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ThisWorkbook"/>
  <mc:AlternateContent xmlns:mc="http://schemas.openxmlformats.org/markup-compatibility/2006">
    <mc:Choice Requires="x15">
      <x15ac:absPath xmlns:x15ac="http://schemas.microsoft.com/office/spreadsheetml/2010/11/ac" url="C:\Users\pbalza\Desktop\"/>
    </mc:Choice>
  </mc:AlternateContent>
  <xr:revisionPtr revIDLastSave="0" documentId="8_{D9D6D7B6-21C7-457E-8C08-F98B08DD0F81}" xr6:coauthVersionLast="36" xr6:coauthVersionMax="36" xr10:uidLastSave="{00000000-0000-0000-0000-000000000000}"/>
  <bookViews>
    <workbookView xWindow="0" yWindow="0" windowWidth="28800" windowHeight="12225" firstSheet="3" activeTab="3" xr2:uid="{00000000-000D-0000-FFFF-FFFF00000000}"/>
  </bookViews>
  <sheets>
    <sheet name="PISA JUNIO 2019" sheetId="7" state="hidden" r:id="rId1"/>
    <sheet name="ANEXO AySA NOTAS MONTOS" sheetId="11" state="hidden" r:id="rId2"/>
    <sheet name="POR JURISDICCION" sheetId="10" state="hidden" r:id="rId3"/>
    <sheet name="Total de obras" sheetId="5" r:id="rId4"/>
    <sheet name="Hoja4" sheetId="17" state="hidden" r:id="rId5"/>
    <sheet name="Hoja1" sheetId="14" state="hidden" r:id="rId6"/>
    <sheet name="CLASIFICACIÓN MANUAL" sheetId="12" state="hidden" r:id="rId7"/>
    <sheet name="Resumen por LA" sheetId="1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dis2" localSheetId="1">#REF!</definedName>
    <definedName name="__dis2" localSheetId="2">#REF!</definedName>
    <definedName name="__dis2">#REF!</definedName>
    <definedName name="__dis3" localSheetId="1">#REF!</definedName>
    <definedName name="__dis3" localSheetId="2">#REF!</definedName>
    <definedName name="__dis3">#REF!</definedName>
    <definedName name="__dis4" localSheetId="1">#REF!</definedName>
    <definedName name="__dis4" localSheetId="2">#REF!</definedName>
    <definedName name="__dis4">#REF!</definedName>
    <definedName name="__dis5">#REF!</definedName>
    <definedName name="__dis6">#REF!</definedName>
    <definedName name="__dis7">#REF!</definedName>
    <definedName name="__per1">#REF!</definedName>
    <definedName name="__per2">#REF!</definedName>
    <definedName name="__per3">#REF!</definedName>
    <definedName name="__per4">#REF!</definedName>
    <definedName name="__per5">#REF!</definedName>
    <definedName name="__per6">#REF!</definedName>
    <definedName name="__per7">#REF!</definedName>
    <definedName name="__rw12">#REF!</definedName>
    <definedName name="__rw17">#REF!</definedName>
    <definedName name="__rw18">#REF!</definedName>
    <definedName name="__rw19">#REF!</definedName>
    <definedName name="__rw20">#REF!</definedName>
    <definedName name="__rw22">#REF!</definedName>
    <definedName name="__rw23">#REF!</definedName>
    <definedName name="__rw24">#REF!</definedName>
    <definedName name="__rw25">#REF!</definedName>
    <definedName name="__rw5">#REF!</definedName>
    <definedName name="__Tit12">#REF!</definedName>
    <definedName name="__Tit17">#REF!</definedName>
    <definedName name="__Tit18">#REF!</definedName>
    <definedName name="__Tit19">#REF!</definedName>
    <definedName name="__Tit20">#REF!</definedName>
    <definedName name="__Tit22">#REF!</definedName>
    <definedName name="__Tit23">#REF!</definedName>
    <definedName name="__Tit24">#REF!</definedName>
    <definedName name="__Tit25">#REF!</definedName>
    <definedName name="__Tit5">#REF!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dis1">#REF!</definedName>
    <definedName name="_dis2">#REF!</definedName>
    <definedName name="_dis3">#REF!</definedName>
    <definedName name="_dis4">#REF!</definedName>
    <definedName name="_dis5">#REF!</definedName>
    <definedName name="_dis6">#REF!</definedName>
    <definedName name="_dis7">#REF!</definedName>
    <definedName name="_xlnm._FilterDatabase" localSheetId="6" hidden="1">'CLASIFICACIÓN MANUAL'!$A$1:$C$62</definedName>
    <definedName name="_xlnm._FilterDatabase" localSheetId="3" hidden="1">'Total de obras'!$A$4:$XEO$722</definedName>
    <definedName name="_Order1" hidden="1">255</definedName>
    <definedName name="_per1" localSheetId="1">#REF!</definedName>
    <definedName name="_per1" localSheetId="2">#REF!</definedName>
    <definedName name="_per1">#REF!</definedName>
    <definedName name="_per2" localSheetId="1">#REF!</definedName>
    <definedName name="_per2" localSheetId="2">#REF!</definedName>
    <definedName name="_per2">#REF!</definedName>
    <definedName name="_per3" localSheetId="1">#REF!</definedName>
    <definedName name="_per3">#REF!</definedName>
    <definedName name="_per4">#REF!</definedName>
    <definedName name="_per5">#REF!</definedName>
    <definedName name="_per6">#REF!</definedName>
    <definedName name="_per7">#REF!</definedName>
    <definedName name="_rw12">#REF!</definedName>
    <definedName name="_rw17">#REF!</definedName>
    <definedName name="_rw18">#REF!</definedName>
    <definedName name="_rw19">#REF!</definedName>
    <definedName name="_rw20">#REF!</definedName>
    <definedName name="_rw22">#REF!</definedName>
    <definedName name="_rw23">#REF!</definedName>
    <definedName name="_rw24">#REF!</definedName>
    <definedName name="_rw25">#REF!</definedName>
    <definedName name="_rw5">#REF!</definedName>
    <definedName name="_Tit12">#REF!</definedName>
    <definedName name="_Tit17">#REF!</definedName>
    <definedName name="_Tit18">#REF!</definedName>
    <definedName name="_Tit19">#REF!</definedName>
    <definedName name="_Tit20">#REF!</definedName>
    <definedName name="_Tit22">#REF!</definedName>
    <definedName name="_Tit23">#REF!</definedName>
    <definedName name="_Tit24">#REF!</definedName>
    <definedName name="_Tit25">#REF!</definedName>
    <definedName name="_Tit5">#REF!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a">OFFSET([1]db!$L$1,1,0,COUNTA([1]db!#REF!)-1,1)</definedName>
    <definedName name="abrD">#REF!</definedName>
    <definedName name="abrI">#REF!</definedName>
    <definedName name="abrS">#REF!</definedName>
    <definedName name="abrV">#REF!</definedName>
    <definedName name="ACCOUNTEDPERIODTYPE1">#REF!</definedName>
    <definedName name="ACCOUNTSEGMENT1">#REF!</definedName>
    <definedName name="activos_nominal">#REF!</definedName>
    <definedName name="agoD">#REF!</definedName>
    <definedName name="agoI">#REF!</definedName>
    <definedName name="agoS">#REF!</definedName>
    <definedName name="agoV">#REF!</definedName>
    <definedName name="Anexo"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exo"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exo"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scount" hidden="1">2</definedName>
    <definedName name="AÑO">#REF!</definedName>
    <definedName name="APPSUSERNAME1">#REF!</definedName>
    <definedName name="auxiliares_nominal" localSheetId="1">#REF!</definedName>
    <definedName name="auxiliares_nominal" localSheetId="2">#REF!</definedName>
    <definedName name="auxiliares_nominal">#REF!</definedName>
    <definedName name="balance_nominal" localSheetId="1">#REF!</definedName>
    <definedName name="balance_nominal" localSheetId="2">#REF!</definedName>
    <definedName name="balance_nominal">#REF!</definedName>
    <definedName name="BASE" localSheetId="1">#REF!</definedName>
    <definedName name="BASE" localSheetId="2">#REF!</definedName>
    <definedName name="BASE">#REF!</definedName>
    <definedName name="BASE1">#REF!</definedName>
    <definedName name="BASE2">#REF!</definedName>
    <definedName name="BASE3">#REF!</definedName>
    <definedName name="BASE4">#REF!</definedName>
    <definedName name="BASE5">#REF!</definedName>
    <definedName name="BASE6">#REF!</definedName>
    <definedName name="BASE7">#REF!</definedName>
    <definedName name="BASE8">#REF!</definedName>
    <definedName name="BASE9">#REF!</definedName>
    <definedName name="BUDGETCURRENCYCODE1">#REF!</definedName>
    <definedName name="BUDGETDECIMALPLACES1">#REF!</definedName>
    <definedName name="BUDGETENDPERIODYEAR1">#REF!</definedName>
    <definedName name="BUDGETENTITYID1">#REF!</definedName>
    <definedName name="BUDGETGRAPHCORRESPONDING1">#REF!</definedName>
    <definedName name="BUDGETGRAPHINCACTUALS1">#REF!</definedName>
    <definedName name="BUDGETGRAPHINCBUDGETS1">#REF!</definedName>
    <definedName name="BUDGETGRAPHINCTITLES1">#REF!</definedName>
    <definedName name="BUDGETGRAPHINCVARIANCES1">#REF!</definedName>
    <definedName name="BUDGETGRAPHSTYLE1">#REF!</definedName>
    <definedName name="BUDGETHEADINGSBACKCOLOUR1">#REF!</definedName>
    <definedName name="BUDGETHEADINGSFORECOLOUR1">#REF!</definedName>
    <definedName name="BUDGETNAME1">#REF!</definedName>
    <definedName name="BUDGETORG1">#REF!</definedName>
    <definedName name="BUDGETORGFROZEN1">#REF!</definedName>
    <definedName name="BUDGETOUTPUTOPTION1">#REF!</definedName>
    <definedName name="BUDGETPASSWORDREQUIREDFLAG1">#REF!</definedName>
    <definedName name="BUDGETSHOWCRITERIASHEET1">#REF!</definedName>
    <definedName name="BUDGETSTARTPERIODSTARTDATE1">#REF!</definedName>
    <definedName name="BUDGETSTARTPERIODYEAR1">#REF!</definedName>
    <definedName name="BUDGETSTATUS1">#REF!</definedName>
    <definedName name="BUDGETTITLEBACKCOLOUR1">#REF!</definedName>
    <definedName name="BUDGETTITLEBORDERCOLOUR1">#REF!</definedName>
    <definedName name="BUDGETTITLEFORECOLOUR1">#REF!</definedName>
    <definedName name="BUDGETVALUESWIDTH1">#REF!</definedName>
    <definedName name="BUDGETVERSIONID1">#REF!</definedName>
    <definedName name="BUSQUEDA_ESTADO_ACTUAL">OFFSET([1]db!$K$1,1,0,COUNTA([1]db!#REF!)-1,1)</definedName>
    <definedName name="BUSQUEDA_LINEA_DE_ACCION">OFFSET([1]db!$G$1,1,0,COUNTA([1]db!#REF!)-1,1)</definedName>
    <definedName name="BUSQUEDA_MODO_EJECUCION">OFFSET([1]db!$L$1,1,0,COUNTA([1]db!#REF!)-1,1)</definedName>
    <definedName name="BUSQUEDA_PARTIDO">OFFSET([1]db!$I$1,1,0,COUNTA([1]db!#REF!)-1,1)</definedName>
    <definedName name="BUSQUEDA_SUBGRUPO">OFFSET([1]db!$D$1,1,0,COUNTA([1]db!#REF!)-1,1)</definedName>
    <definedName name="BUSQUEDA_TIPO_OBRA_ACTIVIDAD">OFFSET([1]db!$A$1,1,0,COUNTA([1]db!#REF!)-1,1)</definedName>
    <definedName name="CHARTOFACCOUNTSID1">#REF!</definedName>
    <definedName name="Citem12">#REF!</definedName>
    <definedName name="Citem17">#REF!</definedName>
    <definedName name="Citem18">#REF!</definedName>
    <definedName name="Citem19">#REF!</definedName>
    <definedName name="Citem20">#REF!</definedName>
    <definedName name="Citem22">#REF!</definedName>
    <definedName name="Citem22a">#REF!</definedName>
    <definedName name="Citem23">#REF!</definedName>
    <definedName name="Citem23a">#REF!</definedName>
    <definedName name="Citem24">#REF!</definedName>
    <definedName name="Citem24a">#REF!</definedName>
    <definedName name="Citem25">#REF!</definedName>
    <definedName name="Citem5">#REF!</definedName>
    <definedName name="CONNECTSTRING1">#REF!</definedName>
    <definedName name="CREATEGRAPH1">#REF!</definedName>
    <definedName name="DATOS_A1" localSheetId="1">#REF!,#REF!,#REF!,#REF!,#REF!,#REF!,#REF!,#REF!,#REF!,#REF!,#REF!,#REF!,#REF!,#REF!,#REF!,#REF!,#REF!,#REF!</definedName>
    <definedName name="DATOS_A1" localSheetId="2">#REF!,#REF!,#REF!,#REF!,#REF!,#REF!,#REF!,#REF!,#REF!,#REF!,#REF!,#REF!,#REF!,#REF!,#REF!,#REF!,#REF!,#REF!</definedName>
    <definedName name="DATOS_A1">#REF!,#REF!,#REF!,#REF!,#REF!,#REF!,#REF!,#REF!,#REF!,#REF!,#REF!,#REF!,#REF!,#REF!,#REF!,#REF!,#REF!,#REF!</definedName>
    <definedName name="DATOS_A2">'[2]Inversiones por PMES (2)'!$I$13:$J$17,'[2]Inversiones por PMES (2)'!$I$23:$J$27,'[2]Inversiones por PMES (2)'!$I$31:$J$31,'[2]Inversiones por PMES (2)'!$I$38:$J$44,'[2]Inversiones por PMES (2)'!$I$50:$J$51,'[2]Inversiones por PMES (2)'!$I$57:$J$59,'[2]Inversiones por PMES (2)'!$I$65:$J$65,'[2]Inversiones por PMES (2)'!$I$67:$J$67,'[2]Inversiones por PMES (2)'!$I$68:$J$68</definedName>
    <definedName name="DATOS_B">[3]B!$F$12:$F$16,[3]B!$F$20,[3]B!$F$22:$F$22,[3]B!$F$28:$F$32,[3]B!$F$36,[3]B!$F$38:$F$38,[3]B!$F$48:$F$50,[3]B!$F$56:$F$57,[3]B!$F$72:$F$79</definedName>
    <definedName name="DATOS_B1">[4]B1!#REF!,[4]B1!#REF!,[4]B1!#REF!,[4]B1!#REF!,[4]B1!#REF!</definedName>
    <definedName name="DATOS_BG">'[5]BG Hist'!$F$13:$G$14,'[5]BG Hist'!$F$15:$F$16,'[5]BG Hist'!$F$18:$G$18,'[5]BG Hist'!$F$24:$G$29,'[5]BG Hist'!$F$39:$G$44,'[5]BG Hist'!$F$52:$G$54,'[5]BG Hist'!$F$61:$G$66,'[5]BG Hist'!$F$74:$G$77</definedName>
    <definedName name="DATOS_BGA">'[2]Inversiones por PMES (2)'!$E$13:$E$14,'[2]Inversiones por PMES (2)'!$E$38,'[2]Inversiones por PMES (2)'!$E$38:$E$41</definedName>
    <definedName name="DATOS_C">[3]C!$E$14:$E$29,[3]C!$E$37:$E$38,[3]C!$E$52:$E$56,[3]C!$G$52:$G$56,[3]C!$J$52:$J$56</definedName>
    <definedName name="DATOS_E">'[2]Inversiones por PMES (2)'!$E$11:$H$42,'[2]Inversiones por PMES (2)'!$F$43:$F$45,'[2]Inversiones por PMES (2)'!$G$45,'[2]Inversiones por PMES (2)'!$K$11:$K$39,'[2]Inversiones por PMES (2)'!$K$11:$K$45,'[2]Inversiones por PMES (2)'!$E$56:$E$90,'[2]Inversiones por PMES (2)'!$G$56:$G$90,'[2]Inversiones por PMES (2)'!$J$56:$J$90</definedName>
    <definedName name="DATOS_EOAF">[3]EOAF!$C$30,[3]EOAF!#REF!,[3]EOAF!$C$40</definedName>
    <definedName name="DATOS_H">[3]H!$D$18:$D$22,[3]H!$D$31,[3]H!$D$38:$D$40,[3]H!$D$47:$D$58,[3]H!$D$89:$D$95</definedName>
    <definedName name="DATOS_J" localSheetId="1">#REF!,#REF!,#REF!,#REF!,#REF!,#REF!,#REF!,#REF!,#REF!,#REF!,#REF!,#REF!,#REF!,#REF!,#REF!,#REF!,#REF!,#REF!</definedName>
    <definedName name="DATOS_J" localSheetId="2">#REF!,#REF!,#REF!,#REF!,#REF!,#REF!,#REF!,#REF!,#REF!,#REF!,#REF!,#REF!,#REF!,#REF!,#REF!,#REF!,#REF!,#REF!</definedName>
    <definedName name="DATOS_J">#REF!,#REF!,#REF!,#REF!,#REF!,#REF!,#REF!,#REF!,#REF!,#REF!,#REF!,#REF!,#REF!,#REF!,#REF!,#REF!,#REF!,#REF!</definedName>
    <definedName name="DATOS_K">[3]K!$D$15:$D$17,[3]K!$D$23:$D$29,[3]K!$D$35:$D$37,[3]K!$D$41,[3]K!$D$59:$D$64,[3]K!$D$71:$D$76,[3]K!$D$95:$D$98</definedName>
    <definedName name="DATOS_K1">[3]K1!$D$12:$D$23,[3]K1!$D$27:$D$32,[3]K1!$D$41:$D$43,[3]K1!$D$47:$D$49,[3]K1!$D$58:$D$58,[3]K1!$D$62:$D$64,[3]K1!$D$73:$D$74</definedName>
    <definedName name="DATOS_L" localSheetId="1">[3]L!$D$13,[3]L!$H$13,[3]L!$D$23,[3]L!$H$23,[3]L!$D$24,[3]L!$H$24,[3]L!#REF!,[3]L!#REF!,[3]L!#REF!,[3]L!#REF!,[3]L!$D$34:$E$36,[3]L!$H$34:$H$36,[3]L!$D$40:$E$40,[3]L!$D$41,[3]L!$H$40:$H$41,[3]L!#REF!,[3]L!#REF!</definedName>
    <definedName name="DATOS_L" localSheetId="2">[3]L!$D$13,[3]L!$H$13,[3]L!$D$23,[3]L!$H$23,[3]L!$D$24,[3]L!$H$24,[3]L!#REF!,[3]L!#REF!,[3]L!#REF!,[3]L!#REF!,[3]L!$D$34:$E$36,[3]L!$H$34:$H$36,[3]L!$D$40:$E$40,[3]L!$D$41,[3]L!$H$40:$H$41,[3]L!#REF!,[3]L!#REF!</definedName>
    <definedName name="DATOS_L">[3]L!$D$13,[3]L!$H$13,[3]L!$D$23,[3]L!$H$23,[3]L!$D$24,[3]L!$H$24,[3]L!#REF!,[3]L!#REF!,[3]L!#REF!,[3]L!#REF!,[3]L!$D$34:$E$36,[3]L!$H$34:$H$36,[3]L!$D$40:$E$40,[3]L!$D$41,[3]L!$H$40:$H$41,[3]L!#REF!,[3]L!#REF!</definedName>
    <definedName name="DATOS_N">[3]N!$D$13:$D$15,[3]N!$I$16:$I$16,[3]N!#REF!,[3]N!$I$32:$I$36,[3]N!$D$52:$D$60,[3]N!$I$50:$I$59</definedName>
    <definedName name="DATOS_PG1" localSheetId="1">#REF!,#REF!,#REF!,#REF!,#REF!,#REF!,#REF!,#REF!,#REF!,#REF!,#REF!,#REF!,#REF!,#REF!,#REF!</definedName>
    <definedName name="DATOS_PG1">#REF!,#REF!,#REF!,#REF!,#REF!,#REF!,#REF!,#REF!,#REF!,#REF!,#REF!,#REF!,#REF!,#REF!,#REF!</definedName>
    <definedName name="DATOS_PG2" localSheetId="1">#REF!,#REF!,#REF!,#REF!,#REF!,#REF!,#REF!,#REF!,#REF!,#REF!,#REF!,#REF!,#REF!,#REF!,#REF!,#REF!,#REF!,#REF!,#REF!,#REF!</definedName>
    <definedName name="DATOS_PG2" localSheetId="2">#REF!,#REF!,#REF!,#REF!,#REF!,#REF!,#REF!,#REF!,#REF!,#REF!,#REF!,#REF!,#REF!,#REF!,#REF!,#REF!,#REF!,#REF!,#REF!,#REF!</definedName>
    <definedName name="DATOS_PG2">#REF!,#REF!,#REF!,#REF!,#REF!,#REF!,#REF!,#REF!,#REF!,#REF!,#REF!,#REF!,#REF!,#REF!,#REF!,#REF!,#REF!,#REF!,#REF!,#REF!</definedName>
    <definedName name="DBNAME1" localSheetId="1">#REF!</definedName>
    <definedName name="DBNAME1">#REF!</definedName>
    <definedName name="DBUSERNAME1">#REF!</definedName>
    <definedName name="DCFBase">#REF!</definedName>
    <definedName name="DELETELOGICTYPE1">#REF!</definedName>
    <definedName name="deuda_nominal">#REF!</definedName>
    <definedName name="dicD">#REF!</definedName>
    <definedName name="dicI">#REF!</definedName>
    <definedName name="dicS">#REF!</definedName>
    <definedName name="dicV">#REF!</definedName>
    <definedName name="DisE1M2">#REF!</definedName>
    <definedName name="DLR">#REF!</definedName>
    <definedName name="ENDPERIODNAME1">#REF!</definedName>
    <definedName name="ENDPERIODNUM1">#REF!</definedName>
    <definedName name="ENDPERIODYEAR1">#REF!</definedName>
    <definedName name="eneD">#REF!</definedName>
    <definedName name="eneI">#REF!</definedName>
    <definedName name="ener1">#REF!</definedName>
    <definedName name="ener2">#REF!</definedName>
    <definedName name="ener3">#REF!</definedName>
    <definedName name="ener4">#REF!</definedName>
    <definedName name="ener5">#REF!</definedName>
    <definedName name="ener6">#REF!</definedName>
    <definedName name="ener7">#REF!</definedName>
    <definedName name="eneS">#REF!</definedName>
    <definedName name="eneV">#REF!</definedName>
    <definedName name="EOAF_nominal">#REF!</definedName>
    <definedName name="estado_resultado_nominal">#REF!</definedName>
    <definedName name="Estados">[6]Estados!$A$2:$A$13</definedName>
    <definedName name="febD">#REF!</definedName>
    <definedName name="febI">#REF!</definedName>
    <definedName name="febS">#REF!</definedName>
    <definedName name="febV">#REF!</definedName>
    <definedName name="fecha">#REF!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SEGDESC1_1">#REF!</definedName>
    <definedName name="FFSEGDESC2_1">#REF!</definedName>
    <definedName name="FFSEGDESC3_1">#REF!</definedName>
    <definedName name="FFSEGDESC4_1">#REF!</definedName>
    <definedName name="FFSEGDESC5_1">#REF!</definedName>
    <definedName name="FFSEGDESC6_1">#REF!</definedName>
    <definedName name="FFSEGDESC7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item12">#REF!</definedName>
    <definedName name="Fitem17">#REF!</definedName>
    <definedName name="Fitem18">#REF!</definedName>
    <definedName name="Fitem19">#REF!</definedName>
    <definedName name="Fitem20">#REF!</definedName>
    <definedName name="Fitem22">#REF!</definedName>
    <definedName name="Fitem22a">#REF!</definedName>
    <definedName name="Fitem23">#REF!</definedName>
    <definedName name="Fitem23a">#REF!</definedName>
    <definedName name="Fitem24">#REF!</definedName>
    <definedName name="Fitem24a">#REF!</definedName>
    <definedName name="Fitem25">#REF!</definedName>
    <definedName name="Fitem5">#REF!</definedName>
    <definedName name="FNDNAM1">#REF!</definedName>
    <definedName name="FNDUSERID1">#REF!</definedName>
    <definedName name="fund_flow_nominal">#REF!</definedName>
    <definedName name="gastos"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WYUID1">#REF!</definedName>
    <definedName name="INICIO_INDICE_SUBGRUPO">[1]db!$D$1</definedName>
    <definedName name="INICIO_INDICE_TIPO_OBRA_ACTIVIDAD">[1]db!$A$1</definedName>
    <definedName name="INSERTOS">[7]BASE2001!$K$26,[7]BASE2001!$K$40,[7]BASE2001!$K$54,[7]BASE2001!$K$68,[7]BASE2001!$K$82,[7]BASE2001!$K$96,[7]BASE2001!$K$110,[7]BASE2001!$K$124,[7]BASE2001!$K$138,[7]BASE2001!$K$152,[7]BASE2001!$K$166,[7]BASE2001!$K$180,[7]BASE2001!$K$194,[7]BASE2001!$K$208,[7]BASE2001!$K$222</definedName>
    <definedName name="Item12Rango">#REF!</definedName>
    <definedName name="Item17Rango">#REF!</definedName>
    <definedName name="Item18Rango">#REF!</definedName>
    <definedName name="Item19Rango">#REF!</definedName>
    <definedName name="Item20Rango">#REF!</definedName>
    <definedName name="Item22aRango">#REF!</definedName>
    <definedName name="Item22Rango">#REF!</definedName>
    <definedName name="Item23aRango">#REF!</definedName>
    <definedName name="Item23Rango">#REF!</definedName>
    <definedName name="Item24aRango">#REF!</definedName>
    <definedName name="Item24Rango">#REF!</definedName>
    <definedName name="Item25Rango">#REF!</definedName>
    <definedName name="Item5Rango">#REF!</definedName>
    <definedName name="julD">#REF!</definedName>
    <definedName name="julI">#REF!</definedName>
    <definedName name="julS">#REF!</definedName>
    <definedName name="julV">#REF!</definedName>
    <definedName name="junD">#REF!</definedName>
    <definedName name="junI">#REF!</definedName>
    <definedName name="junS">#REF!</definedName>
    <definedName name="junV">#REF!</definedName>
    <definedName name="LARGO"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LARGO"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LARG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mant1">#REF!</definedName>
    <definedName name="mant2">#REF!</definedName>
    <definedName name="mant3">#REF!</definedName>
    <definedName name="mant4">#REF!</definedName>
    <definedName name="mant5">#REF!</definedName>
    <definedName name="mant6">#REF!</definedName>
    <definedName name="mant7">#REF!</definedName>
    <definedName name="marD">#REF!</definedName>
    <definedName name="marI">#REF!</definedName>
    <definedName name="marS">#REF!</definedName>
    <definedName name="marV">#REF!</definedName>
    <definedName name="mayD">#REF!</definedName>
    <definedName name="mayI">#REF!</definedName>
    <definedName name="mayS">#REF!</definedName>
    <definedName name="mayV">#REF!</definedName>
    <definedName name="MES">[8]carátula!$H$7</definedName>
    <definedName name="modul2">#REF!</definedName>
    <definedName name="modul3">#REF!</definedName>
    <definedName name="modul4">#REF!</definedName>
    <definedName name="modul5">#REF!</definedName>
    <definedName name="modul6">#REF!</definedName>
    <definedName name="modul7">#REF!</definedName>
    <definedName name="niveles2">[6]Estados!$B$2:$B$48</definedName>
    <definedName name="NOOFFFSEGMENTS1">#REF!</definedName>
    <definedName name="NOOFPERIODS1">#REF!</definedName>
    <definedName name="novD">#REF!</definedName>
    <definedName name="novI">#REF!</definedName>
    <definedName name="novS">#REF!</definedName>
    <definedName name="novV">#REF!</definedName>
    <definedName name="octD">#REF!</definedName>
    <definedName name="octI">#REF!</definedName>
    <definedName name="octS">#REF!</definedName>
    <definedName name="octV">#REF!</definedName>
    <definedName name="otro1">#REF!</definedName>
    <definedName name="otro2">#REF!</definedName>
    <definedName name="otro3">#REF!</definedName>
    <definedName name="otro4">#REF!</definedName>
    <definedName name="otro5">#REF!</definedName>
    <definedName name="otro6">#REF!</definedName>
    <definedName name="otro7">#REF!</definedName>
    <definedName name="pb"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b"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b"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ERIODSETNAME1">#REF!</definedName>
    <definedName name="PERIODYEAR1">#REF!</definedName>
    <definedName name="PLP_AA">#REF!</definedName>
    <definedName name="PLP_AA1">#REF!</definedName>
    <definedName name="PPTO">[8]carátula!$F$13</definedName>
    <definedName name="premisas_ATD">'[9]Premisas generales anuales'!#REF!</definedName>
    <definedName name="Print1Start">#REF!</definedName>
    <definedName name="Print1Stop">#REF!</definedName>
    <definedName name="Print2Start">#REF!</definedName>
    <definedName name="Print2Stop">#REF!</definedName>
    <definedName name="Print3Start">#REF!</definedName>
    <definedName name="Print3Stop">#REF!</definedName>
    <definedName name="READONLYBACKCOLOUR1">#REF!</definedName>
    <definedName name="READWRITEBACKCOLOUR1">#REF!</definedName>
    <definedName name="REQUIREBUDGETJOURNALSFLAG1">#REF!</definedName>
    <definedName name="RESPONSIBILITYAPPLICATIONID1">#REF!</definedName>
    <definedName name="RESPONSIBILITYID1">#REF!</definedName>
    <definedName name="RESPONSIBILITYNAME1">#REF!</definedName>
    <definedName name="ROWSTOUPLOAD1">#REF!</definedName>
    <definedName name="rw22a">#REF!</definedName>
    <definedName name="rw23a">#REF!</definedName>
    <definedName name="rw24a">#REF!</definedName>
    <definedName name="SEG1_DIRECTION1">#REF!</definedName>
    <definedName name="SEG1_FROM1">#REF!</definedName>
    <definedName name="SEG1_SORT1">#REF!</definedName>
    <definedName name="SEG1_TO1">#REF!</definedName>
    <definedName name="SEG2_DIRECTION1">#REF!</definedName>
    <definedName name="SEG2_FROM1">#REF!</definedName>
    <definedName name="SEG2_SORT1">#REF!</definedName>
    <definedName name="SEG2_TO1">#REF!</definedName>
    <definedName name="SEG3_DIRECTION1">#REF!</definedName>
    <definedName name="SEG3_FROM1">#REF!</definedName>
    <definedName name="SEG3_SORT1">#REF!</definedName>
    <definedName name="SEG3_TO1">#REF!</definedName>
    <definedName name="SEG4_DIRECTION1">#REF!</definedName>
    <definedName name="SEG4_FROM1">#REF!</definedName>
    <definedName name="SEG4_SORT1">#REF!</definedName>
    <definedName name="SEG4_TO1">#REF!</definedName>
    <definedName name="SEG5_DIRECTION1">#REF!</definedName>
    <definedName name="SEG5_FROM1">#REF!</definedName>
    <definedName name="SEG5_SORT1">#REF!</definedName>
    <definedName name="SEG5_TO1">#REF!</definedName>
    <definedName name="SEG6_DIRECTION1">#REF!</definedName>
    <definedName name="SEG6_FROM1">#REF!</definedName>
    <definedName name="SEG6_SORT1">#REF!</definedName>
    <definedName name="SEG6_TO1">#REF!</definedName>
    <definedName name="SEG7_DIRECTION1">#REF!</definedName>
    <definedName name="SEG7_FROM1">#REF!</definedName>
    <definedName name="SEG7_SORT1">#REF!</definedName>
    <definedName name="SEG7_TO1">#REF!</definedName>
    <definedName name="sepD">#REF!</definedName>
    <definedName name="sepI">#REF!</definedName>
    <definedName name="sepS">#REF!</definedName>
    <definedName name="sepV">#REF!</definedName>
    <definedName name="SETOFBOOKSID1">#REF!</definedName>
    <definedName name="SETOFBOOKSNAME1">#REF!</definedName>
    <definedName name="STARTBUDGETPOST1">#REF!</definedName>
    <definedName name="STARTPERIODNAME1">#REF!</definedName>
    <definedName name="STARTPERIODNUM1">#REF!</definedName>
    <definedName name="STARTPERIODYEAR1">#REF!</definedName>
    <definedName name="Step">#REF!</definedName>
    <definedName name="Terminal">#REF!</definedName>
    <definedName name="Tit22a">#REF!</definedName>
    <definedName name="Tit23a">#REF!</definedName>
    <definedName name="Tit24a">#REF!</definedName>
    <definedName name="Titfin18">#REF!</definedName>
    <definedName name="Titfin19">#REF!</definedName>
    <definedName name="Titfin22">#REF!</definedName>
    <definedName name="Titfin23">#REF!</definedName>
    <definedName name="Titfin24">#REF!</definedName>
    <definedName name="UOSGCIA" localSheetId="1">#REF!</definedName>
    <definedName name="UOSGCIA" localSheetId="2">#REF!</definedName>
    <definedName name="UOSGCIA">#REF!</definedName>
    <definedName name="UPDATELOGICTYPE1" localSheetId="1">#REF!</definedName>
    <definedName name="UPDATELOGICTYPE1" localSheetId="2">#REF!</definedName>
    <definedName name="UPDATELOGICTYPE1">#REF!</definedName>
    <definedName name="wrn.APAISADO."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_.CON._.FECHA."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APAISADO._.CON._.FECHA."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APAISADO._.CON._.FECHA."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Hasta._.el._.2000." localSheetId="1" hidden="1">{#N/A,#N/A,FALSE,"Escenarios"}</definedName>
    <definedName name="wrn.Hasta._.el._.2000." localSheetId="2" hidden="1">{#N/A,#N/A,FALSE,"Escenarios"}</definedName>
    <definedName name="wrn.Hasta._.el._.2000." hidden="1">{#N/A,#N/A,FALSE,"Escenarios"}</definedName>
    <definedName name="x">OFFSET([1]db!$A$1,1,0,COUNTA([1]db!#REF!)-1,1)</definedName>
    <definedName name="Z_A59F193C_2215_40A1_B330_C5DCEE2C1B00_.wvu.Cols" localSheetId="0" hidden="1">'PISA JUNIO 2019'!$H:$XFD</definedName>
    <definedName name="Z_A59F193C_2215_40A1_B330_C5DCEE2C1B00_.wvu.Cols" localSheetId="2" hidden="1">'POR JURISDICCION'!$I:$XFD</definedName>
    <definedName name="Z_A59F193C_2215_40A1_B330_C5DCEE2C1B00_.wvu.Rows" localSheetId="0" hidden="1">'PISA JUNIO 2019'!$35:$1048576,'PISA JUNIO 2019'!$30:$34</definedName>
    <definedName name="Z_A59F193C_2215_40A1_B330_C5DCEE2C1B00_.wvu.Rows" localSheetId="2" hidden="1">'POR JURISDICCION'!$104:$1048576,'POR JURISDICCION'!$86:$103</definedName>
  </definedNames>
  <calcPr calcId="191029"/>
  <pivotCaches>
    <pivotCache cacheId="0" r:id="rId18"/>
    <pivotCache cacheId="1" r:id="rId1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4" i="11" l="1"/>
  <c r="G52" i="11"/>
  <c r="F48" i="11"/>
  <c r="F46" i="11"/>
  <c r="F44" i="11"/>
  <c r="H37" i="11"/>
  <c r="H23" i="11"/>
  <c r="H22" i="11"/>
  <c r="J21" i="11"/>
  <c r="G21" i="11"/>
  <c r="H20" i="11"/>
  <c r="G20" i="11" s="1"/>
  <c r="H19" i="11"/>
  <c r="G19" i="11" s="1"/>
  <c r="H18" i="11"/>
  <c r="G18" i="11" s="1"/>
  <c r="H17" i="11"/>
  <c r="G17" i="11" s="1"/>
  <c r="H16" i="11"/>
  <c r="G16" i="11" s="1"/>
  <c r="H15" i="11"/>
  <c r="G15" i="11" s="1"/>
  <c r="I14" i="11"/>
  <c r="I13" i="11"/>
  <c r="G12" i="11"/>
  <c r="G11" i="11"/>
  <c r="H10" i="11"/>
  <c r="G10" i="11" s="1"/>
  <c r="H9" i="11"/>
  <c r="G9" i="11" s="1"/>
  <c r="H8" i="11"/>
  <c r="G8" i="11" s="1"/>
  <c r="H7" i="11"/>
  <c r="G7" i="11" s="1"/>
  <c r="H6" i="11"/>
  <c r="G6" i="11" s="1"/>
  <c r="H5" i="11"/>
  <c r="G5" i="11" s="1"/>
</calcChain>
</file>

<file path=xl/sharedStrings.xml><?xml version="1.0" encoding="utf-8"?>
<sst xmlns="http://schemas.openxmlformats.org/spreadsheetml/2006/main" count="17391" uniqueCount="2344">
  <si>
    <t>ID</t>
  </si>
  <si>
    <t>NIVEL</t>
  </si>
  <si>
    <t>NAT</t>
  </si>
  <si>
    <t>JURISDICCIÓN</t>
  </si>
  <si>
    <t>SAF</t>
  </si>
  <si>
    <t>SUBJ./ SECRET./ ENTIDAD</t>
  </si>
  <si>
    <t>PROGRAMA</t>
  </si>
  <si>
    <t>PROYECTO</t>
  </si>
  <si>
    <t>ACTIVIDAD</t>
  </si>
  <si>
    <t>OBRA</t>
  </si>
  <si>
    <t>F. FINANC.</t>
  </si>
  <si>
    <t>INC</t>
  </si>
  <si>
    <t>PPAL</t>
  </si>
  <si>
    <t>PARC</t>
  </si>
  <si>
    <t>SUB PARC</t>
  </si>
  <si>
    <t>DENOMINACIÓN</t>
  </si>
  <si>
    <t>FI</t>
  </si>
  <si>
    <t>FU</t>
  </si>
  <si>
    <t>UG</t>
  </si>
  <si>
    <t>TIPO DE ASIG</t>
  </si>
  <si>
    <t>ENTE EJECUTOR</t>
  </si>
  <si>
    <t>MUNICIPIO</t>
  </si>
  <si>
    <t>LOCALIDAD/
COMUNA</t>
  </si>
  <si>
    <t>DIRECCIÓN DE LA OBRA</t>
  </si>
  <si>
    <t>OTRAS MODIFICACIONES MONTO ORIGINAL</t>
  </si>
  <si>
    <t>AVANCE FINANCIERO</t>
  </si>
  <si>
    <t>OBSERVACIONES</t>
  </si>
  <si>
    <t>1. ESTADO NACIONAL</t>
  </si>
  <si>
    <t>-</t>
  </si>
  <si>
    <t>NOTA 4</t>
  </si>
  <si>
    <t>NOTA 2</t>
  </si>
  <si>
    <t>NOTA 1</t>
  </si>
  <si>
    <t>NOTA 6</t>
  </si>
  <si>
    <t>NOTA 17</t>
  </si>
  <si>
    <t>NOTA 3</t>
  </si>
  <si>
    <t>NOTA 9</t>
  </si>
  <si>
    <t>NOTA 14</t>
  </si>
  <si>
    <t>NOTA 15</t>
  </si>
  <si>
    <t>NOTA 19</t>
  </si>
  <si>
    <t xml:space="preserve"> </t>
  </si>
  <si>
    <t>NIVEL / SUBJURISDICCIÓN / PROGRAMA</t>
  </si>
  <si>
    <t>ANEXO AySA - NOTAS EN CAMPOS CORRESPONDIENTES A "MONTOS ORIGINAL", "MODIFICACIONES MONTO ORIGINAL" Y "MONTO VIGENTE"</t>
  </si>
  <si>
    <t>NOTA</t>
  </si>
  <si>
    <t>OC</t>
  </si>
  <si>
    <t>CONTRATISTA</t>
  </si>
  <si>
    <t>Revisión</t>
  </si>
  <si>
    <t>Monto revisiones</t>
  </si>
  <si>
    <t>Monto original con IVA Total OC</t>
  </si>
  <si>
    <t>Monto Revisiones con IVA - Total OC</t>
  </si>
  <si>
    <t>Monto vigente con IVA Total OC</t>
  </si>
  <si>
    <t>Monto estimado inversiones sobre el monto vigente con IVA</t>
  </si>
  <si>
    <t>Observaciones</t>
  </si>
  <si>
    <t>DRCF</t>
  </si>
  <si>
    <t>COMPANIA SUDAMERICANA DE GAS S.A.</t>
  </si>
  <si>
    <t>Rev. 1 - ítems 13 al 24;Rev. 1 - ítems 25 al 30</t>
  </si>
  <si>
    <t>3.389.147,7; 282.283,89</t>
  </si>
  <si>
    <t>CONSTRUCCIONES ZUBDESA S.A.</t>
  </si>
  <si>
    <t>Rev. 1 Items 9 al 16. Rev 2 Items 17 al 20</t>
  </si>
  <si>
    <t>$1.503.267,90;$ 117.073,47</t>
  </si>
  <si>
    <t>Rev. 1  ítems 25 al 32; Rev. 2  ítems 33 a 40; Rev 3 ítems 41 a 48; Rev. 4   ítems 49, 50 y 51- Se reduce monto ítems 9, 11, 17, 18 y 40;Rev. 6 items 52,53,54.</t>
  </si>
  <si>
    <t xml:space="preserve">$654.958,02;$756.289,58;
$1.303.101,49;0;21.041.820,68
</t>
  </si>
  <si>
    <t>Rev. 1 ítem 25 a 27; Rev. 2 ítems 28 al 35;Rev. 3 ítems 51 al 58; Rev. 4 ítems 45 a 50;Rev. 5 ítems 51 a 58</t>
  </si>
  <si>
    <t>$12.000.000;1.316.956,80;$1.587.171,06;$43.441.043;$3.085.787,72</t>
  </si>
  <si>
    <t>DRO</t>
  </si>
  <si>
    <t>NOTA 5</t>
  </si>
  <si>
    <t>Construcciones Zubdesa S.A.</t>
  </si>
  <si>
    <t>Rev 1. Items 9, 10 y 11;Rev.2 ítems n° 12, 13 y 14; Rev. 4 ítems N° 15 al 18;Rev. 5 Items 19 a 22.</t>
  </si>
  <si>
    <t>$ 1.022.139; $ 326.643,00.-;$ 13.640.216,00;$ 346.776,00</t>
  </si>
  <si>
    <t>Rev. 2 ítems 17 al 22;Rev. 3 ítems 23 al 30</t>
  </si>
  <si>
    <t>$ 2.235.000.-; $201.975</t>
  </si>
  <si>
    <t>NOTA 7</t>
  </si>
  <si>
    <t>APCO SA</t>
  </si>
  <si>
    <t>Sin revision</t>
  </si>
  <si>
    <t>NOTA 8</t>
  </si>
  <si>
    <t>Rowing SA</t>
  </si>
  <si>
    <t>DRSE</t>
  </si>
  <si>
    <t>NOTA 10</t>
  </si>
  <si>
    <t>APCO S.A.</t>
  </si>
  <si>
    <t>Rev. 1 Items 4, 5 y 6;Rev.2 Items 7 a 9;Rev. 3 Items 10 a 12; Rev 4 Items 13 a 15;Rev 5 Ítems 16 a 27</t>
  </si>
  <si>
    <t>11315457;$ 444,822.00;$12.850.000,00;$ 1.430.000,00;$ 539.479,53</t>
  </si>
  <si>
    <t>NOTA 11</t>
  </si>
  <si>
    <t>TORASSO-SAUCEDAL UTE</t>
  </si>
  <si>
    <t xml:space="preserve">Rev. 1 Items 4 y 5;Rev. 2 items 6 a 8 ;Rev. 4  Items 9 a 11 ;Rev. 5 Items 12 a 13 </t>
  </si>
  <si>
    <t>$ 2781951;$ 287.705,00;$ 5.232.000,00;$ 2.137.000,00</t>
  </si>
  <si>
    <t>NOTA 12</t>
  </si>
  <si>
    <t>Rev. 1 ítems 16 al 21; Rev. 2 ítems 22 a 27.</t>
  </si>
  <si>
    <t>$2.967.163,70.;$303.347,72.-</t>
  </si>
  <si>
    <t>NOTA 13</t>
  </si>
  <si>
    <t>Rev. 1 ítems 11 al 14;Rev. 3 ítems 15 al 18</t>
  </si>
  <si>
    <t>$275.000,00.;$54.340,16.</t>
  </si>
  <si>
    <t>Rev. 1 ítems 25 al 36;Rev. 2 ítems 37 al 42;Rev. 3 ítems 43 al 48; Rev. 4 ítems 49 a 55 con reducción de items varios; Rev. 5 ítems 56 al 61</t>
  </si>
  <si>
    <t>$1.204.899,11;$995.179,10;$2.122.439,11;0;$1.752.592,62</t>
  </si>
  <si>
    <t>Rev. ítems 25 al 32; Rev. 2 items 23 a 26; Rev.3 Items 27 a 30; Rev 4 items 31 al 34</t>
  </si>
  <si>
    <t>$175.746,23.-;$184.978,74;$ 391.702,67;$287.356,05.-</t>
  </si>
  <si>
    <t>NOTA 16</t>
  </si>
  <si>
    <t>DRSO</t>
  </si>
  <si>
    <t>Torasso Saucedal</t>
  </si>
  <si>
    <t>NOTA 18</t>
  </si>
  <si>
    <t>Torasso Saucedal UTE</t>
  </si>
  <si>
    <t>Rev. 2 items 58 a 69;Rev.3 ítems 70 a 77;Rev. 4 ítems 78 a 89;Rev. 5 ítems 90 a 104;Rev. 6  ítems 105 a 123;</t>
  </si>
  <si>
    <t>$736.227,31.-;
$646.216,20.-;
$1.214.270,49.-;
$730.100,63;$ 12.962.410.-</t>
  </si>
  <si>
    <t>-NOTA 18.1</t>
  </si>
  <si>
    <t>Inversiones - Municipios Almirante  Brown - Esteban Echeverria</t>
  </si>
  <si>
    <t>-NOTA 18.2</t>
  </si>
  <si>
    <t>Inversiones - Municipios Almirante  Brown - Esteban Echeverria - Ezeiza</t>
  </si>
  <si>
    <t>-NOTA 18.3</t>
  </si>
  <si>
    <t>Inversiones - Municipio de Ezeiza</t>
  </si>
  <si>
    <t>-NOTA 18.4</t>
  </si>
  <si>
    <t>Inversiones - Municipio de Lomas de Zamora</t>
  </si>
  <si>
    <t>-NOTA 18.5</t>
  </si>
  <si>
    <t>Inversiones - Región Sudoeste</t>
  </si>
  <si>
    <t>APCO</t>
  </si>
  <si>
    <t>NOTA 22</t>
  </si>
  <si>
    <t>Proyectos 1060571/1060572/1060581/1060584/1060587/1060590/1060593</t>
  </si>
  <si>
    <t>Este monto vigente  fue prorrateado en función del monto de ejecución.</t>
  </si>
  <si>
    <t>En 2012 los cargos en concepto de mano de obra no tienen IVA</t>
  </si>
  <si>
    <t>RECURSOS DEVENGADOS EN LA CMR - DETALLE POR JURISDICCIÓN</t>
  </si>
  <si>
    <t>TOTAL DE RECURSOS DEVENGADOS</t>
  </si>
  <si>
    <t>09. EXPANSIÓN DE LA RED DE AGUA POTABLE Y SANEAMIENTO DE CLOACAS</t>
  </si>
  <si>
    <t>NOTA 24</t>
  </si>
  <si>
    <t>SUB0PROG</t>
  </si>
  <si>
    <t>OBRA/ACT</t>
  </si>
  <si>
    <t>MODIFICACIONES MONTO ORIGINAL</t>
  </si>
  <si>
    <t xml:space="preserve"> DEVENGADO 2016</t>
  </si>
  <si>
    <t>RECURSOS NETOS DEVENGADOS EN LA CMR</t>
  </si>
  <si>
    <t>CONCEPTO</t>
  </si>
  <si>
    <t>TRANSFERENCIAS ENTRE JURISDICCIONES*</t>
  </si>
  <si>
    <t>*NOTA: Con el objetivo de reflejar los recursos netos devengados en la CMR, este concepto contempla aquellos recursos devengados por una Jurisdicción en concepto de transferencias a otra a cargo de su ejecución y que, por ende, deben ser deducidos para evitar duplicaciones.</t>
  </si>
  <si>
    <t>ESTADO</t>
  </si>
  <si>
    <t>ESTEBAN ECHEVERRÍA</t>
  </si>
  <si>
    <t>04. ORDENAMIENTO TERRITORIAL</t>
  </si>
  <si>
    <t>10. DESAGÜES PLUVIALES</t>
  </si>
  <si>
    <t>06. PLAN SANITARIO DE EMERGENCIA</t>
  </si>
  <si>
    <t>12. LIMPIEZA DE MÁRGENES Y CAMINO DE SIRGA</t>
  </si>
  <si>
    <t>08. URBANIZACIÓN DE VILLAS Y ASENTAMIENTOS URBANOS</t>
  </si>
  <si>
    <t>11. CONTAMINACIÓN DE ORIGEN INDUSTRIAL</t>
  </si>
  <si>
    <t>14. PROGRAMA POLO PETROQUÍMICO DOCK SUD</t>
  </si>
  <si>
    <t>NOTA 25</t>
  </si>
  <si>
    <t>3. CABA</t>
  </si>
  <si>
    <t>07. MONITOREO DE LA CALIDAD DE AGUA, SEDIMENTOS Y AIRE</t>
  </si>
  <si>
    <t>05. EDUCACIÓN AMBIENTAL</t>
  </si>
  <si>
    <t>13. SANEAMIENTO DE BASURALES</t>
  </si>
  <si>
    <t>4. ACUMAR</t>
  </si>
  <si>
    <t>LIMPIEZA DE BASURALES</t>
  </si>
  <si>
    <t>SERVICIO</t>
  </si>
  <si>
    <t>RECOLECCIÓN DE RESIDUOS</t>
  </si>
  <si>
    <t>NOTA 26</t>
  </si>
  <si>
    <t>NOTA 27</t>
  </si>
  <si>
    <t>DIRECCION</t>
  </si>
  <si>
    <t>Rev. 1 ítem 41 a 60;Rev. 2 ítems 63 al 72;Rev. 3 ítems 73 y 74.;Rev. 4 ítems 77 y 78; Rev. 5 ítem 79 y 80</t>
  </si>
  <si>
    <t>$1.325.141.;$ 907.443;$ 2.137.676;$ 1.554.174; $ 11.642.103</t>
  </si>
  <si>
    <t>C&amp;E Construcciones S.A.</t>
  </si>
  <si>
    <t>Rev. 1 ítem 33 a 48;Rev. 2 ítems 49 al 56;Rev. 3 ítems 57 y 58.;Rev. 4 ítems 59 y 60</t>
  </si>
  <si>
    <t>$695.535; $447.219; $1.029.435; $809.920</t>
  </si>
  <si>
    <t>A+T</t>
  </si>
  <si>
    <t>NOTA 20</t>
  </si>
  <si>
    <t>Cada proyecto de inversión de la Dirección de Desarrollo de la Comunidad incluye varios módulos, cuyo plazos de obra varía de acuerdo a la complejidad de las tareas, tipo de suelo, cantidad de metros. La duración promedio de cada módulo es de 8 a 12 meses</t>
  </si>
  <si>
    <t>NOTA 21</t>
  </si>
  <si>
    <t>DI M&amp;M</t>
  </si>
  <si>
    <t>NOTA 23</t>
  </si>
  <si>
    <t>Para el cálculo del monto contractual vigente, la Dirección de Desarrollo de la Comunidad (A+T), adiciona al monto del convenio, el monto ejecutado de materiales y contratistas con IVA, contratistas sin IVA (Sgbatos) por capacitaciones y mano de obra</t>
  </si>
  <si>
    <t>MONTO OC  S/IVA</t>
  </si>
  <si>
    <t>MONTO OC  C/IVA</t>
  </si>
  <si>
    <t>TORASSO Construcciones S.R.L.-CyCO Asociados S.A.-CS Tarsa S.A. (UTE)</t>
  </si>
  <si>
    <t>N°OC</t>
  </si>
  <si>
    <t>VIGENCIA ORDEN 
DE COMPRA</t>
  </si>
  <si>
    <t>1659 - 1679-1680</t>
  </si>
  <si>
    <t>1/10/14 AL 30/09/17</t>
  </si>
  <si>
    <t>N° DE ORDEN:  298</t>
  </si>
  <si>
    <t>PROYECTO: N960502 - NUEVAS PERFORACIONES POR ADMINISTRACION OBRA CIVIL</t>
  </si>
  <si>
    <t>PROYECTO: N960503 - NUEVAS PERFORACIONES POR ADMINISTRACION OBRA ELECTROMECÁNICA</t>
  </si>
  <si>
    <t>Municipio</t>
  </si>
  <si>
    <t>Barrio / Localidad</t>
  </si>
  <si>
    <t>Localización exacta</t>
  </si>
  <si>
    <t>Almirante Brown</t>
  </si>
  <si>
    <t>Ministro Rivadavia</t>
  </si>
  <si>
    <t>Estanislao Cevallos a 650 mts R. Argentina</t>
  </si>
  <si>
    <t>Calle Rivera a 700 mts Av. Espora</t>
  </si>
  <si>
    <t>Burzaco</t>
  </si>
  <si>
    <t>Villarino a 700 mts. de Av. Argentina</t>
  </si>
  <si>
    <t>Esteban Echeverría</t>
  </si>
  <si>
    <t>Monte Grande</t>
  </si>
  <si>
    <t>Subtte. Gonzalez y Vias Metropolitano</t>
  </si>
  <si>
    <t>Tte. Grande y Vias Metropolitano</t>
  </si>
  <si>
    <t>Casacuberta e/ Av. Valette y J. V González</t>
  </si>
  <si>
    <t>Lima e/ Av. Valette y Francia</t>
  </si>
  <si>
    <t>La Matanza</t>
  </si>
  <si>
    <t>Virrey del Pino</t>
  </si>
  <si>
    <t>Balleirini y Areco</t>
  </si>
  <si>
    <t>Areco y California</t>
  </si>
  <si>
    <t>Chivilcoy y California</t>
  </si>
  <si>
    <t>Nahuel Huapi y Esperanza</t>
  </si>
  <si>
    <t>Loefler e/ Villarroel y Fernandez</t>
  </si>
  <si>
    <t>Pedro de Angelis s/n e/ Caldas y Nuñez</t>
  </si>
  <si>
    <t>P. de Angelis y  Nahuel Huapi</t>
  </si>
  <si>
    <t>Nazarre Alejo y Paraná</t>
  </si>
  <si>
    <t>Navarro y Paraná</t>
  </si>
  <si>
    <t>California y Patagonia</t>
  </si>
  <si>
    <t>Gonzalez Catán</t>
  </si>
  <si>
    <t>Barrientos e Iberá</t>
  </si>
  <si>
    <t xml:space="preserve">J. Nuwbery e/ Barrientos y Barragán </t>
  </si>
  <si>
    <t>Rafael Castillo</t>
  </si>
  <si>
    <t>Esquiro e/ Eufrates y Chavarria</t>
  </si>
  <si>
    <t>N° DE ORDEN:  1274</t>
  </si>
  <si>
    <t>PROYECTO: 1054012 - INSTRUMENTACION - LP2</t>
  </si>
  <si>
    <t>INSTRUMENTOS</t>
  </si>
  <si>
    <t>CANTIDAD</t>
  </si>
  <si>
    <t>Estación Elevadora</t>
  </si>
  <si>
    <t>Partido</t>
  </si>
  <si>
    <t xml:space="preserve">Direcciòn </t>
  </si>
  <si>
    <t>Medidores de nivel para tanques de hipoclorito</t>
  </si>
  <si>
    <t>EE Floresta</t>
  </si>
  <si>
    <t>Capital Federal</t>
  </si>
  <si>
    <t>Florentino Ameghino 1452</t>
  </si>
  <si>
    <t>EE Lanús</t>
  </si>
  <si>
    <t>Lanús</t>
  </si>
  <si>
    <t>Salta 350 - Lanús</t>
  </si>
  <si>
    <t>EE Constitución</t>
  </si>
  <si>
    <t>Pavon 1859. Capital</t>
  </si>
  <si>
    <t>EE Centro</t>
  </si>
  <si>
    <t xml:space="preserve">Ayacucho 750 </t>
  </si>
  <si>
    <t>EE Devoto</t>
  </si>
  <si>
    <t xml:space="preserve">Navarro 4150 </t>
  </si>
  <si>
    <t>Medidores de Temperatura sin contacto</t>
  </si>
  <si>
    <t>EE Tres de Febrero</t>
  </si>
  <si>
    <t>Tres de Febrero</t>
  </si>
  <si>
    <t>M de Alvear 2300. J. Ingenieros</t>
  </si>
  <si>
    <t>EE Caballito</t>
  </si>
  <si>
    <t xml:space="preserve">Av. Pedro Goyena 458 </t>
  </si>
  <si>
    <t>EE La Matanza</t>
  </si>
  <si>
    <t>Av. San Martín y Nazca (Lomas del Mirador)</t>
  </si>
  <si>
    <t>Medidores de presión lineal con display digital</t>
  </si>
  <si>
    <t>Luxómetro digital</t>
  </si>
  <si>
    <t>Oficina Técnica de EE</t>
  </si>
  <si>
    <t>Av. de los Ombúes 209</t>
  </si>
  <si>
    <t>Decibelímetro digital</t>
  </si>
  <si>
    <t>Medidores de nivel para cámaras de aspiración con display digital.</t>
  </si>
  <si>
    <t>EE Morón</t>
  </si>
  <si>
    <t>Morón</t>
  </si>
  <si>
    <t>Derqui 1, y Acceso Oeste. Morón</t>
  </si>
  <si>
    <t>EE Villa Adelina</t>
  </si>
  <si>
    <t>Vte. López</t>
  </si>
  <si>
    <t>Caxaraville 3530. Carapachay</t>
  </si>
  <si>
    <t>EE Saveedra</t>
  </si>
  <si>
    <t xml:space="preserve">Mariano Acha 3465. </t>
  </si>
  <si>
    <t>Provisión de monitores de caudal electrónico para la protección de las bombas de EE Lanús y EE Quilmes.</t>
  </si>
  <si>
    <t>EE Quilmes</t>
  </si>
  <si>
    <t>Quilmes</t>
  </si>
  <si>
    <t>Coronel Lynch 1600 - Avellaneda</t>
  </si>
  <si>
    <t>DEVENGADO 2017</t>
  </si>
  <si>
    <t>EXPANSIÓN DE REDES</t>
  </si>
  <si>
    <t>MEJORA Y MANTENIMIENTO</t>
  </si>
  <si>
    <t>GRANDES OBRAS DE INFRAESTRUCTURA</t>
  </si>
  <si>
    <t>NUEVO CENTRO EDUCATIVO</t>
  </si>
  <si>
    <t>RED VIAL</t>
  </si>
  <si>
    <t>ACCIONES EN ÁREAS DE ESPECIAL MANEJO</t>
  </si>
  <si>
    <t>VIVIENDAS NUEVAS</t>
  </si>
  <si>
    <t>EQUIPAMIENTO COMUNITARIO</t>
  </si>
  <si>
    <t>INFRAESTRUCTURA DE SERVICIOS BÁSICOS</t>
  </si>
  <si>
    <t>RED VIAL Y PEATONAL</t>
  </si>
  <si>
    <t>MEJORAMIENTOS DE VIVIENDA EXISTENTE</t>
  </si>
  <si>
    <t>SUMIDEROS</t>
  </si>
  <si>
    <t>03. FORTALECIMIENTO INSTITUCIONAL</t>
  </si>
  <si>
    <t>FORTALECIMIENTO INSTITUCIONAL DE ACUMAR</t>
  </si>
  <si>
    <t>RED VIAL EN POLO DOCK SUD</t>
  </si>
  <si>
    <t>LIMPIEZA Y MANTENIMIENTO DE CANALES Y LAGUNAS</t>
  </si>
  <si>
    <t>GENERACIÓN DE ESPACIOS VERDES</t>
  </si>
  <si>
    <t>ESTACIONES DE BOMBEO</t>
  </si>
  <si>
    <t>EQUIPAMIENTO PARA EFECTOR DE SALUD</t>
  </si>
  <si>
    <t>ENTUBAMIENTOS</t>
  </si>
  <si>
    <t>OBRAS VIALES ESTRATÉGICAS</t>
  </si>
  <si>
    <t>CARACTERIZACIÓN Y REMEDIACIÓN DE SUELO</t>
  </si>
  <si>
    <t>ESTUDIOS Y EVALUACIONES AMBIENTALES</t>
  </si>
  <si>
    <t>CAPACITACIÓN EN EDUCACIÓN AMBIENTAL</t>
  </si>
  <si>
    <t>PARQUIZACIÓN</t>
  </si>
  <si>
    <t>INSPECCIONES</t>
  </si>
  <si>
    <t>NUEVA PLANTA DE TRATAMIENTO DE RESIDUOS</t>
  </si>
  <si>
    <t>CAMPAÑA DE EDUCACIÓN AMBIENTAL</t>
  </si>
  <si>
    <t>ESTACIONES DE RECICLADO</t>
  </si>
  <si>
    <t>DESINFECCIÓN Y DESRATIZACIÓN</t>
  </si>
  <si>
    <t>DRAGADO</t>
  </si>
  <si>
    <t>ALUMBRADO PÚBLICO</t>
  </si>
  <si>
    <t>CAMPAÑA DE PREVENCIÓN</t>
  </si>
  <si>
    <t>LIMPIEZA DE MÁRGENES Y ARROYOS</t>
  </si>
  <si>
    <t>OBRAS ESTRATÉGICAS EN PREDIO ACUBA</t>
  </si>
  <si>
    <t>FORTALECIMIENTO DEL SISTEMA DE INFORMACIÓN PÚBLICA DE ACUMAR</t>
  </si>
  <si>
    <t xml:space="preserve">FINANCIAMIENTO PARA ADQUISICIÓN DE VIVIENDA </t>
  </si>
  <si>
    <t>MEJORA EN EFECTOR DE SALUD</t>
  </si>
  <si>
    <t>CLASIFICACIÓN</t>
  </si>
  <si>
    <t>01. SISTEMA DE INDICADORES</t>
  </si>
  <si>
    <t>FORTALECIMIENTO DEL SISTEMA DE INDICADORES DE ACUMAR</t>
  </si>
  <si>
    <t>02. SISTEMA DE INFORMACIÓN PÚBLICA</t>
  </si>
  <si>
    <t xml:space="preserve">NUEVO EFECTOR DE SALUD </t>
  </si>
  <si>
    <t>CAMPAÑA DE VACUNACIÓN</t>
  </si>
  <si>
    <t>CAPACITACIÓN EN SALUD AMBIENTAL</t>
  </si>
  <si>
    <t>MONITOREO DE CALIDAD DE AGUA Y SEDIMENTOS</t>
  </si>
  <si>
    <t>MONITOREO DE CALIDAD DE AIRE</t>
  </si>
  <si>
    <t>CONEXIONES INTRADOMICILIARIAS EN VILLAS Y ASENTAMIENTOS</t>
  </si>
  <si>
    <t>REGULARIZACIÓN DOMINIAL</t>
  </si>
  <si>
    <t>ADQUISICIÓN DE SUELO PARA PROYECTOS DE VIVIENDA Y HÁBITAT</t>
  </si>
  <si>
    <t xml:space="preserve">CONEXIONES INTRADOMICILIARIAS </t>
  </si>
  <si>
    <t>DESAGÜES PLUVIALES</t>
  </si>
  <si>
    <t>CANALIZACIÓN</t>
  </si>
  <si>
    <t>RESERVORIOS</t>
  </si>
  <si>
    <t>TOMAS DE MUESTRAS</t>
  </si>
  <si>
    <t>SEMAFORIZACIÓN</t>
  </si>
  <si>
    <t>MEJORAMIENTO EN PLANTA DE TRATAMIENTO DE RESIDUOS</t>
  </si>
  <si>
    <t xml:space="preserve">DESINFECCIÓN Y DESRATIZACIÓN </t>
  </si>
  <si>
    <t>BALIZAMIENTO</t>
  </si>
  <si>
    <t xml:space="preserve">SANEAMIENTO </t>
  </si>
  <si>
    <t>Total general</t>
  </si>
  <si>
    <t>MONTE GRANDE</t>
  </si>
  <si>
    <t>91. OBLIGACIONES DEL TESORO</t>
  </si>
  <si>
    <t>AYSA</t>
  </si>
  <si>
    <t>95. ASISTENCIA FINANCIERA A EMPRESAS PÚBLICAS Y ENTE BINACIONAL</t>
  </si>
  <si>
    <t>5</t>
  </si>
  <si>
    <t>SIN P3</t>
  </si>
  <si>
    <t>2. PROVINCIA DE BS AS</t>
  </si>
  <si>
    <t>22 Y RECURSOS PROPIOS</t>
  </si>
  <si>
    <t>FECHA DE
FIN</t>
  </si>
  <si>
    <t>FECHA DE
INICIO</t>
  </si>
  <si>
    <t>AGRUPAMIENTO
POR OBRA/ACTIVIDAD</t>
  </si>
  <si>
    <t>MONTO
VIGENTE</t>
  </si>
  <si>
    <t>SISTEMA LA LATA- ESTEBAN ECHEVERRIA</t>
  </si>
  <si>
    <t xml:space="preserve"> DEVENGADO 2017</t>
  </si>
  <si>
    <t>LINEA DE ACCIÓN</t>
  </si>
  <si>
    <t>2</t>
  </si>
  <si>
    <t>FINALIZADO</t>
  </si>
  <si>
    <t>REDES DE AGUA LA MATANZA</t>
  </si>
  <si>
    <t>LA MATANZA</t>
  </si>
  <si>
    <t>VIRREY DEL PINO</t>
  </si>
  <si>
    <t>ALMIRANTE BROWN</t>
  </si>
  <si>
    <t>GLEW</t>
  </si>
  <si>
    <t>LOMAS DE ZAMORA</t>
  </si>
  <si>
    <t>SISTEMA AGUA EZEIZA</t>
  </si>
  <si>
    <t>EZEIZA</t>
  </si>
  <si>
    <t>LA UNIÓN</t>
  </si>
  <si>
    <t>LAFERRERE</t>
  </si>
  <si>
    <t>RAFAEL CASTILLO</t>
  </si>
  <si>
    <t>MORÓN</t>
  </si>
  <si>
    <t>SISTEMA CLOACAS AVELLANEDA</t>
  </si>
  <si>
    <t>AVELLANEDA</t>
  </si>
  <si>
    <t>WILDE</t>
  </si>
  <si>
    <t>EL JAGÜEL</t>
  </si>
  <si>
    <t>QUILMES</t>
  </si>
  <si>
    <t>SISTEMA CLOACAS LOMAS DE ZAMORA</t>
  </si>
  <si>
    <t>LANÚS</t>
  </si>
  <si>
    <t>REMEDIOS DE ESCALADA</t>
  </si>
  <si>
    <t>LUIS GUILLÓN</t>
  </si>
  <si>
    <t>SISTEMA CLOACAS EZEIZA</t>
  </si>
  <si>
    <t>RAFAEL CALZADA</t>
  </si>
  <si>
    <t>94. ASISTENCIA FINANCIERA A EMPRESAS PÚBLICAS Y ENTE BINACIONAL</t>
  </si>
  <si>
    <t>CABA</t>
  </si>
  <si>
    <t>SISTEMA AGUA LOMAS DE ZAMORA</t>
  </si>
  <si>
    <t>BERNAL</t>
  </si>
  <si>
    <t>VILLA ALBERTINA</t>
  </si>
  <si>
    <t>UNIDAD COORDINADORA DE PROGRAMAS Y PROYECTOS CON FINANCIAMIENTO EXTERNO</t>
  </si>
  <si>
    <t>6</t>
  </si>
  <si>
    <t>1</t>
  </si>
  <si>
    <t>ISIDRO CASANOVA</t>
  </si>
  <si>
    <t>EN EJECUCIÓN</t>
  </si>
  <si>
    <t>BID/2940</t>
  </si>
  <si>
    <t>MERLO</t>
  </si>
  <si>
    <t>0</t>
  </si>
  <si>
    <t>ENTE NACIONAL DE OBRAS HÍDRICAS Y SANEAMIENTO</t>
  </si>
  <si>
    <t>20. ASISTENCIA TÉCNICO 0 FINANCIERA Y DESARROLLO DE INFRAESTRUCTURA PARA EL SANEAMIENTO</t>
  </si>
  <si>
    <t>11</t>
  </si>
  <si>
    <t>BURZACO</t>
  </si>
  <si>
    <t>CAÑUELAS</t>
  </si>
  <si>
    <t>MÁXIMO PAZ</t>
  </si>
  <si>
    <t>GUERNICA</t>
  </si>
  <si>
    <t>9</t>
  </si>
  <si>
    <t>51</t>
  </si>
  <si>
    <t>MARCOS PAZ</t>
  </si>
  <si>
    <t>DESAGUES PLUVIALES</t>
  </si>
  <si>
    <t>14. MINISTERIO DE INFRAESTRUCTURA DE LA PROVINCIA DE BUENOS AIRES</t>
  </si>
  <si>
    <t>MINISTERIO DE INFRAESTRUCTURA</t>
  </si>
  <si>
    <t>SAN VICENTE</t>
  </si>
  <si>
    <t>CIUDAD EVITA</t>
  </si>
  <si>
    <t>22</t>
  </si>
  <si>
    <t xml:space="preserve">EXTRAPRESUPUESTARIO - FFIH - FONDO FIDUCIARIO INFRAESTRUCTURA HÍDRICA </t>
  </si>
  <si>
    <t>VILLA FIORITO</t>
  </si>
  <si>
    <t>ARROYO DEL REY</t>
  </si>
  <si>
    <t>ING. BUDGE</t>
  </si>
  <si>
    <t>CMR</t>
  </si>
  <si>
    <t>SERVICIOS NO PERSONALES</t>
  </si>
  <si>
    <t>SISTEMA RIACHUELO</t>
  </si>
  <si>
    <t>44. UNIDAD DE COORDINACIÓN GENERAL DEL PROYECTO BIRF 7706-AR</t>
  </si>
  <si>
    <t>UCGP</t>
  </si>
  <si>
    <t>VALENTÍN ALSINA</t>
  </si>
  <si>
    <t>VILLA DOMÍNICO</t>
  </si>
  <si>
    <t>370</t>
  </si>
  <si>
    <t>3</t>
  </si>
  <si>
    <t>9 DE ABRIL</t>
  </si>
  <si>
    <t>PLANTA POTABILIZADORA POR SISTEMA DE OSMOSIS INVERSA LA LATA ETAPA 1 - OBRA ELECTROMECANICA</t>
  </si>
  <si>
    <t>1060C42</t>
  </si>
  <si>
    <t>RP380020</t>
  </si>
  <si>
    <t>EL PREDIO ESTÁ UBICADO EN LA CALLE COLÓN S/N°, ESQUINA MAIPÚ.</t>
  </si>
  <si>
    <t>PLAN DE CONTINGENCIA ANTE INUNDACIONES</t>
  </si>
  <si>
    <t>RAYO DE SOL</t>
  </si>
  <si>
    <t>SARANDÍ</t>
  </si>
  <si>
    <t>GERLI</t>
  </si>
  <si>
    <t>ESTACION BOMBEO CLOACAL SARMIENTO - OBRA ELECTROMECANICA</t>
  </si>
  <si>
    <t>1160316</t>
  </si>
  <si>
    <t>SC4832</t>
  </si>
  <si>
    <t>LA EB ESTARÁ UBICADA EN LA CALLE CANGALLO 1375 ENTRE LAS CALLES GRAL. NAZAR Y TRES SARGENTOS, DEL PARTIDO DE AVELLANEDA</t>
  </si>
  <si>
    <t>ESTACIÓN DE BOMBEO CLOACAL SARMIENTO</t>
  </si>
  <si>
    <t>ESTACION BOMBEO CLOACAL SARMIENTO - OBRA CIVIL</t>
  </si>
  <si>
    <t>1160315</t>
  </si>
  <si>
    <t>SC4831</t>
  </si>
  <si>
    <t>DOCK SUD</t>
  </si>
  <si>
    <t>34. CONTROL DE INUNDACIONES</t>
  </si>
  <si>
    <t>335</t>
  </si>
  <si>
    <t>ARROYO UNAMUNO</t>
  </si>
  <si>
    <t>ALIVIADOR ESTE ARROYO UNAMUNO IETAPA</t>
  </si>
  <si>
    <t>COMPLEJO RIBERA IGUAZÚ</t>
  </si>
  <si>
    <t>46. URBANIZACIÓN DE VILLAS Y ASENTAMIENTOS PRECARIOS.</t>
  </si>
  <si>
    <t>77.VIVIENDAS NUEVAS EN LA CUENCA MATANZA RIACHUELO</t>
  </si>
  <si>
    <t>71. URBANIZACIÓN DE VILLAS Y ASENTAMIENTOS PRECARIOS.</t>
  </si>
  <si>
    <t xml:space="preserve">SANEAMIENTO DE LA CUENCA DEL ARROYO SUSANA - RAMAL ESTE - BARRIO SAN CARLOS </t>
  </si>
  <si>
    <t>BUE113</t>
  </si>
  <si>
    <t>SOBRE CALLE BEDOYA</t>
  </si>
  <si>
    <t>MEJORAMIENTO DESAGUES PLUVIALES URBANOS Y LIMPIEZA CANALES ALEDAÑOS -LOCALIDAD MAXIMO PAZ -CAÑUELAS</t>
  </si>
  <si>
    <t>ALIVIADOR ESTE ARROYO UNAMUNO ETAPA  II A</t>
  </si>
  <si>
    <t>604. DIRECCIÓN NACIONAL DE VIALIDAD</t>
  </si>
  <si>
    <t>DIRECCION NACIONAL DE VIALIDAD</t>
  </si>
  <si>
    <t>FINALIZADA</t>
  </si>
  <si>
    <t>4</t>
  </si>
  <si>
    <t>AUTOPISTA PTE. PERÓN</t>
  </si>
  <si>
    <t>CAMINO DEL BUEN AYRE TRAMO I - SECCION ACCESO OESTE - ACCESO A Bº 20 DE JUNIO  (PONTEVEDRA - PROG 25,55)</t>
  </si>
  <si>
    <t>EZEIZA - LA MATANZA - MERLO - PRESIDENTE PERÓN - SAN VICENTE</t>
  </si>
  <si>
    <t>CAMINO DEL BUEN AYRE</t>
  </si>
  <si>
    <t>CAMINO DEL BUEN AYRE TRAMO II - SECCION ACCESO A Bº 20 DE JUNIO - RUTA PROV.Nº58-  PROG. KM53,980)</t>
  </si>
  <si>
    <t>CAMINO DEL BUEN AYRE TRAMO III - SECCION RUTA PROV.Nº58-  RUTA PROV.Nº53  (PROG. KM 72,60)</t>
  </si>
  <si>
    <t xml:space="preserve"> CORPORACIÓN DE BS. AS. SUR S.E.</t>
  </si>
  <si>
    <t>35. MINISTERIO DE AMBIENTE Y ESPACIO PÚBLICO</t>
  </si>
  <si>
    <t>EDUCACIÓN AMBIENTAL</t>
  </si>
  <si>
    <t>ANÁLISIS AMBIENTALES</t>
  </si>
  <si>
    <t xml:space="preserve">LABORATORIO DE ANÁLISIS Y CALIDAD AMBIENTAL </t>
  </si>
  <si>
    <t>INFRAESTRUCTURA</t>
  </si>
  <si>
    <t>8</t>
  </si>
  <si>
    <t>7</t>
  </si>
  <si>
    <t>COMUNA 7</t>
  </si>
  <si>
    <t>COMUNA 8</t>
  </si>
  <si>
    <t>COMUNA 4</t>
  </si>
  <si>
    <t>30. MINISTERIO DE DESARROLLO URBANO Y TRANSPORTE</t>
  </si>
  <si>
    <t>AUTOPISTAS URBANAS S.A.</t>
  </si>
  <si>
    <t>45. MINISTERIO DE HABITAT DESARROLLO HUMANO</t>
  </si>
  <si>
    <t>60. ACUMAR</t>
  </si>
  <si>
    <t>0. ACUMAR</t>
  </si>
  <si>
    <t>0. N/A</t>
  </si>
  <si>
    <t>INFRAESTRUCTURA URBANA</t>
  </si>
  <si>
    <t>79. INFRAESTRUCTURA, NEXOS Y OBRAS COMPLEMENTARIAS EN LA CUENCA MATANZA RIACHUELO.</t>
  </si>
  <si>
    <t>ACUMAR</t>
  </si>
  <si>
    <t>CONTROL INDUSTRIAL</t>
  </si>
  <si>
    <t>CUENCA MATANZA RIACHUELO</t>
  </si>
  <si>
    <t>TOMA DE MUESTRAS</t>
  </si>
  <si>
    <t>ORDENAMIENTO TERRITORIAL</t>
  </si>
  <si>
    <t>MUNICIPALIDAD DE LOMAS DE ZAMORA</t>
  </si>
  <si>
    <t>LIMPIEZA DE MÁRGENES</t>
  </si>
  <si>
    <t>MUNICIPALIDAD DE AVELLANEDA</t>
  </si>
  <si>
    <t>MONITOREO CALIDAD DE AIRE</t>
  </si>
  <si>
    <t>CALIDAD AMBIENTAL</t>
  </si>
  <si>
    <t>CONVENIO ACUMAR/INA PROGRAMA DE MONITOREO DE CALIDAD DEL AGUA</t>
  </si>
  <si>
    <t>INSTITUTO NACIONAL DEL AGUA-FUNDACION ARGENTINA</t>
  </si>
  <si>
    <t>MUNICIPALIDAD DE LANUS</t>
  </si>
  <si>
    <t>COORDINACION ECOLOGICA AREA METROPOLITANA SE</t>
  </si>
  <si>
    <t>PROYECTO 158</t>
  </si>
  <si>
    <t>DISTRIBUCION DE AGUA AL BARRIO VILLA INFLAMABLE</t>
  </si>
  <si>
    <t>PLAN SANITARIO DE EMERGENCIA</t>
  </si>
  <si>
    <t>MUNICIPALIDAD DE AVELLANEDA/HERMIDA MANUEL PERFECTO</t>
  </si>
  <si>
    <t>PROYECTO 16</t>
  </si>
  <si>
    <t>MUNICIPALIDAD DE ESTEBAN ECHEVERRIA</t>
  </si>
  <si>
    <t>CONSTRUCCIÓN DE VIVIENDAS PARA LOS RESIDENTES DE LOS ASENTAMIENTOS Y VILLAS LOCALIZADAS EN LAS MÁRGENES DE LA CUENCA MATANZA-RIACHUELO</t>
  </si>
  <si>
    <t>21. JEFATURA DE GABINETE DE MINISTROS</t>
  </si>
  <si>
    <t>109. VIVIENDAS CON AHORRO PREVIO</t>
  </si>
  <si>
    <t>0. VIVIENDAS CON AHORRO PREVIO</t>
  </si>
  <si>
    <t xml:space="preserve">CONSTRUCCIÓN DE VIVIENDAS </t>
  </si>
  <si>
    <t>290. INSTITUTO DE LA VIVIENDA LEY N° 1.251</t>
  </si>
  <si>
    <t>53. SAN ANTONIO N° 726</t>
  </si>
  <si>
    <t>52. LUZURIAGA N° 835</t>
  </si>
  <si>
    <t>LUZURIAGA N° 835</t>
  </si>
  <si>
    <t>100. CRÉDITOS LEY N° 341/964</t>
  </si>
  <si>
    <t>56. BARRIO RIBERA IGUAZÚ</t>
  </si>
  <si>
    <t>52. SERVICIOS DE HIGIENE URBANA</t>
  </si>
  <si>
    <t>0. SERVICIOS DE HIGIENE URBANA</t>
  </si>
  <si>
    <t>8737. DIRECCIÓN GENERAL DE LIMPIEZA</t>
  </si>
  <si>
    <t>COMUNA 9</t>
  </si>
  <si>
    <t>79. MANTENIMIENTO RED PLUVIAL</t>
  </si>
  <si>
    <t>0. MANTENIMIENTO DE LA RED PLUVIAL</t>
  </si>
  <si>
    <t>2504. DIRECCIÓN GENERAL SISTEMA PLUVIAL</t>
  </si>
  <si>
    <t>55. MINISTERIO DE EDUCACIÓN</t>
  </si>
  <si>
    <t>0. MINISTERIO DE EDUCACIÓN</t>
  </si>
  <si>
    <t>53. INFRAESTRUCTURA ESCOLAR</t>
  </si>
  <si>
    <t>0. INFRAESTRUCTURA ESCOLAR</t>
  </si>
  <si>
    <t>40. MINISTERIO DE SALUD</t>
  </si>
  <si>
    <t>0. MINISTERIO DE SALUD</t>
  </si>
  <si>
    <t>22. INFRAESTRUCTURA Y EQUIPAMIENTO</t>
  </si>
  <si>
    <t>0. INFRAESTRUCTURA Y EQUIPAMIENTO</t>
  </si>
  <si>
    <t>0. OBRAS EN CENTROS DE SALUD Y ACCION COMUNITARIA</t>
  </si>
  <si>
    <t>INFRAESTRUCTURA Y EQUIPAMIENTO</t>
  </si>
  <si>
    <t xml:space="preserve">404. DIRECCIÓN GENERAL DE RECURSOS FÍSICOS EN SALUD </t>
  </si>
  <si>
    <t>0. JEFATURA DE GABINETE DE MINISTROS</t>
  </si>
  <si>
    <t>0. SEÑALIZACIÓN LUMINOSA</t>
  </si>
  <si>
    <t>51. CONSERVACION FUNCIONAMIENTO DE SEÑALES LUMINOSA</t>
  </si>
  <si>
    <t>MANTENIMIENTO</t>
  </si>
  <si>
    <t>VARIOS</t>
  </si>
  <si>
    <t>FORTALECIMIENTO INSTITUCIONAL</t>
  </si>
  <si>
    <t>PROYECTO 152</t>
  </si>
  <si>
    <t>AGUA Y SANEAMIENTOS ARGENTINOS  S.A.</t>
  </si>
  <si>
    <t xml:space="preserve">MUNICIPALIDAD DE AVELLANEDA </t>
  </si>
  <si>
    <t>UNIVERSIDAD NACIONAL DE GENERAL SAN MARTIN</t>
  </si>
  <si>
    <t>SPEGAZZINI</t>
  </si>
  <si>
    <t>REDES CLOACALES LA MATANZA</t>
  </si>
  <si>
    <t>COLECTOR MARGEN IZQUIERDO Y DESVIO BAJA COSTANERA</t>
  </si>
  <si>
    <t>RC002</t>
  </si>
  <si>
    <t>CABA - AVELLANEDA</t>
  </si>
  <si>
    <t>MARGEN IZQUIERDA DEL RÍO MATANZA - RIACHUELO DESDE LA AVENIDA.GENERAL PAZ HASTA LA PLANTA DOCK SUD</t>
  </si>
  <si>
    <t>EMISARIO PLANTA RIACHUELO + INSPECCIÓN</t>
  </si>
  <si>
    <t>RC005</t>
  </si>
  <si>
    <t>RÍO DE LA PLATA</t>
  </si>
  <si>
    <t>PLANTA DE TRATAMIENTO RIACHUELO - OBRA CIVIL</t>
  </si>
  <si>
    <t>1161607</t>
  </si>
  <si>
    <t>RC004</t>
  </si>
  <si>
    <t>LAS ESTACIONES DE BOMBEO Y LA PLANTA DE PRETRATAMIENTO SE UBICARÁN EN EL PREDIO DE 450M X 350M DE RELLENO SOBRE LA COSTA DEL RÍO DE LA PLATA EN LA ZONA POR EN LA PORTUARIA EN LAS PROXIMIDADES DE LA ESCOLLERA DE PROPANEROS PARTIDO DE AVELLANEDA.</t>
  </si>
  <si>
    <t>PLANTA DE TRATAMIENTO RIACHUELO - OBRA ELECTROMECÁNICA</t>
  </si>
  <si>
    <t>1161609</t>
  </si>
  <si>
    <t>PLANTA DE TRATAMIENTO DE BARROS SUDOESTE</t>
  </si>
  <si>
    <t>PLANTA DE TRATAMIENTO DE BARROS SUDOESTE OBRA CIVIL</t>
  </si>
  <si>
    <t>1379L05/1479L95</t>
  </si>
  <si>
    <t>OC4021</t>
  </si>
  <si>
    <t>PARTIDO DE LA MATANZA</t>
  </si>
  <si>
    <t xml:space="preserve">ALDO BONZI EN A:M: JANER Y PALPA, </t>
  </si>
  <si>
    <t>PLANTA DE TRATAMIENTO DE BARROS SUDOESTE OBRA ELECTROMECÁNICA</t>
  </si>
  <si>
    <t>1379L06</t>
  </si>
  <si>
    <t>OC4022</t>
  </si>
  <si>
    <t>ENOHSA</t>
  </si>
  <si>
    <t>N/A</t>
  </si>
  <si>
    <t>28. MINISTERIO DE GOBIERNO</t>
  </si>
  <si>
    <t>0. MINISTERIO DE GOBIERNO</t>
  </si>
  <si>
    <t>ACCIONES DE COORDINACIÓN INTERMINISTERIAL</t>
  </si>
  <si>
    <t>CAMINO DE SIRGA CABA</t>
  </si>
  <si>
    <t>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t>
  </si>
  <si>
    <t>60. A.CU.MAR -  OBRAS E INSTALACIONES</t>
  </si>
  <si>
    <t>0. A.CU.MAR -  OBRAS E INSTALACIONES</t>
  </si>
  <si>
    <t>MANTENIMIENTO DE LA RED PLUVIAL</t>
  </si>
  <si>
    <t>95. LABORATORIO DE ANÁLISIS Y CALIDAD AMBIENTAL</t>
  </si>
  <si>
    <t>0. LABORATORIO DE ANÁLISIS Y CALIDAD AMBIENTAL</t>
  </si>
  <si>
    <t>60. OBRAS EN CENTROS DE SALUD Y ACCION COMUNITARIA</t>
  </si>
  <si>
    <t>CAPACITACIÓN DE GESTIÓN INTEGRAL DE RESIDUOS EN ESCUELAS VERDES</t>
  </si>
  <si>
    <t>11. ESCUELAS VERDES</t>
  </si>
  <si>
    <t>0. ESCUELAS VERDES</t>
  </si>
  <si>
    <t>CAPACITACIÓN</t>
  </si>
  <si>
    <t>550. MINISTERIO DE EDUCACIÓN</t>
  </si>
  <si>
    <t>4,7,8 Y 9</t>
  </si>
  <si>
    <t>ESCUELAS PRIMARIAS Y SECUNDARIAS COMUNAS 4, 7, 8 Y 9</t>
  </si>
  <si>
    <t>REPARACIÓN Y MANTENIMIENTO</t>
  </si>
  <si>
    <t>REDES CLOACALES LANÚS</t>
  </si>
  <si>
    <t>PROYECTO 165</t>
  </si>
  <si>
    <t>PROYECTO ACOMPAÑAMIENTO A LA INCORPORACIÓN DE LOS ASENTAMIENTOS ACUBA, 10 DE ENERO, EVA PERON Y GAITA AL SISTEMA DE RECOLECCIÓN FORMAL DE RESIDUOS SÓLIDOS URBANOS</t>
  </si>
  <si>
    <t>MUNICIPALIDAD DE LANÚS</t>
  </si>
  <si>
    <t>JMB S.A</t>
  </si>
  <si>
    <t>PROYECTO 160</t>
  </si>
  <si>
    <t>0. COORDINACIÓN CUMAR CABA</t>
  </si>
  <si>
    <t>ESTACIONES BOMBEO BARRACAS</t>
  </si>
  <si>
    <t>OPERACION Y PRESERVACION OBRAS BOMBAS BARRACAS</t>
  </si>
  <si>
    <t>60. A.CU.MAR - MEJORAMIENTO DEL SISTEMA PLUVIAL</t>
  </si>
  <si>
    <t>0. A.CU.MAR - MEJORAMIENTO DEL SISTEMA PLUVIAL</t>
  </si>
  <si>
    <t>51. OPERACION Y PRESERVACION OBRAS BOMBAS BARRACAS</t>
  </si>
  <si>
    <t>SUMIDEROS CABA</t>
  </si>
  <si>
    <t>CONSERVACION Y ADECUACION DE SUMIDEROS</t>
  </si>
  <si>
    <t>54. CONSERVACION Y ADECUACION DE SUMIDEROS</t>
  </si>
  <si>
    <t>RECOLECCION Y LIMPIEZA DEL RIACHUELO</t>
  </si>
  <si>
    <t>60. A.CU.MAR - RIACHUELO</t>
  </si>
  <si>
    <t>0. A.CU.MAR - RIACHUELO</t>
  </si>
  <si>
    <t>51. RECOLECIION Y LIMPIEZA DEL RIACHUELO</t>
  </si>
  <si>
    <t>COMUNA 1</t>
  </si>
  <si>
    <t>0. AUTORIDAD CUENCA MATANZA RIACHUELO</t>
  </si>
  <si>
    <t>COMPLEJO PADRE MUGICA</t>
  </si>
  <si>
    <t>CONSTRUCCIÓN DE 64 VIVIENDAS PARA LOS RESIDENTES DE LOS ASENTAMIENTOS Y VILLAS LOCALIZADAS EN LAS MÁRGENES DE LA CUENCA MATANZA-RIACHUELO</t>
  </si>
  <si>
    <t>SAN ANTONIO N° 721/725 Y GONCALVEZ DIAS 738</t>
  </si>
  <si>
    <t>ESPECÍFICA</t>
  </si>
  <si>
    <t>IGUAZÚ N° 1.835 CD 06/14</t>
  </si>
  <si>
    <t>REDES CLOACALES FIORITO</t>
  </si>
  <si>
    <t>PLANTA POTABILIZADORA EZEIZA</t>
  </si>
  <si>
    <t>PLANTA DE TRATAMIENTO DE AGUA CON REMOCION DE ARSENICO  POR ADSORCION BATERIA EZEIZA. O. CIVIL</t>
  </si>
  <si>
    <t>1360C05</t>
  </si>
  <si>
    <t>SAE00910</t>
  </si>
  <si>
    <t>CALLE MAIPÚ, E/ EDUARDO GUTIÉRREZ (FFCCGB) Y LAS HERAS</t>
  </si>
  <si>
    <t>PLANTA DE TRATAMIENTO DE AGUA CON REMOCION DE ARSENICO  POR ADSORCION BATERIA EZEIZA. O. ELECTROMECANICA</t>
  </si>
  <si>
    <t>1360C06</t>
  </si>
  <si>
    <t>SAE00920</t>
  </si>
  <si>
    <t>REDES DE AGUA LOMAS DE ZAMORA</t>
  </si>
  <si>
    <t>22 y Recursos Propios</t>
  </si>
  <si>
    <t>60. A.CU.MAR - CENTRO DE CONTROL CENTRALIZADO DE TRANSITO</t>
  </si>
  <si>
    <t>0. A.CU.MAR - CENTRO DE CONTROL CENTRALIZADO DE TRANSITO</t>
  </si>
  <si>
    <t>CONSERVACIÓN DE LA SEÑALIZACIÓN LUMINOSA</t>
  </si>
  <si>
    <t>PROYECTO 174</t>
  </si>
  <si>
    <t>REDES CLOACALES ACCIONES COMPLEMENTARIAS</t>
  </si>
  <si>
    <t>TRABAJOS COMPLEMENTARIOS PARA INTERVENCION EN ESTACIONES DE BOMBEO Y VALVULAS REGULADORAS</t>
  </si>
  <si>
    <t>1560301</t>
  </si>
  <si>
    <t>VX70003</t>
  </si>
  <si>
    <t>AVELLANEDA - LOMAS DE ZAMORA - TIGRE</t>
  </si>
  <si>
    <t>LAS PRINCIPALES OBRAS SE DESARROLLARÁN EN:
• EBC RECONQUISTA 1 UBICADA SOBRE LA CALLE CALLAO E/CARRIEGO Y SEGUROLA, PARTIDO DE TIGRE.
• EBC AVELLANEDA OESTE UBICADA SOBRE LA CALLE SUSPISICHE N°519 E/SOLIER Y CORDERO, PARTIDO DE AVELLANEDA.
• CÁMARA REGULADORA 9 DE ABRIL UBICADA EN POTOSI, E/ ARANA GOIRI Y BUSTOS, PARTIDO DE LOMAS DE ZAMORA.</t>
  </si>
  <si>
    <t>REDES DE AGUA ACCIONES COMPLEMENTARIAS</t>
  </si>
  <si>
    <t>ESTACION ELEVADORA DE SALIDA - SISTEMA RIACHUELO OBRA CIVIL</t>
  </si>
  <si>
    <t>1161612</t>
  </si>
  <si>
    <t>ESTACION DE SALIDA - SISTEMA RIACHUELO OBRA ELECTROMECANICA</t>
  </si>
  <si>
    <t>1161613</t>
  </si>
  <si>
    <t>ESTACION ELEVADORA DE ENTRADA - SISTEMA RIACHUELO OBRA CIVIL</t>
  </si>
  <si>
    <t>1161610</t>
  </si>
  <si>
    <t>ESTACION DE ENTRADA - SISTEMA RIACHUELO OBRA ELECTROMECANICA</t>
  </si>
  <si>
    <t>1161611</t>
  </si>
  <si>
    <t>UNIVERSIDAD NACIONAL DE LA PLATA</t>
  </si>
  <si>
    <t>CONTRATACIÓN INTERADMINISTRATIVA PARA LA PRESTACIÓN DEL SERVICIO DE POLICÍA ADICIONAL - PREDIO VILLA 21-24.-</t>
  </si>
  <si>
    <t>0. TRATAMIENTO DE RESIDUOS SOLIDOS URBANOS</t>
  </si>
  <si>
    <t>0. LABORATORIO DE ANALISIS Y CALIDAD AMBIENTAL</t>
  </si>
  <si>
    <t>60. OBRAS DE MEJORAMIENTO</t>
  </si>
  <si>
    <t>BUE197791</t>
  </si>
  <si>
    <t>REDES CLOACALES ESTEBAN ECHEVERRÍA</t>
  </si>
  <si>
    <t xml:space="preserve">SERVICIO DE INSPECCION DE OBRA EN REDES CLOACALES - COLECTORES CLOACALES - IMPULSIONES </t>
  </si>
  <si>
    <t>1560302</t>
  </si>
  <si>
    <t>VC70001</t>
  </si>
  <si>
    <t>SERVICIO DE INSPECCION DE OBRA EN REDES CLOACALES - COLECTORAS CLOACALES - IMPULSIONES A EJECUTARSE O EN EJECUCION DENTRO DE TODA EL AREA DE CONCESION DE AGUAS Y SANEAMIENTOS ARGENTINOS S.A.</t>
  </si>
  <si>
    <t>S/P3</t>
  </si>
  <si>
    <t xml:space="preserve">SERVICIO DE APOYO A LA INSPECCION DE OBRA PARA SISTEMA RIACHUELO "LOTE 2" </t>
  </si>
  <si>
    <t>1561602</t>
  </si>
  <si>
    <t>SX70000</t>
  </si>
  <si>
    <t>REDES DE AGUA ESTEBAN ECHEVERRÍA</t>
  </si>
  <si>
    <t>S/D</t>
  </si>
  <si>
    <t>SOLICITUD DE APOYO TÉCNICO DIAGNÓSTICO PRELIMINAR</t>
  </si>
  <si>
    <t>1660301</t>
  </si>
  <si>
    <t>SC70023</t>
  </si>
  <si>
    <t>EL COLECTOR BUDGE INICIARÁ SU RECORRIDO CON UN DN1000 POR LA CALLE ESPRONCEDA ESQUINA AYOLAS, CONTINUANDO POR ESTA ÚLTIMA HASTA COSQUÍN, GIRA Y CONTINÚA HASTA NECOL PARA SEGUIR POR ÉSTA HASTA
EMPALMAR CON EL COLECTOR FIORITO.</t>
  </si>
  <si>
    <t>EL SECTOR DE  LA  RED  SECUNDARIA SE  ENCUENTRA  DELIMITADO POR LAS  SIGUIENTES CALLES: EJERCITO DE  LOS  ANDES, LUIS  MURATURE, RECONDO, PLUMERILLO, PIL COMAYO, F. DE  MORAZAN, AZAMOR, ROBERTO ART, B. FIGUEREDO Y CAMINO PUENTE DE  LA  NORIA.</t>
  </si>
  <si>
    <t>CONTRATACIÓN DE UN SERVICIO PARA LA LIMPIEZA Y MANTENIMIENTO DE RESIDUOS SÓLIDOS DEL ESPEJO DE AGUA CURSO PRINCIPAL RÍO MATANZA RIACHUELO.-</t>
  </si>
  <si>
    <t>SERVICIOS EMISER S.A.</t>
  </si>
  <si>
    <t>PROYECTO 159</t>
  </si>
  <si>
    <t>RECOLECCION INFORMAL EN PASILLOS VILLA INFLAMABLE</t>
  </si>
  <si>
    <t>ESCUELA PRIMARIA - EZEIZA</t>
  </si>
  <si>
    <t>EEP Nº 14</t>
  </si>
  <si>
    <t>87. APOYO PARA EL DESARROLLO DE LA INFRAESTRUCTURA EDUCATIVA</t>
  </si>
  <si>
    <t>06-343</t>
  </si>
  <si>
    <t>REDES CLOACALES LOMAS DE ZAMORA</t>
  </si>
  <si>
    <t>RED PRIMARIA CLOACAL - COLECTOR BUDGE</t>
  </si>
  <si>
    <t>OBRA CLOACAS AVELLANEDA</t>
  </si>
  <si>
    <t>PRIMARIAS EZEIZA TRAMO ESTEBAN ECHEVERRÍA" - PARTIDO DE ESTEBAN ECHEVERRÍA</t>
  </si>
  <si>
    <t>1660308</t>
  </si>
  <si>
    <t>SC655000</t>
  </si>
  <si>
    <t xml:space="preserve">LA TRAZA DEL  COLECTOR ES LA SIGUIENTE: INICIA EN RUBENS ESQUINA AV. CASTEX, CONTINÚA POR  RUBENS HASTA LA CALLE DA VINCI, DA VINCI HASTA  LA CALLE LEGARRETA, LAGARRETA HASTA LA  CALLE EL CEIBO, EL CEIBO HASTA LA  CALLE A. ROTTA, A. ROTTA HASTA LA CALLE BARBARENA, BARBARENA HASTA LA  COLECTORA DE LA  RUTA N° 205, DONDE  CRUZA LA  RUTA Y  LUEGO  EL  FERROCARRIL DE  LA  LINEA  ROCA, LUEGO CONTINÚA UNA CUADRA POR  CALLE EVITA HASTA LA CALLE GUTIERREZ, GUTIERREZ HASTA LA CALLE  ANDALGAH, ANDALGAH HASTA LA CALLE LOS  NOGALES, LOS NOGALES HASTA LA CALLE EDISON, EDISON HASTA LA CALLE ROBLES, ROBLES HASTA  LA CALLE BOUCHARD, BOUCHARD HASTA  LA CALLE SAN LUÍS, SAN LUIS HASTA LA CALLE DEAN FUNES, DEAN FUNES HASTA LA CALLE CATAMARCA, CATAMARCA  HASTA LA AV. FAIR, AV. FAIR HASTA BOCA DE REGISTRO EXISTENTE SOBRE LA INTERSECCIÓN DE ESTA ÚLTIMA CON LA  CALLE NEWTON. </t>
  </si>
  <si>
    <t>OBRA CLOACAS LOMAS DE ZAMORA</t>
  </si>
  <si>
    <t>RED SECUNDARIA CLOACAL BUDGE. PARTIDO DE LOMAS DE ZAMORA</t>
  </si>
  <si>
    <t>1660408</t>
  </si>
  <si>
    <t>SC592000</t>
  </si>
  <si>
    <t>EL SECTOR DE LA RED SECUNDARIA SE ENCUENTRA DELIMITADO POR LAS SIGUIENTES CALLES: CANADÁ, RICARDO PALMA, CAMPANA, ANTONIO MACHADO, BARADERO, CLAUDIO DE ALAS, CALLE DE LA RIBERA SUR Y CAMINO DEL PUENTE DE LA NORIA.</t>
  </si>
  <si>
    <t>RED PRIMARIA DE AGUA - VINCULACIÓN ACUEDUCTO CON BATERÍA LAS NIEVES - E II</t>
  </si>
  <si>
    <t>1660005</t>
  </si>
  <si>
    <t>OA681</t>
  </si>
  <si>
    <t>LA TRAZA DE LA CAÑERÍA DE IMPULSIÓN CONSTA DE LOS SIGUIENTES TRAMOS: CALLE ACHUPALLAS ENTRE BAVIO Y EL JAZMÍN, CALLE CARAFFA ENTRE V. NUÑEZ DE BALBOA Y ACHUPALLAS,  CALLE EL JAZMÍN ENTRE ACHUPALLAS Y TOAY, CALLE TOAY ENTRE MARIANO ARIAS Y ARMONÍA, CALLE ARMONÍA ENTRE TOAY Y JUAN B. JUSTO, CALLE ICALMA ENTRE ARMONÍA Y FEDERICO BÁEZ, CALLE FEDERICO BÁEZ ENTRE LA BASTILLA E ICALMA, CALLE MAESTRA CONCEPCIÓN VALLE ENTRE FEDERICO BÁEZ Y V. NUÑEZ DE BALBOA, CALLE V. NUÑEZ DE BALBOA ENTRE MAESTRA CONCEPCIÓN VALLE Y URDANETA, CALLE URDANETA ENTRE V. NUÑEZ DE BALBOA Y CONONEL CONDE, CALLE ZINNY ENTRE FEDERICO BÁEZ Y V. NUÑEZ DE BALBOA Y CALLE BASTILLA ENTRE  FEDERICO BÁEZ Y V. NUÑEZ DE BALBOA.</t>
  </si>
  <si>
    <t xml:space="preserve">CONVALIDACIÓN DE GASTOS DEL SERVICIO DE RECOLECCIÓN DE RESIDUOS PATOGÉNICOS </t>
  </si>
  <si>
    <t>TRANSPORTES PATOLOGICOS SA</t>
  </si>
  <si>
    <t>PROYECTO 46</t>
  </si>
  <si>
    <t>RED SECUNDARIA DE AGUA MONTE GRANDE III</t>
  </si>
  <si>
    <t>1660112</t>
  </si>
  <si>
    <t>SA70094</t>
  </si>
  <si>
    <t xml:space="preserve">LA ZONA ES LA DELIMITADA POR LAS CALLES AV. PEDRO DREYER, AV. PEDRO SUÁREZ, TTE. PRIMERO NICOLÁS CORREA, PEDRO E. FARIÑA, TERRAROSA ANTONIO, ASCASUBI HILARIO Y JUAN DE GARAY. EN EL PARTIDO DE ESTEBAN ECHEVERRÍA. </t>
  </si>
  <si>
    <t>RED SECUNDARIA DE AGUA MONTE GRANDE III - RESTO I (1660107)</t>
  </si>
  <si>
    <t>1660107</t>
  </si>
  <si>
    <t>SA700590</t>
  </si>
  <si>
    <t>LAS OBRAS DE LA  RED SECUNDARIA DE PROVISIÓN DE AGUA POTABLE EN  LA  LOCALIDAD DE MONTE  GRANDE, PARTIDO DE ESTEBAN ECHEVERRÍA, LA  ZONA ES  LA  DELIMITADA POR  LAS CALLES AV. RAMON SANTAMARINA, AV. ENRIQUE SANTAMARINA, (RUTA  PROVINCIAL N°205), GENERAL PAZ, INTENDENTE ITALIANI, CARLOS PELEGRINI, CORNELIO SAAVEDRA, CRITÓBAL COLÓN, ANDRES  BERASAIN, PEDRO FARINIA Y PEDRO DREYER.</t>
  </si>
  <si>
    <t>PLANTA POTABILIZADORA BARRIO RAYO DE SOL</t>
  </si>
  <si>
    <t xml:space="preserve">SANTIAGO DEL ESTERO Y SANTA CLARA. </t>
  </si>
  <si>
    <t>PLANTA POTABILIZADORA SISTEMA DE OSMOSIS INVERSA BARRIO RAYO DE SOL - OBRA ELECTRO</t>
  </si>
  <si>
    <t>1660504</t>
  </si>
  <si>
    <t>SA693200</t>
  </si>
  <si>
    <t>REDES DE AGUA LANÚS</t>
  </si>
  <si>
    <t>SA700701</t>
  </si>
  <si>
    <t>LA OBRA SE ENCUENTRA  UBICADA EN LA CALLE: GRCIA DE LOYOLA, ENTRE ARANA GOIRI Y BUSTOS, PARTIDO DE  LOMAS  DE  ZAMORA.</t>
  </si>
  <si>
    <t>RED SECUNDARIA CLOACAL EZEIZA - RESTO 1 (PARCIAL)</t>
  </si>
  <si>
    <t>1660437</t>
  </si>
  <si>
    <t>SC700410</t>
  </si>
  <si>
    <t>EL SECTOR DE PROYECTO SE ENCUENTRA DELIMITADO POR LAS SIGUIENTES CALLES: FRENCH, SALTA, GRANADEROS, CASEROS, HUMBERTO 1°, CASTELLI, MALVINAS ARGENTINAS, FLORENCIO VARELA, HUMBERTO 1°, DORREGO.</t>
  </si>
  <si>
    <t>RED SECUNDARIA CLOACAL FIORITO 2.</t>
  </si>
  <si>
    <t>1660440</t>
  </si>
  <si>
    <t>SC656000</t>
  </si>
  <si>
    <t>EL SECTOR DE PROYECTO SE ENCUENTRA DELIMITADO POR LAS SIGUIENTES CALLES: CHIVILCOY ENTRE EL PLUMERILLO Y GRAL. HORNOS; GRAL. HORNOS ENTRE CHIVILCOY Y LOS ANDES; EJERCITO DE LOS ANDES ENTRE GRAL. HORNOS Y MURATURE JOSÉ LUIS; MURATORE JOSÉ LUIS ENTRE EJERCITO DE LOS ANDES Y RECONDO; RECONDO ENTRE MURATORE JOSÉ LUIS Y MARIO BRAVO; MARIO BRAVO ENTRE RECONDO Y PILCOMAYO; PILCOMAYO ENTRE MARIO BRAVO Y F. DE MORAZAN; F. DE MORAZAN ENTRE PILCOMAYO Y AZAMOR; AZAMOR ENTRE F. DE MORAZAN Y FILARDI ANTONIO; FILARDI ANTONIO ENTRE AZAMOR Y EL PLUMERILLO Y PLUMERILLO ENTRE DEFENSA Y CHIVILCOY.</t>
  </si>
  <si>
    <t>RED CLOACAL BARRIOS ALBARIÑOS SUR Y BALCARCE SUR - CUENCA 3. (1660428)</t>
  </si>
  <si>
    <t>1660428</t>
  </si>
  <si>
    <t>SC700070</t>
  </si>
  <si>
    <t>LA CUENCA COMPRENDIDA EN  EL PRESENTE PROYECTO, DENOMINADA CUENCA TRES, SE  ENCUENTRA DELIMITADA POR  LAS CALLES: ROSALES, C. BARROS, 20 DE SEPTIEMBRE, ZULOAGA, RUTA NACIONAL N° 205, R. ORTIZ Y URIARTE. EL PRESENTE  CONCURSO TIENE POR OBJETO CONTRATAR LA EJECUCIÓN DE  LAS  OBRAS QUE  SE  DESCRIBEN EN  EL  PUNTO SIGUIENTE, LAS CUALES COMPRENDEN LA  REALIZACIÓN DE  UNA  NUEVA RED SECUNDARIA Y PRIMARIA, A  FIN DE COLECTAR Y TRANSPORTAR LOS EFLUENTES CLOACALES PROVENIENTES DE ESTA ÁREA DE EXPANSIÓN EN  LOS  BARRIOS BALCARCE SUR Y ALBARIÑOS SUR, EN  EL  PARTIDO DE LANÚS, VOLCÁNDOLOS EN  LA  BOCA DE REGISTRO UBICADA EN  LA  INTERSECCIÓN DE  LAS CALLES AVDA. ROSALES Y PTE URQUIZA, PERTENECIENTE A UN COLECTOR PRIMARIO DE DN 400MM (PROYECTO SC 70005 - CUENCA 1)</t>
  </si>
  <si>
    <t>CÁMARA REGULADORA CALLE URUNDAY. OBRA CIVIL.</t>
  </si>
  <si>
    <t>1660014</t>
  </si>
  <si>
    <t>SA700621</t>
  </si>
  <si>
    <t>LA OBRA SE  ENCUENTRA  UBICADA EN  LA CALLE: URUNDAY, ENTRE ARANA GOIRI Y BUSTOS, PARTIDO DE LOMAS  DE  ZAMORA.</t>
  </si>
  <si>
    <t>LA TABLADA</t>
  </si>
  <si>
    <t>RED SECUNDARIA CLOACAL MONTE GRANDE 3</t>
  </si>
  <si>
    <t>1660443</t>
  </si>
  <si>
    <t>SC625000</t>
  </si>
  <si>
    <t>EL SECTOR DE  LA  RED  SECUNDARIA  SE ENCUENTRA  DELIMITADO POR  LAS  SIGUIENTES CALLES: AV. V. FAIR, BALIZA CHIRIGUANO, T.A. EDISON, BAHIA ESPERANZA, LAPRIDA, ISLA ORCADAS DEL SUR, FRAY L. BELTRAN, Y EL ARROYO ORTEGA, LA ZONA SE  DENOMINA "RSC MONTE GRANDE 3" UBICADA EN EL PARTIDO DE ESTEBAN ECHEVERRÍA.</t>
  </si>
  <si>
    <t>RED SECUNDARIA CLOACAL VILLA DE MAYO 2 - ETAPA 2</t>
  </si>
  <si>
    <t>1660442</t>
  </si>
  <si>
    <t>SC647000</t>
  </si>
  <si>
    <t>EL  SECTOR DE  PROYECTO SE  ENCUENTRA DELIMITADO POR  LAS  SIGUIENTES CALLES: CNEL. ALVARO BARROS, ING. HUERGO, PAVÓN, COLONIA MONTE  GRANDE, PAVÓN, LAGOS GARCIA, RICARDO ROJAS Y  LUIS  DE  SANTO, ZONA  DENOMINADA  "VILLA DE  MAYO 2 - ETAPA 2", UBICADA EN  EL  PARTIDO DE  ESTEBAN  ECHEVERRÍA.</t>
  </si>
  <si>
    <t>PLAN AYSA A+T ESTEBAN ECHEVERRÍA - LA MORITA M3</t>
  </si>
  <si>
    <t>1548R70</t>
  </si>
  <si>
    <t>SA70088</t>
  </si>
  <si>
    <t>GRAL. J. ROCA – T.A.EDISON - M. CICHERO – CERVETTI ANTONIO</t>
  </si>
  <si>
    <t xml:space="preserve">OBRAS COMPLEMENTARIAS SOBRE CUENCA BAJA CONDUCTO ALIVIADOR ESTE ARROYO UNAMUNO - ETAPA I </t>
  </si>
  <si>
    <t>1.3</t>
  </si>
  <si>
    <t>1.1</t>
  </si>
  <si>
    <t>325</t>
  </si>
  <si>
    <t>REDES DE AGUA CAÑUELAS</t>
  </si>
  <si>
    <t>OBRA COMPLEMENTARIA DE AGUA -CAÑUELAS</t>
  </si>
  <si>
    <t>6. SERVICIOS DE AGUA Y CLOACAS</t>
  </si>
  <si>
    <t>1.1 Y 1.3</t>
  </si>
  <si>
    <t>7. SERVICIOS SOCIALES</t>
  </si>
  <si>
    <t>HOSPITAL INTERZONAL  DR. PAROISSIEN</t>
  </si>
  <si>
    <t>HOSPITAL INTERZONAL GENERAL DE AGUDOS DR. PAROISSIEN -ADECUACIÓN GUARDIA Y EMERGENCIA PATOLÓGICA- LA MATANZA</t>
  </si>
  <si>
    <t>HOSPITAL INTERZONAL DR. GUEMES</t>
  </si>
  <si>
    <t>HOSPITAL INTERZONAL GRAL. DE AGUDOS DR. GÜEMES -ADECUACIÓN INSTALACIÓN ELÉCTRICA- HAEDO - MORÓN</t>
  </si>
  <si>
    <t>HAEDO</t>
  </si>
  <si>
    <t>TÉMPERLEY</t>
  </si>
  <si>
    <t>HOSPITAL ZONAL GRAL. DE AGUDOS EVITA -ADECUACIÓN INSTALACIÓN ELÉCTRICA- LANÚS</t>
  </si>
  <si>
    <t>HOSPITAL ZONAL DR. ARTURO OÑATIVIA</t>
  </si>
  <si>
    <t>HOSPITAL INTERZONAL PRESIDENTE PERÓN</t>
  </si>
  <si>
    <t>HOSPITAL INTERZONAL JOSÉ ESTEVES</t>
  </si>
  <si>
    <t>HOSPITAL INTERZONAL ESPECIALIZADO EN PEDIATRÍA JOSÉ ESTEVES -ADECUACIÓN EDILICIA- TEMPERLEY - LOMAS DE ZAMORA</t>
  </si>
  <si>
    <t>HOSPITAL ZONAL HÉROES DE MALVINAS</t>
  </si>
  <si>
    <t>HOSPITAL ZONAL GENERAL DE AGUDOS  HÉROES DE MALVINAS -ADECUACIÓN EDILICIA- MERLO</t>
  </si>
  <si>
    <t>9. OBRAS DE ADMINISTRACION GUBERNAMENTAL</t>
  </si>
  <si>
    <t>10. OBRA HIDRAULICA</t>
  </si>
  <si>
    <t>ARROYO MALDONADO</t>
  </si>
  <si>
    <t>RECONSTRUCCIÓN DEL CONDUCTO DEL Aº MALDONADO POR AVDA. PALACIOS</t>
  </si>
  <si>
    <t xml:space="preserve">ALIVIADOR OESTE ARROYO DEL REY - ETAPA II - LOMAS DE ZAMORA </t>
  </si>
  <si>
    <t>ARROYO DON MARIO</t>
  </si>
  <si>
    <t>ALIVIADOR DEL Aº DON MARIO POR AVDA. CRISTIANÍA - LA MATANZA</t>
  </si>
  <si>
    <t>OBRAS COMPLEMENTARIAS DON ORIONE Y OLAZABAL (EEUU-VERNET Y SAN MARTÍ)</t>
  </si>
  <si>
    <t>020</t>
  </si>
  <si>
    <t xml:space="preserve">DESAGUES CUENCA SUPERIOR ARROYO DEL REY - BRAZO DIOMEDE </t>
  </si>
  <si>
    <t>PUENTE LACARRA</t>
  </si>
  <si>
    <t>ANTEPROYECTO Y ESIA DE UN NUEVO PUENTE SOBRE EL RIACHUELO.
EN COINCIDENCIA CON EL PUENTE SE PROYECTA UN DISTRIBUIDOR DE TRANSITO EN LA INTERS. DE LA AU 7 CAMPORA, CON LA AV. 27 DE FEBRERO Y UNA ROTONDA DEL LADO LANÚS.
(UNA NUEVA VINCULACIÓN C.A.B.A. – LANÚS, EN LA INTERSECCIÓN DE LA AU7 (AUTOPISTA HÉCTOR J. CÁMPORA) CON EL  RIACHUELO, QUE ADEMÁS DEBE PERMITIR EL PASO DE LAS AVENIDAS RIBEREÑAS EN AMBAS MÁRGENES (AV. 27 DE FEBRERO Y CAMINO DE LA RIBERA SUR).
EN EL LADO C.A.B.A., EN LA AV. 27 DE FEBRERO SE PREVÉ MANTENER LOS 3 CARRILES POR SENTIDO DE CIRCULACIÓN QUE TIENE ACTUALMENTE. EN LA AV. DE LA RIBERA SE MANTIENEN LOS 2 CARRILES POR SENTIDO DE CIRCULACIÓN EXISTENTES.)</t>
  </si>
  <si>
    <t>PUENTE LACARRA SOBRE EL RIACHUELO - NUEVA VINCULACIÓN CABA-PARTIDO DE LANÚS
(PROVINCIA DE BUENOS AIRES).</t>
  </si>
  <si>
    <t>INTERSECCIÓN DE LA AU CÁMPORA Y LA AV. 27 DE FEBRERO (CABA) Y LAS AVDAS. CNEL. OSORIO Y AV. DE LA RIBERA SUR (EN LANÚS).</t>
  </si>
  <si>
    <t>FONDO ROTATORIO POR PESOS: VEINTE MIL ($20.000) PARA GASTOS DE FACTURAS DE ENERGÍA ELÉCTRICA DE LA ESTACIÓN DE MONITOREO RICCHIERI.-</t>
  </si>
  <si>
    <t>EDESUR SA</t>
  </si>
  <si>
    <t>PROYECTO 28/160</t>
  </si>
  <si>
    <t>UNIVERSIDAD TECNOLOGICA NACIONAL</t>
  </si>
  <si>
    <t>BASANI SA</t>
  </si>
  <si>
    <t>ESCUELA MEDIA - LA MATANZA</t>
  </si>
  <si>
    <t>80. AXSTENCIA FINANCIERA PARA OBRAS EN LA CMR</t>
  </si>
  <si>
    <t>EEM Nº 97</t>
  </si>
  <si>
    <t>06-352</t>
  </si>
  <si>
    <t>CONSTRUCCIÓN PLANTA DE TRATAMIENTO EFLUENTES LÍQUIDOS INDUSTRIALES PIC LANÚS</t>
  </si>
  <si>
    <t>GENERAL OLAZABAL Y JUAN IGNACIO RUCCI</t>
  </si>
  <si>
    <t>SANEAMIENTO AGUA Y CLOACAS-BARRIOS TRES ROSAS, SAN BLAS (VILLA 21/24)</t>
  </si>
  <si>
    <t>SISTEMA DE AGUA, CLOACAS Y PLUVIALES</t>
  </si>
  <si>
    <t>TRANSFERENCIAS A AYSA PARA GASTOS CORRIENTES (INSPECCIÓN SISTEMA RIACHUELO)</t>
  </si>
  <si>
    <t>TRANSFERENCIAS A AYSA PARA GASTOS DE CAPITAL (OBRAS SISTEMA RIACHUELO)</t>
  </si>
  <si>
    <t>0. MEJORAMIENTOS EN BARRIOS</t>
  </si>
  <si>
    <t>65. ORMA</t>
  </si>
  <si>
    <t>ORMA</t>
  </si>
  <si>
    <t>BARRIO LAMADRID</t>
  </si>
  <si>
    <t>MANTENIMIENTO AMBIENTAL , DE LIMPIEZA Y ELECTRICO</t>
  </si>
  <si>
    <t>89.LAMADRID</t>
  </si>
  <si>
    <t>LAMADRID</t>
  </si>
  <si>
    <t>TRABAJOS DE REPARACIÓN E IMPERMEABILIZACIÓN DE CUBIERTAS COMPLEJO PADRE MIGICA</t>
  </si>
  <si>
    <t>53. PADRE MUGICA</t>
  </si>
  <si>
    <t>AV. GRAL PAZ Y CASTAÑARES</t>
  </si>
  <si>
    <t>COMPLEJO ALVARADO</t>
  </si>
  <si>
    <t>67.ALVARADO-AUSTRALIA</t>
  </si>
  <si>
    <t>ALVARADO-AUSTRALIA</t>
  </si>
  <si>
    <t>COMPLEJO LOS PILETONES</t>
  </si>
  <si>
    <t>MINISTERIO INFRAESTRUCTURA PCIA BS AS</t>
  </si>
  <si>
    <t>PROYECTO 157</t>
  </si>
  <si>
    <t>MINISTERIO DE DESARROLLO SOCIAL/ACUMAR</t>
  </si>
  <si>
    <t>PROYECTO 19/20</t>
  </si>
  <si>
    <t>PROYECTO 155</t>
  </si>
  <si>
    <t>CONTRATACIÓN DE SERVICIOS DE BAÑOS, PAÑOLES Y VESTUARIOS PARA LAS ACTIVIDADES DE LA COORDINACIÓN DE PROYECTOS DE RESIDUOS SÓLIDOS URBANOS</t>
  </si>
  <si>
    <t xml:space="preserve"> 03. FORTALECIMIENTO INSTITUCIONAL</t>
  </si>
  <si>
    <t>PROYECTO 148</t>
  </si>
  <si>
    <t>SERVICIO DE MONITOREO DE MEDIOS.-</t>
  </si>
  <si>
    <t>BARRIO VILLA JARDÍN</t>
  </si>
  <si>
    <t>BARRIO LAS ANTENAS</t>
  </si>
  <si>
    <t>VILLA AZUL</t>
  </si>
  <si>
    <t>BARRIO JUAN PABLO II</t>
  </si>
  <si>
    <t>/</t>
  </si>
  <si>
    <t>OBRAS COMPLEMENTARIAS EN ALIVIADOR ESTE Aº UNAMUNO III ETAPA - L.DE ZAMORA - PARTE 3</t>
  </si>
  <si>
    <t xml:space="preserve">EXP 152/2017 - OP N° 10046 - TRI 197/2017: ANTICIPO </t>
  </si>
  <si>
    <t>PROYECTO 164</t>
  </si>
  <si>
    <t>CISTERNA PLANTA VIRREY DEL PINO - OBRA CIVIL (1760503)</t>
  </si>
  <si>
    <t>1760503</t>
  </si>
  <si>
    <t>OA701111</t>
  </si>
  <si>
    <t>LA PLANTA POTABILIZADORA POR ÓSMOSIS INVERSA VIRREY DEL PINO SE ENCUENTRA
EN LA CIUDAD DE VIRREY DEL PINO, PARTIDO DE LA MATANZA, SOBRE LA CALLE MARIANO
FRAGUEIRO AL 5290.</t>
  </si>
  <si>
    <t>CISTERNA PLANTA VIRREY DEL PINO - OBRA ELECTRO (1760504)</t>
  </si>
  <si>
    <t>1760504</t>
  </si>
  <si>
    <t>OA701112</t>
  </si>
  <si>
    <t>RED SECUNDARIA CLOACAL SARMIENTO - 1° ETAPA.</t>
  </si>
  <si>
    <t>1760418</t>
  </si>
  <si>
    <t>SC702050</t>
  </si>
  <si>
    <t>EL SECTOR DE PROYECTO SE ENCUENTRA DELIMITADO POR LAS SIGUIENTES CALLES: CAMPICHUELO, LACARRA, CANGALLO, REP DEL LIBANO, CARABELAS, DONOVAN, SERNA, ANGACO, HEREDIA, TRES SARGENTOS, LARRALDE, PITÁGORAS, BASAVILBASO, CASACUBERTA,CÓRDOBA.</t>
  </si>
  <si>
    <t>EN LICITACIÓN</t>
  </si>
  <si>
    <t>RED SECUNDARIA CLOACAL LA SALADA NORTE (1760401)</t>
  </si>
  <si>
    <t>1760401</t>
  </si>
  <si>
    <t>SC657000</t>
  </si>
  <si>
    <t>EL ÁREA A SERVIR ES DE APROXIMADAMENTE 0.67 KM2, UBICADA EN EL PARTIDO DE
LOMAS DE ZAMORA. EL SECTOR DE PROYECTO SE ENCUENTRA DELIMITADO POR LAS SIGUIENTES CALLES: CAMINO DE LA RIVERA SUD, EVARISTO CARRIEGO, CAMPANA, ARROYO DEL REY, NECOL, FALUCHO, CANADA, RICARDO PALMA, CAMPANA, CLAUDIO DE ALAS.</t>
  </si>
  <si>
    <t>1860405</t>
  </si>
  <si>
    <t>SC70116</t>
  </si>
  <si>
    <t>INCLUYE LA SC658. TODAVÍA SE ENCUENTRA EN PROYECTO EN ELABORACIÓN.</t>
  </si>
  <si>
    <t>PRIMARIAS A PLANTA FIORITO 2° ETAPA - FASE A (1760313)</t>
  </si>
  <si>
    <t>1760313</t>
  </si>
  <si>
    <t>SC701300</t>
  </si>
  <si>
    <t>LA TRAZA DE LA RED PRIMARIA ES LA SIGUIENTE: AYOLAS ENTRE JOSPE DE APRONCEDA Y FALUCHO; LIMAY ENTRE FALUCHO E INT. J B TAVANO; INT. J B TAVANO ENTRE LIMAY E IGUAZÚ; IGUAZÚ ENTRE INT. J B TAVANO Y HOMERO Y HOMERO ENTRE IGUAZÚ E IGNACIO ZULOAGA.</t>
  </si>
  <si>
    <t>RED PRIMARIA CLOACAL COLECTOR BARRIO LINDO</t>
  </si>
  <si>
    <t>1760322</t>
  </si>
  <si>
    <t>VC70003</t>
  </si>
  <si>
    <t>LA TRAZA DEL COLECTOR COMIENZA EN LA INTERSECCIÓN DE CALLES TALA Y MACEDONIO RODRÍGUEZ CON UN DN315, SIGUE POR MACEDONIO RODRÍGUEZ, CONTINÚA POR FLORIDA HASTA GIRAR EN AV. FITZ ROY CON UN DN600, Y CONTINUAR POR ÉSTA HASTA GUSTAVO HOERTH, Y CONTINÚA HASTA GRAL. ALVEAR, GIRA Y SIGUE HASTA GHERSI, DOBLA Y CONTINÚA POR GHERSI HASTA RIVADAVIA, DONDE DOBLA Y EMPALMA CON LA BOCA DE REGISTRO EXISTENTE PERTENECIENTE A LA ESTACIÓN DE BOMBEO “ALTOS II</t>
  </si>
  <si>
    <t>COMPLEJO ORMA</t>
  </si>
  <si>
    <t>BARRIO VILLA 21-24</t>
  </si>
  <si>
    <t>OBRAS MANTENIMIENTO VILLA 21-24</t>
  </si>
  <si>
    <t>104.REINT. INTEG. Y TRAN</t>
  </si>
  <si>
    <t>0. REINT. INTEG. Y TRAN</t>
  </si>
  <si>
    <t>87.OBRAS DE MEJORAMIENTO VILLA 21-24</t>
  </si>
  <si>
    <t>OTROS MEJORAMIENTOS CABA</t>
  </si>
  <si>
    <t>OBRAS COMUNA 4</t>
  </si>
  <si>
    <t>SUBSIDIOS CABA</t>
  </si>
  <si>
    <t>BUE203940</t>
  </si>
  <si>
    <t>CONVALIDACIÓN DE GASTOS AYSA.-</t>
  </si>
  <si>
    <t>OP N° 270/2018 - EXP-2017-26282649ANTICIPO "CICATRIZACIÓN VILLA JARDÍN"</t>
  </si>
  <si>
    <t>FIDEICOMISO PROCREAR</t>
  </si>
  <si>
    <t>OP N° 754/2018 - EXP-2017-23468130 M.D.HU. (SUBSECRETARÍA DE HÁBITAT E INCLUSIÓN) - ANTICIPO</t>
  </si>
  <si>
    <t>GOBIERNO DE LA CIUDAD DE BUENOS AIRES</t>
  </si>
  <si>
    <t>CONTRATACIÓN DE URGENCIA - TRATAMIENTO Y DISPOSICIÓN FINAL DE RESIDUOS PELIGROSOS</t>
  </si>
  <si>
    <t>QUALITA SERVICIOS AMBIENTALES SA</t>
  </si>
  <si>
    <t xml:space="preserve">CONVENIO CON MINISTERIO DE DESARROLLO SOCIAL - PROGRAMA ARGENTINA TRABAJA - EN REFERENCIA AL PROGRAMA DE LIMPIEZA DE MÁRGENES </t>
  </si>
  <si>
    <t>PROYECTO 169</t>
  </si>
  <si>
    <t>PROYECTO 163</t>
  </si>
  <si>
    <t>PROYECTO 171</t>
  </si>
  <si>
    <t>PROYECTO 167</t>
  </si>
  <si>
    <t>PROYECTO 153</t>
  </si>
  <si>
    <t>BARRIO LINDO</t>
  </si>
  <si>
    <t>PLANTA POTABILIZADORA GENERAL BELGRANO</t>
  </si>
  <si>
    <t>AMPLIACION EST. GRAL BELGRANO O.CIVIL</t>
  </si>
  <si>
    <t>1767C05</t>
  </si>
  <si>
    <t>SA851010</t>
  </si>
  <si>
    <t>AV. CASEROS 269</t>
  </si>
  <si>
    <t>AMPLIACION EST. GRAL BELGRANO O. ELECTROMECANICA</t>
  </si>
  <si>
    <t>1767C06</t>
  </si>
  <si>
    <t>SA851020</t>
  </si>
  <si>
    <t>SISTEMA DE AGUA SUR</t>
  </si>
  <si>
    <t>RÍO SUBTERRÁNEO TRAMO 1</t>
  </si>
  <si>
    <t>1464C01</t>
  </si>
  <si>
    <t>SA853000</t>
  </si>
  <si>
    <t>QUILMES - LOMAS DE ZAMORA</t>
  </si>
  <si>
    <t>QUILMES / TEMPERLEY</t>
  </si>
  <si>
    <t>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t>
  </si>
  <si>
    <t>ESTACION ELEVADORA DE AGUA TRAMO 1 O. CIVIL</t>
  </si>
  <si>
    <t>1464C02</t>
  </si>
  <si>
    <t>SA864010</t>
  </si>
  <si>
    <t>INTERSECCIÓN DE LA CALLE JOSE NEGLIA Y  AV. EVA PERÓN, EN LA LOCALIDAD DE TEMPERLEY, PARTIDO DE LOMAS DE ZAMORA.</t>
  </si>
  <si>
    <t>ESTACION ELEVADORA DE AGUA TRAMO 1 O. ELECTROMECANICA</t>
  </si>
  <si>
    <t>1464C03</t>
  </si>
  <si>
    <t>SA864020</t>
  </si>
  <si>
    <t>PLAN AYSA LA MATANZA ARCOIRIS SUR  M3- C+T</t>
  </si>
  <si>
    <t>1848L76</t>
  </si>
  <si>
    <t>OC70213</t>
  </si>
  <si>
    <t>ESTANISLAO DEL CAMPO - VIRGENES - ASCASUBI - ARRASCAETA/ TOKIO - CONDARCO - MOLDES - RUCCI</t>
  </si>
  <si>
    <t>ADQUISICION DE EQUIPAMIENTOS PARA LA GERENCIA DE PERFORACIONES</t>
  </si>
  <si>
    <t>1763101</t>
  </si>
  <si>
    <t>VX70007</t>
  </si>
  <si>
    <t>INT ESP Y PUESTA EN SERVICIO DE MODULOS A+T+C+T 2015-2016 RESTO (VX 70007)</t>
  </si>
  <si>
    <t>1648E52 / 1648E53</t>
  </si>
  <si>
    <t>EL ÁMBITO DE EJECUCIÓN DE LAS PERFORACIONES DE EXPLOTACIÓN SERÁ DENTRO DEL ÁREA DE CONCESIÓN BAJO LA CUAL AYSA PRESTA EL SERVICIO DE AGUA.</t>
  </si>
  <si>
    <t>COLECTOR VILLA JARDIN ETAPA 2</t>
  </si>
  <si>
    <t>1860312</t>
  </si>
  <si>
    <t>SC702120</t>
  </si>
  <si>
    <t>LA TRAZA DEL COLECTOR EXTENDERÁ SU RECORRIDO POR CNEL. OSORIO, CONTINUANDO POR MANUEL CASTRO, LUEGO POR YATAY, CONTINUANDO POR LA MISMA HASTA SAN VLADIMIRO, LUEGO POR CNEL. MOLINEDO Y POR ESTA ÚLTIMA CONTINÚA HASTA LA ESQ. DE MARCO AVELLANEDA, DESCARGANDO EN LA BOCA DE REGISTRO PERTENECIENTE A LA RED SECUNDARIA CLOACAL DIAMANTE OESTE EXISTENTE, EN LANÚS.</t>
  </si>
  <si>
    <t>LA ESTACIÓN ELEVADORA SE UBICARÁ EN EL PREDIO DE 450M X 350M DE RELLENO SOBRE LA COSTA DEL RÍO DE LA PLATA EN LA ZONA POR EN LA PORTUARIA EN LAS PROXIMIDADES DE LA ESCOLLERA DE PROPANEROS PARTIDO DE AVELLANEDA.</t>
  </si>
  <si>
    <t>REDES CLOACALES CAÑUELAS</t>
  </si>
  <si>
    <t>OBRA AMPLIACION DE LA RED DE DESAGUES CLOACALES EN BARRIO LA VERONICA Y BARRIOS DEL  SUR,(CAÑUELAS II)</t>
  </si>
  <si>
    <t>HOSPITAL ZONAL GENERAL DE AGUDOS DR. ARTURO OÑATIVIA -REMODELACIÓN Y AMPLIACIÓN GUARDIA Y EMERGENCIA -ALTE. BROWN</t>
  </si>
  <si>
    <t>8. ARQUITECTURA</t>
  </si>
  <si>
    <t>1.1 / 1.3</t>
  </si>
  <si>
    <t>PROFIDE</t>
  </si>
  <si>
    <t>DIRECCIÓN PROVINCIAL DE ARQUITECTURA</t>
  </si>
  <si>
    <t>HOSPITAL INTERZONAL GENERAL DE AGUDOS PRESIDENTE PERÓN -REMODELACIÓN ÁREAS CRÍTICAS: U.T.I., U.T.I.M., U.C.O., RECUPERACIÓN CARDIOVASCULAR, NEONATOLOGÍA Y CENTRO OBSTÉTRICO - AVELLANEDA</t>
  </si>
  <si>
    <t>035</t>
  </si>
  <si>
    <t xml:space="preserve">MALVINAS ARGENTINAS </t>
  </si>
  <si>
    <t>CONSTRUCCIÓN COLECTOR MARGEN IZQUIERDO</t>
  </si>
  <si>
    <t xml:space="preserve">COEF. FINANCIERO EN MONEDA EXTRANJERA. </t>
  </si>
  <si>
    <t>CONSTRUCCIÓN EMISARIO RIACHUELO ( LOTE III)</t>
  </si>
  <si>
    <t>SUPERVISIÓN COLECTOR MARGEN IZQUIERDO L I</t>
  </si>
  <si>
    <t>LAVALLE 166 PISO 7, CABA</t>
  </si>
  <si>
    <t>SUPERVISIÓN EMISARIO PLANTA RIACHUELO L III</t>
  </si>
  <si>
    <t>BUE175836</t>
  </si>
  <si>
    <t>BUE202674</t>
  </si>
  <si>
    <t>1437/2011</t>
  </si>
  <si>
    <t>2282/2010</t>
  </si>
  <si>
    <t>LA SALADITA</t>
  </si>
  <si>
    <t>399/2015</t>
  </si>
  <si>
    <t>CASA DE MAMÁ</t>
  </si>
  <si>
    <t>12375</t>
  </si>
  <si>
    <t>HOSPITAL INTERZONAL GENERAL DE AGUDOS DR. PAROISSIEN -REMODELACIÓN GUARDIA Y EMERGENCIAS -ETAPA II- LA MATANZA</t>
  </si>
  <si>
    <t>EL ÁMBITO DE EJECUCIÓN DE LOS TRABAJOS SERÁ DENTRO DEL ÁREA DE CONCESIÓN BAJO LA CUAL AYSA PRESTA EL SERVICIO DE AGUA Y CLOACA.</t>
  </si>
  <si>
    <t>BARRIO LA PAZ - REFUERZOS 9 DE ABRIL</t>
  </si>
  <si>
    <t>1848X01</t>
  </si>
  <si>
    <t>SERVICIO DE PRODUCCIÓN DE ACTIVIDADES EDUCATIVAS, CULTURALES Y DE SENSIBILIZACIÓN AMBIENTAL ACUMAR</t>
  </si>
  <si>
    <t>TRENTO MAXIMILIANO</t>
  </si>
  <si>
    <t>CONVALIDACIÓN DE GASTOS PARA LA CONTRATACIÓN DE UN SERVICIO DE MEDICIÓN CONTINUA DE LA CALIDAD DE AIRE DE PARÁMETROS DE CRITERIO EN LA MATANZA Y EL ÁREA DE DOCK SUD REALIZADO POR LA EMPRESA CONTRATISTA JMB S.A.</t>
  </si>
  <si>
    <t>PROYECTO 161</t>
  </si>
  <si>
    <t>ADQUISICIÓN DE INSUMOS, GASES, EQUIPOS Y SERVICIO TÉCNICO PARA LA PUESTA EN VALOR DE LA RED DE LABORATORIOS DE ANÁLISIS CLÍNICOS TOXICOLOGICOS (LACTS).- </t>
  </si>
  <si>
    <t>COMPRA DE REACTIVOS PARA DETERMINACIONES DE PLOMO EN SANGRE.-</t>
  </si>
  <si>
    <t>BIOMED MEDICAL DEVICES S.R.L.</t>
  </si>
  <si>
    <t>PROYECTO 168</t>
  </si>
  <si>
    <t>DEVENGADO TOTAL 2018</t>
  </si>
  <si>
    <t>PREDIO SUIPACHA - INFRA PARA 254 VIV</t>
  </si>
  <si>
    <t>PREDIO SUIPACHA</t>
  </si>
  <si>
    <t>PREDIO SUIPACHA - 254 VIV</t>
  </si>
  <si>
    <t>BARRIO SUIPACHA</t>
  </si>
  <si>
    <t xml:space="preserve">OBRAS HÍDRICAS DON ORIONE Y OLAZABAL </t>
  </si>
  <si>
    <t>COMPLEJO BARRIO LA SALADITA</t>
  </si>
  <si>
    <t>COMPLEJO BARRIO SUIPACHA</t>
  </si>
  <si>
    <t>BARRIO ACUBA</t>
  </si>
  <si>
    <t>COMPLEJO BARRIO CASA DE MAMÁ</t>
  </si>
  <si>
    <t>ALVARADO-AUSTRALIA-MEJORAMIENTO EN BARRIOS</t>
  </si>
  <si>
    <t>LIMPIEZA RESIDUS SÓLIDOS ESPEJO DE AGUA</t>
  </si>
  <si>
    <t>CICATRIZACIÓN VILLA JARDÍN</t>
  </si>
  <si>
    <t>COMPLEJO LUZURIAGA</t>
  </si>
  <si>
    <t>COMPLEJO SAN ANTONIO</t>
  </si>
  <si>
    <t>RED SECUNDARIA DE AGUA LA MATANZA</t>
  </si>
  <si>
    <t>OA70177</t>
  </si>
  <si>
    <t>CAPRI - F. DE PAULA OTERO - PEREYRA - PARAMARIBO - H.PLAZA</t>
  </si>
  <si>
    <t>BARRIO 20 DE JUNIO A+T (OA70192)</t>
  </si>
  <si>
    <t>1848L04</t>
  </si>
  <si>
    <t>OA70192</t>
  </si>
  <si>
    <t>AV. J.M. ROSAS (RNN 3) - VILLEGAS - CHARRUA - PEDRO LEON GALLO</t>
  </si>
  <si>
    <t>REDES DE AGUA Y CLOACAS CMR</t>
  </si>
  <si>
    <t>INT. ESP. Y PUESTA EN SERVICIO DE MODULOS A+T 2018 - 2019 RESTO (VX 70011)</t>
  </si>
  <si>
    <t>VX70011</t>
  </si>
  <si>
    <t>LAS OBRAS PODRÁN DESARROLLARSE EN CUALQUIERA DE LOS SIGUIENTES PARTIDOS QUE COMPRENDEN EL ÁREA DE ACCIÓN DE "AYSA": PILAR, ESCOBAR, MALVINAS ARGENTINAS, JOSÉ C. PAZ, SAN MIGUEL, TIGRE, SAN FERNANDO, SAN ISIDRO, VICENTE LÓPEZ, SAN MARTIN, HURLINGHAM, ITUZAINGÓ, MERLO, MORENO, TRES DE FEBRERO, MORÓN, LA MATANZA, LOMAS DE ZAMORA, LANÚS, AVELLANEDA, EZEIZA, ESTEBAN ECHEVERRÍA, QUILMES, ALMIRANTE BROWN, PRESIDENTE PERÓN, FLORENCIO VARELA Y CIUDAD DE BUENOS AIRES</t>
  </si>
  <si>
    <t>RED DE LABORATORIOS TOXICOLÓGICOS</t>
  </si>
  <si>
    <t>02. SISTEMA DE INFORMACIÓN</t>
  </si>
  <si>
    <t>SISTEMA DE INFORMACIÓN PÚBLICA</t>
  </si>
  <si>
    <t>ESPACIOS PÚBLICOS</t>
  </si>
  <si>
    <t>INSTITUCIONAL ACUMAR</t>
  </si>
  <si>
    <t>EDUCACIÓN AMBIENTAL ACUMAR</t>
  </si>
  <si>
    <t>SALUD AMBIENTAL ACUMAR</t>
  </si>
  <si>
    <t>DISTRIBUCION DE AGUA VILLA INFLAMABLE</t>
  </si>
  <si>
    <t>SEGURIDAD VILLA 21-24</t>
  </si>
  <si>
    <t>LIMPIEZA DE PASILLOS</t>
  </si>
  <si>
    <t>ESCUELAS VERDES</t>
  </si>
  <si>
    <t>CESAC</t>
  </si>
  <si>
    <t>INSTITUCIONAL CABA</t>
  </si>
  <si>
    <t>AMPLIACIÓN DE LA RED CLOACAL EN BARRIOS SANTA CATALINA, LA LOMA, RAYO DE SOL, SARMIENTO Y EL HORNERO - MARCOS PAZ</t>
  </si>
  <si>
    <t>REDES CLOACALES MARCOS PAZ</t>
  </si>
  <si>
    <t>INVERSIÓN EN LA CMR AL 30 DE JUNIO DE 2019</t>
  </si>
  <si>
    <t>FFIH</t>
  </si>
  <si>
    <t>CONSULTORÍAS INDIVIDUALES</t>
  </si>
  <si>
    <t>CONSTRUCCIÓN DE VIVIENDAS PARA LOS RESIDENTES DE LOS ASENTAMIENTOS Y VILLAS LOCALIZADAS EN LAS MÁRGENES DE LA CUENCA MATANZA-RIACHUELO.BENEFICIARIOS: MUNDO GRUA</t>
  </si>
  <si>
    <t>REDES CLOACALES VILLA 21-24</t>
  </si>
  <si>
    <t>PLANTA DE TRATAMIENTO PIC LANÚS</t>
  </si>
  <si>
    <t>11 y Recursos Propios</t>
  </si>
  <si>
    <t>RED PRIMARIA CLOACAL COLECTOR JUAN PABLO II</t>
  </si>
  <si>
    <t>1960N05</t>
  </si>
  <si>
    <t>SC702240</t>
  </si>
  <si>
    <t>RED PRIMARIA DE AGUA VILLA TRANQUILA, BARRIO ALIANZA E ISLA MACIEL - ETAPA 1 Y 3</t>
  </si>
  <si>
    <t>1860014</t>
  </si>
  <si>
    <t>SA701910</t>
  </si>
  <si>
    <t>DOCK SUD- AVELLANEDA</t>
  </si>
  <si>
    <t>RED PRIMARIA CLOACAL IMPULSION JUAN PABLO II</t>
  </si>
  <si>
    <t>1960N02</t>
  </si>
  <si>
    <t>SC702360</t>
  </si>
  <si>
    <t>RED SECUNDARIA CLOACAS LA MATANZA</t>
  </si>
  <si>
    <t>PLAN AYSA LA MATANZA BARRIO CASTILLO 5 SE M1</t>
  </si>
  <si>
    <t>1948L77</t>
  </si>
  <si>
    <t>OC70163</t>
  </si>
  <si>
    <t>PLAN AYSA LA MATANZA BARRIO ARCO IRIS NORTE M1</t>
  </si>
  <si>
    <t>1948L76</t>
  </si>
  <si>
    <t>OC70238</t>
  </si>
  <si>
    <t>PARQUE JUAN 1 NORTE M2 C+T (OC70237)</t>
  </si>
  <si>
    <t>1948L75</t>
  </si>
  <si>
    <t>OC70237</t>
  </si>
  <si>
    <t>CONVENIO ENTRE LA AUTORIDAD DE CUENCA MATANZA RIACHUELO Y EL HOSPITAL DE CUENCA ALTA – S.A.M.I.C -, PARA EL FINANCIAMIENTO DE LA PUESTA EN MARCHA Y GESTIÓN OPERATIVA DEL LABORATORIO DE TOXICOLOGÍA DEL HOSPITAL.-ANTICIPO</t>
  </si>
  <si>
    <t>HOSPITAL DE LA CUENCA ALTA NESTOR KIRCHNER S.A.M.I.C.</t>
  </si>
  <si>
    <t>ESTACIÓN DE BOMBEO ARROYO DEL REY</t>
  </si>
  <si>
    <t>CONDUCTO ALIVIADOR CALLE COLÓN - MUNICIPALIDAD DE ESTEBAN ECHEVERRÍA</t>
  </si>
  <si>
    <t>OBRA SANEAMIENTO HIDRÁULICO ARROYO SALGUERO - CUENCA BAJA Y PAVIMENTACIÓN DE LA AVENIDA SALGUERO</t>
  </si>
  <si>
    <t>RECONSTRUCCIÓN DEL ARROYO MALDONADO EN LA LOCALIDAD DE RAMOS MEJÍA</t>
  </si>
  <si>
    <t>SOLICITUD DE FONDO ROTATORIO PARA LA ADQUISICIÓN DE ELEMENTOS DE HIGIENE Y SEGURIDAD/ Y OTROS</t>
  </si>
  <si>
    <t>RAMOS MEJIA</t>
  </si>
  <si>
    <t>GONZÁLEZ CATÁN</t>
  </si>
  <si>
    <t>TRANSF PARA GS CORRIENTES- SUPERVISONES SISTEMA RIACHUELO</t>
  </si>
  <si>
    <t>DEVENGADO 2018</t>
  </si>
  <si>
    <t>DEVENGADO 1° SEMESTRE 2019</t>
  </si>
  <si>
    <t>HOSPITAL CUENCA ALTA</t>
  </si>
  <si>
    <t>HOSPITAL INTERZONAL EVITA</t>
  </si>
  <si>
    <t>VIALIDAD</t>
  </si>
  <si>
    <t>Obras
informadas</t>
  </si>
  <si>
    <t>Obras
quitadas</t>
  </si>
  <si>
    <t>Obras con ejecución</t>
  </si>
  <si>
    <t>UNIDAD C.</t>
  </si>
  <si>
    <t>BIRF 7706</t>
  </si>
  <si>
    <t>HÍDRICOS</t>
  </si>
  <si>
    <t>SECRETARÍA DE INFRAESTRUCTURA Y POLÍTICA HÍDRICA</t>
  </si>
  <si>
    <t>ARROYO SUSANA</t>
  </si>
  <si>
    <t>CALLE CRISTOBAL COLON Y LAS VÍAS DEL EX FCGR</t>
  </si>
  <si>
    <t>ARROYO SALGUERO</t>
  </si>
  <si>
    <t>ALIVIADOR COLÓN</t>
  </si>
  <si>
    <t>VIVIENDA</t>
  </si>
  <si>
    <t>HABITAT</t>
  </si>
  <si>
    <t>SISTEMA VIRREY DEL PINO - LA MATANZA</t>
  </si>
  <si>
    <t>CORPORACIÓN DE BS. AS. SUR S.E.</t>
  </si>
  <si>
    <t>A REVISAR</t>
  </si>
  <si>
    <t>PBA</t>
  </si>
  <si>
    <t>4 a revisar</t>
  </si>
  <si>
    <t>HOSPITAL INTERZONAL GENERAL DE AGUDOS PRESIDENTE PERÓN -ADECUACIÓN ELÉCTRICA - AVELLANEDA</t>
  </si>
  <si>
    <t>MONTO
ORIGINAL</t>
  </si>
  <si>
    <t>42. CONSTRUCCIÓN DE AUTOPISTAS Y AUTOVÍAS</t>
  </si>
  <si>
    <t>RED PRIMARIA ALIMENTACIÓN B° SARMIENTO.</t>
  </si>
  <si>
    <t>RED SECUNDARIA CLOACAL FIORITO 3.</t>
  </si>
  <si>
    <t>EJECUCIÓN 25 CÁMARAS, GABINETES, PILARES E INSTALACIONES ELECTROMECÁNICAS EN PERFORACIONES, AREA CONCESIÓN AYSA.</t>
  </si>
  <si>
    <t>RED SECUNDARIA CLOACAL SANTA CATALINA 4° ETAPA.</t>
  </si>
  <si>
    <t>PROYECTO PUENTE PARA OBRAS DE PERFORACIONES POR CONTRATO</t>
  </si>
  <si>
    <t>ESTACIÓN DE BOMBEO CLOACAL JUAN PABLO II - OBRA CIVIL</t>
  </si>
  <si>
    <t>BARRIO NUESTRO FUTURO M1 A+T (OA70198)</t>
  </si>
  <si>
    <t>BARRIO VITUM MUNICIPAL M1 (SA70242) (1948B01)</t>
  </si>
  <si>
    <t>ARCO IRIS NORTE M2 C+T (OC70239) (1948L79)</t>
  </si>
  <si>
    <t>ARCO IRIS NORTE M3 C+T (OC70236) (1948L80)</t>
  </si>
  <si>
    <t>BARRIO CASTILLO 5 SE M2 C+T (OC70245) (1948L81)</t>
  </si>
  <si>
    <t>SA70226</t>
  </si>
  <si>
    <t>SA70223</t>
  </si>
  <si>
    <t>OA70173</t>
  </si>
  <si>
    <t>SA70233</t>
  </si>
  <si>
    <t>SA70236</t>
  </si>
  <si>
    <t>SA70231</t>
  </si>
  <si>
    <t>OC70248</t>
  </si>
  <si>
    <t>SC70251</t>
  </si>
  <si>
    <t>SA70214</t>
  </si>
  <si>
    <t>SC70125</t>
  </si>
  <si>
    <t>VA70017</t>
  </si>
  <si>
    <t>SC70049</t>
  </si>
  <si>
    <t>SC702321</t>
  </si>
  <si>
    <t>SC702322</t>
  </si>
  <si>
    <t>OA70198</t>
  </si>
  <si>
    <t>SA70242</t>
  </si>
  <si>
    <t>OC70239</t>
  </si>
  <si>
    <t>OC70236</t>
  </si>
  <si>
    <t>OC70245</t>
  </si>
  <si>
    <t>AREA CONCESIÓN AYSA</t>
  </si>
  <si>
    <t>REDES DE AGUA ALTE. BROWN</t>
  </si>
  <si>
    <t>PERFORACIONES</t>
  </si>
  <si>
    <t>ESTACIÓN DE BOMBEO CLOACAL JUAN PABLO II</t>
  </si>
  <si>
    <t>REDES CLOACALES ALTE. BROWN</t>
  </si>
  <si>
    <t>AVANCE
FÍSICO</t>
  </si>
  <si>
    <t>71.TRABAJOS COMPLEMENTARIOS CONSERVACIÓN Y ADECUACIÓN DE SUMIDEROS</t>
  </si>
  <si>
    <t>OBRAS MEJORAMIENTO B° LAMADRID</t>
  </si>
  <si>
    <t>READECUACION DE LA SECCION DEL ARROYO MALDONADO - ETAPA III - LA MATANZA</t>
  </si>
  <si>
    <t>PROYECTO LIMPIEZA DE ARROYOS CRITICOS - SERVICIOS DE MAQUINARIA.-</t>
  </si>
  <si>
    <t>ARROYOS</t>
  </si>
  <si>
    <t>MONITOREO DE INDICADORES Y SERVICIOS ECOSISTÉMICOS EN INTERVENCIONES EN LA CUENCA MATANZA RIACHUELO</t>
  </si>
  <si>
    <t>MONITOREO INDICADORES</t>
  </si>
  <si>
    <t>SERVICIO DE TRANSPORTE PARA PERSONAL DE LA DIRECCIÓN DE SALUD Y EDUCACIÓN AMBIENTAL</t>
  </si>
  <si>
    <t>TRANSPORTE PERSONAL SA</t>
  </si>
  <si>
    <t xml:space="preserve">CONVENIO ESPECÍFICO ACUMAR - CEAMSE, LIMPIEZA DE BASURALES </t>
  </si>
  <si>
    <t>SISTEMAS DE INFORMACION</t>
  </si>
  <si>
    <t>DESAGUES PLUVIALES MÁXIMO PAZ</t>
  </si>
  <si>
    <t>HOSPITAL INTERZONAL DR. PAROISSIEN</t>
  </si>
  <si>
    <t>DEVENGADO
2019</t>
  </si>
  <si>
    <t>EXPANCIÓN DE REDES DE AGUA POTABLE</t>
  </si>
  <si>
    <t>AMPLIACIÓN DE RED DE AGUA POTABLE EN DOMSELAAR - MUNICIPALIDAD DE SAN VICENTE - BUENOS AIRE</t>
  </si>
  <si>
    <t>EN RESCISIÓN</t>
  </si>
  <si>
    <t>EN EL AÑO 2020 SE CREÓ EL MINISTERIO DE OBRAS PÚBLICAS AL CUAL PERTENECE EL PROGRAMA</t>
  </si>
  <si>
    <t>CLOACA RED SECUNDARIA</t>
  </si>
  <si>
    <t>1848B03</t>
  </si>
  <si>
    <t>PLAN AYSA A+T ALTE BROWN-EL CANARIO M3</t>
  </si>
  <si>
    <t>SA70008</t>
  </si>
  <si>
    <t xml:space="preserve">B. MATIENZO – PINO – YATAY – PETIRIBÍ </t>
  </si>
  <si>
    <t>AGUA RED PRIMARIA</t>
  </si>
  <si>
    <t>64. MINISTERIO DE OBRAS PÚBLICAS</t>
  </si>
  <si>
    <t>1960N30</t>
  </si>
  <si>
    <t>RED PRIMARIA DE AGUA - INTERCONEXIÓN DE POZOS SUDESTE Y SUDOESTE - PARTIDO DE PRESIDENTE PERÓN, ESTEBAN ECHEVERRÍA Y FLORENCIO VARELA</t>
  </si>
  <si>
    <t>VA70020</t>
  </si>
  <si>
    <t>PRESIDENTE PERÓN, ESTEBAN ECHEVERRÍA Y FLORENCIO VARELA</t>
  </si>
  <si>
    <t>CAPS 6 CONSULTORIOS EZEIZA</t>
  </si>
  <si>
    <t>6 CAPS ALMIRANTE BROWN</t>
  </si>
  <si>
    <t>LONGCHAMPS - R. CALZADA - GLEW - M. ARGENTINAS - BURZACO</t>
  </si>
  <si>
    <t>6 ConsultoriosALMIRANTE BROWN</t>
  </si>
  <si>
    <t>CAPS LANÚS</t>
  </si>
  <si>
    <t>CAPS ALMIRANTE BROWN</t>
  </si>
  <si>
    <t>5 CAPS LOMAS DE ZAMORA</t>
  </si>
  <si>
    <t>ING. BUDGE - TÉMPERLEY - VILLA CENTENARIO</t>
  </si>
  <si>
    <t>ING. BUDGE - TÉMPERLEY - VILLA FIORITO</t>
  </si>
  <si>
    <t>4 CAPS LOMAS DE ZAMORA</t>
  </si>
  <si>
    <t>ING. BUDGE - TÉMPERLEY - LAVALLOL</t>
  </si>
  <si>
    <t>ING. BUDGE - VILLA ALBERTINA</t>
  </si>
  <si>
    <t>ING. BUDGE - VILLA CENTENARIO- VILLA FIORITO - LOMAS DE ZAMORA</t>
  </si>
  <si>
    <t>LIMPIEZA DE CURSOS DE AGUA</t>
  </si>
  <si>
    <t>18-SERVICIOS DE MANTENIMIENTO DE INFRAESTRUCTURA HIDRÁULICA</t>
  </si>
  <si>
    <t>GRUPO 2.3 - CONSTRUCCIÓN CAPS -PROTOTIPO 6 CONSULTORIOS- EZEIZA / AMBA</t>
  </si>
  <si>
    <t>GRUPO 2.9 - REMODELACIÓN Y PUESTA EN VALOR 6 CAPS - ALMIRANTE BROWN / AMBA</t>
  </si>
  <si>
    <t>GRUPO 2.11 - CONSTRUCCIÓN CAPS -PROTOTIPO 6 CONSULTORIOS- ALMIRANTE BROWN / AMBA</t>
  </si>
  <si>
    <t>GRUPO 1.5A - CONSTRUCCIÓN CAPS - LANÚS / AMBA</t>
  </si>
  <si>
    <t>GRUPO 2.13 - CONSTRUCCIÓN CAPS - ALMIRANTE BROWN / AMBA</t>
  </si>
  <si>
    <t>GRUPO 3.5 - REMODELACIÓN Y PUESTA EN VALOR 5 CAPS - LOMAS DE ZAMORA / AMBA</t>
  </si>
  <si>
    <t>GRUPO 3.6 - REMODELACIÓN Y PUESTA EN VALOR 5 CAPS - LOMAS DE ZAMORA / AMBA</t>
  </si>
  <si>
    <t>GRUPO 3.7 - REMODELACIÓN Y PUESTA EN VALOR 4 CAPS - LOMAS DE ZAMORA / AMBA</t>
  </si>
  <si>
    <t>GRUPO 3.8 - REMODELACIÓN Y PUESTA EN VALOR 4 CAPS - LOMAS DE ZAMORA / AMBA</t>
  </si>
  <si>
    <t>GRUPO 3.9 - REMODELACIÓN Y PUESTA EN VALOR 4 CAPS - LOMAS DE ZAMORA / AMBA</t>
  </si>
  <si>
    <t>3 CAPS MARCOS PAZ</t>
  </si>
  <si>
    <t>4 CAPS MARCOS PAZ</t>
  </si>
  <si>
    <t>GRUPO 3.3 - REMODELACIÓN Y PUESTA EN VALOR 3 CAPS - MARCOS PAZ / AMBA</t>
  </si>
  <si>
    <t>GRUPO 3.4 - REMODELACIÓN Y PUESTA EN VALOR 4 CAPS - MARCOS PAZ / AMBA</t>
  </si>
  <si>
    <t>27202514/2017 -ADENDA N°3 AL ACUERDO MARCO E/ ACUMAR Y LA MUNICIPALIDAD DE AVELLANEDA “MONITOREO DE CALIDAD DE AGUA SUPERFICIAL Y SEDIMENTOS EN HUMEDALES DE LA CUENCA, SOPORTE TÉCNICO PARA MUESTREOS AD HOC EN SUBCUENCAS - RENDICION N° 3.- MUNICIPALIDAD DE AVELLANEDA</t>
  </si>
  <si>
    <t>PROTOCOLO COMPLEMENTARIO AL CONVENIO MARCO DE COLABORACIÓN Y COOPERACIÓN ENTRE LA AUTORIDAD DE CUENCA MATANZA RIACHUELO Y LA UNIVERSIDAD NACIONAL DE AVELLANEDA PARA EL MONITOREO DE LA BIODIVERSIDAD ACUÁTICA Y SALUD</t>
  </si>
  <si>
    <t>MONITOREO DE LA BIODIVERSIDAD ACUÁTICA Y SALUD</t>
  </si>
  <si>
    <t>UNIVERSIDAD NACIONAL DE AVELLANEDA</t>
  </si>
  <si>
    <t>PREFECTURA NAVAL ARGENTINA</t>
  </si>
  <si>
    <t>SISTEMA DE INFORMACION</t>
  </si>
  <si>
    <t>POLA 1281 S.R.L.</t>
  </si>
  <si>
    <t>934. AGENCIA DE PROTECCIÓN AMBIENTAL</t>
  </si>
  <si>
    <t>20. SECRETARIA DE AMBIENTE</t>
  </si>
  <si>
    <t>60000. AUTORIDAD CUENCA MATANZA RIACHUELO</t>
  </si>
  <si>
    <t>7208. DIRECCIÓN GENERAL DE CONTROL</t>
  </si>
  <si>
    <t>135. OBRAS DE INGENIERIA Y ARQUITECTURA</t>
  </si>
  <si>
    <t>0. OBRAS DE INGENIERIA Y ARQUITECTURA</t>
  </si>
  <si>
    <t>7334. DIRECCION GENERAL INGENIERIA Y ARQUITECTURA</t>
  </si>
  <si>
    <t>245. INSTITUTO PARA LA VIVIENDA</t>
  </si>
  <si>
    <t>CONSERVACIÓN DE LA SEÑALIZACIÓN LUMINOSA DE LA CUENCA, CONSIDERANDO LAS DE MAYOR CERCANIA CON EL RIACHUELO Y QUE FAVORECEN A COORDINAR EL TRANSITO EN LA ZONA.</t>
  </si>
  <si>
    <t>7321. UPE INFRAESTRUCTURA DE LA MOVILIDAD</t>
  </si>
  <si>
    <t>35. MINISTERIO DE ESPACIO PUBLICO E HIGIENE URBANA</t>
  </si>
  <si>
    <t>138. OBRAS DE INFRAESTRUCTURA URBANA</t>
  </si>
  <si>
    <t>0. OBRAS DE INFRAESTRUCTURA URBANA</t>
  </si>
  <si>
    <t>60. OBRAS VARIAS CESACS</t>
  </si>
  <si>
    <t>9761. DIRECCION GENERAL INFRAESTRUCTURA ESCOLAR</t>
  </si>
  <si>
    <t>7327. INSTITUTO DE LA VIVIENDA LEY N° 1.251</t>
  </si>
  <si>
    <t>7327. INSTITUTO DE LA VIVIENDA LEY N° 1.252</t>
  </si>
  <si>
    <t>REACONDICIONAMIENTO DE CESACS N° 10-12-15-16-27-43</t>
  </si>
  <si>
    <t>MANTENIENTO DE CESACS ACUMAR</t>
  </si>
  <si>
    <t xml:space="preserve">LIMPIEZA DE MÁRGENES </t>
  </si>
  <si>
    <t>SERVICIO DE MANTENIMIENTO PARA MRF - BARRACAS.</t>
  </si>
  <si>
    <t>59. TRATAMIENTO DE RESIDUOS SOLIDOS URBANOS</t>
  </si>
  <si>
    <t>60. ACUMAR TRATAMIENTO DE RESIDUOS ORGANICOS</t>
  </si>
  <si>
    <t>0. ACUMAR TRATAMIENTO DE RESIDUOS ORGANICOS</t>
  </si>
  <si>
    <t>73. SERVICIO DE MANTENIMIENTO PARA MRF - BARRACAS.</t>
  </si>
  <si>
    <t>8837. SUBSECRETARIA DE HIGIENE URBANA</t>
  </si>
  <si>
    <t>77 - ASISTENCIA FINANCIERA A EMPRESAS PÚBLICAS Y OTROS ENTES DEL
MINISTERIO DE OBRAS PÚBLICAS</t>
  </si>
  <si>
    <t>EL ÁMBITO DE EJECUCIÓN DE LAS INTERCONEXIONES SERÁ INDISTINTAMENTE EN ESTEBAN ECHEVERRÍA, PRESIDENTE PERÓN Y/O FLORENCIO VARELA, PARTIDOS PERTENECIENTES AL ÁREA DE CONCESIÓN BAJO LA CUAL AYSA PRESTA EL SERVICIO DE AGUA.</t>
  </si>
  <si>
    <t>VARIOS – ZONA SUR – REGIÓN SUDESTE Y SUDOESTE.</t>
  </si>
  <si>
    <t>LA TRAZA DEL COLECTOR SE DESARROLLA DESDE LA INTERSECCIÓN DE LAS CALLES MAIPÚ Y C. COLÓN, CONTINUANDO POR ESTA ÚLTIMA HASTA SALADILLO, DONDE GIRA, SIGUE POR LA CALLE CARLOS PELLEGRINI, Y CONTINÚA SU TRAZA HASTA LA CALLE SANTA FE, PARTIDO DE ESTEBAN ECHEVERRÍA.</t>
  </si>
  <si>
    <t>LA TRAZA DE LA RED PRIMARIA SE DESARROLLA DESDE LA ESQUINA DE LA CALLE MONTES DE OCA Y FLORENTINO AMEGHINO EN DONDE SE EMPALMA SOBRE CAÑERÍA EXISTENTE, CONTINÚA POR MONTES DE OCA HASTA ESQUINA DE GENERAL ROCA, GENERAL ROCA HASTA MANUEL ESTEVEZ, MANUEL ESTEVEZ HASTA ESTANISLAO DEL CAMPO Y POR ÉSTA HASTA PASAJE 4. EL TRAZADO PROSIGUE HASTA LA CALLE 3, CONTINUANDO POR ÉSTA HASTA MANUEL ESTEVEZ, Y MANUEL ESTÉVEZ HASTA MANUEL ESTEVEZ E IRALA, PARTIDO DE AVELLANEDA.</t>
  </si>
  <si>
    <t>LA TRAZA DE LA IMPULSIÓN SE DESARROLLA POR LA CALLE VENTURA ÁVILA HASTA LA CALLE MAIPÚ, CONTINÚA POR LA MISMA HASTA LA INTERSECCIÓN CON LA CALLE CRISTÓBAL COLÓN, PARTIDO DE ESTEBAN ECHEVERRÍA</t>
  </si>
  <si>
    <t>ESTANISLAO DEL CAMPO - ALAGON - LUIS VERNET - CASTAÑON - DON BOSCO - LUJAN - ZARATE</t>
  </si>
  <si>
    <t>LOPE DE VEGA - LAVALLOL - SUDAMERICA - COLECTORA RN N°3</t>
  </si>
  <si>
    <t>CASTAÑON - PITA - IPIRANGA - LA BASTILLA - TRES CRUCES - LUJAN</t>
  </si>
  <si>
    <t>CANADÁ, JUAN DOMINGO PERÓN, GINEBRA Y BARILOCHE.</t>
  </si>
  <si>
    <t>FIGUEREDO - MILAN - AZAMOR - B. MARIO - MORSE - EL PLUMERILLO - ESQUEL - MORAZAN - CHIVILCOY</t>
  </si>
  <si>
    <t>REP. DE CHILE - M. CANE – BERMUDEZ – SARRATEA – TRIUNVIRATO</t>
  </si>
  <si>
    <t xml:space="preserve">RED SECUNDARIA DON MARIANO MOD 3 (SA70014) - RENOVACION CALLE AV. MARIANO CASTEX - RECOMOPOSICIÓN P SIST. UNIÓN ETAPA 2 </t>
  </si>
  <si>
    <t>RED SECUNDARIA B° RAYO DE SOL MOD 1 (SA679)</t>
  </si>
  <si>
    <t>RED SECUNDARIA LA MORITA MOD 1 (SA737)</t>
  </si>
  <si>
    <t>E. DEL CAMPO - LUJAN - ZARATE - LLERENA -LAVALLOL - SUDAMERICA - RUTA N°3 - IPIRINGA -ZINNY</t>
  </si>
  <si>
    <t>M. RODRIGUEZ - B. MATIENZO - L. PASTEUR - AV. ARGENTINA</t>
  </si>
  <si>
    <t>LA TRAZA DE LA RED PRIMARIA SE DESARROLLA SOBRE LA CALLE CACIQUE TELOMIAN CONDIE ENTRE RUTA DE LA TRADICIÓN (RP N°4) Y LA AVENIDA ING. HUERGO, PARTIDO DE ESTEBAN ECHEVERRÍA.</t>
  </si>
  <si>
    <t>EL ÁREA DE LA RED SECUNDARIA SE ENCUENTRA DELIMITADA POR LAS SIGUIENTES CALLES:
EJÉRCITO DE LOS ANDES, AV. PRESIDENTE PERÓN, GINEBRA, MONTIEL, AMBERES, AV. PRESIDENTE PERÓN, BERNA, UNAMUNO, PARTIDO DE LOMAS DE ZAMORA.</t>
  </si>
  <si>
    <t>EL ÁMBITO DE EJECUCIÓN DE LAS CÁMARAS SERÁ DENTRO DEL ÁREA DE CONCESIÓN BAJO LA CUAL AYSA PRESTA EL SERVICIO DE AGUA.</t>
  </si>
  <si>
    <t>EL ÁREA DE LA RED SECUNDARIA SE ENCUENTRA DELIMITADA POR LAS SIGUIENTES CALLES: MERCEDES, AV. FITZ ROY, AV. PEDRO SUAREZ Y AV. ARGENTINA, PARTIDO DE ESTEBAN ECHEVERRÍA.</t>
  </si>
  <si>
    <t>LA ESTACIÓN DE BOMBEO SE ENCUENTRA SOBRE LA CALLE CRISTÓBAL COLÓN, INTERSECCIÓN MAIPÚ, PARTIDO DE ESTEBAN ECHEVERRÍA.</t>
  </si>
  <si>
    <t>TARIJA - TUYU - APIPE - BELGRANO</t>
  </si>
  <si>
    <t>CANALEJAS - PTE. RAFAEL CASTILLO - A. TORNQUIST</t>
  </si>
  <si>
    <t>LA BASTILLA - O. SOSA - LAVALLOL - TRES CRUCES - ARRASCAETA - SUDAMERICA - ZEQUEIRA</t>
  </si>
  <si>
    <t>ZEQUEIRA - TRES CRUCES - ZYNNY - SUDAMERICA</t>
  </si>
  <si>
    <t>FERRE - LOPE DE VEGA - LANZA - LACAR</t>
  </si>
  <si>
    <t>CORRESPONDE AL FINANCIAMIENTO ADICIONAL BIRF 9008-AR</t>
  </si>
  <si>
    <t>MINISTERIO DE DESARROLLO TERRITORIAL Y HÁBITAT</t>
  </si>
  <si>
    <t>100% CON CERTIFICACIÓN MES NOV-2020</t>
  </si>
  <si>
    <t>SANEAMIENTO CLOACAL</t>
  </si>
  <si>
    <t>AMPLIACIÓN DE RED DE AGUA POTABLE DOMSELAAR ETAPA II SAN VICENTE- BUENOS AIRES</t>
  </si>
  <si>
    <t>AMPLIACIÓN DE RED DE AGUA - MÁXIMO PAZ OESTE - CAÑUELAS - BUENOS AIRES</t>
  </si>
  <si>
    <t>COLECTOR ZORZAL - MARCOS PAZ - BUENOS AIRES</t>
  </si>
  <si>
    <t xml:space="preserve">MINISTERIO DE OBRAS PUBLICAS </t>
  </si>
  <si>
    <t>DESAGÜES PLUVIALES BURZACO SUR</t>
  </si>
  <si>
    <t>PRESUPUESTO NACIONAL</t>
  </si>
  <si>
    <t>PN</t>
  </si>
  <si>
    <t>TERMINACIÓN DE RED SECUNDARIA CLOACAL FIORITO 1</t>
  </si>
  <si>
    <t>77 - Asistencia Financiera a Empresas Públicas y Otros Entes del
Ministerio de Obras Públicas</t>
  </si>
  <si>
    <t>2060402</t>
  </si>
  <si>
    <t>SC70296</t>
  </si>
  <si>
    <t>CLOACA RED PRIMARIA</t>
  </si>
  <si>
    <t>RED PRIMARIA CLOACAL COLECTOR EDEN</t>
  </si>
  <si>
    <t>2060306</t>
  </si>
  <si>
    <t>SC70101</t>
  </si>
  <si>
    <t>LANÚS OESTE
REMEDIOS DE ESCALADA</t>
  </si>
  <si>
    <t>BARRIO CASTILLA 5 NO M4 (OC70254) (FP) (2090854)</t>
  </si>
  <si>
    <t>OC70254</t>
  </si>
  <si>
    <t>2090854-A+T FP EXTERNA</t>
  </si>
  <si>
    <t>BARRIO CASTILLO 5 NO M2 (OC70164) (FP) (2090852)</t>
  </si>
  <si>
    <t>OC70164</t>
  </si>
  <si>
    <t>2090852-A+T FP EXTERNA</t>
  </si>
  <si>
    <t>BARRIO CASTILLO 5 NO M3 (OC70253) (FP) (2090853)</t>
  </si>
  <si>
    <t>OC70253</t>
  </si>
  <si>
    <t>2090853-A+T FP EXTERNA</t>
  </si>
  <si>
    <t>AGUA RED SECUNDARIA</t>
  </si>
  <si>
    <t>INTERV. ESP. Y PUESTA EN SERVICIO ETAPA 13 (SA70246) (AB) (FP) (2090001)</t>
  </si>
  <si>
    <t>2090001-A+T FP LOCAL</t>
  </si>
  <si>
    <t>SA70246</t>
  </si>
  <si>
    <t>INTERV. ESP. Y PUESTA EN SERVICIO ETAPA 14 (SA70247) (AB) (FP) (2090002)</t>
  </si>
  <si>
    <t>2090002-A+T FP LOCAL</t>
  </si>
  <si>
    <t>SA70247</t>
  </si>
  <si>
    <t>AGUA PERFORACIONES/POZOS</t>
  </si>
  <si>
    <t>EJECUCIÓN 20 PERFORACIONES DE EXPLOTACIÓN ACUÍFERO PUELCHE, AREA CONCESIÓN AYSA.</t>
  </si>
  <si>
    <t>1960N01</t>
  </si>
  <si>
    <t>VA70016</t>
  </si>
  <si>
    <t>ALIMENTACIÓN LONGCHAMPS ESTE (SA70250)</t>
  </si>
  <si>
    <t>2048B01</t>
  </si>
  <si>
    <t>SA70250</t>
  </si>
  <si>
    <t>SERVICIO DE INSPECCIÓN RÍO SUBTERRÁNEO A LOMAS Y ESTACIÓN ELEVADORA DE AGUA LOMAS DE ZAMORA (EE N°1) (SA853 y SA864)</t>
  </si>
  <si>
    <t>1660601</t>
  </si>
  <si>
    <t>TRABAJOS COMPLEMENTARIOS PARA OBRAS DE REDES DE LA DIRECCIÓN DE PROGRAMACIÓN Y EJECUCIÓN DE OBRAS</t>
  </si>
  <si>
    <t>1460010</t>
  </si>
  <si>
    <t>VX70004</t>
  </si>
  <si>
    <t>BARRIO ATE M1 (SA70252) (FP)</t>
  </si>
  <si>
    <t>2090401-A+T FP EXTERNA</t>
  </si>
  <si>
    <t>SA70252</t>
  </si>
  <si>
    <t>OBRAS COMPLEMENTARIAS ASOCIADAS A LA PERFORACIÓN EN HIPOPUELCHE EN CENTRO DE MEZCLA LLAVALLOL -OBRA CIVIL-</t>
  </si>
  <si>
    <t>1960N28</t>
  </si>
  <si>
    <t>SA702341</t>
  </si>
  <si>
    <t>LLAVALLOL</t>
  </si>
  <si>
    <t>INT. ESP. ETAPA 26 (OA70184) (FP)</t>
  </si>
  <si>
    <t>2090801-A+T FP EXTERNA</t>
  </si>
  <si>
    <t>OA70184</t>
  </si>
  <si>
    <t>INTERV. ESP. Y P. EN SERV. BARRIO MALVINAS M1 (SA70235) (FP) (2090303)</t>
  </si>
  <si>
    <t>2090303-A+T FP LOCAL</t>
  </si>
  <si>
    <t>SA70235</t>
  </si>
  <si>
    <t>INTERV. ESP. Y P. EN SERV. SISTEMA ..ON ETAPA 3 (SA70190) (FP) (2090302)</t>
  </si>
  <si>
    <t>2090302-A+T FP LOCAL</t>
  </si>
  <si>
    <t>SA70190</t>
  </si>
  <si>
    <t>BARRIO EL GAUCHITO M2 (SA70194) (FP) (2090301)</t>
  </si>
  <si>
    <t>2090301-A+T FP EXTERNA</t>
  </si>
  <si>
    <t>SA70194</t>
  </si>
  <si>
    <t>INTERV. ESP. Y P. EN SERVICIO ETAPA 9 (LZ) (SA70248) (FP)</t>
  </si>
  <si>
    <t>2091001-A+T FP LOCAL</t>
  </si>
  <si>
    <t>SA70248</t>
  </si>
  <si>
    <t>AGUA ACCIONES COMPLEMENTARIAS</t>
  </si>
  <si>
    <t>2063101</t>
  </si>
  <si>
    <t>Sin P3</t>
  </si>
  <si>
    <t>PUESTA EN NORMA Y VALOR H.Z.G.A DR. OÑATIVIA - SERVICIOS DE CIRUGÍA, PARTO, ESTERILIZACIÓN, TERAPIA Y NEONATOLOGÍA</t>
  </si>
  <si>
    <t>UNIVERSIDAD NACIONAL DEL OESTE</t>
  </si>
  <si>
    <t>65928879/2020 -OP N° 858 - EXP N° 65928879/2020- INTI</t>
  </si>
  <si>
    <t>INTI</t>
  </si>
  <si>
    <t>UNTREF</t>
  </si>
  <si>
    <t>INDURA ARGENTINA SA/SABELLA SRL/QUIMICA CORDOBA</t>
  </si>
  <si>
    <t>MUNICIPALIDAD DE MARCOS PAZ</t>
  </si>
  <si>
    <t>MUNICIPALIDAD DE MORÓN</t>
  </si>
  <si>
    <t>URBANIZACIÓN DE VILLAS Y ASENTAMIENTOS PRECARIOS</t>
  </si>
  <si>
    <t>ALQUILERES Y DERECHOS</t>
  </si>
  <si>
    <t>ACTIVOS INTANGIBLES-PROGRAMAS DE COMPUTACIÓN</t>
  </si>
  <si>
    <t>IMPUESTOS, DERECHOS, TASAS Y JUICIOS</t>
  </si>
  <si>
    <t>PROYECTO 151,152</t>
  </si>
  <si>
    <t>MANTENIMIENTO, REPARACIÓN Y LIMPIEZA</t>
  </si>
  <si>
    <t>MAQUINARIA Y EQUIPO</t>
  </si>
  <si>
    <t>OTROS BIENES DE CONSUMO</t>
  </si>
  <si>
    <t>OTROS SERVICIOS</t>
  </si>
  <si>
    <t>PASAJES Y VIÁTICOS</t>
  </si>
  <si>
    <t xml:space="preserve">PERSONAL CONTRATADO </t>
  </si>
  <si>
    <t>PRODUCTOS QUÍMICOS, COMBUSTIBLES Y LUBRICANTES</t>
  </si>
  <si>
    <t>PUBLICIDAD Y PROPAGANDA</t>
  </si>
  <si>
    <t>REMUNERACIONES</t>
  </si>
  <si>
    <t>SERVICIOS BÁSICOS</t>
  </si>
  <si>
    <t>SERVICIOS COMERCIALES Y FINANCIEROS</t>
  </si>
  <si>
    <t>SERVICIOS TÉCNICOS Y PROFESIONALES</t>
  </si>
  <si>
    <t>TRANSF A UNIVERSIDADES NACIONALES</t>
  </si>
  <si>
    <t>AV. BELGRANO - SAAVEDRA - CHILE - ALTO PERÚ</t>
  </si>
  <si>
    <t xml:space="preserve">CALLE COLÓN ENTRE AV. SAN MARTÍN Y CHUBUT </t>
  </si>
  <si>
    <t>CENTRO DE MEZCLA LLAVALLOL</t>
  </si>
  <si>
    <t>ESTEBAN ECHEVERRIA</t>
  </si>
  <si>
    <t>CERRO CATEDRAL - LOS ANDES - AV. VERNET LUIS - AV. OLIVER ROBERTO - M. CONSTANZO</t>
  </si>
  <si>
    <t>MOD 1: CAÑADA DE GOMEZ- PALMA RICARDO - GUAMINI - SAN ALBERTO. /MOD 2:  CAÑADA DE GOMEZ- PALMA RICARDO - SAN CARLOS - J. B. ALBERDI / MOD 3: SAN CARLOS - PARANÁ - CAÑADA DE GOMEZ - J.B. ALBERDI</t>
  </si>
  <si>
    <t>SA853: 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ZAMORA.SA864:INTERSECCIÓN DE LA CALLE JOSE NEGLIA Y  AV. EVA PERÓN, EN LA LOCALIDAD DE TEMPERLEY, PARTIDO DE LOMAS DE ZAMORA.</t>
  </si>
  <si>
    <t>M. CASTEX (RUTA PROV N°2) - LACARRA - STO CABRAL</t>
  </si>
  <si>
    <t>SANTOS VEGA - MAIPU - HUERGO INGENIERO - MORENO</t>
  </si>
  <si>
    <t>ZONA1: PIO BAROJA - CAMINO PRES JUAN DOMINGO PERÓN - QUESADA - AUSTRALIA. ; SECTOR 1:NUÑEZ DE ARCE GASPAR E/ QUESADA Y PILCOMAYO; SECTOR 2: ROBERTO ARLT - MIGUEL DE UNAMUNO - QUESADA.</t>
  </si>
  <si>
    <t>ESTANISLADO DEL CAMPO - PEDRO FERRE - HUALFIN</t>
  </si>
  <si>
    <t>LACAR - PEDRO FERRE - JOSE LANZA - LOPE DE VEGA</t>
  </si>
  <si>
    <t>VOGEL - PINTA MARINA - ESTANISLAO DEL CAMPO  - PEDRO FERRE - VORONOFF</t>
  </si>
  <si>
    <t>SA727:FRANCIA - H. ASCASUBI - CANALEJAS - SARMIENTO.; SA789:CORDOBA - C. SANDOVAL - AV. T. ESPORA - CAMILA QUIROGA; SA63101:AV. ESPORA, CAMILA QUIROGA, PABLO PODESTÁ Y RUFINO CÓRDOBA.; UAS00301:AV. MONTEVERDE RP N°4 , PABLO PODESTÁ, F. OCHOA Y O. BOZAN.; UAS00201:AV. MONTEVERDE (RP N°4), PABLO PODESTÁ, AV. ESPORA (RN N° 210) Y F. OCHOA.</t>
  </si>
  <si>
    <t>SA728:AV. GRAL. AVILA, COMBATE DE M. SANTIAGO, PRES. CASTILLO Y MALVINAS ARGENTINAS.; SA651:ORFILIA RICO, PABLO PODESTÁ, CASAUX, CÓRDOBA, C. QUIROGA, CÁRDENAS Y SARCIONE.; UAS00701:AV. MONTEVERDE RP N°4 , ORFILIA RICO, O. BOZAN Y MERCEDES.; UAS00801:AV. MONTEVERDE RP N°4 , PABLO PODESTÁ, MERCEDES Y CARLOS GARDEL.; UAS00901:AV. MONTEVERDE RP N°4 , MANUEL ARAUJO, CARLOS GARDEL Y CAMPO; SA70164: MONTEVERDE E/ CUTIÑIO Y AV ARGENTINA - HUGO DEL CARRIL E/ CUTIÑIO Y AV ARGENTINA</t>
  </si>
  <si>
    <t>PRES. SARMIENTO E/ AV. MALVINAS ARGENTINAS Y CARLOS DIHEL. - CARLOS DIHEL E/ PRES. SARMIENTO Y PCIA. DE BUENOS AIRES. – PRES MITRE E/ CARLOS DIHEL Y A. TORNQUIST.</t>
  </si>
  <si>
    <t>TEXTILES Y VESTUARIO</t>
  </si>
  <si>
    <t>PRODUCTOS DE PAPEL, CARTÓN E IMPRESOS</t>
  </si>
  <si>
    <t>60. SALUD COMUNITARIA ACUMAR</t>
  </si>
  <si>
    <t>CENTROS DE SALLUD 3-4-5-7-28-29-37</t>
  </si>
  <si>
    <t>5. CENTROS DE SALLUD 3-4-5-7-28-29-37</t>
  </si>
  <si>
    <t>0. CENTROS DE SALLUD 3-4-5-7-28-29-37</t>
  </si>
  <si>
    <t>4015. CENTROS DE SALLUD 3-4-5-7-28-29-37</t>
  </si>
  <si>
    <t>MATADEROS - VILLA LUGANO</t>
  </si>
  <si>
    <t>CENTROS DE SALLUD 6-14-19-20-24-31-40-43-44</t>
  </si>
  <si>
    <t>4. CENTROS DE SALLUD 6-14-19-20-24-31-40-43-44</t>
  </si>
  <si>
    <t>0. CENTROS DE SALLUD 6-14-19-20-24-31-40-43-44</t>
  </si>
  <si>
    <t>4014. CENTROS DE SALLUD 6-14-19-20-24-31-40-43-44</t>
  </si>
  <si>
    <t>VILLA SOLDATI -VILLA LUGANO- BAJO FLORES</t>
  </si>
  <si>
    <t>CENTROS DE SALUD 1-8-10-16-30-32-35-39</t>
  </si>
  <si>
    <t>3. CENTROS DE SALUD 1-8-10-16-30-32-35-39</t>
  </si>
  <si>
    <t>0. CENTROS DE SALUD 1-8-10-16-30-32-35-39</t>
  </si>
  <si>
    <t>4013. CENTROS DE SALUD 1-8-10-16-30-32-35-39</t>
  </si>
  <si>
    <t>PARQUE PATRICIOS-BARRACAS- POMPEYA</t>
  </si>
  <si>
    <t>CENTROS DE SALLUD 9 -15 - 41</t>
  </si>
  <si>
    <t>2. CENTROS DE SALUD ACUMAR 9 - 15 - 41</t>
  </si>
  <si>
    <t>0. CENTROS DE SALUD ACUMAR 9 - 15 - 41</t>
  </si>
  <si>
    <t>4012. CENTROS DE SALUD 9 - 15 - 41</t>
  </si>
  <si>
    <t>IRALA 1254 - HUMBERTO 1° 470 - MINISTRO BRIN 843</t>
  </si>
  <si>
    <t>CENTROS DE ATENCION PRIMARIA DE SALUD</t>
  </si>
  <si>
    <t>PROYECCION E INSPECCION DE OBRAS APS ACUMAR</t>
  </si>
  <si>
    <t>ATZ</t>
  </si>
  <si>
    <t>60. PROY. E INSP OBRAS APS ACUMAR</t>
  </si>
  <si>
    <t>1000. PROY. E INSP OBRAS APS ACUMAR</t>
  </si>
  <si>
    <t>0. PROY. E INSP OBRAS APS ACUMAR</t>
  </si>
  <si>
    <t>BARRIOS VULNERABLES DE LA CUENCA</t>
  </si>
  <si>
    <t>PRODUCTOS DE CUERO Y CAUCHO- ADQUISICIÓN DE CUBIERTAS, LLANTAS Y PRESTACIÓN DE OTROS SERVICIOS RELACIONADOS CON VEHÍCULOS</t>
  </si>
  <si>
    <t>76641190/2020 - EX-2020-76641190- -CONVENIO UNO PROTOCOLO COMPLEMENTARIO N° 2 - UNIVERSIDAD NACIONAL DEL OESTE</t>
  </si>
  <si>
    <t>61804371/2020 -EX-2020-61804371- CONVENIO UNTREF -- UNTREF</t>
  </si>
  <si>
    <t>76228643/2020 - ANTICIPO PROGRAMA ACOMPAÑAMIENTO DE GESTION DE RESIDUOS. SEPARACION EN LUGAR DE ORIGEN - MUNICIPALIDAD DE MORON</t>
  </si>
  <si>
    <t>MINISTERIO DE DESARROLLO TERRITORIAL Y HABITAT</t>
  </si>
  <si>
    <t>PRESUPUESTO
 2021</t>
  </si>
  <si>
    <t>PRESUPUESTO 2021</t>
  </si>
  <si>
    <t>PROYECTO 182</t>
  </si>
  <si>
    <t>UNIVERSIDAD NACIONAL GUILLERMO BROWN</t>
  </si>
  <si>
    <t>EX-2020-66250313- -APN-SG#ACUMAR - ACUERDO ESPECÍFICO N° 4 CON LA UNAB: PROGRAMA “CIENCIA Y TECNOLOGÍA – DISEÑO Y MODELIZACIÓN DEL SISTEMA DE DATOS INDUSTRIALES PARA EL OBSERVATORIO AMBIENTAL DE LA CUENCA”</t>
  </si>
  <si>
    <t>EX-2020-66397570- CONVENIO UNSAM INFORME 1</t>
  </si>
  <si>
    <t>88165508/2020 -CONV COOPERACIÓN ACUMAR Y MINISTERIO. PAGO INCENTIVO COOPERATIVISTAS DE LMAR- MINISTERIO INFRAESTRUCTURA PCIA BS AS</t>
  </si>
  <si>
    <t>62518331/2020 -EX-2020-62518331- -APN-SG#ACUMAR - ACUERDO ESPECÍFICO N° 1 CON LA UNaB, PARA EL DESARROLLO DEL PROGRAMA: “MATRIZ LEGAL AMBIENTAL Y ACTUALIZACIÓN PERIÓDICA DE LA INFORMACIÓN - CUADRO DE NORMATIVA AMBIENTAL EN LA CUENCA MATANZA RIACHUELO”- UNIVERSIDAD NACIONAL GUILLERMO BROWN</t>
  </si>
  <si>
    <t>82779248/2020 -EX-2020-82779248- CONVENIO CON UNIV. NAC. DEL OESTE- UNIVERSIDAD NACIONAL DEL OESTE</t>
  </si>
  <si>
    <t>68218336/2020 -EX-2020-68218336 UTN AVELLANEDA- UNIVERSIDAD TECNOLOGICA NACIONAL</t>
  </si>
  <si>
    <t>81497240/2020 -EX-2020-81497240- CONICET / UNIV. NAC. CENTRO PCIA BS AS.- UNIVERSIDAD NAC. CENTRO PCIA BS AS</t>
  </si>
  <si>
    <t>UNIVERSIDAD NAC. CENTRO PCIA BS AS</t>
  </si>
  <si>
    <t>80621461/2020 -EX-2020-80621461- -APN-SG#ACUMAR - FONDO ROTATORIO - CONTRATACION DE CONSULTORA PARA EVALUACION TECNICA DEL PROYECTO LANBORATORIO ACUMAR- CUBEN SA</t>
  </si>
  <si>
    <t>CUBEN SA</t>
  </si>
  <si>
    <t>35378951/2021 -EX-2021-35378951- -APN-SG#ACUMAR - CONV UNSAM- UNIVERSIDAD NACIONAL DE GENERAL SAN MARTIN</t>
  </si>
  <si>
    <t>PROYECTO 175</t>
  </si>
  <si>
    <t>FONDO ROTATORIO PARA LA ADQUISICIÓN DE INSUMOS DE CONSTRUCCIÓN Y PINTURA PARA LA INSTALACIÓN Y MEJORAMIENTO DE JUEGOS SALUDABLES Y DE PLAZA</t>
  </si>
  <si>
    <t>ADQUISICIÓN DE INSUMOS ODONTOLÓGICOS Y MÉDICOS</t>
  </si>
  <si>
    <t>PROYECTO 187</t>
  </si>
  <si>
    <t>ABLE SA/POGGI/BIOSAFETY</t>
  </si>
  <si>
    <t>EX-2021-84250478- -APN-DA#ACUMAR - ADQUISICION DE ELEMENTOS DE PROTECCION PERSONAL - PROTECTOR SOLAR</t>
  </si>
  <si>
    <t>ANTIGUA SAN ROQUE SRL</t>
  </si>
  <si>
    <t>PROYECTO 186</t>
  </si>
  <si>
    <t>17537667/2021 -ADQUISICIÓN DE CARTELERIA PARA DEPÓSITO DE AUTOMOTORES LOMAS DE ZAMORA (EL PLUMERILLO)- CATALDO JUAN MARTIN</t>
  </si>
  <si>
    <t>CATALDO JUAN MARTIN</t>
  </si>
  <si>
    <t>82823841/2020 -ADQUISICIÓN DE REPELENTES DE MOSQUITOS PARA LAS ACTIVIDADES DE LA DSYEA- SALE WSI WEB S.A.</t>
  </si>
  <si>
    <t>SALE WSI WEB S.A.</t>
  </si>
  <si>
    <t>42426387/2021 -ADQUISICIÓN UPS PARA RED DE LABORATORIOS LACTS- BATTISTESSA EDUARDO GERMAN</t>
  </si>
  <si>
    <t>BATTISTESSA EDUARDO GERMAN</t>
  </si>
  <si>
    <t>23584613/2021 -EX-2021-23584613- -APN-SG#ACUMAR - FONDO ROTATORIO - ADQUISICIÓN DE PROCESADORA DE ORGÁNICOS PARA LABORATORIO- HENDEL HOGAR SA</t>
  </si>
  <si>
    <t>HENDEL HOGAR SA</t>
  </si>
  <si>
    <t>PROYECTO 189</t>
  </si>
  <si>
    <t>EX-2021-31800321- -APN-SG#ACUMAR. "ADQUISICION DE TABLAS PORTA BLOCK"</t>
  </si>
  <si>
    <t>DISTRI AIRES SRL</t>
  </si>
  <si>
    <t>37564693/2021 -EX-2021-37564693- -APN-SG#ACUMAR. ADQUISICIÓN DE MESAS Y SILLAS PARA OPERATIVOS EN TERRITORIO- ANGLET S.R.L.</t>
  </si>
  <si>
    <t>ANGLET S.R.L.</t>
  </si>
  <si>
    <t>82544267/2020 -CONTRATACION DE UN SERIVICIO DE TRANSFERENCIA DE RESIDUOS DESDE LAS LOCALIDADES DE GENERAL LAS HERAS, CAÑUELAS, MARCOS PAZ, SAN VICENTE Y PRESIDENTE PERON, HACIA EL RELLENO SANITARIO "EZEIZA" U OTRO QUE EN EL FUTURO SE DECIDA MAYO 2021- EVA SA - TRANSP. MALVINAS SRL - ASHIRA SA UNION TRANSITORIA</t>
  </si>
  <si>
    <t>EVA SA - TRANSP. MALVINAS SRL - ASHIRA SA UNION TRANSITORIA</t>
  </si>
  <si>
    <t>10456834/2021 -FONDO ROTATORIO - ALQUILER DE 5 SERVICIOS DE LED TRUCK- CONSTRUCCIONES Y PROYECTOS SA</t>
  </si>
  <si>
    <t>CONSTRUCCIONES Y PROYECTOS SA</t>
  </si>
  <si>
    <t>43541650/2021 -EX-2021-43541650- -APN-SG#ACUMAR - FONDO ROTATORIO - ADQUISICION DE CAMISETAS DEPORTIVAS- DARI NESTOR GERMAN</t>
  </si>
  <si>
    <t>DARI NESTOR GERMAN</t>
  </si>
  <si>
    <t>EX-2021-54797717- -APN-SG#ACUMAR. FONDO ROTATORIO - PINTURAS Y MATERIALES PARA INTERVENCIONES ARTÍSTICAS Y PROYECTOS DE PROMOCIÓN.</t>
  </si>
  <si>
    <t>FIORENTINO JORGE OSCAR</t>
  </si>
  <si>
    <t>ADQUISICIÓN DE LIBROS PARA BIBLIOTECA MÓVIL.</t>
  </si>
  <si>
    <t>VENTURA OSCANOVA EDWIN EDSON</t>
  </si>
  <si>
    <t>EX-2020-70465556- -APN-SG#ACUMAR - CONVENIO ENTRE ACUMAR Y EL MUNICIPIO DE LOMAS DE ZAMORA EN EL MARCO DEL PROGRAMA DE IMPULSO Y FORTALECIMIENTO A LA RED DE VIVEROS PARA LA PRODUCCIÓN DE ESPECIES NATIVAS EN LA CUENCA MATANZA RIACHUELO.</t>
  </si>
  <si>
    <t>70465931/2020 -OP N° 171 - EXP N° 70465931-2020- MUNICIPALIDAD DE MARCOS PAZ</t>
  </si>
  <si>
    <t>PROYECTO 185</t>
  </si>
  <si>
    <t>70465813/2020 -EX-2020-70465813- -APN-SG#ACUMAR - ACUERDO ENTRE ACUMAR Y EL MUNICIPIO DE MORON EN EL MARCO DEL PROGRAMA FOMENTO UNIDADES DE PRODUCCION Y DISTRIBUCION AGROECOLOGICA.- MUNICIPALIDAD DE MORÓN</t>
  </si>
  <si>
    <t>86659365/2020 -OP N 309-2021-EX-2020-86659365-APN-SG#ACUMAR EJECUCIÓN AL PROGRAMA DE IMPUSLO Y FORTALECIMIENTO A LA RED DE VIVEROS PARA LA PRODUCCIÓN DE
ESPECIES NATIVAS EN LA CUENCA MATANZA RIACHUELO EN EL MUNICIPIO DE PRESIDENTE PERÓN- MUNICIPALIDAD DE PRESIDENTE PERON</t>
  </si>
  <si>
    <t>MUNICIPALIDAD DE PRESIDENTE PERON</t>
  </si>
  <si>
    <t>20765058/2021 -EX-2021-20765058- -APN-SG#ACUMAR - FONDO ROTATORIO - ADQUISICION DE SERVICIO DE PRODUCCION PARA REALIZACION DE EVENTO EN EL DIA DEL AGUA -- VALIENTE PRODUCCIONES SA</t>
  </si>
  <si>
    <t>VALIENTE PRODUCCIONES SA</t>
  </si>
  <si>
    <t>PROYECTO 184</t>
  </si>
  <si>
    <t>23212367/2021 -EX-2021-23212367- -APN-SG#ACUMAR - FONDO ROTATORIO - ADQUISICION DE MACETAS BIODEGRADABLES- WILMAR PABLO WORD</t>
  </si>
  <si>
    <t>WILMAR PABLO WORD</t>
  </si>
  <si>
    <t>PROYECTO 183</t>
  </si>
  <si>
    <t xml:space="preserve">22114061/2021 -EX-2021-22114061- -APN-SG#ACUMAR.  FONDO ROTATORIO PARA ESPECIES NATIVAS/ TUTORES Y BARRERAS ANTIHORMIGAS- PAULA ANAHI MARTINEZ/ </t>
  </si>
  <si>
    <t>54797717/2021 -EX-2021-54797717- -APN-SG#ACUMAR. FONDO ROTATORIO - PINTURAS Y MATERIALES PARA INTERVENCIONES ARTÍSTICAS Y PROYECTOS DE PROMOCIÓN.- PANTONE ARGENTINA S.R.L.</t>
  </si>
  <si>
    <t>PANTONE ARGENTINA S.R.L.</t>
  </si>
  <si>
    <t>83888474/2020 -OP N° 312 - EXP N° 83888474/2020- UNIVERSIDAD NACIONAL DE AVELLANEDA</t>
  </si>
  <si>
    <t>EX-2021-23711540- -APN-SG#ACUMAR. SOLICITUD DE FONDO ROTATORIO PARA LA ADQUISICIÓN DE LUMINARIA</t>
  </si>
  <si>
    <t>PANA ILUMINACIÓN SA</t>
  </si>
  <si>
    <t>CONEXIONES DOMICILIARIAS</t>
  </si>
  <si>
    <t>100% AVANCE FÍSICO REAL SIN LIQUIDAR</t>
  </si>
  <si>
    <t>AMPLIACIÓN DE RED DE AGUA POTABLE BARRIO BIOCCA I Y BARRIO CENTRO EN LA LOCALIDAD DE SAN VICENTE - BUENOS AIRES</t>
  </si>
  <si>
    <t>AMPLIACIÓN DE RED DE DISTRIBUCIÓN DE AGUA POTABLE URIBELARREA - MUNICIPALIDAD DE CAÑUELAS- BUENOS AIRES</t>
  </si>
  <si>
    <t>AMPLIACIÓN DE RED DE DISTRIBUCIÓN DE AGUA - SAN ESTEBAN - SANTA ROSA PELUFFO- CAÑUELAS - BUENOS AIRES</t>
  </si>
  <si>
    <t>EXPROPIACIONES EN CAMINO DEL BUEN AYRE TRAMO I - SECCION ACCESO OESTE - ACCESO A Bº 20 DE JUNIO  (PONTEVEDRA - PROG 25,55)</t>
  </si>
  <si>
    <t>EXPROPIACIONES EN CAMINO DEL BUEN AYRE TRAMO III - SECCION RUTA PROV.Nº58-  RUTA PROV.Nº53  (PROG. KM 72,60)</t>
  </si>
  <si>
    <t>EXPROPIACIONES EN TRAZA. ACTIVIDAD INTERNA DB2E. LINEA AGREGADA POR CAMBIO DE FUENTE/INCISO.  PARTIDA Y PRESUPUESTO INICIAL GLOBAL.</t>
  </si>
  <si>
    <t>EXPROPIACIONES EN CAMINO DEL BUEN AYRE TRAMO II - SECCION ACCESO A Bº 20 DE JUNIO - RUTA PROV.Nº58-  PROG. KM53,980)</t>
  </si>
  <si>
    <t>PUENTE DE LA NORIA</t>
  </si>
  <si>
    <t>C.A.B.A - LOMAS DE ZAMORA</t>
  </si>
  <si>
    <t>EXPROPIACIONES EN VIADUCTO DE ACCESO AL PUENTE DE LA NORIA</t>
  </si>
  <si>
    <t>VIADUCTO DE ACCESO AL PUENTE DE LA NORIA</t>
  </si>
  <si>
    <t>PUENTE NICOLÁS AVELLANEDA Y NUEVO PUENTE PUEYRREDÓN</t>
  </si>
  <si>
    <t>52. MANTENIMIENTO Y REPARACIÓN DE OBRAS DE ARTE</t>
  </si>
  <si>
    <t>C.A.B.A - AVELLANEDA</t>
  </si>
  <si>
    <t>PUENTE ALSINA, PUENTE VICTORINO DE LA PLAZA Y ANTIGUO PUENTE PUEYRREDÓN</t>
  </si>
  <si>
    <t>C.A.B.A - AVELLANEDA - LANÚS</t>
  </si>
  <si>
    <t>AUTOPISTA PRESIDENTE JUAN DOMINGO PERÓN.  OBRA COMPLEMENTARIA EN TRAMO 1 DE LA AUTOPISTA: CONSTRUCCIÓN DE DISTRIBUIDOR EN ACCESO AL B° 20 DE JUNIO Y OBRAS FALTANTES</t>
  </si>
  <si>
    <t>CONSERVACIÓN MEJORATIVA Y MANTENIMIENTO DE RUTINA - SISTEMA MODULAR, PUENTE N. AVELLANEDA, TRANSBORDADOR Y ACCESOS; NUEVO PUENTE PUEYRREDÓN Y ACCESOS, PROVINCIA DE BUENOS AIRES</t>
  </si>
  <si>
    <t>CONSERVACIÓN MEJORATIVA Y MANTENIMIENTO DE RUTINA - SISTEMA MODULAR, PUENTE ALSINA  Y ACCESOS; PUENTE V. DE LA PLAZA Y ACCESOS; ANTIGUO PUENTE PUEYRREDÓN Y ACCESOS. PROVINCIA DE BUENOS AIRES</t>
  </si>
  <si>
    <t>VILLA AZUL - 38 VIVIENDAS</t>
  </si>
  <si>
    <t>SECRETARIA DE HÁBITAT</t>
  </si>
  <si>
    <t>40. CASA PROPIA</t>
  </si>
  <si>
    <t>70. OBRA NUEVA</t>
  </si>
  <si>
    <t>33107819/2021</t>
  </si>
  <si>
    <t>PREDIO MACIEL III</t>
  </si>
  <si>
    <t>PREDIO MACIEL - 72 VIVIENDAS</t>
  </si>
  <si>
    <t>39688389/2021</t>
  </si>
  <si>
    <t>PREDIO ESTANISLAO</t>
  </si>
  <si>
    <t>PREDIO ESTANISLAO - 7 VIVIENDAS</t>
  </si>
  <si>
    <t>39689810/2021</t>
  </si>
  <si>
    <t>PREDIO CAEM</t>
  </si>
  <si>
    <t>PREDIO CAEM - 9 VIVIENDAS</t>
  </si>
  <si>
    <t>PREDIO DEFENSA</t>
  </si>
  <si>
    <t>PREDIO DEFENSA - 16 VIVIENDAS</t>
  </si>
  <si>
    <t>40. RECONSTRUIR</t>
  </si>
  <si>
    <t>32912005/2021</t>
  </si>
  <si>
    <t> $                       42.328.455,90</t>
  </si>
  <si>
    <t>PREDIO MACIEL</t>
  </si>
  <si>
    <t>PREDIO MACIEL - 84 VIVIENDAS</t>
  </si>
  <si>
    <t>39686732/2021</t>
  </si>
  <si>
    <t>BARRIO LINDO - MANZANA 1 Y 2 - 36 VIVIENDAS</t>
  </si>
  <si>
    <t>47914958/2021</t>
  </si>
  <si>
    <t>BARRIO LINDO - MANZANA 5 Y 9 - 48 VIVIENDAS</t>
  </si>
  <si>
    <t>47913955/2021</t>
  </si>
  <si>
    <t>BARRIO LINDO - MANZANA 6 Y 10 - 48 VIVIENDAS</t>
  </si>
  <si>
    <t>47912773/2021</t>
  </si>
  <si>
    <t>BARRIO LINDO - MANZANA 17 y 20 - 56 VIVIENDAS</t>
  </si>
  <si>
    <t>47909560/2021</t>
  </si>
  <si>
    <t>BARRIO LINDO - MANZANA 18 y 21 - 56 VIVIENDAS</t>
  </si>
  <si>
    <t>47910928/2021</t>
  </si>
  <si>
    <t>PREDIO SUIPACHA - 33 VIVIENDAS</t>
  </si>
  <si>
    <t>41723383/2021</t>
  </si>
  <si>
    <t>BARRIO LINDO - MANZANA 15 y 19 - 60 VIVIENDAS</t>
  </si>
  <si>
    <t>54191901/2021</t>
  </si>
  <si>
    <t>BARRIO MONTECARLO</t>
  </si>
  <si>
    <t>BARRIO MONTECARLO - 240 VIVIENDAS E INFRAESTRUCTURA</t>
  </si>
  <si>
    <t xml:space="preserve"> 47011596/2021</t>
  </si>
  <si>
    <t>BARRIO AZUL</t>
  </si>
  <si>
    <t>BARRIO AZUL - 19 VIVIENDAS</t>
  </si>
  <si>
    <t>49046287/2021</t>
  </si>
  <si>
    <t>49047735/2021</t>
  </si>
  <si>
    <t>RAMAL CALLE WILLIAMS – DESAGÜES ZONA CENTRO – CUENCA DEL ARROYO DEL REY – ETAPA III</t>
  </si>
  <si>
    <t>ARROYO TORRES</t>
  </si>
  <si>
    <t>SANEAMIENTO DE LA CUENCA DEL ARROYO TORRES - ETAPA III - PARTE I</t>
  </si>
  <si>
    <t>2 CAPS ESTEBAN ECHEVERRÍA</t>
  </si>
  <si>
    <t>3 CAPS ESTEBAN ECHEVERRÍA</t>
  </si>
  <si>
    <t>ALIVIADOR OESTE ARROYO DEL REY - III ETAPA</t>
  </si>
  <si>
    <t>OPERACIÓN Y MANTENIMIENTO SISTEMA DE BOMBEO A°S UNAMUNO Y EL REY</t>
  </si>
  <si>
    <t>GRUPO 3.10 - REMODELACIÓN Y PUESTA EN VALOR 4 CAPS - LOMAS DE ZAMORA / AMBA</t>
  </si>
  <si>
    <t>GRUPO 3.11 - REMODELACIÓN Y PUESTA EN VALOR 5 CAPS - LOMAS DE ZAMORA / AMBA</t>
  </si>
  <si>
    <t>GRUPO 7.3 - REMODELACIÓN Y PUESTA EN VALOR 2 CAPS - MONTE GRANDE - ESTEBAN ECHEVERRÍA / AM</t>
  </si>
  <si>
    <t>GRUPO 7.4 - REMODELACIÓN Y PUESTA EN VALOR 3 CAPS - MONTE GRANDE - ESTEBAN ECHEVERRÍA / AM</t>
  </si>
  <si>
    <t>GRUPO 7.5 - REMODELACIÓN Y PUESTA EN VALOR 3 CAPS -  ESTEBAN ECHEVERRÍA / AMBA</t>
  </si>
  <si>
    <t>GRUPO 7.1 - REMODELACIÓN Y PUESTA EN VALOR 3 CAPS - ESTEBAN ECHEVERRÍA / AMBA</t>
  </si>
  <si>
    <t>12. AGUA POTABLE, ALCANTARILLADO Y DESAGUES PLUVIALES</t>
  </si>
  <si>
    <t>2090801-A+T FP LOCAL</t>
  </si>
  <si>
    <t>Ver Aporte Externo</t>
  </si>
  <si>
    <t>RED PRIMARIA CLOACAL - ALIVIADOR SARMIENTO</t>
  </si>
  <si>
    <t>1862803</t>
  </si>
  <si>
    <t>SC70214</t>
  </si>
  <si>
    <t>Año 2022</t>
  </si>
  <si>
    <t>RED SECUNDARIA CLOACAL TURDERA 1</t>
  </si>
  <si>
    <t>2060404</t>
  </si>
  <si>
    <t>SC70111</t>
  </si>
  <si>
    <t>STA. CATALINA 2 ETAPA 2 (SC70304) (FP)</t>
  </si>
  <si>
    <t>SC70304</t>
  </si>
  <si>
    <t>2090350-A+T FP EXTERNA</t>
  </si>
  <si>
    <t>BARRIO CASTILLO 5 NO M1 (OC70250) (FP)</t>
  </si>
  <si>
    <t>OC70250</t>
  </si>
  <si>
    <t>2090851-A+T FP EXTERNA</t>
  </si>
  <si>
    <t>INT. ESP. ETAPA 27 (OA70205) (FP)</t>
  </si>
  <si>
    <t>2090802-A+T FP LOCAL</t>
  </si>
  <si>
    <t>OA70205</t>
  </si>
  <si>
    <t>Ver Aporte Local</t>
  </si>
  <si>
    <t>RENOV. PARQUE JUAN 2 SE M1 (OC70255) (FP)</t>
  </si>
  <si>
    <t>OC70255</t>
  </si>
  <si>
    <t>ZARATE -ENCINA -PIEDRABUENA - WATT</t>
  </si>
  <si>
    <t>2090855-A+T FP EXTERNA</t>
  </si>
  <si>
    <t>BARRIO GARAY A+T (SA70258) (FP)</t>
  </si>
  <si>
    <t>SA70258</t>
  </si>
  <si>
    <t>2090004-A+T FP EXTERNA</t>
  </si>
  <si>
    <t>LIMPIEZA Y PUESTA EN SERVICIO - RED SECUNDARIA AVELLANEDA NORTE A</t>
  </si>
  <si>
    <t>2160405</t>
  </si>
  <si>
    <t>SC70316</t>
  </si>
  <si>
    <t>AGUA Y CLOACA ACCIONES COMPLEMENTARIAS</t>
  </si>
  <si>
    <t>TRABAJOS COMPLEMENTARIOS PARA OBRAS EN INSTALACIONES ELECTROMECANICAS EJECUTADAS POR CONTRATO</t>
  </si>
  <si>
    <t>2060301</t>
  </si>
  <si>
    <t>VX70014</t>
  </si>
  <si>
    <t>Año 2023</t>
  </si>
  <si>
    <t>EXPANSIÓN RED PRIMARIA INTERCONEXIÓN DE TANQUES B° MUNICIPAL-VITUN-VIPERMU (SA70251) - ALMIRANTE BROWN</t>
  </si>
  <si>
    <t>2148B01</t>
  </si>
  <si>
    <t>SA70251</t>
  </si>
  <si>
    <t>RENOVACIÓN SECUNDARIA DE AGUA CUARTA CUARTA CIUDAD EVITA</t>
  </si>
  <si>
    <t>2078B05-APORTE LOCAL</t>
  </si>
  <si>
    <t>OA70176</t>
  </si>
  <si>
    <t>2078B05-APORTE BID</t>
  </si>
  <si>
    <t>2078B05-IVA APORTE BID</t>
  </si>
  <si>
    <t>RED PRIMARIA CLOACAL ALIVIADOR LA MATANZA NORTE - 3° ETAPA</t>
  </si>
  <si>
    <t>2062807</t>
  </si>
  <si>
    <t>OC702000</t>
  </si>
  <si>
    <t>RAMOS MEJÍA</t>
  </si>
  <si>
    <t>CLOACA ESTACION / POZOS DE BOMBEO CLOCAL</t>
  </si>
  <si>
    <t>ESTACIÓN DE BOMBEO CLOACAL ADROGÜE SUR I -OBRA CIVIL-</t>
  </si>
  <si>
    <t>2160302</t>
  </si>
  <si>
    <t>SC701731</t>
  </si>
  <si>
    <t>RED SECUNDARIA CLOACAL EL JAGÜEL 2 - ETAPA 3</t>
  </si>
  <si>
    <t>2160402</t>
  </si>
  <si>
    <t>SC702990</t>
  </si>
  <si>
    <t>RED SECUNDARIA CLOACAL EL JAGÜEL 2 - ETAPA 2</t>
  </si>
  <si>
    <t>2060406</t>
  </si>
  <si>
    <t>SC702980</t>
  </si>
  <si>
    <t>OBRAS COMPLEMENTARIAS ASOCIADAS A LA PERFORACIÓN EN HIPOPUELCHE EN CENTRO DE MEZCLA LLAVALLO - OBRA ELECTROMECÁNICA -</t>
  </si>
  <si>
    <t>1960N29</t>
  </si>
  <si>
    <t>SA702342</t>
  </si>
  <si>
    <t>TRIANGULO DE TELLIER - F. INFLAMABLE (SA70261) (FP)</t>
  </si>
  <si>
    <t>SA70261</t>
  </si>
  <si>
    <t>2190102-A+T FP EXTERNA</t>
  </si>
  <si>
    <t>RED SECUNDARIA CLOACAL RENOVACIÓN CAPITAL, BELGRANO Y CABALLITO</t>
  </si>
  <si>
    <t>2062601</t>
  </si>
  <si>
    <t>CC70022</t>
  </si>
  <si>
    <t>BELGRANO / CABALLITO</t>
  </si>
  <si>
    <t>RENOVACIÓN  ACERO  AVELLANEDA</t>
  </si>
  <si>
    <t>2078B14-APORTE LOCAL</t>
  </si>
  <si>
    <t>SA70210</t>
  </si>
  <si>
    <t>2078B14-APORTE BID</t>
  </si>
  <si>
    <t>2078B14-IVA APORTE BID</t>
  </si>
  <si>
    <t>ESTACIÓN DE BOMBEO CLOACAL ADROGÜE SUR I -OBRA ELECTRO-</t>
  </si>
  <si>
    <t>2160303</t>
  </si>
  <si>
    <t>SC701732</t>
  </si>
  <si>
    <t>RED SECUNDARIA DE AGUA</t>
  </si>
  <si>
    <t>17 DE NOVIEMBRE M1 A+T (SA70226)</t>
  </si>
  <si>
    <t>BARRIO 8 DE DICIEMBRE - EVA PERON - SAN DIEGO (SA70223)</t>
  </si>
  <si>
    <t>BARRIO STELLA MARIS - MARINA M1 (OA70173)</t>
  </si>
  <si>
    <t>INTERV. ESP. Y PUESTA EN SERVICIO PLANTA UNION E2 (SA70233) (EE)</t>
  </si>
  <si>
    <t>INTERV. ESP. Y PUESTA EN SERVICIO ETAPA 10 (SA70236) (AB)</t>
  </si>
  <si>
    <t>INT. ESP. Y P. EN SERV. SIST. MORENO E1 (SA70231) (EE)</t>
  </si>
  <si>
    <t>BARRIO CASTILLO 5 SE M3 (OC70248)</t>
  </si>
  <si>
    <t>EL CANARIO M3 C+T (SC70251)</t>
  </si>
  <si>
    <t>EL ÁREA DE LA RED SECUNDARIA SE ENCUENTRA DELIMITADA POR LAS SIGUIENTES CALLES: AV. HIPÓLITO YRIGOYEN, SANTA MARÍA, 9 DE JULIO, IRALA, AV. DEL REY, AV. ANTÁRTIDA ARGENTINA, MENDOZA Y LAS VÍAS DEL FERROCARRIL ROCA. PARTIDO DE LOMAS DE ZAMORA.</t>
  </si>
  <si>
    <t>P. BATTIPEDE - V. LOPEZ Y PLANES - URUGUAY - GRAL. PAZ - TALCAHUANO - PELLEGRINI</t>
  </si>
  <si>
    <t xml:space="preserve"> LACAR - NORQUIN - LOPE DE VEGA</t>
  </si>
  <si>
    <t>RUSO INT - LAS FLORES - SPLIMBERGO -ROBERTO BILINGURST.</t>
  </si>
  <si>
    <t>AV. JUAN DE GARAY, VÍAS DEL FF.CC., ALVEAR CARLOS, LA CALANDRIA, 30 DE SEPTIEMBRE , EL HORNERO. TRAMO SOBRE LA CALANDRIA E/ 30 DE SEPTIEMBRE Y AMENEDO.</t>
  </si>
  <si>
    <t>LA RED SECUNDARIA SE ENCUENTRA UBICADA ENTRE LAS CALLES: AV. MITRE, PRUDAN, AV. MANUEL BELGRANO, O´HIGGINS, BRANDSEN Y PAUNERO. PARTIDO DE AVELLANEDA.</t>
  </si>
  <si>
    <t>PTE. RAFAEL CASTILLO, CARLOS CASARES, GARIN.</t>
  </si>
  <si>
    <t xml:space="preserve">LA AFATA, EL MARMELERO, EL INCIENSO, EL BACU, LA CAROBA, EL HURON, LA ARDILLA, EL AGUTI, DR. CARLOS DI TARANTOC, TET. GRAL. JUAN DOMINGO PERÓN, LA QUINTANA, EL ROBLE, EL SAUCE, LA TIPA, EL GUAICURU, EL CAI, EL BOROBÓ, CABO 1° NESTOR BARRO, EL TAPETI, EL QUIYA, LA TIRICA, EL PECARI, EL PUCA, EL CARACOLERO, EL MULITA, EL CANELÓN, EL BLANQUILLO, EL CARNAVAL, LA CHILCA.  </t>
  </si>
  <si>
    <t>LAS OBRAS SE REALIZARÁN CON LAS SIGUIENTES TRAZAS, EL ALIVIADOR INICIARÁ EN LA INTERSECCIÓN DE LAS CALLES 25 DE MAYO Y CATRIEL CONTINUANDO SU TRAZA POR LAS CALLES BERUTI, ALVEAR, AV. DE MAYO, FINALIZANDO EN LA INTERSECCIÓN DE LA AV. DE MAYO Y GRAL. CONESA. 
LA CAÑERÍA SUBSIDIARIA INICIARÁ  EN AV. DE MAYO ENTRE ALVEAR Y GARAY CONTINUANDO SU TRAZA POR AV. DE MAYO, FINALIZANDO EN LA INTERSECCIÓN DE LA AV. DE MAYO Y GRAL. CONESA.
LAS RENOVACIONES TENDRÁN LAS SIGUIENTES TRAZAS: AV. DE MAYO ENTRE ALVEAR Y 25 DE MAYO CONTINUANDO POR AV. DE MAYO, FINALIZANDO EN LA INTERSECCIÓN DE LA AV. DE MAYO Y GRAL. CONESA Y LA CALLE BOLIVAR ENTRE CASTELLI Y ROSALES.
PARTIDO DE LA MATANZA.</t>
  </si>
  <si>
    <t xml:space="preserve">
LA ESTACIÓN DE BOMBEO SE ENCUENTRA EMPLAZADA EN UN PREDIO UBICADO EN LA CALLE ROCA ENTRE SAN MARTÍN Y 9 DE JULIO. PARTIDO DE PARTIDO DE ALMIRANTE BROWN.
</t>
  </si>
  <si>
    <t>LA RED SECUNDARIA SE ENCUENTRA UBICADA ENTRE LAS CALLES: RUTA NAC. N°205, EVITA, EL CEIBO, ALSINA, TILCARA, LEGARRETA, MARTIN FIERRO, ALSINA, MÁRMOL, SAAVEDRA, GONZÁLEZ, ALSINA, COLOMBIA, DIAGONAL SUR, ESTRADA. PARTIDO DE ESTEBAN ECHEVERRÍA.</t>
  </si>
  <si>
    <t>LA RED SECUNDARIA SE ENCUENTRA UBICADA ENTRE LAS CALLES: PEDRO DREYER, EL MOLINO, RISSO, TROTTA, PIZURNO, ALSINA, NERVO, LEGARRETA, MARMOL, SAAVEDRA, LUGONES, ALSINA, COLOMBIA, TERRAROSA, NICARAGUA, QUIROGA Y CUBA. PARTIDO DE ESTEBAN ECHEVERRÍA.</t>
  </si>
  <si>
    <t>TRIANGULO DE TELLIER: TELLIER CARLOS - PELLEGRINI CARLOS - ESTANISLAO DEL CAMPO- VIAS DEL FFCC ROCA. (LOCALIDAD DE AVELLANEDA) - FALTANTES INFLAMABLE: HUERGO E/ PONCE Y GENOVA- LARROQUE E/ CAMPANA Y HUERGO - CAMPANA E/ CANALEJAS Y GENOVA. / CALLE SIN NOMBRE Y MORSE / MANUEL OCANTOS - MALBA - CALLE SIN NOMBRE – LARROQUE (LOCALIDAD DE DOCK SUD)</t>
  </si>
  <si>
    <t>EL ÁREA DE LA RENOVACIÓN ES EL ÁREA QUE QUEDA COMPRENDIDA EN LAS CALLES: 
MENDOZA ENTRE ANDONAEGUI Y BAUNES, BAUNES ENTRE MENDOZA Y JURAMENTO, JURAMENTE ENTRE BAUNES Y ÁVALOS, ÁVALOS ENTRE JURAMENTO Y LA PAMPA, ECHEVERRÍA ENTRE BAUNES Y ÁVALOS, LA PAMPA ENTRE AVALOS Y AV. TRIUNVIRATO, AV. TRIUNVIRATO ENTRE ECHEVERRÍA Y LA PAMPA, DÍAS COLODRERO ENTRE CULLEN Y DR. IGNACIO PEDRO RIVERA, PACHECO ENTRE CULLEN Y DR. IGNACIO PEDRO RIVERA, DR. IGNACIO PEDRO RIVERA ENTRE DÍAZ COLODRERO Y AV. ÁLVAREZ THOMAS, AV. ÁLVAREZ THOMAS ENTRE ROOSEVELT FRANKLIN Y AV. CONGRESO, NAHUEL HUAPI ENTRE PACHECO Y AV. ÁLVAREZ THOMAS, ROSARIO ENTRE SAN JOSÉ DE CALASANZ Y AV. DEL ABARCO CENTENERA, RIGLOS ENTRE GUAYAQUIL Y ROSARIO, FORMOSA ENTRE S. J. DE CALASANZ Y THOMPSON, AV. J. B. ALBERDI ENTRE THOMPSON Y AV. DEL BARCO CENTENERA Y AV. DEL BARCO CENTENERA ENTRE AV. J. B. ALBERDI Y AV. PEDRO GOYENA.
LA TOTALIDAD DE LAS OBRAS SE ENCUENTRAN EN LA CIUDAD AUTÓNOMA DE BUENOS AIRES.</t>
  </si>
  <si>
    <t>CONTRATO RESCINDIDO EL 02/11/2019. MODIFICAMOS LA EJECUCIÓN 2010-2018 TOMARON COMO POSITIVO LA EJECUCIÓN NEGATIVA DEL 2013</t>
  </si>
  <si>
    <t>CONTRATO RESCINDIDO EL 02/11/2019. MODIFICAMOS LA EJECUCIÓN 2010-2018 PORQUE TOMARON COMO POSITIVA LA EJECUCIÓN DEL 2012</t>
  </si>
  <si>
    <t xml:space="preserve">POR SER INSPECCIÓN AVANCE FÍSICO = ECONÓMICO. </t>
  </si>
  <si>
    <t>POR SER INSPECCIÓN AVANCE FÍSICO = ECONÓMICO.</t>
  </si>
  <si>
    <t>NO SE TRATA ESPECIFICAMENTE DE UNA OBRA, ES UNA INVERSIÓN DE EQUIPAMIENTO Y MATERIALES GENERALES A INSTALAR CON FUERZA PROPIA. SE CONSIDERÓ FECHA DE ORDEN DE INICIO AL MES QUE COMENZARON A IMPUTAR AL PROYECTO</t>
  </si>
  <si>
    <t>EN 2019 EL PROYECTO RECIBIÓ FINANCIAMIENTO DEL CONVENIO VIVIENDA</t>
  </si>
  <si>
    <t>MONTO VIGENTE SE CONSIDERAN SOLO PARTIDAS CONTRACTUALES. EL AVANCE FÍSICO Y ECONÓMICO ENGLOBA EL TOTAL DE LA OBRA CIVIL + ELECTROMECÁNICA SEGÚN INFORME DE LA GERENCIA SISTEMA DE AGUA SUR.</t>
  </si>
  <si>
    <t>MONTO VIGENTE, SE CONSIDERAN SOLO PARTIDAS CONTRACTUALES. EL AVANCE FÍSICO Y ECONÓMICO ENGLOBA EL TOTAL DE LA OBRA CIVIL + ELECTROMECÁNICA + RÍO SEGÚN INFORME DE LA GERENCIA SISTEMA DE AGUA SUR.</t>
  </si>
  <si>
    <t>LA FECHA CORRESPONDE A LA FINALIZACIÓN DEL TENDIDO DE RED; PENDIENTE PRESENTACIÓN ADENDA FINAL AL MONTO ORIGINAL CONVENIO</t>
  </si>
  <si>
    <t>PROYECTO AGREGADO EN JUN-20 CON IMPACTO EN AÑOS ANTERIORES, POR CRUCE CON INFORME DE OBRAS. VER EJECUCIÓN 2018</t>
  </si>
  <si>
    <t>NO SE TRATA ESPECIFICAMENTE DE UNA OBRA, ES UNA INVERSIÓN DE EQUIPAMIENTO Y MATERIALES GENERALES A INSTALAR CON FUERZA PROPIA. REEMPLAZA AL 1763101. SE CONSIDERÓ FECHA DE ORDEN DE INICIO AL MES QUE COMENZARON A IMPUTAR AL PROYECTO</t>
  </si>
  <si>
    <t>SE AGREGO EN DIC-20, CON EJECUCIÓN EN AÑOS ANTERIORES</t>
  </si>
  <si>
    <t>SE AGREGO EN JUN-21, CON EJECUCIÓN EN AÑOS ANTERIORES</t>
  </si>
  <si>
    <t>PLAN FEDERAL</t>
  </si>
  <si>
    <t>ARTICULACION CON LAS DIVERSAS ÁREAS DEL GCBA LAS ACCIONES DESARROLLADAS EN LAS COMUNAS N° 4, 7, 8 Y 9 EN POS DEL SANEAMIENTO DE LA CUENCA MATANZA-RIACHUELO</t>
  </si>
  <si>
    <t>77. CUENCA MATANZA RIACHUELO</t>
  </si>
  <si>
    <t>0. CUENCA MATANZA RIACHUELO</t>
  </si>
  <si>
    <t>60000. COORDINACION CUMAR CABA</t>
  </si>
  <si>
    <t>0. COORDINACION CUMAR CABA</t>
  </si>
  <si>
    <t>2805. SUBSEC.ASUNTOS INTERJURISDICCIONALES Y POLITICA METROPOLITANA</t>
  </si>
  <si>
    <t>Comunas CMR</t>
  </si>
  <si>
    <t xml:space="preserve">152. SEÑALIZACIÓN LUMINOSA </t>
  </si>
  <si>
    <t>60. ACUMAR OBRAS DE REGENERACION URBANA</t>
  </si>
  <si>
    <t>0. ACUMAR OBRAS DE REGENERACION URBANA</t>
  </si>
  <si>
    <t>64. CAMINO DE SIRGA ETAPA IV</t>
  </si>
  <si>
    <t>LICITACION</t>
  </si>
  <si>
    <t>55. ESTACION DE BOMBEO 5</t>
  </si>
  <si>
    <t>7335. DIRECCIÓN GENERAL INFRAESTRUCTURA URBANA</t>
  </si>
  <si>
    <t>61. RIO CUARTO</t>
  </si>
  <si>
    <t>OBRAS DE HIDRAULICA E INFRAESTRUCTURA</t>
  </si>
  <si>
    <t>ESCUELA -POLO EDUCATIVO IRIARTE Y MONTESQUIEU</t>
  </si>
  <si>
    <t>POLO EDUCATIVO IRIARTE Y MONTESQUIEU</t>
  </si>
  <si>
    <t>54. POLO EDUCATIVO IRIARTE Y MONTESQUIEU</t>
  </si>
  <si>
    <t>OBRA E INSTALACIONES</t>
  </si>
  <si>
    <t>REDES CLOACALES  (Diciembre)</t>
  </si>
  <si>
    <t>REDES CLOACALES  ENERO</t>
  </si>
  <si>
    <t>REDES CLOACALES  FEB</t>
  </si>
  <si>
    <t>REDES CLOACALES  MARZO</t>
  </si>
  <si>
    <t>REDES CLOACALES  ABRIL</t>
  </si>
  <si>
    <t>REDES CLOACALES  MAYO</t>
  </si>
  <si>
    <t>REDES CLOACALES  JUNIO</t>
  </si>
  <si>
    <t>LA</t>
  </si>
  <si>
    <t>5000. SERVICIOS GENERALES DE MANTENIMIENTO</t>
  </si>
  <si>
    <t>0. SERVICIOS GENERALES DE MANTENIMIENTO</t>
  </si>
  <si>
    <t>SERVICIOS GENERALES DE MANTENIMIENTO</t>
  </si>
  <si>
    <t>villa 21-24</t>
  </si>
  <si>
    <t>109. DEMANDA GENERAL</t>
  </si>
  <si>
    <t>0. DEMANDA GENERAL</t>
  </si>
  <si>
    <t>7327. INSTITUTO DE LA VIVIENDA DE LA CIUDAD</t>
  </si>
  <si>
    <t>11. RECICLADO DE RESIDUOS URBANOS</t>
  </si>
  <si>
    <t>0. RECICLADO DE RESIDUOS URBANOS</t>
  </si>
  <si>
    <t>8834. DIRECCION GENERAL DE RECICLADO</t>
  </si>
  <si>
    <t>MONTO VIGENTE Y GRADO DE AVANCE ECONÓMICO, SE CONSIDERAN SOLO PARTIDAS CONTRACTUALES</t>
  </si>
  <si>
    <t>INCLUYE LA SC658. PI REEMPLAZADO 1760403</t>
  </si>
  <si>
    <t>ASENTAMIENT0 EL PUEBLITO</t>
  </si>
  <si>
    <t>DEVENGADO
2020</t>
  </si>
  <si>
    <t>MONITOREO DE CALIDAD DE AGUA, AIRE Y SEDIMENTOS</t>
  </si>
  <si>
    <t>SANEAMIENTO DE BASURALES</t>
  </si>
  <si>
    <t>ORDENAMIENTO AMBIENTAL DEL TERRITORIO</t>
  </si>
  <si>
    <t>04. ORDENAMIENTO AMBIENTAL DEL TERRITORIO</t>
  </si>
  <si>
    <t>FONDO ROTATORIO - CONTRATACIÓN DE UN SERVICIO DE EXTRACCIÓN DE BOMBAS EN EL PREDIO DONDE FUNCIONA GAITA S.R.L.</t>
  </si>
  <si>
    <t>DARIO CLAVERO CARLOS</t>
  </si>
  <si>
    <t>FONDO ROTATORIO - CONSULTORIA TECNICA PARA OBTENCION DE INFORMACION DE POSIBLES FINANCIADORES DEL PROYECTO "CAPACITACION PARA EMPRESAS RECUPERADAS Y DE LA ECONOMIA SOCIAL RADICADAS EN LA CUENCA"</t>
  </si>
  <si>
    <t>UNIVERSIDAD NACIONAL DE QUILMES</t>
  </si>
  <si>
    <t>KAVOS S.A./SERV. EMISER SA</t>
  </si>
  <si>
    <t>PLAN MANEJO HÍDRICO</t>
  </si>
  <si>
    <t>SERVICIO DE MEJORA, ACONDICIONAMIENTO, PERFILADO, DESOBSTRUCCION Y LIMPIEZA DE CAUCES DE AGUA LOCALES PARA LA GESTION DE RIESGO HIDRICO EN SUBCUENCAS DE LA CMR - CLUSTER 1-4-7</t>
  </si>
  <si>
    <t>SACH SA</t>
  </si>
  <si>
    <t>SERVICIO DE MEJORA, ACONDICIONAMIENTO, PERFILADO, DESOBSTRUCCION Y LIMPIEZA DE CAUCES DE AGUA LOCALES PARA LA GESTION DE RIESGO HIDRICO EN SUBCUENCAS DE LA CMR - CLUSTER 2</t>
  </si>
  <si>
    <t>KAVOS SA</t>
  </si>
  <si>
    <t>CONSTRUCCIONES OMI SA</t>
  </si>
  <si>
    <t>ADQUISICIÓN DE PINTURAS Y ARTÍCULOS PARA PINTAR</t>
  </si>
  <si>
    <t>SINERGIA COLOR/ALONSO, MARTA</t>
  </si>
  <si>
    <t>PAULA ANAHI MARTINEZ/ ALVARO M ORLANDI</t>
  </si>
  <si>
    <t>EX-2021-103384800- -APN-SG#ACUMAR - FONDO ROTATORIO - ADQUISICIÓN DE PREMIOS PARA ESCUELAS GANADORAS</t>
  </si>
  <si>
    <t>ANABELLA QUIROGA ALVAREZ - LUMBRICUS COMPOSTERAS</t>
  </si>
  <si>
    <t>FONDO ROTATORIO PARA LA ADQUISICIÓN DE SERVICIO DE DISEÑO GRÁFICO</t>
  </si>
  <si>
    <t>AYALA NEDA STEFANI</t>
  </si>
  <si>
    <t>OP N° 852 - EXP N° 50912535-2021 ANTICIPO</t>
  </si>
  <si>
    <t>BOMBEROS VOLUNTARIOS DE LA BOCA</t>
  </si>
  <si>
    <t>EX-2021-117623769- -APN-SG#ACUMAR. FONDO ROTATORIO PARA CONTRATACIÓN DE SERVICIO DE REFRIGERIO Y VIANDAS</t>
  </si>
  <si>
    <t>COOP. DE TRABAJO IRIARTE VERDE LTDA./LA NOVA PIAZZA LTDA.</t>
  </si>
  <si>
    <t>EX-2021-100817062- -APN-SG#ACUMAR. FONDO ROTATORIO- ADQUISICIÓN DE GORROS</t>
  </si>
  <si>
    <t>COOPERATIVA DE HOMBRES Y MUJERES LIBRES LTDA.</t>
  </si>
  <si>
    <t>EX-2021-45231846- -APN-SG#ACUMAR. PROYECTO DE CONVENIO ACUMAR - CEAMSE</t>
  </si>
  <si>
    <t>FONDO ROTATORIO - ADQUISICION DE (4) MICROFONOS INALAMBRICOS</t>
  </si>
  <si>
    <t>DANYS INSTRUMENTOS MUSICALES SA</t>
  </si>
  <si>
    <t>FONDO ROTATORIO - ADQUISICION DE BOTIQUINES</t>
  </si>
  <si>
    <t>FARMACIAS DR. AHORRO - ENERGIA Y VIDA DE ARGENTINA SA</t>
  </si>
  <si>
    <t>EX-2021-115679331- -APN-SG#ACUMAR - FONDO ROTATORIO - SERVICIO DE TRASLADO</t>
  </si>
  <si>
    <t>FELIPE DANIEL CERVANTES</t>
  </si>
  <si>
    <t>EX-2021-105047510- -APN-SG#ACUMAR. FONDO ROTATORIO - ADQUISICIÓN DE SERVICIO DE PRODUCCIÓN DE PIEZAS CULTURALES AUDIOVISUALES Y REGISTRO AUDIOVISUAL</t>
  </si>
  <si>
    <t>MARIA FLORENCIA VACCARO</t>
  </si>
  <si>
    <t>FONDO ROTATORIO - ARTICULOS DE LIBRERIA</t>
  </si>
  <si>
    <t>SARJUR SA - LIBRERIAS LAVALLE</t>
  </si>
  <si>
    <t>FONDO ROTATORIO - COMPRA DE REFRIGERIOS</t>
  </si>
  <si>
    <t>INTERDIS SA</t>
  </si>
  <si>
    <t>VIVERO CUCULO SRL/PATAGONICA ARTES GRAFICAS</t>
  </si>
  <si>
    <t>EX-2021-83593657- -APN-SG#ACUMAR - FONDO ROTATORIO - CONTRATACION DE SEGUROS DE ACCIDENTES PERSONALES PARA PROGRAMA "JOVENES CON MAS Y MEJOR TRABAJO"</t>
  </si>
  <si>
    <t>SANCOR SEGUROS</t>
  </si>
  <si>
    <t>EX-2021-106581041- -APN-SG#ACUMAR - FONDO ROTATORIO - CONTRATACIÓN DE SERVICIO DE OBRA DE INTERVENCIÓN DE MURALES.</t>
  </si>
  <si>
    <t>RAMOS MARIMON ALEJO MELQUIADES</t>
  </si>
  <si>
    <t>RAPALLO MARCELA FLAVIA</t>
  </si>
  <si>
    <t>FONDO ROTATORIO PARA TALLERES CULTURALES PARA NIÑOS.</t>
  </si>
  <si>
    <t>EX-2021-22797612- -APN-SG#ACUMAR. CONVENIO TRIPARTITO ACUMAR, UNAHUR E INTA</t>
  </si>
  <si>
    <t>UNIVERSIDAD NACIONAL DE HURLINGHAM-INTA</t>
  </si>
  <si>
    <t>EX-2021-67831046- -APN-SG#ACUMAR. CONVENIO ESPECÍFICO ENTRE ACUMAR-UNLA- CONCURSO COMUNIDAD Y CULTURA SUSTENTABLE</t>
  </si>
  <si>
    <t>UNIVERSIDAD NACIONAL DE LANÚS</t>
  </si>
  <si>
    <t>OP N° 914 - EXP N° 76789013-2021</t>
  </si>
  <si>
    <t>MUNICIPALIDAD DE SAN VICENTE</t>
  </si>
  <si>
    <t>EX-2021-77425072- -APN-SG#ACUMAR. ACUERDO CON EL MUNICIPIO DE GENERAL LAS HERAS PARA LA RECUPERACIÓN Y PUESTA EN VALOR DE EX BASURAL.</t>
  </si>
  <si>
    <t>MUNICIPALIDAD DE GENERAL LAS HERAS</t>
  </si>
  <si>
    <t>FERNANDEZ ARAMBURU, MARÍA</t>
  </si>
  <si>
    <t>1179L01/1479L99/1779L01/1879L01</t>
  </si>
  <si>
    <t>1179I01/1779I01/1879I01</t>
  </si>
  <si>
    <t>1179I02/1779I02</t>
  </si>
  <si>
    <t>1179L02/1479L98/1779L02</t>
  </si>
  <si>
    <t>RED SECUNDARIA CLOACAL LA SALADA SUR (1860405)</t>
  </si>
  <si>
    <t>INTERV. ESPECIALES ETAPA 9 (SA70211)</t>
  </si>
  <si>
    <t>1848B54</t>
  </si>
  <si>
    <t>1848D01/1848D75</t>
  </si>
  <si>
    <t>EJECUCION DE 35 CAMARAS, GABINETES, PILARES E INSTALACIONES EN PERFORACIONES, AREA DE CONCESION</t>
  </si>
  <si>
    <t>1860505</t>
  </si>
  <si>
    <t>1948Z02</t>
  </si>
  <si>
    <t>1948Z01</t>
  </si>
  <si>
    <t>1948L01</t>
  </si>
  <si>
    <t>1948X52</t>
  </si>
  <si>
    <t>1948B50</t>
  </si>
  <si>
    <t>1948X50</t>
  </si>
  <si>
    <t>1948L78</t>
  </si>
  <si>
    <t>1948B75</t>
  </si>
  <si>
    <t>1960N22</t>
  </si>
  <si>
    <t>1960N21</t>
  </si>
  <si>
    <t>1960N18</t>
  </si>
  <si>
    <t>1960N09</t>
  </si>
  <si>
    <t>1960503</t>
  </si>
  <si>
    <t>NUEVAS PERFORACIONES 2019</t>
  </si>
  <si>
    <t>1960502</t>
  </si>
  <si>
    <t>1960N06</t>
  </si>
  <si>
    <t>ESTACION DE BOMBEO CLOACAL JUAN PABLO II-OBRA ELECTROMECANICA</t>
  </si>
  <si>
    <t>1960N07</t>
  </si>
  <si>
    <t>1948L02</t>
  </si>
  <si>
    <t>1948B01</t>
  </si>
  <si>
    <t>1948L79</t>
  </si>
  <si>
    <t>1948L80</t>
  </si>
  <si>
    <t>1948L81</t>
  </si>
  <si>
    <t>AMPLIACION RED CLOACAL - COLECTOR SUROESTE - SAN VICENTE PROVINCIA DE BUENOS AIRES</t>
  </si>
  <si>
    <t>COLECTOR 3 DE FEBRERO – CONSTITUCIÓN – ETAPA 1 - MARCOS PAZ - BUENOS AIRES</t>
  </si>
  <si>
    <t xml:space="preserve">AMPLIACIÓN RED DE DISTRIBUCIÓN DE AGUA EN MAXIMO PAZ OESTE Y CENTRO </t>
  </si>
  <si>
    <t>45,67% AVANCE FÍSICO REAL DE LA OBRA PERO NO SE HA PRESENTADO LA CERTIFICACIÓN AL ORGANISMO</t>
  </si>
  <si>
    <t>73,10 % AVANCE FÍSICO REAL DE LA OBRA PERO NO SE HA PRESENTADO LA CERTIFICACIÓN AL ORGANISMO</t>
  </si>
  <si>
    <t>36,45% AVANCE FÍSICO REAL DE LA OBRA PERO NO SE HA PRESENTADO LA CERTIFICACIÓN AL ORGANISMO</t>
  </si>
  <si>
    <t xml:space="preserve"> 37,78 % AVANCE FÍSICO REAL DE LA OBRA PERO NO SE HA PRESENTADO LA CERTIFICACIÓN AL ORGANISMO</t>
  </si>
  <si>
    <t>VILLA COLL</t>
  </si>
  <si>
    <t>DESAGÜES PLUVIALES EN VILLA COLL -LA ESPERANZA - LOCALIDAD DE ALEJANDRO KORN</t>
  </si>
  <si>
    <t>ALEJANDRO KORN</t>
  </si>
  <si>
    <t>FRENCH AZCUENAGA</t>
  </si>
  <si>
    <t>SANEAMIENTO HIDRÁULICO DE LA CUENCA FRENCH AZCUENAGA - ETAPA III</t>
  </si>
  <si>
    <t>MORON</t>
  </si>
  <si>
    <t>OLIVER</t>
  </si>
  <si>
    <t xml:space="preserve">OBRA HIDRÁULICA DESAGUE PLUVIALES EN LA CUENCA OLIVER </t>
  </si>
  <si>
    <t>PREDIO SALADITA IV</t>
  </si>
  <si>
    <t>PREDIO SALADITA IV - 20 VIVIENDAS</t>
  </si>
  <si>
    <t>106997857/2021</t>
  </si>
  <si>
    <t>BARRIO AZUL - 10 VIVIENDAS</t>
  </si>
  <si>
    <t>103340676/2021</t>
  </si>
  <si>
    <t>BARRIO LAS ANTENAS - 50 VIVIENDAS</t>
  </si>
  <si>
    <t>112175354/2021</t>
  </si>
  <si>
    <t>BARRIO ALMAFUERTE</t>
  </si>
  <si>
    <t>BARRIO ALMAFUERTE - 100 VIVIENDAS</t>
  </si>
  <si>
    <t>112176086/2021</t>
  </si>
  <si>
    <t>BARRIO SANTOS VEGA</t>
  </si>
  <si>
    <t>BARRIO SANTOS VEGA - 50 VIVIENDAS</t>
  </si>
  <si>
    <t>112174624/2021</t>
  </si>
  <si>
    <t>PREDIO VILLA VAGÓN</t>
  </si>
  <si>
    <t>PREDIO VILLA VAGÓN - 98 VIVIENDAS</t>
  </si>
  <si>
    <t>118133950/2021</t>
  </si>
  <si>
    <t>PREDIO SUIPACHA III</t>
  </si>
  <si>
    <t>PEDIO SUIPACHA III - 45 VIVIENDAS</t>
  </si>
  <si>
    <t>118288874/2021</t>
  </si>
  <si>
    <t>PREDIO MACIEL II - ETAPA II</t>
  </si>
  <si>
    <t>PREDIO MACIEL II - ETAPA II - 36 VIVIENDAS</t>
  </si>
  <si>
    <t>120071244/2021</t>
  </si>
  <si>
    <t>BARRIO CAMPO UNAMUNO</t>
  </si>
  <si>
    <t>BARRIO CAMPO UNAMUNO - 24 MEJORAMIENTOS MODULARES</t>
  </si>
  <si>
    <t>97496706/2021</t>
  </si>
  <si>
    <t>BARRIO LINDO - INFRAESTRUCTURA Y OBRAS COMPLEMENTARIAS PARA 573 VIVIENDAS</t>
  </si>
  <si>
    <t>70426274/2021</t>
  </si>
  <si>
    <t>BARRIO LINDO - PLANTA REGULADORA DE GAS</t>
  </si>
  <si>
    <t>61189239/2021</t>
  </si>
  <si>
    <t>BARRIO LINDO- MANZANA 13 Y 14 - 57 VIVIENDAS</t>
  </si>
  <si>
    <t>54186085/2021</t>
  </si>
  <si>
    <t>BARRIO LINDO - MANZANA 16-22-23 - 64 VIVIENDAS</t>
  </si>
  <si>
    <t>55620835/2021</t>
  </si>
  <si>
    <t>BARRIO LINDO - MANZANA 3-7-11 - 74 VIVIENDAS</t>
  </si>
  <si>
    <t>55618895/2021</t>
  </si>
  <si>
    <t>BARRIO LINDO - MANZANA 4-8-12 - 74 VIVIENDAS</t>
  </si>
  <si>
    <t>54189343/2021</t>
  </si>
  <si>
    <t>ALIANZA MACIEL</t>
  </si>
  <si>
    <t>ALIANZA MACIEL- TERMINACIÓN NEXO CLOACAL Y RED SECUNDARIA DE AGUA</t>
  </si>
  <si>
    <t>75227007/2021</t>
  </si>
  <si>
    <t xml:space="preserve">PREDIO GENOVA Y AGRELO </t>
  </si>
  <si>
    <t>PREDIO GENOVA Y AGRELO - 8 VIVIENDAS</t>
  </si>
  <si>
    <t>67652554/2021</t>
  </si>
  <si>
    <t xml:space="preserve">PREDIO ALIANZA 1 - ETAPA 1 </t>
  </si>
  <si>
    <t>PREDIO ALIANZA 1 - ETAPA 1 - 154 VIVIENDAS</t>
  </si>
  <si>
    <t>67654120/2021</t>
  </si>
  <si>
    <t xml:space="preserve">PREDIO ALIANZA II </t>
  </si>
  <si>
    <t>PREDIO ALIANZA II - 197 VIVIENDAS</t>
  </si>
  <si>
    <t>121626005/2021</t>
  </si>
  <si>
    <t>JUAN PABLO II - 308 VIVIENDAS</t>
  </si>
  <si>
    <t>121324137/2021</t>
  </si>
  <si>
    <t xml:space="preserve">JUAN PABLO II - INFRAESTRUCTURA PARA 784 VIVIENDAS </t>
  </si>
  <si>
    <t>126952882/2021</t>
  </si>
  <si>
    <t>BARRIO LAS ANTENAS - 112 VIVIENDAS</t>
  </si>
  <si>
    <t>55622349/2021</t>
  </si>
  <si>
    <t>BARRIO SANTOS VEGA - 77 VIVIENDAS</t>
  </si>
  <si>
    <t>123311723/2021</t>
  </si>
  <si>
    <t>BARRIO VILLA JARDÍN - 121 VIVIENDAS</t>
  </si>
  <si>
    <t>81321807/2021</t>
  </si>
  <si>
    <t>BARRIO ACUBA - 161 VIVIENDAS MÁS INFRAESTRUCTURA</t>
  </si>
  <si>
    <t>86063214/2021</t>
  </si>
  <si>
    <t>PREDIO SUIPACHA - 12 VIVIENDAS</t>
  </si>
  <si>
    <t>PREDIO AGRELO Y EDISON</t>
  </si>
  <si>
    <t>PREDIO AGRELO Y EDISON - 12 VIVIENDAS</t>
  </si>
  <si>
    <t>1060C41-APORTE LOCAL</t>
  </si>
  <si>
    <t>AGUA PLANTA DE OSMOSIS INVERSA</t>
  </si>
  <si>
    <t>PLANTA POTABILIZADORA POR SISTEMA DE OSMOSIS INVERSA - LA LATA ETAPA 1 OBRA CIVIL(1060C41)</t>
  </si>
  <si>
    <t>Calle Colón s/N°, esquina Maipú.</t>
  </si>
  <si>
    <t>1760404</t>
  </si>
  <si>
    <t>RED SECUNDARIA CLOACAL EL JAGUEL 2.PARTIDO DE ESTEBAN ECHEVERRIA</t>
  </si>
  <si>
    <t>SC70011</t>
  </si>
  <si>
    <t>El sector de proyecto se encuentra delimitado por las siguientes calles:
Ruta Nac. N°205, Av. Castex, Pedro Dreyer, El Molino, Risso, Legarreta, Pizurno, Valentín Alsina, Evita.</t>
  </si>
  <si>
    <t>2060407</t>
  </si>
  <si>
    <t>RED SECUNDARIA CLOACAL ADROGÜE SUR 1</t>
  </si>
  <si>
    <t>SC501</t>
  </si>
  <si>
    <t>BURZACO
ADROGUÉ</t>
  </si>
  <si>
    <t>El área del proyecto se encuentra delimitada por las siguientes calles: Av. Hipólito Yrigoyen, Algarrobo, Jorge de Kay, Av. San Martín, Carlos Pellegrini, Centenario de Mayo, Martín Rodriguez, M de Cervantes Saavedra, José manuel Estrada, Dardo Rocha, Av. Tomás Espora, Ricardo Rojas, Carlos Pellegrini, 9 de Julio, Roca, Adolfo Alsina, 25 de Mayo y Amancio Alcorta.</t>
  </si>
  <si>
    <t>2190004-A+T FP LOCAL</t>
  </si>
  <si>
    <t>INTERV. ESP. Y PUESTA EN SERVICIO ETAPA 16 (SA70264) (AB) (FP)</t>
  </si>
  <si>
    <t>SA70264</t>
  </si>
  <si>
    <t>SA861: Carlos Diehl - Prov. De Buenos Aires - Los Studs - Av. Longchamps; SA782: Carlos Diehl - Tornquist - Buenos Aires - Canalejas</t>
  </si>
  <si>
    <t>Sin Fecha estimada</t>
  </si>
  <si>
    <t>2190003-A+T FP LOCAL</t>
  </si>
  <si>
    <t>INTERV. ESP. Y PUESTA EN SERVICIO ETAPA 15 (SA70263) (AB) (FP)</t>
  </si>
  <si>
    <t>SA70263</t>
  </si>
  <si>
    <t>SA767: Av. Espora - Canalejas - Carlos Diehl - Francia; SA768: Carlos Diehl -  Sarmiento - Francia - Canalejas</t>
  </si>
  <si>
    <t>2190802-A+T FP LOCAL</t>
  </si>
  <si>
    <t>INTERV. ESP. Y P. EN SERVICIO ETAPA 28 (OA70208) (FP)</t>
  </si>
  <si>
    <t>OA70208</t>
  </si>
  <si>
    <t>0A70101:San Alberto - Palma Ricardo - Guamini - RN3 LMO.; OA70102: Romero Florencio - Aguirre Julian - RN3 LMO - Pelliza j./ Cortina e/San Alberto y Aguirre.</t>
  </si>
  <si>
    <t>2191402-A+T FP LOCAL</t>
  </si>
  <si>
    <t>EXPANSIÓN RED SECUNDARIA BARRIO PAZ M1 (OA70124) - MORON</t>
  </si>
  <si>
    <t>OA70124</t>
  </si>
  <si>
    <t>Sector 1: Stevenson, Jordán Juan Pablo y Hortiguera Rafael Cnel.;Sector 2: Av. Don Bosco, Patiño Guillermo, Santa Catalina y Cucha Cucha.</t>
  </si>
  <si>
    <t>2191402-A+T FP EXTERNA</t>
  </si>
  <si>
    <t>2060702</t>
  </si>
  <si>
    <t>RENOVACIÓN RED SECUNDARIA DE AGUA BELGRANO Y CABALLITO. DRCF DECRETO 220</t>
  </si>
  <si>
    <t>CA70043</t>
  </si>
  <si>
    <t>C.A.B.A.</t>
  </si>
  <si>
    <t>BELGRANO - CABALLITO</t>
  </si>
  <si>
    <t>Las calles comprendidas son: Diaz Colodrero, desde C. Larralde a Congreso; Congreso, entre Triunvirato y Alvarez Thomas; Pacheco, de Congreso a Roosevelt; Nahuel Huapi, de Triunvirato a Alvarez Thomas; Miller, desde Roosevelt hasta Olazábal; Alvarex Thomas, desde Olazábal a Mendoza. Centenera, desde Rosario hasta Av. Pedro Goyena. Cabrera, entre Gascón y Bulnes. Ciudad Autónoma de Buenos Aires.</t>
  </si>
  <si>
    <t>2160902</t>
  </si>
  <si>
    <t>RED PRIMARIA DE AGUA REFUERZO 9 DE ABRIL - ETAPA 2</t>
  </si>
  <si>
    <t>SA70262</t>
  </si>
  <si>
    <t>La traza de los refuerzos se divide en tramos:
Tramo1: Iniciará en la intersección de las calles Monti Vicente y Ruta de la Tradición (RP N°4) continuando por esta última hasta la calle Cacique Telomian Condie.
Tramo 2: Iniciará en la intersección de las calles Lago García y Gral. Paz José María continuando por esta última hasta la calle Ing. Huergo.
Tramos 3: Iniciará en la intersección de la Ruta de la Tradición y San Juan continuando por esta última hasta la calle Gilberto Elizalde.
Tramo 4: Iniciará en la intersección de las calles Ruta de la Tradición y Cacique Telomian Condie continuando por esta última hasta la calle Gilberto Elizalde.
Tramo 5: Iniciará en la intersección de las calles Roberto Oliver y Eduardo Prayones continuando por esta última hasta la calle Los Andes.
Tramo 6: Iniciará en la intersección de las calles Los Andes y Lago García continuando por esta última hasta la calle Gral. Paz José María.
Tramo 7: Iniciará en la intersección de las Gral. Paz José María y Moreno continuando por esta última hasta la calle Provincia de Salta.
Tramo 8: Iniciará en la intersección de las calles Moreno y Provincia de Salta continuando por esta última hasta la Ruta de la Tradición (RP N°4).
Tramo 9: Iniciará en la intersección de las calles Moreno y Vicente Monti continuando por esta última hasta la calle La Rabida.
Partido de Esteban Echeverría.</t>
  </si>
  <si>
    <t>2160406</t>
  </si>
  <si>
    <t>RED SECUNDARIA CLOACAL LLAVALLOL 2 - ETAPA 1 (2160406)</t>
  </si>
  <si>
    <t>SC70306</t>
  </si>
  <si>
    <t>La red secundaria se desarrolla por las siguientes calles: A.Alonso, Vías FFCC, Santa María, 9 de Julio, Araguaya, Marino, Gral. Eustaquio Frías, calle s/ salida y San Mateo. Partido de Lomas de Zamora.</t>
  </si>
  <si>
    <t>2160311</t>
  </si>
  <si>
    <t>CLOACA ESTACION / POZOS DE BOMBEO CLOACAL</t>
  </si>
  <si>
    <t>ESTACION DE BOMBEO CLOACAL ESPERANZA OESTE - OBRA ELECTROMECÁNICA. (2160311)</t>
  </si>
  <si>
    <t>SC702722</t>
  </si>
  <si>
    <t>LONGCHAMPS</t>
  </si>
  <si>
    <t>2160308</t>
  </si>
  <si>
    <t>RED PRIMARIA CLOACAL COLECTOR MONTES DE OCA REGIÓN SUDESTE (2160308)</t>
  </si>
  <si>
    <t>SC70278</t>
  </si>
  <si>
    <t>La traza del colector principal inicia su recorrido en la intersección de la Calle 3 B° Unilever con Manuel Estevez, y continúa su traza por la Calle Manuel Estevez hasta la Av. Gral. Roca, donde dobla a la izquierda. Terminando su recorrido frente a la EBC Montes de Oca ubicada en un terreno sobre el boulevard de la Av. Gral. Roca y en la intersección con Lope de Vega. Partido de Avellaneda.</t>
  </si>
  <si>
    <t>2160309</t>
  </si>
  <si>
    <t>RED PRIMARIA CLOACAL IMPULSIÓN MONTES DE OCA REGIÓN SUDESTE (2160309)</t>
  </si>
  <si>
    <t>SC70282</t>
  </si>
  <si>
    <t>La traza de la red primaria inicia su recorrido desde la estación de bombeo sobre la calle Montes de Oca y esquina Av. Gral. Roca, continúa por Montes de Oca hasta la intersección con la calle Levalle, gira y sigue por esta última hasta la calle Chacabuco, dobla y continúa hasta finalizar en la calle Av. Mitre en una boca de registro existente perteneciente a la 1° Cloaca Máxima. Partido de Avellaneda.</t>
  </si>
  <si>
    <t>2160306</t>
  </si>
  <si>
    <t>ESTACIÓN DE BOMBEO CLOACAL MONTES DE OCA REGIÓN SUDESTE - OBRA CIVIL (2160306)</t>
  </si>
  <si>
    <t>SC702741</t>
  </si>
  <si>
    <t>La Estación de Bombeo está situada en Calle Montes de Oca y Av. Gral Roca. Partido de Avellaneda.</t>
  </si>
  <si>
    <t>2160310</t>
  </si>
  <si>
    <t>ESTACION DE BOMBEO CLOACAL ESPERANZA OESTE - OBRA CIVIL (2160310)</t>
  </si>
  <si>
    <t>SC702721</t>
  </si>
  <si>
    <t>2190804-A+T FP EXTERNA</t>
  </si>
  <si>
    <t>EXPANSIÓN RED SECUNDARIA BARRIO STELLA MARIS (OA70210) - LA MATANZA</t>
  </si>
  <si>
    <t>OA70210</t>
  </si>
  <si>
    <t>Bermudez - America - Thames - Rivera Indarte</t>
  </si>
  <si>
    <t>2160901</t>
  </si>
  <si>
    <t>RED PRIMARIA DE AGUA REFUERZO 9 DE ABRIL - ETAPA 1</t>
  </si>
  <si>
    <t>SA70217</t>
  </si>
  <si>
    <t>La traza de la red primaria se desarrolla en dos tramos: 
Tramo 1: La cañería de refuerzo comenzará en un empalme en la cañería de salida del centro de Rebombeo 9 de Abril en la intersección de la calle F. López y Rayones Eduardo, continuando su traza por las calles Rayones Eduardo, Oliver Roberto, Pedro Coni, Lagos García, Gral. José María Páz finalizando en la Ruta de La Tradición (RP N°4).
Tramo 2: Iniciará en la intersección de las calles Gral. José María Páz y Ruta de la
Tradición continuando por esta última hasta la calle Pcia. de Salta. 
Partido de Esteban Echeverría.</t>
  </si>
  <si>
    <t>2190005-A+T FP LOCAL</t>
  </si>
  <si>
    <t>INTERV. ESP. Y PUESTA EN SERVICIO ETAPA 17 (SA70270) (AB) (FP)</t>
  </si>
  <si>
    <t>SA70270</t>
  </si>
  <si>
    <t>SA705:Rivadavia - Av. Longchamps - Malvinas Argentinas - Sarmiento- y Ejecucion de trazas nuevas</t>
  </si>
  <si>
    <t>2190006-A+T FP LOCAL</t>
  </si>
  <si>
    <t>INTERV. ESP. Y PUESTA EN SERVICIO ETAPA 18 (SA70272) (AB) (FP)</t>
  </si>
  <si>
    <t>SA70272</t>
  </si>
  <si>
    <t>SA704: Dihel - Av. Longchamps - Belgrano - Sarmiento</t>
  </si>
  <si>
    <t>2160702</t>
  </si>
  <si>
    <t>RED SECUNDARIA DE AGUA PROGRAMA DE INSTALACIÓN DE CAÑERÍAS DE AGUA Y COLECTORAS FALTANTES 2021-2023 DRSO - ETAPA 1 PARTIDO DE ESTEBAN ECHEVERRIA / PRESIDENTE PERON</t>
  </si>
  <si>
    <t>VA70028</t>
  </si>
  <si>
    <t>ESTEBAN ECHEVERRÍA
PRESIDENTE PERÓN</t>
  </si>
  <si>
    <t>El ámbito de ejecución de las obras es los partidos de Esteban Echeverría y Presidente Perón, los cuales están dentro del área de Concesión bajo la cual AySA presta el servicio de agua potable.</t>
  </si>
  <si>
    <t>2162601</t>
  </si>
  <si>
    <t>RED SECUNDARIA CLOACAL PROGRAMA DE INSTALACIÓN DE CAÑERÍAS DE AGUA Y COLECTORAS FALTANTES 2021-2023 ETAPA 1. PARTIDO DE LOMAS DE ZAMORA - EZEIZA - ALMIRANTE BROWN</t>
  </si>
  <si>
    <t>SC70315</t>
  </si>
  <si>
    <t>LOMAS DE ZAMORA
ALMIRANTE BROWN
EZEIZA</t>
  </si>
  <si>
    <t xml:space="preserve">El ámbito de ejecución de las obras es los partidos de Lomas de Zamora, Almirante Brown y Ezeiza, los cuales están dentro del área de Concesión bajo la cual AySA presta el servicio de desagües cloacales.
</t>
  </si>
  <si>
    <t>2160201</t>
  </si>
  <si>
    <t>REBOMBEO RAFAEL CASTILLO -OBRA CIVIL-</t>
  </si>
  <si>
    <t>OA702041</t>
  </si>
  <si>
    <t>La Estación de Rebombeo Rafaél Castillo se ubica sobre la calle Fardman, entre las calles Ascasubi y Esteban Echeverría. Partido de La Matanza.</t>
  </si>
  <si>
    <t>2161601</t>
  </si>
  <si>
    <t>PLANTA DEPURADORA LAFERRERE</t>
  </si>
  <si>
    <t>PLANTA DEPURADORA LAFERRERE - 150.000 HABITANTES. PDO DE LA MATANZA - OBRA CIVIL -</t>
  </si>
  <si>
    <t>OC702631</t>
  </si>
  <si>
    <t xml:space="preserve">La Planta Depuradora está en un terreno limitado por las calles sin nombre (paralela a Juan Manzanares), Edmundo D'Amici, Juan Bustos y el río Matanza, Partido de La Matanza.
</t>
  </si>
  <si>
    <t>2060310</t>
  </si>
  <si>
    <t>RED PRIMARIA CLOACAL FIORITO LLAVALLOL TRAMO I</t>
  </si>
  <si>
    <t>SC70256</t>
  </si>
  <si>
    <t>La traza del colector principal inicia su recorrido en la intersección de las calles Ricardo Palma y Gral. Martín Rodriguez, continúa su traza por Ricardo Palma hasta la calle Amberes continuando por dicha calle hasta la intersección con la Av. Presidente Juan Domingo Perón hasta la calle Ejercito de los Andes donde gira y finalmente finaliza en la interección con la calle Nuñez de Arce donde empalma en el colector Fiorito existe.
Partido Lomas de Zamora.</t>
  </si>
  <si>
    <t>2060309</t>
  </si>
  <si>
    <t>RED PRIMARIA CLOACAL COLECTOR BANFIELD - CENTENARIO</t>
  </si>
  <si>
    <t>SC70267</t>
  </si>
  <si>
    <t>BANFIELD</t>
  </si>
  <si>
    <t>La traza del colector principal inicia su recorrido por la calle Kardec desde Pereyra hasta la intersección con la calle 12 de Octubre, a partir de dicha intersección, continúa por Anibal Ponce hasta Siciliano donde gira y continúa hasta Martín Rodriguez, desde donde continúa por la Calle Nuñez de Arce hasta Amberes, donde gira y continúa hasta la calle Falliers.
Partido Lomas de Zamora.</t>
  </si>
  <si>
    <t>1860009</t>
  </si>
  <si>
    <t>RED PRIMARIA DE AGUA REFUERZO LAFUENTE</t>
  </si>
  <si>
    <t>CA70044</t>
  </si>
  <si>
    <t>FLORES
VILLA SOLDATI</t>
  </si>
  <si>
    <t>La traza de la red primaria tiene inicio en el cruce de la Perito Moreno a la altura de la calle Mariano Acosta, luego continúa por Perito Moreno hasta la calle Lafuente en donde sigue hasta terminar en la calle Rabanal. Ciudad Autónoma de Buenos Aires.</t>
  </si>
  <si>
    <t>2160202</t>
  </si>
  <si>
    <t>REBOMBEO RAFAEL CASTILLO -OBRA ELECTROMECÁNICA-</t>
  </si>
  <si>
    <t>OA702042</t>
  </si>
  <si>
    <t>2160705</t>
  </si>
  <si>
    <t>RSA - PROGRAMA DE INSTALACIÓN DE CAÑERÍAS DE AGUA Y COLECTORAS FALTANTES 2021-23 ETAPA 1 - PARTIDO DE QUILMES - LANÚS</t>
  </si>
  <si>
    <t>VA70031</t>
  </si>
  <si>
    <t>LANÚS
QUILMES</t>
  </si>
  <si>
    <t>El ámbito de ejecución de las obras es los partidos de Avellaneda, Lanús y Quilmes, los cuales están dentro del área de Concesión bajo la cual AySA presta el servicio de agua potable.</t>
  </si>
  <si>
    <t>2162604</t>
  </si>
  <si>
    <t>RED SECUNDARIA CLOACAL PROGRAMA DE INSTALACIÓN DE CAÑERÍAS DE AGUA Y COLECTORAS FALTANTES 2021-2023 ETAPA 1-DRSE.</t>
  </si>
  <si>
    <t>VC70011</t>
  </si>
  <si>
    <t>El ámbito de ejecución de las obras es los partidos de Lanús y Quilmes, los cuales están dentro del área de Concesión bajo la cual AySA presta el servicio de desagües cloacales.</t>
  </si>
  <si>
    <t>2162603</t>
  </si>
  <si>
    <t>RED SECUNDARIA CLOACAL PROGRAMA DE INSTALACIÓN DE CAÑERÍAS DE AGUA Y COLECTORAS FALTANTES 2021-2023 ETAPA 1 - AVELLANEDA</t>
  </si>
  <si>
    <t>SC70325</t>
  </si>
  <si>
    <t>El ámbito de ejecución de las obras es en el partido de Avellaneda, el cual está dentro del área de Concesión bajo la cual AySA presta el servicio de desagües cloacales.</t>
  </si>
  <si>
    <t>2160414</t>
  </si>
  <si>
    <t>RED SECUNDARIA CLOACAL ALBERTINA 2. PARTIDO DE LOMAS DE ZAMORA</t>
  </si>
  <si>
    <t>SC70126</t>
  </si>
  <si>
    <t>El área de la Red Secundaria se encuentra delimitada por las siguientes calles: Avenida Gral. Martín Rodríguez, Avenida Presidente Juan Domingo Perón, Amberes, Montiel, Barcelona, Ricardo Palma, Marsella y Andrés Bello. Partido de Lomas de Zamora.</t>
  </si>
  <si>
    <t>2160416</t>
  </si>
  <si>
    <t>RED SECUNDARIA CLOACAL CARAZA 1 RESTO. PARTIDO DE LANÚS</t>
  </si>
  <si>
    <t>SC70089</t>
  </si>
  <si>
    <t>LANÚS OESTE</t>
  </si>
  <si>
    <t>El área de la red secundaria queda determinada por las siguientes calles: Av. General Hornos, entre la calle Enrique Fernández y Chubut, paralela a las Vías del FF.CC Belgrano Sur; Vías del FF.CC Belgrano Sur entre Av. General Hornos y Av. Olazábal; Av. Olazábal entre Vías del FF.CC Belgrano Sur y Calle Enrique Fernández; Calle Enrique Fernández entre Olazábal y Don Orione; Calle Don Orione entre Enrique Fernández y Canadá; Calle Canadá entre Don Orione y Colón; Calle Colón entre Canadá y Enrique Fernández; y Calle Enrique Fernández entre Hernando de Magallanes y Av. General Hornos. Partido de Lanús.</t>
  </si>
  <si>
    <t>2160312</t>
  </si>
  <si>
    <t>RED PRIMARIA CLOACAL IMPULSIÓN ESPERANZA OESTE. PARTIDO DE ALMIRANTE BROWN</t>
  </si>
  <si>
    <t>SC70271</t>
  </si>
  <si>
    <t>LONGCHAPMS</t>
  </si>
  <si>
    <t>La traza de la red primaria se desarrolla desde la Estación de Bombeo Esperanza Oeste ubicada sobre la calle Massey y continúa su recorrido por las calles Combate de Monte Santiago, Zuviria, hasta la intersección de Esteban de Luca y Av. Japón. Partido de Almirante Brown.</t>
  </si>
  <si>
    <t>2160505</t>
  </si>
  <si>
    <t>OBRAS COMPLEMENTARIAS ASOCIADAS A LA PERFORACIÓN EN HIPOPUELCHE EN PLANTA DE TRATAMIENTO EZEIZA - OBRA CIVIL.</t>
  </si>
  <si>
    <t>SA702591</t>
  </si>
  <si>
    <t>Las obras complementarias y la perforación se realizarán dentro del predio correspondiente a la Planta de Tratamiento Ezeiza, la misma está ubicada en la calle América del Norte entre Valle del Río Negro y El Plumerillo. Partido de Ezeiza.</t>
  </si>
  <si>
    <t>2160421</t>
  </si>
  <si>
    <t>CLOACA ACCIONES COMPLEMENTARIAS</t>
  </si>
  <si>
    <t>TRABAJOS COMPLEMENTARIOS Y PUESTA E..ARIAS DE CLOACA - RESTO A (2160421)</t>
  </si>
  <si>
    <t>VC70016</t>
  </si>
  <si>
    <t>El ámbito de ejecución de las intervenciones especiales será dentro del área de Concesión bajo la cual AySA presta el servicio de desagüe cloacales.</t>
  </si>
  <si>
    <t>2160422</t>
  </si>
  <si>
    <t>TRABAJOS COMPLEMENTARIOS Y PUESTA E..ARIAS DE CLOACA - RESTO B (2160422)</t>
  </si>
  <si>
    <t>VC70017</t>
  </si>
  <si>
    <t>2160506</t>
  </si>
  <si>
    <t>OBRAS COMPLEMENTARIAS ASOCIADAS A LA PERFORACIÓN EN HIPOPUELCHE EN PLANTA DE TRATAMIENTO EZEIZA - OBRA ELECTROMECANICA.</t>
  </si>
  <si>
    <t>SA702592</t>
  </si>
  <si>
    <t>2190951-A+T FP EXTERNA</t>
  </si>
  <si>
    <t>EXPANSIÓN RED SECUNDARIA CLOACAL INT. NORTE TERMINACIÓN M1 (SC70285)</t>
  </si>
  <si>
    <t>SC70285</t>
  </si>
  <si>
    <t>25 DE MAYO - RIVADAVIA - ROMERO - MURATURE</t>
  </si>
  <si>
    <t>2190854-A+T FP EXTERNA</t>
  </si>
  <si>
    <t>EXPANSIÓN RED SECUNDARIA DE CLAOCA BARRIO ARCOIRIS NORTE M5 (OC70268) - LA MATANZA</t>
  </si>
  <si>
    <t>OC70268</t>
  </si>
  <si>
    <t>Osvaldo Sosa-Arrascaeta Rosa-Ruta Nacional 3-Pita María-Zinny-Virgenes</t>
  </si>
  <si>
    <t>2190853-A+T FP EXTERNA</t>
  </si>
  <si>
    <t>EXPANSIÓN RED SECUNDARIA DE CLAOCA BARRIO PARQUE JUAN 1 NORTE M5 (OC70265) - LA MATANZA</t>
  </si>
  <si>
    <t>OC70265</t>
  </si>
  <si>
    <t>Carlos Casares, Larsen, Africa</t>
  </si>
  <si>
    <t>2190852-A+T FP EXTERNA</t>
  </si>
  <si>
    <t>EXPANSIÓN RED SECUNDARIA DE CLAOCA ..M4 (OC70164) - LA MATANZA (2190852)</t>
  </si>
  <si>
    <t xml:space="preserve">Lacar-Pedro Ferre - Jose Lanza - Lope de Vega </t>
  </si>
  <si>
    <t>2190850-A+T FP EXTERNA</t>
  </si>
  <si>
    <t>EXPANSION RED SECUNDARIA CLOACAL BP E1-AROZARENA-TUYUTI (OC70266) (FP)</t>
  </si>
  <si>
    <t>OC70266</t>
  </si>
  <si>
    <t>Tuyuti-Alico-Guanella-Arozanera - Boulogne Sur Mer  - De la Cooperacion - Curapaligle</t>
  </si>
  <si>
    <t>2190803-A+T FP EXTERNA</t>
  </si>
  <si>
    <t>EXPANSIÓN RED SECUNDARIA BARRIO COOP. MADRES DEL PUEBLO Y BARRIO MARINA (OA70218) - LA MATANZA</t>
  </si>
  <si>
    <t>OA70218</t>
  </si>
  <si>
    <t>B° Cooperativa Madres del Pueblo: Thames – Lezica – Triunvirato – Calle sin nombre; B° Marina: Carabobo – América – Jujuy – Arieta; Finalización OA70103: Republica de chilee/ Miguel Cane y Campillo.</t>
  </si>
  <si>
    <t>2190851-A+T FP EXTERNA</t>
  </si>
  <si>
    <t>EXPANSIÓN RED SECUNDARIA DE CLAOCA BARRIO PARQUE JUAN 1 NORTE M3 (OC70165) - LA MATANZA</t>
  </si>
  <si>
    <t>OC70165</t>
  </si>
  <si>
    <t xml:space="preserve">    Castañon, Santa Rosa, Africa, Aguapey, </t>
  </si>
  <si>
    <t>2190350-A+T FP LOCAL</t>
  </si>
  <si>
    <t>EXPANSIÓN RED SECUNDARIA DE CLOACA SANTA CATALINA 2 ETAPA 1 (SC70301) - ESTEBAN ECHEVERRIA</t>
  </si>
  <si>
    <t>SC70301</t>
  </si>
  <si>
    <t>PREDRO DREYER-COLON-LAVALLE-URUGUAY-TALCAHUANO-GRAL.PAZ</t>
  </si>
  <si>
    <t>2190350-A+T FP EXTERNA</t>
  </si>
  <si>
    <t>RED SECUNDARIA CLOACAL CEMENTERIO</t>
  </si>
  <si>
    <t>SC70124</t>
  </si>
  <si>
    <t>La Red Secundaria se encuentra ubicada entre las calles: Ejército de los Andes, Unamuno, Barcelona, Morazán, Amberes, Murature, París, Gral. Hornos. Partido de Lomas de Zamora.</t>
  </si>
  <si>
    <t>2160409</t>
  </si>
  <si>
    <t>RED SECUNDARIA CLOACAL ESPERANZA OESTE 1 - LONGCHAMPS. PDO DE ALMIRANTE BROWN</t>
  </si>
  <si>
    <t>SC70183</t>
  </si>
  <si>
    <t>La red secundaria se desarrolla por las siguientes calles: RP 16, 6 de Agosto (Av. Hipólito Yrigoyen), Berlín, Raúl Scalabrini Ortiz, Malvinas Argentinas, Burgos Pérez, Berlín, Francisco Beiro, Int. Perrando y RP 16. La traza del colector inicia su recorrido a partir de la intersección de las calles Reina Victoria y Arce y finaliza en la intersección de las calles Dr. Finochietto y Vallejos. Partido de Almirante Brown.</t>
  </si>
  <si>
    <t>2160905</t>
  </si>
  <si>
    <t>RED PRIMARIA DE AGUA REFUERZO VILLA INFLAMABLE. PARTIDO DE AVELLANEDA (2160905)</t>
  </si>
  <si>
    <t>SA70109</t>
  </si>
  <si>
    <t>La traza de la red primaria se desarrolla por las calles Manuel Ocantos, Juan Díaz de Solís, Coronel Suárez, y Génova. Partido de Avelleneda.</t>
  </si>
  <si>
    <t>2190952-A+T FP EXTERNA</t>
  </si>
  <si>
    <t>EXPANSIÓN RED SECUNDARIA CLOACAL INT. NORTE TERMINACIÓN M2 (SC70313)</t>
  </si>
  <si>
    <t>SC70313</t>
  </si>
  <si>
    <t>25 DE MAYO - MURATURE - ROMERO - JM. MORENO - MENDOZA - LAVALLOL - PILCOMAYO</t>
  </si>
  <si>
    <t>2190051-A+T FP EXTERNA</t>
  </si>
  <si>
    <t>EXPANSIÓN RED SECUNDARIA DE CLOACA CLAYPOLE 3 NORTE M4 (SC70336) - ALMIRANTE BROWN</t>
  </si>
  <si>
    <t>SC70336</t>
  </si>
  <si>
    <t>Humberto primo -Villegas Conrado-J S de Agüero-Claudio León Sempere-Garibaldi</t>
  </si>
  <si>
    <t>2190050-A+T FP EXTERNA</t>
  </si>
  <si>
    <t>EXPANSIÓN RED SECUNDARIA DE CLOACA CLAYPOLE 3 NORTE M3 (SC70331) - ALMIRANTE BROWN</t>
  </si>
  <si>
    <t>SC70331</t>
  </si>
  <si>
    <t>Humberto Primo-J. S. de Agüero-Gral. Jose J. Arias-Falucho-</t>
  </si>
  <si>
    <t>2078B07-APORTE LOCAL</t>
  </si>
  <si>
    <t>RENOVACIÓN  ETAPA III  CENTRO DE LOMAS DE ZAMORA</t>
  </si>
  <si>
    <t>SA70220</t>
  </si>
  <si>
    <t>_</t>
  </si>
  <si>
    <t>2078B07-IVA APORTE BID</t>
  </si>
  <si>
    <t>2078B07-APORTE BID</t>
  </si>
  <si>
    <t>PLANTA DE TRATAMIENTO RIACHUELO - OBRA CIVIL(1161607)</t>
  </si>
  <si>
    <t>PLANTA DE TRATAMIENTO RIACHUELO - OBRA ELECTROMECÁNICA(1161609)</t>
  </si>
  <si>
    <t>ESTACION ELEVADORA DE SALIDA - SISTEMA RIACHUELO OBRA CIVIL(1161612)</t>
  </si>
  <si>
    <t>ESTACION DE SALIDA - SISTEMA RIACHUELO OBRA ELECTROMECANICA(1161613)</t>
  </si>
  <si>
    <t>ESTACION ELEVADORA DE ENTRADA - SISTEMA RIACHUELO OBRA CIVIL(1161610)</t>
  </si>
  <si>
    <t>ESTACION DE ENTRADA - SISTEMA RIACHUELO OBRA ELECTROMECANICA(1161611)</t>
  </si>
  <si>
    <t>SERVICIO DE APOYO A LA INSPECCION DE OBRA PARA SISTEMA RIACHUELO LOTE 2(1561602)</t>
  </si>
  <si>
    <t>Inversiones Cuenca Matanza Riachuelo - Ejecución Diciembre 2021</t>
  </si>
  <si>
    <t>1060C42-22</t>
  </si>
  <si>
    <t>El predio está ubicado en la calle Colón s/N°, esquina Maipú.</t>
  </si>
  <si>
    <t>REEMPLAZA PROYECTO 1160C12. MONTO VIGENTE Y GRADO DE AVANCE ECONÓMICO, SE CONSIDERAN SOLO PARTIDAS CONTRACTUALES</t>
  </si>
  <si>
    <t xml:space="preserve">REEMPLAZA PROYECTO 1160C12. MONTO VIGENTE Y GRADO DE AVANCE ECONÓMICO, SE CONSIDERAN SOLO PARTIDAS CONTRACTUALES. </t>
  </si>
  <si>
    <t>EQUIPAMIENTO PARA FORTALECER  A LA UCGP</t>
  </si>
  <si>
    <t>RESTAURACIÓN DE LAS CONDICIONES HIDRÁULICAS DEL CAUCE ANTIGUO DEL ARROYO LA MATANZA- TRAMO</t>
  </si>
  <si>
    <t>DESAGÜES PLUVIALES CUENCA YAPEYÚ - ARIAS - ETAPA II</t>
  </si>
  <si>
    <t>DESAGÜES PLUVIALES DE LA CUENCA SUPERIOR DEL ARROYO DEL REY - BRAZO DIOMEDE - ETAPA II</t>
  </si>
  <si>
    <t>OBRAS HÍDRICAS RINCÓN 1, 2 Y 3  - ETAPA II</t>
  </si>
  <si>
    <t>DESAGÜES PLUVIALES EN MÁXIMO PAZ Y PUENTES EN CALLE COMBATE DE LOS POZOS Y SUIZA SOBRE ARR</t>
  </si>
  <si>
    <t>DESAGÜES PLUVIALES EN BARRIO EL TRÉBOL - RAMAL CALLE BESARES DE LA LOCALIDAD DE RAFAEL CAS</t>
  </si>
  <si>
    <t>REVESTIMIENTO ARROYO DEL REY ENTRE AV. ANTARTIDA  ARGENTINA Y CALLE R. PRETTI</t>
  </si>
  <si>
    <t>DESAGÜES PLUVIALES LONGCHAMPS NOROESTE SEGUNDA ETAPA</t>
  </si>
  <si>
    <t>DESAGÜE PLUVIAL Y SANEAMIENTO CALLE QUIROGA ENTRE ARROYO SANTA CATALINA Y GIACHINO</t>
  </si>
  <si>
    <t>DESAGÜE PLUVIAL Y SANEAMIENTO CALLE OLIMPO TITA MERELLO - RATTI</t>
  </si>
  <si>
    <t>DESAGÜES PLUVIALES Y SANEAMIENTO EN CALLE OLIMPO ENTRE SANTA CATALINA Y ELIZALDE</t>
  </si>
  <si>
    <t>DESAGÜE PLUVIAL Y SANEAMIENTO CALLE GIBSON - LAVALLOL</t>
  </si>
  <si>
    <t>DESAGUES PLUVIALES - CUENCA YAPEYÚ-ARIAS</t>
  </si>
  <si>
    <t>DESAGUES PLUVIALES - A° LA MATANZA</t>
  </si>
  <si>
    <t>OBRAS HÍDRICAS RINCÓN 1,2 Y 3</t>
  </si>
  <si>
    <t>DESAGUES PLUVIALES A° DEL REY</t>
  </si>
  <si>
    <t>DESAGUES PLUVIALES MÁXIMO PAZ Y PUENTES</t>
  </si>
  <si>
    <t>DESAGUES PLUVIALES B° EL TRÉBOL</t>
  </si>
  <si>
    <t>DESAGUES PLUVIALES B° CALLE OLIMPO TITA MERELLO</t>
  </si>
  <si>
    <t>REVESTIMIENTO A° DEL REY</t>
  </si>
  <si>
    <t>DESAGUES PLUVIALES LONGCHAMPS NOROESTE</t>
  </si>
  <si>
    <t>DESAGUES PLUVIALES CALLE QUIROGA</t>
  </si>
  <si>
    <t>DESAGUES PLUVIALES EN CALLE OLIMPO</t>
  </si>
  <si>
    <t>DESAGUES PLUVIALES  CALLE GIBSON</t>
  </si>
  <si>
    <t>EX-2020-66397570- -CONVENIO UNSAM INF. 2</t>
  </si>
  <si>
    <t>EX-2020-66397570- CONV. UNSAM INF. FINAL</t>
  </si>
  <si>
    <t>COOPERATIVAS</t>
  </si>
  <si>
    <t xml:space="preserve"> LIMPIEZA Y PUESTA EN VALOR DE LOS MÁRGENES DE CAUCE PRINCIPAL, ARROYOS Y RÍOS INTERIORES DEL RÍO MATANZA RIACHUELO COOPERATIVAS</t>
  </si>
  <si>
    <t>EX-2020-60587398- -APN-DA#ACUMAR - REALIZACIÓN DE UN ESTUDIO DE SUELO SUPERFICIAL EN EL ENTORNO DE 15 PUNTOS UBICADOS EN EL BARRIO VILLA INFLAMABLE.</t>
  </si>
  <si>
    <t>SOIL KEEPER SA</t>
  </si>
  <si>
    <t>FONDO ROTATORIO - ADQUISICION INSUMOS JARDINERIA - ITEMS 1, 2, 3, 5 Y 8 -</t>
  </si>
  <si>
    <t>MUNICIPALIDAD LA MATANZA</t>
  </si>
  <si>
    <t>EXP-ACR 1749/2014 - RENDICIÓN FINAL</t>
  </si>
  <si>
    <t>EX-2021-94720175- -APN-SG#ACUMAR - CONVENIO "TANQUES COMUNITARIOS - BARRIO SARMIENTO"</t>
  </si>
  <si>
    <t>MUNICIPALIDAD ESTEBAN ECHEVERRÍA</t>
  </si>
  <si>
    <t>FONDO ROTATORIO PARA LA ADQUISICIÓN DE VIANDAS PARA LOS EQUIPOS TERRITORIALES QUE SE DESEMPEÑAN EN ACCIONES DE RELOCALIZACIÓN DE LA DIRECCIÓN DE ORDENAMIENTO TERRITORIAL</t>
  </si>
  <si>
    <t>EX-2017-23350255-CONV. PROCREAR REND. 1</t>
  </si>
  <si>
    <t>OP N° 1316 EXP -66091673-2021 ANTICIPO - NODOS</t>
  </si>
  <si>
    <t>MUNICIPALIDAD AVELLANEDA</t>
  </si>
  <si>
    <t>EX-2021-118849096- -APN-SG#ACUMAR. FONDO ROTATORIO PARA EL ALQUILER DE UN DRONE PARA TAREAS DE RELEVAMIENTO DE LA DOT EN BARRIOS PRÓXIMOS A SER RELOCALIZADOS.</t>
  </si>
  <si>
    <t>CLARA SUSANA SALZMAN</t>
  </si>
  <si>
    <t>AQUALINE SA</t>
  </si>
  <si>
    <t>OPTICAL TECHNOLOGIES SRL</t>
  </si>
  <si>
    <t>FONDO ROTATORIO - MANTENIMIENTO OPERACIONAL DE HORNO DE LABORATORIO</t>
  </si>
  <si>
    <t>OP N° 788 - EXP N° 71405596-2021 ANTICIPO - PRUNAPE -</t>
  </si>
  <si>
    <t>HOSPITAL DE PEDIATRÍA S.A.M.I.C. "PROF. DOC. JUAN P. GARRAHAN"</t>
  </si>
  <si>
    <t>EX-2021-90791395- -APN-SG#ACUMAR REND. ANTICIPO</t>
  </si>
  <si>
    <t>SOCIEDAD DE MEDICINA RURAL DE LA PROV. NEUQUEN</t>
  </si>
  <si>
    <t>EXP-ACR 18662/2011 - UNIDAD SANIT. AMB. MUNICP. MARCOS PAZ</t>
  </si>
  <si>
    <t>EX-2021-76845569- -APN-SG#ACUMAR - CONVENIO ESPECIFICO COMPLEMENTARIO ENTRE ACUMAR Y UNIVERSIDAD DE LOMAS DE ZAMORA, PROGRAMA SEMBRAR SOBERANIA ALIMENTARIA - 12 MESES -</t>
  </si>
  <si>
    <t>UNIVERSIDAD NACIONAL DE LOMAS DE ZAMORA</t>
  </si>
  <si>
    <t>EX-2020-58619530- CONV. UN. SANIT. ESTEBAN ECHEVERRIA REND 9</t>
  </si>
  <si>
    <t>EX-2021-84519462- -APN-SG#ACUMAR - FONDO ROTATOTORIO - Servicio de desayuno y catering en HCA Nestor Kirchner - Evento 15/09</t>
  </si>
  <si>
    <t>YUSTI FABIAN MARTIN</t>
  </si>
  <si>
    <t>CONTRATACION SERVICIO DE RECOLECCION Y TRANSPORTE DE RESIDUOS SOLIDOS URBANOS EN LA CMR - 48 MESES - RENGLON 2 Y 3  NOV 21</t>
  </si>
  <si>
    <t>COVELIA SA</t>
  </si>
  <si>
    <t>EX-2021-63628241- -APN-SG#ACUMAR - ACUERDO ESPECIFICO ENTRE ACUMAR Y EL MUNICIPIO DE PRESIDENTE PERON EN EL MARCO DEL PROGRAMA DE ACOMPAÑAMIENTO A LA GIRSU MUNICIPAL. INFRAESTRUCTURA SITIO DE TRANSFERENCIA DE RESIDUOS - 9 MESES -</t>
  </si>
  <si>
    <t>SERVICIO DE CONSULTORIA PARA "GESTIÓN INTEGRAL DE RESIDUOS  EN LA CUNCA ALTA - 6 MESES</t>
  </si>
  <si>
    <t>GREENCO S.A.</t>
  </si>
  <si>
    <t>ADQUISICIÓN DE TREINTA (30) ESTRUCTURAS MUEBLES DENOMINADAS ESTACIONES DE RECICLADO (ER) PARA LA DISPOSICIÓN VOLUNTARIA Y EL ACOPIO TRANSITORIO DE RESIDUOS RECICLABLES EN LUGARES.</t>
  </si>
  <si>
    <t>LOS CUATRO ACUERDOS SA</t>
  </si>
  <si>
    <t>TRANSFERENCIAS MUNICIPALIDAD SAN VICENTE, ALMIRANTE BROWN,GRAL. LAS HERAS, LOMAS DE ZAMORA</t>
  </si>
  <si>
    <t>MUN. LANÚS, GRAL. LAS HERAS, LOMAS DE ZAMORA, ALTE. BROWN</t>
  </si>
  <si>
    <t>EX-2021-76342667- -APN-SG#ACUMAR. CONTRATACIÓN DE SERVICIO DE LENGUAJE DE SEÑAS PARA PRÓXIMA AUDIENCIA PUBLICA</t>
  </si>
  <si>
    <t>MARIANA ALEJANDRA ORTIZ</t>
  </si>
  <si>
    <t>ADQUISICIÓN DE JUEGOS SALUDABLES</t>
  </si>
  <si>
    <t>LATIN PLAY SRL/FABRIJUEGOS INTERNACIONAL</t>
  </si>
  <si>
    <t>OP N° 954 - EXP N° 66091178-2021</t>
  </si>
  <si>
    <t>MUNICIPALIDAD DE MERLO</t>
  </si>
  <si>
    <t>MINISTERIO DE DESARROLLO SOCIAL</t>
  </si>
  <si>
    <t>SECRETARÍA DE INTEGRACIÓN SOCIO URBANA</t>
  </si>
  <si>
    <t>FF</t>
  </si>
  <si>
    <t>-34.707025,-58.735136</t>
  </si>
  <si>
    <t>EN EJECUCION</t>
  </si>
  <si>
    <t>PrePEG</t>
  </si>
  <si>
    <t>-34.799819,-58.652067</t>
  </si>
  <si>
    <t>-34.714612,-58.6229</t>
  </si>
  <si>
    <t>-34.745358,-58.646878</t>
  </si>
  <si>
    <t>-34.74353,-58.438732</t>
  </si>
  <si>
    <t>-34.885659,-58.369451</t>
  </si>
  <si>
    <t>-34.709347,-58.556071</t>
  </si>
  <si>
    <t>-34.702806,-58.3081</t>
  </si>
  <si>
    <t>FISU</t>
  </si>
  <si>
    <t>-34.704899,-58.450034</t>
  </si>
  <si>
    <t>-34.717533,-58.446059</t>
  </si>
  <si>
    <t>-35.029749,-58.440166</t>
  </si>
  <si>
    <t>-34.85588,-58.459728</t>
  </si>
  <si>
    <t>-34.707755,-58.484299</t>
  </si>
  <si>
    <t>-34.754433,-58.64423</t>
  </si>
  <si>
    <t>-34.706021,-58.473326</t>
  </si>
  <si>
    <t>-34.674775,-58.521049</t>
  </si>
  <si>
    <t>-34.736455,-58.491633</t>
  </si>
  <si>
    <t>-34.691791,-58.44578</t>
  </si>
  <si>
    <t>-34.927301,-58.617585</t>
  </si>
  <si>
    <t>-34.733268,-58.461594</t>
  </si>
  <si>
    <t>-34.715216,-58.634265</t>
  </si>
  <si>
    <t>-34.711374,-58.637144</t>
  </si>
  <si>
    <t>-34.753851,-58.648618</t>
  </si>
  <si>
    <t>-34.700315,-58.55023</t>
  </si>
  <si>
    <t>-34.744551,-58.636946</t>
  </si>
  <si>
    <t>-34.717351,-58.624902</t>
  </si>
  <si>
    <t>-34.73929,-58.645947</t>
  </si>
  <si>
    <t>-34.825505,-58.417284</t>
  </si>
  <si>
    <t>-34.665589,-58.342089</t>
  </si>
  <si>
    <t>-34.66661,-58.543299</t>
  </si>
  <si>
    <t>CONTRATADA</t>
  </si>
  <si>
    <t>-34.730595,-58.6224</t>
  </si>
  <si>
    <t>-34.729566,-58.621401</t>
  </si>
  <si>
    <t>-34.707328,-58.487911</t>
  </si>
  <si>
    <t>-34.689773,-58.49009</t>
  </si>
  <si>
    <t>ILUMINACIÓN VÍA PÚBLICA, VEREDAS, PAVIMENTO CON CORDÓN INTEGRAL, Y PUESTA EN
VALOR PLAZA.</t>
  </si>
  <si>
    <t>-34.750443,-58.642397</t>
  </si>
  <si>
    <t>-34.877429,-58.374578</t>
  </si>
  <si>
    <t>-34.873561,-58.370916</t>
  </si>
  <si>
    <t>-34.936289,-58.374938</t>
  </si>
  <si>
    <t>-34.709419,-58.615506</t>
  </si>
  <si>
    <t>-34.751402,-58.437935</t>
  </si>
  <si>
    <t>-34.786285,-58.47554</t>
  </si>
  <si>
    <t>-34.714934,-58.634457</t>
  </si>
  <si>
    <t>-34.741808,-58.575776</t>
  </si>
  <si>
    <t>-34.749885,-58.504433</t>
  </si>
  <si>
    <t>-34.79294,-58.463754</t>
  </si>
  <si>
    <t>-34.720092,-58.443111</t>
  </si>
  <si>
    <t>-34.730292,-58.622851</t>
  </si>
  <si>
    <t>-34.802339,-58.646474</t>
  </si>
  <si>
    <t>-34.695319,-58.445763</t>
  </si>
  <si>
    <t>-34.697673,-58.446342</t>
  </si>
  <si>
    <t>-34.754106,-58.644667</t>
  </si>
  <si>
    <t>-34.696581,-58.443157</t>
  </si>
  <si>
    <t>-34.693357,-58.447705</t>
  </si>
  <si>
    <t>-34.79161,-58.461535</t>
  </si>
  <si>
    <t>-34.803769,-58.626355</t>
  </si>
  <si>
    <t>-34.729104,-58.622597</t>
  </si>
  <si>
    <t>-34.708881,-58.560778</t>
  </si>
  <si>
    <t>OBRAS DE EQUIPAMIENTO COMUNITARIO SUM</t>
  </si>
  <si>
    <t>-34.923566,-58.622363</t>
  </si>
  <si>
    <t>PROGRAMA ARGENTINA UNIDAD POR LA INTEGRACIÓN DE LOS BARRIOS POPULARES</t>
  </si>
  <si>
    <t>FONDO DE INTEGRACIÓN SOCIO URBANA</t>
  </si>
  <si>
    <t>DISEÑO DE UN PROYECTO EJECUTIVO INTEGRAL</t>
  </si>
  <si>
    <t>"OBRAS DE INFRAESTRUCTURA URBANA BARRIO BELGRANO - MATERA , MERLO"</t>
  </si>
  <si>
    <t>OBRAS DE INFRAESTRUCTURA URBANA BARRIO BICENTENARIO, LA MATANZA</t>
  </si>
  <si>
    <t>"OBRAS DE INFRAESTRUCTURA URBANA BARRIO LOS PARAGUAYOS"</t>
  </si>
  <si>
    <t>"OBRAS DE EQUIPAMIENTO COMUNITARIO: BARRIO RENÉ SALAMANCA"</t>
  </si>
  <si>
    <t>"OBRAS DE INFRAESTRUCTURA URBANA: BARRIO TRES DE FEBRERO"</t>
  </si>
  <si>
    <t>“OBRAS DE EQUIPAMIENTO URBANO: BARRIO PUEBLO UNIDO, ALMIRANTE BROWN”</t>
  </si>
  <si>
    <t>"EQUIPAMIENTO COMUNITARIO"</t>
  </si>
  <si>
    <t>"EQUIPAMIENTO DEPORTIVO"</t>
  </si>
  <si>
    <t>"OBRA DE INFRAESTRUCTURA URBANA (CONEXIONES E INSTALACIONES INTRA LOTE DE ELECTRICIDAD Y CONEXIONES E INSTALACIONES INTRA LOTES DE AGUA)”</t>
  </si>
  <si>
    <t>"OBRAS DE INFRAESTRUCTURA URBANA (CONEXIONES E INSTALACIONES INTRA LOTE DE AGUA) - BARRIO GABRIEL MIRÓ Y FIORITO 2 - LOCALIDAD VILLA FIORITO - MUNICIPIO LOMAS DE ZAMORA"</t>
  </si>
  <si>
    <t>“OBRAS DE RED PEATONAL, ARBOLADO Y REDUCTORES DE VELOCIDAD VEHICULAR”</t>
  </si>
  <si>
    <t>"OBRAS DE VEREDAS, ARBOLADO PÚBLICO Y PUENTE PEATONAL"</t>
  </si>
  <si>
    <t>“OBRAS TEMPRANAS BARRIO 17 DE NOVIEMBRE - ILUMINACIÓN EN VÍA PÚBLICA”</t>
  </si>
  <si>
    <t>“ILUMINACIÓN VÍA PÚBLICA Y VEREDAS”</t>
  </si>
  <si>
    <t>“OBRAS TEMPRANAS BARRIO HIJOS DE SARMIENTO - ILUMINACIÓN EN VÍA PÚBLICA”</t>
  </si>
  <si>
    <t>“VEREDAS Y PAVIMENTO INTEGRAL CON CORDÓN CUNETA”</t>
  </si>
  <si>
    <t>“ESPACIO PÚBLICO (PLAZA) PARA EL BARRIO LA PAZ”</t>
  </si>
  <si>
    <t>“OBRAS DE INSTALACIONES INTRA LOTE DE ELECTRICIDAD”</t>
  </si>
  <si>
    <t>“OBRA TEMPRANA DE EQUIPAMIENTO COMUNITARIO - SUM”</t>
  </si>
  <si>
    <t>OBRAS DE INSTALACIONES INTRADOMICILIARIAS DE AGUA Y ELECTRICIDAD</t>
  </si>
  <si>
    <t>"ILUMINACIÓN VÍA PÚBLICA Y VEREDAS"</t>
  </si>
  <si>
    <t>OBRAS DE CONEXIONES INTRADOMICILIARIAS DE ELECTRICIDAD Y ACCESIBILIDAD PEATONAL</t>
  </si>
  <si>
    <t>CONEXIONES DOMICILIARIAS DE ELECTRICIDAD A RED E  INSTALACIONES INTRA-LOTE</t>
  </si>
  <si>
    <t>PROYECTO DE ALUMBRADO PÚBLICO</t>
  </si>
  <si>
    <t>“ILUMINACIÓN VÍA PÚBLICA, VEREDAS, PAVIMENTO INTEGRAL CON CORDÓN INTEGRAL Y OBRA HIDRÁULICA”</t>
  </si>
  <si>
    <t>ILUMINACIÓN VÍA PÚBLICA Y PUESTA EN VALOR PLAZA” - BARRIO MILLAN</t>
  </si>
  <si>
    <t>"ILUMINACIÓN VÍA PÚBLICA, VEREDAS, PAVIMENTO CON CORDÓN INTEGRAL Y PUESTA EN VALOR PLAZA” EN EL BARRIO PRIMAVERA - LOCALIDAD GONZÁLEZ CATÁN</t>
  </si>
  <si>
    <t>“ESPACIO VERDE PÚBLICO, VEREDAS DE CONECTIVIDAD PEATONAL, DESAGÜES PLUVIALES COMPLEMENTARIOS, ACCESIBILIDAD VIAL E ILUMINACIÓN” BARRIOS VILLA PARÍS Y EL OMBÚ II”</t>
  </si>
  <si>
    <t>OBRAS DE INTEGRACIÓN URBANA</t>
  </si>
  <si>
    <t>"REHABILITACION DE PLAZA RECREATIVA EN PARQUE AMERICANO"</t>
  </si>
  <si>
    <t>CONEXIONES DOMICILIARIAS DE AGUA A RED E INSTALACIONES INTRA-LOTE DE AGUA</t>
  </si>
  <si>
    <t>PROYECTO CON AYSA</t>
  </si>
  <si>
    <t>OBRAS DE CONEXIONES DOMICILIARIAS DE AGUA A RED E INSTALACIONES INTRA-LOTE DE AGUA</t>
  </si>
  <si>
    <t>OBRAS DE CONEXIONES E INSTALACIONES INTRA-LOTE DE AGUA - CLOACA Y RED PEATONAL (VEREDAS)</t>
  </si>
  <si>
    <t>OBRAS DE CONEXIONES E INSTALACIONES INTRA-LOTE DE AGUA</t>
  </si>
  <si>
    <t>OBRAS DE CONEXIONES DOMICILIARIAS DE AGUA Y CLOACA A RED E I NSTALACIONES I NTRA-LOTE</t>
  </si>
  <si>
    <t>OBRAS DE CONEXIONES DOMICILIARIAS DE AGUA A RED E INSTALACIONES INTRA-LOTE DE AGUA Y CLOACA</t>
  </si>
  <si>
    <t xml:space="preserve">CONEXIONES DOMICILIARIAS DE AGUA A RED E INSTALACIONES INTRA-LOTE" EN BARRIO EL PORVENIR </t>
  </si>
  <si>
    <t>OBRAS DE  INSTALACIONES INTRA-LOTE DE AGUA Y CLOACA</t>
  </si>
  <si>
    <t>OBRAS DE CONEXIONES DOMICILIARIAS DE AGUA A RED E INSTALACIONES INTRALOTE</t>
  </si>
  <si>
    <t>CONEXIONES DOMICILIARIAS DE AGUA A RED E INSTALACIONES INTRA-LOTE</t>
  </si>
  <si>
    <t>“OBRAS DE CONEXIONES INTRA LOTE A LA RED DE ELECTRICIDAD Y NÚCLEOS HÚMEDOS”</t>
  </si>
  <si>
    <t>OBRAS DE EQUIPAMIENTO COMUNITARIO Y PLAYONES DEPORTIVOS</t>
  </si>
  <si>
    <t>OBRAS DE EQUIPAMIENTO COMUNITARIO Y RED PEATONAL</t>
  </si>
  <si>
    <t>42 - ABORDAJE INTEGRAL DE BARRIOS POPULARES</t>
  </si>
  <si>
    <t>EN DISEÑO PEG</t>
  </si>
  <si>
    <t>CONEXIONES INTRAS DE AGUA Y DOMICILIARIAS A RED</t>
  </si>
  <si>
    <t>INFRAESTRUCTURA Y CONEXIONES INTRADOMICILIARIAS</t>
  </si>
  <si>
    <t>EQUIPAMIENTO COMUNITARIO: SUM (MÓDULO)</t>
  </si>
  <si>
    <t>CONEXIONES INTRAS DE AGUA</t>
  </si>
  <si>
    <t>EQUIPAMIENTO COMUNITARIO: SUM (PERSONALIZADO)</t>
  </si>
  <si>
    <t>● EQUIPAMIENTO: 720 M2 DE EQUIPAMIENTO CONFORMADO POR UNA CANCHA CUBIERTA DE 14MX26M, TRIBUNA, VESTUARIOS/SANITARIOS, OFICINA, BAR CON COMEDOR Y DOS AULAS.</t>
  </si>
  <si>
    <t>CONEXIONES E INSTALACIONES INTRA LOTE DE ELECTRICIDAD Y CONEXIONES E INSTALACIONES INTRA LOTES DE AGUA</t>
  </si>
  <si>
    <t>AGUA: 47 CONEXIONES DOMICILIARIAS, 184 TANQUE DE RESERVA (TR) CON TORRE, 19 TANQUES DE RESERVA (TR) SOBRE VIVIENDA; 9 TANQUES DE RESERVA (TR) EXISTENTE
212 CONEXIÓNES DOMICILIARIAS INTERNAS; 83 REPARACIONES CONEXIÓN DOMICILIARIA EXISTENTES BAJO VEREDA</t>
  </si>
  <si>
    <t>RED PEATONAL: EJECUCIÓN DE HORMIGÓN H17 (ESP 15 CM), TERMINACIÓN PEINADO: 2898,8 ML / 3478,56 M2; PROVISIÓN Y COLOCACIÓN DE LADRILLOS EN FUTUROS PASES DE INSTALACIONES: 195 U. / 70,2 M2; RAMPAS PARA DISCAPACITADOS (VADOS EN ESQUINA) : 46 U.; ACCESOS PEATONALES DE H A: 18U./ 9 M3; PROVISIÓN Y COLOCACIÓN DE CAÑERÍAS PVC 160 MM: 114 ML; PROVISIÓN Y COLOCACIÓN DE CAÑOS DE 600 MM: 81 ML; 
EXCAVACIÓN EN ZANJAS EXISTENTES PARA COLOCACIÓN DE CAÑOS EN ACCESOS PEATONALES: 23 M3; REDUCTORES DE VELOCIDAD: 9U.
PARQUIZACIÓN Y ARBOLADO: ÁRBOL CON TUTOR: 188 U.</t>
  </si>
  <si>
    <t xml:space="preserve">● VEREDA: 2.365 M2 DE HORMIGON H17 DE 1,5M DE ANCHO Y ESPESOR 0,15M, CON RAMPAS EN LAS ESQUINAS; 31 M2 DE PUENTE PEATONAL DE 2,6X12M DE ACERO SOBRE ARROYO MEDRANO; 116 ARBOLES SIENDO 27 IBIRAPITA (PELTOPHORUM DUBIUM), 27 JACARANDA (JACARANDA MIMOSIFOLIA), 31 PEZUÑA DE VACA (BAUHINA FORFICATA) Y 31 GUARAN AMARILLO (TECOMA STANS).
</t>
  </si>
  <si>
    <t xml:space="preserve">●ALUMBRADO: 44 LUMINARIAS CON RED ELÉCTRICA. </t>
  </si>
  <si>
    <t xml:space="preserve">● ALUMBRADO (10 ARTEFATOS)
● VEREDAS : 1850  M2
● 32 RAMPAS
</t>
  </si>
  <si>
    <t xml:space="preserve">● ALUMBRADO: 40 LUMINARIAS CON RED ELÉCTRICA. 
</t>
  </si>
  <si>
    <t xml:space="preserve">EL PROYECTO CONTEMPLA OBRAS PARA GARANTIZAR EL ACCESO A LA RED VEHICULAR Y PEATONAL INCLUYENDO LA EJECUCIÓN DE:
PAVIMENTOS:  SE CONTEMPLA LA EJECUCIÓN DE 2600 M² DE CALZADA CON PAVIMENTO H30 Y CORDÓN INTEGRAL. 
RED PEATONAL:  SE CONTEMPLA LA EJECUCIÓN DE  800 M² DE VEREDAS EN UN ANCHO GENERAL DE 1,5M CON 30 RAMPAS EN ESQUINAS, A REALIZARSE EN  LA CALLE SALCEDO (ENTRE LAS CALLES LAS HERAS Y FRAGA).
</t>
  </si>
  <si>
    <t>● ESPACIO PUBLICO:  57 M2 DE HORMIGON ALISADO, 88 M2 DE PISO DE CAUCHO; 6 JUEGOS PARA CHICOS; 3 COLUMNAS DE ILUMINACION; BANCO DE 6 ML; 6 CESTOS; 3 BAHUINIA CANDICANS, 25 EURYOPS SP., 25 SALVIA GUARANITICA Y 12 EUGENIA MIRTIFLORA.</t>
  </si>
  <si>
    <t>(ETAPA I) 
● ELECTRICIDAD: 140 INSTALACIONES INTRA-LOTE Y 79 CONEXIONES DOMICILIARIAS A LA RED. 
(ETAPA II) 
● ELECTRICIDAD: LLEVANDO A CABO 122 CONEXIONES DOMICILIARIAS Y 181 INSTALACIONES INTRALOTE.
● AGUA A REALIZACIÓN DE 12 CONEXIONES DOMICILIARIAS Y 12 INSTALACIONES INTRALOTE DE RED DE AGUA,
● VEREDAS LA CONSTRUCCIÓN DE 350 M2 DE VEREDAS 
● ARBOLADO LA PLANTACIÓN DE 38 EJEMPLARES AUTÓCTONOS
 POR OTRO LADO SE PLANTEA EL ACONDICIONAMIENTO Y REFACCIÓN DE UN POLIDEPORTIVO Y EL CIERRE PERIMETRAL DE UN ESPACIO PÚBLICO VACANTE MEDIANTE LA CONSTRUCCIÓN DE UNA MEDIANERA DE 480 M2.</t>
  </si>
  <si>
    <t xml:space="preserve">EQUIPAMIENTO URBANO: EL PROYECTO CONSISTE EN LA EJECUCIÓN DE UN  “EQUIPAMIENTO COMUNITARIO - SUM”, QUE SE DESARROLLA EN FUNCIÓN DE ESPACIOS CUBIERTOS Y SEMICUBIERTOS DE CIRCULACIÓN, VINCULANDO LOS SECTORES DEL EDIFICIO CON EL ESPACIO EXTERIOR.  LA VOLUMETRÍA DEL EDIFICIO ES DE SIMPLE LECTURA Y EJECUCIÓN; SE DESARROLLA EN UN BLOQUE QUE CONTIENE:
- SALÓN DE USOS MÚLTIPLES (CON POSIBILIDAD DE FUNCIONAR DE MANERA INDEPENDIENTE)
- GALERÍA, SANITARIOS INTERNOS , VESTUARIOS, COCINA Y DEPÓSITOS
EN EL SECTOR FRENTISTA A LA CALLE COMBATE DE LOS POZOS CONTIENE:
- ACCESO: ÁREA DE RECEPCIÓN 
- 2 AULAS CON DIVISIÓN INTERNA QUE PERMITE LA POSIBILIDAD DE QUE SE FORMEN 4 (SUM)
- OFICINA 
A SU VEZ, DENTRO DEL ESPACIO LIBRE Y VERDE DEL PREDIO SE PREVÉ:
- UN SECTOR DE PARRILLA
</t>
  </si>
  <si>
    <t xml:space="preserve">CONEXIONES A LA RED DE ELECTRICIDAD: PILARES NUEVOS A COLOCAR: 72 U. ACOMETIDAS A EJECUTAR: 84 U. CONEXIONES INTRA DOMICILIARIAS: 88 U. 
CONEXIONES A LA RED DE AGUA: CONEXIONES DOMICILIARIAS: 2 U. REFACCIÓN DE CAJAS EXISTENTES.: 15 U. CONEXIONES INTRA DOMICILIARIAS: 83 U. TANQUES DE RESERVA (500 LTS): 79 U. TANQUES DE RESERVA (850 LTS): 4 U.  </t>
  </si>
  <si>
    <t xml:space="preserve">● VEREDAS: 1900 M2 Y 36 RAMPAS
● ALUMBRADO:  16  LUMINARIAS </t>
  </si>
  <si>
    <t>● VEREDAS: 2500 M2  Y 52 RAMPAS
● ALUMBRADO:  24 LUMINARIAS</t>
  </si>
  <si>
    <t>●VEREDAS: 4200 M2 Y 120 RAMPAS 
●ALUMBRADO: 42 ARTEFACTOS</t>
  </si>
  <si>
    <t xml:space="preserve">● VEREDAS: 1900 M2 Y 108 RAMPAS
● ALUMBRADO: 30 LUMINARIAS </t>
  </si>
  <si>
    <t>● VEREDAS: 2900 M2  Y 92 RAMPAS
● ALUMBRADO:  27 LUMINARIAS</t>
  </si>
  <si>
    <t xml:space="preserve">● VEREDAS: 1400 M2  Y 33 RAMPAS
● ALUMBRADO:  12  LUMINARIAS CON TENDIDO DE RED ELÉCTRICA
</t>
  </si>
  <si>
    <t>● ALUMBRADO: 27 LUMINARIAS CON RED ELÉCTRICA. 
●  VEREDAS: 3800  M2 Y  104 RAMPAS
●  PAVIMENTO: 3950 M2</t>
  </si>
  <si>
    <t>CONEXIONES A LA RED DE ELECTRICIDAD: CONEXIÓN ELÉCTRICA (COLOCACIÓN DE PILAR, ACOMETIDA A PILAR, TP): 13 U.; INSTALACIÓN ELÉCTRICA INTRALOTE. DESDE TP HASTA TS: 37 U.; DISTRIBUCIÓN DENTRO DE LA VIVIENDA: 37 U. 
RED PEATONAL: VEREDAS DE HORMIGÓN DE 1,5 M DE ANCHO: 1519 ML/2278.5 M2</t>
  </si>
  <si>
    <t xml:space="preserve">EL PROYECTO CONTEMPLA LAS SIGUIENTES INTERVENCIONES ESPECÍFICAS:
CONEXIONES DOMICILIARIAS DE ELECTRICIDAD A RED: COLOCACIÓN DE PILAR: 83 U.;ACOMETIDA A PILAR: 83 U.; TABLERO PRINCIPAL: 83 U.;
INSTALACIÓN INTRA-LOTE DE ELECTRICIDAD: INSTALACIÓN ELÉCTRICA INTRA-LOTE (DESDE TP A TS): 121 U.; DISTRIBUCIÓN DENTRO DE LA VIVIENDA (DESDE TS HASTA ÚLTIMO ARTEFACTO): 121 U.
</t>
  </si>
  <si>
    <t>EN EL BARRIO DOCE DE OCTUBRE SE REALIZARÁN TAREAS DE TENDIDO ELÉCTRICO Y ALUMBRADO PÚBLICO, A CONTINUACIÓN SE DETALLAN
LAS OBRAS A REALIZAR:
- TENDIDO ELÉCTRICO Y LUMINARIAS: 13 LUMINARIAS, 330MTS. LINEALES DE CABLE PRE ENSAMBLADO
SE CONECTARÁ A LA RED DE ALUMBRADO PÚBLICO A TRAVÉS DE CONDUCTORES AÉREOS, QUE INGRESARAN A TRAVÉS DE UNA BAJADA POR
UNA LUMINARIA HASTA EL TABLERO Y A PARTIR DE AHÍ, PROVEERÁ DE ENERGÍA A TODA LA INSTALACIÓN.
TENDIDO ELÉCTRICO: SE COLOCARÁN CABLES SUBTERRANEO DE 2X25MM2, CON SUS CORRESPONDIENTES ESTRUCTURAS DE SOSTÉN,
SUSPENSIÓN, DERIVACIÓN Y RETENCIÓN. SE REALIZARÁN LAS ACOMETIDAS PROYECTADAS, CON SUS CORRESPONDIENTES PIEZAS: PINZA
DE ANCLAJE, ABRAZADERA DE POSTE Y PILAR Y ACCESORIOS DE ATADURA DE RETENCIÓN. SE REALIZARÁ LA COLOCACIÓN DE FUSIBLES,
MEDIDORES Y CONEXIONES NECESARIAS.
LUMINARIAS: PROVISTA DE COLUMNA METÁLICA CURVA SIMPLE DE 7 M LIBRES CON BRAZO DE 1,50 M, DE UNA SOLA PIEZA, DE
PARED CON ESPESOR MÍNIMO DE 2,5MM. PODRÁN SER RECTAS, CURVA SIMPLE O CURVAS DOBLE, TODAS LAS COLUMNAS DEBERÁN SER
TRATADAS CON DOS MANOS DE ANTIÓXIDO Y UNA MANO DE ESMALTE SINTÉTICO. SE COLOCARÁN LUMINARIAS NUEVAS, TIPO LED
150W, MONTADAS SOBRE COLUMNAS Y APTAS PARA LA VÍA PÚBLICA. EL ENCENDIDO DE LAS LÁMPARAS SE EFECTUARÁ EN FORMA
AUTOMÁTICA, MEDIANTE EL EMPLEO DE UNA FOTOCÉLULA POR LUMINARIA, INSTALADA EN LA CIMA DEL POSTE.
TODO EL CIRCUITO ESTÁ PROTEGIDO POR LLAVES TÉRMICAS Y DISYUNTORES, QUE SE UBICARAN DENTRO DEL TABLERO Y QUE ESTARÁ
ACORDE A LA SECCIÓN DE LOS CABLES UTILIZADOS.
EN EL CASO DE LOS PASILLOS, LA SOLUCIÓN PROPUESTA PODRÁ SER AJUSTADA POR LA DIRECCIÓN DE OBRA ADOPTANDO EL SISTEMA MÁS
CONVENIENTE PARA GENERAR EL ALUMBRADO PÚBLICO.</t>
  </si>
  <si>
    <t xml:space="preserve">●VEREDAS 2900 M2 / 62 RAMPAS
●ALUMBRADO ( 27  LUMINARIAS CON TENDIDO DE RED ELÉCTRICA)
</t>
  </si>
  <si>
    <t xml:space="preserve">● ALUMBRADO: 15 LUMINARIAS CON TENDIDO DE RED.
● VEREDAS 1400 M2
● PAVIMENTOS C/ CORDÓN INTEGRAL: 5 CUADRAS, NO LLEGA A LEERSE EL ALCANCE EN EL PLAN DE TRABAJOS. 
● RED PLUVIAL: (SEGÚN PLANO 300 ML / SEGÚN PLAN DE TRABAJOS 200)
● SE PROPONE INCORPORAR RED CLOACAL EN LOS ML DE PAVIMENTO A CONSTRUIR, CON LAS CORRESPONDIENTES ACOMETIDAS CLOACALES, EXISTE RED PARCIAL EN EL SECTOR A INTERVENIR. </t>
  </si>
  <si>
    <t xml:space="preserve">●ALUMBRADO:  COMPRENDE LA MEJORA DE LA ILUMINACIÓN EN VÍA PÚBLICA EN LAS ARTERIAS PRINCIPALES DEL POLÍGONO. LA OBRA CONTEMPLA LA INSTALACIÓN  DE 32 LUMINARIAS CON SUS RESPECTIVAS COLUMNAS.
</t>
  </si>
  <si>
    <t>LA OBRA CONTEMPLA LA INSTALACIÓN  DE 14 LUMINARIAS CON SUS RESPECTIVAS COLUMNAS. SE PROYECTA EL MEJORAMIENTO DE LA PLAZA UBICADA EN LA CALLE BLANCO ENCALADA ENTRE MATHUS Y DAVID RICARDO. SE PROYECTA LA INSTALACIÓN DE JUEGOS INFANTILES, ESPACIOS DE EJERCICIO FÍSICO, ESPACIOS DE DESCANSO Y LA RENOVACIÓN DEL EQUIPAMIENTO URBANO E ILUMINACIÓN. LA PLAZA OCUPA UNA SUPERFICIE DE 1120M2</t>
  </si>
  <si>
    <t xml:space="preserve">● MOVILIDAD: - CUATRO PAQUETES ESTRUCTURALES DISTINTOS COMPLETANDO UN TOTAL DE 26.924 M2, LAS CAPAS DE RODAMIENTO SERAN DE HORMIGON SIMPLE H30 ESPESOR 0,16M CON CORDON INTEGRAL Y 7,34M DE ANCHO (7.640M2), ESTABILIZADO IONICO CON INCORPORACION DE MATERIAL GRANULAR (17.334M2) Y CONCRETO ASFALTICO CAC D19 DE 0,07M ESPESOR (1.950M2).
- VEREDA DE 4050 M2 DE HORMIGON H21 TEXTURADO DE 1,2M DE ANCHO.
- CORDÓN CUNETA DE 2.312 ML DE CORDON CUNETA DE HORMIGON SIMPLE H32
● PLUVIALES: TENDIDO DE 340 ML DE CAÑERIAS 500MM HºAº (140M), 800MM HºA (40M) Y 400MM HºA (160M).
● ESPACIO PÚBLICO:
- ESPACIO VERDE
- PLAYÓN DEPORTIVO
- ESPACIO DE ACTIVIDAD SOCIO-PRODUCTIVO LOCAL
- SOLADO DE 2000 M2
- 40 POSTES DE LUZ METALICOS DE 7M Y 50 ARTEFACTOS LED
- 25 BANCOS DE HORMIGON, 24 CESTOS, 100 ARBOLES, 60 ARBUTOS Y JUEGOS PARA PLAZA.
</t>
  </si>
  <si>
    <t xml:space="preserve">EL PROYECTO COMPRENDE LA EJECUCIÓN DE RED VIAL Y PEATONAL, DESAGÜES PLUVIALES, CONSOLIDACIÓN DE ESPACIOS VERDES PÚBLICOS E ILUMINACIÓN. 
RED VIAL: SE PROYECTA LA EJECUCIÓN DE 25.455 M2 TOTALES DE PAVIMENTO DE  HORMIGÓN  CON CORDONES INTEGRALES. SE PROYECTA LA EJECUCIÓN DE 26.000 M2 DE CONSOLIDADO CON CORDÓN CUNETA TIPO “E” DE HORMIGÓN SIMPLE
RED PEATONAL: SE EJECUTARÁN 16.306M2  DE HORMIGÓN TEXTURADO. SE PREVÉ LA EJECUCIÓN DE 252 RAMPAS DE ACCESIBILIDAD EN ESQUINA.
ALUMBRADO: RENOVACIÓN COMPLETA DEL PARQUE LUMÍNICO, PARA ELLO SE REEMPLAZARÁN LAS VIEJAS LUMINARIAS POR 307 NUEVOS ARTEFACTOS TECNOLOGÍA LED CON NUEVOS BRAZOS PESCANTE. POR OTRO LADO, TANTO EN LA PLAZA “LUIS SCALA”, COMO EN LA PLAZOLETA SIN NOMBRE, SE REALIZARÁN TENDIDOS SUBTERRÁNEOS, COLOCACIÓN DE 45  POSTES METÁLICOS DE 7 M DE ALTURA LIBRES, LUMINARIAS LED DE 120 W, TABLERO DE COMANDO Y CONEXIÓN A LA RED ELÉCTRICA EXISTENTE.
SISTEMA DE DESAGÜES PLUVIALES: SE CONTEMPLA LA CONSTRUCCIÓN DE DESAGÜES PLUVIALES COMPLEMENTARIOS EN LAS CALLES PAVIMENTADAS Y CONSOLIDADAS. SE COLOCARÁN:   120 ML. DE CAÑOS DE 400 MM, 630 ML DE CAÑOS DE CAÑOS DE 500 MM, 453 ML. DE CAÑOS DE 800 MM., 309 ML DE CAÑOS DE 1000 MM., 462 ML. DE  CAÑOS DE 1200 MM.
PUESTA EN VALOR DE DOS ESPACIOS PÚBLICOS: LA PLAZA LUIS SCALA, DE  9.732,19 M2
22 CESTOS DE RESIDUOS; 11 JUEGOS PARA LA SALUD Y 5 JUEGOS INFANTILES; 40 LUMINARIAS
40 BANCOS BKF 40 DE HORMIGÓN: VEREDAS COMPUESTAS POR HORMIGÓN H21 Y SOLADO ANTIGOLPES PREMIUM; PLAYÓN MULTIDEPORTE: 800M2
PLAZOLETA: 5 CESTOS DE RESIDUOS; 5 LUMINARIAS; 6 BANCOS BKF Y 16 TIPO DURBAN MODELO TIGRE.
PARQUIZACIÓN: LOS ESPACIOS VERDES SERÁN DE CÉSPED NATURAL Y LA FORESTACIÓN CON PLANTACIONES DE TIPA Y  FRESNO AMERICANO.
</t>
  </si>
  <si>
    <t>EL PROYECTO CONTEMPLA LA PUESTA EN VALOR DEL PREDIO DEFINIDO POR LAS CALLES MONTEVIDEO - PUERTO ESPAÑA – MÉXICO – GEORGETOWN, CONSIDERANDO UNA SUPERFICIE TOTAL DE 3827.37 M2 A INTERVENIR. SE REALIZARÁN 412 ML DE CORDÓN CUNETA, 1097 M2 DE VEREDAS INTERNAS Y PERIMETRALES, SE CONSTRUIRÁ UNA CANCHA MULTIDEPORTE DE 598,02 M2. ASIMISMO, SE GENERARÁ UN ESPACIO PARA JUEGOS INFANTILES (110,83 M2) DELIMITADO CON UN SECTOR DE GRADAS (14,73 M2), Y OTRO CON EQUIPAMIENTO DEPORTIVO (36 M2), AMBOS CON SOLADO DE GOMA. SE PROVEERÁ DE EQUIPAMIENTO CON UN SECTOR DE MESAS Y BANCOS (42,75 M2) ADEMÁS DE CESTOS, BEBEDEROS Y BICICLETEROS BIEN DISTRIBUIDOS. SE EJECUTARÁN CANTEROS Y CAZUELAS (28,96 M2). SE PROVEERÁ DE ALUMBRADO PÚBLICO Y SE REHABILITARÁ UN SANTUARIO EXISTENTE (31,13 M2). EL PROYECTO ADEMÁS INCLUYE DISTINTAS ESPECIES DE VEGETACIÓN. POR ÚLTIMO, CONTEMPLA LA INSTALACIÓN DE DOS PLACAS DE IDENTIFICACIÓN.</t>
  </si>
  <si>
    <t>EL PROYECTO CONTEMPLA LAS SIGUIENTES INTERVENCIONES ESPECÍFICAS EN UN TOTAL DE 15 VIVIENDAS:
1. CONEXIONES DE AGUA A RED
CONEXIÓN DOMICILIARIA DE AGUA (CHICOTE DE CONEXIÓN/ COLOCACIÓN DE CAJA NUEVA): 9 UNIDADES
• DEMOLICIÓN, RECONSTRUCCIÓN Y REPARACIONES EN LA VEREDA: 9 UNIDADES
2. INSTALACIÓN INTRA-LOTE DE AGUA
• CONEXIÓN DESDE CAJA MAESTRA A C.S Y LL.P:15 UNIDADES
• ALIMENTACIÓN A TANQUE CISTERNA: 4 UNIDADES
• ALIMENTACIÓN A TR: 13 UNIDADES
COLOCACIÓN TANQUES:
• TANQUE CISTERNA (500 LTS), BOMBA CENTRÍFUGA, TABLERO SECCIONAL PARA BOMBA. 4 UNIDADES
• TANQUE DE RESERVA TRICAPA POLIET. 600 LTS: 13 UNIDADES
BASE DE TANQUE MODULAR PARA TANQUE DE 600 LTS. + ESTRUCTURA DE SOSTÉN COLUMNA METÁLICA Y BASE: 5 UNIDADES
• BASE DE TANQUE MODULAR + ESTRUCTURA SOSTÉN SOBRE VIVIENDA:8 UNIDADES
• COLECTOR CON 2 BAJADAS (AGUA FRIA / CALIENTE ): 13 UNIDADES
(AYSA)</t>
  </si>
  <si>
    <t>CON EL OBJETIVO DE MEJORAR LAS INSTALACIONES INTRA LOTE DE AGUA, EL PROYECTO CONTEMPLA
LA EJECUCIÓN DE 172 INSTALACIONES INTERNAS EN UN TOTAL DE 144 LOTES Y 172 EDIFICACIONES.</t>
  </si>
  <si>
    <t>EL PROYECTO CONTEMPLA LAS SIGUIENTES INTERVENCIONES ESPECÍFICAS:
1. CONEXIONES DE AGUA A RED
• COLOCACIÓN DE CAJA NUEVA (POR MAL ESTADO DE LA EXISTENTE):11 UNIDADES
• DEMOLICIÓN, RECONSTRUCCIÓN Y REPARACIONES EN LA VEREDA: 11 UNIDADES
2. INSTALACIÓN INTRA-LOTE DE AGUA
• CONEXIÓN DESDE CAJA MAESTRA A C.S Y LL.P:20 UNIDADES
• ALIMENTACIÓN A TANQUE CISTERNA: 7 UNIDADES
• ALIMENTACIÓN A TR: 17 UNIDADES
COLOCACIÓN TANQUES:
• TANQUE CISTERNA (500 LTS), BOMBA CENTRÍFUGA, TABLERO SECCIONAL PARA BOMBA. 7 UNIDADES
• TANQUE DE RESERVA TRICAPA POLIET. 600 LTS C/ BLISTER VÁLVULA INCLUYE:15 UNIDADES
• TANQUE DE RESERVA TRICAPA POLIET. 1.100 LTS C/ BLISTER VÁLVULA INCLUYE: 2 UNIDADES
• BASE DE TANQUE MODULAR PARA TANQUE DE 600 LTS. + ESTRUCTURA DE SOSTÉN COLUMNA METÁLICA Y BASE: 14 UNIDADES
• BASE DE TANQUE MODULAR PARA TANQUE DE 1.100 LTS.+ ESTRUCTURA DE SOSTÉN COLUMNA METÁLICA Y BASE: 2 UNIDADES
• BASE DE TANQUE MODULAR + ESTRUCTURA SOSTÉN SOBRE VIVIENDA:1 UNIDAD
• COLECTOR CON 2 BAJADAS (AGUA FRIA / CALIENTE ): 16 UNIDADES
• COLECTOR CON 4 BAJADAS (AGUA FRÍA/CALIENTE):1 UNIDAD
3. CONEXIONES DOMICILIARIAS DE CLOACA A RED
• CONEXIÓN DOMICILIARIAS LARGAS Y CORTAS: 9 UNIDADES
• DEMOLICIÓN, RECONSTRUCCIÓN Y REPARACIONES EN LA VEREDA: 9 UNIDADES
4. INSTALACIONES INTRA-LOTE DE CLOACA
• CÁMARA DE INSPECCIÓN 0,60 M X 0,60: 9 UNIDADES
• CEGADO PN: 9 UNIDADES
• TENDIDO DE CAÑERÍA DESDE CI A CONEXIÓN EXISTENTE: 9 UNIDADES
• RECONSTRUCCIÓN Y REPARACIONES VARIAS: 9 UNIDADES
RED PEATONAL:
• VEREDAS DE HORMIGÓN: 492.75 M2
• VEREDAS DE ADOQUÍN INTERTRABADO: 830 M2
• CESTOS DE RESIDUOS: 6 UNIDADES
• VADOS DE ACCESIBILIDAD: 8 UNIDADES
AYSA</t>
  </si>
  <si>
    <t xml:space="preserve">EL PROYECTO CONTEMPLA LAS SIGUIENTES INTERVENCIONES ESPECÍFICAS EN UN TOTAL DE 79 VIVIENDAS:
CONEXIONES DE AGUA A RED
- CONEXIÓN DOMICILIARIA DE AGUA (CHICOTE DE CONEXIÓN/ COLOCACIÓN DE CAJA NUEVA) : 9 UNIDADES
- COLOCACIÓN DE CAJA NUEVA (POR MAL ESTADO DE LA EXISTENTE):25 UNIDADES
- DEMOLICIÓN, RECONSTRUCCIÓN Y REPARACIONES EN LA VEREDA: 34 UNIDADES
 INSTALACIÓN INTRA-LOTE DE AGUA
- CONEXIÓN DESDE CAJA MAESTRA A C.S Y LL.P:79 UNIDADES
- ALIMENTACIÓN A TANQUE CISTERNA: 68 UNIDADES
- ALIMENTACIÓN A TR NUEVOS: 48 UNIDADES
- COLOCACIÓN TANQUES: 116 UNIDADES
- TANQUE CISTERNA (500 LTS),BOMBA CENTRÍFUGA,TABLERO SECCIONAL PARA BOMBA. 68 UNIDADES
- TANQUE DE RESERVA TRICAPA POLIET. 600 LTS C/ BLISTER VÁLVULA INCLUYE:34 UNIDADES
- TANQUE DE RESERVA TRICAPA POLIET. 1.100 LTS C/ BLISTER VÁLVULA INCLUYE: 14 UNIDADES
- BASE DE TANQUE MODULAR PARA TANQUE DE 600 LTS. + ESTRUCTURA DE SOSTÉN COLUMNA METÁLICA Y BASE: 26 UNIDADES
- BASE DE TANQUE MODULAR PARA TANQUE DE 1.100 LTS.+ ESTRUCTURA DE SOSTÉN COLUMNA METÁLICA Y BASE: 14 UNIDADES
- BASE DE TANQUE MODULAR + ESTRUCTURA SOSTÉN SOBRE VIVIENDA:8 UNIDADES
- COLECTOR CON 2 BAJADAS (AGUA FRÍA / CALIENTE ): 44 UNIDADES
- COLECTOR CON 4 BAJADAS (AGUA FRÍA / CALIENTE ): 4 UNIDADES
</t>
  </si>
  <si>
    <t xml:space="preserve">EL PROYECTO CONTEMPLA LA EJECUCIÓN DE 41 INSTALACIONES INTERNAS (11 CON AGUA Y CLOACA, 17 CON AGUA Y 1 CON CLOACA) EN UN TOTAL DE 27 LOTES Y 29 EDIFICACIONES. 
1.CONEXIONES DE AGUA A RED
  A.CONEXIÓN DOMICILIARIA DE AGUA (CHICOTE DE CONEXIÓN/ COLOCACIÓN DE CAJA NUEVA) : 3 UNIDADES
  B.COLOCACIÓN DE CAJA NUEVA (POR MAL ESTADO DE LA EXISTENTE): 5 UNIDADES
  C.DEMOLICIÓN, RECONSTRUCCIÓN Y REPARACIONES EN LA VEREDA: 8 UNIDADES
2.INSTALACIÓN INTRA-LOTE DE AGUA
- CONEXIÓN DESDE CAJA MAESTRA A C.S Y LL.P: 28 UNIDADES
- ALIMENTACIÓN A TANQUE CISTERNA: 11 UNIDADES
- ALIMENTACIÓN A TR NUEVOS: 23 UNIDADES
- COLOCACIÓN TANQUES_
  A.TANQUE CISTERNA (1100 LTS), BOMBA CENTRÍFUGA, TABLERO SECCIONAL PARA BOMBA. 11 UNIDADES
  B.TANQUE DE RESERVA TRICAPA POLIET. 600 LTS C/ BLISTER VÁLVULA INCLUYE: 20 UNIDADES
  C.TANQUE DE RESERVA TRICAPA POLIET. 1.100 LTS C/ BLISTER VÁLVULA INCLUYE: 3 UNIDADES.
  D.BASE DE TANQUE MODULAR PARA TANQUE DE 600 LTS. + ESTRUCTURA DE SOSTÉN COLUMNA METÁLICA Y BASE: 12 UNIDADES
  E.BASE DE TANQUE MODULAR PARA TANQUE DE 1.100 LTS.+ ESTRUCTURA DE SOSTÉN COLUMNA METÁLICA Y BASE: 3 UNIDADES.
  F.BASE DE TANQUE MODULAR + ESTRUCTURA SOSTÉN SOBRE VIVIENDA: 8 UNIDADES.
  G.COLECTOR CON 2 BAJADAS (AGUA FRIA / CALIENTE ): 23 UNIDADES
3.CONEXIÓN CLOACAL A RED
- CONEXIÓN DOMICILIARIAS LARGAS Y CORTAS: 13 UNIDADES
- DEMOLICIÓN, RECONSTRUCCIÓN Y REPARACIONES EN LA VEREDA: 13 UNIDADES
4.INSTALACIONES INTRA-LOTE DE CLOACA
- CÁMARA DE INSPECCIÓN 0,60 M X 0,60: 13 UNIDADES
- CEGADO PN: 11 UNIDADES
- TENDIDO DE CAÑERÍA DESDE CI A CONEXIÓN EXISTENTE: 13 UNIDADES
- RECONSTRUCCIÓN Y REPARACIONES VARIAS: 13 UNIDADES
</t>
  </si>
  <si>
    <t>CONEXIONES DE AGUA A RED
CONEXIÓN DOMICILIARIA DE AGUA (CHICOTE DE CONEXIÓN/COLOCACIÓN DE CAJA NUEVA): 25 UNIDADES; COLOCACIÓN DE CAJA NUEVA (POR MAL ESTADO DE LA EXISTENTE): 64  UNIDADES
 INSTALACIÓN INTRA-LOTE DE AGUA
CONEXIÓN DESDE CAJA MAESTRA A C.S Y LL.P:163  UNIDADES.; ALIMENTACIÓN A TC/TR: 285  UNIDADES (INCLUYE ALIMENTACIÓN A 122 TANQUES CISTERNAS, 60 TANQUES DE RESERVA NUEVOS Y 103 TANQUES EXISTENTES QUE SE ENCUENTRAN EN BUENAS CONDICIONES SEGÚN RELEVAMIENTO); COLOCACIÓN DE TANQUE CISTERNA (200LTS), BOMBA CENTRÍFUGA, TABLERO SECCIONAL PARA BOMBA. 122 UNIDADES..; COLOCACIÓN DE TANQUE DE RESERVA TRICAPA POLIET. 500LTS C/ BLISTER VÁLVULA INCLUYE: 33 UNIDADES.; COLOCACIÓN DE TANQUE DE RESERVA TRICAPA POLIET. 850LTS C/ BLISTER VÁLVULA INCLUYE: 27 UNIDADES.; BASE DE TANQUE MODULAR + ESTRUCTURA DE SOSTÉN COLUMNA METÁLICA Y BASE: 58  UNIDADES.; BASE DE TANQUE MODULAR + ESTRUCTURA SOSTÉN SOBRE VIVIENDA: 2  UNIDADES.; COLECTOR CON 2 BAJADAS (AGUA FRIA / CALIENTE ): 60 UNIDADES.</t>
  </si>
  <si>
    <t>EL PROYECTO CONTEMPLA LAS SIGUIENTES INTERVENCIONES ESPECÍFICAS EN UN TOTAL DE 109 VIVIENDAS:
CONEXIONES DE AGUA A RED: CONEXIÓN DOMICILIARIA DE AGUA (CHICOTE DE CONEXIÓN/ COLOCACIÓN DE CAJA NUEVA) : 3 UNIDADES; COLOCACIÓN DE CAJA NUEVA (POR MAL ESTADO DE LA EXISTENTE):25 UNIDADES; DEMOLICIÓN, RECONSTRUCCIÓN Y REPARACIONES EN LA VEREDA: 28 UNIDADES
 INSTALACIÓN INTRA-LOTE DE AGUA: CONEXIÓN DESDE CAJA MAESTRA A C.S Y LL.P:92 U.; ALIMENTACIÓN A TANQUE CISTERNA: 43 U.; ALIMENTACIÓN A TR NUEVOS: 68 U.; COLOCACIÓN TANQUES (68 UNIDADES):; TANQUE CISTERNA (500 LTS), BOMBA CENTRÍFUGA, TABLERO SECCIONAL PARA BOMBA. 43 UNIDADES;; TANQUE DE RESERVA TRICAPA POLIET. 600 LTS C/ BLISTER VÁLVULA INCLUYE:57 UNIDADES; TANQUE DE RESERVA TRICAPA POLIET. 1.100 LTS C/ BLISTER VÁLVULA INCLUYE: 11 UNIDADES; BASE DE TANQUE MODULAR PARA TANQUE DE 600 LTS. + ESTRUCTURA DE SOSTÉN COLUMNA METÁLICA Y BASE: 52 UNIDADES; BASE DE TANQUE MODULAR PARA TANQUE DE 1.100 LTS.+ ESTRUCTURA DE SOSTÉN COLUMNA METÁLICA Y BASE: 11 UNIDADES; BASE DE TANQUE MODULAR + ESTRUCTURA SOSTÉN SOBRE VIVIENDA:5 UNIDADES;COLECTOR CON 2 BAJADAS (AGUA FRIA / CALIENTE ): 68 UNIDADES
CONEXIONES DOMICILIARIAS DE CLOACA A RED; CONEXIÓN DOMICILIARIAS LARGAS Y CORTAS: 57 UNIDADES; DEMOLICIÓN, RECONSTRUCCIÓN Y REPARACIONES EN LA VEREDA:  57 UNIDADES
INSTALACIONES INTRA-LOTE DE CLOACA: CÁMARA DE INSPECCIÓN 0,60 M X 0,60: 63 UNIDADES; CEGADO PN:  63 UNIDADES; TENDIDO DE CAÑERÍA DESDE CI A CONEXIÓN EXISTENTE: 63 UNIDADES;  RECONSTRUCCIÓN Y REPARACIONES VARIAS: 63 UNIDADES(AYSA)</t>
  </si>
  <si>
    <t xml:space="preserve">EL PROYECTO CONTEMPLA LAS SIGUIENTES INTERVENCIONES ESPECÍFICAS EN UN TOTAL DE 92 VIVIENDAS:
CONEXIONES DE AGUA A RED: CONEXIÓN DOMICILIARIA DE AGUA (CHICOTE DE CONEXIÓN/ COLOCACIÓN DE CAJA NUEVA) : 11 UNIDADES; COLOCACIÓN DE CAJA NUEVA (POR MAL ESTADO DE LA EXISTENTE): 21 UNIDADES; DEMOLICIÓN, RECONSTRUCCIÓN Y REPARACIONES EN LA VEREDA: 32 UNIDADES
 INSTALACIÓN INTRA-LOTE DE AGUA: CONEXIÓN INTRA DOMICILIARIA DE AGUA; CONEXIÓN DESDE CAJA MAESTRA A C.S Y LL.P: 92 UNIDADES; ALIMENTACIÓN A TANQUE CISTERNA: 78 UNIDADES; ALIMENTACIÓN A TR: 52 U. ( A TANQUES DE RESERVA NUEVOS); COLOCACIÓN TR: 52 UNIDADES; TANQUE CISTERNA (500 LTS), BOMBA CENTRÍFUGA, TABLERO SECCIONAL PARA BOMBA: 78 UNIDADES; TANQUE DE RESERVA TRICAPA POLIET. 600 LTS C/ BLISTER VÁLVULA: 43 UNIDADES; TANQUE DE RESERVA TRICAPA POLIET. 1.100 LTS C/ BLISTER VÁLVULA: 9 UNIDADES; BASE DE TANQUE MODULAR PARA TANQUE DE 600 LTS. + ESTRUCTURA DE SOSTÉN COLUMNA METÁLICA Y BASE: 39 UNIDADES; BASE DE TANQUE MODULAR PARA TANQUE DE 1.100  LTS.+ ESTRUCTURA DE SOSTÉN COLUMNA METÁLICA Y BASE: 9 UNIDADES; BASE DE TANQUE MODULAR + ESTRUCTURA SOSTÉN SOBRE VIVIENDA: 4 UNIDADES; COLECTOR CON 2 BAJADAS (AGUA FRIA / CALIENTE ): 52 UNIDADES
(AYSA)
</t>
  </si>
  <si>
    <t xml:space="preserve">OBRAS DE  INSTALACIONES INTRA-LOTE DE AGUA Y CLOACA
</t>
  </si>
  <si>
    <t>CON EL OBJETIVO DE MEJORAR LAS INSTALACIONES INTRA LOTE DE AGUA, EL PROYECTO CONTEMPLA LA
EJECUCIÓN DE 195 INSTALACIONES INTERNAS EN UN TOTAL DE 154 LOTES Y 195 EDIFICACIONES.</t>
  </si>
  <si>
    <t>EL PROYECTO CONTEMPLA LAS SIGUIENTES INTERVENCIONES ESPECÍFICAS DE INTRAS DE AGUA EN UN TOTAL DE 242 VIVIENDAS:
CONEXIONES DE AGUA A RED: CONEXIÓN DOMICILIARIA DE AGUA (CHICOTE DE CONEXIÓN/ COLOCACIÓN DE CAJA NUEVA):84 UNIDADES; COLOCACIÓN DE CAJA NUEVA (POR MAL ESTADO DE LA EXISTENTE):91 UNIDADES; DEMOLICIÓN, RECONSTRUCCIÓN Y REPARACIONES EN LA VEREDA: 175 UNIDADES
 INSTALACIÓN INTRA-LOTE DE AGUA: CONEXIÓN DESDE CAJA MAESTRA A C.S Y LL.P:242 UNIDADES; ALIMENTACIÓN A TANQUE CISTERNA: 165 UNIDADES; ALIMENTACIÓN A TR: 161 UNIDADES; TANQUE CISTERNA (500 LTS), BOMBA CENTRÍFUGA, TABLERO SECCIONAL PARA BOMBA. 165 UNIDADES; TANQUE DE RESERVA TRICAPA POLIET. 600 LTS C/ BLISTER VÁLVULA INCLUYE:133 UNIDADES; TANQUE DE RESERVA TRICAPA POLIET. 1.100 LTS C/ BLISTER VÁLVULA INCLUYE: 28 UNIDADES; BASE DE TANQUE MODULAR PARA TANQUE DE 600 LTS. + ESTRUCTURA DE SOSTÉN COLUMNA METÁLICA Y BASE: 123 UNIDADES; BASE DE TANQUE MODULAR PARA TANQUE DE 1.100 LTS.+ ESTRUCTURA DE SOSTÉN COLUMNA METÁLICA Y BASE: 28 UNIDADES; BASE DE TANQUE MODULAR + ESTRUCTURA SOSTÉN SOBRE VIVIENDA:10 UNIDADES; COLECTOR CON 2 BAJADAS (AGUA FRIA / CALIENTE ): 158 UNIDADES; COLECTOR CON 4 BAJADAS (AGUA FRÍA/CALIENTE): 3 UNIDADES
(AYSA)</t>
  </si>
  <si>
    <t>INTRAS DE AGUA 
VEREDAS, ARBOLADO Y MOBILIARIO URBANO
(VEREDAS SE ESTÁ EJECUTANDO DESDE EL MUNICIPIO EN OTRO POT, PERO NO EN TODO EL BARRIO)</t>
  </si>
  <si>
    <t>CON EL OBJETIVO DE MEJORAR LAS INSTALACIONES INTRA LOTE DE AGUA, EL PROYECTO CONTEMPLA
LA EJECUCIÓN DE 140 INSTALACIONES INTERNAS EN UN TOTAL DE 125 LOTES Y 140 EDIFICACIONES.
ESPECÍFICAMENTE SE PROYECTA LA EJECUCIÓN DE LAS SIGUIENTES OBRAS:</t>
  </si>
  <si>
    <t xml:space="preserve">EL PROYECTO CONTEMPLA LAS INTERVENCIONES EN UN TOTAL DE 117 VIVIENDAS:
CONEXIONES DE AGUA A RED
CONEXIÓN DOMICILIARIA DE AGUA (CHICOTE DE CONEXIÓN/COLOCACIÓN DE CAJA NUEVA): 16 UNIDADES; COLOCACIÓN DE CAJA NUEVA (POR MAL ESTADO DE LA EXISTENTE): 24  UNIDADES
 INSTALACIÓN INTRA-LOTE DE AGUA
CONEXIÓN DESDE CAJA MAESTRA A C.S Y LL.P: 117  UNIDADES.; ALIMENTACIÓN A TC/TR: 130  UNIDADES (INCLUYE ALIMENTACIÓN A 13 TANQUES CISTERNAS, 83 TANQUES DE RESERVA NUEVOS Y 34 TANQUES EXISTENTES QUE SE ENCUENTRAN EN BUENAS CONDICIONES SEGÚN RELEVAMIENTO); COLOCACIÓN DE TANQUE CISTERNA (200LTS), BOMBA CENTRÍFUGA, TABLERO SECCIONAL PARA BOMBA. 13 UNIDADES.; COLOCACIÓN DE TANQUE DE RESERVA TRICAPA POLIET. 500LTS C/ BLISTER VÁLVULA INCLUYE: 75 UNIDADES.; COLOCACIÓN DE TANQUE DE RESERVA TRICAPA POLIET. 850LTS C/ BLISTER VÁLVULA INCLUYE: 8 UNIDADES.; BASE DE TANQUE MODULAR + ESTRUCTURA DE SOSTÉN COLUMNA METÁLICA Y BASE: 64  UNIDADES.; BASE DE TANQUE MODULAR + ESTRUCTURA SOSTÉN SOBRE VIVIENDA: 19 UNIDADES.; COLECTOR CON 2 BAJADAS (AGUA FRIA / CALIENTE ): 83 UNIDADES.
</t>
  </si>
  <si>
    <t xml:space="preserve">EL PROYECTO CONTEMPLA LA EJECUCIÓN DE 99 INSTALACIONES INTERNAS DE AGUA EN UN TOTAL DE 86 LOTES Y 99 EDIFICACIONES. 
CONEXIONES DE AGUA A RED
CONEXIÓN DOMICILIARIA DE AGUA (CHICOTE DE CONEXIÓN/ COLOCACIÓN DE CAJA NUEVA) : 8 UNIDADES
COLOCACIÓN DE CAJA NUEVA (POR MAL ESTADO DE LA EXISTENTE):32 UNIDADES
DEMOLICIÓN, RECONSTRUCCIÓN Y REPARACIONES EN LA VEREDA: 40 UNIDADES
INSTALACIÓN INTRA-LOTE DE AGUA
CONEXIÓN DESDE CAJA MAESTRA A C.S Y LL.P: 99 UNIDADES
ALIMENTACIÓN A TANQUE CISTERNA: 58 UNIDADES
ALIMENTACIÓN A TR NUEVOS: 76 UNIDADES
COLOCACIÓN TANQUES:
TANQUE CISTERNA (1100 LTS), BOMBA CENTRÍFUGA, TABLERO SECCIONAL PARA BOMBA. 58 UNIDADES
TANQUE DE RESERVA TRICAPA POLIET. 600 LTS C/ BLISTER VÁLVULA INCLUYE: 56 UNIDADES
TANQUE DE RESERVA TRICAPA POLIET. 1.100 LTS C/ BLISTER VÁLVULA INCLUYE: 20 UNIDADES.
BASE DE TANQUE MODULAR PARA TANQUE DE 600 LTS. + ESTRUCTURA DE SOSTÉN COLUMNA METÁLICA Y BASE: 54 UNIDADES
BASE DE TANQUE MODULAR PARA TANQUE DE 1.100 LTS.+ ESTRUCTURA DE SOSTÉN COLUMNA METÁLICA Y BASE: 20 UNIDADES.
BASE DE TANQUE MODULAR + ESTRUCTURA SOSTÉN SOBRE VIVIENDA: 2 UNIDADES.
COLECTOR CON 2 BAJADAS (AGUA FRIA / CALIENTE ): 68 UNIDADES
COLECTOR CON 4 BAJADAS (AGUA FRIA / CALIENTE ): 8 UNIDADES
</t>
  </si>
  <si>
    <t xml:space="preserve">INTRAS DE AGUA - PROYECTO CON AYSA
</t>
  </si>
  <si>
    <t>A PARTIR DEL RELEVAMIENTO REALIZADO SE PUDIERON DETECTAR ÁREAS DEL BARRIO EN LAS QUE ES PRIORITARIO INTERVENIR. DE ESTA MANERA, ESTE PROYECTO INCLUYE UNA PRIMERA ETAPA DE INTERVENCIÓN, QUE CONTEMPLA LA EJECUCIÓN DE 93 INSTALACIONES INTERNAS DE AGUA ÚNICAMENTE EN LAS MANZANAS 5, 6, 7, 8, 9, 10 Y 11 (EN UN TOTAL DE 90 LOTES Y 93 EDIFICACIONES):
1- CONEXIONES E INSTALACIONES INTRA LOTE DE AGUA 
​A. CONEXIONES DOMICILIARIAS
- CONEXIÓN DOMICILIARIA DE AGUA (CHICOTE DE CONEXIÓN/ COLOCACIÓN DE CAJA NUEVA) : 13 UNIDADES
- COLOCACIÓN DE CAJA NUEVA (POR MAL ESTADO DE LA EXISTENTE): 25 UNIDADES
- DEMOLICIÓN, RECONSTRUCCIÓN Y REPARACIONES EN LA VEREDA: 38 UNIDADES
​B. INSTALACIONES INTRA LOTE DE AGUA
-CONEXIÓN DESDE CAJA MAESTRA A C.S Y LL.P: 93 UNIDADES
-ALIMENTACIÓN A TANQUE CISTERNA: 82 UNIDADES
-ALIMENTACIÓN A TR NUEVOS: 69 UNIDADES
-TANQUE CISTERNA (1100 LTS), BOMBA CENTRÍFUGA, TABLERO SECCIONAL PARA BOMBA. 82 UNIDADES
-TANQUE DE RESERVA TRICAPA POLIET. 600 LTS C/ BLISTER VÁLVULA INCLUYE: 60 UNIDADES
-TANQUE DE RESERVA TRICAPA POLIET. 1.100 LTS C/ BLISTER VÁLVULA INCLUYE: 9 UNIDADES.
-BASE DE TANQUE MODULAR PARA TANQUE DE 600 LTS. + ESTRUCTURA DE SOSTÉN COLUMNA METÁLICA Y BASE: 51 UNIDADES
-BASE DE TANQUE MODULAR PARA TANQUE DE 1.100 LTS.+ ESTRUCTURA DE SOSTÉN COLUMNA METÁLICA Y BASE: 9 UNIDADES.
-BASE DE TANQUE MODULAR + ESTRUCTURA SOSTÉN SOBRE VIVIENDA: 9 UNIDADES
-COLECTOR CON 2 BAJADAS (AGUA FRIA / CALIENTE ): 69 UNIDADES</t>
  </si>
  <si>
    <t>EL PROYECTO CONTEMPLA LAS SIGUIENTES INTERVENCIONES ESPECÍFICAS EN UN TOTAL DE 161 VIVIENDAS:
CONEXIONES DE AGUA A RED: CONEXIÓN DOMICILIARIA DE AGUA (CHICOTE DE CONEXIÓN/ COLOCACIÓN DE CAJA NUEVA) : 15 UNIDADES; COLOCACIÓN DE CAJA NUEVA (POR MAL ESTADO DE LA EXISTENTE): 46 UNIDADES
INSTALACIÓN INTRA-LOTE DE AGUA: CONEXIÓN DESDE CAJA MAESTRA A C.S Y LL.P: 161 UNIDADES; ALIMENTACIÓN A TANQUE CISTERNA: 105 UNIDADES; ALIMENTACIÓN A TR: 116 UNIDADES; COLOCACIÓN DE TANQUES: TANQUE CISTERNA (500 LTS), BOMBA CENTRÍFUGA, TABLERO SECCIONAL PARA BOMBA. 105 UNIDADES; TANQUE DE RESERVA TRICAPA POLIET. 600 LTS C/ BLISTER VÁLVULA INCLUYE: 102 UNIDADES; TANQUE DE RESERVA TRICAPA POLIET.  1.100  LTS C/ BLISTER VÁLVULA INCLUYE: 14 UNIDADES; BASE DE TANQUE MODULAR PARA TANQUE DE 600 LTS. + ESTRUCTURA DE SOSTÉN COLUMNA METÁLICA Y BASE: 95 UNIDADES; BASE DE TANQUE MODULAR PARA TANQUE DE 1.100  LTS.+ ESTRUCTURA DE SOSTÉN COLUMNA METÁLICA Y BASE: 14 UNIDADES; BASE DE TANQUE MODULAR + ESTRUCTURA SOSTÉN SOBRE VIVIENDA: 7 UNIDADES; COLECTOR CON 2 BAJADAS (AGUA FRIA / CALIENTE ): 116 UNIDADES (AYSA)</t>
  </si>
  <si>
    <t>CONEXIONES A LA RED DE ELECTRICIDAD:  CONEXIÓN ELÉCTRICA (COLOCACIÓN DE PILAR, ACOMETIDA A PILAR, TP): 60U.; INSTALACIÓN ELÉCTRICA INTRALOTE. DESDE TP HASTA TS: 60 U.; 
DISTRIBUCIÓN DENTRO DE LA VIVIENDA: 60 U. 
NÚCLEOS HÚMEDOS: NÚCLEOS HÚMEDOS (COCINA, BAÑO, LAVADERO): 20 U.</t>
  </si>
  <si>
    <t xml:space="preserve">EL PROYECTO INCLUYE LA CONSTRUCCIÓN DE UN SUM, Y UN ESPACIO RECREATIVO, QUE CUENTA CON DOS PLAYONES DEPORTIVOS, UN SECTOR DE JUEGOS PARA NIÑOS/AS, JUEGOS DEPORTIVOS, ALUMBRADO, CAMINERÍAS, ARBOLADO Y EQUIPAMIENTO URBANO (BANCOS, SECTORES DE DESCANSO, CESTOS). CONTEMPLA LAS SIGUIENTES INTERVENCIONES ESPECÍFICAS:
EQUIPAMIENTO COMUNITARIO: EL PROYECTO SE DESARROLLA EN FUNCIÓN DE ESPACIOS CUBIERTOS Y SEMICUBIERTOS DE CIRCULACIÓN E INTEGRADOR, VINCULANDO LOS SECTORES DEL EDIFICIO CON EL ESPACIO EXTERIOR. 
SUP. CUBIERTA SUM: 237,12 M2 
SUP. SEMICUBIERTA SUM: 74,17 M2
EQUIPAMIENTO URBANO: RED PEATONAL, CONTENEDORES, ARBOLADO PÚBLICO, BANCOS DE HORMIGÓN, MESAS CON BANCOS, ALUMBRADO, SECTOR DE JUEGOS  Y EJECUCIÓN DOS PLAYONES
</t>
  </si>
  <si>
    <t xml:space="preserve">EQUIPAMIENTO COMUNITARIO: SALÓN DE USOS MÚLTIPLES: 62 M2; COCINA: 7.80 M2; DEPÓSITO: 7.50 M2; GALERÍA: 25 M2; BAÑOS: 7.6M2;  ÁRBOLES: 4 UN.; BANCOS DE H°A°: 4 UN; EXPANSIÓN: 63 M2
RED PEATONAL: EJECUCIÓN DE VEREDA DE HORMIGÓN ANCHO 1.20M: 273.7 M2 (228 ML); EJECUCIÓN DE VEREDA DE HORMIGÓN VARIABLE: 968 M2
</t>
  </si>
  <si>
    <t>EQUIPAMIENTO COMUNITARIO: LA PROPUESTA CONSISTE EN UN BLOQUE RECTANGULAR, DIVIDIDO EN UN SECTOR PÚBLICO Y UN SECTOR PRIVADO, CON UNA CUBIERTA UNIFICADORA DEL GRAN ESPACIO, Y ESPACIOS DE CIRCULACIÓN SEMICUBIERTOS, QUE INTEGRAN Y VINCULAN LOS DISTINTOS SECTORES CON EL ESPACIO EXTERIOR. EL EDIFICIO SE DESARROLLA EN UN BLOQUE RECTANGULAR, QUE INTERNAMENTE DIVIDE LAS FUNCIONES SEGÚN LO PÚBLICO Y LO PRIVADO:
SECTOR PÚBLICO, UN BLOQUE DE COCINA, DEPÓSITO Y SANITARIOS PÚBLICOS; SUM.
SECTOR PRIVADO, PROPIO DE LA ACTIVIDAD DEL HOGAR: DOS SECTORES DE HABITACIONES PARA LOS NIÑXS; SANITARIOS PRIVADOS; UN ÁREA PRIVADA DE SOCIALIZACIÓN/BIBLIOTECA; UN DORMITORIO PARA ADULTOS RESPONSABLES.
EN EL ESPACIO EXTERIOR, SE PREVÉ: UN SECTOR DE PARRILLAS CON MESAS; HUERTA</t>
  </si>
  <si>
    <t xml:space="preserve">A PARTIR DEL RELEVAMIENTO REALIZADO SE PUDIERON DETECTAR ÁREAS DEL BARRIO EN LAS QUE ES PRIORITARIO INTERVENIR. DE ESTA MANERA, ESTE PROYECTO INCLUYE UNA PRIMERA ETAPA DE INTERVENCIÓN, QUE CONTEMPLA LA EJECUCIÓN DE 141 INSTALACIONES INTERNAS DE AGUA EN 8 MANZANAS: 23, 24, 25, 26, 31,32, 33, Y 34(EN UN TOTAL DE 128 LOTES Y 141 EDIFICACIONES). </t>
  </si>
  <si>
    <t>PRESIDENTE PERÓN</t>
  </si>
  <si>
    <t>SAN JUSTO</t>
  </si>
  <si>
    <t>VILLA FIORITO 2</t>
  </si>
  <si>
    <t>CIUDAD MADERO</t>
  </si>
  <si>
    <t>NUEVE DE ABRIL</t>
  </si>
  <si>
    <t>LOMAS DEL MIRADOR</t>
  </si>
  <si>
    <t>VILLA EDUARDO MADERO</t>
  </si>
  <si>
    <t>GREGORIO DE LAFERRERE</t>
  </si>
  <si>
    <t>ORGANIZACIÓN</t>
  </si>
  <si>
    <t>LANUS</t>
  </si>
  <si>
    <t xml:space="preserve">
LA ESTACIÓN DE BOMBEO SE ENCUENTRA EMPLAZADA EN UN PREDIO UBICADO EN LA CALLE MASSEY ENTRE DR.FINOCHETTO Y COMBATE DE MONTE SANTIAGO. PARTIDO DE PARTIDO DE ALMIRANTE BROWN.
</t>
  </si>
  <si>
    <t>AÑO 2022</t>
  </si>
  <si>
    <t>PROYECTO REEMPLAZADO</t>
  </si>
  <si>
    <t>CORRESPONDEN A INTERESES</t>
  </si>
  <si>
    <t>REDES CLOACALES JULIO</t>
  </si>
  <si>
    <t>REDES CLOACALES  AGOSTO</t>
  </si>
  <si>
    <t>REDES CLOACALES  SEPT.</t>
  </si>
  <si>
    <t>REDES CLOACALES  OCT</t>
  </si>
  <si>
    <t>REDES CLOACALES  NOV</t>
  </si>
  <si>
    <t>REDES CLOACALES  DIC</t>
  </si>
  <si>
    <t>65. RELOCALIZACIÓN DEL HOGAR DE ANCIANOS VIRGEN DE ITATÍ</t>
  </si>
  <si>
    <t>66. INTERVENCIONES ASENTAMIENTO LAMADRID</t>
  </si>
  <si>
    <t>62. CAMINO DE SIRGA ETAPA III</t>
  </si>
  <si>
    <t>REGIMIENTO PATRICIOS Y BRANDSEN</t>
  </si>
  <si>
    <t>BARRIO 21-24 Y ZABALETA</t>
  </si>
  <si>
    <t>ZAVALETA Y AV. GRAL IRIARTE</t>
  </si>
  <si>
    <t xml:space="preserve"> CAMINO DE SIRGA ETAPA IV</t>
  </si>
  <si>
    <t xml:space="preserve"> RELOCALIZACIÓN DEL HOGAR DE ANCIANOS VIRGEN DE ITATÍ</t>
  </si>
  <si>
    <t>INTERVENCIONES ASENTAMIENTO LAMADRID</t>
  </si>
  <si>
    <t xml:space="preserve"> CAMINO DE SIRGA ETAPA III</t>
  </si>
  <si>
    <t>CONSERVACION FUNCIONAMIENTO DE SEÑALES LUMINOSA</t>
  </si>
  <si>
    <t>0. MINISTERIO DE ESPACIO PÚBLICO E HIGIENE URBANA</t>
  </si>
  <si>
    <t>35. MINISTERIO DE ESPACIO PÚBLICO E HIGIENE URBANA</t>
  </si>
  <si>
    <t>VARIOS CESAC CMR</t>
  </si>
  <si>
    <t>SUBSIDIOS VIVIENDAS</t>
  </si>
  <si>
    <t>0. CRÉDITOS  LEY N° 341/964</t>
  </si>
  <si>
    <t>60000. CRÉDITOS ACUMAR</t>
  </si>
  <si>
    <t>0. CRÉDITOS ACUMAR</t>
  </si>
  <si>
    <t>SUBSIDIOS PARA VIVIENDAS</t>
  </si>
  <si>
    <t>ANALISIS AMBIENTALES</t>
  </si>
  <si>
    <t>56. RED ELÉCTRICA21-24 CENTRO ITALO</t>
  </si>
  <si>
    <t>CONSTRUCCIÓN RED ELECTRICA</t>
  </si>
  <si>
    <t>BARRIO 21-24</t>
  </si>
  <si>
    <t>57. RED ELÉCTRCA 21-24 CALIFORNIA Y LUNA</t>
  </si>
  <si>
    <t>CALIFORNIA Y LUNA</t>
  </si>
  <si>
    <t>CONTINUACIÓN</t>
  </si>
  <si>
    <t>ADECUACIÓN DEL ARROYO SANTA CATALINA Y CANAL PADRE MUJICA</t>
  </si>
  <si>
    <t>AMPLIACION DE LA RED CLOACAL EN BARRIO SUR Y LA VERONICA - PARTIDO DE CAÑUELAS - ACUMAR</t>
  </si>
  <si>
    <t>AMPLIACION DE LA RED CLOACAL EN BARRIOS SANTA CATALIN A, LA LOM, EL RAYO DE SOL, SARMIENTO</t>
  </si>
  <si>
    <t>REDES CLOACALES B° SANTA CATALINA</t>
  </si>
  <si>
    <t>DESAGUES PLUVIALES EN BARRIO SAN CARLOS - RAMAL CALLE AGUAPEY. LOCALIDAD ISIDRO CASANOVA</t>
  </si>
  <si>
    <t>SISTEMA DE RECOLECCIÓN Y TRATAMIENTO DE LÍQUIDOS CLOACALES DEL BARRIO LISANDRO DE LA TORRE</t>
  </si>
  <si>
    <t>SANEAMIENTO AMBIENTAL CUENCA MATANZA RIACHUELO</t>
  </si>
  <si>
    <t>DESAGÜES PLUVIALES EN B° SAN CARLOS</t>
  </si>
  <si>
    <t>RECOLECCIÓN Y TRATAMIENTO LIQUIDIS CLOACALES</t>
  </si>
  <si>
    <t>DIRECCION PROVINCIAL DE HIDRAULICA</t>
  </si>
  <si>
    <t>ACTIVIDAD INTERNA DB1. LINEA AGREGADA POR CAMBIO DE FUENTE/INCISO.  PARTIDA Y PRESUPUESTO INICIAL GLOBAL.</t>
  </si>
  <si>
    <t>ACTIVIDAD INTERNA DB3. LINEA AGREGADA POR CAMBIO DE FUENTE/INCISO.  PARTIDA Y PRESUPUESTO INICIAL GLOBAL.</t>
  </si>
  <si>
    <t>ACTIVIDAD INTERNA DB2. LINEA AGREGADA POR CAMBIO DE FUENTE/INCISO.  PARTIDA Y PRESUPUESTO INICIAL GLOBAL.</t>
  </si>
  <si>
    <t>AÑO 2021</t>
  </si>
  <si>
    <t>Cuando finalice la obra madre</t>
  </si>
  <si>
    <t>REDETERMINACIÓN DEFINITIVA EN TRÁMITE</t>
  </si>
  <si>
    <t>NEUTRALIZADA</t>
  </si>
  <si>
    <t>€ 2171086 + $ 13489601</t>
  </si>
  <si>
    <t>En licitación</t>
  </si>
  <si>
    <t>No aplica, Fuerza Propia</t>
  </si>
  <si>
    <t>Proyecto reemplazado</t>
  </si>
  <si>
    <t>€ 2.171.086 + $ 13.489.601</t>
  </si>
  <si>
    <t>€ 3.019.149 + $ 19.228.115</t>
  </si>
  <si>
    <t>Sin O. de Inicio</t>
  </si>
  <si>
    <t>No aplica, Servicio de inspección</t>
  </si>
  <si>
    <t>EXPROPIACIONES EN TRAZA. ACTIVIDAD INTERNA DB1E. LINEA AGREGADA POR CAMBIO DE FUENTE/INCISO.  PARTIDA Y PRESUPUESTO INICIAL GLOBAL.</t>
  </si>
  <si>
    <t>EXPROPIACIONES EN TRAZA. ACTIVIDAD INTERNA DB3E. LINEA AGREGADA POR CAMBIO DE FUENTE/INCISO.  PARTIDA Y PRESUPUESTO INICIAL GLOBAL.</t>
  </si>
  <si>
    <t>EXPROPIACIONES EN TRAZA.</t>
  </si>
  <si>
    <t>ACTIVIDAD INTERNA B2L.</t>
  </si>
  <si>
    <t>PROGRAMADA</t>
  </si>
  <si>
    <t>EL CRÉDITO DE LA ACTIVIDAD NO ES LIMITANTE PARA DEVENGAR ,PARTIDA 5.8</t>
  </si>
  <si>
    <t>LA OBRA  FINALIZÓ EN OCTUBRE 2020, SIN EMBARGO DURANTE 2021 SE APROBARON REDETERMINACIONES NUEVAS (5TA A 11VA). LA REDETERMINACIÓN NRO 5 SE APROBÓ EN JUNIO POR LO CUAL SE HABÍA PRESUPUESTADO 8 MILLONES; EL RESTO SE APROBARON EN AGOSTO 2021 (6TA A 11VA), NO PUDIÉNDOSE REVISIONAR EL PRESUPUESTO GENERANDO EL DESVIÓ PRESUPUESTARIO.</t>
  </si>
  <si>
    <t> EL DESVÍO ES $390.000, GENERADO POR LA APROBACIÓN DE PARTIDAS EXCEDIDAS EN EL MES ABRIL DEL AÑO 2021 POR ENCIMA DEL PRESUPUESTO.</t>
  </si>
  <si>
    <t> EN NOVIEMBRE SE PROVISIONÓ POR 24 MILLONES Y EL CERTIFICADO QUE ENTRÓ EN DICIEMBRE TERMINÓ SIENDO POR 9 MILLONES DE PESOS, GENERÁNDOSE UN EXCESO DE PROVISIÓN DE 15 MILLONES DE PESOS, ESTE DESVÍO SE CORREGIRÁ EN EL AÑO 2022.</t>
  </si>
  <si>
    <t>MASTROIANNI EUGENIO</t>
  </si>
  <si>
    <t>PALERMO MATERIALES S.A.</t>
  </si>
  <si>
    <t>UBA-UNIVERSIDAD NAC. DE LA MATANZA</t>
  </si>
  <si>
    <t>DEVENGADO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</si>
</sst>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 _€_-;\-* #,##0.00\ _€_-;_-* &quot;-&quot;??\ _€_-;_-@_-"/>
    <numFmt numFmtId="164" formatCode="&quot;$&quot;\ #,##0;[Red]&quot;$&quot;\ \-#,##0"/>
    <numFmt numFmtId="165" formatCode="&quot;$&quot;\ #,##0.00;[Red]&quot;$&quot;\ \-#,##0.00"/>
    <numFmt numFmtId="166" formatCode="_ &quot;$&quot;\ * #,##0.00_ ;_ &quot;$&quot;\ * \-#,##0.00_ ;_ &quot;$&quot;\ * &quot;-&quot;??_ ;_ @_ "/>
    <numFmt numFmtId="167" formatCode="_ * #,##0.00_ ;_ * \-#,##0.00_ ;_ * &quot;-&quot;??_ ;_ @_ "/>
    <numFmt numFmtId="168" formatCode="&quot;$&quot;\ #,##0"/>
    <numFmt numFmtId="169" formatCode="&quot;$&quot;\ #,##0.00"/>
    <numFmt numFmtId="170" formatCode="_ * #,##0_ ;_ * \-#,##0_ ;_ * &quot;-&quot;??_ ;_ @_ "/>
    <numFmt numFmtId="171" formatCode="_ &quot;$&quot;\ * #,##0_ ;_ &quot;$&quot;\ * \-#,##0_ ;_ &quot;$&quot;\ * &quot;-&quot;??_ ;_ @_ "/>
    <numFmt numFmtId="172" formatCode="_(* #,##0.00_);_(* \(#,##0.00\);_(* &quot;-&quot;??_);_(@_)"/>
    <numFmt numFmtId="173" formatCode="_-* #,##0.00_-;\-* #,##0.00_-;_-* &quot;-&quot;??_-;_-@_-"/>
  </numFmts>
  <fonts count="45" x14ac:knownFonts="1">
    <font>
      <sz val="11"/>
      <color theme="1"/>
      <name val="Calibri"/>
      <family val="2"/>
      <scheme val="minor"/>
    </font>
    <font>
      <sz val="11"/>
      <color theme="1"/>
      <name val="Calibri"/>
      <family val="2"/>
      <scheme val="minor"/>
    </font>
    <font>
      <sz val="11"/>
      <color indexed="8"/>
      <name val="Calibri"/>
      <family val="2"/>
    </font>
    <font>
      <b/>
      <sz val="11"/>
      <color theme="0" tint="-0.499984740745262"/>
      <name val="Segoe UI"/>
      <family val="2"/>
    </font>
    <font>
      <sz val="10"/>
      <color theme="1"/>
      <name val="Calibri"/>
      <family val="2"/>
      <scheme val="minor"/>
    </font>
    <font>
      <b/>
      <sz val="10"/>
      <color theme="1"/>
      <name val="Calibri"/>
      <family val="2"/>
      <scheme val="minor"/>
    </font>
    <font>
      <b/>
      <sz val="20"/>
      <color theme="8"/>
      <name val="Calibri"/>
      <family val="2"/>
      <scheme val="minor"/>
    </font>
    <font>
      <sz val="24"/>
      <color theme="1"/>
      <name val="Perpetua Titling MT"/>
      <family val="1"/>
    </font>
    <font>
      <b/>
      <sz val="18"/>
      <color theme="1"/>
      <name val="Calibri"/>
      <family val="2"/>
      <scheme val="minor"/>
    </font>
    <font>
      <sz val="18"/>
      <color theme="1"/>
      <name val="Footlight MT Light"/>
      <family val="1"/>
    </font>
    <font>
      <b/>
      <sz val="18"/>
      <color theme="8"/>
      <name val="Calibri"/>
      <family val="2"/>
      <scheme val="minor"/>
    </font>
    <font>
      <b/>
      <sz val="14"/>
      <color theme="1" tint="0.499984740745262"/>
      <name val="Calibri"/>
      <family val="2"/>
      <scheme val="minor"/>
    </font>
    <font>
      <b/>
      <sz val="11"/>
      <color theme="1" tint="0.499984740745262"/>
      <name val="Calibri"/>
      <family val="2"/>
    </font>
    <font>
      <b/>
      <sz val="11"/>
      <color indexed="8"/>
      <name val="Calibri"/>
      <family val="2"/>
    </font>
    <font>
      <b/>
      <sz val="8"/>
      <name val="Verdana"/>
      <family val="2"/>
    </font>
    <font>
      <sz val="8"/>
      <name val="Verdana"/>
      <family val="2"/>
    </font>
    <font>
      <sz val="11"/>
      <name val="Verdana"/>
      <family val="2"/>
    </font>
    <font>
      <b/>
      <sz val="11"/>
      <color theme="1"/>
      <name val="Calibri"/>
      <family val="2"/>
      <scheme val="minor"/>
    </font>
    <font>
      <sz val="8"/>
      <name val="Calibri"/>
      <family val="2"/>
      <scheme val="minor"/>
    </font>
    <font>
      <sz val="10"/>
      <name val="Arial"/>
      <family val="2"/>
    </font>
    <font>
      <sz val="9"/>
      <color theme="1"/>
      <name val="Calibri"/>
      <family val="2"/>
      <scheme val="minor"/>
    </font>
    <font>
      <b/>
      <u/>
      <sz val="10"/>
      <name val="Arial"/>
      <family val="2"/>
    </font>
    <font>
      <b/>
      <sz val="10"/>
      <name val="Arial"/>
      <family val="2"/>
    </font>
    <font>
      <b/>
      <sz val="10"/>
      <name val="Verdana"/>
      <family val="2"/>
    </font>
    <font>
      <sz val="10"/>
      <name val="Verdana"/>
      <family val="2"/>
    </font>
    <font>
      <sz val="10"/>
      <name val="MS Sans Serif"/>
      <family val="2"/>
    </font>
    <font>
      <b/>
      <sz val="10"/>
      <color theme="2"/>
      <name val="Calibri"/>
      <family val="2"/>
      <scheme val="minor"/>
    </font>
    <font>
      <sz val="10"/>
      <color theme="1"/>
      <name val="Calibri Light"/>
      <family val="2"/>
      <scheme val="major"/>
    </font>
    <font>
      <sz val="10"/>
      <color rgb="FF0D0D0D"/>
      <name val="Calibri Light"/>
      <family val="2"/>
      <scheme val="major"/>
    </font>
    <font>
      <b/>
      <sz val="14"/>
      <color theme="1"/>
      <name val="Calibri"/>
      <family val="2"/>
      <scheme val="minor"/>
    </font>
    <font>
      <sz val="11"/>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s>
  <fills count="41">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indexed="42"/>
        <bgColor indexed="64"/>
      </patternFill>
    </fill>
    <fill>
      <patternFill patternType="solid">
        <fgColor theme="3"/>
        <bgColor indexed="64"/>
      </patternFill>
    </fill>
    <fill>
      <patternFill patternType="solid">
        <fgColor theme="3" tint="0.39997558519241921"/>
        <bgColor indexed="64"/>
      </patternFill>
    </fill>
    <fill>
      <patternFill patternType="solid">
        <fgColor rgb="FF81B2DF"/>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theme="4"/>
      </left>
      <right style="thin">
        <color theme="4"/>
      </right>
      <top style="medium">
        <color theme="4"/>
      </top>
      <bottom style="medium">
        <color theme="4"/>
      </bottom>
      <diagonal/>
    </border>
    <border>
      <left/>
      <right/>
      <top style="medium">
        <color theme="4"/>
      </top>
      <bottom style="medium">
        <color theme="4"/>
      </bottom>
      <diagonal/>
    </border>
    <border>
      <left/>
      <right/>
      <top/>
      <bottom style="thin">
        <color theme="0"/>
      </bottom>
      <diagonal/>
    </border>
    <border>
      <left style="medium">
        <color theme="4"/>
      </left>
      <right/>
      <top style="medium">
        <color theme="4"/>
      </top>
      <bottom style="medium">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
    <xf numFmtId="0" fontId="0" fillId="0" borderId="0"/>
    <xf numFmtId="166"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7" fontId="2" fillId="0" borderId="0" applyFont="0" applyFill="0" applyBorder="0" applyAlignment="0" applyProtection="0"/>
    <xf numFmtId="0" fontId="16" fillId="0" borderId="0"/>
    <xf numFmtId="0" fontId="19" fillId="0" borderId="0"/>
    <xf numFmtId="9" fontId="19" fillId="0" borderId="0" applyFont="0" applyFill="0" applyBorder="0" applyAlignment="0" applyProtection="0"/>
    <xf numFmtId="0" fontId="19" fillId="0" borderId="0"/>
    <xf numFmtId="167" fontId="2" fillId="0" borderId="0" applyFont="0" applyFill="0" applyBorder="0" applyAlignment="0" applyProtection="0"/>
    <xf numFmtId="0" fontId="2" fillId="0" borderId="0"/>
    <xf numFmtId="0" fontId="19" fillId="0" borderId="0"/>
    <xf numFmtId="0" fontId="25" fillId="0" borderId="0"/>
    <xf numFmtId="0" fontId="25" fillId="0" borderId="0"/>
    <xf numFmtId="166" fontId="1" fillId="0" borderId="0" applyFont="0" applyFill="0" applyBorder="0" applyAlignment="0" applyProtection="0"/>
    <xf numFmtId="172" fontId="1" fillId="0" borderId="0"/>
    <xf numFmtId="0" fontId="19" fillId="0" borderId="0"/>
    <xf numFmtId="43" fontId="1" fillId="0" borderId="0" applyFont="0" applyFill="0" applyBorder="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22" applyNumberFormat="0" applyAlignment="0" applyProtection="0"/>
    <xf numFmtId="0" fontId="39" fillId="14" borderId="23" applyNumberFormat="0" applyAlignment="0" applyProtection="0"/>
    <xf numFmtId="0" fontId="40" fillId="14" borderId="22" applyNumberFormat="0" applyAlignment="0" applyProtection="0"/>
    <xf numFmtId="0" fontId="41" fillId="0" borderId="24" applyNumberFormat="0" applyFill="0" applyAlignment="0" applyProtection="0"/>
    <xf numFmtId="0" fontId="42" fillId="15" borderId="25" applyNumberFormat="0" applyAlignment="0" applyProtection="0"/>
    <xf numFmtId="0" fontId="43" fillId="0" borderId="0" applyNumberFormat="0" applyFill="0" applyBorder="0" applyAlignment="0" applyProtection="0"/>
    <xf numFmtId="0" fontId="1" fillId="16" borderId="26" applyNumberFormat="0" applyFont="0" applyAlignment="0" applyProtection="0"/>
    <xf numFmtId="0" fontId="44" fillId="0" borderId="0" applyNumberFormat="0" applyFill="0" applyBorder="0" applyAlignment="0" applyProtection="0"/>
    <xf numFmtId="0" fontId="17" fillId="0" borderId="27" applyNumberFormat="0" applyFill="0" applyAlignment="0" applyProtection="0"/>
    <xf numFmtId="0" fontId="3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0" fillId="40" borderId="0" applyNumberFormat="0" applyBorder="0" applyAlignment="0" applyProtection="0"/>
    <xf numFmtId="173" fontId="1" fillId="0" borderId="0" applyFont="0" applyFill="0" applyBorder="0" applyAlignment="0" applyProtection="0"/>
  </cellStyleXfs>
  <cellXfs count="185">
    <xf numFmtId="0" fontId="0" fillId="0" borderId="0" xfId="0"/>
    <xf numFmtId="0" fontId="0" fillId="2" borderId="0" xfId="0" applyFill="1"/>
    <xf numFmtId="0" fontId="3" fillId="2" borderId="0" xfId="0" applyFont="1" applyFill="1"/>
    <xf numFmtId="0" fontId="4" fillId="2" borderId="0" xfId="0" applyFont="1" applyFill="1"/>
    <xf numFmtId="0" fontId="4" fillId="2" borderId="0" xfId="0" applyFont="1" applyFill="1" applyAlignment="1"/>
    <xf numFmtId="0" fontId="4" fillId="2" borderId="0" xfId="0" applyFont="1" applyFill="1" applyAlignment="1">
      <alignment horizontal="left"/>
    </xf>
    <xf numFmtId="0" fontId="4" fillId="2" borderId="0" xfId="0" applyFont="1" applyFill="1" applyAlignment="1">
      <alignment horizontal="left" wrapText="1"/>
    </xf>
    <xf numFmtId="0" fontId="5" fillId="2" borderId="0" xfId="0" applyFont="1" applyFill="1" applyAlignment="1">
      <alignment horizontal="left"/>
    </xf>
    <xf numFmtId="0" fontId="4" fillId="2" borderId="0" xfId="0" applyFont="1" applyFill="1" applyAlignment="1">
      <alignment horizontal="left" vertical="center"/>
    </xf>
    <xf numFmtId="0" fontId="7" fillId="2" borderId="0" xfId="0" applyFont="1" applyFill="1" applyAlignment="1">
      <alignment horizontal="left"/>
    </xf>
    <xf numFmtId="0" fontId="7" fillId="2" borderId="0" xfId="0" applyFont="1" applyFill="1" applyAlignment="1"/>
    <xf numFmtId="0" fontId="7" fillId="2" borderId="0" xfId="0" applyFont="1" applyFill="1" applyAlignment="1">
      <alignment horizontal="center"/>
    </xf>
    <xf numFmtId="0" fontId="8" fillId="2" borderId="0" xfId="0" applyFont="1" applyFill="1" applyAlignment="1">
      <alignment horizontal="center" vertical="center" wrapText="1"/>
    </xf>
    <xf numFmtId="0" fontId="0" fillId="0" borderId="0" xfId="0" applyAlignment="1">
      <alignment horizontal="left"/>
    </xf>
    <xf numFmtId="0" fontId="0" fillId="0" borderId="0" xfId="0" applyAlignment="1">
      <alignment wrapText="1"/>
    </xf>
    <xf numFmtId="168" fontId="0" fillId="2" borderId="0" xfId="0" applyNumberFormat="1" applyFill="1" applyAlignment="1">
      <alignment horizontal="left"/>
    </xf>
    <xf numFmtId="168" fontId="0" fillId="2" borderId="0" xfId="0" applyNumberFormat="1" applyFill="1" applyAlignment="1">
      <alignment horizontal="left" wrapText="1"/>
    </xf>
    <xf numFmtId="168" fontId="0" fillId="2" borderId="0" xfId="0" applyNumberFormat="1" applyFill="1" applyAlignment="1">
      <alignment wrapText="1"/>
    </xf>
    <xf numFmtId="168" fontId="0" fillId="2" borderId="0" xfId="0" applyNumberFormat="1" applyFill="1"/>
    <xf numFmtId="0" fontId="0" fillId="2" borderId="0" xfId="0" applyFill="1" applyAlignment="1">
      <alignment wrapText="1"/>
    </xf>
    <xf numFmtId="0" fontId="0" fillId="2" borderId="0" xfId="0" applyFill="1" applyAlignment="1">
      <alignment horizontal="left"/>
    </xf>
    <xf numFmtId="168" fontId="9" fillId="2" borderId="0" xfId="0" applyNumberFormat="1" applyFont="1" applyFill="1" applyAlignment="1">
      <alignment wrapText="1"/>
    </xf>
    <xf numFmtId="0" fontId="11" fillId="0" borderId="0" xfId="0" applyFont="1" applyAlignment="1">
      <alignment horizontal="left"/>
    </xf>
    <xf numFmtId="168" fontId="0" fillId="0" borderId="0" xfId="0" applyNumberFormat="1" applyAlignment="1">
      <alignment horizontal="left"/>
    </xf>
    <xf numFmtId="168" fontId="0" fillId="0" borderId="0" xfId="0" applyNumberFormat="1" applyAlignment="1">
      <alignment horizontal="left" wrapText="1"/>
    </xf>
    <xf numFmtId="168" fontId="0" fillId="0" borderId="0" xfId="0" applyNumberFormat="1" applyAlignment="1">
      <alignment wrapText="1"/>
    </xf>
    <xf numFmtId="0" fontId="0" fillId="2" borderId="0" xfId="0" applyFill="1" applyAlignment="1"/>
    <xf numFmtId="0" fontId="0" fillId="3" borderId="0" xfId="0" applyFill="1"/>
    <xf numFmtId="1" fontId="0" fillId="3" borderId="0" xfId="0" applyNumberFormat="1" applyFill="1"/>
    <xf numFmtId="14" fontId="0" fillId="3" borderId="0" xfId="0" applyNumberFormat="1" applyFill="1"/>
    <xf numFmtId="0" fontId="2" fillId="0" borderId="0" xfId="5" applyFill="1" applyAlignment="1">
      <alignment horizontal="left" vertical="center"/>
    </xf>
    <xf numFmtId="0" fontId="12" fillId="0" borderId="0" xfId="5" applyFont="1" applyFill="1" applyAlignment="1">
      <alignment horizontal="left" vertical="center"/>
    </xf>
    <xf numFmtId="0" fontId="2" fillId="0" borderId="0" xfId="5" applyAlignment="1">
      <alignment horizontal="left" vertical="center"/>
    </xf>
    <xf numFmtId="0" fontId="2" fillId="0" borderId="0" xfId="5"/>
    <xf numFmtId="0" fontId="15" fillId="0" borderId="1" xfId="7" applyFont="1" applyFill="1" applyBorder="1" applyAlignment="1">
      <alignment horizontal="left" vertical="center"/>
    </xf>
    <xf numFmtId="165" fontId="15" fillId="0" borderId="1" xfId="7" applyNumberFormat="1" applyFont="1" applyFill="1" applyBorder="1" applyAlignment="1">
      <alignment horizontal="left" vertical="center"/>
    </xf>
    <xf numFmtId="169" fontId="15" fillId="0" borderId="1" xfId="7" applyNumberFormat="1" applyFont="1" applyFill="1" applyBorder="1" applyAlignment="1">
      <alignment horizontal="left" vertical="center"/>
    </xf>
    <xf numFmtId="0" fontId="2" fillId="0" borderId="0" xfId="5" applyFill="1"/>
    <xf numFmtId="168" fontId="0" fillId="3" borderId="0" xfId="1" applyNumberFormat="1" applyFont="1" applyFill="1"/>
    <xf numFmtId="0" fontId="10" fillId="0" borderId="0" xfId="0" applyFont="1" applyAlignment="1">
      <alignment horizontal="center"/>
    </xf>
    <xf numFmtId="168" fontId="0" fillId="0" borderId="0" xfId="0" applyNumberFormat="1" applyFill="1" applyBorder="1" applyAlignment="1">
      <alignment wrapText="1"/>
    </xf>
    <xf numFmtId="0" fontId="0" fillId="0" borderId="0" xfId="0" pivotButton="1" applyFont="1" applyAlignment="1" applyProtection="1">
      <alignment horizontal="center" vertical="center" wrapText="1"/>
      <protection locked="0"/>
    </xf>
    <xf numFmtId="0" fontId="0" fillId="0" borderId="0" xfId="0" applyFont="1" applyAlignment="1" applyProtection="1">
      <alignment horizontal="left" vertical="center" wrapText="1"/>
      <protection locked="0"/>
    </xf>
    <xf numFmtId="168" fontId="0" fillId="0" borderId="0" xfId="0" applyNumberFormat="1"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0" fillId="0" borderId="0" xfId="0" applyProtection="1">
      <protection locked="0"/>
    </xf>
    <xf numFmtId="168" fontId="0" fillId="0" borderId="0" xfId="0" applyNumberFormat="1" applyProtection="1">
      <protection locked="0"/>
    </xf>
    <xf numFmtId="168" fontId="0" fillId="2" borderId="0" xfId="0" applyNumberFormat="1" applyFill="1" applyAlignment="1" applyProtection="1">
      <alignment wrapText="1"/>
      <protection locked="0"/>
    </xf>
    <xf numFmtId="0" fontId="0" fillId="2" borderId="0" xfId="0" applyFill="1" applyAlignment="1" applyProtection="1">
      <alignment wrapText="1"/>
      <protection locked="0"/>
    </xf>
    <xf numFmtId="168" fontId="0" fillId="2" borderId="0" xfId="0" applyNumberFormat="1" applyFill="1" applyAlignment="1" applyProtection="1">
      <alignment horizontal="left"/>
      <protection locked="0"/>
    </xf>
    <xf numFmtId="168" fontId="0" fillId="2" borderId="0" xfId="0" applyNumberFormat="1" applyFill="1" applyAlignment="1" applyProtection="1">
      <alignment horizontal="left" wrapText="1"/>
      <protection locked="0"/>
    </xf>
    <xf numFmtId="171" fontId="0" fillId="3" borderId="0" xfId="1" applyNumberFormat="1" applyFont="1" applyFill="1"/>
    <xf numFmtId="0" fontId="10" fillId="0" borderId="0" xfId="0" applyFont="1" applyAlignment="1">
      <alignment horizontal="center"/>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168" fontId="17" fillId="0" borderId="3" xfId="0" applyNumberFormat="1" applyFont="1" applyBorder="1" applyAlignment="1">
      <alignment horizontal="center" vertical="center"/>
    </xf>
    <xf numFmtId="0" fontId="10" fillId="0" borderId="0" xfId="0" applyFont="1" applyAlignment="1">
      <alignment horizontal="left"/>
    </xf>
    <xf numFmtId="168" fontId="10" fillId="0" borderId="0" xfId="0" applyNumberFormat="1" applyFont="1" applyAlignment="1">
      <alignment horizontal="left" wrapText="1"/>
    </xf>
    <xf numFmtId="168" fontId="10" fillId="0" borderId="0" xfId="0" applyNumberFormat="1" applyFont="1" applyAlignment="1">
      <alignment horizontal="center" wrapText="1"/>
    </xf>
    <xf numFmtId="0" fontId="17" fillId="4" borderId="4" xfId="0" applyFont="1" applyFill="1" applyBorder="1" applyAlignment="1">
      <alignment horizontal="left" vertical="center" wrapText="1"/>
    </xf>
    <xf numFmtId="0" fontId="17" fillId="4" borderId="0" xfId="0" applyFont="1" applyFill="1" applyBorder="1" applyAlignment="1">
      <alignment horizontal="left" vertical="center" wrapText="1"/>
    </xf>
    <xf numFmtId="168" fontId="17" fillId="4" borderId="0" xfId="0" applyNumberFormat="1" applyFont="1" applyFill="1" applyBorder="1" applyAlignment="1">
      <alignment horizontal="center" vertical="center"/>
    </xf>
    <xf numFmtId="0" fontId="17" fillId="0" borderId="5" xfId="0" applyFont="1" applyBorder="1" applyAlignment="1">
      <alignment horizontal="center" vertical="center" wrapText="1"/>
    </xf>
    <xf numFmtId="0" fontId="17" fillId="0" borderId="0" xfId="0" applyFont="1" applyBorder="1" applyAlignment="1">
      <alignment horizontal="center" vertical="center" wrapText="1"/>
    </xf>
    <xf numFmtId="168" fontId="17" fillId="0" borderId="0" xfId="0" applyNumberFormat="1" applyFont="1" applyBorder="1" applyAlignment="1">
      <alignment horizontal="center" vertical="center"/>
    </xf>
    <xf numFmtId="168" fontId="17" fillId="0" borderId="0" xfId="0" applyNumberFormat="1" applyFont="1" applyBorder="1" applyAlignment="1">
      <alignment horizontal="center" vertical="center" wrapText="1"/>
    </xf>
    <xf numFmtId="168" fontId="17" fillId="0" borderId="0" xfId="0" applyNumberFormat="1" applyFont="1" applyFill="1" applyBorder="1" applyAlignment="1">
      <alignment horizontal="center" vertical="center" wrapText="1"/>
    </xf>
    <xf numFmtId="0" fontId="2" fillId="0" borderId="0" xfId="2" applyFill="1"/>
    <xf numFmtId="0" fontId="13" fillId="0" borderId="1" xfId="2" applyFont="1" applyFill="1" applyBorder="1" applyAlignment="1">
      <alignment horizontal="center" vertical="center" wrapText="1"/>
    </xf>
    <xf numFmtId="0" fontId="14" fillId="0" borderId="1" xfId="2" applyFont="1" applyFill="1" applyBorder="1" applyAlignment="1">
      <alignment horizontal="left" vertical="center"/>
    </xf>
    <xf numFmtId="0" fontId="15" fillId="0" borderId="1" xfId="2" applyFont="1" applyFill="1" applyBorder="1" applyAlignment="1">
      <alignment horizontal="center" vertical="center"/>
    </xf>
    <xf numFmtId="0" fontId="15" fillId="0" borderId="1" xfId="2" applyFont="1" applyFill="1" applyBorder="1" applyAlignment="1">
      <alignment horizontal="left" vertical="center"/>
    </xf>
    <xf numFmtId="165" fontId="15" fillId="0" borderId="1" xfId="2" applyNumberFormat="1" applyFont="1" applyFill="1" applyBorder="1" applyAlignment="1">
      <alignment horizontal="left" vertical="center"/>
    </xf>
    <xf numFmtId="169" fontId="15" fillId="0" borderId="1" xfId="2" applyNumberFormat="1" applyFont="1" applyFill="1" applyBorder="1" applyAlignment="1">
      <alignment horizontal="right" vertical="center"/>
    </xf>
    <xf numFmtId="0" fontId="2" fillId="0" borderId="1" xfId="2" applyFill="1" applyBorder="1"/>
    <xf numFmtId="0" fontId="15" fillId="0" borderId="1" xfId="2" applyFont="1" applyFill="1" applyBorder="1" applyAlignment="1">
      <alignment horizontal="left" vertical="center" wrapText="1"/>
    </xf>
    <xf numFmtId="170" fontId="2" fillId="0" borderId="1" xfId="6" applyNumberFormat="1" applyFill="1" applyBorder="1"/>
    <xf numFmtId="167" fontId="2" fillId="0" borderId="1" xfId="6" applyFill="1" applyBorder="1"/>
    <xf numFmtId="0" fontId="15" fillId="0" borderId="1" xfId="2" applyFont="1" applyFill="1" applyBorder="1" applyAlignment="1">
      <alignment vertical="center"/>
    </xf>
    <xf numFmtId="164" fontId="15" fillId="0" borderId="1" xfId="2" applyNumberFormat="1" applyFont="1" applyFill="1" applyBorder="1" applyAlignment="1">
      <alignment horizontal="left" vertical="center" wrapText="1"/>
    </xf>
    <xf numFmtId="165" fontId="15" fillId="0" borderId="1" xfId="2" applyNumberFormat="1" applyFont="1" applyFill="1" applyBorder="1" applyAlignment="1">
      <alignment vertical="center"/>
    </xf>
    <xf numFmtId="4" fontId="15" fillId="0" borderId="1" xfId="2" applyNumberFormat="1" applyFont="1" applyFill="1" applyBorder="1" applyAlignment="1">
      <alignment horizontal="left" vertical="center" wrapText="1"/>
    </xf>
    <xf numFmtId="169" fontId="15" fillId="0" borderId="1" xfId="2" applyNumberFormat="1" applyFont="1" applyFill="1" applyBorder="1" applyAlignment="1">
      <alignment vertical="center"/>
    </xf>
    <xf numFmtId="165" fontId="15" fillId="0" borderId="1" xfId="2" applyNumberFormat="1" applyFont="1" applyFill="1" applyBorder="1" applyAlignment="1">
      <alignment horizontal="left" vertical="center" wrapText="1"/>
    </xf>
    <xf numFmtId="0" fontId="2" fillId="0" borderId="0" xfId="2" applyFill="1" applyBorder="1"/>
    <xf numFmtId="0" fontId="2" fillId="0" borderId="0" xfId="12" applyFill="1" applyBorder="1"/>
    <xf numFmtId="0" fontId="2" fillId="0" borderId="0" xfId="12" applyFill="1"/>
    <xf numFmtId="0" fontId="2" fillId="0" borderId="0" xfId="12" applyFont="1" applyFill="1" applyBorder="1" applyAlignment="1">
      <alignment horizontal="center" vertical="center"/>
    </xf>
    <xf numFmtId="0" fontId="19" fillId="0" borderId="0" xfId="2" applyFont="1" applyFill="1" applyBorder="1" applyAlignment="1">
      <alignment horizontal="left" vertical="center" wrapText="1"/>
    </xf>
    <xf numFmtId="0" fontId="2" fillId="0" borderId="1" xfId="2" applyFill="1" applyBorder="1" applyAlignment="1">
      <alignment horizontal="center"/>
    </xf>
    <xf numFmtId="169" fontId="2" fillId="0" borderId="0" xfId="2" applyNumberFormat="1" applyFill="1"/>
    <xf numFmtId="0" fontId="2" fillId="0" borderId="0" xfId="2" applyFont="1" applyFill="1"/>
    <xf numFmtId="0" fontId="2" fillId="0" borderId="1" xfId="2" applyFont="1" applyFill="1" applyBorder="1" applyAlignment="1">
      <alignment horizontal="center"/>
    </xf>
    <xf numFmtId="0" fontId="2" fillId="0" borderId="1" xfId="2" applyFont="1" applyFill="1" applyBorder="1" applyAlignment="1">
      <alignment horizontal="center" wrapText="1"/>
    </xf>
    <xf numFmtId="167" fontId="2" fillId="0" borderId="6" xfId="6" applyFont="1" applyFill="1" applyBorder="1" applyAlignment="1">
      <alignment horizontal="center" vertical="center"/>
    </xf>
    <xf numFmtId="167" fontId="2" fillId="0" borderId="8" xfId="6" applyFont="1" applyFill="1" applyBorder="1" applyAlignment="1">
      <alignment horizontal="center" vertical="center"/>
    </xf>
    <xf numFmtId="0" fontId="21" fillId="0" borderId="0" xfId="2" applyFont="1"/>
    <xf numFmtId="0" fontId="19" fillId="0" borderId="0" xfId="2" applyFont="1"/>
    <xf numFmtId="0" fontId="22" fillId="0" borderId="0" xfId="2" applyFont="1"/>
    <xf numFmtId="0" fontId="22" fillId="0" borderId="1" xfId="2" applyFont="1" applyBorder="1" applyAlignment="1">
      <alignment horizontal="center" vertical="center"/>
    </xf>
    <xf numFmtId="49" fontId="22" fillId="0" borderId="1" xfId="2" applyNumberFormat="1" applyFont="1" applyFill="1" applyBorder="1" applyAlignment="1">
      <alignment horizontal="center" vertical="center" wrapText="1"/>
    </xf>
    <xf numFmtId="0" fontId="22" fillId="0" borderId="1" xfId="2" applyNumberFormat="1" applyFont="1" applyFill="1" applyBorder="1" applyAlignment="1">
      <alignment horizontal="center" vertical="center" wrapText="1"/>
    </xf>
    <xf numFmtId="0" fontId="19" fillId="0" borderId="1" xfId="2" applyFont="1" applyBorder="1" applyAlignment="1">
      <alignment horizontal="center" vertical="center"/>
    </xf>
    <xf numFmtId="0" fontId="19" fillId="0" borderId="0" xfId="13"/>
    <xf numFmtId="0" fontId="23" fillId="5" borderId="1" xfId="13" applyFont="1" applyFill="1" applyBorder="1" applyAlignment="1">
      <alignment horizontal="center" vertical="center"/>
    </xf>
    <xf numFmtId="0" fontId="23" fillId="5" borderId="1" xfId="13" applyFont="1" applyFill="1" applyBorder="1" applyAlignment="1">
      <alignment horizontal="center" vertical="center" wrapText="1"/>
    </xf>
    <xf numFmtId="0" fontId="22" fillId="5" borderId="1" xfId="13" applyFont="1" applyFill="1" applyBorder="1" applyAlignment="1">
      <alignment horizontal="center" vertical="center" wrapText="1"/>
    </xf>
    <xf numFmtId="0" fontId="24" fillId="0" borderId="1" xfId="13" applyFont="1" applyBorder="1" applyAlignment="1">
      <alignment horizontal="center" vertical="center" wrapText="1"/>
    </xf>
    <xf numFmtId="0" fontId="24" fillId="0" borderId="1" xfId="13" applyFont="1" applyBorder="1" applyAlignment="1">
      <alignment horizontal="left" vertical="center" wrapText="1"/>
    </xf>
    <xf numFmtId="1" fontId="19" fillId="0" borderId="1" xfId="13" applyNumberFormat="1" applyFont="1" applyFill="1" applyBorder="1" applyAlignment="1">
      <alignment horizontal="left" vertical="center"/>
    </xf>
    <xf numFmtId="0" fontId="19" fillId="0" borderId="1" xfId="14" applyFont="1" applyFill="1" applyBorder="1" applyAlignment="1">
      <alignment horizontal="left"/>
    </xf>
    <xf numFmtId="0" fontId="19" fillId="0" borderId="1" xfId="13" applyFont="1" applyBorder="1"/>
    <xf numFmtId="4" fontId="19" fillId="0" borderId="1" xfId="15" applyNumberFormat="1" applyFont="1" applyFill="1" applyBorder="1" applyAlignment="1">
      <alignment horizontal="left"/>
    </xf>
    <xf numFmtId="0" fontId="27" fillId="0" borderId="0" xfId="0" applyFont="1" applyAlignment="1">
      <alignment horizontal="left" vertical="center" indent="1"/>
    </xf>
    <xf numFmtId="0" fontId="4" fillId="0" borderId="0" xfId="0" applyFont="1" applyAlignment="1"/>
    <xf numFmtId="0" fontId="5" fillId="0" borderId="0" xfId="0" applyFont="1" applyAlignment="1"/>
    <xf numFmtId="0" fontId="28" fillId="0" borderId="0" xfId="0" applyFont="1" applyAlignment="1">
      <alignment horizontal="left" vertical="center" indent="1"/>
    </xf>
    <xf numFmtId="0" fontId="0" fillId="0" borderId="0" xfId="0" applyFont="1" applyAlignment="1" applyProtection="1">
      <alignment vertical="center"/>
      <protection locked="0"/>
    </xf>
    <xf numFmtId="0" fontId="26" fillId="6" borderId="17" xfId="3" applyNumberFormat="1" applyFont="1" applyFill="1" applyBorder="1" applyAlignment="1" applyProtection="1">
      <alignment horizontal="center" vertical="center" wrapText="1"/>
      <protection hidden="1"/>
    </xf>
    <xf numFmtId="0" fontId="29" fillId="0" borderId="0" xfId="0" applyFont="1"/>
    <xf numFmtId="0" fontId="0" fillId="0" borderId="0" xfId="0" applyAlignment="1">
      <alignment vertical="center"/>
    </xf>
    <xf numFmtId="0" fontId="0" fillId="8" borderId="0" xfId="0" applyFill="1" applyAlignment="1">
      <alignment horizontal="left" vertical="center"/>
    </xf>
    <xf numFmtId="0" fontId="0" fillId="7" borderId="0" xfId="0" applyFill="1" applyAlignment="1">
      <alignment horizontal="left" vertical="center" indent="2"/>
    </xf>
    <xf numFmtId="0" fontId="0" fillId="0" borderId="0" xfId="0" applyBorder="1"/>
    <xf numFmtId="0" fontId="30" fillId="7" borderId="1" xfId="0" applyFont="1" applyFill="1" applyBorder="1" applyAlignment="1">
      <alignment horizontal="left" vertical="center"/>
    </xf>
    <xf numFmtId="0" fontId="0" fillId="3" borderId="0" xfId="0" applyFill="1" applyBorder="1"/>
    <xf numFmtId="1" fontId="0" fillId="3" borderId="0" xfId="0" applyNumberFormat="1" applyFill="1" applyBorder="1"/>
    <xf numFmtId="14" fontId="0" fillId="3" borderId="0" xfId="0" applyNumberFormat="1" applyFill="1" applyBorder="1"/>
    <xf numFmtId="168" fontId="0" fillId="3" borderId="0" xfId="1" applyNumberFormat="1" applyFont="1" applyFill="1" applyBorder="1"/>
    <xf numFmtId="171" fontId="0" fillId="3" borderId="0" xfId="1" applyNumberFormat="1" applyFont="1" applyFill="1" applyBorder="1"/>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168" fontId="0" fillId="0" borderId="0" xfId="0" applyNumberFormat="1"/>
    <xf numFmtId="3" fontId="0" fillId="0" borderId="0" xfId="0" applyNumberFormat="1"/>
    <xf numFmtId="0" fontId="0" fillId="0" borderId="0" xfId="0" applyFont="1" applyAlignment="1" applyProtection="1">
      <alignment vertical="center" wrapText="1"/>
      <protection locked="0"/>
    </xf>
    <xf numFmtId="0" fontId="0" fillId="0" borderId="0" xfId="0" applyAlignment="1">
      <alignment horizontal="center" vertical="center" wrapText="1"/>
    </xf>
    <xf numFmtId="0" fontId="26" fillId="9" borderId="17" xfId="3" applyNumberFormat="1" applyFont="1" applyFill="1" applyBorder="1" applyAlignment="1" applyProtection="1">
      <alignment horizontal="center" vertical="center" wrapText="1"/>
      <protection hidden="1"/>
    </xf>
    <xf numFmtId="0" fontId="0" fillId="0" borderId="0" xfId="0" applyFill="1"/>
    <xf numFmtId="0" fontId="18" fillId="3" borderId="18" xfId="0" applyFont="1" applyFill="1" applyBorder="1" applyAlignment="1">
      <alignment horizontal="left" vertical="center" indent="1"/>
    </xf>
    <xf numFmtId="1" fontId="18" fillId="3" borderId="18" xfId="0" applyNumberFormat="1" applyFont="1" applyFill="1" applyBorder="1" applyAlignment="1">
      <alignment horizontal="left" vertical="center" indent="1"/>
    </xf>
    <xf numFmtId="0" fontId="18" fillId="3" borderId="18" xfId="0" applyNumberFormat="1" applyFont="1" applyFill="1" applyBorder="1" applyAlignment="1">
      <alignment horizontal="left" vertical="center" indent="1"/>
    </xf>
    <xf numFmtId="14" fontId="18" fillId="3" borderId="18" xfId="0" applyNumberFormat="1" applyFont="1" applyFill="1" applyBorder="1" applyAlignment="1">
      <alignment horizontal="left" vertical="center" indent="1"/>
    </xf>
    <xf numFmtId="171" fontId="18" fillId="3" borderId="18" xfId="3" applyNumberFormat="1" applyFont="1" applyFill="1" applyBorder="1" applyAlignment="1">
      <alignment horizontal="left" vertical="center" indent="1"/>
    </xf>
    <xf numFmtId="171" fontId="18" fillId="3" borderId="18" xfId="4" applyNumberFormat="1" applyFont="1" applyFill="1" applyBorder="1" applyAlignment="1">
      <alignment horizontal="left" vertical="center" indent="1"/>
    </xf>
    <xf numFmtId="9" fontId="18" fillId="3" borderId="18" xfId="4" applyFont="1" applyFill="1" applyBorder="1" applyAlignment="1">
      <alignment horizontal="left" vertical="center" indent="1"/>
    </xf>
    <xf numFmtId="9" fontId="18" fillId="3" borderId="18" xfId="4" applyNumberFormat="1" applyFont="1" applyFill="1" applyBorder="1" applyAlignment="1">
      <alignment horizontal="left" vertical="center" indent="1"/>
    </xf>
    <xf numFmtId="171" fontId="0" fillId="3" borderId="0" xfId="0" applyNumberFormat="1" applyFill="1" applyBorder="1"/>
    <xf numFmtId="0" fontId="8" fillId="2" borderId="0" xfId="0" applyFont="1" applyFill="1" applyAlignment="1">
      <alignment horizontal="center" vertical="center" wrapText="1"/>
    </xf>
    <xf numFmtId="0" fontId="6" fillId="2" borderId="0" xfId="0" applyFont="1" applyFill="1" applyAlignment="1">
      <alignment horizontal="center" vertical="center" wrapText="1"/>
    </xf>
    <xf numFmtId="0" fontId="2" fillId="0" borderId="1" xfId="2" applyFill="1" applyBorder="1" applyAlignment="1">
      <alignment horizontal="center" vertical="center"/>
    </xf>
    <xf numFmtId="0" fontId="2" fillId="0" borderId="6" xfId="2" applyFill="1" applyBorder="1" applyAlignment="1">
      <alignment horizontal="center" vertical="center"/>
    </xf>
    <xf numFmtId="0" fontId="2" fillId="0" borderId="7" xfId="2" applyFill="1" applyBorder="1" applyAlignment="1">
      <alignment horizontal="center" vertical="center"/>
    </xf>
    <xf numFmtId="0" fontId="2" fillId="0" borderId="8" xfId="2" applyFill="1" applyBorder="1" applyAlignment="1">
      <alignment horizontal="center" vertical="center"/>
    </xf>
    <xf numFmtId="0" fontId="2" fillId="0" borderId="6" xfId="12" applyFont="1" applyFill="1" applyBorder="1" applyAlignment="1">
      <alignment horizontal="center" vertical="center"/>
    </xf>
    <xf numFmtId="0" fontId="2" fillId="0" borderId="8" xfId="12" applyFont="1" applyFill="1" applyBorder="1" applyAlignment="1">
      <alignment horizontal="center" vertical="center"/>
    </xf>
    <xf numFmtId="0" fontId="19" fillId="0" borderId="1" xfId="2" applyFont="1" applyFill="1" applyBorder="1" applyAlignment="1">
      <alignment horizontal="left" vertical="center" wrapText="1"/>
    </xf>
    <xf numFmtId="0" fontId="2" fillId="0" borderId="9" xfId="12" applyFont="1" applyFill="1" applyBorder="1" applyAlignment="1">
      <alignment horizontal="center" vertical="center"/>
    </xf>
    <xf numFmtId="0" fontId="0" fillId="0" borderId="6" xfId="12" applyFont="1" applyFill="1" applyBorder="1" applyAlignment="1">
      <alignment horizontal="center" vertical="center"/>
    </xf>
    <xf numFmtId="0" fontId="19" fillId="0" borderId="10" xfId="2" applyFont="1" applyFill="1" applyBorder="1" applyAlignment="1">
      <alignment horizontal="left" vertical="center"/>
    </xf>
    <xf numFmtId="0" fontId="19" fillId="0" borderId="11" xfId="2" applyFont="1" applyFill="1" applyBorder="1" applyAlignment="1">
      <alignment horizontal="left" vertical="center"/>
    </xf>
    <xf numFmtId="0" fontId="19" fillId="0" borderId="12" xfId="2" applyFont="1" applyFill="1" applyBorder="1" applyAlignment="1">
      <alignment horizontal="left" vertical="center"/>
    </xf>
    <xf numFmtId="0" fontId="19" fillId="0" borderId="15" xfId="2" applyFont="1" applyFill="1" applyBorder="1" applyAlignment="1">
      <alignment horizontal="left" vertical="center"/>
    </xf>
    <xf numFmtId="0" fontId="19" fillId="0" borderId="14" xfId="2" applyFont="1" applyFill="1" applyBorder="1" applyAlignment="1">
      <alignment horizontal="left" vertical="center"/>
    </xf>
    <xf numFmtId="0" fontId="19" fillId="0" borderId="16" xfId="2" applyFont="1" applyFill="1" applyBorder="1" applyAlignment="1">
      <alignment horizontal="left" vertical="center"/>
    </xf>
    <xf numFmtId="165" fontId="15" fillId="0" borderId="13"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5" fillId="0" borderId="14" xfId="2" applyNumberFormat="1" applyFont="1" applyFill="1" applyBorder="1" applyAlignment="1">
      <alignment horizontal="center" vertical="center"/>
    </xf>
    <xf numFmtId="165" fontId="15" fillId="0" borderId="11" xfId="2" applyNumberFormat="1" applyFont="1" applyFill="1" applyBorder="1" applyAlignment="1">
      <alignment horizontal="center" vertical="center"/>
    </xf>
    <xf numFmtId="0" fontId="2" fillId="0" borderId="14" xfId="2" applyFill="1" applyBorder="1" applyAlignment="1">
      <alignment horizontal="center" vertical="center"/>
    </xf>
    <xf numFmtId="0" fontId="2" fillId="0" borderId="11" xfId="2" applyFill="1" applyBorder="1" applyAlignment="1">
      <alignment horizontal="center" vertical="center"/>
    </xf>
    <xf numFmtId="165" fontId="15" fillId="0" borderId="6" xfId="2" applyNumberFormat="1" applyFont="1" applyFill="1" applyBorder="1" applyAlignment="1">
      <alignment horizontal="center" vertical="center"/>
    </xf>
    <xf numFmtId="165" fontId="15" fillId="0" borderId="8" xfId="2" applyNumberFormat="1" applyFont="1" applyFill="1" applyBorder="1" applyAlignment="1">
      <alignment horizontal="center" vertical="center"/>
    </xf>
    <xf numFmtId="165" fontId="15" fillId="0" borderId="1" xfId="2" applyNumberFormat="1" applyFont="1" applyFill="1" applyBorder="1" applyAlignment="1">
      <alignment horizontal="center" vertical="center"/>
    </xf>
    <xf numFmtId="0" fontId="2" fillId="0" borderId="1" xfId="12" applyFont="1" applyFill="1" applyBorder="1" applyAlignment="1">
      <alignment horizontal="center" vertical="center"/>
    </xf>
    <xf numFmtId="0" fontId="2" fillId="0" borderId="1" xfId="12" applyFont="1" applyFill="1" applyBorder="1" applyAlignment="1">
      <alignment horizontal="center" vertical="center" wrapText="1"/>
    </xf>
    <xf numFmtId="167" fontId="0" fillId="0" borderId="1" xfId="6" applyFont="1" applyFill="1" applyBorder="1" applyAlignment="1">
      <alignment horizontal="center" vertical="center"/>
    </xf>
    <xf numFmtId="0" fontId="2" fillId="0" borderId="1" xfId="2" applyFont="1" applyBorder="1" applyAlignment="1"/>
    <xf numFmtId="0" fontId="2" fillId="0" borderId="7" xfId="12" applyFont="1" applyFill="1" applyBorder="1" applyAlignment="1">
      <alignment horizontal="center" vertical="center"/>
    </xf>
    <xf numFmtId="0" fontId="2" fillId="0" borderId="7" xfId="2" applyFont="1" applyBorder="1" applyAlignment="1"/>
    <xf numFmtId="0" fontId="2" fillId="0" borderId="8" xfId="2" applyFont="1" applyBorder="1" applyAlignment="1"/>
    <xf numFmtId="0" fontId="24" fillId="0" borderId="1" xfId="13" applyFont="1" applyBorder="1" applyAlignment="1">
      <alignment horizontal="center" vertical="center" wrapText="1"/>
    </xf>
    <xf numFmtId="0" fontId="10" fillId="0" borderId="0" xfId="0" applyFont="1" applyAlignment="1">
      <alignment horizontal="center"/>
    </xf>
    <xf numFmtId="0" fontId="20" fillId="2" borderId="0" xfId="0" applyFont="1" applyFill="1" applyAlignment="1">
      <alignment horizontal="left" wrapText="1"/>
    </xf>
  </cellXfs>
  <cellStyles count="62">
    <cellStyle name="20% - Énfasis1" xfId="38" builtinId="30" customBuiltin="1"/>
    <cellStyle name="20% - Énfasis2" xfId="42" builtinId="34" customBuiltin="1"/>
    <cellStyle name="20% - Énfasis3" xfId="46" builtinId="38" customBuiltin="1"/>
    <cellStyle name="20% - Énfasis4" xfId="50" builtinId="42" customBuiltin="1"/>
    <cellStyle name="20% - Énfasis5" xfId="54" builtinId="46" customBuiltin="1"/>
    <cellStyle name="20% - Énfasis6" xfId="58" builtinId="50" customBuiltin="1"/>
    <cellStyle name="40% - Énfasis1" xfId="39" builtinId="31" customBuiltin="1"/>
    <cellStyle name="40% - Énfasis2" xfId="43" builtinId="35" customBuiltin="1"/>
    <cellStyle name="40% - Énfasis3" xfId="47" builtinId="39" customBuiltin="1"/>
    <cellStyle name="40% - Énfasis4" xfId="51" builtinId="43" customBuiltin="1"/>
    <cellStyle name="40% - Énfasis5" xfId="55" builtinId="47" customBuiltin="1"/>
    <cellStyle name="40% - Énfasis6" xfId="59" builtinId="51" customBuiltin="1"/>
    <cellStyle name="60% - Énfasis1" xfId="40" builtinId="32" customBuiltin="1"/>
    <cellStyle name="60% - Énfasis2" xfId="44" builtinId="36" customBuiltin="1"/>
    <cellStyle name="60% - Énfasis3" xfId="48" builtinId="40" customBuiltin="1"/>
    <cellStyle name="60% - Énfasis4" xfId="52" builtinId="44" customBuiltin="1"/>
    <cellStyle name="60% - Énfasis5" xfId="56" builtinId="48" customBuiltin="1"/>
    <cellStyle name="60% - Énfasis6" xfId="60" builtinId="52" customBuiltin="1"/>
    <cellStyle name="Bueno" xfId="25" builtinId="26" customBuiltin="1"/>
    <cellStyle name="Cálculo" xfId="30" builtinId="22" customBuiltin="1"/>
    <cellStyle name="Celda de comprobación" xfId="32" builtinId="23" customBuiltin="1"/>
    <cellStyle name="Celda vinculada" xfId="31" builtinId="24" customBuiltin="1"/>
    <cellStyle name="Encabezado 1" xfId="21" builtinId="16" customBuiltin="1"/>
    <cellStyle name="Encabezado 4" xfId="24" builtinId="19" customBuiltin="1"/>
    <cellStyle name="Énfasis1" xfId="37" builtinId="29" customBuiltin="1"/>
    <cellStyle name="Énfasis2" xfId="41" builtinId="33" customBuiltin="1"/>
    <cellStyle name="Énfasis3" xfId="45" builtinId="37" customBuiltin="1"/>
    <cellStyle name="Énfasis4" xfId="49" builtinId="41" customBuiltin="1"/>
    <cellStyle name="Énfasis5" xfId="53" builtinId="45" customBuiltin="1"/>
    <cellStyle name="Énfasis6" xfId="57" builtinId="49" customBuiltin="1"/>
    <cellStyle name="Entrada" xfId="28" builtinId="20" customBuiltin="1"/>
    <cellStyle name="Incorrecto" xfId="26" builtinId="27" customBuiltin="1"/>
    <cellStyle name="Millares 14" xfId="6" xr:uid="{00000000-0005-0000-0000-000020000000}"/>
    <cellStyle name="Millares 2" xfId="11" xr:uid="{00000000-0005-0000-0000-000021000000}"/>
    <cellStyle name="Millares 3" xfId="61" xr:uid="{00000000-0005-0000-0000-000022000000}"/>
    <cellStyle name="Millares 9" xfId="19" xr:uid="{00000000-0005-0000-0000-000023000000}"/>
    <cellStyle name="Moneda" xfId="1" builtinId="4"/>
    <cellStyle name="Moneda 2" xfId="16" xr:uid="{00000000-0005-0000-0000-000025000000}"/>
    <cellStyle name="Moneda 5" xfId="3" xr:uid="{00000000-0005-0000-0000-000026000000}"/>
    <cellStyle name="Neutral" xfId="27" builtinId="28" customBuiltin="1"/>
    <cellStyle name="Normal" xfId="0" builtinId="0"/>
    <cellStyle name="Normal 11" xfId="2" xr:uid="{00000000-0005-0000-0000-000029000000}"/>
    <cellStyle name="Normal 2" xfId="17" xr:uid="{00000000-0005-0000-0000-00002A000000}"/>
    <cellStyle name="Normal 2 2" xfId="5" xr:uid="{00000000-0005-0000-0000-00002B000000}"/>
    <cellStyle name="Normal 3" xfId="8" xr:uid="{00000000-0005-0000-0000-00002C000000}"/>
    <cellStyle name="Normal 3 2" xfId="18" xr:uid="{00000000-0005-0000-0000-00002D000000}"/>
    <cellStyle name="Normal 7" xfId="10" xr:uid="{00000000-0005-0000-0000-00002E000000}"/>
    <cellStyle name="Normal_241374_Recibido_AySA_Dic_12 TOTAL" xfId="12" xr:uid="{00000000-0005-0000-0000-00002F000000}"/>
    <cellStyle name="Normal_DEF - PI 1054012" xfId="13" xr:uid="{00000000-0005-0000-0000-000030000000}"/>
    <cellStyle name="Normal_DRSE ACUMAR 2008-2012" xfId="7" xr:uid="{00000000-0005-0000-0000-000031000000}"/>
    <cellStyle name="Normal_EDENOR" xfId="15" xr:uid="{00000000-0005-0000-0000-000032000000}"/>
    <cellStyle name="Normal_EDESUR" xfId="14" xr:uid="{00000000-0005-0000-0000-000033000000}"/>
    <cellStyle name="Notas" xfId="34" builtinId="10" customBuiltin="1"/>
    <cellStyle name="Porcentaje 2" xfId="4" xr:uid="{00000000-0005-0000-0000-000035000000}"/>
    <cellStyle name="Porcentaje 3" xfId="9" xr:uid="{00000000-0005-0000-0000-000036000000}"/>
    <cellStyle name="Salida" xfId="29" builtinId="21" customBuiltin="1"/>
    <cellStyle name="Texto de advertencia" xfId="33" builtinId="11" customBuiltin="1"/>
    <cellStyle name="Texto explicativo" xfId="35" builtinId="53" customBuiltin="1"/>
    <cellStyle name="Título" xfId="20" builtinId="15" customBuiltin="1"/>
    <cellStyle name="Título 2" xfId="22" builtinId="17" customBuiltin="1"/>
    <cellStyle name="Título 3" xfId="23" builtinId="18" customBuiltin="1"/>
    <cellStyle name="Total" xfId="36" builtinId="25" customBuiltin="1"/>
  </cellStyles>
  <dxfs count="81">
    <dxf>
      <font>
        <color theme="0"/>
      </font>
    </dxf>
    <dxf>
      <font>
        <color theme="0"/>
      </font>
    </dxf>
    <dxf>
      <fill>
        <patternFill patternType="solid">
          <bgColor theme="3" tint="0.39997558519241921"/>
        </patternFill>
      </fill>
    </dxf>
    <dxf>
      <fill>
        <patternFill patternType="solid">
          <bgColor theme="3" tint="0.39997558519241921"/>
        </patternFill>
      </fill>
    </dxf>
    <dxf>
      <fill>
        <patternFill>
          <bgColor theme="3" tint="0.39997558519241921"/>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patternType="solid">
          <bgColor theme="4"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1" tint="0.34998626667073579"/>
        </patternFill>
      </fill>
    </dxf>
    <dxf>
      <alignment horizontal="left" indent="2" readingOrder="0"/>
    </dxf>
    <dxf>
      <border>
        <left style="thin">
          <color auto="1"/>
        </left>
        <right style="thin">
          <color auto="1"/>
        </right>
        <top style="thin">
          <color auto="1"/>
        </top>
        <bottom style="thin">
          <color auto="1"/>
        </bottom>
        <vertical style="thin">
          <color auto="1"/>
        </vertical>
      </border>
    </dxf>
    <dxf>
      <border>
        <left style="thin">
          <color auto="1"/>
        </left>
        <right style="thin">
          <color auto="1"/>
        </right>
        <top style="thin">
          <color auto="1"/>
        </top>
        <bottom style="thin">
          <color auto="1"/>
        </bottom>
        <vertical style="thin">
          <color auto="1"/>
        </vertical>
      </border>
    </dxf>
    <dxf>
      <alignment vertical="center" readingOrder="0"/>
    </dxf>
    <dxf>
      <alignment vertical="center" readingOrder="0"/>
    </dxf>
    <dxf>
      <alignment vertical="center" readingOrder="0"/>
    </dxf>
    <dxf>
      <alignment vertical="center" readingOrder="0"/>
    </dxf>
    <dxf>
      <alignment vertical="center" readingOrder="0"/>
    </dxf>
    <dxf>
      <numFmt numFmtId="166" formatCode="_ &quot;$&quot;\ * #,##0.00_ ;_ &quot;$&quot;\ * \-#,##0.00_ ;_ &quot;$&quot;\ * &quot;-&quot;??_ ;_ @_ "/>
    </dxf>
    <dxf>
      <numFmt numFmtId="174" formatCode="#,##0.00\ &quot;€&quot;"/>
    </dxf>
    <dxf>
      <alignment horizontal="center" readingOrder="0"/>
    </dxf>
    <dxf>
      <alignment vertical="center" readingOrder="0"/>
    </dxf>
    <dxf>
      <alignment wrapText="1" readingOrder="0"/>
    </dxf>
    <dxf>
      <protection locked="0"/>
    </dxf>
    <dxf>
      <protection locked="0"/>
    </dxf>
    <dxf>
      <protection locked="0"/>
    </dxf>
    <dxf>
      <protection locked="0"/>
    </dxf>
    <dxf>
      <protection locked="0"/>
    </dxf>
    <dxf>
      <alignment horizontal="center" readingOrder="0"/>
    </dxf>
    <dxf>
      <font>
        <b/>
      </font>
    </dxf>
    <dxf>
      <alignment wrapText="1" readingOrder="0"/>
    </dxf>
    <dxf>
      <numFmt numFmtId="168" formatCode="&quot;$&quot;\ #,##0"/>
    </dxf>
    <dxf>
      <alignment horizontal="center" readingOrder="0"/>
    </dxf>
    <dxf>
      <alignment horizontal="center" readingOrder="0"/>
    </dxf>
    <dxf>
      <numFmt numFmtId="168" formatCode="&quot;$&quot;\ #,##0"/>
    </dxf>
    <dxf>
      <numFmt numFmtId="168" formatCode="&quot;$&quot;\ #,##0"/>
    </dxf>
    <dxf>
      <numFmt numFmtId="168" formatCode="&quot;$&quot;\ #,##0"/>
    </dxf>
    <dxf>
      <alignment wrapText="1" readingOrder="0"/>
    </dxf>
    <dxf>
      <alignment wrapText="1" readingOrder="0"/>
    </dxf>
    <dxf>
      <alignment horizontal="left" readingOrder="0"/>
    </dxf>
    <dxf>
      <alignment vertical="center" readingOrder="0"/>
    </dxf>
    <dxf>
      <alignment vertical="bottom" indent="0" readingOrder="0"/>
    </dxf>
    <dxf>
      <font>
        <sz val="11"/>
      </font>
    </dxf>
    <dxf>
      <alignment vertical="bottom" readingOrder="0"/>
    </dxf>
    <dxf>
      <alignment vertical="bottom" readingOrder="0"/>
    </dxf>
    <dxf>
      <alignment wrapText="0" readingOrder="0"/>
    </dxf>
    <dxf>
      <alignment wrapText="1" indent="0" readingOrder="0"/>
    </dxf>
    <dxf>
      <alignment wrapText="1" indent="0" readingOrder="0"/>
    </dxf>
    <dxf>
      <alignment vertical="center" readingOrder="0"/>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1074208</xdr:colOff>
      <xdr:row>0</xdr:row>
      <xdr:rowOff>0</xdr:rowOff>
    </xdr:from>
    <xdr:ext cx="5593291" cy="4631531"/>
    <xdr:pic>
      <xdr:nvPicPr>
        <xdr:cNvPr id="2" name="Picture 3" descr="C:\Users\dfragas\Desktop\Sin título.png">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42" r="8389" b="23213"/>
        <a:stretch/>
      </xdr:blipFill>
      <xdr:spPr bwMode="auto">
        <a:xfrm>
          <a:off x="2455333" y="0"/>
          <a:ext cx="5593291" cy="4631531"/>
        </a:xfrm>
        <a:prstGeom prst="rect">
          <a:avLst/>
        </a:prstGeom>
        <a:noFill/>
        <a:effectLst/>
        <a:extLst/>
      </xdr:spPr>
    </xdr:pic>
    <xdr:clientData/>
  </xdr:oneCellAnchor>
  <xdr:twoCellAnchor>
    <xdr:from>
      <xdr:col>2</xdr:col>
      <xdr:colOff>426482</xdr:colOff>
      <xdr:row>13</xdr:row>
      <xdr:rowOff>244211</xdr:rowOff>
    </xdr:from>
    <xdr:to>
      <xdr:col>3</xdr:col>
      <xdr:colOff>511968</xdr:colOff>
      <xdr:row>17</xdr:row>
      <xdr:rowOff>166688</xdr:rowOff>
    </xdr:to>
    <xdr:sp macro="[0]!aporjurisd" textlink="">
      <xdr:nvSpPr>
        <xdr:cNvPr id="3" name="3 Rectángulo redondeado">
          <a:extLst>
            <a:ext uri="{FF2B5EF4-FFF2-40B4-BE49-F238E27FC236}">
              <a16:creationId xmlns:a16="http://schemas.microsoft.com/office/drawing/2014/main" id="{00000000-0008-0000-0000-000003000000}"/>
            </a:ext>
          </a:extLst>
        </xdr:cNvPr>
        <xdr:cNvSpPr/>
      </xdr:nvSpPr>
      <xdr:spPr>
        <a:xfrm>
          <a:off x="3188732" y="3494617"/>
          <a:ext cx="1466611" cy="922602"/>
        </a:xfrm>
        <a:prstGeom prst="roundRect">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POR</a:t>
          </a:r>
          <a:r>
            <a:rPr lang="es-AR" sz="1100" b="1" baseline="0">
              <a:solidFill>
                <a:schemeClr val="tx1">
                  <a:lumMod val="50000"/>
                  <a:lumOff val="50000"/>
                </a:schemeClr>
              </a:solidFill>
            </a:rPr>
            <a:t>  JURISDICCIÓN</a:t>
          </a:r>
          <a:endParaRPr lang="es-AR" sz="1100" b="1">
            <a:solidFill>
              <a:schemeClr val="tx1">
                <a:lumMod val="50000"/>
                <a:lumOff val="50000"/>
              </a:schemeClr>
            </a:solidFill>
          </a:endParaRPr>
        </a:p>
      </xdr:txBody>
    </xdr:sp>
    <xdr:clientData fLocksWithSheet="0"/>
  </xdr:twoCellAnchor>
  <xdr:twoCellAnchor>
    <xdr:from>
      <xdr:col>3</xdr:col>
      <xdr:colOff>1151934</xdr:colOff>
      <xdr:row>14</xdr:row>
      <xdr:rowOff>4762</xdr:rowOff>
    </xdr:from>
    <xdr:to>
      <xdr:col>4</xdr:col>
      <xdr:colOff>1210808</xdr:colOff>
      <xdr:row>17</xdr:row>
      <xdr:rowOff>161813</xdr:rowOff>
    </xdr:to>
    <xdr:sp macro="[0]!atotaldeobras" textlink="">
      <xdr:nvSpPr>
        <xdr:cNvPr id="4" name="11 Rectángulo redondeado">
          <a:extLst>
            <a:ext uri="{FF2B5EF4-FFF2-40B4-BE49-F238E27FC236}">
              <a16:creationId xmlns:a16="http://schemas.microsoft.com/office/drawing/2014/main" id="{00000000-0008-0000-0000-000004000000}"/>
            </a:ext>
          </a:extLst>
        </xdr:cNvPr>
        <xdr:cNvSpPr/>
      </xdr:nvSpPr>
      <xdr:spPr>
        <a:xfrm>
          <a:off x="5295309" y="3505200"/>
          <a:ext cx="1439999" cy="907144"/>
        </a:xfrm>
        <a:prstGeom prst="roundRect">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TOTAL</a:t>
          </a:r>
          <a:r>
            <a:rPr lang="es-AR" sz="1100" b="1" baseline="0">
              <a:solidFill>
                <a:schemeClr val="tx1">
                  <a:lumMod val="50000"/>
                  <a:lumOff val="50000"/>
                </a:schemeClr>
              </a:solidFill>
            </a:rPr>
            <a:t> DE OBRAS</a:t>
          </a:r>
        </a:p>
      </xdr:txBody>
    </xdr:sp>
    <xdr:clientData fLocksWithSheet="0"/>
  </xdr:twoCellAnchor>
  <xdr:twoCellAnchor>
    <xdr:from>
      <xdr:col>0</xdr:col>
      <xdr:colOff>990599</xdr:colOff>
      <xdr:row>18</xdr:row>
      <xdr:rowOff>95250</xdr:rowOff>
    </xdr:from>
    <xdr:to>
      <xdr:col>1</xdr:col>
      <xdr:colOff>1123949</xdr:colOff>
      <xdr:row>20</xdr:row>
      <xdr:rowOff>57150</xdr:rowOff>
    </xdr:to>
    <xdr:sp macro="[0]!anotasaysa" textlink="">
      <xdr:nvSpPr>
        <xdr:cNvPr id="6" name="8 Pentágono">
          <a:extLst>
            <a:ext uri="{FF2B5EF4-FFF2-40B4-BE49-F238E27FC236}">
              <a16:creationId xmlns:a16="http://schemas.microsoft.com/office/drawing/2014/main" id="{00000000-0008-0000-0000-000006000000}"/>
            </a:ext>
          </a:extLst>
        </xdr:cNvPr>
        <xdr:cNvSpPr/>
      </xdr:nvSpPr>
      <xdr:spPr>
        <a:xfrm>
          <a:off x="990599" y="4595813"/>
          <a:ext cx="1514475" cy="461962"/>
        </a:xfrm>
        <a:prstGeom prst="homePlate">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ANEXO NOTAS</a:t>
          </a:r>
          <a:r>
            <a:rPr lang="es-AR" sz="1100" b="1" baseline="0">
              <a:solidFill>
                <a:schemeClr val="tx1">
                  <a:lumMod val="50000"/>
                  <a:lumOff val="50000"/>
                </a:schemeClr>
              </a:solidFill>
            </a:rPr>
            <a:t> MONTOS </a:t>
          </a:r>
          <a:r>
            <a:rPr lang="es-AR" sz="1100" b="1">
              <a:solidFill>
                <a:schemeClr val="tx1">
                  <a:lumMod val="50000"/>
                  <a:lumOff val="50000"/>
                </a:schemeClr>
              </a:solidFill>
            </a:rPr>
            <a:t>AYSA</a:t>
          </a:r>
          <a:r>
            <a:rPr lang="es-AR" sz="1100" b="1" baseline="0">
              <a:solidFill>
                <a:schemeClr val="tx1">
                  <a:lumMod val="50000"/>
                  <a:lumOff val="50000"/>
                </a:schemeClr>
              </a:solidFill>
            </a:rPr>
            <a:t> </a:t>
          </a:r>
          <a:endParaRPr lang="es-AR" sz="1100" b="1">
            <a:solidFill>
              <a:schemeClr val="tx1">
                <a:lumMod val="50000"/>
                <a:lumOff val="50000"/>
              </a:schemeClr>
            </a:solidFill>
          </a:endParaRPr>
        </a:p>
      </xdr:txBody>
    </xdr:sp>
    <xdr:clientData fLocksWithSheet="0"/>
  </xdr:twoCellAnchor>
  <xdr:twoCellAnchor>
    <xdr:from>
      <xdr:col>5</xdr:col>
      <xdr:colOff>702469</xdr:colOff>
      <xdr:row>4</xdr:row>
      <xdr:rowOff>238125</xdr:rowOff>
    </xdr:from>
    <xdr:to>
      <xdr:col>6</xdr:col>
      <xdr:colOff>1071563</xdr:colOff>
      <xdr:row>20</xdr:row>
      <xdr:rowOff>190500</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7608094" y="1238250"/>
          <a:ext cx="1750219" cy="3952875"/>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AR" sz="1100"/>
        </a:p>
      </xdr:txBody>
    </xdr:sp>
    <xdr:clientData/>
  </xdr:twoCellAnchor>
  <xdr:twoCellAnchor>
    <xdr:from>
      <xdr:col>1</xdr:col>
      <xdr:colOff>430326</xdr:colOff>
      <xdr:row>2</xdr:row>
      <xdr:rowOff>220775</xdr:rowOff>
    </xdr:from>
    <xdr:to>
      <xdr:col>5</xdr:col>
      <xdr:colOff>933791</xdr:colOff>
      <xdr:row>8</xdr:row>
      <xdr:rowOff>76880</xdr:rowOff>
    </xdr:to>
    <xdr:sp macro="" textlink="">
      <xdr:nvSpPr>
        <xdr:cNvPr id="5" name="15 CuadroTexto">
          <a:extLst>
            <a:ext uri="{FF2B5EF4-FFF2-40B4-BE49-F238E27FC236}">
              <a16:creationId xmlns:a16="http://schemas.microsoft.com/office/drawing/2014/main" id="{00000000-0008-0000-0000-000005000000}"/>
            </a:ext>
          </a:extLst>
        </xdr:cNvPr>
        <xdr:cNvSpPr txBox="1"/>
      </xdr:nvSpPr>
      <xdr:spPr>
        <a:xfrm>
          <a:off x="1811451" y="720838"/>
          <a:ext cx="6027965" cy="13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2400" b="1">
              <a:solidFill>
                <a:schemeClr val="accent5"/>
              </a:solidFill>
            </a:rPr>
            <a:t>INVERSIÓN EN LA CMR AL 30</a:t>
          </a:r>
          <a:r>
            <a:rPr lang="es-AR" sz="2400" b="1" baseline="0">
              <a:solidFill>
                <a:schemeClr val="accent5"/>
              </a:solidFill>
            </a:rPr>
            <a:t> DE JUNIO</a:t>
          </a:r>
          <a:r>
            <a:rPr lang="es-AR" sz="2400" b="1">
              <a:solidFill>
                <a:schemeClr val="accent5"/>
              </a:solidFill>
            </a:rPr>
            <a:t> DE 2019</a:t>
          </a:r>
        </a:p>
      </xdr:txBody>
    </xdr:sp>
    <xdr:clientData/>
  </xdr:twoCellAnchor>
  <xdr:twoCellAnchor>
    <xdr:from>
      <xdr:col>4</xdr:col>
      <xdr:colOff>994174</xdr:colOff>
      <xdr:row>11</xdr:row>
      <xdr:rowOff>250030</xdr:rowOff>
    </xdr:from>
    <xdr:to>
      <xdr:col>6</xdr:col>
      <xdr:colOff>1083471</xdr:colOff>
      <xdr:row>13</xdr:row>
      <xdr:rowOff>95250</xdr:rowOff>
    </xdr:to>
    <xdr:sp macro="" textlink="">
      <xdr:nvSpPr>
        <xdr:cNvPr id="8" name="Rectángulo 7">
          <a:extLst>
            <a:ext uri="{FF2B5EF4-FFF2-40B4-BE49-F238E27FC236}">
              <a16:creationId xmlns:a16="http://schemas.microsoft.com/office/drawing/2014/main" id="{00000000-0008-0000-0000-000008000000}"/>
            </a:ext>
          </a:extLst>
        </xdr:cNvPr>
        <xdr:cNvSpPr/>
      </xdr:nvSpPr>
      <xdr:spPr>
        <a:xfrm rot="16200000">
          <a:off x="7771807" y="1747241"/>
          <a:ext cx="345282" cy="2851547"/>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498061</xdr:colOff>
      <xdr:row>1</xdr:row>
      <xdr:rowOff>46517</xdr:rowOff>
    </xdr:to>
    <xdr:pic macro="[0]!vuelvedsdnotas">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80975" y="57150"/>
          <a:ext cx="1079086" cy="40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26289</xdr:colOff>
      <xdr:row>0</xdr:row>
      <xdr:rowOff>86273</xdr:rowOff>
    </xdr:from>
    <xdr:to>
      <xdr:col>1</xdr:col>
      <xdr:colOff>1106289</xdr:colOff>
      <xdr:row>1</xdr:row>
      <xdr:rowOff>199744</xdr:rowOff>
    </xdr:to>
    <xdr:sp macro="[0]!volverjurisdic" textlink="">
      <xdr:nvSpPr>
        <xdr:cNvPr id="2" name="2 Rectángulo redondeado">
          <a:extLst>
            <a:ext uri="{FF2B5EF4-FFF2-40B4-BE49-F238E27FC236}">
              <a16:creationId xmlns:a16="http://schemas.microsoft.com/office/drawing/2014/main" id="{00000000-0008-0000-0200-000002000000}"/>
            </a:ext>
          </a:extLst>
        </xdr:cNvPr>
        <xdr:cNvSpPr/>
      </xdr:nvSpPr>
      <xdr:spPr>
        <a:xfrm>
          <a:off x="407289" y="86273"/>
          <a:ext cx="1080000" cy="361121"/>
        </a:xfrm>
        <a:prstGeom prst="roundRect">
          <a:avLst/>
        </a:prstGeom>
        <a:solidFill>
          <a:schemeClr val="bg1">
            <a:lumMod val="65000"/>
          </a:schemeClr>
        </a:solidFill>
        <a:ln>
          <a:solidFill>
            <a:schemeClr val="bg1">
              <a:lumMod val="8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200" b="1">
              <a:solidFill>
                <a:schemeClr val="bg1"/>
              </a:solidFill>
            </a:rPr>
            <a:t>VOLVER</a:t>
          </a:r>
        </a:p>
      </xdr:txBody>
    </xdr:sp>
    <xdr:clientData fLocksWithSheet="0"/>
  </xdr:twoCellAnchor>
  <xdr:twoCellAnchor>
    <xdr:from>
      <xdr:col>7</xdr:col>
      <xdr:colOff>600075</xdr:colOff>
      <xdr:row>0</xdr:row>
      <xdr:rowOff>64435</xdr:rowOff>
    </xdr:from>
    <xdr:to>
      <xdr:col>9</xdr:col>
      <xdr:colOff>76201</xdr:colOff>
      <xdr:row>1</xdr:row>
      <xdr:rowOff>238125</xdr:rowOff>
    </xdr:to>
    <xdr:pic>
      <xdr:nvPicPr>
        <xdr:cNvPr id="3" name="Imagen 1" descr="Descripción: acumar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64435"/>
          <a:ext cx="1724026" cy="421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mtesoro\Downloads\Users\agruben\AppData\Local\Microsoft\Windows\Temporary%20Internet%20Files\Low\Content.IE5\ZWYRCFT6\Act.%20presupuestadas%20por%20coordinaci&#243;n\Presupuesto%20COT_2011-dic-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4\Inversiones04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6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5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BG-PG_hist-AxI%20Sep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700e04\compartido\Base%20Unica%20de%20Obras\BU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mtesoro\Downloads\windows\TEMP\ACTUALIZ%201ER%20CUATRIMEST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1\INV01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mtesoro\Downloads\Presupuesto\AASA_datos\Presupuesto\MEF\MEF%20auditado%20Dic00%2030-01-01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amiento territorial"/>
      <sheetName val="db"/>
      <sheetName val="Hoja1"/>
    </sheetNames>
    <sheetDataSet>
      <sheetData sheetId="0"/>
      <sheetData sheetId="1">
        <row r="1">
          <cell r="A1" t="str">
            <v>Subgrupo</v>
          </cell>
          <cell r="D1" t="str">
            <v>Línea de Acción</v>
          </cell>
          <cell r="G1" t="str">
            <v>Línea de Acción</v>
          </cell>
          <cell r="I1" t="str">
            <v>Partido</v>
          </cell>
          <cell r="K1" t="str">
            <v>Estado Actual</v>
          </cell>
          <cell r="L1" t="str">
            <v>Modo de ejecución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
      <sheetName val="Inversiones por PMES (2)"/>
      <sheetName val="#¡REF"/>
    </sheetNames>
    <sheetDataSet>
      <sheetData sheetId="0"/>
      <sheetData sheetId="1" refreshError="1">
        <row r="11">
          <cell r="E11" t="str">
            <v>Refuerzo y Mejoras</v>
          </cell>
          <cell r="F11">
            <v>49.357929999999996</v>
          </cell>
          <cell r="G11">
            <v>0</v>
          </cell>
          <cell r="H11">
            <v>49.357929999999996</v>
          </cell>
          <cell r="K11">
            <v>0</v>
          </cell>
        </row>
        <row r="12">
          <cell r="E12" t="str">
            <v>Otros</v>
          </cell>
          <cell r="F12">
            <v>0</v>
          </cell>
          <cell r="G12">
            <v>0</v>
          </cell>
          <cell r="H12">
            <v>0</v>
          </cell>
          <cell r="K12">
            <v>0</v>
          </cell>
        </row>
        <row r="13">
          <cell r="F13">
            <v>19.760939999999998</v>
          </cell>
          <cell r="G13">
            <v>0</v>
          </cell>
          <cell r="H13">
            <v>19.760939999999998</v>
          </cell>
          <cell r="I13">
            <v>0</v>
          </cell>
          <cell r="J13">
            <v>615.23766000000001</v>
          </cell>
          <cell r="K13">
            <v>1078.12934</v>
          </cell>
        </row>
        <row r="15">
          <cell r="E15" t="str">
            <v>Produccion</v>
          </cell>
          <cell r="F15">
            <v>0</v>
          </cell>
          <cell r="G15">
            <v>0</v>
          </cell>
          <cell r="H15">
            <v>0</v>
          </cell>
          <cell r="J15">
            <v>0</v>
          </cell>
          <cell r="K15">
            <v>0</v>
          </cell>
        </row>
        <row r="16">
          <cell r="E16" t="str">
            <v>Transporte</v>
          </cell>
          <cell r="F16">
            <v>0</v>
          </cell>
          <cell r="G16">
            <v>0</v>
          </cell>
          <cell r="H16">
            <v>0</v>
          </cell>
          <cell r="J16">
            <v>0</v>
          </cell>
          <cell r="K16">
            <v>0</v>
          </cell>
        </row>
        <row r="17">
          <cell r="E17" t="str">
            <v>Redes</v>
          </cell>
          <cell r="F17">
            <v>0</v>
          </cell>
          <cell r="G17">
            <v>0</v>
          </cell>
          <cell r="H17">
            <v>0</v>
          </cell>
          <cell r="J17">
            <v>7.2720000000000002</v>
          </cell>
          <cell r="K17">
            <v>0</v>
          </cell>
        </row>
        <row r="18">
          <cell r="E18" t="str">
            <v>Cierre de Malla</v>
          </cell>
          <cell r="F18">
            <v>13.769549999999999</v>
          </cell>
          <cell r="G18">
            <v>0</v>
          </cell>
          <cell r="H18">
            <v>13.769549999999999</v>
          </cell>
          <cell r="K18">
            <v>596.09400000000005</v>
          </cell>
        </row>
        <row r="19">
          <cell r="E19" t="str">
            <v>MPG</v>
          </cell>
          <cell r="F19">
            <v>0</v>
          </cell>
          <cell r="G19">
            <v>0</v>
          </cell>
          <cell r="H19">
            <v>0</v>
          </cell>
          <cell r="K19">
            <v>0</v>
          </cell>
        </row>
        <row r="20">
          <cell r="E20" t="str">
            <v>Otros</v>
          </cell>
          <cell r="F20">
            <v>0</v>
          </cell>
          <cell r="G20">
            <v>0</v>
          </cell>
          <cell r="H20">
            <v>0</v>
          </cell>
          <cell r="K20">
            <v>0</v>
          </cell>
        </row>
        <row r="22">
          <cell r="E22" t="str">
            <v>Redes</v>
          </cell>
          <cell r="F22">
            <v>8.3000000000000004E-2</v>
          </cell>
          <cell r="G22">
            <v>0</v>
          </cell>
          <cell r="H22">
            <v>8.3000000000000004E-2</v>
          </cell>
          <cell r="K22">
            <v>0</v>
          </cell>
        </row>
        <row r="23">
          <cell r="E23" t="str">
            <v>Cierre de Malla</v>
          </cell>
          <cell r="F23">
            <v>5.9083899999999998</v>
          </cell>
          <cell r="G23">
            <v>0</v>
          </cell>
          <cell r="H23">
            <v>5.9083899999999998</v>
          </cell>
          <cell r="J23">
            <v>237.96407999999997</v>
          </cell>
          <cell r="K23">
            <v>482.03534000000002</v>
          </cell>
        </row>
        <row r="24">
          <cell r="E24" t="str">
            <v>MPG</v>
          </cell>
          <cell r="F24">
            <v>0</v>
          </cell>
          <cell r="G24">
            <v>0</v>
          </cell>
          <cell r="H24">
            <v>0</v>
          </cell>
          <cell r="J24">
            <v>0</v>
          </cell>
          <cell r="K24">
            <v>0</v>
          </cell>
        </row>
        <row r="25">
          <cell r="E25" t="str">
            <v>Otros</v>
          </cell>
          <cell r="F25">
            <v>0</v>
          </cell>
          <cell r="G25">
            <v>0</v>
          </cell>
          <cell r="H25">
            <v>0</v>
          </cell>
          <cell r="J25">
            <v>0</v>
          </cell>
          <cell r="K25">
            <v>0</v>
          </cell>
        </row>
        <row r="26">
          <cell r="F26">
            <v>0</v>
          </cell>
          <cell r="G26">
            <v>0</v>
          </cell>
          <cell r="H26">
            <v>0</v>
          </cell>
          <cell r="I26">
            <v>0</v>
          </cell>
          <cell r="J26">
            <v>0</v>
          </cell>
          <cell r="K26">
            <v>0</v>
          </cell>
        </row>
        <row r="27">
          <cell r="E27" t="str">
            <v>Interc y Transp</v>
          </cell>
          <cell r="F27">
            <v>0</v>
          </cell>
          <cell r="G27">
            <v>0</v>
          </cell>
          <cell r="H27">
            <v>0</v>
          </cell>
          <cell r="J27">
            <v>0</v>
          </cell>
          <cell r="K27">
            <v>0</v>
          </cell>
        </row>
        <row r="28">
          <cell r="E28" t="str">
            <v>Emisario y Monitoreo</v>
          </cell>
          <cell r="F28">
            <v>0</v>
          </cell>
          <cell r="G28">
            <v>0</v>
          </cell>
          <cell r="H28">
            <v>0</v>
          </cell>
          <cell r="K28">
            <v>0</v>
          </cell>
        </row>
        <row r="29">
          <cell r="E29" t="str">
            <v>Ptas Dep</v>
          </cell>
          <cell r="F29">
            <v>0</v>
          </cell>
          <cell r="G29">
            <v>0</v>
          </cell>
          <cell r="H29">
            <v>0</v>
          </cell>
          <cell r="K29">
            <v>0</v>
          </cell>
        </row>
        <row r="30">
          <cell r="F30">
            <v>33.436070000000001</v>
          </cell>
          <cell r="G30">
            <v>48.06900000000001</v>
          </cell>
          <cell r="H30">
            <v>-14.632930000000009</v>
          </cell>
          <cell r="K30">
            <v>290.65625</v>
          </cell>
        </row>
        <row r="31">
          <cell r="F31">
            <v>13.695660000000002</v>
          </cell>
          <cell r="G31">
            <v>13.65</v>
          </cell>
          <cell r="H31">
            <v>4.5660000000003365E-2</v>
          </cell>
          <cell r="J31">
            <v>5.1094100000000005</v>
          </cell>
          <cell r="K31">
            <v>2.9820000000000007</v>
          </cell>
        </row>
        <row r="32">
          <cell r="F32">
            <v>1092.8173499999998</v>
          </cell>
          <cell r="G32">
            <v>1030.4430657142857</v>
          </cell>
          <cell r="H32">
            <v>62.374284285714111</v>
          </cell>
          <cell r="K32">
            <v>3136.7369000000003</v>
          </cell>
        </row>
        <row r="34">
          <cell r="F34" t="str">
            <v>Inversiones Acumuladas incluídas en el Fideicomiso</v>
          </cell>
        </row>
        <row r="35">
          <cell r="F35">
            <v>0</v>
          </cell>
          <cell r="G35">
            <v>0</v>
          </cell>
          <cell r="H35">
            <v>0</v>
          </cell>
          <cell r="K35">
            <v>0</v>
          </cell>
        </row>
        <row r="36">
          <cell r="F36">
            <v>0</v>
          </cell>
          <cell r="G36">
            <v>0</v>
          </cell>
          <cell r="H36">
            <v>0</v>
          </cell>
          <cell r="K36">
            <v>0</v>
          </cell>
        </row>
        <row r="37">
          <cell r="F37">
            <v>0</v>
          </cell>
          <cell r="G37">
            <v>0</v>
          </cell>
          <cell r="H37">
            <v>0</v>
          </cell>
          <cell r="K37">
            <v>0</v>
          </cell>
        </row>
        <row r="38">
          <cell r="F38">
            <v>0</v>
          </cell>
          <cell r="G38">
            <v>0</v>
          </cell>
          <cell r="H38">
            <v>0</v>
          </cell>
          <cell r="J38">
            <v>0</v>
          </cell>
          <cell r="K38">
            <v>0</v>
          </cell>
        </row>
        <row r="39">
          <cell r="F39">
            <v>0</v>
          </cell>
          <cell r="G39">
            <v>0</v>
          </cell>
          <cell r="H39">
            <v>0</v>
          </cell>
          <cell r="J39">
            <v>0</v>
          </cell>
          <cell r="K39">
            <v>0</v>
          </cell>
        </row>
        <row r="40">
          <cell r="F40">
            <v>0</v>
          </cell>
          <cell r="G40">
            <v>0</v>
          </cell>
          <cell r="H40">
            <v>0</v>
          </cell>
          <cell r="I40">
            <v>0</v>
          </cell>
          <cell r="J40">
            <v>0</v>
          </cell>
          <cell r="K40">
            <v>0</v>
          </cell>
        </row>
        <row r="42">
          <cell r="F42" t="str">
            <v>Inversiones Acumuladas No incluídas en el Fideicomiso</v>
          </cell>
        </row>
        <row r="43">
          <cell r="F43" t="str">
            <v>TT</v>
          </cell>
          <cell r="J43" t="str">
            <v>VV</v>
          </cell>
        </row>
        <row r="44">
          <cell r="F44" t="str">
            <v>Dir Clientes</v>
          </cell>
          <cell r="J44" t="str">
            <v>Dir Sistemas</v>
          </cell>
        </row>
        <row r="45">
          <cell r="F45" t="str">
            <v>Real</v>
          </cell>
          <cell r="G45" t="str">
            <v>Ppto</v>
          </cell>
          <cell r="K45" t="str">
            <v>Ppto</v>
          </cell>
        </row>
        <row r="50">
          <cell r="J50">
            <v>0</v>
          </cell>
        </row>
        <row r="51">
          <cell r="I51">
            <v>0</v>
          </cell>
          <cell r="J51">
            <v>0</v>
          </cell>
        </row>
        <row r="56">
          <cell r="E56" t="str">
            <v>Cierre de Malla</v>
          </cell>
          <cell r="G56">
            <v>0</v>
          </cell>
          <cell r="J56">
            <v>0</v>
          </cell>
        </row>
        <row r="57">
          <cell r="E57" t="str">
            <v>MPG</v>
          </cell>
          <cell r="G57">
            <v>0</v>
          </cell>
          <cell r="J57">
            <v>0</v>
          </cell>
        </row>
        <row r="58">
          <cell r="E58" t="str">
            <v>Otros</v>
          </cell>
          <cell r="G58">
            <v>0</v>
          </cell>
          <cell r="J58">
            <v>0</v>
          </cell>
        </row>
        <row r="60">
          <cell r="E60" t="str">
            <v>Redes</v>
          </cell>
          <cell r="G60">
            <v>0</v>
          </cell>
          <cell r="J60">
            <v>0</v>
          </cell>
        </row>
        <row r="61">
          <cell r="E61" t="str">
            <v>Cierre de Malla</v>
          </cell>
          <cell r="G61">
            <v>0</v>
          </cell>
          <cell r="J61">
            <v>0</v>
          </cell>
        </row>
        <row r="62">
          <cell r="E62" t="str">
            <v>MPG</v>
          </cell>
          <cell r="G62">
            <v>0</v>
          </cell>
          <cell r="J62">
            <v>0</v>
          </cell>
        </row>
        <row r="63">
          <cell r="E63" t="str">
            <v>Otros</v>
          </cell>
          <cell r="G63">
            <v>0</v>
          </cell>
          <cell r="J63">
            <v>0</v>
          </cell>
        </row>
        <row r="64">
          <cell r="G64">
            <v>0</v>
          </cell>
          <cell r="J64">
            <v>0</v>
          </cell>
        </row>
        <row r="65">
          <cell r="E65" t="str">
            <v>Interc y Transp</v>
          </cell>
          <cell r="G65">
            <v>0</v>
          </cell>
          <cell r="J65">
            <v>0</v>
          </cell>
        </row>
        <row r="66">
          <cell r="E66" t="str">
            <v>Emisario y Monitoreo</v>
          </cell>
          <cell r="G66">
            <v>0</v>
          </cell>
          <cell r="J66">
            <v>0</v>
          </cell>
        </row>
        <row r="67">
          <cell r="E67" t="str">
            <v>Ptas Dep</v>
          </cell>
          <cell r="G67">
            <v>0</v>
          </cell>
          <cell r="J67">
            <v>0</v>
          </cell>
        </row>
        <row r="68">
          <cell r="G68">
            <v>23.47</v>
          </cell>
          <cell r="J68">
            <v>320.81833999999998</v>
          </cell>
        </row>
        <row r="69">
          <cell r="G69">
            <v>26.6</v>
          </cell>
          <cell r="J69">
            <v>0</v>
          </cell>
        </row>
        <row r="70">
          <cell r="G70">
            <v>113.7022</v>
          </cell>
          <cell r="J70">
            <v>320.81833999999998</v>
          </cell>
        </row>
        <row r="73">
          <cell r="G73">
            <v>0</v>
          </cell>
          <cell r="J73">
            <v>0</v>
          </cell>
        </row>
        <row r="74">
          <cell r="G74">
            <v>0</v>
          </cell>
          <cell r="J74">
            <v>0</v>
          </cell>
        </row>
        <row r="75">
          <cell r="G75">
            <v>0</v>
          </cell>
          <cell r="J75">
            <v>0</v>
          </cell>
        </row>
        <row r="76">
          <cell r="G76">
            <v>0</v>
          </cell>
          <cell r="J76">
            <v>0</v>
          </cell>
        </row>
        <row r="77">
          <cell r="G77">
            <v>0</v>
          </cell>
          <cell r="J77">
            <v>0</v>
          </cell>
        </row>
        <row r="78">
          <cell r="G78">
            <v>0</v>
          </cell>
          <cell r="J78">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refreshError="1">
        <row r="30">
          <cell r="C30">
            <v>59</v>
          </cell>
        </row>
        <row r="40">
          <cell r="C40" t="e">
            <v>#REF!</v>
          </cell>
        </row>
      </sheetData>
      <sheetData sheetId="5"/>
      <sheetData sheetId="6" refreshError="1">
        <row r="12">
          <cell r="F12">
            <v>5337</v>
          </cell>
        </row>
        <row r="13">
          <cell r="F13">
            <v>208</v>
          </cell>
        </row>
        <row r="14">
          <cell r="F14">
            <v>1521</v>
          </cell>
        </row>
        <row r="15">
          <cell r="F15">
            <v>624</v>
          </cell>
        </row>
        <row r="16">
          <cell r="F16">
            <v>724</v>
          </cell>
        </row>
        <row r="20">
          <cell r="F20">
            <v>582</v>
          </cell>
        </row>
        <row r="22">
          <cell r="F22">
            <v>-125</v>
          </cell>
        </row>
        <row r="28">
          <cell r="F28">
            <v>1443</v>
          </cell>
        </row>
        <row r="29">
          <cell r="F29">
            <v>0</v>
          </cell>
        </row>
        <row r="30">
          <cell r="F30">
            <v>176</v>
          </cell>
        </row>
        <row r="31">
          <cell r="F31">
            <v>332</v>
          </cell>
        </row>
        <row r="32">
          <cell r="F32">
            <v>80</v>
          </cell>
        </row>
        <row r="36">
          <cell r="F36">
            <v>115</v>
          </cell>
        </row>
        <row r="38">
          <cell r="F38">
            <v>171</v>
          </cell>
        </row>
        <row r="48">
          <cell r="F48">
            <v>4</v>
          </cell>
        </row>
        <row r="49">
          <cell r="F49">
            <v>271</v>
          </cell>
        </row>
        <row r="50">
          <cell r="F50">
            <v>102</v>
          </cell>
        </row>
        <row r="56">
          <cell r="F56">
            <v>4</v>
          </cell>
        </row>
        <row r="57">
          <cell r="F57">
            <v>59</v>
          </cell>
        </row>
        <row r="72">
          <cell r="F72">
            <v>346</v>
          </cell>
        </row>
        <row r="73">
          <cell r="F73">
            <v>8</v>
          </cell>
        </row>
        <row r="74">
          <cell r="F74">
            <v>4</v>
          </cell>
        </row>
        <row r="75">
          <cell r="F75">
            <v>20</v>
          </cell>
        </row>
        <row r="76">
          <cell r="F76">
            <v>0</v>
          </cell>
        </row>
        <row r="77">
          <cell r="F77">
            <v>0</v>
          </cell>
        </row>
        <row r="78">
          <cell r="F78">
            <v>6</v>
          </cell>
        </row>
        <row r="79">
          <cell r="F79">
            <v>11</v>
          </cell>
        </row>
      </sheetData>
      <sheetData sheetId="7"/>
      <sheetData sheetId="8" refreshError="1">
        <row r="14">
          <cell r="E14">
            <v>1003</v>
          </cell>
        </row>
        <row r="15">
          <cell r="E15">
            <v>2404</v>
          </cell>
        </row>
        <row r="16">
          <cell r="E16">
            <v>2008</v>
          </cell>
        </row>
        <row r="17">
          <cell r="E17">
            <v>939</v>
          </cell>
        </row>
        <row r="18">
          <cell r="E18">
            <v>903</v>
          </cell>
        </row>
        <row r="19">
          <cell r="E19">
            <v>207</v>
          </cell>
        </row>
        <row r="20">
          <cell r="E20">
            <v>990</v>
          </cell>
        </row>
        <row r="21">
          <cell r="E21">
            <v>665</v>
          </cell>
        </row>
        <row r="22">
          <cell r="E22">
            <v>708</v>
          </cell>
        </row>
        <row r="23">
          <cell r="E23">
            <v>320</v>
          </cell>
        </row>
        <row r="24">
          <cell r="E24">
            <v>130</v>
          </cell>
        </row>
        <row r="25">
          <cell r="E25">
            <v>578</v>
          </cell>
        </row>
        <row r="26">
          <cell r="E26">
            <v>3005</v>
          </cell>
        </row>
        <row r="27">
          <cell r="E27">
            <v>326</v>
          </cell>
        </row>
        <row r="28">
          <cell r="E28">
            <v>420</v>
          </cell>
        </row>
        <row r="29">
          <cell r="E29">
            <v>-802</v>
          </cell>
        </row>
        <row r="37">
          <cell r="E37">
            <v>233</v>
          </cell>
        </row>
        <row r="38">
          <cell r="E38">
            <v>1517</v>
          </cell>
        </row>
        <row r="52">
          <cell r="E52">
            <v>20970</v>
          </cell>
          <cell r="G52">
            <v>2301</v>
          </cell>
          <cell r="J52">
            <v>11769</v>
          </cell>
        </row>
        <row r="53">
          <cell r="E53">
            <v>309</v>
          </cell>
          <cell r="G53">
            <v>108</v>
          </cell>
          <cell r="J53">
            <v>102</v>
          </cell>
        </row>
        <row r="54">
          <cell r="E54">
            <v>1957</v>
          </cell>
          <cell r="G54">
            <v>292</v>
          </cell>
          <cell r="J54">
            <v>600</v>
          </cell>
        </row>
        <row r="55">
          <cell r="E55">
            <v>155</v>
          </cell>
          <cell r="G55">
            <v>18</v>
          </cell>
          <cell r="J55">
            <v>133</v>
          </cell>
        </row>
        <row r="56">
          <cell r="E56">
            <v>9</v>
          </cell>
          <cell r="G56">
            <v>82</v>
          </cell>
          <cell r="J56">
            <v>17</v>
          </cell>
        </row>
      </sheetData>
      <sheetData sheetId="9"/>
      <sheetData sheetId="10"/>
      <sheetData sheetId="11"/>
      <sheetData sheetId="12"/>
      <sheetData sheetId="13"/>
      <sheetData sheetId="14"/>
      <sheetData sheetId="15" refreshError="1">
        <row r="18">
          <cell r="D18">
            <v>0</v>
          </cell>
        </row>
        <row r="19">
          <cell r="D19">
            <v>34</v>
          </cell>
        </row>
        <row r="20">
          <cell r="D20">
            <v>102</v>
          </cell>
        </row>
        <row r="21">
          <cell r="D21">
            <v>-25</v>
          </cell>
        </row>
        <row r="22">
          <cell r="D22">
            <v>101</v>
          </cell>
        </row>
        <row r="31">
          <cell r="D31">
            <v>93</v>
          </cell>
        </row>
        <row r="38">
          <cell r="D38">
            <v>783</v>
          </cell>
        </row>
        <row r="39">
          <cell r="D39">
            <v>407</v>
          </cell>
        </row>
        <row r="40">
          <cell r="D40">
            <v>471</v>
          </cell>
        </row>
        <row r="47">
          <cell r="D47">
            <v>11651</v>
          </cell>
        </row>
        <row r="48">
          <cell r="D48">
            <v>7689</v>
          </cell>
        </row>
        <row r="49">
          <cell r="D49">
            <v>231</v>
          </cell>
        </row>
        <row r="51">
          <cell r="D51">
            <v>19571</v>
          </cell>
        </row>
        <row r="56">
          <cell r="D56">
            <v>122</v>
          </cell>
        </row>
        <row r="57">
          <cell r="D57">
            <v>776</v>
          </cell>
        </row>
        <row r="58">
          <cell r="D58">
            <v>11</v>
          </cell>
        </row>
        <row r="89">
          <cell r="D89">
            <v>319</v>
          </cell>
        </row>
        <row r="90">
          <cell r="D90">
            <v>0</v>
          </cell>
        </row>
        <row r="91">
          <cell r="D91">
            <v>83</v>
          </cell>
        </row>
        <row r="92">
          <cell r="D92">
            <v>996</v>
          </cell>
        </row>
        <row r="93">
          <cell r="D93">
            <v>131</v>
          </cell>
        </row>
        <row r="94">
          <cell r="D94">
            <v>18</v>
          </cell>
        </row>
        <row r="95">
          <cell r="D95">
            <v>33</v>
          </cell>
        </row>
      </sheetData>
      <sheetData sheetId="16"/>
      <sheetData sheetId="17"/>
      <sheetData sheetId="18"/>
      <sheetData sheetId="19"/>
      <sheetData sheetId="20"/>
      <sheetData sheetId="21" refreshError="1">
        <row r="15">
          <cell r="D15">
            <v>10430</v>
          </cell>
        </row>
        <row r="16">
          <cell r="D16">
            <v>142</v>
          </cell>
        </row>
        <row r="17">
          <cell r="D17">
            <v>16270</v>
          </cell>
        </row>
        <row r="23">
          <cell r="D23">
            <v>2625</v>
          </cell>
        </row>
        <row r="24">
          <cell r="D24">
            <v>51</v>
          </cell>
        </row>
        <row r="25">
          <cell r="D25">
            <v>638</v>
          </cell>
        </row>
        <row r="26">
          <cell r="D26">
            <v>49</v>
          </cell>
        </row>
        <row r="27">
          <cell r="D27">
            <v>50</v>
          </cell>
        </row>
        <row r="28">
          <cell r="D28">
            <v>7684</v>
          </cell>
        </row>
        <row r="29">
          <cell r="D29">
            <v>7475</v>
          </cell>
        </row>
        <row r="35">
          <cell r="D35">
            <v>4176</v>
          </cell>
        </row>
        <row r="36">
          <cell r="D36">
            <v>1075</v>
          </cell>
        </row>
        <row r="37">
          <cell r="D37">
            <v>2673</v>
          </cell>
        </row>
        <row r="41">
          <cell r="D41">
            <v>995</v>
          </cell>
        </row>
        <row r="59">
          <cell r="D59">
            <v>529</v>
          </cell>
        </row>
        <row r="60">
          <cell r="D60">
            <v>1179</v>
          </cell>
        </row>
        <row r="61">
          <cell r="D61">
            <v>9711</v>
          </cell>
        </row>
        <row r="62">
          <cell r="D62">
            <v>0</v>
          </cell>
        </row>
        <row r="63">
          <cell r="D63">
            <v>3766</v>
          </cell>
        </row>
        <row r="64">
          <cell r="D64">
            <v>1060</v>
          </cell>
        </row>
        <row r="71">
          <cell r="D71">
            <v>693</v>
          </cell>
        </row>
        <row r="72">
          <cell r="D72">
            <v>326</v>
          </cell>
        </row>
        <row r="73">
          <cell r="D73">
            <v>5069</v>
          </cell>
        </row>
        <row r="74">
          <cell r="D74">
            <v>770</v>
          </cell>
        </row>
        <row r="75">
          <cell r="D75">
            <v>43</v>
          </cell>
        </row>
        <row r="76">
          <cell r="D76">
            <v>2945</v>
          </cell>
        </row>
        <row r="95">
          <cell r="D95">
            <v>28</v>
          </cell>
        </row>
        <row r="96">
          <cell r="D96">
            <v>5100</v>
          </cell>
        </row>
        <row r="97">
          <cell r="D97">
            <v>8497</v>
          </cell>
        </row>
        <row r="98">
          <cell r="D98">
            <v>4337</v>
          </cell>
        </row>
      </sheetData>
      <sheetData sheetId="22" refreshError="1">
        <row r="12">
          <cell r="D12">
            <v>-3204</v>
          </cell>
        </row>
        <row r="13">
          <cell r="D13">
            <v>0</v>
          </cell>
        </row>
        <row r="14">
          <cell r="D14">
            <v>-618</v>
          </cell>
        </row>
        <row r="15">
          <cell r="D15">
            <v>-305</v>
          </cell>
        </row>
        <row r="16">
          <cell r="D16">
            <v>0</v>
          </cell>
        </row>
        <row r="17">
          <cell r="D17">
            <v>-1848</v>
          </cell>
        </row>
        <row r="18">
          <cell r="D18">
            <v>-3308</v>
          </cell>
        </row>
        <row r="19">
          <cell r="D19">
            <v>-12</v>
          </cell>
        </row>
        <row r="20">
          <cell r="D20">
            <v>4394</v>
          </cell>
        </row>
        <row r="21">
          <cell r="D21">
            <v>7310</v>
          </cell>
        </row>
        <row r="22">
          <cell r="D22">
            <v>87</v>
          </cell>
        </row>
        <row r="23">
          <cell r="D23">
            <v>-19</v>
          </cell>
        </row>
        <row r="27">
          <cell r="D27">
            <v>1012</v>
          </cell>
        </row>
        <row r="28">
          <cell r="D28">
            <v>168</v>
          </cell>
        </row>
        <row r="29">
          <cell r="D29">
            <v>970</v>
          </cell>
        </row>
        <row r="30">
          <cell r="D30">
            <v>-52</v>
          </cell>
        </row>
        <row r="31">
          <cell r="D31">
            <v>-299</v>
          </cell>
        </row>
        <row r="32">
          <cell r="D32">
            <v>-32</v>
          </cell>
        </row>
        <row r="41">
          <cell r="D41">
            <v>3237</v>
          </cell>
        </row>
        <row r="42">
          <cell r="D42">
            <v>-115</v>
          </cell>
        </row>
        <row r="43">
          <cell r="D43">
            <v>-124</v>
          </cell>
        </row>
        <row r="47">
          <cell r="D47">
            <v>113</v>
          </cell>
        </row>
        <row r="48">
          <cell r="D48">
            <v>32</v>
          </cell>
        </row>
        <row r="49">
          <cell r="D49">
            <v>144</v>
          </cell>
        </row>
        <row r="58">
          <cell r="D58">
            <v>5044</v>
          </cell>
        </row>
        <row r="62">
          <cell r="D62">
            <v>57</v>
          </cell>
        </row>
        <row r="63">
          <cell r="D63">
            <v>217</v>
          </cell>
        </row>
        <row r="64">
          <cell r="D64">
            <v>311</v>
          </cell>
        </row>
        <row r="73">
          <cell r="D73">
            <v>1</v>
          </cell>
        </row>
        <row r="74">
          <cell r="D74">
            <v>9</v>
          </cell>
        </row>
      </sheetData>
      <sheetData sheetId="23"/>
      <sheetData sheetId="24" refreshError="1">
        <row r="13">
          <cell r="D13">
            <v>3</v>
          </cell>
        </row>
        <row r="23">
          <cell r="D23">
            <v>1</v>
          </cell>
          <cell r="H23">
            <v>1</v>
          </cell>
        </row>
        <row r="24">
          <cell r="D24">
            <v>2848</v>
          </cell>
          <cell r="H24">
            <v>-1</v>
          </cell>
        </row>
        <row r="34">
          <cell r="D34">
            <v>158</v>
          </cell>
          <cell r="E34">
            <v>3.21</v>
          </cell>
          <cell r="H34">
            <v>-1</v>
          </cell>
        </row>
        <row r="35">
          <cell r="D35">
            <v>1006</v>
          </cell>
          <cell r="E35">
            <v>2.8</v>
          </cell>
        </row>
        <row r="36">
          <cell r="D36">
            <v>2</v>
          </cell>
          <cell r="E36">
            <v>4.6399999999999997</v>
          </cell>
          <cell r="H36">
            <v>2</v>
          </cell>
        </row>
        <row r="40">
          <cell r="D40">
            <v>1433</v>
          </cell>
          <cell r="E40">
            <v>3.21</v>
          </cell>
        </row>
        <row r="41">
          <cell r="D41">
            <v>75</v>
          </cell>
          <cell r="H41">
            <v>-1</v>
          </cell>
        </row>
      </sheetData>
      <sheetData sheetId="25"/>
      <sheetData sheetId="26" refreshError="1">
        <row r="13">
          <cell r="D13">
            <v>3337</v>
          </cell>
        </row>
        <row r="14">
          <cell r="D14">
            <v>354</v>
          </cell>
        </row>
        <row r="15">
          <cell r="D15">
            <v>81</v>
          </cell>
        </row>
        <row r="16">
          <cell r="I16">
            <v>0</v>
          </cell>
        </row>
        <row r="32">
          <cell r="I32">
            <v>-11</v>
          </cell>
        </row>
        <row r="33">
          <cell r="I33">
            <v>-94</v>
          </cell>
        </row>
        <row r="35">
          <cell r="I35">
            <v>-502</v>
          </cell>
        </row>
        <row r="50">
          <cell r="I50">
            <v>1</v>
          </cell>
        </row>
        <row r="51">
          <cell r="I51">
            <v>0</v>
          </cell>
        </row>
        <row r="52">
          <cell r="D52">
            <v>215</v>
          </cell>
          <cell r="I52">
            <v>120</v>
          </cell>
        </row>
        <row r="53">
          <cell r="D53">
            <v>2</v>
          </cell>
          <cell r="I53">
            <v>0</v>
          </cell>
        </row>
        <row r="54">
          <cell r="D54">
            <v>0</v>
          </cell>
          <cell r="I54">
            <v>363</v>
          </cell>
        </row>
        <row r="55">
          <cell r="D55">
            <v>3</v>
          </cell>
          <cell r="I55">
            <v>153</v>
          </cell>
        </row>
        <row r="56">
          <cell r="D56">
            <v>10</v>
          </cell>
          <cell r="I56">
            <v>54</v>
          </cell>
        </row>
        <row r="57">
          <cell r="D57">
            <v>3</v>
          </cell>
          <cell r="I57">
            <v>1</v>
          </cell>
        </row>
        <row r="59">
          <cell r="D59">
            <v>248</v>
          </cell>
          <cell r="I59">
            <v>721</v>
          </cell>
        </row>
      </sheetData>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Carát"/>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Hist"/>
      <sheetName val="BG Hist"/>
      <sheetName val="PG AxI"/>
      <sheetName val="BG AxI"/>
    </sheetNames>
    <sheetDataSet>
      <sheetData sheetId="0"/>
      <sheetData sheetId="1" refreshError="1">
        <row r="13">
          <cell r="F13">
            <v>1678131</v>
          </cell>
          <cell r="G13">
            <v>1694257</v>
          </cell>
        </row>
        <row r="14">
          <cell r="F14">
            <v>13727</v>
          </cell>
          <cell r="G14">
            <v>13724</v>
          </cell>
        </row>
        <row r="15">
          <cell r="F15">
            <v>190356</v>
          </cell>
        </row>
        <row r="16">
          <cell r="F16">
            <v>-190356</v>
          </cell>
        </row>
        <row r="18">
          <cell r="F18">
            <v>25935</v>
          </cell>
          <cell r="G18">
            <v>27074</v>
          </cell>
        </row>
        <row r="24">
          <cell r="F24">
            <v>17283</v>
          </cell>
          <cell r="G24">
            <v>18152</v>
          </cell>
        </row>
        <row r="25">
          <cell r="F25">
            <v>90745</v>
          </cell>
          <cell r="G25">
            <v>103824</v>
          </cell>
        </row>
        <row r="26">
          <cell r="F26">
            <v>-2510</v>
          </cell>
          <cell r="G26">
            <v>-10688</v>
          </cell>
        </row>
        <row r="27">
          <cell r="F27">
            <v>22402</v>
          </cell>
          <cell r="G27">
            <v>26116</v>
          </cell>
        </row>
        <row r="28">
          <cell r="F28">
            <v>69283</v>
          </cell>
          <cell r="G28">
            <v>0</v>
          </cell>
        </row>
        <row r="29">
          <cell r="F29">
            <v>19004</v>
          </cell>
          <cell r="G29">
            <v>171317</v>
          </cell>
        </row>
        <row r="39">
          <cell r="F39">
            <v>-159452</v>
          </cell>
          <cell r="G39">
            <v>-159452</v>
          </cell>
        </row>
        <row r="40">
          <cell r="F40">
            <v>-11170</v>
          </cell>
          <cell r="G40">
            <v>-11170</v>
          </cell>
        </row>
        <row r="41">
          <cell r="F41">
            <v>-50440</v>
          </cell>
          <cell r="G41">
            <v>-50440</v>
          </cell>
        </row>
        <row r="42">
          <cell r="F42">
            <v>937365</v>
          </cell>
          <cell r="G42">
            <v>937426</v>
          </cell>
        </row>
        <row r="43">
          <cell r="F43">
            <v>26018</v>
          </cell>
          <cell r="G43">
            <v>0</v>
          </cell>
        </row>
        <row r="44">
          <cell r="F44">
            <v>-21393</v>
          </cell>
          <cell r="G44">
            <v>-21393</v>
          </cell>
        </row>
        <row r="52">
          <cell r="F52">
            <v>-1279519</v>
          </cell>
          <cell r="G52">
            <v>-1432080</v>
          </cell>
        </row>
        <row r="53">
          <cell r="F53">
            <v>-51539</v>
          </cell>
          <cell r="G53">
            <v>-17261</v>
          </cell>
        </row>
        <row r="54">
          <cell r="F54">
            <v>-33264</v>
          </cell>
          <cell r="G54">
            <v>-35197</v>
          </cell>
        </row>
        <row r="61">
          <cell r="F61">
            <v>-883847</v>
          </cell>
          <cell r="G61">
            <v>-1067839</v>
          </cell>
        </row>
        <row r="62">
          <cell r="F62">
            <v>-12522</v>
          </cell>
          <cell r="G62">
            <v>-12004</v>
          </cell>
        </row>
        <row r="63">
          <cell r="F63">
            <v>-19261</v>
          </cell>
          <cell r="G63">
            <v>-16533</v>
          </cell>
        </row>
        <row r="64">
          <cell r="F64">
            <v>-15646</v>
          </cell>
          <cell r="G64">
            <v>-13959</v>
          </cell>
        </row>
        <row r="65">
          <cell r="F65">
            <v>-10313</v>
          </cell>
          <cell r="G65">
            <v>-8123</v>
          </cell>
        </row>
        <row r="66">
          <cell r="F66">
            <v>-36994</v>
          </cell>
          <cell r="G66">
            <v>-27654</v>
          </cell>
        </row>
        <row r="74">
          <cell r="F74">
            <v>-546081</v>
          </cell>
          <cell r="G74">
            <v>-548837</v>
          </cell>
        </row>
        <row r="75">
          <cell r="F75">
            <v>745</v>
          </cell>
          <cell r="G75">
            <v>1650</v>
          </cell>
        </row>
        <row r="76">
          <cell r="F76">
            <v>549340</v>
          </cell>
          <cell r="G76">
            <v>549340</v>
          </cell>
        </row>
        <row r="77">
          <cell r="F77">
            <v>-113165</v>
          </cell>
          <cell r="G77">
            <v>-113168</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cionario"/>
      <sheetName val="Base Pcias"/>
      <sheetName val="Base Licitaciones"/>
      <sheetName val="Estados"/>
      <sheetName val="rangos"/>
      <sheetName val="Ricardo"/>
    </sheetNames>
    <sheetDataSet>
      <sheetData sheetId="0"/>
      <sheetData sheetId="1"/>
      <sheetData sheetId="2"/>
      <sheetData sheetId="3">
        <row r="2">
          <cell r="A2" t="str">
            <v>0. Terminada</v>
          </cell>
          <cell r="B2" t="str">
            <v>CBU Rural</v>
          </cell>
        </row>
        <row r="3">
          <cell r="A3" t="str">
            <v>1. En Ejecución</v>
          </cell>
          <cell r="B3" t="str">
            <v>Educación Adultos</v>
          </cell>
        </row>
        <row r="4">
          <cell r="A4" t="str">
            <v>2. En Contratación</v>
          </cell>
          <cell r="B4" t="str">
            <v>EGB 1-2</v>
          </cell>
        </row>
        <row r="5">
          <cell r="A5" t="str">
            <v>3. A Definir</v>
          </cell>
          <cell r="B5" t="str">
            <v>EGB 1-2-3</v>
          </cell>
        </row>
        <row r="6">
          <cell r="A6" t="str">
            <v>4. En Evaluación</v>
          </cell>
          <cell r="B6" t="str">
            <v>EGB 1-2-3-Polimodal</v>
          </cell>
        </row>
        <row r="7">
          <cell r="A7" t="str">
            <v>5. En Licitación</v>
          </cell>
          <cell r="B7" t="str">
            <v>EGB 3</v>
          </cell>
        </row>
        <row r="8">
          <cell r="A8" t="str">
            <v>6. Anulada</v>
          </cell>
          <cell r="B8" t="str">
            <v>EGB 3-Polimodal</v>
          </cell>
        </row>
        <row r="9">
          <cell r="A9" t="str">
            <v>7. A Licitar (r)</v>
          </cell>
          <cell r="B9" t="str">
            <v>Especial</v>
          </cell>
        </row>
        <row r="10">
          <cell r="A10" t="str">
            <v>8. En Preparación</v>
          </cell>
          <cell r="B10" t="str">
            <v>Inicial</v>
          </cell>
        </row>
        <row r="11">
          <cell r="A11" t="str">
            <v>9. Baja</v>
          </cell>
          <cell r="B11" t="str">
            <v>Inicial - EGB 1-2</v>
          </cell>
        </row>
        <row r="12">
          <cell r="A12" t="str">
            <v>10. Cancelada</v>
          </cell>
          <cell r="B12" t="str">
            <v>Inicial - EGB 1-2-3</v>
          </cell>
        </row>
        <row r="13">
          <cell r="A13" t="str">
            <v>11. Ingresado</v>
          </cell>
          <cell r="B13" t="str">
            <v>Inicial - EGB 1-2-3-Polimodal</v>
          </cell>
        </row>
        <row r="14">
          <cell r="B14" t="str">
            <v xml:space="preserve">IPEM </v>
          </cell>
        </row>
        <row r="15">
          <cell r="B15" t="str">
            <v>Media Técnica</v>
          </cell>
        </row>
        <row r="16">
          <cell r="B16" t="str">
            <v>Polimodal</v>
          </cell>
        </row>
        <row r="17">
          <cell r="B17" t="str">
            <v>Otro</v>
          </cell>
        </row>
        <row r="18">
          <cell r="B18" t="str">
            <v>Inicial Común</v>
          </cell>
        </row>
        <row r="19">
          <cell r="B19" t="str">
            <v>Inicial Común-Primaria Común</v>
          </cell>
        </row>
        <row r="20">
          <cell r="B20" t="str">
            <v>Inicial Común-Primaria Común-Media Común</v>
          </cell>
        </row>
        <row r="21">
          <cell r="B21" t="str">
            <v>Inicial Común-Primaria Común-Media Artística</v>
          </cell>
        </row>
        <row r="22">
          <cell r="B22" t="str">
            <v>Inicial Rural</v>
          </cell>
        </row>
        <row r="23">
          <cell r="B23" t="str">
            <v>Inicial Rural-Primaria Rural</v>
          </cell>
        </row>
        <row r="24">
          <cell r="B24" t="str">
            <v>Inicial Rural-Primaria Rural-Media Rural</v>
          </cell>
        </row>
        <row r="25">
          <cell r="B25" t="str">
            <v>Primaria Común</v>
          </cell>
        </row>
        <row r="26">
          <cell r="B26" t="str">
            <v>Primaria Común-Media Común</v>
          </cell>
        </row>
        <row r="27">
          <cell r="B27" t="str">
            <v>Primaria Común-Media Artística</v>
          </cell>
        </row>
        <row r="28">
          <cell r="B28" t="str">
            <v>Primaria Especial</v>
          </cell>
        </row>
        <row r="29">
          <cell r="B29" t="str">
            <v>Primaria Especial-Media Especial</v>
          </cell>
        </row>
        <row r="30">
          <cell r="B30" t="str">
            <v>Primaria Rural</v>
          </cell>
        </row>
        <row r="31">
          <cell r="B31" t="str">
            <v>Primaria Rural-Media Rural</v>
          </cell>
        </row>
        <row r="32">
          <cell r="B32" t="str">
            <v>Media Común</v>
          </cell>
        </row>
        <row r="33">
          <cell r="B33" t="str">
            <v>Media Artística</v>
          </cell>
        </row>
        <row r="34">
          <cell r="B34" t="str">
            <v>Media Especial</v>
          </cell>
        </row>
        <row r="35">
          <cell r="B35" t="str">
            <v>Institutos de Formación Docente</v>
          </cell>
        </row>
        <row r="36">
          <cell r="B36" t="str">
            <v>Primaria Comun-Primaria Especial</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2001"/>
      <sheetName val="economico y mensual"/>
      <sheetName val="PMES_INFRA"/>
      <sheetName val="PLANILLA"/>
    </sheetNames>
    <sheetDataSet>
      <sheetData sheetId="0" refreshError="1">
        <row r="26">
          <cell r="K26" t="str">
            <v>Insp Pers. Propio</v>
          </cell>
        </row>
        <row r="40">
          <cell r="K40" t="str">
            <v>Insp Pers. Propio</v>
          </cell>
        </row>
        <row r="54">
          <cell r="K54" t="str">
            <v>Insp Pers. Propio</v>
          </cell>
        </row>
        <row r="68">
          <cell r="K68" t="str">
            <v>Insp Pers. Propio</v>
          </cell>
        </row>
        <row r="82">
          <cell r="K82" t="str">
            <v>Insp Pers. Propio</v>
          </cell>
        </row>
        <row r="96">
          <cell r="K96" t="str">
            <v>Insp Pers. Propio</v>
          </cell>
        </row>
        <row r="110">
          <cell r="K110" t="str">
            <v>Insp Pers. Propio</v>
          </cell>
        </row>
        <row r="124">
          <cell r="K124" t="str">
            <v>Insp Pers. Propio</v>
          </cell>
        </row>
        <row r="138">
          <cell r="K138" t="str">
            <v>Insp Pers. Propio</v>
          </cell>
        </row>
        <row r="152">
          <cell r="K152" t="str">
            <v>Insp Pers. Propio</v>
          </cell>
        </row>
        <row r="166">
          <cell r="K166" t="str">
            <v>Insp Pers. Propio</v>
          </cell>
        </row>
        <row r="180">
          <cell r="K180" t="str">
            <v>Insp Pers. Propio</v>
          </cell>
        </row>
        <row r="194">
          <cell r="K194" t="str">
            <v>Insp Pers. Propio</v>
          </cell>
        </row>
        <row r="208">
          <cell r="K208" t="str">
            <v>Insp Pers. Propio</v>
          </cell>
        </row>
        <row r="222">
          <cell r="K222" t="str">
            <v>Insp Pers. Propio</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VERS"/>
      <sheetName val="PMES"/>
      <sheetName val="AGRUPADOS"/>
      <sheetName val="PROY AÑOS POST"/>
      <sheetName val="RESUMEN CONSOLIDADO (REAL)"/>
      <sheetName val="RESUMEN CONSOLIDADO (PPTO)"/>
      <sheetName val="RESUMEN CONSOLIDADO (DESVÍOS)"/>
      <sheetName val="RESUMEN CONSOLIDADO (RESTANTE)"/>
      <sheetName val="RES CONSOLIDADO (REAL MES)"/>
      <sheetName val="RES CONSOLID (PPTO APROB MES)"/>
      <sheetName val="RES CONSOLID (DESV P-APROB MES)"/>
      <sheetName val="RESUMEN DESVÍOS"/>
      <sheetName val="FLASH!"/>
      <sheetName val="DETALLE DE BAJAS"/>
      <sheetName val="DETALLE DE AJUSTES"/>
      <sheetName val="BAJAS + AJUSTES"/>
      <sheetName val="RESUMEN POR DIR - GCIA"/>
      <sheetName val="CONSOLIDADO (NO IMPRIMIR)"/>
      <sheetName val="CONSOLIDADO (TAMPOCO IMPRIMIR)"/>
      <sheetName val="CONSOLIDADO (PLANILLA I))"/>
      <sheetName val="CONSOLIDADO (PLANILLA I miles)"/>
      <sheetName val="CONSOLIDADO (PLANILLA I I )"/>
      <sheetName val="INFR"/>
      <sheetName val="INVERSIONES POR NATURALEZA"/>
      <sheetName val="LEAL"/>
      <sheetName val="LEAL (SÍNTESIS)"/>
      <sheetName val="Informe FRANCIA"/>
      <sheetName val="Inversiones por Direccion"/>
    </sheetNames>
    <sheetDataSet>
      <sheetData sheetId="0" refreshError="1">
        <row r="7">
          <cell r="H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misas generales"/>
      <sheetName val="Premisas generales anuales"/>
      <sheetName val="Posición de equilibrio"/>
      <sheetName val="Estado Resultados"/>
      <sheetName val="Balance "/>
      <sheetName val="EOAF"/>
      <sheetName val="Fund Flow"/>
      <sheetName val="Activos fijos y depreciaciones"/>
      <sheetName val="Recargos por Mora"/>
      <sheetName val="Cálculos auxiliares"/>
      <sheetName val="Deuda financiera"/>
      <sheetName val="Ingresos"/>
      <sheetName val="Costos operativos"/>
      <sheetName val="Ratios"/>
      <sheetName val="Datos para graficos"/>
      <sheetName val="Graficos ratios"/>
      <sheetName val="A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ónica Oleinik" refreshedDate="43763.628259143516" createdVersion="6" refreshedVersion="6" minRefreshableVersion="3" recordCount="5417" xr:uid="{00000000-000A-0000-FFFF-FFFF00000000}">
  <cacheSource type="worksheet">
    <worksheetSource ref="B4:AP114" sheet="Total de obras"/>
  </cacheSource>
  <cacheFields count="55">
    <cacheField name="ID" numFmtId="0">
      <sharedItems containsSemiMixedTypes="0" containsString="0" containsNumber="1" containsInteger="1" minValue="6" maxValue="7437"/>
    </cacheField>
    <cacheField name="NIVEL" numFmtId="0">
      <sharedItems/>
    </cacheField>
    <cacheField name="LA" numFmtId="0">
      <sharedItems containsBlank="1" count="21">
        <s v="09. EXPANSIÓN DE LA RED DE AGUA POTABLE Y SANEAMIENTO DE CLOACAS"/>
        <s v="04. ORDENAMIENTO TERRITORIAL"/>
        <s v="05. EDUCACIÓN AMBIENTAL"/>
        <s v="10. DESAGÜES PLUVIALES"/>
        <s v="06. PLAN SANITARIO DE EMERGENCIA"/>
        <s v="12. LIMPIEZA DE MÁRGENES Y CAMINO DE SIRGA"/>
        <s v="08. URBANIZACIÓN DE VILLAS Y ASENTAMIENTOS URBANOS"/>
        <s v="11. CONTAMINACIÓN DE ORIGEN INDUSTRIAL"/>
        <s v="03. FORTALECIMIENTO INSTITUCIONAL"/>
        <s v="07. MONITOREO DE LA CALIDAD DE AGUA, SEDIMENTOS Y AIRE"/>
        <s v="13. SANEAMIENTO DE BASURALES"/>
        <s v="02. SISTEMA DE INFORMACIÓN"/>
        <s v=" 03. FORTALECIMIENTO INSTITUCIONAL"/>
        <m u="1"/>
        <s v="-" u="1"/>
        <s v="02. SISTEMA DE INFORMACIÓN PÚBLICA " u="1"/>
        <s v="01. SISTEMA INTERNACIONAL DE INDICADORES + 02. SISTEMA DE INFORMACIÓN PÚBLICA + 03. FORTALECIMIENTO INSTITUCIONAL" u="1"/>
        <s v=" 01. SISTEMA INTERNACIONAL DE INDICADORES + 02. SISTEMA DE INFORMACIÓN PÚBLICA + 03. FORTALECIMIENTO INSTITUCIONAL" u="1"/>
        <s v="06.LIMPIEZA DE BASURALES" u="1"/>
        <s v="14. PROGRAMA POLO PETROQUÍMICO DOCK SUD" u="1"/>
        <s v=" 02. SISTEMA DE INFORMACIÓN PÚBLICA " u="1"/>
      </sharedItems>
    </cacheField>
    <cacheField name="LA PROPUESTA" numFmtId="0">
      <sharedItems/>
    </cacheField>
    <cacheField name="CLASIFICACION" numFmtId="0">
      <sharedItems/>
    </cacheField>
    <cacheField name="AGRUPAMIENTO" numFmtId="0">
      <sharedItems containsMixedTypes="1" containsNumber="1" containsInteger="1" minValue="0" maxValue="0"/>
    </cacheField>
    <cacheField name="TIPO DE _x000a_ACCIONES" numFmtId="0">
      <sharedItems containsBlank="1" count="99">
        <s v="EXPANSIÓN DE REDES"/>
        <s v="EXPANSIÓN DE REDES DE AGUA"/>
        <s v="MEJORA Y MANTENIMIENTO"/>
        <s v="GRANDES OBRAS DE INFRAESTRUCTURA CLOACALES"/>
        <s v="GRANDES OBRAS DE INFRAESTRUCTURA"/>
        <s v="NUEVO CENTRO EDUCATIVO"/>
        <s v="NO CORRESPONDE INFORMAR"/>
        <s v="DESAGUES PLUVIALES"/>
        <s v="NUEVO EFECTOR SALUD"/>
        <s v="MEJORA EFECTOR DE SALUD"/>
        <s v="RED VIAL"/>
        <s v="ACCIONES EN ÁREAS DE ESPECIAL MANEJO"/>
        <s v="VIVIENDAS NUEVAS"/>
        <s v="-"/>
        <s v="EQUIPAMIENTO COMUNITARIO"/>
        <s v="INFRAESTRUCTURA DE SERVICIOS BÁSICOS"/>
        <s v="RED VIAL Y PEATONAL"/>
        <s v="MEJORAMIENTOS DE VIVIENDA EXISTENTE"/>
        <s v="NUEVO EFECTOR DE SALUD"/>
        <s v="SUMIDEROS"/>
        <s v="CANALIZACIÓN"/>
        <s v="VER"/>
        <s v="FORTALECIMIENTO INSTITUCIONAL DE ACUMAR"/>
        <s v="SERVICIO"/>
        <s v="RED VIAL EN POLO DOCK SUD"/>
        <s v="SANEAMIENTO"/>
        <s v="ACCIONES DE DESAGÜES PLUVIALES DE ACUMAR"/>
        <s v="INSTITUCIONAL ACUMAR"/>
        <s v="EXPANSIÓN DE REDES CLOACALES"/>
        <s v="LIMPIEZA Y MANTENIMIENTO DE CANALES Y LAGUNAS"/>
        <s v="GENERACIÓN DE ESPACIOS VERDES"/>
        <s v="ESTACIONES DE BOMBEO"/>
        <s v="EQUIPAMIENTO PARA EFECTOR DE SALUD"/>
        <s v="ENTUBAMIENTOS"/>
        <s v="OBRAS VIALES ESTRATÉGICAS"/>
        <s v="CARACTERIZACIÓN Y REMEDIACIÓN DE SUELO"/>
        <s v="ESTUDIOS Y EVALUACIONES AMBIENTALES"/>
        <s v="MONITOREO CALIDAD DE AGUA Y SEDIMENTOS"/>
        <s v="CAPACITACIÓN EN EDUCACIÓN AMBIENTAL"/>
        <s v="RECOLECCIÓN RESIDUOS"/>
        <s v="PARQUIZACIÓN"/>
        <s v="MEJORA Y MANTENIMIENTO DE REDES DE AGUA"/>
        <s v="INSPECCIONES"/>
        <s v="TOMA DE MUESTRAS"/>
        <s v="NUEVA PLANTA DE TRATAMIENTO DE RESIDUOS"/>
        <s v="MONITOREO CALIDAD DE AIRE"/>
        <s v="MONITOREO DE CALIDAD DE AGUA Y SEDIMENTOS"/>
        <s v="GENERACION DE ESPACIOS VERDES "/>
        <s v="RECOLECCIÓN DE RESIDUOS"/>
        <s v="LIMPIEZA DE BASURALES"/>
        <s v="LIMPIEZA MÁRGENES Y ARROYOS"/>
        <s v="CAMPAÑA DE EDUCACIÓN AMBIENTAL"/>
        <s v="FINANCIAMIENTO PARA ADQUISICIÓN DE VIVIENDAS"/>
        <s v="CAMPAÑA DE PREVENCIÓN"/>
        <s v="ESTACIONES DE RECICLADO"/>
        <s v="DESINFECCIÓN Y DESRATIZACIÓN"/>
        <s v="MEJORA Y MANTENIMIENTO DE REDES CLOACALES"/>
        <s v="DRAGADO"/>
        <s v="CONTINGENCIA EN VILLAS Y ASENTAMIENTOS"/>
        <s v="GRANDES OBRAS DE INFRAESTRUCTURA DE AGUA"/>
        <s v="ALUMBRADO PÚBLICO"/>
        <s v="LIMPIEZA DE MÁRGENES Y ARROYOS"/>
        <s v="INSTITUCIONAL CABA"/>
        <s v=" ADQUISICIÓN DE SUELO PARA PROYECTOS DE VIVIENDA Y HÁBITAT"/>
        <s v="MEJORA EN EFECTOR DE SALUD"/>
        <s v="LIMPIEZAY MANTENIMIENTO DE CANALES Y LAGUNAS"/>
        <s v="MEJORAMIENTO DE VIVIENDAS EXISTENTES"/>
        <s v="FORTALECIMIENTO INSTITUCIONAL"/>
        <s v="SALUD AMBIENTAL ACUMAR"/>
        <s v="GRANDES OBRAS DE INFRAESTRUCTURA "/>
        <s v="OBRAS ESTRATÉGICAS EN PREDIO ACUBA"/>
        <s v="FORTALECIMIENTO DE SANEAMIENTO DE BASURALES ACUMAR"/>
        <s v="SISTEMA DE INFORMACIÓN PÚBLICA"/>
        <s v="FORTALECIMIENTO DEL SISTEMA DE INFORMACIÓN PÚBLICA DE ACUMAR"/>
        <s v="ESTACIONES METEOROLÓGICAS ACUMAR"/>
        <s v="FORTALECIMIENTO DE ORDENAMIENTO TERRITORIAL ACUMAR"/>
        <s v="FINANCIAMIENTO PARA ADQUISICIÓN DE VIVIENDA "/>
        <m u="1"/>
        <s v="ESPACIOS PÚBLICOS" u="1"/>
        <s v="MEJORA VIVIENDAS" u="1"/>
        <s v="ACCIONES DE FORTALECIMIENTO ACUMAR" u="1"/>
        <s v="ACCIONES DE CONTROL INDUSTRIAL ACUMAR" u="1"/>
        <s v="GARNDES OBRAS DE INFRAESTRUCTURA DE AGUA" u="1"/>
        <s v="MEJORA Y MANTENIMEINTO" u="1"/>
        <s v="BIOCORREDORES" u="1"/>
        <s v="ACCIONES DE INFORMACIÓN PÚBLICA ACUMAR" u="1"/>
        <s v="FORTALECIMIENTO DE EXPANSIÓN DE LA RED DE AGUA POTABLE Y SANEAMIENTO DE CLOACAS ACUMAR" u="1"/>
        <s v="EDUCACIÓN AMBIENTAL ACUMAR" u="1"/>
        <s v="CONEXIONES INTRADOMICILIARIAS" u="1"/>
        <s v="N/A" u="1"/>
        <s v="MEJORAMIENTO CENTRO EDUCATIVO" u="1"/>
        <s v="ACCIONES DE SALUD ACUMAR" u="1"/>
        <s v="ACCIONES DE URBANIZACIÓN DE VILLAS ACUMAR" u="1"/>
        <s v="ACCIONES DE ORDENAMIENTO TERRITORIAL ACUMAR" u="1"/>
        <s v="FORTALECIMIENTO DEL PLAN SANITARIO DE EMERGENCIA ACUMAR" u="1"/>
        <s v="MEJORA VIVIENDA EXISTENTE" u="1"/>
        <s v="RESERVORIOS" u="1"/>
        <s v="PLANTA DE TRATAMIENTO" u="1"/>
        <s v="EVALUACIONES DE SALUD AMBIENTAL" u="1"/>
      </sharedItems>
    </cacheField>
    <cacheField name="AGRUPAMIENTO_x000a_POR OBRA/ACTIVIDAD" numFmtId="0">
      <sharedItems containsMixedTypes="1" containsNumber="1" containsInteger="1" minValue="0" maxValue="0" count="396">
        <s v="SISTEMA LA LATA- ESTEBAN ECHEVERRIA"/>
        <s v="REDES DE AGUA ALMIRANTE BROWN"/>
        <s v="SONDEOS"/>
        <s v="PERFORACIONES ACUÍFERO PUELCHE"/>
        <s v="REDES DE AGUA LA MATANZA"/>
        <s v="BATERÍA VIRREY DEL PINO-LA MATANZA"/>
        <s v="SISTEMA VIRREY DEL PINO- LA MATANZA"/>
        <s v="SISTEMA GLEW-ALMIRANTE BROWN"/>
        <s v="ACUÍFERO PUELCHE"/>
        <s v="SISTEMA AGUA MONTE GRANDE- ESTEBAN ECHEVERRÍA"/>
        <s v="SISTEMA AGUA EZEIZA"/>
        <s v="SISTEMA UNIÓN-EZEIZA"/>
        <s v="SISTEMA AGUA RAFAEL CASTILLO- LA MATANZA"/>
        <s v="SISTEMA AGUA MORÓN"/>
        <s v="SISTEMA CLOACAS AVELLANEDA"/>
        <s v="SISTEMA CLOACAS EL JAGUEL-ESTEBAN ECHEVERRÍA"/>
        <s v="SISTEMA CLOACAS BERAZATEGUI"/>
        <s v="-"/>
        <s v="SISTEMA CLOACAS LOMAS DE ZAMORA"/>
        <s v="SISTEMA CLOACAS ALMIRANTE BROWN"/>
        <s v="SISTEMA CLOACAS ESTEBAN ECHEVERRÍA"/>
        <s v="SISTEMA CLOACAS EZEIZA"/>
        <s v="SISTEMA CLOACA MORÓN"/>
        <s v="SISTEMA CLOACAS CABA"/>
        <s v="SISTEMA SUDOESTE- LA MATANZA"/>
        <s v="SISTEMA AGUA CABA"/>
        <s v="SISTEMA AGUA LOMAS DE ZAMORA"/>
        <s v="SISTEMA AGUA LANÚS"/>
        <s v="SISTEMA AGUA LA MATANZA"/>
        <s v="SISTEMA AGUA ESTEBAN ECHEVERRÍA"/>
        <s v="SISTEMA AGUA ALMIRANTE BROWN"/>
        <s v="SISTEMA AGUA AVELLANEDA"/>
        <s v="SISTEMA CLOACAS LA MATANZA"/>
        <s v="NO CORRESPONDE INFORMAR"/>
        <s v="UNIDADES SANITARIAS ALMIRANTE BROWN"/>
        <s v="COMPLEJO LA MATANZA "/>
        <s v="COMPLEJO BARRIO GENOVA "/>
        <s v="COMPLEJO BARRIO DOCK SUD"/>
        <s v="COMPLEJO BARRIO LA SALADITA"/>
        <s v="COMPLEJO GRAL. PAZ Y CASTAÑARES "/>
        <s v="HOSPITAL DE MORÓN"/>
        <s v="ARROYO DEL REY"/>
        <s v="ARROYO CILDAÑEZ"/>
        <s v="FORTALECIMIENTO INSTITUCIONAL DE ACUMAR"/>
        <s v="SISTEMA RIACHUELO"/>
        <s v="SERVICIO"/>
        <s v="SISTEMA CLOACAS MONTE GRANDE- ESTEBAN ECHEVERRÍA"/>
        <s v="SISTEMA EL JAGUEL-ESTEBAN ECHEVERRÍA"/>
        <s v="OBRA ALMIRANTE BROWN"/>
        <s v="COMPLEJO MARCOS PAZ"/>
        <s v="COMPLEJO ALMIRANTE BROWN "/>
        <s v="PLAN DE CONTINGENCIA ANTE INUNDACIONES"/>
        <s v="CONSULTORÍAS INDIVIDUALES"/>
        <s v="SISTEMA DE AGUA ALMIRANTE BROWN"/>
        <s v="SISTEMA AGUA EL JAGUEL-ESTEBAN ECHEVERRÍA"/>
        <s v="OBRA CLOACAS LANÚS"/>
        <s v="REDES CLOACALES AVELLANEDA"/>
        <s v="ESTACIÓN DE BOMBEO CLOACAL SARMIENTO"/>
        <s v="PLANTA DE TRATAMIENTO FIORITO"/>
        <s v="OBRAS REDES DE AGUA ESTEBAN ECHEVERRÍA"/>
        <s v="ARROYO UNAMUNO"/>
        <s v="COMPLEJO BARRIO LINDO"/>
        <s v="BARRIO PREDIO SUIPACHA"/>
        <s v="COMPLEJO BARRIO 7 DE ENERO "/>
        <s v="COMPLEJO BARRIO RIBERA IGUAZÚ"/>
        <s v="COMPLEJO BARRIO VALPARAISO"/>
        <s v="CAMINO DE SIRGA LOMAS DE ZAMORA"/>
        <s v="HOSPITAL CUENCA ALTA"/>
        <s v="ARROYO SUSANA"/>
        <s v="DESAGUES PLUVIALES EST. BUDGE"/>
        <s v="PLANTA DE TRATAMIENTO CLOACAL PRESIDENTE PERÓN"/>
        <s v="DESAGUES PLUVIALES RUTA 21-MERLO"/>
        <s v="ARROYO FINOCHIETTO"/>
        <s v="DESAGÜES PLUVIALES - RUTA 21"/>
        <s v="PLANTA DE TRATAMIENTO SANTA CATALINA"/>
        <s v="PLANTA DE TRATAMIENTO ACUBA"/>
        <s v="REDES CLOACALES ALMIRANTE BROWN"/>
        <s v="OBRA PUENTES PUEYRREDÓN- NICOLÁS AVELLANEDA- VICTORINO DE LA PLAZA- ALSINA"/>
        <s v="AUTOPISTA PTE. PERÓN"/>
        <s v="DESAGÜES PLUVIALES - ALEJANDRO KORN Y SAN VICENTE"/>
        <s v="COMPLEJO ONZARI"/>
        <s v="COMPLEJO BARRIO SUIPACHA"/>
        <s v="COMPLEJO BARRIO LACARRA"/>
        <s v="BARRIO RIBERA IGUAZU"/>
        <s v="BARRIO LUJÁN"/>
        <s v="COMPLEJO BARRIO MONTECARLO"/>
        <s v="INFRA ESTEBAN ECHEVERRÍA"/>
        <s v="COMPLEJO BARRIO PREDIO FFMM"/>
        <s v="RESERVORIO DON BOSCO"/>
        <s v="TOMA DE MUESTRAS"/>
        <s v="RED DE MONITOREO DE CALIDAD DEL AGUA"/>
        <s v="MONITOREO CALIDAD DE AGUA Y SEDIMENTOS"/>
        <s v="PROGRAMA BUENOS AIRES PRODUCE MÁS LIMPIO"/>
        <s v="EDUCACIÓN AMBIENTAL"/>
        <s v="ANÁLISIS AMBIENTALES COMUNA 4,7,8 Y 9"/>
        <s v="BARRIO COMUNA 9"/>
        <s v="BARRIO FLORES"/>
        <s v="RED VIAL Y PEATONAL COMUNA 7"/>
        <s v="COMEDOR COMUNITARIO VILLA LUGANO"/>
        <s v="CONSTRUCCIÓN SUM Y PATIO DE JUEGOS VILLA LUGANO"/>
        <s v="COMPLEJO PORTELA"/>
        <s v="COMPLEJO LACARRA"/>
        <s v="COMPLEJO COMUNA 8"/>
        <s v="COMPLEJO BARRIO LOS PILETONES"/>
        <s v="COMPLEJO PORTELA Y RIESTRA"/>
        <s v="COMPLEJO BARRIO VILLA TALLERES"/>
        <s v="COMPLEJO BARRIO LA MAQUINITA"/>
        <s v="BARRIO LA MAQUINITA"/>
        <s v="BARRIO PREDIO FFMM"/>
        <s v="MONITOREO DE CALIDAD DE AGUA Y SEDIMENTOS"/>
        <s v="MANTENIMIENTO ESTACIONES MONITOREO"/>
        <s v="DIAGNÓSTICO AMBIENTAL CUENCA ALTA MATANZA RIACHUELO"/>
        <s v="BASURAL VILLA PALITO LA MATANZA"/>
        <s v="CONVENIO MARCO BASURALES CMR"/>
        <s v="LIMP. ESPEJO DE AGUA CMR"/>
        <s v="RECOLECCIÓN DE RESIDUOS"/>
        <s v="LIMP. MÁRGENES ALMIRANTE BROWN"/>
        <s v="LIMP. MÁRGENES AVELLANEDA"/>
        <s v="LIMP. MÁRGENES ESTEBAN ECHEVERRÍA"/>
        <s v="LIMP. MÁRGENES LA MATANZA"/>
        <s v="LIMP. MÁRGENES LANÚS"/>
        <s v="LIMP. MÁRGENES LOMAS DE ZAMORA"/>
        <s v="UNIDADES SANITARIAS AMBIENTALES"/>
        <s v="COMPLEJO VILLA 20"/>
        <s v="COMPLEJO SAN ANTONIO"/>
        <s v="COMPLEJO LUZURIAGA"/>
        <s v="COMPLEJO RIBERA IGUAZÚ"/>
        <s v="COMPLEJO CASTAÑARES Y LAFUENTE"/>
        <s v="INSTITUCIONAL ACUMAR"/>
        <s v="ADQUISICIÓN DE DOS ANALIZADORES DE PLOMO EN SANGRE PORTABLES Y 85 KITS DE REACTIVOS "/>
        <s v="BASURAL B° HERNANDEZ Y OTROS  LA MATANZA"/>
        <s v="DESAGUES PLUVIALES - CUENCA VIRGEN ITATÍ AUTOPISTA PTE. PERÓN"/>
        <s v="DESAGUES PLUVIALES - MEANDRO"/>
        <s v="REDES DE AGUA EZEIZA"/>
        <s v="OBRAS REDES DE AGUA LOMAS DE ZAMORA"/>
        <s v="REDES CLOACALES MORÓN"/>
        <s v="ESTACIÓN DE BOMBEO CLOACAL ESTEBAN ECHEVERRÍA"/>
        <s v="REDES CLOACALES LA MATANZA"/>
        <s v="PLANTA DE TRATAMIENTO DE BARROS SUDOESTE"/>
        <s v="PLANTA DEPURADORA CLOACAL NUESTRA SEÑORA DE LA PAZ- MARCOS PAZ"/>
        <s v="PLANTA DEPURADORA CLOACAL GÁNDARA- MARCOS PAZ"/>
        <s v="PLANTA DEPURADORA CLOACAL CAÑUELAS"/>
        <s v="CAMPAÑA DE PREVENCIÓN"/>
        <s v="CAMINO DE SIRGA CABA"/>
        <s v="ESCUELA PRIMARIA - IRIARTE Y MONTESQUIEU"/>
        <s v="INSPECCIONES COMUNA 8"/>
        <s v="ANÁLISIS AMBIENTALES"/>
        <s v="EVALUACIONES AMBIENTALES"/>
        <s v="ESCUELAS VERDES"/>
        <s v="REDES CLOACALES LANÚS"/>
        <s v="VIADUCTO PUENTE LA NORIA"/>
        <s v="OBRA PLAN HIDRÁULICO AVELLANEDA"/>
        <s v="INSPECCIONES"/>
        <s v="252 VIVIENDAS CANNING"/>
        <s v="ESTACIONES BOMBEO BARRACAS"/>
        <s v="SUMIDEROS CABA"/>
        <s v="LIMP. MÁRGENES CABA"/>
        <s v="ESCUELA MEDIA - J.L.SUAREZ 3851"/>
        <s v="ESCUELA MEDIA COMUNA 8"/>
        <s v="ESCUELA MEDIA - PASO Y CHILAVERT"/>
        <s v="DESAGUES PLUVIALES"/>
        <s v="DISTRIBUCIÓN DE AGUA"/>
        <s v="COMPLEJO PADRE MUGICA"/>
        <s v="COMPLEJO OSVALDO CRUZ"/>
        <s v="BARRIO VILLA 19"/>
        <s v="COMPLEJO BARRIO CILDAÑEZ"/>
        <s v="COMPLEJO RIESTRA Y PORTELA"/>
        <s v="ESTACIÓN DE BOMBEO CLOACAL LAFERRERE"/>
        <s v="ESTACIÓN DE BOMBEO CLOACAL CABA"/>
        <s v="REDES CLOACALES CABA"/>
        <s v="REDES CLOACALES FIORITO"/>
        <s v="OBRA PRETRATAMIENTO SIST. BERAZATEGUI"/>
        <s v="PLANTA POTABILIZADORA EZEIZA"/>
        <s v="REDES DE AGUA LOMAS DE ZAMORA"/>
        <s v="OBRAS REDES DE AGUA LA MATANZA"/>
        <s v="ESTACIÓN DE BOMBEO CLOACAL SARANDÍ"/>
        <s v="ESTACIÓN DE BOMBEO CLOACAL GRAL PINTO AVELLANEDA"/>
        <s v="ESTACIÓN DE BOMBEO CLOACAL MERLO - MORÓN"/>
        <s v="JARDIN INFANTES LA MATANZA"/>
        <s v="LIMPIEZA DE MÁRGENES"/>
        <s v="INSTITUCIONAL CABA"/>
        <s v="COMPLEJO VALPARAÍSO"/>
        <s v="FACULTAD DE MEDIO AMBIENTE UNDAV"/>
        <s v="DISTRIBUCION DE AGUA VILLA INFLAMABLE"/>
        <s v="TRANSBORDADOR NICOLÁS AVELLANEDA"/>
        <s v="OBRA CLOACAS  MERLO- MORÓN"/>
        <s v="REDES CLOACALES ACCIONES COMPLEMENTARIAS"/>
        <s v="REDES DE AGUA ACCIONES COMPLEMENTARIAS"/>
        <s v="OBRAS REDES DE AGUA FIORITO"/>
        <s v="OBRAS REDES DE AGUA CABA"/>
        <s v="OBRA AGUA CMR"/>
        <s v="DESAGUES PLUVIALES - ARROYO VENECIA LA MATANZA"/>
        <s v="SEGURIDAD VILLA 21-24"/>
        <s v="COMPLEJO OCANTO Y DEBENEDETTI"/>
        <s v="COMPLEJO BARRIO ALIANZA"/>
        <s v="BARRIO 7 DE ENERO"/>
        <s v="COMPLEJO BARRIO VILLA AZUL"/>
        <s v="BARRIO ALIANZA"/>
        <s v="ENTUBAMIENTO DEL ARROYO ORTEGA"/>
        <s v="COMPLEJO BARRIO  JUAN PABLO II"/>
        <s v="COMPLEJO BARRIO JUAN PABLO II"/>
        <s v="BARRIO JUAN PABLO II"/>
        <s v="COMPLEJO BARRIO NESTOR KIRCHNER"/>
        <s v="COMPLEJO BARRIO ACUBA"/>
        <s v="OBRAS LUZURIAGA Y OLAVARRÍA ADICIONALES INFRA BÁSICA"/>
        <s v="PLANTA DE TRATAMIENTO DE RESIDUOS ORGÁNICOS"/>
        <s v="ESTACIONES DE RECICLADO"/>
        <s v="COMPLEJOS CMR"/>
        <s v="EEA LA MATANZA"/>
        <s v="HOSPITAL INTERZONAL EVITA"/>
        <s v="OBRAS HIDRÁULICAS Y ARREGLOS DE CAMINOS EN ZONAS RURALES CAÑUELAS"/>
        <s v="PLANTA DE TRATAMIENTO BERAZATEGUI"/>
        <s v="PLANTA POTABILIZADORA ECHEVERRÍA"/>
        <s v="REDES CLOACALES ESTEBAN ECHEVERRÍA"/>
        <s v="REDES DE AGUA CABA"/>
        <s v="REDES DE AGUA ESTEBAN ECHEVERRÍA"/>
        <s v="MONITOREO CALIDAD DE AIRE"/>
        <s v="UNIDADES SANITARIAS MÓVILES"/>
        <s v="ECOPUNTOS"/>
        <s v="LIMPIEZA DE PASILLOS"/>
        <s v="ESTACIÓN DE BOMBEO WILDE ESTE"/>
        <s v="SANEAMIENTO HIDRÁULICO CUENCA FRENCH/ AZCUÉNAGA"/>
        <s v="SANEAMIENTO HIDRÁULICO C° BOQUERÓN"/>
        <s v="EXPANSIÓN DE REDES"/>
        <s v="Bº ACUBA - OBRAS DE INFRAESTRUCTURA BÁSICA"/>
        <s v="COMPLEJO VALPARAISO"/>
        <s v="LIMPIEZA RESIDUS SÓLIDOS ESPEJO DE AGUA"/>
        <s v="HOSPITAL DE CUECA ALTA"/>
        <s v="COMPLEJO BARRIO SAN ANTONIO"/>
        <s v="COMPLEJO BARRIO VILLA JARDÍN"/>
        <s v="FORTALECIMIENTO INSTITUCIONAL CABA"/>
        <s v="COMPLEJO LAMADRID"/>
        <s v="COMPLEJO BARRIO INTA"/>
        <s v="ISFD LA MATANZA"/>
        <s v="ESCUELA MEDIA - MORÓN"/>
        <s v="ESCUELA MEDIA - ESTEBAN ECHEVERRÍA"/>
        <s v="ESCUELA PRIMARIA CAÑUELAS"/>
        <s v="ESCUELA SECUNDARIA - LOMAS DE ZAMORA"/>
        <s v="ESCUELA PRIMARIA - EZEIZA"/>
        <s v="REDES CLOACALES LOMAS DE ZAMORA"/>
        <s v="OBRA CLOACAS AVELLANEDA"/>
        <s v="REDES DE AGUA AVELLANEDA"/>
        <s v="REDES CLOACALES EZEIZA"/>
        <s v="OBRAS REDES DE AGUA LANÚS"/>
        <s v="OBRA CLOACAS LOMAS DE ZAMORA"/>
        <s v="OBRAS AGUA ESTEBAN ECHEVERRÍA"/>
        <s v="SALUD AMBIENTAL ACUMAR"/>
        <s v="UNIDAD SANITARIA AMBIENTAL COMUNA 4. OSVALDO CRUZ 2045"/>
        <s v="PLANTA DE TRATAMIENTO CLOACAL GENERAL LAS HERAS"/>
        <s v="ESTACIÓN DE BOMBEO CLOACAL ALTE. BROWN"/>
        <s v="PLANTA POTABILIZADORA BARRIO RAYO DE SOL"/>
        <s v="OBRAS AMPLIACIÓN RED REMEDIOS DE ESCALADA"/>
        <s v="OBRA CLOACAS LA MATANZA"/>
        <s v="OBRA AGUA LOMAS DE ZAMORA"/>
        <s v="OBRA AGUA ALMIRANTE BROWN"/>
        <s v="REDES DE AGUA CAÑUELAS"/>
        <s v="HOSPITAL ZONAL LUCIO MELENDEZ"/>
        <s v="HOSPITAL INTERZONAL  DR. PAROISSIEN"/>
        <s v="HOSPITAL INTERZONAL DR. GUEMES"/>
        <s v="HOSPITAL ZONAL GENERAL DE AGUDOS EVITA- LANÚS"/>
        <s v="HOSPITAL ZONAL DR. ARTURO OÑATIVIA"/>
        <s v="HOSPITAL INTERZONAL PRESIDENTE PERÓN"/>
        <s v="HOSPITAL INTERZONAL JOSÉ ESTEVES"/>
        <s v="HOSPITAL ZONAL HÉROES DE MALVINAS"/>
        <s v="HOSPITAL MUNICIPAL SANTAMARINA"/>
        <s v="ALIVIADOR OESTE ARROYO DEL REY"/>
        <s v="ARROYO MALDONADO"/>
        <s v="ARROYO DON MARIO"/>
        <s v="OBRAS HÍDRICAS RINCÓN"/>
        <s v="OBRAS HÍDRICAS DON ORIONE Y OLAZABAL "/>
        <s v="LIMPIEZA A° SANTA CATALINA"/>
        <s v="DESAGUES PLUVIALES B° 9 DE ABRIL- ESTEBAN ECHEVERRÍA"/>
        <s v="DESAGUES PLUVIALES - FRENCH Y AZCUENAGA"/>
        <s v="DESAGUES PLUVIALES - LONGCHAMPS SUDESTE"/>
        <s v="DESAGUES PLUVIALES - BARRIO CORIMAYO"/>
        <s v="DESAGUES PLUVIALES - LONGCHAMPS NOROESTE"/>
        <s v="DESAGUES PLUVIALES - SAN JOSÉ NOROESTE"/>
        <s v="COMPLEJO ALTOS DE MADERO "/>
        <s v="COMPLEJO SOLARES DEL AEROPUERTO"/>
        <s v="LA MATANZA 118 VIV ARRECIFES -ZANABRIA -CONDE"/>
        <s v="EQUIPAMIENTO COMUNITARIO DOCK SUD"/>
        <s v="COMPLEJO VILLA FIORITO "/>
        <s v="PUENTE LACARRA"/>
        <s v="CRUCES VEHICULARES"/>
        <s v="LABORATORIO AVELLANEDA"/>
        <s v="CONTENEDORES RESIDUOS CMR"/>
        <s v="LIMP. MÁRGENES CMR"/>
        <s v="EQUIPAMIENTO SALUD"/>
        <s v="ESCUELA MEDIA - LA MATANZA"/>
        <s v="OBRAS REDES DE AGUA CAÑUELAS"/>
        <s v="AMPLIACIÓN RED DE AGUA-MARCOS PAZ"/>
        <s v="CONSTRUCCIÓN PLANTA DE TRATAMIENTO EFLUENTES LÍQUIDOS INDUSTRIALES PIC LANÚS"/>
        <s v="REDES CLOACALES VILLA 21-24"/>
        <s v="REDES DE AGUA MARCOS PAZ"/>
        <s v="PLANTA DE TRATAMIENTO PIC LANÚS"/>
        <s v="OBRA CLOACA LOMAS DE ZAMORA"/>
        <s v="OBRA CLOACA EZEIZA"/>
        <s v="PUENTES RIACHUELO - MANTENIMIENTO"/>
        <s v="EVALUACIÓN IMPACTO AMBIENTAL B° ORMA"/>
        <s v="BARRIO LAMADRID"/>
        <s v="BARRIO PADRE MUGICA"/>
        <s v="BARRIO SAN FRANCISCO"/>
        <s v="COMPLEJO ZAVALETA"/>
        <s v="OBRA  PASEO DE LA RIBERA- LA  BOCA"/>
        <s v="EVALUACIONES AMBIENTALES COMUNA 4,7,8 Y 9"/>
        <s v="CESAC  N° 30 COMUNA 4"/>
        <s v="CEMAR IRIARTE 3501- BARRACAS COMUNA 4"/>
        <s v="CESAC FLORES"/>
        <s v="CESAC N° 28 COMUNA 8"/>
        <s v="CESAC N° 3 COMUNA 9"/>
        <s v="OBRA CLOACAS CABA"/>
        <s v="ESCUELA VILLA 20 VILLA LUGANO"/>
        <s v="COMPLEJO ALVARADO"/>
        <s v="COMPLEJO LOS PILETONES"/>
        <s v="BARRIO RIESTRA Y PORTELA"/>
        <s v="BARRIO NESTOR KIRCHNER"/>
        <s v="BARRIO AV. CRUZ Y LACARRA"/>
        <s v="BARRIO LOS PILETONES INFRA BASICA"/>
        <s v="BARRIO LOS PILETONES RED VIAL"/>
        <s v="BARRIO LOS PILETONES"/>
        <s v="BARRIO LOS PILETONES ABASTECIMIENTO AGUA POTABLE"/>
        <s v="BARRIO NÉSTOR KIRCHNER RED PEATONAL"/>
        <s v="TOMA DE MUESTRA CUENCA MATANZA RIACHUELO"/>
        <s v="ADQUISICIÓN EQUIPAMIENTO CENTRO VERDE BARRACAS"/>
        <s v="ESPEJO DE AGUA"/>
        <s v="LIMPIEZA DE BASURALES"/>
        <s v="FORTALECIMIENTO DE SANEAMIENTO DE BASURALES ACUMAR"/>
        <s v="MACROBASURAL MARCOS PAZ"/>
        <s v="BASURAL CAÑUELAS"/>
        <s v="MACROBASURAL CAÑUELAS"/>
        <s v="RELOCALIZACIÓN VILLA JARDÍN"/>
        <s v="OBRAS VILLA 21-24"/>
        <s v="SISTEMA DE INFORMACIÓN PÚBLICA"/>
        <s v="FORTALECIMIENTO DEL SISTEMA DE INFORMACIÓN PÚBLICA DE ACUMAR"/>
        <s v="BARRIO CILDAÑEZ"/>
        <s v="OBRAS VILLA 1.11.14 BARRACAS INFRA BÁSICA"/>
        <s v="OBRAS MDH VILLA 1.11.14 BARRACAS"/>
        <s v="BARRIO VILLA 21-24"/>
        <s v="BARRIO ACUBA"/>
        <s v="BARRIO VILLA 15"/>
        <s v="OBRAS MDH VILLA 15- VILLA  LUGANO"/>
        <s v="BARRIO VILLA SOLDATI"/>
        <s v="OBRAS MDH VILLA SOLDATI"/>
        <s v="BARRIO GUADALUPE"/>
        <s v="BARRIO OBRERO"/>
        <s v="BARRIO EL PUEBLITO"/>
        <s v="BARRIO EL CEIBO"/>
        <s v="BARRIO VILLA JARDÍN"/>
        <s v="BARRIO LA FE"/>
        <s v="BARRIO MONTE CHINGOLO"/>
        <s v="OBRAS MDH B° MONTE CHINGOLO"/>
        <s v="BARRIO SANTA TERESITA"/>
        <s v="BARRIO UNAMUNO"/>
        <s v="BARRIO LAS ANTENAS"/>
        <s v="BARRIO VILLA LUGANO"/>
        <s v="BARRIO VILLA 20"/>
        <s v="OBRAS MDH  VILLA 20- VILLA LUGANO"/>
        <s v="BARRIO VILLA 1-11-14"/>
        <s v="BARRIO VILLA TRANQUILA"/>
        <s v="BARRIO VILLA AZUL"/>
        <s v="BARRIO LOS CEIBOS"/>
        <s v="BARRIO EL ROBLE"/>
        <s v="OBRAS MDH  B° EL ROBLE"/>
        <s v="OBRAS  B° LINDO INFRA BÁSICA"/>
        <s v="OBRAS VIVIENDAS B° VILLA  AZUL INFRA INTEGRAL"/>
        <s v="COMPLEJO  BARRIO ORMA"/>
        <s v="BARRIO ORMA"/>
        <s v="COMPLEJO BARRIO ALVARADO"/>
        <s v="BARRIO ALVARADO"/>
        <s v="BARRIO LACARRA"/>
        <s v="BARRIO  JUAN PABLO II"/>
        <s v="BARRIO LA BASTILLA"/>
        <s v="BARRIO LA BASTILLA II"/>
        <s v="COMPLEJO BARRIO LOS CEIBOS"/>
        <s v="SANEAMIENTO CLOACAL-LAS HERAS-CAÑUELAS-PTE. PERÓN"/>
        <s v="JARDIN DE INFANTES ESTEBAN ECHEVERRÍA"/>
        <s v="OBRAS MDH Y MEJORAMIENTO ESP. PÚB.  B° GLEW Y SANTA ROSA "/>
        <s v="BARRIO GLEW Y SANTA ROSA"/>
        <s v="ARROYO SANTA CATALINA"/>
        <s v="ARROYO LA MATANZA"/>
        <s v="DESAGUES PLUVIALES - ARROYO DUPPY"/>
        <s v="MONITOREO ÁREA SUBTERRÁNEA CHMR"/>
        <s v="ESTACIONES METEOROLÓGICAS ACUMAR"/>
        <s v="CAPACITACIÓN"/>
        <s v="CARACTERIZACIÓN ARROYO CILDAÑEZ"/>
        <s v="CARACTERIZACIÓN VILLA INFLAMABLE"/>
        <s v="ADQUISICIÓN DE INSUMOS PARA TOMA DE MUESTRAS EFLUENTES LIQ. CMR"/>
        <s v="CAPACITACIÓN  GIRSU"/>
        <s v="ADQUISICIÓN DE INSUMOS"/>
        <s v="FORTALECIMIENTO DE ORDENAMIENTO TERRITORIAL ACUMAR"/>
        <s v="COMPLEJO ORMA"/>
        <s v="OTROS MEJORAMIENTOS CABA"/>
        <s v="CESAC"/>
        <s v="SUBSIDIOS CABA"/>
        <s v="CAMPAÑA DE PREVENCIÓN Y MITIGACIÓN DEL RIESGO .COMUNAS 4,7,8 Y 9"/>
        <n v="0" u="1"/>
      </sharedItems>
    </cacheField>
    <cacheField name="DENOMINACIÓN" numFmtId="0">
      <sharedItems containsBlank="1" count="4890" longText="1">
        <s v="IMPULSIÓN DE POZOS AMPLIACIÓN BATERIA LA LATA 2A. ETAPA FASE A"/>
        <s v="NUEVAS PERFORACIONES POR ADMINISTRACION OBRA ELECTROMECANICA"/>
        <s v="EJECUCIÓN DE 30 SONDEOS"/>
        <s v="EJECUCION DE 25 PERFORACIONES AL PUELCHE ZONA SUR OBRA ELECTROMECANICA"/>
        <s v="CONVENIO CON ESTADO MAYOR CONJUNTO"/>
        <s v="EJECUCIÓN BAT. V. DEL PINO - 2DA ETAPA - FASE B - 11 PERFORACIONES - LA MATANZA - OBRA CIVIL"/>
        <s v="EJECUCION DE 10 PERFORACIONES AL ACUIFERO PUELCHE ZONA SUR OBRA ELECTROMECANICA"/>
        <s v="POZOS BATERIA VIRREY DEL PINO SEGUNDA ETAPA OBRA CIVIL"/>
        <s v="BATERIA VIRREY DEL PINO ETAPA I (20 POZOS) LA MATANZA (OBRA ELECTROMECANICA)"/>
        <s v="NUEVAS PERFORACIONES POR ADMINISTRACION OBRA CIVIL"/>
        <s v="EJECUCION DE 10 PERFORACIONES AL ACUIFERO PUELCHE ZONA SUR OBRA CIVIL"/>
        <s v="IMPULSIÓN DE POZOS BATERÍA GLEW ETAPA 2"/>
        <s v="BATERIA VIRREY DEL PINO ETAPA I (20 POZOS) LA MATANZA (OBRA CIVIL)"/>
        <s v="BATERIA VIRREY DEL PINO ETAPA I (12 POZOS) LA MATANZA (OBRA CIVIL)"/>
        <s v="EJECUCION POZO AL HIPOPUELCHE REBOMBEO TEMPERLEY OBRA ELECTROMECANICA"/>
        <s v="EJECUCION DE 25 PERFORACIONES AL PUELCHE ZONA SUR OBRA CIVIL"/>
        <s v="BATERÍA DE POZOS GLEW- 2DA ETAPA OBRA CIVIL"/>
        <s v="BATERÍA DE POZOS GLEW- 2DA ETAPA OBRA ELECTROMECÁNICA"/>
        <s v="EJECUCIÓN BAT. V. DEL PINO - 2DA ETAPA - FASE B - 11 PERFORACIONES - LA MATANZA - OBRA ELECTRO"/>
        <s v="IMPULSION BATERIA VIRREY DEL PINO"/>
        <s v="PRIMARIAS MONTE GRANDE SUR - FASE A"/>
        <s v="RED SECUNDARIA EZEIZA CENTRO"/>
        <s v="IMPULSIÓN E INTERCONEXIÓN DE POZOS BATERÍA UNIÓN - ETAPA 1 - FASE A"/>
        <s v="ACUEDUCTO LOS CEDROS-VIRREY DEL PINO"/>
        <s v="VINCULACIÓN ACUEDUCTO LOS CEDROS-VIRREY DEL PINO CON RED LAFERRERE I"/>
        <s v="VINCULACIÓN ACUEDUCTO LOS CEDROS-VIRREY DEL PINO CON RED LAFERRERE II"/>
        <s v="VINCULACIÓN ACUEDUCTO LOS CEDROS-VIRREY DEL PINO CON RED CATAN I"/>
        <s v="BATERIA VIRREY DEL PINO ETAPA I (12 POZOS) LA MATANZA (OBRA ELECTROMECANICA)"/>
        <s v="IMPULSION POZOS AMPLIACION BATERIA LA LATA"/>
        <s v="CONDUCTO BATERIA VIRREY DEL PINO"/>
        <s v="VINCULACION ACUEDUCTO LOS CEDROS-VIRREY DEL PINO CON RED VIRREY DEL PINO"/>
        <s v="VINCULACIÓN ACUEDUCTO LOS CEDROS-VIRREY DEL PINO CON RED CATAN II"/>
        <s v="PLANTA POTABILIZADORA OSMOSIS INVERSA VIRREY DEL PINO"/>
        <s v="BATERIA RAFAEL CASTILLO ETAPA 2-CASTILLO ETAPA 2-CAÑERIA DE INTERCONEXION"/>
        <s v="IMPULSION POZOS BATERIA GLEW"/>
        <s v="RED SECUNDARIA LA PORTEÑA (ETAPA 2)"/>
        <s v="RED SECUNDARIA BARRIO EL PASO"/>
        <s v="INTERCONEXIÓN POZOS MERLO GOMEZ"/>
        <s v="VINCULACIÓN ACUEDUCTO LOS CEDROS - V. DEL PINO CON RED V. DEL PINO IV"/>
        <s v="VINCULACION ACUEDUCTO LOS CEDROS-VIRREY DEL PINO CON RED VIRREY DEL PINO II"/>
        <s v="POZOS BATERIA VIRREY DEL PINO SEGUNDA ETAPA OBRA ELECTROMECANICA"/>
        <s v="CAÑERIA DE DESAGÜE PLANTA VIRREY DEL PINO"/>
        <s v="SISTEMA DE AUTOMATIZACIÓN DE POZOS BATERÍA VIRREY DEL PINO"/>
        <s v="IMPULSIÓN RAMAL AVELLANEDA"/>
        <s v="AMPLIACION PLANTA DEPURADORA EL JAGUEL OBRA CIVIL"/>
        <s v="INSPECCIÓN DE OBRAS PTA. BERAZATEGUI"/>
        <s v="IMPULSIÓN RAMAL SUR"/>
        <s v="ESTACIÓN DE BOMBEO CLOACAL PASCO ESTE OBRA ELECTROM."/>
        <s v="COLECTOR ESTE TRAMO 4"/>
        <s v="BRIO.OBRERO SUR A 3° CLOACA MÁXIMA &quot;B&quot;"/>
        <s v="COLECTOR ESTE RAMAL SUR"/>
        <s v="ESTACIÓN DE BOMBEO LOMAS ESTE ZONA OESTE OBRA CIVIL"/>
        <s v="ESTACIÓN DE BOMBEO LOMAS ESTE ZONA OESTE OBRA ELECTROM."/>
        <s v="COLECTOR ESTE RAMAL NORTE TRAMO II Y III (ETAPA 1A)"/>
        <s v="ESTACION DE BOMBEO CLOACAL BARRIO LAS COLONIAS-OBRA CIVIL"/>
        <s v="RED SECUNDARIA BARRIO WILDE"/>
        <s v="COLECTORES Y COLECTORAS DN 315 Y DN 440 BARRIO LUIS GUILLON"/>
        <s v="FIDEICOMISO IMPULSION ESTE AVELLANEDA"/>
        <s v="EST BOMBEO CLOACAL IMPULSION ESTE AVELLANEDA OBRA CIVIL"/>
        <s v="EST BOMBEO CLOACAL IMPULSION ESTE AVELLANEDA OBRA ELECTROMECANICA"/>
        <s v="ESTACION DE BOMBEO CLOACAL WILDE-OBRA CIVIL"/>
        <s v="ESTACION DE BOMBEO CLOACAL BARRIO LAS COLONIAS-OBRA ELECTROMECANICA"/>
        <s v="ESTACION DE BOMBEO CLOACAL WILDE-OBRA ELECTROMECANICA"/>
        <s v="OBRAS PRIMARIAS SPEGAZZINI"/>
        <s v="RED SECUNDARIA BARRIO VILLA GONNET"/>
        <s v="RED SECUNDARIA BARRIO CAÑADA DE RUIZ"/>
        <s v="COLECTOR RAMAL AVELLANEDA"/>
        <s v="IMPULSIÓN LOMAS ESTE ZONA OESTE"/>
        <s v="TERRENO PARA ESTACIÓN DE BOMBEO CALZADA 2"/>
        <s v="RED SECUNDARIA BARRIO LUIS GUILLON CUENCA 2"/>
        <s v="RED SECUNDARIA BARRIO LUIS GUILLON CUENCA 3_x000a_"/>
        <s v="RED SECUNDARIA BARRIO LUIS GUILLON CUENCA 4  "/>
        <s v="RED SECUNDARIA CLOACAL A COLECTOR MORÓN"/>
        <s v="RED SECUNDARIA CLOACAL MONTE CHINGOLO CUENCA C"/>
        <s v="RED SECUNDARIA BARRIO LUIS GUILLÓN - CUENCA 1  "/>
        <s v="RED SECUNDARIA EZEIZA 3"/>
        <s v="RED SECUNDARIA BARRIO LA RURAL"/>
        <s v="RED CLOACAL SECUNDARIA SPEGAZZINI CUENCA B"/>
        <s v="RED SECUNDARIA CLOACAL MONTE CHINGOLO CUENCA B"/>
        <s v="COLECTOR CLOACAL CALLE IRIARTE"/>
        <s v="OBRAS EN PLANTA DEPURADORA SUDOESTE - OBRA CIVIL"/>
        <s v="OBRAS EN EST. ELEVADORAS - OBRA ELECTROMECÁNICA"/>
        <s v="OBRAS EN PLANTA DEPURADORA SUDOESTE - OBRA ELECTROMECÁNICA"/>
        <s v="OBRAS EN PLANTA SAN MARTÍN - OBRA ELECTROMECÁNICA"/>
        <s v="ESTACIÓN BOMBEO CLOACAL E INTERMEDIA 1-2 (BOCA-BARRACAS)-O.CIVIL"/>
        <s v="ESTACIÓN BOMBEO CLOACAL E INTERMEDIA 1-2 (BOCA-BARRACAS)-O.ELECT."/>
        <s v="PLAN VERANO 2009/2010 REFUERZO PUNTA ALTA - LOMAS DE ZAMORA"/>
        <s v="PLAN VERANO 2009/2010 REFUERZO CONDARCO ETAPA 1 LANUS"/>
        <s v="OBRAS EN PLANTA SAN MARTÍN - OBRA CIVIL"/>
        <s v="OBRAS EN PLANTA BERNAL - OBRAS CIVILES"/>
        <s v="OBRAS EN PLANTA BERNAL - OBRAS ELECTROMECÁNICAS"/>
        <s v="OBRAS EN EST. ELEVADORAS - OBRA CIVIL"/>
        <s v="OBRAS ELECTROMECÁNICAS EST. ELEVADORAS"/>
        <s v="OBRAS CIVILES EST. ELEVADORAS"/>
        <s v="PLAN VERANO 2009/2010 RED DE DIST RIVADAVIA E/CONCORDIA Y ESTRADA - MORON"/>
        <s v="PLAN VERANO 2009/2010 RED DE DIST ALEGRIA Y LAS BASES - MORON"/>
        <s v="PLAN VERANO 2009/2010 RED DE DIST LAS BASES Y EMILIO CASTRO - MORON"/>
        <s v="PLAN VERANO 2009/2010 CAÐERIA VINCULACION POZO LMS 90"/>
        <s v="RENOVACION CAÐERIAS SUCRE E/ ALCORTA Y LIBERTADOR-RIBEREÐO TRAMO II"/>
        <s v="PLANTA SAN MARTÍN - OBRAS ELECTROMECÁNICAS VARIAS"/>
        <s v="PLANTA BELGRANO - OBRAS CIVILES VARIAS"/>
        <s v="PLANTA BELGRANO - OBRAS ELECTROMECÁNICAS VARIAS"/>
        <s v="PLAN AYSA A + T D.R. SUR - ESTEBAN ECHEVERRIA"/>
        <s v="PLAN AYSA A+T D.R. SUR - ALTE. BROWN"/>
        <s v="PLAN AYSA A + T D.R. SUR - L. DE ZAMORA"/>
        <s v="PLAN YSA A + T DR. SUR LANUS"/>
        <s v="PLAN AYSA A + T D.R. SUR - LANÚS"/>
        <s v="PLAN AYSA A + T D.R.SUR - AVELLANEDA"/>
        <s v="PLAN AYSA A + T DR. OESTE - LA MATANZA"/>
        <s v="PLAN YSA A + T DR. OESTE LA MATANZA"/>
        <s v="PLAN YSA A + T DR. OESTE MORON"/>
        <s v="PLAN YSA A + T DR. SUR ESTEBAN ECHEVERRIA"/>
        <s v="PLAN YSA A + T DR. SUR ALMIRANTE BROWN"/>
        <s v="PLAN YSA A + T DR. SUR LOMAS DE ZAMORA"/>
        <s v="PLAN YSA A + T DR. SUR EZEIZA"/>
        <s v="PLAN YSA A + T DR. SUR AVELLANEDA"/>
        <s v="PLAN AYSA A + T D.R. SUR - EZEIZA"/>
        <s v="CONVENIO AYSA RED PRIMARIA ALMIRANTE BROWN"/>
        <s v="OBRAS PRIMARIAS L. DE ZAMORA-B° STA. CATALINA 2 SA626"/>
        <s v="OBRAS PRIMARIAS L. DE ZAMORA-B° STA. CATALINA 1 SA625"/>
        <s v="OBRAS PRIMARIAS L. DE ZAMORA-B° BRIG. J.M. DE ROSAS SA496"/>
        <s v="OBRAS PRIMARIAS L. DE ZAMORA - ANTARTIDA ARG. SA494"/>
        <s v="OBRAS PRIMARIAS L. DE ZAMORA - REFUERZO J.M. DE ROSAS SA473"/>
        <s v="PLAN AYSA A + T D.R. OESTE - MORÓN"/>
        <s v="PLAN AYSA C+T D.R. SUR AVELLANERA"/>
        <s v="PLAN AYSA C + T D.R. OESTE - LA MATANZA"/>
        <s v="SIST. BERAZATEGUI PRIMERA ETAPA PLANTA DE PRETRATAMIENTO OBRA CIVIL Y ELECTROMECÁNICA"/>
        <s v="ISFD Nº 82"/>
        <s v="JARDIN A/C Bº LIBERTAD"/>
        <s v="ESCUELA PRIMARIA A/C Bº JAURETCHE"/>
        <s v="ESCUELA PRIMARIA A/C Bº RODOLFO WALSH"/>
        <s v="JI A/C LA MATANZA RAFAEL CASTILLO"/>
        <s v="JARDÍN A/C LINDERO A EP Nº 121"/>
        <s v="TRABAJOS DE RECONSTRUCCIÓN DE ESCUELAS, VIVIENDAS, MUROS Y OTROS"/>
        <s v="REPOTENCIACION ESTACION ELEVADORA TEMPERLEY - CISTERNA LLAVALLOL -"/>
        <s v="RED DE DESAGUES CLOACALES - SECTOR CALZADA MARMOL II"/>
        <s v="RED DE DESAGUES CLOACALES - SECTOR BURZACO II"/>
        <s v="RED DE DESAGUES CLOACALES - SECTOR BURZACO I"/>
        <s v="RED DE AGUA POTABLE - Bº SANTA MARTA MOD 1"/>
        <s v="RED DE AGUA POTABLE"/>
        <s v="REACONDICIONAMIENTO Y REPARACION DE LA PLANTA DEPURADORA"/>
        <s v="REACONDICIONAMIENTO DEL SISTEMA DE AGUA POTABLE"/>
        <s v="PROVISION DE AGUA POTABLE-CONEXION 9 DE ABRIL"/>
        <s v="PROVISIÓN DE AGUA POTABLE POR RED - Bº AMERICA UNIDA MOD 2"/>
        <s v="PROVISIÓN DE AGUA POTABLE"/>
        <s v="PROVISION DE AGUA POTABLE"/>
        <s v="PLANTA DE TRATAMIENTO DE LIQUIDOS CLOACALES - PLANTA AGUSTIN FERRARI"/>
        <s v="PERFORACION Y RED DE AGUA"/>
        <s v="EXPANSION DEL SERVICIO DE PROVISION DE A.P. Bº PARQUE AMERICANO MOD 2"/>
        <s v="EXPANSION DEL SERVICIO DE PROVISION DE A.P. Bº PARQUE AMERICANO MOD 1"/>
        <s v="EXPANSION DE RED DE AGUA POTABLE - Bº AMERICA UNIDA MOD 1"/>
        <s v="ESTUDIO HIDROGEOLÓGICO, IDENTIFICACIÓN DE DOS PERFORACIONES"/>
        <s v="DESAGUE CLOACAL - PROVISION DE MAT - MARCOS PAZ"/>
        <s v="CONSTRUCCIÓN DESAGÜES CLOACALES SECTOR NORTE MODULO 1"/>
        <s v="CONSTRUCCIÓN DESAGÜES CLOACALES SECTOR NORTE"/>
        <s v="CONSTRUCCION DE UNA PERFORACION Y RED DE DISTRIB DE AP EN MAXIMO PAZ"/>
        <s v="CONSTRUCCIÓN DE DESAGÜES CLOACALES DOMICILIARIOS"/>
        <s v="COLECTORES CLOACALES Y ESTACIONES ELEVADORAS"/>
        <s v="CLOACAS LOS AROMOS-SANTA CATALINA ETAPA 1"/>
        <s v="CLOACAS LOS AROMOS- SANTA CATALINA ETAPA 2"/>
        <s v="CAÑERIAS PRIMARIAS Y REDES DISTRIBUIDORAS"/>
        <s v="ADQ DE MAT DE LINEA PARA LA OBRA DEL BARRIO SANTA MARTA"/>
        <s v="ADQ DE MAT DE LINEA EXPANSION DE AP - Bº PQE AMERICANO MOD 4"/>
        <s v="ADQ DE MAT DE LINEA EXPANSION DE AP - Bº AMERICA UNIDA MOD 2"/>
        <s v="ACUEDUCTO LANUS - TEMPERLEY"/>
        <s v="6 MODULOS A+T - VARIAS LOCALIDADES "/>
        <s v="4 MODULOS A+T - VARIAS LOCALIDADES "/>
        <s v="2º TRAMO COLECTORES CLOACALES Y ESTACION ELEVADORA"/>
        <s v="203 MODULOS A+T - VARIAS LOCALIDADES "/>
        <s v="DESAGUES PLUVIALES MATANZA AL CILDAÑEZ 0GR.1 0ACUMAR."/>
        <s v="DESAGÜES PLUVIALES MATANZA AL CILDAÑEZ - COLECTOR TAPIALES - GR. 2 - ETAPA I."/>
        <s v="DESAGÜES PLUVIALES EN LA CUENCA OLAZABAL - ALIVIADORES MARCO - AVELLANEDA."/>
        <s v="DESAGÜES PLUVIALES EN LA CUENCA MACIEL - RIACHUELO - ETAPA I."/>
        <s v="DESAGÜES PLUVIALES EN LA CUENCA DEL CANAL UNAMUNO - ETAPA I - ALIVIADOR OESTE. "/>
        <s v="DESAGUES PLUVIALES EN LA CUENCA DEL Aº DEL REY -ALIVIADOR ESTE -ETAPA II -ACUMAR."/>
        <s v="DESAGUES PLUVIALES EN LA CUENCA DEL Aº DEL REY -ALIVIADOR ESTE -ETAPA I -ACUMAR."/>
        <s v="DESAGUES PLUVIALES EN LA CUENCA CAMINO CINTURA - ET. I -CONDUCTO PRINCIPAL -ACUMAR."/>
        <s v="DESAGÜES PLUVIALES EN Bº LAS ACHIRAS - VILLA CELINA."/>
        <s v="UNIDAD SANITARIA VILLA MAGDALENA MERLO"/>
        <s v="UNIDAD SANITARIA SANTA ANA SAN VICENTE"/>
        <s v="UNIDAD SANITARIA Nº 15 -ESTEBAN ECHEVERRÍA."/>
        <s v="UNIDAD SANITARIA Nº 13 RAMÓN CARRILLOMERLO"/>
        <s v="UNIDAD SANITARIA LOS ALAMOS ALTE BROWN"/>
        <s v="UNIDAD SANITARIA GLEW SUR ALTE.BROWN"/>
        <s v="UNIDAD SANITARIA Bº EL PRADO -MARCOS PAZ."/>
        <s v="CONSTRUCCION HOSPITAL CIUDAD EVITA -LA MATANZA."/>
        <s v="AMPLIACIÓN E INTERNACIÓN PEDIATRÍA HOSPITAL MUNICIPAL DEL NIÑO EN SAN JUSTO-LA MATANZA"/>
        <s v=" UNIDAD SANITARIA EVA PERÓN LANÚS"/>
        <s v="CONSTRUCCIÓN JARDÍN DE INFANTES -MONTE GRANDE -ESTEBAN ECHEVERRÍA"/>
        <s v="CONSTRUCCIÓN JARDÍN DE INFANTES BARRIO SIGLO XX -ESTEBAN ECHEVERRÍA"/>
        <s v="RED DE ALCANTARILLADO CLOACAL. "/>
        <s v="EXPANSIÓN TENDIDO DE REDES CLOACALES - SAN VICENTE"/>
        <s v="REPAV. Y ENSANCHE AVDA. C. PELLEGRINI E/ PTE LA NORIA Y PTE. URIBURU"/>
        <s v="RP 21 -TRAMO III: RN 3 Y C. LASALLE -LA MATANZA"/>
        <s v="RP 21 CALLE PERON -AVDA. RIVADAVIA -MERLO- ITUZAINGO"/>
        <s v="RP 21 CALLE LASALLE -CALLE PERON -LA MATANZA -MERLO"/>
        <s v="REPAV. Y ENSANCHE RP 21 -TR. RP 4 -ROTONDA QUERANDI -LA MATANZA"/>
        <s v="REPAV. DE ACCESO A URIBELARREA DESDE RP 205- CAÑUELAS"/>
        <s v="REPAV Y ENSANCHE -RP 205 -CALLE SANTAMARINA -ESTEBAN ECHEVERRIA"/>
        <s v="REP Y ENSANCHE RP 21 ROTONDA QUERANDI -RP 17 -LA MATANZA"/>
        <s v="LA MATANZA 3015 VIV"/>
        <s v="LA MATANZA 171 VIV"/>
        <s v="ESTEBAN ECHEVERRIA 2880 VIV"/>
        <s v="CAÑUELAS 134 VIV"/>
        <s v="ALMIRANTE BROWN 600 VIV"/>
        <s v="LA MATANZA 99 VIV"/>
        <s v="LA MATANZA 52 VIV - TERMINACIÓN DE 119 VIV. FECOVIMA"/>
        <s v="LA MATANZA 52 VIV"/>
        <s v="CONVENIO CON UNIVERSIDAD DE LA MATANZA PARA EL RELEVAMIENTO TERRITORIAL E IDENTIFICACIÓN GEORREFERENCIADA DE HASTA 12.000 EMPRESAS UBICADAS EN LOS PARTIDOS QUE FORMAN PARTE DE LA CUENCA MATANZA-RIACHUELO."/>
        <s v="IMPULSIÓN INTERCONEX. DE POZOS BARRIO STA. CATALINA"/>
        <s v="PRIMARIAS BARRIO SANTA CATALINA"/>
        <s v="RED CLOACAL SECUNDARIA SPEGAZZINI CUENCA A"/>
        <s v="IMPULSIÓN E INTERCONEXIÓN DE POZOS BATERÍA UNIÓN SEGUNDA ETAPA"/>
        <s v="ALIVIADOR MAGDALENA"/>
        <s v="RED SECUNDARIA CLOACAL MONTE CHINGOLO CUENCA A1"/>
        <s v="RED SECUNDARIA CLOACAL MONTE CHINGOLO CUENCA A2"/>
        <s v="REPAVIMENTACIÓN RP Nº 1001"/>
        <s v="REPAVIMENTACION CALLE MOLINA"/>
        <s v="PAVIMENTO URBANO ETAPA I"/>
        <s v="BACHEO DE HORMIGON 30000 MTS2"/>
        <s v="-"/>
        <s v="INFRA 600 VIV - GLEW"/>
        <s v="EX UNILEVER 183 VIV E INFR - AMPLIACION DE CONTRATO: 116MEJ."/>
        <s v="PREDIO MADARIAGA - INF PARA 270 VIV"/>
        <s v="PREDIO CAEM - INFR  PARA 96 VIV - ETAPA III"/>
        <s v="EX UNILEVER INFRA PARA 183 VIV"/>
        <s v="PREDIOS CAEM Y PINZON INFRAESTRUCTURA PARA 118 VIVIENDAS-ETAPA II"/>
        <s v="PREDIOS CAEM Y PINZON INF PARA 118 VIV - ETAPA II"/>
        <s v="PREDIO ENTRE VIAS INF PARA 124 VIV "/>
        <s v="INFRA PARA PREDIO PINZON -150 VIV"/>
        <s v="PREDIO 12 DE OCTUBRE Y AU - INF PARA 120 VIV - ETAPA I"/>
        <s v="DEHEZA Y COSQUIN - INFRA PARA 42 VIV"/>
        <s v="EX UNILEVER INF PARA 183 VIV"/>
        <s v="INFRA PARA 300 MEJ"/>
        <s v="TELLIER INFR PARA 138 VIV - ETAPA III"/>
        <s v="BARRIO ESTANISLAO DEL CAMPO INF PARA 39 VIV - ETAPA III"/>
        <s v="BARRIO EX ACINDAR INFRAESTRUCTURA PARA 23 VIVIENDAS-ETAPA III"/>
        <s v="FRENCH Y AUTOPISTA INF PARA 42 VIVIENDAS - ETAPA III"/>
        <s v="PREDIO CORVALAN Y CAMPICHUELO - INFRA PARA 240 VIV."/>
        <s v="CONSTRUCCION DE 244 VIVIENDAS"/>
        <s v="CONSTRUCCION DE 55 VIVIENDAS"/>
        <s v="CONSTRUCCION DE 63 VIVIENDAS"/>
        <s v="CONSTRUCCION DE 28 VIVIENDAS"/>
        <s v="CONSTRUCCION DE 49 VIVIENDAS"/>
        <s v="CONSTRUCCION DE 12 VIVIENDAS"/>
        <s v="CONSTRUCCION DE 10 VIVIENDAS"/>
        <s v="CONSTRUCCION DE 21 VIVIENDAS"/>
        <s v="CONSTRUCCION DE 8 VIVIENDAS"/>
        <s v="CONSTRUCCION DE 7 VIVIENDAS"/>
        <s v="CONSTRUCCION DE 11 VIVIENDAS"/>
        <s v="CONSTRUCCION DE 51 VIVIENDAS"/>
        <s v="CONSTRUCCION DE 26 VIVIENDAS"/>
        <s v="CONSTRUCCION DE 31 VIVIENDAS"/>
        <s v="CONSTRUCCION DE 85 VIVIENDAS"/>
        <s v="CONSTRUCCION DE 94 VIVIENDAS"/>
        <s v="CONSTRUCCION DE 112 VIVIENDAS"/>
        <s v="CONSTRUCCION DE 24 VIVIENDAS"/>
        <s v="CONSTRUCCION DE 48 VIVIENDAS"/>
        <s v="CONSTRUCCION DE 120 VIVIENDAS"/>
        <s v="CONSTRUCCION DE 32 VIVIENDAS"/>
        <s v="CONSTRUCCION DE 128 VIVIENDAS"/>
        <s v="CONSTRUCCION DE 87 VIVIENDAS"/>
        <s v="CONSTRUCCION DE 106 VIVIENDAS"/>
        <s v="CONSTRUCCION DE 86 VIVIENDAS"/>
        <s v="CONSTRUCCION DE 69 VIVIENDAS"/>
        <s v="CONSTRUCCION DE 22 VIVIENDAS"/>
        <s v="CONSTRUCCION DE 40 VIVIENDAS"/>
        <s v="CONSTRUCCION DE 134 VIVIENDAS"/>
        <s v="CONST. DE 262 VIV. E INFRA EN E. ECHEVERRIA"/>
        <s v="CONST. DE 280 VIV. E INFRA EN ESTEBAN ECHEVERRIA (SECTOR 3)"/>
        <s v="CONST. DE 208 VIV. E INFRA EN ESTEBAN ECHEVERRIA (SECTOR 4)"/>
        <s v="CONST. DE 186 VIV. E INFRA. EN E. ECHEVERRIA (SECTOR I)"/>
        <s v="CONST. DE 272 VIV. E INFRA. EN E. ECHEVERRIA (SECTOR II)"/>
        <s v="CONST. DE 264 VIV. E INFRA. EN E. ECHEVERRIA (SECTOR III)"/>
        <s v="CONST. DE 204 VIV. E INFRA. EN E. ECHEVERRIA (SECTOR IV)"/>
        <s v="INFRA 1990 VIV"/>
        <s v="INFRA 1990 VIV AGUA POT.ALUMB PUB"/>
        <s v="INFRA 300 VIV"/>
        <s v="CONSTRUCCION DE 54 VIVIENDAS"/>
        <s v="CONSTRUCCION DE 300 VIVIENDAS"/>
        <s v="INFRA 120 VIV"/>
        <s v="CONSTRUCCION DE 62 VIVIENDAS"/>
        <s v="Bº FEDERAL 1 - RED GAS"/>
        <s v="Bº FEDERAL 1 - INFRA"/>
        <s v="Bº FEDERAL 2 - INFRA"/>
        <s v="Bº FEDERAL 2 - RED GAS"/>
        <s v="CONCATENAR DE 140 VIVIENDAS"/>
        <s v="CONCATENAR DE 203 VIVIENDAS"/>
        <s v="CONCATENAR DE 292 VIVIENDAS"/>
        <s v="CONCATENAR DE 296 VIVIENDAS"/>
        <s v="CONCATENAR DE 300 VIVIENDAS"/>
        <s v="CONCATENAR DE 200 VIVIENDAS"/>
        <s v="CONCATENAR DE 120 VIVIENDAS"/>
        <s v="CONCATENAR DE 260 VIVIENDAS"/>
        <s v="CONCATENAR DE 280 VIVIENDAS"/>
        <s v="CONCATENAR DE 52 VIVIENDAS"/>
        <s v="CONCATENAR DE 119 VIVIENDAS"/>
        <s v="INFRA 280 Y 260 VIV"/>
        <s v="INFRA 176 VIV"/>
        <s v="INFRA 600 VIV"/>
        <s v="INFRA 284 Y 284 VIV"/>
        <s v="CONCATENAR DE 176 VIVIENDAS"/>
        <s v="BARRIO SANTA CATALINA + INFRA - ETAPA II"/>
        <s v="CONSTRUCCIÓN DE 50 VIVIENDAS"/>
        <s v="CONSTRUCCIÓN DE 70 VIVIENDAS"/>
        <s v="MEJORAMIENTO DE 8 VIVIENDAS"/>
        <s v="MEJORAMIENTO DE 2 VIVIENDAS"/>
        <s v="MEJORAMIENTO DE 6 VIVIENDAS"/>
        <s v="MEJORAMIENTO DE 29 VIVIENDAS"/>
        <s v="MEJORAMIENTO DE 28 VIVIENDAS"/>
        <s v="MEJORAMIENTO DE 26 VIVIENDAS"/>
        <s v="MEJORAMIENTO DE 30 VIVIENDAS"/>
        <s v="MEJORAMIENTO DE 27 VIVIENDAS"/>
        <s v="MEJORAMIENTO DE 23 VIVIENDAS"/>
        <s v="MEJORAMIENTO DE 1220 VIVIENDAS"/>
        <s v="MEJORAMIENTO DE 7 VIVIENDAS"/>
        <s v="MEJORAMIENTO DE 4 VIVIENDAS"/>
        <s v="MEJORAMIENTO DE 5 VIVIENDAS"/>
        <s v="MEJORAMIENTO DE 3 VIVIENDAS"/>
        <s v="MEJORAMIENTO DE 10 VIVIENDAS"/>
        <s v="MEJORAMIENTO DE 1 VIVIENDAS"/>
        <s v="MEJORAMIENTO DE 25 VIVIENDAS"/>
        <s v="MEJORAMIENTO DE 14 VIVIENDAS"/>
        <s v="MEJORAMIENTO DE 12 VIVIENDAS"/>
        <s v="MEJORAMIENTO DE 31 VIVIENDAS"/>
        <s v="740 MEJORAMIENTOS"/>
        <s v="MEJORAMIENTO DE 50 VIVIENDAS"/>
        <s v="20 MEJORAMIENTOS"/>
        <s v="30 MEJORAMIENTOS"/>
        <s v="5 MEJORAMIENTOS"/>
        <s v="446 MEJORAMIENTOS"/>
        <s v="PLAZA MERCADO DE ABASTO"/>
        <s v="REAC. PLAZA JOSE HERNANDEZ"/>
        <s v="REAC. PLAZA UCRANIA"/>
        <s v="AMPLIACION DE ALUM. PUBLICO"/>
        <s v="15 REFUGIOS, 8 REHABILITACION DE EDIFICIOS PUBLICOS, 6 PLAYONES DEPORTIVOS Y 6 PLAZAS"/>
        <s v="7 REFUGIOS, 4 REHABILITACION DE EDFICIOS PUBLICOS, 4 PLAYONES DEPORTIVOS Y 4 PLAZAS"/>
        <s v="PLAZA BELISARIO ROLDAN"/>
        <s v="PLAZA Y PASEO DE LA CULTURA"/>
        <s v="9000 ML DE VEREDA"/>
        <s v="8 VIVIENDAS"/>
        <s v="75.000 ML DE VEREDA"/>
        <s v="PLAYONES DEPORTIVOS,PLAZAS PÚBLICAS,7 REFUGIOS PARA COLECTIVOS,REHABILITACIÓN DE EDIFICIOS PÚBLICOS"/>
        <s v="150 MEJORAMIENTOS"/>
        <s v="40 VIVIENDAS"/>
        <s v="CIC MÁXIMO 820 M2"/>
        <s v="28 VIVIENDAS"/>
        <s v="80.000 ML VEREDA"/>
        <s v="6.000 M2 PAVIMENTO INTERTRABADO, 2.880 M2 DE VEREDA, 2.400 ML DE CORDÓN CUNETA"/>
        <s v="70 MEJORAMIENTOS"/>
        <s v="16 VIVIENDAS"/>
        <s v="229 MEJORAMIENTOS"/>
        <s v="150 VIVIENDAS"/>
        <s v="18.900 MTS. VEREDA, 740 MTS. PAVIMENTO, 1600 MTS. MURO"/>
        <s v="3.000 ML DE CORDON CUNETA Y 3.000 ML DE VEREDA"/>
        <s v="4 VIVIENDAS"/>
        <s v="5 VIVIENDAS"/>
        <s v="9.000 ML DE VEREDA"/>
        <s v="9.600 MTS. VEREDA"/>
        <s v="PREDIOS CAEM Y PINZON -118 VIV - ETAPA II"/>
        <s v="PREDIO MADARIAGA - 270 VIV"/>
        <s v="PREDIO ENTRE VIAS 124 VIV"/>
        <s v="PREDIO PINZON -150 VIV"/>
        <s v="PREDIO 12 DE OCTUBRE Y AU - 120 VIV - ETAPA I"/>
        <s v="DEHEZA Y COSQUIN - 42 VIV"/>
        <s v="VILLA TRANQUILA 300 MEJ"/>
        <s v="300 MEJ "/>
        <s v="PREDIO CAEM 96 VIV E INFRA - ETAPA II"/>
        <s v="PASAJE ALDAZ 51 VIV"/>
        <s v="Bº SAN LORENZO - 100 VIV + INF - ETAPA I"/>
        <s v="Bº GENOVA - 73 VIV "/>
        <s v="BARRIO DOCK SUD - 100 VIV"/>
        <s v="VILLA AZUL, PREDIO LLANEZA - 314 VIV "/>
        <s v="Bº LA SALADITA - 138 VIV "/>
        <s v="Bº NUEVA ANA - 62 VIV "/>
        <s v="VILLA LUJAN - 100 VIV."/>
        <s v="300 MEJ, 2º ETAPA"/>
        <s v="600 MEJ DE BARRIO AVELLANEDA - 2º ETAPA - CONSTRUCCION DE MEJ E INFRAESTRUCTURA - RENGLONES 2 Y 3"/>
        <s v="900 MEJ DE BARRIO AVELLANEDA - 2º ETAPA - CONSTRUCCION DE MEJ E INFRAESTRUCTURA - RENGLONES 4, 5 Y 6"/>
        <s v="PREDIO TELLIER 138 VIV"/>
        <s v="BARRIO ESTANISLAO DEL CAMPO - 39 VIV "/>
        <s v="BARRIO EX ACINDAR - 23 VIV"/>
        <s v="FRENCH Y AUTOPISTA 42 VIVIENDAS - ETAPA III"/>
        <s v="PREDIO CORVALAN Y CAMPICHUELO - 240 VIVIENDAS "/>
        <s v="Bº GENOVA - INF PARA 73 VIV - ETAPA I"/>
        <s v="Bº DOCK SUD - INF PARA 100 VIV"/>
        <s v="VILLA AZUL, PREDIO LLANEZA INF PARA 314 VIV"/>
        <s v="Bº LA SALADITA - INFRA PARA 138 VIV"/>
        <s v="Bº NUEVA ANA - INF PARA 62 VIV -ETAPA I"/>
        <s v="Bº VILLA LUJAN - INFRA PARA 100 VIV "/>
        <s v="EX UNILEVER 183 VIV E INFRA"/>
        <s v="LACARRA 2049/AV. S. DE COMPOSTELA 3768 – 30 DE 54 VIV"/>
        <s v="220 DE 780 VIV - GRAL. PAZ Y CASTAÑARES "/>
        <s v="64 VIV SAN ANTONIO 721"/>
        <s v="125 VIV LUZURIAGA 837 / OLAVARRIA 2825/41"/>
        <s v="Bº VILLA TALLERES 90 VIV - INFRA - ETAPA 1"/>
        <s v="Bº VILLA TALLERES 38 MEJ - ETAPA 1"/>
        <s v="BARRIO SANTA CATALINA + INFRA - ETAPA I"/>
        <s v="BARRIO SANTA CATALINA - 300 VIV + INFRA - ETAPA I"/>
        <s v="BARRIO SANTA CATALINA - 312 VIV + INFRA - ETAPA I"/>
        <s v="BARRIO SANTA CATALINA - INFRA + ETAPA I"/>
        <s v="473 CUADRAS"/>
        <s v="265 CUADRAS "/>
        <s v="395 CUADRAS"/>
        <s v="101 CUADRAS "/>
        <s v="REORDENAMIENTO Y REPAVIMENTACIÓN DE ACCESOS A ESTADIOS"/>
        <s v="36 CUADRAS"/>
        <s v="95 CUADRAS DE ACCESO A ESCUELAS"/>
        <s v="AV.OLIVER Y VERNET "/>
        <s v="80 CUADRAS"/>
        <s v="310 CUADRAS"/>
        <s v="20 CUADRAS ACCESO A ESCUELAS"/>
        <s v="1200 CUADRAS"/>
        <s v="BACHEO POR 34.608.050"/>
        <s v="RECONSTRUCCIÓN DE PAVIMENTO"/>
        <s v="558 CUADRAS DE PAVIMENTACIÓN, REPAVIMENTACIÓN Y BACHEO (ACCESO A ESCUELAS)"/>
        <s v="207 CUADRAS"/>
        <s v="20 CUADRAS ACCESO A ESCUELAS - 54 CUADRAS INTERSECCIÓN DE AV. FRANCISCO PIROVANO"/>
        <s v="100 CUADRAS DE BACHEO"/>
        <s v="70 CUADRAS DE ACCESO A ESCUELAS"/>
        <s v="100 CUADRAS"/>
        <s v="HOSPITAL DE MORÓN REFUNCIONALIZACIÓN"/>
        <s v="TRASLADO DEL CUARTEL CENTRAL DE BOMBEROS VOLUNTARIOS Y REUBICACION DE DEPEND.MUNIC"/>
        <s v="REMODELACION CASA DEL TEATRO"/>
        <s v="PROG.DE FORTALECIMIENTO MATERNO INFANTIL-SALA DE MATERN.HOSPITAL DR.ANGEL MARZETTI"/>
        <s v="PAVIMENTACIÓN ACCESOS A BARRIOS Y ESCUELAS 3 ETAPA "/>
        <s v="PAVIMENTACIÓN ACCESOS A BARRIOS Y ESCUELAS 2 ETAPA "/>
        <s v="PAVIMENTACIÓN ACCESOS A BARRIOS Y ESCUELAS 1 ETAPA  "/>
        <s v="COMPLEJO PARA LA REHABILITACION DE NIÑOS CON CAPACIDADES DIFERENTES"/>
        <s v="BACHEO EN HORMIGON SIMPLE Y CONCRETO ASFALTICO EN LA CIUDAD DE LANUS"/>
        <s v="APERTURA, PAVIMENTACION Y CRUCE BAJO VIAS CALLE COLON"/>
        <s v="CONSTRUCCION DE CORDON CUNETA EN LA LOCALIDAD DE CAÑUELAS"/>
        <s v="SANEAMIENTO DE LA CUENCA DEL ARROYO SUSANA - RAMAL OESTE - BARRIO CENTRAL"/>
        <s v="SANEAMIENTO DE LA CUENCA DEL ARROYO DON MARIO - ETAPA IV - RAMAL BARRIO SAN NICOLÁS"/>
        <s v="RECONSTRUCCIÓN DE SUMIDEROS PARA CALLES PAVIMENTADAS (CUC 7)"/>
        <s v="OBRA HIDRÁULICA ARROYO SALADERO CHICO (CUC 71)"/>
        <s v="OBRA - ARROYO UNAMUNO - PGA - OBRAS DE PRIMERA PRIORIDAD - RAMALES (CUC 90)"/>
        <s v="OBRA - ARROYO UNAMUNO - PGA - OBRAS DE PRIMERA PRIORIDAD"/>
        <s v="OBRA - ARROYO DEL REY - PGA - OBRAS DE PRIMERA PRIORIDAD"/>
        <s v="LIMPIEZA DE CONDUCTOS QUE DESAGUAN EN LAS OBRAS ARROYO DEL REY - UNAMUNO (CUC 66)"/>
        <s v="DESARROLLO DEL CAMINO DE LA RIBERA (ENTRE PUENTE NICOLÁS AVELLANEDA Y CALLE DEAN FUNES)"/>
        <s v="DESAGÜES PLUVIALES DEL ACCESO NORTE A LA CAPITAL FEDERAL Y DE LA AV. GENERAL PAZ - ALIVIADOR ARROYO CILDAÑEZ"/>
        <s v="ALIVIADOR ARROYO CILDAÑEZ- DESVIADOR DE EXCEDENTES VILLA INSUPERABLE"/>
        <s v=" PAVIMENTACIÓN DE ACCESOS A BARRIOS Y REDES TRONCALES 55 CUADRAS."/>
        <s v="PAVIMENTACIÓN DE ACCESOS A BARRIOS Y REDES TRONCALES 54 CUADRAS. "/>
        <s v="JI A CREAR EN Bº EL CANARIO"/>
        <s v="JARDÍN VILLA ALBERTINA"/>
        <s v="JARDÍN SAN VICENTE - PROX.A EGB 22/29"/>
        <s v="JARDÍN Nº 943"/>
        <s v="JARDÍN LINDERO A EGB Nº 3"/>
        <s v="JARDÍN BURZACO - PXMO. EGB 53"/>
        <s v="JARDÍN BARRIO SANTA MARTA"/>
        <s v="JARDÍN BARRIO SAN JOSÉ/LA JUSTINA"/>
        <s v="JARDÍN BARRIO MUNICIPAL "/>
        <s v="JARDÍN BARRIO LOS NARANJOS"/>
        <s v="JARDÍN BARRIO LA COLINA"/>
        <s v="JARDÍN BARRIO EL MIRADOR"/>
        <s v="JARDÍN BARRIO ATE"/>
        <s v="JARDÍN - PARAJE SANTA MARTA"/>
        <s v="JARDÍN - PARAJE SANTA ISABEL"/>
        <s v="JARDÍN Nº 944"/>
        <s v="JARDÍN - GONZALEZ CATÁN ANEXO A EGB 77"/>
        <s v="JARDÍN - GONZALEZ CATAN - PXMO. EGB 24"/>
        <s v="JARDÍN - BARRIO SANTA MAGDALENA"/>
        <s v="JARDÍN - BARRIO SAN PEDRO"/>
        <s v="JARDÍN - BARRIO ORO VERDE"/>
        <s v="JARDÍN - BARRIO ODISA"/>
        <s v="JARDÍN - BARRIO LA ESPERANZA"/>
        <s v="JARDÍN - BARRIO EL ZORZAL"/>
        <s v="JARDÍN - BARRIO EL ROBLE"/>
        <s v="JARDÍN - BARRIO EL PINO"/>
        <s v="JARDÍN - BARRIO ARGENTINO"/>
        <s v="JARDÍN - BARRIO 2 DE ABRIL RAFAEL CALZADA"/>
        <s v="JARDÍN - ANEXO EGB 120"/>
        <s v="ESCUELA PRIMARIA A CREAR EN AVELLANEDA (EEE N 505)"/>
        <s v="ESCUELA Nº 7 &quot;LEOPOLDO LUGONES&quot;."/>
        <s v="ESCUELA ENSEÑANZA MEDIA Nº 13 MONTE GRANDE"/>
        <s v="EGB Nº10"/>
        <s v="EGB Nº 71"/>
        <s v="EGB Nº 4"/>
        <s v="EGB NIVELES 1,2 Y 3 Nº 122 LA MATANZA"/>
        <s v="EGB N° 41"/>
        <s v="EGB N° 195"/>
        <s v="EGB A/C Bº SANTA TEREXTA"/>
        <s v="EGB A/C Bº EL ROBLE"/>
        <s v="EGB A/C Bº &quot;EL CANARIO&quot;"/>
        <s v="EGB A CREAR- BARRIO EL SOL"/>
        <s v="EGB 3 Nº 126"/>
        <s v="EEM Nº5"/>
        <s v="EEM Nº 14"/>
        <s v="EEE Nº 503 - EDUCACIÓN ESPECIAL"/>
        <s v="E.G.B. A/C BARRIO SAN JAVIER"/>
        <s v="E.G.B. A/C - Bº 588 VIVIENDAS"/>
        <s v="E.G.B A/C - B° 600 VIVIENDAS"/>
        <s v="E.E.M.  Nº 2"/>
        <s v="TRANSF. P/ ACTIVIDAD CIENTIFICA O ACADEMICAS"/>
        <s v="TRANSF. A UNIVERSIDADES NACIONALES PARA FINANCIAR GASTO CORRIENTE"/>
        <s v="TRANSF. A GOBIERNOS PROVINCIALES"/>
        <s v="TRANSF. A GOBIERNOS MUNICIPALES P/ FINANCIAR GTO. CTE. "/>
        <s v="TRANSF. A FONDOS FIDUC. Y/O OTROS ENTES DEL SECTOR PUBL. - GTO CTE."/>
        <s v="TRANSF. A FONDOS FIDUC. Y/O OTROS ENTES DEL SECTOR PUBL. - GTO CAPITAL"/>
        <s v="TRANSF. A EMPRESAS PRIVADAS - GASTO CORRIENTES"/>
        <s v="TRANSF. A EMPRESAS PRIVADAS - GASTO CAPÌTAL"/>
        <s v="SERVICIOS NO PERSONALES"/>
        <s v="BIENES DE USO"/>
        <s v="PRESTAMOS A LARGO PLAZO A PROVINCIAS Y/O MUNICIPALIDADES"/>
        <s v="CRÉDITO EX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LIMPIEZA ASEO Y FUMIGACIÓN"/>
        <s v="TESORO NACIONAL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PRIMARIAS LOS CEDROS 2"/>
        <s v="PRIMARIAS CASTILLO - CRISTIANIA"/>
        <s v="CONEXIÓN PLANTA UNIÓN CON IMPULSIÓN OBRA CIVIL"/>
        <s v="PRIMARIAS LAUDA Y PARIS ROBERTSON"/>
        <s v="INTERCONEXIÓN DE POZOS BATERÍA UNIÓN- 4° ETAPA"/>
        <s v="IMPULSIÓN DE POZOS AMPLIACIÓN BATERÍA LA LATA 2A. ETAPA FASE B"/>
        <s v="RED SECUNDARIA LA CELIA (ETAPA 2)"/>
        <s v="RS BARRIO GAONA"/>
        <s v="RED SECUNDARIA EZEIZA CENTRO RESTO"/>
        <s v="RED SECUNDARIA BARRIO LA PORTEÑA RESTO"/>
        <s v="TERRENO PARA ESTACIÓN ELEVADORA LOMAS DE ZAMORA"/>
        <s v="EJECUCION DE 5 PERFORACIONES AL PUELCHE EN VICENTE LOPEZ"/>
        <s v="TERMINACION VINCULACION ACUEDUCTO LOS CEDROS - V. DEL PINO CON RED V- DEL PINO III"/>
        <s v="PRIMARIAS LOS CEDROS B"/>
        <s v="AMPLIACION PLANTA DEPURADORA EL JAGUEL OBRA ELECTROMECANICA"/>
        <s v="COLECTOR MONTE GRANDE 5 "/>
        <s v="ESTACIÓN DE BOMBEO RAMAL SUR OBRA ELECTROMECÁNICA"/>
        <s v="ESTACIÓN DE BOMBEO RAMAL SUR OBRA CIVIL"/>
        <s v="SERVICIOS DE INSPECCION DE OBRA PLANTA JAGUEL"/>
        <s v="RED SECUNDARIA CLOACAL MARMOL I"/>
        <s v="RED SECUNDARIA CLOACAL BARRIO FAIR"/>
        <s v="TERRENO PARA ESTACION DE BOMBEO CLOACAL LOMAS ESTE"/>
        <s v="TERRENO PARA ESTACION DE BOMBEO EB4 LA MATANZA "/>
        <s v="TERRENO PARA ESTACION DE BOMBEO LAFERRERE"/>
        <s v="TERRENO PARA ESTACION DE BOMBEO LOS CEDROS"/>
        <s v="TERRENO PARA ESTACION DE BOMBEO SAN JAVIER ESTE"/>
        <s v="RED SECUNDARIA CLOACAL SAN JAVIER SUR"/>
        <s v="RENOV. CONEX. CLOACA NP - CABALLITO"/>
        <s v="INST. CONEX. CLOACA DENS - CABALLITO"/>
        <s v="RENOV. CONEX. CLOACA NP - CENTRO CONSTITUCION"/>
        <s v="INST. CONEX. CLOACA DENS - CENTRO CONSTITUCION"/>
        <s v="RENOV. CONEX. CLOACA NP - FLORES"/>
        <s v="INST. CONEX. CLOACA DENS - FLORES"/>
        <s v="NORMAL. CONEX. CLOACA NP - CABALLITO"/>
        <s v="NORMAL. CONEX. CLOACA NP - CENTRO CONSTITUCION"/>
        <s v="NORMAL. CONEX. CLOACA NP - FLORES"/>
        <s v="RENOV. CONEX. CLOACA NP - DRCF"/>
        <s v="RENOV. URGENCIAS CLOACA NP - CABALLITO"/>
        <s v="RENOV. URGENCIAS CLOACA NP - CENTRO CONSTITUCION"/>
        <s v="RENOV. URGENCIAS CLOACA NP - FLORES"/>
        <s v="RENOV. URGENCIAS CLOACA ANOMALÍAS DRCF"/>
        <s v="RENOV. MARCO Y TAPA NP - CABALLITO"/>
        <s v="RENOV. MARCO Y TAPA NP - CENTRO CONSTITUCION"/>
        <s v="RENOV. MARCO Y TAPA NP - FLORES"/>
        <s v="RENOV. BOCA DE REGISTRO NP - CENTRO CONSTITUCION"/>
        <s v="RENOV. BOCA DE REGISTRO NP- REGION"/>
        <s v="RENOV. MARCO Y TAPA ANOMALIAS DCRF"/>
        <s v="INST. BOCA DE REGISTRO ANOMALIAS -  DCRF"/>
        <s v="OBRAS DE RENOV. DE PLANTA BERNAL - OBRA CIVIL"/>
        <s v="OBRAS DE REHAB. DE PLANTA BERNAL - OBRA ELECTROM."/>
        <s v="REFUERZO DN 250 DESDE BARRIO CONET A BARRIO 22 DE ENERO M7"/>
        <s v="CERCO PERIMETRAL PREDIO ACUBA"/>
        <s v="DESVÍO COLECTOR EL MANGRULLO - REN. / INST. REDES DE CLOACA"/>
        <s v="DESVÍO COLECTOR EL MANGRULLO - BOCAS DE REGISTRO"/>
        <s v="COLECTOR CALLE AUSTRIA - REHAB. REDES DE CLOACA"/>
        <s v="CAÑERÍA DE IMPULSIÓN - V. TRANQUILA"/>
        <s v="CAÑERÍA DE IMPULSIÓN - V. TRANQUILA (CÁMARA)"/>
        <s v="REN. / INST. REDES DE CLOACA - NO PROGRAMADAS"/>
        <s v="REN. / INST. REDES PLUVIOCLOACALES - NO PROGRAMADOS"/>
        <s v="REN. / INST. BOCAS DE REGISTRO - NO PROGRAMADAS"/>
        <s v="REN. / INST. MARCOS Y TAPAS - NO PROGRAMADOS"/>
        <s v="REH. / INST. CÁMARAS REGULADORAS Y ELEMENTOS DE CLOACA - NO PROGRAMADOS"/>
        <s v="INST./REN. ELEMENTOS DE CLOACA"/>
        <s v="INST./REN. BOCAS DE REGISTRO"/>
        <s v="INST. / REN. REDES DE CLOACA - NO PROGRAMADA"/>
        <s v="RENOV. RED PLUVIOCLOACAL CHILE"/>
        <s v="INST.BOCAS DE REGISTRO CHILE"/>
        <s v="INST. / REN. REDES PLUVIOCLOACALES - NO PROGRAMADA"/>
        <s v="INST. / REN. BOCAS DE REGISTRO - NO PROGRAMADA"/>
        <s v="BOCA BARRACAS - REHAB. ELECTROM."/>
        <s v="EL JAGÜEL REHAB. ELECTROMECÁNICA"/>
        <s v="ESTABLECIMIENTO SUDOESTE REHABILITACION ELECTROMECANICA"/>
        <s v="POZOS DE CLOACA REHABILITACION ELECTROMECANICA"/>
        <s v="POZOS DE AGUA REHABILITACION ELECTROMECANICA"/>
        <s v="RENOV. REDES DE CLOACA POR EMERG. - DIST. LMN"/>
        <s v="RENOV. REDES DE CLOACA POR EMERG. - DIST. LMS"/>
        <s v="RENOV. REDES DE CLOACA PROGRAMADA"/>
        <s v="INST. REDES DE CLOACA PROGRAMADA"/>
        <s v="RENOV. MARCOS Y TAPAS POR EMERG. - DIST. LMN"/>
        <s v="RENOV. MARCOS Y TAPAS POR EMERG. - DIST. LMS"/>
        <s v="RENOV. MARCOS Y TAPAS PROGRAMADA"/>
        <s v="RENOV. BOCAS DE REGISTRO PROGRAMADA"/>
        <s v="INST. BOCAS DE REGISTRO PROGRAMADA"/>
        <s v="INST. CONEX. DE CLOACA - DIST. LMN"/>
        <s v="INST. CONEX. DE CLOACA - DIST. LMS"/>
        <s v="INST. CONEX. DE CLOACA - OP REGIONALES"/>
        <s v="RENOV. CONEX. DE CLOACA POR EMERG. - DIST. LMN"/>
        <s v="RENOV. CONEX. DE CLOACA POR EMERG. - DIST. LMS"/>
        <s v="RENOV. CONEX. DE CLOACA PROGRAMADAS"/>
        <s v="RENOV INSTALACIONES DEL VACIADERO"/>
        <s v="CAMARAS PARA MONITOREO DE RED"/>
        <s v="RENOV. INSTALACIONES DE ENTRADA Y PRETRATAMIENTO"/>
        <s v="EQUIPAMIENTO ELECTROMECÁNICO"/>
        <s v="LAVADO DE ARENAS"/>
        <s v="EQUIPOS - DIR. SANEAMIENTO"/>
        <s v="CÁMARA DE INGRESO Y PRETRATAMIENTO SALA 4TA"/>
        <s v="EQUIPOS"/>
        <s v="OBRA CIVIL - POZOS CENTRO"/>
        <s v="EQUIPOS - POZOS CENTRO"/>
        <s v="EQUIPAMIENTO ELECTROMECÁNICO - POZOS SUR"/>
        <s v="ADQUISICION EQUIPOS MONITOREO REMOTO TOPKAPI"/>
        <s v="OBRAS CIVILES"/>
        <s v="SEGURIDAD E HIGIENE"/>
        <s v="OBRA CIVIL"/>
        <s v="ELEVACION SALA 3° RENOVACIONES EQUIPOS"/>
        <s v="ADQUISICION EQUIPOS DIAGNOSTICO"/>
        <s v="INSTRUMENTACION"/>
        <s v="LECHOS PERCOLADORES PRIMARIOS"/>
        <s v="ALIMENTACIÓN ELÉCTRICA"/>
        <s v="CÁMARA DE LODOS DECANTACIÓN PRIMARIA"/>
        <s v="CÁMARA DE INGRESO Y PRETRATAMIENTO SALA 3RA"/>
        <s v="RENOV. COMPUERTAS CÁMARA H"/>
        <s v="EQUIPAMIENTO ELECTROMECÁNICO - POZOS CENTRO"/>
        <s v="SUSTITUCIONES VARIAS"/>
        <s v="OBRA CIVIL - REHABILITACION EDILICIA"/>
        <s v="OBRA ELECTROMECANICA INSTALACION ANTIERIETA SALA 3° ELEVACION"/>
        <s v="IMPULSIÓN SALA 4° - JUNTAS DE IMPULSIÓN"/>
        <s v="RENOVACIÓN TABLEROS PRINCIPALES"/>
        <s v="INSTALACIÓN CONEXIÓN CLOACA AV"/>
        <s v="INSTALACIÓN CONEXIÓN CLOACA LN"/>
        <s v="RENOVACIÓN CONEXIÓN CLOACA AV"/>
        <s v="RENOVACIÓN CONEXIÓN CLOACA LN"/>
        <s v="RENOVACIÓN DE RED DE CLOACA AV"/>
        <s v="RENOVACIÓN DE RED DE CLOACA LN"/>
        <s v="MARCOS Y TAPAS AV"/>
        <s v="MARCOS Y TAPAS LN"/>
        <s v="INST CONEX CLOACA DENS AB"/>
        <s v="INST CONEX CLOACA DENS LZ"/>
        <s v="RENOV CONEX CLOACA NP AB"/>
        <s v="RENOV CONEX CLOACA NP LZ"/>
        <s v="RENOV RED CLOACAL NP AB"/>
        <s v="RENOV RED CLOACAL NP LZ"/>
        <s v="RENOVACIÓN RED CLOACAL NP REGIONAL"/>
        <s v="RENOV MT AB"/>
        <s v="RENOV MT LZ"/>
        <s v="RENOV MYT REG ALTE. BROWN"/>
        <s v="RENOV MYT REG LOMAS"/>
        <s v="MOTORREDUCTORES Y ACTUADORES"/>
        <s v="EQUIPAMIENTO ELECTROMECÁNICO - DIREC. DE AGUA"/>
        <s v="INSTRUMENTACIÓN - DIREC. DE AGUA"/>
        <s v="EQUIPOS - DIREC. DE AGUA - LP2"/>
        <s v="RENOV. DE EQUIPOS MÓVILES"/>
        <s v="OBRA ELECTROMECÁNICA - PTA. SAN MARTÍN"/>
        <s v="OBRA CIVIL PLANTA DE CAL"/>
        <s v="REHABILITACION CAMARA DE VALVULAS DE IMPELENTES PRINCIPALES - PL2"/>
        <s v="TABLERO DE AUTOMATISMO Y SISTEMA DE CONTROL PARA NUEVAS SALIDAS DEE PSM - LP2"/>
        <s v="REHAILITACION DE LA SALA DE BOMBAS IMPELENTES PRINCIPALES DE LA PSM - LP2"/>
        <s v="ALIMENTACION ELECTRICA - LP2"/>
        <s v="CENTRAL DE MEDIDA POWERMETER - LP2"/>
        <s v="RENOVACIÓN TRANSFORMADORES Y TABLEROS BT CABALLITO"/>
        <s v="RENOVACIÓN INSTALACIONES DE DOSIFICACIÓN"/>
        <s v="INSTRUMENTACIÓN"/>
        <s v="RENOVACIÓN DE EQUIPOS"/>
        <s v="INSTALACIONES ELECTROMECANICAS"/>
        <s v="CAMBIO DE VALVULAS PARA LAVADO EN SALA LOOCKWOD DE PSM  - LP2"/>
        <s v="REHABILITACION DE MANTOS FILTRANTES EN LAS BATERIAS IX A XII - LP2"/>
        <s v="EQUIPAMIENTO ELECTROMECANICO - LP2"/>
        <s v="DEPÓSITO CABALLITO - OBRA ELECTROMECÁNICA"/>
        <s v="DEPÓSITO CABALLITO - OBRA CIVIL"/>
        <s v="DEPÓSITO PAITOVÍ - OBRA CIVIL"/>
        <s v="EQUIPOS - DIREC. DE AGUA"/>
        <s v="MANÓMETRO DIGITAL DE PRECISIÓN PARA EL TERRENO"/>
        <s v="RENOVACIÓN EQUIPAMIENTO ELECTROMECÁNICO"/>
        <s v="RENOVACIÓN DE INSTRUMENTOS"/>
        <s v="RENOVACIÓN INSTALACIONES DE DOSIFICACION DE INSUMOS QUIMICOS"/>
        <s v="EQUIPAMIENTO ELECTROMECANICO"/>
        <s v="ALIMENTACION ELECTRICA"/>
        <s v="RENOV. TABLERO DE MT EE CENTRO"/>
        <s v="RENOVACION INSTALACIONES DE DOSIFICACION"/>
        <s v="RESINA DE INTERCAMBIO IÓNICO"/>
        <s v="ARQUITECTURA TOPKAPI"/>
        <s v="RENOV. CONEX. AGUA NP - CABALLITO"/>
        <s v="INST. CONEX. AGUA DENS - CABALLITO"/>
        <s v="RENOV. CONEX. AGUA NP - CENTRO CONSTITUCION"/>
        <s v="INST. CONEX. AGUA DENS - CENTRO CONSTITUCION"/>
        <s v="RENOV. CONEX. AGUA NP - FLORES"/>
        <s v="INST. CONEX. AGUA DENS - FLORES"/>
        <s v="NORMAL. CONEX. AGUA NP - CABALLITO"/>
        <s v="NORMAL. CONEX. AGUA NP - CENTRO CONSTITUCION"/>
        <s v="NORMAL. CONEX. AGUA NP - FLORES"/>
        <s v="RENOV. CONEX. AGUA RANC DRCF"/>
        <s v="REHABILITACION REDES AGUA DCRF"/>
        <s v="RENOV. URGENCIAS AGUA NP - CABALLITO"/>
        <s v="RENOV. URGENCIAS AGUA NP - CENTRO CONSTITUCION"/>
        <s v="RENOV. URGENCIAS AGUA NP - FLORES"/>
        <s v="RENOV. VALVULAS AGUA NP - CABALLITO"/>
        <s v="INST. VALVULAS AGUA - CABALLITO"/>
        <s v="RENOV. HIDRANTES AGUA NP - CABALLITO"/>
        <s v="RENOV. VALVULAS AGUA NP - CENTRO CONSTITUCION"/>
        <s v="INST. VALVULAS AGUA - CENTRO CONSTITUCION"/>
        <s v="RENOV. HIDRANTES AGUA NP - CENTRO CONSTITUCION"/>
        <s v="RENOV. VALVULAS AGUA NP - FLORES"/>
        <s v="RENOV. HIDRANTES AGUA NP - FLORES"/>
        <s v="RENOV. VALVULAS AGUA RANC NP - DRCF"/>
        <s v="RENOV. HIDRANTES AGUA RANC NP - DRCF"/>
        <s v="RENOVACION DE RED SECUNDARIA DE AGUA LANUS OESTE CENTROS"/>
        <s v="RENOV. DE RED SECUNDARIA DE AGUA LANUS - VALENTIN ALSINA"/>
        <s v="VINCULACION POZOS LMO 161 Y LMO 175"/>
        <s v="VINCULACION POZO MN 110 Y MN 157 A BATERIA GONZALEZ CATAN RAFAEL CASTILLO"/>
        <s v="PLAN DE CONTINGENCIAS-REFUERZO CABALLITO 3"/>
        <s v="OBRAS DE MANTENIMIENTO EN ESTACION ELEVADORA CABALLITO 2010/11 OBRA CIVIL"/>
        <s v="PLAN VERANO REFUERZO BARRANCAS"/>
        <s v="DESARROLLO DE PROYECTO PARA LA AMPLIACION Y MEJORAS DE PLANTA BERNAL"/>
        <s v="OBRAS DE REHAB. EN ESTACION ELEVADORA PAITOVI 2010/11 - OBRA ELECTROM."/>
        <s v="INTERCONEXIÓN DE POZOS BATERÍA GIARDINO - VILLA UNION"/>
        <s v="VINCULACION POZOS LMO 143 Y LMO 197"/>
        <s v="ESTUDIOS PARA DECANTADOR 18 DEL SECTOR &quot;A 1&quot; EN PLANTA SAN MARTÍN"/>
        <s v="VINCULACION POZOS MN 59 Y MN 106 A IMP BATERIA CATAN"/>
        <s v="OBRAS DE RENOV. EN EST. ELEVADORA PAITOVI 2010/11 - OBRA CIVIL"/>
        <s v="OBRAS DE MANTENIMIENTO EN ESTACION ELEVADORA CABALLITO 2010/11 OBRA ELECTROMECÁNICA"/>
        <s v="RENOVACIÓN DE REDES DE AGUA-CA 362"/>
        <s v="PLAN DE CONTINGENCIAS-REFUERZO CABALLITO 2"/>
        <s v="VINCULACION POZO LMO 172 A IMPULSION GONZALEZ CATAN"/>
        <s v="VINCULACION DE POZOS BATERIA DORREGO 2 Y 4"/>
        <s v="PLAN VERANO 2009/2010 REFUERZO COLPAYO E/PLANES Y ANDES"/>
        <s v="TRAB. DE RELLENO Y SANEAM. DE AREAS ANEXAS A PTA. GRAL. BELGRANO"/>
        <s v="PLANTA GRAL. BELGRANO - FILTROS - MOD. SUPERPULSATOR - AUTON. Y SIST. DE CTROL"/>
        <s v="OBRAS EN PTA. DOSIFICADORA DE PAC - PTA. GRAL. BELGRANO - OBRA CIVIL"/>
        <s v="OBRAS EN PTA. DOSIFICADORA DE PAC - PTA. GRAL. BELGRANO - OBRA ELECTROM."/>
        <s v="RENOV. CAÑERIA LIBERTADOR GUAYRA HASTA ZUFRIATEGUI RIBEREÑO TRAMO I (CONTRATO)"/>
        <s v="RENOVACION CAÑERIA AVDA LIBERTADOR DESDE GUAYRA HASTA ZUFRIETEGUI RIBEREÑO TRAMO"/>
        <s v="REFUERZO DN 400 A BARRIO MUNICIPAL"/>
        <s v="REFUERZO VILLA DOMINICO"/>
        <s v="REN. / INST. ELEMENTOS DE AGUA - NO PROGRAMADOS"/>
        <s v="REN. / INST. REDES DE AGUA - NO PROGRAMADAS"/>
        <s v="REHABILITACION DE CAÐERIA DE AGUA POTABLE"/>
        <s v="INST. / REN. REDES DE AGUA - NO PROGRAMADA"/>
        <s v="INST. / REN. ELEMENTOS DE AGUA - NO PROGRAMADA"/>
        <s v="EE DEVOTO - REHAB. ELECTROM."/>
        <s v="ESTAB. WILDE SALA IV - REHAB. ELECTROM."/>
        <s v="PTA. SAN MARTIN AGUA CRUDA ELEVADORA PRINCIPAL REHABILITACION ELECTROMECANICA"/>
        <s v="PTA S. MARTÍN AGUA CRUDA NUEVA - REHAB. ELECTROM."/>
        <s v="PTA S. MARTÍN IMPELENTES - REHAB. ELECTROM."/>
        <s v="EE CABALLITO - REHAB. ELECTROM."/>
        <s v="EE CONSTITUCIÓN - REHAB. ELECTROM."/>
        <s v="EE LANUS - REHAB. ELECTROM."/>
        <s v="POZO DE AGUA - REHAB. ELECTROM."/>
        <s v="PTA S. MARTÍN AGUA CRUDA SALA VIEJA - REHAB. ELECTROM."/>
        <s v="PLANTA SAN MARTÍN SALA LOCKWOOD REHAB. ELETROMECÁNICA"/>
        <s v="EE CENTRO - REHAB. ELECTROM."/>
        <s v="EE MATANZA - REHAB. ELECTROM."/>
        <s v="EE FLORESTA - REHAB. ELECTROM."/>
        <s v="EE SAAVEDRA - REHAB. ELECTROM."/>
        <s v="EE  LA MATANZA REHABILITACIÓN ELECTROMECÁNICA"/>
        <s v="PLANTA SAN MARTIN IMPELENTES REHABILITACION ELECTROMECANICA"/>
        <s v="EE CONSTITUCION REHABILITACION ELECTROMECANICA"/>
        <s v="EE CABALLITO REHABILITACION ELECTROMECANICA"/>
        <s v="EE LA MATANZA REHABILITACION ELECTROMECANICA"/>
        <s v="ACTUADORES PARA VALVULAS"/>
        <s v="RENOV. REDES DE AGUA POR EMERG. - DIST. LMN"/>
        <s v="RENOV. REDES DE AGUA POR EMERG. - DIST. LMS"/>
        <s v="RENOV. REDES DE AGUA POR EMERG. - DIST. LMO"/>
        <s v="RENOV. REDES DE AGUA PROGRAMADA"/>
        <s v="INST. REDES DE AGUA PROGRAMADA"/>
        <s v="RENOV. VÁLVULAS POR EMERG. - DIST. LMN"/>
        <s v="RENOV. VÁLVULAS POR EMERG. - DIST. LMS"/>
        <s v="RENOV. VÁLVULAS POR EMERG. - DIST. LMO"/>
        <s v="RENOV. VÁLVULAS PROGRAMADA"/>
        <s v="INST. VÁLVULAS PROGRAMADA"/>
        <s v="RENOV. HIDRANTES POR EMERG. - DIST. LMN"/>
        <s v="RENOV. HIDRANTES POR EMERG. - DIST. LMS"/>
        <s v="RENOV. HIDRANTES POR EMERG. - DIST. LMO"/>
        <s v="INST. CONEX. DE AGUA - DIST. LMN"/>
        <s v="INST. CONEX. DE AGUA - DIST. LMS"/>
        <s v="INST. CONEX. DE AGUA - DIST. LMO"/>
        <s v="INST. CONEX. DE AGUA - OP REGIONALES"/>
        <s v="RENOV. CONEX. DE AGUA POR EMERG. - DIST. LMN"/>
        <s v="RENOV. CONEX. DE AGUA POR EMERG. - DIST. LMS"/>
        <s v="RENOV. CONEX. DE AGUA POR EMERG. - DIST. LMO"/>
        <s v="RENOV. CONEX. DE AGUA PROGRAMADAS"/>
        <s v="CONTRUCCION DE UNA PLATEA DE HORMIGON ARMADO FRENTE A LA ENTRADA DE LA BATERIA DE FILTROS - LP2"/>
        <s v="INSTRUMENTACION - LP2"/>
        <s v="ADQUISICION Y SUSTITUCION"/>
        <s v="ADQUISICIÓN EQUIPOS"/>
        <s v="RENOVACIÓN DE RED DE AGUA AV"/>
        <s v="RENOVACIÓN RED DE AGUA REGIONAL LN NP"/>
        <s v="RENOVACIÓN DE VÁLVULAS LN"/>
        <s v="HIDRANTES LN"/>
        <s v="INSTALACIÓN CONEXIÓN AGUA NP AV"/>
        <s v="INSTALACIÓN CONEXIÓN AGUA NP LN"/>
        <s v="RENOVACIÓN CONEXIÓN AGUA NP AV"/>
        <s v="RENOVACIÓN CONEXIÓN AGUA NP LN"/>
        <s v="INSTALACIÓN DE RED DE AGUA AV"/>
        <s v="RENOVACIÓN DE RED DE AGUA LN"/>
        <s v="REHAB. CAÐERIA LANUS"/>
        <s v="RENOVACIÓN DE VÁLVULAS AV"/>
        <s v="HIDRANTES AV"/>
        <s v="RENOV. VÁLVULAS DE AGUA REG. LANÚS"/>
        <s v="RENOV RED AGUA NP  AB"/>
        <s v="RENOV RED AGUA NP  LZ"/>
        <s v="RENOV. RED DE AGUA REGIONAL NP"/>
        <s v="RENOV VALVULAS DE  AGUA AB"/>
        <s v="RENOV HIDRANTES DE  AGUA AB"/>
        <s v="RENOV VALVULAS DE  AGUA LZ"/>
        <s v="RENOV HIDRANTES DE  AGUA LZ"/>
        <s v="RENOV. VALVULAS DE AGUA REG. A. BROWN"/>
        <s v="RENOV. VALVULAS DE AGUA REG.  LOMAS"/>
        <s v="RENOV. HIDRANTES DE AGUA REG. A. BROWN"/>
        <s v="INST CONEX AGUA DENS AB"/>
        <s v="INST CONEX AGUA DENS LZ"/>
        <s v="RENOV CONEX AGUA NP AB"/>
        <s v="RENOV CONEX AGUA NP LZ"/>
        <s v="NORMALIZ CONEX AGUA AB"/>
        <s v="NORMALIZ CONEX AGUA LZ"/>
        <s v="INSTALACION DE EMPALMES AGUA REG. AB"/>
        <s v="INSTALACION DE EMPALMES AGUA REG. LZ"/>
        <s v="PLAN AYSA A+T D.R. OESTE- LA MATANZA"/>
        <s v="PLAN AYSA A+T D.R. SUR- LOMAS DE ZAMORA"/>
        <s v="PLAN AYSA A+T D.R. SUR- ALMIRANTE BROWN"/>
        <s v="INTERV. ESPECIALES Y PUESTA EN SERV. DE MÓDULO A+T"/>
        <s v="PLAN AYSA A+T D.R. SUR ESTEBAN ECHEVERRIA"/>
        <s v="PLAN AYSA A+T D.R. SUR- LANUS"/>
        <s v="PLAN AYSA A+T D.R. OESTE- MORON"/>
        <s v="PLAN AYSA A+T D.R. SUR- EZEIZA"/>
        <s v="PLAN AYSA C+T D.R. OESTE- LA MATANZA"/>
        <s v="PLAN AYSA C+T D.R. SUR- AVELLANEDA"/>
        <s v="POZO DE BOMBEO CLOACAL - REHAB. ELECTROM."/>
        <s v="ESTAB. SUDOESTE - REHAB. ELECTROM."/>
        <s v="REDETERMINACION RP Nº 1001"/>
        <s v="REDES DE AGUA POTABLE - LONGCHAMPS MÓDULO 3"/>
        <s v="REDES DE AGUA POTABLE - LONGCHAMPS MÓDULO 1"/>
        <s v="REDES COLECTORAS CLOACALES DOMICILIARIAS - CALZADA MARMOL I"/>
        <s v="RED DE DESAGUES CLOACALES - SECTOR CALZADA MARMOL III"/>
        <s v="RED DE DESAGUES CLOACALES  SECTOR BURZACO IV"/>
        <s v="RED DE AGUA POTABLE BARRIO EL CAMPANARIO"/>
        <s v="RED COLECTORA CLOACAL EN LOS BARRIOS LA YAYA- LOS PINOS- SECTOR 1"/>
        <s v="RED COLECTORA CLOACAL EN EL BARRIO LA YAYA- SECTOR 5"/>
        <s v="RED COLECTORA CLOACAL EN EL BARRIO LA YAYA- SECTOR 3"/>
        <s v="RED COLECTORA CLOACAL EN EL  BARRIO LA YAYA- SECTOR 6"/>
        <s v="RED CLOACAL ZONA SUR SECTOR 1"/>
        <s v="RED CLOACAL ZONA NORTE"/>
        <s v="PROVISION DE AGUA POTABLE POR RED - Bº AMERICA UNIDA MOD 3"/>
        <s v="PLANTA DE TRATAMIENTO DE EFLUENTES CLOACALES CLAYPOLE"/>
        <s v="EXPANSION DE RED DE AGUA POTABLE - Bº PARQUE AMERICANO MOD 4"/>
        <s v="EXPANSION DE RED DE AGUA POTABLE - Bº PARQUE AMERICANO MOD 3"/>
        <s v="CONSTRUCCION DE DESAGÜES CLOACALES - REDES FINAS MODULO 6"/>
        <s v="CONSTRUCCION DE DESAGÜES CLOACALES - REDES FINAS MODULO 5"/>
        <s v="CONSTRUCCION DE DESAGÜES CLOACALES - REDES FINAS MODULO 4"/>
        <s v="CONSTRUCCION DE DESAGÜES CLOACALES - REDES FINAS MODULO 3"/>
        <s v="CONSTRUCCION DE DESAGÜES CLOACALES - REDES FINAS MODULO 2"/>
        <s v="CONSTRUCCION DE DESAGÜES CLOACALES - REDES FINAS MODULO 1"/>
        <s v="CONSTRUCCION DE DC REDES FINAS - MARIANO ACOSTA - SECTOR SUR - MOD I"/>
        <s v="CONSTRUCCION DE DC REDES FINAS - MARIANO ACOSTA - SECTOR NORTE - MOD I"/>
        <s v="ADQ DE MAT DE LINEA PARA EL Bº AMERICA UNIDA MOD 3"/>
        <s v="ADQ DE MAT DE LINEA EXPANSION DE AP - Bº PQE AMERICANO MOD 3"/>
        <s v="ADQ DE MAT DE LINEA EXPANSION DE AP - Bº PQE AMERICANO MOD 2"/>
        <s v="ADQ DE MAT DE LINEA EXPANSION DE AP - Bº PQE AMERICANO MOD 1"/>
        <s v="DIRECCIÓN APLICACIÓN DE IMÁGENES SATELITALES -SISTEMA DE INFORMACIÓN DE IMÁGENES SATELITALES Y CARTOGRAFÍA DIGITAL"/>
        <s v="PAVIMENTACIÓN CALLE SARGENTO PONCE - PTO DOCK SUD"/>
        <s v="EDIFICIO DEL PUERTO DOCK SUD"/>
        <s v="UNIDAD SANITARIA Nº 28 Bº LAS CAMPANILLAS -MERLO."/>
        <s v="UNIDAD SANITARIA MINISTRO RIVADAVIA-ALTE.BROWN"/>
        <s v="UNIDAD SANITARIA BARRIO STA. CATALINA -LOMAS DE ZAMORA."/>
        <s v="JARDÍN MATERNAL MERLO"/>
        <s v="JARDÍN MATERNAL CAÑUELAS"/>
        <s v="CASA DEL NIÑO-ESTEBAN ECHEVERRÍA"/>
        <s v="CASA DEL NIÑO ALMIRANTE BROWN"/>
        <s v="SANEAMIENTO HIDRÁULICO DE LA CUENCA DEL ARROYO FINOCHIETO - PARTIDO DE LA MATANZA"/>
        <s v="RED DE DESAGÜES CLOACALES Bº PARQUE SAN MARTÍN - S. SUROESTE - MERLO"/>
        <s v="RED DE DESAGÜES CLOACALES Bº PARQUE SAN MARTÍN - S. NOROESTE MERLO"/>
        <s v="DESAGÜES CLOACALES MARIANO ACOSTA Y FERRARI - S. OESTE - MERLO"/>
        <s v="DESAGÜES CLOACALES MARIANO ACOSTA Y FERRARI - S. ESTE - MERLO"/>
        <s v="MARCOS PAZ 202 VIV"/>
        <s v="MERLO 100 VIVIENDAS -ANSES"/>
        <s v="AVELLANEDA 45 VIVIENDAS -ANSES"/>
        <s v="ALMIRANTE BROWN 128 VIVIENDAS - _x000a_COOP. ALFIL CONSTRUCCIÓN DE 64 VIV. (SEGUNDA ETAPA)"/>
        <s v="ALMTE. BROWN - BARRIO 2 DE ABRIL"/>
        <s v="PTE.PERÓN-JARDÍN DE INFANTES EN PARQUE AMERICANO 4A"/>
        <s v="PRESIDENTE PERÓN-JARDÍN DE INFANTES EN LA LOCALIDAD DE SAN PABLO 4A"/>
        <s v="MERLO-JARDÍN DE INFANTES N° 926 4 A"/>
        <s v="MERLO-JARDÍN DE INFANTES EN B° LA LOMA GRANDE II 4A"/>
        <s v="MERLO-JARDÍN DE INFANTES B° EL  VIVERO 4A"/>
        <s v="MERLO-JARDÍN DE INFANTES A/C EN B° RIVADAVIA 4A"/>
        <s v="MERLO-JARDÍN DE INFANTES A/C EN B° BELGRANO 4A"/>
        <s v="LA MATANZA-JARDÍN DE INFANTES N° 912 3A"/>
        <s v="EZEIZA-JARDÍN DE INFANTES EN LA LOCALIDAD DE SPEGAZZINI 3A"/>
        <s v="EZEIZA-JARDÍN DE INFANTES BºVISTA ALEGRE 4A"/>
        <s v="PRESIDENTE PERÓN-JARDÍN DE INFANTES EN LA LOCALIDAD DE LA YAYA 4A"/>
        <s v="PRIMARIAS GLEW"/>
        <s v="RED SECUNDARIA LOMAS 3"/>
        <s v="PLANTA POTABILIZADORA POR SISTEMA DE OSMOSIS INVERSA 9 DE ABRIL ETAPA 1 - OBRA ELECTROMECANICA"/>
        <s v="PLANTA POTABILIZADORA POR SISTEMA DE OSMOSIS INVERSA LA LATA ETAPA 1 - OBRA ELECTROMECANICA"/>
        <s v="CONTRATO SUPERVISION AMBIENTAL Y SOCIAL OBRAS AGUA/CLOACA-CAF AGUA"/>
        <s v="PLANTA POTABILIZADORA POR SISTEMA DE OSMOSIS INVERSA UNION ETAPA 1 - OBRA ELECTROMECANICA"/>
        <s v="PLANTA POTABILIZADORA POR SISTEMA DE OSMOSIS INVERSA GLEW ETAPA 1 OBRA ELECTROMECANICA"/>
        <s v="PLANTA POTABILIZADORA POR SISTEMA DE OSMOSIS INVERSA - SANTA CATALINA ETAPA 1 - OBRA ELECTROMECANICA"/>
        <s v="PLANTA POTABILIZADORA POR SISTEMA DE OSMOSIS INVERSA GLEW ETAPA 1 OBRA CIVIL"/>
        <s v="PLANTA POTABILIZADORA POR SISTEMA DE OSMOSIS INVERSA - SANTA CATALINA ETAPA 1 - OBRA CIVIL"/>
        <s v="ESTACIÓN DE BOMBEO CLOACAL MAGDALENA OBRA ELECTROMECÁNICA"/>
        <s v="COLECTOR CLOACAL JAGÜEL - TRAMO 2"/>
        <s v="ESTACIÓN DE BOMBEO CLOACAL MAGDALENA OBRA CIVIL"/>
        <s v="IMPULSIÓN CLOACAL BARRIO GUILLÓN"/>
        <s v="COLECTOR CLOACAL JAGÜEL - TRAMO 1"/>
        <s v="DECANTACIÓN II: RENOVACIÓN DEL SISTEMA DE LAVADO DE DECANTADORES"/>
        <s v="RENOV. REDES DE AGUA POTABLE BID ETAPA 1 REG. CAPITAL 1"/>
        <s v="RENOV. REDES DE AGUA POTABLE BID ETAPA 1 REG. OESTE"/>
        <s v="RENOV. REDES DE AGUA POTABLE BID ETAPA 1 REG. CAPITAL 2 (REF BID 39)"/>
        <s v="OESTE 3 - RED SECUNDARIA CLOACAL EL PALOMAR. REF. 10C."/>
        <s v="OESTE 2 - CASTELAR SUR. REF. 10B"/>
        <s v="OESTE 1 REDES MORON - CN. REF. 10A"/>
        <s v="PROG DE REPAVIMENTACION Y BACHEO 3RA ETPA"/>
        <s v="BACHEO DE HORMIGÓN SIMPLE"/>
        <s v="CORDON CUNETA 43 CUADRAS"/>
        <s v="CORDON CUNETA 40 CUADRAS"/>
        <s v="CORDON CUNETA 41 CUADRAS"/>
        <s v="CORDON CUNETA 42 CUADRAS"/>
        <s v="CORDON CUNETA 16 CUADRAS"/>
        <s v="CORDON CUNETA 33 CUADRAS ACCESO ESCUELAS"/>
        <s v="CORDON CUNETA 32 CUADRAS ACCESO ESCUELAS"/>
        <s v="CORDON CUNETA 30 CUADRAS ACCESO ESCUELAS"/>
        <s v="PAVIMENTO OLIVER/AINER VERNET - 9 DE ABRIL74 CUADRAS"/>
        <s v="INFRA 280 VIV ADICIONAL"/>
        <s v="INFRA 260 VIV ADICIONAL"/>
        <s v="PAVIMENT. Bº R KUSCH"/>
        <s v="PAVIMENT. Bº A JAURETCHE"/>
        <s v="PAVIMENT. Bº ARECO - SAN JUSTO"/>
        <s v="PAVIMENT. Bº R WALSH - SAN JUSTO"/>
        <s v="265 MEJORAMIENTOS"/>
        <s v="PLAZA HIPOLITO IRIGOYEN"/>
        <s v="REMODELACIÓN PLAZA MARIANO MORENO"/>
        <s v="CENTRO INTEGRADOR COMUNITARIO"/>
        <s v="340 MEJORAMIENTOS"/>
        <s v="BARRIO ISLA MACIEL - 200 VIV"/>
        <s v="BARRIO ISLA MACIEL - INF PARA 200 VIV"/>
        <s v="Bº RELAMPAGO - 112 VIV  "/>
        <s v="Bº RELAMPAGO - INFRA PARA 112 VIV - ETAPA I"/>
        <s v="PREDIO MADARIAGA 26 VIV"/>
        <s v="PREDIO MADARIAGA INFRA 26 VIV"/>
        <s v="Bº LOS CEIBOS - GRUPO II - 300 VIV MAS INFRA(FORENSA)"/>
        <s v="Bº LOS CEIBOS - GRUPO I - 300 VIV MAS INFRA(GREEN)"/>
        <s v="VILLA SANTOS VEGA - 94 (EX 150) VIV MAS INFRA"/>
        <s v="BARRIO UNAMUNO - 505 VIVIENDAS + INFRA  - ETAPA I"/>
        <s v="BARRIO UNAMUNO - 595 MEJORAMIENTOS (EX 812) - ETAPA I"/>
        <s v="PREDIO AV. MARCOS PAZ Y LUIS BELTRAN - 274 VIV - ETAPA 1"/>
        <s v="PREDIO AV. MARCOS PAZ Y LUIS BELTRAN - INFRA PARA 274 VIV - ETAPA 1"/>
        <s v="267 CUADRAS"/>
        <s v="404 CUADRAS DE ACCESO A ESCUELAS"/>
        <s v="60 CUADRAS, ACCESO A ESCUELAS"/>
        <s v="PAVIMENTOS Y DESAGUES AV. LYNCH"/>
        <s v="PAV. 18 - BACHEO 30"/>
        <s v="39 CUADRAS"/>
        <s v="44 CUADRAS"/>
        <s v="41 CUADRAS DE ACCESO A ESCUELAS"/>
        <s v="28 CUADRAS DE ACCESO A ESCUELAS"/>
        <s v="HOSPITAL POLIVALENTE CON UN AREA DE INFLUENCIA QUE ABARCA LOS PARTIDOS DE HURLINGHAM, ITUZAINGO, LA MATANZA, MERLO Y TRES DE FEBRERO Y EN MENOR MEDIDA LOS PARTIDOS DE GRAL. RODRIGUEZ, MARCOS PAZ, LAS HERAS Y GRAL. SAN MARTIN, POBLACIÓN APROX. 3.400.000 QUE CORRESPONDEN AL 43% DE LA POBLACION TOTAL DEL CONURBANO Y 10% DEL TOTAL DEL PAIS."/>
        <s v="REMODELACION FACHADA CENTRO CULTURAL AVELLANEDA"/>
        <s v="PUESTA EN VALOR DE JARDINES MUNICIPALES "/>
        <s v="OBRAS DE VIVIENDAS E INFRA URBANA EN EL MARCO DEL PROY DE URBANIZACION DEL SECTOR ELEFANTE BLANCO DE VILLA 15 Y NHT EVA PERON"/>
        <s v="NEXO ELECTRICO PARA EL BARRIO PADRE MUJICA"/>
        <s v="MEJORAMIENTO DE 43 VIVIENDAS EN VILLA 20"/>
        <s v="HOSPITAL MATERNO INFANTIL -GREGORIO DE LAFERRRERE"/>
        <s v="HOSPITAL MATERNO INFANTIL - RAFAEL CASTILLO"/>
        <s v="EQUIPAMIENTO COMUNITARIO EN OBRAS DE VIVIENDA EN LOC. DE MINISTRO RIVADAVIA"/>
        <s v="CONSTRUCCION SALONES MULTIUSOS"/>
        <s v="CONSTRUCCION DEL POLIDEPORTIVO EN LA LOCALIDAD DE MAXIMO PAZ - PARTIDO DE CAÑUELAS"/>
        <s v="CONSTRUCCION 84  VIVIENDAS - INFRAESTRUCTURA DE NEXOS Y COMPLEMENTARIAS"/>
        <s v="AMPLIACION Y REFORMA DEL HOSPITAL MUNICIPAL DE MARCOS PAZ-PRIMERA ETAPA"/>
        <s v="AMPLIACION MONTO DE FINANCIAMIENTO PAVIMENTACION ACCESO A BARRIOS Y ESCUELAS ETAPA II"/>
        <s v="AMPLIACION MONTO DE FINANCIAMIENTO PAVIMENTACION ACCESO A BARRIOS Y ESCUELAS ETAPA I"/>
        <s v="AMPLIACION MONTO DE FINANCIAMIENTO ESTACION TERMINAL DE OMNIBUS"/>
        <s v="SANEAMIENTO, RELLENO Y PAVIMENTACIÓN DEL ARROYO UNAMUNO (CUC Nº222)"/>
        <s v="PAVIMENTACIÓN Y DESAGÜES AVDA. LYNCH (CUC 124)"/>
        <s v="DESAGÜES PLUVIALES EN EL Bº LAS FLORES (CUC 65)"/>
        <s v="ANÁLISIS Y DESARROLLO DE INDICADORES AMBIENTALES PARA LA CUENCA MATANZA-RIACHUELO- ETAPA I. DEFINICIÓN DE LA LÍNEA DE BASE ( CUC 186)"/>
        <s v="JI A/C CALLE COSTANZÓ"/>
        <s v="GASTOS EN PERSONAL"/>
        <s v="BIENES DE CONSUMO"/>
        <s v="CRÉDITO EXTERNO - OBRA 52: AMPLIACIÓN PLANTA DEPURADORA DE EFLUENTES CLOACALES SUDOESTE EN LA MATANZA – PROVEEDOR: DECAVIAL - CEA CONSTRUCCIONES S.A. (UTE)"/>
        <s v="CRÉDITO EXTERNO - OBRA 53: COLECTOR TRONCAL RUTA 21 – ESTACIÓN DE BOMBEO DEL BAJO Y CIUDAD EVITA – RENOVACIÓN PLUVIAL PRINCIPAL DE LA PLANTA SUDOESTE. PROVEEDOR: SUPERCEMENTO S.A."/>
        <s v="PRIMARIAS GLEW 2 ETAPA"/>
        <s v="INTERCONEXION DE POZOS BATERIA UNION 3RA ETAPA"/>
        <s v="RED PRIMARIA LAVALLOL"/>
        <s v="RED SECUNDARIA CLOACAL RAFAEL CALZADA 2"/>
        <s v="RED SECUNDARIA MELAZZI"/>
        <s v="PRIMARIAS BATERIA UNION"/>
        <s v="EJEC. Y MONTAJE DE 4 CÁMARAS Y GABINETES BAT. EZEIZA 1RA ETAPA OBRA ELECTROM. (NOTA 22)"/>
        <s v="RED PRIMARIA BARRIO RAYO DE SOL"/>
        <s v="EJEC. DE 28 PERFORACIONES PARA EXPANSION - BATERIAS VARIAS"/>
        <s v="RED PRIMARIA - BARRIOS DON MARCELO, SANTA ISABEL, ALLA EN EL SUR Y DON MARIANO"/>
        <s v="PRIMARIAS MALVINAS"/>
        <s v="CONEXION PLANTA LA LATA CON INTERCONEXION DE POZOS"/>
        <s v="EJECUCION DE 8 PERFORACIONES PARA EXPANSION BAT. GUILLON GRUPOS 2 Y 3"/>
        <s v="EJEC. Y MONTAJE DE 4 CÁMARAS Y GABINETES BATERIA GUILLON GRUPO 3 OBRA ELECTROMECÁNICA"/>
        <s v="CENTRO DE CONTROL DE PLANTA VIRREY DEL PINO"/>
        <s v="PRIMARIA EZEIZA - ETAPA 1"/>
        <s v="4 PERFORACIONES GLEW GRUPO 3 OBRA CIVIL"/>
        <s v="REPOTENCIACION CENTRO DE MEZCLA 9 DE ABRIL - OBRA ELECTROMECANICA"/>
        <s v="REPOTENCIACION CENTRO DE MEZCLA 9 DE ABRIL OBRA CIVIL"/>
        <s v="IMPULSION DE POZOS BATERIA GLEW ETAPA 3"/>
        <s v="EJEC. Y MONTAJE DE 5 CÁMARAS Y GABINETES BATERIA GLEW GRUPO 1 OBRA ELECTROM. (NOTA 22)"/>
        <s v="EJEC. Y MONTAJE DE 5 CÁMARAS Y GABINETES BAT. GLEW GRUPO 2 OBRA ELECTROM. (NOTA 22)"/>
        <s v="EJEC. Y MONTAJE DE 4 CÁMARAS PARA GABINETES BAT. GLEW GRUPO 3 OBRA ELECTROM. (NOTA 22)"/>
        <s v="EJEC. Y MONTAJE DE 4 CÁMARAS Y GABINETES BAT. GLEW GRUPO 4 OBRA ELECTROM. (NOTA 22)"/>
        <s v="CONEXIÓN PLANTA UNIÓN CON IMPULSIÓN OBRA ELECTROMECÁNICA"/>
        <s v="REGULARIZACION BARRIO PUENTE ALSINA"/>
        <s v="PRIMARIAS GLEW 3RA ETAPA"/>
        <s v="8 PERFORACIONES GLEW 2DA ETAPA RESTO"/>
        <s v="INSTALACION PLANTA DE INTERCAMBIO IONICO EN 9 DE ABRIL"/>
        <s v="PRIMARIAS LAFERRERE 1"/>
        <s v="ESTACION DE BOMBEO E IMPULSION DE DESAGUE PLANTA DE TRATAMIENTO LA CELIA - OBRA IMPULSIÓN"/>
        <s v="EJECUCIÓN 5 PERFORACIONES EXPANSIÓN BATERÍA LA LATA - ETAPA 1 OBRA CIVIL"/>
        <s v="EJEC. Y MONTAJE DE 5 CÁMARAS Y GABINETES BAT. LA LATA - ETAPA 2 OBRA ELECTROM. (NOTA 22)"/>
        <s v="PUESTA EN MARCHA DE LA PLATA DE OSMOSIS INVERSA VIRREY DEL PINO"/>
        <s v="RED SECUNDARIA LOMAS 4"/>
        <s v="RED SECUNDARIA SAN JAVIER NORTE"/>
        <s v="RED SECUNDARIA CLOACAL MARMOL II"/>
        <s v="RED SECUNDARIA LOMAS 1"/>
        <s v="RED SECUNDARIA CLOACAL GUILLÓN 2- ETAPA 1"/>
        <s v="RED SECUNDARIA CLOACAL VILLA DEL VALLE"/>
        <s v="RED SECUNDARIA CLOACAL EZEIZA 1"/>
        <s v="RS V. DE MAYO 1 (Bº LUIS GUILLON + V. MAYO RESTO) RESTO"/>
        <s v="RED SECUNDARIA TRISTAN SUAREZ"/>
        <s v="RED SECUNDARIA CLOACAL MONTE GRANDE 5 PARCIAL"/>
        <s v="COLECTORES ACUBA"/>
        <s v="IMPULSION ALBARIÑOS - BALCARCE"/>
        <s v="ESTACION BOMBEO AVELLANEDA OESTE - OBRA CIVIL"/>
        <s v="TERRENO PARA PLANTA DE TRATAMIENTO DE EFLUENTES CLOACALES FIORITO"/>
        <s v="RED SECUNDARIA CLOACAL VILLA DEL VALLE - SUBCUENTA ACUBA"/>
        <s v="RED SECUNDARIA CLOACAL ALBARIÑOS CENTRO - ETAPA 1"/>
        <s v="RED SECUNDARIA CLOACAL CARAZA 2 - SUBCUENCA ACUBA"/>
        <s v="COLECTOR CLOACAL BARRIO ISLAS MALVINAS"/>
        <s v="IMPULSION BARRIO DOMINICO"/>
        <s v="IMPULSION SARMIENTO"/>
        <s v="ESTACION BOMBEO AVELLANEDA OESTE - OBRA ELECTROMECANICA"/>
        <s v="IMPULSIÓN PASCO ESTE"/>
        <s v="IMPULSION RAFAEL CALZADA 2"/>
        <s v="ESTACIÓN DE BOMBEO CLOACAL PASCO ESTE OBRA CIVIL"/>
        <s v="ESTACION DE BOMBEO DOMINICO - OBRA ELECTROMECÁNICA"/>
        <s v="ESTACION DE BOMBEO BALCARCE SUR - OBRA CIVIL"/>
        <s v="ESTACION DE BOMBEO BALCARCE SUR - OBRA ELECTROMECANICA"/>
        <s v="ESTACION BOMBEO CLOACAL SARMIENTO - OBRA ELECTROMECANICA"/>
        <s v="OBRAS COMPLEMENTARIAS ESTACION BOMBEO CLOACAL LAS COLONIAS"/>
        <s v="TERRENO PARA ESTACION BOMBEO CLOACAL E INTERMEDIA 1 Y 2"/>
        <s v="RED SECUNDARIA CLOACAL BARRIO DIAMANTE OESTE"/>
        <s v="ESTACION DE BOMBEO PLANTA BERAZATEGUI - OBRA CIVIL"/>
        <s v="ESTACION BOMBEO CLOACAL SARMIENTO - OBRA CIVIL"/>
        <s v="ESTACION DE BOMBEO DOMINICO - OBRA CIVIL"/>
        <s v="PLANTA DE TRATAMIENTO DE EFLUENTES FIORITO - OBRA ELECTRO"/>
        <s v="RENOV. CONEX. CLOACA NP - CENTRO CONST."/>
        <s v="INST. CONEX. CLOACA DENS - CENTRO CONST."/>
        <s v="NORM. CONEX. CLOACA NP - CABALLITO"/>
        <s v="NORM. CONEX. CLOACA NP - CENTRO CONST."/>
        <s v="NORM. CONEX. CLOACA NP - FLORES"/>
        <s v="RENOV. CONEX. CLOACA NP D.R.C.F."/>
        <s v="RENOV. URGENCIAS CLOACA NP - CENTRO CONST."/>
        <s v="RENOV. MARCO Y TAPA NP - CENTRO CONST."/>
        <s v="RENOV. BOCA DE REGISTRO NP - CENTRO CONST."/>
        <s v="RENOV. BOCA DE REGISTRO NP - FLORES"/>
        <s v="RENOV. MARCO Y TAPA ANOMALIAS DRCF"/>
        <s v="INST. BOCA DE REGISTRO ANOMALIAS DRCF"/>
        <s v="RENOVACION DE 7 FILTROS MODULOS SUPERPULSATOR - E.G.M.B."/>
        <s v="ALIVIADOR CLOACAL LA MATANZA NORTE - ETAPAS 2 A Y 2 B"/>
        <s v="PROVISIÓN E INSTALACIÓN DE EQUIPOS DE MEDICIÓN"/>
        <s v="ESTUDIOS COLECTORES SAN MARTIN"/>
        <s v="TRABAJOS DE RELLENO Y SANEAMIENTO DE AREAS ANEXAS A LA PTA. GRAL. BELGRANO ETAPA II"/>
        <s v="RENOV./ INST. REDES PLUVIOCLOACALES - NP"/>
        <s v="RENOV./ INST. BOCAS DE REGISTRO - NP"/>
        <s v="RENOV./ INST. REDES DE CLOACA - NP"/>
        <s v="COLECTOR CALLE AUSTRALIA - BR"/>
        <s v="COLECTOR CALLE AUSTRIA - BOCAS DE REGISTRO"/>
        <s v="COLECTOR CALLE AUSTRALIA - RENOV. RED DE CLOACA (2DA. ETAPA)"/>
        <s v="RENOV./ INST. MARCOS Y TAPAS - NP"/>
        <s v="RENOV. C. REGULADORAS Y ELEMENTOS DE CLOACA - NP"/>
        <s v="RENOV. REDES DE CLOACA POR EMERG. - DISTRITO LMN"/>
        <s v="RENOV. REDES DE CLOACA POR EMERG. - DISTRITO LMS"/>
        <s v="RENOV. REDES DE CLOACA PROG."/>
        <s v="INST. REDES DE CLOACA PROG."/>
        <s v="RENOV. MARCOS Y TAPAS POR EMERG. - DISTRITO LMN"/>
        <s v="RENOV. MARCOS Y TAPAS POR EMERG. - DISTRITO LMS"/>
        <s v="RENOV. MARCOS Y TAPAS PROG."/>
        <s v="RENOV. BOCAS DE REGISTRO PROG."/>
        <s v="INST. BOCAS DE REGISTRO PROG."/>
        <s v="INST. CONEX. DE CLOACA - DISTRITO LMN"/>
        <s v="INST. CONEX. DE CLOACA - DISTRITO LMS"/>
        <s v="RENOV. CONEX. DE CLOACA POR EMERG. - DISTRITO LMN"/>
        <s v="RENOV. CONEX. DE CLOACA POR EMERG. - DISTRITO LMS"/>
        <s v="RENOV. CONEX. DE CLOACA PROG.S"/>
        <s v="INST. DE T DE LIMPIEZA - DISTRITO LMN"/>
        <s v="INST. DE T DE LIMPIEZA - DISTRITO LMS"/>
        <s v="REHABILITACIÓN BARREDORES"/>
        <s v="INST CONEX CLOACA DENS AVELLANEDA"/>
        <s v="INST CONEX CLOACA DENS LANÚS"/>
        <s v="RENOV CONEX CLOACA NP AVELLANEDA"/>
        <s v="RENOV CONEX CLOACA NP LANÚS"/>
        <s v="INSTAL T  DE LIMPIEZA AVELLAEDA"/>
        <s v="INSTAL T  DE LIMPIEZA LANÚS"/>
        <s v="RENOV RED CLOACAL NP AVELLANEDA"/>
        <s v="RENOV RED CLOACAL NP LANÚS"/>
        <s v="RENOV. RED DE CLOACA REG AV"/>
        <s v="RENOV. RED DE CLOACA REG LN"/>
        <s v="RENOV MT AVELLANEDA"/>
        <s v="RENOV MT LANÚS"/>
        <s v="RENOV. MYT REG LN"/>
        <s v="CONSTRUC. BR REG AV"/>
        <s v="CONSTRUC. BR REG LN"/>
        <s v="INSTALACION RED CLOACAL CALLE BOQUERON E/ GARONA Y GORRITI-LOMAS DE ZAMORA"/>
        <s v="INSTALACION CONEXION CLOACAL CALLE BOQUERON E/ GARONA Y GORRITI-LOMAS DE ZAMORA"/>
        <s v="RENOV. CONEX CLOACA NP AB"/>
        <s v="RENOV. CONEX CLOACA NP LZ"/>
        <s v="INSTAL T  DE LIMPIEZA AB"/>
        <s v="INSTAL T  DE LIMPIEZA LZ"/>
        <s v="RENOV. RED CLOACAL NP AB"/>
        <s v="RENOV. RED CLOACAL NP LZ"/>
        <s v="RENOV. RED CLOACAL NP REGIONAL"/>
        <s v="RENOV. MT AB"/>
        <s v="RENOV. MT LZ"/>
        <s v="RENOV. MYT REG ALTE. BROWN"/>
        <s v="RENOV. MYT REG LOMAS"/>
        <s v="CONSTRUCCION BOCAS DE REGISTRO REGIONAL"/>
        <s v="RENOVACION RED CLOACA CALLE PENNA E/ ARAOZ Y URIARTE - LZ"/>
        <s v="RENOVACION ELEM. CLOACA CALLE PENNA E/ ARAOZ Y URIARTE - LZ"/>
        <s v="RENOVACION CONEX. CLOACA CALLE PENNA E/ ARAOZ Y URIARTE - LZ"/>
        <s v="RENOVACION RED CLOACAL CALLE CROCE E/ URIARTE Y ARAOZ - LZ"/>
        <s v="INSTALACION CONEXION CLOACAL CALLE CAMPOS E/ SERRANO Y CABRERA - LZ"/>
        <s v="RENOVACION ELEMENTOS CLOACAL CALLE CROCE E/ URIARTE Y ARAOZ - LZ"/>
        <s v="RENOVACION CONEXIONES DE CLOACA CALLE CROCE E/ URIARTE Y ARAOZ - LZ"/>
        <s v="INSTALACION RED CLOACAL CALLE ANCHORENA E/ CAAMAÑO Y ALTE. BROWN - LZ"/>
        <s v="INSTALACION RED CLOACAL CALLE CAMPOS E/ SERRANO Y CABRERA - LZ"/>
        <s v="INSTALACION RED CLOACAL CALLE COLOMBRES E/ ILLIA Y SAN MARTIN - AB"/>
        <s v="INSTALACION ELEMENTOS CLOACAL CALLE COLOMBRES E/ ILLIA Y SAN MARTIN - AB"/>
        <s v="INSTALACION CONEXIONES CLOACAL CALLE COLOMBRES E/ ILLIA Y SAN MARTIN - AB"/>
        <s v="INSTALACION ELEMENTOS CLOACAL CALLE CAMPOS E/ SERRANO Y CABRERA - LZ"/>
        <s v="INSTALACION RED CLOACAL CALLE SARMIENTO E/ MONS CIMENTO Y GARIBALDI"/>
        <s v="INSTALACION ELEMENTOS CLOACAL CALLE SARMIENTO E/ MONS CIMENTO Y GARIBALDI"/>
        <s v="INSTALACION CONEXIONES CLOACAL CALLE SARMIENTO E/ MONS CIMENTO Y GARIBALDI"/>
        <s v="INSTALACION RED CLOACAL CALLE GRANADEROS ETAPA 2 - LZ"/>
        <s v="INSTALACION ELEMENTOS CLOACAL CALLE GRANADEROS ETAPA 2 - LZ"/>
        <s v="INSTALACION CONEXIONES CLOACAL CALLE GRANADEROS ETAPA 2 - LZ"/>
        <s v="INSTALACION ELEMENTOS CLOACAL CALLE BOQUERON E/ GARONA Y GORRITI-LOMAS DE ZAMORA"/>
        <s v="RENOVACIÓN EQUIPOS"/>
        <s v="RENOV. DE EVAPORADORES CON SIST. DE SEGURIDAD"/>
        <s v="EQUIPOS DE MEDICION CONTINUA DE CALIDAD - LP2"/>
        <s v="RENOVACIÓN DE EQUIPOS - DIREC. DE AGUA"/>
        <s v="REHABILITACION ESTRUCTURAL DE LA GALERIA DE FILTROS DE LA BATERIA III DE LA PSM - LP2"/>
        <s v="REACOND. DE LAS SUB-ESTACIONES TRANSF. EN LA PTA. GRAL. SAN MARTIN"/>
        <s v="RECAMBIO DEL TECHADO EN LAS BATERIAS DE FILTROS I A VI DEL EST. SAN MARTIN"/>
        <s v="REACONDICIONAMIENTO DE LA SALA LOCKWOOD"/>
        <s v="CONSTRUCCIÓN DE ESCALERAS DE ACCESO A LAS BATERIAS IX, X Y XII A LA CAMARA DE DERIVACION DE PTA. POTAB. GRAL. SAN MARTIN"/>
        <s v="REHAB. DE LA SALA DE BOMBAS DE AGUA CRUDA EN LA PTA. POTABILIZADORA SAN MARTIN"/>
        <s v="RENOVACIÓN TRANSFORMADORES Y TABLEROS BT DEVOTO"/>
        <s v="TANQUES PARA HIPOCLORITO - LP2"/>
        <s v="RENOV. CONEX. AGUA NP - CENTRO CONST."/>
        <s v="INST. CONEX. AGUA DENS - CENTRO CONST."/>
        <s v="NORM. CONEX. AGUA NP - CABALLITO"/>
        <s v="NORM. CONEX. AGUA NP - CENTRO CONST."/>
        <s v="NORM. CONEX. AGUA NP - FLORES"/>
        <s v="RENOV. CONEX. AGUA RANC NP - DRCF"/>
        <s v="REHABILITACION REDES AGUA DRCF"/>
        <s v="RENOV. URGENCIAS AGUA NP - CENTRO CONST."/>
        <s v="RENOV. VALVULAS AGUA NP - CENTRO CONST."/>
        <s v="INST. VALVULAS AGUA - CENTRO CONST."/>
        <s v="RENOV. HIDRANTES AGUA NP - CENTRO CONST."/>
        <s v="INST. VALVULAS AGUA - FLORES"/>
        <s v="RENOV. URGENCIAS AGUA NP - REGION"/>
        <s v="OBRAS DE REHAB. EN PLANTA GRAL. SAN MARTIN - OBRA ELECTROM."/>
        <s v="REFUERZO FIORITO CAMARA REGULADORA OBRA IMPULSION"/>
        <s v="SISTEMA DE TRATAMIENTO DE REMOCION DE ARSENICO SPEGAZZINI - OBRA ELECTROMECANICA"/>
        <s v="OBRAS DE RENOV. EN PLANTA GRAL. SAN MARTIN - OBRA CIVIL"/>
        <s v="REFUERZO VILLA DOMINICO 2"/>
        <s v="REFUERZO FIORITO CAMARA REGULADORA OBRA CIVIL"/>
        <s v="REFUERZO PUNTA ALTA II VILLA ALBERTINA"/>
        <s v="CIERRE DE MALLAS REGION SUDOESTE"/>
        <s v="REFUERZO FIORITO CAMARA REGULADORA OBRA ELECTROMECANICA"/>
        <s v="SISTEMA DE TRATAMIENTO DE REMOCION DE ARSENICO SPEGAZZINI - OBRA CIVIL"/>
        <s v="ADECUACIÓN DEL PROYECTO NUEVA RED ELÉCTRICA INTERNA DE 6,6KV - PLANTA SAN MARTÍN"/>
        <s v="TRABAJOS DE RELLENO Y SANEAMIENTO ESCOLLERA DOCK SUD"/>
        <s v="CERCO PERIMETRAL Y MOVIMIENTO DE SUELOS PREDIO ACUBA - 2DA ETAPA"/>
        <s v="RENOV. CAÑERIA SUCRE E/ ALCORTA Y LIBERTADOR RIBEREÑO TRAMO II (CONTRATO)"/>
        <s v="CIERRE DE MALLAS REGION OESTE"/>
        <s v="CIERRE DE MALLAS REGION SUDESTE"/>
        <s v="REFUERZO OLIER E/ SAN PEDRO Y GARIBALDI - LZ"/>
        <s v="REHAB. HIDRAULICA Y ESTRUC. COLECTOR PRIMARIO Q1 - Q2 TRAMO 2"/>
        <s v="RENOV./ INST. ELEMENTOS DE AGUA - NP"/>
        <s v="RENOV./ INST. REDES DE AGUA - NP"/>
        <s v="REHAB. CAÑERÍA AGUA POTABLE - NP"/>
        <s v="EE MORON - REHAB. ELECTROM."/>
        <s v="RENOV. REDES DE AGUA POR EMERG. - DISTRITO LMN"/>
        <s v="RENOV. REDES DE AGUA POR EMERG. - DISTRITO LMS"/>
        <s v="RENOV. REDES DE AGUA POR EMERG. - DISTRITO LMO"/>
        <s v="RENOV. REDES DE AGUA PROG."/>
        <s v="INST. REDES DE AGUA PROG."/>
        <s v="RENOV. VÁLVULAS POR EMERG. - DISTRITO LMN"/>
        <s v="RENOV. VÁLVULAS POR EMERG. - DISTRITO LMS"/>
        <s v="RENOV. VÁLVULAS POR EMERG. - DISTRITO LMO"/>
        <s v="RENOV. VÁLVULAS PROG."/>
        <s v="INST. VÁLVULAS PROG."/>
        <s v="RENOV. HIDRANTES PROG."/>
        <s v="INST. CONEX. DE AGUA - DISTRITO LMN"/>
        <s v="INST. CONEX. DE AGUA - DISTRITO LMS"/>
        <s v="INST. CONEX. DE AGUA - DISTRITO LMO"/>
        <s v="RENOV. CONEX. DE AGUA POR EMERG. - DISTRITO LMN"/>
        <s v="RENOV. CONEX. DE AGUA POR EMERG. - DISTRITO LMS"/>
        <s v="RENOV. CONEX. DE AGUA POR EMERG. - DISTRITO LMO"/>
        <s v="RENOV. CONEX. DE AGUA PROG.S"/>
        <s v="NORMALIZACIÓN CONEX. DE AGUA - DISTRITO LMN"/>
        <s v="NORMALIZACIÓN CONEX. DE AGUA - DISTRITO LMS"/>
        <s v="NORMALIZACIÓN CONEX. DE AGUA - DISTRITO LMO"/>
        <s v="RENOV RED AGUA NP AVELLANEDA"/>
        <s v="RENOV RED AGUA NP  LANÚS"/>
        <s v="RENOV. RED DE AGUA REG AV"/>
        <s v="RENOV. RED DE AGUA REG LN"/>
        <s v="REHABILITACION CAÑERIA LANUS"/>
        <s v="REHABILITACION CAÑERIA AVELLANEDA"/>
        <s v="RENOV VALVULAS DE  AGUA AVELLANEDA"/>
        <s v="RENOV VALVULAS DE  AGUA LANÚS"/>
        <s v="RENOV HIDRANTES DE  AGUA AVELLANEDA"/>
        <s v="RENOV HIDRANTES DE  AGUA LANÚS"/>
        <s v="RENOV. DE VÁLVULAS REG. AV"/>
        <s v="RENOV. DE VÁLVULAS REG. LN"/>
        <s v="INST CONEX AGUA DENS AVELLANEDA"/>
        <s v="INST CONEX AGUA DENS LANÚS"/>
        <s v="RENOV CONEX AGUA NP AVELLANEDA"/>
        <s v="RENOV CONEX AGUA NP LANÚS"/>
        <s v="NORMALIZ CONEX AGUA AVELLANEDA"/>
        <s v="NORMALIZ CONEX AGUA LANÚS"/>
        <s v="INSTAL RED AGUA NP AVELLANEDA"/>
        <s v="REHABILITACION DE MALLAS - DRSO"/>
        <s v="RENOV. RED AGUA NP  AB"/>
        <s v="RENOV. RED AGUA NP  LZ"/>
        <s v="RENOV. VALVULAS DE  AGUA AB"/>
        <s v="RENOV. VALVULAS DE  AGUA LZ"/>
        <s v="RENOV. HIDRANTES DE  AGUA LZ"/>
        <s v="RENOV.HIDRANTES DE  AGUA REG. LOMAS"/>
        <s v="RENOV. CONEX AGUA NP AB"/>
        <s v="RENOV. CONEX AGUA NP LZ"/>
        <s v="INSTALACION RED DE AGUA CALLE GONZALEZ MARTIN E H. PRIMO Y ANDRADE"/>
        <s v="INSTALACION ELEMENTOS DE AGUA CALLE GONZALEZ MARTIN E H. PRIMO Y ANDRADE"/>
        <s v="CONEXION CALLE GONZALEZ MARTIN E. H. PRIMO Y ANDRADE"/>
        <s v="INST. DE EMPALMES AGUA REG. AB"/>
        <s v="INST. DE EMPALMES AGUA REG. LZ"/>
        <s v="RENOVACION RED AGUA CALLE CANALE E/ LA ROSA Y EREZCANO - AB"/>
        <s v="RENOVACION ELEM. AGUA CALLE CANALE E/ LA ROSA Y EREZCANO - AB"/>
        <s v="RENOVACION CONEX. AGUA CALLE CANALE E/ LA ROSA Y EREZCANO - AB"/>
        <s v="INSTALACION RED AGUA CALLE VIGIL ENTRE FALUCHO Y AZOPARDO - AB"/>
        <s v="INSTALACION ELEM. AGUA CALLE VIGIL ENTRE FALUCHO Y AZOPOARDO - AB"/>
        <s v="INSTALACION CONEX. AGUA CALLE VIGIL ENTRE FALUCHO Y AZOPARDO - AB"/>
        <s v="INSTALACION RED AGUA CALLE ESTRADA E/ ILLIA Y CENTENARIO DE MAYO - AB"/>
        <s v="INSTALACION ELEM. AGUA CALLE E/ ILLIA Y CENTENARIO DE MAYO - AB"/>
        <s v="INSTALACION CONEX. AGUA CALLE E/ ILLIA Y CENTENARIO DE MAYO - AB"/>
        <s v="INSTALACION RED AGUA MOLINA E/ CALZADA Y FLORES - AB"/>
        <s v="INSTALACION ELEM. AGUA MOLINA E/ CALZADA Y FLORES - AB"/>
        <s v="INSTALACION CONEX. AGUA MOLINA E/ CALZADA Y FLORES - AB"/>
        <s v="INSTALACION RED CALLE LAPRIDA E/ RECARTE Y PJE. ARMANINO - AB"/>
        <s v="INSTALACION ELEM. CALLE LAPRIDA E/ RECARTE Y PJE. ARMANINO - AB"/>
        <s v="INSTALACION CONEX. CALLE LAPRIDA E/ RECARTE Y PJE. ARMANINO - AB"/>
        <s v="INSTALACION RED AGUA CALLE DEL CASTILLO E/ GAMARRA Y FLEITAS - AB"/>
        <s v="INSTALACION CONEX. AGUA CALLE DEL CASTILLO E/ GAMARRA Y FLEITAS - AB"/>
        <s v="INSTALACION RED AGUA CALLE BOULOGNE SUR MER E CALLO Y PEÑA - LZ"/>
        <s v="INSTALACION CONEX. AGUA CALLE BOULOGNE SUR MER E CALLO Y PEÑA - LZ"/>
        <s v="RENOVACION RED AGUA CALLE MANUEL CASTRO E/ ARAOZ Y DARRAGUEIRA - LZ"/>
        <s v="INSTALACION ELEM. AGUA CALLE DEL CASTILLO E/ GAMARRA Y FLEITAS - AB"/>
        <s v="INSTALACION ELEM. AGUA CALLE BOULOGNE SUR MER E CALLO Y PEÑA - LZ"/>
        <s v="INSTALACION RED AGUA CALLE ACUÑA E/ GALLO Y PEÑA - LZ"/>
        <s v="INSTALACION ELEM. AGUA CALLE ACUÑA E/ GALLO Y PEÑA - LZ"/>
        <s v="INSTALACION CONEX. AGUA CALLE ACUÑA E/ GALLO Y PEÑA - LZ"/>
        <s v="RENOVACION ELEMENTOS AGUA CALLE MANUEL CASTRO E/ ARAOZ Y DARRAGUEIRA - LZ"/>
        <s v="RENOVACION CONEXIONES AGUA CALLE MANUEL CASTRO E/ ARAOZ Y DARRAGUEIRA - LZ"/>
        <s v="RENOVACION RED AGUA CALLE E/ SEGUI Y AMENEDO - AB"/>
        <s v="RENOVACION ELEMENTOS AGUA CALLE E/ SEGUI Y AMENEDO - AB"/>
        <s v="RENOVACION CONEXION AGUA CALLE E/ SEGUI Y AMENEDO - AB"/>
        <s v="INSTALACION RED AGUA CALLE BAYONA E/ HOMERO Y FALUCHO - LZ"/>
        <s v="INSTALACION ELEMENTOS AGUA CALLE BAYONA E/ HOMERO Y FALUCHO - LZ"/>
        <s v="INSTALACION CONEXIONES AGUA CALLE BAYONA E/ HOMERO Y FALUCHO - LZ"/>
        <s v="RENOVACION RED AGUA CALLE GRAL. PAZ E/ ALSINA Y PELLEGRINI - AB"/>
        <s v="RENOVACION ELEMENTOS AGUA CALLE GRAL. PAZ E/ ALSINA Y PELLEGRINI - AB"/>
        <s v="RENOVACION CONEXIONES AGUA CALLE GRAL. PAZ E/ ALSINA Y PELLEGRINI - AB"/>
        <s v="EMPALMES, CONEXIONES Y TRABAJOS ADICIONALES"/>
        <s v="PLAN AYSA A+T D.R. OESTE - LA MATANZA"/>
        <s v="PLAN AYSA A+T D.R. SUDOESTE - LOMAS DE ZAMORA"/>
        <s v="PLAN AYSA A+T D.R. SUDOESTE - ALMIRANTE BROWN"/>
        <s v="OBRAS PRIMARIAS LOMAS DE ZAMORA - VILLA INDEPENDENCIA ETAPA 2"/>
        <s v="PLAN AYSA A+T D.R. SUDOESTE - ESTEBAN ECHEVERRIA"/>
        <s v="PLAN AYSA A+T D.R. SUDOESTE - LANUS"/>
        <s v="OBRAS PRIMARIAS LOMAS DE ZAMORA - VILLA ALBERTINA 1A REF. ETAPA 3"/>
        <s v="OBRAS PRIMARIAS LOMAS DE ZAMORA - VILLA ALBERTINA 1A REF. ETAPA 2"/>
        <s v="PLAN AYSA C+T D.R. SUDESTE - AVELLANEDA"/>
        <s v="PLAN AYSA C+T D.R. SUDOESTE - LANUS"/>
        <s v="CRÉDITO IN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PROVISION DE AGUA POTABLE- Bº NUMANCIA NORTE Y SAN ROQUE- MOD. 1"/>
        <s v="OBRAS COMPLEMENTARIAS EN ALIVIADOR ESTE Aº UNAMUNO III ETAPA - L.DE ZAMORA"/>
        <s v="LIMPIEZA Y MEJORAMIENTO DE LOS ARROYOS DEL GATO Y MEDINA"/>
        <s v="LIMPIEZA Y MEJORAMIENTO ARROYO EL PALO - EZEIZA"/>
        <s v="LIMPIEZA Y MEJORAMIENTO DEL ARROYO CAÑUELAS - I ETAPA - CAÑUELAS"/>
        <s v="LIMPIEZA Y MEJORAMIENTO DEL ARROYO CAÑUELAS - II ETAPA - CAÑUELAS (ART 9)"/>
        <s v="DESAGÜES PLUVIALES CAMINO GRAL. BELGRANO - LANUS"/>
        <s v="SIST. DE ABAST. DE AGUA CORRIENTE Bº LAS CHAPITAS - LOS AROMOS"/>
        <s v="REDES DE AGUA POTABLE - LONGCHAMPS MÓDULO 2"/>
        <s v="RED COLECTORA CLOACAL EN LOS BARRIOS LA YAYA- LOS PINOS- SECTOR 4"/>
        <s v="RED COLECTORA CLOACAL EN LOS BARRIOS LA YAYA- LOS PINOS- SECTOR 2"/>
        <s v="PLAN DE CONTINGENCIA PDC CUENCA ALTA MATANZA RIACHUELO - GRUPO 2"/>
        <s v="PLAN DE CONTINGENCIA PDC CUENCA ALTA MATANZA RIACHUELO - GRUPO 1"/>
        <s v="PERFORACIÓN Y RED DE AGUA POTABLE - VICENTE CASARES ETAPA 1"/>
        <s v="PERFORACIÓN E IMPULSIÓN RED DE AGUA POTABLE - ALEJANDRO PETIÓN"/>
        <s v="EJECUCION PERFORACIONES PARA ABASTECIMIENTO RED DE AGUA POTABLE"/>
        <s v="COLECTOR CLAYPOLE CENTRO"/>
        <s v="COLECTOR BURZACO 1 Y 3- ESTACION DE BOMBEO Y CAÑERIA DE IMPULSION"/>
        <s v="AMPLIACION RED D.C. - GUERNICA (Bº LOS PINOS - LOTE 9)"/>
        <s v="ADQUISICIÓN DE MATERIALES DE LINEA EXP AP - B° NUMANCIA NORTE Y S ROQUE M. 2"/>
        <s v="ADQUISICIÓN DE MATERIALES DE LINEA EXP AP - B° NUMANCIA NORTE Y S ROQUE M. 1"/>
        <s v="DESARROLLO DEL PROYECTO DE INGENIERÍA DE CERRAMIENTO DEL EXTREMO SUR DEL CANAL DOCK SUD"/>
        <s v="INSTALACIÓN DE 4 CENTROS DE SALUD -  SISTEMAS INDUSTRIALIZADOS DE UNIDADES MODULARES(UPA) EN LOS PARTIDOS DE LA MATANZA, LANÚS, AVELLANEDA Y ALMIRANTE BROWN"/>
        <s v="REMOD. Y AMPL.NEONATOLOGÍA Y CENTRO QUIRÚRGICO HOSP.PEDRO CHUTRO-SAN ANTONIO DE PADUA-MERLO  "/>
        <s v="ADECUACIÓN Y REMODELACIÓN PEDIATRÍA HOSP. PTE. PERÓN -AVELLANEDA."/>
        <s v="SANEAMIENTO HIDRAULICO DE LA CUENCA ARROYO FINOCHIETTO-ETAPA III"/>
        <s v="SANEAMIENTO HIDRAULICO DE LA CUENCA ARROYO FINOCHIETTO-ETAPA II"/>
        <s v="ALIVIADOR ESTE ARROYO UNAMUNO ETAPA II B"/>
        <s v="ALIVIADOR ESTE ARROYO UNAMUNO IETAPA"/>
        <s v="EJECUCION PASARELA PREMOLDEADA DE HORMIGON RP 205 EL JAGÜEL"/>
        <s v="ALMIRANTE BROWN 302 VIV"/>
        <s v="MERLO-JARDÍN DE INFANTES EN B° PONTEVEDRA 4A"/>
        <s v="EZEIZA-JARDÍN DE INFANTES EN BºSOL DE ORO 4A"/>
        <s v="RED SECUNDARIA LOMAS 2"/>
        <s v="PLANTA POTABILIZADORA POR SISTEMA DE OSMOSIS INVERSA 9 DE ABRIL ETAPA 1 - OBRA CIVIL"/>
        <s v="PLANTA POTABILIZADORA POR SISTEMA DE OSMOSIS INVERSA UNION ETAPA 1 OBRA CIVIL"/>
        <s v="PLANTA POTABILIZADORA POR SISTEMA DE OSMOSIS INVERSA - LA LATA ETAPA 1 OBRA CIVIL"/>
        <s v="4 PERFORACIONES BAT. GUILLON GRUPO 1 OBRA CIVIL"/>
        <s v="EJEC. Y MONTAJE DE 4 CÁMARAS Y GABINETES BAT. GUILLON GRUPO 1 OBRA ELECTROM."/>
        <s v="EBC LUIS GUILLÓN OBRA CIVIL"/>
        <s v="COLECTORES PRIMARIOS E IMPULSIÓN CLOACAL BARRIO LUIS GUILLÓN"/>
        <s v="EBC LUIS GUILLÓN OBRA ELECTROM."/>
        <s v="PAVIMENTACION CON HORMIGON SIMPLE"/>
        <s v="BACHEO DE HORMIGÓN SECTOR LANÚS ESTE"/>
        <s v="AMPLIACION RP Nº 1001"/>
        <s v="INFRAESTRUCTURA PARA 420 VIVIENDAS"/>
        <s v="RED GAS NATURAL  Bº 20 DE JUNIO"/>
        <s v="REMODELACIÓN PLAZA LOPEZ"/>
        <s v="PARQUIZACION B° 20 DE OCTUBRE"/>
        <s v="ELEMENTOS DE SEGURIDAD B° 20 DE OCTUBRE"/>
        <s v="CERCO DE FRENTE DE VIVIENDAS B° 20 DE OCTUBRE - ETAPA I"/>
        <s v="CERCO DE FRENTE DE VIVIENDAS B° 20 DE OCTUBRE - ETAPA II"/>
        <s v="VEREDAS Y LUMINARIAS B° 20 DE OCTUBRE"/>
        <s v="PAVIMENTACION DE CALLES B° 20 DE OCTUBRE"/>
        <s v="MEJORAMIENTO DE VIVIENDAS B° 20 DE OCTUBRE"/>
        <s v="DELEGACION MUNICIPAL B° 300 VIVIENDAS"/>
        <s v="DESAGÜES CLOACALES B° SOL DE ORO - ETAPA 1 - LA UNION"/>
        <s v="PLANTA DE TRATAMIENTO DE EFLUENTES B° SOL DE ORO - ETAPA 1 - LA UNION"/>
        <s v="PLANTA DE TRATAMIENTO DE EFLUENTES B° SOL DE ORO - ETAPA 2 - LA UNION"/>
        <s v="VEREDA B° 120 VIVIENDAS - J. M. EZEIZA"/>
        <s v="CORDON CUNETA B° 120 VIVIENDAS - J. M. EZEIZA"/>
        <s v="CERCO SOBRE AV. MAIPU"/>
        <s v="REFORMA VESTUARIOS CANCHA DE BASQUET DEL CLUB LOS ANDES"/>
        <s v="REFORMA PILETA Y SOLARIUM DEL CLUB GASCÓN"/>
        <s v="UNIÓN DE MAGISTRADOS - COLOCACION DE REVESTIMIENTOS Y SOLADOS"/>
        <s v="CONSTRUCCION DE LA COMISARIA DE LA MUJER Y LA FAMILIA"/>
        <s v="CORDON CUNETA B° SANTA MARTA - ETAPA 1 - TRISTAN SUAREZ"/>
        <s v="CORDON CUNETA B° SANTA MARTA - ETAPA 2 - TRISTAN SUAREZ"/>
        <s v="VEREDAS B° SANTA MARTA - ETAPA 1 - TRISTAN SUAREZ"/>
        <s v="VEREDAS B° SANTA MARTA - ETAPA 2 - TRISTAN SUAREZ"/>
        <s v="VEREDAS B° SANTA MARTA - ETAPA 3 - TRISTAN SUAREZ"/>
        <s v="DESAGÜES CLOACALES B° SOL DE ORO - ETAPA 2 - LA UNION"/>
        <s v="UNIDAD SANITARIA 19 DE DICIEMBRE"/>
        <s v="UNIDAD SANITARIA NUEVA FIORITO"/>
        <s v="BARRIO LINDO -  300 VIV + INFRA - ETAPA I"/>
        <s v="BARRIO LINDO -  273 VIV + INFRA - ETAPA II"/>
        <s v="BARRIO SANTA ANA - 212 VIV + INFRA - ETAPA I"/>
        <s v="Bº 7 DE ENERO - INFRA INTEGRAL"/>
        <s v="PTE. AGÜERO 18 VIV + INFRA"/>
        <s v="PUENTE AGÜERO INFRA PARA 18 VIV"/>
        <s v="PREDIO SUIPACHA - INFRA PARA 254 VIV"/>
        <s v="PREDIO PITAGORAS - 34 VIV"/>
        <s v="PREDIO PITAGORAS - INFRA PARA 34 VIV"/>
        <s v="Bª LOS CARDALES 158 VIV "/>
        <s v="Bª LOS CARDALES INFRA PARA 158 VIV "/>
        <s v="PREDIO DEHEZA Y HELGUERA - INFRA PARA 18 VIV "/>
        <s v="PREDIO DEHEZA Y HELGUERA - 18 VIV "/>
        <s v="Bº 7 DE ENERO 20 VIV"/>
        <s v="PREDIO TELLIER - 138 VIV - AMPLIACION DE CONTRATO"/>
        <s v="Bº ESTANISLAO DEL CAMPO 39 VIV - AMPLIACION DE CONTRATO - ETAPA III"/>
        <s v="Bº EX ACINDAR 23 VIV -AMPLIACION CONTRATO - ETAPA III"/>
        <s v="INFRAESTRUCTURA DE 39 VIVIENDAS EN PREDIO ESTANISLAO DEL CAMPO - AVELLANEDA - AMPLIACION DE CONTRATO"/>
        <s v="CORVALAN Y CAMPICHUELO - INF PARA 240 VIV - AMPLIACIÓN DE CONTRATO"/>
        <s v="FRENCH Y AUTOPISTA - INFRA PARA 42 VIV - AMPLIACIÓN DE CONTRATO"/>
        <s v="Bº LA SALADITA - INFRA PARA 138 - AMPLIACIÓN DE CONTRATO"/>
        <s v="Bº NUEVA ANA - INF PARA 62 VIV - AMPLIACIÓN DE CONTRATO"/>
        <s v="Bº VILLA LUJAN - INF PARA 100 VIV - AMPLIACIÓN DE CONTRATO"/>
        <s v="Bº LA SALADITA - 138 VIV  - AMPLIACIÓN DE CONTRATO"/>
        <s v="Bº NUEVA ANA - 62 VIV - AMPLIACIÓN DE CONTRATO"/>
        <s v="VILLA LUJAN - 100 VIV - AMPLIACIÓN DE CONTRATO"/>
        <s v="CORVALAN Y CAMPICHUELO - 240 VIV - AMPLIACIÓN DE CONTRATO"/>
        <s v="128 VIV BARRIO RIBERA IGUAZÚ ETAPAS I Y II"/>
        <s v="16 VIV VERACRUZ 3459 / VALPARAISO 3480"/>
        <s v="29 VIV HUBAC 4728/36/44 Y ECHEANDIA 4443/45"/>
        <s v="48 VIV VALPARAISO 3570 / VERACRUZ 3480"/>
        <s v="CASTAÑARES Y LA FUENTE 130 MEJ DE 171 MEJ "/>
        <s v="Bº LA BASTILLA II - 186 (EX275) VIV + INFRA "/>
        <s v="LA BASTILLA I - 102 (EX 180) VIV + INFRA "/>
        <s v="VILLA LAS ANTENAS 120 VIV - INF"/>
        <s v="Bº NESTOR KIRCHNER 147 VIV (EX 249) VIV + INFRA "/>
        <s v="BO. UNAMUNO INFRA PARA 24 VIV - AMPLIACION DE CONTRATO"/>
        <s v="CAMINO DE LA RIVERA 3º ETAPA(E/PUENTE VICTORINO DE LA PLAZA Y CALLE VALPARAISO)"/>
        <s v="150 CUADRAS"/>
        <s v="RECONSTRUCCIÓN DE PAV. ASF. Y DE HºSº EN LOS SECTORES SUROESTE, SURESTE, NORESTE Y NOROESTE"/>
        <s v="LOMAS DE ZAMORA CAMINO DE LA RIBERA"/>
        <s v="CENTRO, ESTE Y BARRIOS PERIFÉRICOS "/>
        <s v="CUARTEL IX Y LOMAS ESTE "/>
        <s v="CUARTEL IX Y LOMAS OESTE"/>
        <s v="LOMAS DE ZAMORA LAVALLOL Y CALLES DE ACCESOS PRINCIPALES"/>
        <s v="REPAVIMENTACION Y ACONDICIONAMIENTO"/>
        <s v="70 CUADRAS"/>
        <s v="PAVIMENTACION DE 100 CUADRAS"/>
        <s v="PAVIMENTACIÓN DE ACCESOS A Bº Y REDES TRONCALES-29 CUADRAS"/>
        <s v="300 CUADRAS"/>
        <s v="REMODELACIÓN DEL PARQUE URBANO EL VIEJO CASAL "/>
        <s v="RED DE GAS PARA EL BARRIO PADRE MUJICA"/>
        <s v="PUESTA EN VALOR MICROESTADIO PARQUE EVA PERON"/>
        <s v="PUESTA EN VALOR ESCUELA DE PERCUSION LA CHILINGA"/>
        <s v="PROYECTO ANTROPOLOGICO ARQUEOLOGICO MANSION SERE"/>
        <s v="NEXO DE DESAGUES CLOACALES PARA EL BARRIO PADRE MUJICA"/>
        <s v="NEXO DE AGUA POTABLE PARA EL BARRIO PADRE MUJICA"/>
        <s v="MEJORAMIENTO Y PUESTA EN VALOR UNIDADES SANITARIAS"/>
        <s v="HOSPITAL CUENCA ALTA"/>
        <s v="ESTACION DE TRANSFERENCIA "/>
        <s v="ESCUELA AGROTECNICA MODELO"/>
        <s v="DISPENSARIO DE VIAS RESPIRATORIAS DR.GERMAN ARGERICH"/>
        <s v="ADICIONALES MOV. DE SUELO HOSPITAL MATERNO INFANTIL -GREGORIO DE LAFERRRERE"/>
        <s v="96 VIVIENDAS VILLA 20"/>
        <s v="SANEAMIENTO HIDRÁULICO DEL ARROYO SALGUERO.(CUC 72)"/>
        <s v="SANEAMIENTO HIDRÁULICO DE LA CUENCA SANTA CATALINA II ETAPA MUNICIPALIDAD DE MORÓN"/>
        <s v="SANEAMIENTO DE LA CUENCA DEL ARROYO SUSANA - RAMAL ESTE - BARRIO SAN CARLOS "/>
        <s v="SANEAMIENTO DE LA CUENCA DEL ARROYO SUSANA - RAMAL ASCASUBI "/>
        <s v="CUC Nº 298: &quot; DESAGÜES PLUVIALES ZONA ESTACIÓN BUDGE - ETAPA I - BUDGE OESTE&quot;. MUNICIPALIDAD DE LOMAS DE ZAMORA. PROVINCIA DE BUENOS AIRES"/>
        <s v="CUC Nº 258: NUEVO SUMIDEROS EN LOMAS DE ZAMORA - MUNICIPALIDAD DE LOMAS DE ZAMORA - PROVINCIA DE BUENOS AIRES"/>
        <s v="CUC Nº 256: OBRA DE ZANJEO EN CUENCA MATANZA RIACHUELO - MUNICIPALIDAD DE LOMAS DE ZAMORA - PROV. DE BS. AS."/>
        <s v="CUC Nº 251: &quot; CONDUCTO WILLIAMS - ESTACIÓN DE BOMBEO LAPRIDA - LIMPIEZA ARROYO DEL REY&quot;. MUNICIPALIDAD DE LOMAS DE ZAMORA. PROVINCIA DE BUENOS AIRES"/>
        <s v="JARDÍN A/C LINDERO A EP Nº 69"/>
        <s v="JARDÍN A/C LINDERO A EP 45"/>
        <s v="JARDÍN A/C EN LANÚS LINDERO A EP58"/>
        <s v="JARDÍN A/C EN CAÑUELAS (EP 28)"/>
        <s v="JARDÍN A/C EN CALLE BATTIPEDE"/>
        <s v="ESCUELA PRIMARIA EN BARROS PAZOS 3610"/>
        <s v="GRANDES OBRAS - EMISARIO BERAZATEGUI"/>
        <s v="REHAB. REDES DE AGUA"/>
        <s v="RED CLOACAL BARRIO EL CAMPANARIO- MONOBLOCK"/>
        <s v="PROYECTO REFUERZO DE RED DE DISTRIBUCION DE AGUA - Bº AMERICANO"/>
        <s v="POZO PARA RED DE AGUA EN EL B° SANTA MARTA"/>
        <s v="PLANTA DE TRATAMIENTO DE EFLUENTES CLOACALES - PRESIDENTE PERÓN"/>
        <s v="PLAN DE CONTINGENCIA PLANTAS DEPURADORAS CLOACALES ACONDICIONAMIENTO SUPLETORIO"/>
        <s v="PAVIMENTACIÓN DE MUELLE EN SEGUNDA SECCIÓN LADO OESTE - CANAL DOCK SUD"/>
        <s v="EQUIPAMIENTOS VARIOS EN CENTROS DE SALUD DE LA CUENCA MATANZA - RIACHUELO"/>
        <s v="MEJORAMIENTO DESAGUES PLUVIALES URBANOS Y LIMPIEZA CANALES ALEDAÑOS -LOCALIDAD MAXIMO PAZ -CAÑUELAS"/>
        <s v="ENTUBAMIENTO ARROYO SARANDI VI ETAPA"/>
        <s v="ADECUACION DE LOS DESAGUES PLUVIALES EN AREA RUTA 21 II ETAPA"/>
        <s v="MANTENIMIENTO RUTINARIO RUTA 6 -TRAMO: R.P.215 -R.P. 24 (LA PLATA -BRANDSEN -SAN VICENTE -CAÑUELAS -GENERAL LAS HERAS -MARCOS PAZ -GENERAL RODRÍGUEZ)"/>
        <s v="ALTE.BROWN-JARDÍN DE INFANTES Bº2 DE ABRIL R.CALZADA 4A"/>
        <s v="AMPLIACION PAVIMENTO  AV RODOLFO BUFANO"/>
        <s v="CUC Nº 278: &quot; PLAN POZOS DEPRESIÓN DE NAPA-CUENCA MATANZA-RIACHUELO: DIAGNÓSTICO, SITUACIÓN ACTUAL, REINGENIERÍA, MONITOREO Y MANTENIMIENTO: PRUEBA PILOTO. MUNICIPALIDAD DE LANÚS. PROVINCIA DE BUENOS AIRES"/>
        <s v="JI A CREAR EN ESTEBAN ECHEVERRIA"/>
        <s v="ESCUELA SECUNDARIA N° 11 EN VILLA FIORITO"/>
        <s v="ESCUELA PRIMARIA N° 6 B° SANTA MARTA"/>
        <s v="EEM A CREAR EN B° JAGUEL"/>
        <s v="ABSA - SUBSIDIO DE CAPITAL PARA OBRAS CUENCA ALTA MATANZA RIACHUELO - ACUMAR"/>
        <s v="ABSA - APORTE DE CAPITAL PARA OBRAS CUENCA ALTA MATANZA RIACHUELO - ACUMAR"/>
        <s v="TRANSF. A GOBIERNOS MUNICIPALES P/ FINANCIAR GTO. CAPITAL"/>
        <s v="SUBSIDIOS PARA HOSPITALES PÚBLICOS MUNICIPALES CUENCA MATANZA - RIACHUELO"/>
        <s v="ALIVIADOR ESTE ARROYO UNAMUNO ETAPA  II A"/>
        <s v="CONSTRUCCION DE 6 VIVIENDAS"/>
        <s v="CONST. DE 288 VIV. E INFRA EN ESTEBAN ECHEVERRIA (SECTOR1)"/>
        <s v="CONST. DE 288 VIV. E INFRA EN ESTEBAN ECHEVERRIA (SECTOR 2)"/>
        <s v="CONCATENAR DE 284 VIVIENDAS"/>
        <s v="PLAZA GRAL PAZ"/>
        <s v="POLIDEPORTIVO"/>
        <s v="JARDIN MATERNAL N° 5"/>
        <s v="RECONST. JARDIN MATERNAL N° 6"/>
        <s v="UNIDAD SANITARIA ISLAS MALVINAS"/>
        <s v="REC. PLAZOLETA RAMON FRANCO"/>
        <s v="UNIDAD SANITARIA N° 11"/>
        <s v="16.000 MTS. VEREDA"/>
        <s v=" 16.000 MTS. VEREDA"/>
        <s v="200 MEJORAMIENTOS"/>
        <s v="10 CUADRAS DE ACCESO A ESCUELAS "/>
        <s v="REMODELACION Y AMPLIACION DEL INSTITUTO MUNICIPAL DE CERAMICA"/>
        <s v="PUESTA EN VALOR DE LA FACHADA DE LA CASA DE LA CULTURA - 1° ETAPA"/>
        <s v="CONSTRUCCIÓN DE PARROQUIA NUESTRA SEÑORA DE LA PAZ"/>
        <s v="REACONDICIONAMIENTO GUARDIA HOSPITAL DE WILDE"/>
        <s v="POLIDEPORTIVO &quot;VILLA POBLADORA&quot;"/>
        <s v="CONSTRUCCIÓN POLIDEPORTIVO AVELLANEDA ETAPA 2"/>
        <s v="REMODELACION CUBIERTA HOSPITAL MATERNO INFANTIL ANA GOITIA"/>
        <s v="RED DE DESAGÜES CLOACALES - SECTOR LONGCHAMPS 1 - B"/>
        <s v="RED DE DESAGÜES CLOACALES - SECTOR LONGCHAMPS 1 - A"/>
        <s v="Bº STASSO - GRUPO II - 300 VIV MAS INFRA"/>
        <s v="Bº STASSO - GRUPO I - 300 VIV MAS INFRA"/>
        <s v="VINCULACION PLANTA STA. CATALINA - 9 DE ABRIL - OBRA ELECTROMECANICA"/>
        <s v="VINCULACION PLANTA STA. CATALINA - 9 DE ABRIL - OBRA CIVIL"/>
        <s v="PLANTA DE TRATAMIENTO DE EFLUENTES LANÚS (ACUBA) - OBRA CIVIL"/>
        <s v="INFRA 300 VIV ADICIONAL SEC 1"/>
        <s v="INFRA 300 VIV ADICIONAL SEC 2"/>
        <s v="INTERCONEXION DE POZOS BATERIA EZEIZA 1RA ETAPA"/>
        <s v="INTERCONEXION DE POZOS BATERIA EZEIZA PRIMERA ETAPA OBRA ELECTROMECANICA"/>
        <s v="UNIDAD SANITARIA SOLIDARIDAD"/>
        <s v="UNIDAD SANITARIA VILLA INDEPENDENCIA"/>
        <s v="UNIDAD SANITARIA RAMON CARRILLO"/>
        <s v="CASA VELATORIA"/>
        <s v="UNIDAD SANITARIA DR. LUIS AGOTE"/>
        <s v="UNIDAD SANITARIA BARTOLOME MITRE"/>
        <s v="UNIDAD SANITARIA DR. FINOCHIETTO"/>
        <s v="UNIDAD SANITARIA GENERAL LAMADRID"/>
        <s v="UNIDAD SANITARIA DR. ANGEL TULLO"/>
        <s v="UNIDAD SANITARIA DR. FEDERICO PAYAS"/>
        <s v="VEREDA - ING. BUDGE B° PERON"/>
        <s v="VEREDA - ING. BUDGE B° CAMPO TONGUI MODULO 1"/>
        <s v="VEREDA - ING. BUDGE SANTA MARTA"/>
        <s v="VEREDA - ING. BUDGE VILLA FIORITO"/>
        <s v="VEREDA - ING. BUDGE B° CAMPO TONGUI MODULO 2"/>
        <s v="VEREDA - ING. BUDGE  B° EL FARO"/>
        <s v="VEREDA - ING. BUDGE B°CAMPO TONGUI MODULO 3"/>
        <s v="VEREDA - ING. BUDGE B° EL FARO MODULO 2"/>
        <s v="VEREDA - ING. BUDGE B° EL FARO MODULO 3"/>
        <s v="REMODELACION DE AV. GUEMES Y BV. MUJERES ARGENTINAS"/>
        <s v="CONSTRUCCION PLAZAS RAMON FRANCO VILLA AZUL"/>
        <s v="REMODELACION ENTORNO PALACIO MUNICIPAL GUEMES"/>
        <s v="REMODELACIÓN DEL CENTRO COMERCIAL LAS FLORES"/>
        <s v="REMODELACIÓN PASEO LA ALAMEDA"/>
        <s v="CONSTRUCCIÓN DE PLAZA 9 DE JULIO"/>
        <s v="TRANSFERENCIAS A GOBIERNOS PROVINCIALES - GASTOS DE CAPITAL"/>
        <s v="SERVICIOS BÁSICOS "/>
        <s v="ESTUDIOS, INVESTIGACIONES Y PROYECTOS DE FACTIBILIDAD"/>
        <s v="EJECUCIÓN SAF 317, PROGRAMA 34 - 2006-2008"/>
        <s v="EJEC. Y MONTAJE DE 4 CÁMARAS Y GABINETES BAT. EZEIZA 1RA ETAPA OBRA CIVIL (NOTA 22)"/>
        <s v="RED SECUNDARIA DE AGUA EZEIZA 1"/>
        <s v="IMPULSION C. COLON"/>
        <s v="RED SECUNDARIA CLOACAL ALMAFUERTE"/>
        <s v="ESTACION DE BOMBEO E IMPULSION PLANTA DE TRATAMIENTO LA CELIA- OBRA CIVIL"/>
        <s v="ESTACION DE BOMBEO E IMPULSION PLANTA DE TRATAMIENTO LA CELIA- OBRA ELECTROMECANICA"/>
        <s v="AMPLIACION ESTACION ELEVADORA MORON, OBRA ELECTROMECANICA"/>
        <s v="RENOVACION COMPUERTAS 4,5 Y 6 EN EB AGUA CRUDA"/>
        <s v="5 PERFORACIONES GLEW GRUPO 2 OBRA CIVIL"/>
        <s v="CONDUCTO DE DESAGUE DE PLANTA DE TRATAMIENTO BARRIO RAYO DE SOL"/>
        <s v="INTERCONEXION DE POZOS BARRIO RAYO DE SOL"/>
        <s v="CONDUCTO DE DESAGÜE DE PLANTA DE TRATAMIENTO EZEIZA"/>
        <s v="RED SECUNDARIA CLOACAL BARRIO ISLAS MALVINAS - ETAPA 2 - CUENCA A"/>
        <s v="PLANTA DE TRATAMIENTO DE EFLUENTES FIORITO - OBRA CIVIL"/>
        <s v="RENOV. DE RED SECUND. DE AGUA AVELL. CENTRO D.R.SUDESTE (REF 43C)"/>
        <s v="RENOVACION URGENCIAS CLOACA NP - CENTRO CONSTITUCION"/>
        <s v="RENOVACION CONEX. CLOACA NP D.R.C.F."/>
        <s v="RENOVACION HIDRANTES AGUA NP - CABALLITO"/>
        <s v="RENOVACION URGENCIAS CLOACA ANOMALÍAS DRCF"/>
        <s v="RENOVACION URGENCIAS CLOACA NP - FLORES"/>
        <s v="RENOVACION URGENCIAS CLOACA NP - CABALLITO"/>
        <s v="RENOVACION CONEX. CLOACA NP - CENTRO CONSTITUCION"/>
        <s v="INSTALACION CONEX. CLOACA DENS - FLORES"/>
        <s v="RENOVACION CONEX. CLOACA NP - CABALLITO"/>
        <s v="RENOVACION CONEX. CLOACA NP - FLORES"/>
        <s v="INSTALACION CONEX. CLOACA DENS - CABALLITO"/>
        <s v="INSTALACION CONEX. CLOACA DENS - CENTRO CONSTITUCION"/>
        <s v="RENOVACION MARCO Y TAPA NP - CABALLITO"/>
        <s v="RENOVACION MARCO Y TAPA NP - CENTRO CONSTITUCION"/>
        <s v="INSTALACION BOCA DE REGISTRO ANOMALIAS DRCF"/>
        <s v="NORMALIZACION CONEX. CLOACA NP - FLORES"/>
        <s v="RENOVACION MARCO Y TAPA NP - FLORES"/>
        <s v="NORMALIZACION CONEX. CLOACA NP - CENTRO CONSTITUCION"/>
        <s v="RENOVACION MARCO Y TAPA ANOMALIAS DRCF"/>
        <s v="NORMALIZACION CONEX. CLOACA NP - CABALLITO"/>
        <s v="ALIVIADOR CLOACAL DN 400 MM CALLE EMILIO MITRE"/>
        <s v="ESTABLECIMIENTO WILDE SALA IV"/>
        <s v="BOCA BARRAS REHABILITACION ELECTROMECANICA"/>
        <s v="BERNAL I REHABILITACION ELECTROMECANICA"/>
        <s v="E.E LANUS REHABILITACION ELECTROMECANICA"/>
        <s v="ESTABLECIMIENTO WILDE REHABILITACION ELECTROMECANICA"/>
        <s v="E.E MORON REHABILITACION ELECTROMECANICA"/>
        <s v="BERNAL II REHABILITACION ELECTROMECANICA"/>
        <s v="RENOVACIÓN REDES DE CLOACA PROGRAMADA"/>
        <s v="RENOVACIÓN CONEX. DE CLOACA PROGRAMADAS"/>
        <s v="RENOVACIÓN CONEX. DE CLOACA POR EMERG. - DISTRITO LMS"/>
        <s v="INSTALACIÓN CONEX. DE CLOACA - DISTRITO LMS"/>
        <s v="RENOVACIÓN CONEX. DE CLOACA POR EMERG. - DISTRITO LMN"/>
        <s v="RENOVACIÓN REDES DE CLOACA POR EMERG. - DISTRITO LMN"/>
        <s v="RENOVACIÓN REDES DE CLOACA POR EMERG. - DISTRITO LMS"/>
        <s v="INSTALACIÓN CONEX. DE CLOACA - DISTRITO LMN"/>
        <s v="RENOVACIÓN BOCAS DE REGISTRO PROGRAMADA"/>
        <s v="RENOVACIÓN MARCOS Y TAPAS PROGRAMADA"/>
        <s v="RENOVACIÓN MARCOS Y TAPAS POR EMERG. - DISTRITO LMS"/>
        <s v="RENOVACIÓN MARCOS Y TAPAS POR EMERG. - DISTRITO LMN"/>
        <s v="INSTALACIÓN CONEX. DE CLOACA - OP REGIONALES"/>
        <s v="INSTALACIÓN DE T DE LIMPIEZA - DISTRITO LMN"/>
        <s v="INSTALACIÓN DE T DE LIMPIEZA - DISTRITO LMS"/>
        <s v="EQUIPAMIENTO ELECTROMECANICO - POZOS SUR"/>
        <s v="INST CONEX CLOACA DENS  AV"/>
        <s v="RENOV CONEX CLOACA NP  AV"/>
        <s v="RENOV MYT AVE"/>
        <s v="RENOV RED CLOACAL NP  AV"/>
        <s v="INST CONEX CLOACA DENS  LN"/>
        <s v="INSTAL T  DE LIMPIEZA  AV"/>
        <s v="RENOV MT  LN"/>
        <s v="RENOV CONEX CLOACA NP  LN"/>
        <s v="RENOV RED CLOACAL NP  LN"/>
        <s v="INSTAL T  DE LIMPIEZA  LN"/>
        <s v="RENOV RED CLOACAL NP REGIONAL"/>
        <s v="RENOV MYT LZ"/>
        <s v="RENOV MYT AB"/>
        <s v="NORMALIZACION CONEX. AGUA NP - CABALLITO"/>
        <s v="RENOVACION CONEX. AGUA NP - CENTRO CONSTITUCION"/>
        <s v="RENOVACION CONEX. AGUA NP - CABALLITO"/>
        <s v="RENOVACION CONEX. AGUA NP - FLORES"/>
        <s v="NORMALIZACION CONEX. AGUA NP - FLORES"/>
        <s v="NORMALIZACION CONEX. AGUA NP - CENTRO CONSTITUCION"/>
        <s v="INSTALACION CONEX. AGUA DENS - FLORES"/>
        <s v="INSTALACION CONEX. AGUA DENS - CENTRO CONSTITUCION"/>
        <s v="RENOVACION URGENCIAS AGUA NP - CENTRO CONSTITUCION"/>
        <s v="INSTALACION CONEX. AGUA DENS - CABALLITO"/>
        <s v="RENOVACION CONEX. AGUA RANC NP - DRCF"/>
        <s v="RENOVACION VALVULAS AGUA NP - FLORES"/>
        <s v="RENOVACION VALVULAS AGUA NP - CENTRO CONSTITUCION"/>
        <s v="RENOVACION HIDRANTES AGUA NP - CENTRO CONSTITUCION"/>
        <s v="RENOVACION URGENCIAS AGUA NP - CABALLITO"/>
        <s v="RENOVACION VALVULAS AGUA RANC NP - DRCF"/>
        <s v="RENOVACION HIDRANTES AGUA NP - FLORES"/>
        <s v="RENOVACION VALVULAS AGUA NP - CABALLITO"/>
        <s v="RENOVACION HIDRANTES AGUA RANC NP - DRCF"/>
        <s v="INSTALACION VALVULAS AGUA - FLORES"/>
        <s v="INSTALACION VALVULAS AGUA - CENTRO CONSTITUCION"/>
        <s v="RENOVACION URGENCIAS AGUA NP - FLORES"/>
        <s v="OBRAS DE MANTENIMIENTO EN ESTACION ELEVADORA PAITOVI 2DA ETAPA"/>
        <s v="VINCULACIONES DE POZOS A IMPULSIONES V. DEL PINO - LA MATANZA"/>
        <s v="REHABILITACION DE TANQUES EN ESTACION ELEVADORA CABALLITO 2DA ETAPA"/>
        <s v="REHABILITACION HIDRAULICA Y ESTRUCTURAL COLECTOR ESTE TRAMO IV"/>
        <s v="E.E CONSTITUCION REHABILITACION ELECTROMECANICA"/>
        <s v="BERNAL III REHABILITACION ELECTROMECANICA"/>
        <s v="E.E LA MATANZA REHABILITACION ELECTROMECANICA"/>
        <s v="E.E CABALLITO REHABILITACION ELECTROMECANICA"/>
        <s v="RENOVACIÓN CONEX. DE AGUA POR EMERG. - DISTRITO LMN"/>
        <s v="RENOVACIÓN CONEX. DE AGUA POR EMERG. - DISTRITO LMS"/>
        <s v="RENOVACIÓN REDES DE AGUA PROGRAMADA"/>
        <s v="RENOVACIÓN CONEX. DE AGUA PROGRAMADAS"/>
        <s v="RENOVACIÓN REDES DE AGUA POR EMERG. - DISTRITO LMO"/>
        <s v="INSTALACIÓN CONEX. DE AGUA - DISTRITO LMN"/>
        <s v="RENOVACIÓN CONEX. DE AGUA POR EMERG. - DISTRITO LMO"/>
        <s v="INSTALACIÓN CONEX. DE AGUA - DISTRITO LMS"/>
        <s v="RENOVACIÓN VÁLVULAS PROGRAMADA"/>
        <s v="INSTALACIÓN CONEX. DE AGUA - DISTRITO LMO"/>
        <s v="INSTALACIÓN REDES DE AGUA PROGRAMADA"/>
        <s v="INSTALACIÓN VÁLVULAS PROGRAMADA"/>
        <s v="RENOVACIÓN REDES DE AGUA POR EMERG. - DISTRITO LMS"/>
        <s v="INSTALACIÓN CONEX. DE AGUA - OP REGIONALES"/>
        <s v="RENOVACIÓN VÁLVULAS POR EMERG. - DISTRITO LMS"/>
        <s v="RENOVACIÓN REDES DE AGUA POR EMERG. - DISTRITO LMN"/>
        <s v="RENOVACIÓN VÁLVULAS POR EMERG. - DISTRITO LMN"/>
        <s v="RENOV CONEX AGUA NP  AV"/>
        <s v="RENOV CONEX AGUA NP  LN"/>
        <s v="NORMALIZ CONEX AGUA  AV"/>
        <s v="NORMALIZ CONEX AGUA  LN"/>
        <s v="RENOV RED AGUA NP AV"/>
        <s v="INST CONEX AGUA DENS  LN"/>
        <s v="INST CONEX AGUA DENS  AV"/>
        <s v="RENOV VALVULA NP AV"/>
        <s v="RENOV HIDRANTES DE  AGUA  AV"/>
        <s v="RENOV RED AGUA NP   LN"/>
        <s v="RENOV HIDRANTES DE  AGUA  LN"/>
        <s v="RENOV RED DE AGUA REGIONAL NP"/>
        <s v="INS. RED DE AGUA CALLE SARMIENTO E ITALIA Y FIN DE CALLE"/>
        <s v="INSTALACION CONEXION CALLE SARMIENTO E ITALIA Y FIN DE CALLE"/>
        <s v="INST. ELEMENTOS DE AGUA CALLE SARMIENTO E ITALIA Y FIN DE CALLE"/>
        <s v="PLAN AYSA A+T DR OESTE MORON"/>
        <s v="PLAN AYSA C+T D.R. SUR- LANUS"/>
        <s v="EMPALMES CONEXIONES Y TRABAJOS ADICIONALES"/>
        <s v="PLAN AYSA A+T DR OESTE LA MATANZA"/>
        <s v="PLAN AYSA A+T DR SUR ESTEBAN ECHEVERRIA"/>
        <s v="PLAN AYSA A+T DR SUR ALMIRANTE BROWN"/>
        <s v="PLAN AYSA C+T DR OESTE LA MATANZA"/>
        <s v="PLAN AYSA C+T DR SUR AVELLANEDA"/>
        <s v="RN. S/Nº &lt;PTE. PUEYRREDON - ACCESOS&gt;"/>
        <s v="RN. S/Nº &lt;PTE. PUEYRREDON&gt;"/>
        <s v="RN. S/Nº &lt;REMODELACION EDILICIA DE LOS ACCESOS AL PUENTE NICOLAS AVELLANEDA&gt;"/>
        <s v="RN. S/Nº &lt;PTE. PUEYRREDON&gt;&lt;RAMA DE BAJADA A LA AV. H. IRIGOYEN (EX PAVON)"/>
        <s v="R.N.Nº001 - ACCESO SUDESTE - TRAMO: SENTIDO CAPITAL: KM. 40,020 (AV. DARDO ROCHA - QUILMES)KM. 46,920 (CALLE MORSE - AVELLANEDA) SENTIDO BERNAL: KM. 40,020 (AV. DARDO ROCHA - QUILMES) KM. 46.920 (CALLE DEBENEDETTI - AVELLANEDA)"/>
        <s v="RN. S/Nº &lt;PUENTES SOBRE EL RIACHUELO: NICOLAS AVELLANEDA Y ACCESOS Y NUEVO PUENTE PUEYRREDON Y ACCESOS&gt;"/>
        <s v="ACCESO POR CALLE RIVADAVIA DESDE RUTA PROVINCIAL Nº58 Y CALLE GUEMES ENTRE RIVADAVIA Y LAVALLE"/>
        <s v="DESARROLLO CAMINO DE LA RIBERA 2º ETAPA - TRAMO: CALLE DEAN FUNES - PUENTE VICTORINO DE LA PLAZA"/>
        <s v="ALUMBRADO PUBLICO EN 4 MODULOS EN DIVERSOS BARRIOS DEL MUNICIPIO DE MERLO"/>
        <s v="RM.S/Nº - ILUMINACION CORREDOR R.N.Nº205 "/>
        <s v="RM. S/N&lt;MUNICIPALIDAD DE ESTEBAN ECHEVERRIA&gt; / &lt;MEJORAS DEL SISTEMA LUMINICO - O.C. N° 2903&gt;"/>
        <s v="&lt;MEJORAS DEL SISTEMA LUMINICO - AVENIDAS, CALLES Y PLAZAS&gt; ; &lt;MEJORAS DEL SISTEMA LUMINICO - O. C. Nº1204&gt;"/>
        <s v="RM. S/N&lt;MEJORAS DEL SISTEMA LUMINICO&gt; / &lt;AVENIDAS, CALLES Y PLAZAS - O.C. Nº 2062&gt;"/>
        <s v="RM. S/N&lt;MEJORAS DEL SISTEMA LUMINICO&gt; / &lt;AVENIDAS, CALLES Y PLAZAS - O.C. Nº 1608&gt;"/>
        <s v="RM. S/N&lt;MEJORAS DEL SISTEMA LUMINICO&gt; / &lt;AVENIDAS, CALLES Y PLAZAS - O.C. Nº 1938&gt;"/>
        <s v="RM. S/N&lt;MEJORAS DEL SISTEMA LUMINICO&gt; / &lt;AVENIDAS, CALLES Y PLAZAS - O.C. Nº 1607&gt;"/>
        <s v="RM. S/N&lt;MUNICIPALIDAD DE ESTEBAN ECHEVERRIA&gt; / &lt;MEJORAS DEL SISTEMA LUMINICO - O.C. Nº 1609&gt;"/>
        <s v="RM. S/N&lt;MUNICIPALIDAD DE ESTEBAN ECHEVERRIA&gt; / &lt;MEJORAS DEL SISTEMA LUMINICO - O.C. Nº 2641&gt;"/>
        <s v="RM. S/N&lt;MUNICIPALIDAD DE ESTEBAN ECHEVERRIA&gt; / &lt;MEJORAS DEL SISTEMA LUMINICO - O.C. Nº 2060&gt;"/>
        <s v="&lt;ILUMINACION PAVIMENTOS URBANOS - LOCALIDAD DE VILLARS&gt;"/>
        <s v="&lt;REPOTENCIACION DEL ALUMBRADO PUBLICO - CIUDAD GENERAL LAS HERAS&gt;"/>
        <s v="&lt;CALLES COMERCIALES - MATERIALES&gt;"/>
        <s v="RM. S/N° - OBRAS COMPLEMENTARIAS DE LA PAV. CAMINO DE LA RIBERA ENTRE PTE. PERON Y NEWTON"/>
        <s v="S/ PUENTE BAJO NIVEL EN LA INTERSECCION R.P. Nº 4 Y R.P. Nº 210/CAMINO DE CINTURA Y AVDA. H. IRIGOYEN"/>
        <s v="AV. REPUBLICA ARGENTINA ENTRE MONTE VERDE Y HUGO DEL CARRIL"/>
        <s v="CALLE SALTA ENTRE JUAN DE GARAY (LTE DE PARTIDO)"/>
        <s v="AVENIDA BERLIN ENTRE ESPORA Y AV. LONGCHAMPS"/>
        <s v="ETAPA I  CALLE BYNNON ENTRE AV. ESPORA Y ARROYO LAS PERDICES"/>
        <s v="ETAPA II CALLE BYNNON ENTRE ARROYO LAS PERDICES Y AVDA. D. ALVA "/>
        <s v="VIDAL ENTRE R.P. Nº 4  Y R.P. Nº 210"/>
        <s v="&lt;NUEVO EDIFICIO PARA LA DIRECCION DE TRANSITO, PISTA DE CONDUCCION Y PARQUE INFANTIL&gt; UBICACIÓN: CALLES BRANSEN / SPURR / PIÑERO / AV. MUJERES ARGENTINAS"/>
        <s v="&quot;CONVENIO PLAN DE OBRAS PARA TODOS LOS ARGENTINOS&quot; CON LA MUNICIPALIDAD DE ESTEBAN ECHEVERRIA, MEJORAS DEL SISTEMA LUMINICO EN AVENIDA,CALLES Y PLAZAS.O COMPRA N° 735"/>
        <s v="RM. S/N&lt;MUNICIPALIDAD DE ESTEBAN ECHEVERRIA&gt; / &lt;MEJORAS DEL SISTEMA LUMINICO - O.C. Nº 2061&gt;"/>
        <s v="RM. S/N&lt;MUNICIPALIDAD DE ESTEBAN ECHEVERRIA&gt; / &lt;MEJORAS DEL SISTEMA LUMINICO - O.C. N° 2761&gt;"/>
        <s v="RM. S/N&lt;MUNICIPALIDAD DE ESTEBAN ECHEVERRIA&gt; / &lt;MEJORAS DEL SISTEMA LUMINICO - O.C. N° 2731&gt;"/>
        <s v="RM. S/N&lt;MUNICIPALIDAD DE ESTEBAN ECHEVERRIA&gt; / &lt;MEJORAS DEL SISTEMA LUMINICO - O.C. N° 2902&gt;"/>
        <s v="RM. S/N&lt;MUNICIPALIDAD DE ESTEBAN ECHEVERRIA&gt; / &lt;MEJORAS DEL SISTEMA LUMINICO - O.C. Nº 2530&gt;"/>
        <s v="RM.S/Nº&gt;R.P, Nº 52 Y R. P. Nº 205"/>
        <s v="PAV. CIRCUNVALACION ACCESO RUTA 40 &gt; R.Nº 40 Y 7 DE DICIEMBRE &gt; CHACABUCO E ITALIA"/>
        <s v="&lt;CALLES COMERCIALES - MANO DE OBRA&gt;"/>
        <s v="RM. S/N° - CONECTIVIDAD VIAL AL PUENTE CARRETERO DE REMEDIOS DE ESCALADA 2DA ETAPA."/>
        <s v="CAMINO DE VINCULACION DE LAS RP 210 Y 58"/>
        <s v="RM. S.Nº &gt; ALEJANDRO KORN - SAN VICENTE &gt; R.P.Nº 58 - ACCESO CENTRO A. KORN - R.P. Nº 58 &gt; ACCESO CENTRO SAN VICENTE"/>
        <s v="R.N.Nº3 &lt;KM 19.800 - KM 47.700&gt;&lt;KM 29.200 - KM 37.860&gt;"/>
        <s v="R.N.Nº3 &lt;KM 19.800 - KM 47.700&gt;&lt;KM 37.860 - KM 47.700&gt;"/>
        <s v="RP. 0063 &lt;AVDA. GRAL. PAZ - R.P. Nº 4&gt;&lt;AV. GRAL. PAZ - ACCESO A BANFIELD&gt;"/>
        <s v="RN. 0003 &lt;KM. 22,421 - KM. 28,142&gt;"/>
        <s v="RN. 0003 &lt;AV. GRL. PAZ - CAÑUELAS R.N.205&gt;&lt;KM  43.,110 - KM 61,383&gt;"/>
        <s v="&lt;ACCESO A CONSTRUIR AL CE. RE. NA.&gt;"/>
        <s v="CAMINO DEL BUEN AYRE TRAMO I - SECCION ACCESO OESTE - ACCESO A Bº 20 DE JUNIO  (PONTEVEDRA - PROG 25,55)"/>
        <s v="CAMINO DEL BUEN AYRE TRAMO II - SECCION ACCESO A Bº 20 DE JUNIO - RUTA PROV.Nº58-  PROG. KM53,980)"/>
        <s v="CAMINO DEL BUEN AYRE TRAMO III - SECCION RUTA PROV.Nº58-  RUTA PROV.Nº53  (PROG. KM 72,60)"/>
        <s v="RENOVACIÓN VÁLVULAS POR EMERG. - DISTRITO LMO"/>
        <s v="RENOVACIÓN HIDRANTES PROGRAMADA"/>
        <s v=" RUTA PROVINCIAL Nº 16 ENTRE PROVINCIAL Nº 58 Y RUTA PROVINCIAL Nº 210"/>
        <s v="DESARROLLO CAMINO DE LA RIBERA (ENTRE PUENTE AVELLANEDA Y CALLE DEAN FUNES)"/>
        <s v=" CALLE SALGUERO ENTRE AV. HIPOLITO YRIGOYEN Y CAMINO DE LA RIBERA"/>
        <s v="INSTALACIÓN REDES DE CLOACA PROGRAMADA"/>
        <s v="AUTOVIA - SECCION 4: RN Nº 3 - KM 87,82 - KM 97,561 -SECCION 5:RN Nº 3 KM 97,564 - KM  104,45 - ROTONDA INT. RN N° 3 (KM 104,85) CON RP Nº 41 "/>
        <s v=" R. N. Nº 205 INGRESO A EZEIZA"/>
        <s v="LA PLATA, KM. 14 VINCULACION SENTIDO LA PLATA: RAMAS DE INGRESO ASCENDENTE Y EGRESO DESCENDENTE."/>
        <s v="RED CLOACAL ZONA NORTE SECTOR II"/>
        <s v="RED CLOACAL ZONA NORTE SECTOR I"/>
        <s v="ADECUACIÓN DE LOS DESAGÜES PLUVIALES EN ÁREA RUTA 21 II ETAPA (2º PARTE) -MERLO"/>
        <s v="DESAGÜES PLUVIALES EN ALEJANDRO KORN -SAN VICENTE"/>
        <s v="PRESIDENTE PERÓN-JARDÍN DE INFANTES EN LA LOCALIDAD DE SANTA TERESITA 3A"/>
        <s v="TELLIER INFR PARA 138 VIVIENDAS - AMPLIACION DE CONTRATO - ETAPA III"/>
        <s v="BARRIO ESTANISLAO DEL CAMPO INF PARA 39 VIV - AMPLIACION DE CONTRATO - ETAPA III"/>
        <s v="INFRA 262 VIV"/>
        <s v="ADICIONAL COMP 284 VIV SECTOR A"/>
        <s v="ADICIONAL COMP 284 VIV SECTOR B"/>
        <s v="ADICIONAL COMP 200 VIV"/>
        <s v="INFRA 140 VIV"/>
        <s v="CONSTRUCCION DE 300 VIVIENDAS EN PREDIO ONZARI"/>
        <s v="CONSTRUCCION DE 200 VIVIENDAS EN PREDIO EL CONDOR"/>
        <s v="BARRIO PADRE MUJICA"/>
        <s v="128 MEJORAMIENTOS"/>
        <s v="24 MEJORAMIENTOS"/>
        <s v="2692 MEJORAMIENTOS FONAVI"/>
        <s v="529 MEJORAMIENTOS FONAVI"/>
        <s v="50 MEJORAMIENTOS"/>
        <s v="500 MEJORAMIENTOS EN EDIFICIO FONAVI"/>
        <s v="21 MEJORAMIENTOS"/>
        <s v="CORDON CUNETA EN TRISTAN SUAREZ - ETAPA 1 - TRISTAN SUAREZ"/>
        <s v="CORDON CUNETA EN TRISTAN SUAREZ - ETAPA 2 - TRISTAN SUAREZ"/>
        <s v="VEREDAS EN TRISTAN SUAREZ - ETAPA 1 - TRISTAN SUAREZ"/>
        <s v="VEREDAS EN TRISTAN SUAREZ - ETAPA 2 - TRISTAN SUAREZ"/>
        <s v="CONSTRUCCION DE SKATE PARK AVELLANEDA CENTRO"/>
        <s v="REMODELACIÓN DE BOULEVARES AV MITRE"/>
        <s v="REFACCION CLUB MITRE"/>
        <s v="REFACCION CLUB 12 DE OCTUBRE"/>
        <s v="REFACCION CLUB MARIANO MORENO"/>
        <s v="REFACCION CLUB BRISAS DEL PLATA"/>
        <s v="REFACCION CLUB ECHEVERRIA"/>
        <s v="REFACCION CLUB 3 DE FEBRERO"/>
        <s v="CORDON CUNETA B° NUEVA ANA"/>
        <s v="CORDON CUNETA B° WILDE ESTE"/>
        <s v="VEREDAS DE H° S° ZONA 1"/>
        <s v="VEREDAS DE H° S° ZONA 2"/>
        <s v="VEREDAS DE H° S° ZONA 3"/>
        <s v="VEREDAS DE H° S° ZONA 4"/>
        <s v="VEREDAS DE H° S° ZONA 5"/>
        <s v="VEREDAS DE H° S° ZONA 6"/>
        <s v="CONSTRUCCIÓN DE PLAYONES DEPORTIVOS (PREDIO MARTINICA Y ARAUZ Y PREDIO LIMAY Y VELEZ SARFIELD)"/>
        <s v="CLUB ALUMINI"/>
        <s v="CONSTRUCCIÓN DE PLAZA GUERNICA OESTE"/>
        <s v="CONSTRUCCIÓN DE PLAZA BARRIO LOS PINOS"/>
        <s v="CONSTRUCCIÓN DE PLAZA BARRIO LA YAYA"/>
        <s v="CONSTRUCCIÓN DE PLAZA BARRIO SAN MARTIN"/>
        <s v="170 MEJORAMIENTOS"/>
        <s v="210 MEJORAMIENTOS"/>
        <s v="240 MEJORAMIENTOS"/>
        <s v="OBRAS COMPLEMENTARIAS PARA BARRIO LINDO I Y II - 2° ETAPA"/>
        <s v="INFRAESTRUCTURA DE NEXOS Y  OBRAS COMPLEMENTARIAS PARA BARRIO LINDO I Y II"/>
        <s v="PREDIO SUIPACHA - 254 VIV"/>
        <s v="ISLA MACIEL - 50 MEJ"/>
        <s v="Bº LA SALADITA - 300 VIV - ETAPA I"/>
        <s v="FRENCH Y AUTOPISTA 42 VIV - ETAPA III - AMPLIACIÓN DE CONTRATO"/>
        <s v="ISLA MACIEL 96 VIV"/>
        <s v="145 VIV PARA VILLA INFLAMABLE"/>
        <s v="MEDIALUNA CLUB 45 VIV"/>
        <s v="ESTANISLAO DEL CAMPO II 60 VIV"/>
        <s v="VILLA AZUL - 100 VIV E INF"/>
        <s v="ISLA MACIEL - 100 MEJ"/>
        <s v="Bº LA SALADITA - INF PARA 300 VIV - ETAPA I"/>
        <s v="ISLA MACIEL  - REMEDIACION INTEGRAL"/>
        <s v="INFRA PARA 1450 VIV"/>
        <s v="VILLA AZUL REMEDIACION E INFRAESTRUCTURA PARA 100 VIV"/>
        <s v="LACARRA 2049/AV. S. DE COMPOSTELA 3768 - 24 DE 54 VIV"/>
        <s v="192 VIVIENDAS - Bº RIBERA IGUAZÚ - ETAPAS III, IV Y V"/>
        <s v="INFRAESTRUCTURA INTERNA PARA 192 VIVIENDAS - Bº RIBERA IGUAZÚ - ETAPAS III, IV Y V"/>
        <s v="EL PUEBLITO URBANIZACION + INFRA PARA 73 FLIAS"/>
        <s v="VILLA SOLDATI 25 VIV PARA V. LUJAN SIRGA (IVC)"/>
        <s v="MAGALDI URBANIZACION + INFRA PARA 36 FAMILIAS"/>
        <s v="VILLA LUJAN URBANIZACION + INFRA PARA 53 FLIAS"/>
        <s v="EN VARIAS LOCALIZACIONES"/>
        <s v="240 VIV "/>
        <s v="INFRA PARA 240 VIV"/>
        <s v="1198 VIV + INFRA"/>
        <s v="400 VIV + INFRA + CICATRIZACION"/>
        <s v="1300 VIV + INFRA + CICATRIZACION"/>
        <s v="2480 VIV + INFRA + CICATRIZACION"/>
        <s v="CICATRIZACIÓN P/ 150 BO. SANTOS VEGA"/>
        <s v="CICATRIZACIÓN P/1200 VIV - ASENTAMIENTOS VARIOS"/>
        <s v="CICATRIZACIÓN P/120 VIV - LAS ANTENAS"/>
        <s v="CICATRIZACIÓN P/ 455 VIV - LA BASTILLA"/>
        <s v="Bº VILLA TALLERES INFRA - ETAPA 1"/>
        <s v="PREDIO FFMM- ETAPA I - 174 VIV"/>
        <s v="BO. UNAMUNO 25 VIV + INFRA"/>
        <s v="BO. UNAMUNO CICATRIZACION PARA 175 VIV."/>
        <s v="BO. UNAMUNO INFRA PARA 75 VIV DE 505 VIV"/>
        <s v="INFRA PARA 100 VIV. DE 505 LOCALIZADAS EN EL MEANDRO"/>
        <s v="PREDIO AV. MARCOS PAZ Y LUIS BELTRAN -  274 VIV + INFRA - AMPLIACION DE CONTRATO"/>
        <s v="LIBERTAD - 340 VIV + INFRA"/>
        <s v="Bº LAS TORRES 105 VIV "/>
        <s v="Bº LAS TORRES 55 MEJ "/>
        <s v="Bº LAS TORRES INFRA PARA 105 VIV + 160 MEJ"/>
        <s v="Bº EL JUANCITO 28 VIV "/>
        <s v="Bº EL JUANCITO 22 MEJ "/>
        <s v="Bº EL JUANCITO INFRA PARA 28 VIV + 22 MEJ "/>
        <s v="27 CUADRAS DE ACCESO A ESCUELAS"/>
        <s v="CONSTRUCCION 84  VIVIENDAS - INFRAESTRUCTURA DE NEXOS Y COMPLEMENTARIAS - REDETERMINACION DE PRECIOS"/>
        <s v="RECOMPOSICION TRAMA URBANA ANTE EMERGENCIA CLIMATICA"/>
        <s v="SOLICITUD MAYOR FINANCIAMIENTO CONSTRUCCIÓN  HOSPITAL MATERNO INFANTIL -GREGORIO DE LAFERRERE- ADICIONALES"/>
        <s v="2 Y 3 NEXO ELECTRICO  BARRIO PADRE MUJICA"/>
        <s v="NEXO DE AGUA  Y DESAGUES CLOACALES  - BARRIO PADRE MUJICA"/>
        <s v="AMPLIACION DE FINANCIAMIENTO BARRIO PADRE MUJICA"/>
        <s v="RESERVORIO DON BOSCO – ARROYO MALDONADO – PARTIDO DE LA MATANZA – PROVINCIA DE BUENOS AIRES"/>
        <s v="LIMPIEZA CONDUCTO ALIVIADOR MITRE"/>
        <s v="&quot; DESAGÜES PLUVIALES ZONA ESTACIÓN BUDGE - ETAPA II - BUDGE OESTE&quot;. MUNICIPALIDAD DE LOMAS DE ZAMORA. PROVINCIA DE BUENOS AIRES"/>
        <s v="JARDÍN G. CATÁN PRÓX EGB 199"/>
        <s v="LABORATORIO"/>
        <s v="RED DE MONITOREO DE CALIDAD DEL AGUA"/>
        <s v="MONITOREO CALIDAD DE AGUA Y SEDIMENTO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s v="EDUCACIÓN AMBIENTAL"/>
        <s v="PROGRAMA BUENOS AIRES PRODUCE MÁS LIMPIO"/>
        <s v="ANÁLISIS AMBIENTALES"/>
        <s v="CONSTRUCCIÓN EN DIRECCIÓN DE TRÁNSITO DE GCBA"/>
        <s v="MEJORAMIENTO DE FRENTES SOBRE CANCHA DE FUTBOL E IGLESIA"/>
        <s v="CONSTRUCCIÓN DE PLAZA EN VILLA 3"/>
        <s v="MEJORAMIENTO DE CALLES INTERNAS CON CONCRETO ASFÁLTICO"/>
        <s v="OBRAS COMPLEMENTARIAS EN COMPLEJO HABITACIONAL DE 180 VIVIENDAS"/>
        <s v="INFRAESTRUCTURA DE REDES INTERNAS Y EXTERNAS PARA 204 VIVIENDAS"/>
        <s v="OBRAS COMPLEMENTARIAS EN COMPLEJO HABITACIONAL DE 168 VIVIENDAS"/>
        <s v="CENTRO DE ACTIVIDADES PARROQUIALES"/>
        <s v="INSTALACIÓN BOCAS DE REGISTRO PROGRAMADA"/>
        <s v="REFACCIÓN DE ESCUELA CIRCO"/>
        <s v="CONSTRUCCIÓN DE REJAS Y PORTONES EN EN PLAZA"/>
        <s v="DEMOLICIÓN Y RECONSTRUCCIÓN PARCIAL DE 2 VIVIENDAS"/>
        <s v="CENTRO DE PRIMERA INFANCIA PAMPERITO"/>
        <s v="CONSTRUCCIÓN POLO PRODUCTIVO Y CENTRO DE SALUD"/>
        <s v="REFACCIÓN DE VIVIENDAS PARA REUBICACIÓN DE FAMILIAS"/>
        <s v="CONSTRUCCIÓN CERCO PERIMETRAL Y PORTONES"/>
        <s v="TENDIDO DE ALIMENTACIÓN ELÉCTRICA"/>
        <s v="OBRA INFRAESCTRUCTURA EN COMEDOR MAMI (VILLA 1-11-14)"/>
        <s v="APERTURA CALLE OCEANÍA, CONSTRUCCIÓN DE VEREDAS, MURO DIVISORIO E ILUMINACIÓN PÚBLICA"/>
        <s v="PAVIMENTO DE HORMIGÓN TRAMO FALTANTE"/>
        <s v="OBRA DE INFRAESCTRUCTURA POLIDEPORTIVO LOS PILETONES"/>
        <s v="OBRA CONSTRUCCIÓN COMEDOR COMUNITARIO (LOS PASTORICITOS)"/>
        <s v="OBRA CONSTRUCCIÓN SUM Y PATIO DE JUEGOS (VILLA 3)"/>
        <s v="PROSUR HABITAT CONVENIO Nº 4538"/>
        <s v=" REMODELACIÓN CENTRO METROPOLITANO DE DISEÑO"/>
        <s v="CONSTRUCCIÓN 171  VIVIENDAS"/>
        <s v="CONSTRUCCIÓN 180 VIVIENDAS"/>
        <s v="CONSTRUCCIÓN 168 VIVIENDAS"/>
        <s v="CONSTRUCCIÓN -INSTITUTO POLICÍA METROPOLITANA"/>
        <s v="CONSTRUCCIÓN HOSPITAL VILLA LUGANO"/>
        <s v="CONSTRUCCIÓN EDIFICIO CIFA"/>
        <s v="CONSTRUCCIÓN DE VIVENDAS EN LOS PILETONES"/>
        <s v="CONSTRUCCIÓN CENTRO ÚNICO COMANDO DE CONTROL"/>
        <s v="CONSTRUCCIÓN 59 VIVIENDAS"/>
        <s v="PUESTA EN VALOR DEL BAJO AUTOPISTA"/>
        <s v="CONSTRUCCIÓN VIVIENDAS EN AV. PORTELA Y RIESTRA"/>
        <s v="CONSTRUCCIÓN POLIDEPORTIVO VILLA 20"/>
        <s v="CONSTRUCCIÓN CESAC Nº 44"/>
        <s v="REFUNCIONALIZACIÓN CENTRO DE GESTIÓN Y PARTICIPACIÓN Nº 8"/>
        <s v="CONSTRUCCIÓN CESAC Nº 29"/>
        <s v="REMODELACIÓN Y AMPLIACIÓN -COMEDOR COMUNITARIO Y SUM OSITOS CARIÑOSOS"/>
        <s v="CONSTRUCCIÓN CESAC Nº 37"/>
        <s v="ABASTECIMIENTO DE AGUA POTABLE PARA 432 VIVIENDAS Y CAÑERÍA DE IMPULSIÓN CLOACAL"/>
        <s v="CERCO PERIMETRAL ALUMBRADO CANCHA DE FUTBOL Y RAP EN PASILLOS"/>
        <s v="CONSTRUCCIÓN CENTRO DE PRIMERA INSTANCIA EL ALFARERO"/>
        <s v="EQUIPAMIENTO URBANO- PLAZAS, PLAZOLETAS Y PASAJES"/>
        <s v="OBRA DE INFRAESTRUCTURA 59 VIVIENDAS"/>
        <s v=" REFACCIÓN POLO TEXTIL"/>
        <s v="CERRAMIENTO PERIMETRAL Y LIMPIEZA DE ESCOMBROS MZ 5 SECTOR 106H"/>
        <s v="AMPLIACIÓN -CENTRO DE PRIMERA INFANCIA CHISPITA DE AMOR - ESTRELLITA"/>
        <s v="GARITA DE SEGURIDAD Y NIVELACIÓN DE TERRENO -DEPÓSITO JUDICIAL DE AUTOMÓVILES SECUESTRADOS"/>
        <s v="REFUERZO DE RED DE AGUA POTABLE"/>
        <s v="MEJORAMIENTO DE FRENTE FACHADAS -ETAPA II "/>
        <s v="CONSTRUCCIÓN DE PLAYÓN PARA ACTIVIDADES DEPORTIVAS Y EQUIPAMIENTO EN MZ 7 DE VILLA 1-11-14"/>
        <s v="CONSTRUCCIÓN DE PASAJES"/>
        <s v="REFACCIÓN EDIFICIO FUNDACIÓN FORJA"/>
        <s v="PLAYA - PROGRAMA VERANO BUENOS AIRES"/>
        <s v="DEMOLICIÓN, RETIRO ESCOMBROS Y NIVELACIÓN "/>
        <s v="CONSTRUCCIÓN DE VEREDAS"/>
        <s v="AMPLIACIÓN P.A. SUM "/>
        <s v="CONSTRUCCIÓN SUM Y SANITARIOS"/>
        <s v="CERCO DE REJAS PREDIO DGI"/>
        <s v="CONSTRUCCIÓN DE CANCHA DE FÚTBOL Y ALUMBRADO"/>
        <s v="RECUPERACIÓN DE FACHADAS"/>
        <s v="EJECUCIÓN DE REJAS PERIMETRALES PARA 59 VIVIENDAS"/>
        <s v="RECONSTRUCCIÓN DE PAVIMENTOS Y REDUCTORES DE VELOCIDAD"/>
        <s v="OBRA DE CONSTRUCCIÓN DE RED CLOACAL EN VILLA 21-24"/>
        <s v="CERCO PERIMETRAL Y TERMINACIÓN PARCIAL DE PLAZOLETAS"/>
        <s v="CERRAMIENTO PERIMETRAL Y PORTONES"/>
        <s v="CERRAMIENTO PERIMETRAL PREDIO A.M.JANER Y CHARRÚA"/>
        <s v="DEMOLICIÓN, RETIRO DE ESCOMBRO Y NIVELACIÓN DE TERRENO DEL PREDIO"/>
        <s v="INUTILIZACIÓN VIVIENDAS DESOCUPADAS"/>
        <s v="PUESTA EN SERVICIO DE UNIDADES FUNCIONALES"/>
        <s v="PUESTA EN SERVICIO DE 8 UNIDADES FUNCIONALES AFECTADAS AL PLAN DE REUBICACIÓN "/>
        <s v="PUESTA EN VALOR PLAZA CHAPATIN"/>
        <s v="RESTAURACIÓN DE PLAZA"/>
        <s v="REFACCIONES PARA REUBICACIÓN"/>
        <s v="RESTAURACIÓN DE CANCHA DE FUTBOL"/>
        <s v="CIERRE PERIMETRAL LAGO SOLDATI MZ. 10"/>
        <s v="OBRA DE INFRAESTRUCTURA CENTRO COMUNITARIO (JUNTA VECINAL)"/>
        <s v="ADECUACIÓN DE CALLES VEHICULARES Y SENDEROS PEATONALES"/>
        <s v="ADECUACIÓN CANCHA DE FÚTBOL LIBRE"/>
        <s v="PUESTA EN VALOR DE LA CANCHA DE FÚTBOL Y CERCO PERIMETRAL"/>
        <s v="DEMOLICIÓN Y APERTURA DE PASAJES"/>
        <s v="OBRAS DE DESAGÜES CLOACALES Y DRENAJE PLUVIAL EN MZ 9 "/>
        <s v="PUESTA EN VALOR DEL PREDIO ANA M. JANER Y BONORINO"/>
        <s v="CENTRO DE INTERPRETACIÓN TURÍSTICA CASA DEL SUR"/>
        <s v="NÚCLEO HABITACIONAL NHT ZABALETA"/>
        <s v="CASA AMARILLA MZ 6I - ITALA, MZ 6A P1 - OBRA 3, MZ 6B P1 - OBRA 4, PEDRO DE MENDOZA 2363/99 Y OBRAS DE REPARACIÓN VARIAS"/>
        <s v="PALACIOS EX ALVARADO 744/60"/>
        <s v="SUAREZ 479"/>
        <s v="CORTE DE CESPED Y LIMPIEZA"/>
        <s v="RECOLECCIÓN DE RESIDUOS EN LA MARGEN DE LA CUENCA"/>
        <s v="LIMPIEZA DE PUNTOS DE ARROJOS CLANDESTINOS Y MICROBASURALES"/>
        <s v="REACONDICIONAMIENTO DE LAS REDES CLOACALES"/>
        <s v="CAMINO DE SIRGA, EN LA RIBERA DEL RIACHUELO QUE ABARCA DESDE LA CALLE AV. SAENZ HASTA LA CALLE VIEYTES DE LA CIUDAD DE BUENOS AIRES"/>
        <s v="ESCUELA NRO. 7 JUAN XXIII"/>
        <s v="ESCUELA DE DANZAS NRO. 1"/>
        <s v="PLAZOLETA PRESBÍTERO SAENZ"/>
        <s v="CONVENIO CON LA FACULTAD DE INGENIERIA UBA SOBRE LA CONSOLIDACION DE SUELOS EN LA OBRA DEL EREZCANO"/>
        <s v="ESTUDIOS BORDES DE LA RIBERA"/>
        <s v="CICLOVIAS"/>
        <s v="USINA DE LA IDEAS"/>
        <s v="OBRAS DE READECUACIÓN DEL EMISARIO PRINCIPAL DE LA CUENCA &quot;C&quot; &quot;G&quot; Y &quot;Z4&quot; DEL SISTEMA PLUVIAL DE LA BOCA Y BARRACAS, EB5 DESAGUE Y CONTROL DE INUNDACIONES EN BOCA BARRACAS"/>
        <s v="ALIVIADOR ARROYO SAN PEDRITO"/>
        <s v="AMPLIACIÓN DE LA RED PLUVIAL DE LA CIUDAD DE BUENOS AIRES - ZONA SUR II"/>
        <s v="AMPLIACIÓN DE LA RED PLUVIAL DE LA CIUDAD DE BUENOS AIRES - ZONA SUR I"/>
        <s v="CRUCE BAJO NIVEL BONORINO BAJO VÍAS DEL EX FERROCARRIL BELGRANO SUR "/>
        <s v="HIDRAÚLICA"/>
        <s v="MEJORAMIENTO ESPACIO PÚBLICO"/>
        <s v="AMPLIACIÓN Y CONSTRUCCIÓN DE SUMIDEROS"/>
        <s v="ACONDICIONAMIENTO Y PUESTA EN VALOR PUENTE"/>
        <s v="ENSANCHE PASEO COLON ETAPA II - TRAMO: PILCOMAYO - BRASIL"/>
        <s v="PROYECTO EJECUTIVO Y OBRA DE NIVELACIÓN DE LA CALLE GUALEGUAY ENTRE RUIZ DÍAZ DE GUZMÁN Y AZARA"/>
        <s v="AV. PERITO MORENO ETAPA III - TRAMO: AV. FERNANDEZ DE LA CRUZ - AV. AMANCIO ALCORTA"/>
        <s v="ENSANCHE PASEO COLON ETAPA I - TRAMO: JUAN DE GARAY BRASIL"/>
        <s v="NUEVA ADPATACION A RED DE TRANSITO PESADO AV. PERITO MORENO ETAPA II - TRAMO: ZUVIRÍA - AV. VARELA"/>
        <s v="AV. 27 DE FEBRERO"/>
        <s v="ANTEPROYECTO PUENTE ROCA PATRICIOS"/>
        <s v="REACONDICIONAMIENTO, PUESTA EN VALOR Y MANTENIMIENTO DEL PUENTE PUEYRREDON VIEJO"/>
        <s v="MEJORAMIENTO AV. REG. PATRICIOS ETAPA I"/>
        <s v="TRATAMIENTO URBANISTICO 9 DE JULIO SUR ETAPA I"/>
        <s v="MEJORAMIENTO AV. REG. PATRICIOS ETAPA II"/>
        <s v="NUEVO PUENTE LA NORIA"/>
        <s v="NUEVA ADAPTACION A RED DE TRANSITO PESADO AV. PERITO MORENO ETAPA I - TRAMO: AV. VARELA - AV. FERNANDEZ DE LA CRUZ"/>
        <s v="NORMALIZACIÓN CONEXIÓN AGUA LN"/>
        <s v="CONSTRUCCIÓN DE SANITARIOS Y REMODELACIÓN DE FACHADA DEL COMEDOR &quot;AYÚDAME A CRECER&quot;"/>
        <s v="RN. S/Nº &lt;PTE. S/ EL RIACHUELO &quot;VICTORINO DE LA PLAZA&quot;&gt;&lt;AV. VELEZ SARSFIELD - CAPITAL FEDERAL - CALLE FRANCISCO PIENOVI - AVELLANEDA - PCIA. BS. AS.&gt;"/>
        <s v=" ACCESO PEREDA MAXIMO PAZ CAÑUELAS"/>
        <s v="RM.S/Nº&lt;PROVISIÓN DE LUCES DE CORTESÍA EN LAS ZONAS URBANIZADAS DE EZEIZA&gt;"/>
        <s v="RP. 0063 &lt;AVDA. GRAL. PAZ - R.P. Nº 4&gt;&lt;II-ACC.BANFIELD - ACC. LOMAS DE ZAMORA&gt;"/>
        <s v="REHABILITACION LANUS"/>
        <s v="REHABILITACION AVELLANEDA"/>
        <s v="RENOV VALVULAS DE  AGUA  LN"/>
        <s v="RENOV. DE HIDRANTES REG. AV"/>
        <s v="RENOV. DE HIDRANTES REG. LN"/>
        <s v="INSTAL RED AGUA NP AV"/>
        <s v="INSTAL RED DE AGUA REG AV"/>
        <s v="INSTAL RED DE AGUA REG LN"/>
        <s v="RENOV. MYT REG AV"/>
        <s v="COLECTOR BARRIO LAS ACHIRAS"/>
        <s v="REDES DE CLOACA NO PROGRAMADAS"/>
        <s v="INSTRUMENTACIÓN Y EQUIPOS PARA LABORATORIO"/>
        <s v="SISTEMA DOSIFICADOR DE CARBON ACTIVADO EN POLVO (CAP)"/>
        <s v="SISTEMA DE VACIO Y AGUA DE REFRIGERACION PARA BOMBAS EN SALA DE IMPELENTES"/>
        <s v="EQUIPAMIENTO ELECTROMECANICO (RENOVACION)"/>
        <s v="INSTRUMENTACION Y EQUIPOS PARA LABORATORIO"/>
        <s v="INSTRUMENTACION ESTACION ELEVADORAS"/>
        <s v="IMPULSION AVELLANEDA OESTE"/>
        <s v="VÁLVULA REGULADORA A PLANTA 9 DE ABRIL - PARTIDO DE LOMAS DE ZAMORA - OBRA CIVIL"/>
        <s v="AMPLIACIÓN ESTACIÓN ELEVADORA MORÓN - OBRA CIVIL"/>
        <s v="PLANTA DE TRATAMIENTO DE EFLUENTES LANÚS (ACUBA) - OBRA ELECTROMECANICA"/>
        <s v="RED PRIMARIA DE AGUA- DESVIO ALIMENTACION DN 800/700- PLAZA DE LOS VIRREYES C.A.B.A."/>
        <s v="VINCULACION ACUEDUCTO CON BATERIA LAS NIEVES OBRA CIVIL"/>
        <s v="RED PRIMARIA DE AGUA REFUERZO LA JUANITA- PARTIDO DE LA MATANZA"/>
        <s v="RED PRIMARIA DE AGUA - REFUERZO CALLE LAPRIDA - ETAPA 1 - LOMAS DE ZAMORA"/>
        <s v="IMPULSIÓN ITUZAINGO - MERLO GOMEZ"/>
        <s v="CRUCE DN 225 RUTA PROV. N° 17 CARLOS CASARES Y CHAVARRIA - LA MATANZA"/>
        <s v="RED DE AGUA BARRIO PADRE MUJICA"/>
        <s v="ESTACION DE BOMBEO CLOACAL ALMAFUERTE OBRA CIVIL"/>
        <s v="ESTACION DE BOMBEO CLOACAL ALMAFUERTE OBRA ELECTROMECANICA"/>
        <s v="COLECTOR BARRIO 22 DE ENERO ESTE"/>
        <s v="EBC SANJAVIER ESTE OBRA CIVIL"/>
        <s v="IMPULSION CLOACAL SAN JAVIER ESTE"/>
        <s v="RED DE CLOACA BARRIO PADRE MUJICA"/>
        <s v="RED SECUNDARIA CLOACAL BUGNE- EL PALOMAR"/>
        <s v="RED SECUNDARIA CLOACAL BARIO ISLAS MALVINAS ETAPA 2 CUENCA B"/>
        <s v="RED SECUNDARIA CLOACAL BARRIO LA SOFIA"/>
        <s v="RED SECUNDARIA CLOACAL VILLA DE MAYO 2 ETAPA 1"/>
        <s v="RED SECUNDARIA CLOACAL SAN JAVIER ESTE"/>
        <s v="RED SECUNDARIA CLOACAL ALTOS 2 PRIMERA ETAPA"/>
        <s v="RED SECUNDARIA CLOACAL CRISTOBAL COLON A 2° CLOACA MAXIMA"/>
        <s v="RED SECUNDARIA CLOACAL ALTOS 2 - 2° ETAPA"/>
        <s v="RED SECUNDARIA CLOACAL SANTA CATALINA 1° ETAPA"/>
        <s v="RED SECUNDARIA CLOACAL ADROGUE CENTRO"/>
        <s v="RED SECUNDARIA CLOACAL ADROGUE NORTE CUENCA A"/>
        <s v="RED SECUNDARIA CLOACAL LA PERLA 1 CUENCA A"/>
        <s v="EJECUCIÓN DE DOS PERFORACIONES BARRIO RAYO DE SOL - OBRA CIVIL"/>
        <s v="EJECUCION DE DOS PERFORACIONES BARRIO RAYO DE SOL- OBRA ELECTROMECANICA"/>
        <s v="EJEC. CUATRO PERFORACIONES BATERIA EZEIZA GRUPO 1 OBRA CIVIL"/>
        <s v="EJEC. CUATRO PERFORACIONES BATERIA EZEIZA GRUPO 1 OBRA ELECTROMECANICA"/>
        <s v="EJEC. CUATRO PERFORACIONES BATERIA EZEIZA GRUPO 2 OBRA ELECTROMECANICA"/>
        <s v="EJEC. CUATRO PERFORACIONES BATERIA EZEIZA GRUPO 3 OBRA ELECTROMECANICA"/>
        <s v="EJEC. CUATRO PERFORACIONES BATERIA EZEIZA GRUPO 4 OBRA ELECTROMECANICA"/>
        <s v="EJECUCIÓN DE 5 PERFORACIONES - BATERIA UNIÓN "/>
        <s v="EJECUCIÓN Y MONTAJE DE 5 CÁMARAS - BATERÍA UNIÓN"/>
        <s v="EJECUCIÓN DE 6 PERFORACIONES - BATERIA UNIÓN "/>
        <s v="EJECUCIÓN Y MONTAJE DE 6 CÁMARAS - BATERÍA UNIÓN"/>
        <s v="EQUIPAMIENTO ELECTROMECÁNICO PARA PERFORACIONES VIRREY DEL PINO Y ACONDICIONAMIENTO"/>
        <s v="CAÑERIA DE INTERCONEXIÓN BARRIO UNO - EZEIZA"/>
        <s v="TERRENO PLANTA DEPURADORA LAFERRERE"/>
        <s v="EMISARIO PLANTA EL JAGUEL RIO MATANZA"/>
        <s v="SERVICIO DE INSPECCIÓN DE OBRAS &quot;CUENCA EL JAGÜEL&quot;"/>
        <s v="AMPLIACION EDIFICIO PLANTA SUDOESTE PLANTA DEPURADORA ALDO BONZI A.M. JANER Y PALI"/>
        <s v="RENOVACION SALIDA CANAL PERIMETRAL PLANTA BELGRANO"/>
        <s v="RENOV. REDES DE AGUA POTABLE BID ETAPA 1 REG. SUR 1 8REF. BID 40)"/>
        <s v="FILTRACION I"/>
        <s v="E.E. LA MATANZA REHABILITACION ELECTROMECANICA"/>
        <s v="PTA. SAN MARTIN AGUA CRUDA SALA NUEVA REHABILITACION ELECTROMECANICA"/>
        <s v="PTA. BELGRANO REHABILITACION ELECTROMECANICA"/>
        <s v="E.E FLORESTA REHABILITACION ELECTROMECANICA"/>
        <s v="E.E SAAVEDRA REHABILITACION ELECTROMECANICA"/>
        <s v="E.E QUILMES REHABILITACION ELECTROMECANICA"/>
        <s v="ESTABLECIMIENTO SUDOESTE REHABILITACION ELEC TROMECANICA"/>
        <s v="BASCULA- PLANTA SUDOESTE"/>
        <s v="OBRA CIVIL- ESTABLECIMIENTO WILDE"/>
        <s v="BASCULA- ESTABLECIMIENTO WILDE"/>
        <s v="GESTION AMBIENTAL DE ARENAS WILDE"/>
        <s v="INSTALACION VALVULAS AGUA - CABALLITO"/>
        <s v="RENOVACION BOCA DE REGISTRO NP - CENTRO CONSTITUCION"/>
        <s v="RENOVACION BOCA DE REGISTRO NP - FLORES"/>
        <s v="PLAN AYSA C+T D.R. SUR- LOMAS DE ZAMORA"/>
        <s v="PLAN AYSA C+T D.R.OESTE MORON"/>
        <s v="PLAN AYSA A+T DR SUR LOMAS DE ZAMORA"/>
        <s v="PLAN AYSA A+T DR SUR EZEIZA"/>
        <s v="PLAN AYSA A+T DR SUR AVELLANEDA"/>
        <s v="PLAN AYSA A+T DR SUR LANUS"/>
        <s v="PLAN AYSA C+T DR SUR LANUS"/>
        <s v="RENOV. REDES DE AGUA POTABLE BID ETAPA 1 REG. SUR 4 8REF. BID 43)"/>
        <s v="TABLERO DE CALIDAD PROVISION DE NUEVOS EQUIPOS - REF. 56"/>
        <s v="TRANSFORMADORES: PROVISION DE NUEVOS TRANSFORMADORES PARA ETP (REF. 57)"/>
        <s v="AGUA CRUDA: RENOVACION DE EQUIPOS DE BOMBEO"/>
        <s v="DECANTACIÓN I: MEJORAS EN EL SISTEMA DE AGUA CRUDA Y DECANTADORES"/>
        <s v="PROYECTOS ELECTRICOS: RENOVACION EN TABLEROS, MOTORES Y SET. PSM"/>
        <s v="PROYECTOS ELECTRICOS III"/>
        <s v="REMODELACION CAMARA ENLACE"/>
        <s v="TABLEROS CALIDAD: INSTALACION DE NUEVOS EQUIPAMIENTOS"/>
        <s v="RENOV. RED AGUA PJE. LUGO E/ALZAGA Y ALBARRACÍN - LZ"/>
        <s v="RENOV. ELEM. AGUA PJE. LUGO E/ALZAGA Y ALBARRACÍN - LZ"/>
        <s v="RENOV. CX. AGUA PJE. LUGO E/ALZAGA Y ALBARRACÍN - LZ"/>
        <s v="RENOV. RED AGUA CALLE FRÍAS E/FERRARI Y ESTRADA - AB"/>
        <s v="RENOV. ELEM. AGUA CALLE FRÍAS E/FERRARI Y ESTRADA - AB"/>
        <s v="RENOV. CX. AGUA CALLE FRÍAS E/FERRARI Y ESTRADA - AB"/>
        <s v="RENOV.RED DE AGUA CALLE FERRARI E/ 30 DE SEPTIEMBRE Y AMENEDO- AB"/>
        <s v="RENOV ELEM. AG CALLE FERRARI E/ 30 DE SEPTIEMBRE Y AMENEDO- AB"/>
        <s v="RENOV CX AG CALLE FERRARI E 30 DE SEPTIEMBRE Y AMENEDO- AB"/>
        <s v="RENOV. RED AGUA CALLE RECONDO E/HORNOS Y CONESA - LZ"/>
        <s v="RENOV. ELEM AGUA CALLE RECONDO E/HORNOS Y CONESA - LZ"/>
        <s v="RENOV. CX AGUA CALLE RECONDO E/HORNOS Y CONESA - LZ"/>
        <s v="RENOV. RED AGUA CALLE VIENA E/I SOLEDAD Y OLIDEN - LZ"/>
        <s v="RENOV. ELEM AGUA CALLE VIENA E/I SOLEDAD Y OLIDEN - LZ"/>
        <s v="RENOV. CX AGUA CALLE  VIENA E/I SOLEDAD Y OLIDEN - LZ"/>
        <s v="INST. RED AGUA CALLE H. YRIGOYEN E/LARROQUE Y GRIGERA - LZ"/>
        <s v="INST. ELEM. AGUA CALLE H. YRIGOYEN E/LARROQUE Y GRIGERA - LZ"/>
        <s v="INST. RED AGUA CALLE GARIBALDI E/MEEKS Y VÍAS FFCC - LZ"/>
        <s v="INST. ELEM. AGUA CALLE GARIBALDI E/MEEKS Y VÍAS FFCC - LZ"/>
        <s v="INST. CX. AGUA CALLE GARIBALDI E/MEEKS Y VÍAS FFCC - LZ"/>
        <s v="INS.RED DE AGUA CALLE C BERNARDI E/ ESTRADA Y OBLIGADO- AB"/>
        <s v="INST ELEM. AG CALLE C BERNARDI E/ ESTRADA Y OBLIGADO- AB"/>
        <s v="INST. CX AG CALLE C BERNARDI E/ ESTRADA Y OBLIGADO- AB"/>
        <s v="INST. RED AGUA CALLE BELTRÁN E/CHIMENTO Y PAVÓN - LZ"/>
        <s v="INST. ELEM. AGUA CALLE BELTRÁN E/CHIMENTO Y PAVÓN - LZ"/>
        <s v="INST. CX. AGUA CALLE BELTRÁN E/CHIMENTO Y PAVÓN - LZ"/>
        <s v="INST. RED AGUA CALLE PIAGGIO E/CASEROS Y OLIDEN - LZ"/>
        <s v="INST. ELEM. AGUA CALLE  PIAGGIO E/CASEROS Y OLIDEN - LZ"/>
        <s v="INST. CX. AGUA CALLE PIAGGIO E/CASEROS Y OLIDEN - LZ"/>
        <s v="INST. RED AGUA CALLE SUCRE E/RIO TURBIO Y LAGO ARG. - LZ"/>
        <s v="INST. ELEM AGUA CALLE SUCRE E/RIO TURBIO Y LAGO ARG. - LZ"/>
        <s v="INST. CX AGUA CALLE SUCRE E/RIO TURBIO Y LAGO ARG. - LZ"/>
        <s v="INST. RED AGUA CALLE PERÓN E/LAS TROPAS Y BOUCHARDO. - LZ"/>
        <s v="INST. ELEM AGUA CALLE PERÓN E/LAS TROPAS Y BOUCHARDO. - LZ"/>
        <s v="INST. CX AGUA CALLE PERÓN E/LAS TROPAS Y BOUCHARDO. - LZ"/>
        <s v="INST. RED AGUA CALLE RICHIERI E/LEICHTENSTEIN Y VIENA - LZ"/>
        <s v="INST. CX AGUA CALLE RICHIERI E/LEICHTENSTEIN Y VIENA - LZ"/>
        <s v="RENOV. RED CLOACA CALLE H. YRIGOYEN E/COLOMBRES Y MITRE-LZ"/>
        <s v="INST. RED CLOACA CALLE VIAMONTE E/C BARROS Y MALABIA - LZ"/>
        <s v="INST. ELEM. CLOACA CALLE VIAMONTE E/C BARROS Y MALABIA - LZ"/>
        <s v="INST. CX. CLOACA CALLE VIAMONTE E/C BARROS Y MALABIA - LZ"/>
        <s v="INST. RED CLOACA CALLE ESTRADA E/SAN MARTÍN Y C DE MAYO - AB"/>
        <s v="INST. ELEM. CLOACA CALLE ESTRADA E/SAN MARTÍN Y C DE MAYO - AB"/>
        <s v="INST. CX. CLOACA CALLE ESTRADA E/SAN MARTÍN Y C DE MAYO - AB"/>
        <s v="INST. RED CLOACA CALLE ZUVIRÍA E/E. PERÓN Y RIVADAVIA - LZ"/>
        <s v="INST. ELEM CLOACA CALLE ZUVIRÍA E/E. PERÓN Y RIVADAVIA - LZ"/>
        <s v="INST. CX CLOACA CALLE ZUVIRÍA E/E. PERÓN Y RIVADAVIA - LZ"/>
        <s v="INST. RED CLOACAL CALLE GUARDIAMARINA E/ KAY  Y PELLEGRINI - LZ"/>
        <s v="INST. ELEM. CL CALLE GUARDIAMARINA E/ KAY  Y PELLEGRINI - LZ"/>
        <s v="INST. CX. CL CALLE GUARDIAMARINA E/ KAY  Y PELLEGRINI - LZ"/>
        <s v="Bº ISLA MACIEL - 200 VIV - AMPLIACION DE CONTRATO DEL ACU 422/10"/>
        <s v="Bº ISLA MACIEL - INFRA PARA 200 VIV - AMPLIACION DE CONTRATO DEL ACU 422/10"/>
        <s v="PREDIO MADARIAGA -  26 VIV - AMPLIACION DE CONTRATO DEL ACU 4759/09 "/>
        <s v="PREDIO MADARIAGA - INF PARA 26 VIV - AMPLIACION DE CONTRATO DEL ACU 4759/09 "/>
        <s v="ISLA MACIEL - INF INTEGRAL"/>
        <s v="PREDIOS CAEM Y PINZON INF PARA 118 VIV-ETAPA II"/>
        <s v="REMEDIACIÓN DE SUELOS PARA 124 VIV - PREDIO ENTRE VIAS"/>
        <s v="PREDIO CAEM - INF PARA 96 VIV - ETAPA III"/>
        <s v="TELLIER - INF PARA 138 VIV - AMPLIACION DE CONTRATO DEL ACU 378/08"/>
        <s v="Bº EX ACINDAR - INF PARA 23 VIV - AMPLIACION CONTRATO DEL ACU 378/08"/>
        <s v="MEDIA LUNA CLUB - REMEDIACION + I NF PARA 45 VIV"/>
        <s v="ESTANISLAO DEL CAMPO II REMEDIACION + INF PARA 60 VIV "/>
        <s v="PREDIO LLANEZA - 314 VIV - AMPLIACION DE CONTRATO DEL ACU 36/08 "/>
        <s v="PREDIO LLANEZA - INF PARA 314 VIV - AMPLIACION DE CONTRATO DEL ACU 38/2008 "/>
        <s v="PREDIO LLANEZA - REMEDIACION PARA 314 VIV"/>
        <s v="VILLA AZUL - INF INTEGRAL - ETAPA I"/>
        <s v="Bº VILLA AZUL - 100 VIV "/>
        <s v="INFR FRENTISTA PARA 100 VIV"/>
        <s v="REMEDIACION E INFR PARA 100 VIV "/>
        <s v="Bº 7 DE ENERO - 80 MEJ "/>
        <s v="Bº RIBERA IGUAZU INF PARA 128 + 192 VIV + 480 FAMILIAS VILLA 21-24"/>
        <s v="A DEFINIR - VILLA 21-24"/>
        <s v="LACARRA 2049 30 VIV (DE 54 VIV) + INF INTERNA "/>
        <s v="LACARRA 2049 24 VIV (DE 54 VIV) + INF INTERNA "/>
        <s v="A DEFINIR - ASENTAMIENTO RODRIGO BUENO 330"/>
        <s v="Bº VILLA TALLERES - 28 DE 136 VIV + INFRA ETAPA I"/>
        <s v="Bº VILLA TALLERES - INFRA PARA 28 VIV"/>
        <s v="Bº NESTOR KIRCHNER INFRA PARA 147 VIV  "/>
        <s v="B° LA MAQUINITA, 88 VIV "/>
        <s v="B° LA MAQUINITA, INFRA PARA 88 VIV "/>
        <s v="PREDIO FFMM - ETAPA I - INFRA PARA 174 VIV "/>
        <s v="BARRIO ACUBA -  INFRA INTEGRAL PARA 1100 VIV "/>
        <s v="EX UNILEVER 183 VIV E INFR - AMPLIACION DE CONTRATO"/>
        <s v="CASTAÑARES Y LA FUENTE 41MEJ (DE 171 MEJ) "/>
        <s v="EX UNILEVER CICATR 183 VIV"/>
        <s v="62 MEJORAMIENTOS"/>
        <s v="9.000 MTS. DE VEREDA"/>
        <s v="DIAGNOSTICO SITUACION CONEXIONES CLANDESTINAS"/>
        <s v="PROGRAMA DE CONTROL, MUESTREO Y ANÁLISIS EN LA CMR"/>
        <s v="DESARROLLO SOFTWARE PARA EL CONTROL DEL ORIGEN INDUSTRIAL                       "/>
        <s v="CONVENIO MARCO ACUMAR CORREO OFICIAL DE LA REPUBLICA"/>
        <s v="CONTRATACIÓN PARA LA TOMA DE MUESTRAS"/>
        <s v="CURSO  DE PERITO AMBIENTAL 2012 AIDIS"/>
        <s v="NUEVO PASEO DE COMPRAS LA SALADITA - ETAPA ACONDICIONAMIENTO DE TERRENO - MUNICIPALIDAD DE LOMAS DE ZAMORA"/>
        <s v="PROYECTO DE PROVISION Y COLOCACION DE NEW JERSEY CON REJA SUPERIOR - MUNICIPIO DE LOMAS DE ZAMORA"/>
        <s v="PAVIMENTACION ECOPUNTO AVELLANEDA                               "/>
        <s v="MUNICIPALIDAD DE AVELLANEDA - DESAGÜES CALLE GONGORA Y GALILEO"/>
        <s v="PLANTA DE TRATAMIENTO CLOACAL - GÁNDARA"/>
        <s v="PLANTA DE TRATAMIENTO CLOACAL - CAÑUELAS"/>
        <s v="PLANTA DE TRATAMIENTO CLOACAL - LAS HERAS"/>
        <s v="PLANTA DE TRATAMIENTO CLOACAL - NRA SRA DE LA PAZ"/>
        <s v="CONTRATACION DE SERVICIO DE MONITOREO DE LA CALIDAD DEL AIRE"/>
        <s v="EXPERIENCIA PILOTO DE VALIDACIÓN DE UNA TECNOLOGÍA DE BIOREMEDIA"/>
        <s v="CONVENIO ACUMAR/INA PROGRAMA DE MONITOREO DE CALIDAD DEL AGUA"/>
        <s v="INSTALACIÓN Y OPERACIÓN  DE ESTACIONES HIDROMETRICAS Y AFOROS"/>
        <s v="CONVENIO ACUMAR-UNIVERSIDAD NACIONAL DE LA PLATA, POR ANALISIS DE CALIDAD DE AGUAS."/>
        <s v="ADENDA CONVENIO ESPECÍFICO ACUMAR-FAC. CS NAT. Y MUSEO N°4"/>
        <s v="NIVELACION DE SITIOS DE MONITOREO"/>
        <s v="ESTUDIO DE APTITUD AMBIENTAL BARRIO VILLA JARDÍN"/>
        <s v="PROGRAMA DE DEPRESION DEL NIVEL FREATICO EN PARTIDOS DE LA CMR"/>
        <s v="BOYAS PARA MONITOREO CLUB REGATAS AVELLANEDA"/>
        <s v="FORTALECIMIENTO INSTITUCIONAL PARA DEMOLICIÓN DE EDIFICACIONES"/>
        <s v="ESTACIÓN PILOTO DE MONITOREO CONTINUO Y AUTOMÁTICO DE LA CALIDAD DEL AGUA “CLUB REGATAS DE AVELLANEDA&quot;"/>
        <s v="ESTUDIO PARA LA EVALUACION DE LA CONTAMINACION QUIMICA DE NAPAS                 "/>
        <s v="CONVENIO ENTRE ACUMAR Y CIC"/>
        <s v="REALIZACION DE ESTUDIOS TOPOBATIMÉTRICOS EN LAS LAGUNAS DE ROCHA, ESTEBAN ECHEVERRIA Y SANTA CATALINA, LOMAS DE ZAMORA"/>
        <s v="SERVICIO DE VIGILANCIA PARA LA ESTRUCTURA CONTENEDORA"/>
        <s v="APTITUD PARA USO SEGURO DE PILOTES RETIRADOS EN LAS MARGENES DEL RIACHUELO, PROVINCIA DE BUENOS AIRES (ARGENTINA)"/>
        <s v="ESTUDIO GEOTÉCNICO PARA INSTALACIÓN DE ESTRUCTURAS CONTENEDORAS"/>
        <s v="INVESTIGACION Y ANALISIS DE RIESGO VILLA INFLAMABLE"/>
        <s v="CONTRATACION DE EMPRESA DE SERVICIOS PARA LA REPARACION DE POZOS DE MONITOREO DE LA RED DE ACUMAR DE LA 1° ETAPA"/>
        <s v="CONTRATACION DEUNA EMPRESA DE SERVICIOS PARA LA TAREAS DE MANTENIMIENTO DE POZOS DE MONITOREO DE LA RED ACUMAR"/>
        <s v="APOYO DE ACUMAR EN CREACION DE RESERVA NATURAL URBANA EN MORON"/>
        <s v="SUMINISTRO DE ENERGIA ELECTRICA PARA LA ESTACION DE MONITOREO"/>
        <s v="IMÁGENES SATELITALES DE ALTA RESOLUCION"/>
        <s v="CONVENIO DE COOPERACIÓN Y ASISTENCIA TÉCNICA PROYECTO URBANO-AM"/>
        <s v="DIAGNÓSTICO AMBIENTAL CUENCA ALTA MATANZA RIACHUELO"/>
        <s v="ESPACIOS VERDES"/>
        <s v="PROPUESTA MUELLE BOTEROS DE LA BOCA"/>
        <s v="ALQUILER DE GARITAS PARA PERSONAL DE SEGURIDAD EN VILLA INFLAMABLE"/>
        <s v="ECOPUNTOS: CONSTRUCCIÓN, MEJORA TECNOLÓGICA Y ASESORAMIENTO TÉCNICO. TRATAMIENTO DE RESIDUOS Y RECICLADO CUENCA ALTA"/>
        <s v="PROYECTO ECOPUNTO MUNICIPIO DE EZEIZA"/>
        <s v="RETIRO DE RESIDUOS PELIGROSOS EN LOS SITIOS INTERVENIDOS"/>
        <s v="PROTOCOLO ESPECIFICO PARA LA LIMPIEZA Y MANTENIMIENTO DEL PREDIO DE A.C.U.B.A., MUNICIPIO DE LANUS"/>
        <s v="PROYECTO ECOPUNTO MUNICIPIO DE MERLO"/>
        <s v="CEAMSE PARA LA LIMPIEZA DE BASURAL DENOMINADO VILLA PALITO MUNICIPIO LA MATANZA"/>
        <s v="ACUERDO DE SERVICIO DE PRESTACION ADICIONAL  PARA PREDIO ACUBA"/>
        <s v="PLAN MAESTRO GIRSU-MUNICIPALIDAD DE AVELLANEDA S/PROPUESTA DE ECOPUNTO  "/>
        <s v="CONVENIO ESPECIFICO Nº 8 ACUMAR-CEAMSE PARA LA LIMPIEZA DE BASURALES EN EL MUNICIPIO DE ALMIRANTE BROWN   "/>
        <s v="ADENDA AL CONVENIO MARCO PARA LA ERRADICACION DE BASURALES Y LA PROMOCION DE LA GESTION INTEGRAL DE RESIDUOS SOLIDOS EN LA CUENCA MATANZA RIACHUELO"/>
        <s v="PROTOCOLO ESPECIFICO ACUMAR-CEAMSE PARA LA LIMPIEZA DE ESPEJO DE AGUA PERIODO MARZO 2012-MAYO 2012"/>
        <s v="CONVENIO ACUMAR MUNICIP AVELLANEDA LIMPIEZA"/>
        <s v="PLAN MAESTRO GIRSU-MUNICIPALIDAD DE LOMAS DE ZAMORA-LANÚS S/PROPUESTA DE ECOPUNTO                "/>
        <s v="CAMIONES CEDIDOS POR JGM (RECONOCIDOS COMO BS EN TRANSITO AL 31/12/2012)"/>
        <s v="CONVENIO ESPECIFICO NRO. 6 ACUMAR-CEAMSE PARA LA LIMPIEZA DE BASURALES EN EL MUNICIPIO DE AVELLANEDA"/>
        <s v="CONVENIO ACUMAR-CEAMSE PARA LA DEMOLICION Y EXTRACCION DE BASES DE HORMIGON Y PILOTES DE MADERA EN PUENTE BOSCH"/>
        <s v="PLAN MAESTRO GIRSU - MUNICIPALIDAD DE ALTE. BROWN S/ PROPUESTA DE ECOPUNTO"/>
        <s v="INCORPORACIÓN LOMAS DE ZAMORA SISTEMA RSU"/>
        <s v="CEAMSE - EJECUCIÓN DEL PROYECTO RECUPERACIÓN DE MÁRGENES - MÁRGEN DERECHA DEL RÍO MATANZA RIACHUELO - AVELLANEDA"/>
        <s v="INCORPORACIÓN ASENTAMIENTOS  AVELLANEDA SISTEMA RECOLECCIÓN RSU"/>
        <s v="PLAN MAESTRO GIRSU - MUNICIPALIDAD DE MORÓN S/ PROPUESTA DE ECOPUNTO"/>
        <s v="NUEVO CENTRO DE RESIDUOS SOLIDOS URBANOS-MUNICIPALIDAD DE GRAL LAS HERAS"/>
        <s v="CONVENIO ACUMAR CONSEJO PROFESIONAL DE AGRIMENSORES DE LA PCIA. DE BS. AS."/>
        <s v="CAMIONES PARA EL FORTALECIMIENTO DE LA RECOLECCIÓN DE RESIDUOS MUNICIPALES"/>
        <s v="DISTRIBUCION DE AGUA AL BARRIO VILLA INFLAMABLE"/>
        <s v="CONTRATACION DE SANITARIOS PORTÁTILES PARA ACTIVIDADES"/>
        <s v="ACOMPAÑAMIENTO DE JORNADAS DE DIFUSION SENSIBILIZACION"/>
        <s v="PROTOCOLO ESPECIFICO N° 9 AL ACUERDO MARCO DE FECHA 11/08/2010"/>
        <s v="ACTIVIDADES DE EDUCACIÓN AMBIENTAL"/>
        <s v="CONTRATACIÓN DE TRANSPORTES EN EL MARCO DE ACTIVIDADES DE EDUCACIÓN AMBIENTAL Y PARTICIPACIÓN SOCIAL"/>
        <s v="CONTRATACIÓN DE SERVICIO DE REFRIGERIO EN ACTIVIDADES"/>
        <s v="INSUMOS PARA ACTIVIDADES DE DIFUSION"/>
        <s v="CONTRATACIÓN DE SEGUROS EN EL MARCO DE ACTIVIDADES DE EDUCACIÓN AMBIENTAL Y PARTICIPACION SOCIAL"/>
        <s v="PLAN PRODUCCION LIMPIA PARA TODOS, SOLICITUD DE APORTE NO REEMBOLSABLE"/>
        <s v="CONVENIOS PARA LIMPIEZA DE MARGENES ALMIRANTE BROWN"/>
        <s v="CONVENIOS PARA LIMPIEZA DE MARGENES AVELLANEDA"/>
        <s v="CONVENIOS PARA LIMPIEZA DE MARGENES CABA"/>
        <s v="CONVENIOS PARA LIMPIEZA DE MARGENES ESTEBAN ECHEVERRÍA"/>
        <s v="PROGRAMA LIMPIEZA DE MÁRGENES ENERO 2015 ENERO 2017 - MUNICIPIO LA MATANZA - "/>
        <s v="PROGRAMA LIMPIEZA DE MÁRGENES ENERO 2015 ENERO 2017 - MUNICIPIO LANUS -"/>
        <s v="PROGRAMA LIMPIEZA DE MÁRGENES ENERO 2015 ENERO 2017 - MUNICIPIO LOMAS DE ZAMORA - "/>
        <s v="MANTENIMIENTO DE MARGEN -MARGEN IZQUIERDO"/>
        <s v="CONVENIO CON LOMAS DE ZAMORA - PROYECTO DE TRABAJO DE LIMPIEZA ADICIONAL SOBRE CAMINO RIBERO SUR - AMPLIACIÓN DEL SERVICIO DE HIGIENE URBANA"/>
        <s v="CONTRATACIÓN DE SERVICIO DE PAÑOLES, VESTUARIOS Y BAÑOS QUÍMICOS, PARA EL PROGRAMA LIMPIEZA DE MÁRGENES."/>
        <s v="CONTRATACIÓN DEL SERVICIO DE ALQUILER DE MAQUINARIAS PARA APOYO EN LIMPIEZA DE MÁRGENES"/>
        <s v="CONVENIO ESPECIFICO ACUMAR-CEAMSE PARA LA LIMPIEZA DE MÁRGENES"/>
        <s v="CANALES A CIELO ABIERTO EN VILLA INFLAMABLE. CONVENIO CON AVELLANEDA"/>
        <s v="CONVENIO ESPECÍFICO ACUMAR CEAMSE PARA LA EJECUCIÓN DEL PROYECTO MANTENIMIENTO DE MÁRGENES - MARGEN IZQUIERDA DEL RIO MATANZA RIACHUELO - MUNICIPIO DE LA MATANZA"/>
        <s v="MUNICIPALIDAD DE LOMAS DE ZAMORA FORTALECIMIENTO DE HIGIENE URBANA RECOLECCION TRANSITORIA DE FERIA DENOMINADA LA SALADITA"/>
        <s v="RECUPERACION AMBIENTAL MARGEN SUR 1 ETAPA"/>
        <s v="OBRAS DE FORESTACION Y PARQUIZACION DE MARGENES LANUS"/>
        <s v="OBRAS DE FORESTACION Y PARQUIZACION DE MARGENES LOMAS DE ZAMORA"/>
        <s v="OBRAS DE FORESTACION Y PARQUIZACION DE MARGENES AVELLANEDA"/>
        <s v="LLAMADO A LICITACION PARA LA ADQUISICION DE UNIDADES SANITARIAS "/>
        <s v="CONVENIO UNLAM ACUMAR CONDICIONES DE SALUD                                                    "/>
        <s v="UNID SANITARIAS DE LA MUNICIPALIDAD DE MARCOS PAZ"/>
        <s v="UNIDAD SANIT. AMB. MUNICP. ALTE. BROWN"/>
        <s v="UNIDAD SANIT. AMB. MUNICP. LOMAS DE ZAMORA"/>
        <s v="UNIDAD SANIT. AMB. MUNICP. PTE. PERÓN"/>
        <s v="UNIDAD SANITARIA AMBIENTAL – LOCALIDAD DE DOCK SUD"/>
        <s v="UNIDAD SANIT. AMB. MUNICP.MERLO"/>
        <s v="UNIDAD SANITARIA MUNICIPALIDAD DE ESTEBAN ECHEVERRIA"/>
        <s v="UNIDAD SANITARIA MUNICIPALIDAD DE EZEIZA"/>
        <s v="UNIDADES SANITARIAS AMBIENTALES ACUMAR MUNICIPIO DE LANUS      "/>
        <s v="CONVENIO ACUMAR-UNLAM PARA EL DESARROLLO DE LA ENDUPAT II"/>
        <s v="AMPLIACION EDILICIA PARA UNID SANITARIAS LA MATANZA"/>
        <s v="CONVENIO ACUMAR– MUNICIPALIDAD DE MORÓN. UNIDAD SANITARIA AMBIENTAL               "/>
        <s v="CONVENIO ACUMAR COLEGIO DE NUTRICIONISTAS                 "/>
        <s v="UNIDAD SANIT. AMB. MUNICP. SAN VICENTE"/>
        <s v="UNIDAD SANIT. AMB. MUNICP. CABA"/>
        <s v="UNIDAD SANIT. AMB. MUNICP. LAS HERAS"/>
        <s v="LABORATORIO TOXICOLOGICO"/>
        <s v="ADQUISICION DE KITS DE REACTIVOS PARA LEDCARE II"/>
        <s v="ADQUISICION DE CAJAS POR 200 UNIDADES DE MICROCUBETAS"/>
        <s v="CONVENIO ACUMAR-UBA  DETERMINACIÓN DE VALORES DE REFERENCIA DE ARSENICOINORGANICO URINARIO               "/>
        <s v="MEJORAMIENTO DE 200 VIVIENDAS"/>
        <s v="INFRAESTRUCTURA DE 138 VIVIENDAS EN PREDIO TELLIER - AVELLANEDA"/>
        <s v="Bº EX ACINDAR INF PARA 23 VIV-ETAPA III"/>
        <s v="CAMINO DEL BUEN AYRE"/>
        <s v="OBRAS DETALLADAS EN OBS"/>
        <s v="REALIZACIÓN DE PLAYA"/>
        <s v="EL PROGRAMA BUSCA CREAR CONCIENCIA SOBRE EL IMPACTO AMBIENTAL Y LA FORMA DE CUIDAR EL AMBIENTE, EMPEZANDO DESDE LOS MAS CHICOS"/>
        <s v="GESTIÓN AMBIENTAL BORDE COSTERO"/>
        <s v="IMPUTACIÓN DE RECURSOS HUMANOS INTENSIVA A LA COMUNA N° 8"/>
        <s v="EVALUAR LOS ESTUDIOS DE IMPACTO AMBIENTAL Y EJECUTAR LOS PROCEDIMIENTOS TÉCNICOS ADMINISTRATIVOS EN EL MARCO DE LA LEY Nº 123 Y SUS NORMAS REGLAMENTARIAS. CONSIDERAR LA IMPUTACIÓN DE RECURSOS HUMANOS INTENSIVA A LA COMUNA 8."/>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s v="CAMPAÑAS DE PREVENCIÓN Y MITIGACIÓN DE RIESGO. CAPACITACIONES Y DISTRIBUCIÓN DE FOLLETERÍA CON PERSONAL PROPIO"/>
        <s v="CONSTRUCCIÓN"/>
        <s v="EQUIPAMIENTO MEDICO Y MOBILIARIO"/>
        <s v="MEJORAMIENTO DE FRENTES"/>
        <s v="CONSULTORIA Y RELEVAMIENTO PARA PROYECTO DE INFRAESTRUCTURA EN VILLAS"/>
        <s v="PAVIMENTACIÓN, VEREDAS, ILUMINACIÓN Y DESAGÜES PLUVIALES"/>
        <s v="APERTURA DE CALLE"/>
        <s v="PAVIMENTACIÓN, DESAGÜES E ILUMINACIÓN"/>
        <s v="REJAS Y FAROLAS"/>
        <s v="CERCO DE REJAS"/>
        <s v="REFACCIÓN DE ESCUELA"/>
        <s v="MEJORAMIENTO DE FRENTES Y PATIO DE JUEGOS"/>
        <s v="DEMOLICIÓN RETIRO DE ESCOMBROS Y NIVELACIÓN"/>
        <s v="ALUMBRADO"/>
        <s v="CONSTRUCCIÓN DE VIVIENDAS"/>
        <s v="SUM Y SANITARIOS"/>
        <s v="REFACCIÓN DE POLIDEPORTIVO"/>
        <s v="DEMOLICIÓN DE VIV. PRECARIAS"/>
        <s v="RECONSTRUCCIÓN DE PASILLOS"/>
        <s v="DEMARCACIÓN DE CALLE"/>
        <s v="LIMPIEZA DE PLUVIALES"/>
        <s v="LIMPIEZA"/>
        <s v="PLAZA Y CANCHA DE FUTBOL"/>
        <s v="ARREGLOS EN COMEDOR"/>
        <s v="REJA PERIMETRAL"/>
        <s v="PUESTA EN VALOR PLAZOLETA"/>
        <s v="LIMPIEZA DE PLAZOLETAS"/>
        <s v="LIMPIEZA DE BOULEVARD"/>
        <s v="CONSTRUCCIÓN DE PISO"/>
        <s v="DEMOLICIÓN DE VIVIENDAS Y LIMPIEZA"/>
        <s v="PREVENCIÓN DE ADICCIONES"/>
        <s v="RED ELÉCTRICA"/>
        <s v="ADQUISICIÓN DE CENTRO DE TRANSFORMACIÓN"/>
        <s v="CENSO"/>
        <s v="MUDANZAS"/>
        <s v="LIBERACIÓN DE TIERRAS"/>
        <s v="PATIO COMEDOR"/>
        <s v="PUESTA EN VALOR DE VESTUARIO"/>
        <s v="MEJORAMIENTO COMEDOR"/>
        <s v="PUESTA EN VALOR"/>
        <s v="MEJORAMIENTO DE VIVIENDA"/>
        <s v="PLAYÓN"/>
        <s v="RENOVACIÓN DE POLIDEPORTIVO"/>
        <s v="OBRAS VARIAS"/>
        <s v="CALLES"/>
        <s v="REMODELACIÓN DE VESTUARIOS"/>
        <s v="REALIZACIÓN DE COMEDOR"/>
        <s v="REALIZACION DE COMEDOR"/>
        <s v="INFRAESTRUCTURA"/>
        <s v="DEMOLICIÓN Y OBRA COMPLEMENTARIA"/>
        <s v="REMODELACIÓN DE ÁREAS HOSPITALARIAS"/>
        <s v="ADECUACIÓN DE VIVIENDAS"/>
        <s v="PINTURA"/>
        <s v="MANTENIMIENTO DE PLAYAS"/>
        <s v="REMODELACIÓN DE COMEDOR"/>
        <s v="REMODELACIÓN DE BAÑOS Y VESTUARIOS"/>
        <s v="ADQUISICIÓN DE MOBILIARIO "/>
        <s v="PUESTA A PUNTO DE EDIFICIO"/>
        <s v="CONSTRUCCIÓN DE VIVIENDAS PARA LOS RESIDENTES DE LOS ASENTAMIENTOS Y VILLAS LOCALIZADAS EN LAS MÁRGENES DE LA CUENCA MATANZA-RIACHUELO"/>
        <s v="CRÉDITOS LEY N° 341/964"/>
        <s v="CONSTRUCCIÓN DE VIVIENDAS PARA LOS RESIDENTES DE LOS ASENTAMIENTOS Y VILLAS LOCALIZADAS EN LAS MÁRGENES DE LA CUENCA MATANZA-RIACHUELO.BENEFICIARIOS: HABITANTES ASENTAMIENTO EL PUEBLITO"/>
        <s v="RECOLECCIÓN Y LIMPIEZA DEL RIACHUELO"/>
        <s v="RECOLECCIÓN Y LIMPIEZA EN EL RIACHUELO CONSISTE EN LA LIMPIEZA DETALLADA Y RECOLECCIÓN DE RESIDUOS DISPERSOS EN LAS ACERAS Y CALZADAS, CALLES PEATONALES, BULEVARES Y ESTACIONES DE TRANSPORTE PÚBLICO, O BIEN DEPÓSITOS EN LOS CESTOS PAPELEROS EN LAS ÁREAS INDICADAS."/>
        <s v="OPERACIÓN Y MANTENIMIENTO DE LAS ESTACIONES DE BOMBEO, OBRA DE DESAGÜE Y CONTROL DE INUNDACIONES DE LA BOCA BARRACAS"/>
        <s v="OBRAS COMPLEMENTARIAS"/>
        <s v="PUESTA EN VALOR DEL SECTOR, OPTIMIZACIÓN DEL ESPACIO PÚBLICO Y UN DESARROLLO PAISAJÍSTICO QUE POSIBILITE ACTIVIDADES DE ESPARCIMIENTO Y LA RECREACIÓN, RIBERA DEL RIACHUELO ENTRE AVDAS. SÁENZ Y VIEYTES."/>
        <s v="ALIVIADOR ARROYO CUENCA EREZCANO"/>
        <s v="ESC ESP 7 D.E. 19 JUAN XXIII"/>
        <s v="PROVISION E INSTALACION DE CAÑERIAS DE CLOACAS EN LA AV. PERITO MORENO ETAPA II"/>
        <s v="NUEVA ESTACIÓN DE BOMBEO EN ZONA DE TRANSICIÓN AU1 - AU6"/>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s v="TRANSFERENCIAS A UNIVERSIDADES PARA FINANCIAR GASTOS CORRIENTES"/>
        <s v="SISTEMAS COMPLEMENTARIOS (VIAS PREFERENCIALES)"/>
        <s v="COSSERVACIÓN DE LA SEÑALIZACIÓN LUMINOSA DE LA CUENCA, CONSIDERANDO LAS DE MAYOR CERCANIA CON EL RIACHUELO Y QUE FAVORECEN A COORDINAR EL TRANSITO EN LA ZONA."/>
        <s v="ESTABLECER LA PROVISIÓN, COLOCACIÓN Y MANTENIMIENTO DE SEÑALES PREVENTIVAS, REGLAMENTARIAS  DE ADVERTENCIAS, DE PELIGRO, INFORMATIVAS DE NOMENCLATURA VIAL Y URBANO"/>
        <s v="SERVICIO"/>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s v="RED CLOACAL EN LA MANZANA 1 DEL BO. PILETONES "/>
        <s v="RED CLOACAL SOBRE LAS CALLES MONTESQUIEU, IRIARTE Y RIO CUARTO DE LA VILLA 21-24"/>
        <s v="RED CLOACAL VILLA 21-24 MZA 18 S/ PASILLO INTERNO SOBRE IRIARTE"/>
        <s v="PUESTA EN VALOR DE ESCUELAS"/>
        <s v="REFACCIONES EN COCINA DE COMEDOR"/>
        <s v="CERRAMIENTO DE INMUEBLE"/>
        <s v="PAVIMENTACION DE CALLE"/>
        <s v="CABINAS EN ESTADIO PQUE. ROCA"/>
        <s v="REFACCION MODULOS SANITARIOS EN ESTADIO PQUE. ROCA "/>
        <s v="REFACCION DE VIVIENDA"/>
        <s v="REPARACIONES EN 59 VIVIENDAS"/>
        <s v="APERTURA DE CALLES"/>
        <s v="OBRAS EN RED CLOACAL Y DE AGUA POTABLE"/>
        <s v="PUESTA EN VALOR DE VIV. DEL C.H. EN Bº PILETONES"/>
        <s v="EQUIPAMIENTO URBANO "/>
        <s v="CONSTRUCCION DE SEDE P/ CBC"/>
        <s v="PRACTICAS EDUCATIVAS Y LABORALES"/>
        <s v="HONORARIOS Y GSTS. VARIOS P/PUESTA EN VALOR DE ESCUELAS"/>
        <s v="SERVICIOS DE CONSULTORIA"/>
        <s v="INFRAESTRUCTURA URBANA"/>
        <s v="MUDANZA DE FLIAS."/>
        <s v="IMPERMIABILIZACION DE AZOTEAS"/>
        <s v="LUZ DE EMERGENCIA EN CONSORCIOS 1 A 7 "/>
        <s v="PROVISION DE ARTEFACTOS DE ILUMINACION Y VS."/>
        <s v="LIMPIEZA BAJO AU 7"/>
        <s v="ADQ. DE MATERIALES P/ESCUELAS"/>
        <s v="PROYECTO VERANO PLAYA 2013"/>
        <s v="GASTOS GENERALES Y HONORARIOS PROGRAMA PROSUR HABITAT"/>
        <s v="LIMPIEZA DESEMBOCADURA ARROYOS"/>
        <s v="RED CLOACAL VILLA 1-11-14 MZA 14"/>
        <s v="RED CLOACAL VILLA 1-11-14 MZA 23"/>
        <s v="RED CLOACAL VILLA 1-11-14 MZA 48"/>
        <s v="RED CLOACAL BARRIO CALACITA MZA 2 BARROS PASOS"/>
        <s v="RED CLOACAL VILLA 6 MZA D5"/>
        <s v="RED CLOACAL VILLA 21-24 MZA 18-19"/>
        <s v="TENDIDO ELECTRICO VILLA 21-24 MZA 4CABA - VILLA 21-246 Y 7"/>
        <s v="REC. VIVIENDA VILLA 15 MZA 7 CASA 23"/>
        <s v="RED CLOACAL VILLA 1-11-14 MZA 10"/>
        <s v="REC. VIVIENDA VILLA 3 MZA 6 CASA 40"/>
        <s v="RED CLOACAL VILLA20 MZA 27"/>
        <s v="RED CLOACAL VILLA 21-24 MZA 19 C16"/>
        <s v="RED CLOACAL VILLA 20 MZA 15"/>
        <s v="RED CLOACAL BARRIO CALACITA MZA 2 PASILLO"/>
        <s v="RED DE AGUA POTABLE VILLA 6 MZA D2"/>
        <s v="RED CLOACAL VILLA 6 MZA D2  "/>
        <s v="RED DE AGUA POTABLE VILLA 20 MZA 8"/>
        <s v="RED CLOACAL VILLA 6 MZA D3"/>
        <s v="RED CLOACAL VILLA 20 MZ"/>
        <s v="RED DE AGUA POTABLE VILLA 21-24 MZA 1 A 7"/>
        <s v="RED CLOACAL VILLA 21-24 MZA 1 A 7"/>
        <s v="TENDIDO ELECTRICO VILLA 20 MZA 29"/>
        <s v="REC. VIVIENDA VILLA 21-24 MZA 21 CASA C76/1"/>
        <s v="TENDIDO ELECTRICO VILLA 15 MZA 27"/>
        <s v="TENDIDO ELECTRICO VILLA 15 MZAS 11, 12 Y 15"/>
        <s v="REC. VIVIENDA VILLA 21-24 MZA 24 CASA 58 BIS"/>
        <s v="REC. VIVIENDA VILLA 21-24 MZA 24 CASA 59 BIS"/>
        <s v="REC. VIVIENDA VILLA 21-24 MZA 18 CASA 65"/>
        <s v="REC. VIVIENDA VILLA 21-24 MZA 18 CASA 42"/>
        <s v="REC. VIVIENDA VILLA 21-24 MZA 14 CASA 140"/>
        <s v="REC. VIVIENDA VILLA 21-24 MZA 7 CASA 24/4,5,7"/>
        <s v="RED DE AGUA POTABLE VILLA 20 MZA 6"/>
        <s v="REC. VIVIENDA BARRIO LOS PINOS MZA 2 CASA 30/35"/>
        <s v="RED CLOACAL VILLA 13 BIS"/>
        <s v="TENDIDO ELECTRICO VILLA 21-24 MZA 23-24"/>
        <s v="RED DE AGUA POTABLE VILLA 20 MZA 4"/>
        <s v="TENDIDO ELECTRICO BARRIO PILETONES MZA 1"/>
        <s v="RED DE AGUA POTABLE VILLA 19 MZA 6"/>
        <s v="TENDIDO ELECTRICO VILLA 15 MZA 26 Y 26 BIS"/>
        <s v="TENDIDO ELECTRICO VILLA 21-24 MZA 29"/>
        <s v="TENDIDO ELECTRICO VILLA 21-24 MZA 24 Y 29"/>
        <s v="TENDIDO ELECTRICO VILLA 21-24 MZA 27 Y 29"/>
        <s v="TENDIDO ELECTRICO BARRIO PILETONES MZA 1,2,3,4"/>
        <s v="RED CLOACAL VILLA 15 MZA 27"/>
        <s v="TENDIDO ELECTRICO VILLA 15 "/>
        <s v="RED CLOACAL VILLA 3 MZA 7"/>
        <s v="RED CLOACAL VILLA 15 MZA 32"/>
        <s v="TENDIDO ELECTRICO VILLA 20 MZA  11"/>
        <s v="TENDIDO ELECTRICO VILLA 20 MZA 12"/>
        <s v="TENDIDO ELECTRICO VILLA 20 MZA 13"/>
        <s v="TENDIDO ELECTRICO VILLA 20 MZA"/>
        <s v="TENDIDO ELECTRICO VILLA 20 MZA  26"/>
        <s v="TENDIDO ELECTRICO VILLA 1-11-14 MZA 26"/>
        <s v="TENDIDO ELECTRICO VILLA 1-11-14 MZA 9 B"/>
        <s v="TENDIDO ELECTRICO BARRIO PILETONES MZA 5,6 Y 7"/>
        <s v="RED CLOACAL VILLA 20 MZA 4"/>
        <s v="RED CLOACAL VILLA 20 MZA 23"/>
        <s v="REC. VIVIENDA VILLA 1-11-14 MZA 26 CASA 24 BIS"/>
        <s v="REC. VIVIENDA VILLA 20 MZA 6 CASA 118"/>
        <s v="REC. VIVIENDA VILLA 1-11-14 MZA 26 284"/>
        <s v="REC. VIVIENDA VILLA 1-11-14 MZA 26 CASA 238"/>
        <s v="REC. VIVIENDA VILLA 1-11-14 MZA 10 CASA 128"/>
        <s v="REC. VIVIENDA VILLA 3 MZ. 4 CASA 76"/>
        <s v="REC. VIVIENDA VILLA 6 MZA D2 CASA 44"/>
        <s v="RED DE AGUA POTABLE VILLA 6 MZA C"/>
        <s v="REC. VIVIENDA BARRIO LOS PINOS MZA 2 CASA 33"/>
        <s v="RECONSTRUCCION CLOACAL"/>
        <s v="REC. VIVIENDA VILLA 1-11-14 MZA 3 CASA 45"/>
        <s v="RED DE AGUA POTABLE VILLA 19 MZA 7"/>
        <s v="REC. VIVIENDA VILLA 6 MZA CRISTOSOMO ALVAREZ 4334"/>
        <s v="REC. VIVIENDA VILLA 21-24 MZA 13 CASA 128"/>
        <s v="REC. VIVIENDA VILLA 6 MZA CRISTOSOMO ALVAREZ 4336"/>
        <s v="REC. VIVIENDA VILLA 6 MZA CRISTOSOMO ALVAREZ 4332"/>
        <s v="TENDIDO ELECTRICO VILLA 21-24 MZA CALLE OSVALDO CRUZ"/>
        <s v="RED DE AGUA POTABLE VILLA 6 MZA D1"/>
        <s v="TENDIDO ELECTRICO VILLA 21-24 MZA  3"/>
        <s v="REF. OFICINAS - UGIS"/>
        <s v="REC. VIVIENDA VILLA 15 MZA MZ. 7 CASA 7"/>
        <s v="RED CLOACAL VILLA 21-24 MZA 19-21 LAVARDEN PAREDON"/>
        <s v="RED CLOACAL VILLA 21-24 MZA 19"/>
        <s v="OBRAS ELÉCTRICAS EN VILLAS Y NHT"/>
        <s v="RED DE AGUA POTABLE VILLA 21-24 MZA LOMA ALEGRE"/>
        <s v="APERTURA DE CALLE 3A Y 3B"/>
        <s v="SERVICIOS AUXILIARES"/>
        <s v="IMPUESTOS"/>
        <s v="APTITUD AMBIENTAL DEL SUELO PARA LA IMPLANTACIÓN DE VIVIENDA"/>
        <s v="INVESTIGACIONES POBLACIONALES/ SALDO EISAR 2012 + EISAR 2013 (UNLAM)"/>
        <s v="EQUIPAMIENTO PARA LAS 15 UNIDADES SANITARIAS AMBIENTALES Y GASTOS ASOCIADOS"/>
        <s v="SEGURIDAD PREDIO ACUBA"/>
        <s v="OBRAS DE FORESTACION Y PARQUIZACION DE MARGENES LANUS - LOMAS DE ZAMORA - AVELLANEDA"/>
        <s v="EJECUCIÓN SAF 317, PROGRAMA 33 - 2006-2008"/>
        <s v="REVISIÓN PERFORACIONES"/>
        <s v="IDENTIFICACIÓN ZONAS DE RECARGA Y EXPLOTACIÓN DEL ACUÍFERO PUELCHE"/>
        <s v=" ESTUDIOS BARRIO SAN IGNACIO"/>
        <s v="INVESTIGACIÓN Y ANÁLISIS DE RIESGO VILLA INFLAMABLE"/>
        <s v="BASURAL OTAMENDI PARTIDO DE LANUS"/>
        <s v="TRAVESÍAS ACUMAR / JOVENES MULTIPLICADORES"/>
        <s v="PROYECTO GOLAZO AMBIENTAL"/>
        <s v="ADQUISICIÓN DE PINTURAS Y AFINES "/>
        <s v="PROYECTO &quot;AMIGOS DEL PUENTE&quot;"/>
        <s v="ALQUILER DE ALOJAMIENTO EN CIUDAD AUTÓNOMA DE BUENOS AIRES"/>
        <s v="PAQUETE EDUCATIVO ACUMAR"/>
        <s v="FORTALECIMIENTO DE ESPACIOS CULTURALES PARA LA DIFUSIÓN DEL PLAN INTEGRAL DE SANEAMIENTO AMBIENTAL"/>
        <s v="REMUNERACIONES ACUMAR"/>
        <s v="VARIOS - FORTALECIMIENTO INSTITUCIONAL"/>
        <s v="SERVICIO DE SISTEMA DE GESTION JURIDICA."/>
        <s v="ADQUISICION DE SERVICIO DE COMUNICACION TRUNKING MEDIANTE TECNOLOGIA IDEN."/>
        <s v="ADQUISICION DE TELEFONIA MOVIL Y SERVICIO CORRESPONDIENTE"/>
        <s v="ADQUISICIÓN DE INSUMOS DE LIBRERÍA E INFORMÁTICA"/>
        <s v="CONTRATACION DE SERVICIO DE CARTA DOCUMENTO - CORREO OFICIAL"/>
        <s v="FOLLETERIA DE EMPADRONAMIENTO-PRI"/>
        <s v="CARTEL DE DIFUSION - ANUNCIO DE CONSTRUCCION HOSPITAL CUENCA ALTA"/>
        <s v="EXPO INDUSTRIAL AVELLANEDA"/>
        <s v="SERVICIO DE AUDITORIA DE MEDIOS DE COMUNICACION"/>
        <s v="CONGRESO INTERNACIONAL DE HIDROLOGIA DE LLANURAS"/>
        <s v="ENCUENTRO DE ORGANISMOS DE CUENCAS EN EL BICENTENARIO"/>
        <s v="DISEÑO GRAFICO DE BROCHURES INSTITUCIONALES"/>
        <s v="ARQUITECTURA PARA PRESENCIA INSTITUCIONAL EN EXPOCAÑUELAS"/>
        <s v="IMPRESION DE MATERIALES GRAFICOS"/>
        <s v="CAJAS CHICAS"/>
        <s v="ADQUISICION DE INMUEBLE  ACUMAR"/>
        <s v="SEDES ACUMAR ESTEBAN ECHEVERRIA Y CAÑUELAS"/>
        <s v="PARTICIPACION EN EVENTO &quot;PRIMER CONGRESO INTERNACIONAL DE CONTROL GUBERNAMENTAL"/>
        <s v="CONTRATACION DE EMPRESA DE SERVICIOS EVENTUALES PARA ACUMAR"/>
        <s v="CONVENIO ENTRE ACUMAR Y AGN"/>
        <s v="PANEL DE EXPOSITORES PISA-ACUMAR"/>
        <s v="REQUERIMIENTO FOLLETERIA"/>
        <s v="GASTOS PARA EVENTOS PROTOCOLARES"/>
        <s v="CONTRATACION DEL SERVICIO DE CATERING"/>
        <s v="GASTOS BANCARIOS"/>
        <s v="ADECO"/>
        <s v="CONVENIO ESPECIFICO UNTREF PORTAL WEB"/>
        <s v="CONVENIO ESPECIFICO DE COLABORACION ENTRE LA UNIVIERSIDAD NACIONAL DE TRES DE FEBRERO Y LA AUTORIDAD DE CUENCA MATANZA RIACHUELO."/>
        <s v="APOYO TÉCNICO Y FINANCIERO PARA EL PROGRAMA DE FORTALECIMIENTO INSTITUCIONAL - MUNICIPALIDAD DE AVELLANEDA"/>
        <s v="LIQUIDACION DE GASTOS DE REPRESENTACION DEL CONSEJO EJECUTIVO"/>
        <s v="VINCULACION PLANTA POTABILIZADORA VIRREY DEL PINO"/>
        <s v="CONEXIÓN PERFORACIÓN S4 BATERÍA LAVALLOL"/>
        <s v="VINCULACION ACUEDUCTO LOS CEDROS - VIRREY DEL PINO CON RED VIRREY DEL PINO I"/>
        <s v="RED SECUNDARIA CLOACAL EZEIZA 2"/>
        <s v="RED SECUNDARIA CLOACAL BARRIO MALVINAS - ETAPA 1"/>
        <s v="FILTRACIÓN II (A): RENOVACIÓN DE SISTEMA DE AIRE BATERÍAS IX A XII"/>
        <s v="NORMALIZACION CONEXIONES AGUA RANC NPCABALLITO"/>
        <s v="NORMALIZACIÓN CONEXIONES DE AGUA - DISTRITO LMN"/>
        <s v="NORMALIZACIÓN CONEXIONES DE AGUA - DISTRITO LMS"/>
        <s v="NORMALIZACIÓN CONEXIONES DE AGUA - DISTRITO LMO"/>
        <s v="REGULARIZACIÓN CONEXIONES DE AGUA"/>
        <s v="REGULARIZACIÓN CONEXIONES DE CLOACA"/>
        <s v="REHABILITACION DE MALLAS - AB"/>
        <s v="INST RED AGUA CALLE SAN MARTÍN E/ITALIA Y ANGONELLI-AB"/>
        <s v="INST ELEM AGUA CALLE SAN MARTÍN E/ITALIA Y ANGONELLI-AB"/>
        <s v="INST CX AGUA CALLE SAN MARTÍN E/ITALIA Y ANGONELLI-AB"/>
        <s v="INST RED AGUA CALLE SAN MARTÍN E/EREZCANO Y LA ROSA-AB"/>
        <s v="INST ELEM AGUA CALLE SAN MARTÍN E/EREZCANO Y LA ROSA-AB"/>
        <s v="INST CX AGUA CALLE SAN MARTÍN E/E/EREZCANO Y LA ROSA-AB"/>
        <s v="INST RED AGUA CALLE 9 DE ABRIL E/INDEP Y SAN MARTIN-EE"/>
        <s v="INST ELEM AGUA CALLE 9 DE ABRIL E/INDEP Y SAN MARTIN-EE"/>
        <s v="INST CX AGUA CALLE 9 DE ABRIL E/INDEP Y SAN MARTIN-EE"/>
        <s v="INST RED AGUA CALLE LA HUELLA E/ARMONÍA Y CRAMER-LZ"/>
        <s v="INST ELEM AGUA CALLE LA HUELLA E/ARMONÍA Y CRAMER-LZ"/>
        <s v="INST CX AGUA CALLE LA HUELLA E/ARMONÍA Y CRAMER-LZ"/>
        <s v="INST RED AGUA CALLE BLANCO ENCALADA E/MITRE Y J ROSSO-LZ"/>
        <s v="INST ELEM AGUA CALLE BLANCO ENCALADA E/MITRE Y J ROSSO-LZ"/>
        <s v="INST CX AGUA CALLE BLANCO ENCALADA E/MITRE Y J ROSSO-LZ"/>
        <s v="INST RED AGUA CALLE COLOMBRES E/ILLIA Y SAN MARTIN-AB"/>
        <s v="INST ELEM AGUA CALLE COLOMBRES E/ILLIA Y SAN MARTIN-AB"/>
        <s v="INST CX AGUA CALLE COLOMBRES E/ILLIA Y SAN MARTIN-AB"/>
        <s v="INST RED AGUA CALLE PRINGLES E/SAN PEDRO Y SOLER - LZ"/>
        <s v="INST ELEM AGUA CALLE PRINGLES E/SAN PEDRO Y SOLER - LZ"/>
        <s v="INST CX AGUA CALLE PRINGLES E/SAN PEDRO Y SOLER - LZ"/>
        <s v="INST RED AGUA CALLE ARANA E/ALVEAR Y ORIGONE - EE"/>
        <s v="INST ELEM AGUA CALLE ARANA E/ALVEAR Y ORIGONE - EE"/>
        <s v="INST CX AGUA CALLE ARANA E/ALVEAR Y ORIGONE - EE"/>
        <s v="INST RED AGUA CALLE DE LA PEÑA E/URIBURU Y FIN DE CALLE - AB"/>
        <s v="INST ELEM AGUA CALLE DE LA PEÑA E/URIBURU Y FIN DE CALLE - AB"/>
        <s v="INST CX AGUA CALLE DE LA PEÑA E/URIBURU Y FIN DE CALLE - AB"/>
        <s v="INST RED AGUA CALLE DARDO ROCHA E/THORNE Y BALCARCE - AB"/>
        <s v="INST ELEM AGUA CALLE DARDO ROCHA E/THORNE Y BALCARCE  - AB"/>
        <s v="INST CX AGUA CALLE DARDO ROCHA E/THORNE Y BALCARCE - AB"/>
        <s v="INST RED AGUA CALLE PIAGGIO E/CASEROS Y GRAL RICHIERI - LZ"/>
        <s v="INST ELEM AGUA CALLE PIAGGIO E/CASEROS Y GRAL RICHIERI - LZ"/>
        <s v="INST CX AGUA CALLE PIAGGIO E/CASEROS Y GRAL RICHIERI - LZ"/>
        <s v="INST RED AGUA CALLE STA.MARIA E/G. SPANO Y SAN JOAQUIN - LZ"/>
        <s v="INST ELEM AGUA CALLE STA.MARIA E/G. SPANO Y SAN JOAQUIN - LZ"/>
        <s v="INST RED AGUA CALLE RICHIERI E/DIAZ VELEZ Y BOLIVAR - LZ"/>
        <s v="INST ELEM AGUA CALLE RICHIERI E/DIAZ VELEZ Y BOLIVAR - LZ"/>
        <s v="INST CX AGUA CALLE RICHIERI E/DIAZ VELEZ Y BOLIVAR - LZ"/>
        <s v="INST RED AGUA CALLE J CALVO E/AZOPARDO Y PERÓN - AB"/>
        <s v="INST ELEM AGUA CALLE J CALVO E/AZOPARDO Y PERÓN - AB"/>
        <s v="INST CX AGUA CALLE J CALVO E/AZOPARDO Y PERÓN - AB"/>
        <s v="INST ELEM AGUA CALLE SANTA MARINA - AB"/>
        <s v="INST CX AGUA CALLE SANTA MARINA - AB"/>
        <s v="INST RED AGUA CALLE RECONDO CENTRO DE SALUD - LZ"/>
        <s v="INST ELEM AGUA CALLE RECONDO CENTRO DE SALUD - LZ"/>
        <s v="INST CX AGUA CALLE CALLE RECONDO CENTRO DE SALUD - LZ"/>
        <s v="INST RED AGUA CALLE MIRAMAR - EE"/>
        <s v="INST ELEM AGUA CALLE MIRAMAR - EE"/>
        <s v="INST CX AGUA CALLE MIRAMAR - EE"/>
        <s v="INST. RED AGUA CALLE LA ROSA ETAPA 1 - AB"/>
        <s v="INST ELEM AGUA CALLE LA ROSA ETAPA 1 - AB"/>
        <s v="INST CX AGUA CALLE LA ROSA ETAPA 1 - AB"/>
        <s v="INST RED CL CALLE DE KAY E/BOUCHARD Y GRAL. PAZ"/>
        <s v="INST ELEM CL CALLE DE KAY E/BOUCHARD Y GRAL. PAZ"/>
        <s v="INST CX CL CALLE DE KAY E/BOUCHARD Y GRAL. PAZ"/>
        <s v="INST RED CL CALLE RIVADAVIA E/ZUVIRIA Y B. DE YRIGOYEN"/>
        <s v="INST ELEM CL CALLE RIVADAVIA E/ZUVIRIA Y B. DE YRIGOYEN"/>
        <s v="INST CX CL CALLE RIVADAVIA E/ZUVIRIA Y B. DE YRIGOYEN"/>
        <s v="INST RED CL PLAZA CERRETI E/BOUCHARD Y CERR. - AB"/>
        <s v="INST ELEM CL PLAZA CERRETI E/BOUCHARD Y CERR. - AB"/>
        <s v="INST CX CL PLAZA CERRETI E/BOUCHARD Y CERR. - AB"/>
        <s v="INST RED CL CALLE SGTO. CABRAL E/AGRELO Y AZURDUY EZ"/>
        <s v="INST CX CL CALLE SGTO. CABRAL E/AGRELO Y AZURDUY"/>
        <s v="INST RED CL CALLE MILES E/M.ALEGRE Y SARMIENTO - EE"/>
        <s v="INST ELEM CL CALLE MILES E/M.ALEGRE Y SARMIENTO - EE"/>
        <s v="INST CX CL CALLE MILES E/M.ALEGRE Y SARMIENTO - EE"/>
        <s v="RENOVACION URGENCIAS CLOACA NPCABECERA"/>
        <s v="ESTUDIOS TOPOGRAFICOS EN RESERVORIO NRO 5, 6 Y 11"/>
        <s v="ACUERDO DE COOPERACIÓN TÉCNICA ENTRE ACUMAR Y AYSA PLANTAS DE TRATAMIENTO (FIORITO Y ACUBA)"/>
        <s v="STANDS EXPOSICIONES "/>
        <s v="INSTALACION DE EQUIPAMIENTO Y OPERACION DE LA ESTACION PILOTO DE MONITOREO CONTINUO"/>
        <s v="CONTRATACION DE SERVICIOS PARA REEMPLAZAR E INSTALAR POZOS EN LOS ACUIFEROS PAMPEANO Y PUELCHE"/>
        <s v="INSTRUMENTAL DE CAMPO PARA LA MEDICION DE CALIDAD DE AGUA  SUPERFICIAL DE LA CMR"/>
        <s v="COMPRA DE EQUIPAMIENTO PARA EL CONTROL CONTINUO Y AUTOMATICO DEL AGUA"/>
        <s v="ESTRUCTURA CONTENEDORA DE LA ESTACIÓN MATANZA-RICHIERI DE CONTROL DE CAUDAL Y CALIDAD DE AGUA CONTINUO Y AUTOMÁTICO - RICCHIERI"/>
        <s v="PROVISIÓN E INSTALACIÓN DE LA ESTRUCTURA CONTENEDORA DE LA ESTACIÓN FIJA DE MONITOREO CONTINUO DE CALIDAD DEL AIRE - PARQUE INDUSTRIAL ALMIRANTE BROWN"/>
        <s v="TAREAS PREDIO EX FABRICACIONES MILITARES"/>
        <s v="COMPRA DE ELECTRO BOMBA SUMERGIBLES PARA LA TOMA DE MUESTRAS DE AGUA DEL RIACHUELO"/>
        <s v="CONTROL DE CAUDAL Y CALIDAD CONTINUO DE AUTOMATICO DE LA CMR. ESTACION PILOTO, CLUB REGATAS DE AVELLANEDA Y RICHIERI"/>
        <s v="SISTEMA DE POSICIONAMIENTO GLOBAL DE MANO PARA SALIDAS DE CAMPO"/>
        <s v="PLANTA DE TRATAMIENTO DE LÍQUIDOS CLOACALES GRAL LAS HERAS"/>
        <s v="ACCIONES REALIZADAS SOBRE EL PREDIO ACUBA"/>
        <s v="REMOCION DE ESTRUCTURA EXISTENTE EN LOS PUENTES AVELLANEDA. TRANSBORDADOR LA BOCA Y FERROCARRIL"/>
        <s v="REACONDICIONAMIENTO DE GRUAS PORTUARIAS LOCALIZADAS EN EL CAMINO DE SIRGA"/>
        <s v="MUNICIPALIDAD DE AVELLANEDA. RECUPERACION DE ESPACIO PUBLICO"/>
        <s v="MUNICIPALIDAD DE LANUS. RECUPERACION DE ESPACIO PUBLICO"/>
        <s v="ACTIVIDADES DE PARTICIPACIÓN SOCIAL"/>
        <s v="ADQUISICIÓN DE ARBOLES Y PLANTAS PARA PROGRAMA SOCIAL AMBIENTAL"/>
        <s v="ADQUISICIÓN DE DOS FOTOMETROS PARA LA LECTURA DE HEMOGLOBINA, MICROCUBETAS Y LANCETAS PARA PUNCION DIGITAL"/>
        <s v="ADQUISICIÓN DE DOS ANALIZADORES DE PLOMO EN SANGRE PORTABLES Y 85 KITS DE REACTIVOS "/>
        <s v="INCORPORACIÓN SISTEMA RSU"/>
        <s v="CAPACITACION DE PROFESIONALES"/>
        <s v="FLOTA ACUMAR"/>
        <s v="CONVENIO ESPECÍFICO ENTRE LA ACUMAR Y LA UNTREF. PRIMERA CAMPAÑA INSTITUCIONAL"/>
        <s v="CONVENIO ESPECÍFICO ENTRE LA ACUMAR Y LA UNTREF PARA LA PRODUCCIÓN AUDIOVISUAL"/>
        <s v="ESCUELA AMBIENTAL LA SALADITA"/>
        <s v="PROTOCOLO COMPLEMENTARIO PARA EL APOYO AL BARRIO VILLA INFLAMABLE PARA LA PROVISIÓN DE AGUA . (CONTRUCCIÓN  DE UN SUM Y PUESTOS DE DISTRIBUCIÓN)"/>
        <s v="CONVENIO ACUMAR-UNIVERSIDAD DE LA MATANZA PARA LA MEDICIÓN DE BASURALES"/>
        <s v="LOCACIÓN DE INMUEBLE PARA LA ACUMAR"/>
        <s v="ESPACIOS EN MEDIOS MASIVOS"/>
        <s v="CONTRATACIÓN DE PUBLICIDAD EN DIARIOS"/>
        <s v="CONTRATACIÓN PARA EL ALQUILER DE VEHICULOS"/>
        <s v="SERVICIO DE SEGURIDAD Y VIGILANCIA SEDE ACUMAR"/>
        <s v="CONTRATACIÓN SEGURO AUTOMOTOR"/>
        <s v="EXPERTOS INTERNACIONALES"/>
        <s v="ADQUISICIÓN DE ELEMENTOS DE PROTECCIÓN PERSONAL"/>
        <s v="PUBLICACIONES EN RADIOS"/>
        <s v="CONVENIO ACUMAR - UNSAM"/>
        <s v="SERVICIO DE ENLACE A INTERNET Y CUENTAS DE CORREO ELECTRÓNICO"/>
        <s v="ADQUISICION DE CAMIONES RECOLECTORES DE RESIDUOS"/>
        <s v="PROGRAMA DE RECOLECCION DIFERENCIADA Y CENTRO DE ACONDICIONAMIENTO DE MATERIALES RECICLABLES"/>
        <s v="PLAN MAESTRO GIRSU - MUNICIPALIDAD DE LA MATANZA S/ PROPUESTA DE ECOPUNTO"/>
        <s v="REUNIONES DE COMISION MIXTA ECONOMICO-COMERCIAL "/>
        <s v="CONVENIO ESPECÍFICO ACUMAR-CEAMSE PARA LA LIMPIEZA DEL BASURAL DENOMINADO &quot;CHIRIGUANO&quot;, MUNICIPIO DE ESTEBAN ECHEVERRIA"/>
        <s v="LIMPIEZA DE BASURALES. BARRIO JOSÉ HERNANDEZ Y OTROS"/>
        <s v="LIMPIEZA DEL PREDIO ACUBA"/>
        <s v="PROYECTO DE LIMPIEZA DE BASURALES AV. LA NORIA, LA FAYETTE Y DON BARTOLOMÉ"/>
        <s v="PARTICIPACION TECNOPOLIS 2012"/>
        <s v="ADQUISICION DE 2 MODULOS CONTENEDORES EQUIPADOS PARA OFICINA"/>
        <s v="NO CORRESPONDE INFORMAR"/>
        <s v="TRATAMIENTO URBANISTICO 9 DE JULIO SUR ETAPA II - CABECERA CONSTITUCIÓN ARAOZ DE LAMADRID"/>
        <s v="TRATAMIENTO URBANISTICO 9 DE JULIO SUR ETAPA III - CABECERA CONSTITUCIÓN OSVALDO CRUZ"/>
        <s v="DESAGÜES PLUVIALES EN INGENIERO BUDGE- ETAPA III- CUENCA VIRGEN ITATÍ AUTOPISTA PTE. PERÓN- ARROYO DEL REY- CALLE GINEBRA"/>
        <s v="DESAGÜES PLUVIALES ZONA MEANDRO- EX RÍO MATANZA"/>
        <s v="DESAGÜES PLUVIALES CUENCA ALBARRACÍN- COLECTOR PERÚ ALBARRACÍN"/>
        <s v="DESAGÜES CALLE RAPOSO "/>
        <s v="OBRAS MENORES PH 9 - RAMALES A POLONIA (CUC N°171)"/>
        <s v="DESAGÜES PLUVIALES DE LA CUENCA PIERRESTEGUI- RAMALES I, II, III Y IV   (RAMAL I), CUENCA SANTA CATALINA. MUNICIPALIDAD DE MORÓN."/>
        <s v="AMPLIACIÓN HOSPITAL MUNICIPAL"/>
        <s v="INTERCONEXION DE POZOS BATERIA EZEIZA 2° ETAPA"/>
        <s v="PLAN AYSA A+T DR. OESTE - LA MATANZA"/>
        <s v="PLAN AYSA A+T DR. OESTE - MORON"/>
        <s v="PLAN AYSA A+T DR. SUR - ESTEBAN ECHEVERRIA"/>
        <s v="PLAN AYSA A+T DR. SUR - ALMIRANTE BROWN"/>
        <s v="PLAN AYSA A+T DR. SUR - LOMAS DE ZAMORA"/>
        <s v="PLAN AYSA A+T DR. SUR - AVELLANEDA"/>
        <s v="PLAN AYSA A+T DR. SUR - LANUS"/>
        <s v="PLAN AYSA C+T DR. OESTE LA MATANZA"/>
        <s v="PLAN AYSA C+T DR. OESTE MORÓN"/>
        <s v="PLAN AYSA C+T DR. SUR AVELLANEDA"/>
        <s v="PLAN AYSA C+T DR. SUR LANUS"/>
        <s v="MAQUINARIAS Y EQUIPOS"/>
        <s v="ADECUACION DE LOS SISTEMAS ASOCIADOS AL PROCESO DE PRODUCCION"/>
        <s v="CONSTRUCCION POZO DE AGUA"/>
        <s v="INSTALACION RED DE AGUA CALLE BLVD BS AS, ALVEAR Y ORIGONE"/>
        <s v="INSTALACION ELEMENTOS DE AGUA CALLE BLVD BUENOS AIRES, ALVEAR Y ORIGONE"/>
        <s v="INSTALACION COENXION CALLE BOULEVARD BUENOS AIRES E ALVEAR Y ORIGONE"/>
        <s v="INS. RED DE AGUA CALLE LAS FLORES E/ LA CALANDRIA Y EL ZORZAL"/>
        <s v="INST. ELEMENTOS DE AGUA CALLE LAS FLORES E/ LA CALANDRIA Y EL ZORZAL"/>
        <s v="INST. CONEXION CALLE LAS FLORES E/ LA CALANDRIA Y EL ZORZAL"/>
        <s v="INS. RED DE AGUA CALLE SEVILLA E/ LOS ANDES Y OLIDEN- RICHIERI E/ FRIAS Y ARROYO"/>
        <s v="INS. ELEMENTOS CALLE SEVILLA E/ LOS ANDES Y OLIDEN- RICHIERI E/ FRIAS Y ARROYO"/>
        <s v="INS. CONEXIONES CALLE SEVILLA E/ LOS ANDES Y OLIDEN- RICHIERI E/ FRIAS Y ARROYO"/>
        <s v="INST. RED CL CALLE 9 DE JULIO E/ INDEPENDENCIA Y SAN MARTIN E/ 9 DE JULIO Y RONDEA"/>
        <s v="INST. ELEM. CL CALLE 9 DE JULIO E/ INDEPENDENCIA Y SAN MARTIN E/ 9 DE JULIO Y RONDEA"/>
        <s v="INST. CONEX. CL CALLE 9 DE JULIO E/ INDEPENDENCIA Y SAN MARTIN E/ 9 DE JULIO Y RONDEA"/>
        <s v="INST. RED CL CALLE ANCHORENA E B DE IRIGOYEN Y CARLOS TEJEDOR"/>
        <s v="INST. ELEM. CL CALLE ANCHORENA E B DE IRIGOYEN Y CARLOS TEJEDOR"/>
        <s v="INST. CANEX.. CL CALLE ANCHORENA E B DE IRIGOYEN Y CARLOS TEJEDOR"/>
        <s v="INST. RED. CL CALLE COLON ENTRE RIVADAVIA Y AV. EVA PERON"/>
        <s v="INST. ELEM. CL CALLE COLON ENTRE RIVADAVIA Y AV. EVA PERON"/>
        <s v="INST. CONEX. CL CALLE COLON ENTRE RIVADAVIA Y AV. EVA PERON"/>
        <s v="INST. RED CL CALLE MALAVIA E/ BOSCH Y GRAL. PALACIOS"/>
        <s v="INST. ELEM. CL CALLE MALAVIA E/ BOSCH Y GRAL. PALACIOS"/>
        <s v="INST. CONEX. CL CALLE MALAVIA E/ BOSCH Y GRAL. PALACIOS"/>
        <s v="VINCULACION ACUEDUCTO CON BATERIA LAS NIEVES OBRA ELECTROMECANICA"/>
        <s v="REFUERZO BARRIO POMPEYA"/>
        <s v="VALVULA REGULADORA  A PLANTA 9 DE ABRIL OBRA ELECTROMECANICA"/>
        <s v="RED PRIMARIA DE AGUA - REFUERZO CALLE PEREYRA LUCENA- PARTIDO DE LOMAS DE ZAMORA"/>
        <s v="RED PRIMARIA DE AGUA - REFUERZO LA PERLA SAN JOSE TEMPERLEY- PARTIDO DE LOMAS DE ZAMORA"/>
        <s v="EMPALME ESTACIÓN ELEVADORA LANÚS CON ACUEDUCTO DN 1000 LANÚS, TEMPERLEY - OBRA CIVIL"/>
        <s v="EMPALME E.ELEVADORA LANUS- ACUEDUCTO DN 1000 LANUS- TEMPERLEY- OBRA ELECT."/>
        <s v="REFUERZO BARRIO PIEDRABUENA"/>
        <s v="RED PRIMERA DE AGUA - REFURZO CALLE LAS HERAS - TEMPERLEY - PTDO. LOMAS DE ZAMORA"/>
        <s v="RED PRIMERA DE AGUA - REFURZO CALLE LAPRIDA ETAPA 2  - PTDO. LOMAS DE ZAMORA"/>
        <s v="RED PRIMARIA DE AGUA REFUERZO SAN ENRIQUE - PARTIDO DE LA MATANZA"/>
        <s v="TRABAJOS COMPLEMENTARIOS DE LA DIR. DE PROGRAMACION Y EJECUCION DE OBRAS"/>
        <s v="REFUERZO BAHIA ENTRE RAMON FRANCO Y ORTEGA - PARTIDO DE AVELLANEDA"/>
        <s v="REFUERZO CONDARCO ETAPA II - PARTIDO DE LANUS"/>
        <s v="REFUERZO ZONA NORTE LANUS - COMPLEMENTO REFUERZO RUCCI"/>
        <s v="RED SECUNDARIA DE AGUA - REFUERZO ALBARIÑOS PARTIDO DE LANUS"/>
        <s v="REACONDICIONAMIENTO DE RED SECUNDARIA BARRIOS EL PINAR- LA CELIA (SA5521)"/>
        <s v="EBC SAN JAVIER ESTE OBRA ELECTROMECANICA"/>
        <s v="PRIMARIAS 22 DE ENERO"/>
        <s v="RED SECUNDARIA CLOACAL COMPLEMENTO SAN JAVIER NORTE"/>
        <s v="RED PRIMARIA CLOACAL COLECTOR ALTOS 2"/>
        <s v="ESTACION DE BOMBEO CLOACAL ALTOS 2 OBRA CIVIL"/>
        <s v="ESTACION DE BOMBEO CLOACAL ALTOS 2 OBRA ELECTROMECANICA"/>
        <s v="EJECUCIÓN DE 4 PERFORACIONES EXP. BAT. EZEIZA - GRUPO 2 (SE12, SE06, SE15, SE16)"/>
        <s v="EJECUCIÓN DE 4 PERFORACIONES EXP. BAT. EZEIZA - GRUPO 4 (SE13, SE14, SE22, SE23)"/>
        <s v="OBRAS COMPLEMENTARIAS PLANTA DE OSMOSIS INVERSA LA LATA Y 9 DE ABRIL"/>
        <s v="PAVIMENTACION DE TRAMO DE LA CALLE COLON, ACCESO A PLANTA DE OSMOSIS INVERSION LA LATA"/>
        <s v="BOCAS DE REGISTRO IMPULSION CLOACAL SAN JAVIER ESTE"/>
        <s v="EJECUCIÓN DE 4 PERFORACIONES EXP. BAT. EZEIZA - GRUPO 3 (SE17. SE18, SE19, SE20)"/>
        <s v="EJECUCIÓN DE 6 PERFORACIONES BARRIOS MARTINEZ MORENO Y LA MORITA"/>
        <s v="EJECUCIÓN 2 PERFORACIONES BAT LA LATA"/>
        <s v="PLANTA DE OSMOSIS INVERSA VIRREY DEL PINO-MEDICION DE CAUDAL DE RECHAZO Y TOMA DE MUESTRAS-TABLERO DE CALIDAD"/>
        <s v="RED SECUNDARIA AVELLANEDA NORTE B"/>
        <s v="RED PRIMARIA CLOACAL COLECTOR ALTOS 2, SEGUNDA ETAPA"/>
        <s v="TERRENO PARA ESTACION DE BOMBEO ADROGUE SUR"/>
        <s v="ESTACION DE BOMBEO CLOACAL CONSTANZO OBRA CIVIL"/>
        <s v="ESTACION DE BOMBEO CLOACAL CONSTANZO OBRA ELECTROMECANICA"/>
        <s v="RED SECUNDARIA CLOACAL CASTELAR SUR ETAPA II"/>
        <s v="AUTOMATISMO DE PLANTAS DE OSMOSIS INVERSA ETAPA 1 ATLE BROWN, ESTEBAN ECHEVERRIA Y EZEIZA"/>
        <s v="AUTOMATISMO DE POZOS PARA PLANTAS DE OSMOSIS INVERSA ETAPA 1 ALTE. BROWN, ESTEBAN ECHEVERRIA Y EZEIZA"/>
        <s v="ESTACION DE BOMBEO CLOACAL VILLA BONNET OBRA CIVIL"/>
        <s v="ESTACION DE BOMBEO CLOACAL VILLA BONNET OBRA ELECTROMECANICA"/>
        <s v="RED SECUNDARIA JAGUEL A PARTIDO DE EZEIZA"/>
        <s v="RED PRIMARIA MONTE GRANDE II Y III - ETAPA I"/>
        <s v="RED PRIMARIA DE AGUA B° M.MORENO Y LA MORITA - PARTIDO DE ESTEBAN ECHEVERRIA"/>
        <s v="EJECUCION DE 6 CAMARAS, GABINETE PILAR EN PERFORACIONES EN B° MARTINEZ MORENO Y LA MORITA PARTIDO DE ESTEBAN ECHEVERRIA"/>
        <s v="EJECUCIÓN 2 CÁM., GAB., PILAR E INST. ELECTROM EN PERF. LA LATA"/>
        <s v="IMPULSION DE POZOS AMPLIACION BATERIA LA LATA 3° ETAPA"/>
        <s v="RED SECUNDARIA CLOACAL MONTE CHINGOLO CUENCAS D1 Y D2"/>
        <s v="COLECTOR CLOACAL ESTANISLAO DEL CAMPO-PARTIDO DE LA MATANZA"/>
        <s v="COLECTOR MARGEN IZQUIERDO Y DESVIO BAJA COSTANERA"/>
        <s v="EMISARIO PLANTA RIACHUELO + INSPECCIÓN"/>
        <s v="EQUIPOS DE COMPUTACION - TABLEROS DE CALIDAD - REF. 56"/>
        <s v="RENOVACION RED SECUNDARIA DE AGUA - VALENTIN ALSINA II"/>
        <s v="RENOVACION RED SECUNDARIA DE AGUA - VALENTIN ALSINA III"/>
        <s v="RENOVACION RED SECUNDARIA DE AGUA - MORON CENTRO I"/>
        <s v="RENOVACION RED SECUNDARIA DE AGUA - MORON CENTRO II"/>
        <s v="RENOVACION RED SECUNDARIA DE AGUA - MORON CENTRO III"/>
        <s v="DECANTACION III: RENOVACION DE VERTEDEROS DECANTADORES 18 Y 19"/>
        <s v="RED SECUNDARIA CLOACAL EZEIZA NORTE"/>
        <s v="ESTACION DE BOMBEO PLANTA BERAZATEGUI - OBRA ELECTROMECANICA"/>
        <s v="PLANTA DE TRATAMIENTO RIACHUELO - OBRA CIVIL"/>
        <s v="PLANTA DE TRATAMIENTO RIACHUELO - OBRA ELECTROMECÁNICA"/>
        <s v="PLANTA DE TRATAMIENTO DE BARROS SUDOESTE OBRA CIVIL"/>
        <s v="PLANTA DE TRATAMIENTO DE BARROS SUDOESTE OBRA ELECTROMECÁNICA"/>
        <s v="ESTACIÓN DE AIREACIÓN (SEPA 7) OBRA ELECTROMECÁNICA"/>
        <s v="ESTACIÓN DE AIREACIÓN (SEPA 4) OBRA ELECTROMECÁNICA"/>
        <s v="ESTACIÓN DE AIREACIÓN (SEPA 7) OBRA CIVIL"/>
        <s v="INST. RED DE AGUA CALLE CANALE E/ RIO NEGRO Y LA PAMPA-AB"/>
        <s v="INST. CONEXION CALLE CANALE E/ LA PAMPA Y RIO NEGRO-AB"/>
        <s v="INST. RED DE AGUA CALLE GRAL. PAZ E/ AV. MEEKS Y FIN DE CALLE-LZ"/>
        <s v="INST. ELEMENTOS DE AGUA CALLE GRAL PAZ E/ AV. MEEKS Y FIN DE CALLE-LZ"/>
        <s v="INST. CONEXION CALLE GRAL PAZ E/ AV. MEEKS Y FIN DE CALLE"/>
        <s v="CONSTRUCCIÓN DE RED CLOACAL EN BARRIOS DE LIBERTAD MODULO II"/>
        <s v="CONSTRUCCIÓN RED CLOACAL BARRIO LIBERTAD - MODULO 1"/>
        <s v="CONSTRUCCIÓN DE RED CLOACAL EN Bº LIBERTAD MODULO III"/>
        <s v="REDES COLECTORAS CLOACALES DOMICILIARIAS ZONA NORTE CUENCA 2"/>
        <s v="EXTENSIÓN DE AGUA POTABLE 1º ETAPA"/>
        <s v="AGUA CORRIENTE BARRIOS SANTA MARIA, EL PALENQUE, INDEPENDENCIA Y 4 ESQUINAS"/>
        <s v="RED DE DESAGÜES CLOACALES - Bº GANDARA - MODULO 1 "/>
        <s v="RED DE DESAGUES CLOACALES Bº GÁNDARA - MODULO 2"/>
        <s v="ACUMAR ETAPA I - REHABILITACIÓN, OPTIMIZACIÓN Y AMPLIACIÓN DE PLANTA DEPURADORA DE LÍQUIDOS CLOACALES - NTRA SRA DE LA PAZ - MARCOS PAZ"/>
        <s v="ACUMAR ETAPA III - REHABILITACIÓN, OPTIMIZACIÓN Y AMPLIACIÓN DE PLANTA DEPURADORA DE LÍQUIDOS CLOACALES - GÁNDARA - MARCOS PAZ"/>
        <s v="ACUMAR ETAPA II - REHABILITACIÓN, OPTIMIZACIÓN Y AMPLIACIÓN DE PLANTA DEPURADORA DE LÍQUIDOS CLOACALES - CAÑUELAS"/>
        <s v="CONVENIO PLAN OBRAS PARA TODOS LOS ARGENTINOS CON LA MUNICIPALIDAD DE MERLO. OBRA: PROGRAMA DE ESTABILIZADO EN CALLES. PROV. DE BUENOS AIRES.-"/>
        <s v="COMPLEJO PENITENCIARIO FEDERAL II, TRAMO: RUTA PROVINCIAL N°40 (EX RN N°200) - RUTA PROVINCIAL N°6"/>
        <s v="FINALIZACION DE LA OBRA: CIEN (100) CUADRAS DE PAVIMENTO -"/>
        <s v="FINALIZACION DE LA OBRA: 300 CUADRAS DE PAVIMENTO ASFALTICO EN DISTINTAS LOCALIDADES DEL MUNICIPIO DE EZEIZA.-"/>
        <s v="PAVIMENTACION DE AVDA. CARLOS PELEGRINI ENTRE PUENTE ALSINA Y CALLE VALPARAISO. PCIA. BS. AS.-"/>
        <s v="FINALIZACION DE LA OBRA: 300 CUADRAS DE PAVIMENTO ASFALTICO EN DISTINTAS LOCALIDADES DEL MUNICIPIO DE EZEIZA.- TRISTAN SUAREZ"/>
        <s v="FINALIZACION DE LA OBRA: 300 CUADRAS DE PAVIMENTO ASFALTICO EN DISTINTAS LOCALIDADES DEL MUNICIPIO DE EZEIZA.- LA UNIÓN"/>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s v="CONSTRUCCIÓN DE ESTACIONES-PARADOR DE BUSES DE TRÁNSITO RÁPIDO SOBRE LA TRAZA DEL CORREDOR SUR DE LA CIUDAD. SE MOVILIZAN JUEGOS, LUMINARIAS, Y DEMÁS INSTALACIONES PARA PERMITIR LA CONSTRUCCIÓN DE LAS ESTACIONES "/>
        <s v="COORDINAR Y MONITOREAR DE LAS OBRAS QUE HACEN A LA PROVISIÓN, COLOCACIÓN Y MANTENIMIENTO DE SEÑALAMIENTO VERTICAL PARA LA MÁS CORRECTA Y SEGURA FORMA DE TRANSITAR EN LA VÍA PÚBLICA"/>
        <s v="ESTABLECER LA PROVISIÓN, COLOCACIÓN Y MANTENIMIENTO DE SEÑALES PREVENTIVAS, REGLAMENTARIAS  DE ADVERTENCIAS, DE PELIGRO, INFORMATIVAS DE NOMENCLATURA VIAL Y URBANO "/>
        <s v="PERSONAL AFECTADO A LAS DIVERSAS TAREAS DE PREVENCIÓN Y CAPACITACIÓN"/>
        <s v="ATENCIÓN A PERSONAS: APOYO A PERSONAS EN CASO DE INCENDIO O INUNDACIÓN MEDIANTE LA ENTREGA DE COLCHONES Y FRAZADAS "/>
        <s v="UNIDAD DE PROYECTOS ESPECIALES CUMAR ES RESPONSABLE DE ARTICULAR CON LAS DIVERSAS ÁREAS DEL GCBA LAS ACCIONES DESARROLLADAS EN LAS COMUNAS N° 4, 7, 8 Y 9 EN POS DEL SANEAMIENTO DE LA CUENCA MATANZA-RIACHUELO"/>
        <s v="PRODUCIR PROYECTO EJECUTIVO DE LOS SISTEMAS DE DRENAJE PLUVIAL COMPLEMENTARIOS DE LOS EXISTENTES DE LAS CUENCAS : BOCA-BARRACAS, OCHOA-ELÍA, EREZCANO, CILDAÑEZ, LARRAZABAL-ESCALADA"/>
        <s v="TRATAMIENTO  DE CALLES CON MARCADA DIFERENCIAS  DE ALTURA, INCORPORANDO EQUIPAMIENTO, ILUMINACIÓN, ARBOLADO URBANO, INCLUYENDO  EL ENSANCHAMIENTO DE LAS ACERAS"/>
        <s v="UNIFICACIÓN DE SOLADOS MEDIANTE LA COLOCACIÓN DE BALDOSA GRANÍTICA, ELIMINACIÓN DE CANTEROS Y RECTIFICACIÓN DE CAZOLETAS. SE INCORPORAN CESTOS PAPELEROS Y SE MEJORA EL ALUMBRADO PÚBLICO, SE NCORPORA FORESTACIÓN Y SE MANTIENE EN LA MISMA LÍNEA QUE LA EXISTENTE. NUEVO PATIO URBANO EN LA ESQUINA DE LA CALLE SUÁREZ Y LA CALLE DR. ENRIQUE DEL VALLE IBERLUCEA, COLOCACIÓN DE EQUIPAMIENTO URBANO."/>
        <s v="CONSTRUCCIÓN DE RAMPAS PEATONALES EN TODOS LOS CRUCES.  LA OBRA SE MATERIALIZA CON VEREDAS NUEVAS, EL NUEVO  CORDÓN CUNETA DE HORMIGÓN ARMADO, LAS RAMPAS QUE FACILITAN LA ACCESIBILIDAD. SE EFECTUARÁ LA PODA DE LA FORESTACIÓN EXISTENTE."/>
        <s v="SE BUSCÓ UTILIZAR LAS IRREGULARIDADES DE TOPOGRÁFICAS Y LAS TERRAZAS INDIVIDUALES QUE CADA HABITANTE EJECUTÓ PARA ACCEDER A SUS VIVIENDAS, REGULANDO LOS NIVELES E INTERCONECTANDO LAS EXPANSIONES PARA LLEGAR A LOS LOCALES COMERCIALES SIN OBSTÁCULOS. SE RENOVARÁN LAS ACERAS, SE MEJORARÁ EL ALUMBRADO PÚBLICO Y LA FORESTACIÓN NUEVA SE MANTENDRÁ EN LA MISMA LÍNEA QUE LA EXISTENTE. AV. ALTE. BROWN DONDE SE COMPLETARÁ EL ARBOLADO URBANO."/>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s v="EL CENTRO DE LA PLAZA ES UNA GRAN PLATAFORMA QUE ACOMPAÑA PEATONALMENTE LA DIRECCIÓN NATURAL DE LA CALLE ARATA, CON EL MISMO SOLADO QUE SE  UTILIZARÁ PARA LAS VEREDAS, PÉRGOLAS DE HIERRO GALVANIZADO DEBAJO DE LAS MISMAS UN SECTOR CENTRAL SECUBIERTO. "/>
        <s v="ACTUAR SOBRE EL ESPACIO PÚBLICO DE LAS DOS MANZANAS QUE SE UNIFICAN EN UNA SOLA TRIANGULAR, CON PLAZOLETAS EN LAS TRES ESQUINAS. SE CONSTRUIRÁ UN PLAYON POLIDEPORTIVO Y ADEMÁS SE EQUIPARÁ EL SECTOR RECREATIVO CON MESAS DE AJEDREZ Y BANCOS."/>
        <s v="MANTENIMIENTO DE LAS OBRAS CONCLUÍDAS RELACIONADAS CON LA PUESTA EN VALOR DEL SECTOR Y LA OPTIMIZACIÓN DE ESPACIO PÚBLICO EN LA ZONA SUR DE LA CABA."/>
        <s v="EJECUCION DE PROYECTO INTEGRAL PARA MEJORA DE PLAZAS UBICADAS EN LA CABECERA DEL BARRIO SAVIO. "/>
        <s v="CONTRATACIÓN DE PROFESIONALES PARA EL DESARROLLO DE LOS PROYECTOS RELACIONADOS CON LAS OBRAS EN EL CAMINO DE SIRGA EN SU ETAPA II."/>
        <s v="OBRA NUEVA ESC. N° 6  DE 5"/>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s v="CONTRATACIÓN DE PROFESIONALES PARA EL DESARROLLO DE LOS PROYECTOS DE INVERSIÓN RELACIONADOS CON OBRAS DE INFRAESTRUCTURA HIDRÁULICA"/>
        <s v="PLANIFICACIÓN Y DESARROLLO DEL ESPACIO URBANO"/>
        <s v="NUEVA ADAPTACION A RED DE TRANSITO PESADO AV. PERITO MORENO ETAPA III - TRAMO: AV. FERNANDEZ DE LA CRUZ - AV. AMANCIO ALCORTA"/>
        <s v="NUEVA ADAPTACION A RED DE TRANSITO PESADO AV. PERITO MORENO ETAPA II - TRAMO: ZUVIRÍA - AV. VARELA"/>
        <s v="REACONDICIONAMIENTO PUESTA EN VALOR Y MANTENIMIENTO DEL PUENTE PUEYRREDON VIEJO"/>
        <s v="MEJORAMIENTO AV. REG. PATRICIOS ETAPA I Y II"/>
        <s v="TRANSPORTE RESIDUOS SÓLIDOS URBANOS Y ACCIONES CON LOS RECUPERADORES URBANOS"/>
        <s v="PROMOCIÓN Y FOMENTO DE LA ACTIVIDAD DESARROLLADAS POR LOS RECUPERADORES URBANOS"/>
        <s v="CENTRO VERDE"/>
        <s v="SERVICIO DE MANTENIMIENTO SOSTENIBLE DE LOS ESPACIOS VERDES"/>
        <s v="SERVICIO DE MANTENIMIENTO SOSTENIBLE DE LOS ESPACIOS VERDES "/>
        <s v="RECUPERACIÓN Y TRATAMIENTO DE RESIDUOS"/>
        <s v="ACUMAR"/>
        <s v="DESINSECTACIÓN / DESINFECCIÓN Y DESRATIZACIÓN "/>
        <s v="ZONA 1 MANT. RED PLUVIA Y OBRAS CTARIAS."/>
        <s v="ZONA 4 MANT. RED PLUVIA Y OBRAS CTARIAS."/>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s v="N/A"/>
        <s v="DETERMINACIONES DE CALIDAD AMBIENTAL"/>
        <s v="CAPACITACIÓN DE GESTIÓN INTEGRAL DE RESIDUOS EN ESCUELAS VERDES"/>
        <s v="PUESTA EN VALOR DE LAS VILLAS"/>
        <s v="OBRAS DE VIVIENDA EN VILLAS Y NUCLEO HABITACIONAL TRANSITORIO"/>
        <s v="REPARACIÓN Y RECONSTRUCCIÓN."/>
        <s v="REPARACIÓN Y MANTENIMIENTO"/>
        <s v="OBRAS PLUVIALES EN VILLAS Y NHT"/>
        <s v="OBRAS DE AGUA POTABLE EN VILLAS Y NHT"/>
        <s v="OBRAS CLOACALES EN VILLAS Y NHT"/>
        <s v="DIRECCION DE OBRA EN MARCO OBRA LP 05/12"/>
        <s v="CONVENIO CON SHN - PROGRAMA DE MONITOREO DE CALIDAD DE AGUA SUPERFICIAL"/>
        <s v="CONTRATACIÓN DE SEGURO PARA UNIDADES SANITARIAS MÓVILES"/>
        <s v="ASISTENCIA A LA CGFR EN LA APLICACIÓN DE PROCEDIMIENTOS TECNOLÓGICOS DE PREVENCION Y CONTROL"/>
        <s v="TRAMITACION DE PAGO DE GS. EXCEPCIONALES Y URGENTES  BARRIO VILL"/>
        <s v="LEGITIMO ABONO POR SERVICIOS PRESTADOS A ACUMAR EMPRESA MDT S.A."/>
        <s v="SEGURIDAD ARROYO DEL REY"/>
        <s v="EJECUCION DEL PROYECTO “LIMPIEZA Y CLAUSURA DEL BASURAL MUNICIPAL DE GENERAL LAS HERAS”."/>
        <s v="EJECUCION DEL PROYECTO LIMPIEZA Y CLAUSURA DEL BASURAL MEDIALUNA DE GORIA"/>
        <s v="INCORPORACIÓN DE BARRIOS VILLA LUJAN, ISLA MACIEL Y TIERRA VERDE AL SISTEMA DE RECOLECCIÓN FORMAL DE RSU"/>
        <s v="EXTRACCION DE VOLUMINOSOS RIACHUELO OFICIO JUDICIAL 2 DE MAYO "/>
        <s v="INSUMOS DE LIBRERÍA PARA LA ORGANIZACIÓN &quot;AMIGOS DEL PUENTE&quot;"/>
        <s v="TESORO NACIONAL - OBRA 52: AMPLIACIÓN PLANTA DEPURADORA DE EFLUENTES CLOACALES SUDOESTE EN LA MATANZA – PROVEEDOR: DECAVIAL - CEA CONSTRUCCIONES S.A. (UTE)"/>
        <s v="TESORO NACIONAL - OBRA 53: COLECTOR TRONCAL RUTA 21 – ESTACIÓN DE BOMBEO DEL BAJO Y CIUDAD EVITA – RENOVACIÓN PLUVIAL PRINCIPAL DE LA PLANTA SUDOESTE. PROVEEDOR: SUPERCEMENTO S.A."/>
        <s v="INFRAESTRUCTURA PARA 300 VIVIENDAS EN TRISTÁN SUAREZ"/>
        <s v="&quot;CONSTRUCCION DE DESAGÜES PLUVIALES EN BARRIO DE 192 VIVIENDAS EN PARQUE SAN MARTIN&quot;"/>
        <s v="&quot;10 VIVIENDAS E INFRAESTRUCTURA EN MORÓN SUR&quot;"/>
        <s v="AMPLIACION Y PUESTA EN VALOR DEL INSTITUTO DE FOLKLORE"/>
        <s v="6000 MTS. VEREDA 6000 MTS C. CUNETA 6000 PAVIMENTO"/>
        <s v="3000 MTS. VEREDA 3000 MTS C. CUNETA 3000 PAVIMENTO"/>
        <s v="180 MEJORAMIENTOS"/>
        <s v="RECONSTRUCCION DE PAV RIGIDOS Y ASFALTICO"/>
        <s v="TERRENO PARA LA ESTACIÓN DE BOMBEO CLOACAL RAMAL AVELLANEDA"/>
        <s v="INST. RED DE AG EL ROSEDAL E FRIEDRICHS Y LUZURIAGA- LZ"/>
        <s v="INST. ELEM DE AG EL ROSEDAL E FRIEDRICHS Y LUZURIAGA- LZ"/>
        <s v="INST. CX DE AG EL ROSEDAL E FRIEDRICHS Y LUZURIAGA- LZ"/>
        <s v="INST. RED CL J. AGUIRRE E PASO Y LARREA- LZ"/>
        <s v="INST. ELEM CL J. AGUIRRE E PASO Y LARREA- LZ"/>
        <s v="INST. CX CL J. AGUIRRE E PASO Y LARREA- LZ"/>
        <s v="INSTALACION RED CLOACA CALLE MORENO E/ GUIDO Y MEEKS-LZ"/>
        <s v="INSTALACION CONEXION CLOACA CALLE MORENO E/ GUIDO Y MEEKS-LZ"/>
        <s v="INST. RED DE AGUA CALLE AV. SAN MARTIN E DE MARIA Y CERRETTI - AB"/>
        <s v="INST. CX CALLE AV. SAN MARTIN E DE MARIA Y CERRETTI - AB"/>
        <s v="EXPANSIÓN BATERÍA LLAVALLOL - ALTE BROWN, POZOS DE EXPLOTACIÓN"/>
        <s v="RED DE INTERCONEXION - POZOS - BARRIO EL TREBOL"/>
        <s v="RED SECUNDARIA EL TREBOL - SUBZONA 3 / RED SECUNDARIA  LA PORTEÑA - EZEIZA - ETAPA 1"/>
        <s v="VINCULACION BATERIA CATAN CON RED RAFAEL CASTILLO / VINCULACION BATERIA CATAN CON RED G CATAN 1"/>
        <s v="VINCULACION DE POZOS BATERIA MARIA ELENA"/>
        <s v="VINCULACIÓN B° LASALLE-SANTA RITA"/>
        <s v="EB Y CISTERNA BARRIO MUNICIPAL - OBRA CIVIL"/>
        <s v="EB Y CISTERNA BARRIO MUNICIPAL - OBRA ELECTROMECÁNICA"/>
        <s v="PRIMARIAS LA CAVA"/>
        <s v="PRIMARIAS VILLA INDEPENDENCIA - TRAMO 1"/>
        <s v="VILLA ALEBRTINA CAÑERÍAS PRIMARIAS ETAPA 1"/>
        <s v="VILLA SANTA CATALINA 3 - CAÑERÍAS PRIMARIAS. SECTOR N.O."/>
        <s v="VILLA SANTA CATALINA 3 - CAÑERÍAS PRIMARIAS. SECTOR S.E."/>
        <s v="VILLA ALBERTINA 1A CAÑERÍAS PRIMARIAS ETAPA 2, MÓDULOS 8, 10 Y 11"/>
        <s v="REFUERZO VILLA ALBERTINA 1A - ETAPA 1 "/>
        <s v="SEGUNDA IMPULSION EE MORON - PALOMAR"/>
        <s v="COLECTOR GOMEZ-LAMADRID"/>
        <s v="RED CLOACAL ALBARIÑOS SUR Y BALCARCE SUR - CUENCA 1"/>
        <s v="RENOVACION DE RED DE CLOACA EL PUEBLITO REGION SUDESTE PARTIDO DE LANUS"/>
        <s v="RENOVACIÓN DE RED CLOACAL ARMENIA - TERMINACIÓN"/>
        <s v="CONVENIO CON EL MUNICIPIO DE MORON"/>
        <s v="DRAGADO INTEGRAL PUERTO DOCK SUD"/>
        <s v="PRESIDENTE PERÓN - BARRIO STA ELENA/STA. MAGDALENA"/>
        <s v="ESTEBAN ECHEVERRÍA - BARRIO SAN IGNACIO"/>
        <s v="MERLO 168 VIV"/>
        <s v="EZEIZA JARDIN DE INFANTES TRISTAN SUAREZ Bº SANTA MARTA"/>
        <s v="VIADUCTO PUENTE LA NORIA"/>
        <s v="PAVIMENTACIÓN Y SANEAMIENTO HIDRÁULICO DE A. ARGENTINA - ETAPA I - MUN. DE MERLO"/>
        <s v="PH 8  SANEAMIENTO ZONA 25 DE MAYO - PLAN HIDRÁULICO AVELLANEDA - OBRAS MENORES"/>
        <s v="LIMPIEZA DE CUENCOS SUMIDEROS Y DESOBSTRUCCIÓN DE NEXOS DE EMPALME CUENCA SAN MARTIN . "/>
        <s v="RECONSTRUCCIÓN CONDUCTO CALLE HERRERA"/>
        <s v="DESAGÜE PLUVIAL CALLE LUIS VERNET ENTRE GENERAL HORNOS Y DON ORIONE "/>
        <s v="DESAGÜE PLUVIAL CALLE ESTADOS UNIDOS ENTRE GENERAL HORNOS Y DON ORIONE"/>
        <s v="SANEAMIENTO HIDRAULICO DE LA CUENCA BOQUERON-1º ETAPA"/>
        <s v="PH 14 - DESAGUES CALLE BLANDENGUES - PLAN HIDRÁULICO AVELLANEDA"/>
        <s v="OBRAS CLOACALES SAN PABLO LOTE 8 A-GUERNICA"/>
        <s v="OBRAS CLOACALES SAN PABLO LOTE 8 B-GUERNICA"/>
        <s v="OBRAS CLOACALES SAN PABLO LOTE 7 A-GUERNICA"/>
        <s v="CONSTRUCCIÓN DE LA EXTENSI{ON DE LA RED CLOACAL EN B°PARQUE AMERICANO"/>
        <s v="ACCESO CAMINO DE LA RIBERA ETAPA I"/>
        <s v="ACCESO CAMINO DE LA RIBERA ETAPA II"/>
        <s v="BACHEO Y TOMADO DE JUNTA"/>
        <s v="PROYECTO PARQUE URBANO NATURAL CON FUNCIONES AMBIENTALES"/>
        <s v="PROGRAMA DE URBANIZACIÓN EN VILLA INFLAMABLE-CONSTRUCCIÓN DE 1198 VIVIENDAS EN BARRIO ALIANZA"/>
        <s v="INSTALACION DE ESCALAS HIDROMETRICAS, REALIZACION DE AFOROS SISTEMATICOS Y MONITOREO DE LA CALIDAD DEL AGUA SUPERFICIAL EN LA CUENCA MATANZA RIACHUELO"/>
        <s v="COMPRA DE EQUIPAMIENTO PARA EL CONTROL CONTINUO Y AUTOMATICO DE LA CALIDAD DE AGUA DE LA ESTACION DE MONITOREO REGATAS AVELLANEDA"/>
        <s v="TOMA DE MUESTRAS AYSA - NUEVO"/>
        <s v=" NUEVO MUELLE CERCANIAS PUENTE BOSCH"/>
        <s v="CONEXIONADO DE AGUA Y CLOACA ESTACION DE MONITOREO REGATAS"/>
        <s v="RESIDUOS PELIGROSOS 2013"/>
        <s v="ADQUISICION DE RODAMINA Y CINTAS DE MEDICION DE PH"/>
        <s v="CONVALIDACIÓN DE GASTOS POR TOMA DE MUESTRAS ADICIONALES - LIHUE"/>
        <s v="30 ROLL OFF, 3 AUTOCARGADORES Y 3 CAJAS VOLCADORAS"/>
        <s v="RECOMPOSICION DE LA CAVA CONTROLADA DE DISPOSICION FINAL DE RESIDUOS SOLIDOS URBANOS DE SAN VICENTE"/>
        <s v="BASURALES LA MATANZA"/>
        <s v="PLAN MAESTRO GIRSU - MUNICIPALIDAD DE LANUS SOBRE PROYECTO DE ECOPUNTO"/>
        <s v="CONVENIO UNLAM UNIDADES SANITARIAS ADENDA"/>
        <s v="PROYECTO ACOMPAÑAMIENTO A LA INCORPORACIÓN DE LOS ASENTAMIENTOS ACUBA, 10 DE ENERO, EVA PERON Y GAITA AL SISTEMA DE RECOLECCIÓN FORMAL DE RESIDUOS SÓLIDOS URBANOS"/>
        <s v="ADQUISICION DE CAJAS POR  200 UNIDADES DE MICROCUBETAS"/>
        <s v="PARTICIPACION TECNOPOLIS 2013"/>
        <s v="TALLER TITERES"/>
        <s v="COMPRA DE ELECTRODOS DE PH PARA SONDA MULTIPARAMETRICA"/>
        <s v=" SOLICITUD DE APOYO TECNICO Y FINANCIERO PARA EL PROGRAMA DE FORT INSTITUCIONAL DE CONTROL AMBIENTAL"/>
        <s v="COMPRA DE FREEZER PARA LA PRESERVACION DE MUESTRAS"/>
        <s v="COMPRA DE TERMOREACTOR-DIGESTOR Y REACTIVOS QUIMICOS, ACCESORIOS"/>
        <s v="COMPRA DE SITEMAS DE PROTECCION CONTRA DESCARGAS ATMOSFERICAS PA"/>
        <s v="CONTRATACIÓN DIRECTA POR URGENCIA DE UN SERVICIO DE MEDICIÓN DEL"/>
        <s v="AMPLIACIÓN SERVICIO DE PERFORACIÓN INSTALACIÓN, MANTENIMIENTO, REPARACIÓN Y REHABILITACIÓN DE POZOS DE MONITOREO PERMANENTE DE LOS ACUIFEROS FREÁTICO Y PUELCHE EN LACUENCA MATANZA RIACHUELO"/>
        <s v="ANTICIPO CONVENIO ESPECIFICO COMPLEMENTARIO N° 3 2012-2014 FCNYM-ACUMAR &quot;PROGRAMA DE MONITOREO INTEGRADO DE CALIDAD DE AGUA SUPERFICIAL Y SEDIMENTOS DE LA CMR Y DE LA FRANJA COSTERA SUR DEL RIO DE LA PLATA Y SISTEMATIZACION DE LA INFORMACION GENERADA"/>
        <s v="INST OPER Y MANTENIMM DE EQUIP DE CALIDAD DE AGUA Y PROV SDE SIST DE CAPTURA DE MUESTRAS"/>
        <s v="SOLICITUD DE MATERIALES DE LIBRERIA PARA LA JORNADA DE TRABAJO C"/>
        <s v="APERTURA DE CALLES- RELOCALIZACION Y ACCESO A AREA CENTRAL"/>
        <s v="1.184 M2 BACHEO URBANO DE HORMIGON"/>
        <s v="1.430 M2 BACHEO URBANO ASFALTICO"/>
        <s v="ACCESO A LA HORQUETA"/>
        <s v="PROGRAMA DE BACHEO"/>
        <s v="COMPLETAMIENTO DE TRAMA VIAL URBANA"/>
        <s v="PAVIMENTACIÓN COLECTORA PERÓN"/>
        <s v="RECONSTRUCCION DE PAV EN VARIAS CALLES"/>
        <s v="RECONSTRUCCION DE PAVIMENTO RIGIDO EN Hº SIMPLE Y PAVIMENTO ASFALTICO"/>
        <s v="ACCESO A BARRIOS Y REDES TRONCALES"/>
        <s v="BACHEO DE HORMIGON EN DISTINTAS CALLES DEL PARTIDO"/>
        <s v="PAVIMENTACION DE CALLE ESTEVENSON"/>
        <s v="REHABILITACION DE CALZADA"/>
        <s v="PLAN BACHEO EN HORMIGÓN SIMPLE EN MONTE GRANDE"/>
        <s v="OBRA DE ILUMINACIÓN, PAVIMENTACIÓN, CONSTRUCCION DE VEREDAS Y CORDÓN CUNETA SOBRE LA AVENIDA OLIVER ENTRE VERNET Y LAGOS GARCÍA Y LA COLECTORA CAMINO DE CINTURA EN MONTE GRANDE."/>
        <s v="CONSTRUCCIÓN DE 336 VIVIENDAS"/>
        <s v="336 MEJORAMIENTOS EN LA LOCALIDAD DE EZEIZA"/>
        <s v="252 VIVIENDAS E INFRAESTRUCTURA EN CANNING"/>
        <s v="MANO DE OBRA Y MATERIALES PARA LA COLCACION DE PISOS EN 931 VIVIENDAS EN EL MUNICIPIO DE LA MATANZA"/>
        <s v="500 MEJORAMIENTO EN EL CONJUNTO HABITACIONAL VILLA CORINA - EN ETAPAS- FONAVI"/>
        <s v="500MEJORAMIENTOS  FONAVI"/>
        <s v="500 MEJORAMIENTOS  FONAVI"/>
        <s v="192 MEJORAMIENTO "/>
        <s v="216 MEJORAMIENTOS  2 ETAPA"/>
        <s v="396 MEJORAMIENTOS  2 ETAPA"/>
        <s v="50 MEJORAMIENTOS DE EMERGENCIA"/>
        <s v="PUESTA EN VALOR INSTITUTO MUNICIPAL DE TEATRO - ETAPA 1"/>
        <s v="REACONDICIONAMIENTO AREA DE SERVICIOS CASA DE LA CULTURA"/>
        <s v="NUEVO EDIFICIO PARA EL JARDIN DE INFANTES MUNICIPAL N° 28 - ETAPA 1°"/>
        <s v="CONSTRUCCION CENTRO MUNICIPAL DE ZOONOSIS - ETAPA 1"/>
        <s v="REACONDICIONAMIENTO PARQUE DOMINICO"/>
        <s v="AMPLIACION DE LA RED DE BICISENDAS Y CICLOVIAS PROTEGIDAS DE LA CIUDAD, CONFORMANDO UN SÓLIDO ENTRAMADO QUE PERMITIRÁ EL FACIL ACCESO AL ÁREA CENTRAL Y A LAS PRINCIPALES ZONAS COMERCIALES DE LA CIUDAD"/>
        <s v=" CORREDOR AMBIENTAL VILLA 21-24"/>
        <s v="OPERACION Y PRESERVACION OBRAS BOMBAS BARRACAS"/>
        <s v="CONSERVACION Y ADECUACION DE SUMIDEROS"/>
        <s v="RECOLECCION Y LIMPIEZA DEL RIACHUELO"/>
        <s v="MANTENIMIENTO DE CENTROS VERDES"/>
        <s v="TAREAS ADMINISTRATIVAS GENERALES, COMPLEMENTARIAS A TODOS LOS PROGRAMAS INTERVINIENTES EN EL MARCO DEL PISA"/>
        <s v="ESCUELA MEDIA E INFNATIL DE CREACION JOSE LEON SUAREZ 3851"/>
        <s v="ESC.  MEDIA S/N DIST. ESCOLAR 19  - COMUNA 8 - AV.  DE LA CRUZ ENTRE LA CARRA Y M. CASTRO"/>
        <s v="VILLA 20 DIST ESC 19  POLA BARROS PASO Y CHILAVERT - COMP. EDUCACION POLO LUGANO"/>
        <s v="REGULACIÓN DEL FLUJO HIDRÁULICO EN LAS REDES DE CAPTACIÓN DE LA ZONA SUR DE LA CIUDAD"/>
        <s v="POLO EDUCATIVO IRIARTE Y MONTESQUIEU"/>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s v="INFRAESTRUCTURA _x000a_Y EQUIPAMIENTO"/>
        <s v="SERVICIO DE ALQUILER DE CAMIONES ATMOSFERICOS, HIDROCINETICOS, CAMIONES CISTERNA PARA LA DISTRIBUCIÓN DE AGUA POTABLE Y MAQUINARIAS VARIAS."/>
        <s v="URBANIZACIÓN PADRE MUJICA"/>
        <s v="FINALIZACIÓN DE EDIFICIOS Nº17, 18 Y 19 CONJUNTO HABITACIONAL LOS PILETONES  "/>
        <s v="READECUACIÓN DE VIVIENDAS Y PASAJES MZA. 6A VILLA 19 - BARRIO INTA"/>
        <s v="READECUACIÓN RED CLOACAL VILLA 1-11-14-MANZANA Nº3 ZONA SUR-SEGUNDA ETAPA "/>
        <s v="ADECUACIÓN REDES SEGUNDO TRAMO"/>
        <s v="READECUACIÓN DE VIVIENDA"/>
        <s v="PUESTA EN VALOR DE ESPACIO PÚBLICO"/>
        <s v="CERRAMIENTO LATERAL A TINGLADO"/>
        <s v="DEMOLICIÓN, LIMPIEZA Y CERRAMIENTO PARCIAL"/>
        <s v="OBRAS EN SENDEROS  "/>
        <s v="CONSTRUCCIÓN DE VIVIENDA EN"/>
        <s v="EJECUCIÓN DE VIVIENDAS"/>
        <s v="PUESTA EN VALOR Y AMPLIACIÓN BIBLIOTECA (2DA ETAPA)"/>
        <s v="OBRAS ADICIONALES A LA PUESTA EN VALOR"/>
        <s v="OBRAS DE INFRAESTRUCTURA PARA LA PROVISIÓN DE GAS NATURAL Y AGUA POTABLE"/>
        <s v="OBRAS DE PLUVIALES EN VILLAS Y NHT"/>
        <s v="CONSTRUCCIÓN DE 64 VIVIENDAS PARA LOS RESIDENTES DE LOS ASENTAMIENTOS Y VILLAS LOCALIZADAS EN LAS MÁRGENES DE LA CUENCA MATANZA-RIACHUELO"/>
        <s v="CONSTRUCCIÓN DE VIVIENDAS PARA LOS RESIDENTES DE LOS ASENTAMIENTOS Y VILLAS LOCALIZADAS EN LAS MÁRGENES DE LA CUENCA MATANZA-RIACHUELO.BENEFICIARIOS: MUNDO GRUA"/>
        <s v="PROVISION Y COLOCACON DE UN TRAMO DE REJA EN COMPLEJO 180 VIVIENDAS"/>
        <s v="PROVISION DE MATERIALES"/>
        <s v="ADQUISICION DE MATERIALES ELECTRICOS PARA CONSORCIOS Nº 8 Y 9 DEL COMPLEJO HABITACIONAL"/>
        <s v="ADQUISICION DE MATERIALES DE PINTURA PARA CONSORCIOS Nº 8 Y 9 DEL COMPLEJO HABITACIONAL"/>
        <s v="TRAMITACIÓN DE LOS DCI CONSORCIOS Nº 8 Y Nº 9"/>
        <s v="CONSTRUCCIÓN DE PLAZA DE LA ROTONDA"/>
        <s v="REPARACIÓN DE LAS PUERTAS DE ACCESO CONSORCIOS Nº8 Y Nº 9 "/>
        <s v="REALIZACIÓN DE REPARACIÓN DE FILTRACIONES EN LA UNIDAD FUNCIONAL Nº 05 Y LA REPOSICIÓN DEL TANQUE DE AGUA"/>
        <s v="DEMOLICIÓN DE VIVIENDAS PARA LA APERTURA DE CALLES"/>
        <s v="REFUNCIONALIZACIÓN PARA USO COMO CENTRO DE PRIMERA INFANCIA DEL EDIFICIO EXISTENTE DENOMINADO CGP"/>
        <s v="PAVIMENTACIÓN Y SERVICIOS CALLE LUNA E/CALLE ORMA Y ZEPITA VILLA 21-24”"/>
        <s v="CONSTRUCCIÓN DEL EDIFICIO PARA EL CENTRO DE PRIMERA INFANCIA EN SECTOR RIESTRA Y PORTELA"/>
        <s v="CERRAMIENTO PERIMETRAL, PORTÓN DE ACCESO Y MEJORAMIENTO DE SUELO EXISTENTE, PARA LA LOCALIZACIÓN DE UNA PLAYA DE ESTACIONAMIENTO DESTINADA CBC "/>
        <s v="PLAN P/SUMINISTRO DE ENERGIA ELECTRICA EN COMPLEJO HABITACIONAL LOS PILETONES"/>
        <s v="ADQUISICION DE MATERIALES SANITARIOS P/CONSORCIOS Bº PILETONES"/>
        <s v="MANTENIMIENTO, SEGURIDAD Y LIMPIEZA DEL POLIDEPORTIVO DEL Bº LOS PILETONES"/>
        <s v="READECUACION COLECTOR E IMPULSION DE ESTACION LAFERRERE CENTRO"/>
        <s v="RED SECUNDARIA AYERZA 2B PARTIDO DE MORON"/>
        <s v="INTERCONEXION DE POZOS BARRIO M. MORENO Y LA MORITA"/>
        <s v="INS.RED DE AGUA BARRIO ODISA POR BARBIERI- LZ"/>
        <s v="RED PRIMARIA DE AGUA VINCULACIÓN ACUEDUCTO CON BAT. RAFAEL CASTILLO"/>
        <s v="INS.ELEM DE AGUA BARRIO ODISA POR BARBIERI- LZ"/>
        <s v="INST. RED CL CALLE 11 DE  SEPTIEMBRE E/ SERRANO Y GRANADEROS- LZ"/>
        <s v="INST. ELEM CL CALLE 11 DE  SEPTIEMBRE E/ SERRANO Y GRANADEROS- LZ"/>
        <s v="INST. CX CL CALLE 11 DE  SEPTIEMBRE E/ SERRANO Y GRANADEROS- LZ"/>
        <s v="INST. RED CL CALLE RIVADAVIA E/ EMILIO CASTRO Y L.V LOPEZ- LZ"/>
        <s v="INST. ELEM CL CALLE RIVADAVIA E/ EMILIO CASTRO Y L.V LOPEZ- LZ"/>
        <s v="INST. CX CL CALLE RIVADAVIA E/ EMILIO CASTRO Y L.V LOPEZ- LZ"/>
        <s v="INST. RED CL CALLE BOUCHARD E/ PELLEGRINI Y QUINTANA- AB"/>
        <s v="INST. ELEM CL CALLE BOUCHARD E/ PELLEGRINI Y QUINTANA- AB"/>
        <s v="INST. CX CL CALLE BOUCHARD E/ PELLEGRINI Y QUINTANA- AB"/>
        <s v="INST. RED CL CALLE CACIQUE TELOMIAN- LZ"/>
        <s v="INST. ELEM CL CALLE CACIQUE TELOMIAN- LZ"/>
        <s v="INST. CX CL CALLE CACIQUE TELOMIAN- LZ"/>
        <s v="NUEVA ESTACIÓN DE BOMBEO CLOACAL LAFERRERE CENTRO - OBRA CIVIL"/>
        <s v="NUEVA ESTACIÓN DE BOMBEO CLOACAL LAFERRERE CENTRO - OBRA ELECTROMECANICA"/>
        <s v="RED PRIMARIA DE AGUA - CAÑERÍA DESVÍO DN550 DIQUE 1 PUERTO MADERO"/>
        <s v="ESTACIÓN DE BOMBEO CLOACAL COCA COLA - FEMSA - OBRA CIVIL"/>
        <s v="ESTACIÓN DE BOMBEO CLOACAL COCA COLA - FEMSA - OBRA ELECTRO"/>
        <s v="RED PRIMARIA CLOACAL - IMPULSIÓN COCA COLA - FEMSA"/>
        <s v="CAÑERIAS PRIMARIAS CASTILLO CRISTIANIA  - 2° ETAPA"/>
        <s v="CAÑERIAS PRIMARIAS LOS CEDROS - 2° ETAPA"/>
        <s v="RED SECUNDARIA CLOACAL ALTOS 3"/>
        <s v="COLECTORES ACUBA - TERMINACIÓN"/>
        <s v="RENOVACIONES CENTRO ADROGUE"/>
        <s v="RED SECUNDARIA CLOACAL CARAZA 1 - SUBCUENCA ACUBA. "/>
        <s v="RED PRIMARIA CLOACAL - COLECTOR FIORITO Y ENTRADA A PLANTA FIORITO"/>
        <s v="INST. RED CL CALLE BERNARDI E URUGUAY Y FIN DE CALLE- AB"/>
        <s v="INST. ELEM CL CALLE BERNARDI E URUGUAY Y FIN DE CALLE- AB"/>
        <s v="INST. CX CL CALLE BERNARDI E URUGUAY Y FIN DE CALLE- AB"/>
        <s v="INST. RED CL CALLE PJE OLGUIN E ROLDAN Y E DEL CAMPO- AB"/>
        <s v="INST. ELEM CL CALLE PJE OLGUIN E ROLDAN Y E DEL CAMPO- AB"/>
        <s v="INST. CX CL CALLE PJE OLGUIN E ROLDAN Y E DEL CAMPO- AB"/>
        <s v="INST.RED DE AG CALLE ANTARTIDA ARGENTINA- LZ"/>
        <s v="INST CX AGUA CALLE ANTARTIDA ARGENTINA E FRIAS Y SAN BENITO- LZ"/>
        <s v="INST.RED DE AG CALLE FERNANDO DEL TORO- AB"/>
        <s v="INST. ELEM DE AG CALLE FERNANDO DEL TORO- AB"/>
        <s v="INST. CX DE AG CALLE FERNANDO DEL TORO- AB"/>
        <s v="EQUIPAMIENTO ELECTROMECANICO JAGÜEL II"/>
        <s v="PLANTA DE TRATAMIENTO DE AGUA CON REMOCION DE ARSENICO  POR ADSORCION BATERIA EZEIZA. O. CIVIL"/>
        <s v="PLANTA DE TRATAMIENTO DE AGUA CON REMOCION DE ARSENICO  POR ADSORCION BATERIA EZEIZA. O. ELECTROMECANICA"/>
        <s v="PLAN AYSA A+T D.R OESTE - LA MATANZA"/>
        <s v="PLAN AYSA A+T D.R SUR - ESTEBAN ECHEVERRIA"/>
        <s v="PLAN AYSA A+T D.R SUR - LOMAS DE ZAMORA"/>
        <s v="PLAN AYSA A+T D.R OESTE- LA MATANZA"/>
        <s v="VINCULACIÓN POZOS LMO 95 Y LMO 957 BATERÍA PARQUE SARMIENTO M1 Y M2"/>
        <s v="INTERCONEXIÓN TANQUES TRISTÁN SUÁREZ - SPEGAZZINI"/>
        <s v="RED SECUNDARIA VILLA ALBERTINA 1A"/>
        <s v="RENOVACIÓN DE ACERO LANÚS ESTE ETAPA 2"/>
        <s v="EJECUCIÓN 20 SONDEOS. ÁREA DE LA CONCESIÓN"/>
        <s v="OBRAS COMPLEMENTARIAS PARA INSTALACIÓN DE PLANTAS DE TRATAMIENTO IÓNICO Y OSMOSIS INVERSA"/>
        <s v="EJECUCIÓN Y MONTAJE DE 50 CÁMARAS Y GABINETES PARA POZOS DE EXPLOTACION - OBRA CIVIL"/>
        <s v="EJECUCIÓN Y MONTAJE DE 50 CÁMARAS Y GABINETES PARA POZOS DE EXPLOTACION - OBRA ELECTROMECÁNICA -"/>
        <s v="REHABILITACIÓN DE LECHOS PERCOLADORES SECUNDARIOS N°S. 3 Y 4. E. SUDOESTE"/>
        <s v="IMPULSIÓN BARRIO LAS COLONIAS"/>
        <s v="OBRAS DE MANTENIMIENTO EN ESTACIONES DE BOMBEO CLOACAL 2010/2011 OBRA ELECTROMECÁNICA"/>
        <s v="OBRAS DE MANTENIMIENTO EN ESTACIONES DE BOMBEO CLOACAL 2010/2011 OBRA CIVIL"/>
        <s v="ESTACION DE BOMBEO CLOACAL GENERAL PINTO - OBRA CIVIL"/>
        <s v="ESTACION DE BOMBEO CLOACAL GENERAL PINTO - OBRA ELECTRO"/>
        <s v="ESTACIÓN DE BOMBEO CLOACAL MERLO - OBRA CIVIL"/>
        <s v="LIMPIEZA DE CUENCOS DE SUMIDEROS Y DESOBSTRUCCIÓN DE NEXOS DE EMPALME-CUENCA SARANDÍ"/>
        <s v="DESAGÜES CALLE PINZÓN"/>
        <s v="COSNTRUC. POLIDEPORTIVO EN Bº  VILLA. GUILLERMINA"/>
        <s v="CONSTRUCCIÓN DE NUEVA ESCUELA EN BARRIO GUILLERMINA"/>
        <s v="REMODELACION DEL CENTRO EDUCATIVO Nº 9"/>
        <s v="REMODELACION ESTADIO MUNICIPAL"/>
        <s v="COMPLETAMIENTO CAMPO FINKY- ETAPA II"/>
        <s v="PARQUE CAAGUAZU- ETAPA II"/>
        <s v="CENTRO POLIDEPOTIVO"/>
        <s v="REFUNCIONALIZACION EDIFCIO PAR CENTRO DE JUBILADOS DE GERLI- DELEGACION MUNICIPAL GERLI Y REGISTRO CIVIL"/>
        <s v="REACOND. SUM PITAGORAS"/>
        <s v="POLIDEPORTIVO 7DE ENERO"/>
        <s v="CONSTRUC. UNIDAD SANITARIA Nº 2"/>
        <s v="REACONDICIONAMIENTO DE LA UNIDAD SANITARIA Nº 5.-"/>
        <s v="REACONDICIONAMIENTO DEL CLUB FATIMA"/>
        <s v="CANCHA DE HOCKEY MUNICIPAL"/>
        <s v="REPARACION CENTRO COMUNITARIO 25 DE MAYO"/>
        <s v="CENTRO DE SALUD VILLA ESLOVENA"/>
        <s v="REMOD- POLIDEPORTIVOS  EVA PERON"/>
        <s v="REMOD- POLIDEPORTIVOS  GRAL BELGRANO"/>
        <s v="CENTRO DE SALUD SALA LUIS MASPERO"/>
        <s v="REFACC. Y AMPLIACION CASA DEL NIÑO"/>
        <s v="CONSTRUCCIÓN UNIDAD SANITARIA 10"/>
        <s v="CONSTRUCCIÓN UNIDAD SANITARIA 6"/>
        <s v="CONSTRUC. CENTRO DE JUBILADOS PETALOS DE VIDA"/>
        <s v="CONSTRUCCION HOGAR DE DIA"/>
        <s v="POLIDEPORTIVO NESTOR KIRCHNER"/>
        <s v="CEMENTERIO . RECONSTRUC. POR ETAPAS"/>
        <s v="HOSPITAL . PUESTA EN VALOR"/>
        <s v="ESTADIO POLIDEPORTIVO GORKI GRANA 1º ETAPA"/>
        <s v="ESCUELA DE DANZA Y AJEDREZ"/>
        <s v="REACONDICIONAMIENTO EDIFICIO LARA Y SAN MARTIN"/>
        <s v="PASO VEHICULAR Y PEATONAL SOBRE NIVEL FERROVIAL. EX RNNº 205. PAV. DE CALLES: EL DORADO, LA PAMPA, CHILE, GUITIERREZ Y VIADUCTO SOBRE FFCC GRAL. ROCA."/>
        <s v="PAVIMENTACION OBRAS COMPLEMENTARIAS, RUTA PROVINCIAL N°205 DOBLE ACCESO, TRAMO II DE LA LOCALIDAD DE EZEIZA"/>
        <s v="CONSTRUCCIÓN ESCUELA SECUNDARIA Nº 9"/>
        <s v="JARDÍN A/C EN EP N° 152"/>
        <s v="JARDÍN A/C EN EEE N° 504"/>
        <s v="JARDÍN N° 996 EN EP N° 88"/>
        <s v="54. CONSERVACION Y ADECUACION DE SUMIDEROS"/>
        <s v="EJECUCIÓN DE TENDIDO DE RED ELÉCTRICA CONSORCIOS Nº 8 Y Nº 9"/>
        <s v="CONSTRUCCIÓN DE UN ORATORIO VECINAL EN EL BARRIO INTA DE ESTA CIUDAD"/>
        <s v="PARQUIZACION Y SENDEROS / MANZANA 5-VILLA 3"/>
        <s v="REPARACIONES EN CPI"/>
        <s v="LIMPIEZA EN BAJO AU7"/>
        <s v="REDETER PAVIMENT HORMIGÓN LA MATANZA"/>
        <s v="REDTERMINACION PAV. AV R BUFANO"/>
        <s v="Bº LA SALADITA - INFRA ETAPA I - RENGLON I"/>
        <s v="Bº LA SALADITA - INFRA ETAPA I - RENGLON II"/>
        <s v="62 MEJORAMIENTOS NUEVA ANA"/>
        <s v="112 MEJORAMIENTOS RELÁMPAGO"/>
        <s v="153 MEJORAMIENTOS EN VILLA TRANQUILA - DOCK SUD"/>
        <s v="Bº NESTOR KIRCHNER - AMPLIACIÓN DE CONTRATO PARA OBRAS DE VIVIENDA , INFRA Y OBRAS COMPLEMENTARIAS PARA 249 VIV (EN CARTEL DE OBRA Bº NESTOR K PREDIO EX VIALIDAD NACIONAL)"/>
        <s v="PROYECTO PUESTA EN VALOR DE LA RIVERA DE LA BOCA"/>
        <s v="FINANCIAMIENTO DE &quot;FACULTAD DE MEDIO AMBIENTE Y MUSEO DEL RIACHUELO - UNDAV&quot; - MUNICIPIO DE AVELLANEDA NOTA ACR: 00008577/2012&quot;"/>
        <s v="CERTIFICACION SERVICIOS - LIMPIEZA DE ESPEJO DE AGUA"/>
        <s v="KIT LIMPIEZA/USO PERSONAL DAMNIFICADOS TEMPORAL CUENCA"/>
        <s v="REPARACION DE EMBARCACIONES - BOTEROS"/>
        <s v="EQUIPO PARA MEDICIÓN DE LA PROFUNDIDAD DEL AGUA EN LOS POZOS DE MONITOREO"/>
        <s v="MUESTREO SUELOS Y AGUA SUBTERRANEA ANALISIS E INTERPRETACION DE LOS RESULTADOS"/>
        <s v="ADQUISICIÓN DE UN GRUPO ELECTRÓGENO "/>
        <s v="CONTRATACION DE UN LABORATORIO PARA TOMAR MUESTRAS Y ANALISIS DE GASES EN CHIMENEA"/>
        <s v="COMPRA DE GRUPO ELECTRÓGENO PARA LA ESTACIÓN DE MONITOREO DE CONTROL CONTINUO Y AUTOMÁTICO DE CALIDAD Y CAUDAL DE AGUA REGATAS AVELLANEDA Y PARA LA BOYA DE TOMA DE MUESTRAS DE LA ESTACIÓN"/>
        <s v="CONECTIVIDAD UNIDADES SANITARIAS MOVILES"/>
        <s v="UNIDADES SANITARIAS MOVILES 2014 - CONVENIO ESPECÍFICO DE COOPERACIÓN Y ASISTENCIA TÉCNICA ENTRE LA ACUMAR Y UNLAM"/>
        <s v="UNIDADES SANITARIAS FIJAS- CONVENIO CON UNLAM PARA LA PUESTA EN FUNCIONAMIENTO DE LOS OBSERVATORIOS DE SALUD AMBIENTAL DE LA CMR."/>
        <s v="SERVICIOS MÉDICOS"/>
        <s v="JORNADA DE RECUPERACIÓN DE ESPACIO PÚBLICO Y CONCIENTIZACIÓN AMB"/>
        <s v="COBERTURA FOTOGRÁFICA"/>
        <s v="ADQUISICIÓN DE MOBILIARIOS"/>
        <s v="PUBLICACIONES REALIZADAS EN EL BOLETIN OFICIAL- ADQUISICIÓN DE FORMULARIOS"/>
        <s v="CURSO DE HIDROQUIMICA DE LAS AGUAS SUBT. EN AZUL PCIA BS AS"/>
        <s v="INSUMOS PARA ACTIVIDADES CON INSTITUCIONES DE LA CUENCA"/>
        <s v="SEGURIDAD UNIDADES SANITARIAS MÓVILES"/>
        <s v="ADQUISICION DE INSUMOS ELECTRICOS"/>
        <s v="CARTELERÍA UNIDADES SANITARIAS"/>
        <s v="ADQUISICIÓN DE BATERÍAS PARA LAS UNIDADES SANITARIAS MÓVILES"/>
        <s v="CONTRATACIÓN SERVICIOS DE MENSAJERÍA"/>
        <s v="SERVICIO DE LOCUCIÓN PARA SPOT WEB"/>
        <s v="CONTRATACION DE UN SERVICIO DE GUARDA, CUSTODIA Y ADMINISTRACION"/>
        <s v="DEMOLICIÓN DE EDIFICACIONES DEL PREDIO EX FABRICACIONES MILITARES, CONVENIO MUNICIPIO DE LANÚS"/>
        <s v="PLANTA DE TRATAMIENTO DE EFLUENTES LANUS (ACUBA) - OBRA CIVIL"/>
        <s v="PLANTA DE TRATAMIENTO DE EFLUENTES LANUS (ACUBA) - OBRA ELECTROMECANICA"/>
        <s v=" AMPLIACION RED DE AGUA CORRIENTE Bº MARTIN FIERRO"/>
        <s v="OBRAS CLOACALES LOS PINOS 7 B GUERNICA"/>
        <s v="MANT. DE RUTINA X CONTRATO - SIST. MODULAR. RNNº A001, ACCESO SUDESTE. TR.: SENTIDO CAPITAL KM. 40,02 - KM. 46,92, SENTIDO BERNAL KM. 40,02 - KM. 46,92. PCIA. BS. AS.-"/>
        <s v="AUT. DR. RICARDO BALBIN (BS. AS - LA PLATA). TR: DIST. ENSENADA - EMP. RPNº 11. SECC I: DIST. ENSENADA - AV. DEL PETROLEO Y ACC: PORTUARIO CAMINO RIVADAVIA - SECC II: AV. DEL PETROLEO - EMP. RPNº 11. PROV. BS. AS.-"/>
        <s v="REMOCION DEL GASODUCTO EN EL PUENTE TRANSBORADADOR &quot;NICOLAS AVELLANEDA&quot; TR.: AVELLANEDA - CABA. PCIA. DE BS. AS.- ACUMAR"/>
        <s v="REPINTADO DE LA RNNº 205 Y COLOCACION DE CARTELES DE SEÑALIZACION, MUNICIPALIDAD DE EZEIZA. PCIA. DE BS. AS.-SECCION I: ROTONDA DE LA MUJER - CALLE RACEDO.-"/>
        <s v="REPINTADO DE LA RNNº 205 Y COLOCACION DE CARTELES DE SEÑALIZACION, MUNICIPALIDAD DE EZEIZA. PCIA. DE BS. AS.- SECCION II: CALLE ACCESO A EL TREBOL - CALLE GADDINI - TRISTAN SUAREZ.-"/>
        <s v="RUTA 205(SEÑALIZACION HORIZONTAL) DE CALLE 25 DE MAYO(SPEGAZZINI) A Aº CAÑUELAS(LTE. DEL PARTIDO) - SECCION: CALLE 25 DE MAYO(CARLOS SPEGAZZINI)-ARROYO CAÑUELAS (LIMITE DEL PARTIDO)"/>
        <s v="RED PRIMARIA CLOACAL - IMPULSIÓN MERLO"/>
        <s v="RED SECUNDARIA CLOACAL EL JAGÜEL 6 - ETAPA 1"/>
        <s v="RED SECUNDARIA CLOACAL MONTE GRANDE 1"/>
        <s v="RED SECUNDARIA CLOACAL MERLO"/>
        <s v="SERVICIOS DE INSPECCIÓN DE OBRA PLANTA DE BARROS EN ESTABLECIMIENTO SUDOESTE (OC402)"/>
        <s v="PRIMARIAS EZEIZA - 2° ETAPA"/>
        <s v="RED SECUNDARIA CLOACAL INTERNACIONAL SUR"/>
        <s v="TRABAJOS COMPLEMENTARIOS PARA INTERVENCION EN ESTACIONES DE BOMBEO Y VALVULAS REGULADORAS"/>
        <s v="TRABAJOS COMPLEMENTARIOS PARA OBRAS DE REDES DE LA DIRECCIÓN DE PROGRAMACIÓN Y EJECUCIÓN DE OBRAS"/>
        <s v="TRABAJOS COMPLEMENTARIOS PARA LA INTERVENCION EN OBRAS DE INSTALACIONES ELECTROMECANICAS EJECUTADAS POR CONTRATO"/>
        <s v="RED PRIMARIA DE AGUA - REFUERZO CAPITAL FIORITO TRAMO 1"/>
        <s v="ESTACION ELEVADORA DE SALIDA - SISTEMA RIACHUELO OBRA CIVIL"/>
        <s v="ESTACION DE SALIDA - SISTEMA RIACHUELO OBRA ELECTROMECANICA"/>
        <s v="ESTACION ELEVADORA DE ENTRADA - SISTEMA RIACHUELO OBRA CIVIL"/>
        <s v="ESTACION DE ENTRADA - SISTEMA RIACHUELO OBRA ELECTROMECANICA"/>
        <s v="INST. RED DE AG CALLE ROBERTSON E/ CORREA Y JUJUY- AB"/>
        <s v="INST. ELEM DE AG CALLE ROBERTSON E/ CORREA Y JUJUY- AB"/>
        <s v="INST. CX DE AG CALLE ROBERTSON E/ CORREA Y JUJUY- AB"/>
        <s v="PLAN AYSA C+T D. R. SUR ALMIRANTE BROWN"/>
        <s v="PLAN AYSA A+T D.R. - CAPITAL FEDERAL"/>
        <s v="PLAN AYSA A+T D.R SUR - ALMIRANTEBROWN"/>
        <s v="PLAN AYSA A+T D.R SUR - EZEIZA CENTRO RESTO 3 M2"/>
        <s v="PLAN AYSA A+T D.R SUR - LANUS"/>
        <s v="RENOVACIÓN DE RED SECUNDARIA DE AGUA TERMINACIÓN SAS007 Y SA643"/>
        <s v="DESAGÜE PLUVIAL ARROYO VENECIA - LOCALIDADES DE ISIDRO CASANOVA Y GREGORIO DE LAFERRERE"/>
        <s v="LIMPIEZA DE CUENCOS DE SUMIDEROS Y DESOBSTRUCCIÓN DE NEXOS DE EMPALME - CUENCA MILLAN"/>
        <s v="LIMPIEZA DE CUENCOS DE SUMIDEROS Y DESOBSTRUCCIÓN DE NEXOS DE EMPALME-CUENCA OLAZÁBAL"/>
        <s v="DESAGÜE PLUVIALES VILLA INDEPENDENCIA CUENCA MATANZA RIACHUELO"/>
        <s v="RECONSTRUCCIÓN DEL ARROYO MALDONADO - TRAMO AV. PALACIOS ENTRE ACONCAGUA Y PEPIRÍ"/>
        <s v="OBRAS DE EMERGENCIA- ACCESO A ESCUELAS RURALES Y CAMINOS DE LA PRODUCCIÓN-MUNICIPALIDAD DE MARCOS PAZ"/>
        <s v="TERMINACIÓN EEM A CREAR EN B° JAGUEL"/>
        <s v="TERMINACION ESCUELA PRIMARIA N° 6 B° SANTA MARTA"/>
        <s v="TERMINACION ESCUELA SECUNDARIA N° 11 EN VILLA FIORITO"/>
        <s v="REDE REPAV CALLE MOLINA LA MATANZA"/>
        <s v="REDETER PAV CON HORMIGON LA MATANZA"/>
        <s v="RECONST PAVIMENTOS RIGIDOS LANÚS"/>
        <s v="MANTENIMIENTO ESTACION MONITOREO"/>
        <s v="COMPRA DE 3 UPS PARA LAS ESTACIONES DE MONITOREO PUENTE DE LA NO"/>
        <s v="ADQUISICIÓN DE 185 CAJAS DE KIT DE REACTIVOS PARA LEAD CARE II -"/>
        <s v=" CONV ESPEC COMPLEM N° 4 ACUMAR - FACULTAD DE CIENCIAS NATURALES Y MUSEO DE LA UNIVERSIDAD NACIONAL DE LA PLATA Y PROGRAMA &quot;MONITOREO DE LA ICTIOFAUNA EN CURSOS DE AGUA SUPERFICIAL DE LA CUENCA HIDROGRÁFICA MATANZA RIACHUELO&quot;."/>
        <s v="CONTRATACIÓN INTERADMINISTRATIVA PARA LA PRESTACIÓN DEL SERVICIO DE POLICÍA ADICIONAL - PREDIO VILLA 21-24.-"/>
        <s v="PROVISION DEL SERVICIO DE RELEVAMIENTO AEREO LIDAR Y FOTOGRAFICO"/>
        <s v="TRASLADO DE PLANTA DE BIOREMEDIACION DE LOMAS DE ZAMORA AL PREDIO INDUSTRIAL"/>
        <s v="PROYECTO MONITOR: MEJORAMIENTO DE LAS OPCIONES INNOVATIVAS, TECNOLOGICAS, OPERATIVAS Y REGULATORIAS PARA EL CONTROL AMBIENTAL Y LA PREVENCIÓN DE LA CONTAMINACIÓN DE CUERPOS HÍDRICOS DE LA CUENCA MATANZA RIACHUELO"/>
        <s v="LIMPIEZA DE BASURAL BACARA MUNICIPALIDAD DE LANUS"/>
        <s v="LIMPIEZA DE BASURALES EN LOMAS DE ZAMORA"/>
        <s v="VIATICOS I CONGRESO INTERNACIONAL GIRSU"/>
        <s v="CONTRATACIÓN SERVICIO DE LIMPIEZA TANQUES ATMOSFERICOS DE LAS UNIDADES SANITARIAS DE ACUMAR"/>
        <s v="ADQUISICIÓN EQUIPAMIENTO BÁSICO DE SONIDO.-"/>
        <s v="ADQUISICIÓN REPUESTO CENTRAL FUSILERA PARA LAS UNIDADES SANITARIAS MÓVILES DE LA ACUMAR"/>
        <s v="ADQUISICIÓN DE BOMBAS PRESURIZADORAS DE AGUA PARA UNIDAD SANITARIA MÓVIL"/>
        <s v="ADQUISICIÓN DE ELEMENTOS PARA GARITA DE GENDARMERÍA EN VILLA 21-"/>
        <s v="VIATICOS VARIOS"/>
        <s v="CONVENIO ESPECÍFICO DE FUNCIONAMIENTO DE UNIDADES SANITARIAS FIJAS (USA) Y MÓVILES (USM), AÑO 2015.-"/>
        <s v="ADQUISICION DE EQUIPAMIENTO AUDIOVISUAL DE LA ACUMAR"/>
        <s v="REPARACIÓN DE MAMÓGRAFO DIGITAL DE CAMION DE IMÁGENES  DE LAS UNID SANITARIAS MOVILES"/>
        <s v="COPIADO DE LIBROS CONTABLES"/>
        <s v="CONV ESPEC ENTRE LA ACUMAR Y LA UNLAM PARA LA EVALUACIÓN INTEGRAL DE SALUD EN ÁREAS DE RIESGO ( EISAR) DE LA POBLACIÓN DE LA CUENCA MATANZA RIACHUELO"/>
        <s v="ADQUISICIÓN DE MATERIALES PARA ACTIVIDADES EDUCATIVAS"/>
        <s v="ADQUISICIÓN DE EQUIPAMIENTO RECREATIVO Y DE SALUD"/>
        <s v="FORTALECIMIENTO INSTITUCIONAL PARA PUESTOS DE AGUA - INFLAMABLE"/>
        <s v="ADQUISICIÓN DE MATERIALES DE CONSTRUCCIÓN PARA RECUPERACIÓN DE ESPACIOS PÚBLICOS"/>
        <s v="FORTALECIMIENTO INSTITUCIONAL DE ORGANIZACIONES SOCIALES QUE COL"/>
        <s v="SOLICITUD DE MATERIALES PARA LA CONSTRUCCIÓN PARA LA ORGANIZACIÓN SOCIAL Y POLÍTICA ''COMEDOR LOS PIBES''"/>
        <s v="ADQUISICIÓN DE MERCHANDISING"/>
        <s v="MATERIALES PARA ACTIVIDADES DE LA CPS CON ORGANIZACIONES SOCIALES."/>
        <s v="MUESTRA FOTOGRÁFICA CONGRESO DE LA NACIÓN"/>
        <s v="CONTRIBUCION REMADA X EL RIACHUELO"/>
        <s v="ADQUISICIÓN DE INSUMOS DE DEPORTE PARA ACTIVIDADES DE LA COORDINACIÓN DE PROMOCIÓN COMUNITARIA"/>
        <s v="ADQUISICIÓN DE 3 (TRES) GAZEBOS PARA LA DIFUSIÓN Y CAPACITACIÓN "/>
        <s v="PROYECTO ACOMPAÑAMIENTO INCORPORACIÓN DE BARRIOS AL SISTEMA DE RECOLECCIÓN FORMAL DE RESIDUOS SÓLIDOS URBANOS PERÍODO 2014 - 2015"/>
        <s v="MARATON UNDAV-ACUMAR MATERIALES GRAFICOS"/>
        <s v="SOLICITUD DE LUMINARIAS PARA ACTIVIDADES DE LA CPS"/>
        <s v="CONV ESPEC COMPLEM N° 1 ENTRE LA ACUMAR Y LA FACULTAD DE ING., UNIVERSIDAD DE LA PLATA"/>
        <s v="ADQUISICIÓN DE HERRAMIENTAS Y MATERIALES DE CONSTRUCCIÓN PARA REPARACIÓN DE C{AMARAS CLOACALES EN VILLA 21-24"/>
        <s v="EDICION DE VIDEO PARA WEB Y TV"/>
        <s v="ALQUILER DE CAMIONES ATMOSFÉRICOS PARA LIMPIEZA DE CLOACAS EN VI"/>
        <s v="GUARDIANES DE LA LAGUNA DE ROCHA"/>
        <s v="CONTRATACIÓN DE SERVICIO DE TRANSPORTE PARA VISITAS A TECNÓPOLIS CON ESCUELAS DE LA CUENCA MATANZA RIACHUELO"/>
        <s v="PROYECTO DE DISTRIBUCIÓN DE AGUA ENVASADA A LA POBLACIÓN DEL BARRIO COLONIA LAS MERCEDES"/>
        <s v="SOLICITUD DE ADQUISICIÓN DE CARTELERÍA PARA LAGUNA DE ROCHA"/>
        <s v="PROGRAMA DE FORTALECIMIENTO PARA EL ABORDAJE SOCIOAMBIENTAL DE POBLACIONES QUE HABITAN VILLAS Y/O ASENTAMIENTOS EN EL ÁMBITO DE LA CUENCA MATANZA RIACHUELO."/>
        <s v="ADQUISICIÓN DE CATERING PARA CAPACITACIONES A COOPERATIVISTAS DEL PROGRAMA LIMPIEZA DE MÁRGENES"/>
        <s v="ADQUISICIÓN DE CESTOS DE BASURA PARA PROYECTO GIRSU CON LA ESCUELA NRO. 72 DE VILLA JARDÍN - LANÚS"/>
        <s v="APOYO INSTITUCIONAL PARA &quot;XIV&quot; JORNADAS DE VINCULACIÓN TECNOLÓGICA"/>
        <s v="SOLICITUD DE CONTRATACIÓN PARA LA ADQUISICIÓN DE BOTELLAS DE AGUA MINERAL PARA ASISTENCIA POR SITUACIÓN DE EMERGENCIA"/>
        <s v="ESTACIÓN DE BOMBEO CLOACAL MERLO - OBRA ELECTRO"/>
        <s v="PREDIO OCANTO Y DEBENEDETTI - 48 VIV"/>
        <s v="OBRAS COMPLEMENTARIAS EN PREDIO OCANTOS Y DEBENEDETTI"/>
        <s v="Bº ALIANZA - 440 VIVIENDAS SIN INFRA FRENTISTA "/>
        <s v="Bº ALIANZA - OBRAS COMPLEMENTARIAS PARA 440 VIVIENDAS SIN INFRA FRENTISTA"/>
        <s v="PREDIO MAGDALENA - 12 VIV"/>
        <s v="PREDIO DEFENSA - 16 VIV"/>
        <s v="PREDIO CASA DE MAMA - 40 VIV + OBRAS COMPLEMENTARIAS"/>
        <s v="OBRAS COMPLEMENTARIAS EN PREDIO CASA DE MAMA"/>
        <s v="Bº 7 DE ENERO - 100 MEJORAMIENTOS"/>
        <s v="Bº ISLA MACIEL - 100 VIV (EX 200)"/>
        <s v="ISLA MACIEL - 85 VIV"/>
        <s v="PREDIO PINZON - 112 VIV (EX150)"/>
        <s v="Bº LOS CARDALES - 90 VIV (EX 158-156) "/>
        <s v="Bº SARANDI - 93 MEJORAMIENTOS"/>
        <s v="Bº VILLA AZUL - 22 VIV (EX 100) "/>
        <s v="Bº VILLA AZUL - 17 VIV (EX 100) "/>
        <s v="PREDIO SUIPACHA - 134 VIV (EX 254)"/>
        <s v="Bº LA SALADITA - 37 VIV (EX 138) - ETAPA I"/>
        <s v="Bº ALIANZA - INFRA FRENTISTA PARA 440 VIVIENDAS"/>
        <s v="Bº ALIANZA - INFRA INTEGRAL PARA TRANQUILA, MACIEL Y ALIANZA"/>
        <s v="Bº ALIANZA - PAVIMENTACION Y DESAGÜE PLUVIALES PARA 440"/>
        <s v="PREDIO ANATOLE FRANCE - 18 VIV"/>
        <s v="Bº VILLA AZUL - INFRA, VEREDAS, PAVIMENTOS Y DESAGÜES"/>
        <s v="PREDIO CASELLA PIÑERO - 28 VIV"/>
        <s v="PREDIO GENOVA II - 32 VIV"/>
        <s v="PREDIO PAPELERA II - 82 VIV"/>
        <s v="Bº UNAMUNO 217 MEJ"/>
        <s v="B° UNAMUNO - PUESTA EN OPERACIÓN PLANTA MODULAR CLOACA"/>
        <s v="B° LOS CEIBOS, 300 VIV + INFRA, GRUPO I (GREEN) AMPLIACION OBRAS COMPLEMENTARIAS"/>
        <s v="B° LOS CEIBOS, 300 VIV + INFRA, GRUPO I (GREEN) - AMPLIACION OBRAS COMPLEMENTARIAS - PLANTA DE BARROS"/>
        <s v="B° STASSO, 126 VIV (EX 300) + INFRA, GRUPO II B (TREVISIOL B)"/>
        <s v="LA BASTILLA II 89 VIV (EX 275) VIV + INFRA"/>
        <s v="LA BASTILLA I 78 VIV (DE 180) + O.C."/>
        <s v="VILLA LAS ANTENAS 52 VIV (EX 120 )  + INF - ETAPA 1"/>
        <s v="VILLA LAS ANTENAS CICATRIZACIÓN PARA 120 VIV "/>
        <s v="Bº VILLA SANTOS VEGA 56 (EX 150) + INF - ETAPA I"/>
        <s v="B° LOS CEIBOS, 60 VIV (EX 300) + INFRA, GRUPO II (FORENSA)"/>
        <s v="B° LOS CEIBOS, 52 VIV + INFRA"/>
        <s v="Bº MONTECARLO - INFRA PARA 240 VIV"/>
        <s v="Bº MONTECARLO - AMPLIAC CONTR PARA 240 VIV"/>
        <s v="Bº MONTECARLO - NEXO DE PAVIMENTO  Y NEXO CLOACAL + OBRAS COMPLEMENTARIAS"/>
        <s v="Bº MONTECARLO - ENTUBAMIENTO DE ARROYO ORTEGA"/>
        <s v="INFRAESTRUCTURA Y COMPLEMENTARIAS "/>
        <s v=" Bº JUAN PABLO II - GRUPO I - 238 VIV MAS OBRAS COMPLEMENTARIAS"/>
        <s v="Bº JUAN PABLO II - GRUPO II - 308 VIV MAS OBRAS COMPLEMENTARIAS"/>
        <s v="Bº JUAN PABLO II - 238 VIV"/>
        <s v="Bº JUAN PABLO II - INFRA PARA 784 VIV - PAVIMENTO, NEXOS DE AGUA Y CLOACA"/>
        <s v="B° PAPA FRANCISCO I - 168 VIV - GRUP 1"/>
        <s v="B° PAPA FRANCISCO I - INFRA PARA 168 VIV GRUPO 1"/>
        <s v="B° PAPA FRANCISCO  II - 168 VIV - GRUPO 2"/>
        <s v="B PAPA FRANCISCO II - INFRA PARA 168 VIV GRUPO 2"/>
        <s v="Bº NESTOR KIRCHNER II ETAPA 102 VIV"/>
        <s v="Bº NESTOR KIRCHNER II ETAPA INFRA PARA 102 VIV "/>
        <s v="PREDIO FFMM 198 VIV + INF - ETAPA 3"/>
        <s v="PREDIO FFMM INFRA PARA 198 VIV - ETAPA 3"/>
        <s v="PREDIO FFMM 157 VIV + INF - ETAPA 2"/>
        <s v="BARRIO ACUBA 111 VIV + INF"/>
        <s v="BARRIO ACUBA INFRA PARA 111 VIV "/>
        <s v="BARRIO ACUBA 50 VIV + INF"/>
        <s v="BARRIO ACUBA INFRA PARA 50 VIV "/>
        <s v="Bº VILLA BESADA - 17 VIV + INFRA ETAPA II"/>
        <s v="ADICIONALES PARA LA OBRA LUZURIAGA 837 Y OLAVARRIA 2825/14 (ACU-S01:811/2011)"/>
        <s v="550 VIV (DE 780 VIV) EN GRAL. PAZ Y CASTAÑARES"/>
        <s v="MANTENIMIENTO DEL SISTEMA PLUVIAL DE LA ZONA DE INFLUENCIA"/>
        <s v="MEJORAS  Y PRESERVACION DE ARROYOS Y LAGOS"/>
        <s v="INSTALACION DE PLANTA DE TRATAMIENTO DE RESIDUOS ORGANICOS PROVINIENTES DE LA CUENCA"/>
        <s v="PROVISION, INSTALACION Y PUESTA EN MARCHA DE LÍNEA AUTOMATICA COMPLETA PARA RECEPCIÓN, SEPARACIÓN Y PREPARACION DE MATERIALES RECICLABLES."/>
        <s v="REMEDIACIÓN DE SUELOS: SANEAMIENTO SUELOS EN VILLA 20 POR REQUERIMIENTO JUDICIAL"/>
        <s v="CONTROL, GESTION DE LOS FACTORES QUE INFLUYEN EN EL MEDIO AMBIENTE DE LA CUENCA."/>
        <s v="EVALUAR LOS ESTUDIOS DE IMPACTO AMBIENTAL Y EJECUTAR LOS PROCEDIMIENTOS TÉCNICOS ADMINISTRATIVOS EN EL MARCO DE LA LEY Nº 123 Y SUS NORMAS REGLAMENTARIAS. CONSIDERAR LA IMPUTACIÓN DE RECURSOS HUMANOS INTENSIVA EN LA ZONA DE LA CUENCA"/>
        <s v="REPAVIMENTACIÓN E ILUMINACIÓN BARRIO RAMÓN CARRILLO"/>
        <s v="TRABAJOS DE FORTADLECIMIENTO BARRIAL"/>
        <s v="MUDANZA DE VILLA 26 A COMPLEJO LACARRA"/>
        <s v="OBRAS DE MEJORAMIENTO"/>
        <s v="LIMPIEZA, DESMALEZAMIENTO Y PUESTA EN CONDICIONES TERRENO"/>
        <s v="REPARACIONES EN INCUBADORA DE PROYECTOS"/>
        <s v="MATERIALES PARA REPARACIONES EN INCUBADORA DE PROYECTOS"/>
        <s v="ILUMINACION PARA BAJO AU7"/>
        <s v="MANO DE OBRA Y REJA PARA IGLESIA"/>
        <s v="INTERVENCION EN DIQUE CERO - NUDO BRASIL (PREDIO BAJO AUTOPISTA (PEDRO DE MENDOZA Y GUALEGUAY) "/>
        <s v="FINALIZACIÓN DE EDIFICIOS Nº 14, 15 Y 16 CONJUNTO HABITACIONAL LOS PILETONES  "/>
        <s v="TAREAS INTERIORES VARIAS EN LOS EDIFICIOS N° 5, 6 Y 7  CH LOS PILETONES"/>
        <s v="APERTURA Y MEJORAMIENTO FRENTES PASAJE DIVISORIO ENTRE MZ6 Y 5B BARRIO LOS PILETONES"/>
        <s v="EJECUCION OCHAVA ESQUINA CALLE CHACO Y LA RIOJA B° LOS PIL"/>
        <s v="REPARACION DE CUBIERTAS EDIFICIOS CH BARRIO PIRELLI"/>
        <s v="ADECUACIÓN DE EDIFICIOS DE ESTABLECIMIENTOS ESCOLARES- GRUPO P"/>
        <s v="CLUB FRANJA DE ORO: PUESTA EN VALOR DE VESTUARIOS Y SANITARIOS"/>
        <s v="ASOCIACION MARIANO ACOSTA: PROVISION DE MATERIALES Y MANO DE OBRA PARA PUESTA EN VALOR DE CAJA DE ESCALERA Y SALON SOCIAL"/>
        <s v="DEMOLICIÓN DE VIVIENDAS PARA APERTURA Y LIBERACIÓN DE ESPACIOS EN LAS MANZANAS NSº 9 Y 4 DEL BARRIO LOS PILETONES"/>
        <s v="EJECUCION DE RELLENO Y PARQUIZACION PARROQUIA SANTA LUCIA "/>
        <s v="PUESTA EN VALOR DEL SISTEMA DE ILUMINACION  -CANCHA DE FUTBOL- CLUB DEPORTIVO PIRAÑA "/>
        <s v="ADECUACIÓN DE EDIFICIOS DE ESTABLECIMIENTOS ESCOLARES- GRUPO Q"/>
        <s v="INTERVENCIÓN EN DIQUE 0 - BAJO AUTOPISTA - E/ BENITO PÉREZ GALDÓS Y AGUSTIN CAFFARENA"/>
        <s v="INSTALACIÓN DE ELEMENTOS DE SEGURIDAD VIAL EN EL CARRIL DOCK SUD ACCESO SUDOESTE, EN BERNAL Y QUILMES"/>
        <s v="EEA Nº 1"/>
        <s v="CENTRO CIVICO CANNING - OBRA DE PLAZAS"/>
        <s v="PUESTA EN VALOR DEL POLICLÍNICO SOFIA TERRERO DE SANTAMARINA - INFRAESTRUCTURA DE NEXO"/>
        <s v="IGLESIA SAN AGUSTÍN"/>
        <s v="CONSTRUCCIÓN NUEVO EDIFICIO CENTRO DE LA NIÑEZ"/>
        <s v="REFACCIÓN DEL HOSPITAL INTERZONAL DE AGUDOS EVITA"/>
        <s v="CONSTRUCCIÓN DE UN ALOJAMIENTO DE TRANSITO PARA NIÑOS EN SITUACIÓN DE ABANDONO"/>
        <s v="CONSTRUCCIÓN DE EDIFICIO FUNDACIÓN SCHOLAS"/>
        <s v="PLAN DE SANEAMIENTO HIDRÁULICO EN EL PARTIDO DE ESTEBAN ECHEVERRÍA - CRUCES DE CALLE - ZANJEO Y MOTONIVELADO"/>
        <s v="ESTACIÓN DE BOMBEO ARROYO DEL REY"/>
        <s v="OBRAS HIDRÁULICAS Y ARREGLOS DE CAMINOS EN ZONAS RURALES"/>
        <s v="EMERGENCIA HÍDRICA - ACCESO A ESCUELAS RURALES Y CAMINOS DE LA PRODUCCIÓN"/>
        <s v="LIMPIEZA DE CANALES PLUVIALES"/>
        <s v="LIMPIEZA Y SANEAMIENTO DE CURSOS DE AGUA"/>
        <s v="REJAS PLANTA BERAZATEGUI"/>
        <s v="PLANTA POTABILIZADORA DE ÓSMOSIS INVERSA MARTÍNEZ MORENO Y LA MORITA - OBRA CIVIL"/>
        <s v="PLANTA POTABILIZADORA DE ÓSMOSIS INVERSA MARTÍNEZ MORENO Y LA MORITA - OBRA ELECTRO"/>
        <s v="CONDUCTO DE DESAGÜE DE PLANTA DE TRATAMIENTO LA MORITA"/>
        <s v="RED PRIMARIA DE AGUA MONTE GRANDE II Y III - ETAPA 2"/>
        <s v="RED PRIMARIA DE  AGUA - REFUERZO CAPITAL FIORITO TRAMO 2"/>
        <s v="SISTEMA DE INYECCIÓN DE AIRE - EDIFICIO TORNILLOS DE ELEVACIÓN - PLANTA BERAZATEGUI"/>
        <s v="RENOVACIÓN DE RED SECUNDARIA DE  AGUA LINIERS 2"/>
        <s v="RED CLOACAL BARRIOS ALBARIÑOS SUR Y BALCARCE SUR - CUENCA 2"/>
        <s v="SERVICIO DE INSPECCION DE OBRA EN REDES CLOACALES - COLECTORES CLOACALES - IMPULSIONES "/>
        <s v="CONSTRUCCION ALIVIADOR ALVEAR Y LINIERS AB"/>
        <s v="COLECTOR LONGCHAMPS - ETAPA 1"/>
        <s v="SERVICIO DE APOYO A LA INSPECCION DE OBRA PARA SISTEMA RIACHUELO &quot;LOTE 2&quot; "/>
        <s v="INST. RED AG EJÉRCITO DE LOS ANDES"/>
        <s v="INST. ELEM AG EJÉRCITO DE LOS ANDES"/>
        <s v="INST. CX AG EJÉRCITO DE LOS ANDES"/>
        <s v="INST. RED AG CARABELAS E/ EVA PERÓN Y JACINTO ROSSO  "/>
        <s v="INST. ELEM AG CARABELAS E/ EVA PERÓN Y JACINTO ROSSO  "/>
        <s v="INST. CX AG CARABELAS E/ EVA PERÓN Y JACINTO ROSSO  "/>
        <s v="INST. RED AG GENERAL ACHA E/ EVA PERÓN Y MITRE; MARTI Y TRUINVIRATO"/>
        <s v="INST. ELEM AG GENERAL ACHA E/ EVA PERÓN Y MITRE; MARTI Y TRUINVIRATO"/>
        <s v="INST. RED CX GENERAL ACHA E/ EVA PERÓN Y MITRE; MARTI Y TRUINVIRATO"/>
        <s v="INST. RED CL CALLE B DE IRIGOYEN ENTRE AMENEDO Y SANCHEZ"/>
        <s v="INST. ELEM CL CALLE B DE IRIGOYEN ENTRE AMENEDO Y SANCHEZ"/>
        <s v="INST. CX CL CALLE B DE IRIGOYEN ENTRE AMENEDO Y SANCHEZ"/>
        <s v="INST. RED AG CALLE ORIGONE ENTRE BOLUVERD BUENOS AIRES Y CARDEZA- EE"/>
        <s v="INST. ELEM AG CALLE ORIGONE ENTRE BOLUVERD BUENOS AIRES Y CARDEZA- EE"/>
        <s v="INST. CX AG CALLE ORIGONE ENTRE BOLUVERD BUENOS AIRES Y CARDEZA- EE"/>
        <s v="REHABILITACIÓN ESTRUCTURAL DE CONDUCTOS EN C.A.B.A."/>
        <s v="REPOTENCIACION  CENTRO DE MEZCLA 9 DE ABRIL. OBRA  CIVIL"/>
        <s v="REPOTENCIACION  CENTRO DE MEZCLA 9 DE ABRIL. OBRA ELECTROMECANICA"/>
        <s v="NORMALIZACION DE CONEXION DE AGUA, INSTALACION, RECAMBIO Y RETIRO DE MEDIDORES DE AGUA"/>
        <s v="SERVICIO DE DIAGRAMACION, COORDINACION, SUPERVISION Y PROVISION DE INSUMOS. PLAN DE DESRATIZACION Y DESINFECCION EN VILLAS, BARRIOS Y NHT"/>
        <s v="ADECUACIÓN DE EDIFICIOS DE ESTABLECIMIENTOS ESCOLARES - LEY 962- GRUPO K SEGUNDO LLAMADO"/>
        <s v="ADECUACIÓN DE CONDICIONES CONTRA INCENDIOS, CONJUNTO NHABITACIONAL 108 VIVIENDAS EN BARRIO PIRELLI"/>
        <s v="EJECUCIÓN DE VIVIENDAS IDENTIFICADAS COMO CASAS N° 27,23,20,24,60,22,57,59 Y 58 LOCALIZADAS EN LA MANZANA 15 DE LA VILLA 20"/>
        <s v="PUESTA EN VALOR CALLE NECOCHEA ENTRE BRANDSEN Y AV. PEDRO DE MENDOZA"/>
        <s v="TAREAS INTERIORES VARIAS EN EDIFICIOS 1, 2 ,3, 4, 8 Y 9 CH LOS PILETONES"/>
        <s v="CERRAMIENTO, RETIRO DE ESCOMBROS Y SEGURIDAD EN CALLE HORACIO CASCO - FRENTE NORTE, VILLA 6, MANZANA 102, BARRIO CILDAÑEZ"/>
        <s v="TRABAJOS COMPLEMENTARIOS A LA LP-01-CBAS-2008 EN EDIFICIOS DE 1 A 5 DEL BARRIO PIRELLI"/>
        <s v="SANEAMIENTO Y RELLENO DE PILETONES DEL B° LOS PILETONES"/>
        <s v="CERRAMIENTO DE ACCESO Y ÁREAS COMUNES EDIFICIOS Nº1 A Nº 9 EN BARRIO LOS PILETONES"/>
        <s v="DEMOLICIÓN DE VIVIENDAS PARA APERTURA Y LIBERACIÓN DE ESPACIOS EN LAS MANZANAS NSº 4 Y 5 DEL BARRIO LOS PILETONES"/>
        <s v="DEMOLICIÓN DE VIVIENDAS PARA APERTURA Y LIBERACIÓN DE ESPACIOS EN LAS MANZANAS NSº 1, 2, 7A Y 7B DEL B° INTA"/>
        <s v="IMPERMEABILIZACION DE CUBIERTAS EDIFICIOS 1 A 9 CH LOS PILETONES"/>
        <s v="PINTURA EN FACHADAS EDIFICIOS 1 A 9 CH LOS PILETONES"/>
        <s v="3ª REDETER PAV CON HORMIGON LA MATANZA"/>
        <s v="4ª REDETER PAV CON HORMIGON LA MATANZA"/>
        <s v="SISTEMA DE REDES CLOACALES CUENCA MATANZA - RIACHUELO - PLANIMETRÍA ZONA 1"/>
        <s v="SISTEMA DE REDES CLOACALES CUENCA MATANZA - RIACHUELO - PLANIMETRÍA ZONA 2"/>
        <s v="SISTEMA DE REDES CLOACALES CUENCA MATANZA - RIACHUELO - PLANIMETRÍA ZONA 3"/>
        <s v="SISTEMA DE REDES CLOACALES CUENCA MATANZA - RIACHUELO - PLANIMETRÍA ZONA 4"/>
        <s v="CLOACAL Bº EL ZORZAL"/>
        <s v="OP N° 6267   ACUERDO ACUMAR Y AYSA CONTRO MUESTREO Y ANALISIS DE EFLUENTES DE ESTABLECIMIENOS INDUSTRIALES "/>
        <s v="FISCALIZACIÓN Y CONTROL.-  ACUMAR- LANÚS. OBRAS COMPLEMENTARIAS POLO INDUSTRIAL CURTIDOR LANUS."/>
        <s v="SOLICITUD DE APOYO TÉCNICO DIAGNÓSTICO PRELIMINAR"/>
        <s v="PROYECTO MANZANAS 7 Y 7 BIS FÁTIMA"/>
        <s v="PROYECTO DE RECONSTRUCCIÓN DE CLOACAS NHT ZABALETA"/>
        <s v="MANTENIMIENTO Y LIMPIEZA DE CANALES C2 Y C3 VILLA INFLAMABLE"/>
        <s v="INFORME NRO 1 Y 2"/>
        <s v="PROTOCOLO COMPLEMENTARIO ENTRE ACUMAR Y LA SUBSECRETARÍA DE GESTIÓN Y COORDINACIÓN DE POLÍTICAS "/>
        <s v="ADQUISICIÓN DE PRODUCTOS PROMOCIONALES PARA LAS ACTIVIDADES DE LA COORDINACIÓN DE FORTALECIMIENTO BARRIAL"/>
        <s v="TRANSMISIÓN DE PARADA DE BOMBAS DE ESTACIONES DE MONITOREO PUENTE DE LA NORIA, CAÑUELAS Y RICHIERI.-"/>
        <s v="CONTRATACIÓN DE UN SERVICIO DE MEDICIÓN CONTINUA DE LA CALIDAD DE AIRE DE PARÁMETROS DE CRITERIO EN LANÚS Y LA MATANZA Y MEDICIÓN DE CONTAMINANTES TÓXICOS EN CUATRO ZONAS DE LA CUENCA MATANZA - RIACHUELO.-"/>
        <s v="REACONDICIONAMIENTO DEL RECINTO DE TOMA DE AGUA DE LA ESTACIÓN DE MONITOREO CAÑUELAS.-"/>
        <s v="PAGO DE FACTURA Nº 0107-12305453 POR EL SUMINISTRO DE AGUA CORRIENTE A LA FIRMA AGUA Y SANEAMIENTOS ARGENTINOS S.A. (AYSA), SEDE SAN MARTÍN 320.-"/>
        <s v="COMPRA DE SENSORES DE NIVEL DE AGUA SUBTERRANEA PARA ESTACIONES DE MONITOREO CONTINUO Y AUTOMATICO DE CALIDAD Y CAUDAL DE AGUA"/>
        <s v="LOCACIÓN DE SERVICIOS"/>
        <s v="SERVICIO DE IMPRENTA"/>
        <s v="CONTRATACIÓN SEGURO INTEGRAL OFINAS ALMIRANTE BROWN 1378 CABA"/>
        <s v="FERIAS CONGRESOS Y EXPOSICIONES"/>
        <s v="REALIZACIÓN DE PIEZA AUDIOVISUAL - MUESTRA EN EL SENADO DE LA NA"/>
        <s v="AS MAN 3084 - ADQUISICIÓN DE CAMIONETAS PARA LA COORDINACIÓN DE FISCALIZACIÓN"/>
        <s v="SERVICIO DE ASISTENCIA TÉCNICA PARA LA OBTENCIÓN DE PRECIOS TEST"/>
        <s v="ADQUISICIÓN DE INSUMOS MÉDICOS PARA LAS UNIDADES SANITARIAS MOVI"/>
        <s v="ECOPUNTOS: CONSTRUCCIÓN, MEJORA TECNOLÓGICA Y ASESORAMIENTO TÉCNICO. "/>
        <s v="ADENDA AL CONVENIO DE PRESTACIÓN DE SERVICIO DE POLICÍA ADICIONAL ENTRE ACUMAR Y PREFECTURA NAVAL ARGENTINA"/>
        <s v="PROGRAMA DE ACOMPAÑAMIENTO A LA GIRSU MUNICIPAL. ECOPUNTO MARCOS PAZ"/>
        <s v="SERVICIO DE ILUSTRACIÓN Y DESARROLLO DE PERSONAJES"/>
        <s v="ADQUISICION DE EQUPAMIENTO INFORMATICO"/>
        <s v="READECUACION DEL EDIFICIO DEL VACUNATORIO MUNICIPAL-CONSTRUCCION DE OFICINAS DE LA DIRECCION DE ATENCION PRIMARIA DE SALUD"/>
        <s v="COMPLEJO CULTURAL COSMOPOLITA "/>
        <s v="CENTRO DE DIAGNOSTICO Y REHABILITACIÓN"/>
        <s v="PROYECTO ACOMPAÑAMIENTO A LA INCORPORACIÓN DE LOS ASENTAMIENTOS ACUBA, 10 DE ENERO, EVA PERÓN Y GAITA AL SISTEMA DE RECOLECCIÓN FORMAL DE RESIDUOS SÓLIDOS URBANOS 2015.-"/>
        <s v="ADQUISICIÓN MATERIALES PARA AMIGOS DEL PUENTE"/>
        <s v="REALIZACIÓN DE AFOROS SISTEMÁTICOS Y MONITOREO DE LA CALIDAD DEL AGUA SUPERFICIAL EN LA CUENCA MATANZA RIACHUELO"/>
        <s v="SANEAMIENTO CONDUCTO PARALELO A AUTOPISTA Y ESTACIÓN DE BOMBEO WILDE ESTE"/>
        <s v="PAVIMENTACIÓN Y SANEAMIENTO HIDRÁULICO DE AV. ARGENTINA - ETAPA II"/>
        <s v="SANEAMIENTO HIDRÁULICO DE LA CUENCA FRENCH/ AZCUÉNAGA I ETAPA - MUNICIPALIDAD DE MORÓN"/>
        <s v="SANEAMIENTO HIDRAULICO DE LA CUENCA BOQUERON-2º ETAPA"/>
        <s v="OBRAS DE REPAVIMENTACIÓN Y BACHEO"/>
        <s v="INSTALACION RED DE CLOACA REGIONAL AVELLANEDA"/>
        <s v="EXPANSIÓN DE RED CLOACAL BARRIO AMÉRICA UNIDA CUENCA 1"/>
        <s v="PLAN AYSA A+T D.R. SUR AVELLANEDA - REFUERZO VILLA LUJAN"/>
        <s v="PLAN AYSA C+T D.R. OESTE - LA MATANZA LAS CAMELIAS - LAS CANARIAS  + FALTANTE PTE. EZCURRA"/>
        <s v="PLAN AYSA C+T D.R. OESTE LA MATANZA -  PARQUE JUAN SE M6"/>
        <s v="PLAN AYSA C+T D.R. OESTE LA MATANZA - PARQUE JUAN SE M8"/>
        <s v="PLAN AYSA C+T D.R. SUR - ESTEBAN ECHEVERRIA LA MORITA M2"/>
        <s v="INST RED AGUA OBRA ENTRE RIOS E M ARROTEA Y R FALCON- LZ"/>
        <s v="INST ELEM AGUA OBRA ENTRE RIOS E M ARROTEA Y R FALCON- LZ"/>
        <s v="INST CX AGUA OBRA ENTRE RIOS E M ARROTEA Y R FALCON- LZ"/>
        <s v="INST RED AGUA OBRA ALLIPI ENTRE EVA PERÓN Y LA CALANDRIA- LZ"/>
        <s v="INST ELEM AGUA OBRA ALLIPI ENTRE EVA PERÓN Y LA CALANDRIA- LZ"/>
        <s v="INST CX AGUA OBRA ALLIPI ENTRE EVA PERÓN Y LA CALANDRIA- LZ"/>
        <s v="INST. RED AG 30 DE SEPTIEMBRE ENTRE ESPORA Y EREZCANO- AB"/>
        <s v="INST. ELEM AG 30 DE SEPTIEMBRE ENTRE ESPORA Y EREZCANO- AB"/>
        <s v="INST. CX AG 30 DE SEPTIEMBRE ENTRE ESPORA Y EREZCANO- AB"/>
        <s v="INST. RED AG PRINGLES ENTRE GADDINI Y BRANCOLI- AB"/>
        <s v="INST. ELEM AG PRINGLES ENTRE GADDINI Y BRANCOLI- AB"/>
        <s v="INST. CX AG PRINGLES ENTRE GADDINI Y BRANCOLI- AB"/>
        <s v="INST. RED AG CAMINITO ENTRE ESPORA Y COMODORO PY- AB"/>
        <s v="INST. ELEM AG CAMINITO ENTRE ESPORA Y COMODORO PY- AB"/>
        <s v="INST. CX AG CAMINITO ENTRE ESPORA Y COMODORO PY- AB"/>
        <s v="INST RED AG GENERAL PAZ ENTRE DE KAY E YRIGOYEN"/>
        <s v="INST. RED CL BARTOLOME MITRE E BERNARDO DE IRIGOYEN Y ROQUE SAENZ PEÑA- AB"/>
        <s v="INST. ELEM CL BARTOLOME MITRE E BERNARDO DE IRIGOYEN Y ROQUE SAENZ PEÑA- AB"/>
        <s v="INST. CX CL BARTOLOME MITRE E BERNARDO DE IRIGOYEN Y ROQUE SAENZ PEÑA- AB"/>
        <s v="INST. RED CL BLAZCO IBAÑEZ E NOTHER Y BYNON- AB"/>
        <s v="INST. ELEM CL BLAZCO IBAÑEZ E NOTHER Y BYNON- AB"/>
        <s v="INST. CX CL BLAZCO IBAÑEZ E NOTHER Y BYNON- AB"/>
        <s v="INST. RED CL 14 DE JULIO ENTRE ALMIRANTE BROWN Y A. GALLARDO- LZ"/>
        <s v="INST. ELEM CL 14 DE JULIO ENTRE ALMIRANTE BROWN Y A. GALLARDO- LZ"/>
        <s v="INST. CX CL 14 DE JULIO ENTRE ALMIRANTE BROWN Y A. GALLARDO- LZ"/>
        <s v="INST. RED CL ALMIRANTE BROWN ENTRE CANGALLO Y 14 DE JULIO- LZ"/>
        <s v="INST. ELEM CL ALMIRANTE BROWN ENTRE CANGALLO Y 14 DE JULIO- LZ"/>
        <s v="INST. CX CL ALMIRANTE BROWN ENTRE CANGALLO Y 14 DE JULIO- LZ"/>
        <s v="INST RED CL ANGEL GALLARDO ENTRE CAGALLO Y 14 JULIO- LZ"/>
        <s v="INST ELEM CL ANGEL GALLARDO ENTRE CAGALLO Y 14 JULIO- LZ"/>
        <s v="INST CX CL ANGEL GALLARDO ENTRE CAGALLO Y 14 JULIO- LZ"/>
        <s v="VINCULACIÓN COLECTOR TRONCAL ACUBA "/>
        <s v="COLECTOR CLOACAL VILLA DEL VALLE"/>
        <s v="RED PRIMARIA REFUERZO BARRIO SAN SEBASTIÁN"/>
        <s v="EL OBJETIVO DE LAS OBRAS ES LA EJECUCIÓN DE LA RED SECUNDARIA PARA LA EVACUACIÓN DE LOS EFLUENTES CLOACALES PROVENIENTES DE LA ZONA UCRANIA, ESTABLECIDA EN EL PARTIDO DE LANÚS. LA RED DESCARGARÁ SUS CAUDALES AL COLECTOR CLOACAL EXISTENTE  VILLA DEL VALLE. _x000a_LAS OBRAS CONTEMPLAN LA INSTALACIÓN DE 9.475 METROS DE CAÑERÍA DE PVC CLASE 6 DE DN 200MM, 342 METROS DE CAÑERÍA DE PVC CLASE 6 DE DN 315MM, 163 METROS DE CAÑERÍA DE PVC CLASE 10 DE DN 315 MM Y 371 METROS DE CAÑERÍA DE PVC CLASE 10 DN 400MM CON SUS RESPECTIVOS ACCESORIOS; LA EJECUCIÓN DE 812 CONEXIONES CORTAS Y 385 LARGAS; LA CONSTRUCCIÓN DE 78 BOCAS DE REGISTRO Y 30 BOCAS DE ACCESO Y VENTILACIÓN, LA EJECUCIÓN DE 1 EMPALME CON BOCA DE REGISTRO EXISTENTE Y 1 CRUCE FERROVIARIO."/>
        <s v="EL OBJETIVO DE LAS OBRAS ES LA EJECUCIÓN DE UN COLECTOR PARA LA EVACUACIÓN DE LOS EFLUENTES CLOACALES PROVENIENTES DE  LAS ZONAS LA SALADA NORTE Y BUDGE, ESTABLECIDAS EN EL PARTIDO DE LOMAS DE ZAMORA. EL COLECTOR DESCARGARÁ SUS CAUDALES AL COLECTOR FIORITO._x000a_LAS OBRAS CONTEMPLAN LA INSTALACIÓN DE 1.513 METROS DE CAÑERÍA DE HORMIGÓN DE DN 1000 MM, CON SUS RESPECTIVOS ACCESORIOS; LA CONSTRUCCIÓN DE 11 BOCAS DE REGISTRO Y LA EJECUCIÓN DE 1 EMPALME A BOCA DE REGISTRO EXISTENTE O A CONSTRUIR PERTENECIENTE AL COLECTOR FIORITO."/>
        <s v="EL OBJETIVO DE LAS OBRAS ES LA EJECUCIÓN DE UN COLECTOR PARA LA EVACUACIÓN DE LOS EFLUENTES CLOACALES PROVENIENTES DE  LAS ZONAS FIORITO 1, FIORTITO 2 Y ZONA UNAMUNO, ESTABLECIDAS EN EL PARTIDO DE LOMAS DE ZAMORA. EL COLECTOR DESCARGARÁ SUS CAUDALES AL COLECTOR FIORITO._x000a_LAS OBRAS CONTEMPLAN LA INSTALACIÓN DE 854 METROS DE CAÑERÍA DE HORMIGÓN DE DN 700 MM, CON SUS RESPECTIVOS ACCESORIOS; LA CONSTRUCCIÓN DE 7 BOCAS DE REGISTRO Y LA EJECUCIÓN DE 1 EMPALME A BOCA DE REGISTRO EXISTENTE O A CONSTRUIR PERTENECIENTE AL COLECTOR FIORITO."/>
        <s v="EL OBJETIVO DE LAS OBRAS ES LA REALIZACIÓN DE LA RED PRIMARIA DE AGUA, REFUERZO SAN ENRIQUE EII, LA CUAL ABASTECERÁ A LOS MÓDULOS DE A+T DENOMINADOS SANTA CLARA, SAN ENRIQUE, 25 DE MAYO, SANTA MARÍA Y LASALLE, EN EL PARTIDO DE LA MATANZA._x000a_LAS OBRAS CONTEMPLARÁN LA INSTALACIÓN DE 2.065 METROS DE CAÑERÍA DE FD K7 DE DN 400MM, 930 METROS DE CAÑERÍA DE PVC CLASE 10 DE DN 355 MM, 865 METROS DE CAÑERÍA DE PVC CLASE 10 DE DN 315MM, 856 METROS DE CAÑERÍA DE PVC CLASE 10 DE DN 225MM, 470 METROS DE CAÑERÍA DE PVC CLASE 10 DE DN 160MM Y 12 METROS DE CAÑERÍA DE PVC CLASE 10 DE DN 90MM, LA EJECUCIÓN DE 5 CÁMARAS DE DESAGÜE DE DN 150MM, LA EJECUCIÓN DE 14 CÁMARAS PARA VÁLVULA DE AIRE DE DN 100MM, 4 CÁMARAS PARA VÁLVULAS DE AIRE DE DN 80MM Y 1 CÁMARA PARA VÁLVULA DE AIRE DE DN 60MM,  CON SUS RESPECTIVOS ACCESORIOS, LA INSTALACIÓN DE 1 VÁLVULA MARIPOSA DE DN 400MM, 4 VÁLVULAS ESCLUSAS DE DN 250MM,  4 VÁLVULAS ESCLUSAS DE DN 200MM, 6 VÁLVULAS ESCLUSAS DE DN 150MM Y 3 VÁLVULAS ESCLUSAS DE DN 80MM CON SUS RESPECTIVAS CÁMARAS Y ACCESORIOS, LA EJECUCIÓN DE 12 TOMAS PARA MOTOBOMBA Y LA EJECUCIÓN DE 1 EMPALMES CON RETIRO DE TAPÓN Y 8 EMPALMES CON CORTE DE CAÑERÍA EN INSTALACIÓN DE RAMAL, TODAS A CAÑERÍAS EXISTENTES."/>
        <s v="EL OBJETIVO DE LAS OBRAS ES LA EJECUCIÓN DE LA RED SECUNDARIA PARA LA EVACUACIÓN DE LOS EFLUENTES CLOACALES PROVENIENTES DE LA ZONA DENOMINADA RSC FIORITO 1, ESTABLECIDA EN EL PARTIDO DE LOMAS DE ZAMORA. LA RED DESCARGARÁ SUS CAUDALES EN LAS REDES PRIMARIAS PROYECTADAS “COLECTOR CEMENTERIO”, “COLECTOR FIORITO” Y “COLECTOR BUDGE”._x000a_LAS OBRAS CONTEMPLAN LA INSTALACIÓN DE 38.854 METROS DE CAÑERÍA DE PVC CLASE 6 DE DN 200MM, 705 METROS DE CAÑERÍA DE PVC CLASE 10 DE DN 225MM Y 419 METROS DE CAÑERÍA DE PVC CLASE 10 DE DN 315MM , CON SUS RESPECTIVOS ACCESORIOS; LA EJECUCIÓN DE 2.707 CONEXIONES CORTAS Y 1.233 LARGAS; LA CONSTRUCCIÓN DE 383 BOCAS DE REGISTRO Y 87 BOCAS DE ACCESO Y VENTILACIÓN; LA EJECUCIÓN DE 8 EMPALMES CON BOCAS DE REGISTRO EXISTENTES Y 14 EMPALMES  CON BOCAS DE REGISTRO DE COLECTORES PROYECTADOS, 3 CRUCES PLUVIALES Y 2 CRUCES CON CONDUCTOS DE GAS DE ALTA PRESIÓN."/>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s v="REMEDIACIÓN DE SUELOS: OBRAS CORRECTIVAS DE RECOMPOSICIÓN PREDIOS CONTAMINADOS REQUERIDOS POR IVC"/>
        <s v="ACTIVIDADES DE INTEGRACIÓN SOCIAL"/>
        <s v="EJECUCION DE VIVIENDA EN LOTE 1-FRENTE NORTE-CALLE HORACIO  CASCO - VILLA 6 - BARRIO CILDAÑEZ"/>
        <s v="OBRAS DE COMPLETAMIENTO DE APERTURA HORACIO CASCO : PAVIMENTO, VEREDAS, DESGÜES PLUVIALES Y ALUMBRADO PÚBLICO-VILLA 6-BARRIO -CILDAÑEZ"/>
        <s v="RETIRO DE SISTEMA DE ALMACENAMIENTO SUBTERRÁNEO DE HIDROCARBUROS (SASH), TANQUES, CAÑERÍAS Y ACCESO A PREDIO USAL"/>
        <s v="REPARACION DE CAÑERIAS DE PROVISION DE AGUA POTABLE EN EL SECTOR BAJO AUTOPISTA "/>
        <s v="CANCHAS DE FUTBOL EN CLUB SOCIAL, CULTURAL Y DEPORTIVO UNIDOS DE MATADEROS BARRIO PIRELLI"/>
        <s v="REPARACION DE CAÑERIA DE IMPULSION CLOACAL Y EJECUCION DE CAMARA DE AQUIETAMIENTO"/>
        <s v="ADECUACIÓN DE RED INTERNA CLOACAL CONJUNTO HABITACIONAL 180 VIVIENDAS"/>
        <s v="REPARACION DE ESPACIOS COMUNES EN CH 108 VIVIENDAS - B° PIRELLI "/>
        <s v="INSTALACION DE CAÑERIA PARA LA PROVISION DEL SERVICION DE AGUA POTABLE AL B° LOS PILETONES"/>
        <s v="ADECUACION DE ESPACIOS COMUNES EN CH 180 VIVIENDAS AV. CRUZ Y LACARRA"/>
        <s v="ADQUISICIÓN DE ÁRBOLES PARA LAS ACTIVIDADES DE FORESTACIÓN DE LA COORDINACIÓN DE FORTALECIMIENTO BARRIAL.-"/>
        <s v="RECOLECCION INFORMAL EN PASILLOS VILLA INFLAMABLE 2014"/>
        <s v="CONTRATACIÓN DE UN SERVICIO PARA LA LIMPIEZA Y MANTENIMIENTO DE RESIDUOS SÓLIDOS DEL ESPEJO DE AGUA CURSO PRINCIPAL RÍO MATANZA RIACHUELO.-"/>
        <s v="RECOLECCION INFORMAL EN PASILLOS VILLA INFLAMABLE"/>
        <s v="MUNICIPIO DE SAN VICENTE - PROGRAMA DE ACOMPAÑAMIENTO A LA GIRSU MUNICIPAL"/>
        <s v="ACTIVIDADES CON ORGANIZACIONES SOCIALES DEL MUNICIPIO DE LANÚS."/>
        <s v="SOLICITUD DE INSUMOS PARA JORNADA EN VILLA DIAMANTE (LANÚS).-"/>
        <s v="ADQUISICIÓN DE INSUMOS PARA EMERGENCIA CLIMÁTICA - LAVANDINA.-"/>
        <s v="ADQUISICIÓN DE INSUMOS PARA EMERGENCIA CLIMÁTICA - COMPRA DE TRAPOS DE PISO.-"/>
        <s v="ADQUISICIÓN DE INSUMOS PARA EMERGENCIA CLIMÁTICA - COMPRA DE DETERGENTE.-"/>
        <s v="SOLICITUD DE JUGUETES PARA ACTIVIDADES POR EL DÍA DEL NIÑO.-"/>
        <s v="ADQUISICIÓN DE INSTRUMENTOS MUSICALES PARA ACTIVIDADES DE LA COORDINACIÓN DE PROMOCIÓN COMUNITARIA"/>
        <s v="ADQUISICIÓN DE JUEGOS DE MESA E INGENIO PARA ACTIVIDADES DE LA COORDINACIÓN DE PROMOCIÓN COMUNITARIA.-"/>
        <s v="ACTIVIDADES EN EL DÍA DEL NIÑO CON ORGANIZACIONES SOCIALES EN LANÚS.-"/>
        <s v="CONTRATACIÓN DE COMPAÑIA DE TEATRO PARA FUNCIONES EN DIVERSOS ESTABLECIMIENTOS.-"/>
        <s v="APOYO INSTITUCIONAL PARA &quot;ENCUENTRO POPULAR DE REDES CILDÁÑEZ&quot;.-"/>
        <s v="ADQUISICIÓN DE MATERIALES DE CONSTRUCCIÓN PARA EL MEJORAMIENTO HABITACIONAL DE VIVIENDAS E INSTITUCIONES, A FIN DE MEJORAR LA CALIDAD DE VIDA Y MINIMIZAR LOS RIESGOS DE CONTAMINACIÓN Y DETERIORO DE LA SALUD DE LOS HABITANTES DE LA CUENCA MATANZA RIACHUELO"/>
        <s v="ADQUISICIÓN DE INSUMOS DE DEPORTE PARA ACTIVIDADES DE LA COORDINACIÓN DE PROMOCIÓN COMUNITARIA.-"/>
        <s v="ADQUISICIÓN DE CESTOS DE BASURA PARA LAS ACTIVIDADES DE LA COORDINACIÓN DE FORTALECIMIENTO BARRIAL.-"/>
        <s v="&quot;GUARDIANES DE LA LAGUNA DE ROCHA&quot;.-"/>
        <s v="CONTRATACIÓN DE TALLERES PARA MURALES PARTICIPATIVOS EN DIVERSOS ESTABLECIMIENTOS. MARCELA RAPALLO.-"/>
        <s v="PROYECTO PUNTOS LIMPIOS- PARA ERRADICACIÓN DE PUNTOS DE ARROJO Y/O BASURALES- PERIODO ENERO- JUNIO 2015- MUNICIPIO DE ESTEBAN ECHEVERRÍA.-"/>
        <s v="ADQUISICIÓN DE INSTRUMENTOS Y / O IMPLEMENTOS APLICADOS A LA REVALORIZACIÓN Y / O DE MANTENIMIENTO DE ESPACIOS COMUNITARIOS.-"/>
        <s v="PROGRAMA DE LIMPIEZA DE MÁRGENES. CONVENIO MUNICIPALIDAD DE LOMAS DE ZAMORA TRAMO SANTA CATALINA, PERIODO ENERO- DICIEMBRE DE 2015.-"/>
        <s v="ADQUISICIÓN DE CAJAS DE MICROCUBETAS"/>
        <s v="ADQUISICIÓN DE EQUIPAMIENTO PARA EL HOSPITAL DE CUENCA ALTA - PRESIDENTE NESTOS KIRCHNER. / CAÑUELAS"/>
        <s v="SOLICITUD DE VIATICOS BOGOTA - DGRI"/>
        <s v="CONTRATACIÓN LAVADO FLOTA AUTOMOTOR-COCHERAS-COMBUSTIBLE-ADQUISICIÓN CAMIONETAS-PEAJES-LOC. SATELITAL DE VEHÍCULOS"/>
        <s v="OP N 7055  PROYECTO MEJORAMIENTO BOULEVARD ASTURIAS"/>
        <s v="OP N°  7078  PROYECTO DE OBRAS DE MEJORAMIENTO DE BARRIO OBRERO  - CABA -"/>
        <s v="EX B/T PERITO MORENO"/>
        <s v="ESTACIÓN DE MONITOREO CALIDAD AGUA CAÑUELAS"/>
        <s v="REPARACIÓN DEL ANALIZADOR DE CROMO DE LA ESTACIÓN DE MONITOREO PUENTE DE LA NORIA"/>
        <s v="&quot;CARACTERIZACIÓN PLANIALTRIMETRICA Y DE LAS CONDICIONES FISICOQUÍMICAS DE LOS SEDIMENTOS Y SUELOS DEL FONDO DEL CAUCE DEL TRAMO RECTIFICADO DEL MATANZA RIACHUELO&quot;.-"/>
        <s v="&quot;COMPRA DE SENSORES DE PRESIÓN PARA ESTACIONES DE MONITOREO CONTINUO Y AUTOMÁTICO DE CALIDAD Y CAUDAL DE AGUA&quot;.-"/>
        <s v="REPARACIÓN DEL DATALOGGER DE LA ESTACIÓN DE MONITOREO PUENTE LA NORIA.-"/>
        <s v="PROYECTO OBRAS DE MEJORAMIENTO BARRIO OBRERO- CABA.-"/>
        <s v="100 MEJ Bº 7 DE ENERO"/>
        <s v="64 VIV Bº SAN ANTONIO"/>
        <s v="174 VIV E INFRA Bº VILLA JARDON"/>
        <s v="14 VIV EN Bº ACUBA"/>
        <s v="INFRA Bº ACUBA"/>
        <s v="EEE N° 520"/>
        <s v="MURO DIVISORIO CON EL CLUB BAJO FLORES Y MURO DE CIERRE CON FRENTE EN CALLE MARINIANO CHILAVERT DE LA PLAYA DE ESTACIONAMIENTO DEL DESCAMAPADO"/>
        <s v="PUESTA EN VALOR  AV. JUJUY/COLONIA E/ BRASIL Y AMANCIO ALCORTA"/>
        <s v="ACCESO A CENTRO PARROQUIAL E INSTALACIÓN DE CÁMARA TRANSFORMADORA EN CALLE RIESTRA Y PORTELA"/>
        <s v="ESTUDIOS DE FACTIBILIDAD, ACCESOS Y EGRESOS  A CTC"/>
        <s v="CONSTRUCCIÓN DE CASA Nº88, MANZANA 6ª- BARRIO INTA FLIA., ALEJANDRO TOLEDO"/>
        <s v="ADQUISICION, TRASLADO, PREPARACION DE TERRENO Y MONTAJE DE DOS CENTRO DE TRANSFORMACION A SER INSTALADOS EN EL CONJUNTO HABITACIONAL 33 VIVIENDAS SITO EN AV. RIESTRA Y PORTELA EN EL CONJUNTO HABITACIONAL LOS PILETONES"/>
        <s v="DEMOLICIÓN DE VIVIENDAS PARA APERTURA Y LIBERACIÓN DE ESPACIOS, MANZANA Nº9 DEL BARRIO LOS PILETONES"/>
        <s v="DEMOLICIÓN DE VIVIENDAS PARA APERTURA Y LIBERACIÓN DE ESPACIOS EN LA MANZANA Nº 10 - BARRIO LOS PILETONES"/>
        <s v="CAÑERIA DE IMPULSIÓN Y ESTACIÓN DE BOMBEO B°PARQUE AMERICANO"/>
        <s v="CAÑERIA DE IMPULSIÓN CLOACAL B°AMÉRICA UNIDA"/>
        <s v="ESTACIÓN DE BOMBEO CLOACAL B°AMERICA UNIDA"/>
        <s v="EXPANSIÓN DE RED CLOACAL BARRIO AMÉRICA UNIDA CUENCA 2"/>
        <s v="EXTENSIÓN DE RED CLOACAL BARRIO AMERICA UNIDAD CUENCA 3"/>
        <s v="OBRA MEJORATIVA Y DE MANT. DE RUTINA.PUENTE SOBRE EL RIACHUELO: NICOLAS AVELLANEDA Y ACCESOS Y NUEVO PUENTE PUEYRREDON Y ACCESOS. PROV. BUENOS AIRES.-"/>
        <s v="MANT. DE RUTINA. PARA P/ SOBRE EL RIACHUELO. SIST. MODULAR. PTE. PUEYRREDON (ANTIGUO) - PTE. VICTORINO DE LA PLAZA - PTE. GRAL. URIBURU (EX ALSINA) - LTE. CABA. PCIA. DE BS. AS.-"/>
        <s v="MANT. DE DISPOSITIVOS DE SEG. Y SEÑAL. HORIZONTAL Y VERTICAL EN LOS PUENTES NICOLAS AVELLANEDA Y NUEVO PUENTE PUEYRREDON."/>
        <s v="EEP Nº 14"/>
        <s v="RED SECUNDARIA CLOACAL UCRANIA"/>
        <s v="RED PRIMARIA CLOACAL - COLECTOR BUDGE"/>
        <s v="RED PRIMARIA CLOACAL - COLECTOR CEMENTERIO"/>
        <s v="RED PRIMARIA DE AGUA - REFUERZO SAN ENRIQUE - ETAPA II"/>
        <s v="RED SECUNDARIA CLOACAL FIORITO 1"/>
        <s v="PLAN AYSA A+T ESTEBAN ECHEVERRIA  - REGULARIZACION MALLA 51"/>
        <s v="PLAN AYSA C+T D.R. SUR - FOCO MURGUIONDO"/>
        <s v="PLAN AYSA A+T D.R. SUR - VILLA INFLAMABLE"/>
        <s v="PLAN AYSA C+T D.R. SUR- EZEIZA - CENTRO RESTO 4 M2"/>
        <s v="PLAN AYSA A+T D.R. SUR -CIERRES DE MALLA LANUS M2"/>
        <s v="SAN FRANCISCO MONTE TARTAGLIA(1648L01)"/>
        <s v="PLAN AYSA A+T D.R. SUR - ESTEBAN ECHEVERRÍA PARIS ROBERTSON M3"/>
        <s v="INTERV. ESP. Y P. EN SERVICIO ETAPA 8 (LZ)(1648Z50)"/>
        <s v="PLAN AYSA C+T LA MATANZA PQUE JUAN SE M4(1648L75)"/>
        <s v="INST. RED CL PASAJE CAMINITO E/ ESPORA Y COMODORO PY - AB"/>
        <s v="INST. ELEM CL PASAJE CAMINITO E/ ESPORA Y COMODORO PY - AB"/>
        <s v="INST. CX CL PASAJE CAMINITO E/ ESPORA Y COMODORO PY - AB"/>
        <s v="INT. RED CL ILLIA (EX MAFALDA) E/ ITUZAINGO Y BALCARCE - EZ"/>
        <s v="INST ELEM CL ILLIA (EX MAFALDA) E/ ITUZAINGO Y BALCARCE - EZ"/>
        <s v="INST CX CL ILLIA (EX MAFALDA) E/ ITUZAINGO Y BALCARCE - EZ"/>
        <s v="INST RED CL LAPRIDA E/ CONSTANZO Y RECARTE - EE"/>
        <s v="INST ELEM CL LAPRIDA E/ CONSTANZO Y RECARTE - EE"/>
        <s v="INST CONEX CL LAPRIDA E/ CONSTANZO Y RECARTE - EE"/>
        <s v="INST RED CL YRIGOYEN E/ AMENEDO Y DE LA PEÑA - AB"/>
        <s v="INST ELEM CL YRIGOYEN E/ AMENEDO Y DE LA PEÑA - AB"/>
        <s v="INST CONEX CL YRIGOYEN E/ AMENEDO Y DE LA PEÑA - AB"/>
        <s v="PRIMARIAS EZEIZA TRAMO ESTEBAN ECHEVERRÍA&quot; - PARTIDO DE ESTEBAN ECHEVERRÍA"/>
        <s v="RED SECUNDARIA CLOACAL BUDGE. PARTIDO DE LOMAS DE ZAMORA"/>
        <s v="EJECUCIÓN DE 4 CÁM., GAB., PILAR E INST. ELECTROM. EN PERF. EXP. BAT. EZEIZA - REMANENTE GRUPO 2 Y 4"/>
        <s v="RED PRIMARIA DE AGUA - VINCULACIÓN ACUEDUCTO CON BATERÍA LAS NIEVES - E II"/>
        <s v="2015 - PLAN AYSA C+T D.R. LA MATANZA - 17 DE MARZO M4"/>
        <s v="2015 - PLAN AYSA C+T D.R. LA MATANZA - 17 DE MARZO M5"/>
        <s v="2015 - PLAN AYSA A+T D.R. LA MATANZA - ETAPA 24"/>
        <s v="2016 - PLAN AYSA A+T ESTEBAN ECHEVERRIA P.ROBERTSON M5"/>
        <s v="2015 - PLAN AYSA A+T. D.R. LOMAS DE ZAMORA - REG. MALLA 119"/>
        <s v="INST RED AG BOULEVARD BS AS E/ ORIGONE Y SALTA- EE"/>
        <s v="INST ELEM AG BOULEVARD BS AS E/ ORIGONE Y SALTA- EE"/>
        <s v="INST CX AG BOULEVARD BS AS E/ ORIGONE Y SALTA- EE"/>
        <s v="INST RED AG MURTRA AMAT E/ BLVARD BS AS Y MORENO Y BLVARD BS AS E/ MURTRA AMAT Y SALTA- EE"/>
        <s v="INST ELEM AG MURTRA AMAT E/ BLVARD BS AS Y MORENO Y BLVARD BS AS E/ MURTRA AMAT Y SALTA- EE"/>
        <s v="INST CX AG MURTRA AMAT E/ BLVARD BS AS Y MORENO Y BLVARD BS AS E/ MURTRA AMAT Y SALTA- EE"/>
        <s v="INST RED AG SALTA E/ ROBERTSON Y MORENO Y MORENO E/ MURTRA AMAT Y SALTA- EE"/>
        <s v="INST CX AG SALTA E/ ROBERTSON Y MORENO Y MORENO E/ MURTRA AMAT Y SALTA- EE"/>
        <s v="CONTRATACIÓN DE SISTEMA DE SEGUIMIENTO SATELITAL DE VEHÍCULOS"/>
        <s v="CONTRATACIÓN SEGURO AUTOMOTOR PARA VEHÍCULOS IVECO CAJA VOLCADOR"/>
        <s v="SEGURO PARA CAMIONES, COMPACTADORES Y RETROEXCAVADORAS"/>
        <s v="ADQUISICIÓN DE CESTOS DE BASURA PARA LAS ACTIVIDADES DE LA CFB"/>
        <s v="LOCACION DE SERVICIOS DE SALUD - UNIDADES MOVILES-"/>
        <s v="LOCACION DE SERVICIOS DE SALUD -OBSERVATORIOS-"/>
        <s v="CONTRATACIÓN DIRECTA POR RAZONES DE URGENCIA DE UN SERVICIO DE TRANSPORTE PARA EL PERSONAL DE SALUD PARA ASISTIR A LOS OPERATIVOS TERRITORIALES.-"/>
        <s v="CONVALIDACIÓN DE GASTOS DEL SERVICIO DE RECOLECCIÓN DE RESIDUOS PATOGÉNICOS "/>
        <s v="LOCACIONES DE SERVICIO DE DGAT"/>
        <s v="II.1. INCORPORACIÓN DE LOS BARRIOS, VILLAS Y ASENTAMIENTOS AL SISTEMA DE RECOLECCIÓN FORMAL"/>
        <s v="CONTRATACION PARA DIAGNOSTICO DE SISTEMAS DE INDICADORES ACUMAR"/>
        <s v="OTROS GASTOS"/>
        <s v="MEJORAMIENTO DEL SECTOR LIBERADO SOBRE EL LAGO SOLDATI, MANZANA 10, DEL BARRIO LOS PILETONES"/>
        <s v="DEMOLICIÓN DE VIVIENDAS PARA LA LIBERACIÓN DE ESPACIOS MANZANA Nº 10- BARRIO LOS PILETONES"/>
        <s v="LIMPIEZA, MANT. BAJO AUTOPISTA AU7, CAMPORA, OFICINAS Y PLAYON DE JUEGOS "/>
        <s v="AJUSTE  650.235"/>
        <s v="REHABILITACIÓN Y OPTIMIZACIÓN DE PLANTA DEPURADORA DE LIQUIDOS CLOACALES - ETAPA I - GRAL. LAS HERAS"/>
        <s v="ESTACION DE BOMBEO CLOACAL ADROGUE SUR 2 - OBRA CIVIL"/>
        <s v="RED SECUNDARIA CLOACAL INTERNACIONAL NORTE&quot;  PARTIDO DE LANÚS"/>
        <s v="RED SECUNDARIA CLOACAL VILLA EDÉN ESTE&quot;  PARTIDO DE LANÚS"/>
        <s v="RED SECUNDARIA DE AGUA MONTE GRANDE III"/>
        <s v="RED SECUNDARIA DE AGUA EZEIZA 2 - ETAPA 1. (1660109)"/>
        <s v="RED SECUNDARIA Y DE DISTRIBUCIÓN DE AGUA MERLO GÓMEZ"/>
        <s v="RED SECUNDARIA DE AGUA MONTE GRANDE III - RESTO I (1660107)"/>
        <s v="RED SECUNDARIA CLOACAL GUILLÓN 2 - ETAPA 2."/>
        <s v="MANT. DE RUTINA POR CONTRATO - SIST. MODULAR"/>
        <s v="RED SECUNDARIA CLOACAL ADROGUÉ SUR 2."/>
        <s v="RED PRIMARIA CLOACAL IMPULSION ADROGUE SUR 2"/>
        <s v="PLANTA POTABILIZADORA SISTEMA DE OSMOSIS INVERSA BARRIO RAYO DE SOL - OBRA CIVIL"/>
        <s v="RED PRIMARIA CLOACAL  - COLECTOR MONTE GRANDE 3"/>
        <s v="RED PRIMARIA CLOACAL - COLECTOR VILLA DE MAYO 2"/>
        <s v="AMPLIACIÓN DE LA RED DE CAPTACIÓN VI RAMAL ESCALADA"/>
        <s v="CÁMARA REGULADORA REFUERZO BRIGADIER ROSAS. OBRA CIVIL"/>
        <s v="CÁMARA REGULADORA REFUERZO BRIGADIER ROSAS. OBRA ELECTROMECÁNICA"/>
        <s v="CÁMARA REGULADORA REFUERZO BARRIO SANTA CATALINA. OBRA CIVIL."/>
        <s v="RED SECUNDARIA CLOACAL 9 DE ABRIL 2 - 2° ETAPA FASE A"/>
        <s v="RED SECUNDARIA CLOACAL CASTILLO 5 NORTE"/>
        <s v="RED SECUNDARIA CLOACAL EZEIZA - RESTO 1 (PARCIAL)"/>
        <s v="RED SECUNDARIA CLOACAL FIORITO 2."/>
        <s v="RED CLOACAL BARRIOS ALBARIÑOS SUR Y BALCARCE SUR - CUENCA 3. (1660428)"/>
        <s v="CÁMARA REGULADORA CALLE URUNDAY. OBRA CIVIL."/>
        <s v="COLECTOR B° ARCO IRIS NORTE - PARTIDO DE LA MATANZA"/>
        <s v="COLECTOR BARRIO ARCO IRIS SUR - PARTIDO DE LA MATANZA"/>
        <s v="REDES PRIMARIAS CLOACALES VILLA OLIMPICA"/>
        <s v="ESTACION DE BOMBEO CLOACAL VILLA OLIMPICA - OBRA CIVIL"/>
        <s v="RED PRIMARIA DE AGUA EZEIZA ETAPA 3"/>
        <s v="INTERCONEXIÓN DE POZOS BATERÍA VIRREY DEL PINO II"/>
        <s v="RED PRIMARIA CLOACAL ALIVIADOR DEAN FUNES"/>
        <s v="RENOVACIÓN RED SECUNDARIA DE AGUA TRAMOS DE HF ¿ DRCF -  DTOS: BELGRANO Y FLORES. C.A.B.A"/>
        <s v="RENOVACIÓN DE RED SECUNDARIA DE AGUA CABALLITO - DRCF DEC. 220."/>
        <s v="REFUERZO TANQUE EL TIRUBON - CIUDAD EVITA"/>
        <s v="RED PRIMARIA CLOACAL ALIVIADOR AV.HIPÓLITO YRIGOYEN"/>
        <s v="RED SECUNDARIA CLOACAL MONTE GRANDE 3"/>
        <s v="RED SECUNDARIA CLOACAL VILLA DE MAYO 2 - ETAPA 2"/>
        <s v="RED SECUNDARIA CLOACAL 9 DE ABRL 2 -  1° ETAPA  - FASE A"/>
        <s v="LIBRE AMANECER - SOLEDAD(1648Z01)"/>
        <s v="EMPALMES A CONEXIONES Y TRABAJOS ADICIONALES PROHAMO E25(1648L50)"/>
        <s v="PLAN AYSA A+T ESTEBAN ECHEVERRÍA - LA MORITA M3"/>
        <s v="PLAN AYSA C+T LA MATANZA PQUE JUAN SE M5(1648L76)"/>
        <s v="SAN JERONIMO C+T(1648B75)"/>
        <s v="PLAN AYSA C+T LA MATANZA PQUE JUAN SE M10(1648L80)"/>
        <s v="PLAN AYSA A+T LA MATANZA PQUE. SARMIENTO RESTO M2(1648L02)"/>
        <s v="PLAN AYSA A+T ALMIRANTE BROWN CIERRE DE MALLAS SAN JOSÉ ZONA 9 M4(1648B01)"/>
        <s v="PLAN AYSA C+T LA MATANZA PQUE JUAN SE M9(1648L79)"/>
        <s v="PLAN AYSA A+T LA MATANZA PQUE. SARMIENTO RESTO M1(1648L09)"/>
        <s v="PLAN AYSA C+T LA MATANZA PQUE JUAN SE M12(1648L82)"/>
        <s v="PLAN AYSA C+T LA MATANZA PQUE JUAN SE M11(1648L81)"/>
        <s v="INST. RED AG BLANCO ENCALADA E/ CONDARCO Y MITRE- LZ"/>
        <s v="INST. ELEM AG BLANCO ENCALADA E/ CONDARCO Y MITRE- LZ"/>
        <s v="INST. CX AG BLANCO ENCALADA E/ CONDARCO Y MITRE- LZ"/>
        <s v="INST RED AG FLORES E/ LA GOLONDRINA Y QUILMES- LZ"/>
        <s v="INST CX AG FLORES E/ LA GOLONDRINA Y QUILMES- LZ"/>
        <s v="INST. RED AG MALVINAS ARGENTINAS E/ CARABELAS Y CABRED- LZ"/>
        <s v="INST. ELEM AG MALVINAS ARGENTINAS E/ CARABELAS Y CABRED- LZ"/>
        <s v="INST. CX AG MALVINAS ARGENTINAS E/ CARABELAS Y CABRED- LZ"/>
        <s v="INST RED AG SAN BUENAVENTURA E/ SAN RAFAEL E YRIGOYEN- LZ"/>
        <s v="INST ELEM AG SAN BUENAVENTURA E/ SAN RAFAEL E YRIGOYEN- LZ"/>
        <s v="INST CX AG SAN BUENAVENTURA E/ SAN RAFAEL E YRIGOYEN- LZ"/>
        <s v="INST RED AG RECONQUISTA E/ SAN BENITO Y SAN FRANCISCO"/>
        <s v="INST ELEM AG RECONQUISTA E/ SAN BENITO Y SAN FRANCISCO"/>
        <s v="INST CX AG RECONQUISTA E/ SAN BENITO Y SAN FRANCISCO"/>
        <s v="INST. RED AG ANGEL VARGAS E/ COLOMBRES Y GARONA- LZ"/>
        <s v="INST. ELEM AG ANGEL VARGAS E/ COLOMBRES Y GARONA- LZ"/>
        <s v="INST. CX AG ANGEL VARGAS E/ COLOMBRES Y GARONA- LZ"/>
        <s v="INST. RED AG AZCUÉNAGA E/ SAN RAFAEL E YRIGOYEN- LZ"/>
        <s v="INST. ELEM AG AZCUÉNAGA E/ SAN RAFAEL E YRIGOYEN- LZ"/>
        <s v="INST. CX AG AZCUÉNAGA E/ SAN RAFAEL E YRIGOYEN- LZ"/>
        <s v="INSTALACIÓN RED DE CLOACA CALLE FRENCH ENTRE ESTRADA Y PAYRÓ- LZ"/>
        <s v="INSTALACIÓN ELEM DE CLOACA CALLE FRENCH ENTRE ESTRADA Y PAYRÓ- LZ"/>
        <s v="INSTALACIÓN CX DE CLOACA CALLE FRENCH ENTRE ESTRADA Y PAYRÓ- LZ"/>
        <s v="INST. RED CL MALVINAS ARGENTINAS E/ ÁLZAGA Y CONDARCO- LZ"/>
        <s v="INST. ELEM CL MALVINAS ARGENTINAS E/ ÁLZAGA Y CONDARCO- LZ"/>
        <s v="INST. CX CL MALVINAS ARGENTINAS E/ ÁLZAGA Y CONDARCO- LZ"/>
        <s v="INST. RED CL CABALLERO E/ LEVALLE Y FIN DE CALLE- LZ"/>
        <s v="INST. ELEM CL CABALLERO E/ LEVALLE Y FIN DE CALLE- LZ"/>
        <s v="INST. CX CL CABALLERO E/ LEVALLE Y FIN DE CALLE- LZ"/>
        <s v="INST RED CL 30 DE SEPTIEMBRE E/ ALBARRACIN Y ALZAGA- LZ"/>
        <s v="INST ELEM CL 30 DE SEPTIEMBRE E/ ALBARRACIN Y ALZAGA- LZ"/>
        <s v="INST CX CL 30 DE SEPTIEMBRE E/ ALBARRACIN Y ALZAGA- LZ"/>
        <s v="INST. RED CL ESTRADA E/ BOEDO Y FIN DE CALLE- LZ"/>
        <s v="INST. ELEM CL ESTRADA E/ BOEDO Y FIN DE CALLE- LZ"/>
        <s v="INST. CX CL ESTRADA E/ BOEDO Y FIN DE CALLE- LZ"/>
        <s v="INST. RED CL LUCIO LÓPEZ E/ GONZÁLEZ CHÁVEZ Y FIN DE CALLE- LZ"/>
        <s v="INST. ELEM CL LUCIO LÓPEZ E/ GONZÁLEZ CHÁVEZ Y FIN DE CALLE- LZ"/>
        <s v="INST. CX CL LUCIO LÓPEZ E/ GONZÁLEZ CHÁVEZ Y FIN DE CALLE- LZ"/>
        <s v="INST RED CL M. ACOSTA E/ COLÓN Y PELLEGRINI- EE"/>
        <s v="INST ELEM CL M. ACOSTA E/ COLÓN Y PELLEGRINI- EE"/>
        <s v="INST. RED AG CONDARCO E/ BLANCO ENCALADA Y CABRED- LZ"/>
        <s v="INST. ELEM AG CONDARCO E/ BLANCO ENCALADA Y CABRED- LZ"/>
        <s v="INST. CX AG CONDARCO E/ BLANCO ENCALADA Y CABRED- LZ"/>
        <s v="INST. RED AG DON BOSCO E/ CABRED Y EVA PERÓN- LZ"/>
        <s v="INST. ELEM AG DON BOSCO E/ CABRED Y EVA PERÓN- LZ"/>
        <s v="INST. CX AG DON BOSCO E/ CABRED Y EVA PERÓN- LZ"/>
        <s v="INST. RED AG LA CALANDRIA E/ LAUTARO Y QUIRNO COSTA- LZ"/>
        <s v="INST. ELEM AG LA CALANDRIA E/ LAUTARO Y QUIRNO COSTA- LZ"/>
        <s v="INST. CX AG LA CALANDRIA E/ LAUTARO Y QUIRNO COSTA- LZ"/>
        <s v="INST. RED  AG CALLE LITUANIA E/ LA GOLONDRINA Y DE ROSA- LZ"/>
        <s v="INST. ELEM  AG CALLE LITUANIA E/ LA GOLONDRINA Y DE ROSA- LZ"/>
        <s v="INST. CX  AG CALLE LITUANIA E/ LA GOLONDRINA Y DE ROSA- LZ"/>
        <s v="INST. RED AG FALCÓN E/ POSADAS Y ÁLVAREZ THOMAS-LZ"/>
        <s v="INST. ELEM AG FALCÓN E/ POSADAS Y ÁLVAREZ THOMAS-LZ"/>
        <s v="INST. CX AG FALCÓN E/ POSADAS Y ÁLVAREZ THOMAS-LZ"/>
        <s v="INST. RED AG SARDI E/ LARCAMÓN Y RUTA 4- EE"/>
        <s v="INST. ELEM AG SARDI E/ LARCAMÓN Y RUTA 4- EE"/>
        <s v="INST. CX AG SARDI E/ LARCAMÓN Y RUTA 4- EE"/>
        <s v="INST RED AG SANTA ANA E/ RIEGO Y NÚÑEZ Y ALVARADO- LZ"/>
        <s v="INST ELEM AG SANTA ANA E/ RIEGO Y NÚÑEZ Y ALVARADO- LZ"/>
        <s v="INST CX AG SANTA ANA E/ RIEGO Y NÚÑEZ Y ALVARADO- LZ"/>
        <s v="INST. RED AG ROSAS E/ DE LA TORRE Y GARAY- EE"/>
        <s v="INST. ELEM AG ROSAS E/ DE LA TORRE Y GARAY- EE"/>
        <s v="INST. CX AG ROSAS E/ DE LA TORRE Y GARAY- EE"/>
        <s v="INST RED AG URIBURU E/ NOTHER Y ROSALES-AB"/>
        <s v="INST ELEM AG URIBURU E/ NOTHER Y ROSALES-AB"/>
        <s v="INST CX AG URIBURU E/ NOTHER Y ROSALES-AB"/>
        <s v="INST RED AG PLAZA BROWN ESQ DRUMOND- AB"/>
        <s v="INST ELEM AG PLAZA BROWN ESQ DRUMOND- AB"/>
        <s v="INST CX AG PLAZA BROWN ESQ DRUMOND- AB"/>
        <s v="INST. RED AG TELOMIÁN CONDIÉ E/ I. GÓMEZ Y FIN DE CALLE- LZ"/>
        <s v="INST. ELEM AG TELOMIÁN CONDIÉ E/ I. GÓMEZ Y FIN DE CALLE- LZ"/>
        <s v="INST. CX AG TELOMIÁN CONDIÉ E/ I. GÓMEZ Y FIN DE CALLE- LZ"/>
        <s v="INST RED AG POZO LO134- EE"/>
        <s v="INST ELEM AG POZO LO134- EE"/>
        <s v="INST. RED AG REFUERZO GUILLÓN- EE"/>
        <s v="INST. ELEM AG REFUERZO GUILLÓN- EE"/>
        <s v="OBRAS COMPLEMENTARIAS SOBRE CUENCA BAJA CONDUCTO ALIVIADOR ESTE ARROYO UNAMUNO - ETAPA I "/>
        <s v="SANEAMIENTO ARROYO DUPY - III ETAPA - LA MATANZA"/>
        <s v="OBRAS MENORES-DOCK SUD"/>
        <s v="ILUMINACION ZONA DE INFLAMABLES DOCK SUD"/>
        <s v="OBRA COMPLEMENTARIA DE AGUA -CAÑUELAS"/>
        <s v="HOSPITAL ZONAL GRAL. DE AGUDOS LUCIO MELENDEZ - ALTE. BROWN"/>
        <s v="HOSPITAL INTERZONAL GENERAL DE AGUDOS DR. PAROISSIEN -ADECUACIÓN GUARDIA Y EMERGENCIA PATOLÓGICA- LA MATANZA"/>
        <s v="HOSPITAL INTERZONAL GRAL. DE AGUDOS DR. GÜEMES -ADECUACIÓN INSTALACIÓN ELÉCTRICA- HAEDO - MORÓN"/>
        <s v="HOSPITAL INTERZONAL ESPECIALIZADO EN PEDIATRÍA JOSÉ ESTEVES -ADECUACIÓN INSTALACIÓN ELÉCTRICA- TÉMPERLEY - LOMAS DE ZAMORA"/>
        <s v="HOSPITAL ZONAL GRAL. DE AGUDOS EVITA -ADECUACIÓN INSTALACIÓN ELÉCTRICA- LANÚS"/>
        <s v="HOSPITAL ZONAL GENERAL DE AGUDOS DR. ARTURO OÑATIVIA -ADECUACIÓN EDILICIA- RAFAEL CALZADA -ALTE. BROWN"/>
        <s v="HOSPITAL INTERZONAL GENERAL DE AGUDOS PRESIDENTE PERÓN -ADECUACIÓN EDILICIA- AVELLANEDA"/>
        <s v="HOSPITAL ZONAL ESPECIALIZADO EN ONCOLOGÍA -TRASLADO EDILICIO- REMEDIOS DE ESCALADA - LANÚS"/>
        <s v="HOSPITAL INTERZONAL ESPECIALIZADO EN PEDIATRÍA JOSÉ ESTEVES -ADECUACIÓN EDILICIA- TEMPERLEY - LOMAS DE ZAMORA"/>
        <s v="HOSPITAL ZONAL GENERAL DE AGUDOS  HÉROES DE MALVINAS -ADECUACIÓN EDILICIA- MERLO"/>
        <s v="REMODELACIÓN HOSPITAL MUNICIPAL SANTAMARINA -V ETAPA- ESTEBAN ECHEVERRÍA"/>
        <s v="REMODELACIÓN Y PUESTA EN VALOR HOGAR ESCUELA -II ETAPA- ESTEBAN ECHEVERRÍA"/>
        <s v="BASE OPERATIVA POLICIAL -SANITARIOS Y VESTUARIOS- MORÓN"/>
        <s v="RECUPERACIÓN EDIFICIO DEPARTAMENTO ZONA I - MORÓN DIRECCIÓN PROVINCIAL DE ARQUITECTURA  - MI - MORÓN"/>
        <s v="ALIVIADOR OESTEARROYO DEL REY - I ETAPA"/>
        <s v="RECONSTRUCCIÓN DEL CONDUCTO DEL Aº MALDONADO POR AVDA. PALACIOS"/>
        <s v="ALIVIADOR OESTE ARROYO DEL REY - ETAPA II - LOMAS DE ZAMORA "/>
        <s v="RED DE GAS EN VILLARS"/>
        <s v="RED DEGAS EN MAXIMO PAZ"/>
        <s v="RED DE GAS EM DOMSELAAR"/>
        <s v="ALIVIADOR DEL Aº DON MARIO POR AVDA. CRISTIANÍA - LA MATANZA"/>
        <s v="OBRAS HÍDRICAS RINCÓN 1, 2 Y 3 Y COMPLEMENTARIAS DE PAVIMENTACIÓN CALLE HUERGO"/>
        <s v="SANEAMIENTO DE LA CUENCA DEL ARROYO TORRES - ETAPA I - 2º Y 3º PARTE - TRAMO II"/>
        <s v="SANEAMIENTO DE LA CUENCA DE APORTE EN EL ZANJÓN MARTÍNEZ - ETAPA I - MORON Y HURLINGHAM"/>
        <s v="OBRAS COMPLEMENTARIAS DON ORIONE Y OLAZABAL (EEUU-VERNET Y SAN MARTÍ)"/>
        <s v="PLAN DE LIMPIEZA - MANTENIMIENTO DEL CAUCE DEL ARROYO SANTA CATALINA Y ACONDICIONAMIENTO DE LA CUENCA - LOMAS DE ZAMORA"/>
        <s v="DESAGUES PLUVIALES EN BARRIO 9 DE ABRIL - CUENCA SAN JUAN - ESTEBAN ECHEVERRÍA"/>
        <s v="DESAGÜES PLUVIALES FRENCH Y AZCUENAGA - MORÓN"/>
        <s v="DESAGÜES PLUVIALES BARRIO CORIMAYO"/>
        <s v="SANEAMIENTO CUENCA YAPEYÚ - ARIAS - DESAGUES PLUVIALES LONGCHAMPS SUDESTE - ALMIRANTE BROWN"/>
        <s v="DESAGUES PLUVIALES BARRIO CORIMAYO - II ETAPA - ALMIRANTE BROWN"/>
        <s v="DESAGUES PLUVIALES FRENCH Y AZCUÉNAGA - II ETAPA - MORÓN"/>
        <s v="DESAGUES LONGCHAMPS NOROESTE - RAMAL 1"/>
        <s v="DESAGUES PLUVIALES SAN JOSÉ NOROESTE"/>
        <s v="DESAGUES CUENCA SUPERIOR ARROYO DEL REY - BRAZO DIOMEDE "/>
        <s v="PROLONGACIÓN AV. ESPORA "/>
        <s v="PROLONGACIÓN AVDA. REPUBLICA ARGENTINA "/>
        <s v="RUTA PCIAL 58: REPAVIMENTACIÓN, NUEVO TERCER CARRIL E ILUMINACIÓN TRAMO CALLE SAAVEDRA A LACARRA. PAVIMENTACIÓN E ILUMINACIÓN COLECTORA CALLES SAVEEDRA Y LAGARRETA "/>
        <s v="RUTA 40"/>
        <s v="ACCESO UNIDAD PENITENCIARIA D MARCOS PAZ"/>
        <s v="PAVIMENTACIÓN Y REPAVIMENTACIÓN DE LAS CALLES BLAS PARERA, COMPRENDIDO EN EL TRAMO BERLÍN/ HORTIGUERA Y LOS TRABAJOS DE BACHEO DE HORMIGÓN DEL PARTIDO"/>
        <s v="PROLONGACIÓN DE RUTA 210-1° ETAPA- (PAVIMENTACIÓN AV. ESPORA E/ DIEHL Y SANTA FE). PDO. ALTE. BROWN "/>
        <s v="AV. ROSALES ENTRE HIPÓLITO YRIGOYEN Y HNOS. ROSS Y YERBAL ENTRE HNOS. ROSS Y SAN MARTIN."/>
        <s v="ACONDICIONAMIENTO DE AV. JUAN XXIII E/ SIRITO Y RP 4"/>
        <s v="PUESTA EN VALOR AV. 29 DE SEPTIEMBRE ENTRE MALABIA Y DR. ALFONSÍN- LANÚS"/>
        <s v="AGUA POTABLE EN GENERAL LAS HERAS"/>
        <s v="AMPLIACION DE LA RED DE AGUA POTABLE EN VILLARS ETAPA 3"/>
        <s v="LA MATANZA 78 VIV - ALTOS DE MADERO"/>
        <s v="LA MATANZA 176 VIV"/>
        <s v="LA MATANZA 24 VIV - BARRIO SOLARES DEL AEROPUERTO - TORRES 17 Y 18 - 24 VIV."/>
        <s v="LA MATANZA 24 VIV - SOLARES DEL AEROPUERTO  - TORRES 19 Y 20 "/>
        <s v="LA MATANZA 118 VIV"/>
        <s v="ALMTE. BROWN 302 VIV - COOP. CREDINOVO ALTOS DEL CASTILLO CONSTRUCCIÓN DE 66 VIV. (TERCERA Y ULTIMA ETAPA DE 302 VIV.) "/>
        <s v="AVELLANEDA - EQUIP. COMUNITARIO"/>
        <s v="ALMTE. BROWN 300 VIV"/>
        <s v="LOMAS DE ZAMORA - COOP. ROBERTO ARLT - BARRIO 308 VIV. VILLA FIORITO TERMINACIÓN DE 152 VIVIENDAS"/>
        <s v="ESTEBAN ECHEVERRIA 262 VIV"/>
        <s v="ALMTE. BROWN 100 VIV"/>
        <s v="LANUS 120 VIV"/>
        <s v="MORON 30 VIV"/>
        <s v="OBRA ESCOLAR PARTIDO ALMIRANTE BROWN"/>
        <s v="OBRA ESCOLAR PARTIDO AVELLANEDA"/>
        <s v="OBRA ESCOLAR PARTIDO ESTEBAN ECHEVERRIA"/>
        <s v="OBRA ESCOLAR PARTIDO EZEIZA"/>
        <s v="OBRA ESCOLAR PARTIDO LANUS"/>
        <s v="OBRA ESCOLAR PARTIDO LOMAS DE ZAMORA"/>
        <s v="OBRA ESCOLAR PARTIDO MERLO"/>
        <s v="OBRA ESCOLAR PARTIDO MORON"/>
        <s v="OBRA ESCOLAR PARTIDO PRESIDENTE PERON"/>
        <s v="OBRA ESCOLAR PARTIDO SAN VICENTE"/>
        <s v="ANTEPROYECTO Y ESIA DE UN NUEVO PUENTE SOBRE EL RIACHUELO._x000a_EN COINCIDENCIA CON EL PUENTE SE PROYECTA UN DISTRIBUIDOR DE TRANSITO EN LA INTERS. DE LA AU 7 CAMPORA, CON LA AV. 27 DE FEBRERO Y UNA ROTONDA DEL LADO LANÚS._x000a_(UNA NUEVA VINCULACIÓN C.A.B.A. – LANÚS, EN LA INTERSECCIÓN DE LA AU7 (AUTOPISTA HÉCTOR J. CÁMPORA) CON EL  RIACHUELO, QUE ADEMÁS DEBE PERMITIR EL PASO DE LAS AVENIDAS RIBEREÑAS EN AMBAS MÁRGENES (AV. 27 DE FEBRERO Y CAMINO DE LA RIBERA SUR)._x000a_EN EL LADO C.A.B.A., EN LA AV. 27 DE FEBRERO SE PREVÉ MANTENER LOS 3 CARRILES POR SENTIDO DE CIRCULACIÓN QUE TIENE ACTUALMENTE. EN LA AV. DE LA RIBERA SE MANTIENEN LOS 2 CARRILES POR SENTIDO DE CIRCULACIÓN EXISTENTES.)"/>
        <s v="CONTRATACION DE SERVICIOS DE CONSULTORIA PARA LA REALIZACION DE MICROSIMULACON DE TRANSITO Y EVALUACION DE IMPACTO ACUSTICO EN EL AREA DE INTERVENCION DE FUTUROS PASOS BAJO A NIVEL EN CRUCES CON VIAS DEL FFCC  BELGRANO SUR"/>
        <s v="ANTEPROYECTO  Y ESIA DE 2 CRUCES VEHICULARES Y PEATONALES BAJO NIVEL. _x000a_UNO EN LA INTERSECCIÓN DE CALLE MURGUIONDO Y VÍAS DEL FC BELGRANO SUR. ESTARÁ DESTINADO A TRÁNSITO LIVIANO, UTILITARIOS Y APP, TENDRÁ UN GÁLIBO VERTICAL DE 3,80 M. CONTARÁ CON 1 ÚNICO CARRIL, CON SENTIDO (N–S). _x000a_EL OTRO, EN LA INTERSECCIÓN DE CALLE LARRAZÁBAL Y VÍAS DEL FC BELGRANO SUR. ESTARÁ DESTINADO A LIVIANOS, UTILITARIOS Y APP, TENDRÁ UN GÁLIBO VERTICAL DE 3,70 M. CONTARÁ CON 1 ÚNICO CARRIL, CON SENTIDO (S-N)._x000a_SE GENERARÁ UN PAR CIRCULATORIO MURGUIONDO - LARRAZÁBAL"/>
        <s v="ANTEPROYECTO Y ESIA DE 2 CRUCES VEHICULARES Y PEATONALES A DISTINTO NIVEL. _x000a_CRUCES BAJO NIVEL EN LAS COLECTORAS DE LA AU DELLEPIANE EN SU INTERSECCIÓN CON LAS VÍAS DEL FC BELGRANO SUR. ESTARÁN DESTINADOS A TODO TIPO DE TRÁNSITO, TIENE UN GÁLIBO VERTICAL DE 5,10 M. CONTARÁN CON 4 CARRILES, 2 PARA EL PBN DE COLECTORA NORTE Y 2 PARA EL PBN DE COLECTORA SUR (SENTIDO DE CIRCULACIÓN N–S Y S-N). _x000a_COLECTORAS DELLEPIANE: LA OBRA COMPRENDERÁ LAS SIGUIENTES TAREAS:_x000a_- CONSTRUCCIÓN DE LAS COLECTORAS NORTE Y SUR DE LA AU. DELLEPIANE ENTRE LA AV. PIEDRABUENA HASTA LA CALLE JOSÉ IGNACIO RUCCI (COLECTORA SUR) Y DESDE LA AV. LISANDRO DE LA TORRE HASTA LA CALLE MONTIEL (COLECTORA NORTE). PARA ELLO, SE DEBEN PROYECTAR DOS CALZADAS NUEVAS PARALELAS A LA AUTOPISTA, SOBRE EL ACTUAL TERRAPLÉN. _x000a_- AMPLIACIÓN DE DOS TRAMOS DEL PUENTE CARRETERO QUE CRUZA LA AUTOPISTA A LA ALTURA DE LA CALLE RÍO NEGRO._x000a_- AMPLIACIÓN DE DOS TRAMOS DEL PUENTE FERROVIARIO DEL FERROCARRIL BELGRANO SUR. _x000a__x000a_EN LA INTERSECCIÓN DE CALLE PIEDRABUENA Y VÍAS DEL FC BELGRANO SUR SE REALIZARÁ UN PUENTE SOBRE EL NIVEL DE VÍAS. ESTARÁ DESTINADO A TODO TIPO DE TRÁNSITO, TENDRÁ UN GÁLIBO VERTICAL LIBRE. CONTARÁ CON 2 CARRILES, UNO POR SENTIDO (N-S Y S-N)."/>
        <s v="ANTEPROYECTO DE 2 CRUCES VEHICULARES Y PEATONALES BAJO NIVEL. _x000a_UNO EN LA INTERSECCIÓN DE AV. LACARRA Y VÍAS DEL FC BELGRANO SUR. ESTARÁ DESTINADO A LIVIANOS, UTILITARIOS, BUSES, CAMIONES PEQUEÑOS, TENDRÁ UN GÁLIBO VERTICAL DE 3,80 M. CUENTA CON 1 ÚNICO CARRIL, CON SENTIDO (N–S). SE CONTEMPLAN PUENTES FERROVIARIOS PARA EL PREMETRO._x000a_EL OTRO, EN LA INTERSECCIÓN DE CALLE MARIANO ACOSTA Y VÍAS DEL FC BELGRANO SUR. ESTARÁ DESTINADO A TODO TIPO DE TRÁNSITO, TENDRÁ UN GÁLIBO VERTICAL DE 5,10 M. CONTARÁ CON 2 CARRILES, CON SENTIDO (N-S Y S-N)."/>
        <s v="ANTEPROYECTO Y ESIA DE 2 CRUCES VEHICULARES Y PEATONALES BAJO NIVEL. _x000a_UNO EN LA INTERSECCIÓN DE AV. LAFUENTE Y VÍAS DEL FC BELGRANO SUR. ESTARÁ DESTINADO AL TRÁNSITO LIVIANO, UTILITARIOS, CAMIONES PEQUEÑOS Y APP, TENDRÁ UN GÁLIBO VERTICAL DE 3,70 M. CONTARÁ CON 1 ÚNICO CARRIL, CON SENTIDO (S-N). SE CONTEMPLA DAR CONTINUIDAD A LA CALLE CORRALES._x000a__x000a_EL OTRO, EN LA INTERSECCIÓN DE CALLE VARELA Y VÍAS DEL FC BELGRANO SUR. ESTARÁ DESTINADO A TODO TIPO DE TRÁNSITO, TENDRÁ UN GÁLIBO VERTICAL DE 4,50 M. CONTARÁ CON 2 CARRILES, UNO POR SENTIDO (N-S Y S-N). SE CONTEMPLA DAR CONTINUIDAD A LAS CALLES MÉNDEZ Y CORREA MORALES Y EL ACCESO A A LA CALLE FRANCISCO PIZARRO."/>
        <s v="ANTEPROYECTO Y ESIA  DE 2 CRUCES VEHICULARES Y PEATONALES BAJO NIVEL. _x000a_UNO EN LA INTERSECCIÓN DE CALLE PIEDRA BUENA Y VÍAS DEL FC BELGRANO SUR. ESTARÁ DESTINADO A TODO TIPO DE TRÁNSITO, TENDRÁ UN GÁLIBO VERTICAL DE 4,50 M. CONTARÁ CON 2 CARRILES, UNO POR SENTIDO DE CIRCULACIÓN (N–S Y S-N). _x000a_EL OTRO, EN LA INTERSECCIÓN DE CALLE CAYAFATE Y VÍAS DEL FC BELGRANO SUR. ESTARÁ DESTINADO A LIVIANOS, UTILITARIOS, APP Y CAMIONES PEQUEÑOS, TENDRÁ UN GÁLIBO VERTICAL DE 3,70 M. CONTARÁ CON 1 ÚNICO CARRIL, CON SENTIDO (S-N)."/>
        <s v="ANTEPROYECTO Y ESIA  DE 1 CRUCE VEHICULAR Y PEATONAL BAJO NIVEL EN LA INTERSECCIÓN DE CALLE PORTELA Y VÍAS DEL FC BELGRANO SUR. ESTARÁ DESTINADO A LIVIANOS, UTILITARIOS Y BUSES, TENDRÁ UN GÁLIBO VERTICAL DE 4,10 M. CONTARÁ CON 1 ÚNICO CARRIL, CON SENTIDO (N–S). "/>
        <s v="FONDO ROTATORIO POR PESOS: VEINTE MIL ($20.000) PARA GASTOS DE FACTURAS DE ENERGÍA ELÉCTRICA DE LA ESTACIÓN DE MONITOREO RICCHIERI.-"/>
        <s v="PROTOCOLO COMPLEMENTARIO AL ACUERDO MARCO DE FECHA 1 DE AGOSTO DE 2010 ENTRE LA AUTORIDAD DE CUENCA MATANZA RIACHUELO Y LA MUNICIPALIDAD DE AVELLANEDA.-"/>
        <s v="MODELACIÓN DE CALIDAD DE AGUA SUPERFICIAL: CAMPAÑA DE MONITOREO AD-HOC, CALIBRACIÓN DEL MODELO EN LA SUBCUENCA CAÑUELAS NAVARRETE.-"/>
        <s v="CONVALIDACIÓN DE GASTOS POR TRABAJOS EJECUTADOS MEDIANTE EXPEDIENTE 7511/2012 CONVENIO ACUMAR - CIC.-"/>
        <s v="MONITOREO DE CALIDAD DE SUELO. PREDIO ACUBA.-"/>
        <s v="PRÓRROGA AL CONVENIO DE SEGURIDAD CELEBRADO CON EL MINISTERIO DE SEGURIDAD DE LA PROVINCIA DE BUENOS AIRES - CUSTODIA PREDIO ACUBA"/>
        <s v="TRI 301/2016 - REQUERIMIENTO DE LOCACION DE SERVICIOS - DOT"/>
        <s v="CONVENIO CON EL CONSEJO PROFESIONAL DE AGRIMENSORES"/>
        <s v="INFORMA EMERGENCIA AMBIENTAL Y SANITARIA- PONE EN CONOCIMIENTO DISPOSICIÓN CEAMSE- SOLICITA INTERVENCIÓN- ADJUNTA DOCUMENTACIÓN.-"/>
        <s v="PRORROGA SEGURO CAMIONES VOLCADORES ROLL OFF "/>
        <s v="ADQUISICIÓN DE CONTENEDORES PARA LA PRECLASIFICACIÓN DE RESIDUOS - REDUCÍ - SEPARÁ (PROGIRSU).-"/>
        <s v="CONVALIDACIÓN DE GASTOS SEGURO CAMIONES IVECO CON SISTEMA ROLL OFF CON HIDROGRUA Y ALMEJA, CAMIONES VOLCADORES, COMPACTADORES"/>
        <s v="MATERIALES DE PROMOCION PARA ESTACIONES DE RECICLADO (PROGIRSU)"/>
        <s v="CONVENIO ESPECIFICO N° 2 ACUMAR CEAMSE &quot;PROVISION, RETIRO Y TRANSPORTE DE CONTENEDORES CON RESIDUOS DE MARGENES EN LANUS Y ESTEBAN ECHEVERRIA"/>
        <s v="CONTRATACIÓN SERVICIO DE BAÑOS, PAÑOLES Y VESTUARIOS PARA LAS ACTIVIDADES DE LA COORDINACIÓN DE FORTALECIMIENTO BARRIAL.-"/>
        <s v="REQUERIMIENTO DE CONTRATACIÓN DE SERVICIO RECARGA DE TUBOS DE OXIGENO.-"/>
        <s v="TRI-ACR 303/2016 - REQUERIMIENTO DE LOCACIÓN DE SERV DE LA DSA."/>
        <s v="LOCACIÓN DE SERVICIOS DE LA DIRECCIÓN DE FI/ZOONOSIS/EISAR/OBSERVATORIOS"/>
        <s v="COMPRA DE ESTUFAS PARA LOS TRAILERS SANITARIOS "/>
        <s v="ACCESORIOS PARA UNIDAD SANITARIA ANIMAL"/>
        <s v="EEM Nº 12"/>
        <s v="EEM Nº 97"/>
        <s v="PUESTA EN VALOR DE LA BASÍILICA DE SAN FRANCISCO"/>
        <s v="CENTRALIDAD LANÚS: DEL VALLE DE IBERLUCEA - ENSANCHE Y JERARQUIZACIÓN DE ESQUINAS"/>
        <s v="CENTRALIDAD LANUS: ESTACIONAMIENTO REMEDIOS DE ESCALADA + PLAZA ESTACIÓN REMEDIOS DE ESCALADA"/>
        <s v="ESTACIÓN, PLAZOLETA, BICISENDA Y PUESTA EN VALOR DEL PUENTE CARRETERO Y NUEVO PUENTE PEATONAL FUNES."/>
        <s v="CENTRALIDAD HAEDO"/>
        <s v="AMPLIACIÓN DE LA RED DE AGUA-CAÑUELAS"/>
        <s v="AMPLIACIÓN RED DE AGUA-MARCOS PAZ"/>
        <s v="CONSTRUCCIÓN PLANTA DE TRATAMIENTO EFLUENTES LÍQUIDOS INDUSTRIALES PIC LANÚS"/>
        <s v="SANEAMIENTO AGUA Y CLOACAS-BARRIOS TRES ROSAS, SAN BLAS (VILLA 21/24)"/>
        <s v="TRANSFERENCIAS A AYSA PARA GASTOS CORRIENTES (INSPECCIÓN SISTEMA RIACHUELO)"/>
        <s v="TRANSFERENCIAS A AYSA PARA GASTOS DE CAPITAL (OBRAS SISTEMA RIACHUELO)"/>
        <s v="CON. FALTANTES SAN MARINO M1-2 (1748L03)"/>
        <s v="PQUE. SARMIENTO RESTO M5 A+T (1748L14)"/>
        <s v="PLAN AYSA C+T LA MATANZA PQUE JUAN SE M13(1648L83)"/>
        <s v="ESTACION DE BOMBEO CLOACAL VILLA OLIMPICA - OBRA ELECTROMECANICA"/>
        <s v="BARRIO MADRE TERESA M1 A+T"/>
        <s v="BARRIO MADRE TERESA C+T"/>
        <s v="INST. RED AG CASAL E/ CABRED Y CARABELAS- LZ"/>
        <s v="INST. ELEM AG CASAL E/ CABRED Y CARABELAS- LZ"/>
        <s v="INST. CX AG CASAL E/ CABRED Y CARABELAS- LZ"/>
        <s v="INST. RED AG CALLE GROUSSAC E/LANÚS Y ONOFRE- LZ"/>
        <s v="INST. ELEM AG CALLE GROUSSAC E/LANÚS Y ONOFRE- LZ"/>
        <s v="INST. CX AG CALLE GROUSSAC E/LANÚS Y ONOFRE- LZ"/>
        <s v="INST. RED AG CALLE PRIMERA JUNTA E/ SAN JOAQUÍN Y SANTO TOMÁS-LZ"/>
        <s v="INST. ELEM AG CALLE PRIMERA JUNTA E/ SAN JOAQUÍN Y SANTO TOMÁS-LZ"/>
        <s v="INST. CX AG CALLE PRIMERA JUNTA E/ SAN JOAQUÍN Y SANTO TOMÁS-LZ"/>
        <s v="INST. RED CL MENTRUYT E/ PEREYRA LUCENA Y PORTELA- LZ"/>
        <s v="INST. ELEM CL MENTRUYT E/ PEREYRA LUCENA Y PORTELA- LZ"/>
        <s v="INST. CX CL MENTRUYT E/ PEREYRA LUCENA Y PORTELA- LZ"/>
        <s v="21 DE MARZO M2 C+T (1748L76)"/>
        <s v="NEXO BARRIO EL TREBOL M1 A+T (1748L13)"/>
        <s v="21 DE MARZO M1 C+T (1748L75)"/>
        <s v="REPARACIÓN DEL HORMIGÓN: ETAPA 1 - PLANTA BERAZATEGUI."/>
        <s v="INST RED AG CALLE BOURQUET E/ RECONQUISTA Y LINIERS- EE"/>
        <s v="INST CX AG CALLE BOURQUET E/ RECONQUISTA Y LINIERS- EE"/>
        <s v="INST ELEM AG CALLE BOURQUET E/ RECONQUISTA Y LINIERS- EE"/>
        <s v="INST. RED AG CALLE LOS AROMOS E/ SANTA FILOMENA Y MERLO- LZ"/>
        <s v="INST. CX AG CALLE LOS AROMOS E/ SANTA FILOMENA Y MERLO- LZ"/>
        <s v="INST. RED CL ROSARIO E/ PALACIOS Y MARTÍNEZ ESTRADA- EZ"/>
        <s v="INST. ELEM CL ROSARIO E/ PALACIOS Y MARTÍNEZ ESTRADA- EZ"/>
        <s v="INST. CX CL ROSARIO E/ PALACIOS Y MARTÍNEZ ESTRADA- EZ"/>
        <s v="INST. RED CL AV ESPORA E/ JORGE Y BOUCHARD- AB"/>
        <s v="INST. ELEM CL AV ESPORA E/ JORGE Y BOUCHARD- AB"/>
        <s v="INST. CX CL AV ESPORA E/ JORGE Y BOUCHARD- AB"/>
        <s v="RED DE AGUA - REFUERZO VILLA OLÍMPICA (1760901)"/>
        <s v="INST CX CL PASAJE VILLAROEL E/ SAAVEDRA Y PTE PERÓN Y OTRAS- AB"/>
        <s v="INST RED CL PASAJE VILLAROEL E/ SAAVEDRA Y PTE PERÓN Y OTRAS- AB"/>
        <s v="INST ELEM CL PASAJE VILLAROEL E/ SAAVEDRA Y PTE PERÓN Y OTRAS- AB"/>
        <s v="CÁMARA REGULADORA REFUERZO BARRIO SANTA CATALINA. OBRA ELECTROMECÁNICA."/>
        <s v="CÁMARA REGULADORA CALLE URUNDAY. OBRA ELECTROMECÁNICA."/>
        <s v="CÁMARA REGULADORA CALLE GARCÍA DE LOYOLA. OBRA ELECTROMECÁNICA."/>
        <s v="PROYECTO, RESTAURACION Y PUESTA EN VALOR DEL TRASBORDADOR NICOLAS AVELLANEDA SOBRE EL RIACHUELO.-"/>
        <s v="EVALUACIÓN IMPACTO AMBIENTAL"/>
        <s v="MANTENIMIENTO AMBIENTAL , DE LIMPIEZA Y ELECTRICO"/>
        <s v="TRABAJOS DE REPARACIÓN E IMPERMEABILIZACIÓN DE CUBIERTAS COMPLEJO PADRE MIGICA"/>
        <s v="REEMPLAZO SOLADOS EN 18 UF SAN FRANCISCO"/>
        <s v="ADQUISICIÓN INMUEBLE"/>
        <s v="CORREDOR AMBIENTAL VILLA 21-24"/>
        <s v="PUESTA EN VALOR  DEL CONJUNTO DEL ESPACIO PÚBLICO COMPRENDIDO POR LA EXPLANADA COSTERA , AV. PEDRO DE MENDOZA Y LAS VEREDAS FRENTISTA EN EL TRAMO ENTRE LAS CALLES ROCHA Y CERRI"/>
        <s v="PUESTA EN VALOR  DEL CONJUNTO DEL ESPACIO PÚBLICO COMPRENDIDO POR LA EXPLANADA COSTERA ,  ENTRE LAS CALLES ROCHA Y CNEL SALVADORES"/>
        <s v="PUESTA EN VALOR  DEL CONJUNTO DEL ESPACIO PÚBLICO COMPRENDIDO POR LA EXPLANADA COSTERA ,  ENTRE LAS CALLES CNEL SALVADORES Y CERRI"/>
        <s v="AMPLIACIÓN Y REMODELACIÓN INTEGRAL CESAC 30"/>
        <s v="EDIFICIO IRIRARTE 3501-ETAPA 1"/>
        <s v="NUEVO CESAC EN COMUNA 7- BARRIO FLORES"/>
        <s v="ADECUACIÓN EDILICIO CESAC N 28"/>
        <s v="ADECUACIÓN EDILICIO CESAC N 3"/>
        <s v="PRESURIZACIÓN PARA INSTALACIONES CONTRA INCENDIO"/>
        <s v="CERCO PERIMETRAL ANTI VANDALICO"/>
        <s v="MEJORAMIENTO"/>
        <s v="READECUACIÓN ELECTRICA"/>
        <s v="OBRA DE URBANIZACIÓN LUJAN ETAPA 1 MEJORAMIENTO DE 8 VIVIENDAS"/>
        <s v="ESTUDIO DE SUELO, BARRIO ALVARADO DELIMITADO POR AUSTRALIA, VIAS FFCC ROCA, AGUSTIN MAGALDI Y ALVARADO - BARRACAS"/>
        <s v="BARRIO ALVARADO 231 VIVIENDAS, 12 LOCALES COMERCIALES Y OBRAS EXTERIORES"/>
        <s v="CREDITOS HIPOTECARIOS"/>
        <s v="ESTUDIO DE SUELO Y AGUA EN EL &quot;DEPOSITO JUDICIAL DE AUTOS BAJO AU PRESIDENTE CAMPORA, PREDIO LACARRA"/>
        <s v="FINALIZACIÓN DE EDIFICIOS 10 Y 11 SITOS EN CALLE S/N OFICIAL CONJUNTO HABITACIONAL LOS PILETONES"/>
        <s v="FINALIZACIÓN DE EDIFICIOS 12 Y 13 SITOS EN CALLE S/N OFICIAL CONJUNTO HABITACIONAL LOS PILETONES"/>
        <s v="MEJORAS DE TENDIDO CLOACAL EN EL COMPLEJO HABITACIONAL 33 VIVIENDAS-RIESTRA Y PORTELA"/>
        <s v="PROYECCIÓN E INSPECCIÓN DE OBRAS EN CENTROS DE SALUD"/>
        <s v="RECONSTRUCCIÓN DE LAS UNIDADES FUNCIONALES 29, 30,49 Y 50 DEL COMPLEJO HABITACIONAL NÉSTOR KIRCHNER SITO EN LA AV. ESCALADA Nº 4551"/>
        <s v="&quot;REMODELACIÓN DE VIVIENDAS INCENDIADAS EN EL CONJUNTO HABITACIONAL 180 VIVIENDAS SITO EN AV.FERNÁNDEZ DE LA CRUZ Y AV. LACARRA DE ESTA CIUDAD&quot;."/>
        <s v="OBRAS COMPLEMENTARIAS DE INFRAESTRUCTURA Y PUESTA EN RÉGIMEN EN BARRIO PILETONES Y BARRIO RAMÓN CARRILLO"/>
        <s v="EJECUCIÓN DE CALLE DE ENLACE ENTRE EL COMPLEJO HABITACIONAL LOS PILETONES Y AV. ASTURIAS "/>
        <s v="CERCADO Y MEJORAMIENTO - PLAZA MZ 191 COMPLEJO HABITACIONAL LOS PILETONES"/>
        <s v="OBRAS DE TENDIDO DE AGUA POTABLE (INFRAESTRUCTURA) COMPLEJO HABITACIONAL 33 VIVIENDAS"/>
        <s v="PAVIMENTACIÓN CON CONCRETO ASFÁLTICO DE CALLE VEHÍCULAR CONTINUACIÓN CALLE PLUMERILLO - BARRIO LOS PILETONES"/>
        <s v="NEXO CONEXIÓN DE RED DE AGUA POTABLE ( LACARRA) BARRIO LOS PILETONES"/>
        <s v="MEJORAS EN FRENTES - BARRIO LOS PILETONES"/>
        <s v="MEJORAS EN FRENTES - 33 VIVIENDAS"/>
        <s v="PUESTA EN VALOR PASILLOS DE USO COMÚN – 33 VIVIENDAS"/>
        <s v="MEJORAS EN FRENTES – LAS PALOMAS"/>
        <s v="ABASTECIMIENTO DE AGUA POTABLE MANZANAS 9 Y 10 - BARRIO LOS PILETONES"/>
        <s v="  RECONSTRUCCIÓN DE VEREDAS EN EL CONJUNTO HABITACIONAL &quot; NÉSTOR KIRCHNER&quot; "/>
        <s v="SANEAMIENTO Y RELLENO PILETON - BARRIO LOS PILETONES"/>
        <s v="PAGO DE HONORARIOS - BRUNO SERANGELI&quot;."/>
        <s v="CANCELACIÓN DE TOMA DE MUESTRAS - OPERATIVO MILLAN.-"/>
        <s v="ADQUISICIÓN DE EQUIPAMIENTO CENTRO VERDE BARRACAS, CABA-PMGIRSU.-"/>
        <s v="CONVENIO PARA LA LIMPEZA DE MÁRGENES CON PROVINCIA DE BUENOS AIRES 2017"/>
        <s v="CONVENIO CON MINISTERIO DE DESARROLLO SOCIAL - PROGRAMA ARGENTINA TRABAJA - EN REFERENCIA AL PROGRAMA DE LIMPIEZA DE MÁRGENES 2017"/>
        <s v="SERVICIO ADICIONAL PARA EL PREDIO ACUBA.-"/>
        <s v="CONVENIO ESPECÍFICO ACUMAR - CEAMSE, LIMPIEZA DE BASURALES 2016.-"/>
        <s v="CONVALIDACIÓN DE GASTOS DEL SERVICIO DE TRASLADO DEL PERSONAL DE SALUD A LOS OPERATIVOS DE INSERCIÓN TERRITORIAL "/>
        <s v="ADQUISICIÓN DE BIG BAGS.-"/>
        <s v="CONVENIO PARA CIERRE DEL BASURAL DE MARCOS PAZ"/>
        <s v="CONTRATACION DE SERVICIOS DE ALQUILER DE RETROEXCAVADORA PARA EL BASURAL DE CAÑUELAS"/>
        <s v="CONVENIO PARA EL CIERRE DEL BASURAL DE CAÑUELAS"/>
        <s v="CONTRATACIÓN DE SERVICIO DE DOSIMETRÍA.-"/>
        <s v="CONTRATACIÓN DE SERVICIOS DE BAÑOS, PAÑOLES Y VESTUARIOS PARA LAS ACTIVIDADES DE LA COORDINACIÓN DE PROYECTOS DE RESIDUOS SÓLIDOS URBANOS"/>
        <s v="SERVICIO DE REPARACIÓN INTEGRAL DE VEHÍCULOS"/>
        <s v="ADQUISICIÓN DE JUEGOS DE MESA E INGENIO PARA ACTIVIDADES DE LA COORDINACIÓN DE PROMOCIÓN COMUNITARIA"/>
        <s v="ADQUISICIÓN DE RESMAS DE PAPEL.-"/>
        <s v="CONTRATACIÓN DEL SERVICIO DE TELEPEAJE PARA LOS VEHÍCULOS QUE FORMAN PARTE DE LA FLOTA AUTOMOTOR."/>
        <s v="ADQUISICIÓN DE COMBUSTIBLE PARA LA FLOTA AUTOMOTOR DE ACUMAR."/>
        <s v="CONTRATACIÓN DE SERVICIO DE COCHERAS MOVILES.-CONTRATACIÓN DEL SERVICIO DE ESPACIO PARA UNIDADES MÓVILES DE ACUMAR"/>
        <s v="CONTRATACIÓN DEL SERVICIO DE LIMPIEZA INTEGRAL SEDE ALMIRANTE BROWN 1378"/>
        <s v="ADQUISICIÓN DE FORMULARIO Nº20 “INSCRIPCIÓN DE POSESIÓN O TENENCIA” DE CAMIONES PERTENECIENTES AL ORGANISMO.-"/>
        <s v="CONTRATACIÓN SERVICIOS DE COMPRA Y RECARGA DE MATAFUEGOS PARA LA FLOTA DE VEHÍCULOS DE LA ACUMAR.-"/>
        <s v="ADQUISICIÓN BOTIQUINES DE PRIMEROS AUXILIOS REGLAMENTARIOS PARA LA FLOTA DE VEHICULOS DE LA ACUMAR.-"/>
        <s v="PAGO INSCRIPCIÓN COMODATO DE CAMIONES EN RPA.-"/>
        <s v="CONVALIDACIÓN FACTURA B N° 50-27250988 (FEBRERO-MZO-JUN-JUL- AGOSTO 2017)N° 50-27018785. - NEXTEL COMUNICATIONS ARGENTINA S.R.L.-"/>
        <s v="SERVICIO MÉDICO A DOMICILIO- CONTRATACIÓN SEGUROS ACCIDENTES PERSONALES- SERV. DE URGENCIAS MÉDICAS"/>
        <s v="SEGURIDAD PARA RELOCALIZACIÓN BARRIO VILLA JARDÍN"/>
        <s v="CONVALIDACIÓN FACTURAS NEXTEL.-"/>
        <s v="ADQUISICIÓN COMPONENTES HARDWARE PARA SERVIDOR CONTINGENCIA DE ALTE. BROWN."/>
        <s v=" LIQUIDACION DE HABERES"/>
        <s v="ADQUISICIÓN DE COMPONENTES PARA REPARACIÓN Y REPOSICIÓN DEL PARQUE INFORMÁTICO.-"/>
        <s v="CONTRATACIÓN SEGURO CAMIONES VOLCADORES ROLL OFF, VOLCADORES Y COMPACTADORES.-"/>
        <s v="RENOVACIONES CONTRATOS LOCACIÓN DE SERVICIOS"/>
        <s v="REQUERIMIENTO DE LOCACIÓN DE SERVICIOS"/>
        <s v="MUDANZA DE FAMILIAS RELOCALIZADAS -BARRIO VILLA JARDIN- MUNICIPIO DE LANUS"/>
        <s v="PRORROGA AL CONVENIO DE SEGURIDAD CELEBRADO CON LA PREFECTURA NAVAL ARGENTINA EN EL PREDIO VILLA 21-24.-"/>
        <s v="SERVICIO DE MONITOREO DE MEDIOS.-"/>
        <s v="PAGO DE HONORARIOS POR SERVICIOS DE ASESORAMIENTO LIC. FERNANDO GABRIEL RODELES A LOS EFECTOS DE TRAMITAR EL PAGO CORRESPONDIENTE A LOS SERVICIOS PRESTADOS ENTRE EL 23-02-2017 Y EL 15-03-2017"/>
        <s v="SOPORTE DE MATERIALES Y CONTENIDOS PARA STAND FITMA 2017.-SOLICITUD SERV. REFRIGERIO"/>
        <s v="ADQUISICIÓN DE MATAFUEGOS ABC PARA OFICINA EN SEDE CANNING.-"/>
        <s v="CONTRATACIÓN DE UN ARCHIVO EXTERNO PARA LA DOCUMENTACIÓN DE ACUMAR.-"/>
        <s v="ADQUISICIÓN DE HERRAMIENTAS Y MATERIALES PARA EL MANTENIMIENTO EDILICIO- "/>
        <s v="REPARACIÓN VEHÍCULO MARCA FORD RANGER DOMINIO OZV 833.- SERVICE INICIAL A CAMIONES SIN RODAR PARA PRORROGA DE GARANTIA 4 MESES"/>
        <s v="CONTRATACIÓN DE SERVICIO DE RETIRO Y DISPOSICIÓN DE RESIDUOS PELIGROSOS SEDE CANNING.-"/>
        <s v="GASTOS DE REPRESENTACIÓN ( PASAJES, VIÁTICOS, GASTOS PROTOCOLARES, OTROS)"/>
        <s v="GASTOS BANCARIOS E IMPUESTOS"/>
        <s v="RENOVACIÓN DE ALQUILER DE INMUEBLE PARA LA ACUMAR, SEDE ALMIRANTE BROWN 1378."/>
        <s v="CONTRATACIÓN DE SERVICIO DE FUMIGACIÓN Y LIMPIEZA DE TANQUES, SEDE ALMIRANTE BROWN N° 1378."/>
        <s v="CONTRATACIÓN SEGURO EQUIPAMIENTO HOSPITAL NESTOR KIRCHNER.-"/>
        <s v="CONTRATACIÓN DE DISPENSER Y BOTELLONES DE AGUA.-"/>
        <s v="SEGURO ROBO, VANDALISMO REGATAS DE AVELLANEDA, RICHIERI, PUENTE DE LA NORIA Y CAÑUELAS.-"/>
        <s v="CONTRATACIÓN DE UN SEGURO PARA EL EQUIPAMIENTO DEL HOSPITAL CAÑUELAS.-"/>
        <s v="VILLA 6 - Bº CILDAÑEZ - OBRAS DE INFRAESTRUCTURA BÁSICA"/>
        <s v="VILLA 6 - Bº CILDAÑEZ - MODULOS DE DESARROLLO HUMANO"/>
        <s v="VILLA 1.11.14 - Bº BARRACAS - OBRAS DE INFRAESTRUCTURA BÁSICA"/>
        <s v="VILLA 1.11.14 - Bº BARRACAS - MODULOS DE DESARROLLO HUMANO"/>
        <s v="VILLA 21-24 - Bº BAJO FLORES - OBRAS DE INFRAESTRUCTURA BÁSICA"/>
        <s v="VILLA 21-24 - Bº BAJO FLORES - MODULOS DE DESARROLLO HUMANO"/>
        <s v="Bº ACUBA - OBRAS DE INFRAESTRUCTURA BÁSICA"/>
        <s v="Bº ACUBA - MODULOS DE DESARROLLO HUMANO"/>
        <s v="VILLA 15 - OBRAS DE INFRAESTRUCTURA BÁSICA"/>
        <s v="VILLA 15 - MODULOS DE DESARROLLO HUMANO"/>
        <s v="VILLA 1.11.14 - OBRAS DE INFRAESTRUCTURA BÁSICA"/>
        <s v="VILLA 1.11.14 - MODULOS DE DESARROLLO HUMANO"/>
        <s v="VILLA SOLDATI - OBRAS DE INFRAESTRUCTURA BÁSICA"/>
        <s v="VILLA SOLDATI - MODULOS DE DESARROLLO HUMANO"/>
        <s v="Bº GUADALUPE - OBRAS DE INFRAESTRUCTURA BÁSICA"/>
        <s v="Bº GUADALUPE - MÓDULOS DE DESARROLLO HUMANO"/>
        <s v="Bº OBRERO - OBRAS DE INFRAESTRUCTURA BÁSICA"/>
        <s v="Bº OBRERO - MÓDULOS DE DESARROLLO HUMANO"/>
        <s v="Bº EL PUEBLITO - OBRAS DE INFRAESTRUCTURA BÁSICA"/>
        <s v="Bº EL PUEBLITO - MÓDULOS DE DESARROLLO HUMANO"/>
        <s v="Bº EL CEIBO - OBRAS DE INFRAESTRUCTURA BÁSICA"/>
        <s v="Bº EL CEIBO - MÓDULOS DE DESARROLLO HUMANO"/>
        <s v="Bº VILLA JARDIN 2 ETAPA - OBRAS DE INFRAESTRUCTURA BÁSICA"/>
        <s v="Bº VILLA JARDIN 2 ETAPA - MÓDULOS DE DESARROLLO HUMANO"/>
        <s v="Bº SAN FRANCISCO - OBRAS DE INFRAESTRUCTURA BÁSICA"/>
        <s v="Bº SAN FRANCISCO - MÓDULOS DE DESARROLLO HUMANO"/>
        <s v="Bº LA FE - OBRAS DE INFRAESTRUCTURA BÁSICA"/>
        <s v="Bº LA FE - MÓDULOS DE DESARROLLO HUMANO"/>
        <s v="Bº ACUBA - MÓDULOS DE DESARROLLO HUMANO"/>
        <s v="Bº MONTE CHINGOLO - OBRAS DE INFRAESTRUCTURA BÁSICA"/>
        <s v="Bº MONTE CHINGOLO - MÓDULOS DE DESARROLLO HUMANO"/>
        <s v="Bº SANTA TERESITA - OBRAS DE INFRAESTRUCTURA BÁSICA"/>
        <s v="Bº SANTA TERESITA - MÓDULOS DE DESARROLLO HUMANO"/>
        <s v="CAMPO UNAMUNO - OBRAS DE INFRAESTRUCTURA BÁSICA Y FORTALECIMIENTO COMUNITARIO"/>
        <s v="CAMPO UNAMUNO - OBRAS DE INFRAESTRUCTURA BÁSICA"/>
        <s v="CAMPO UNAMUNO - MODULOS DE DESARROLLO HUMANO"/>
        <s v="Bº LAS ANTENAS-MEJORAMIENTO DEL ESPACIO PÚBLICO Y FORTALECIMIENTO COMUNITARIO"/>
        <s v="Bº LAS ANTENAS-MODULOS DE DESARROLLO HUMANO"/>
        <s v="VILLA SOLDATI - MÓDULOS DE DESARROLLO HUMANO"/>
        <s v="VILLA 20 DEL BARRIO VILLA LUGANO - OBRAS DE INFRAESTRUCTURA BÁSICA"/>
        <s v="VILLA 20 DEL BARRIO VILLA LUGANO - MÓDULOS DE DESARROLLO HUMANO"/>
        <s v="VILLA 15 EJE FERROVIARIO COMUNA 8 OESTE LUGANO - OBRAS DE INFRAESTRUCTURA BÁSICA"/>
        <s v="VILLA 15 EJE FERROVIARIO COMUNA 8 OESTE LUGANO - MÓDULOS DE DESARROLLO HUMANO"/>
        <s v="VILLA 20 BARRIO VILLA LUGANO - EJES CHILAVERT, CORVALAN, MIRALLA Y ESCALADA - OBRAS DE INFRAESTRUCTURA BÁSICA"/>
        <s v="VILLA 20 BARRIO VILLA LUGANO - EJES CHILAVERT, CORVALAN, MIRALLA Y ESCALADA - MÓDULOS DE DESARROLLO HUMANO"/>
        <s v="PLAZA VARELA Bº DE FLORES - OBRAS DE INFRAESTRUCTURA BÁSICA"/>
        <s v="PLAZA VARELA Bº DE FLORES - MÓDULOS DE DESARROLLO HUMANO"/>
        <s v="ANEXO I - A Bº VILLA TRANQUILA - MEJORAMIENTO DEL ESPACIO PÚBLICO Y FORTALECIMIENTO COMUNITARIO"/>
        <s v="Bº VILLA TRANQUILA (ANEXO I - A)- MODULOS DE DESARROLLO HUMANO"/>
        <s v="ANEXO I - Bº BARRIO VILLA AZUL - MEJORAMIENTO DEL ESPACIO PÚBLICO Y FORTALECIMIENTO COMUNITARIO"/>
        <s v="Bº VILLA AZUL (ANEXO I - B) - MODULOS DE DESARROLLO HUMANO"/>
        <s v="Bº LOS CEIBOS - OBRAS DE INFRAESTRUCTURA BÁSICA"/>
        <s v="Bº LOS CEIBOS - MÓDULOS DE DESARROLLO HUMANO"/>
        <s v="Bº EL ROBLE - OBRAS DE INFRAESTRUCTURA BÁSICA"/>
        <s v="Bº EL ROBLE - MÓDULOS DE DESARROLLO HUMANO"/>
        <s v="Bº CILDAÑEZ - OBRAS DE INFRAESTRUCTURA BÁSICA"/>
        <s v="Bº CILDAÑEZ - MODULOS DE DESARROLLO HUMANO"/>
        <s v="B° VILLA JARDÍN - MEJORAMIENTO DEL ESPACIO PÚBLICO"/>
        <s v="B° VILLA JARDIN - MODULOS DE DESARROLLO HUMANO"/>
        <s v="TERMINACION DE 48 VIVIENDAS"/>
        <s v="OBRA DE INFRAESTRUCTURA BARRIO LINDO"/>
        <s v="Bº ALIANZA -  440 VIVIENDAS SIN INFRA FRENTISTA"/>
        <s v=" INFRAESTRUCTURA INTEGRAL BARRIO VILLA AZUL 2º ETAPA - AVELLANEDA"/>
        <s v="BARRIO ORMA - VIVIENDAS"/>
        <s v="BARRIO ORMA - OBRAS COMPLEMENTARIAS"/>
        <s v="Bº ALVARADO - 75 VIVIENDAS"/>
        <s v="Bº ALVARADO - INFRA PARA 75 VIVIENDAS"/>
        <s v="Bº ALVARADO- 156 VIVIENDAS"/>
        <s v="Bº ALVARADO- INFRA PARA 156 VIVIENDAS"/>
        <s v="TERMINACIÓN LACARRA 2049"/>
        <s v="Bº JUAN PABLO II - AMPLIAC INFRA PARA 784 VIV - "/>
        <s v="Bº JUAN PABLO I - AMPLIACION DEL ACU 260/2015 _x000a_PAVIMENTO - MOVIMIENTO DE SUELO"/>
        <s v="LA BASTILLA II - AMPLIACIÓN DE SUPERFICIE DE 186 VIVIENDAS"/>
        <s v="LA BASTILLA II - OBRAS COMPLEMENTARIAS PARA 186 VIVIENDAS"/>
        <s v="LA BASTILLA II - TERMINACIÓN DE 186 VIVIENDAS"/>
        <s v="LA BASTILLA II - TERMINACIÓN OBRAS DE INFRAESTRUCTURA Y NEXOS"/>
        <s v="LA BASTILLA I - DEMASÍAS PARA 102 VIVIENDAS"/>
        <s v="LA BASTILLA I - OBRAS COMPLEMENTARIAS PARA 180 VIVIENDAS"/>
        <s v="LA BASTILLA I - TERMINACIÓN DE 102 VIVIENDAS"/>
        <s v="LA BASTILLA I - TERMINACIÓN OBRAS DE INFRAESTRUCTURA Y NEXOS"/>
        <s v="BARRIO ACUBA INFRA PARA 1100 VIV ETAPA I"/>
        <s v="300 VIV - LOS CEIBOS"/>
        <s v="SANEAMIENTO CLOACAL-LAS HERAS-CAÑUELAS-PTE. PERÓN"/>
        <s v="PAGO SERVICIO DE TELEFONÍA A LA FIRMA TELEFÓNICA DE ARGENTINA S.A., SEDE ALMIRANTE BROWN 1378."/>
        <s v="OBRAS MDH Y MEJORAMIENTO ESP. PÚB.  B° GLEW Y SANTA ROSA "/>
        <s v="OBRAS COMPLEMENTARIAS EN ALIVIADOR ESTE Aº UNAMUNO III ETAPA - L.DE ZAMORA - PARTE 1"/>
        <s v="OBRAS COMPLEMENTARIAS EN ALIVIADOR ESTE Aº UNAMUNO III ETAPA - L.DE ZAMORA - PARTE 2"/>
        <s v="OBRAS COMPLEMENTARIAS EN ALIVIADOR ESTE Aº UNAMUNO III ETAPA - L.DE ZAMORA - PARTE 3"/>
        <s v="SANEAMIENTO CUENCA SAN JUAN - ETAPA II"/>
        <s v="RESTAURACION CAUCE ANTIGUO ARROYO LA MATANZA Y LIMPIEZA DE CURSOS"/>
        <s v="DESAGUES PLUVIALES CUENCA ARROYO DUPPY - ETAPA I - ALIVIADOR I"/>
        <s v="CONTRATACIÓN DE EMPRESA DE SERVICIOS PARA AMPLIACIÓN Y MANTENIMIENTO DE LA RED DE POZOS PARA MONITOREO DE AGUA SUBTERRÁNEA DE LA CHMR. PROGRAMA AÑO 2015.-"/>
        <s v="CONTRATACIÓN PARA EL MANTENIMIENTO Y CALIBRACIÓN DE LAS 15 ESTACIONES METEOROLÓGICAS PERTENECIENTES A LA CUENCA MATANZA RIACHUELO.-"/>
        <s v="OPERACIÓN Y MANTENIMIENTO DE LAS ESTACIONES DE MONITOREO CONTINUO Y AUTOMÁTICO DE CALIDAD Y CAUDAL DE AGUA REGATAS AELLANEDA, PUENTE LA NORIA, CAÑUELAS Y RICCHIERI.-"/>
        <s v="EXP 152/2017 - OP N° 10046 - TRI 197/2017: ANTICIPO "/>
        <s v="ASISTENCIA A CURSO &quot;BASES CIENTÍFICAS PARA EL ESTUDIO Y LA GESTIÓN DE HUMEDALES&quot;.-"/>
        <s v="INTERCAMBIO DE EXPERIENCIAS CON CETESB - COMPANHIA AMBIENTAL DO ESTADO DE SAO PAULO.-"/>
        <s v="CONTRATACIÓN- CARACTERIZACIÓN PLANIALTIMÉTRICA DE LAS CONDICIONES FÍSICOQUÍMICAS DE LOS SEDIMENTOS Y SUELOS EN EL FONDO DEL CAUCE EN EL TRAMO A CIELO ABIERTO DEL ARROYO CILDAÑEZ"/>
        <s v="TRI-ACR: 227/2017 - CONTRATACIÓN. VISITA TÉCNICA FABIOLA PERALES FERNANDEZ - CURSO INTRODUCCIÓN AL ANÁLISIS DE IMPACTO - CONTRATACIÓN SERVICIO DE ALOJAMIENTO PARA LA PROFESIONAL QUE DICTARÁ EL CURSO INTRODUCCIÓN AL ANÁLISIS DE IMPACTO.-"/>
        <s v="TRI-ACR: 233/2017 CONTRATACIÓN DEL ALOJAMIENTO PARA LOS PROFESIONALES INVITADOS POR LA PRESIDENCIA DE LA ACUMAR A CARGO DEL CURSO DE COMUNICACIÓN DEL RIESGO AMBIENTAL Y PLANES DE GESTIÓN."/>
        <s v="LICITACIÓN PÚBLICA - CONTRATACIÓN DE UN SERVICIO PARA REALIZAR UN ESTUDIO DE CARATERIZACIÓN AMBIENTAL Y ANÁLISIS DE RIESGO A LA SALUD HUMANA EN VILLA INFLAMABLE Y UN ESTUDIO DE CARACTERIZACIÓN AMBIENTAL EN BARRIO ALIANZA.-"/>
        <s v="ADQUISICIÓN INSUMOS PARA TOMA DE MUESTRA DE EFLUENTES LÍQUIDOS (ART. FERRETERÍA).-"/>
        <s v="IMPRENTA PARA MATERIAL DE GIRSU.-"/>
        <s v="ADQUISICIÓN LUCES IDENTIFICATORIAS PATRULLAS AMBIENTALES.-"/>
        <s v="ADQUISICIÓN DE FORMULARIOS FORMULARIOS ÚNICOS DE INSPECCIÓN.-"/>
        <s v="ADQUISICIÓN DE PRECINTOS INVIOLABLES PARA CLAUSURAS U OPERATIVOS DE ACCIONES PREVENTIVAS.-"/>
        <s v="CONVENIO MARCO ENTRE LA AUTORIDAD DE CUENCA MATANZA RIACHUELO (ACUMAR) Y LA SINDICATURA GENERAL DE LA NACIÓN (SIGEN).-"/>
        <s v="MANTENIMIENTO DE EQUIPOS MULTIFUNCIÓN.-"/>
        <s v="ACTUALIZACIÓN Y MANTENIMIENTO PARA EL CONTROL DE ACCESO.-"/>
        <s v="RENOVACIÓN MANTENIMIENTO Y SOPORTE LICENCIAS ARCGIS.-"/>
        <s v="SEGURIDAD PERIMETRAL DC ESMERALDA.-"/>
        <s v="SERVICIO DE CORREO ELECTRÓNICO CORPORATIVO Y SERVICIO DE TELEFONÍA.-"/>
        <s v="STORAGE DE CONTINGENCIA.-"/>
        <s v="MANTENIMIENTO SOFTWARE DE LIQUIDACIÓN DE HABERES 2017.-"/>
        <s v="CONVALIDACIÓN FACTURAS IPLAN - FEBRERO -MARZO- ABRIL-MAYO-JUNIO-JULIO  2017.-"/>
        <s v="SERVICIO DE ASISTENCIA TÉCNICA PARA LA OBTENCIÓN DE PRECIOS TESTIGO LICITACIÓN PÚBLICA 15/2016 EXP-ACR: 1030/2016 - HONORARIOS SIGEN.-"/>
        <s v="CANDADOS DE SEGURIDAD DE NOTEBOOK.-"/>
        <s v="ADQUISICIÓN DE PLACAS WIFI.-"/>
        <s v="ADQUISICIÓN DE CÁMARAS DE SEGURIDAD SEDE SAN MARTIN.-"/>
        <s v="REPARACIÓN DE TERMINALES DE CONTROL DE ACCESO"/>
        <s v="CONTRATACIÓN DEL SERVICIO DE TAQUIGRAFÍA PARA CONVOCATORIA A AUDIENCIA PÚBLICA: PROTOCOLO PARA EL ABORDAJE SOCIAL Y TÉCNICO DE PROCESOS DE RELOCALIZACIÓN Y REURBANIZACIÓN DE VILLAS Y ASENTAMIENTOS PRECARIOS EN LA CMR"/>
        <s v="CONTRATACIÓN DEL SERVICIO DE CATERING PARA CONVOCATORIA A AUDIENCIA PÚBLICA: PROTOCOLO PARA EL ABORD AJE SOCIAL Y TÉCNICO DE PROCESOS DE RELOCALIZACIÓN Y REURBANIZACIÓN DE VILLAS Y ASENTAMIENTOS PRECARIOS EN LA CMR"/>
        <s v="CONTRATACIÓN DE SERVICIO ABELEDO PERROT/ CONVALIDACIÓN LA LEY"/>
        <s v="CONVALIDACIÓN DE GASTOS. PAGO DE FACTURAS DE CONTRATACIÓN DE ARCHIVO EXTERNO PARA LA DOCUMENTACIÓN DE ACUMAR - AGOSTO 2017, SEPT 2017, OCT 2017, NOV 2017"/>
        <s v="CONTRATACIÓN SERVICIO INTEGRAL DE LIMPIEZA DE EDIFICIO SEDE ACUMAR 2017.-"/>
        <s v="ADQUISICION HELADERA PARA LACTARIO EN SEDE ESMERALDA N°255 ACUMAR."/>
        <s v="INST. RED DE AGUA LA GOLONDRINA E/ FLORES Y CARABOBO"/>
        <s v="ADQUISICIÓN E INSTALACIÓN DE UN EQUIPO DE AIRE ACONDICIONADO SECUNDARIO PARA EL DATA CENTER DE LA SEDE ACUMAR LA BOCA, ALMIRANTE BROWN N°1378 CABA.-/SEDE ESMERALDA 255, CABA"/>
        <s v="INST. RED DE AGUA VERNET ENTRE FOURNIER Y OLIVOS"/>
        <s v="TRI-ACR:9/2017 - CARGAS SOCIALES - ENERO 2017.-"/>
        <s v="INST. RED AGUA GOMEZ ALBERTO ENTRE GORRITI Y COLOMBRES"/>
        <s v="FIDEICOMISO FONDO FIDUCIARIO DE COMPENSACIÓN AMBIENTAL ACUMAR 2017.-"/>
        <s v="INST. RED AG BELTRAN E RICCHIERI Y OLIVER- LZ"/>
        <s v="CONVALIDACIÓN DE FACTURAS - JULIÁN MARCELO FIGUERAS Y JOSÉ LUIS CHEHAB.-"/>
        <s v="INST. RED AG CALLE DEMARIA MARIANO ENTRE MURATORE JOSE Y AV SAN MARTIN-AB"/>
        <s v="PLAN ANUAL DE CAPACITACIÓN-PROGRAMA DE FORM. PROF: LITIGACIÓN EN MATERIAL PENAL"/>
        <s v="INST. RED AG PASAJE GRIGERA ENTRE GRIGERA MARCOS Y CAPELLO MARTIN- LZ"/>
        <s v="CONTRATACIÓN DEL SERVICIO DE LOCALIZACIÓN DE VEHÍCULOS DE ENERO - FEBRERO 2017.-"/>
        <s v="INST.RED AGUA EL PLUMERILLO E/ EJ. DE LOS ANDES Y GINEBRA"/>
        <s v="LEGALIZACION DE LA FIRMA PARA INSCRIPCION DE FORMULARIOS Nº20.-"/>
        <s v="INST. RED DE AGUA CALLE LAS TROPAS MARIANO ENTRE WILLIAMS Y J.D. PERON LZ"/>
        <s v="CONVENIO ENTRE ACUMAR Y SASTRERÍA MILITAR.-"/>
        <s v="RIO SUBTERRANEO SUR TRAMO 2"/>
        <s v="RED PRIMARIA DE AGUA - VILLA OLIMPICA (1660035)"/>
        <s v="CONTRATACIÓN SEGURO EQUIPAMIENTO DE MEDICIÓN, SENSORES, FOTOCOLORIMETRO, ESPECTOFOTOMERO, ETC.-"/>
        <s v="RED PRIMARIA DE AGUA - REFUERZO DE CALIDAD RAFAEL CASTILLO - POZOS MN186 Y MN110"/>
        <s v="CONTRATACIÓN DEL SERVICIO DE LOCALIZACIÓN SATELITE DE VEHÍCULOS CON VISUALIZACIÓN EN TIEMPO REAL.-"/>
        <s v="RED SECUNDARIA CLOACAL VILLA DE MAYO 2-ETAPA 3 (1760411)"/>
        <s v="RED SECUNDARIA CLOACAL ADROGUÉ SUR (1760414)"/>
        <s v="CONTRATACIÓN SEGURO UNIDADES SANITARIAS MÓVILES DE ACUMAR.-"/>
        <s v="ADQUISICIÓN DE CINTAS DE IDENTIFICACIÓN DE BIENES DE USO PARA EL ÁREA DE PATRIMONIO.-"/>
        <s v="CISTERNA PLANTA VIRREY DEL PINO - OBRA CIVIL (1760503)"/>
        <s v="PAGO HONORARIOS - GUILLERMO MUÑIZ. (MAYO-JUNIO 2017)"/>
        <s v="CISTERNA PLANTA VIRREY DEL PINO - OBRA ELECTRO (1760504)"/>
        <s v="FORTALECIMIENTO DE HERRAMIENTA DE COMUNICACIÓN DIGITAL PARA CAMPUS DE PRESTADORES URBANOS Y DÍA DE LA CAUSA MENDOZA."/>
        <s v="CÁMARA SUBTERRÁNEA, GABINETE Y OBRAS COMPLEMENTARIAS. PERFORACIÓN DE EXPLOTACIÓN HIPOPUELCHE. PLANTA DE ÓSMOSIS INVERSA VIRREY DEL PINO."/>
        <s v="CURSO ONLINE DE COMPRAS SUSTENTABLES OEA"/>
        <s v="PERFORACIÓN DE EXPLOTACIÓN HIPOPUELCHE, PLANTA OSMOSIS INVERSA VIRREY DEL PINO"/>
        <s v="RED SECUNDARIA CLOACAL SARMIENTO - 1° ETAPA."/>
        <s v="RED SECUNDARIA EZEIZA 2A (1760101)"/>
        <s v="RED PRIMARIA AGUA - IMPULSIÓN TEMPERLEY (1760003)"/>
        <s v="RED PRIMARIA CLOCAL COLECTOR CUENCA LAFERRERE (1760006)"/>
        <s v="IMPULSIÓN VETERE 2 (1760315)"/>
        <s v="EJECUCIÓN DE 20 PERFORACIONES DE EXPLOTACIÓN ACUÍFERO PUELCHE ÁREA DE CONSESIÓN AYSA. OBRA CIVIL"/>
        <s v="EJECUCIÓN DE 20 PERFORACIONES DE EXPLOTACIÓN ACUÍFERO PUELCHE ÁREA DE CONSESIÓN AYSA. OBRA ELECTROMECÁNICA."/>
        <s v="RED SECUNDARIA CLOACAL LA SALADA NORTE (1760401)"/>
        <s v="RED SECUNDARIA CLOACAL LA SALADA SUR (1760403)"/>
        <s v="RED SECUNDARIA CLOACAL EL JAGÜEL 2 (1760404)"/>
        <s v="ESTACIÓN DE BOMBEO CLOACAL VETERE 2 - OBRA CIVIL (1760307)"/>
        <s v="ESTACIÓN DE BOMBEO CLOACAL VETERE 2 - OBRA ELECTRO (1760308)"/>
        <s v="PRIMARIAS A PLANTA FIORITO 2° ETAPA - FASE A (1760313)"/>
        <s v="ESTACION DE BOMBEO CLOACAL ADROGUE SUR 2 - OBRA ELECTROMECANICA"/>
        <s v="INST. ELEM AG CALLE LOS AROMOS E/ SANTA FILOMENA Y MERLO- LZ"/>
        <s v="BARRIO EL TREBOL M1 A+T"/>
        <s v="RED SECUNDARIA BARRIO 21 DE MARZO M1 A+T"/>
        <s v="INST. AG RED CALLE FRÍAS E/ GARIBALDI Y RICHIERI- LZ"/>
        <s v="INST. AG ELEM CALLE FRÍAS E/ GARIBALDI Y RICHIERI- LZ"/>
        <s v="INST. AG CX CALLE FRÍAS E/ GARIBALDI Y RICHIERI- LZ"/>
        <s v="INST. RED AG CALLE QUILMES E/ CARABOBO Y ASUNCIÓN- LZ"/>
        <s v="INST. CX AG CALLE QUILMES E/ CARABOBO Y ASUNCIÓN- LZ"/>
        <s v="INST. RED AG DRUMOND E/ SAN MARTIN Y ILLIA- AB"/>
        <s v="INST. RED AG CALLE YRIGOYEN E/ COMBATE DE LOS POZOS Y AMENEDO"/>
        <s v="INST. ELEM AG CALLE YRIGOYEN E/ COMBATE DE LOS POZOS Y AMENEDO"/>
        <s v="INST. CX AG CALLE YRIGOYEN E/ COMBATE DE LOS POZOS Y AMENEDO"/>
        <s v="ESTACIÓN ELEVADORA DE AGUA 2 OBRA CIVIL"/>
        <s v="ESTACIÓN ELEVADORA DE AGUA 2 OBRA ELECTRO"/>
        <s v="ALIVIADOR CLOACAL DN315 A 400 - DF SARMIENTO (1762801)"/>
        <s v="RED SECUNDARIA CLOACAL - BARRIO CLAYPOLE 2 (1760407)"/>
        <s v="INST ELEM DE AGUA CALLE ALLARIAS ENTRE JORGE Y SANTA FILOMANA Y OTRAS- LZ"/>
        <s v="INST. CX. AGUA GOMEZ ALBERTO ENTRE GORRITI Y COLOMBRES"/>
        <s v="INST.  ELEM. AG GRANADEROS E/ GUARDIA NACIONAL Y ROMA - LZ"/>
        <s v="INST. ELEM. AG CALLE VIGIL E/TIMOTEO GORDILLO Y BRAILE - LZ"/>
        <s v="INST. CX. AG CALLE VIGIL E/TIMOTEO GORDILLO Y BRAILE - LZ"/>
        <s v="INST. ELEM DE AGUA CALLE QUILMES ENTRE CARABOBO Y ASUNCIÓN- LZ"/>
        <s v="INST. ELEM DE AGUA CALLE DRUMOND ENTRE AV. SAN MARTIN E ILLIA- AB"/>
        <s v="INST. CX DE AGUA CALLE DRUMOND ENTRE AV. SAN MARTIN E ILLIA- AB"/>
        <s v="INST. ELEM DE AGUA CALLE RIVADAVIA ENTRE AVELLANEDA Y VÍAS FCGR- AB"/>
        <s v="INST. ELEM. DE AGUA CALLE BELTRAN E/ RICCHIERI Y OLIVER- LZ"/>
        <s v="INST. CX. DE AGUA CALLE BELTRAN E/ RICCHIERI Y OLIVER- LZ"/>
        <s v="INST ELEM. DE AGUA CALLE DEMARIA MARIANO E/ MURATURE Y SAN MARTIN - AB"/>
        <s v="INST CX. DE AGUA CALLE DEMARIA MARIANO E/ MURATURE Y SAN MARTIN - AB"/>
        <s v="INST. CX AG PASAJE GRIGERA ENTRE GRIGERA MARCOS Y CAPELLO MARTIN- LZ"/>
        <s v="INST. ELEMENTOS DE AGUA CALLE EL PLUMERILLO E/ EJÉRCITO DE LOS ANDES Y GINEBRA- LZ"/>
        <s v="INST. CX DE AGUA CALLE EL PLUMERILLO E/ EJÉRCITO DE LOS ANDES Y GINEBRA- LZ"/>
        <s v="INST. ELEMENTOS DE AGUA CALLE LAS TROPAS MARIANO E/ WILLIAMS Y J.D.PERÓN- LZ"/>
        <s v="INST. CX DE AGUA CALLE LAS TROPAS MARIANO E/ WILLIAMS Y J.D.PERÓN- LZ"/>
        <s v="INST. RED AG GRANADEROS E/ GUARDIA NACIONAL Y ROMA - LZ"/>
        <s v="INST.  CX. AG GRANADEROS E/ GUARDIA NACIONAL Y ROMA - LZ"/>
        <s v="INST. RED AG  AVDA REPÚBLICA ARGENTINA E/ JORGE Y 20 DE SEPTIEMBRE - AB"/>
        <s v="INST. ELEM. AG  AVDA REPÚBLICA ARGENTINA E/ JORGE Y 20 DE SEPTIEMBRE - AB"/>
        <s v="INST. CX. AG  AVDA REPÚBLICA ARGENTINA E/ JORGE Y 20 DE SEPTIEMBRE - AB"/>
        <s v="INST. RED DE AG CALLE VIGIL E/TIMOTEO GORDILLO Y BRAILE - LZ"/>
        <s v=" INST. RED. CL  ANTÁTIDA ARGENTINA E/CHARLONE Y LOS LAURELES - LZ"/>
        <s v="INST. ELEM. CL  ANTÁTIDA ARGENTINA E/CHARLONE Y LOS LAURELES - LZ"/>
        <s v="INST. CX. CL  ANTÁTIDA ARGENTINA E/CHARLONE Y LOS LAURELES - LZ"/>
        <s v="INST. RED CL. MARTÍN RODRIGUEZ E/AV.SAN MARTÍN Y CENTENARIO DE MAYO - AB"/>
        <s v="INST. ELEM. CL. MARTÍN RODRIGUEZ E/AV.SAN MARTÍN Y CENTENARIO DE MAYO - AB"/>
        <s v="INST. CX. CL. MARTÍN RODRIGUEZ E/AV.SAN MARTÍN Y CENTENARIO DE MAYO - AB"/>
        <s v="TRABAJOS COMPLEMENTARIOS PARA LA INTERVENCIÓN EN OBRAS DE REDES DE AGUA Y CLOACA EJECUTADAS POR CONTRATO"/>
        <s v="RED PRIMARIA CLOACAL COLECTOR BARRIO LINDO"/>
        <s v="INSTALACION ELEMENTOS AG CALLE RIVADAVIA E/ AVELLANEDA Y VIAS FCGR - AB"/>
        <s v="INST ELEM. DE AGUA LA GOLONDRINA ENTRE FLORES Y CARABOBO"/>
        <s v="INST CX. DE AGUA LA GOLONDRINA ENTRE FLORES Y CARABOBO"/>
        <s v="INST. CX. DE AGUA VERNET ENTRE FOURNIER Y OLIVOS"/>
        <s v="INST. ELEM. AGUA GOMEZ ALBERTO ENTRE GORRITI Y COLOMBRES"/>
        <s v="ORMA"/>
        <s v="ALVARADO-AUSTRALIA"/>
        <s v="SUBSUDIOS"/>
        <s v="OBRAS MANTENIMIENTO VILLA 21-24"/>
        <s v="OBRAS COMUNA 4"/>
        <s v="DEMOLICIÓN VILLA 26"/>
        <s v="OBRAS POR ANEXO 11 EN CENTRO DE SALUD Y ACCIÓN COMUNITARIAS-ACUMAR CESACS"/>
        <s v="ESTUDIO DE SUELO"/>
        <s v="OBRA RED DE DISTRIBUCIÓN INTERNA VILLA 20 SECTORES VARIOS"/>
        <s v="SUBSIDIOS"/>
        <s v="DISEÑO, DIRECCIÓN Y SEGUMINETO PROYECTO PUESTA EN VALOR MARGEN DEL RIACHUELO ACUMAR"/>
        <m u="1"/>
        <s v="CONSTRUCCIÓN DE 98 VIVIENDAS." u="1"/>
        <s v="READECUACION DE VIVIENDAS POLIGONO &quot;D&quot; DE MANZANA 10 - BARRIO LOS PILETONES - CASA 39" u="1"/>
        <s v="ESCUELA DE EDUCACIËN PRIMARIA N║12 &quot;DRA. CECILIA GRIERSON&quot;" u="1"/>
        <s v="VIVIENDA (111 B° ACUBA)" u="1"/>
        <s v="AJUSTE POR ACTUALIZACIÓN DE INFORMACIÓN DEL PROGRAMA 34. CONTROL DE INUNDACIONES" u="1"/>
        <s v="CONSTRUCCIÓN 20 VIVIENDAS. (B. 7 DE ENERO)" u="1"/>
        <s v="AJUSTE POR ACTUALIZACIÓN DE INFORMACIÓN DEL PROGRAMA 109. VIVIENDAS CON AHORRO PREVIO" u="1"/>
        <s v="ESCUELA DE EDUCACIËN PRIMARIA N║87 &quot;SANTA ROSA DE LIMA&quot;" u="1"/>
        <s v="ESCUELA DE EDUCACIËN PRIMARIA N║6 &quot;NUESTRA SEÐORA DE LA MERC" u="1"/>
        <s v="INFRA PARA 157 VIV. B° VILLA JARDÍN" u="1"/>
        <s v="CONSTRUCCION E INFRA 212 VIV - B° SANTA ANA" u="1"/>
        <s v="AJUSTE LÍNEA DE ACCIÓN 05. EDUCACIÓN AMBIENTAL" u="1"/>
        <s v="SOLICITUD CONTRATACIÓN DE LOCACIÓN DE SERVICIOS " u="1"/>
        <s v="INFRAESTRUCTURA PARA 573- B LINDO (DESAGÜES, AGUA Y PAVIMENTOS)" u="1"/>
        <s v="JARDIN DE INFANTES N║1025" u="1"/>
        <s v="JARDIN DE INFANTES N║1013" u="1"/>
        <s v="CONTRATACIÓN DE UN SERVICIO DE PRODUCCIÓN DE TALLERES DIDÁCTICOS Y PEDAGÓGICOS PARA EVENTOS DE ACUMAR.-" u="1"/>
        <s v="CONVENIO POLICIA DE LA CIUDAD DE BUENOS AIRES - ACUMAR, SERVICIO DE SEGURIDAD ADICIONAL SEDE ALTE. BROWN 1378 - CABA" u="1"/>
        <s v="RED PRIMARIA CLOACAL IMPULSION JUAN PABLO II" u="1"/>
        <s v="AJUSTE LÍNEA DE ACCIÓN 01. SISTEMA INTERNACIONAL DE INDICADORES + 02. SISTEMA DE INFORMACIÓN PÚBLICA + 03. FORTALECIMIENTO INSTITUCIONAL" u="1"/>
        <s v="INST CX. AGUA CALLE LOS JACARANDAES E/ LOS CASTAÑOS Y A° DEL REY - LZ" u="1"/>
        <s v="DEMOLICIONES CASA 52 MANZANA 10 - BARRIO LOS PILETONES" u="1"/>
        <s v="CONSTRUCCIÓN DE 50 MODULOS Bº SAN JUAN" u="1"/>
        <s v="INVITACIÓN AL FORO URBANO MUNDIAL-ONU HÁBITAT" u="1"/>
        <s v="TERMINACIÓN DE INFRAESTRUTURA PARA 600." u="1"/>
        <s v="ESCUELA DE EDUCACIËN PRIMARIA N║60 &quot;PREFECTURA NAVAL ARGENTI" u="1"/>
        <s v="SENDERO 14 DE MAYO - BARRIO LOS PILETONES" u="1"/>
        <s v="BARRIO LINDO-CONSTRUCCION DE 57 VIV.MZA,13-14" u="1"/>
        <s v="BARRIO 20 DE JUNIO A+T (OA70192)" u="1"/>
        <s v="AJUSTE POR ACTUALIZACIÓN DE INFORMACIÓN DEL PROGRAMA 43. DESARROLLO DE LA INFRAESTRUCTURA HABITACIONAL &quot;TECHO DIGNO&quot;" u="1"/>
        <s v="COMPRA DE BIDONES DE AGUA Y DISPENSERS " u="1"/>
        <s v="CLUB DEPORTIVO GIUFFRA - SISTEMA DE ILUMINACION" u="1"/>
        <s v="INFRAESTRUCTURA FRENTISTA Y OBRAS COMPLEMENTARIAS B° LINDO" u="1"/>
        <s v="JARDIN DE INFANTES N║948 &quot;HEROES DE MALVINAS&quot;" u="1"/>
        <s v="REINTEGRO DE GASTOS PARA COMPRA DE ELEMENTOS PARA LABORATORIO" u="1"/>
        <s v="BARRIO ALIANZA" u="1"/>
        <s v="CONVALIDACIÓN DE GASTOS POR EL SERVICIO DE ASESORAMIENTO DEL ARQ. EMILIANO LAMBRECHT.-" u="1"/>
        <s v="REPARACIONES EN LAS REDES DE AGUA POTABLE Y COLECTORAS CLOACALES - BARRIO LOS PILETONES" u="1"/>
        <s v="CONTRATACIÓN SEGURO EQUIPAMIENTOS ÓPTICOS Y LÁSER.-" u="1"/>
        <s v="ESCUELA DE EDUCACIËN PRIMARIA N║14 &quot;CAPITAN DE NAVIO HIPOLIT" u="1"/>
        <s v="HOSPITAL INTERZONAL GENERAL DE AGUDOS DR. PAROISSIEN -REMODELACIÓN GUARDIA Y EMERGENCIAS -ETAPA II- LA MATANZA" u="1"/>
        <s v="CONVALIDACIÓN DE GASTOS POR SERVICIO DE CONSULTORÍA ELÉCTRICA PARA EL PROYECTO PIC - ACUBA" u="1"/>
        <s v="ESCUELA DE EDUCACIËN PRIMARIA N║157 &quot;RICARDO G▄IRALDES&quot;" u="1"/>
        <s v="ADQUISICIÓN DE REFRIGERIOS PARA NIÑOS EN LAS EXTRACCIONES DE SANGRE EISAR.-" u="1"/>
        <s v="OP N° 754/2018 - EXP-2017-23468130 M.D.HU. (SUBSECRETARÍA DE HÁBITAT E INCLUSIÓN) - ANTICIPO PROYECTO DE RECUPERACIÓN Y PUESTA EN VALOR DE ESPACIOS PÚBLICOS VILLA 21-24" u="1"/>
        <s v="ESCUELA DE EDUCACIËN SECUNDARIA N║43" u="1"/>
        <s v="OBRA SANEAMIENTO HIDRÁULICO ARROYO SALGUERO - CUENCA BAJA Y PAVIMENTACIÓN DE LA AVENIDA SALGUERO" u="1"/>
        <s v="ADQUISICIÓN DE ANALIZADOR PORTÁTIL DE FLUORESCENCIA RX" u="1"/>
        <s v="ESCUELA DE EDUCACIËN PRIMARIA N║25 &quot;ALMIRANTE GUILLERMO BROW" u="1"/>
        <s v="RECONSTRUCCIÓN DEL ARROYO MALDONADO EN LA LOCALIDAD DE RAMOS MEJÍA" u="1"/>
        <s v="SERVICIO DE PRODUCCIÓN DE ACTIVIDADES EDUCATIVAS, CULTURALES Y DE SENSIBILIZACIÓN AMBIENTAL ACUMAR" u="1"/>
        <s v="JUAN PABLO II" u="1"/>
        <s v="AJUSTE LÍNEA DE ACCIÓN 13. SANEAMIENTO DE BASURALES" u="1"/>
        <s v="OP N° 754/2018 - EXP-2017-23468130 M.D.HU. (SUBSECRETARÍA DE HÁBITAT E INCLUSIÓN) - ANTICIPO" u="1"/>
        <s v="OP N 9501 - SOLICITUD DE VIÁTICOS PARA PERSONAL DE LA DSYEA-CONGRESO DE TOXICOLOGÍA DE LA ATA (ASOCIACIÓN TOXICOLOGÍA ARGENTINA)." u="1"/>
        <s v="ADQUISICIÓN DE INSUMOS ODONTOLÓGICOS.-" u="1"/>
        <s v="PAVIMENTACIÓN, REHABILITACIÓN Y OBRAS COMPLEMENTARIAS EN RUTAS PROVINCIALES,CAMINOS SECUNDARIOS Y URBANOS- PARTIDO DE MORÓN." u="1"/>
        <s v="ALVARADO-75 VIVIENDAS + INFRA" u="1"/>
        <s v=" EEA Nº 1" u="1"/>
        <s v="180 VIV" u="1"/>
        <s v="FONDO ROTATORIO PARA REPARACIÓN DEL CABLE DEL EQUIPO DOPPLER DE LA ESTACIÓN PUENTE LA NORIA" u="1"/>
        <s v="RED PRIMARIA DE AGUA VILLA TRANQUILA, BARRIO ALIANZA E ISLA MACIEL - ETAPA 1 Y 3" u="1"/>
        <s v="ACUMAR UGIS" u="1"/>
        <s v="TERMINACIÓN 56 VIVIENDAS MÁS OBRAS COMPLEMENTARIAS, MZ 17 Y 20." u="1"/>
        <s v="CARACTERIZACIÓN SUELOS BARRIO SARMIENTO" u="1"/>
        <s v="BARRIO SANTA ANA-CONSTRUCCION DE 184 VIV.+ INFRA. (EX,212)" u="1"/>
        <s v="SANEAMIENTO HIDRÁULICO DE LA CUENCA FRENCH/AZCUÉNAGA I ETAPA" u="1"/>
        <s v="186 VIV" u="1"/>
        <s v="ESCUELA DE EDUCACIËN SECUNDARIA N║3 &quot;HEROES DE MALVINAS&quot;" u="1"/>
        <s v="ESC. SECUNDARIA N║58" u="1"/>
        <s v="BARRIO LINDO-CONSTRUCCION DE 74 VIV.MZA,11-7-3" u="1"/>
        <s v="ESCUELA DE EDUCACIËN SECUNDARIA T╔CNICA N║9 &quot;CRUCERO ARA GEN" u="1"/>
        <s v="TERMINACION DE 48 VIVIENDAS MAS OBRAS COMPLEMENTARIAS_x000a_MZ 5 Y MZ 9. (VIVIENDAS VEREDAS Y RAMPAS)" u="1"/>
        <s v="VIVIENDA (22 EN B° AZUL)" u="1"/>
        <s v="INFRAESTRUCTURA (154 VIV B° ALIANZA)" u="1"/>
        <s v="BARRIO LINDO-CONSTRUCCION DE 60 VIV.MZA,15-19" u="1"/>
        <s v="39 MEJORAMIENTOS" u="1"/>
        <s v="29 MEJORAMIENTOS B° UNAMUNO" u="1"/>
        <s v="VIVIENDA ( 238 B° JUAN PABLO II 0 SECTOR III)" u="1"/>
        <s v="PAV. AV. ESPORA ENTRE CALLE DIEHL Y CAPITAN OLIVERA, ALMIRANTE BROWN." u="1"/>
        <s v="CENTRALIDAD LANUS: PUESTA EN VALOR AV. J. SAN MARTIN" u="1"/>
        <s v="MEJORAS EN FRENTES 3° ETAPA - BARRIO LOS PILETONES" u="1"/>
        <s v="AJUSTE POR RECTIFICACIÓN DEL PROGRAMA 3. COORDINACIÓN DE OBRAS PÚBLICAS ENTRE JURISDICCIÓN MINISTERIO DE LA PRODUCCIÓN Y MINISTERIO DE INFRAESTRUCTURA" u="1"/>
        <s v="DEMOLICIONES POLIGONO &quot;A&quot; DE MANZANA 10 - BARRIO LOS PILETONES" u="1"/>
        <s v="DEMOLICIONES POLIGONO &quot;C&quot; DE MANZANA 10 - BARRIO LOS PILETONES" u="1"/>
        <s v="INST CX CL CALLE SEAVER E/ FRIAS Y BERNARDI - AB" u="1"/>
        <s v="CONSTRUCCIÓN DE 10 VIV. E INFRAESTRUCTURA" u="1"/>
        <s v="ESCUELA DE EDUCACIËN SECUNDARIA N║8" u="1"/>
        <s v="AJUSTE LÍNEA DE ACCIÓN 04. CALIDAD AMBIENTAL- CONVENIO ESPECÍFICO COMP. N° 1 ENTRE LA AUTORIDAD DE CUENCA MATANZA RIACHUELO Y LA FACULTAD DE ING., UNIV. DE LA PLATA" u="1"/>
        <s v="LA HERRADURA - 231 VIVIENDAS" u="1"/>
        <s v="AJUSTE POR ACTUALIZACIÓN DE INFORMACIÓN DEL PROGRAMA 33. SEGURIDAD VIAL " u="1"/>
        <s v="OP N° 508  -REF EXP N° 23350255/2018. SOLUCIONES HABITACIONALES" u="1"/>
        <s v="JARDIN DE INFANTES N║906 &quot;FLORENCIO MOLINA CAMPOS&quot;" u="1"/>
        <s v="JARDIN DE INFANTES N║934 &quot;FLORENCIO MOLINA CAMPOS&quot;" u="1"/>
        <s v="INSTALACION CONEXION AGUA CALLE PILCOMAYO E/ PRESIDENTE PERON Y COSQUIN - LZ" u="1"/>
        <s v="CONTRATACIÓN DE SERVICIO DE PRODUCTORA PARA LA REALIZACIÓN DE MURALES PARTICIPATIVOS.-" u="1"/>
        <s v="PAGO EDESUR SEDE ALMIRANTE BROWN 1378." u="1"/>
        <s v="AJUSTE POR ACTUALIZACIÓN DE INFORMACIÓN DEL PROGRAMA 16. INTERVENCION SOCIAL EN VILLAS Y NHT" u="1"/>
        <s v="INST RA CALLE ALVEAR E/ CASTELLI  Y PASO - LZ" u="1"/>
        <s v="TRABAJOS COMPLEMENTARIOS PARA OBRAS EN INSTALACIONES ELECT EJECUTADAS POR CONTRATO -CLOACA" u="1"/>
        <s v="ACUMAR INCLUSIÓN SOCIAL" u="1"/>
        <s v="PLAN AYSA LA MATANZA ARCOIRIS SUR M4 C+T" u="1"/>
        <s v="CONSTRUCCIÓN DE 40 VIV. E INFRAESTRUCTURA - FUERZA AEREA" u="1"/>
        <s v="CARGAS SOCIALES 2018" u="1"/>
        <s v="CONTRATACIÓN DE URGENCIA - TRATAMIENTO Y DISPOSICIÓN FINAL DE RESIDUOS PELIGROSOS" u="1"/>
        <s v="ADQUISICIÓN DE HORNOS MICROONDAS PARA LA SEDE ACUMAR ESMERALDA 255- CABA - ACUERDO MARCO." u="1"/>
        <s v="56 VIVIENDAS M. 17 Y 20 Bº LINDO  (+ INFRA)" u="1"/>
        <s v="56 VIVIENDAS M. 21 Y 18 Bº LINDO  (+ INFRA)" u="1"/>
        <s v="PARQUE JUAN 1 NORTE M2 C+T (OC70237)" u="1"/>
        <s v="ESCUELA ESPECIAL N║515" u="1"/>
        <s v="CONSTRUCCION DE 138 VIV BARRIO LA SALADITA" u="1"/>
        <s v="ESCUELA ESPECIAL N║516" u="1"/>
        <s v="AJUSTE POR RECTIFICACIÓN DEL PROGRAMA 73. SEÑALAMIENTO VIAL" u="1"/>
        <s v="ESCUELA DE EDUCACIËN SECUNDARIA T╔CNICA N║5 &quot;JHON FITZGERALD" u="1"/>
        <s v="CONDUCTO ALIVIADOR CALLE COLÓN - MUNICIPALIDAD DE ESTEBAN ECHEVERRÍA" u="1"/>
        <s v="INST. ELEM. AGUA CALLE LOSJACARANDAES E/ LOS CASTAÑOS YA° DEL REY - LZ" u="1"/>
        <s v="INST. RED AGUA CALLE LOS JACARANDAES E/ LOS CASTAÑOS Y A° DEL REY - LZ" u="1"/>
        <s v="FONDO ROTATORIO - SOLICITUD DE COMPRA DE TUTORES PARA ÁRBOLES" u="1"/>
        <s v="LA SALADITA" u="1"/>
        <s v="ESTUDIO MECANICO DEL SUELO" u="1"/>
        <s v="REHABILITACION Y CONSERVACION DE RUTAS PROVINCIALES EN JURISDICCION DEL DEPARTAMENTO ZONA III - ENSENADA, CAMINO: 004-10, CAMINO: 025-04, CAMINO: 063-04 Y CAMINO 003-12, TRAMO: HIPOLITO YRIGOYEN; CAMINO 065-03 Y CAMINO 013-06, TRAMO: ACCESO A OLIDEN; CAMINO 013-02, TRAMO: ACCESO A GOMEZ; R.P.Nº 215, TRAMOS: R.P.Nº 210 - R.N.Nº 3 / ENSENADA - AVENIDA 126; R.P.Nº 210, TRAMO: R.P.Nº 215 - ALMIRANTE BROWN; CAMINO 065-06; TRAMO: ACCESO A ATALAYA; R.P.Nº 1 - R.P.Nº 14, TRAMO: CAMINO GENERAL BELGRANO; R.P.Nº 14, TRAMO: CAMINO CENTENARIO; CAMINO 065-10, TRAMO: ACCESO A BAVIO; R.P.Nº 58, TRAMO: CANNING Y R.P.Nº 15, EN JURISDICCION DE LOS PARTIDOS DE AVELLANEDA, LANUS, LOMAS DE ZAMORA, ALMIRANTE BROWN, LA PLATA, MAGDALENA, BRANDSEN, GENERAL PAZ, CAÑUELAS, SAN MIGUEL DEL MONTE, ENSENADA, SAN VICENTE, PRESIDENTE PERON, QUILMES, BERAZATEGUI, ESTEBAN ECHEVERRIA, EZEIZA Y FLORENCIO VARELA." u="1"/>
        <s v="REPARACIONES EN POLO PRODUCTIVO" u="1"/>
        <s v="DEMOLICION Y CONSTRUCCION DE NUEVA VIVIENDA CASA 31 POLIGONO &quot;D&quot; MZ. 10 - BARRIO LOS PILETONES" u="1"/>
        <s v="CENTRO DE AGRICULTURA URBANA Y PARQUE NATURAL LAGO LUGANO (RESTAURACIÓN ECOLÓGICA)" u="1"/>
        <s v="Bº MONTECARLO - AMPLIACION - ENTUBAMIENTO DEL ARROYO ORTEGA" u="1"/>
        <s v="JARDIN DE INFANTES N║903 &quot;SAN FRANCISCO DE ASIS&quot;" u="1"/>
        <s v="AJUSTE POR ACTUALIZACIÓN DE INFORMACIÓN DEL PROGRAMA 45. FORTALECIMIENTO COMUNITARIO DEL HÁBITAT" u="1"/>
        <s v="ESCUELA DE EDUCACIËN SECUNDARIA N║12" u="1"/>
        <s v="TERMINACION DE 300 VIV. B° LOS CEIBOS" u="1"/>
        <s v="VIVIENDA ( 238 B° JUAN PABLO II - SECTOR I)" u="1"/>
        <s v="ESCUELA DE EDUCACIËN SECUNDARIA N║44" u="1"/>
        <s v="ESCUELA DE EDUCACIËN SECUNDARIA N║20" u="1"/>
        <s v="PLAN AYSA LA MATANZA BARRIO ARCO IRIS NORTE M1" u="1"/>
        <s v="TERMINACIÓN 171 VIVIENDAS" u="1"/>
        <s v="JARDIN DE INFANTES N║901 &quot;STELLA MARIS&quot;" u="1"/>
        <s v="ESCUELA DE ARTE N║1 &quot;LEOPOLDO MARECHAL&quot;" u="1"/>
        <s v="ADQUISICIÓN DE SONDAS DE INTERFASE.-" u="1"/>
        <s v="ALVARADO" u="1"/>
        <s v="CONTRATACIÓN PARA ELABORACIÓN DE LOS PROYECTOS EJECUTIVOS DE LOS RESERVORIOS R01, R04 Y R07-PONTEVEDRA A MATERIALIZAR EN LA CUENCA DEL RÍO MATANZA- RIACHUELO.-" u="1"/>
        <s v="RED PRIMARIA CLOACAL COLECTOR JUAN PABLO II" u="1"/>
        <s v="ZAVALETA" u="1"/>
        <s v="AJUSTE LÍNEA DE ACCIÓN 07. MONITOREO DE LA CALIDAD DE AGUA, SEDIMENTOS Y AIRE" u="1"/>
        <s v="ESCUELA DE EDUCACIËN SECUNDARIA N║120" u="1"/>
        <s v="ESCUELA DE EDUCACIËN SECUNDARIA N░162" u="1"/>
        <s v="ESCUELA DE EDUCACIËN SECUNDARIA N║124" u="1"/>
        <s v="ESCUELA DE EDUCACIËN SECUNDARIA N░165" u="1"/>
        <s v="CONVENIO CON MINISTERIO DE DESARROLLO SOCIAL - PROGRAMA ARGENTINA TRABAJA - EN REFERENCIA AL PROGRAMA DE LIMPIEZA DE MÁRGENES " u="1"/>
        <s v="ESCUELA DE EDUCACIËN SECUNDARIA N║129" u="1"/>
        <s v="REFACCIÓN Y AMPLIACIÓN DE POLIDEPORTIVO MARTINEZ CASTRO – D.D. Nº 19 COMUNA Nº 08" u="1"/>
        <s v="MATERIALES" u="1"/>
        <s v="EJECUCION DE 35 CAMARAS, GABINETES, PILARES E INSTALACIONES EN PERFORACIONES, AREA DE CONCESION" u="1"/>
        <s v="CONSTRUCCIÓN DE 300 VIV. G. CATAN III" u="1"/>
        <s v="VILLA JARDÍN" u="1"/>
        <s v="SOLICITUD DE FONDO ROTATORIO PARA LA COMPRA DE TUBOS ABSORVENTES DE VOCS PARA LA MEDICIÓN DE CALIDAD DE AIRE.-" u="1"/>
        <s v="ADQUISICIÓN DE PRODUCTOS CON IMAGEN INSTITUCIONAL PARA OLIMPIADAS AMBIENTALES Y SALUDABLES 2017.-" u="1"/>
        <s v="ADQUISICIÓN DE CESTOS DE BASURA PARA LA PRECLASIFICACIÓN DE RESIDUOS EN INSTITUCIONES.-" u="1"/>
        <s v="ADELANTOS A PROVEEDORES" u="1"/>
        <s v="MOVIMIENTO DE SUELOS – NUEVA PLAZA EN MANZANA 195 - COMPLEJO HABITACIONAL LOS PILETONES" u="1"/>
        <s v="LAS ANTENAS" u="1"/>
        <s v="7 DE ENERO" u="1"/>
        <s v="PLAN AYSA LA MATANZA BARRIO ALMAFUERTE M1 OA 70185" u="1"/>
        <s v="LAS ANTENAS- TERMINACIÓN 120 VIVIENDAS" u="1"/>
        <s v="OBRAS COMPLEMENTARIAS 56 VIV M. 17 Y 20 - B° LINDO" u="1"/>
        <s v="ESCUELA DE EDUCACIËN PRIMARIA N║28 &quot;CLOTILDE GUILLEN DE REZZ" u="1"/>
        <s v="PLANTA DE TRATAMIENTO PRELIMINAR BARROS SUDESTE" u="1"/>
        <s v="MOVIMIENTOS DE SUELO Y MANTENIMIENTO DE ESPACIOS VERDES SITO PARQUE OLÍMPICO SECTORES A, B, D Y E" u="1"/>
        <s v="AJUSTE POR ACTUALIZACIÓN DE INFORMACIÓN DEL PROGRAMA 3. COORDINACIÓN DE OBRAS PÚBLICAS" u="1"/>
        <s v="OBRAS DE SENDEROS Y PASILLOS EN VILLAS Y NHT" u="1"/>
        <s v="REPARACIONES ELECTRICAS DOMICILIARIAS - BARRIO NESTOR KIRCHNER - 59 VIVIENDAS" u="1"/>
        <s v="AJUSTE POR ACTUALIZACIÓN DE INFORMACIÓN DEL PROGRAMA 93. ESTRATEGIAS AMBIENTALES" u="1"/>
        <s v="COMPRA DRONES PARA PRENSA Y MONITOREO.-" u="1"/>
        <s v="ESCUELA DE EDUCACIËN PRIMARIA N║4 &quot;GUILLERMO HUDSON&quot;" u="1"/>
        <s v="CONSTRUCCION 20 VIV E INFRA - OSANAN" u="1"/>
        <s v="ANÁLSIS DE CORRIENTE DE PODA - CUENCA ALTA.-" u="1"/>
        <s v="OP N 99EXP 1424/2013: ANTICIPO ADENDA N°2 CLAUSULA SEPTIMA" u="1"/>
        <s v="186 VIV - LA BASTILLA" u="1"/>
        <s v="111 VIVIENDAS + INFRA" u="1"/>
        <s v="AJUSTE LÍNEA DE ACCIÓN 06. PLAN SANITARIO DE EMERGENCIA" u="1"/>
        <s v="CONSTRUCCION COMEDOR &quot;LA MISION&quot; - BARRIO PADRE MUJICA" u="1"/>
        <s v="CONSTRUCCIÓN DE 240 VIV. EN CORVALÁN Y CAMPICHUELO" u="1"/>
        <s v="JARDIN DE INFANTES N║921 &quot;NUESTRAS MALVINAS&quot;" u="1"/>
        <s v="ESCUELA DE EDUCACIËN PRIMARIA N║178 &quot;JUAN CARLOS DAVALOS&quot;" u="1"/>
        <s v="COMPRA DE AEROCÁMARAS.-" u="1"/>
        <s v="PUESTA EN VALOR CORREDOR PERIMETRAL LANÚS, TRAMO:CAMINO DE LA RIVERA SUD- AV GRAL DONATO ALVAREZ, LANÚS-LOMAS DE ZAMORA. " u="1"/>
        <s v="ESCUELA DE EDUCACIËN PRIMARIA N║50 &quot;MARINA ARGENTINA&quot;" u="1"/>
        <s v="AMPLIACIÓN PLANTA DEPURADORA EL JAGÜEL ¿ MÓDULOS 3 Y 4. OBRA CIVIL" u="1"/>
        <s v="AJUSTE POR ACTUALIZACIÓN DE INFORMACIÓN DEL PROGRAMA 46. URBANIZACIÓN DE VILLAS Y ASENTAMIENTOS PRECARIOS." u="1"/>
        <s v="50 VIVIENDAS + INFRA" u="1"/>
        <s v="ESCUELA DE EDUCACIËN PRIMARIA N║173 &quot;PREFECTURA NAVAL ARGENT" u="1"/>
        <s v=" SAN Y TEN RESP. DE M" u="1"/>
        <s v="CONTRATACIÓN DE UN SERVICIO DE TRANSPORTE ESCOLAR SALIDAS EDUCATIVAS Y JORNADAS AMBIENTALES ACUMAR" u="1"/>
        <s v="TERMINACIÓN 78 VIVIENDAS (MZA. 2 RODOLFO WALSH)" u="1"/>
        <s v="AJUSTE POR ACTUALIZACIÓN DE INFORMACIÓN DEL PROGRAMA 5. ACTIVIDADES COMUNES A LOS PROG.91;92;93;94" u="1"/>
        <s v="ESCUELA DE EDUCACIËN SECUNDARIA N║1 &quot;ABRAHAN LINCOL&quot;" u="1"/>
        <s v="JARDIN DE INFANTES N║911" u="1"/>
        <s v="SOLICITUD DE ASISTENCIA SOCIAL " u="1"/>
        <s v="ESCUELA DE EDUCACIËN PRIMARIA N║15 &quot;DARDO ROCHA&quot;" u="1"/>
        <s v="CONVALIDACIÓN DE GASTOS AYSA.-" u="1"/>
        <s v="AJUSTE LÍNEA DE ACCIÓN 04. ORDENAMIENTO TERRITORIAL" u="1"/>
        <s v="AJUSTE POR ACTUALIZACIÓN DE INFORMACIÓN DEL PROGRAMA 22. CONSTRUCCIONES" u="1"/>
        <s v="JARDIN DE INFANTES N║904" u="1"/>
        <s v="JARDIN DE INFANTES N║912" u="1"/>
        <s v="RED PRIMARIA DE AGUA - BARRIO PAZ" u="1"/>
        <s v="JARDIN DE INFANTES N║920" u="1"/>
        <s v="CONTRATACIÓN DE UN SERVICIO DE BAÑOS QUÍMICOS PARA EISAAR.-" u="1"/>
        <s v="ADQUISICIÓN DE EQUIPAMIENTO DE PCS.-" u="1"/>
        <s v="INST CX AG CALLE SANTOS VEGA E/ MORENO Y SANZIO - EE" u="1"/>
        <s v="B° LINDO - RED DE GAS MEDIA PRESIÓN" u="1"/>
        <s v="ESCUELA DE EDUCACIËN PRIMARIA N║152 &quot;REG.3 DE INF. MOTORIZAD" u="1"/>
        <s v="CENTRO DEMOSTRATIVO DE ACEITES" u="1"/>
        <s v="AJUSTE LÍNEA DE ACCIÓN 12. LIMPIEZA DE MÁRGENES Y CAMINO DE SIRGA" u="1"/>
        <s v="ENCUENTRO &quot;DE FRENTE AL RÍO&quot;. CAMPUS DE PENSADORES URBANOS." u="1"/>
        <s v="JARDIN DE INFANTES N║921" u="1"/>
        <s v="ESCUELA DE EDUCACIËN PRIMARIA N║91 &quot;PROVINCIAS ARGENTINAS&quot;" u="1"/>
        <s v="CONSTRUCCIÓN DE 48 VIV. - Bº CARLOS GARDEL - ETAPA III" u="1"/>
        <s v="ESCUELA DE EDUCACIËN PRIMARIA N║13 &quot;DOMINGO FAUSTINO SARMIEN" u="1"/>
        <s v="BUENOS AIRES PLAYA 2018 - PARQUE INDOAMERICANO - MANTENIMIENTO" u="1"/>
        <s v="INSTALACION ELEMENTOS AGUA CALLE PILCOMAYO E/ PRESIDENTE PERON Y COSQUIN - LZ" u="1"/>
        <s v="BARRIO EL GAUCHITO M1" u="1"/>
        <s v="DEMOLICION DE VIVIENDA" u="1"/>
        <s v="PREDIO OSVALDO CRUZ - 128 VIV" u="1"/>
        <s v="ALVARADO-AUSTRALIA-MEJORAMIENTO EN BARRIOS" u="1"/>
        <s v="HOSPITAL INTERZONAL GENERAL DE AGUDOS PRESIDENTE PERÓN -REMODELACIÓN ÁREAS CRÍTICAS: U.T.I., U.T.I.M., U.C.O., RECUPERACIÓN CARDIOVASCULAR, NEONATOLOGÍA Y CENTRO OBSTÉTRICO - AVELLANEDA" u="1"/>
        <s v="DEMOLICIONES POLIGONO “F” MZ. 10 - BARRIO LOS PILETONES" u="1"/>
        <s v="CERRAMIENTO PORTONES VIV. Bº PILETONES" u="1"/>
        <s v="JARDIN DE INFANTES N║914" u="1"/>
        <s v="AJUSTE POR ACTUALIZACIÓN DE INFORMACIÓN DEL PROGRAMA 16. MANTENIMIENTO" u="1"/>
        <s v="COMPRA DE MAQUINARIA PARA ORGANICOS CENTRALIZADOS (COMPOSTAJE)" u="1"/>
        <s v="TENDIDO ELÉCTRICO,GABINETE DE TABLERO Y ALUMBRADO EN CH LOS PILETONES" u="1"/>
        <s v="ESCUELA DE EDUCACIËN SECUNDARIA N║135" u="1"/>
        <s v="ADQUISICIÓN DE FORMULARIOS Nº20 “INSCRIPCIÓN DE POSESIÓN O TENENCIA” DE CAMIONES PARA SER CEDIDOS A OTROS ORGANISMOS." u="1"/>
        <s v="ESCUELA DE EDUCACIËN SECUNDARIA N░177" u="1"/>
        <s v="ADQUISICIÓN DE CUBIERTAS, LLANTAS Y OTROS SERVICIOS RELACIONADOS PARA LA FLOTA AUTOMOTOR DE ACUMAR.-" u="1"/>
        <s v="TERMINACIÓN 84 VIVIENDAS Bº RODOLFO WALSH" u="1"/>
        <s v="ADQUISICIÓN DE SEMILLAS PARA EL PROYECTO DE RECOMPOSICIÓN Y RECUPERACIÓN DE ECOSISTEMAS EN ARROYOS DE CUENCA ALTA" u="1"/>
        <s v="ESCUELA DE EDUCACIËN PRIMARIA N║71 &quot;TAMBOR DE TACUARI&quot;" u="1"/>
        <s v="CASA DE MAMÁ" u="1"/>
        <s v="CARTELERÍA ESTEBAN ECHEVERRÍA" u="1"/>
        <s v="JARDIN DE INFANTES N║923" u="1"/>
        <s v="JARDIN DE INFANTES N║931" u="1"/>
        <s v="AMPLIACION EST. GRAL BELGRANO O.CIVIL" u="1"/>
        <s v="INFRAESTRUCTURA (22 VIV. B° AZUL)" u="1"/>
        <s v="ESCUELA DE EDUCACIËN PRIMARIA N║62 &quot;ANTARTIDA ARGENTINA&quot;" u="1"/>
        <s v="ESCUELA DE EDUCACIËN PRIMARIA N║67 &quot;CULTURA NACIONAL&quot;" u="1"/>
        <s v="ADQUISIÓN DE ARTÍCULOS DE LIMPIEZA PARA LAS USAM Y LAS USM.-" u="1"/>
        <s v="CONTRATACIÓN DE TRANSPORTE PARA DIVERSAS ACTIVIDADES DE LA CUENCA MATANZA RIACHUELO.-" u="1"/>
        <s v="ESCUELA DE EDUCACIËN SECUNDARIA N║27  &quot;JUVENTUD ORGANIZADA D" u="1"/>
        <s v="EXP.JUD33971/2015 AUTOS CARATULADOS OBRA SOCIAL UNIÓN PERSONAL DE LA UNIÓN DEL PERSONAL CIVIL DE LA NACIÓN C/EN-JEFATURA DE GAB DE MINIST-SEC DE AMBIENTE Y DESARROLLO SUSTENTABLE-AUTORIDAD DE CUENCA MATANZA S/EJECUCIÓN LEY22804 Y CONCORDANTES IMPUSA PAGO." u="1"/>
        <s v="ESCUELA DE EDUCACIËN PRIMARIA N║212" u="1"/>
        <s v="AJUSTE POR ACTUALIZACIÓN DE INFORMACIÓN DEL PROGRAMA 94. ASISTENCIA FINANCIERA A EMPRESAS PÚBLICAS Y ENTE BINACIONAL" u="1"/>
        <s v="AJUSTE POR ACTUALIZACIÓN DE INFORMACIÓN DEL PROGRAMA 95. ASISTENCIA FINANCIERA A EMPRESAS PÚBLICAS Y ENTE BINACIONAL" u="1"/>
        <s v="JARDIN DE INFANTES N║908" u="1"/>
        <s v="JARDIN DE INFANTES N║916" u="1"/>
        <s v="240 VIVIENDAS AMPLIACION DEL CONTRATO- B° MONTECARLO" u="1"/>
        <s v="ESCUELA DE EDUCACIËN PRIMARIA N║177 &quot;ESTANISLAO S. ZEBALLOS&quot;" u="1"/>
        <s v="INFRA DE 198 VIV" u="1"/>
        <s v="JARDIN DE INFANTES N║940" u="1"/>
        <s v="BIENES DE CONSUMO PARA EL SERVICIO MEDICO ASITENCIALES EN MUNICIPIOS DE AVELLANEDA, ALTE. BROWN, EZEIZA, GONZALEZ CATÁN, GUERNICA, HAEDO, L. DE ZAMORA, LA MATANZA, LANÚS, MERLO, TEMPERLEY." u="1"/>
        <s v="INT. ESP. Y PUESTA EN SERVICIO DE MODULOS A+T 2018 - 2019 RESTO (VX 70011)" u="1"/>
        <s v="BUENOS AIRES PLAYA 2018 - PARQUE INDOAMERICANO - OBRA CIVIL" u="1"/>
        <s v="DEMOLICIONES POLIGONO &quot;B&quot; Y &quot;E&quot; DE MANZANA 10 - BARRIO LOS PILETONES" u="1"/>
        <s v="PLANTA POTABILIZADORA SISTEMA DE OSMOSIS INVERSA BARRIO RAYO DE SOL - OBRA ELECTRO" u="1"/>
        <s v="TERMINACION ISLA MACIEL 100 DE 200" u="1"/>
        <s v="CÁMARA REGULADORA CALLE GARCÍA DE LOYOLA. OBRA CIVIL." u="1"/>
        <s v="ESCUELA DE EDUCACIËN PRIMARIA N║216" u="1"/>
        <s v="ARTÍCULOS DE PROMOCIÓN 2017.-" u="1"/>
        <s v="ESCUELA DE EDUCACIËN PRIMARIA N║81 &quot;SOBERANIA NACIONAL&quot;" u="1"/>
        <s v="OCANTOS Y DEBENEDETTI" u="1"/>
        <s v="SANTOS VEGA- 94 VIVIENDAS + INFRA" u="1"/>
        <s v="ESCUELA DE EDUCACIËN PRIMARIA N║16 &quot;MANUEL BELGRANO&quot;" u="1"/>
        <s v="INST. CX AGUA GABRIELA MISTRAL E/ JUAN ZAMORA Y EMERSON - LZ" u="1"/>
        <s v="JARDIN DE INFANTES N║933" u="1"/>
        <s v="LIQUIDACION DE HABERES" u="1"/>
        <s v="ESCUELA DE EDUCACIËN PRIMARIA N║74 &quot;BATALLA DE MAIPU&quot;" u="1"/>
        <s v="INST CX AG CALLE ENTRE RIOS E/ GORRITI Y SANCHEZ - LZ" u="1"/>
        <s v="PAV R.P.Nº 58, TRAMO: R.P.Nº 52 - AV LACARRA,PARTIDOS DE ESTEBAN ECHEVERRIA Y EZEIZA." u="1"/>
        <s v="ZAVALETA 896/900/904/922/970" u="1"/>
        <s v="RÍO SUBTERRÁNEO TRAMO 1" u="1"/>
        <s v="CONTRATACON DE SERVICIO DE REFRIGERIOPARA EL PROYECTO ESCUELAS VERDES Y SALUDABLES EN LA CUENCA" u="1"/>
        <s v="OBRA COMPLEMENTARIA PARA 588 VIV. (B° ROBERTO ARLT)" u="1"/>
        <s v="JARDIN DE INFANTES N║926" u="1"/>
        <s v="JARDIN DE INFANTES N║942" u="1"/>
        <s v="PLAN AYSA LA MATANZA NEXO RECOLETA M1 A+T" u="1"/>
        <s v="VILLA JARDÍN - 198 VIVIENDAS+ INFRA ETAPA III" u="1"/>
        <s v="PLAN AYSA LA MATANZA ARCOIRIS SUR M6 C+T" u="1"/>
        <s v="CONSTRUCCIÓN DE 14 VIVIENDAS" u="1"/>
        <s v="SERVICIOS NO PERSONALES (PRINCIPALMENTE LIMIPEZA, ASEO, FUMIGACIÓN Y CONTRATACIÓN DE ALIMENTACIÓN)  PARA EL SERVICIO MEDICO ASITENCIALES EN MUNICIPIOS DE AVELLANEDA, ALTE. BROWN, EZEIZA, GONZALEZ CATÁN, GUERNICA, HAEDO, L. DE ZAMORA, LA MATANZA, LANÚS, MERLO, TEMPERLEY." u="1"/>
        <s v="INSTITUTO SUPERIOR DE FORMACION DOCENTE N║82" u="1"/>
        <s v="RIBERA IGUAZÚ- MANZANA 5- 64 VIVIENDAS" u="1"/>
        <s v="AJUSTE POR ACTUALIZACIÓN DE INFORMACIÓN DEL PROGRAMA 91. CONTROL AMBIENTAL" u="1"/>
        <s v="ESCUELA ESPECIAL N║520" u="1"/>
        <s v="JARDIN DE INFANTES N║905 &quot;JUANA PAULA MANSO&quot;" u="1"/>
        <s v="ESCUELA DE EDUCACIËN PRIMARIA N║2 &quot;JUAN BAUTISTA ALBERDI&quot;" u="1"/>
        <s v="OP N°  9654 - SOLICITUD DE ÁEREOS PARA ESPECIALISTAS EN SALUD AMBIENTAL - PASAJES MONTEVIDEO" u="1"/>
        <s v="JARDIN DE INFANTES N║919" u="1"/>
        <s v="CONTRATACIÓN DE SISTEMA DE SEGUIMIENTO SATELITAL DE LOS VEHÍCULOS DE SERVICIOS ATMOSFERICOS EN LA CUENCA ALTA Y MERLO" u="1"/>
        <s v="MOVIMIENTO DE SUELO Y TAREAS DE MANTENIMIENTO DE ESPACIOS VERDES -VILLA OLÍMPICA MANZANAS 123A - 123B - 123E - 123I- 123M." u="1"/>
        <s v="ESCUELA DE EDUCACIËN PRIMARIA N║14 &quot;DR. EUSTAQUIO ANASTASIO" u="1"/>
        <s v="AJUSTE POR RECTIFICACIÓN DEL PROGRAMA 3. COORDINACIÓN DE OBRAS PÚBLICAS ENTRE JURISDICCIÓN MINISTERIO DE INFRAESTRUCTURA Y MINISTERIO DE LA PRODUCCIÓN " u="1"/>
        <s v="ADQUISICIÓN DE PRODUCTOS DE LIMPIEZA PARA LAS ACTIVIDADES DESARROLLADAS EN LAS USAM Y USM DE LA DSYEA.-" u="1"/>
        <s v="ESCUELA DE EDUCACIËN PRIMARIA N║88 &quot;JUAN VUCETICH&quot;" u="1"/>
        <s v="VILLA TALLERES" u="1"/>
        <s v="ACTIVIDADES COMUNES A LOS PROG. 91,92,93, 94,95 Y 96" u="1"/>
        <s v="JARDIN DE INFANTES N║936" u="1"/>
        <s v="OBRA AMPLIACION DE LA RED DE DESAGUES CLOACALES EN BARRIO LA VERONICA Y BARRIOS DEL  SUR,(CAÑUELAS II)" u="1"/>
        <s v="TABLEROS DE AUTOMATISMO Y RE ACONDICIONAMIENTO DE TABLEROS DE POTENCIA DE POZOS DE AGUA, GLEW, EZEUZA, LA PLATA, UNION, MORENO MORITA" u="1"/>
        <s v="ADQUISICIÓN DE SERVICIO DE CATERING PARA JORNADA DE TRABAJO Y CAPACITACIÓN DE LA DSA.-" u="1"/>
        <s v="INT ESP Y PUESTA EN SERVICIO DE MODULOS A+T+C+T 2015-2016 RESTO (VX 70007)" u="1"/>
        <s v="AJUSTE POR ACTUALIZACIÓN DE INFORMACIÓN DEL PROGRAMA 37. INFRAESTRUCTURA EN CONSECIONES VIALES" u="1"/>
        <s v="OBRAS COMPLEMENTARIAS 48 VIV M. 10 Y 6 - B° LINDO" u="1"/>
        <s v="ADQUISICIÓN MASIVA DE INSUMOS Y MEDICAMENTOS PARA MÓVIL DE SANIDAD ANIMAL - PERÍODO 2017.-" u="1"/>
        <s v="PLAN AYSA LA MATANZA BARRIO CASTILLO 5 SE M1" u="1"/>
        <s v="ESCUELA DE EDUCACIËN SECUNDARIA N║78" u="1"/>
        <s v="INFRAESTRUCTURA (50 VIV. B° ACUBA)" u="1"/>
        <s v="48 VIVIENDAS M. 10 Y 6 Bº LINDO  (+ INFRA)" u="1"/>
        <s v="SERVICIO DE REPARACIÓN INTEGRAL DE VEHÍCULOS RENAULT MASTER DCI MINIBUS/ COMPRA BATERÍAS" u="1"/>
        <s v="CONSTRUCCION 254 VIV. B° SUIPACHA" u="1"/>
        <s v="AJUSTE POR ACTUALIZACIÓN DE INFORMACIÓN DEL PROGRAMA PAVIMENTO" u="1"/>
        <s v="AJUSTE POR ACTUALIZACIÓN DE INFORMACIÓN DEL PROGRAMA 70. TRANSPORTE PÚBLICO ALTERNATIVO" u="1"/>
        <s v="TERMINACIÓN DE 71 VIVIENDAS - SANTOS VEGA" u="1"/>
        <s v="INFRAESTRUCTURA PARA B° LINDO (NEXO DE GAS Y PLANTA REGULADOR)" u="1"/>
        <s v="JARDIN DE INFANTES N║938" u="1"/>
        <s v="JARDIN DE INFANTES N║946" u="1"/>
        <s v="B° LINDO - OBRAS DE INFRAESTRUCTURA - NEXO DE GAS, TENDIDO DE ALTA PRESIÓN Y PLANTA REGULADORA" u="1"/>
        <s v="MZA 1 Y 2 - TERMINACIÓN DE 36 VIVIENDAS MAS OBRAS COMPLEMENTARIAS" u="1"/>
        <s v="SUBSIDIOS HABITAT" u="1"/>
        <s v="CONSTRUCCION DE TINGLADO EN PARROQUIA V. 1-11-14" u="1"/>
        <s v="VIVIENDA ( 186-ADDENDA AL CONVENIO 1825/10) LA BASTILLA II" u="1"/>
        <s v="MEJORAMIENTO DE 29 VIV" u="1"/>
        <s v="INST CX AG CALLE ALVEAR E/ CASTELLI Y PASO - LZ" u="1"/>
        <s v="OBRA DE URBANIZACIÓN LUJAN ETAPA 1° 12 VIVIENDAS NUEVAS + INFRAEST. FRENTISTA" u="1"/>
        <s v="ESCUELA DE EDUCACIËN PRIMARIA N║2 &quot;GENERAL MANUEL BELGRANO&quot;" u="1"/>
        <s v="ACUERDO DE COOPERACIÓN TÉCNICA NRO. 6 CON AYSA PARA LA TOMA DE MUESTRAS." u="1"/>
        <s v="ESCUELA DE EDUCACIËN PRIMARIA N║11 &quot;NUESTRA SEÐORA DEL CARME" u="1"/>
        <s v="ARROYOS / LAGOS (U)" u="1"/>
        <s v="JARDIN DE INFANTES N║939" u="1"/>
        <s v="JARDIN DE INFANTES N║947" u="1"/>
        <s v="CONSTRUCCIÓN DE 156 VIV. (Bª CARDALES)" u="1"/>
        <s v="JARDIN DE INFANTES N║955" u="1"/>
        <s v="ESCUELA DE EDUCACIËN PRIMARIA N║77 &quot;ALICIA MOREAU DE JUSTO&quot;" u="1"/>
        <s v="ESCUELA DE EDUCACIËN SECUNDARIA T╔CNICA N║1 &quot;GENERAL MART═N" u="1"/>
        <s v="CONSTRUCCIÓN DE 28 VIV. E INFRA - BARRIO TALLERES" u="1"/>
        <s v="ADQUISICIÓN DE INSTRUMENTOS DE MEDICIÓN PARA LA COORDINACIÓN DE INFRAESTRUCTURA" u="1"/>
        <s v="JARDIN DE INFANTES N║972" u="1"/>
        <s v="INSTALACION RED AGUA CALLE PILCOMAYO E/ PRESIDENTE PERON Y COSQUIN - LZ" u="1"/>
        <s v="S/ CLAUSULA SEGUNDA &quot;CONVENIO DE COOPERACIÓN ENTRE ACUMAR Y EL MINISTERIO DEL INTERIOR, OBRAS PÚBLICAS Y VIVIENDA (UNOPS)&quot;" u="1"/>
        <s v="ESCUELA DE EDUCACIËN SECUNDARIA T╔CNICA N║11 &quot;ISLAS MALVINAS" u="1"/>
        <s v="ESTACION ELEVADORA DE AGUA TRAMO 1 O. CIVIL" u="1"/>
        <s v="JARDIN DE INFANTES N║1014" u="1"/>
        <s v="OP N° 268/2018 - EXP-2018-07292739ANTICIPO &quot;PUESTA EN VALOR MARGEN DE RIBERA&quot;" u="1"/>
        <s v="CENTRALIDAD LANUS: CENTRO COMERCIAL MONTE CHINGOLO" u="1"/>
        <s v="ESTRUCTURA ENTERRADA PARA LA FUTURA ESTACION ELEVADORA DE ENTRADA DE LA PLANTA DE PRETRATAMIENTO DOCK-SUD - PARTIDO DE AVELLANEDA" u="1"/>
        <s v="Bº RIBERA IGUAZÚ - MANZANA 2 - 64 VIVIENDAS" u="1"/>
        <s v="PRESUPUESTO 2018" u="1"/>
        <s v="SOLICITUD DE DESRATIZACIÓN, DESINSECTACIÓN Y DESINFECCIÓN PARA LOS TRAILERS SANITARIOS DE LAS UNIDADES SANITARIAS MÓVILES (USM).-" u="1"/>
        <s v="CONSTRUCCIÓN EMISARIO RIACHUELO ( LOTE III)" u="1"/>
        <s v="ESCUELA SECUNDARIA ESPECIALIZADA EN ARTE N║1" u="1"/>
        <s v="JARD═N DE INFANTES N║1022" u="1"/>
        <s v="ADQUISICIÓN DE PRODUCTOS CON IMAGEN INSTITUCIONAL PARA ESCUELAS VERDES DE LA CUENCA MATANZA RIACHUELO.-" u="1"/>
        <s v="CONSTRUCCIÓN COLECTOR MARGEN IZQUIERDO" u="1"/>
        <s v="ANTEPROYECTO Y ESIA: EN EL MARCO DEL PROYECTO DE RENOVACIÓN Y PUESTA EN VALOR DEL CAMINO DE SIRGA, UBICADO A LA ORILLA DEL RIACHUELO, SE REQUIERE LA EJECUCIÓN DE UN PASO BAJO NIVEL CON EL FIN DE SORTEAR LA BARRERA FÍSICA QUE PRODUCE EL FC ROCA. _x000a_LA CONEXIÓN VIAL, UNA VEZ COMPLETA, PERMITIRÁ VINCULAR EN FORMA DIRECTA LOS PUENTES VICTORINO DE LA PLAZA, BOSH Y PUEYRREDÓN, CONTINUANDO EL EJE COSTANERO DE LA AV. PEDRO DE MENDOZA._x000a__x000a_COMPRENDE LA EJECUCIÓN DE UNA CALZADA VEHICULAR ENTRE LAS CALLES LAVADERO Y LUZURIAGA, CON UN ANCHO DE 8 M (4 M POR MANO) Y 66 M DE LARGO Y UN GÁLIBO VERTICAL PERMITIENDO EL TRÁNSITO DE VEHICULOS LIVIANOS Y DE EMERGENCIA._x000a_CONTARÁ TAMBIÉN CON VEREDAS DE ACCESIBILIDAD UNIVERSAL Y BICISENDAS" u="1"/>
        <s v="JARDIN DE INFANTES N║927 &quot;BANDERA ARGENTINA&quot;" u="1"/>
        <s v="ESCUELA DE EDUCACIËN PRIMARIA N║144 &quot;DR.FRANCISCO JAVIER MUÐ" u="1"/>
        <s v="REPAVIMENTACIÓN RP N°16 TRAMO R.P. Nº 58 - R.P. Nº 210 –PRESIENTE PERÓN Y ALMIRANTE BROWN. " u="1"/>
        <s v="JARDIN DE INFANTES N║940 &quot;AIME PAINE&quot;" u="1"/>
        <s v="INFRAESTRUCTURA FRENTISTA Y OBRAS COMPLEMENTARIAS" u="1"/>
        <s v="ESCUELA DE EDUCACIËN PRIMARIA N║35 &quot;JOAQUIN J. BARNEDA&quot;" u="1"/>
        <s v="CONTRATACIÓN DE COMPAÑÍA DE TEATRO PARA EL FORTAL ECIMIENTO DE PROYECTOS CULTURALES EN LA CUENCA MATANZA RIACHUELO" u="1"/>
        <s v="PROG.FED.INTEGRACION SOCIOCOMU" u="1"/>
        <s v="TRABAJOS COMPLEMENTARIOS PARA OBRAS EN INSTALACIONES ELECT EJECUTADAS POR CONTRATO -AGUA" u="1"/>
        <s v="BARRACA PEÑA- CONSTRUCCIÓN OFICINAS ACUMAR" u="1"/>
        <s v="JARDIN DE INFANTES N║924 &quot;GABRIELA MISTRAL&quot;" u="1"/>
        <s v="CONSTRUCCION 10 VIV E INFRA BARRIO CARLOS GARDEL ETAPA IV" u="1"/>
        <s v="AJUSTE POR PROGRAMA NO IDENTIFICADO DE LA SUBJURISDICCIÓN  933. AGENCIA DE PROTECCIÓN AMBIENTAL" u="1"/>
        <s v="JARDIN DE INFANTES N║904 &quot;JOSEFINA ETHEL MOYANO DE RENARD&quot;" u="1"/>
        <s v="JARDIN DE INFANTES N║985" u="1"/>
        <s v="ESCUELA DE EDUCACIËN SECUNDARIA N║55" u="1"/>
        <s v="JARDIN DE INFANTES N║993" u="1"/>
        <s v="CENTRALIDAD LANÚS: PRIORIDAD PEATON CALLES CNEL BELTRAN Y JUAN DE GARAY" u="1"/>
        <s v="ESCUELA DE EDUCACËN SECUNDARIA N║67" u="1"/>
        <s v="CONSTRUCCIÓN DE 150 VIV. ISLA MACIEL" u="1"/>
        <s v="MEJOR VIVI II 50 MEJORAMIENTOS" u="1"/>
        <s v="ESTEBAN ECHEVERRIA 12 VIV" u="1"/>
        <s v="CONSTRUCCION DE 198 VIV. VILLA JARDIN" u="1"/>
        <s v="ESCUELA DE EDUCACIËN SECUNDARIA N║156" u="1"/>
        <s v="MEJORAMIENTO DE 39 VIV" u="1"/>
        <s v="COMPRA DE CARPAS PLEGABLES (TIPO GAZEBOS) PARA ACTIVIDADES DE PROMOCIÓN, PREVENCIÓN Y CAPACITACIÓN (ANTECEDENTE EXP-ACR: 598/2016).-" u="1"/>
        <s v="CONSTRUCCIÓN DE 200 VIV. PREDIO ISLA MACIEL" u="1"/>
        <s v="RRHH PARA EL SERVICIO MEDICO ASITENCIALES EN MUNICIPIOS DE AVELLANEDA, ALTE. BROWN, EZEIZA, GONZALEZ CATÁN, GUERNICA, HAEDO, L. DE ZAMORA, LA MATANZA, LANÚS, MERLO, TEMPERLEY." u="1"/>
        <s v="CENTRALIDAD LANUS: PUESTA EN VALOR AV. 25 DE MAYO" u="1"/>
        <s v="ESC. SECUNDARIA BASICA N║7" u="1"/>
        <s v="COMPRA DE BIDONES DE AGUA Y DISPENSERS PARA LA DSYEA.-" u="1"/>
        <s v="CAPTURA D IMÁGINES Y FILMACIONES AÉREAS EN LA CUENCA MATANZA RIACHUELO.-" u="1"/>
        <s v="INSTALACION RED AGUA CALLE PRINGLES E/ HUERGO Y SCALABRINI ORTIZ - LZ" u="1"/>
        <s v="UNIDAD SANITARIA MIRANDA NORGREEN" u="1"/>
        <s v="ESCUELA DE EDUCACIËN SECUNDARIA N║2" u="1"/>
        <s v="CONTRATACIÓN DEL SERVICIO DEL CALEMDARIO RESULTANTE DEL CONCURSO DE DIBUJOS &quot;COLORES PARA EL RÍO&quot; ACUMAR 2018.-" u="1"/>
        <s v="ESCUELA DE EDUCACIËN PRIMARIA N║213" u="1"/>
        <s v="PLAN AYSA A+T AVELLANEDA SANTA CATALINA M1 - VIADUCTO" u="1"/>
        <s v="ESCUELA DE EDUCACIËN PRIMARIA N║83" u="1"/>
        <s v="EJECUCION 15 PERFORACIONES DE EXPLOTACION, ACUIFERO PUELCHE. (1860504)" u="1"/>
        <s v="AJUSTE POR ACTUALIZACIÓN DE INFORMACIÓN DEL PROGRAMA 44. UNIDAD DE COORDINACIÓN GENERAL DEL PROYECTO BIRF 7706-AR" u="1"/>
        <s v="AJUSTE POR ACTUALIZACIÓN DE INFORMACIÓN DEL PROGRAMA 77. UNIDAD PROYECTOS ESPECIALES CUENCA MATANZA RIACHUELO" u="1"/>
        <s v="CENTRO EDUCATIVO NIVEL SECUNDARIO N║455 &quot;PROF. FRANCISCO JAV" u="1"/>
        <s v="ESCUELA DE EDUCACIËN SECUNDARIA N║6" u="1"/>
        <s v="ESCUELA DE EDUCACIËN SECUNDARIA N░4" u="1"/>
        <s v="CONSTRUCCIÓN DE UNA UNIDAD SANITARIA AMBIENTAL." u="1"/>
        <s v="COMPRA DE REACTIVOS PARA DETERMINACIONES DE PLOMO EN SANGRE.-" u="1"/>
        <s v="RIBERA IGUAZÚ" u="1"/>
        <s v="HOSPITAL ZONAL GENERAL DE AGUDOS DR. ARTURO OÑATIVIA -REMODELACIÓN Y AMPLIACIÓN GUARDIA Y EMERGENCIA -ALTE. BROWN" u="1"/>
        <s v="CONSTRUCCIÓN DE 100 VIV. VILLA LUJÁN" u="1"/>
        <s v="SANTOS VEGA" u="1"/>
        <s v="AJUSTE POR ACTUALIZACIÓN DE INFORMACIÓN DEL PROGRAMA 19. RECURSOS HÍDRICOS" u="1"/>
        <s v="AJUSTE POR ACTUALIZACIÓN DE INFORMACIÓN DEL PROGRAMA 53. INFRAESTRUCTURA ESCOLAR" u="1"/>
        <s v="INST. RED AGUA GABRIELA MISTRAL E/ JUAN ZAMORA Y EMERSON - LZ" u="1"/>
        <s v="PLAN AYSA LOMAS DE ZAMORA LA LONJA Y 2 DE MAYO A+T M1" u="1"/>
        <s v="ESTACION ELEVADORA DE AGUA TRAMO 1 O. ELECTROMECANICA" u="1"/>
        <s v=" DEMOLICIONES, CASAS Nº 60-63-64-65, MANZANA 10" u="1"/>
        <s v="CONSTRUCCIÓN DE 39 VIV. PREDIO ESTANISLAO DEL CAMPO" u="1"/>
        <s v="AJUSTE LÍNEA DE ACCIÓN 08. URBANIZACIÓN DE VILLAS Y ASENTAMIENTOS URBANOS" u="1"/>
        <s v="MONTECARLO" u="1"/>
        <s v="REPARACIONES EN INSTALACIONES DE GAS NATURAL - BARRIO NESTOR KIRCHNER - 59 VIVIENDAS" u="1"/>
        <s v="DESAGÜES PLUVIALES" u="1"/>
        <s v="ESCUELA ESPECIAL N║506 &quot;GRAL. DON JOS╔ DE SAN MART═N&quot;" u="1"/>
        <s v="MEJORAMIENTO DE FRENTES MZ 4 " u="1"/>
        <s v="AJUSTE LÍNEA DE ACCIÓN  07. MONITOREO DE LA CALIDAD DE AGUA, SEDIMENTOS Y AIRE" u="1"/>
        <s v="ESCUELA DE EDUCACIËN PRIMARIA N║78 &quot;25 DE MAYO&quot;" u="1"/>
        <s v="ESCUELA DE EDUCACIËN PRIMARIA N║74" u="1"/>
        <s v="VIVIENDA ( 102-ADDENDA AL CONVENIO 1829/10) LA BASTILLA I" u="1"/>
        <s v="DEMOLICIONES EN MANZANA 8" u="1"/>
        <s v="SOLICITUD DE APOYO TECNICO Y FINANCIERO PARA EL PROGRAMA DE FORTALECIMIENTO INSTITUCIONAL DE CONTROL AMBIENTAL" u="1"/>
        <s v="VILLA TALLERES- 28 VIVIENDAS + INFRA" u="1"/>
        <s v="ESCUELA DE EDUCACIËN PRIMARIA N║74 &quot;REPUBLICA DE ITALIA&quot;" u="1"/>
        <s v="AMPLIACIÓN CONTRATO 174 VIVIENDAS" u="1"/>
        <s v="PLAN AYSA C+T ALTE BROWN-EL CANARIO M1 C+T" u="1"/>
        <s v="OP N° 270/2018 - EXP-2017-26282649ANTICIPO &quot;CICATRIZACIÓN VILLA JARDÍN&quot;" u="1"/>
        <s v="ADQUISICIÓN DE MATERIALES SANITARIOS PARA EL MANTENIMIENTO DE LA ACUMAR.-" u="1"/>
        <s v="CENTRO EDUCATIVO COMPLEMENTARIO N║1" u="1"/>
        <s v="COMPRA MOBILIARIO PARA UNIDAD SANITARIA Y LABORATORIO DE TOXICOLOGÍA DEL HOSPITAL CUENCA ALTA DE CAÑUELAS.-" u="1"/>
        <s v="ACUMAR - CEAMSE: PROVISION, RETIRO Y TRANSPORTE DE CONTENEDORES " u="1"/>
        <s v="832 MEJORAMIENTOS CUIDAD EVITA" u="1"/>
        <s v="VIVIENDA (308. B° J. PABLO II0AMPLIACIÓN DE CONTRATO)" u="1"/>
        <s v="INFRAESTRUCTURA (111 B° ACUBA)" u="1"/>
        <s v="AJUSTE POR ACTUALIZACIÓN DE INFORMACIÓN DEL PROGRAMA 92. PREVENCIÓN AMBIENTAL, EVALUACIÓN TÉCNICA Y CERTIFICADOS AMBIENTALES" u="1"/>
        <s v="INST ELEM AG CALLE SANTOS VEGA E/ MORENO Y SANZIO - EE" u="1"/>
        <s v="/ &quot;COMPRA DE INSTRUMENTAL MÉDICO PARA ACONDICIONAMIENTO DE LAS UNIDADES SANITARIAS MÓVILES&quot;" u="1"/>
        <s v="CONSTRUCCIÓN DE 124 VIV. VILLA TRANQUILA" u="1"/>
        <s v="ESCUELA DE EDUCACIËN SECUNDARIA N║9 &quot;SANTO TOMAS DE AQUINO&quot;" u="1"/>
        <s v="SUPERVISIÓN EMISARIO PLANTA RIACHUELO L III" u="1"/>
        <s v="ESCUELA DE EDUCACIËN SECUNDARIA T╔CNICA N║2 &quot;DR. VALENT═N AL" u="1"/>
        <s v="INST ELEM AG CALLE ENTRE RIOS E/ GORRITI Y SANCHEZ - LZ" u="1"/>
        <s v="BARRIO LINDO-CONSTRUCCION DE 74 VIV.MZA,12-8-4" u="1"/>
        <s v="CONVALIDACIÓN DE GASTOS PARA LA CONTRATACIÓN DE UN SERVICIO DE MEDICIÓN CONTINUA DE LA CALIDAD DE AIRE DE PARÁMETROS DE CRITERIO EN LA MATANZA Y EL ÁREA DE DOCK SUD REALIZADO POR LA EMPRESA CONTRATISTA JMB S.A." u="1"/>
        <s v="ESCUELA DE EDUCACIËN SECUNDARIA N║56" u="1"/>
        <s v="INST ELEM CL" u="1"/>
        <s v="AJUSTE LÍNEA DE ACCIÓN 11. CONTAMINACIÓN DE ORIGEN INDUSTRIAL" u="1"/>
        <s v="PLAN AYSA  A+T ALM.BROWN EL CANARIO M1" u="1"/>
        <s v="ESCUELA DE EDUCACIËN SECUNDARIA T╔CNICA N║4 &quot;MART═N MIGUEL D" u="1"/>
        <s v="DESOBSTRUCCION MZ 14" u="1"/>
        <s v="INFRAESTRUCTURA (ENTUBAMIENTO A° ORTEGA)" u="1"/>
        <s v="REHABILITACION Y CONSERVACION DE RUTAS PROVINCIALES EN JURISDICCION DEL DEPARTAMENTO ZONA VI - SALADILLO, RUTAS: R.P.Nº 30, TRAMOS: R.N.Nº 30, TRAMOS: R.P.Nº 205 - LIMITE PARTIDO DE NAVARRO Y R.P.Nº 3 - LIMITE PARTIDO AZUL; R.P.Nº 200, TRAMO: R.P.Nº 6 - R.P.N.º 41; R.P.Nº 91, TRAMO: R.P.Nº 51 - R.N.Nº 3; R.P.Nº 41, TRAMO: LIMITE PARTIDO DE LOBOS - LIMITE PARTIDO DE NAVARRO Y R.P.Nº 51, TRAMO: LIMITE PARTIDO DE CHIVILCOY - R.N.Nº 205 EN JURISDICCION DE LOS PARTIDOS DE LOBOS, NAVARRO, LAS HERAS, SALADILLO, 25 DE MAYO, ROQUE PEREZ Y LAS FLORES." u="1"/>
        <s v="LICENCIAMIENTO MICROSOFT 2016.-" u="1"/>
        <s v="BARRIO LINDO-CONSTRUCCION DE 64 VIV.MZA,16-22-23" u="1"/>
        <s v="39 MEJORAMIENTOS, ETAPA III, B° 1 DE MAYO, B° 2 DE MAYO" u="1"/>
        <s v="CONSTRUCCIÓN DE 100 VIVIENDAS. BARRIO PADRE MUJICA" u="1"/>
        <s v="ESCUELA DE EDUCACIËN SECUNDARIA N║2 &quot;DR. MARCOS PAZ&quot;" u="1"/>
        <s v="REMODELACIÓN DE NÚCLEOS SANITARIOS-DESTACAMENTO GER CABALLITO" u="1"/>
        <s v="COMPLEJO OSVALDO CRUZ" u="1"/>
        <s v="MITIGACIÓN DE IMPACTOS AMBIENTALES" u="1"/>
        <s v="ESCUELA DE EDUCACIËN PRIMARIA N║85 &quot;RICARDO G▄IRALDES&quot;" u="1"/>
        <s v="ESCUELA DE EDUCACIËN PRIMARIA N║106 &quot;REPUBLICA FEDERAL DE AL" u="1"/>
        <s v="ANTEPROYECTO Y ESIA:  2 PUENTES VEHICULARES INDEPENDIENTES (PUENTE NORTE Y PUENTE SUR), UNO POR CADA SENTIDO DE CIRCULACIÓN, HACIA AMBOS LADOS DEL CANTERO CENTRAL DE LAS AV. ASTURIAS-LA SALLE. LADO DERECHO ANCHO DE CALZADA 3,50M CON BANQUINAS DE 0,50, SUMANDO UN TOTAL DE 4,50M. DEL LADO IZQUIERDO SE PROYECTÓ UN CORDÓN MONTABLE DE 0,35 M DE ANCHO EL CUAL SEPARA EL CARRIL VEHICULAR DEL CARRIL DE CICLOVÍA EL CUAL POSEE UN ANCHO DE 1,10 M._x000a_CALLE DE CONVIVENCIA (FRENTISTAS) CON UN CARRIL, SENTIDO DE CIRCULACIÓN ÚNICO. ANCHO DE 5M._x000a_LA TRAZA ESTÁ FORMADA POR EL SECTOR DE PUENTE PROPIAMENTE DICHO SOBRE LA AU DELLEPIANE Y POR LOS ACCESOS QUE LLEGAN HASTA LA CALLE SANTANDER HACIA EL ESTE Y AV. DERQUI HACIA EL OESTE." u="1"/>
        <s v="ESCUELA DE EDUCACIËN PRIMARIA N║187" u="1"/>
        <s v="AJUSTE POR INTERCAMBIO ENTRE &quot;PROGRAMAS 95. ASISTENCIA FINANCIERA A EMPRESAS PÚBLICAS Y ENTE BINACIONAL&quot; Y &quot;CONVENIO AYSA- ACUMAR.  PLANTAS DE TRATAMIENTO DE EFLUENTES FIORITO Y ACUBA&quot;" u="1"/>
        <s v="INST RED CL CALLE SEAVER E/ FRIAS Y BERNARDI - AB" u="1"/>
        <s v="PLAN AYSA A+T ALMIRANTE BROWN - EL CANARIO M2 SA70206" u="1"/>
        <s v="PAGO ABL SEDE ALTE. BROWN 1378 - CABA.-" u="1"/>
        <s v="MONTECARLO-240 VIVIENDAS + INFRA " u="1"/>
        <s v="180 VIV- LA BASTILLA I" u="1"/>
        <s v="SUPERVISIÓN COLECTOR MARGEN IZQUIERDO L I" u="1"/>
        <s v="CONSTRUCCIÓN DE 249 VIV. E INFRA- ETAPA I DE 149 VIV. B° KIRCHNER" u="1"/>
        <s v="REMODELACIÓN CUARTEL DE BOMBEROS III &quot;BARRACAS&quot; " u="1"/>
        <s v="VILLA JARDIN (174 VIV. )" u="1"/>
        <s v="ESC. SECUNDARIA BASICA N║72" u="1"/>
        <s v="INTERV.ESPECIALES Y PUESTA EN SERVICIO DE MODULOS A+T 2015-2016 RESTO (VX70007)" u="1"/>
        <s v="INFRAESTRUCTURA 254 VIV. B° SUIPACHA" u="1"/>
        <s v="BARRIO LINDO-INFRA, PARA OBRAS DE GAS" u="1"/>
        <s v="MONTECARLO- ADICIONAL DE OBRA" u="1"/>
        <s v="VIVIENDA (440 + OB. COMPL. EN B° ALIANZA)" u="1"/>
        <s v="BARRIO LA PAZ - REFUERZOS 9 DE ABRIL" u="1"/>
        <s v="ADQUISICIÓN DE INSUMOS, GASES, EQUIPOS Y SERVICIO TÉCNICO PARA LA PUESTA EN VALOR DE LA RED DE LABORATORIOS DE ANÁLISIS CLÍNICOS TOXICOLOGICOS (LACTS).- " u="1"/>
        <s v="CONTRATACIÓN DE SERVICIOS DE CATERING PARA SEMINARIOS-TALLERES DE EVALUACIÓN DE IMPACTO SOBRE LA SALUD DE SITIOS CONTAMINADOS - DSYEA, PERIODO 2017.-" u="1"/>
        <s v="MAGDALENA" u="1"/>
        <s v="AJUSTE POR ACTUALIZACIÓN DE INFORMACIÓN DEL PROGRAMA 55. ACTIVIDADES COMUNES A LOS PROGRAMAS 91,92,93,94,95,96" u="1"/>
        <s v="CONVALIDACIÓN DE GASTOS " u="1"/>
        <s v="OBRAS COMPLEMENTARIAS 56 VIV M. 21 Y 18  - B° LINDO" u="1"/>
        <s v="AJUSTE POR ACTUALIZACIÓN DE INFORMACIÓN DE LA SUBJURISDICCIÓN AUTOPISTAS URBANAS S.A." u="1"/>
        <s v="PRESUPUESTO 2019" u="1"/>
        <s v="UNIDAD SANITARIA-CENTRO DE MEDICINA PREVENTIVA " u="1"/>
        <s v="HORMIGÓN – NUEVA PLAZA EN MANZANA 195, COMPLEJO HABITACIONAL LOS PILETONES" u="1"/>
        <s v="RED SECUNDARIA CLOACAL - CLOACAS FALTANTES REGIÓN SUDESTE (1762602)" u="1"/>
        <s v="DEMOLICIONES CASAS 13/1 Y 13/2 MZ. 11 - BARRIO LOS PILETONES" u="1"/>
        <s v="FINALIZACIÓN PLAZA EN MANZANA 195, COMPLEJO HABITACIONAL LOS PILETONES" u="1"/>
        <s v="OBRAS COMPLEMENTARIAS 36 VIV M. 1 Y 2 - B° LINDO" u="1"/>
        <s v="OBRAS COMPLEMENTARIAS 48 VIV M. 5 Y 9 - B° LINDO" u="1"/>
        <s v="ESCUELA DE EDUCACIËN PRIMARIA N║64 &quot;SAN FRANCISCO DE ASIS&quot;" u="1"/>
        <s v="ADQUISICION DE EQUIPAMIENTOS PARA LA GERENCIA DE PERFORACIONES" u="1"/>
        <s v="CONSTRUCCIÓN DE 120 VIV. AUTOPISTA Y 12 DE OCTUBRE" u="1"/>
        <s v="PLAN AYSA LA MATANZA UN TECHO PARA TODOS M1 C+T" u="1"/>
        <s v="48 VIVIENDAS M. 5 Y 9 Bº LINDO (+ INFRA)" u="1"/>
        <s v="36 VIVIENDAS M.1 Y 2 Bº LINDO  (+ INFRA)" u="1"/>
        <s v="PLAN AYSA LA MATANZA ARCOIRIS SUR M1 C+T" u="1"/>
        <s v="AJUSTE POR RECTIFICACIÓN DEL PROGRAMA 9. MEJORAMIENTO DE BARRIOS" u="1"/>
        <s v="TERMINACION 308 VIVIENDAS JUAN PABLO II 0 SECTOR II" u="1"/>
        <s v="JARDIN DE INFANTES N║915 &quot;ALFONSINA STORNI&quot;" u="1"/>
        <s v="PLAN AYSA LA MATANZA UN TECHO PARA TODOS M2 C+T" u="1"/>
        <s v="LIMPIEZA DE ARROYOS" u="1"/>
        <s v="DEMOLICION Y CONSTRUCCION DE NUEVA VIVIENDA CASA 35/36 POLIGONO &quot;D&quot; MZ. 10 - BARRIO LOS PILETONES" u="1"/>
        <s v="ESCUELA DE EDUCACIËN SECUNDARIA T╔CNICA N║13" u="1"/>
        <s v="ESCUELA DE EDUCACIËN SECUNDARIA N║25" u="1"/>
        <s v="ORMA- 190 VIVIENDAS + INFRA" u="1"/>
        <s v="INTERV. ESPECIALES ETAPA 9 (SA70211)" u="1"/>
        <s v="HOSPITAL ZONAL GENERAL DE AGUDOS  HÉROES DE MALVINAS - REFACCIÓN GUARDIA - MERLO" u="1"/>
        <s v="JARDIN DE INFANTES N║927 &quot;CLEMENTINA RENDON&quot;" u="1"/>
        <s v="ESCUELA DE EDUCACIËN SECUNDARIA N║33" u="1"/>
        <s v="MUDANZA DE VILLA 26 A SAN ANTONIO" u="1"/>
        <s v="AJUSTE POR ACTUALIZACIÓN DE INFORMACIÓN DEL PROGRAMA 39. GESTIÓN AMBIENTAL MATANZA - RIACHUELO (BID 1059/OC-AR)" u="1"/>
        <s v="COLECTOR VILLA JARDIN ETAPA 2" u="1"/>
        <s v="ESCUELA DE EDUCACIËN PRIMARIA N║24" u="1"/>
        <s v="CONSTRUCCIÓN DE EDIFICIO Nº 27 MANZANA Nº 199 - COMPLEJO HABITACIONAL LOS PILETONES" u="1"/>
        <s v="JARDIN DE INFANTES N║924 &quot;SAN SEBASTIAN&quot;" u="1"/>
        <s v="ESCUELA DE EDUCACIËN SECUNDARIA N║65" u="1"/>
        <s v="REPARACIONES EN INSTALACION DE GAS NATURAL - BARRIO NESTOR KIRCHNER - 59 VIVIENDAS" u="1"/>
        <s v="REHABILITACION Y CONSERVACION DE CALZADA DE HORMIGON; R.P.Nº 24, TRAMO: R.P.Nº 8 - LIMITE PARTIDO TIGRE; R.P.Nº 7 TRAMO: LIMITE PARTIDO LA MATANZA Y ESTACIÒN CASTELAR; R.P.Nº 7 TRAMO: CAMINO 070-10 LA MATANZA; PARTIDOS: MALVINAS ARGENTINAS, MORON Y LA MATANZA." u="1"/>
        <s v="PLAN AYSA LA MATANZA BARRIO TIERRA Y LIBERTAD M1 A+T" u="1"/>
        <s v="JARDIN DE INFANTES N║917 &quot;ROSARIO VERA PEÐALOZA&quot;" u="1"/>
        <s v="PLAN AYSA LA MATANZA C+T PARQUE JUAN 2 SUDESTE M13" u="1"/>
        <s v="ESCUELA DE EDUCACIËN SECUNDARIA N║97" u="1"/>
        <s v="ESCUELA DE EDUCACIËN PRIMARIA N║139 &quot;CONGRESO DE TUCUMAN&quot;" u="1"/>
        <s v="ESCUELA DE EDUCACIËN SECUNDARIA N║73" u="1"/>
        <s v="BUENOS AIRES PLAYA 2018 - PARQUE INDOAMERICANO - INSTALACION ELECTRICA" u="1"/>
        <s v="ESCUELA DE EDUCACIËN PRIMARIA N║155 &quot;NUESTRA SEÐORA DEL BUEN" u="1"/>
        <s v="ESCUELA DE EDUCACIËN PRIMARIA N║138 &quot;COMANDANTE LUIS PIEDRAB" u="1"/>
        <s v="EXP N° 519/2017" u="1"/>
        <s v="READECUACION CLOACAL MZ 3" u="1"/>
        <s v="ESCUELA DE EDUCACIËN SECUNDARIA T╔CNICA N║8" u="1"/>
        <s v="FONDO RECOLETA M1 A+T (OA70177)" u="1"/>
        <s v="EQUIPAMIENTO ELECTRICO PINTURA Y SANITARIO  VIV. BARIOS LOS PILETONES" u="1"/>
        <s v="PAVIMENTACIÓN, REPAVIMENTACIÓN Y OBRAS COMPLEMENTARIAS EN RUTAS PROVINCIALES, CAMINOS SECUNDARIOS Y URBANOS- PARTIDO DE QUILMES Y ALMIRANTE BROWN." u="1"/>
        <s v="MEJORAMIENTOS COMUNA 4" u="1"/>
        <s v="TERMINACIÓN DE INFRA PARA 41 VIV." u="1"/>
        <s v="OP N° 508  -REF EXP N° 23350255/2018" u="1"/>
        <s v="CONEXIONES ELÉCTRICAS EN COMPLEJO HABITACIONAL 33 VIVIENDAS" u="1"/>
        <s v="AJUSTE POR ACTUALIZACIÓN DE INFORMACIÓN DEL PROGRAMA 31. DESARROLLO DE LA INFRAESTRUCTURA DE LA RED PLUVIAL" u="1"/>
        <s v="AJUSTE POR ACTUALIZACIÓN DE INFORMACIÓN DEL PROGRAMA 89. ACCIONES PARA &quot;MAS ESCUELAS, MEJOR EDUCACIÓN&quot; (BID 1345 Y 1966/OC-2). " u="1"/>
        <s v="PROV MANO DE OBRA, MATERIALES Y EQUIPOS PARA INST  500 MTS LINEALES DE BARANDAS DE FLEX BEAM EN PUENTE MENDEVILLE R.P.Nª 4, PARTIDO DE LA MATANZA" u="1"/>
        <s v="VIVIENDA (157 VILLA JARDIN)" u="1"/>
        <s v="SUIPACHA" u="1"/>
        <s v="HOSPITAL INTERZONAL GENERAL DE AGUDOS PRESIDENTE PERÓN -ADECUACIÓN ELÉCTRICA- AVELLANEDA" u="1"/>
        <s v="ADQUISICIÓN DE REPUESTOS PARA LA REPARACIÓN DE TRACTORES IVECO DE LAS USAM.-" u="1"/>
        <s v="PLAN AYSA LA MATANZA ARCOIRIS SUR  M3- C+T" u="1"/>
        <s v="PLAN AYSA LA MATANZA ARCOIRIS SUR  M5- C+T" u="1"/>
        <s v="AJUSTE POR ACTUALIZACIÓN DE INFORMACIÓN DEL PROGRAMA 25. EJEC. Y REHAB. DE OBRAS COMPLEMENTARIAS" u="1"/>
        <s v="DIQUE CERO CAMINABILIDAD - ETAPA 1" u="1"/>
        <s v="INCLUSIÓN SOCIAL" u="1"/>
        <s v="AJUSTE POR ACTUALIZACIÓN DE INFORMACIÓN DEL PROGRAMA 94. ASISTENCIA FINANCIERA A EMPRESAS PÚBLICAS Y ENTE BINACIONAL/ 95. ASISTENCIA FINANCIERA A EMPRESAS PÚBLICAS Y ENTE BINACIONAL" u="1"/>
        <s v="AJUSTE LÍNEA DE ACCIÓN 12. LIMPIEZA DE MARGENES" u="1"/>
        <s v="DEFENSA" u="1"/>
        <s v="ESCUELA DE EDUCACIËN PRIMARIA N║19" u="1"/>
        <s v="SANEAMIENTO HIDRÁULICO DE LA CUENTA BOQUERÓN 2DA ETAPA- MUNICIPALIDAD DE MORÓN- PROVINCIA DE BUENOS AIRES" u="1"/>
        <s v="RSC MORON SUR RESTO" u="1"/>
        <s v="INFRAESTRUCTURA PARA B° LINDO (RED DE GAS MEDIA PRESION)" u="1"/>
        <s v="ESCUELA DE EDUCACIËN PRIMARIA N║1 &quot;JUAN GREGORIO DE LAS HERA" u="1"/>
        <s v="RED SECUNDARIA CLOACAL BURZACO NORTE - PTDO DE ALMIRANTE BROWN." u="1"/>
        <s v="TERMINACIÓN DE 48 VIVIENDAS MAS OBRAS COMPLEMENTARIAS MZA 10 Y MZA 6 - B° LINDO ( CALLES: PINO, MATIENZO, MACEDONIO RODRIGUEZ Y MADARIAGA - RUBROS: VIVIENDAS, VEREDAS Y RAMPAS)" u="1"/>
        <s v="PLAN AYSA LA MATANZA ARCOIRIS SUR M2 C+T" u="1"/>
        <s v="Bº LINDO - INFRAESTRUCTURA Y OBRAS COMPLEMENTARIAS PARA 573 VIVIENDAS IPV (PLUVIALES, AGUA Y PAVIMENTO)" u="1"/>
        <s v="JARDIN DE INFANTES N║922 &quot;JUANA DE IBARBOUROU&quot;" u="1"/>
        <s v="AMPLIACION EST. GRAL BELGRANO O. ELECTROMECANICA" u="1"/>
        <s v="JARDIN DE INFANTES N║911 &quot;REGIMIENTO PATRICIOS ARGENTINOS&quot;" u="1"/>
        <s v="ESCUELA ESPECIAL N║503" u="1"/>
        <s v="INST RED AG CALLE SANTOS VEGA E/ MORENO Y SANZIO - EE" u="1"/>
        <s v="CAMINO DE SIRGA ETAPA III" u="1"/>
        <s v="AJUSTE POR ACTUALIZACIÓN DE INFORMACIÓN DE LA SUBJURISDICCIÓN 108. CORPORACIÓN DE BS. AS. SUR S.E." u="1"/>
        <s v="ESCUELA ESPECIAL N║508" u="1"/>
        <s v="INST RED AG CALLE ENTRE RIOS E/ GORRITI Y SANCHEZ - LZ" u="1"/>
        <s v="PLAN AYSA A+T D.R.SUR -BARRIO VIADUCTO M1 A+T (SA70218)" u="1"/>
        <s v="ESCUELA DE EDUCACIËN PRIMARIA N║39 &quot;FRAGATA LIBERTAD&quot;" u="1"/>
        <s v="CONSTRUCCIÓN DE 73 VIV. BARRIÓ GÉNOVA" u="1"/>
        <s v="ESCUELA DE EDUCACIËN SECUNDARIA N║26" u="1"/>
        <s v="AJUSTE POR RECTIFICACIÓN DEL PROGRAMA 73. INSTALACION DE SEÑALAMIENTO VERTICAL Y HORIZONTAL" u="1"/>
        <s v="AJUSTE POR ACTUALIZACIÓN DE INFORMACIÓN DEL PROGRAMA 44. ACCIONES PARA EL MEJORAMIENTO HABITACIONAL E INFRAESTRUCTURA BÁSICA" u="1"/>
        <s v="ADQUISICIÓN DE 2 (DOS) MESADAS PARA INSTRUMENTAL ANALÍTICO DE LABORATORIO ACUMAR" u="1"/>
        <s v="REHABILITACIÓN Y CONSERVACIÓN DE RUTAS PROVINCIALES EN JURISDICCIÓN DEL DEPARTAMENTO ZONA II MORÓN, CAMINO 038-08, TRAMO: RNNº9 -PARQUE INDUSTRIAL; CAMINO 038-04, TRAMO: RNNº9-AVENIDA PERÚ; CAMINO 094-01, TRAMO: CAMINO 094-02-RNNº8 (SOLIS); CAMINO 0.64-08, TRAMO: RPNº7-RNNº5; CAMINO 0.64-01, TRAMO: RPNº192-CAMINO 064-91; RPNº 34, TRAMO:RPNº 28-LIMITE PARTIDO DE LUJÁN; CAMINO 070-12, TRAMO: RPNº 4-ESTACIÓN LA TABLADA; CAMINO 070-03, TRAMO RPNº 21-AUTOPISTA RICHIERI; CAMINO 131-01, TRAMO: LIMITE PARTIDO DE MORENO-CAMINO 131-91 Y CAMINO 072-03, TRAMO: AºBLANDENGUES-RPNº21; RPNº26, TRAMO: CALLE BRASIL-AVENIDA 12 DE OCTUBRE Y RPNº 41, TRAMO: RNNº8-LIMITE PARTIDO DE BARADERO Y RNNº 5-LIMITE PARTIDO DE NAVARRO, EN JURISDICCIÓN DE LOS PARTIDOS DE LA MATANZA, LUJAN, MERCEDES, MERLO, PILAR, SAN ANTONIO DE ARECO, SAN ANDRES DE GILES, SAN MIGUEL, TIGRE Y ZARATE(ART.9º)" u="1"/>
        <s v="ESCUELA DE EDUCACIËN PRIMARIA N║190" u="1"/>
        <s v="PQUE. JUAN 1 NORTE M1 C+T" u="1"/>
        <s v="AJUSTE POR ACTUALIZACIÓN DE INFORMACIÓN DEL PROGRAMA 36. CONTROL EN CONSECIONES VIALES" u="1"/>
        <s v="PAVIMENTACIÓN, REPAVIMENTACIÓN Y OBRAS COMPLEMENTARIAS EN RUTAS PROVINCIALES, CAMINOS SECUNDARIOS – PARTIDOS: LANUS Y LOMAS DE ZAMORA" u="1"/>
        <s v="ESCUELA DE EDUCACIËN PRIMARIA N║49 &quot;DR. RICARDO GUTIERREZ&quot;" u="1"/>
        <s v="JARDIN DE INFANTES N║939 &quot;EL CORTIJO&quot;" u="1"/>
        <s v="REJAS PARA 174 VIVIENDAS, AMPLIACIÓN ACU 766/2012 - VILLA JARDÍN" u="1"/>
        <s v="ESCUELA DE EDUCACIËN PRIMARIA N║19 &quot;FRAGATA SARMIENTO&quot;" u="1"/>
        <s v="AMPLIACIÓN PLANTA DEPURADORA EL JAGÜEL ¿ MÓDULOS 3 Y 4. OBRA ELECTROMECÁNICA" u="1"/>
        <s v="JARDIN DE INFANTES N║1007" u="1"/>
        <s v="ESCUELA DE EDUCACIËN PRIMARIA N║33 &quot;TOMAS ESPORA&quot;" u="1"/>
        <s v="ADQUISICIÓN DE INSUMOS PARA SANIDAD ANIMAL 2017" u="1"/>
        <s v="AJUSTE POR ACTUALIZACIÓN DE INFORMACIÓN DEL PROGRAMA 38. INFRAESTRUCTURA EN ÁREAS URBANAS" u="1"/>
        <s v="TERMINACIÓN 52 VIV." u="1"/>
        <s v="ESCUELA DE EDUCACIËN SECUNDARIA N║82" u="1"/>
        <s v=" TERMINACIÓN 56 VIVIENDAS EN MZA 18 Y 21 B° LINDO E INFRAESTRUCTURA" u="1"/>
        <s v="ADECUACION DE EDIFICIOS ESCOLARES " u="1"/>
        <s v="ESCUELA DE EDUCACIËN SECUNDARIA N║101" u="1"/>
        <s v="PLUVIALES CALLE LACARRA – CLOACALES MZ. 10 BARRIO LOS PILETONES – CÁMARA AQUIETAMIENTO CARRILLO – PLUVIALES NUEVA ESPERANZA" u="1"/>
        <s v="CONVALIDACIÓN DE GASTOS - ING. JUAN JOSÉ YOZIA.-" u="1"/>
        <s v="AJUSTE POR ACTUALIZACIÓN DE INFORMACIÓN DEL PROGRAMA 20. ASISTENCIA TÉCNICO - FINANCIERA Y DESARROLLO DE INFRAESTRUCTURA PARA EL SANEAMIENTO" u="1"/>
        <s v="VIVIENDA (50 VIV. B° ACUBA)" u="1"/>
        <s v="AMPLIACIÓN DE LA RED CLOACAL EN BARRIOS SANTA CATALINA, LA LOMA, RAYO DE SOL, SARMIENTO Y EL HORNERO - MARCOS PAZ" u="1"/>
        <s v="88 VIVIENDAS" u="1"/>
        <s v="BARRIO LA SALADITA M1 (SA70224)" u="1"/>
        <s v="CONSTRUCCION 88 VIV - LA MAQUINITA" u="1"/>
        <s v="INSTALACION CONEXION AGUA CALLE PRINGLES E/ HUERGO Y SCALABRINI ORTIZ - LZ" u="1"/>
        <s v="CONTRATACIÓN RECURSOS PARA PORTAL WEB ACUMAR.-" u="1"/>
        <s v="INFRAESTRUCTURA FRENTISTA PARA 154 VIVIENDAS" u="1"/>
        <s v="ADQUISICIÓN DE POSTERS PARA EVENTO DE LA DYSEA - SEPTIEMBRE 2017.-" u="1"/>
      </sharedItems>
    </cacheField>
    <cacheField name="NAT" numFmtId="0">
      <sharedItems containsMixedTypes="1" containsNumber="1" containsInteger="1" minValue="1" maxValue="2"/>
    </cacheField>
    <cacheField name="JURISDICCIÓN" numFmtId="0">
      <sharedItems/>
    </cacheField>
    <cacheField name="SAF" numFmtId="0">
      <sharedItems containsMixedTypes="1" containsNumber="1" containsInteger="1" minValue="317" maxValue="613"/>
    </cacheField>
    <cacheField name="SUBJ./ SECRET./ ENTIDAD" numFmtId="0">
      <sharedItems/>
    </cacheField>
    <cacheField name="PROGRAMA" numFmtId="0">
      <sharedItems/>
    </cacheField>
    <cacheField name="SUB0PROG" numFmtId="1">
      <sharedItems containsMixedTypes="1" containsNumber="1" containsInteger="1" minValue="0" maxValue="21"/>
    </cacheField>
    <cacheField name="PROYECTO" numFmtId="1">
      <sharedItems containsMixedTypes="1" containsNumber="1" containsInteger="1" minValue="0" maxValue="8200"/>
    </cacheField>
    <cacheField name="ACTIVIDAD" numFmtId="0">
      <sharedItems containsMixedTypes="1" containsNumber="1" containsInteger="1" minValue="0" maxValue="80"/>
    </cacheField>
    <cacheField name="OBRA" numFmtId="1">
      <sharedItems/>
    </cacheField>
    <cacheField name="F. FINANC." numFmtId="0">
      <sharedItems containsMixedTypes="1" containsNumber="1" containsInteger="1" minValue="11" maxValue="26"/>
    </cacheField>
    <cacheField name="INC" numFmtId="0">
      <sharedItems containsMixedTypes="1" containsNumber="1" containsInteger="1" minValue="0" maxValue="6"/>
    </cacheField>
    <cacheField name="PPAL" numFmtId="0">
      <sharedItems containsMixedTypes="1" containsNumber="1" containsInteger="1" minValue="0" maxValue="9"/>
    </cacheField>
    <cacheField name="PARC" numFmtId="0">
      <sharedItems containsMixedTypes="1" containsNumber="1" containsInteger="1" minValue="1" maxValue="9"/>
    </cacheField>
    <cacheField name="SUB PARC" numFmtId="0">
      <sharedItems containsMixedTypes="1" containsNumber="1" containsInteger="1" minValue="0" maxValue="9999"/>
    </cacheField>
    <cacheField name="FI" numFmtId="0">
      <sharedItems containsMixedTypes="1" containsNumber="1" containsInteger="1" minValue="1" maxValue="12"/>
    </cacheField>
    <cacheField name="FU" numFmtId="0">
      <sharedItems containsMixedTypes="1" containsNumber="1" containsInteger="1" minValue="1" maxValue="9"/>
    </cacheField>
    <cacheField name="UG" numFmtId="0">
      <sharedItems containsMixedTypes="1" containsNumber="1" containsInteger="1" minValue="1" maxValue="889"/>
    </cacheField>
    <cacheField name="TIPO DE ASIG" numFmtId="0">
      <sharedItems containsMixedTypes="1" containsNumber="1" containsInteger="1" minValue="1" maxValue="1"/>
    </cacheField>
    <cacheField name="OBRA/ACT" numFmtId="0">
      <sharedItems longText="1"/>
    </cacheField>
    <cacheField name="ENTE EJECUTOR" numFmtId="0">
      <sharedItems/>
    </cacheField>
    <cacheField name="MUNICIPIO" numFmtId="0">
      <sharedItems/>
    </cacheField>
    <cacheField name="LOCALIDAD/_x000a_COMUNA" numFmtId="0">
      <sharedItems/>
    </cacheField>
    <cacheField name="DIRECCIÓN DE LA OBRA" numFmtId="0">
      <sharedItems longText="1"/>
    </cacheField>
    <cacheField name="FECHA DE_x000a_INICIO" numFmtId="14">
      <sharedItems containsDate="1" containsMixedTypes="1" minDate="2000-01-01T00:00:00" maxDate="2018-11-29T00:00:00"/>
    </cacheField>
    <cacheField name="FECHA DE_x000a_FIN" numFmtId="14">
      <sharedItems containsDate="1" containsMixedTypes="1" minDate="2006-03-28T00:00:00" maxDate="2023-05-11T00:00:00"/>
    </cacheField>
    <cacheField name="MONTO ORIGINAL" numFmtId="171">
      <sharedItems containsMixedTypes="1" containsNumber="1" minValue="0" maxValue="3218975415.3196654"/>
    </cacheField>
    <cacheField name="MODIFICACIONES MONTO ORIGINAL" numFmtId="171">
      <sharedItems containsMixedTypes="1" containsNumber="1" minValue="-38435331.511060029" maxValue="15273254129.736921"/>
    </cacheField>
    <cacheField name="OTRAS MODIFICACIONES MONTO ORIGINAL" numFmtId="171">
      <sharedItems containsMixedTypes="1" containsNumber="1" minValue="-37338947.597900033" maxValue="3689609870.9300003"/>
    </cacheField>
    <cacheField name="MONTO_x000a_VIGENTE" numFmtId="171">
      <sharedItems containsMixedTypes="1" containsNumber="1" minValue="0" maxValue="16639705663.61692"/>
    </cacheField>
    <cacheField name="DEVENGADO ACUM 2006-2009" numFmtId="171">
      <sharedItems containsMixedTypes="1" containsNumber="1" minValue="0" maxValue="311192187.82999998"/>
    </cacheField>
    <cacheField name="DEVENGADO_x000a_2010" numFmtId="171">
      <sharedItems containsMixedTypes="1" containsNumber="1" minValue="0" maxValue="111771771"/>
    </cacheField>
    <cacheField name="DEVENGADO_x000a_2011" numFmtId="171">
      <sharedItems containsMixedTypes="1" containsNumber="1" minValue="-1226762.8500000001" maxValue="263415504.60749999"/>
    </cacheField>
    <cacheField name="DEVENGADO_x000a_2012" numFmtId="171">
      <sharedItems containsMixedTypes="1" containsNumber="1" minValue="-2389067.86" maxValue="152958259.02720001"/>
    </cacheField>
    <cacheField name="DEVENGADO_x000a_2013" numFmtId="171">
      <sharedItems containsMixedTypes="1" containsNumber="1" minValue="-1278946.2476999999" maxValue="187951639.33000001"/>
    </cacheField>
    <cacheField name="DEVENGADO_x000a_2014" numFmtId="171">
      <sharedItems containsMixedTypes="1" containsNumber="1" minValue="-8607660.1899999995" maxValue="676702217"/>
    </cacheField>
    <cacheField name="DEVENGADO_x000a_2015" numFmtId="171">
      <sharedItems containsMixedTypes="1" containsNumber="1" minValue="-3650205.6447999999" maxValue="255870601.10999998"/>
    </cacheField>
    <cacheField name="DEVENGADO_x000a_2016 " numFmtId="171">
      <sharedItems containsMixedTypes="1" containsNumber="1" minValue="-2475085.9759999998" maxValue="557839636.71000004"/>
    </cacheField>
    <cacheField name="DEVENGADO_x000a_2017" numFmtId="171">
      <sharedItems containsMixedTypes="1" containsNumber="1" minValue="-8578590.9299999997" maxValue="2524242732"/>
    </cacheField>
    <cacheField name="DEVENGADO_x000a_2018" numFmtId="171">
      <sharedItems containsMixedTypes="1" containsNumber="1" minValue="-0.60499999999999998" maxValue="1346273692.6408"/>
    </cacheField>
    <cacheField name="DEVENGADO 1° SEM. 2019" numFmtId="0">
      <sharedItems containsMixedTypes="1" containsNumber="1" minValue="-20862599.646900002" maxValue="1876389397.6982002"/>
    </cacheField>
    <cacheField name="PRESUPUESTO_x000a_INICIAL 2019" numFmtId="171">
      <sharedItems containsMixedTypes="1" containsNumber="1" minValue="0" maxValue="6480758374"/>
    </cacheField>
    <cacheField name="A MOSTRAR" numFmtId="0">
      <sharedItems/>
    </cacheField>
    <cacheField name="ESTADO" numFmtId="9">
      <sharedItems/>
    </cacheField>
    <cacheField name="AVANCE FINANCIERO" numFmtId="9">
      <sharedItems containsMixedTypes="1" containsNumber="1" minValue="0" maxValue="7.1797009149999997"/>
    </cacheField>
    <cacheField name="AVANCE FÍSICO" numFmtId="9">
      <sharedItems containsMixedTypes="1" containsNumber="1" minValue="0" maxValue="1.0533999999999999"/>
    </cacheField>
    <cacheField name="% DE EJECUCION 2016" numFmtId="0" formula="#NAME?/#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ego Fragas" refreshedDate="43864.486098263886" createdVersion="6" refreshedVersion="6" minRefreshableVersion="3" recordCount="6402" xr:uid="{00000000-000A-0000-FFFF-FFFF01000000}">
  <cacheSource type="worksheet">
    <worksheetSource ref="B4:AP212" sheet="Total de obras"/>
  </cacheSource>
  <cacheFields count="56">
    <cacheField name="ID" numFmtId="0">
      <sharedItems containsSemiMixedTypes="0" containsString="0" containsNumber="1" containsInteger="1" minValue="6" maxValue="2000108"/>
    </cacheField>
    <cacheField name="NIVEL" numFmtId="0">
      <sharedItems count="4">
        <s v="1. ESTADO NACIONAL"/>
        <s v="2. PROVINCIA DE BS AS"/>
        <s v="3. CABA"/>
        <s v="4. ACUMAR"/>
      </sharedItems>
    </cacheField>
    <cacheField name="LA" numFmtId="0">
      <sharedItems/>
    </cacheField>
    <cacheField name="LA PROPUESTA" numFmtId="0">
      <sharedItems/>
    </cacheField>
    <cacheField name="CLASIFICACION" numFmtId="0">
      <sharedItems/>
    </cacheField>
    <cacheField name="AGRUPAMIENTO" numFmtId="0">
      <sharedItems containsMixedTypes="1" containsNumber="1" containsInteger="1" minValue="0" maxValue="0"/>
    </cacheField>
    <cacheField name="TIPO DE _x000a_ACCIONES" numFmtId="0">
      <sharedItems/>
    </cacheField>
    <cacheField name="AGRUPAMIENTO_x000a_POR OBRA/ACTIVIDAD" numFmtId="0">
      <sharedItems/>
    </cacheField>
    <cacheField name="DENOMINACIÓN" numFmtId="0">
      <sharedItems longText="1"/>
    </cacheField>
    <cacheField name="NAT" numFmtId="0">
      <sharedItems containsMixedTypes="1" containsNumber="1" containsInteger="1" minValue="1" maxValue="2"/>
    </cacheField>
    <cacheField name="JURISDICCIÓN" numFmtId="0">
      <sharedItems count="28">
        <s v="91. OBLIGACIONES DEL TESORO"/>
        <s v="56. MINISTERIO DE PLANIFICACIÓN FEDERAL, INVERSIÓN PÚBLICA Y SERVICIOS"/>
        <s v="30. MINISTERIO DEL INTERIOR, OBRAS PÚBLICAS Y VIVIENDA"/>
        <s v="14. MINISTERIO DE INFRAESTRUCTURA DE LA PROVINCIA DE BUENOS AIRES"/>
        <s v="40. DIRECCIÓN DE VIALIDAD PCIA. DE BS. AS"/>
        <s v="42. INSTITUTO DE LA VIVIENDA"/>
        <s v="49. AUTORIDAD DEL AGUA"/>
        <s v="SECRETARÍA DE AMBIENTE Y DESARROLLO SUSTENTABLE"/>
        <s v="11. MINISTERIO DE LA PRODUCCIÓN DE LA PROVINCIA DE BUENOS AIRES"/>
        <s v="50. DIRECCIÓN GENERAL DE CULTURA Y EDUCACIÓN"/>
        <s v="12. MINISTERIO DE SALUD DE LA PROVINCIA DE BUENOS AIRES"/>
        <s v="8. MINISTERIO DE ECONOMÍA DE LA PROVINCIA DE BUENOS AIRES"/>
        <s v="25. JEFATURA DE GABINETE DE MINISTROS"/>
        <s v="604. DIRECCIÓN NACIONAL DE VIALIDAD"/>
        <s v="65. MINISTERIO DE DESARROLLO ECONÓMICO"/>
        <s v="35. MINISTERIO DE AMBIENTE Y ESPACIO PÚBLICO"/>
        <s v="30. MINISTERIO DE DESARROLLO URBANO Y TRANSPORTE"/>
        <s v="45. MINISTERIO DE HABITAT DESARROLLO HUMANO"/>
        <s v="ACUMAR"/>
        <s v="26. MINISTERIO DE JUSTICIA Y SEGURIDAD"/>
        <s v="21. JEFATURA DE GABINETE DE MINISTROS"/>
        <s v="55. MINISTERIO DE EDUCACIÓN"/>
        <s v="40. MINISTERIO DE SALUD"/>
        <s v="28. MINISTERIO DE GOBIERNO"/>
        <s v="41. SERVICIO PROVINCIAL DE AGUA POTABLE (SPAR)"/>
        <s v="-"/>
        <s v="MINISTERIO DE DESARROLLO SOCIAL DE LA PROVINCIA DE BUENOS AIRES"/>
        <s v="56. MINISTERIO DE PLANIFICACIÓN FEDERAL, INVERSIÓN PÚBLICA Y SERVICIOS/ 91. OBLIGACIONES DEL TESORO"/>
      </sharedItems>
    </cacheField>
    <cacheField name="SAF" numFmtId="0">
      <sharedItems containsMixedTypes="1" containsNumber="1" containsInteger="1" minValue="317" maxValue="613"/>
    </cacheField>
    <cacheField name="SUBJ./ SECRET./ ENTIDAD" numFmtId="0">
      <sharedItems count="42">
        <s v="AYSA"/>
        <s v="UNIDAD COORDINADORA DE PROGRAMAS Y PROYECTOS CON FINANCIAMIENTO EXTERNO"/>
        <s v="SUBSECRETARÍA DE OBRAS PÚBLICAS"/>
        <s v="ENTE NACIONAL DE OBRAS HÍDRICAS Y SANEAMIENTO"/>
        <s v="MINISTERIO DE INFRAESTRUCTURA"/>
        <s v="DIRECCIÓN DE VIALIDAD"/>
        <s v="INSTITUTO DE LA VIVIENDA"/>
        <s v="AUTORIDAD DEL AGUA"/>
        <s v="SUBSECRETARÍA DE COORDINACIÓN DE OBRA PÚBLICA FEDERAL"/>
        <s v="SUBSECRETARÍA DE DESARROLLO URBANO Y VIVIENDA"/>
        <s v="SECRETARIA DE VIVIENDA"/>
        <s v="SUBSECRETARÍA DE RECURSOS HÍDRICOS"/>
        <s v="SECRETARÍA DE INFRAESTRUCTURA Y POLÍTICA HÍDRICA"/>
        <s v="SAF DE APOYO A LA ACUMAR"/>
        <s v="SERVICIO ADMINISTRATIVO DE LA SGYADS"/>
        <s v=" MINISTERIO DE LA PRODUCCIÓN DE LA PROVINCIA DE BUENOS AIRES"/>
        <s v="DIRECCIÓN GENERAL DE CULTURA Y EDUCACIÓN"/>
        <s v="MINISTERIO DE SALUD"/>
        <s v="SECRETARIA DE PLANIFICACIÓN TERRITORIAL Y COORD. DE OBRA PÚBLICA"/>
        <s v="OBLIGACIONES DEL TESORO"/>
        <s v="DIRECCION NACIONAL DE VIALIDAD"/>
        <s v=" CORPORACIÓN DE BS. AS. SUR S.E."/>
        <s v="933. AGENCIA DE PROTECCIÓN AMBIENTAL"/>
        <s v="0. MINISTERIO DE AMBIENTE Y ESPACIO PÚBLICO"/>
        <s v="AUTOPISTAS URBANAS S.A."/>
        <s v="9470. UNIDAD DE GESTIÓN INTERVENCIÓN SOCIAL"/>
        <s v="0. MINISTERIO DE DESARROLLO URBANO Y TRANSPORTE"/>
        <s v="ACUMAR"/>
        <s v="0. MINISTERIO DE JUSTICIA Y SEGURIDAD"/>
        <s v="219. INSTITUTO PARA LA VIVIENDA"/>
        <s v="0. MINISTERIO DE EDUCACIÓN"/>
        <s v="0. MINISTERIO DE SALUD"/>
        <s v="0. JEFATURA DE GABINETE DE MINISTROS"/>
        <s v="0. MINISTERIO DE GOBIERNO"/>
        <s v="0. MINISTERIO DE DESARROLLO ECONÓMICO"/>
        <s v="SERVICIO PROVINCIAL DE AGUA POTABLE (SPAR)"/>
        <s v="-"/>
        <s v="SECRETARIA DE INFRAESTRUCTURA URBANA"/>
        <s v="0. MINISTERIO DE HABITAT Y DESARROLLO HUMANO"/>
        <s v="CORPORACIÓN DE BS. AS. SUR S.E."/>
        <s v="MINISTERIO DE DESARROLLO SOCIAL DE LA PROVINCIA DE BUENOS AIRES"/>
        <s v="SSTYAHMDSGP"/>
      </sharedItems>
    </cacheField>
    <cacheField name="PROGRAMA" numFmtId="0">
      <sharedItems count="161">
        <s v="95. ASISTENCIA FINANCIERA A EMPRESAS PÚBLICAS Y ENTE BINACIONAL"/>
        <s v="94. ASISTENCIA FINANCIERA A EMPRESAS PÚBLICAS Y ENTE BINACIONAL"/>
        <s v="89. ACCIONES PARA &quot;MAS ESCUELAS, MEJOR EDUCACIÓN&quot; (BID 1345 Y 1966/OC-2). "/>
        <s v="50. FORMULACIÓN, PROGRAMACIÓN, EJECUCIÓN Y CONTROL DE OBRAS PÚBLICAS"/>
        <s v="20. ASISTENCIA TÉCNICO 0 FINANCIERA Y DESARROLLO DE INFRAESTRUCTURA PARA EL SANEAMIENTO"/>
        <s v="18. ACUMAR - PROGRAMA DE GESTIÓN AMBIENTAL (PGA)"/>
        <s v="2. COORD. Y CONTROL DE GESTIÓN DE OBRAS Y SS. PÚB."/>
        <s v="3. PROG. DESARROLLO DE INVESTIGACIÓN SUSTENTABLE EN INF. DE LA PCIA. BS. AS."/>
        <s v="1. CONSTRUCCIONES VIALES"/>
        <s v="5. PROGRAMA DE DESARROLLO DE INVERSIÓN SUSTENTABLE"/>
        <s v="14. PLAN FEDERAL DE CONSTRUCCION DE VIVIENDAS"/>
        <s v="5. SOLIDARIDAD"/>
        <s v="1. CONTROL DEL RECURSO HÍDRICO"/>
        <s v="86. APOYO PARA EL DESARROLLO DE INFRAESTRUCTURA URBANA EN MUNICIPIOS"/>
        <s v="43. DESARROLLO DE LA INFRAESTRUCTURA HABITACIONAL &quot;TECHO DIGNO&quot;"/>
        <s v="46. URBANIZACIÓN DE VILLAS Y ASENTAMIENTOS PRECARIOS."/>
        <s v="44. ACCIONES PARA EL MEJORAMIENTO HABITACIONAL E INFRAESTRUCTURA BÁSICA"/>
        <s v="45. FORTALECIMIENTO COMUNITARIO DEL HÁBITAT"/>
        <s v="71. URBANIZACIÓN DE VILLAS Y ASENTAMIENTOS PRECARIOS."/>
        <s v="PAVIMENTO"/>
        <s v="65. EJECUCIÓN DE OBRAS DE ARQUITECTURA"/>
        <s v="EXTRAPRESUPUESTARIO - FFIH - FONDO FIDUCIARIO INFRAESTRUCTURA HÍDRICA "/>
        <s v="73. RECURSOS HÍDRICOS"/>
        <s v="38. PROGRAMA INTEGRAL CUENCA MATANZA – RIACHUELO"/>
        <s v="39. GESTIÓN AMBIENTAL MATANZA - RIACHUELO (BID 1059/OC-AR)"/>
        <s v="44. UNIDAD DE COORDINACIÓN GENERAL DEL PROYECTO BIRF 7706-AR"/>
        <s v="3. COORDINACIÓN DE OBRAS PÚBLICAS"/>
        <s v="8. EXPLOTACIÓN PORTUARIA BONAERENSE"/>
        <s v="27. ACUMAR - DESARROLLO DE INV. SUSTENTABLE EN INFRAESTRUCTURA"/>
        <s v="18. PRÉSTAMO ANSES"/>
        <s v="9. MEJORAMIENTO DE BARRIOS"/>
        <s v="30. P.A.I.S.S. ACUMAR"/>
        <s v="32. PROGRAMA DE APOYO A LA INVERSIÓN EN LOS SECTORES SOCIALES "/>
        <s v="68. DESARROLLO DE LA INFRAESTRUCTURA HABITACIONAL &quot;TECHO DIGNO&quot;"/>
        <s v="72. FORMULACIÓN, PROGRAMACIÓN, EJECUCIÓN Y CONTROL DE OBRAS PÚBLICAS"/>
        <s v="34. CONTROL DE INUNDACIONES"/>
        <s v="103. CUENCA MATANZA RIACHUELO"/>
        <s v="5. HACIENDA PROVINCIAL"/>
        <s v="16. MANTENIMIENTO"/>
        <s v="22. CONSTRUCCIONES"/>
        <s v="42"/>
        <s v="36. CONTROL EN CONSECIONES VIALES"/>
        <s v="37. INFRAESTRUCTURA EN CONSECIONES VIALES"/>
        <s v="38. INFRAESTRUCTURA EN ÁREAS URBANAS"/>
        <s v="-"/>
        <s v="93. ESTRATEGIAS AMBIENTALES"/>
        <s v="5. ACTIVIDADES COMUNES A LOS PROGRAMAS 91,92,93,94,95,96"/>
        <s v="91. CONTROL AMBIENTAL"/>
        <s v="16. INTERVENCION SOCIAL EN VILLAS Y NHT"/>
        <s v="25. EJEC. Y REHAB. DE OBRAS COMPLEMENTARIAS"/>
        <s v="31. DESARROLLO DE LA INFRAESTRUCTURA DE LA RED PLUVIAL"/>
        <s v="24.  OBRAS DE INFRAESTRUCTURA URBANA"/>
        <s v="CONTROL INDUSTRIAL"/>
        <s v="ORDENAMIENTO TERRITORIAL"/>
        <s v="LIMPIEZA DE MÁRGENES"/>
        <s v="LIMPIEZA DE BASURALES"/>
        <s v="INFRAESTRUCTURA"/>
        <s v="CALIDAD AMBIENTAL"/>
        <s v="PLAN SANITARIO DE EMERGENCIA"/>
        <s v="SOCIAL AMBIENTAL"/>
        <s v="92. PREVENCIÓN AMBIENTAL, EVALUACIÓN TÉCNICA Y CERTIFICADOS AMBIENTALES"/>
        <s v="53. COORDINACIÓN; PLANIFICACIÓN Y CONTROL DE LA OPERACIONES DESTINADAS A LA PROTECCIÓN DE LA POBLACIÓN ANTES SITUACIONES DE EMERGENCIA"/>
        <s v="109. VIVIENDAS CON AHORRO PREVIO"/>
        <s v="100. CRÉDITOS LEY N° 341/964"/>
        <s v="52. SERVICIOS DE HIGIENE URBANA"/>
        <s v="79. MANTENIMIENTO RED PLUVIAL"/>
        <s v="53. INFRAESTRUCTURA ESCOLAR"/>
        <s v="22. INFRAESTRUCTURA Y EQUIPAMIENTO"/>
        <s v="74. ACCIONES DE ORDENAMIENTO DEL TRANSPORTE PÚBLICO Y PRIVADO DE PASAJEROS Y CARGAS"/>
        <s v="72. SEÑALIZACIÓN LUMINOSA"/>
        <s v="73. INSTALACION DE SEÑALAMIENTO VERTICAL Y HORIZONTAL"/>
        <s v="FORTALECIMIENTO INSTITUCIONAL"/>
        <s v="33. SEGURIDAD VIAL"/>
        <s v="70. TRANSPORTE PÚBLICO ALTERNATIVO"/>
        <s v="73. SEÑALAMIENTO VIAL"/>
        <s v="53. PLANIFICACIÓN Y CONTROL DEFENSA CIVIL"/>
        <s v="77. UNIDAD PROYECTOS ESPECIALES CUENCA MATANZA-RIACHUELO"/>
        <s v="14. PROGRAMA DE GESTIÓN DE RIESGO HÍDIRCO (P.G.R.H.)"/>
        <s v="85. EJECUCIÓN Y REHABILITACIÓN DE OBRAS COMPLEMENTARIAS"/>
        <s v="71. PLANIFICACIÓN Y DESARROLLO DEL ESPACIO URBANO"/>
        <s v="11. RECICLADO DE RESIDUOS URBANOS"/>
        <s v="35. CUIDADO Y PUESTA EN VALOR DE ESPACIOS VERDES"/>
        <s v="57. CONTROL DE PLAGAS"/>
        <s v="95. LABORATORIO DE ANÁLISIS Y CALIDAD AMBIENTAL"/>
        <s v="96. BUENOS AIRES PRODUCE MAS LIMPIO (P+L)"/>
        <s v="11. ESCUELAS VERDES"/>
        <s v="6. ACTIVIDADES COMUNES A LOS PRROGRAMAS 19, 20 Y 30"/>
        <s v="6. ADMINISTRACION Y SERVICIOS GENERALES"/>
        <s v="19. FIDEICOMISO FINANC. IVBA-BAPRO - ACUMAR"/>
        <s v="35. PROMOCIÓN Y DESARROLLO DE LA MOVILIDAD SALUDABLE"/>
        <s v="19. HÁBITAT"/>
        <s v="20. INCLUSIÓN SOCIAL"/>
        <s v="48"/>
        <s v="92. SEÑALIZACIÓN LUMINOSA"/>
        <s v="CONVENIO AYSA- ACUMAR.  PLANTAS DE TRATAMIENTO DE EFLUENTES FIORITO Y ACUBA"/>
        <s v="58. TRATAMIENTO DE RESIDUOS SOLIDOS URBANOS"/>
        <s v="94. COMPENSACION AMBIENTAL"/>
        <s v="98. REDES AMBIENTALES"/>
        <s v="99. GESTION AMBIENTAL"/>
        <s v="92. EVALUACIÓN TÉCNICA"/>
        <s v="DESAGUES PLUVIALES"/>
        <s v="89. ACCIONES PARA &quot;MAS ESCUELAS, MEJOR EDUCACIÓN&quot; (BID 1345 Y 1966/OC-2)."/>
        <s v="25. INCLUSION SOCIAL"/>
        <s v="87. APOYO PARA EL DESARROLLO DE LA INFRAESTRUCTURA EDUCATIVA"/>
        <s v="6. SERVICIOS DE AGUA Y CLOACAS"/>
        <s v="7. SERVICIOS SOCIALES"/>
        <s v="8. OBRAS DE SEGURIDAD"/>
        <s v="9. OBRAS DE ADMINISTRACION GUBERNAMENTAL"/>
        <s v="10. OBRA HIDRAULICA"/>
        <s v="13. DESARROLLO DE SISTEMAS ENERGETICOS"/>
        <s v="3. VIALIDAD URBANA"/>
        <s v="1. AGUA POTABLE"/>
        <s v="20. TECHO DIGNO"/>
        <s v="AC0 004 -OBRAS, PROYECTOS Y PLANIFICACIÓN"/>
        <s v="16"/>
        <s v="106.MEJORAMIENTOS DE BARRIOS"/>
        <s v="37 - ACCIONES DEL PROGRAMA &quot;HÁBITAT NACIÓN&quot;"/>
        <s v="37. ACCIONES DEL PROGRAMA &quot;HÁBITAT NACIÓN&quot;"/>
        <s v="38. ACCIONES DE VIVIENDA Y DESARROLLO URBANO"/>
        <s v="12"/>
        <s v="11"/>
        <s v="104.REINT. INTEG. Y TRAN"/>
        <s v="84. DIRECCIÓN GENERAL DE INNOVACIÓN URBANA"/>
        <s v="100. SAN Y TEN RESP. DE M"/>
        <s v="57.DESARROLLO URBANISTICO DE LA COMUNA 8"/>
        <s v="0. N/A"/>
        <s v="PROVINCIAL "/>
        <s v="DPIE - PLAN DE OBRAS"/>
        <s v="PROGRAMA 46 "/>
        <s v="DPIE"/>
        <s v="PROMEDU"/>
        <s v="EMERGENCIA EDILICIA"/>
        <s v="PROGRAMA 123"/>
        <s v="TECNICAS"/>
        <s v="PROMER 2"/>
        <s v="8. ARQUITECTURA"/>
        <s v="SUBPROG.FED.VILLAS Y ASENTAMIE"/>
        <s v="ACU PROPIO - ACUMAR"/>
        <s v="SOLIDARIDAD"/>
        <s v=" - "/>
        <s v="VILLAS - C. ACUMAR MARCO R62"/>
        <s v="VILLAS - C. ACUMAR MARCO"/>
        <s v="R61 - ACUMAR "/>
        <s v="RESTO FEDERALES"/>
        <s v="R61 - TERMINACIÓN"/>
        <s v="TECHO DIGNO NUEVO"/>
        <s v="VILLAS - C. ACUMAR MARCO R63"/>
        <s v="PROG.MEJOR VIVIR (MEJORAM. DE"/>
        <s v="PROG.FED.VIV.TECHO DIGNO"/>
        <s v="TECHO DIGNO VIEJO"/>
        <s v="PROG.FED.PLURIANUAL DE CONST."/>
        <s v="MEJORAMIENTOS"/>
        <s v="1"/>
        <s v="4. CONTRUCCIONES VIALES"/>
        <s v="19. HABITAT"/>
        <s v="102.CENTRO DE AGRICULTURA URBANA Y PARQUE NATURAL LAGO LUGANO (RESTAURACIÓN ECOLÓGICA)"/>
        <s v="9"/>
        <s v="CEC"/>
        <s v="FINANCIAMIENTO A MUNICIPIO"/>
        <s v="FINANCIAMIENTO A ONG"/>
        <s v="94. ASISTENCIA FINANCIERA A EMPRESAS PÚBLICAS Y ENTE BINACIONAL/ 95. ASISTENCIA FINANCIERA A EMPRESAS PÚBLICAS Y ENTE BINACIONAL"/>
      </sharedItems>
    </cacheField>
    <cacheField name="SUB0PROG" numFmtId="1">
      <sharedItems containsMixedTypes="1" containsNumber="1" containsInteger="1" minValue="0" maxValue="21"/>
    </cacheField>
    <cacheField name="PROYECTO" numFmtId="1">
      <sharedItems containsMixedTypes="1" containsNumber="1" containsInteger="1" minValue="0" maxValue="1661604"/>
    </cacheField>
    <cacheField name="ACTIVIDAD" numFmtId="0">
      <sharedItems containsMixedTypes="1" containsNumber="1" containsInteger="1" minValue="0" maxValue="80"/>
    </cacheField>
    <cacheField name="OBRA" numFmtId="1">
      <sharedItems/>
    </cacheField>
    <cacheField name="F. FINANC." numFmtId="0">
      <sharedItems containsMixedTypes="1" containsNumber="1" containsInteger="1" minValue="11" maxValue="43497"/>
    </cacheField>
    <cacheField name="INC" numFmtId="0">
      <sharedItems containsMixedTypes="1" containsNumber="1" containsInteger="1" minValue="0" maxValue="6"/>
    </cacheField>
    <cacheField name="PPAL" numFmtId="0">
      <sharedItems containsMixedTypes="1" containsNumber="1" containsInteger="1" minValue="0" maxValue="9"/>
    </cacheField>
    <cacheField name="PARC" numFmtId="0">
      <sharedItems containsMixedTypes="1" containsNumber="1" containsInteger="1" minValue="1" maxValue="9"/>
    </cacheField>
    <cacheField name="SUB PARC" numFmtId="0">
      <sharedItems containsMixedTypes="1" containsNumber="1" containsInteger="1" minValue="0" maxValue="9999"/>
    </cacheField>
    <cacheField name="FI" numFmtId="0">
      <sharedItems containsMixedTypes="1" containsNumber="1" containsInteger="1" minValue="1" maxValue="13"/>
    </cacheField>
    <cacheField name="FU" numFmtId="0">
      <sharedItems containsMixedTypes="1" containsNumber="1" containsInteger="1" minValue="1" maxValue="31"/>
    </cacheField>
    <cacheField name="UG" numFmtId="0">
      <sharedItems containsMixedTypes="1" containsNumber="1" containsInteger="1" minValue="1" maxValue="9999"/>
    </cacheField>
    <cacheField name="TIPO DE ASIG" numFmtId="0">
      <sharedItems containsMixedTypes="1" containsNumber="1" containsInteger="1" minValue="1" maxValue="2"/>
    </cacheField>
    <cacheField name="OBRA/ACT" numFmtId="0">
      <sharedItems containsMixedTypes="1" containsNumber="1" containsInteger="1" minValue="79" maxValue="79" longText="1"/>
    </cacheField>
    <cacheField name="ENTE EJECUTOR" numFmtId="0">
      <sharedItems longText="1"/>
    </cacheField>
    <cacheField name="MUNICIPIO" numFmtId="0">
      <sharedItems/>
    </cacheField>
    <cacheField name="LOCALIDAD/_x000a_COMUNA" numFmtId="0">
      <sharedItems/>
    </cacheField>
    <cacheField name="DIRECCIÓN DE LA OBRA" numFmtId="0">
      <sharedItems longText="1"/>
    </cacheField>
    <cacheField name="FECHA DE_x000a_INICIO" numFmtId="14">
      <sharedItems containsDate="1" containsMixedTypes="1" minDate="1899-12-30T00:00:00" maxDate="2019-06-05T00:00:00"/>
    </cacheField>
    <cacheField name="FECHA DE_x000a_FIN" numFmtId="14">
      <sharedItems containsDate="1" containsMixedTypes="1" minDate="1899-12-30T00:00:00" maxDate="2023-05-11T00:00:00"/>
    </cacheField>
    <cacheField name="MONTO ORIGINAL" numFmtId="171">
      <sharedItems containsMixedTypes="1" containsNumber="1" minValue="0" maxValue="3218975415.3196654"/>
    </cacheField>
    <cacheField name="MODIFICACIONES MONTO ORIGINAL" numFmtId="171">
      <sharedItems containsMixedTypes="1" containsNumber="1" minValue="-38435331.511060029" maxValue="15273254129.736921"/>
    </cacheField>
    <cacheField name="OTRAS MODIFICACIONES MONTO ORIGINAL" numFmtId="171">
      <sharedItems containsMixedTypes="1" containsNumber="1" minValue="-37338947.597900033" maxValue="3689609870.9300003"/>
    </cacheField>
    <cacheField name="MONTO_x000a_VIGENTE" numFmtId="171">
      <sharedItems containsMixedTypes="1" containsNumber="1" minValue="0" maxValue="16639705663.61692"/>
    </cacheField>
    <cacheField name="DEVENGADO ACUM 2006-2009" numFmtId="171">
      <sharedItems containsMixedTypes="1" containsNumber="1" minValue="-470260957.72000003" maxValue="311192187.82999998"/>
    </cacheField>
    <cacheField name="DEVENGADO_x000a_2010" numFmtId="171">
      <sharedItems containsMixedTypes="1" containsNumber="1" minValue="-139932848" maxValue="111771771"/>
    </cacheField>
    <cacheField name="DEVENGADO_x000a_2011" numFmtId="171">
      <sharedItems containsMixedTypes="1" containsNumber="1" minValue="-211412175.63999999" maxValue="263415504.60749999"/>
    </cacheField>
    <cacheField name="DEVENGADO_x000a_2012" numFmtId="171">
      <sharedItems containsMixedTypes="1" containsNumber="1" minValue="-114124283.63999999" maxValue="152958259.02720001"/>
    </cacheField>
    <cacheField name="DEVENGADO_x000a_2013" numFmtId="171">
      <sharedItems containsMixedTypes="1" containsNumber="1" minValue="-76862718.679000005" maxValue="187951639.33000001"/>
    </cacheField>
    <cacheField name="DEVENGADO_x000a_2014" numFmtId="171">
      <sharedItems containsMixedTypes="1" containsNumber="1" minValue="-14527711.409999989" maxValue="676702217"/>
    </cacheField>
    <cacheField name="DEVENGADO_x000a_2015" numFmtId="171">
      <sharedItems containsMixedTypes="1" containsNumber="1" minValue="-3650205.6447999999" maxValue="255870601.10999998"/>
    </cacheField>
    <cacheField name="DEVENGADO_x000a_2016 " numFmtId="171">
      <sharedItems containsMixedTypes="1" containsNumber="1" minValue="-2475085.9759999998" maxValue="557839636.71000004"/>
    </cacheField>
    <cacheField name="DEVENGADO_x000a_2017" numFmtId="171">
      <sharedItems containsMixedTypes="1" containsNumber="1" minValue="-8578590.9299999997" maxValue="2524242732"/>
    </cacheField>
    <cacheField name="DEVENGADO_x000a_2018" numFmtId="171">
      <sharedItems containsMixedTypes="1" containsNumber="1" minValue="-0.60499999999999998" maxValue="1364320387.21"/>
    </cacheField>
    <cacheField name="DEVENGADO 1° SEM. 2019" numFmtId="0">
      <sharedItems containsMixedTypes="1" containsNumber="1" minValue="-20862599.646900002" maxValue="1876389397.6982002"/>
    </cacheField>
    <cacheField name="PRESUPUESTO_x000a_ 2019" numFmtId="171">
      <sharedItems containsMixedTypes="1" containsNumber="1" minValue="0" maxValue="6480758374"/>
    </cacheField>
    <cacheField name="A MOSTRAR" numFmtId="0">
      <sharedItems containsBlank="1"/>
    </cacheField>
    <cacheField name="ESTADO" numFmtId="9">
      <sharedItems/>
    </cacheField>
    <cacheField name="AVANCE FINANCIERO" numFmtId="9">
      <sharedItems containsMixedTypes="1" containsNumber="1" minValue="0" maxValue="7.1797009149999997"/>
    </cacheField>
    <cacheField name="AVANCE FÍSICO" numFmtId="9">
      <sharedItems containsMixedTypes="1" containsNumber="1" minValue="0" maxValue="1.0533999999999999"/>
    </cacheField>
    <cacheField name="OBSERVACIONES" numFmtId="0">
      <sharedItems longText="1"/>
    </cacheField>
    <cacheField name="% DE EJECUCION 2016" numFmtId="0" formula="#NAME?/#NAME?" databaseField="0"/>
  </cacheFields>
  <extLst>
    <ext xmlns:x14="http://schemas.microsoft.com/office/spreadsheetml/2009/9/main" uri="{725AE2AE-9491-48be-B2B4-4EB974FC3084}">
      <x14:pivotCacheDefinition/>
    </ext>
  </extLst>
</pivotCacheDefinition>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2">
  <r>
    <n v="6"/>
    <x v="0"/>
    <s v="09. EXPANSIÓN DE LA RED DE AGUA POTABLE Y SANEAMIENTO DE CLOACAS"/>
    <s v="-"/>
    <s v="-"/>
    <s v="-"/>
    <s v="EXPANSIÓN DE REDES"/>
    <s v="SISTEMA LA LATA- ESTEBAN ECHEVERRIA"/>
    <s v="IMPULSIÓN DE POZOS AMPLIACIÓN BATERIA LA LATA 2A. ETAPA FASE A"/>
    <n v="2"/>
    <x v="0"/>
    <n v="356"/>
    <x v="0"/>
    <x v="0"/>
    <n v="5"/>
    <s v="N960011"/>
    <n v="5"/>
    <s v="-"/>
    <n v="11"/>
    <n v="5"/>
    <n v="5"/>
    <n v="7"/>
    <n v="753"/>
    <n v="3"/>
    <n v="8"/>
    <n v="96"/>
    <s v="2"/>
    <s v="SA021"/>
    <s v="-"/>
    <s v="ESTEBAN ECHEVERRÍA"/>
    <s v="MONTE GRANDE"/>
    <s v="TRAMO 1: COMIENZA EN LA INTERSECCIÓN DE LAS CALLES SARGENTO CABRAL Y ESC.F VAZQUEZ CONTINUANDO POR ESTA ÚLTIMA HASTA HASTA MARTÍN FIERRO. TRAMO 2: COMIENZA EN LA CALLE PEDRO DREYER Y MARTÍN FIERRO CONTINUANDO HASTA LA CONEXIÓN DEL POZO S10 CON CAÑERÍA EXISTENTE. TRAMO 3: COMIENZA EN MARTÍN FIERRO Y DAIREAUX CONTINUANDO POR ESTA HASTA VENTURA AVILA. TRAMO 4: COMIENZA EN MAIPÚ Y VENTURA AVILA CONTINUANDO POR ESTA HASTA DAIREAUX. TRAMO 5: COMIENZA EN AVILA Y VILLEGAS, SIGUE POR VILLEGAS LUEGO DOBLA EN C. COLÓN Y CONTINÚA HASTA AZUL FINALIZANDO EN NAVARRO. TRAMO 6: COMIENZA EN AZUL Y C COLÓN AVANZANDO POR ESTA ÚLTIMA HASTA MAIPÚ."/>
    <d v="2009-11-27T00:00:00"/>
    <d v="2012-10-20T00:00:00"/>
    <n v="8500250"/>
    <n v="-39118"/>
    <n v="546402.17000000004"/>
    <n v="9007534.1699999999"/>
    <n v="2974515.16"/>
    <n v="2304178.9210000001"/>
    <n v="1675768.2645"/>
    <n v="1881588.1421999999"/>
    <n v="171484.01929999999"/>
    <n v="0"/>
    <n v="0"/>
    <n v="0"/>
    <n v="0"/>
    <n v="0"/>
    <n v="0"/>
    <n v="0"/>
    <s v="-"/>
    <s v="FINALIZADO"/>
    <n v="1.0000000385233065"/>
    <n v="1"/>
    <s v="-"/>
  </r>
  <r>
    <n v="7"/>
    <x v="0"/>
    <s v="09. EXPANSIÓN DE LA RED DE AGUA POTABLE Y SANEAMIENTO DE CLOACAS"/>
    <s v="-"/>
    <s v="-"/>
    <s v="-"/>
    <s v="EXPANSIÓN DE REDES DE AGUA"/>
    <s v="REDES DE AGUA ALMIRANTE BROWN"/>
    <s v="NUEVAS PERFORACIONES POR ADMINISTRACION OBRA ELECTROMECANICA"/>
    <n v="2"/>
    <x v="0"/>
    <n v="356"/>
    <x v="0"/>
    <x v="0"/>
    <n v="5"/>
    <s v="N960503"/>
    <n v="77"/>
    <s v="-"/>
    <s v="22 Y RECURSOS PROPIOS"/>
    <n v="5"/>
    <n v="5"/>
    <n v="7"/>
    <n v="753"/>
    <n v="3"/>
    <n v="8"/>
    <n v="2"/>
    <s v="2"/>
    <s v="SIN P3"/>
    <s v="-"/>
    <s v="ALMIRANTE BROWN - ESTEBAN ECHEVERRÍA - LA MATANZA"/>
    <s v="ALMIRANTE BROWN (MTRO. RIVADAVIA - BURZACO) / ESTEBAN ECHEVERRÍA (MONTE GRANDE) / LA MATANZA (GONZALEZ CATÁN, RAFAEL CASTILLO, VIRREY DEL PINO)"/>
    <s v="NOTA 24"/>
    <d v="2009-05-31T00:00:00"/>
    <s v="Año 2016"/>
    <n v="1946191.1433999999"/>
    <n v="0"/>
    <n v="9135490.8080999982"/>
    <n v="11081681.951499999"/>
    <n v="955646.34770000004"/>
    <n v="677080.55909999995"/>
    <n v="4838814.2242000001"/>
    <n v="735596.94070000004"/>
    <n v="1152574.6825999999"/>
    <n v="153590.019"/>
    <n v="148391.44759999998"/>
    <n v="286083.57909999997"/>
    <n v="777238.6237"/>
    <n v="1356665.5277999998"/>
    <n v="0"/>
    <n v="0"/>
    <s v="-"/>
    <s v="FINALIZADO"/>
    <n v="1"/>
    <n v="1"/>
    <s v="EN 2018 SE MODIFICA EL CÓDIGO DE ACTIVIDAD DE LA APERTURA PROGRAMÁTICA DE 5 A 77, UG DE 96 A 2 Y FF DE 11 A 22. EL PROYECTO TAMBIÉN SERÁ FINANCIADO CON RECURSOS PROPIOS DE AYSA"/>
  </r>
  <r>
    <n v="8"/>
    <x v="0"/>
    <s v="09. EXPANSIÓN DE LA RED DE AGUA POTABLE Y SANEAMIENTO DE CLOACAS"/>
    <s v="-"/>
    <s v="-"/>
    <s v="-"/>
    <s v="EXPANSIÓN DE REDES"/>
    <s v="SONDEOS"/>
    <s v="EJECUCIÓN DE 30 SONDEOS"/>
    <n v="2"/>
    <x v="0"/>
    <n v="356"/>
    <x v="0"/>
    <x v="0"/>
    <n v="5"/>
    <s v="N960516"/>
    <n v="5"/>
    <s v="-"/>
    <n v="11"/>
    <n v="5"/>
    <n v="5"/>
    <n v="7"/>
    <n v="753"/>
    <n v="3"/>
    <n v="8"/>
    <n v="96"/>
    <s v="2"/>
    <s v="VA003 / SA323"/>
    <s v="-"/>
    <s v="ÁREA DE LA CONCESIÓN DE AYSA-PARTIDOS VARIOS:ALMIRANTE BROWN, EZEIZA, ESTEBAN ECHEVERRÍA, HURLINGHAM Y TRES DE FEBRERO"/>
    <s v="ÁREA DE LA CONCESIÓN DE AYSA"/>
    <s v="LAS UBICACIONES DE LOS SONDEOS DE RECONOCIMIENTO ESTARÁN DENTRO DEL ÁREA DE CONCESIÓN BAJO LA CUAL AYSA PRESTA EL SERVICIO DE AGUA, Y SUS UBICACIONES DEFINITIVAS SERÁN DETERMINADAS POR LA INSPECCIÓN DE OBRA EN CADA CASO PARTICULAR."/>
    <d v="2009-07-13T00:00:00"/>
    <d v="2011-09-20T00:00:00"/>
    <n v="1344236.19"/>
    <n v="43802"/>
    <n v="1371333"/>
    <n v="2759371.19"/>
    <n v="468867.75209999998"/>
    <n v="1922322.6924000001"/>
    <n v="102012.80100000001"/>
    <n v="266168.03249999997"/>
    <n v="0"/>
    <n v="0"/>
    <n v="0"/>
    <n v="0"/>
    <n v="0"/>
    <n v="0"/>
    <n v="0"/>
    <n v="0"/>
    <s v="-"/>
    <s v="FINALIZADO"/>
    <n v="1.0000000318913238"/>
    <n v="1"/>
    <s v="-"/>
  </r>
  <r>
    <n v="9"/>
    <x v="0"/>
    <s v="09. EXPANSIÓN DE LA RED DE AGUA POTABLE Y SANEAMIENTO DE CLOACAS"/>
    <s v="-"/>
    <s v="-"/>
    <s v="-"/>
    <s v="EXPANSIÓN DE REDES DE AGUA"/>
    <s v="PERFORACIONES ACUÍFERO PUELCHE"/>
    <s v="EJECUCION DE 25 PERFORACIONES AL PUELCHE ZONA SUR OBRA ELECTROMECANICA"/>
    <n v="2"/>
    <x v="0"/>
    <n v="356"/>
    <x v="0"/>
    <x v="0"/>
    <n v="5"/>
    <s v="N760533"/>
    <n v="77"/>
    <s v="-"/>
    <s v="22 Y RECURSOS PROPIOS"/>
    <n v="5"/>
    <n v="5"/>
    <n v="7"/>
    <n v="753"/>
    <n v="3"/>
    <n v="8"/>
    <n v="2"/>
    <s v="2"/>
    <s v="SA5981"/>
    <s v="-"/>
    <s v="CUENCA MATANZA RIACHUELO"/>
    <s v="ÁREA DE LA CONCESIÓN DE AYSA"/>
    <s v="LA UBICACIÓN DE LOS POZOS DE EXPLOTACIÓN ESTARÁ DENTRO DEL ÁREA DE CONCESIÓN BAJO LA CUAL AYSA PRESTA EL SERVICIO DE AGUA."/>
    <d v="2007-10-29T00:00:00"/>
    <d v="2008-09-10T00:00:00"/>
    <n v="4949469.8895999994"/>
    <n v="577853.51689999993"/>
    <n v="11312276.798899999"/>
    <n v="16839600.205399998"/>
    <n v="2348645.7071000002"/>
    <n v="469995.7746"/>
    <n v="732222.47340000002"/>
    <n v="719017.34790000005"/>
    <n v="683861.32649999997"/>
    <n v="674570.95860000001"/>
    <n v="676403.83030000003"/>
    <n v="1588445.1539"/>
    <n v="3373073.8150999993"/>
    <n v="5573363.818"/>
    <n v="0"/>
    <n v="0"/>
    <s v="-"/>
    <s v="FINALIZADO"/>
    <n v="1"/>
    <n v="1"/>
    <s v="LA EJECUCIÓN DEL AÑO CORRESPONDE A ENERGÍA ELECTRICA-EN 2018 SE MODIFICA EL CÓDIGO DE ACTIVIDAD DE LA APERTURA PROGRAMÁTICA DE 5 A 77, UG DE 96 A 2 Y FF DE 11 A 22. EL PROYECTO TAMBIÉN SERÁ FINANCIADO CON RECURSOS PROPIOS DE AYSA"/>
  </r>
  <r>
    <n v="10"/>
    <x v="0"/>
    <s v="09. EXPANSIÓN DE LA RED DE AGUA POTABLE Y SANEAMIENTO DE CLOACAS"/>
    <s v="-"/>
    <s v="-"/>
    <s v="-"/>
    <s v="EXPANSIÓN DE REDES DE AGUA"/>
    <s v="REDES DE AGUA LA MATANZA"/>
    <s v="CONVENIO CON ESTADO MAYOR CONJUNTO"/>
    <n v="2"/>
    <x v="0"/>
    <n v="356"/>
    <x v="0"/>
    <x v="0"/>
    <n v="5"/>
    <s v="N960511"/>
    <n v="77"/>
    <s v="-"/>
    <s v="22 Y RECURSOS PROPIOS"/>
    <n v="5"/>
    <n v="5"/>
    <n v="7"/>
    <n v="753"/>
    <n v="3"/>
    <n v="8"/>
    <n v="2"/>
    <s v="2"/>
    <s v="VA005"/>
    <s v="-"/>
    <s v="LA MATANZA"/>
    <s v="LA MATANZA"/>
    <s v="LAS OBRAS SE DESARROLLAN EN EL PARTIDO DE LA MATANZA"/>
    <d v="2009-09-14T00:00:00"/>
    <d v="2010-09-14T00:00:00"/>
    <n v="1313747.6540000001"/>
    <n v="0"/>
    <n v="1392121.1985000004"/>
    <n v="2705868.8525000005"/>
    <n v="859913.38619999995"/>
    <n v="520101.99560000002"/>
    <n v="85779.295800000007"/>
    <n v="52582.011400000003"/>
    <n v="73651.429499999998"/>
    <n v="57331.131000000001"/>
    <n v="62769.512299999995"/>
    <n v="99141.51939999999"/>
    <n v="301490.88419999997"/>
    <n v="593107.52709999995"/>
    <n v="0"/>
    <n v="0"/>
    <s v="-"/>
    <s v="FINALIZADO"/>
    <n v="1"/>
    <n v="1"/>
    <s v="LA EJECUCIÓN DEL AÑO CORRESPONDE A ENERGÍA ELECTRICA-EN 2018 SE MODIFICA EL CÓDIGO DE ACTIVIDAD DE LA APERTURA PROGRAMÁTICA DE 5 A 77, UG DE 96 A 2 Y FF DE 11 A 22.EL PROYECTO TAMBIÉN SERÁ FINANCIADO CON RECURSOS PROPIOS DE AYSA"/>
  </r>
  <r>
    <n v="11"/>
    <x v="0"/>
    <s v="09. EXPANSIÓN DE LA RED DE AGUA POTABLE Y SANEAMIENTO DE CLOACAS"/>
    <s v="-"/>
    <s v="-"/>
    <s v="-"/>
    <s v="EXPANSIÓN DE REDES"/>
    <s v="BATERÍA VIRREY DEL PINO-LA MATANZA"/>
    <s v="EJECUCIÓN BAT. V. DEL PINO - 2DA ETAPA - FASE B - 11 PERFORACIONES - LA MATANZA - OBRA CIVIL"/>
    <n v="2"/>
    <x v="0"/>
    <n v="356"/>
    <x v="0"/>
    <x v="0"/>
    <n v="5"/>
    <s v="N960512"/>
    <n v="5"/>
    <s v="-"/>
    <n v="11"/>
    <n v="5"/>
    <n v="5"/>
    <n v="7"/>
    <n v="753"/>
    <n v="3"/>
    <n v="8"/>
    <n v="96"/>
    <s v="2"/>
    <s v="OA41718"/>
    <s v="-"/>
    <s v="LA MATANZA"/>
    <s v="VIRREY DEL PINO"/>
    <s v="LA UBICACIÓN DE LOS POZOS DE EXPLOTACIÓN ES LA SIGUIENTE: S1 - SAENZ A 400 M DE AROMA; S2 - SAENZ ENTRE AROMA Y SALVADOR DEL CARRIL A 200 M DE AROMA; S3 - SAENZ ENTRE SALVADOR DEL CARRIL Y CARBAJAL A 100 M DE CARBAJAL; S4 - URIEN Y SAENZ; S8 - BALLERINI Y ARECO; S35 - NAHUEL HUAPI Y ANGELIS; S36 - FERNANDEZ Y ANGELIS; S37 - ANGELIS ENTRE VILLARROEL Y ESTEBAN FERNANSEZ A 200 M DE VILLARROEL; S46 - NAZARRE ALEJO A 700 M DE PARANÁ; S51 - PARANÁ ENTRE NAZARRE ALEJO Y ARECO A 450 M DE NAZARRE ALEJO; S52 – PARANÁ Y NAVARRO."/>
    <d v="2009-10-30T00:00:00"/>
    <d v="2011-03-02T00:00:00"/>
    <n v="1709681.5"/>
    <n v="0"/>
    <n v="126530.98579999991"/>
    <n v="1836212.4857999999"/>
    <n v="57814.2356"/>
    <n v="1469174.2923000001"/>
    <n v="184319.1427"/>
    <n v="10642.8333"/>
    <n v="1760.0418"/>
    <n v="112501.94010000001"/>
    <n v="0"/>
    <n v="0"/>
    <n v="0"/>
    <n v="0"/>
    <n v="0"/>
    <n v="0"/>
    <s v="-"/>
    <s v="FINALIZADO"/>
    <n v="1"/>
    <n v="1"/>
    <s v="-"/>
  </r>
  <r>
    <n v="12"/>
    <x v="0"/>
    <s v="09. EXPANSIÓN DE LA RED DE AGUA POTABLE Y SANEAMIENTO DE CLOACAS"/>
    <s v="-"/>
    <s v="-"/>
    <s v="-"/>
    <s v="EXPANSIÓN DE REDES DE AGUA"/>
    <s v="PERFORACIONES ACUÍFERO PUELCHE"/>
    <s v="EJECUCION DE 10 PERFORACIONES AL ACUIFERO PUELCHE ZONA SUR OBRA ELECTROMECANICA"/>
    <n v="2"/>
    <x v="0"/>
    <n v="356"/>
    <x v="0"/>
    <x v="0"/>
    <n v="5"/>
    <s v="N860565"/>
    <n v="77"/>
    <s v="-"/>
    <s v="22 Y RECURSOS PROPIOS"/>
    <n v="5"/>
    <n v="5"/>
    <n v="7"/>
    <n v="753"/>
    <n v="3"/>
    <n v="8"/>
    <n v="2"/>
    <s v="2"/>
    <s v="SA6211"/>
    <s v="-"/>
    <s v="CUENCA MATANZA RIACHUELO"/>
    <s v="ÁREA DE LA CONCESIÓN DE AYSA"/>
    <s v="LA UBICACIÓN DE LOS POZOS DE EXPLOTACIÓN ESTARÁN DENTRO DEL ÁREA DE CONCESIÓN BAJO LA CUAL AYSA PRESTA EL SERVICIO DE AGUA Y SUS UBICACIONES DEFINITIVAS SERÁN DETERMINADAS POR LA INSPECCIÓN DE OBRA EN CADA CASO PARTICULAR."/>
    <d v="2009-11-24T00:00:00"/>
    <d v="2011-09-20T00:00:00"/>
    <n v="1370773.0872"/>
    <n v="296397.70380000002"/>
    <n v="328632.35469999979"/>
    <n v="1995803.1456999998"/>
    <n v="1028243.6372999999"/>
    <n v="714441.47499999998"/>
    <n v="56181.413200000003"/>
    <n v="9059.8597000000009"/>
    <n v="16408.180799999998"/>
    <n v="5862.1837999999998"/>
    <n v="5843.4771999999994"/>
    <n v="14484.6559"/>
    <n v="64914.781799999997"/>
    <n v="80363.481"/>
    <n v="0"/>
    <n v="0"/>
    <s v="-"/>
    <s v="FINALIZADO"/>
    <n v="1"/>
    <n v="1"/>
    <s v="EN 2018 SE MODIFICA EL CÓDIGO DE ACTIVIDAD DE LA APERTURA PROGRAMÁTICA DE 5 A 77, UG DE 96 A 2 Y FF DE 11 A 22. EL PROYECTO TAMBIÉN SERÁ FINANCIADO CON RECURSOS PROPIOS DE AYSA"/>
  </r>
  <r>
    <n v="13"/>
    <x v="0"/>
    <s v="09. EXPANSIÓN DE LA RED DE AGUA POTABLE Y SANEAMIENTO DE CLOACAS"/>
    <s v="-"/>
    <s v="-"/>
    <s v="-"/>
    <s v="EXPANSIÓN DE REDES"/>
    <s v="SISTEMA VIRREY DEL PINO- LA MATANZA"/>
    <s v="POZOS BATERIA VIRREY DEL PINO SEGUNDA ETAPA OBRA CIVIL"/>
    <n v="2"/>
    <x v="0"/>
    <n v="356"/>
    <x v="0"/>
    <x v="0"/>
    <n v="5"/>
    <s v="N860527"/>
    <n v="5"/>
    <s v="-"/>
    <n v="11"/>
    <n v="5"/>
    <n v="5"/>
    <n v="7"/>
    <n v="753"/>
    <n v="3"/>
    <n v="8"/>
    <n v="96"/>
    <s v="2"/>
    <s v="OA41717"/>
    <s v="-"/>
    <s v="LA MATANZA"/>
    <s v="VIRREY DEL PINO"/>
    <s v="LA UBICACIÓN DE LOS POZOS DE EXPLOTACIÓN ES LA SIGUIENTE: S16 – ARECO E/ GUEVARA Y HERRERA; S17 – ARECO Y AVALOS; S26 - ARECO E/ QUERANDÍES Y MASSOTTI; S27 – ARECO Y PAVÓN; S39 - ARECO A 650 M DE A. SAN JUAN; S41 - ARECO Y PARANÁ A 50M DE PARANÁ; S42 - ANTONIO SAN JUAN A 700M DE ARECO; S43 - ANTONIO SAN JUAN A 1400M DE ARECO; S44 - ANTONIO SAN JUAN A 2100M DE ARECO; S45 - ANTONIO SAN JUAN A 2800M DE ARECO."/>
    <d v="2009-11-27T00:00:00"/>
    <d v="2010-08-20T00:00:00"/>
    <n v="2126370.5704999999"/>
    <n v="676870.44259999983"/>
    <n v="566825.34699999995"/>
    <n v="3370066.3600999997"/>
    <n v="2768148.4116000002"/>
    <n v="558141.01969999995"/>
    <n v="39553.181799999998"/>
    <n v="4223.7470000000003"/>
    <n v="0"/>
    <n v="-0.61"/>
    <n v="0"/>
    <n v="0"/>
    <n v="0"/>
    <n v="0"/>
    <n v="0"/>
    <n v="0"/>
    <s v="-"/>
    <s v="FINALIZADO"/>
    <n v="0.99999982047831248"/>
    <n v="1"/>
    <s v="-"/>
  </r>
  <r>
    <n v="14"/>
    <x v="0"/>
    <s v="09. EXPANSIÓN DE LA RED DE AGUA POTABLE Y SANEAMIENTO DE CLOACAS"/>
    <s v="-"/>
    <s v="-"/>
    <s v="-"/>
    <s v="EXPANSIÓN DE REDES"/>
    <s v="SISTEMA VIRREY DEL PINO- LA MATANZA"/>
    <s v="BATERIA VIRREY DEL PINO ETAPA I (20 POZOS) LA MATANZA (OBRA ELECTROMECANICA)"/>
    <n v="2"/>
    <x v="0"/>
    <n v="356"/>
    <x v="0"/>
    <x v="0"/>
    <n v="5"/>
    <s v="N760519"/>
    <n v="5"/>
    <s v="-"/>
    <n v="11"/>
    <n v="5"/>
    <n v="5"/>
    <n v="7"/>
    <n v="753"/>
    <n v="3"/>
    <n v="8"/>
    <n v="96"/>
    <s v="2"/>
    <s v="OA4991"/>
    <s v="-"/>
    <s v="LA MATANZA"/>
    <s v="VIRREY DEL PINO"/>
    <s v="LA UBICACIÓN DE LOS POZOS ES LA SIGUIENTE: S5 – URIEN (A 100 M LÍNEA ALTA TENSIÓN); S7 – CURUMALAL Y VILELA; S10 – BALLEIRINI Y CHIVILCOY; S12 – URIEN ENTRE D. DE VILLARROEL Y SIN NOMBRE (A 20 M PORTÓN EL CORTIJO); S14 – ARECO ENTRE ISRAEL Y G. DEL RÍO (A 500 M DE URIEN); S15 – ARECO J J.A. NELLY (A 800 M TRANQUERA EL CIMARRÓN); S18 – ESPERANZA; S19 – ESPERANZA Y SIN NOMBRE; S21 – QUERANDÍES Y J.F. CALDAS; S22 – QUERANDÍES ENTRE NUÑEZ Y CALDAS (A 400 M SIN NOMBRE FRENTE TRANQUERA LA LOBÍA); S23 – N. HUAPI ENTRE M. ECHENAGOCIA Y A. PILLADO; S24 - J.F. CALDAS ENTRE M. ECHENAGOCIA Y J.A. DE LA PEÑA; S25 – J.F. CALDAS Y PLANES; S28 – ARECO Y H. PLAZA; S29 – ARECO Y LOEFLER (A 200M DE LOEFLER); S38 – ARECO Y REMEDIOS (A 100 M DE REMEDIOS); S40 – ARECO; S56 – N. HUAPI Y PLANES; S58 – URIEN Y SIN NOMBRE; S60 – CALIFORNIA Y SOLOM."/>
    <d v="2007-10-29T00:00:00"/>
    <d v="2008-05-16T00:00:00"/>
    <n v="1315445.6436000001"/>
    <n v="-125797.21440000017"/>
    <n v="1490228.2197"/>
    <n v="2679876.6488999999"/>
    <n v="2440170.2039000001"/>
    <n v="43305.186099999999"/>
    <n v="3130.7782000000002"/>
    <n v="11018.5141"/>
    <n v="182251.96660000001"/>
    <n v="0"/>
    <n v="0"/>
    <n v="0"/>
    <n v="0"/>
    <n v="0"/>
    <n v="0"/>
    <n v="0"/>
    <s v="-"/>
    <s v="FINALIZADO"/>
    <n v="1"/>
    <n v="1"/>
    <s v="-"/>
  </r>
  <r>
    <n v="15"/>
    <x v="0"/>
    <s v="09. EXPANSIÓN DE LA RED DE AGUA POTABLE Y SANEAMIENTO DE CLOACAS"/>
    <s v="-"/>
    <s v="-"/>
    <s v="-"/>
    <s v="EXPANSIÓN DE REDES"/>
    <s v="SISTEMA GLEW-ALMIRANTE BROWN"/>
    <s v="NUEVAS PERFORACIONES POR ADMINISTRACION OBRA CIVIL"/>
    <n v="2"/>
    <x v="0"/>
    <n v="356"/>
    <x v="0"/>
    <x v="0"/>
    <n v="5"/>
    <s v="N960502"/>
    <n v="5"/>
    <s v="-"/>
    <n v="11"/>
    <n v="5"/>
    <n v="5"/>
    <n v="7"/>
    <n v="753"/>
    <n v="3"/>
    <n v="8"/>
    <n v="96"/>
    <s v="2"/>
    <s v="SIN P3"/>
    <s v="-"/>
    <s v="ALMIRANTE BROWN - ESTEBAN ECHEVERRÍA - LA MATANZA"/>
    <s v="ALMIRANTE BROWN (MTRO. RIVADAVIA - BURZACO) / ESTEBAN ECHEVERRÍA (MONTE GRANDE) / LA MATANZA (GONZALEZ CATÁN, RAFAEL CASTILLO, VIRREY DEL PINO)"/>
    <s v="NOTA 24"/>
    <d v="2009-05-31T00:00:00"/>
    <s v="Año 2016"/>
    <n v="2768661.1549"/>
    <n v="0"/>
    <n v="518341.99409999978"/>
    <n v="3287003.1489999997"/>
    <n v="1602221.5484"/>
    <n v="1227623.5532"/>
    <n v="409998.10609999998"/>
    <n v="27041.755300000001"/>
    <n v="-330.81400000000002"/>
    <n v="20449"/>
    <n v="0"/>
    <n v="0"/>
    <n v="0"/>
    <n v="0"/>
    <n v="0"/>
    <n v="0"/>
    <s v="-"/>
    <s v="FINALIZADO"/>
    <n v="1"/>
    <n v="1"/>
    <s v="-"/>
  </r>
  <r>
    <n v="16"/>
    <x v="0"/>
    <s v="09. EXPANSIÓN DE LA RED DE AGUA POTABLE Y SANEAMIENTO DE CLOACAS"/>
    <s v="-"/>
    <s v="-"/>
    <s v="-"/>
    <s v="EXPANSIÓN DE REDES"/>
    <s v="ACUÍFERO PUELCHE"/>
    <s v="EJECUCION DE 10 PERFORACIONES AL ACUIFERO PUELCHE ZONA SUR OBRA CIVIL"/>
    <n v="2"/>
    <x v="0"/>
    <n v="356"/>
    <x v="0"/>
    <x v="0"/>
    <n v="5"/>
    <s v="N860564"/>
    <n v="5"/>
    <s v="-"/>
    <n v="11"/>
    <n v="5"/>
    <n v="5"/>
    <n v="7"/>
    <n v="753"/>
    <n v="3"/>
    <n v="8"/>
    <n v="96"/>
    <s v="2"/>
    <s v="SA621"/>
    <s v="-"/>
    <s v="ÁREA DE LA CONCESIÓN DE AYSA-PARTIDOS VARIOS: ITUZAINGÓ, LA MATANZA Y EZEIZA."/>
    <s v="ÁREA DE LA CONCESIÓN DE AYSA"/>
    <s v="LA UBICACIÓN DE LOS POZOS DE EXPLOTACIÓN ESTARÁN DENTRO DEL ÁREA DE CONCESIÓN BAJO LA CUAL AYSA PRESTA EL SERVICIO DE AGUA Y SUS UBICACIONES DEFINITIVAS SERÁN DETERMINADAS POR LA INSPECCIÓN DE OBRA EN CADA CASO PARTICULAR."/>
    <d v="2009-11-24T00:00:00"/>
    <d v="2011-09-20T00:00:00"/>
    <n v="2658815.8366"/>
    <n v="160418.3635999994"/>
    <n v="328394.7865000008"/>
    <n v="3147628.9867000002"/>
    <n v="2837347.5976999998"/>
    <n v="301640.22240000003"/>
    <n v="8641.1666000000005"/>
    <n v="0"/>
    <n v="0"/>
    <n v="0"/>
    <n v="0"/>
    <n v="0"/>
    <n v="0"/>
    <n v="0"/>
    <n v="0"/>
    <n v="0"/>
    <s v="-"/>
    <s v="FINALIZADO"/>
    <n v="1"/>
    <n v="1"/>
    <s v="-"/>
  </r>
  <r>
    <n v="17"/>
    <x v="0"/>
    <s v="09. EXPANSIÓN DE LA RED DE AGUA POTABLE Y SANEAMIENTO DE CLOACAS"/>
    <s v="-"/>
    <s v="-"/>
    <s v="-"/>
    <s v="EXPANSIÓN DE REDES"/>
    <s v="SISTEMA GLEW-ALMIRANTE BROWN"/>
    <s v="IMPULSIÓN DE POZOS BATERÍA GLEW ETAPA 2"/>
    <n v="2"/>
    <x v="0"/>
    <n v="356"/>
    <x v="0"/>
    <x v="0"/>
    <n v="5"/>
    <s v="C960521"/>
    <n v="5"/>
    <s v="-"/>
    <n v="11"/>
    <n v="5"/>
    <n v="5"/>
    <n v="7"/>
    <n v="753"/>
    <n v="3"/>
    <n v="8"/>
    <n v="96"/>
    <s v="2"/>
    <s v="SA604"/>
    <s v="-"/>
    <s v="ALMIRANTE BROWN"/>
    <s v="GLEW"/>
    <s v="EL RECORRIDO COMIENZA EN LA CALLE RIVERA, CONTINUANDO POR AV. JUAN B. JUSTO, AV. ZEBALLOS, AV. ESPORA, AV. REP. ARGENTINA CONTINUANDO POR AV. JUAN B. JUSTO HASTA EL CRUCE CON AV. ESPORA."/>
    <d v="2009-12-29T00:00:00"/>
    <d v="2013-09-30T00:00:00"/>
    <n v="20171479.046399999"/>
    <n v="5733619.6292000003"/>
    <n v="1317334.4898999999"/>
    <n v="27222433.1655"/>
    <n v="6051570.8825000003"/>
    <n v="14654376.6226"/>
    <n v="616006.83759999997"/>
    <n v="1610821.0416000001"/>
    <n v="4278186.0098000001"/>
    <n v="11471.2114"/>
    <n v="0"/>
    <n v="0"/>
    <n v="0"/>
    <n v="0"/>
    <n v="0"/>
    <n v="0"/>
    <s v="-"/>
    <s v="FINALIZADO"/>
    <n v="1"/>
    <n v="1"/>
    <s v="-"/>
  </r>
  <r>
    <n v="18"/>
    <x v="0"/>
    <s v="09. EXPANSIÓN DE LA RED DE AGUA POTABLE Y SANEAMIENTO DE CLOACAS"/>
    <s v="-"/>
    <s v="-"/>
    <s v="-"/>
    <s v="EXPANSIÓN DE REDES"/>
    <s v="SISTEMA VIRREY DEL PINO- LA MATANZA"/>
    <s v="BATERIA VIRREY DEL PINO ETAPA I (20 POZOS) LA MATANZA (OBRA CIVIL)"/>
    <n v="2"/>
    <x v="0"/>
    <n v="356"/>
    <x v="0"/>
    <x v="0"/>
    <n v="5"/>
    <s v="N760518"/>
    <n v="5"/>
    <s v="-"/>
    <n v="11"/>
    <n v="5"/>
    <n v="5"/>
    <n v="7"/>
    <n v="753"/>
    <n v="3"/>
    <n v="8"/>
    <n v="96"/>
    <s v="2"/>
    <s v="OA499"/>
    <s v="-"/>
    <s v="LA MATANZA"/>
    <s v="VIRREY DEL PINO"/>
    <s v="LA UBICACIÓN DE LOS POZOS ES LA SIGUIENTE: S5 – URIEN (A 100 M LÍNEA ALTA TENSIÓN); S7 – CURUMALAL Y VILELA; S10 – BALLEIRINI Y CHIVILCOY; S12 – URIEN ENTRE D. DE VILLARROEL Y SIN NOMBRE (A 20 M PORTÓN EL CORTIJO); S14 – ARECO ENTRE ISRAEL Y G. DEL RÍO (A 500 M DE URIEN); S15 – ARECO J J.A. NELLY (A 800 M TRANQUERA EL CIMARRÓN); S18 – ESPERANZA; S19 – ESPERANZA Y SIN NOMBRE; S21 – QUERANDÍES Y J.F. CALDAS; S22 – QUERANDÍES ENTRE NUÑEZ Y CALDAS (A 400 M SIN NOMBRE FRENTE TRANQUERA LA LOBÍA); S23 – N. HUAPI ENTRE M. ECHENAGOCIA Y A. PILLADO; S24 - J.F. CALDAS ENTRE M. ECHENAGOCIA Y J.A. DE LA PEÑA; S25 – J.F. CALDAS Y PLANES; S28 – ARECO Y H. PLAZA; S29 – ARECO Y LOEFLER (A 200M DE LOEFLER); S38 – ARECO Y REMEDIOS (A 100 M DE REMEDIOS); S40 – ARECO; S56 – N. HUAPI Y PLANES; S58 – URIEN Y SIN NOMBRE; S60 – CALIFORNIA Y SOLOM."/>
    <d v="2007-10-29T00:00:00"/>
    <d v="2010-03-01T00:00:00"/>
    <n v="3864996.8588"/>
    <n v="507710.59129999962"/>
    <n v="629804.03200000001"/>
    <n v="5002511.4820999997"/>
    <n v="4730679.0047000004"/>
    <n v="1721.7574"/>
    <n v="263538"/>
    <n v="6572.72"/>
    <n v="0"/>
    <n v="0"/>
    <n v="0"/>
    <n v="0"/>
    <n v="0"/>
    <n v="0"/>
    <n v="0"/>
    <n v="0"/>
    <s v="-"/>
    <s v="FINALIZADO"/>
    <n v="1"/>
    <n v="1"/>
    <s v="-"/>
  </r>
  <r>
    <n v="19"/>
    <x v="0"/>
    <s v="09. EXPANSIÓN DE LA RED DE AGUA POTABLE Y SANEAMIENTO DE CLOACAS"/>
    <s v="-"/>
    <s v="-"/>
    <s v="-"/>
    <s v="EXPANSIÓN DE REDES"/>
    <s v="SISTEMA VIRREY DEL PINO- LA MATANZA"/>
    <s v="BATERIA VIRREY DEL PINO ETAPA I (12 POZOS) LA MATANZA (OBRA CIVIL)"/>
    <n v="2"/>
    <x v="0"/>
    <n v="356"/>
    <x v="0"/>
    <x v="0"/>
    <n v="5"/>
    <s v="N760520"/>
    <n v="5"/>
    <s v="-"/>
    <n v="11"/>
    <n v="5"/>
    <n v="5"/>
    <n v="7"/>
    <n v="753"/>
    <n v="3"/>
    <n v="8"/>
    <n v="96"/>
    <s v="2"/>
    <s v="OA492"/>
    <s v="-"/>
    <s v="LA MATANZA"/>
    <s v="VIRREY DEL PINO"/>
    <s v="LA UBICACIÓN DE LOS POZOS ES: S30 – LOEFLER ENTRE E. FERNANDEZ Y D. DE VILLARROEL; S31 – LOEFLER ENTRE N. HUAPI Y E. FERNANDEZ; S32 – LOEFLER ENTRE F.J. NUÑEZ Y N. HUAPI; S33 – P. DE ANGELIS Y J.F. CALDAS; S34 – P. DE ANGELIS Y F. J. NUÑEZ; S47 – NAVARRO A 700 M DE PARANÁ; S48 – MURULLO A 400 M DE PARANÁ; S49 – PARANÁ A 750M DE ARECO; S50 – PARANÁ E/ NAVARRO Y ARECO (A 700M DE ARECO); S53 – PARANÁ E/ NAVARRO Y MURILLO (A 200M DE MURILLO); S54 – PARANÁ E/ MURILLO Y CALLE SIN NOMBRE (A 550M DE MURILLO); S55 – SIN NOMBRE A 650M DE PARANÁ."/>
    <d v="2007-12-20T00:00:00"/>
    <d v="2010-05-01T00:00:00"/>
    <n v="2234862.7037"/>
    <n v="-566614.27460000012"/>
    <n v="269459.38909999997"/>
    <n v="1937707.8181999999"/>
    <n v="1894496.4071"/>
    <n v="43211.411099999998"/>
    <n v="0"/>
    <n v="0"/>
    <n v="0"/>
    <n v="0"/>
    <n v="0"/>
    <n v="0"/>
    <n v="0"/>
    <n v="0"/>
    <n v="0"/>
    <n v="0"/>
    <s v="-"/>
    <s v="FINALIZADO"/>
    <n v="1"/>
    <n v="1"/>
    <s v="-"/>
  </r>
  <r>
    <n v="20"/>
    <x v="0"/>
    <s v="09. EXPANSIÓN DE LA RED DE AGUA POTABLE Y SANEAMIENTO DE CLOACAS"/>
    <s v="-"/>
    <s v="-"/>
    <s v="-"/>
    <s v="EXPANSIÓN DE REDES"/>
    <s v="ACUÍFERO PUELCHE"/>
    <s v="EJECUCION POZO AL HIPOPUELCHE REBOMBEO TEMPERLEY OBRA ELECTROMECANICA"/>
    <n v="2"/>
    <x v="0"/>
    <n v="356"/>
    <x v="0"/>
    <x v="0"/>
    <n v="5"/>
    <s v="N760530"/>
    <n v="5"/>
    <s v="-"/>
    <n v="11"/>
    <n v="5"/>
    <n v="5"/>
    <n v="7"/>
    <n v="753"/>
    <n v="3"/>
    <n v="8"/>
    <n v="96"/>
    <s v="2"/>
    <s v="SA60011E"/>
    <s v="-"/>
    <s v="LOMAS DE ZAMORA"/>
    <s v="TEMPERLEY"/>
    <s v="LA UBICACIÓN DEL POZO SERÁ EN LOS ALREDEDORES DEL REBOMBEO TEMPERLEY, EN LOMAS DE ZAMORA."/>
    <d v="2008-04-21T00:00:00"/>
    <d v="2008-05-21T00:00:00"/>
    <n v="166878.00909999997"/>
    <n v="0"/>
    <n v="0"/>
    <n v="166878.00909999997"/>
    <n v="166878.0091"/>
    <n v="0"/>
    <n v="0"/>
    <n v="0"/>
    <n v="0"/>
    <n v="0"/>
    <n v="0"/>
    <n v="0"/>
    <n v="0"/>
    <n v="0"/>
    <n v="0"/>
    <n v="0"/>
    <s v="-"/>
    <s v="FINALIZADO"/>
    <n v="1.0000000000000002"/>
    <n v="1"/>
    <s v="-"/>
  </r>
  <r>
    <n v="21"/>
    <x v="0"/>
    <s v="09. EXPANSIÓN DE LA RED DE AGUA POTABLE Y SANEAMIENTO DE CLOACAS"/>
    <s v="-"/>
    <s v="-"/>
    <s v="-"/>
    <s v="EXPANSIÓN DE REDES"/>
    <s v="ACUÍFERO PUELCHE"/>
    <s v="EJECUCION DE 25 PERFORACIONES AL PUELCHE ZONA SUR OBRA CIVIL"/>
    <n v="2"/>
    <x v="0"/>
    <n v="356"/>
    <x v="0"/>
    <x v="0"/>
    <n v="5"/>
    <s v="N760532"/>
    <n v="5"/>
    <s v="-"/>
    <n v="11"/>
    <n v="5"/>
    <n v="5"/>
    <n v="7"/>
    <n v="753"/>
    <n v="3"/>
    <n v="8"/>
    <n v="96"/>
    <s v="2"/>
    <s v="SA598"/>
    <s v="-"/>
    <s v="ÁREA DE LA CONCESIÓN DE AYSA-PARTIDOS VARIOS: TIGRE, ALMIRANTE BROWN, ESTEBAN ECHEVERRÍA, SAN MARTÍN, MORÓN Y EZEIZA."/>
    <s v="ÁREA DE LA CONCESIÓN DE AYSA"/>
    <s v="LA UBICACIÓN DE LOS POZOS DE EXPLOTACIÓN ESTARÁ DENTRO DEL ÁREA DE CONCESIÓN BAJO LA CUAL AYSA PRESTA EL SERVICIO DE AGUA."/>
    <d v="2007-10-29T00:00:00"/>
    <d v="2008-09-10T00:00:00"/>
    <n v="5951771.6918000001"/>
    <n v="0"/>
    <n v="1653.4649999989197"/>
    <n v="5953425.1567999991"/>
    <n v="5851016.8310000002"/>
    <n v="0"/>
    <n v="93938.325800000006"/>
    <n v="8470"/>
    <n v="0"/>
    <n v="0"/>
    <n v="0"/>
    <n v="0"/>
    <n v="0"/>
    <n v="0"/>
    <n v="0"/>
    <n v="0"/>
    <s v="-"/>
    <s v="FINALIZADO"/>
    <n v="1"/>
    <n v="1"/>
    <s v="-"/>
  </r>
  <r>
    <n v="22"/>
    <x v="0"/>
    <s v="09. EXPANSIÓN DE LA RED DE AGUA POTABLE Y SANEAMIENTO DE CLOACAS"/>
    <s v="-"/>
    <s v="-"/>
    <s v="-"/>
    <s v="EXPANSIÓN DE REDES"/>
    <s v="SISTEMA GLEW-ALMIRANTE BROWN"/>
    <s v="BATERÍA DE POZOS GLEW- 2DA ETAPA OBRA CIVIL"/>
    <n v="2"/>
    <x v="0"/>
    <n v="356"/>
    <x v="0"/>
    <x v="0"/>
    <n v="5"/>
    <s v="N860556"/>
    <n v="5"/>
    <s v="-"/>
    <n v="11"/>
    <n v="5"/>
    <n v="5"/>
    <n v="7"/>
    <n v="753"/>
    <n v="3"/>
    <n v="8"/>
    <n v="96"/>
    <s v="2"/>
    <s v="SA6021"/>
    <s v="-"/>
    <s v="ALMIRANTE BROWN"/>
    <s v="GLEW"/>
    <s v="LOS POZOS SE UBICAN DENTRO DE LAS INMEDIACIONES DE LAS CALLES ZEBALLOS Y AV. REP. ARGENTINA, Y RIVERA Y ESPORA."/>
    <d v="2009-01-22T00:00:00"/>
    <d v="2010-11-01T00:00:00"/>
    <n v="744448.87"/>
    <n v="955091.34490000003"/>
    <n v="140377.07310000001"/>
    <n v="1839917.2879999999"/>
    <n v="1758855.2498000001"/>
    <n v="81062.038199999995"/>
    <n v="0"/>
    <n v="0"/>
    <n v="0"/>
    <n v="0"/>
    <n v="0"/>
    <n v="0"/>
    <n v="0"/>
    <n v="0"/>
    <n v="0"/>
    <n v="0"/>
    <s v="-"/>
    <s v="FINALIZADO"/>
    <n v="1"/>
    <n v="1"/>
    <s v="-"/>
  </r>
  <r>
    <n v="23"/>
    <x v="0"/>
    <s v="09. EXPANSIÓN DE LA RED DE AGUA POTABLE Y SANEAMIENTO DE CLOACAS"/>
    <s v="-"/>
    <s v="-"/>
    <s v="-"/>
    <s v="EXPANSIÓN DE REDES"/>
    <s v="SISTEMA GLEW-ALMIRANTE BROWN"/>
    <s v="BATERÍA DE POZOS GLEW- 2DA ETAPA OBRA ELECTROMECÁNICA"/>
    <n v="2"/>
    <x v="0"/>
    <n v="356"/>
    <x v="0"/>
    <x v="0"/>
    <n v="5"/>
    <s v="N860557"/>
    <n v="5"/>
    <s v="-"/>
    <n v="11"/>
    <n v="5"/>
    <n v="5"/>
    <n v="7"/>
    <n v="753"/>
    <n v="3"/>
    <n v="8"/>
    <n v="96"/>
    <s v="2"/>
    <s v="SA6022"/>
    <s v="-"/>
    <s v="ALMIRANTE BROWN"/>
    <s v="GLEW"/>
    <s v="LOS POZOS SE UBICAN DENTRO DE LAS INMEDIACIONES DE LAS CALLES ZEBALLOS Y AV. REP. ARGENTINA, Y RIVERA Y ESPORA."/>
    <d v="2009-09-15T00:00:00"/>
    <d v="2010-11-01T00:00:00"/>
    <n v="225674.68"/>
    <n v="310323.90840000007"/>
    <n v="682875.55159999989"/>
    <n v="1218874.1399999999"/>
    <n v="744118.79410000006"/>
    <n v="473945.25089999998"/>
    <n v="810.09500000000003"/>
    <n v="0"/>
    <n v="0"/>
    <n v="0"/>
    <n v="0"/>
    <n v="0"/>
    <n v="0"/>
    <n v="0"/>
    <n v="0"/>
    <n v="0"/>
    <s v="-"/>
    <s v="FINALIZADO"/>
    <n v="1"/>
    <n v="1"/>
    <s v="-"/>
  </r>
  <r>
    <n v="24"/>
    <x v="0"/>
    <s v="09. EXPANSIÓN DE LA RED DE AGUA POTABLE Y SANEAMIENTO DE CLOACAS"/>
    <s v="-"/>
    <s v="-"/>
    <s v="-"/>
    <s v="EXPANSIÓN DE REDES"/>
    <s v="SISTEMA VIRREY DEL PINO- LA MATANZA"/>
    <s v="EJECUCIÓN BAT. V. DEL PINO - 2DA ETAPA - FASE B - 11 PERFORACIONES - LA MATANZA - OBRA ELECTRO"/>
    <n v="2"/>
    <x v="0"/>
    <n v="356"/>
    <x v="0"/>
    <x v="0"/>
    <n v="5"/>
    <s v="N960513"/>
    <n v="5"/>
    <s v="-"/>
    <n v="11"/>
    <n v="5"/>
    <n v="5"/>
    <n v="7"/>
    <n v="753"/>
    <n v="3"/>
    <n v="8"/>
    <n v="96"/>
    <s v="2"/>
    <s v="OA417181"/>
    <s v="-"/>
    <s v="LA MATANZA"/>
    <s v="VIRREY DEL PINO"/>
    <s v="LA UBICACIÓN DE LOS POZOS DE EXPLOTACIÓN ES LA SIGUIENTE: S1 - SAENZ A 400 M DE AROMA; S2 - SAENZ ENTRE AROMA Y SALVADOR DEL CARRIL A 200 M DE AROMA; S3 - SAENZ ENTRE SALVADOR DEL CARRIL Y CARBAJAL A 100 M DE CARBAJAL; S4 - URIEN Y SAENZ; S8 - BALLERINI Y ARECO; S35 - NAHUEL HUAPI Y ANGELIS; S36 - FERNANDEZ Y ANGELIS; S37 - ANGELIS ENTRE VILLARROEL Y ESTEBAN FERNANSEZ A 200 M DE VILLARROEL; S46 - NAZARRE ALEJO A 700 M DE PARANÁ; S51 - PARANÁ ENTRE NAZARRE ALEJO Y ARECO A 450 M DE NAZARRE ALEJO; S52 – PARANÁ Y NAVARRO."/>
    <d v="2009-10-30T00:00:00"/>
    <d v="2011-03-02T00:00:00"/>
    <n v="1258002.9990000001"/>
    <n v="0"/>
    <n v="52995.362199999858"/>
    <n v="1310998.3611999999"/>
    <n v="168250.5"/>
    <n v="297562.86119999998"/>
    <n v="0"/>
    <n v="824736"/>
    <n v="0"/>
    <n v="20449"/>
    <n v="0"/>
    <n v="0"/>
    <n v="0"/>
    <n v="0"/>
    <n v="0"/>
    <n v="0"/>
    <s v="-"/>
    <s v="FINALIZADO"/>
    <n v="1"/>
    <n v="1"/>
    <s v="-"/>
  </r>
  <r>
    <n v="25"/>
    <x v="0"/>
    <s v="09. EXPANSIÓN DE LA RED DE AGUA POTABLE Y SANEAMIENTO DE CLOACAS"/>
    <s v="-"/>
    <s v="-"/>
    <s v="-"/>
    <s v="EXPANSIÓN DE REDES"/>
    <s v="SISTEMA VIRREY DEL PINO- LA MATANZA"/>
    <s v="IMPULSION BATERIA VIRREY DEL PINO"/>
    <n v="2"/>
    <x v="0"/>
    <n v="356"/>
    <x v="0"/>
    <x v="0"/>
    <n v="5"/>
    <s v="N860513"/>
    <n v="5"/>
    <s v="-"/>
    <n v="11"/>
    <n v="5"/>
    <n v="5"/>
    <n v="7"/>
    <n v="753"/>
    <n v="3"/>
    <n v="8"/>
    <n v="96"/>
    <s v="2"/>
    <s v="OA455"/>
    <s v="-"/>
    <s v="LA MATANZA"/>
    <s v="VIRREY DEL PINO"/>
    <s v="LA TRAZA DEL CONDUCTO SE DESARROLLA POR LOS SIGUIENTES TRAMOS: - ISRAEL E/ BRAGADO Y CIUDADELA; - LÁZARO GRIVEO E/ CIUDADELA Y RUTA NACIONAL N°3; - CIUDADELA E/ ISRAEL Y ESPERANZA; - ESPERANZA E/ MANZANARES Y ARECO."/>
    <d v="2008-12-16T00:00:00"/>
    <d v="2010-02-28T00:00:00"/>
    <n v="31329538.864799999"/>
    <n v="6358256.3088000035"/>
    <n v="780370.70870000217"/>
    <n v="38468165.882300004"/>
    <n v="36559163.535400003"/>
    <n v="1729624.8805"/>
    <n v="179377.4664"/>
    <n v="0"/>
    <n v="0"/>
    <n v="0"/>
    <n v="0"/>
    <n v="0"/>
    <n v="0"/>
    <n v="0"/>
    <n v="0"/>
    <n v="0"/>
    <s v="-"/>
    <s v="FINALIZADO"/>
    <n v="1"/>
    <n v="1"/>
    <s v="-"/>
  </r>
  <r>
    <n v="26"/>
    <x v="0"/>
    <s v="09. EXPANSIÓN DE LA RED DE AGUA POTABLE Y SANEAMIENTO DE CLOACAS"/>
    <s v="-"/>
    <s v="-"/>
    <s v="-"/>
    <s v="EXPANSIÓN DE REDES"/>
    <s v="SISTEMA AGUA MONTE GRANDE- ESTEBAN ECHEVERRÍA"/>
    <s v="PRIMARIAS MONTE GRANDE SUR - FASE A"/>
    <n v="2"/>
    <x v="0"/>
    <n v="356"/>
    <x v="0"/>
    <x v="0"/>
    <n v="5"/>
    <s v="N960010"/>
    <n v="5"/>
    <s v="-"/>
    <n v="11"/>
    <n v="5"/>
    <n v="5"/>
    <n v="7"/>
    <n v="753"/>
    <n v="3"/>
    <n v="8"/>
    <n v="96"/>
    <s v="2"/>
    <s v="SA022"/>
    <s v="-"/>
    <s v="ESTEBAN ECHEVERRÍA"/>
    <s v="MONTE GRANDE"/>
    <s v="EL RECORRIDO COMIENZA EN AZUL. Y NAVARRO, SIGUIENDO POR ESTA HASTA LA ALTURA DE PEHUAJÓ, DONDE DOBLA HASTA LA CALLE GRAL. LAVALLE CONTINUANDO PARA LUEGO DOBLA EN BOLÍVAR, DORREGO, FRAGA Y GRAL. PAZ, FINALIZANDO EN EL CRUCE CON AV. PEDRO DREYER."/>
    <d v="2009-11-02T00:00:00"/>
    <d v="2011-06-20T00:00:00"/>
    <n v="11231091.376999998"/>
    <n v="39607.087300003739"/>
    <n v="709579.28359999764"/>
    <n v="11980277.7479"/>
    <n v="4068960.3152000001"/>
    <n v="6993891.3186999997"/>
    <n v="917426.11399999994"/>
    <n v="0"/>
    <n v="0"/>
    <n v="0"/>
    <n v="0"/>
    <n v="0"/>
    <n v="0"/>
    <n v="0"/>
    <n v="0"/>
    <n v="0"/>
    <s v="-"/>
    <s v="FINALIZADO"/>
    <n v="1"/>
    <n v="1"/>
    <s v="-"/>
  </r>
  <r>
    <n v="27"/>
    <x v="0"/>
    <s v="09. EXPANSIÓN DE LA RED DE AGUA POTABLE Y SANEAMIENTO DE CLOACAS"/>
    <s v="-"/>
    <s v="-"/>
    <s v="-"/>
    <s v="EXPANSIÓN DE REDES"/>
    <s v="SISTEMA AGUA EZEIZA"/>
    <s v="RED SECUNDARIA EZEIZA CENTRO"/>
    <n v="2"/>
    <x v="0"/>
    <n v="356"/>
    <x v="0"/>
    <x v="0"/>
    <n v="5"/>
    <s v="C960105"/>
    <n v="5"/>
    <s v="-"/>
    <n v="11"/>
    <n v="5"/>
    <n v="5"/>
    <n v="7"/>
    <n v="753"/>
    <n v="3"/>
    <n v="8"/>
    <n v="96"/>
    <s v="2"/>
    <s v="SA428"/>
    <s v="-"/>
    <s v="EZEIZA"/>
    <s v="LA UNIÓN"/>
    <s v="LA RED SECUNDARIA DE PROVISIÓN DE AGUA POTABLE ES LA DELIMITADA POR LAS CALLES: J. DE GARAY; MARINOS DEL FOURNIER; VICENTE LÓPEZ Y PLANES; E. MITRE; URUGUAYANA; LAMADRID; CONQUISTA DEL DESIERTO Y ALTO PERÚ."/>
    <d v="2009-12-04T00:00:00"/>
    <d v="2011-06-01T00:00:00"/>
    <n v="18404525.327099998"/>
    <n v="20095.341200002003"/>
    <n v="1053572.5794000025"/>
    <n v="19478193.247700002"/>
    <n v="5489868.2762000002"/>
    <n v="10480216.124399999"/>
    <n v="3508108.8470999999"/>
    <n v="0"/>
    <n v="0"/>
    <n v="0"/>
    <n v="0"/>
    <n v="0"/>
    <n v="0"/>
    <n v="0"/>
    <n v="0"/>
    <n v="0"/>
    <s v="-"/>
    <s v="FINALIZADO"/>
    <n v="1"/>
    <n v="1"/>
    <s v="-"/>
  </r>
  <r>
    <n v="28"/>
    <x v="0"/>
    <s v="09. EXPANSIÓN DE LA RED DE AGUA POTABLE Y SANEAMIENTO DE CLOACAS"/>
    <s v="-"/>
    <s v="-"/>
    <s v="-"/>
    <s v="EXPANSIÓN DE REDES"/>
    <s v="SISTEMA UNIÓN-EZEIZA"/>
    <s v="IMPULSIÓN E INTERCONEXIÓN DE POZOS BATERÍA UNIÓN - ETAPA 1 - FASE A"/>
    <n v="2"/>
    <x v="0"/>
    <n v="356"/>
    <x v="0"/>
    <x v="0"/>
    <n v="5"/>
    <s v="C960522"/>
    <n v="5"/>
    <s v="-"/>
    <n v="11"/>
    <n v="5"/>
    <n v="5"/>
    <n v="7"/>
    <n v="753"/>
    <n v="3"/>
    <n v="8"/>
    <n v="96"/>
    <s v="2"/>
    <s v="SA105"/>
    <s v="-"/>
    <s v="EZEIZA"/>
    <s v="LA UNIÓN/CANNING"/>
    <s v="LA TRAZA DE LA INTERCONEXIÓN INCLUYE EL SIGUIENTE RECORRIDO: DE LAS CALLES SGTO. CABRAL EN EL S16, LUEGO SIGUE POR LACARRA Y POR D. LAURE HASTA LAS ESQUINA DE D. LAURE Y R.N. N°205."/>
    <d v="2009-12-01T00:00:00"/>
    <d v="2011-03-01T00:00:00"/>
    <n v="21292342.678200003"/>
    <n v="1492318.8092999961"/>
    <n v="818906.53460000257"/>
    <n v="23603568.022099998"/>
    <n v="11336132.614399999"/>
    <n v="11201040.4462"/>
    <n v="1066394.9615"/>
    <n v="0"/>
    <n v="0"/>
    <n v="0"/>
    <n v="0"/>
    <n v="0"/>
    <n v="0"/>
    <n v="0"/>
    <n v="0"/>
    <n v="0"/>
    <s v="-"/>
    <s v="FINALIZADO"/>
    <n v="1.0000000000000002"/>
    <n v="1"/>
    <s v="-"/>
  </r>
  <r>
    <n v="29"/>
    <x v="0"/>
    <s v="09. EXPANSIÓN DE LA RED DE AGUA POTABLE Y SANEAMIENTO DE CLOACAS"/>
    <s v="-"/>
    <s v="-"/>
    <s v="-"/>
    <s v="EXPANSIÓN DE REDES"/>
    <s v="SISTEMA VIRREY DEL PINO- LA MATANZA"/>
    <s v="ACUEDUCTO LOS CEDROS-VIRREY DEL PINO"/>
    <n v="2"/>
    <x v="0"/>
    <n v="356"/>
    <x v="0"/>
    <x v="0"/>
    <n v="5"/>
    <s v="N760007"/>
    <n v="5"/>
    <s v="-"/>
    <n v="11"/>
    <n v="5"/>
    <n v="5"/>
    <n v="7"/>
    <n v="753"/>
    <n v="3"/>
    <n v="8"/>
    <n v="96"/>
    <s v="2"/>
    <s v="OA456"/>
    <s v="-"/>
    <s v="LA MATANZA"/>
    <s v="VIRREY DEL PINO"/>
    <s v="EL ACUEDUCTO SE EXTIENDE DESDE SU EMPALME CON LA IMPULSIÓN LA MATANZA – LOS CEDROS, EN LA ESQUINA DE ANDALGALÁ Y MONTGOLDFIER, HASTA LA BATERÍA DE POZOS DE VIRREY DEL PINO EN ESPERANZA Y CIUDADELA (ALTURA KM 41,4 APROXIMADAMENTE DE LA RUTA NAC. N° 3)"/>
    <d v="2009-01-13T00:00:00"/>
    <d v="2011-05-20T00:00:00"/>
    <n v="95467597.609999999"/>
    <n v="35826597.40990001"/>
    <n v="4773379.8805"/>
    <n v="136067574.90040001"/>
    <n v="81635608.897699997"/>
    <n v="41878225.573799998"/>
    <n v="6692302.2067"/>
    <n v="5636563.0618000003"/>
    <n v="2971000.0474"/>
    <n v="-2746124.8870000001"/>
    <n v="0"/>
    <n v="0"/>
    <n v="0"/>
    <n v="0"/>
    <n v="0"/>
    <n v="0"/>
    <s v="-"/>
    <s v="FINALIZADO"/>
    <n v="1"/>
    <n v="1"/>
    <s v="-"/>
  </r>
  <r>
    <n v="30"/>
    <x v="0"/>
    <s v="09. EXPANSIÓN DE LA RED DE AGUA POTABLE Y SANEAMIENTO DE CLOACAS"/>
    <s v="-"/>
    <s v="-"/>
    <s v="-"/>
    <s v="EXPANSIÓN DE REDES"/>
    <s v="SISTEMA VIRREY DEL PINO- LA MATANZA"/>
    <s v="VINCULACIÓN ACUEDUCTO LOS CEDROS-VIRREY DEL PINO CON RED LAFERRERE I"/>
    <n v="2"/>
    <x v="0"/>
    <n v="356"/>
    <x v="0"/>
    <x v="0"/>
    <n v="5"/>
    <s v="N860024"/>
    <n v="5"/>
    <s v="-"/>
    <n v="11"/>
    <n v="5"/>
    <n v="5"/>
    <n v="7"/>
    <n v="753"/>
    <n v="3"/>
    <n v="8"/>
    <n v="96"/>
    <s v="2"/>
    <s v="OA482"/>
    <s v="-"/>
    <s v="LA MATANZA"/>
    <s v="LAFERRERE"/>
    <s v="LA TRAZA DE LA VINCULACIÓN RECORRE LOS SIGUIENTES TRAMOS: - CALDERÓN DE LA BARCA E/ JOSÉ HERNÁNDEZ Y E. SÁENZ; - CHOPIN E/ CALDERÓN DE LA BARCA Y PEDRO RAULET; - E. SÁENZ E/ CALDERÓN DE LA BARCA Y R. GUTIÉRREZ; - RISSO PATRÓN E/ E. SÁENZ Y TAFI; - SALVIGNY E/ E. SÁENZ Y GARMENDIA; - R. GUTIÉRREZ E/ MARCOS PÁZ Y GARMENDIA."/>
    <d v="2008-07-28T00:00:00"/>
    <d v="2010-11-20T00:00:00"/>
    <n v="9346277.3535999991"/>
    <n v="855378.74179999717"/>
    <n v="359477.72630000114"/>
    <n v="10561133.821699997"/>
    <n v="9738485.2048000004"/>
    <n v="818862.17599999998"/>
    <n v="3786.4409000000001"/>
    <n v="0"/>
    <n v="0"/>
    <n v="0"/>
    <n v="0"/>
    <n v="0"/>
    <n v="0"/>
    <n v="0"/>
    <n v="0"/>
    <n v="0"/>
    <s v="-"/>
    <s v="FINALIZADO"/>
    <n v="1"/>
    <n v="1"/>
    <s v="-"/>
  </r>
  <r>
    <n v="31"/>
    <x v="0"/>
    <s v="09. EXPANSIÓN DE LA RED DE AGUA POTABLE Y SANEAMIENTO DE CLOACAS"/>
    <s v="-"/>
    <s v="-"/>
    <s v="-"/>
    <s v="EXPANSIÓN DE REDES"/>
    <s v="SISTEMA VIRREY DEL PINO- LA MATANZA"/>
    <s v="VINCULACIÓN ACUEDUCTO LOS CEDROS-VIRREY DEL PINO CON RED LAFERRERE II"/>
    <n v="2"/>
    <x v="0"/>
    <n v="356"/>
    <x v="0"/>
    <x v="0"/>
    <n v="5"/>
    <s v="N860025"/>
    <n v="5"/>
    <s v="-"/>
    <n v="11"/>
    <n v="5"/>
    <n v="5"/>
    <n v="7"/>
    <n v="753"/>
    <n v="3"/>
    <n v="8"/>
    <n v="96"/>
    <s v="2"/>
    <s v="OA483"/>
    <s v="-"/>
    <s v="LA MATANZA"/>
    <s v="LAFERRERE / ISIDRO CASANOVA"/>
    <s v="SANTA CATALINA DESDE RN N°3 HASTA INCA, POR INCA HASTA MARTÍN GARCÍA, POR MARTÍN GARCÍA HASTA FARDMAN Y POR ÉSTA ÚLTIMA HASTA LURO. DESDE SANTA CATALINA E INCA HASTA ROONEY Y POR ESTA HASTA FARDMAN. DESDE FARDMAN Y ROONEY HASTA ROONEY Y MARTÍN CORONADO Y POR ESTA HASTA COLEGIALES. DESDE MARTÍN CORONADO Y RECUERO HASTA RECUERO Y MAGNASCO. DESDE MARTÍN CORONADO Y COLEGIALES HASTA COLEGIALES Y RUTA 21."/>
    <d v="2008-12-16T00:00:00"/>
    <d v="2011-08-15T00:00:00"/>
    <n v="6198830"/>
    <n v="1868797.0960999993"/>
    <n v="299918.5134"/>
    <n v="8367545.6094999984"/>
    <n v="7831259.4040999999"/>
    <n v="291751.57"/>
    <n v="244534.64749999999"/>
    <n v="0"/>
    <n v="0"/>
    <n v="0"/>
    <n v="0"/>
    <n v="0"/>
    <n v="0"/>
    <n v="0"/>
    <n v="0"/>
    <n v="0"/>
    <s v="-"/>
    <s v="FINALIZADO"/>
    <n v="1.0000000000000002"/>
    <n v="1"/>
    <s v="-"/>
  </r>
  <r>
    <n v="32"/>
    <x v="0"/>
    <s v="09. EXPANSIÓN DE LA RED DE AGUA POTABLE Y SANEAMIENTO DE CLOACAS"/>
    <s v="-"/>
    <s v="-"/>
    <s v="-"/>
    <s v="EXPANSIÓN DE REDES"/>
    <s v="SISTEMA VIRREY DEL PINO- LA MATANZA"/>
    <s v="VINCULACIÓN ACUEDUCTO LOS CEDROS-VIRREY DEL PINO CON RED CATAN I"/>
    <n v="2"/>
    <x v="0"/>
    <n v="356"/>
    <x v="0"/>
    <x v="0"/>
    <n v="5"/>
    <s v="N760022"/>
    <n v="5"/>
    <s v="-"/>
    <n v="11"/>
    <n v="5"/>
    <n v="5"/>
    <n v="7"/>
    <n v="753"/>
    <n v="3"/>
    <n v="8"/>
    <n v="96"/>
    <s v="2"/>
    <s v="OA480 /OA034"/>
    <s v="-"/>
    <s v="LA MATANZA"/>
    <s v="GONZÁLEZ CATAN"/>
    <s v="A. PAREJA E/ C. LORENZINI Y BARILOCHE; POR BARILOCHE HASTA MARCOS PAZ. MARCOS PAZ E/ C. LORENZINI Y CNEL. CONDE; POR CNEL. CONDE HASTA SAENZ. MANZONI E/ CNEL. CONDE Y GRAL. RIVAS. J. ESTIVAO E/ CNEL. CONDE Y GRAL. RIVAS. GRAL. RIVAS E/ RN N°3 Y DUNGENES. M. ACOSTA E/ RN N°3 Y VILLANUEVA. VILLANUEVA E/ GRAL. RIVAS Y D. SCARLATTI. ALBATEIROS E/ GRAL. RIVAS Y M. ACOSTA."/>
    <d v="2007-10-31T00:00:00"/>
    <d v="2010-08-20T00:00:00"/>
    <n v="6697168.6935999999"/>
    <n v="71052.046999999206"/>
    <n v="380760.04119999998"/>
    <n v="7148980.7817999991"/>
    <n v="6592986.3021"/>
    <n v="556439.73549999995"/>
    <n v="445.25580000000002"/>
    <n v="0"/>
    <n v="0"/>
    <n v="0"/>
    <n v="0"/>
    <n v="0"/>
    <n v="0"/>
    <n v="0"/>
    <n v="0"/>
    <n v="0"/>
    <s v="-"/>
    <s v="FINALIZADO"/>
    <n v="1"/>
    <n v="1"/>
    <s v="INCLUYE OA034 VINCULACION LMO79 A BATERIA MARIA ELENA"/>
  </r>
  <r>
    <n v="33"/>
    <x v="0"/>
    <s v="09. EXPANSIÓN DE LA RED DE AGUA POTABLE Y SANEAMIENTO DE CLOACAS"/>
    <s v="-"/>
    <s v="-"/>
    <s v="-"/>
    <s v="EXPANSIÓN DE REDES"/>
    <s v="SISTEMA VIRREY DEL PINO- LA MATANZA"/>
    <s v="BATERIA VIRREY DEL PINO ETAPA I (12 POZOS) LA MATANZA (OBRA ELECTROMECANICA)"/>
    <n v="2"/>
    <x v="0"/>
    <n v="356"/>
    <x v="0"/>
    <x v="0"/>
    <n v="5"/>
    <s v="N760521"/>
    <n v="5"/>
    <s v="-"/>
    <n v="11"/>
    <n v="5"/>
    <n v="5"/>
    <n v="7"/>
    <n v="753"/>
    <n v="3"/>
    <n v="8"/>
    <n v="96"/>
    <s v="2"/>
    <s v="OA4921"/>
    <s v="-"/>
    <s v="LA MATANZA"/>
    <s v="VIRREY DEL PINO"/>
    <s v="LA UBICACIÓN DE LOS POZOS ES: S30 – LOEFLER ENTRE E. FERNANDEZ Y D. DE VILLARROEL; S31 – LOEFLER ENTRE N. HUAPI Y E. FERNANDEZ; S32 – LOEFLER ENTRE F.J. NUÑEZ Y N. HUAPI; S33 – P. DE ANGELIS Y J.F. CALDAS; S34 – P. DE ANGELIS Y F. J. NUÑEZ; S47 – NAVARRO A 700 M DE PARANÁ; S48 – MURULLO A 400 M DE PARANÁ; S49 – PARANÁ A 750M DE ARECO; S50 – PARANÁ E/ NAVARRO Y ARECO (A 700M DE ARECO); S53 – PARANÁ E/ NAVARRO Y MURILLO (A 200M DE MURILLO); S54 – PARANÁ E/ MURILLO Y CALLE SIN NOMBRE (A 550M DE MURILLO); S55 – SIN NOMBRE A 650M DE PARANÁ."/>
    <d v="2007-12-20T00:00:00"/>
    <d v="2010-05-01T00:00:00"/>
    <n v="741737.29630000005"/>
    <n v="-439606.64880000008"/>
    <n v="230220.166"/>
    <n v="532350.81349999993"/>
    <n v="463956.83399999997"/>
    <n v="68393.979500000001"/>
    <n v="0"/>
    <n v="0"/>
    <n v="0"/>
    <n v="0"/>
    <n v="0"/>
    <n v="0"/>
    <n v="0"/>
    <n v="0"/>
    <n v="0"/>
    <n v="0"/>
    <s v="-"/>
    <s v="FINALIZADO"/>
    <n v="1"/>
    <n v="1"/>
    <s v="-"/>
  </r>
  <r>
    <n v="34"/>
    <x v="0"/>
    <s v="09. EXPANSIÓN DE LA RED DE AGUA POTABLE Y SANEAMIENTO DE CLOACAS"/>
    <s v="-"/>
    <s v="-"/>
    <s v="-"/>
    <s v="EXPANSIÓN DE REDES"/>
    <s v="SISTEMA LA LATA- ESTEBAN ECHEVERRIA"/>
    <s v="IMPULSION POZOS AMPLIACION BATERIA LA LATA"/>
    <n v="2"/>
    <x v="0"/>
    <n v="356"/>
    <x v="0"/>
    <x v="0"/>
    <n v="5"/>
    <s v="N860008"/>
    <n v="5"/>
    <s v="-"/>
    <n v="11"/>
    <n v="5"/>
    <n v="5"/>
    <n v="7"/>
    <n v="753"/>
    <n v="3"/>
    <n v="8"/>
    <n v="96"/>
    <s v="2"/>
    <s v="SA582"/>
    <s v="-"/>
    <s v="ESTEBAN ECHEVERRÍA"/>
    <s v="MONTE GRANDE"/>
    <s v="VENTURA AVILA DESDE MAIPÚ HASTA JUANA DE ARCO; JUANA DE ARCO DESDE VENTURA AVILA HASTA MARTÍN FIERRO; POR MARTÍN FIERRO APROXIMADAMENTE 200M."/>
    <d v="2008-04-10T00:00:00"/>
    <d v="2012-04-20T00:00:00"/>
    <n v="4253150"/>
    <n v="585970.42680000025"/>
    <n v="486758.31599999993"/>
    <n v="5325878.7428000001"/>
    <n v="5503649.2082000002"/>
    <n v="16223.196"/>
    <n v="277280.99849999999"/>
    <n v="0"/>
    <n v="115733.7291"/>
    <n v="0"/>
    <n v="0"/>
    <n v="0"/>
    <n v="0"/>
    <n v="0"/>
    <n v="0"/>
    <n v="0"/>
    <s v="-"/>
    <s v="FINALIZADO"/>
    <n v="1"/>
    <n v="1"/>
    <s v="-"/>
  </r>
  <r>
    <n v="35"/>
    <x v="0"/>
    <s v="09. EXPANSIÓN DE LA RED DE AGUA POTABLE Y SANEAMIENTO DE CLOACAS"/>
    <s v="-"/>
    <s v="-"/>
    <s v="-"/>
    <s v="EXPANSIÓN DE REDES"/>
    <s v="SISTEMA VIRREY DEL PINO- LA MATANZA"/>
    <s v="CONDUCTO BATERIA VIRREY DEL PINO"/>
    <n v="2"/>
    <x v="0"/>
    <n v="356"/>
    <x v="0"/>
    <x v="0"/>
    <n v="5"/>
    <s v="N860012"/>
    <n v="5"/>
    <s v="-"/>
    <n v="11"/>
    <n v="5"/>
    <n v="5"/>
    <n v="7"/>
    <n v="753"/>
    <n v="3"/>
    <n v="8"/>
    <n v="96"/>
    <s v="2"/>
    <s v="OA4561"/>
    <s v="-"/>
    <s v="LA MATANZA"/>
    <s v="VIRREY DEL PINO"/>
    <s v="LA TRAZA DEL CONDUCTO SE DESARROLLA POR LOS SIGUIENTES TRAMOS: - ISRAEL E/ BRAGADO Y CIUDADELA; - LÁZARO GRIVEO E/ CIUDADELA Y RUTA NACIONAL N°3; - CIUDADELA E/ ISRAEL Y ESPERANZA; - ESPERANZA E/ MANZANARES Y ARECO."/>
    <d v="2008-12-16T00:00:00"/>
    <d v="2010-08-20T00:00:00"/>
    <n v="12791192.9464"/>
    <n v="1023866.2565999983"/>
    <n v="441376.89090000064"/>
    <n v="14256436.093899999"/>
    <n v="13130846.1295"/>
    <n v="1125589.9643999999"/>
    <n v="0"/>
    <n v="0"/>
    <n v="0"/>
    <n v="0"/>
    <n v="0"/>
    <n v="0"/>
    <n v="0"/>
    <n v="0"/>
    <n v="0"/>
    <n v="0"/>
    <s v="-"/>
    <s v="FINALIZADO"/>
    <n v="1"/>
    <n v="1"/>
    <s v="-"/>
  </r>
  <r>
    <n v="36"/>
    <x v="0"/>
    <s v="09. EXPANSIÓN DE LA RED DE AGUA POTABLE Y SANEAMIENTO DE CLOACAS"/>
    <s v="-"/>
    <s v="-"/>
    <s v="-"/>
    <s v="EXPANSIÓN DE REDES"/>
    <s v="SISTEMA VIRREY DEL PINO- LA MATANZA"/>
    <s v="VINCULACION ACUEDUCTO LOS CEDROS-VIRREY DEL PINO CON RED VIRREY DEL PINO"/>
    <n v="2"/>
    <x v="0"/>
    <n v="356"/>
    <x v="0"/>
    <x v="0"/>
    <n v="5"/>
    <s v="N860019"/>
    <n v="5"/>
    <s v="-"/>
    <n v="11"/>
    <n v="5"/>
    <n v="5"/>
    <n v="7"/>
    <n v="753"/>
    <n v="3"/>
    <n v="8"/>
    <n v="96"/>
    <s v="2"/>
    <s v="OA477"/>
    <s v="-"/>
    <s v="LA MATANZA"/>
    <s v="VIRREY DEL PINO"/>
    <s v="H. WAST (LUEGO C. RICHET) E/ BANDA Y R. CABRIA. MARANTA E/ URIEN Y CORRALES. EL MORAL E/ J. PENA Y CORRALES. CORRALES E/ J. VERNE Y ARENAS. ACOYTE E/ CORRALES Y M. HERRERA. L. GRIVEO E/ H. WAST Y RP N°3. MONTECARLO E/ EL MORAL Y NOEL."/>
    <d v="2008-01-14T00:00:00"/>
    <d v="2008-09-10T00:00:00"/>
    <n v="6043597.8899999997"/>
    <n v="765565.83839999931"/>
    <n v="270316.54100000073"/>
    <n v="7079480.2694000006"/>
    <n v="7078117.0592"/>
    <n v="1363.2102"/>
    <n v="0"/>
    <n v="0"/>
    <n v="0"/>
    <n v="0"/>
    <n v="0"/>
    <n v="0"/>
    <n v="0"/>
    <n v="0"/>
    <n v="0"/>
    <n v="0"/>
    <s v="-"/>
    <s v="FINALIZADO"/>
    <n v="0.99999999999999989"/>
    <n v="1"/>
    <s v="-"/>
  </r>
  <r>
    <n v="37"/>
    <x v="0"/>
    <s v="09. EXPANSIÓN DE LA RED DE AGUA POTABLE Y SANEAMIENTO DE CLOACAS"/>
    <s v="-"/>
    <s v="-"/>
    <s v="-"/>
    <s v="EXPANSIÓN DE REDES"/>
    <s v="SISTEMA VIRREY DEL PINO- LA MATANZA"/>
    <s v="VINCULACIÓN ACUEDUCTO LOS CEDROS-VIRREY DEL PINO CON RED CATAN II"/>
    <n v="2"/>
    <x v="0"/>
    <n v="356"/>
    <x v="0"/>
    <x v="0"/>
    <n v="5"/>
    <s v="N860023"/>
    <n v="5"/>
    <s v="-"/>
    <n v="11"/>
    <n v="5"/>
    <n v="5"/>
    <n v="7"/>
    <n v="753"/>
    <n v="3"/>
    <n v="8"/>
    <n v="96"/>
    <s v="2"/>
    <s v="OA481"/>
    <s v="-"/>
    <s v="LA MATANZA"/>
    <s v="VIRREY DEL PINO"/>
    <s v="LA TRAZA DE LA VINCULACIÓN SE DESARROLLA POR LOS SIGUIENTES TRAMOS: - ECHAURRI E/ ENCINA Y SARAZA; - SARAZA E/ ECHAURRI Y DONIZETTI; - MARCO PÁZ E/ ECHAURRI Y RIGLOS; RAFAEL OBLIGADO E/ DONIZETTI Y APIPE; - DE LUCA PATRÓN E/ APIPE Y RIGLOS; - APIPE E/ DE LUCA PATRÓN Y SAN MARTÍN; - SAN MARTÍN E/ APIPE Y CAROLA LORENZINO; - GRAL. MOSCONI E/ APIPE Y ATALCO; - ATALCO E/ RUTA NACIONAL N°3 Y SARAZA; - SANTO TOMÉ E/ INFANTA ISABEL Y ATALCO; - SAENZ E/ ATALCO Y CAROLA LORENZINI."/>
    <d v="2008-07-24T00:00:00"/>
    <d v="2010-08-31T00:00:00"/>
    <n v="8990575.6622000001"/>
    <n v="113942.45720000059"/>
    <n v="354074.20509999938"/>
    <n v="9458592.3245000001"/>
    <n v="8836060.8159999996"/>
    <n v="622531.5085"/>
    <n v="0"/>
    <n v="0"/>
    <n v="0"/>
    <n v="0"/>
    <n v="0"/>
    <n v="0"/>
    <n v="0"/>
    <n v="0"/>
    <n v="0"/>
    <n v="0"/>
    <s v="-"/>
    <s v="FINALIZADO"/>
    <n v="1"/>
    <n v="1"/>
    <s v="-"/>
  </r>
  <r>
    <n v="38"/>
    <x v="0"/>
    <s v="09. EXPANSIÓN DE LA RED DE AGUA POTABLE Y SANEAMIENTO DE CLOACAS"/>
    <s v="-"/>
    <s v="-"/>
    <s v="-"/>
    <s v="EXPANSIÓN DE REDES"/>
    <s v="SISTEMA VIRREY DEL PINO- LA MATANZA"/>
    <s v="PLANTA POTABILIZADORA OSMOSIS INVERSA VIRREY DEL PINO"/>
    <n v="2"/>
    <x v="0"/>
    <n v="356"/>
    <x v="0"/>
    <x v="0"/>
    <n v="5"/>
    <s v="N860551"/>
    <n v="5"/>
    <s v="-"/>
    <n v="11"/>
    <n v="5"/>
    <n v="5"/>
    <n v="7"/>
    <n v="753"/>
    <n v="3"/>
    <n v="8"/>
    <n v="96"/>
    <s v="2"/>
    <s v="OA493"/>
    <s v="-"/>
    <s v="LA MATANZA"/>
    <s v="VIRREY DEL PINO"/>
    <s v="LA UBICACIÓN ES EN LA ESQUINA DE M. FRAGUEIRO Y CAÑADA DE GOMEZ."/>
    <d v="2008-05-14T00:00:00"/>
    <d v="2010-09-30T00:00:00"/>
    <n v="43521576.135400005"/>
    <n v="4205123.236599993"/>
    <n v="1436776.6753999998"/>
    <n v="49163476.04739999"/>
    <n v="50030664.848999999"/>
    <n v="867188.80160000001"/>
    <n v="0"/>
    <n v="0"/>
    <n v="0"/>
    <n v="0"/>
    <n v="0"/>
    <n v="0"/>
    <n v="0"/>
    <n v="0"/>
    <n v="0"/>
    <n v="0"/>
    <s v="-"/>
    <s v="FINALIZADO"/>
    <n v="1.0000000000000002"/>
    <n v="1"/>
    <s v="-"/>
  </r>
  <r>
    <n v="39"/>
    <x v="0"/>
    <s v="09. EXPANSIÓN DE LA RED DE AGUA POTABLE Y SANEAMIENTO DE CLOACAS"/>
    <s v="-"/>
    <s v="-"/>
    <s v="-"/>
    <s v="EXPANSIÓN DE REDES"/>
    <s v="SISTEMA AGUA RAFAEL CASTILLO- LA MATANZA"/>
    <s v="BATERIA RAFAEL CASTILLO ETAPA 2-CASTILLO ETAPA 2-CAÑERIA DE INTERCONEXION"/>
    <n v="2"/>
    <x v="0"/>
    <n v="356"/>
    <x v="0"/>
    <x v="0"/>
    <n v="5"/>
    <s v="N865119"/>
    <n v="5"/>
    <s v="-"/>
    <n v="11"/>
    <n v="5"/>
    <n v="5"/>
    <n v="7"/>
    <n v="753"/>
    <n v="3"/>
    <n v="8"/>
    <n v="96"/>
    <s v="2"/>
    <s v="OA310"/>
    <s v="-"/>
    <s v="LA MATANZA"/>
    <s v="RAFAEL CASTILLO"/>
    <s v="ACASSUSO E/ SANTA ROSA Y E. DEL CAMPO; E. DEL CAMPO E/ ACASSUSO Y SEQUEIRA; LLAVALLOL E/ E. DEL CAMPO Y TRES CRUCES; TRES CRUCES E/ LLAVALLOL Y ÁFRICA; M. PITA E/ ACASSUSO Y HUALFIN."/>
    <d v="2008-05-27T00:00:00"/>
    <d v="2009-12-15T00:00:00"/>
    <n v="4088009.9986"/>
    <n v="1176277.8687000007"/>
    <n v="254853.87840000002"/>
    <n v="5519141.7457000008"/>
    <n v="5521467.4382999996"/>
    <n v="2325.6925999999999"/>
    <n v="0"/>
    <n v="0"/>
    <n v="0"/>
    <n v="0"/>
    <n v="0"/>
    <n v="0"/>
    <n v="0"/>
    <n v="0"/>
    <n v="0"/>
    <n v="0"/>
    <s v="-"/>
    <s v="FINALIZADO"/>
    <n v="1"/>
    <n v="1"/>
    <s v="-"/>
  </r>
  <r>
    <n v="40"/>
    <x v="0"/>
    <s v="09. EXPANSIÓN DE LA RED DE AGUA POTABLE Y SANEAMIENTO DE CLOACAS"/>
    <s v="-"/>
    <s v="-"/>
    <s v="-"/>
    <s v="EXPANSIÓN DE REDES"/>
    <s v="SISTEMA GLEW-ALMIRANTE BROWN"/>
    <s v="IMPULSION POZOS BATERIA GLEW"/>
    <n v="2"/>
    <x v="0"/>
    <n v="356"/>
    <x v="0"/>
    <x v="0"/>
    <n v="5"/>
    <s v="N960009"/>
    <n v="5"/>
    <s v="-"/>
    <n v="11"/>
    <n v="5"/>
    <n v="5"/>
    <n v="7"/>
    <n v="753"/>
    <n v="3"/>
    <n v="8"/>
    <n v="96"/>
    <s v="2"/>
    <s v="SA603"/>
    <s v="-"/>
    <s v="ALMIRANTE BROWN"/>
    <s v="GLEW"/>
    <s v="EL RECORRIDO COMIENZA EN LA CALLE LAPRIDA LLEGANDO A AV. REPÚBLICA ARGENTINA. CONTINÚA POR REPÚBLICA ARGENTINA HASTA 25 DE MAYO DONDE SE EMPALMA NUEVAMENTE A LA RED EXISTENTE."/>
    <d v="2009-09-11T00:00:00"/>
    <d v="2010-04-15T00:00:00"/>
    <n v="5686806.7509000003"/>
    <n v="-317843.23560000095"/>
    <n v="138968.46369999999"/>
    <n v="5507931.9789999994"/>
    <n v="5263713.5165999997"/>
    <n v="244218.46239999999"/>
    <n v="0"/>
    <n v="0"/>
    <n v="0"/>
    <n v="0"/>
    <n v="0"/>
    <n v="0"/>
    <n v="0"/>
    <n v="0"/>
    <n v="0"/>
    <n v="0"/>
    <s v="-"/>
    <s v="FINALIZADO"/>
    <n v="1"/>
    <n v="1"/>
    <s v="-"/>
  </r>
  <r>
    <n v="41"/>
    <x v="0"/>
    <s v="09. EXPANSIÓN DE LA RED DE AGUA POTABLE Y SANEAMIENTO DE CLOACAS"/>
    <s v="-"/>
    <s v="-"/>
    <s v="-"/>
    <s v="EXPANSIÓN DE REDES"/>
    <s v="SISTEMA AGUA EZEIZA"/>
    <s v="RED SECUNDARIA LA PORTEÑA (ETAPA 2)"/>
    <n v="2"/>
    <x v="0"/>
    <n v="356"/>
    <x v="0"/>
    <x v="0"/>
    <n v="5"/>
    <s v="N960104"/>
    <n v="5"/>
    <s v="-"/>
    <n v="11"/>
    <n v="5"/>
    <n v="5"/>
    <n v="7"/>
    <n v="753"/>
    <n v="3"/>
    <n v="8"/>
    <n v="96"/>
    <s v="2"/>
    <s v="SA0501"/>
    <s v="-"/>
    <s v="EZEIZA"/>
    <s v="TRISTÁN SUÁREZ"/>
    <s v="LA RED SECUNDARIA DE PROVISIÓN DE AGUA POTABLE ESTA DELIMITADA POR LAS SIGUIENTES CALLES: LAS MORENAS; AV. PATRICIOS; LAS HORTENCIAS; LOS OLMOS; LOS TULIPANES Y CAMINITO."/>
    <d v="2009-07-27T00:00:00"/>
    <d v="2009-12-30T00:00:00"/>
    <n v="2836785.0445000003"/>
    <n v="-112138.69810000061"/>
    <n v="66904.03390000014"/>
    <n v="2791550.3802999998"/>
    <n v="2844797.1442"/>
    <n v="53246.763899999998"/>
    <n v="0"/>
    <n v="0"/>
    <n v="0"/>
    <n v="0"/>
    <n v="0"/>
    <n v="0"/>
    <n v="0"/>
    <n v="0"/>
    <n v="0"/>
    <n v="0"/>
    <s v="-"/>
    <s v="FINALIZADO"/>
    <n v="1"/>
    <n v="1"/>
    <s v="-"/>
  </r>
  <r>
    <n v="42"/>
    <x v="0"/>
    <s v="09. EXPANSIÓN DE LA RED DE AGUA POTABLE Y SANEAMIENTO DE CLOACAS"/>
    <s v="-"/>
    <s v="-"/>
    <s v="-"/>
    <s v="EXPANSIÓN DE REDES"/>
    <s v="SISTEMA AGUA EZEIZA"/>
    <s v="RED SECUNDARIA BARRIO EL PASO"/>
    <n v="2"/>
    <x v="0"/>
    <n v="356"/>
    <x v="0"/>
    <x v="0"/>
    <n v="5"/>
    <s v="N960106"/>
    <n v="5"/>
    <s v="-"/>
    <n v="11"/>
    <n v="5"/>
    <n v="5"/>
    <n v="7"/>
    <n v="753"/>
    <n v="3"/>
    <n v="8"/>
    <n v="96"/>
    <s v="2"/>
    <s v="SA638"/>
    <s v="-"/>
    <s v="EZEIZA"/>
    <s v="TRISTÁN SUÁREZ"/>
    <s v="LA RED SECUNDARIA DE PROVISIÓN DE AGUA POTABLE PARA EL BARRIO EL PASO ES LA DELIMITADA POR LAS CALLES 12 DE OCTUBRE, JUAN GÁLVEZ, LOS CAMPEONES Y CAROLA LORENZINI."/>
    <d v="2009-09-21T00:00:00"/>
    <d v="2010-10-20T00:00:00"/>
    <n v="2008079.7120999999"/>
    <n v="138704.76840000029"/>
    <n v="63645.697500000118"/>
    <n v="2210430.1780000003"/>
    <n v="1602390.6943000001"/>
    <n v="607212.71490000002"/>
    <n v="826.76880000000006"/>
    <n v="0"/>
    <n v="0"/>
    <n v="0"/>
    <n v="0"/>
    <n v="0"/>
    <n v="0"/>
    <n v="0"/>
    <n v="0"/>
    <n v="0"/>
    <s v="-"/>
    <s v="FINALIZADO"/>
    <n v="1"/>
    <n v="1"/>
    <s v="-"/>
  </r>
  <r>
    <n v="43"/>
    <x v="0"/>
    <s v="09. EXPANSIÓN DE LA RED DE AGUA POTABLE Y SANEAMIENTO DE CLOACAS"/>
    <s v="-"/>
    <s v="-"/>
    <s v="-"/>
    <s v="EXPANSIÓN DE REDES"/>
    <s v="SISTEMA AGUA MORÓN"/>
    <s v="INTERCONEXIÓN POZOS MERLO GOMEZ"/>
    <n v="2"/>
    <x v="0"/>
    <n v="356"/>
    <x v="0"/>
    <x v="0"/>
    <n v="5"/>
    <s v="N960509"/>
    <n v="5"/>
    <s v="-"/>
    <n v="11"/>
    <n v="5"/>
    <n v="5"/>
    <n v="7"/>
    <n v="753"/>
    <n v="3"/>
    <n v="8"/>
    <n v="96"/>
    <s v="2"/>
    <s v="OA359"/>
    <s v="-"/>
    <s v="MORÓN"/>
    <s v="CASTELAR"/>
    <s v="LA RED DE INTERCONEXIÓN DE POZOS PARTE DESDE EL POZO S3 EN LA INTERSECCIÓN DE LAS CALLES G.JARRY Y P.FERRE. CONTINÚA POR LA CALLE G.JARRY HASTA EL POZO S4 EN LA INTERSECCIÓN CON LA CALLE MADRID. CONTINÚA HASTA M.PASSADORE. LUEGO SIGUE POR M.PASSADORE HASTA G.MIRO."/>
    <d v="2009-08-05T00:00:00"/>
    <d v="2009-10-04T00:00:00"/>
    <n v="1121457.5119"/>
    <n v="-150721.04849999998"/>
    <n v="24947.380699999925"/>
    <n v="995683.84409999999"/>
    <n v="951268.96699999995"/>
    <n v="44414.877099999998"/>
    <n v="0"/>
    <n v="0"/>
    <n v="0"/>
    <n v="0"/>
    <n v="0"/>
    <n v="0"/>
    <n v="0"/>
    <n v="0"/>
    <n v="0"/>
    <n v="0"/>
    <s v="-"/>
    <s v="FINALIZADO"/>
    <n v="1"/>
    <n v="1"/>
    <s v="-"/>
  </r>
  <r>
    <n v="44"/>
    <x v="0"/>
    <s v="09. EXPANSIÓN DE LA RED DE AGUA POTABLE Y SANEAMIENTO DE CLOACAS"/>
    <s v="-"/>
    <s v="-"/>
    <s v="-"/>
    <s v="EXPANSIÓN DE REDES"/>
    <s v="SISTEMA VIRREY DEL PINO- LA MATANZA"/>
    <s v="VINCULACIÓN ACUEDUCTO LOS CEDROS - V. DEL PINO CON RED V. DEL PINO IV"/>
    <n v="2"/>
    <x v="0"/>
    <n v="356"/>
    <x v="0"/>
    <x v="0"/>
    <n v="5"/>
    <s v="N860021"/>
    <n v="5"/>
    <s v="-"/>
    <n v="11"/>
    <n v="5"/>
    <n v="5"/>
    <n v="7"/>
    <n v="753"/>
    <n v="3"/>
    <n v="8"/>
    <n v="96"/>
    <s v="2"/>
    <s v="OA479"/>
    <s v="-"/>
    <s v="LA MATANZA"/>
    <s v="VIRREY DEL PINO"/>
    <s v="CAMPANA DESDE MANZANARES HASTA ATALAYA; POR ATALAYA HASTA AVILES; POR AVILES HASTA C. DE GÓMEZ; POR C. DE GÓMEZ HASTA MOLINA. POR CABOT DESDE C. DE GÓMEZ HASTA DANEL; POR DANEL HASTA SAN LUIS; POR SAN LUIS HASTA MAGAN; POR MAGAN HASTA CAMPANA. CURUMALAL D"/>
    <d v="2007-11-13T00:00:00"/>
    <d v="2008-09-22T00:00:00"/>
    <n v="5936271.361899999"/>
    <n v="228724.4123999998"/>
    <n v="332719.29020000063"/>
    <n v="6497715.0644999994"/>
    <n v="6497715.0645000003"/>
    <n v="0"/>
    <n v="0"/>
    <n v="0"/>
    <n v="0"/>
    <n v="0"/>
    <n v="0"/>
    <n v="0"/>
    <n v="0"/>
    <n v="0"/>
    <n v="0"/>
    <n v="0"/>
    <s v="-"/>
    <s v="FINALIZADO"/>
    <n v="1"/>
    <n v="1"/>
    <s v="-"/>
  </r>
  <r>
    <n v="45"/>
    <x v="0"/>
    <s v="09. EXPANSIÓN DE LA RED DE AGUA POTABLE Y SANEAMIENTO DE CLOACAS"/>
    <s v="-"/>
    <s v="-"/>
    <s v="-"/>
    <s v="EXPANSIÓN DE REDES"/>
    <s v="SISTEMA VIRREY DEL PINO- LA MATANZA"/>
    <s v="VINCULACION ACUEDUCTO LOS CEDROS-VIRREY DEL PINO CON RED VIRREY DEL PINO II"/>
    <n v="2"/>
    <x v="0"/>
    <n v="356"/>
    <x v="0"/>
    <x v="0"/>
    <n v="5"/>
    <s v="N860020"/>
    <n v="5"/>
    <s v="-"/>
    <n v="11"/>
    <n v="5"/>
    <n v="5"/>
    <n v="7"/>
    <n v="753"/>
    <n v="3"/>
    <n v="8"/>
    <n v="96"/>
    <s v="2"/>
    <s v="OA478"/>
    <s v="-"/>
    <s v="LA MATANZA"/>
    <s v="VIRREY DEL PINO"/>
    <s v="DESDE SAN FRANCISCO JAVIER 3 Y SAN FRANCISCO JAVIER 32 HASTA VENIALBO Y CURUMAL"/>
    <d v="2007-11-20T00:00:00"/>
    <s v="Rescindida"/>
    <n v="5825785.3301999997"/>
    <n v="166.01199999999997"/>
    <n v="302192.24859999999"/>
    <s v="Contrato Rescindido"/>
    <n v="4486481.8503999999"/>
    <n v="0"/>
    <n v="0"/>
    <n v="0"/>
    <n v="0"/>
    <n v="0"/>
    <n v="0"/>
    <n v="0"/>
    <n v="0"/>
    <n v="0"/>
    <n v="0"/>
    <n v="0"/>
    <s v="-"/>
    <s v="RESCINDIDA"/>
    <s v="Contrato rescindido"/>
    <n v="0.82"/>
    <s v="EL AVANCE FÍSICO CORRESPONDE AL CONTRATO RESCINDIDO.SE COMPLETA SU EJECUCIÓN CON LA OBRA OA4781 QUE SE ENCUENTRA FINALIZADA Y EN SERVICIO. "/>
  </r>
  <r>
    <n v="46"/>
    <x v="0"/>
    <s v="09. EXPANSIÓN DE LA RED DE AGUA POTABLE Y SANEAMIENTO DE CLOACAS"/>
    <s v="-"/>
    <s v="-"/>
    <s v="-"/>
    <s v="EXPANSIÓN DE REDES DE AGUA"/>
    <s v="REDES DE AGUA LA MATANZA"/>
    <s v="POZOS BATERIA VIRREY DEL PINO SEGUNDA ETAPA OBRA ELECTROMECANICA"/>
    <n v="2"/>
    <x v="0"/>
    <n v="356"/>
    <x v="0"/>
    <x v="0"/>
    <n v="5"/>
    <s v="N860528"/>
    <n v="77"/>
    <s v="-"/>
    <s v="22 Y RECURSOS PROPIOS"/>
    <n v="5"/>
    <n v="5"/>
    <n v="7"/>
    <n v="753"/>
    <n v="3"/>
    <n v="8"/>
    <n v="2"/>
    <s v="2"/>
    <s v="OA417171"/>
    <s v="-"/>
    <s v="LA MATANZA"/>
    <s v="VIRREY DEL PINO"/>
    <s v="LA UBICACIÓN DE LOS POZOS DE EXPLOTACIÓN ES LA SIGUIENTE: S16 – ARECO E/ GUEVARA Y HERRERA; S17 – ARECO Y AVALOS; S26 - ARECO E/ QUERANDÍES Y MASSOTTI; S27 – ARECO Y PAVÓN; S39 - ARECO A 650 M DE A. SAN JUAN; S41 - ARECO Y PARANÁ A 50M DE PARANÁ; S42 - ANTONIO SAN JUAN A 700M DE ARECO; S43 - ANTONIO SAN JUAN A 1400M DE ARECO; S44 - ANTONIO SAN JUAN A 2100M DE ARECO; S45 - ANTONIO SAN JUAN A 2800M DE ARECO."/>
    <d v="2009-11-27T00:00:00"/>
    <d v="2010-08-20T00:00:00"/>
    <n v="1325068.7614999998"/>
    <n v="233395.448"/>
    <n v="548178.98089999985"/>
    <n v="2106643.1903999997"/>
    <n v="804880.06940000004"/>
    <n v="803580.79559999995"/>
    <n v="56196.9738"/>
    <n v="10009.797699999999"/>
    <n v="16302.0638"/>
    <n v="27659.7772"/>
    <n v="24179.393700000001"/>
    <n v="68325.36039999999"/>
    <n v="72115.104600000006"/>
    <n v="223393.85419999997"/>
    <n v="0"/>
    <n v="0"/>
    <s v="-"/>
    <s v="FINALIZADO"/>
    <n v="1"/>
    <n v="1"/>
    <s v="EN 2018 SE MODIFICA EL CÓDIGO DE ACTIVIDAD DE LA APERTURA PROGRAMÁTICA DE 5 A 77, UG DE 96 A 2 Y FF DE 11 A 22. EL PROYECTO TAMBIÉN SERÁ FINANCIADO CON RECURSOS PROPIOS DE AYSA"/>
  </r>
  <r>
    <n v="47"/>
    <x v="0"/>
    <s v="09. EXPANSIÓN DE LA RED DE AGUA POTABLE Y SANEAMIENTO DE CLOACAS"/>
    <s v="-"/>
    <s v="-"/>
    <s v="-"/>
    <s v="EXPANSIÓN DE REDES"/>
    <s v="SISTEMA VIRREY DEL PINO- LA MATANZA"/>
    <s v="CAÑERIA DE DESAGÜE PLANTA VIRREY DEL PINO"/>
    <n v="2"/>
    <x v="0"/>
    <n v="356"/>
    <x v="0"/>
    <x v="0"/>
    <n v="5"/>
    <s v="N860031"/>
    <n v="5"/>
    <s v="-"/>
    <n v="11"/>
    <n v="5"/>
    <n v="5"/>
    <n v="7"/>
    <n v="753"/>
    <n v="3"/>
    <n v="8"/>
    <n v="96"/>
    <s v="2"/>
    <s v="OA4933"/>
    <s v="-"/>
    <s v="LA MATANZA"/>
    <s v="VIRREY DEL PINO"/>
    <s v="LA TRAZA DE LA CAÑERÍA COMIENZA EN CAÑADA DE GÓMEZ Y M. FRAGUEIRO CONTINUANDO POR ESTA HASTA CORTINA, LUEGO ALBORADA HASTA RÍO MATANZA."/>
    <d v="2008-07-28T00:00:00"/>
    <d v="2011-08-30T00:00:00"/>
    <n v="9010395.9220000003"/>
    <n v="2736404.0615999969"/>
    <n v="1209506.9128999999"/>
    <n v="12956306.896499999"/>
    <n v="7212312.3148999996"/>
    <n v="743040.06700000004"/>
    <n v="4825743.2839000002"/>
    <n v="104366.94070000001"/>
    <n v="70844.289999999994"/>
    <n v="0"/>
    <n v="0"/>
    <n v="0"/>
    <n v="0"/>
    <n v="0"/>
    <n v="0"/>
    <n v="0"/>
    <s v="-"/>
    <s v="FINALIZADO"/>
    <n v="0.99999999999999989"/>
    <n v="1"/>
    <s v="-"/>
  </r>
  <r>
    <n v="48"/>
    <x v="0"/>
    <s v="09. EXPANSIÓN DE LA RED DE AGUA POTABLE Y SANEAMIENTO DE CLOACAS"/>
    <s v="-"/>
    <s v="-"/>
    <s v="-"/>
    <s v="EXPANSIÓN DE REDES"/>
    <s v="SISTEMA VIRREY DEL PINO- LA MATANZA"/>
    <s v="SISTEMA DE AUTOMATIZACIÓN DE POZOS BATERÍA VIRREY DEL PINO"/>
    <n v="2"/>
    <x v="0"/>
    <n v="356"/>
    <x v="0"/>
    <x v="0"/>
    <n v="5"/>
    <s v="N860017"/>
    <n v="5"/>
    <s v="-"/>
    <n v="11"/>
    <n v="5"/>
    <n v="5"/>
    <n v="7"/>
    <n v="753"/>
    <n v="3"/>
    <n v="8"/>
    <n v="96"/>
    <s v="2"/>
    <s v="OA457A"/>
    <s v="-"/>
    <s v="LA MATANZA"/>
    <s v="VIRREY DEL PINO"/>
    <s v="M. FRAGUEIRO Y CAÑADA DE GOMEZ."/>
    <d v="2008-11-10T00:00:00"/>
    <d v="2010-10-31T00:00:00"/>
    <n v="24720019"/>
    <n v="6483421"/>
    <n v="-44480.752099998295"/>
    <n v="31158959.247900002"/>
    <n v="22961263.346999999"/>
    <n v="6038513.3247999996"/>
    <n v="2301829.9722000002"/>
    <n v="142647.39610000001"/>
    <n v="0"/>
    <n v="0"/>
    <n v="0"/>
    <n v="0"/>
    <n v="0"/>
    <n v="0"/>
    <n v="0"/>
    <n v="0"/>
    <s v="-"/>
    <s v="FINALIZADO"/>
    <n v="1"/>
    <n v="1"/>
    <s v="-"/>
  </r>
  <r>
    <n v="49"/>
    <x v="0"/>
    <s v="09. EXPANSIÓN DE LA RED DE AGUA POTABLE Y SANEAMIENTO DE CLOACAS"/>
    <s v="-"/>
    <s v="-"/>
    <s v="-"/>
    <s v="EXPANSIÓN DE REDES"/>
    <s v="SISTEMA CLOACAS AVELLANEDA"/>
    <s v="IMPULSIÓN RAMAL AVELLANEDA"/>
    <n v="2"/>
    <x v="0"/>
    <n v="356"/>
    <x v="0"/>
    <x v="0"/>
    <n v="5"/>
    <s v="N960341"/>
    <n v="5"/>
    <s v="-"/>
    <n v="11"/>
    <n v="5"/>
    <n v="5"/>
    <n v="7"/>
    <n v="753"/>
    <n v="3"/>
    <n v="8"/>
    <n v="96"/>
    <s v="2"/>
    <s v="SC439"/>
    <s v="-"/>
    <s v="AVELLANEDA"/>
    <s v="WILDE"/>
    <s v="LA TRAZA SE DESARROLLA POR LA CALLE CENTENARIO URUGUAYO, HASTA CDRO. RIVADAVIA, POR ÉSTA A CNEL. MÉNDEZ, BISMARK, BRAGADO, POR ÉSTA HASTA LARTIGAU Y POR LARTIGAU, LUEGO DE CRUZAR LAS VÍAS DEL FFCC EX GRAL ROCA Y VOLCAR EN LA SALA N° 4 (CÁMARA N° 5), DEL ESTABLECIMIENTO WILDE."/>
    <d v="2009-12-15T00:00:00"/>
    <d v="2012-04-01T00:00:00"/>
    <n v="78675335.766499996"/>
    <n v="6308560.0617999993"/>
    <n v="2077310.4671000128"/>
    <n v="87061206.295400009"/>
    <n v="23041419.385600001"/>
    <n v="37358889.028999999"/>
    <n v="21879261.454599999"/>
    <n v="4781636.4261999996"/>
    <n v="0"/>
    <n v="0"/>
    <n v="0"/>
    <n v="0"/>
    <n v="0"/>
    <n v="0"/>
    <n v="0"/>
    <n v="0"/>
    <s v="-"/>
    <s v="FINALIZADO"/>
    <n v="1"/>
    <n v="1"/>
    <s v="-"/>
  </r>
  <r>
    <n v="50"/>
    <x v="0"/>
    <s v="09. EXPANSIÓN DE LA RED DE AGUA POTABLE Y SANEAMIENTO DE CLOACAS"/>
    <s v="-"/>
    <s v="-"/>
    <s v="-"/>
    <s v="EXPANSIÓN DE REDES"/>
    <s v="SISTEMA CLOACAS EL JAGUEL-ESTEBAN ECHEVERRÍA"/>
    <s v="AMPLIACION PLANTA DEPURADORA EL JAGUEL OBRA CIVIL"/>
    <n v="2"/>
    <x v="0"/>
    <n v="356"/>
    <x v="0"/>
    <x v="0"/>
    <n v="5"/>
    <s v="N861607"/>
    <n v="5"/>
    <s v="-"/>
    <n v="11"/>
    <n v="5"/>
    <n v="5"/>
    <n v="7"/>
    <n v="753"/>
    <n v="3"/>
    <n v="8"/>
    <n v="96"/>
    <s v="2"/>
    <s v="RP355"/>
    <s v="-"/>
    <s v="ESTEBAN ECHEVERRÍA"/>
    <s v="EL JAGÜEL"/>
    <s v="LA PLANTA DEPURADORA EL JAGÜEL SE ENCUENTRA EN NEWTON 2750."/>
    <d v="2010-01-25T00:00:00"/>
    <d v="2013-04-30T00:00:00"/>
    <n v="43278551"/>
    <n v="58418155"/>
    <n v="372464.40190000832"/>
    <n v="102069170.40190001"/>
    <n v="1134107.5174"/>
    <n v="17768598.707199998"/>
    <n v="44782393.763800003"/>
    <n v="13909830.7379"/>
    <n v="18634779.857099999"/>
    <n v="8183054.0417999998"/>
    <n v="-2058233.2683000001"/>
    <n v="-285360.95500000002"/>
    <n v="0"/>
    <n v="0"/>
    <n v="0"/>
    <n v="0"/>
    <s v="-"/>
    <s v="FINALIZADO"/>
    <n v="1"/>
    <n v="1"/>
    <s v="-"/>
  </r>
  <r>
    <n v="51"/>
    <x v="0"/>
    <s v="09. EXPANSIÓN DE LA RED DE AGUA POTABLE Y SANEAMIENTO DE CLOACAS"/>
    <s v="-"/>
    <s v="-"/>
    <s v="-"/>
    <s v="EXPANSIÓN DE REDES"/>
    <s v="SISTEMA CLOACAS BERAZATEGUI"/>
    <s v="INSPECCIÓN DE OBRAS PTA. BERAZATEGUI"/>
    <n v="2"/>
    <x v="0"/>
    <n v="356"/>
    <x v="0"/>
    <x v="0"/>
    <n v="5"/>
    <s v="N961601"/>
    <n v="5"/>
    <s v="-"/>
    <n v="11"/>
    <n v="5"/>
    <n v="5"/>
    <n v="7"/>
    <n v="753"/>
    <n v="3"/>
    <n v="8"/>
    <n v="96"/>
    <s v="2"/>
    <s v="SC4972"/>
    <s v="-"/>
    <s v="BERAZATEGUI"/>
    <s v="BERAZATEGUI"/>
    <s v="EL PREDIO SE ENCUENTRA AL NOROESTE DEL PARTIDO DE BERAZATEGUI, CERCANO AL LÍMITE CON EL PARTIDO DE QUILMES, ENTRE LA AUTOPISTA BUENOS AIRES-LA PLATA Y LA COSTA DEL RÍO DE LA PLATA."/>
    <d v="2009-02-21T00:00:00"/>
    <s v="Año 2017"/>
    <n v="2780458.7579999999"/>
    <n v="39436340.473199993"/>
    <n v="0"/>
    <n v="42216799.231199995"/>
    <n v="2310661.3629000001"/>
    <n v="4400216.5097000003"/>
    <n v="6018933.7098000003"/>
    <n v="6743752.6167000001"/>
    <n v="7273007.2095999997"/>
    <n v="0"/>
    <n v="14803696.8057"/>
    <n v="666531.01679999998"/>
    <n v="0"/>
    <n v="0"/>
    <n v="0"/>
    <n v="0"/>
    <s v="-"/>
    <s v="FINALIZADO"/>
    <n v="1"/>
    <n v="1"/>
    <s v="POR SER INSPECCIÓN AVANCE FÍSICO = ECONÓMICO "/>
  </r>
  <r>
    <n v="52"/>
    <x v="0"/>
    <s v="09. EXPANSIÓN DE LA RED DE AGUA POTABLE Y SANEAMIENTO DE CLOACAS"/>
    <s v="-"/>
    <s v="-"/>
    <s v="-"/>
    <s v="EXPANSIÓN DE REDES"/>
    <s v="-"/>
    <s v="IMPULSIÓN RAMAL SUR"/>
    <n v="2"/>
    <x v="0"/>
    <n v="356"/>
    <x v="0"/>
    <x v="0"/>
    <n v="5"/>
    <s v="N960302"/>
    <n v="5"/>
    <s v="-"/>
    <n v="11"/>
    <n v="5"/>
    <n v="5"/>
    <n v="7"/>
    <n v="753"/>
    <n v="3"/>
    <n v="8"/>
    <n v="96"/>
    <s v="2"/>
    <s v="SC441"/>
    <s v="-"/>
    <s v="QUILMES"/>
    <s v="SAN FRANCISCO SOLANO"/>
    <s v="LA CAÑERÍA DE IMPULSIÓN SE INICIA A 0,50 M. HACIA EL EXTERIOR DE LA LÍNEA MUNICIPAL DEL PREDIO DE UBICACIÓN DE LA ESTACIÓN DE BOMBEO, SITUADO EN LA ESQUINA DE LAS CALLES Nº 808 Y Nº 887. A PARTIR DE ESTE PUNTO, LA TRAZA DE LA CAÑERÍA DE IMPULSIÓN SE DESARROLLA POR LAS CALLES Nº 887, 807, 886, 802, 886, AV. TOMAS FLORES Y CALLE Nº 181, DEL PARTIDO DE QUILMES. LA LÍNEA DE IMPULSIÓN FINALIZA EN UNA CÁMARA DE CARGA UBICADA EN LA ESQUINA DE LA CALLE Nº 181 Y LINIERS."/>
    <d v="2009-12-18T00:00:00"/>
    <d v="2013-07-05T00:00:00"/>
    <n v="12620028.100899998"/>
    <n v="1255752.2575000022"/>
    <n v="1312227.818"/>
    <n v="15188008.1764"/>
    <n v="1502176.1832000001"/>
    <n v="7211830.6864999998"/>
    <n v="5104394.1596999997"/>
    <n v="2648553.3947000001"/>
    <n v="-1278946.2476999999"/>
    <n v="0"/>
    <n v="0"/>
    <n v="0"/>
    <n v="0"/>
    <n v="0"/>
    <n v="0"/>
    <n v="0"/>
    <s v="-"/>
    <s v="FINALIZADO"/>
    <n v="1"/>
    <n v="1"/>
    <s v="-"/>
  </r>
  <r>
    <n v="53"/>
    <x v="0"/>
    <s v="09. EXPANSIÓN DE LA RED DE AGUA POTABLE Y SANEAMIENTO DE CLOACAS"/>
    <s v="-"/>
    <s v="-"/>
    <s v="-"/>
    <s v="EXPANSIÓN DE REDES"/>
    <s v="SISTEMA CLOACAS LOMAS DE ZAMORA"/>
    <s v="ESTACIÓN DE BOMBEO CLOACAL PASCO ESTE OBRA ELECTROM."/>
    <n v="2"/>
    <x v="0"/>
    <n v="356"/>
    <x v="0"/>
    <x v="0"/>
    <n v="5"/>
    <s v="N960367"/>
    <n v="5"/>
    <s v="-"/>
    <n v="11"/>
    <n v="5"/>
    <n v="5"/>
    <n v="7"/>
    <n v="753"/>
    <n v="3"/>
    <n v="8"/>
    <n v="96"/>
    <s v="2"/>
    <s v="SC4302"/>
    <s v="-"/>
    <s v="LOMAS DE ZAMORA"/>
    <s v="BANFIELD"/>
    <s v="LA EB SE EMPLAZARÁ EN UN PREDIO UBICADO EN LA ESQUINA DE ARMESTI Y COSTA RICA DE 10M. DE FRENTE POR 40M. DE FONDO."/>
    <d v="2011-06-13T00:00:00"/>
    <s v="Rescindida"/>
    <n v="926789.51749999996"/>
    <n v="11495"/>
    <n v="78747.97"/>
    <s v="Contrato Rescindido"/>
    <n v="3317.5538000000001"/>
    <n v="14389.562"/>
    <n v="176387.9436"/>
    <n v="0"/>
    <n v="16171.783100000001"/>
    <n v="0"/>
    <n v="0"/>
    <n v="0"/>
    <n v="0"/>
    <n v="0"/>
    <n v="0"/>
    <n v="0"/>
    <s v="-"/>
    <s v="RESCINDIDA"/>
    <s v="Contrato rescindido"/>
    <n v="0.05"/>
    <s v="CONTRATO RESCINDIDO 25-10-13 - EL AVANCE FÍSICO CORRESPONDE AL CONTRATO RESCINDIDO. SE COMPLETARÁ SU EJECUCIÓN CON LA SC70037."/>
  </r>
  <r>
    <n v="54"/>
    <x v="0"/>
    <s v="09. EXPANSIÓN DE LA RED DE AGUA POTABLE Y SANEAMIENTO DE CLOACAS"/>
    <s v="-"/>
    <s v="-"/>
    <s v="-"/>
    <s v="EXPANSIÓN DE REDES"/>
    <s v="SISTEMA CLOACAS ALMIRANTE BROWN"/>
    <s v="COLECTOR ESTE TRAMO 4"/>
    <n v="2"/>
    <x v="0"/>
    <n v="356"/>
    <x v="0"/>
    <x v="0"/>
    <n v="5"/>
    <s v="F464105"/>
    <n v="5"/>
    <s v="-"/>
    <n v="11"/>
    <n v="5"/>
    <n v="5"/>
    <n v="7"/>
    <n v="753"/>
    <n v="3"/>
    <n v="8"/>
    <n v="96"/>
    <s v="2"/>
    <s v="SC3741"/>
    <s v="-"/>
    <s v="ALMIRANTE BROWN"/>
    <s v="JOSÉ MÁRMOL"/>
    <s v="EL COLECTOR SE DESARROLLA DESDE LA INTERSECCIÓN DE LA CALLE AMENEDO Y LA AV. REP. ARGENTINA, POR LA MISMA HASTA ROSALES, SIGUIENDO POR GRAL. J. ARIAS, BOUCHARD, THORNE, AV. SAN MARTIN, THORNE, PRES. ILLIA, BALCARSE, DARDO ROCHA Y POR ESTA ÚLTIMA HASTA SU INTERSECCIÓN CON LA CALLE CERRETTI."/>
    <d v="2007-08-13T00:00:00"/>
    <d v="2011-02-25T00:00:00"/>
    <n v="20502341.640000001"/>
    <n v="-694222.387099999"/>
    <n v="2409245.9556"/>
    <n v="22217365.208500002"/>
    <n v="21527911.806499999"/>
    <n v="748377.26809999999"/>
    <n v="58923.866099999999"/>
    <n v="0"/>
    <n v="0"/>
    <n v="0"/>
    <n v="0"/>
    <n v="0"/>
    <n v="0"/>
    <n v="0"/>
    <n v="0"/>
    <n v="0"/>
    <s v="-"/>
    <s v="FINALIZADO"/>
    <n v="1"/>
    <n v="1"/>
    <s v="-"/>
  </r>
  <r>
    <n v="55"/>
    <x v="0"/>
    <s v="09. EXPANSIÓN DE LA RED DE AGUA POTABLE Y SANEAMIENTO DE CLOACAS"/>
    <s v="-"/>
    <s v="-"/>
    <s v="-"/>
    <s v="EXPANSIÓN DE REDES"/>
    <s v="SISTEMA CLOACAS AVELLANEDA"/>
    <s v="BRIO.OBRERO SUR A 3° CLOACA MÁXIMA &quot;B&quot;"/>
    <n v="2"/>
    <x v="0"/>
    <n v="356"/>
    <x v="0"/>
    <x v="0"/>
    <n v="5"/>
    <s v="N860457"/>
    <n v="5"/>
    <s v="-"/>
    <n v="11"/>
    <n v="5"/>
    <n v="5"/>
    <n v="7"/>
    <n v="753"/>
    <n v="3"/>
    <n v="8"/>
    <n v="96"/>
    <s v="2"/>
    <s v="SC531"/>
    <s v="-"/>
    <s v="AVELLANEDA"/>
    <s v="WILDE"/>
    <s v="LA RED SECUNDARIA CLOACAL SE ENCUENTRA DELIMITADA POR LAS CALLES CAMACUÁ, CONDARCO, RUTA PROVINCIAL N° 4 (CNO. GRAL BELGRANO) Y CORVALAN."/>
    <d v="2009-01-20T00:00:00"/>
    <d v="2010-12-01T00:00:00"/>
    <n v="325490"/>
    <n v="92286.494299999962"/>
    <n v="7190.0015000000676"/>
    <n v="424966.49580000003"/>
    <n v="249125.2181"/>
    <n v="46383.462399999997"/>
    <n v="0"/>
    <n v="129457.8153"/>
    <n v="0"/>
    <n v="0"/>
    <n v="0"/>
    <n v="0"/>
    <n v="0"/>
    <n v="0"/>
    <n v="0"/>
    <n v="0"/>
    <s v="-"/>
    <s v="FINALIZADO"/>
    <n v="1"/>
    <n v="1"/>
    <s v="-"/>
  </r>
  <r>
    <n v="56"/>
    <x v="0"/>
    <s v="09. EXPANSIÓN DE LA RED DE AGUA POTABLE Y SANEAMIENTO DE CLOACAS"/>
    <s v="-"/>
    <s v="-"/>
    <s v="-"/>
    <s v="EXPANSIÓN DE REDES"/>
    <s v="-"/>
    <s v="COLECTOR ESTE RAMAL SUR"/>
    <n v="2"/>
    <x v="0"/>
    <n v="356"/>
    <x v="0"/>
    <x v="0"/>
    <n v="5"/>
    <s v="N960305"/>
    <n v="5"/>
    <s v="-"/>
    <n v="11"/>
    <n v="5"/>
    <n v="5"/>
    <n v="7"/>
    <n v="753"/>
    <n v="3"/>
    <n v="8"/>
    <n v="96"/>
    <s v="2"/>
    <s v="SC422"/>
    <s v="-"/>
    <s v="QUILMES"/>
    <s v="SAN FRANCISCO SOLANO"/>
    <s v="EL COLECTOR COMIENZA EN LAS INTERSECCIONES DE LAS AV. DONATO ALVAREZ Y SAN MARTÍN Y FINALIZA EN LA ESTACIÓN DE BOMBEO A CONSTRUIR UBICADA EN LA CALLE Nº 809 ENTRE LAS CALLES Nº 888 Y 887."/>
    <d v="2009-12-09T00:00:00"/>
    <d v="2011-11-29T00:00:00"/>
    <n v="59761900"/>
    <n v="1277900.6536999959"/>
    <n v="2777877.8279999997"/>
    <n v="63817678.481699996"/>
    <n v="13552661.265000001"/>
    <n v="15035432.8597"/>
    <n v="35110521.8178"/>
    <n v="40147.948499999999"/>
    <n v="78914.590700000001"/>
    <n v="0"/>
    <n v="0"/>
    <n v="0"/>
    <n v="0"/>
    <n v="0"/>
    <n v="0"/>
    <n v="0"/>
    <s v="-"/>
    <s v="FINALIZADO"/>
    <n v="1"/>
    <n v="1"/>
    <s v="-"/>
  </r>
  <r>
    <n v="57"/>
    <x v="0"/>
    <s v="09. EXPANSIÓN DE LA RED DE AGUA POTABLE Y SANEAMIENTO DE CLOACAS"/>
    <s v="-"/>
    <s v="-"/>
    <s v="-"/>
    <s v="EXPANSIÓN DE REDES"/>
    <s v="SISTEMA CLOACAS LOMAS DE ZAMORA"/>
    <s v="ESTACIÓN DE BOMBEO LOMAS ESTE ZONA OESTE OBRA CIVIL"/>
    <n v="2"/>
    <x v="0"/>
    <n v="356"/>
    <x v="0"/>
    <x v="0"/>
    <n v="5"/>
    <s v="N960348"/>
    <n v="5"/>
    <s v="-"/>
    <n v="11"/>
    <n v="5"/>
    <n v="5"/>
    <n v="7"/>
    <n v="753"/>
    <n v="3"/>
    <n v="8"/>
    <n v="96"/>
    <s v="2"/>
    <s v="SC43201"/>
    <s v="-"/>
    <s v="LOMAS DE ZAMORA"/>
    <s v="BANFIELD"/>
    <s v="EL PROYECTO CONSIDERA LA UBICACIÓN DE LA ESTACIÓN DE BOMBEO EN UN PREDIO UBICADO EN LA ESQUINA DE ARMESTI Y COSTA RICA DE 10M. DE FRENTE POR 40M. DE FONDO."/>
    <d v="2009-09-17T00:00:00"/>
    <d v="2010-11-01T00:00:00"/>
    <n v="1153634.9693"/>
    <n v="505892.75989999971"/>
    <n v="76638.834800000273"/>
    <n v="1736166.564"/>
    <n v="1000066.3794"/>
    <n v="734456.32700000005"/>
    <n v="1643.8576"/>
    <n v="0"/>
    <n v="0"/>
    <n v="0"/>
    <n v="0"/>
    <n v="0"/>
    <n v="0"/>
    <n v="0"/>
    <n v="0"/>
    <n v="0"/>
    <s v="-"/>
    <s v="FINALIZADO"/>
    <n v="1"/>
    <n v="1"/>
    <s v="-"/>
  </r>
  <r>
    <n v="58"/>
    <x v="0"/>
    <s v="09. EXPANSIÓN DE LA RED DE AGUA POTABLE Y SANEAMIENTO DE CLOACAS"/>
    <s v="-"/>
    <s v="-"/>
    <s v="-"/>
    <s v="EXPANSIÓN DE REDES"/>
    <s v="SISTEMA CLOACAS LOMAS DE ZAMORA"/>
    <s v="ESTACIÓN DE BOMBEO LOMAS ESTE ZONA OESTE OBRA ELECTROM."/>
    <n v="2"/>
    <x v="0"/>
    <n v="356"/>
    <x v="0"/>
    <x v="0"/>
    <n v="5"/>
    <s v="N960349"/>
    <n v="5"/>
    <s v="-"/>
    <n v="11"/>
    <n v="5"/>
    <n v="5"/>
    <n v="7"/>
    <n v="753"/>
    <n v="3"/>
    <n v="8"/>
    <n v="96"/>
    <s v="2"/>
    <s v="SC43202"/>
    <s v="-"/>
    <s v="LOMAS DE ZAMORA"/>
    <s v="BANFIELD"/>
    <s v="LA EB SE EMPLAZARÁ EN UN PREDIO UBICADO EN LA ESQUINA DE ARMESTI Y COSTA RICA DE 10M. DE FRENTE POR 40M. DE FONDO."/>
    <d v="2009-08-25T00:00:00"/>
    <d v="2010-11-01T00:00:00"/>
    <n v="3105081.0307"/>
    <n v="51278.178599999956"/>
    <n v="140529.0007"/>
    <n v="3296888.21"/>
    <n v="1593236.3304000001"/>
    <n v="1701379.6085000001"/>
    <n v="2272.2710999999999"/>
    <n v="0"/>
    <n v="0"/>
    <n v="0"/>
    <n v="0"/>
    <n v="0"/>
    <n v="0"/>
    <n v="0"/>
    <n v="0"/>
    <n v="0"/>
    <s v="-"/>
    <s v="FINALIZADO"/>
    <n v="1"/>
    <n v="1"/>
    <s v="-"/>
  </r>
  <r>
    <n v="59"/>
    <x v="0"/>
    <s v="09. EXPANSIÓN DE LA RED DE AGUA POTABLE Y SANEAMIENTO DE CLOACAS"/>
    <s v="-"/>
    <s v="-"/>
    <s v="-"/>
    <s v="EXPANSIÓN DE REDES"/>
    <s v="SISTEMA CLOACAS AVELLANEDA"/>
    <s v="COLECTOR ESTE RAMAL NORTE TRAMO II Y III (ETAPA 1A)"/>
    <n v="2"/>
    <x v="0"/>
    <n v="356"/>
    <x v="0"/>
    <x v="0"/>
    <n v="5"/>
    <s v="F464112"/>
    <n v="5"/>
    <s v="-"/>
    <n v="11"/>
    <n v="5"/>
    <n v="5"/>
    <n v="7"/>
    <n v="753"/>
    <n v="3"/>
    <n v="8"/>
    <n v="96"/>
    <s v="2"/>
    <s v="SC3501"/>
    <s v="-"/>
    <s v="AVELLANEDA"/>
    <s v="WILDE"/>
    <s v="DESDE RPN°14 Y JUAN DOMINGO PERÓN NORTE HASTA PERÓN Y RAPOSO, POR RAPOSO HASTA YAPEYÚ, POR YAPEYÚ HASTA CASACUBERTA Y POR ÉSTA HASTA PERÓN."/>
    <d v="2008-07-30T00:00:00"/>
    <d v="2011-06-21T00:00:00"/>
    <n v="11542004.023"/>
    <n v="0"/>
    <n v="1008825.8718999997"/>
    <n v="12550829.8949"/>
    <n v="12638154.203400001"/>
    <n v="193890.4"/>
    <n v="106566.09149999999"/>
    <n v="0"/>
    <n v="0"/>
    <n v="0"/>
    <n v="0"/>
    <n v="0"/>
    <n v="0"/>
    <n v="0"/>
    <n v="0"/>
    <n v="0"/>
    <s v="-"/>
    <s v="FINALIZADO"/>
    <n v="1"/>
    <n v="1"/>
    <s v="-"/>
  </r>
  <r>
    <n v="60"/>
    <x v="0"/>
    <s v="09. EXPANSIÓN DE LA RED DE AGUA POTABLE Y SANEAMIENTO DE CLOACAS"/>
    <s v="-"/>
    <s v="-"/>
    <s v="-"/>
    <s v="EXPANSIÓN DE REDES"/>
    <s v="-"/>
    <s v="ESTACION DE BOMBEO CLOACAL BARRIO LAS COLONIAS-OBRA CIVIL"/>
    <n v="2"/>
    <x v="0"/>
    <n v="356"/>
    <x v="0"/>
    <x v="0"/>
    <n v="5"/>
    <s v="N760320"/>
    <n v="5"/>
    <s v="-"/>
    <n v="11"/>
    <n v="5"/>
    <n v="5"/>
    <n v="7"/>
    <n v="753"/>
    <n v="3"/>
    <n v="8"/>
    <n v="96"/>
    <s v="2"/>
    <s v="SC518"/>
    <s v="-"/>
    <s v="LANÚS"/>
    <s v="REMEDIOS DE ESCALADA"/>
    <s v="LA ESTACIÓN DE BOMBEO CLOACAL ESTARÁ UBICADA EN LA VEREDA OESTE DE LA ESQUINA DE LA INTERSECCIÓN DE LAS CALLES GRAL. FERRE Y CORONEL ALBARIÑOS."/>
    <d v="2009-10-05T00:00:00"/>
    <d v="2011-04-08T00:00:00"/>
    <n v="776275.5"/>
    <n v="568372.22310000029"/>
    <n v="190065.83199999999"/>
    <n v="1534713.5551000002"/>
    <n v="225797.02309999999"/>
    <n v="1218113.8244"/>
    <n v="90802.707599999994"/>
    <n v="0"/>
    <n v="0"/>
    <n v="0"/>
    <n v="0"/>
    <n v="0"/>
    <n v="0"/>
    <n v="0"/>
    <n v="0"/>
    <n v="0"/>
    <s v="-"/>
    <s v="FINALIZADO"/>
    <n v="1"/>
    <n v="1"/>
    <s v="-"/>
  </r>
  <r>
    <n v="61"/>
    <x v="0"/>
    <s v="09. EXPANSIÓN DE LA RED DE AGUA POTABLE Y SANEAMIENTO DE CLOACAS"/>
    <s v="-"/>
    <s v="-"/>
    <s v="-"/>
    <s v="EXPANSIÓN DE REDES"/>
    <s v="SISTEMA CLOACAS AVELLANEDA"/>
    <s v="RED SECUNDARIA BARRIO WILDE"/>
    <n v="2"/>
    <x v="0"/>
    <n v="356"/>
    <x v="0"/>
    <x v="0"/>
    <n v="5"/>
    <s v="N860429"/>
    <n v="5"/>
    <s v="-"/>
    <n v="11"/>
    <n v="5"/>
    <n v="5"/>
    <n v="7"/>
    <n v="753"/>
    <n v="3"/>
    <n v="8"/>
    <n v="96"/>
    <s v="2"/>
    <s v="SC328"/>
    <s v="-"/>
    <s v="AVELLANEDA"/>
    <s v="WILDE"/>
    <s v="EL ÁREA PROYECTADA SE ENCUENTRA DELIMITADA POR LAS CALLES ROBLES Y BAHIA BLANCA AL NORESTE, BAHIA BLANCA Y ORTEGA AL NOROESTE, ORTEGA Y AV LAS FLORES AL SUDOESTE, Y LA AV. LAS FLORES Y ROBLES AL SUDESTE."/>
    <d v="2008-02-20T00:00:00"/>
    <d v="2012-04-24T00:00:00"/>
    <n v="10910764.6406"/>
    <n v="2089317.3291999849"/>
    <n v="1166994.2768000138"/>
    <n v="14167076.246599998"/>
    <n v="4384344.1047999999"/>
    <n v="7086858.9945999999"/>
    <n v="1127925.2523000001"/>
    <n v="1567947.8949"/>
    <n v="0"/>
    <n v="0"/>
    <n v="0"/>
    <n v="0"/>
    <n v="0"/>
    <n v="0"/>
    <n v="0"/>
    <n v="0"/>
    <s v="-"/>
    <s v="FINALIZADO"/>
    <n v="1"/>
    <n v="1"/>
    <s v="-"/>
  </r>
  <r>
    <n v="62"/>
    <x v="0"/>
    <s v="09. EXPANSIÓN DE LA RED DE AGUA POTABLE Y SANEAMIENTO DE CLOACAS"/>
    <s v="-"/>
    <s v="-"/>
    <s v="-"/>
    <s v="EXPANSIÓN DE REDES"/>
    <s v="SISTEMA CLOACAS ESTEBAN ECHEVERRÍA"/>
    <s v="COLECTORES Y COLECTORAS DN 315 Y DN 440 BARRIO LUIS GUILLON"/>
    <n v="2"/>
    <x v="0"/>
    <n v="356"/>
    <x v="0"/>
    <x v="0"/>
    <n v="5"/>
    <s v="N960353"/>
    <n v="5"/>
    <s v="-"/>
    <n v="11"/>
    <n v="5"/>
    <n v="5"/>
    <n v="7"/>
    <n v="753"/>
    <n v="3"/>
    <n v="8"/>
    <n v="96"/>
    <s v="2"/>
    <s v="SC02905"/>
    <s v="-"/>
    <s v="ESTEBAN ECHEVERRÍA"/>
    <s v="LUIS GUILLÓN"/>
    <s v="EL RECORRIDO DE LOS COLECTORES Y COLECTORAS SE DIVIDEN EN 2 TRAMOS. EL PRIMERO COMIENZA SU RECORRIDO EN LA CALLE AVELLANEDA Y GAMARRA CONTINUANDO POR ESTA ÚLTIMA HASTA SAN MARTÍN CONTINUANDO POR ESTA HASTA MONTEGRANDE PARA LUEGO FINALIZAR EN TTE. G. FORD. EL SEGUNDO TRAMO COMIENZA EN AVELLANEDA Y ALMAFUERTE CONTINUANDO POR SU RECORRIDO POR LAS SIGUIENTES CALLES: SAN MARTÍN, CORONADO, INDEPENDENCIA, TTE. A. GRANDE, TTE. G. FORD, LACARMON, DR. E. CARDEZA, CONTINUANDO POR CAMINO DE CINTURA HASTA F. SALAS."/>
    <d v="2009-09-21T00:00:00"/>
    <d v="2011-03-01T00:00:00"/>
    <n v="6918256.8806999996"/>
    <n v="1283197.0623999992"/>
    <n v="487119.0049"/>
    <n v="8688572.9479999989"/>
    <n v="2775962.156"/>
    <n v="4958038.8759000003"/>
    <n v="827462.37199999997"/>
    <n v="0"/>
    <n v="23511.195400000001"/>
    <n v="103598.3487"/>
    <n v="0"/>
    <n v="0"/>
    <n v="0"/>
    <n v="0"/>
    <n v="0"/>
    <n v="0"/>
    <s v="-"/>
    <s v="FINALIZADO"/>
    <n v="1"/>
    <n v="1"/>
    <s v="-"/>
  </r>
  <r>
    <n v="63"/>
    <x v="0"/>
    <s v="09. EXPANSIÓN DE LA RED DE AGUA POTABLE Y SANEAMIENTO DE CLOACAS"/>
    <s v="-"/>
    <s v="-"/>
    <s v="-"/>
    <s v="EXPANSIÓN DE REDES"/>
    <s v="SISTEMA CLOACAS AVELLANEDA"/>
    <s v="FIDEICOMISO IMPULSION ESTE AVELLANEDA"/>
    <n v="2"/>
    <x v="0"/>
    <n v="356"/>
    <x v="0"/>
    <x v="0"/>
    <n v="5"/>
    <s v="F464101"/>
    <n v="5"/>
    <s v="-"/>
    <n v="11"/>
    <n v="5"/>
    <n v="5"/>
    <n v="7"/>
    <n v="753"/>
    <n v="3"/>
    <n v="8"/>
    <n v="96"/>
    <s v="2"/>
    <s v="SC364"/>
    <s v="-"/>
    <s v="AVELLANEDA"/>
    <s v="WILDE"/>
    <s v="LA IMPULSIÓN TIENE COMO TRAZA: CNEL. LINCH E/ CRISÓLOGO LARRALDE Y BRAGADO; BRAGADO E/ CNEL. LINCH Y LAS FLORES; LAS FLORES E/ BRAGADO Y AV. R. FRANCO."/>
    <d v="2004-11-15T00:00:00"/>
    <d v="2009-12-16T00:00:00"/>
    <n v="9388238.75"/>
    <n v="884441"/>
    <n v="1516330.6906000001"/>
    <n v="11789010.4406"/>
    <n v="1947594.4741"/>
    <n v="145938.1"/>
    <n v="0"/>
    <n v="0"/>
    <n v="0"/>
    <n v="0"/>
    <n v="0"/>
    <n v="0"/>
    <n v="0"/>
    <n v="0"/>
    <n v="0"/>
    <n v="0"/>
    <s v="-"/>
    <s v="FINALIZADO"/>
    <n v="1"/>
    <n v="1"/>
    <s v="-"/>
  </r>
  <r>
    <n v="64"/>
    <x v="0"/>
    <s v="09. EXPANSIÓN DE LA RED DE AGUA POTABLE Y SANEAMIENTO DE CLOACAS"/>
    <s v="-"/>
    <s v="-"/>
    <s v="-"/>
    <s v="EXPANSIÓN DE REDES"/>
    <s v="SISTEMA CLOACAS AVELLANEDA"/>
    <s v="EST BOMBEO CLOACAL IMPULSION ESTE AVELLANEDA OBRA CIVIL"/>
    <n v="2"/>
    <x v="0"/>
    <n v="356"/>
    <x v="0"/>
    <x v="0"/>
    <n v="5"/>
    <s v="F464129"/>
    <n v="5"/>
    <s v="-"/>
    <n v="11"/>
    <n v="5"/>
    <n v="5"/>
    <n v="7"/>
    <n v="753"/>
    <n v="3"/>
    <n v="8"/>
    <n v="96"/>
    <s v="2"/>
    <s v="SC365"/>
    <s v="-"/>
    <s v="AVELLANEDA"/>
    <s v="WILDE"/>
    <s v="LA UBICACIÓN DE LA ESTACIÓN DE BOMBEO CLOACAL ES EN LA ESQUINA DE CRISOLOGO LARRALDE Y YAPEYÚ."/>
    <d v="2009-02-13T00:00:00"/>
    <d v="2010-10-05T00:00:00"/>
    <n v="1512500"/>
    <n v="6438023.5018000025"/>
    <n v="1378397.031"/>
    <n v="9328920.532800002"/>
    <n v="7103158.1059999997"/>
    <n v="1870041.7867999999"/>
    <n v="0"/>
    <n v="355720.64"/>
    <n v="0"/>
    <n v="0"/>
    <n v="0"/>
    <n v="0"/>
    <n v="0"/>
    <n v="0"/>
    <n v="0"/>
    <n v="0"/>
    <s v="-"/>
    <s v="FINALIZADO"/>
    <n v="1"/>
    <n v="1"/>
    <s v="-"/>
  </r>
  <r>
    <n v="65"/>
    <x v="0"/>
    <s v="09. EXPANSIÓN DE LA RED DE AGUA POTABLE Y SANEAMIENTO DE CLOACAS"/>
    <s v="-"/>
    <s v="-"/>
    <s v="-"/>
    <s v="EXPANSIÓN DE REDES"/>
    <s v="SISTEMA CLOACAS AVELLANEDA"/>
    <s v="EST BOMBEO CLOACAL IMPULSION ESTE AVELLANEDA OBRA ELECTROMECANICA"/>
    <n v="2"/>
    <x v="0"/>
    <n v="356"/>
    <x v="0"/>
    <x v="0"/>
    <n v="5"/>
    <s v="F464130"/>
    <n v="5"/>
    <s v="-"/>
    <n v="11"/>
    <n v="5"/>
    <n v="5"/>
    <n v="7"/>
    <n v="753"/>
    <n v="3"/>
    <n v="8"/>
    <n v="96"/>
    <s v="2"/>
    <s v="SC3651"/>
    <s v="-"/>
    <s v="AVELLANEDA"/>
    <s v="WILDE"/>
    <s v="LA UBICACIÓN DE LA ESTACIÓN DE BOMBEO CLOACAL ES EN LA ESQUINA DE CRISOLOGO LARRALDE Y YAPEYÚ."/>
    <d v="2009-02-13T00:00:00"/>
    <d v="2010-10-05T00:00:00"/>
    <n v="1512500"/>
    <n v="7486039.2166999988"/>
    <n v="838856.19179999991"/>
    <n v="9837395.408499999"/>
    <n v="7867883.5872999998"/>
    <n v="1969511.8211999999"/>
    <n v="0"/>
    <n v="0"/>
    <n v="0"/>
    <n v="0"/>
    <n v="0"/>
    <n v="0"/>
    <n v="0"/>
    <n v="0"/>
    <n v="0"/>
    <n v="0"/>
    <s v="-"/>
    <s v="FINALIZADO"/>
    <n v="1"/>
    <n v="1"/>
    <s v="-"/>
  </r>
  <r>
    <n v="66"/>
    <x v="0"/>
    <s v="09. EXPANSIÓN DE LA RED DE AGUA POTABLE Y SANEAMIENTO DE CLOACAS"/>
    <s v="-"/>
    <s v="-"/>
    <s v="-"/>
    <s v="EXPANSIÓN DE REDES"/>
    <s v="SISTEMA CLOACAS AVELLANEDA"/>
    <s v="ESTACION DE BOMBEO CLOACAL WILDE-OBRA CIVIL"/>
    <n v="2"/>
    <x v="0"/>
    <n v="356"/>
    <x v="0"/>
    <x v="0"/>
    <n v="5"/>
    <s v="N760306"/>
    <n v="5"/>
    <s v="-"/>
    <n v="11"/>
    <n v="5"/>
    <n v="5"/>
    <n v="7"/>
    <n v="753"/>
    <n v="3"/>
    <n v="8"/>
    <n v="96"/>
    <s v="2"/>
    <s v="SC436"/>
    <s v="-"/>
    <s v="AVELLANEDA"/>
    <s v="WILDE"/>
    <s v="LA ESTACIÓN DE BOMBEO CLOACAL ESTARÁ UBICADA EN LA VEREDA ESTE DEL BOULEVAR CENTRAL DE LA AV. LAS FLORES EN SU INTERSECCIÓN CON LA CALLE PINO."/>
    <d v="2009-10-05T00:00:00"/>
    <d v="2010-07-19T00:00:00"/>
    <n v="324885"/>
    <n v="32909.434800000017"/>
    <n v="177013.82820000002"/>
    <n v="534808.26300000004"/>
    <n v="267939.39919999999"/>
    <n v="266868.86379999999"/>
    <n v="0"/>
    <n v="0"/>
    <n v="0"/>
    <n v="0"/>
    <n v="0"/>
    <n v="0"/>
    <n v="0"/>
    <n v="0"/>
    <n v="0"/>
    <n v="0"/>
    <s v="-"/>
    <s v="FINALIZADO"/>
    <n v="1"/>
    <n v="1"/>
    <s v="-"/>
  </r>
  <r>
    <n v="67"/>
    <x v="0"/>
    <s v="09. EXPANSIÓN DE LA RED DE AGUA POTABLE Y SANEAMIENTO DE CLOACAS"/>
    <s v="-"/>
    <s v="-"/>
    <s v="-"/>
    <s v="EXPANSIÓN DE REDES"/>
    <s v="-"/>
    <s v="ESTACION DE BOMBEO CLOACAL BARRIO LAS COLONIAS-OBRA ELECTROMECANICA"/>
    <n v="2"/>
    <x v="0"/>
    <n v="356"/>
    <x v="0"/>
    <x v="0"/>
    <n v="5"/>
    <s v="N760321"/>
    <n v="5"/>
    <s v="-"/>
    <n v="11"/>
    <n v="5"/>
    <n v="5"/>
    <n v="7"/>
    <n v="753"/>
    <n v="3"/>
    <n v="8"/>
    <n v="96"/>
    <s v="2"/>
    <s v="SC5181"/>
    <s v="-"/>
    <s v="LANÚS"/>
    <s v="LAS COLONIAS"/>
    <s v="LA ESTACIÓN DE BOMBEO CLOACAL ESTARÁ UBICADA EN LA VEREDA OESTE DE LA ESQUINA DE LA INTERSECCIÓN DE LAS CALLES GRAL. FERRE Y CORONEL ALBARIÑOS."/>
    <d v="2009-10-05T00:00:00"/>
    <d v="2011-04-08T00:00:00"/>
    <n v="1052034.5"/>
    <n v="33428.512699999876"/>
    <n v="166268.51999999999"/>
    <n v="1251731.5326999999"/>
    <n v="755259.66339999996"/>
    <n v="495815.22649999999"/>
    <n v="656.64279999999997"/>
    <n v="0"/>
    <n v="0"/>
    <n v="0"/>
    <n v="0"/>
    <n v="0"/>
    <n v="0"/>
    <n v="0"/>
    <n v="0"/>
    <n v="0"/>
    <s v="-"/>
    <s v="FINALIZADO"/>
    <n v="1"/>
    <n v="1"/>
    <s v="-"/>
  </r>
  <r>
    <n v="68"/>
    <x v="0"/>
    <s v="09. EXPANSIÓN DE LA RED DE AGUA POTABLE Y SANEAMIENTO DE CLOACAS"/>
    <s v="-"/>
    <s v="-"/>
    <s v="-"/>
    <s v="EXPANSIÓN DE REDES"/>
    <s v="SISTEMA CLOACAS AVELLANEDA"/>
    <s v="ESTACION DE BOMBEO CLOACAL WILDE-OBRA ELECTROMECANICA"/>
    <n v="2"/>
    <x v="0"/>
    <n v="356"/>
    <x v="0"/>
    <x v="0"/>
    <n v="5"/>
    <s v="N760322"/>
    <n v="5"/>
    <s v="-"/>
    <n v="11"/>
    <n v="5"/>
    <n v="5"/>
    <n v="7"/>
    <n v="753"/>
    <n v="3"/>
    <n v="8"/>
    <n v="96"/>
    <s v="2"/>
    <s v="SC4361"/>
    <s v="-"/>
    <s v="AVELLANEDA"/>
    <s v="WILDE"/>
    <s v="LA ESTACIÓN DE BOMBEO CLOACAL ESTARÁ UBICADA EN LA VEREDA ESTE DEL BOULEVAR CENTRAL DE LA AV. LAS FLORES EN SU INTERSECCIÓN CON LA CALLE PINO."/>
    <d v="2009-10-05T00:00:00"/>
    <d v="2010-07-19T00:00:00"/>
    <n v="1111385"/>
    <n v="-5059.566599999991"/>
    <n v="150354.52739999999"/>
    <n v="1256679.9608"/>
    <n v="655118.99860000005"/>
    <n v="601560.96219999995"/>
    <n v="0"/>
    <n v="0"/>
    <n v="0"/>
    <n v="0"/>
    <n v="0"/>
    <n v="0"/>
    <n v="0"/>
    <n v="0"/>
    <n v="0"/>
    <n v="0"/>
    <s v="-"/>
    <s v="FINALIZADO"/>
    <n v="1"/>
    <n v="1"/>
    <s v="-"/>
  </r>
  <r>
    <n v="69"/>
    <x v="0"/>
    <s v="09. EXPANSIÓN DE LA RED DE AGUA POTABLE Y SANEAMIENTO DE CLOACAS"/>
    <s v="-"/>
    <s v="-"/>
    <s v="-"/>
    <s v="EXPANSIÓN DE REDES"/>
    <s v="SISTEMA CLOACAS EZEIZA"/>
    <s v="OBRAS PRIMARIAS SPEGAZZINI"/>
    <n v="2"/>
    <x v="0"/>
    <n v="356"/>
    <x v="0"/>
    <x v="0"/>
    <n v="5"/>
    <s v="N860325"/>
    <n v="5"/>
    <s v="-"/>
    <n v="11"/>
    <n v="5"/>
    <n v="5"/>
    <n v="7"/>
    <n v="753"/>
    <n v="3"/>
    <n v="8"/>
    <n v="96"/>
    <s v="2"/>
    <s v="SC538"/>
    <s v="-"/>
    <s v="EZEIZA"/>
    <s v="CARLOS SPEGAZZINI"/>
    <s v="LA ESTACIÓN DE BOMBEO SPEGAZZINI ESTARÁ UBICADA EN RUTA 205 Y LAS ANTILLAS. LA IMPULSIÓN SE INICIA A LA SALIDA DE LA ESTACIÓN DE BOMBEO SPEGAZZINI PARA CONTINUAR POR LA RUTA NACIONAL Nº 205 HASTA ESQUINA CALLE CONCEPCIÓN. CRUZA EL ARROYO AGUIRRE Y CONTINÚA HASTA LA CALLE LOS CRISANTEMOS (KM 39) DONDE DESCARGA EN LA ESTACIÓN DE BOMBEO PDA. UNIÓN. LA ESTACIÓN PARADA UNIÓN ESTARÁ UBICADA EN LA RUTA 205 Y CALLE LOS CRISANTEMOS. LA IMPULSIÓN SE INICIA A LA SALIDA DE LA ESTACIÓN DE BOMBEO PDA UNIÓN CONTINUANDO POR LA RUTA NACIONAL Nº 205 HASTA ESQUINA CALLE SANTIAGO DEL ESTERO, LUEGO POR LA RUTA NACIONAL Nº 205 HASTA LA CALLE VENEZUELA, CONTINUA POR CALLE BELGRANO HASTA LA CALLE BALCARCE."/>
    <d v="2008-07-08T00:00:00"/>
    <d v="2010-05-20T00:00:00"/>
    <n v="11274684.7972"/>
    <n v="3611595.1861000019"/>
    <n v="505414.54369999684"/>
    <n v="15391694.526999999"/>
    <n v="13947685.5122"/>
    <n v="1444009.0148"/>
    <n v="0"/>
    <n v="0"/>
    <n v="0"/>
    <n v="0"/>
    <n v="0"/>
    <n v="0"/>
    <n v="0"/>
    <n v="0"/>
    <n v="0"/>
    <n v="0"/>
    <s v="-"/>
    <s v="FINALIZADO"/>
    <n v="1"/>
    <n v="1"/>
    <s v="-"/>
  </r>
  <r>
    <n v="70"/>
    <x v="0"/>
    <s v="09. EXPANSIÓN DE LA RED DE AGUA POTABLE Y SANEAMIENTO DE CLOACAS"/>
    <s v="-"/>
    <s v="-"/>
    <s v="-"/>
    <s v="EXPANSIÓN DE REDES"/>
    <s v="SISTEMA CLOACAS AVELLANEDA"/>
    <s v="RED SECUNDARIA BARRIO VILLA GONNET"/>
    <n v="2"/>
    <x v="0"/>
    <n v="356"/>
    <x v="0"/>
    <x v="0"/>
    <n v="5"/>
    <s v="N860430"/>
    <n v="5"/>
    <s v="-"/>
    <n v="11"/>
    <n v="5"/>
    <n v="5"/>
    <n v="7"/>
    <n v="753"/>
    <n v="3"/>
    <n v="8"/>
    <n v="96"/>
    <s v="2"/>
    <s v="SC428"/>
    <s v="-"/>
    <s v="AVELLANEDA"/>
    <s v="WILDE"/>
    <s v="LA RED SECUNDARIA CLOACAL ESTA DELIMITADA POR LAS SIGUIENTES CALLES: CAMINO GRAL. BELGRANO, CNEL. LYNCH, CAXARAVILLE, ESTEBAN ECHEVERRÍA, M. RAPOSO, AV. F. ONSARI, CAXARAVILLE, PAYSANDÚ, A. FERNANDEZ, HILARIO ASCASUBI."/>
    <d v="2008-04-10T00:00:00"/>
    <d v="2010-12-30T00:00:00"/>
    <n v="4686893.8600000003"/>
    <n v="1625419.6861999994"/>
    <n v="196236.16079999972"/>
    <n v="6508549.7069999995"/>
    <n v="4284020.8388999999"/>
    <n v="1990156.8049000001"/>
    <n v="0"/>
    <n v="0"/>
    <n v="0"/>
    <n v="234372.0632"/>
    <n v="0"/>
    <n v="0"/>
    <n v="0"/>
    <n v="0"/>
    <n v="0"/>
    <n v="0"/>
    <s v="-"/>
    <s v="FINALIZADO"/>
    <n v="1"/>
    <n v="1"/>
    <s v="-"/>
  </r>
  <r>
    <n v="71"/>
    <x v="0"/>
    <s v="09. EXPANSIÓN DE LA RED DE AGUA POTABLE Y SANEAMIENTO DE CLOACAS"/>
    <s v="-"/>
    <s v="-"/>
    <s v="-"/>
    <s v="EXPANSIÓN DE REDES"/>
    <s v="-"/>
    <s v="RED SECUNDARIA BARRIO CAÑADA DE RUIZ"/>
    <n v="2"/>
    <x v="0"/>
    <n v="356"/>
    <x v="0"/>
    <x v="0"/>
    <n v="5"/>
    <s v="N860443"/>
    <n v="5"/>
    <s v="-"/>
    <n v="11"/>
    <n v="5"/>
    <n v="5"/>
    <n v="7"/>
    <n v="753"/>
    <n v="3"/>
    <n v="8"/>
    <n v="96"/>
    <s v="2"/>
    <s v="OC360"/>
    <s v="-"/>
    <s v="MORÓN"/>
    <s v="MORÓN"/>
    <s v="ÁREA DELIMITADA POR AV. CAÑADA DE RUIZ, AZCUÉNAGA, MENDOZA, MUNILLO, SALDIAS Y SARMIENTO."/>
    <d v="2008-10-07T00:00:00"/>
    <d v="2009-06-30T00:00:00"/>
    <n v="2431359.5162999998"/>
    <n v="204152.31320000032"/>
    <n v="88100.813899999848"/>
    <n v="2723612.6433999999"/>
    <n v="2722249.3848000001"/>
    <n v="1363.2585999999999"/>
    <n v="0"/>
    <n v="0"/>
    <n v="0"/>
    <n v="0"/>
    <n v="0"/>
    <n v="0"/>
    <n v="0"/>
    <n v="0"/>
    <n v="0"/>
    <n v="0"/>
    <s v="-"/>
    <s v="FINALIZADO"/>
    <n v="1"/>
    <n v="1"/>
    <s v="-"/>
  </r>
  <r>
    <n v="72"/>
    <x v="0"/>
    <s v="09. EXPANSIÓN DE LA RED DE AGUA POTABLE Y SANEAMIENTO DE CLOACAS"/>
    <s v="-"/>
    <s v="-"/>
    <s v="-"/>
    <s v="EXPANSIÓN DE REDES"/>
    <s v="SISTEMA CLOACAS AVELLANEDA"/>
    <s v="COLECTOR RAMAL AVELLANEDA"/>
    <n v="2"/>
    <x v="0"/>
    <n v="356"/>
    <x v="0"/>
    <x v="0"/>
    <n v="5"/>
    <s v="N960317"/>
    <n v="5"/>
    <s v="-"/>
    <n v="11"/>
    <n v="5"/>
    <n v="5"/>
    <n v="7"/>
    <n v="753"/>
    <n v="3"/>
    <n v="8"/>
    <n v="96"/>
    <s v="2"/>
    <s v="SC421"/>
    <s v="-"/>
    <s v="AVELLANEDA"/>
    <s v="WILDE"/>
    <s v="EL DESARROLLO DEL COLECTOR SE HARÁ DESDE ARREDONDO Y SUIPACHA POR ÉSTA HASTA CASACUBERTA; POR ÉSTA HASTA SAN LORENZO; POR ÉSTA HASTA CARABELAS Y FINALMENTE POR CARABELAS HASTA CENTENARIO URUGUAYO LLEGANDO A LA CÁMARA DE LLEGADA A LA ESTACIÓN RAMAL AVELLANEDA."/>
    <d v="2009-09-25T00:00:00"/>
    <d v="2010-12-13T00:00:00"/>
    <n v="14883641.299999999"/>
    <n v="1462846.0407000002"/>
    <n v="976834.43990000093"/>
    <n v="17323321.7806"/>
    <n v="6244078.7243999997"/>
    <n v="11187962.4516"/>
    <n v="108719.39539999999"/>
    <n v="0"/>
    <n v="0"/>
    <n v="0"/>
    <n v="0"/>
    <n v="0"/>
    <n v="0"/>
    <n v="0"/>
    <n v="0"/>
    <n v="0"/>
    <s v="-"/>
    <s v="FINALIZADO"/>
    <n v="1"/>
    <n v="1"/>
    <s v="-"/>
  </r>
  <r>
    <n v="73"/>
    <x v="0"/>
    <s v="09. EXPANSIÓN DE LA RED DE AGUA POTABLE Y SANEAMIENTO DE CLOACAS"/>
    <s v="-"/>
    <s v="-"/>
    <s v="-"/>
    <s v="EXPANSIÓN DE REDES"/>
    <s v="SISTEMA CLOACAS LOMAS DE ZAMORA"/>
    <s v="IMPULSIÓN LOMAS ESTE ZONA OESTE"/>
    <n v="2"/>
    <x v="0"/>
    <n v="356"/>
    <x v="0"/>
    <x v="0"/>
    <n v="5"/>
    <s v="N960347"/>
    <n v="5"/>
    <s v="-"/>
    <n v="11"/>
    <n v="5"/>
    <n v="5"/>
    <n v="7"/>
    <n v="753"/>
    <n v="3"/>
    <n v="8"/>
    <n v="96"/>
    <s v="2"/>
    <s v="SC433"/>
    <s v="-"/>
    <s v="LOMAS DE ZAMORA"/>
    <s v="BANFIELD"/>
    <s v="LA TRAZA DE LA IMPULSIÓN COMIENZA EN LA ESQUINA DE ARMESTI Y COSTA RICA, CONTINUANDO POR ESTA HASTA DINAMARCA, LUEGO VASCONCELLOS, RETOMANDO POR DINAMARCA HASTA EL LITORAL."/>
    <d v="2009-09-07T00:00:00"/>
    <d v="2010-10-20T00:00:00"/>
    <n v="1107150"/>
    <n v="64055.355100000066"/>
    <n v="59304.132799999999"/>
    <n v="1230509.4879000001"/>
    <n v="357310.67680000002"/>
    <n v="873198.81110000005"/>
    <n v="0"/>
    <n v="0"/>
    <n v="0"/>
    <n v="0"/>
    <n v="0"/>
    <n v="0"/>
    <n v="0"/>
    <n v="0"/>
    <n v="0"/>
    <n v="0"/>
    <s v="-"/>
    <s v="FINALIZADO"/>
    <n v="1"/>
    <n v="1"/>
    <s v="-"/>
  </r>
  <r>
    <n v="74"/>
    <x v="0"/>
    <s v="09. EXPANSIÓN DE LA RED DE AGUA POTABLE Y SANEAMIENTO DE CLOACAS"/>
    <s v="-"/>
    <s v="-"/>
    <s v="-"/>
    <s v="EXPANSIÓN DE REDES"/>
    <s v="SISTEMA CLOACAS ALMIRANTE BROWN"/>
    <s v="TERRENO PARA ESTACIÓN DE BOMBEO CALZADA 2"/>
    <n v="2"/>
    <x v="0"/>
    <n v="356"/>
    <x v="0"/>
    <x v="0"/>
    <n v="5"/>
    <s v="N960368"/>
    <n v="5"/>
    <s v="-"/>
    <n v="11"/>
    <n v="5"/>
    <n v="5"/>
    <n v="7"/>
    <n v="753"/>
    <n v="3"/>
    <n v="8"/>
    <n v="96"/>
    <s v="2"/>
    <s v="SIN P3"/>
    <s v="-"/>
    <s v="ALMIRANTE BROWN"/>
    <s v="RAFAEL CALZADA"/>
    <s v="LA EB ESTARÁ SITUADA EN EL LOTE 8 DE LA MANZANA 58 UBICADA SOBRE LA CALLE M.ARIN ENTRE FRIAS Y 30 DE SEPTIEMBRE."/>
    <d v="2010-03-25T00:00:00"/>
    <s v="No aplica - compra de terreno"/>
    <n v="192150.299"/>
    <n v="0"/>
    <n v="0"/>
    <n v="192150.299"/>
    <n v="2178"/>
    <n v="189972.299"/>
    <n v="0"/>
    <n v="0"/>
    <n v="0"/>
    <n v="0"/>
    <n v="0"/>
    <n v="0"/>
    <n v="0"/>
    <n v="0"/>
    <n v="0"/>
    <n v="0"/>
    <s v="-"/>
    <s v="FINALIZADO"/>
    <n v="1"/>
    <n v="1"/>
    <s v="-"/>
  </r>
  <r>
    <n v="75"/>
    <x v="0"/>
    <s v="09. EXPANSIÓN DE LA RED DE AGUA POTABLE Y SANEAMIENTO DE CLOACAS"/>
    <s v="-"/>
    <s v="-"/>
    <s v="-"/>
    <s v="EXPANSIÓN DE REDES"/>
    <s v="SISTEMA CLOACAS ESTEBAN ECHEVERRÍA"/>
    <s v="RED SECUNDARIA BARRIO LUIS GUILLON CUENCA 2"/>
    <n v="2"/>
    <x v="0"/>
    <n v="356"/>
    <x v="0"/>
    <x v="0"/>
    <n v="5"/>
    <s v="N960405"/>
    <n v="5"/>
    <s v="-"/>
    <n v="11"/>
    <n v="5"/>
    <n v="5"/>
    <n v="7"/>
    <n v="753"/>
    <n v="3"/>
    <n v="8"/>
    <n v="96"/>
    <s v="2"/>
    <s v="SC02902  / UCS00201 "/>
    <s v="-"/>
    <s v="ESTEBAN ECHEVERRÍA"/>
    <s v="LUIS GUILLÓN"/>
    <s v="ÁREA DELIMITADA POR LAS CALLES F. SALAS, CAMINO DE CINTURA, VARISCO Y JUJUY."/>
    <d v="2009-04-03T00:00:00"/>
    <d v="2009-12-19T00:00:00"/>
    <n v="8204997.6095999992"/>
    <n v="2572864.2973000025"/>
    <n v="224406.53950000001"/>
    <n v="11002268.446400002"/>
    <n v="10861657.347200001"/>
    <n v="13606.5226"/>
    <n v="0"/>
    <n v="0"/>
    <n v="23510.977599999998"/>
    <n v="103493.599"/>
    <n v="0"/>
    <n v="0"/>
    <n v="0"/>
    <n v="0"/>
    <n v="0"/>
    <n v="0"/>
    <s v="-"/>
    <s v="FINALIZADO"/>
    <n v="1"/>
    <n v="1"/>
    <s v="INCLUYE UCS00201 RED SECUNDARIA CLOACAL VILLA DE MAYO 1 - RESTO 1"/>
  </r>
  <r>
    <n v="76"/>
    <x v="0"/>
    <s v="09. EXPANSIÓN DE LA RED DE AGUA POTABLE Y SANEAMIENTO DE CLOACAS"/>
    <s v="-"/>
    <s v="-"/>
    <s v="-"/>
    <s v="EXPANSIÓN DE REDES"/>
    <s v="SISTEMA CLOACAS ESTEBAN ECHEVERRÍA"/>
    <s v="RED SECUNDARIA BARRIO LUIS GUILLON CUENCA 3_x000a_"/>
    <n v="2"/>
    <x v="0"/>
    <n v="356"/>
    <x v="0"/>
    <x v="0"/>
    <n v="5"/>
    <s v="N960406"/>
    <n v="5"/>
    <s v="-"/>
    <n v="11"/>
    <n v="5"/>
    <n v="5"/>
    <n v="7"/>
    <n v="753"/>
    <n v="3"/>
    <n v="8"/>
    <n v="96"/>
    <s v="2"/>
    <s v="SC02903  / UCS00205"/>
    <s v="-"/>
    <s v="ESTEBAN ECHEVERRÍA"/>
    <s v="LUIS GUILLÓN"/>
    <s v="LA RED SECUNDARIA CLOACAL PROYECTADA ESTA DELIMITADA POR LAS CALLES N. AVELLANEDA, J. HERNANDEZ, TTE. E. G. FORD Y LUIS DE SARRO."/>
    <d v="2009-05-04T00:00:00"/>
    <d v="2009-12-19T00:00:00"/>
    <n v="9083932.2441999987"/>
    <n v="2808165.2169999997"/>
    <n v="252237.96729999999"/>
    <n v="12144335.428499999"/>
    <n v="12016589.7995"/>
    <n v="741.05240000000003"/>
    <n v="0"/>
    <n v="0"/>
    <n v="23510.977599999998"/>
    <n v="103493.599"/>
    <n v="0"/>
    <n v="0"/>
    <n v="0"/>
    <n v="0"/>
    <n v="0"/>
    <n v="0"/>
    <s v="-"/>
    <s v="FINALIZADO"/>
    <n v="1"/>
    <n v="1"/>
    <s v="INCLUYE UCS00205 RED SECUNDARIA CLOACAL VILLA DE MAYO 1 - RESTO 5"/>
  </r>
  <r>
    <n v="77"/>
    <x v="0"/>
    <s v="09. EXPANSIÓN DE LA RED DE AGUA POTABLE Y SANEAMIENTO DE CLOACAS"/>
    <s v="-"/>
    <s v="-"/>
    <s v="-"/>
    <s v="EXPANSIÓN DE REDES"/>
    <s v="SISTEMA CLOACAS ESTEBAN ECHEVERRÍA"/>
    <s v="RED SECUNDARIA BARRIO LUIS GUILLON CUENCA 4  "/>
    <n v="2"/>
    <x v="0"/>
    <n v="356"/>
    <x v="0"/>
    <x v="0"/>
    <n v="5"/>
    <s v="N960407"/>
    <n v="5"/>
    <s v="-"/>
    <n v="11"/>
    <n v="5"/>
    <n v="5"/>
    <n v="7"/>
    <n v="753"/>
    <n v="3"/>
    <n v="8"/>
    <n v="96"/>
    <s v="2"/>
    <s v="SC02904  / UCS00202"/>
    <s v="-"/>
    <s v="ESTEBAN ECHEVERRÍA"/>
    <s v="LUIS GUILLÓN"/>
    <s v="LA RED SECUNDARIA ESTA DELIMITADA POR LAS SIGUIENTES CALLES: CAMINO DE CINTURA, AVELLANEDA, J. HERNÁNDEZ Y TTE. E. G. FORD."/>
    <d v="2009-04-06T00:00:00"/>
    <d v="2010-02-19T00:00:00"/>
    <n v="8124662.1522000004"/>
    <n v="2510338.6484000026"/>
    <n v="227088.62549999772"/>
    <n v="10862089.426100001"/>
    <n v="10022208.812000001"/>
    <n v="712876.03749999998"/>
    <n v="0"/>
    <n v="0"/>
    <n v="23510.977599999998"/>
    <n v="103493.599"/>
    <n v="0"/>
    <n v="0"/>
    <n v="0"/>
    <n v="0"/>
    <n v="0"/>
    <n v="0"/>
    <s v="-"/>
    <s v="FINALIZADO"/>
    <n v="1"/>
    <n v="1"/>
    <s v="INCLUYE UCS00202 RED SECUNDARIA CLOACAL VILLA DE MAYO 1 - RESTO 2"/>
  </r>
  <r>
    <n v="78"/>
    <x v="0"/>
    <s v="09. EXPANSIÓN DE LA RED DE AGUA POTABLE Y SANEAMIENTO DE CLOACAS"/>
    <s v="-"/>
    <s v="-"/>
    <s v="-"/>
    <s v="EXPANSIÓN DE REDES"/>
    <s v="SISTEMA CLOACA MORÓN"/>
    <s v="RED SECUNDARIA CLOACAL A COLECTOR MORÓN"/>
    <n v="2"/>
    <x v="0"/>
    <n v="356"/>
    <x v="0"/>
    <x v="0"/>
    <n v="5"/>
    <s v="N960418"/>
    <n v="5"/>
    <s v="-"/>
    <n v="11"/>
    <n v="5"/>
    <n v="5"/>
    <n v="7"/>
    <n v="753"/>
    <n v="3"/>
    <n v="8"/>
    <n v="96"/>
    <s v="2"/>
    <s v="OC363"/>
    <s v="-"/>
    <s v="MORÓN"/>
    <s v="CASTELAR"/>
    <s v="EL SECTOR DE PROYECTO SE ENCUENTRA DIVIDIDO EN CUATRO CUENCAS, QUE SE DESCRIBEN A CONTINUACIÓN: EL PRIMERO DELIMITADO POR LAS CALLES SANTA MARÍA DE ORO, F. ALCORTA, BOGADO Y EL IMPARCIAL. EL SEGUNDO DELIMITADO POR LAS CALLES SANTA MARÍA DE ORO, EL IMPARCIAL, BOGADO, QUINTANA, VUCETICH, GOB. M. PAZ, E. ZEBALLOS Y B. IRIGOYEN. EL TERCERO DELIMITADO POR LAS CALLES B. IRIGOYEN, E. ZEBALLOS, QUINTANA Y B. MITRE. EL CUARTO DELIMITADO POR LAS CALLES B. IRIGOYEN, B. MITRE, GRAL. T. GUIDO, AV. H. YRIGOYEN, SUCRE, L. PASTEUR, GOB. UGARTE Y AV. H. YRIGOYEN."/>
    <d v="2009-10-23T00:00:00"/>
    <d v="2010-07-13T00:00:00"/>
    <n v="6247119.5027999999"/>
    <n v="-546824.21640000003"/>
    <n v="341495.63799999998"/>
    <n v="6041790.9243999999"/>
    <n v="1724244.7002000001"/>
    <n v="4317546.2242000001"/>
    <n v="0"/>
    <n v="0"/>
    <n v="0"/>
    <n v="0"/>
    <n v="0"/>
    <n v="0"/>
    <n v="0"/>
    <n v="0"/>
    <n v="0"/>
    <n v="0"/>
    <s v="-"/>
    <s v="FINALIZADO"/>
    <n v="1"/>
    <n v="1"/>
    <s v="-"/>
  </r>
  <r>
    <n v="79"/>
    <x v="0"/>
    <s v="09. EXPANSIÓN DE LA RED DE AGUA POTABLE Y SANEAMIENTO DE CLOACAS"/>
    <s v="-"/>
    <s v="-"/>
    <s v="-"/>
    <s v="EXPANSIÓN DE REDES"/>
    <s v="-"/>
    <s v="RED SECUNDARIA CLOACAL MONTE CHINGOLO CUENCA C"/>
    <n v="2"/>
    <x v="0"/>
    <n v="356"/>
    <x v="0"/>
    <x v="0"/>
    <n v="5"/>
    <s v="N960423"/>
    <n v="5"/>
    <s v="-"/>
    <n v="11"/>
    <n v="5"/>
    <n v="5"/>
    <n v="7"/>
    <n v="753"/>
    <n v="3"/>
    <n v="8"/>
    <n v="96"/>
    <s v="2"/>
    <s v="SC44204"/>
    <s v="-"/>
    <s v="LANÚS"/>
    <s v="MONTE CHINGOLO"/>
    <s v="LA RED SECUNDARIA CLOACAL ESTA DELIMITADA POR LAS SIGUIENTES CALLES: GRAL. PINTO; CNEL. LYNCH Y ESTEBAN ECHEVERRÍA."/>
    <d v="2009-11-30T00:00:00"/>
    <d v="2010-10-20T00:00:00"/>
    <n v="3790182.22"/>
    <n v="756229.32110000029"/>
    <n v="253822.80109999937"/>
    <n v="4800234.3422000008"/>
    <n v="1164942.8186000001"/>
    <n v="3636885.0814999999"/>
    <n v="1593.5579"/>
    <n v="0"/>
    <n v="0"/>
    <n v="0"/>
    <n v="0"/>
    <n v="0"/>
    <n v="0"/>
    <n v="0"/>
    <n v="0"/>
    <n v="0"/>
    <s v="-"/>
    <s v="FINALIZADO"/>
    <n v="0.99999999999999978"/>
    <n v="1"/>
    <s v="-"/>
  </r>
  <r>
    <n v="80"/>
    <x v="0"/>
    <s v="09. EXPANSIÓN DE LA RED DE AGUA POTABLE Y SANEAMIENTO DE CLOACAS"/>
    <s v="-"/>
    <s v="-"/>
    <s v="-"/>
    <s v="EXPANSIÓN DE REDES"/>
    <s v="SISTEMA CLOACAS ESTEBAN ECHEVERRÍA"/>
    <s v="RED SECUNDARIA BARRIO LUIS GUILLÓN - CUENCA 1  "/>
    <n v="2"/>
    <x v="0"/>
    <n v="356"/>
    <x v="0"/>
    <x v="0"/>
    <n v="5"/>
    <s v="N960404"/>
    <n v="5"/>
    <s v="-"/>
    <n v="11"/>
    <n v="5"/>
    <n v="5"/>
    <n v="7"/>
    <n v="753"/>
    <n v="3"/>
    <n v="8"/>
    <n v="96"/>
    <s v="2"/>
    <s v="SC02901 / UCS00203"/>
    <s v="-"/>
    <s v="ESTEBAN ECHEVERRÍA"/>
    <s v="LUIS GUILLÓN"/>
    <s v="SECTOR DELIMITADO POR LAS CALLES CAMINO DE CINTURA - RUTA PROV. 4, SUBT. F. SALAS, MATIENZO, E. PRAYONES Y AVELLANEDA."/>
    <d v="2009-05-04T00:00:00"/>
    <d v="2009-12-17T00:00:00"/>
    <n v="8457201.8300000001"/>
    <n v="2581278.4920999985"/>
    <n v="225884.76020000112"/>
    <n v="11264365.0823"/>
    <n v="11137360.4573"/>
    <n v="0"/>
    <n v="0"/>
    <n v="0"/>
    <n v="23510.977599999998"/>
    <n v="103493.6474"/>
    <n v="0"/>
    <n v="0"/>
    <n v="0"/>
    <n v="0"/>
    <n v="0"/>
    <n v="0"/>
    <s v="-"/>
    <s v="FINALIZADO"/>
    <n v="1"/>
    <n v="1"/>
    <s v="INCLUYE UCS00203 RED SECUNDARIA CLOACAL VILLA DE MAYO 1 - RESTO 3"/>
  </r>
  <r>
    <n v="81"/>
    <x v="0"/>
    <s v="09. EXPANSIÓN DE LA RED DE AGUA POTABLE Y SANEAMIENTO DE CLOACAS"/>
    <s v="-"/>
    <s v="-"/>
    <s v="-"/>
    <s v="EXPANSIÓN DE REDES"/>
    <s v="SISTEMA CLOACAS EZEIZA"/>
    <s v="RED SECUNDARIA EZEIZA 3"/>
    <n v="2"/>
    <x v="0"/>
    <n v="356"/>
    <x v="0"/>
    <x v="0"/>
    <n v="5"/>
    <s v="N860420"/>
    <n v="5"/>
    <s v="-"/>
    <n v="11"/>
    <n v="5"/>
    <n v="5"/>
    <n v="7"/>
    <n v="753"/>
    <n v="3"/>
    <n v="8"/>
    <n v="96"/>
    <s v="2"/>
    <s v="SC407"/>
    <s v="-"/>
    <s v="EZEIZA"/>
    <s v="EZEIZA"/>
    <s v="ÁREA DELIMITADA POR LAS CALLES M. CASTEX, P. DREYER, A. DE VEDIA Y LA VÍA DEL EX FFCC ROCA."/>
    <d v="2008-02-25T00:00:00"/>
    <d v="2008-12-15T00:00:00"/>
    <n v="5081178.9424000001"/>
    <n v="0"/>
    <n v="9307.3563000001013"/>
    <n v="5090486.2987000002"/>
    <n v="5090486.2987000002"/>
    <n v="0"/>
    <n v="0"/>
    <n v="0"/>
    <n v="0"/>
    <n v="0"/>
    <n v="0"/>
    <n v="0"/>
    <n v="0"/>
    <n v="0"/>
    <n v="0"/>
    <n v="0"/>
    <s v="-"/>
    <s v="FINALIZADO"/>
    <n v="1"/>
    <n v="1"/>
    <s v="-"/>
  </r>
  <r>
    <n v="82"/>
    <x v="0"/>
    <s v="09. EXPANSIÓN DE LA RED DE AGUA POTABLE Y SANEAMIENTO DE CLOACAS"/>
    <s v="-"/>
    <s v="-"/>
    <s v="-"/>
    <s v="EXPANSIÓN DE REDES"/>
    <s v="-"/>
    <s v="RED SECUNDARIA BARRIO LA RURAL"/>
    <n v="2"/>
    <x v="0"/>
    <n v="356"/>
    <x v="0"/>
    <x v="0"/>
    <n v="5"/>
    <s v="N760434"/>
    <n v="5"/>
    <s v="-"/>
    <n v="11"/>
    <n v="5"/>
    <n v="5"/>
    <n v="7"/>
    <n v="753"/>
    <n v="3"/>
    <n v="8"/>
    <n v="96"/>
    <s v="2"/>
    <s v="OC359"/>
    <s v="-"/>
    <s v="MORÓN"/>
    <s v="LA RURAL"/>
    <s v="ÁREA DELIMITADA POR AV. GAONA, R. RUIZ, DIRECTORIO E INT. C. CORIA."/>
    <d v="2008-02-18T00:00:00"/>
    <d v="2008-10-10T00:00:00"/>
    <n v="2414164.17"/>
    <n v="119938.5637999999"/>
    <n v="128736.05029999999"/>
    <n v="2662838.7840999998"/>
    <n v="2662838.7962000002"/>
    <n v="0"/>
    <n v="0"/>
    <n v="0"/>
    <n v="0"/>
    <n v="0"/>
    <n v="0"/>
    <n v="0"/>
    <n v="0"/>
    <n v="0"/>
    <n v="0"/>
    <n v="0"/>
    <s v="-"/>
    <s v="FINALIZADO"/>
    <n v="1.0000000045440229"/>
    <n v="1"/>
    <s v="-"/>
  </r>
  <r>
    <n v="83"/>
    <x v="0"/>
    <s v="09. EXPANSIÓN DE LA RED DE AGUA POTABLE Y SANEAMIENTO DE CLOACAS"/>
    <s v="-"/>
    <s v="-"/>
    <s v="-"/>
    <s v="EXPANSIÓN DE REDES"/>
    <s v="SISTEMA CLOACAS EZEIZA"/>
    <s v="RED CLOACAL SECUNDARIA SPEGAZZINI CUENCA B"/>
    <n v="2"/>
    <x v="0"/>
    <n v="356"/>
    <x v="0"/>
    <x v="0"/>
    <n v="5"/>
    <s v="C960412"/>
    <n v="5"/>
    <s v="-"/>
    <n v="11"/>
    <n v="5"/>
    <n v="5"/>
    <n v="7"/>
    <n v="753"/>
    <n v="3"/>
    <n v="8"/>
    <n v="96"/>
    <s v="2"/>
    <s v="SC53902"/>
    <s v="-"/>
    <s v="EZEIZA"/>
    <s v="CARLOS SPEGAZZINI"/>
    <s v="LA RED SECUNDARIA CLOACAL ESTA DELIMITADA POR LAS SIGUIENTES CALLES: TALES, SARMIENTO, ALVEAR, CURUZÚ CUATIÁ, VIGIL Y SGTO. CABRAL."/>
    <d v="2009-10-26T00:00:00"/>
    <d v="2010-06-01T00:00:00"/>
    <n v="7833630.6895000003"/>
    <n v="299441.15630000026"/>
    <n v="0"/>
    <n v="8133071.8458000002"/>
    <n v="4954455.8964999998"/>
    <n v="3455007.0290999999"/>
    <n v="0"/>
    <n v="0"/>
    <n v="0"/>
    <n v="0"/>
    <n v="0"/>
    <n v="0"/>
    <n v="0"/>
    <n v="0"/>
    <n v="0"/>
    <n v="0"/>
    <s v="-"/>
    <s v="FINALIZADO"/>
    <n v="1.0000000004594587"/>
    <n v="1"/>
    <s v="MONTO VIGENTE Y GRADO DE AVANCE ECONÓMICO, SE CONSIDERAN SOLO PARTIDAS CONTRACTUALES"/>
  </r>
  <r>
    <n v="84"/>
    <x v="0"/>
    <s v="09. EXPANSIÓN DE LA RED DE AGUA POTABLE Y SANEAMIENTO DE CLOACAS"/>
    <s v="-"/>
    <s v="-"/>
    <s v="-"/>
    <s v="EXPANSIÓN DE REDES"/>
    <s v="-"/>
    <s v="RED SECUNDARIA CLOACAL MONTE CHINGOLO CUENCA B"/>
    <n v="2"/>
    <x v="1"/>
    <n v="354"/>
    <x v="0"/>
    <x v="1"/>
    <s v="-"/>
    <s v="C960422"/>
    <n v="2"/>
    <s v="-"/>
    <n v="22"/>
    <n v="5"/>
    <n v="5"/>
    <n v="7"/>
    <n v="753"/>
    <n v="3"/>
    <n v="8"/>
    <n v="6"/>
    <s v="2"/>
    <s v="SC44203"/>
    <s v="-"/>
    <s v="LANÚS"/>
    <s v="MONTE CHINGOLO"/>
    <s v="LA RED SECUNDARIA CLOACAL ESTA DELIMITADA POR LAS SIGUIENTES CALLES: CORONEL CHILAVERT, JUNCAL, CAZÓN, AV. DONATO ALVAREZ, CORONEL LYNCH Y GRAL. PINTO."/>
    <d v="2009-11-30T00:00:00"/>
    <d v="2010-08-20T00:00:00"/>
    <n v="59879.82"/>
    <n v="0"/>
    <n v="0"/>
    <n v="59879.82"/>
    <n v="0"/>
    <n v="59879.82"/>
    <n v="0"/>
    <n v="0"/>
    <n v="0"/>
    <n v="0"/>
    <n v="0"/>
    <n v="0"/>
    <n v="0"/>
    <n v="0"/>
    <n v="0"/>
    <n v="0"/>
    <s v="-"/>
    <s v="FINALIZADO"/>
    <n v="1"/>
    <n v="1"/>
    <s v="MONTO VIGENTE Y GRADO DE AVANCE ECONÓMICO, SE CONSIDERAN SOLO PARTIDAS CONTRACTUALES"/>
  </r>
  <r>
    <n v="85"/>
    <x v="0"/>
    <s v="09. EXPANSIÓN DE LA RED DE AGUA POTABLE Y SANEAMIENTO DE CLOACAS"/>
    <s v="-"/>
    <s v="-"/>
    <s v="-"/>
    <s v="MEJORA Y MANTENIMIENTO"/>
    <s v="SISTEMA CLOACAS CABA"/>
    <s v="COLECTOR CLOACAL CALLE IRIARTE"/>
    <n v="2"/>
    <x v="0"/>
    <n v="356"/>
    <x v="0"/>
    <x v="0"/>
    <n v="5"/>
    <s v="N860344"/>
    <n v="5"/>
    <s v="-"/>
    <n v="11"/>
    <n v="5"/>
    <n v="5"/>
    <n v="7"/>
    <n v="753"/>
    <n v="3"/>
    <n v="8"/>
    <n v="96"/>
    <s v="2"/>
    <s v="CC305"/>
    <s v="-"/>
    <s v="CABA"/>
    <s v="BARRACAS"/>
    <s v="AV. IRIARTE DESDE SANTA MAGDALENA HASTA SANTA MARÍA"/>
    <d v="2009-10-19T00:00:00"/>
    <d v="2011-05-08T09:36:00"/>
    <n v="1234200"/>
    <n v="12371.18519999976"/>
    <n v="124685.5511"/>
    <n v="1371256.7362999998"/>
    <n v="243663.14499999999"/>
    <n v="962738.72640000004"/>
    <n v="117353.04790000001"/>
    <n v="47501.817000000003"/>
    <n v="0"/>
    <n v="0"/>
    <n v="0"/>
    <n v="0"/>
    <n v="0"/>
    <n v="0"/>
    <n v="0"/>
    <n v="0"/>
    <s v="-"/>
    <s v="FINALIZADO"/>
    <n v="1"/>
    <n v="1"/>
    <s v="-"/>
  </r>
  <r>
    <n v="86"/>
    <x v="0"/>
    <s v="09. EXPANSIÓN DE LA RED DE AGUA POTABLE Y SANEAMIENTO DE CLOACAS"/>
    <s v="-"/>
    <s v="-"/>
    <s v="-"/>
    <s v="MEJORA Y MANTENIMIENTO"/>
    <s v="SISTEMA SUDOESTE- LA MATANZA"/>
    <s v="OBRAS EN PLANTA DEPURADORA SUDOESTE - OBRA CIVIL"/>
    <n v="2"/>
    <x v="0"/>
    <n v="356"/>
    <x v="0"/>
    <x v="0"/>
    <n v="5"/>
    <s v="N962901"/>
    <n v="5"/>
    <s v="-"/>
    <n v="11"/>
    <n v="5"/>
    <n v="5"/>
    <n v="7"/>
    <n v="753"/>
    <n v="3"/>
    <n v="8"/>
    <n v="96"/>
    <s v="2"/>
    <s v="RP37201"/>
    <s v="-"/>
    <s v="LA MATANZA"/>
    <s v="ALDO BONZI"/>
    <s v="ANA MARÍA JANER Y PALPA"/>
    <d v="2009-07-08T00:00:00"/>
    <d v="2011-01-11T00:00:00"/>
    <n v="1081095.07"/>
    <n v="-45143.599600000132"/>
    <n v="357544.21890000004"/>
    <n v="1393495.6893"/>
    <n v="1014942.5550000001"/>
    <n v="378553.13429999998"/>
    <n v="0"/>
    <n v="0"/>
    <n v="0"/>
    <n v="0"/>
    <n v="0"/>
    <n v="0"/>
    <n v="0"/>
    <n v="0"/>
    <n v="0"/>
    <n v="0"/>
    <s v="-"/>
    <s v="FINALIZADO"/>
    <n v="1"/>
    <n v="1"/>
    <s v="-"/>
  </r>
  <r>
    <n v="88"/>
    <x v="0"/>
    <s v="09. EXPANSIÓN DE LA RED DE AGUA POTABLE Y SANEAMIENTO DE CLOACAS"/>
    <s v="-"/>
    <s v="-"/>
    <s v="-"/>
    <s v="MEJORA Y MANTENIMIENTO"/>
    <s v="SISTEMA CLOACAS AVELLANEDA"/>
    <s v="OBRAS EN EST. ELEVADORAS - OBRA ELECTROMECÁNICA"/>
    <n v="2"/>
    <x v="0"/>
    <n v="356"/>
    <x v="0"/>
    <x v="0"/>
    <n v="5"/>
    <s v="N962502"/>
    <n v="5"/>
    <s v="-"/>
    <n v="11"/>
    <n v="5"/>
    <n v="5"/>
    <n v="7"/>
    <n v="753"/>
    <n v="3"/>
    <n v="8"/>
    <n v="96"/>
    <s v="2"/>
    <s v="RP37302"/>
    <s v="-"/>
    <s v="AVELLANEDA"/>
    <s v="WILDE"/>
    <s v="LAS FLORES 701"/>
    <d v="2009-07-08T00:00:00"/>
    <d v="2010-12-13T12:00:00"/>
    <n v="2541000"/>
    <n v="3664086.5228000022"/>
    <n v="264311.18999999843"/>
    <n v="6469397.7128000008"/>
    <n v="2224001.8889000001"/>
    <n v="4239552.6612999998"/>
    <n v="5843.1625999999997"/>
    <n v="0"/>
    <n v="0"/>
    <n v="0"/>
    <n v="0"/>
    <n v="0"/>
    <n v="0"/>
    <n v="0"/>
    <n v="0"/>
    <n v="0"/>
    <s v="-"/>
    <s v="FINALIZADO"/>
    <n v="1"/>
    <n v="1"/>
    <s v="-"/>
  </r>
  <r>
    <n v="89"/>
    <x v="0"/>
    <s v="09. EXPANSIÓN DE LA RED DE AGUA POTABLE Y SANEAMIENTO DE CLOACAS"/>
    <s v="-"/>
    <s v="-"/>
    <s v="-"/>
    <s v="MEJORA Y MANTENIMIENTO"/>
    <s v="SISTEMA SUDOESTE- LA MATANZA"/>
    <s v="OBRAS EN PLANTA DEPURADORA SUDOESTE - OBRA ELECTROMECÁNICA"/>
    <n v="2"/>
    <x v="0"/>
    <n v="356"/>
    <x v="0"/>
    <x v="0"/>
    <n v="5"/>
    <s v="N962902"/>
    <n v="5"/>
    <s v="-"/>
    <n v="11"/>
    <n v="5"/>
    <n v="5"/>
    <n v="7"/>
    <n v="753"/>
    <n v="3"/>
    <n v="8"/>
    <n v="96"/>
    <s v="2"/>
    <s v="RP37202"/>
    <s v="-"/>
    <s v="LA MATANZA"/>
    <s v="ALDO BONZI"/>
    <s v="ANA MARÍA JANER Y PALPA"/>
    <d v="2009-07-08T00:00:00"/>
    <d v="2011-01-11T00:00:00"/>
    <n v="4967308.0929999994"/>
    <n v="1858833.46"/>
    <n v="224156.372"/>
    <n v="7050297.9249999998"/>
    <n v="1692304.9957000001"/>
    <n v="5350853.1185999997"/>
    <n v="7139.8107"/>
    <n v="0"/>
    <n v="0"/>
    <n v="0"/>
    <n v="0"/>
    <n v="0"/>
    <n v="0"/>
    <n v="0"/>
    <n v="0"/>
    <n v="0"/>
    <s v="-"/>
    <s v="FINALIZADO"/>
    <n v="1"/>
    <n v="1"/>
    <s v="-"/>
  </r>
  <r>
    <n v="90"/>
    <x v="0"/>
    <s v="09. EXPANSIÓN DE LA RED DE AGUA POTABLE Y SANEAMIENTO DE CLOACAS"/>
    <s v="-"/>
    <s v="-"/>
    <s v="-"/>
    <s v="MEJORA Y MANTENIMIENTO"/>
    <s v="SISTEMA AGUA CABA"/>
    <s v="OBRAS EN PLANTA SAN MARTÍN - OBRA ELECTROMECÁNICA"/>
    <n v="2"/>
    <x v="0"/>
    <n v="356"/>
    <x v="0"/>
    <x v="0"/>
    <n v="5"/>
    <s v="N961202"/>
    <n v="5"/>
    <s v="-"/>
    <n v="11"/>
    <n v="5"/>
    <n v="5"/>
    <n v="7"/>
    <n v="753"/>
    <n v="3"/>
    <n v="8"/>
    <n v="96"/>
    <s v="2"/>
    <s v="RP37002"/>
    <s v="-"/>
    <s v="CABA"/>
    <s v="PALERMO"/>
    <s v="AV. DE LOS OMBÚES 209"/>
    <d v="2009-05-21T00:00:00"/>
    <d v="2010-11-01T00:00:00"/>
    <n v="392215.02650000004"/>
    <n v="9757.8634999999485"/>
    <n v="219542.0007"/>
    <n v="621514.89069999999"/>
    <n v="440186.83169999998"/>
    <n v="181328.05900000001"/>
    <n v="0"/>
    <n v="0"/>
    <n v="0"/>
    <n v="0"/>
    <n v="0"/>
    <n v="0"/>
    <n v="0"/>
    <n v="0"/>
    <n v="0"/>
    <n v="0"/>
    <s v="-"/>
    <s v="FINALIZADO"/>
    <n v="1"/>
    <n v="1"/>
    <s v="-"/>
  </r>
  <r>
    <n v="92"/>
    <x v="0"/>
    <s v="09. EXPANSIÓN DE LA RED DE AGUA POTABLE Y SANEAMIENTO DE CLOACAS"/>
    <s v="-"/>
    <s v="-"/>
    <s v="-"/>
    <s v="MEJORA Y MANTENIMIENTO"/>
    <s v="SISTEMA CLOACAS CABA"/>
    <s v="ESTACIÓN BOMBEO CLOACAL E INTERMEDIA 1-2 (BOCA-BARRACAS)-O.CIVIL"/>
    <n v="2"/>
    <x v="0"/>
    <n v="356"/>
    <x v="0"/>
    <x v="0"/>
    <n v="5"/>
    <s v="N860327"/>
    <n v="5"/>
    <s v="-"/>
    <n v="11"/>
    <n v="5"/>
    <n v="5"/>
    <n v="7"/>
    <n v="753"/>
    <n v="3"/>
    <n v="8"/>
    <n v="96"/>
    <s v="2"/>
    <s v="CC34201"/>
    <s v="-"/>
    <s v="CABA"/>
    <s v="BARRACAS"/>
    <s v="E.B.: AV. IRIARTE Y SANTA MAGDALENA - COLECTOR DN315: DESDE AV. IRIARTE Y SANTA MARIA HASTA LA E.B. - IMPULSION DN200: DE E.B. HASTA AV. IRIARTE Y SANTA MAGDALENA"/>
    <d v="2009-10-01T00:00:00"/>
    <d v="2015-07-31T00:00:00"/>
    <n v="905382.5"/>
    <n v="226645.1"/>
    <n v="109845.55450000017"/>
    <n v="1241873.1545000002"/>
    <n v="26799.9512"/>
    <n v="1048957.8208999999"/>
    <n v="149943.5993"/>
    <n v="0"/>
    <n v="16171.783100000001"/>
    <n v="0"/>
    <n v="0"/>
    <n v="0"/>
    <n v="0"/>
    <n v="0"/>
    <n v="0"/>
    <n v="0"/>
    <s v="-"/>
    <s v="FINALIZADO"/>
    <n v="1"/>
    <n v="1"/>
    <s v="OBRA NEUTRALIZADA (POR AMPARO JUDICIAL). SE CONSIDERA COMO FINALIZADA."/>
  </r>
  <r>
    <n v="93"/>
    <x v="0"/>
    <s v="09. EXPANSIÓN DE LA RED DE AGUA POTABLE Y SANEAMIENTO DE CLOACAS"/>
    <s v="-"/>
    <s v="-"/>
    <s v="-"/>
    <s v="MEJORA Y MANTENIMIENTO"/>
    <s v="SISTEMA CLOACAS CABA"/>
    <s v="ESTACIÓN BOMBEO CLOACAL E INTERMEDIA 1-2 (BOCA-BARRACAS)-O.ELECT."/>
    <n v="2"/>
    <x v="0"/>
    <n v="356"/>
    <x v="0"/>
    <x v="0"/>
    <n v="5"/>
    <s v="N860328"/>
    <n v="5"/>
    <s v="-"/>
    <n v="11"/>
    <n v="5"/>
    <n v="5"/>
    <n v="7"/>
    <n v="753"/>
    <n v="3"/>
    <n v="8"/>
    <n v="96"/>
    <s v="2"/>
    <s v="CC34202"/>
    <s v="-"/>
    <s v="CABA"/>
    <s v="BARRACAS"/>
    <s v="E.B.: AV. IRIARTE Y SANTA MAGDALENA - COLECTOR DN315: DESDE AV. IRIARTE Y SANTA MARIA HASTA LA E.B. - IMPULSION DN200: DE E.B. HASTA AV. IRIARTE Y SANTA MAGDALENA"/>
    <d v="2009-10-01T00:00:00"/>
    <d v="2015-07-31T00:00:00"/>
    <n v="1248417.5"/>
    <n v="59696.56"/>
    <n v="-100223.57399999996"/>
    <n v="1207890.486"/>
    <n v="862898.74659999995"/>
    <n v="275371.99359999999"/>
    <n v="53447.962699999996"/>
    <n v="0"/>
    <n v="16171.783100000001"/>
    <n v="0"/>
    <n v="0"/>
    <n v="0"/>
    <n v="0"/>
    <n v="0"/>
    <n v="0"/>
    <n v="0"/>
    <s v="-"/>
    <s v="FINALIZADO"/>
    <n v="1"/>
    <n v="1"/>
    <s v="-"/>
  </r>
  <r>
    <n v="95"/>
    <x v="0"/>
    <s v="09. EXPANSIÓN DE LA RED DE AGUA POTABLE Y SANEAMIENTO DE CLOACAS"/>
    <s v="-"/>
    <s v="-"/>
    <s v="-"/>
    <s v="MEJORA Y MANTENIMIENTO"/>
    <s v="SISTEMA AGUA LOMAS DE ZAMORA"/>
    <s v="PLAN VERANO 2009/2010 REFUERZO PUNTA ALTA - LOMAS DE ZAMORA"/>
    <n v="2"/>
    <x v="0"/>
    <n v="356"/>
    <x v="0"/>
    <x v="0"/>
    <n v="5"/>
    <s v="N960904"/>
    <n v="5"/>
    <s v="-"/>
    <n v="11"/>
    <n v="5"/>
    <n v="5"/>
    <n v="7"/>
    <n v="753"/>
    <n v="3"/>
    <n v="8"/>
    <n v="96"/>
    <s v="2"/>
    <s v="SAP002"/>
    <s v="-"/>
    <s v="LOMAS DE ZAMORA"/>
    <s v="LOMAS DE ZAMORA"/>
    <s v="PUNTA ALTA E/ GOIRI Y LABARDEN; LABARDEN E/ PUNTA ALTA Y MARSELLA"/>
    <d v="2009-10-30T00:00:00"/>
    <d v="2010-01-06T00:00:00"/>
    <n v="659189.58380000002"/>
    <n v="0"/>
    <n v="0"/>
    <n v="659189.58380000002"/>
    <n v="490386.33159999998"/>
    <n v="168803.25219999999"/>
    <n v="0"/>
    <n v="0"/>
    <n v="0"/>
    <n v="0"/>
    <n v="0"/>
    <n v="0"/>
    <n v="0"/>
    <n v="0"/>
    <n v="0"/>
    <n v="0"/>
    <s v="-"/>
    <s v="FINALIZADO"/>
    <n v="1"/>
    <n v="1"/>
    <s v="-"/>
  </r>
  <r>
    <n v="96"/>
    <x v="0"/>
    <s v="09. EXPANSIÓN DE LA RED DE AGUA POTABLE Y SANEAMIENTO DE CLOACAS"/>
    <s v="-"/>
    <s v="-"/>
    <s v="-"/>
    <s v="MEJORA Y MANTENIMIENTO"/>
    <s v="SISTEMA AGUA LANÚS"/>
    <s v="PLAN VERANO 2009/2010 REFUERZO CONDARCO ETAPA 1 LANUS"/>
    <n v="2"/>
    <x v="0"/>
    <n v="356"/>
    <x v="0"/>
    <x v="0"/>
    <n v="5"/>
    <s v="N960905"/>
    <n v="5"/>
    <s v="-"/>
    <n v="11"/>
    <n v="5"/>
    <n v="5"/>
    <n v="7"/>
    <n v="753"/>
    <n v="3"/>
    <n v="8"/>
    <n v="96"/>
    <s v="2"/>
    <s v="UAP003"/>
    <s v="-"/>
    <s v="LANÚS"/>
    <s v="MONTE CHINGOLO"/>
    <s v="PIEDRAS E/ DE LA PEÑA Y CHORROARÍN; CHORROARPIN E/ PIEDRAS E ITUZAINGO; ÁLVAREZ CONDARCO E/ GRAL. ALVEAR Y PIEDRAS"/>
    <d v="2009-11-30T00:00:00"/>
    <d v="2010-01-14T00:00:00"/>
    <n v="336411.52049999998"/>
    <n v="0"/>
    <n v="0"/>
    <n v="336411.52049999998"/>
    <n v="117466.02559999999"/>
    <n v="218945.49489999999"/>
    <n v="0"/>
    <n v="0"/>
    <n v="0"/>
    <n v="0"/>
    <n v="0"/>
    <n v="0"/>
    <n v="0"/>
    <n v="0"/>
    <n v="0"/>
    <n v="0"/>
    <s v="-"/>
    <s v="FINALIZADO"/>
    <n v="1"/>
    <n v="1"/>
    <s v="-"/>
  </r>
  <r>
    <n v="97"/>
    <x v="0"/>
    <s v="09. EXPANSIÓN DE LA RED DE AGUA POTABLE Y SANEAMIENTO DE CLOACAS"/>
    <s v="-"/>
    <s v="-"/>
    <s v="-"/>
    <s v="MEJORA Y MANTENIMIENTO"/>
    <s v="SISTEMA AGUA CABA"/>
    <s v="OBRAS EN PLANTA SAN MARTÍN - OBRA CIVIL"/>
    <n v="2"/>
    <x v="0"/>
    <n v="356"/>
    <x v="0"/>
    <x v="0"/>
    <n v="5"/>
    <s v="N961201"/>
    <n v="5"/>
    <s v="-"/>
    <n v="11"/>
    <n v="5"/>
    <n v="5"/>
    <n v="7"/>
    <n v="753"/>
    <n v="3"/>
    <n v="8"/>
    <n v="96"/>
    <s v="2"/>
    <s v="RP37001"/>
    <s v="-"/>
    <s v="CABA"/>
    <s v="PALERMO"/>
    <s v="AV. DE LOS OMBÚES 209"/>
    <d v="2009-05-20T00:00:00"/>
    <d v="2010-11-01T00:00:00"/>
    <n v="9287850.6281000003"/>
    <n v="1592792.974299998"/>
    <n v="474973.12170000107"/>
    <n v="11355616.724099999"/>
    <n v="3294798.0318"/>
    <n v="8060818.6923000002"/>
    <n v="0"/>
    <n v="0"/>
    <n v="0"/>
    <n v="0"/>
    <n v="0"/>
    <n v="0"/>
    <n v="0"/>
    <n v="0"/>
    <n v="0"/>
    <n v="0"/>
    <s v="-"/>
    <s v="FINALIZADO"/>
    <n v="1"/>
    <n v="1"/>
    <s v="-"/>
  </r>
  <r>
    <n v="98"/>
    <x v="0"/>
    <s v="09. EXPANSIÓN DE LA RED DE AGUA POTABLE Y SANEAMIENTO DE CLOACAS"/>
    <s v="-"/>
    <s v="-"/>
    <s v="-"/>
    <s v="MEJORA Y MANTENIMIENTO"/>
    <s v="-"/>
    <s v="OBRAS EN PLANTA BERNAL - OBRAS CIVILES"/>
    <n v="2"/>
    <x v="0"/>
    <n v="356"/>
    <x v="0"/>
    <x v="0"/>
    <n v="5"/>
    <s v="N961301"/>
    <n v="5"/>
    <s v="-"/>
    <n v="11"/>
    <n v="5"/>
    <n v="5"/>
    <n v="7"/>
    <n v="753"/>
    <n v="3"/>
    <n v="8"/>
    <n v="96"/>
    <s v="2"/>
    <s v="RP37101"/>
    <s v="-"/>
    <s v="QUILMES"/>
    <s v="BERNAL"/>
    <s v="LA PLANTA POTABILIZADORA GRAL.BELGRANO SE UBICA EN LA CALLE CASEROS 269"/>
    <d v="2009-07-27T00:00:00"/>
    <d v="2010-03-22T00:00:00"/>
    <n v="4840000"/>
    <n v="2993799.5570999994"/>
    <n v="-407501.12589999998"/>
    <n v="7426298.4311999995"/>
    <n v="7314471.8404999999"/>
    <n v="111826.5907"/>
    <n v="0"/>
    <n v="0"/>
    <n v="0"/>
    <n v="0"/>
    <n v="0"/>
    <n v="0"/>
    <n v="0"/>
    <n v="0"/>
    <n v="0"/>
    <n v="0"/>
    <s v="-"/>
    <s v="FINALIZADO"/>
    <n v="1"/>
    <n v="1"/>
    <s v="-"/>
  </r>
  <r>
    <n v="99"/>
    <x v="0"/>
    <s v="09. EXPANSIÓN DE LA RED DE AGUA POTABLE Y SANEAMIENTO DE CLOACAS"/>
    <s v="-"/>
    <s v="-"/>
    <s v="-"/>
    <s v="MEJORA Y MANTENIMIENTO"/>
    <s v="-"/>
    <s v="OBRAS EN PLANTA BERNAL - OBRAS ELECTROMECÁNICAS"/>
    <n v="2"/>
    <x v="0"/>
    <n v="356"/>
    <x v="0"/>
    <x v="0"/>
    <n v="5"/>
    <s v="N961302"/>
    <n v="5"/>
    <s v="-"/>
    <n v="11"/>
    <n v="5"/>
    <n v="5"/>
    <n v="7"/>
    <n v="753"/>
    <n v="3"/>
    <n v="8"/>
    <n v="96"/>
    <s v="2"/>
    <s v="RP37102"/>
    <s v="-"/>
    <s v="QUILMES"/>
    <s v="BERNAL"/>
    <s v="LA PLANTA POTABILIZADORA GRAL.BELGRANO SE UBICA EN LA CALLE CASEROS 269"/>
    <d v="2009-08-07T00:00:00"/>
    <d v="2010-06-23T00:00:00"/>
    <n v="4840000"/>
    <n v="-57639.596300000092"/>
    <n v="1116107.545300001"/>
    <n v="5898467.949000001"/>
    <n v="2841356.0735999998"/>
    <n v="3057111.8753999998"/>
    <n v="0"/>
    <n v="0"/>
    <n v="0"/>
    <n v="0"/>
    <n v="0"/>
    <n v="0"/>
    <n v="0"/>
    <n v="0"/>
    <n v="0"/>
    <n v="0"/>
    <s v="-"/>
    <s v="FINALIZADO"/>
    <n v="1"/>
    <n v="1"/>
    <s v="-"/>
  </r>
  <r>
    <n v="100"/>
    <x v="0"/>
    <s v="09. EXPANSIÓN DE LA RED DE AGUA POTABLE Y SANEAMIENTO DE CLOACAS"/>
    <s v="-"/>
    <s v="-"/>
    <s v="-"/>
    <s v="MEJORA Y MANTENIMIENTO"/>
    <s v="SISTEMA CLOACAS AVELLANEDA"/>
    <s v="OBRAS EN EST. ELEVADORAS - OBRA CIVIL"/>
    <n v="2"/>
    <x v="0"/>
    <n v="356"/>
    <x v="0"/>
    <x v="0"/>
    <n v="5"/>
    <s v="N962501"/>
    <n v="5"/>
    <s v="-"/>
    <n v="11"/>
    <n v="5"/>
    <n v="5"/>
    <n v="7"/>
    <n v="753"/>
    <n v="3"/>
    <n v="8"/>
    <n v="96"/>
    <s v="2"/>
    <s v="RP37301"/>
    <s v="-"/>
    <s v="AVELLANEDA"/>
    <s v="WILDE"/>
    <s v="LAS FLORES 701"/>
    <d v="2009-07-08T00:00:00"/>
    <d v="2010-12-13T12:00:00"/>
    <n v="2299000"/>
    <n v="-2160844.7773000002"/>
    <n v="83272.23629999999"/>
    <n v="221427.4589999998"/>
    <n v="48321.858200000002"/>
    <n v="172880.0931"/>
    <n v="225.5077"/>
    <n v="0"/>
    <n v="0"/>
    <n v="0"/>
    <n v="0"/>
    <n v="0"/>
    <n v="0"/>
    <n v="0"/>
    <n v="0"/>
    <n v="0"/>
    <s v="-"/>
    <s v="FINALIZADO"/>
    <n v="1.0000000000000007"/>
    <n v="1"/>
    <s v="-"/>
  </r>
  <r>
    <n v="101"/>
    <x v="0"/>
    <s v="09. EXPANSIÓN DE LA RED DE AGUA POTABLE Y SANEAMIENTO DE CLOACAS"/>
    <s v="-"/>
    <s v="-"/>
    <s v="-"/>
    <s v="MEJORA Y MANTENIMIENTO"/>
    <s v="SISTEMA AGUA CABA"/>
    <s v="OBRAS ELECTROMECÁNICAS EST. ELEVADORAS"/>
    <n v="2"/>
    <x v="0"/>
    <n v="356"/>
    <x v="0"/>
    <x v="0"/>
    <n v="5"/>
    <s v="N962504"/>
    <n v="5"/>
    <s v="-"/>
    <n v="11"/>
    <n v="5"/>
    <n v="5"/>
    <n v="7"/>
    <n v="753"/>
    <n v="3"/>
    <n v="8"/>
    <n v="96"/>
    <s v="2"/>
    <s v="RP38402"/>
    <s v="-"/>
    <s v="CABA"/>
    <s v="CABALLITO"/>
    <s v="PEDRO GOYENA Y JOSÉ MARÍA MORENO"/>
    <d v="2009-11-18T00:00:00"/>
    <d v="2010-03-20T00:00:00"/>
    <n v="2736123.39"/>
    <n v="-127831.05500000037"/>
    <n v="69621.222000000271"/>
    <n v="2677913.557"/>
    <n v="749440.9791"/>
    <n v="1928472.5778999999"/>
    <n v="0"/>
    <n v="0"/>
    <n v="0"/>
    <n v="0"/>
    <n v="0"/>
    <n v="0"/>
    <n v="0"/>
    <n v="0"/>
    <n v="0"/>
    <n v="0"/>
    <s v="-"/>
    <s v="FINALIZADO"/>
    <n v="1"/>
    <n v="1"/>
    <s v="-"/>
  </r>
  <r>
    <n v="102"/>
    <x v="0"/>
    <s v="09. EXPANSIÓN DE LA RED DE AGUA POTABLE Y SANEAMIENTO DE CLOACAS"/>
    <s v="-"/>
    <s v="-"/>
    <s v="-"/>
    <s v="MEJORA Y MANTENIMIENTO"/>
    <s v="SISTEMA AGUA CABA"/>
    <s v="OBRAS CIVILES EST. ELEVADORAS"/>
    <n v="2"/>
    <x v="0"/>
    <n v="356"/>
    <x v="0"/>
    <x v="0"/>
    <n v="5"/>
    <s v="N962505"/>
    <n v="5"/>
    <s v="-"/>
    <n v="11"/>
    <n v="5"/>
    <n v="5"/>
    <n v="7"/>
    <n v="753"/>
    <n v="3"/>
    <n v="8"/>
    <n v="96"/>
    <s v="2"/>
    <s v="RP38401"/>
    <s v="-"/>
    <s v="CABA"/>
    <s v="CABALLITO"/>
    <s v="PEDRO GOYENA Y JOSÉ MARÍA MORENO"/>
    <d v="2009-11-18T00:00:00"/>
    <d v="2010-03-20T00:00:00"/>
    <n v="5249876.6100000003"/>
    <n v="2528749.8390000006"/>
    <n v="91204.294499998781"/>
    <n v="7869830.7434999999"/>
    <n v="2595166.2187000001"/>
    <n v="5274664.5247999998"/>
    <n v="0"/>
    <n v="0"/>
    <n v="0"/>
    <n v="0"/>
    <n v="0"/>
    <n v="0"/>
    <n v="0"/>
    <n v="0"/>
    <n v="0"/>
    <n v="0"/>
    <s v="-"/>
    <s v="FINALIZADO"/>
    <n v="1"/>
    <n v="1"/>
    <s v="-"/>
  </r>
  <r>
    <n v="103"/>
    <x v="0"/>
    <s v="09. EXPANSIÓN DE LA RED DE AGUA POTABLE Y SANEAMIENTO DE CLOACAS"/>
    <s v="-"/>
    <s v="-"/>
    <s v="-"/>
    <s v="MEJORA Y MANTENIMIENTO"/>
    <s v="-"/>
    <s v="PLAN VERANO 2009/2010 RED DE DIST RIVADAVIA E/CONCORDIA Y ESTRADA - MORON"/>
    <n v="2"/>
    <x v="0"/>
    <n v="356"/>
    <x v="0"/>
    <x v="0"/>
    <n v="5"/>
    <s v="N960113"/>
    <n v="5"/>
    <s v="-"/>
    <n v="11"/>
    <n v="5"/>
    <n v="5"/>
    <n v="7"/>
    <n v="753"/>
    <n v="3"/>
    <n v="8"/>
    <n v="96"/>
    <s v="2"/>
    <s v="OAS003"/>
    <s v="-"/>
    <s v="MORÓN"/>
    <s v="HAEDO CENTRO"/>
    <s v="AV. RIVADAVIA E/ CONCORDIA Y ESTRADA"/>
    <d v="2009-11-09T00:00:00"/>
    <d v="2009-12-15T00:00:00"/>
    <n v="305826.22950000002"/>
    <n v="0"/>
    <n v="0"/>
    <n v="305826.22950000002"/>
    <n v="17199.666000000001"/>
    <n v="288626.56349999999"/>
    <n v="0"/>
    <n v="0"/>
    <n v="0"/>
    <n v="0"/>
    <n v="0"/>
    <n v="0"/>
    <n v="0"/>
    <n v="0"/>
    <n v="0"/>
    <n v="0"/>
    <s v="-"/>
    <s v="FINALIZADO"/>
    <n v="1"/>
    <n v="1"/>
    <s v="-"/>
  </r>
  <r>
    <n v="104"/>
    <x v="0"/>
    <s v="09. EXPANSIÓN DE LA RED DE AGUA POTABLE Y SANEAMIENTO DE CLOACAS"/>
    <s v="-"/>
    <s v="-"/>
    <s v="-"/>
    <s v="MEJORA Y MANTENIMIENTO"/>
    <s v="-"/>
    <s v="PLAN VERANO 2009/2010 RED DE DIST ALEGRIA Y LAS BASES - MORON"/>
    <n v="2"/>
    <x v="0"/>
    <n v="356"/>
    <x v="0"/>
    <x v="0"/>
    <n v="5"/>
    <s v="N960114"/>
    <n v="5"/>
    <s v="-"/>
    <n v="11"/>
    <n v="5"/>
    <n v="5"/>
    <n v="7"/>
    <n v="753"/>
    <n v="3"/>
    <n v="8"/>
    <n v="96"/>
    <s v="2"/>
    <s v="OAS004"/>
    <s v="-"/>
    <s v="MORÓN"/>
    <s v="HAEDO CENTRO"/>
    <s v="CALLE ALEGRÍA E/ LAS BASES Y R. E. DE SAN MARTIN"/>
    <d v="2009-11-30T00:00:00"/>
    <d v="2009-12-31T00:00:00"/>
    <n v="220462"/>
    <n v="-130704.63559999999"/>
    <n v="0"/>
    <n v="89757.364400000006"/>
    <n v="22107.982599999999"/>
    <n v="67649.381800000003"/>
    <n v="0"/>
    <n v="0"/>
    <n v="0"/>
    <n v="0"/>
    <n v="0"/>
    <n v="0"/>
    <n v="0"/>
    <n v="0"/>
    <n v="0"/>
    <n v="0"/>
    <s v="-"/>
    <s v="FINALIZADO"/>
    <n v="1"/>
    <n v="1"/>
    <s v="-"/>
  </r>
  <r>
    <n v="105"/>
    <x v="0"/>
    <s v="09. EXPANSIÓN DE LA RED DE AGUA POTABLE Y SANEAMIENTO DE CLOACAS"/>
    <s v="-"/>
    <s v="-"/>
    <s v="-"/>
    <s v="MEJORA Y MANTENIMIENTO"/>
    <s v="-"/>
    <s v="PLAN VERANO 2009/2010 RED DE DIST LAS BASES Y EMILIO CASTRO - MORON"/>
    <n v="2"/>
    <x v="0"/>
    <n v="356"/>
    <x v="0"/>
    <x v="0"/>
    <n v="5"/>
    <s v="N960115"/>
    <n v="5"/>
    <s v="-"/>
    <n v="11"/>
    <n v="5"/>
    <n v="5"/>
    <n v="7"/>
    <n v="753"/>
    <n v="3"/>
    <n v="8"/>
    <n v="96"/>
    <s v="2"/>
    <s v="OAS005"/>
    <s v="-"/>
    <s v="MORÓN"/>
    <s v="HAEDO CENTRO"/>
    <s v="CALLE LAS BASES E/ EMILIO CASTRO Y ALEGRÍA"/>
    <d v="2009-11-30T00:00:00"/>
    <d v="2009-12-31T00:00:00"/>
    <n v="305555.45569999999"/>
    <n v="0"/>
    <n v="0"/>
    <n v="305555.45569999999"/>
    <n v="13180.203299999999"/>
    <n v="292375.2524"/>
    <n v="0"/>
    <n v="0"/>
    <n v="0"/>
    <n v="0"/>
    <n v="0"/>
    <n v="0"/>
    <n v="0"/>
    <n v="0"/>
    <n v="0"/>
    <n v="0"/>
    <s v="-"/>
    <s v="FINALIZADO"/>
    <n v="1"/>
    <n v="1"/>
    <s v="-"/>
  </r>
  <r>
    <n v="106"/>
    <x v="0"/>
    <s v="09. EXPANSIÓN DE LA RED DE AGUA POTABLE Y SANEAMIENTO DE CLOACAS"/>
    <s v="-"/>
    <s v="-"/>
    <s v="-"/>
    <s v="MEJORA Y MANTENIMIENTO"/>
    <s v="SISTEMA AGUA LA MATANZA"/>
    <s v="PLAN VERANO 2009/2010 CAÐERIA VINCULACION POZO LMS 90"/>
    <n v="2"/>
    <x v="0"/>
    <n v="356"/>
    <x v="0"/>
    <x v="0"/>
    <n v="5"/>
    <s v="N960116"/>
    <n v="5"/>
    <s v="-"/>
    <n v="11"/>
    <n v="5"/>
    <n v="5"/>
    <n v="7"/>
    <n v="753"/>
    <n v="3"/>
    <n v="8"/>
    <n v="96"/>
    <s v="2"/>
    <s v="OAP001"/>
    <s v="-"/>
    <s v="LA MATANZA"/>
    <s v="BARRIO MUNICIPAL"/>
    <s v="LOS TULIPANES DESDE LOS GLADIOLOS HASTA TOMAR LOS LIRIOS PARA FINALIZAR EN LOS MALVONES"/>
    <d v="2009-11-11T00:00:00"/>
    <d v="2009-12-16T00:00:00"/>
    <n v="255189"/>
    <n v="0"/>
    <n v="52341.187799999956"/>
    <n v="307530.18779999996"/>
    <n v="90929.805999999997"/>
    <n v="216600.3818"/>
    <n v="0"/>
    <n v="0"/>
    <n v="0"/>
    <n v="0"/>
    <n v="0"/>
    <n v="0"/>
    <n v="0"/>
    <n v="0"/>
    <n v="0"/>
    <n v="0"/>
    <s v="-"/>
    <s v="FINALIZADO"/>
    <n v="1"/>
    <n v="1"/>
    <s v="-"/>
  </r>
  <r>
    <n v="107"/>
    <x v="0"/>
    <s v="09. EXPANSIÓN DE LA RED DE AGUA POTABLE Y SANEAMIENTO DE CLOACAS"/>
    <s v="-"/>
    <s v="-"/>
    <s v="-"/>
    <s v="MEJORA Y MANTENIMIENTO"/>
    <s v="SISTEMA AGUA CABA"/>
    <s v="RENOVACION CAÐERIAS SUCRE E/ ALCORTA Y LIBERTADOR-RIBEREÐO TRAMO II"/>
    <n v="2"/>
    <x v="0"/>
    <n v="356"/>
    <x v="0"/>
    <x v="0"/>
    <n v="5"/>
    <s v="N962302"/>
    <n v="5"/>
    <s v="-"/>
    <n v="11"/>
    <n v="5"/>
    <n v="5"/>
    <n v="7"/>
    <n v="753"/>
    <n v="3"/>
    <n v="8"/>
    <n v="96"/>
    <s v="2"/>
    <s v="CA375"/>
    <s v="-"/>
    <s v="CABA"/>
    <s v="CIUDAD AUTÓNOMA DE BUENOS AIRES"/>
    <s v="SUCRE ENTRE ALCORTA Y LIBERTADOR"/>
    <d v="2009-06-08T00:00:00"/>
    <d v="2011-02-23T00:00:00"/>
    <n v="2056917.5747999998"/>
    <n v="0"/>
    <n v="-1325126.6599999999"/>
    <n v="731790.91479999991"/>
    <n v="478883.36979999999"/>
    <n v="1578034.2050000001"/>
    <n v="0"/>
    <n v="0"/>
    <n v="0"/>
    <n v="-1325126.6599999999"/>
    <n v="0"/>
    <n v="0"/>
    <n v="0"/>
    <n v="0"/>
    <n v="0"/>
    <n v="0"/>
    <s v="-"/>
    <s v="FINALIZADO"/>
    <n v="1"/>
    <n v="1"/>
    <s v="-"/>
  </r>
  <r>
    <n v="108"/>
    <x v="0"/>
    <s v="09. EXPANSIÓN DE LA RED DE AGUA POTABLE Y SANEAMIENTO DE CLOACAS"/>
    <s v="-"/>
    <s v="-"/>
    <s v="-"/>
    <s v="MEJORA Y MANTENIMIENTO"/>
    <s v="SISTEMA AGUA CABA"/>
    <s v="PLANTA SAN MARTÍN - OBRAS ELECTROMECÁNICAS VARIAS"/>
    <n v="2"/>
    <x v="0"/>
    <n v="356"/>
    <x v="0"/>
    <x v="0"/>
    <n v="5"/>
    <s v="N861202"/>
    <n v="5"/>
    <s v="-"/>
    <n v="11"/>
    <n v="5"/>
    <n v="5"/>
    <n v="7"/>
    <n v="753"/>
    <n v="3"/>
    <n v="8"/>
    <n v="96"/>
    <s v="2"/>
    <s v="RP0141"/>
    <s v="-"/>
    <s v="CABA"/>
    <s v="PALERMO"/>
    <s v="AV. DE LOS OMBÚES 209"/>
    <d v="2008-10-03T00:00:00"/>
    <d v="2009-07-20T00:00:00"/>
    <n v="1694000"/>
    <n v="5058.9011000001192"/>
    <n v="122350.5536"/>
    <n v="1821409.4547000001"/>
    <n v="1821409.4546999999"/>
    <n v="0"/>
    <n v="0"/>
    <n v="0"/>
    <n v="0"/>
    <n v="0"/>
    <n v="0"/>
    <n v="0"/>
    <n v="0"/>
    <n v="0"/>
    <n v="0"/>
    <n v="0"/>
    <s v="-"/>
    <s v="FINALIZADO"/>
    <n v="1"/>
    <n v="1"/>
    <s v="-"/>
  </r>
  <r>
    <n v="109"/>
    <x v="0"/>
    <s v="09. EXPANSIÓN DE LA RED DE AGUA POTABLE Y SANEAMIENTO DE CLOACAS"/>
    <s v="-"/>
    <s v="-"/>
    <s v="-"/>
    <s v="MEJORA Y MANTENIMIENTO"/>
    <s v="-"/>
    <s v="PLANTA BELGRANO - OBRAS CIVILES VARIAS"/>
    <n v="2"/>
    <x v="0"/>
    <n v="356"/>
    <x v="0"/>
    <x v="0"/>
    <n v="5"/>
    <s v="N861301"/>
    <n v="5"/>
    <s v="-"/>
    <n v="11"/>
    <n v="5"/>
    <n v="5"/>
    <n v="7"/>
    <n v="753"/>
    <n v="3"/>
    <n v="8"/>
    <n v="96"/>
    <s v="2"/>
    <s v="RP015"/>
    <s v="-"/>
    <s v="QUILMES"/>
    <s v="BERNAL"/>
    <s v="LA PLANTA POTABILIZADORA GRAL.BELGRANO SE UBICA EN LA CALLE CASEROS 269, BERNAL."/>
    <d v="2008-10-03T00:00:00"/>
    <d v="2009-06-22T00:00:00"/>
    <n v="3146000"/>
    <n v="1556615.7771999997"/>
    <n v="146004.67420000001"/>
    <n v="4848620.4513999997"/>
    <n v="4848620.4513999997"/>
    <n v="0"/>
    <n v="0"/>
    <n v="0"/>
    <n v="0"/>
    <n v="0"/>
    <n v="0"/>
    <n v="0"/>
    <n v="0"/>
    <n v="0"/>
    <n v="0"/>
    <n v="0"/>
    <s v="-"/>
    <s v="FINALIZADO"/>
    <n v="1"/>
    <n v="1"/>
    <s v="-"/>
  </r>
  <r>
    <n v="110"/>
    <x v="0"/>
    <s v="09. EXPANSIÓN DE LA RED DE AGUA POTABLE Y SANEAMIENTO DE CLOACAS"/>
    <s v="-"/>
    <s v="-"/>
    <s v="-"/>
    <s v="MEJORA Y MANTENIMIENTO"/>
    <s v="-"/>
    <s v="PLANTA BELGRANO - OBRAS ELECTROMECÁNICAS VARIAS"/>
    <n v="2"/>
    <x v="0"/>
    <n v="356"/>
    <x v="0"/>
    <x v="0"/>
    <n v="5"/>
    <s v="N861302"/>
    <n v="5"/>
    <s v="-"/>
    <n v="11"/>
    <n v="5"/>
    <n v="5"/>
    <n v="7"/>
    <n v="753"/>
    <n v="3"/>
    <n v="8"/>
    <n v="96"/>
    <s v="2"/>
    <s v="RP0151"/>
    <s v="-"/>
    <s v="QUILMES"/>
    <s v="BERNAL"/>
    <s v="LA PLANTA POTABILIZADORA GRAL.BELGRANO SE UBICA EN LA CALLE CASEROS 269"/>
    <d v="2008-10-04T00:00:00"/>
    <d v="2009-06-22T00:00:00"/>
    <n v="1694000"/>
    <n v="-93143.960799999884"/>
    <n v="859243.50599999994"/>
    <n v="2460099.5452000001"/>
    <n v="2460099.5452000001"/>
    <n v="0"/>
    <n v="0"/>
    <n v="0"/>
    <n v="0"/>
    <n v="0"/>
    <n v="0"/>
    <n v="0"/>
    <n v="0"/>
    <n v="0"/>
    <n v="0"/>
    <n v="0"/>
    <s v="-"/>
    <s v="FINALIZADO"/>
    <n v="1"/>
    <n v="1"/>
    <s v="-"/>
  </r>
  <r>
    <n v="111"/>
    <x v="0"/>
    <s v="09. EXPANSIÓN DE LA RED DE AGUA POTABLE Y SANEAMIENTO DE CLOACAS"/>
    <s v="-"/>
    <s v="-"/>
    <s v="-"/>
    <s v="EXPANSIÓN DE REDES"/>
    <s v="SISTEMA AGUA ESTEBAN ECHEVERRÍA"/>
    <s v="PLAN AYSA A + T D.R. SUR - ESTEBAN ECHEVERRIA"/>
    <n v="2"/>
    <x v="0"/>
    <n v="356"/>
    <x v="0"/>
    <x v="0"/>
    <n v="5"/>
    <s v="N948413"/>
    <n v="5"/>
    <s v="-"/>
    <n v="11"/>
    <n v="5"/>
    <n v="5"/>
    <n v="7"/>
    <n v="753"/>
    <n v="3"/>
    <n v="8"/>
    <n v="96"/>
    <s v="2"/>
    <s v="SIN P3"/>
    <s v="-"/>
    <s v="ESTEBAN ECHEVERRÍA"/>
    <s v="ESTEBAN ECHEVERRÍA"/>
    <s v=" MTE.GRANDE BARRIO BAFICO M4 /  MTE.GRANDE BARRIO BAFICO M5 /  SANTA CATALINA M1 /  SANTA CATALINA M2"/>
    <d v="2009-04-20T00:00:00"/>
    <d v="2013-03-30T00:00:00"/>
    <n v="5238455.63"/>
    <n v="0"/>
    <n v="-777995.39469999913"/>
    <n v="4460460.2353000008"/>
    <n v="1496536.7072000001"/>
    <n v="1370878.5641000001"/>
    <n v="351484.75959999999"/>
    <n v="1082252.4584999999"/>
    <n v="160651.14840000001"/>
    <n v="0"/>
    <n v="-1343.4024999999999"/>
    <n v="0"/>
    <n v="0"/>
    <n v="0"/>
    <n v="0"/>
    <n v="0"/>
    <s v="-"/>
    <s v="OBRA PARADA"/>
    <n v="1"/>
    <n v="0.99998813197093039"/>
    <s v="-"/>
  </r>
  <r>
    <n v="112"/>
    <x v="0"/>
    <s v="09. EXPANSIÓN DE LA RED DE AGUA POTABLE Y SANEAMIENTO DE CLOACAS"/>
    <s v="-"/>
    <s v="-"/>
    <s v="-"/>
    <s v="EXPANSIÓN DE REDES"/>
    <s v="SISTEMA AGUA ALMIRANTE BROWN"/>
    <s v="PLAN AYSA A+T D.R. SUR - ALTE. BROWN"/>
    <n v="2"/>
    <x v="0"/>
    <n v="356"/>
    <x v="0"/>
    <x v="0"/>
    <n v="5"/>
    <s v="N948414"/>
    <n v="5"/>
    <s v="-"/>
    <n v="11"/>
    <n v="5"/>
    <n v="5"/>
    <n v="7"/>
    <n v="753"/>
    <n v="3"/>
    <n v="8"/>
    <n v="96"/>
    <s v="2"/>
    <s v="SIN P3"/>
    <s v="-"/>
    <s v="ALMIRANTE BROWN"/>
    <s v="ALMIRANTE BROWN"/>
    <s v=" CORIMAYO III M 1 /  IBAÑEZ M 2 /  SAN JUAN DE CORIMAYO M 1"/>
    <d v="2009-12-21T00:00:00"/>
    <d v="2013-05-01T00:00:00"/>
    <n v="3140842.7199999997"/>
    <n v="1456359.59"/>
    <n v="-1704480.2449999996"/>
    <n v="2892722.0649999999"/>
    <n v="125447.9963"/>
    <n v="1627179.7856999999"/>
    <n v="951950.83640000003"/>
    <n v="123000.31359999999"/>
    <n v="65433.533000000003"/>
    <n v="0"/>
    <n v="-290.39999999999998"/>
    <n v="0"/>
    <n v="0"/>
    <n v="0"/>
    <n v="0"/>
    <n v="0"/>
    <s v="-"/>
    <s v="OBRA PARADA"/>
    <n v="1"/>
    <n v="1"/>
    <s v="-"/>
  </r>
  <r>
    <n v="113"/>
    <x v="0"/>
    <s v="09. EXPANSIÓN DE LA RED DE AGUA POTABLE Y SANEAMIENTO DE CLOACAS"/>
    <s v="-"/>
    <s v="-"/>
    <s v="-"/>
    <s v="EXPANSIÓN DE REDES"/>
    <s v="SISTEMA AGUA LOMAS DE ZAMORA"/>
    <s v="PLAN AYSA A + T D.R. SUR - L. DE ZAMORA"/>
    <n v="2"/>
    <x v="0"/>
    <n v="356"/>
    <x v="0"/>
    <x v="0"/>
    <n v="5"/>
    <s v="N948415"/>
    <n v="5"/>
    <s v="-"/>
    <n v="11"/>
    <n v="5"/>
    <n v="5"/>
    <n v="7"/>
    <n v="753"/>
    <n v="3"/>
    <n v="8"/>
    <n v="96"/>
    <s v="2"/>
    <s v="SIN P3"/>
    <s v="-"/>
    <s v="LOMAS DE ZAMORA"/>
    <s v="LOMAS DE ZAMORA"/>
    <s v=" AMERICA LATINA /  AMERICA LATINA M 2 /  BRIGADIER ROSAS M 4/  BRIGADIER ROSAS M 5 /   CALLE CAMPOAMOR / CALLE TERRADA /  CIERRE DE MALLAS TURDERA- SAN BASILIO- OBRADOR- LABERINTO- MANZANA 70 /  GENERAL PAZ M 2 /  GENERAL PAZ M3 /  GENERAL PAZ M4 /  GENERAL PAZ M5 /  GENERAL PAZ M6 /  GENERAL PAZ M7 /  RENOVACIÓN BUDGE M1 / RENOVACIÓN BUDGE M2 / RENOVACIÓN BUDGE M3 / RENOVACIÓN BUDGE M4 / RENOVACIÓN BUDGE M5 /  SANTA CATALINA 1 Y 2 M 3 /  VILLA ALBERTINA 5 M1 /  VILLA ALBERTINA 5 M2 /  VILLA INDEPENDENCIA M 1 /  VILLA INDEPENDENCIA M 2 - AMPLIACION EL FARO"/>
    <d v="2009-03-23T00:00:00"/>
    <d v="2010-06-18T00:00:00"/>
    <n v="26851775.420000002"/>
    <n v="13096501.18"/>
    <n v="-13288044.053300004"/>
    <n v="26660232.546699997"/>
    <n v="16855475.9417"/>
    <n v="7978134.5674000001"/>
    <n v="1752696.8912"/>
    <n v="74696.255799999999"/>
    <n v="149149.56719999999"/>
    <n v="2722.5"/>
    <n v="-3250.665"/>
    <n v="0"/>
    <n v="0"/>
    <n v="0"/>
    <n v="0"/>
    <n v="0"/>
    <s v="-"/>
    <s v="FINALIZADO"/>
    <n v="1"/>
    <n v="0.99999319215374216"/>
    <s v="-"/>
  </r>
  <r>
    <n v="114"/>
    <x v="0"/>
    <s v="09. EXPANSIÓN DE LA RED DE AGUA POTABLE Y SANEAMIENTO DE CLOACAS"/>
    <s v="-"/>
    <s v="-"/>
    <s v="-"/>
    <s v="EXPANSIÓN DE REDES"/>
    <s v="SISTEMA AGUA LANÚS"/>
    <s v="PLAN YSA A + T DR. SUR LANUS"/>
    <n v="2"/>
    <x v="0"/>
    <n v="356"/>
    <x v="0"/>
    <x v="0"/>
    <n v="5"/>
    <s v="N848419"/>
    <n v="5"/>
    <s v="-"/>
    <n v="11"/>
    <n v="5"/>
    <n v="5"/>
    <n v="7"/>
    <n v="753"/>
    <n v="3"/>
    <n v="8"/>
    <n v="96"/>
    <s v="2"/>
    <s v="SIN P3"/>
    <s v="-"/>
    <s v="LANÚS"/>
    <s v="LANÚS"/>
    <s v="CEIBO, SIAM, MONTE CHINGOLO / VILLA SAPITO, VILLA PORÁ, DON SEGUNDO SOMBRA-PAMPA, CALLE BALBÍN"/>
    <d v="2008-05-30T00:00:00"/>
    <d v="2011-02-15T00:00:00"/>
    <n v="996636.63"/>
    <n v="0"/>
    <n v="1364102.6129000001"/>
    <n v="2360739.2429"/>
    <n v="2313321.9955000002"/>
    <n v="29500.6927"/>
    <n v="10584.390299999999"/>
    <n v="7332.1643999999997"/>
    <n v="0"/>
    <n v="0"/>
    <n v="0"/>
    <n v="0"/>
    <n v="0"/>
    <n v="0"/>
    <n v="0"/>
    <n v="0"/>
    <s v="-"/>
    <s v="FINALIZADO"/>
    <n v="1"/>
    <n v="1"/>
    <s v="-"/>
  </r>
  <r>
    <n v="115"/>
    <x v="0"/>
    <s v="09. EXPANSIÓN DE LA RED DE AGUA POTABLE Y SANEAMIENTO DE CLOACAS"/>
    <s v="-"/>
    <s v="-"/>
    <s v="-"/>
    <s v="EXPANSIÓN DE REDES"/>
    <s v="SISTEMA AGUA LANÚS"/>
    <s v="PLAN AYSA A + T D.R. SUR - LANÚS"/>
    <n v="2"/>
    <x v="0"/>
    <n v="356"/>
    <x v="0"/>
    <x v="0"/>
    <n v="5"/>
    <s v="N948419"/>
    <n v="5"/>
    <s v="-"/>
    <n v="11"/>
    <n v="5"/>
    <n v="5"/>
    <n v="7"/>
    <n v="753"/>
    <n v="3"/>
    <n v="8"/>
    <n v="96"/>
    <s v="2"/>
    <s v="SIN P3"/>
    <s v="-"/>
    <s v="LANÚS"/>
    <s v="LANÚS"/>
    <s v="PUENTE ALSINA+AMP. VILLA ILAZA"/>
    <d v="2009-10-19T00:00:00"/>
    <d v="2011-02-15T00:00:00"/>
    <n v="896690.2"/>
    <n v="662644.37000000011"/>
    <n v="-543721.50069999998"/>
    <n v="1015613.0693000001"/>
    <n v="45172.421799999996"/>
    <n v="334507.69589999999"/>
    <n v="621601.56110000005"/>
    <n v="20490.290499999999"/>
    <n v="0"/>
    <n v="0"/>
    <n v="-6050"/>
    <n v="-108.89999999999999"/>
    <n v="0"/>
    <n v="0"/>
    <n v="0"/>
    <n v="0"/>
    <s v="-"/>
    <s v="FINALIZADO"/>
    <n v="1"/>
    <n v="0.99989278562117245"/>
    <s v="-"/>
  </r>
  <r>
    <n v="116"/>
    <x v="0"/>
    <s v="09. EXPANSIÓN DE LA RED DE AGUA POTABLE Y SANEAMIENTO DE CLOACAS"/>
    <s v="-"/>
    <s v="-"/>
    <s v="-"/>
    <s v="EXPANSIÓN DE REDES"/>
    <s v="SISTEMA AGUA AVELLANEDA"/>
    <s v="PLAN AYSA A + T D.R.SUR - AVELLANEDA"/>
    <n v="2"/>
    <x v="0"/>
    <n v="356"/>
    <x v="0"/>
    <x v="0"/>
    <n v="5"/>
    <s v="N948418"/>
    <n v="5"/>
    <s v="-"/>
    <n v="11"/>
    <n v="5"/>
    <n v="5"/>
    <n v="7"/>
    <n v="753"/>
    <n v="3"/>
    <n v="8"/>
    <n v="96"/>
    <s v="2"/>
    <s v="SIN P3"/>
    <s v="-"/>
    <s v="AVELLANEDA"/>
    <s v="AVELLANEDA"/>
    <s v=" 7 DE SEPTIEMBRE - MARTIN GARCIA - DANUBIO AZUL /  ESPERANZA /  VILLA CORINA ETAPA 1 /  VILLA CORINA ETAPA 2"/>
    <d v="2009-10-23T00:00:00"/>
    <d v="2010-06-20T00:00:00"/>
    <n v="2589828.1900000004"/>
    <n v="1749108.29"/>
    <n v="-1212024.6795000006"/>
    <n v="3126911.8004999999"/>
    <n v="872138.06240000005"/>
    <n v="1364122.1695999999"/>
    <n v="794917.27899999998"/>
    <n v="30374.109100000001"/>
    <n v="19685.7804"/>
    <n v="45747"/>
    <n v="-72.599999999999994"/>
    <n v="0"/>
    <n v="0"/>
    <n v="0"/>
    <n v="0"/>
    <n v="0"/>
    <s v="-"/>
    <s v="FINALIZADO"/>
    <n v="1"/>
    <n v="1"/>
    <s v="-"/>
  </r>
  <r>
    <n v="117"/>
    <x v="0"/>
    <s v="09. EXPANSIÓN DE LA RED DE AGUA POTABLE Y SANEAMIENTO DE CLOACAS"/>
    <s v="-"/>
    <s v="-"/>
    <s v="-"/>
    <s v="EXPANSIÓN DE REDES"/>
    <s v="SISTEMA AGUA LA MATANZA"/>
    <s v="PLAN AYSA A + T DR. OESTE - LA MATANZA"/>
    <n v="2"/>
    <x v="0"/>
    <n v="356"/>
    <x v="0"/>
    <x v="0"/>
    <n v="5"/>
    <s v="N948408"/>
    <n v="5"/>
    <s v="-"/>
    <n v="11"/>
    <n v="5"/>
    <n v="5"/>
    <n v="7"/>
    <n v="753"/>
    <n v="3"/>
    <n v="8"/>
    <n v="96"/>
    <s v="2"/>
    <s v="SIN P3"/>
    <s v="-"/>
    <s v="LA MATANZA"/>
    <s v="LA MATANZA"/>
    <s v="LA ISLA M1 / LAS ISLA M2 / SAN IGNACIO M3 / SAN IGNACIO M4 / ORO VERDE M4 / ORO VERDE M5"/>
    <d v="2009-03-13T00:00:00"/>
    <d v="2010-11-15T00:00:00"/>
    <n v="22937523.129999999"/>
    <n v="261006.28000000119"/>
    <n v="2032493.6807999983"/>
    <n v="25231023.090799998"/>
    <n v="15383683.147399999"/>
    <n v="8666841.6221999992"/>
    <n v="101207.5199"/>
    <n v="41294.551899999999"/>
    <n v="364729.28360000002"/>
    <n v="4053.5"/>
    <n v="669213.46580000001"/>
    <n v="0"/>
    <n v="0"/>
    <n v="0"/>
    <n v="0"/>
    <n v="0"/>
    <s v="-"/>
    <s v="FINALIZADO"/>
    <n v="1"/>
    <n v="0.99998141707194188"/>
    <s v="-"/>
  </r>
  <r>
    <n v="118"/>
    <x v="0"/>
    <s v="09. EXPANSIÓN DE LA RED DE AGUA POTABLE Y SANEAMIENTO DE CLOACAS"/>
    <s v="-"/>
    <s v="-"/>
    <s v="-"/>
    <s v="EXPANSIÓN DE REDES DE AGUA"/>
    <s v="REDES DE AGUA LA MATANZA"/>
    <s v="PLAN YSA A + T DR. OESTE LA MATANZA"/>
    <n v="2"/>
    <x v="0"/>
    <n v="356"/>
    <x v="0"/>
    <x v="0"/>
    <n v="5"/>
    <s v="N848408"/>
    <n v="77"/>
    <s v="-"/>
    <s v="22 Y RECURSOS PROPIOS"/>
    <n v="5"/>
    <n v="5"/>
    <n v="7"/>
    <n v="753"/>
    <n v="3"/>
    <n v="8"/>
    <n v="2"/>
    <s v="2"/>
    <s v="SIN P3"/>
    <s v="-"/>
    <s v="LA MATANZA"/>
    <s v="LA MATANZA"/>
    <s v="A LUSITANO, A EL FORTÍN M4, CANILLAS COMUNITARIAS V. CELINA, FALTANTE LASALLE M2 Y SAN ENRIQUE M3 / AMPLIACION EL TALA M1 / CASTILLO CENTRO M3 / CRISTIANIA M6/ CRISTIANIA M7 / EL PORVENIR M2 / EL TAMBO M1 / EL TAMBO M2 / EMILIOZZI M3 / EMILIOZZI M4 / LA ABADIA M3 / LOS CEDROS 1 M1 A M7 / MI ESPERANZA M5 / PARQUE SARMIENTO M3 / SAN MARTIN M2 Y M3 / SAN ROQUE M3 / AMERICA M3 / LA ISLA M1 / MI ESPERANZA M11 - DORREGO M7 / ORO VERDE M4 / LUJAN M4 /GIARDINO M2 / DOREGO M6 / LOS CEDROS 2 M1 A M8 / SAN IGNACIO M3 Y M4 / CRISTIANIA M8 Y M9 / LOS CEDROS B M1 A M3 / A LA LOMA M3, A LAS NIEVES M3, A SANTA CLARA M2, INTERCONEXIÓN CISTERNA B° MUNICIPAL, 22 DE ENERO"/>
    <d v="2008-08-22T00:00:00"/>
    <d v="2009-08-10T00:00:00"/>
    <n v="11471411.869999999"/>
    <n v="47032.700000001118"/>
    <n v="9836568.3520000018"/>
    <n v="21355012.922000002"/>
    <n v="21562136.9397"/>
    <n v="363380.38270000002"/>
    <n v="29441.3207"/>
    <n v="5189.2906999999996"/>
    <n v="54152.594100000002"/>
    <n v="0"/>
    <n v="672793.85580000002"/>
    <n v="-16210.079599999999"/>
    <n v="21048.191999999999"/>
    <n v="1132.8625"/>
    <n v="9801"/>
    <n v="0"/>
    <s v="X"/>
    <s v="FINALIZADO"/>
    <n v="1"/>
    <n v="1.0001716323354135"/>
    <s v="EN 2018 SE MODIFICA EL CÓDIGO DE ACTIVIDAD DE LA APERTURA PROGRAMÁTICA DE 5 A 77, UG DE 96 A 2 Y FF DE 11 A 22. EL PROYECTO TAMBIÉN SERÁ FINANCIADO CON RECURSOS PROPIOS DE AYSA"/>
  </r>
  <r>
    <n v="120"/>
    <x v="0"/>
    <s v="09. EXPANSIÓN DE LA RED DE AGUA POTABLE Y SANEAMIENTO DE CLOACAS"/>
    <s v="-"/>
    <s v="-"/>
    <s v="-"/>
    <s v="EXPANSIÓN DE REDES"/>
    <s v="-"/>
    <s v="PLAN YSA A + T DR. OESTE MORON"/>
    <n v="2"/>
    <x v="0"/>
    <n v="356"/>
    <x v="0"/>
    <x v="0"/>
    <n v="5"/>
    <s v="N848411"/>
    <n v="5"/>
    <s v="-"/>
    <n v="11"/>
    <n v="5"/>
    <n v="5"/>
    <n v="7"/>
    <n v="753"/>
    <n v="3"/>
    <n v="8"/>
    <n v="96"/>
    <s v="2"/>
    <s v="SIN P3"/>
    <s v="-"/>
    <s v="MORÓN"/>
    <s v="MORÓN"/>
    <s v="MANZANAR M1"/>
    <d v="2007-10-04T00:00:00"/>
    <d v="2008-09-28T00:00:00"/>
    <n v="1516150.21"/>
    <n v="0"/>
    <n v="106385.53970000008"/>
    <n v="1622535.7497"/>
    <n v="1565319.0315"/>
    <n v="57216.718200000003"/>
    <n v="0"/>
    <n v="0"/>
    <n v="0"/>
    <n v="0"/>
    <n v="0"/>
    <n v="0"/>
    <n v="0"/>
    <n v="0"/>
    <n v="0"/>
    <n v="0"/>
    <s v="-"/>
    <s v="FINALIZADO"/>
    <n v="1"/>
    <n v="1"/>
    <s v="-"/>
  </r>
  <r>
    <n v="121"/>
    <x v="0"/>
    <s v="09. EXPANSIÓN DE LA RED DE AGUA POTABLE Y SANEAMIENTO DE CLOACAS"/>
    <s v="-"/>
    <s v="-"/>
    <s v="-"/>
    <s v="EXPANSIÓN DE REDES"/>
    <s v="SISTEMA AGUA ESTEBAN ECHEVERRÍA"/>
    <s v="PLAN YSA A + T DR. SUR ESTEBAN ECHEVERRIA"/>
    <n v="2"/>
    <x v="0"/>
    <n v="356"/>
    <x v="0"/>
    <x v="0"/>
    <n v="5"/>
    <s v="N848413"/>
    <n v="5"/>
    <s v="-"/>
    <n v="11"/>
    <n v="5"/>
    <n v="5"/>
    <n v="7"/>
    <n v="753"/>
    <n v="3"/>
    <n v="8"/>
    <n v="96"/>
    <s v="2"/>
    <s v="SIN P3"/>
    <s v="-"/>
    <s v="ESTEBAN ECHEVERRÍA"/>
    <s v="ESTEBAN ECHEVERRÍA"/>
    <s v=" BAFICO ETAPA 3 MODULO 7"/>
    <d v="2008-10-02T00:00:00"/>
    <d v="2009-09-27T00:00:00"/>
    <n v="892026.08"/>
    <n v="241810.69"/>
    <n v="440159.27010000008"/>
    <n v="1573996.0401000001"/>
    <n v="1364004.0125"/>
    <n v="190792.14689999999"/>
    <n v="19199.880700000002"/>
    <n v="0"/>
    <n v="0"/>
    <n v="0"/>
    <n v="0"/>
    <n v="0"/>
    <n v="0"/>
    <n v="0"/>
    <n v="0"/>
    <n v="0"/>
    <s v="-"/>
    <s v="FINALIZADO"/>
    <n v="1"/>
    <n v="1"/>
    <s v="-"/>
  </r>
  <r>
    <n v="122"/>
    <x v="0"/>
    <s v="09. EXPANSIÓN DE LA RED DE AGUA POTABLE Y SANEAMIENTO DE CLOACAS"/>
    <s v="-"/>
    <s v="-"/>
    <s v="-"/>
    <s v="EXPANSIÓN DE REDES"/>
    <s v="SISTEMA AGUA ALMIRANTE BROWN"/>
    <s v="PLAN YSA A + T DR. SUR ALMIRANTE BROWN"/>
    <n v="2"/>
    <x v="0"/>
    <n v="356"/>
    <x v="0"/>
    <x v="0"/>
    <n v="5"/>
    <s v="N848414"/>
    <n v="5"/>
    <s v="-"/>
    <n v="11"/>
    <n v="5"/>
    <n v="5"/>
    <n v="7"/>
    <n v="753"/>
    <n v="3"/>
    <n v="8"/>
    <n v="96"/>
    <s v="2"/>
    <s v="SIN P3"/>
    <s v="-"/>
    <s v="ALMIRANTE BROWN"/>
    <s v="ALMIRANTE BROWN"/>
    <s v=" LINDO - ONA"/>
    <d v="2008-09-22T00:00:00"/>
    <d v="2010-02-17T00:00:00"/>
    <n v="4401097.3499999996"/>
    <n v="0"/>
    <n v="3174374.8976999996"/>
    <n v="7575472.2476999993"/>
    <n v="7352532.8722000001"/>
    <n v="217684.95050000001"/>
    <n v="0"/>
    <n v="5254.4250000000002"/>
    <n v="0"/>
    <n v="0"/>
    <n v="0"/>
    <n v="0"/>
    <n v="0"/>
    <n v="0"/>
    <n v="0"/>
    <n v="0"/>
    <s v="-"/>
    <s v="FINALIZADO"/>
    <n v="1"/>
    <n v="1"/>
    <s v="-"/>
  </r>
  <r>
    <n v="123"/>
    <x v="0"/>
    <s v="09. EXPANSIÓN DE LA RED DE AGUA POTABLE Y SANEAMIENTO DE CLOACAS"/>
    <s v="-"/>
    <s v="-"/>
    <s v="-"/>
    <s v="EXPANSIÓN DE REDES"/>
    <s v="SISTEMA AGUA LOMAS DE ZAMORA"/>
    <s v="PLAN YSA A + T DR. SUR LOMAS DE ZAMORA"/>
    <n v="2"/>
    <x v="0"/>
    <n v="356"/>
    <x v="0"/>
    <x v="0"/>
    <n v="5"/>
    <s v="N848415"/>
    <n v="5"/>
    <s v="-"/>
    <n v="11"/>
    <n v="5"/>
    <n v="5"/>
    <n v="7"/>
    <n v="753"/>
    <n v="3"/>
    <n v="8"/>
    <n v="96"/>
    <s v="2"/>
    <s v="SIN P3"/>
    <s v="-"/>
    <s v="LOMAS DE ZAMORA"/>
    <s v="LOMAS DE ZAMORA"/>
    <s v=" VILLA ALBERTINA 1A M12 /  VILLA ALBERTINA 1A M14 /  VILLA ALBERTINA 1A M16 /  VILLA ALBERTINA 1A M17"/>
    <d v="2008-10-02T00:00:00"/>
    <d v="2009-05-26T00:00:00"/>
    <n v="3002078.48"/>
    <n v="4433530.0199999996"/>
    <n v="4139584.0237000007"/>
    <n v="11575192.523700001"/>
    <n v="11529069.2333"/>
    <n v="27460.285899999999"/>
    <n v="2603.8474000000001"/>
    <n v="16379.19"/>
    <n v="0"/>
    <n v="0"/>
    <n v="0"/>
    <n v="-320.03289999999998"/>
    <n v="0"/>
    <n v="0"/>
    <n v="0"/>
    <n v="0"/>
    <s v="-"/>
    <s v="FINALIZADO"/>
    <n v="1"/>
    <n v="0.99997235259359485"/>
    <s v="-"/>
  </r>
  <r>
    <n v="124"/>
    <x v="0"/>
    <s v="09. EXPANSIÓN DE LA RED DE AGUA POTABLE Y SANEAMIENTO DE CLOACAS"/>
    <s v="-"/>
    <s v="-"/>
    <s v="-"/>
    <s v="EXPANSIÓN DE REDES"/>
    <s v="SISTEMA AGUA EZEIZA"/>
    <s v="PLAN YSA A + T DR. SUR EZEIZA"/>
    <n v="2"/>
    <x v="0"/>
    <n v="356"/>
    <x v="0"/>
    <x v="0"/>
    <n v="5"/>
    <s v="N848416"/>
    <n v="5"/>
    <s v="-"/>
    <n v="11"/>
    <n v="5"/>
    <n v="5"/>
    <n v="7"/>
    <n v="753"/>
    <n v="3"/>
    <n v="8"/>
    <n v="96"/>
    <s v="2"/>
    <s v="SIN P3"/>
    <s v="-"/>
    <s v="EZEIZA"/>
    <s v="EZEIZA"/>
    <s v="SOL DE ORO M1 A M2"/>
    <d v="2008-04-07T00:00:00"/>
    <d v="2009-01-13T00:00:00"/>
    <n v="1037135.44"/>
    <n v="0"/>
    <n v="257274.11919999984"/>
    <n v="1294409.5591999998"/>
    <n v="1294409.5592"/>
    <n v="0"/>
    <n v="0"/>
    <n v="0"/>
    <n v="0"/>
    <n v="0"/>
    <n v="0"/>
    <n v="0"/>
    <n v="0"/>
    <n v="0"/>
    <n v="0"/>
    <n v="0"/>
    <s v="-"/>
    <s v="FINALIZADO"/>
    <n v="1"/>
    <n v="1"/>
    <s v="-"/>
  </r>
  <r>
    <n v="125"/>
    <x v="0"/>
    <s v="09. EXPANSIÓN DE LA RED DE AGUA POTABLE Y SANEAMIENTO DE CLOACAS"/>
    <s v="-"/>
    <s v="-"/>
    <s v="-"/>
    <s v="EXPANSIÓN DE REDES"/>
    <s v="SISTEMA AGUA AVELLANEDA"/>
    <s v="PLAN YSA A + T DR. SUR AVELLANEDA"/>
    <n v="2"/>
    <x v="0"/>
    <n v="356"/>
    <x v="0"/>
    <x v="0"/>
    <n v="5"/>
    <s v="N848418"/>
    <n v="5"/>
    <s v="-"/>
    <n v="11"/>
    <n v="5"/>
    <n v="5"/>
    <n v="7"/>
    <n v="753"/>
    <n v="3"/>
    <n v="8"/>
    <n v="96"/>
    <s v="2"/>
    <s v="SIN P3"/>
    <s v="-"/>
    <s v="AVELLANEDA"/>
    <s v="AVELLANEDA"/>
    <s v="7 DE ENERO / HONOR Y DIGNIDAD"/>
    <d v="2007-12-17T00:00:00"/>
    <d v="2009-05-20T00:00:00"/>
    <n v="587580.56999999995"/>
    <n v="0"/>
    <n v="365905.85109999997"/>
    <n v="953486.42109999992"/>
    <n v="953486.42110000004"/>
    <n v="0"/>
    <n v="0"/>
    <n v="0"/>
    <n v="0"/>
    <n v="0"/>
    <n v="0"/>
    <n v="0"/>
    <n v="0"/>
    <n v="0"/>
    <n v="0"/>
    <n v="0"/>
    <s v="-"/>
    <s v="FINALIZADO"/>
    <n v="1"/>
    <n v="1"/>
    <s v="-"/>
  </r>
  <r>
    <n v="126"/>
    <x v="0"/>
    <s v="09. EXPANSIÓN DE LA RED DE AGUA POTABLE Y SANEAMIENTO DE CLOACAS"/>
    <s v="-"/>
    <s v="-"/>
    <s v="-"/>
    <s v="EXPANSIÓN DE REDES"/>
    <s v="SISTEMA AGUA EZEIZA"/>
    <s v="PLAN AYSA A + T D.R. SUR - EZEIZA"/>
    <n v="2"/>
    <x v="0"/>
    <n v="356"/>
    <x v="0"/>
    <x v="0"/>
    <n v="5"/>
    <s v="N948416"/>
    <n v="5"/>
    <s v="-"/>
    <n v="11"/>
    <n v="5"/>
    <n v="5"/>
    <n v="7"/>
    <n v="753"/>
    <n v="3"/>
    <n v="8"/>
    <n v="96"/>
    <s v="2"/>
    <s v="SIN P3"/>
    <s v="-"/>
    <s v="EZEIZA"/>
    <s v="EZEIZA"/>
    <s v="SOL DE ORO M3 / SOL DE ORO M4"/>
    <d v="2009-05-16T00:00:00"/>
    <d v="2010-12-01T00:00:00"/>
    <n v="3287126.54"/>
    <n v="0"/>
    <n v="-1178537.9463"/>
    <n v="2108588.5937000001"/>
    <n v="1334207.0707"/>
    <n v="713496.35580000002"/>
    <n v="60885.167200000004"/>
    <n v="0"/>
    <n v="0"/>
    <n v="0"/>
    <n v="0"/>
    <n v="0"/>
    <n v="0"/>
    <n v="0"/>
    <n v="0"/>
    <n v="0"/>
    <s v="-"/>
    <s v="FINALIZADO"/>
    <n v="1"/>
    <n v="1"/>
    <s v="-"/>
  </r>
  <r>
    <n v="127"/>
    <x v="0"/>
    <s v="09. EXPANSIÓN DE LA RED DE AGUA POTABLE Y SANEAMIENTO DE CLOACAS"/>
    <s v="-"/>
    <s v="-"/>
    <s v="-"/>
    <s v="EXPANSIÓN DE REDES"/>
    <s v="SISTEMA AGUA ALMIRANTE BROWN"/>
    <s v="CONVENIO AYSA RED PRIMARIA ALMIRANTE BROWN"/>
    <n v="2"/>
    <x v="0"/>
    <n v="356"/>
    <x v="0"/>
    <x v="0"/>
    <n v="5"/>
    <s v="N948502"/>
    <n v="5"/>
    <s v="-"/>
    <n v="11"/>
    <n v="5"/>
    <n v="5"/>
    <n v="7"/>
    <n v="753"/>
    <n v="3"/>
    <n v="8"/>
    <n v="96"/>
    <s v="2"/>
    <s v="SIN P3"/>
    <s v="-"/>
    <s v="ALMIRANTE BROWN"/>
    <s v="ALMIRANTE BROWN"/>
    <s v="CAÑERIA DE ABASTECIMIENTO LA CUMBRE - EL HORNERO - ALMAFUERTE"/>
    <d v="2009-04-23T00:00:00"/>
    <d v="2009-11-20T00:00:00"/>
    <n v="1907850"/>
    <n v="0"/>
    <n v="25125"/>
    <n v="1932975"/>
    <n v="776254.49269999994"/>
    <n v="1048339.2084"/>
    <n v="108453.96980000001"/>
    <n v="0"/>
    <n v="0"/>
    <n v="0"/>
    <n v="-72.599999999999994"/>
    <n v="0"/>
    <n v="0"/>
    <n v="0"/>
    <n v="0"/>
    <n v="0"/>
    <s v="-"/>
    <s v="FINALIZADO"/>
    <n v="1.0000000366792121"/>
    <n v="1.0000000366792121"/>
    <s v="-"/>
  </r>
  <r>
    <n v="129"/>
    <x v="0"/>
    <s v="09. EXPANSIÓN DE LA RED DE AGUA POTABLE Y SANEAMIENTO DE CLOACAS"/>
    <s v="-"/>
    <s v="-"/>
    <s v="-"/>
    <s v="EXPANSIÓN DE REDES"/>
    <s v="SISTEMA AGUA LOMAS DE ZAMORA"/>
    <s v="OBRAS PRIMARIAS L. DE ZAMORA-B° STA. CATALINA 2 SA626"/>
    <n v="2"/>
    <x v="0"/>
    <n v="356"/>
    <x v="0"/>
    <x v="0"/>
    <n v="5"/>
    <s v="N948525"/>
    <n v="5"/>
    <s v="-"/>
    <n v="11"/>
    <n v="5"/>
    <n v="5"/>
    <n v="7"/>
    <n v="753"/>
    <n v="3"/>
    <n v="8"/>
    <n v="96"/>
    <s v="2"/>
    <s v="SA626"/>
    <s v="-"/>
    <s v="LOMAS DE ZAMORA"/>
    <s v="VILLA ALBERTINA"/>
    <s v="LA TRAZA DE LA CAÑERÍA ES LA SIGUIENTE: CALLE Nº 4 (ROSENDE), DIAGONAL Nº 60 Y CALLE Nº 2."/>
    <d v="2009-07-27T00:00:00"/>
    <d v="2009-10-25T00:00:00"/>
    <n v="1506218.1"/>
    <n v="0"/>
    <n v="0"/>
    <n v="1506218.1"/>
    <n v="529096.69999999995"/>
    <n v="977121.40350000001"/>
    <n v="0"/>
    <n v="0"/>
    <n v="0"/>
    <n v="0"/>
    <n v="0"/>
    <n v="0"/>
    <n v="0"/>
    <n v="0"/>
    <n v="0"/>
    <n v="0"/>
    <s v="-"/>
    <s v="FINALIZADO"/>
    <n v="1.0000000023237003"/>
    <n v="1.0000000023237003"/>
    <s v="-"/>
  </r>
  <r>
    <n v="130"/>
    <x v="0"/>
    <s v="09. EXPANSIÓN DE LA RED DE AGUA POTABLE Y SANEAMIENTO DE CLOACAS"/>
    <s v="-"/>
    <s v="-"/>
    <s v="-"/>
    <s v="EXPANSIÓN DE REDES"/>
    <s v="SISTEMA AGUA LOMAS DE ZAMORA"/>
    <s v="OBRAS PRIMARIAS L. DE ZAMORA-B° STA. CATALINA 1 SA625"/>
    <n v="2"/>
    <x v="0"/>
    <n v="356"/>
    <x v="0"/>
    <x v="0"/>
    <n v="5"/>
    <s v="N948535"/>
    <n v="5"/>
    <s v="-"/>
    <n v="11"/>
    <n v="5"/>
    <n v="5"/>
    <n v="7"/>
    <n v="753"/>
    <n v="3"/>
    <n v="8"/>
    <n v="96"/>
    <s v="2"/>
    <s v="SA625"/>
    <s v="-"/>
    <s v="LOMAS DE ZAMORA"/>
    <s v="VILLA ALBERTINA"/>
    <s v="AV. BRIGADIER ROSAS, ENTRE EL ARROYO SANTA CATALINA Y CALLE N° 4. CALLE Nº 4 ENTRE AV. BRIGADIER ROSAS Y LA DIAGONAL N° 64 (AV. DE LA NORIA), POR DIAGONAL Nº 64 (AV. LA NORIA) ENTRE CALLE N° 4 Y CALLE N° 19 Y POR CALLE Nº 19 ENTRE DIAGONAL Nº 64 (AV. LA NORIA) Y AV. DR. GILBERTO ELIZALDE."/>
    <d v="2010-10-12T00:00:00"/>
    <d v="2011-01-10T00:00:00"/>
    <n v="1187339.18"/>
    <n v="0"/>
    <n v="0"/>
    <n v="1187339.18"/>
    <n v="5123.6845000000003"/>
    <n v="615862.95649999997"/>
    <n v="566352.53949999996"/>
    <n v="0"/>
    <n v="0"/>
    <n v="0"/>
    <n v="0"/>
    <n v="0"/>
    <n v="0"/>
    <n v="0"/>
    <n v="0"/>
    <n v="0"/>
    <s v="-"/>
    <s v="FINALIZADO"/>
    <n v="1.0000000004211096"/>
    <n v="1.0000000004211096"/>
    <s v="-"/>
  </r>
  <r>
    <n v="131"/>
    <x v="0"/>
    <s v="09. EXPANSIÓN DE LA RED DE AGUA POTABLE Y SANEAMIENTO DE CLOACAS"/>
    <s v="-"/>
    <s v="-"/>
    <s v="-"/>
    <s v="EXPANSIÓN DE REDES"/>
    <s v="SISTEMA AGUA LOMAS DE ZAMORA"/>
    <s v="OBRAS PRIMARIAS L. DE ZAMORA-B° BRIG. J.M. DE ROSAS SA496"/>
    <n v="2"/>
    <x v="0"/>
    <n v="356"/>
    <x v="0"/>
    <x v="0"/>
    <n v="5"/>
    <s v="N948545"/>
    <n v="5"/>
    <s v="-"/>
    <n v="11"/>
    <n v="5"/>
    <n v="5"/>
    <n v="7"/>
    <n v="753"/>
    <n v="3"/>
    <n v="8"/>
    <n v="96"/>
    <s v="2"/>
    <s v="SA496"/>
    <s v="-"/>
    <s v="LOMAS DE ZAMORA"/>
    <s v="J. M. DE ROSAS"/>
    <s v="PEDRAZA ENTRE AV. BRIGADIER ROSAS Y AV. QUIROGA."/>
    <d v="2009-06-17T00:00:00"/>
    <d v="2009-09-15T00:00:00"/>
    <n v="2501304.4300000002"/>
    <n v="0"/>
    <n v="0"/>
    <n v="2501304.4300000002"/>
    <n v="2501304.4254000001"/>
    <n v="0"/>
    <n v="0"/>
    <n v="0"/>
    <n v="0"/>
    <n v="0"/>
    <n v="0"/>
    <n v="0"/>
    <n v="0"/>
    <n v="0"/>
    <n v="0"/>
    <n v="0"/>
    <s v="-"/>
    <s v="FINALIZADO"/>
    <n v="0.99999999816095952"/>
    <n v="0.99999999816095952"/>
    <s v="-"/>
  </r>
  <r>
    <n v="132"/>
    <x v="0"/>
    <s v="09. EXPANSIÓN DE LA RED DE AGUA POTABLE Y SANEAMIENTO DE CLOACAS"/>
    <s v="-"/>
    <s v="-"/>
    <s v="-"/>
    <s v="EXPANSIÓN DE REDES"/>
    <s v="SISTEMA AGUA LOMAS DE ZAMORA"/>
    <s v="OBRAS PRIMARIAS L. DE ZAMORA - ANTARTIDA ARG. SA494"/>
    <n v="2"/>
    <x v="0"/>
    <n v="356"/>
    <x v="0"/>
    <x v="0"/>
    <n v="5"/>
    <s v="N948555"/>
    <n v="5"/>
    <s v="-"/>
    <n v="11"/>
    <n v="5"/>
    <n v="5"/>
    <n v="7"/>
    <n v="753"/>
    <n v="3"/>
    <n v="8"/>
    <n v="96"/>
    <s v="2"/>
    <s v="SA494"/>
    <s v="-"/>
    <s v="LOMAS DE ZAMORA"/>
    <s v="ANTÁRTIDA ARGENTINA"/>
    <s v="CALLE Nº 6 (LLOBERA) ENTRE AV. BRIGADIER ROSAS Y CALLE S/ NOMBRE."/>
    <d v="2009-06-18T00:00:00"/>
    <d v="2009-10-16T00:00:00"/>
    <n v="655134.66"/>
    <n v="0"/>
    <n v="0"/>
    <n v="655134.66"/>
    <n v="549382.83400000003"/>
    <n v="105751.822"/>
    <n v="0"/>
    <n v="0"/>
    <n v="0"/>
    <n v="0"/>
    <n v="0"/>
    <n v="0"/>
    <n v="0"/>
    <n v="0"/>
    <n v="0"/>
    <n v="0"/>
    <s v="-"/>
    <s v="FINALIZADO"/>
    <n v="0.9999999938943851"/>
    <n v="0.9999999938943851"/>
    <s v="-"/>
  </r>
  <r>
    <n v="133"/>
    <x v="0"/>
    <s v="09. EXPANSIÓN DE LA RED DE AGUA POTABLE Y SANEAMIENTO DE CLOACAS"/>
    <s v="-"/>
    <s v="-"/>
    <s v="-"/>
    <s v="EXPANSIÓN DE REDES"/>
    <s v="SISTEMA AGUA LOMAS DE ZAMORA"/>
    <s v="OBRAS PRIMARIAS L. DE ZAMORA - REFUERZO J.M. DE ROSAS SA473"/>
    <n v="2"/>
    <x v="0"/>
    <n v="356"/>
    <x v="0"/>
    <x v="0"/>
    <n v="5"/>
    <s v="N948565"/>
    <n v="5"/>
    <s v="-"/>
    <n v="11"/>
    <n v="5"/>
    <n v="5"/>
    <n v="7"/>
    <n v="753"/>
    <n v="3"/>
    <n v="8"/>
    <n v="96"/>
    <s v="2"/>
    <s v="SA473"/>
    <s v="-"/>
    <s v="LOMAS DE ZAMORA"/>
    <s v="J. M. DE ROSAS"/>
    <s v="LA TRAZA DE LA OBRA SE DESARROLLA A PARTIR DE LA ESQUINA DE LAS CALLES ARANA GOIRI Y ESCOBAR; RECORRE ESTA ÚLTIMA, TUYUTÍ, AV. BRIGADIER ROSAS ENTRE LAS VÍAS DEL FERROCARRIL Y AV. 102, LUEGO DEL CRUCE DEL ARROYO SANTA CATALINA."/>
    <d v="2009-05-21T00:00:00"/>
    <d v="2009-08-19T00:00:00"/>
    <n v="5870763.8099999996"/>
    <n v="0"/>
    <n v="0"/>
    <n v="5870763.8099999996"/>
    <n v="5520468.4985999996"/>
    <n v="350295.31459999998"/>
    <n v="0"/>
    <n v="0"/>
    <n v="0"/>
    <n v="0"/>
    <n v="0"/>
    <n v="0"/>
    <n v="0"/>
    <n v="0"/>
    <n v="0"/>
    <n v="0"/>
    <s v="-"/>
    <s v="FINALIZADO"/>
    <n v="1.000000000545074"/>
    <n v="1.000000000545074"/>
    <s v="-"/>
  </r>
  <r>
    <n v="134"/>
    <x v="0"/>
    <s v="09. EXPANSIÓN DE LA RED DE AGUA POTABLE Y SANEAMIENTO DE CLOACAS"/>
    <s v="-"/>
    <s v="-"/>
    <s v="-"/>
    <s v="EXPANSIÓN DE REDES"/>
    <s v="SISTEMA AGUA MORÓN"/>
    <s v="PLAN AYSA A + T D.R. OESTE - MORÓN"/>
    <n v="2"/>
    <x v="0"/>
    <n v="356"/>
    <x v="0"/>
    <x v="0"/>
    <n v="5"/>
    <s v="N948411"/>
    <n v="5"/>
    <s v="-"/>
    <n v="11"/>
    <n v="5"/>
    <n v="5"/>
    <n v="7"/>
    <n v="753"/>
    <n v="3"/>
    <n v="8"/>
    <n v="96"/>
    <s v="2"/>
    <s v="SIN P3"/>
    <s v="-"/>
    <s v="MORÓN"/>
    <s v="MORÓN"/>
    <s v="SAN JUAN M1"/>
    <d v="2009-08-05T00:00:00"/>
    <d v="2011-10-27T00:00:00"/>
    <n v="1333383.7"/>
    <n v="0"/>
    <n v="-146384.24389999988"/>
    <n v="1186999.4561000001"/>
    <n v="510214.67950000003"/>
    <n v="597131.05460000003"/>
    <n v="67161.536800000002"/>
    <n v="12601.0852"/>
    <n v="0"/>
    <n v="0"/>
    <n v="-108.9"/>
    <n v="0"/>
    <n v="0"/>
    <n v="0"/>
    <n v="0"/>
    <n v="0"/>
    <s v="-"/>
    <s v="FINALIZADO"/>
    <n v="1"/>
    <n v="1"/>
    <s v="-"/>
  </r>
  <r>
    <n v="135"/>
    <x v="0"/>
    <s v="09. EXPANSIÓN DE LA RED DE AGUA POTABLE Y SANEAMIENTO DE CLOACAS"/>
    <s v="-"/>
    <s v="-"/>
    <s v="-"/>
    <s v="EXPANSIÓN DE REDES"/>
    <s v="SISTEMA CLOACAS AVELLANEDA"/>
    <s v="PLAN AYSA C+T D.R. SUR AVELLANERA"/>
    <n v="2"/>
    <x v="0"/>
    <n v="356"/>
    <x v="0"/>
    <x v="0"/>
    <n v="5"/>
    <s v="N948618"/>
    <n v="5"/>
    <s v="-"/>
    <n v="11"/>
    <n v="5"/>
    <n v="5"/>
    <n v="7"/>
    <n v="753"/>
    <n v="3"/>
    <n v="8"/>
    <n v="96"/>
    <s v="2"/>
    <s v="SIN P3"/>
    <s v="-"/>
    <s v="AVELLANEDA"/>
    <s v="AVELLANEDA"/>
    <s v="7 DE SEPTIEMBRE - MARTIN GARCIA - DANUBIO AZUL / ESPERANZA / VILLA CORINA ETAPA 1 / VILLA CORINA ETAPA 2"/>
    <d v="2009-11-17T00:00:00"/>
    <d v="2013-02-20T00:00:00"/>
    <n v="2833823.07"/>
    <n v="0"/>
    <n v="632747.37729999982"/>
    <n v="3466570.4472999997"/>
    <n v="80598.838099999994"/>
    <n v="1817216.9427"/>
    <n v="1464604.2842000001"/>
    <n v="236659.6923"/>
    <n v="-133416.81"/>
    <n v="907.5"/>
    <n v="0"/>
    <n v="0"/>
    <n v="0"/>
    <n v="0"/>
    <n v="0"/>
    <n v="0"/>
    <s v="-"/>
    <s v="FINALIZADO"/>
    <n v="1"/>
    <n v="1"/>
    <s v="-"/>
  </r>
  <r>
    <n v="136"/>
    <x v="0"/>
    <s v="09. EXPANSIÓN DE LA RED DE AGUA POTABLE Y SANEAMIENTO DE CLOACAS"/>
    <s v="-"/>
    <s v="-"/>
    <s v="-"/>
    <s v="EXPANSIÓN DE REDES"/>
    <s v="SISTEMA CLOACAS LA MATANZA"/>
    <s v="PLAN AYSA C + T D.R. OESTE - LA MATANZA"/>
    <n v="2"/>
    <x v="0"/>
    <n v="356"/>
    <x v="0"/>
    <x v="0"/>
    <n v="5"/>
    <s v="N948608"/>
    <n v="5"/>
    <s v="-"/>
    <n v="11"/>
    <n v="5"/>
    <n v="5"/>
    <n v="7"/>
    <n v="753"/>
    <n v="3"/>
    <n v="8"/>
    <n v="96"/>
    <s v="2"/>
    <s v="SIN P3"/>
    <s v="-"/>
    <s v="LA MATANZA"/>
    <s v="LA MATANZA"/>
    <s v=" 22 DE ENERO M 2 /  22 DE ENERO M 3 /  22 DE ENERO M 4"/>
    <d v="2009-09-03T00:00:00"/>
    <d v="2014-07-24T00:00:00"/>
    <n v="5904005.4100000001"/>
    <n v="180852.61629999895"/>
    <n v="-580.79619999974966"/>
    <n v="6084277.2300999993"/>
    <n v="1633085.8569"/>
    <n v="4346051.4068999998"/>
    <n v="73279.501799999998"/>
    <n v="28629.766599999999"/>
    <n v="968"/>
    <n v="2843.5"/>
    <n v="-580.79999999999995"/>
    <n v="0"/>
    <n v="0"/>
    <n v="0"/>
    <n v="0"/>
    <n v="0"/>
    <s v="-"/>
    <s v="FINALIZADO"/>
    <n v="1"/>
    <n v="0.99990455057496996"/>
    <s v="-"/>
  </r>
  <r>
    <n v="138"/>
    <x v="0"/>
    <s v="09. EXPANSIÓN DE LA RED DE AGUA POTABLE Y SANEAMIENTO DE CLOACAS"/>
    <s v="-"/>
    <s v="-"/>
    <s v="-"/>
    <s v="GRANDES OBRAS DE INFRAESTRUCTURA CLOACALES"/>
    <s v="SISTEMA CLOACAS BERAZATEGUI"/>
    <s v="SIST. BERAZATEGUI PRIMERA ETAPA PLANTA DE PRETRATAMIENTO OBRA CIVIL Y ELECTROMECÁNICA"/>
    <n v="2"/>
    <x v="0"/>
    <n v="356"/>
    <x v="0"/>
    <x v="0"/>
    <n v="5"/>
    <s v="A861602/03"/>
    <n v="77"/>
    <s v="-"/>
    <s v="22 Y RECURSOS PROPIOS"/>
    <n v="5"/>
    <n v="5"/>
    <n v="7"/>
    <n v="753"/>
    <n v="3"/>
    <n v="8"/>
    <n v="2"/>
    <s v="2"/>
    <s v="SC497"/>
    <s v="-"/>
    <s v="BERAZATEGUI"/>
    <s v="BERAZATEGUI"/>
    <s v="EL PREDIO SE ENCUENTRA AL NOROESTE DEL PARTIDO DE BERAZATEGUI, CERCANO AL LÍMITE CON EL PARTIDO DE QUILMES, ENTRE LA AUTOPISTA BUENOS AIRES-LA PLATA Y LA COSTA DEL RÍO DE LA PLATA."/>
    <d v="2009-01-05T00:00:00"/>
    <d v="2013-10-13T00:00:00"/>
    <n v="323100666.02899998"/>
    <n v="382961606.97100002"/>
    <n v="-37338947.597900033"/>
    <n v="668723325.40209997"/>
    <n v="97875162.540000007"/>
    <n v="111771771"/>
    <n v="93763688.599999994"/>
    <n v="152958259.02720001"/>
    <n v="94842103.924700007"/>
    <n v="42177118.285499997"/>
    <n v="19186671.372000001"/>
    <n v="53633974.0277"/>
    <n v="586180.25289999973"/>
    <n v="1914528.6105"/>
    <n v="13867.761599999998"/>
    <n v="27830000"/>
    <s v="X"/>
    <s v="FINALIZADO"/>
    <n v="1"/>
    <n v="1"/>
    <s v="EN 2018 SE MODIFICA EL CÓDIGO DE ACTIVIDAD DE LA APERTURA PROGRAMÁTICA DE 5 A 77, UG DE 96 A 2 Y FF DE 11 A 22. EL PROYECTO TAMBIÉN SERÁ FINANCIADO CON RECURSOS PROPIOS DE AYSA. AÑOS ANTERIORES EL PROYECTO FUE FINANCIADO POR PRÉSTAMO ANSES Y FUENTE 1.1. EL MONTO VIGENTE INCLUYE EL VALOR DEL CONTRATO ORIGINAL, + REDETERM. CONOCIDAS + ADDENDAS FIRMADAS + REDETERM. ESTIMADAS."/>
  </r>
  <r>
    <n v="139"/>
    <x v="0"/>
    <s v="09. EXPANSIÓN DE LA RED DE AGUA POTABLE Y SANEAMIENTO DE CLOACAS"/>
    <s v="-"/>
    <s v="-"/>
    <s v="-"/>
    <s v="GRANDES OBRAS DE INFRAESTRUCTURA"/>
    <s v="SISTEMA CLOACAS BERAZATEGUI"/>
    <s v="SIST. BERAZATEGUI PRIMERA ETAPA PLANTA DE PRETRATAMIENTO OBRA CIVIL Y ELECTROMECÁNICA"/>
    <n v="2"/>
    <x v="0"/>
    <n v="356"/>
    <x v="0"/>
    <x v="0"/>
    <n v="5"/>
    <s v="S961602/03"/>
    <n v="5"/>
    <s v="-"/>
    <s v="BNDES"/>
    <n v="5"/>
    <n v="5"/>
    <n v="7"/>
    <n v="753"/>
    <n v="3"/>
    <n v="8"/>
    <n v="96"/>
    <s v="2"/>
    <s v="SC497"/>
    <s v="-"/>
    <s v="BERAZATEGUI"/>
    <s v="BERAZATEGUI"/>
    <s v="EL PREDIO SE ENCUENTRA AL NOROESTE DEL PARTIDO DE BERAZATEGUI, CERCANO AL LÍMITE CON EL PARTIDO DE QUILMES, ENTRE LA AUTOPISTA BUENOS AIRES-LA PLATA Y LA COSTA DEL RÍO DE LA PLATA."/>
    <d v="2009-01-05T00:00:00"/>
    <d v="2013-10-13T00:00:00"/>
    <n v="158663728.16999999"/>
    <n v="121863575.74571499"/>
    <n v="11120393.84038501"/>
    <n v="291647697.7561"/>
    <n v="21325304.820599999"/>
    <n v="22221880.807500001"/>
    <n v="120672285"/>
    <n v="55638079.1197"/>
    <n v="29530504.960000001"/>
    <n v="5300622.6184999999"/>
    <n v="10841527.315300001"/>
    <n v="-1620453.5863999985"/>
    <n v="27737946.708999999"/>
    <n v="-4.8399999999999999E-2"/>
    <n v="0"/>
    <n v="0"/>
    <s v="-"/>
    <s v="FINALIZADO"/>
    <n v="0.99999999983404642"/>
    <n v="1"/>
    <s v="EL MONTO VIGENTE INCLUYE EL VALOR DEL CONTRATO ORIGINAL, + REDETERM. CONOCIDAS + ADDENDAS FIRMADAS + REDETERM. ESTIMADAS."/>
  </r>
  <r>
    <n v="140"/>
    <x v="0"/>
    <s v="04. ORDENAMIENTO TERRITORIAL"/>
    <s v="-"/>
    <s v="-"/>
    <s v="-"/>
    <s v="NUEVO CENTRO EDUCATIVO"/>
    <s v="-"/>
    <s v="ISFD Nº 82"/>
    <n v="2"/>
    <x v="1"/>
    <n v="354"/>
    <x v="1"/>
    <x v="2"/>
    <s v="-"/>
    <s v="-"/>
    <n v="77"/>
    <s v="06-295"/>
    <n v="22"/>
    <n v="5"/>
    <n v="8"/>
    <n v="1"/>
    <n v="3001"/>
    <n v="3"/>
    <n v="4"/>
    <s v="6"/>
    <s v="1"/>
    <s v="-"/>
    <s v="BID/2424"/>
    <s v="LA MATANZA"/>
    <s v="ISIDRO CASANOVA"/>
    <s v="AV. PROVINCIAS UNIDAS (RUTA NAC. 3) ENTRE CENTENARIO Y CHARRUA"/>
    <d v="2014-01-13T00:00:00"/>
    <d v="2016-11-15T00:00:00"/>
    <n v="9231114.8100000005"/>
    <n v="9770271.7199999988"/>
    <n v="0"/>
    <n v="19001386.529999997"/>
    <n v="0"/>
    <n v="0"/>
    <n v="0"/>
    <n v="0"/>
    <n v="0"/>
    <n v="322198.39"/>
    <n v="6935697.1199999992"/>
    <n v="0"/>
    <s v="-"/>
    <n v="0"/>
    <s v="-"/>
    <n v="0"/>
    <s v="-"/>
    <s v="EN EJECUCIÓN"/>
    <n v="0.94220000000000004"/>
    <n v="0.99099999999999999"/>
    <s v="LA OBRA SE EJECUTARÁ A TRAVES DE LA ACTIVIDAD 78. "/>
  </r>
  <r>
    <n v="141"/>
    <x v="0"/>
    <s v="05. EDUCACIÓN AMBIENTAL"/>
    <s v="-"/>
    <s v="-"/>
    <s v="-"/>
    <s v="NO CORRESPONDE INFORMAR"/>
    <s v="NO CORRESPONDE INFORMAR"/>
    <s v="JARDIN A/C Bº LIBERTAD"/>
    <n v="2"/>
    <x v="2"/>
    <n v="325"/>
    <x v="1"/>
    <x v="2"/>
    <s v="-"/>
    <s v="-"/>
    <n v="77"/>
    <s v="06-298"/>
    <n v="22"/>
    <n v="5"/>
    <n v="8"/>
    <n v="1"/>
    <n v="3001"/>
    <n v="3"/>
    <n v="4"/>
    <s v="6"/>
    <s v="1"/>
    <s v="-"/>
    <s v="BID/2940"/>
    <s v="MERLO"/>
    <s v="LIBERTAD"/>
    <s v="CALLE MALVINAS Y CARLOS A. JUAN MERLO"/>
    <d v="2016-08-01T00:00:00"/>
    <d v="2017-08-01T00:00:00"/>
    <n v="6195114.04"/>
    <n v="1806476.6399999997"/>
    <n v="0"/>
    <n v="8001590.6799999997"/>
    <n v="0"/>
    <n v="0"/>
    <n v="0"/>
    <n v="0"/>
    <n v="0"/>
    <n v="0"/>
    <n v="0"/>
    <n v="0"/>
    <n v="4028537"/>
    <n v="0"/>
    <s v="-"/>
    <s v="-"/>
    <s v="-"/>
    <s v="EN EJECUCIÓN"/>
    <n v="0.1202"/>
    <n v="0.97119999999999995"/>
    <s v="LA OBRA SE EJECUTARÁ A TRAVES DEL PROGRAMA 87, ACTIVIDAD 84. "/>
  </r>
  <r>
    <n v="142"/>
    <x v="0"/>
    <s v="04. ORDENAMIENTO TERRITORIAL"/>
    <s v="-"/>
    <s v="-"/>
    <s v="-"/>
    <s v="NUEVO CENTRO EDUCATIVO"/>
    <s v="-"/>
    <s v="ESCUELA PRIMARIA A/C Bº JAURETCHE"/>
    <n v="2"/>
    <x v="1"/>
    <n v="354"/>
    <x v="1"/>
    <x v="2"/>
    <s v="-"/>
    <s v="-"/>
    <n v="77"/>
    <s v="06-300"/>
    <n v="22"/>
    <n v="5"/>
    <n v="8"/>
    <n v="1"/>
    <n v="3001"/>
    <n v="3"/>
    <n v="4"/>
    <s v="6"/>
    <s v="1"/>
    <s v="-"/>
    <s v="BID/2424"/>
    <s v="LA MATANZA"/>
    <s v="VIRREY DEL PINO"/>
    <s v="CALLE ISRAEL ESQUINA DIEGO DE VILLAROEL"/>
    <d v="2013-09-01T00:00:00"/>
    <d v="2016-06-01T00:00:00"/>
    <n v="4965576.0999999996"/>
    <n v="1731191.37"/>
    <n v="0"/>
    <n v="6696767.4699999997"/>
    <n v="0"/>
    <n v="0"/>
    <n v="0"/>
    <n v="0"/>
    <n v="900775.87"/>
    <n v="4554723"/>
    <n v="349990.15"/>
    <n v="0"/>
    <s v="-"/>
    <n v="0"/>
    <s v="-"/>
    <n v="0"/>
    <s v="-"/>
    <s v="TERMINADA"/>
    <n v="1"/>
    <n v="1"/>
    <s v="LA OBRA SE EJECUTARÁ A TRAVES DE LA ACTIVIDAD 78. "/>
  </r>
  <r>
    <n v="143"/>
    <x v="0"/>
    <s v="04. ORDENAMIENTO TERRITORIAL"/>
    <s v="-"/>
    <s v="-"/>
    <s v="-"/>
    <s v="NUEVO CENTRO EDUCATIVO"/>
    <s v="-"/>
    <s v="ESCUELA PRIMARIA A/C Bº RODOLFO WALSH"/>
    <n v="2"/>
    <x v="1"/>
    <n v="354"/>
    <x v="1"/>
    <x v="2"/>
    <s v="-"/>
    <s v="-"/>
    <n v="77"/>
    <s v="06-301"/>
    <n v="22"/>
    <n v="5"/>
    <n v="8"/>
    <n v="1"/>
    <n v="3001"/>
    <n v="3"/>
    <n v="4"/>
    <s v="6"/>
    <s v="1"/>
    <s v="-"/>
    <s v="BID/2424"/>
    <s v="LA MATANZA"/>
    <s v="GONZÁLEZ CATAN"/>
    <s v="SAN MARTIN ESQUINA AV. INT. FEDERICO "/>
    <d v="2013-09-01T00:00:00"/>
    <d v="2016-03-01T00:00:00"/>
    <n v="4834047.47"/>
    <n v="2180465.65"/>
    <n v="0"/>
    <n v="7014513.1200000001"/>
    <n v="0"/>
    <n v="0"/>
    <n v="0"/>
    <n v="0"/>
    <n v="427187.11"/>
    <n v="4312695.08"/>
    <n v="1894484.23"/>
    <n v="0"/>
    <s v="-"/>
    <n v="0"/>
    <s v="-"/>
    <n v="0"/>
    <s v="-"/>
    <s v="TERMINADA"/>
    <n v="1"/>
    <n v="1"/>
    <s v="LA OBRA SE EJECUTARÁ A TRAVES DE LA ACTIVIDAD 78. "/>
  </r>
  <r>
    <n v="144"/>
    <x v="0"/>
    <s v="04. ORDENAMIENTO TERRITORIAL"/>
    <s v="-"/>
    <s v="-"/>
    <s v="-"/>
    <s v="NUEVO CENTRO EDUCATIVO"/>
    <s v="-"/>
    <s v="JI A/C LA MATANZA RAFAEL CASTILLO"/>
    <n v="2"/>
    <x v="1"/>
    <n v="354"/>
    <x v="1"/>
    <x v="2"/>
    <s v="-"/>
    <s v="-"/>
    <n v="77"/>
    <s v="06-192"/>
    <n v="11"/>
    <n v="5"/>
    <n v="8"/>
    <n v="1"/>
    <n v="3001"/>
    <n v="3"/>
    <n v="4"/>
    <s v="6"/>
    <s v="1"/>
    <s v="-"/>
    <s v="BID/1966"/>
    <s v="LA MATANZA"/>
    <s v="RAFAEL CASTILLO"/>
    <s v="MENDEZ DE ANDES ENTRE ANDALGALÁ Y CONS"/>
    <d v="2010-03-04T00:00:00"/>
    <d v="2012-03-07T00:00:00"/>
    <n v="85113.45"/>
    <n v="0"/>
    <n v="0"/>
    <n v="85113.45"/>
    <n v="0"/>
    <n v="0"/>
    <n v="0"/>
    <n v="85113.45"/>
    <n v="0"/>
    <n v="0"/>
    <n v="0"/>
    <n v="0"/>
    <s v="-"/>
    <n v="0"/>
    <s v="-"/>
    <n v="0"/>
    <s v="-"/>
    <s v="TERMINADA"/>
    <n v="1"/>
    <n v="1"/>
    <s v="0"/>
  </r>
  <r>
    <n v="145"/>
    <x v="0"/>
    <s v="04. ORDENAMIENTO TERRITORIAL"/>
    <s v="-"/>
    <s v="-"/>
    <s v="-"/>
    <s v="NUEVO CENTRO EDUCATIVO"/>
    <s v="-"/>
    <s v="JARDÍN A/C LINDERO A EP Nº 121"/>
    <n v="2"/>
    <x v="1"/>
    <n v="354"/>
    <x v="1"/>
    <x v="2"/>
    <s v="-"/>
    <s v="-"/>
    <n v="77"/>
    <s v="06-224"/>
    <n v="11"/>
    <n v="5"/>
    <n v="8"/>
    <n v="1"/>
    <n v="3001"/>
    <n v="3"/>
    <n v="4"/>
    <s v="6"/>
    <s v="1"/>
    <s v="-"/>
    <s v="BID/1966"/>
    <s v="LA MATANZA"/>
    <s v="GONZÁLEZ CATAN"/>
    <s v="PAREJA ENTRE MATIENZO Y CATAÑO"/>
    <d v="2011-06-16T00:00:00"/>
    <d v="2014-10-22T00:00:00"/>
    <n v="766398.69199999992"/>
    <n v="333055.88"/>
    <n v="0"/>
    <n v="1099454.5719999999"/>
    <n v="0"/>
    <n v="0"/>
    <n v="0"/>
    <n v="211242.3"/>
    <n v="113884.37"/>
    <n v="627934.76"/>
    <n v="146393.14000000001"/>
    <n v="0"/>
    <s v="-"/>
    <n v="0"/>
    <s v="-"/>
    <n v="0"/>
    <s v="-"/>
    <s v="TERMINADA"/>
    <n v="1"/>
    <n v="1"/>
    <s v="0"/>
  </r>
  <r>
    <n v="146"/>
    <x v="0"/>
    <s v="04. ORDENAMIENTO TERRITORIAL"/>
    <s v="-"/>
    <s v="-"/>
    <s v="-"/>
    <s v="NUEVO CENTRO EDUCATIVO"/>
    <s v="-"/>
    <s v="TRABAJOS DE RECONSTRUCCIÓN DE ESCUELAS, VIVIENDAS, MUROS Y OTROS"/>
    <n v="2"/>
    <x v="1"/>
    <n v="354"/>
    <x v="2"/>
    <x v="3"/>
    <s v="-"/>
    <s v="-"/>
    <s v="77. ASISTENCIA FINANCIERA PARA OBRAS EN LA CUENCA MATANZA - RIACHUELO."/>
    <s v="-"/>
    <n v="11"/>
    <n v="5"/>
    <n v="8"/>
    <n v="6"/>
    <n v="9999"/>
    <n v="3"/>
    <n v="2"/>
    <s v="6"/>
    <s v="1"/>
    <s v="-"/>
    <s v="-"/>
    <s v="LOMAS DE ZAMORA"/>
    <s v="-"/>
    <s v="-"/>
    <d v="2012-05-01T00:00:00"/>
    <s v="-"/>
    <n v="10000000"/>
    <n v="0"/>
    <n v="0"/>
    <n v="10000000"/>
    <n v="0"/>
    <n v="0"/>
    <n v="0"/>
    <n v="6681917.5899999999"/>
    <n v="0"/>
    <n v="0"/>
    <n v="0"/>
    <n v="0"/>
    <s v="-"/>
    <n v="0"/>
    <s v="-"/>
    <n v="0"/>
    <s v="-"/>
    <s v="EN EJECUCIÓN"/>
    <n v="0"/>
    <n v="0.66820000000000002"/>
    <s v="-"/>
  </r>
  <r>
    <n v="148"/>
    <x v="0"/>
    <s v="09. EXPANSIÓN DE LA RED DE AGUA POTABLE Y SANEAMIENTO DE CLOACAS"/>
    <s v="-"/>
    <s v="-"/>
    <s v="-"/>
    <s v="EXPANSIÓN DE REDES"/>
    <s v="-"/>
    <s v="REPOTENCIACION ESTACION ELEVADORA TEMPERLEY - CISTERNA LLAVALLOL -"/>
    <n v="2"/>
    <x v="2"/>
    <n v="613"/>
    <x v="3"/>
    <x v="4"/>
    <s v="-"/>
    <s v="0"/>
    <n v="78"/>
    <s v="-"/>
    <s v="11"/>
    <n v="5"/>
    <n v="8"/>
    <n v="6"/>
    <n v="9999"/>
    <n v="3"/>
    <n v="8"/>
    <s v="6"/>
    <s v="1"/>
    <s v="-"/>
    <s v="MUNICIPIO"/>
    <s v="LOMAS DE ZAMORA"/>
    <s v="LLAVALLOL"/>
    <s v="-"/>
    <d v="2006-10-31T00:00:00"/>
    <s v="-"/>
    <n v="22429999.829999998"/>
    <n v="15963836.85"/>
    <n v="1695554"/>
    <n v="40089390.68"/>
    <n v="13761605.289999999"/>
    <n v="15606211.210000001"/>
    <n v="3143008"/>
    <n v="0"/>
    <n v="7087704.9100000001"/>
    <n v="480117"/>
    <n v="0"/>
    <n v="0"/>
    <s v="-"/>
    <n v="0"/>
    <s v="-"/>
    <n v="0"/>
    <s v="-"/>
    <s v="-"/>
    <n v="1"/>
    <n v="1"/>
    <s v="-"/>
  </r>
  <r>
    <n v="149"/>
    <x v="0"/>
    <s v="09. EXPANSIÓN DE LA RED DE AGUA POTABLE Y SANEAMIENTO DE CLOACAS"/>
    <s v="-"/>
    <s v="-"/>
    <s v="-"/>
    <s v="EXPANSIÓN DE REDES"/>
    <s v="-"/>
    <s v="RED DE DESAGUES CLOACALES - SECTOR CALZADA MARMOL II"/>
    <n v="2"/>
    <x v="2"/>
    <n v="613"/>
    <x v="3"/>
    <x v="4"/>
    <s v="-"/>
    <s v="0"/>
    <n v="79"/>
    <s v="-"/>
    <s v="11"/>
    <n v="5"/>
    <n v="8"/>
    <n v="6"/>
    <n v="9999"/>
    <n v="3"/>
    <n v="8"/>
    <s v="6"/>
    <s v="1"/>
    <s v="-"/>
    <s v="MUNICIPIO"/>
    <s v="ALMIRANTE BROWN"/>
    <s v="ALMIRANTE BROWN"/>
    <s v="-"/>
    <s v="-"/>
    <s v="-"/>
    <n v="1712835.5"/>
    <n v="0"/>
    <n v="0"/>
    <n v="1712835.5"/>
    <n v="342567.1"/>
    <n v="1146191.28"/>
    <n v="224077"/>
    <n v="0"/>
    <n v="0"/>
    <n v="0"/>
    <n v="0"/>
    <n v="0"/>
    <s v="-"/>
    <n v="0"/>
    <s v="-"/>
    <n v="0"/>
    <s v="-"/>
    <s v="-"/>
    <n v="0.99999992994073272"/>
    <n v="0.99999992994073272"/>
    <s v="-"/>
  </r>
  <r>
    <n v="150"/>
    <x v="0"/>
    <s v="09. EXPANSIÓN DE LA RED DE AGUA POTABLE Y SANEAMIENTO DE CLOACAS"/>
    <s v="-"/>
    <s v="-"/>
    <s v="-"/>
    <s v="EXPANSIÓN DE REDES"/>
    <s v="-"/>
    <s v="RED DE DESAGUES CLOACALES - SECTOR BURZACO II"/>
    <n v="2"/>
    <x v="2"/>
    <n v="613"/>
    <x v="3"/>
    <x v="4"/>
    <s v="-"/>
    <s v="0"/>
    <n v="79"/>
    <s v="-"/>
    <s v="11"/>
    <n v="5"/>
    <n v="8"/>
    <n v="6"/>
    <n v="9999"/>
    <n v="3"/>
    <n v="8"/>
    <s v="6"/>
    <s v="1"/>
    <s v="-"/>
    <s v="MUNICIPIO"/>
    <s v="ALMIRANTE BROWN"/>
    <s v="ALMIRANTE BROWN"/>
    <s v="-"/>
    <s v="-"/>
    <s v="-"/>
    <n v="1802316.56"/>
    <n v="0"/>
    <n v="0"/>
    <n v="1802316.56"/>
    <n v="360463.31"/>
    <n v="898543.95"/>
    <n v="429973"/>
    <n v="0"/>
    <n v="0"/>
    <n v="0"/>
    <n v="0"/>
    <n v="0"/>
    <s v="-"/>
    <n v="0"/>
    <s v="-"/>
    <n v="0"/>
    <s v="-"/>
    <s v="-"/>
    <n v="0.93711631878919199"/>
    <n v="0.93711631878919199"/>
    <s v="-"/>
  </r>
  <r>
    <n v="151"/>
    <x v="0"/>
    <s v="09. EXPANSIÓN DE LA RED DE AGUA POTABLE Y SANEAMIENTO DE CLOACAS"/>
    <s v="-"/>
    <s v="-"/>
    <s v="-"/>
    <s v="EXPANSIÓN DE REDES"/>
    <s v="-"/>
    <s v="RED DE DESAGUES CLOACALES - SECTOR BURZACO I"/>
    <n v="2"/>
    <x v="2"/>
    <n v="613"/>
    <x v="3"/>
    <x v="4"/>
    <s v="-"/>
    <s v="0"/>
    <n v="79"/>
    <s v="-"/>
    <s v="11"/>
    <n v="5"/>
    <n v="8"/>
    <n v="6"/>
    <n v="9999"/>
    <n v="3"/>
    <n v="8"/>
    <s v="6"/>
    <s v="1"/>
    <s v="-"/>
    <s v="MUNICIPIO"/>
    <s v="ALMIRANTE BROWN"/>
    <s v="BURZACO"/>
    <s v="-"/>
    <s v="-"/>
    <s v="-"/>
    <n v="1804931.84"/>
    <n v="0"/>
    <n v="0"/>
    <n v="1804931.84"/>
    <n v="1255506.2"/>
    <n v="549425.54"/>
    <n v="0"/>
    <n v="0"/>
    <n v="0"/>
    <n v="0"/>
    <n v="0"/>
    <n v="0"/>
    <s v="-"/>
    <n v="0"/>
    <s v="-"/>
    <n v="0"/>
    <s v="-"/>
    <s v="-"/>
    <n v="0.99999994459624575"/>
    <n v="0.99999994459624575"/>
    <s v="LA OBRA TUVO UNA ADDENDA EN NEGATIVO, POR ESO SE MODIFICO EL MONTO VIGENTE Y SE TERMINÓ LA OBRA."/>
  </r>
  <r>
    <n v="152"/>
    <x v="0"/>
    <s v="09. EXPANSIÓN DE LA RED DE AGUA POTABLE Y SANEAMIENTO DE CLOACAS"/>
    <s v="-"/>
    <s v="-"/>
    <s v="-"/>
    <s v="EXPANSIÓN DE REDES"/>
    <s v="-"/>
    <s v="RED DE AGUA POTABLE - Bº SANTA MARTA MOD 1"/>
    <n v="2"/>
    <x v="2"/>
    <n v="613"/>
    <x v="3"/>
    <x v="4"/>
    <s v="-"/>
    <s v="0"/>
    <n v="77"/>
    <s v="-"/>
    <s v="11"/>
    <n v="5"/>
    <n v="8"/>
    <n v="6"/>
    <n v="9999"/>
    <n v="3"/>
    <n v="8"/>
    <s v="6"/>
    <s v="1"/>
    <s v="-"/>
    <s v="MUNICIPIO"/>
    <s v="MERLO"/>
    <s v="MERLO"/>
    <s v="-"/>
    <s v="-"/>
    <s v="-"/>
    <n v="413609.43"/>
    <n v="0"/>
    <n v="-36753.96"/>
    <n v="376855.47"/>
    <n v="98322.73"/>
    <n v="278532.34000000003"/>
    <n v="0"/>
    <n v="0"/>
    <n v="0"/>
    <n v="0"/>
    <n v="0"/>
    <n v="0"/>
    <s v="-"/>
    <n v="0"/>
    <s v="-"/>
    <n v="0"/>
    <s v="-"/>
    <s v="-"/>
    <n v="1"/>
    <n v="1"/>
    <s v="-"/>
  </r>
  <r>
    <n v="153"/>
    <x v="0"/>
    <s v="09. EXPANSIÓN DE LA RED DE AGUA POTABLE Y SANEAMIENTO DE CLOACAS"/>
    <s v="-"/>
    <s v="-"/>
    <s v="-"/>
    <s v="EXPANSIÓN DE REDES"/>
    <s v="-"/>
    <s v="RED DE AGUA POTABLE"/>
    <n v="2"/>
    <x v="2"/>
    <n v="613"/>
    <x v="3"/>
    <x v="4"/>
    <s v="-"/>
    <s v="0"/>
    <n v="79"/>
    <s v="-"/>
    <s v="11"/>
    <n v="5"/>
    <n v="8"/>
    <n v="6"/>
    <n v="9999"/>
    <n v="3"/>
    <n v="8"/>
    <s v="6"/>
    <s v="1"/>
    <s v="-"/>
    <s v="MUNICIPIO"/>
    <s v="CAÑUELAS"/>
    <s v="MÁXIMO PAZ"/>
    <s v="-"/>
    <s v="-"/>
    <s v="-"/>
    <n v="1189683.04"/>
    <n v="0"/>
    <n v="0"/>
    <n v="1189683.04"/>
    <n v="237936.6"/>
    <n v="951746.43"/>
    <n v="0"/>
    <n v="0"/>
    <n v="0"/>
    <n v="0"/>
    <n v="0"/>
    <n v="0"/>
    <s v="-"/>
    <n v="0"/>
    <s v="-"/>
    <n v="0"/>
    <s v="-"/>
    <s v="-"/>
    <n v="0.99999999159439978"/>
    <n v="0.99999999159439978"/>
    <s v="-"/>
  </r>
  <r>
    <n v="154"/>
    <x v="0"/>
    <s v="09. EXPANSIÓN DE LA RED DE AGUA POTABLE Y SANEAMIENTO DE CLOACAS"/>
    <s v="-"/>
    <s v="-"/>
    <s v="-"/>
    <s v="EXPANSIÓN DE REDES"/>
    <s v="-"/>
    <s v="REACONDICIONAMIENTO Y REPARACION DE LA PLANTA DEPURADORA"/>
    <n v="2"/>
    <x v="2"/>
    <n v="613"/>
    <x v="3"/>
    <x v="4"/>
    <s v="-"/>
    <s v="0"/>
    <n v="7"/>
    <s v="-"/>
    <s v="11"/>
    <n v="5"/>
    <n v="8"/>
    <n v="6"/>
    <n v="9999"/>
    <n v="3"/>
    <n v="8"/>
    <s v="6"/>
    <s v="1"/>
    <s v="-"/>
    <s v="MUNICIPIO"/>
    <s v="CAÑUELAS"/>
    <s v="CAÑUELAS"/>
    <s v="-"/>
    <s v="-"/>
    <s v="-"/>
    <n v="581587.30000000005"/>
    <n v="0"/>
    <n v="0"/>
    <n v="581587.30000000005"/>
    <n v="581587.29"/>
    <n v="0"/>
    <n v="0"/>
    <n v="0"/>
    <n v="0"/>
    <n v="0"/>
    <n v="0"/>
    <n v="0"/>
    <s v="-"/>
    <n v="0"/>
    <s v="-"/>
    <n v="0"/>
    <s v="-"/>
    <s v="-"/>
    <n v="0.99999998280567681"/>
    <n v="0.99999998280567681"/>
    <s v="-"/>
  </r>
  <r>
    <n v="155"/>
    <x v="0"/>
    <s v="09. EXPANSIÓN DE LA RED DE AGUA POTABLE Y SANEAMIENTO DE CLOACAS"/>
    <s v="-"/>
    <s v="-"/>
    <s v="-"/>
    <s v="EXPANSIÓN DE REDES"/>
    <s v="-"/>
    <s v="REACONDICIONAMIENTO DEL SISTEMA DE AGUA POTABLE"/>
    <n v="2"/>
    <x v="2"/>
    <n v="613"/>
    <x v="3"/>
    <x v="4"/>
    <s v="-"/>
    <s v="0"/>
    <n v="79"/>
    <s v="-"/>
    <s v="11"/>
    <n v="5"/>
    <n v="8"/>
    <n v="6"/>
    <n v="9999"/>
    <n v="3"/>
    <n v="8"/>
    <s v="6"/>
    <s v="1"/>
    <s v="-"/>
    <s v="MUNICIPIO"/>
    <s v="CAÑUELAS"/>
    <s v="CAÑUELAS"/>
    <s v="-"/>
    <s v="-"/>
    <s v="-"/>
    <n v="289750.5"/>
    <n v="0"/>
    <n v="0"/>
    <n v="289750.5"/>
    <n v="43462.5"/>
    <n v="178713.05"/>
    <n v="67575"/>
    <n v="0"/>
    <n v="0"/>
    <n v="0"/>
    <n v="0"/>
    <n v="0"/>
    <s v="-"/>
    <n v="0"/>
    <s v="-"/>
    <n v="0"/>
    <s v="-"/>
    <s v="-"/>
    <n v="1.000000172562256"/>
    <n v="1.000000172562256"/>
    <s v="-"/>
  </r>
  <r>
    <n v="156"/>
    <x v="0"/>
    <s v="09. EXPANSIÓN DE LA RED DE AGUA POTABLE Y SANEAMIENTO DE CLOACAS"/>
    <s v="-"/>
    <s v="-"/>
    <s v="-"/>
    <s v="EXPANSIÓN DE REDES"/>
    <s v="-"/>
    <s v="PROVISION DE AGUA POTABLE-CONEXION 9 DE ABRIL"/>
    <n v="2"/>
    <x v="2"/>
    <n v="613"/>
    <x v="3"/>
    <x v="4"/>
    <s v="-"/>
    <s v="0"/>
    <n v="78"/>
    <s v="-"/>
    <s v="11"/>
    <n v="5"/>
    <n v="8"/>
    <n v="6"/>
    <n v="9999"/>
    <n v="3"/>
    <n v="8"/>
    <s v="6"/>
    <s v="1"/>
    <s v="-"/>
    <s v="MUNICIPIO"/>
    <s v="ESTEBAN ECHEVERRÍA"/>
    <s v="ESTEBAN ECHEVERRÍA"/>
    <s v="-"/>
    <s v="-"/>
    <s v="-"/>
    <n v="7453765.9199999999"/>
    <n v="1029576.81"/>
    <n v="1132103.43"/>
    <n v="9615446.1600000001"/>
    <n v="7416326.4100000001"/>
    <n v="0"/>
    <n v="343024"/>
    <n v="804987.66"/>
    <n v="1028060.81"/>
    <n v="0"/>
    <n v="0"/>
    <n v="0"/>
    <s v="-"/>
    <n v="0"/>
    <s v="-"/>
    <n v="0"/>
    <s v="-"/>
    <s v="-"/>
    <n v="0.99760309822170545"/>
    <n v="0.99760309822170545"/>
    <s v="-"/>
  </r>
  <r>
    <n v="157"/>
    <x v="0"/>
    <s v="09. EXPANSIÓN DE LA RED DE AGUA POTABLE Y SANEAMIENTO DE CLOACAS"/>
    <s v="-"/>
    <s v="-"/>
    <s v="-"/>
    <s v="EXPANSIÓN DE REDES"/>
    <s v="-"/>
    <s v="PROVISIÓN DE AGUA POTABLE POR RED - Bº AMERICA UNIDA MOD 2"/>
    <n v="2"/>
    <x v="2"/>
    <n v="613"/>
    <x v="3"/>
    <x v="4"/>
    <s v="-"/>
    <s v="0"/>
    <n v="77"/>
    <s v="-"/>
    <s v="11"/>
    <n v="5"/>
    <n v="8"/>
    <n v="6"/>
    <n v="9999"/>
    <n v="3"/>
    <n v="8"/>
    <s v="6"/>
    <s v="1"/>
    <s v="-"/>
    <s v="MUNICIPIO"/>
    <s v="PTE. PERÓN"/>
    <s v="GUERNICA"/>
    <s v="-"/>
    <s v="-"/>
    <s v="-"/>
    <n v="214898.3"/>
    <n v="0"/>
    <n v="0"/>
    <n v="214898.3"/>
    <n v="190662.79"/>
    <n v="24235.5"/>
    <n v="0"/>
    <n v="0"/>
    <n v="0"/>
    <n v="0"/>
    <n v="0"/>
    <n v="0"/>
    <s v="-"/>
    <n v="0"/>
    <s v="-"/>
    <n v="0"/>
    <s v="-"/>
    <s v="-"/>
    <n v="0.99999995346636072"/>
    <n v="0.99999995346636072"/>
    <s v="-"/>
  </r>
  <r>
    <n v="158"/>
    <x v="0"/>
    <s v="09. EXPANSIÓN DE LA RED DE AGUA POTABLE Y SANEAMIENTO DE CLOACAS"/>
    <s v="-"/>
    <s v="-"/>
    <s v="-"/>
    <s v="EXPANSIÓN DE REDES"/>
    <s v="-"/>
    <s v="PROVISIÓN DE AGUA POTABLE"/>
    <n v="2"/>
    <x v="2"/>
    <n v="613"/>
    <x v="3"/>
    <x v="4"/>
    <s v="-"/>
    <s v="0"/>
    <n v="7"/>
    <s v="-"/>
    <s v="11"/>
    <n v="5"/>
    <n v="8"/>
    <n v="1"/>
    <n v="3001"/>
    <n v="3"/>
    <n v="8"/>
    <s v="6"/>
    <s v="1"/>
    <s v="-"/>
    <s v="MUNICIPIO"/>
    <s v="GENERAL LAS HERAS"/>
    <s v="PLOMER"/>
    <s v="-"/>
    <s v="-"/>
    <s v="-"/>
    <n v="147100"/>
    <n v="0"/>
    <n v="119731"/>
    <n v="147100"/>
    <n v="119730.84"/>
    <n v="0"/>
    <n v="0"/>
    <n v="0"/>
    <n v="0"/>
    <n v="0"/>
    <n v="0"/>
    <n v="0"/>
    <s v="-"/>
    <n v="0"/>
    <s v="-"/>
    <n v="0"/>
    <s v="-"/>
    <s v="-"/>
    <n v="0.81394180829367779"/>
    <n v="0.81394180829367779"/>
    <s v="LA OBRA CERRÓ EN EL MONTO CONTRATADO EN LOS $119731"/>
  </r>
  <r>
    <n v="159"/>
    <x v="0"/>
    <s v="09. EXPANSIÓN DE LA RED DE AGUA POTABLE Y SANEAMIENTO DE CLOACAS"/>
    <s v="-"/>
    <s v="-"/>
    <s v="-"/>
    <s v="EXPANSIÓN DE REDES"/>
    <s v="-"/>
    <s v="PROVISION DE AGUA POTABLE"/>
    <n v="2"/>
    <x v="2"/>
    <n v="613"/>
    <x v="3"/>
    <x v="4"/>
    <s v="-"/>
    <s v="0"/>
    <n v="7"/>
    <s v="-"/>
    <s v="11"/>
    <n v="5"/>
    <n v="8"/>
    <n v="1"/>
    <n v="3001"/>
    <n v="3"/>
    <n v="8"/>
    <s v="6"/>
    <s v="1"/>
    <s v="-"/>
    <s v="MUNICIPIO"/>
    <s v="GENERAL LAS HERAS"/>
    <s v="GENERAL LAS HERAS"/>
    <s v="-"/>
    <s v="-"/>
    <s v="-"/>
    <n v="128250"/>
    <n v="0"/>
    <n v="118079"/>
    <n v="246329.79"/>
    <n v="128250"/>
    <n v="0"/>
    <n v="0"/>
    <n v="0"/>
    <n v="0"/>
    <n v="0"/>
    <n v="0"/>
    <n v="0"/>
    <s v="-"/>
    <n v="0"/>
    <s v="-"/>
    <n v="0"/>
    <s v="-"/>
    <s v="-"/>
    <n v="1"/>
    <n v="1"/>
    <s v="LA OBRA TUVO UNA AMPLIACIÓN DE $118079,79 , ELEVANDO EL ACUERDO DE FINANCIAMIENTO A $246329.79 MONTO EN EL QUE CERRO LA OBRA"/>
  </r>
  <r>
    <n v="160"/>
    <x v="0"/>
    <s v="09. EXPANSIÓN DE LA RED DE AGUA POTABLE Y SANEAMIENTO DE CLOACAS"/>
    <s v="-"/>
    <s v="-"/>
    <s v="-"/>
    <s v="EXPANSIÓN DE REDES"/>
    <s v="-"/>
    <s v="PLANTA DE TRATAMIENTO DE LIQUIDOS CLOACALES - PLANTA AGUSTIN FERRARI"/>
    <n v="2"/>
    <x v="2"/>
    <n v="613"/>
    <x v="3"/>
    <x v="4"/>
    <s v="-"/>
    <s v="9"/>
    <s v="-"/>
    <s v="51"/>
    <s v="11"/>
    <n v="4"/>
    <n v="2"/>
    <n v="2"/>
    <n v="0"/>
    <n v="3"/>
    <n v="8"/>
    <s v="6"/>
    <s v="1"/>
    <s v="-"/>
    <s v="MUNICIPIO"/>
    <s v="MERLO"/>
    <s v="MERLO"/>
    <s v="-"/>
    <d v="2005-09-16T00:00:00"/>
    <d v="2007-10-06T00:00:00"/>
    <n v="34983600.799999997"/>
    <n v="4646933.0199999996"/>
    <n v="1111609.6499999999"/>
    <n v="40742143.469999999"/>
    <n v="40721242.93"/>
    <n v="0"/>
    <n v="0"/>
    <n v="0"/>
    <n v="0"/>
    <n v="0"/>
    <n v="0"/>
    <n v="0"/>
    <s v="-"/>
    <n v="0"/>
    <s v="-"/>
    <n v="0"/>
    <s v="-"/>
    <s v="-"/>
    <n v="0.99948700440821459"/>
    <n v="0.99948700440821459"/>
    <s v="LA OBRA TUVO REDETERMINACIÓN POR $4646933.02 Y UNA AMPLIACIÓN DE $111609.65, ELEVANDO EL ACUERDO DE FINANCIAMIENTO A $40.742.143,47, MONTO EN EL CUAL CERRÓ."/>
  </r>
  <r>
    <n v="161"/>
    <x v="0"/>
    <s v="09. EXPANSIÓN DE LA RED DE AGUA POTABLE Y SANEAMIENTO DE CLOACAS"/>
    <s v="-"/>
    <s v="-"/>
    <s v="-"/>
    <s v="EXPANSIÓN DE REDES"/>
    <s v="-"/>
    <s v="PERFORACION Y RED DE AGUA"/>
    <n v="2"/>
    <x v="2"/>
    <n v="613"/>
    <x v="3"/>
    <x v="4"/>
    <s v="-"/>
    <s v="0"/>
    <n v="79"/>
    <s v="-"/>
    <s v="11"/>
    <n v="5"/>
    <n v="8"/>
    <n v="6"/>
    <n v="9999"/>
    <n v="3"/>
    <n v="8"/>
    <s v="6"/>
    <s v="1"/>
    <s v="-"/>
    <s v="MUNICIPIO"/>
    <s v="CAÑUELAS"/>
    <s v="URIBELARREA"/>
    <s v="-"/>
    <s v="-"/>
    <s v="-"/>
    <n v="1385692"/>
    <n v="0"/>
    <n v="0"/>
    <n v="1385692"/>
    <n v="432273.19"/>
    <n v="600145.31000000006"/>
    <n v="353274"/>
    <n v="0"/>
    <n v="0"/>
    <n v="0"/>
    <n v="0"/>
    <n v="0"/>
    <s v="-"/>
    <n v="0"/>
    <s v="-"/>
    <n v="0"/>
    <s v="-"/>
    <s v="-"/>
    <n v="1.0000003608305452"/>
    <n v="1.0000003608305452"/>
    <s v="-"/>
  </r>
  <r>
    <n v="162"/>
    <x v="0"/>
    <s v="09. EXPANSIÓN DE LA RED DE AGUA POTABLE Y SANEAMIENTO DE CLOACAS"/>
    <s v="-"/>
    <s v="-"/>
    <s v="-"/>
    <s v="EXPANSIÓN DE REDES"/>
    <s v="-"/>
    <s v="EXPANSION DEL SERVICIO DE PROVISION DE A.P. Bº PARQUE AMERICANO MOD 2"/>
    <n v="2"/>
    <x v="2"/>
    <n v="613"/>
    <x v="3"/>
    <x v="4"/>
    <s v="-"/>
    <s v="0"/>
    <n v="77"/>
    <s v="-"/>
    <s v="11"/>
    <n v="5"/>
    <n v="8"/>
    <n v="6"/>
    <n v="9999"/>
    <n v="3"/>
    <n v="8"/>
    <s v="6"/>
    <s v="1"/>
    <s v="-"/>
    <s v="MUNICIPIO"/>
    <s v="PTE. PERÓN"/>
    <s v="GUERNICA"/>
    <s v="-"/>
    <s v="-"/>
    <s v="-"/>
    <n v="388353.74"/>
    <n v="0"/>
    <n v="0"/>
    <n v="388353.74"/>
    <n v="41054.870000000003"/>
    <n v="217979.44"/>
    <n v="111914"/>
    <n v="0"/>
    <n v="0"/>
    <n v="0"/>
    <n v="0"/>
    <n v="0"/>
    <s v="-"/>
    <n v="0"/>
    <s v="-"/>
    <n v="0"/>
    <s v="-"/>
    <s v="-"/>
    <n v="0.95518150539763058"/>
    <n v="0.95518150539763058"/>
    <s v="LA OBRA CERRO EN $370948.72 POR ECONOMIA DE OBRA"/>
  </r>
  <r>
    <n v="163"/>
    <x v="0"/>
    <s v="09. EXPANSIÓN DE LA RED DE AGUA POTABLE Y SANEAMIENTO DE CLOACAS"/>
    <s v="-"/>
    <s v="-"/>
    <s v="-"/>
    <s v="EXPANSIÓN DE REDES"/>
    <s v="-"/>
    <s v="EXPANSION DEL SERVICIO DE PROVISION DE A.P. Bº PARQUE AMERICANO MOD 1"/>
    <n v="2"/>
    <x v="2"/>
    <n v="613"/>
    <x v="3"/>
    <x v="4"/>
    <s v="-"/>
    <s v="0"/>
    <n v="77"/>
    <s v="-"/>
    <s v="11"/>
    <n v="5"/>
    <n v="8"/>
    <n v="6"/>
    <n v="9999"/>
    <n v="3"/>
    <n v="8"/>
    <s v="6"/>
    <s v="1"/>
    <s v="-"/>
    <s v="MUNICIPIO"/>
    <s v="PTE. PERÓN"/>
    <s v="GUERNICA"/>
    <s v="-"/>
    <s v="-"/>
    <s v="-"/>
    <n v="422446.26"/>
    <n v="0"/>
    <n v="0"/>
    <n v="422446.26"/>
    <n v="39402.93"/>
    <n v="328499.48"/>
    <n v="37904"/>
    <n v="0"/>
    <n v="0"/>
    <n v="0"/>
    <n v="0"/>
    <n v="0"/>
    <s v="-"/>
    <n v="0"/>
    <s v="-"/>
    <n v="0"/>
    <s v="-"/>
    <s v="-"/>
    <n v="1"/>
    <n v="1"/>
    <s v="LA OBRA CERRO EN $405.806,00 POR ECONOMIA DE OBRA"/>
  </r>
  <r>
    <n v="164"/>
    <x v="0"/>
    <s v="09. EXPANSIÓN DE LA RED DE AGUA POTABLE Y SANEAMIENTO DE CLOACAS"/>
    <s v="-"/>
    <s v="-"/>
    <s v="-"/>
    <s v="EXPANSIÓN DE REDES"/>
    <s v="-"/>
    <s v="EXPANSION DE RED DE AGUA POTABLE - Bº AMERICA UNIDA MOD 1"/>
    <n v="2"/>
    <x v="2"/>
    <n v="613"/>
    <x v="3"/>
    <x v="4"/>
    <s v="-"/>
    <s v="0"/>
    <n v="77"/>
    <s v="-"/>
    <s v="11"/>
    <n v="5"/>
    <n v="8"/>
    <n v="6"/>
    <n v="9999"/>
    <n v="3"/>
    <n v="8"/>
    <s v="6"/>
    <s v="1"/>
    <s v="-"/>
    <s v="MUNICIPIO"/>
    <s v="PTE. PERÓN"/>
    <s v="GUERNICA"/>
    <s v="-"/>
    <s v="-"/>
    <s v="-"/>
    <n v="262479.96000000002"/>
    <n v="0"/>
    <n v="0"/>
    <n v="262479.96000000002"/>
    <n v="262197.99"/>
    <n v="0"/>
    <n v="0"/>
    <n v="0"/>
    <n v="0"/>
    <n v="0"/>
    <n v="0"/>
    <n v="0"/>
    <s v="-"/>
    <n v="0"/>
    <s v="-"/>
    <n v="0"/>
    <s v="-"/>
    <s v="-"/>
    <n v="0.998925746559852"/>
    <n v="0.99892574655985156"/>
    <s v="-"/>
  </r>
  <r>
    <n v="165"/>
    <x v="0"/>
    <s v="09. EXPANSIÓN DE LA RED DE AGUA POTABLE Y SANEAMIENTO DE CLOACAS"/>
    <s v="-"/>
    <s v="-"/>
    <s v="-"/>
    <s v="EXPANSIÓN DE REDES"/>
    <s v="-"/>
    <s v="ESTUDIO HIDROGEOLÓGICO, IDENTIFICACIÓN DE DOS PERFORACIONES"/>
    <n v="2"/>
    <x v="2"/>
    <n v="613"/>
    <x v="3"/>
    <x v="4"/>
    <s v="-"/>
    <s v="0"/>
    <n v="7"/>
    <s v="-"/>
    <s v="11"/>
    <n v="5"/>
    <n v="8"/>
    <n v="6"/>
    <n v="9999"/>
    <n v="3"/>
    <n v="8"/>
    <s v="6"/>
    <s v="1"/>
    <s v="-"/>
    <s v="MUNICIPIO"/>
    <s v="CAÑUELAS"/>
    <s v="CAÑUELAS"/>
    <s v="-"/>
    <s v="-"/>
    <s v="-"/>
    <n v="667111.47"/>
    <n v="0"/>
    <n v="199997"/>
    <n v="667111.47"/>
    <n v="667111.47"/>
    <n v="0"/>
    <n v="0"/>
    <n v="0"/>
    <n v="0"/>
    <n v="0"/>
    <n v="0"/>
    <n v="0"/>
    <s v="-"/>
    <n v="0"/>
    <s v="-"/>
    <n v="0"/>
    <s v="-"/>
    <s v="-"/>
    <n v="1"/>
    <n v="1"/>
    <s v="LA OBRA TUVO UNA AMPLIACIÓN DE $199997 , ELEVANDO EL ACUERDO DE FINANCIAMIENTO A $667111"/>
  </r>
  <r>
    <n v="166"/>
    <x v="0"/>
    <s v="09. EXPANSIÓN DE LA RED DE AGUA POTABLE Y SANEAMIENTO DE CLOACAS"/>
    <s v="-"/>
    <s v="-"/>
    <s v="-"/>
    <s v="EXPANSIÓN DE REDES"/>
    <s v="-"/>
    <s v="DESAGUE CLOACAL - PROVISION DE MAT - MARCOS PAZ"/>
    <n v="2"/>
    <x v="2"/>
    <n v="613"/>
    <x v="3"/>
    <x v="4"/>
    <s v="-"/>
    <s v="0"/>
    <n v="79"/>
    <s v="-"/>
    <s v="11"/>
    <n v="5"/>
    <n v="8"/>
    <n v="6"/>
    <n v="9999"/>
    <n v="3"/>
    <n v="8"/>
    <s v="6"/>
    <s v="1"/>
    <s v="-"/>
    <s v="MUNICIPIO"/>
    <s v="MARCOS PAZ"/>
    <s v="MARCOS PAZ"/>
    <s v="-"/>
    <s v="-"/>
    <s v="-"/>
    <n v="1942739.7"/>
    <n v="0"/>
    <n v="0"/>
    <n v="1942739.7"/>
    <n v="1942739.7"/>
    <n v="0"/>
    <n v="0"/>
    <n v="0"/>
    <n v="0"/>
    <n v="0"/>
    <n v="0"/>
    <n v="0"/>
    <s v="-"/>
    <n v="0"/>
    <s v="-"/>
    <n v="0"/>
    <s v="-"/>
    <s v="-"/>
    <n v="1"/>
    <n v="1"/>
    <s v="-"/>
  </r>
  <r>
    <n v="167"/>
    <x v="0"/>
    <s v="09. EXPANSIÓN DE LA RED DE AGUA POTABLE Y SANEAMIENTO DE CLOACAS"/>
    <s v="-"/>
    <s v="-"/>
    <s v="-"/>
    <s v="EXPANSIÓN DE REDES"/>
    <s v="-"/>
    <s v="CONSTRUCCIÓN DESAGÜES CLOACALES SECTOR NORTE MODULO 1"/>
    <n v="2"/>
    <x v="2"/>
    <n v="613"/>
    <x v="3"/>
    <x v="4"/>
    <s v="-"/>
    <s v="0"/>
    <n v="79"/>
    <s v="-"/>
    <s v="11"/>
    <n v="5"/>
    <n v="8"/>
    <n v="6"/>
    <n v="9999"/>
    <n v="3"/>
    <n v="8"/>
    <s v="6"/>
    <s v="1"/>
    <s v="-"/>
    <s v="MUNICIPIO"/>
    <s v="MERLO"/>
    <s v="AGUSTÍN FERRARI"/>
    <s v="-"/>
    <s v="-"/>
    <s v="-"/>
    <n v="2143720.1800000002"/>
    <n v="0"/>
    <n v="0"/>
    <n v="2143720.1800000002"/>
    <n v="428744.04"/>
    <n v="1700499.1"/>
    <n v="0"/>
    <n v="14477.04"/>
    <n v="0"/>
    <n v="0"/>
    <n v="0"/>
    <n v="0"/>
    <s v="-"/>
    <n v="0"/>
    <s v="-"/>
    <n v="0"/>
    <s v="-"/>
    <s v="-"/>
    <n v="0.99999998134084833"/>
    <n v="0.99999998134084833"/>
    <s v="-"/>
  </r>
  <r>
    <n v="168"/>
    <x v="0"/>
    <s v="09. EXPANSIÓN DE LA RED DE AGUA POTABLE Y SANEAMIENTO DE CLOACAS"/>
    <s v="-"/>
    <s v="-"/>
    <s v="-"/>
    <s v="EXPANSIÓN DE REDES"/>
    <s v="-"/>
    <s v="CONSTRUCCIÓN DESAGÜES CLOACALES SECTOR NORTE"/>
    <n v="2"/>
    <x v="2"/>
    <n v="613"/>
    <x v="3"/>
    <x v="4"/>
    <s v="-"/>
    <s v="0"/>
    <n v="79"/>
    <s v="-"/>
    <s v="11"/>
    <n v="5"/>
    <n v="8"/>
    <n v="6"/>
    <n v="9999"/>
    <n v="3"/>
    <n v="8"/>
    <s v="6"/>
    <s v="1"/>
    <s v="-"/>
    <s v="MUNICIPIO"/>
    <s v="MERLO"/>
    <s v="AGUSTÍN FERRARI"/>
    <s v="-"/>
    <s v="-"/>
    <s v="-"/>
    <n v="2026134.02"/>
    <n v="0"/>
    <n v="0"/>
    <n v="2026134.02"/>
    <n v="405226.81"/>
    <n v="1595160.71"/>
    <n v="25747"/>
    <n v="0"/>
    <n v="0"/>
    <n v="0"/>
    <n v="0"/>
    <n v="0"/>
    <s v="-"/>
    <n v="0"/>
    <s v="-"/>
    <n v="0"/>
    <s v="-"/>
    <s v="-"/>
    <n v="1.0000002467753837"/>
    <n v="1.0000002467753837"/>
    <s v="-"/>
  </r>
  <r>
    <n v="169"/>
    <x v="0"/>
    <s v="09. EXPANSIÓN DE LA RED DE AGUA POTABLE Y SANEAMIENTO DE CLOACAS"/>
    <s v="-"/>
    <s v="-"/>
    <s v="-"/>
    <s v="EXPANSIÓN DE REDES"/>
    <s v="-"/>
    <s v="CONSTRUCCION DE UNA PERFORACION Y RED DE DISTRIB DE AP EN MAXIMO PAZ"/>
    <n v="2"/>
    <x v="2"/>
    <n v="613"/>
    <x v="3"/>
    <x v="4"/>
    <s v="-"/>
    <s v="0"/>
    <n v="7"/>
    <s v="-"/>
    <s v="11"/>
    <n v="5"/>
    <n v="8"/>
    <n v="6"/>
    <n v="9999"/>
    <n v="3"/>
    <n v="8"/>
    <s v="6"/>
    <s v="1"/>
    <s v="-"/>
    <s v="MUNICIPIO"/>
    <s v="CAÑUELAS"/>
    <s v="MÁXIMO PAZ"/>
    <s v="-"/>
    <s v="-"/>
    <s v="-"/>
    <n v="549750.23"/>
    <n v="0"/>
    <n v="74471.7"/>
    <n v="549750.23"/>
    <n v="549750.23"/>
    <n v="0"/>
    <n v="0"/>
    <n v="0"/>
    <n v="0"/>
    <n v="0"/>
    <n v="0"/>
    <n v="0"/>
    <s v="-"/>
    <n v="0"/>
    <s v="-"/>
    <n v="0"/>
    <s v="-"/>
    <s v="-"/>
    <n v="1"/>
    <n v="1"/>
    <s v="LA OBRA TUVO UNA AMPLIACIÓN DE $74471.70, ELEVANDO EL ACUERDO DE FINANCIAMIENTO A $540759.23"/>
  </r>
  <r>
    <n v="170"/>
    <x v="0"/>
    <s v="09. EXPANSIÓN DE LA RED DE AGUA POTABLE Y SANEAMIENTO DE CLOACAS"/>
    <s v="-"/>
    <s v="-"/>
    <s v="-"/>
    <s v="EXPANSIÓN DE REDES"/>
    <s v="-"/>
    <s v="CONSTRUCCIÓN DE DESAGÜES CLOACALES DOMICILIARIOS"/>
    <n v="2"/>
    <x v="2"/>
    <n v="613"/>
    <x v="3"/>
    <x v="4"/>
    <s v="-"/>
    <s v="0"/>
    <n v="79"/>
    <s v="-"/>
    <s v="11"/>
    <n v="5"/>
    <n v="8"/>
    <n v="6"/>
    <n v="9999"/>
    <n v="3"/>
    <n v="8"/>
    <s v="6"/>
    <s v="1"/>
    <s v="-"/>
    <s v="MUNICIPIO"/>
    <s v="MERLO"/>
    <s v="AGUSTÍN FERRARI"/>
    <s v="-"/>
    <s v="-"/>
    <s v="-"/>
    <n v="2040858.16"/>
    <n v="0"/>
    <n v="0"/>
    <n v="2040858.16"/>
    <n v="408171.63"/>
    <n v="1632686.53"/>
    <n v="0"/>
    <n v="0"/>
    <n v="0"/>
    <n v="0"/>
    <n v="0"/>
    <n v="0"/>
    <s v="-"/>
    <n v="0"/>
    <s v="-"/>
    <n v="0"/>
    <s v="-"/>
    <s v="-"/>
    <n v="1.0000000000000002"/>
    <n v="1.0000000000000002"/>
    <s v="-"/>
  </r>
  <r>
    <n v="171"/>
    <x v="0"/>
    <s v="09. EXPANSIÓN DE LA RED DE AGUA POTABLE Y SANEAMIENTO DE CLOACAS"/>
    <s v="-"/>
    <s v="-"/>
    <s v="-"/>
    <s v="EXPANSIÓN DE REDES"/>
    <s v="-"/>
    <s v="CONSTRUCCIÓN DE DESAGÜES CLOACALES DOMICILIARIOS"/>
    <n v="2"/>
    <x v="2"/>
    <n v="613"/>
    <x v="3"/>
    <x v="4"/>
    <s v="-"/>
    <s v="0"/>
    <n v="79"/>
    <s v="-"/>
    <s v="11"/>
    <n v="5"/>
    <n v="8"/>
    <n v="6"/>
    <n v="9999"/>
    <n v="3"/>
    <n v="8"/>
    <s v="6"/>
    <s v="1"/>
    <s v="-"/>
    <s v="MUNICIPIO"/>
    <s v="MERLO"/>
    <s v="AGUSTÍN FERRARI"/>
    <s v="-"/>
    <s v="-"/>
    <s v="-"/>
    <n v="2021350.84"/>
    <n v="0"/>
    <n v="0"/>
    <n v="2021350.84"/>
    <n v="404270.17"/>
    <n v="1584790.12"/>
    <n v="0"/>
    <n v="0"/>
    <n v="0"/>
    <n v="20779"/>
    <n v="0"/>
    <n v="0"/>
    <s v="-"/>
    <n v="0"/>
    <s v="-"/>
    <n v="0"/>
    <s v="-"/>
    <s v="-"/>
    <n v="1.0000000000000002"/>
    <n v="1.0000000000000002"/>
    <s v="-"/>
  </r>
  <r>
    <n v="172"/>
    <x v="0"/>
    <s v="09. EXPANSIÓN DE LA RED DE AGUA POTABLE Y SANEAMIENTO DE CLOACAS"/>
    <s v="-"/>
    <s v="-"/>
    <s v="-"/>
    <s v="EXPANSIÓN DE REDES"/>
    <s v="-"/>
    <s v="COLECTORES CLOACALES Y ESTACIONES ELEVADORAS"/>
    <n v="2"/>
    <x v="2"/>
    <n v="613"/>
    <x v="3"/>
    <x v="4"/>
    <n v="1"/>
    <s v="9"/>
    <s v="-"/>
    <s v="52"/>
    <s v="11"/>
    <n v="4"/>
    <n v="2"/>
    <n v="2"/>
    <n v="0"/>
    <n v="3"/>
    <n v="8"/>
    <s v="6"/>
    <s v="1"/>
    <s v="-"/>
    <s v="MUNICIPIO"/>
    <s v="MERLO"/>
    <s v="MERLO"/>
    <s v="-"/>
    <s v="-"/>
    <s v="-"/>
    <n v="97540671.459999993"/>
    <n v="32268845.75"/>
    <n v="12301965.23"/>
    <n v="97540671.459999993"/>
    <n v="57930429.369999997"/>
    <n v="10978424.699999999"/>
    <n v="7746192"/>
    <n v="12881931"/>
    <n v="7972258.4800000004"/>
    <n v="0"/>
    <n v="0"/>
    <n v="0"/>
    <s v="-"/>
    <n v="0"/>
    <s v="-"/>
    <n v="0"/>
    <s v="-"/>
    <s v="-"/>
    <n v="0.9996777148493089"/>
    <n v="0.9996777148493089"/>
    <s v="LA OBRA TUVO UNA AMPLIACIÓN POR $12.301.965,23 Y UNA REDETERMINACIÓN DE PRECIO POR $32.268.845,75 ELEVANDO EL ACUERDO DE FINANCIAMIENTO A $97540671.46, MONTO EN EL QUE CERRÓ."/>
  </r>
  <r>
    <n v="173"/>
    <x v="0"/>
    <s v="09. EXPANSIÓN DE LA RED DE AGUA POTABLE Y SANEAMIENTO DE CLOACAS"/>
    <s v="-"/>
    <s v="-"/>
    <s v="-"/>
    <s v="EXPANSIÓN DE REDES"/>
    <s v="-"/>
    <s v="CLOACAS LOS AROMOS-SANTA CATALINA ETAPA 1"/>
    <n v="2"/>
    <x v="2"/>
    <n v="613"/>
    <x v="3"/>
    <x v="4"/>
    <s v="-"/>
    <s v="0"/>
    <n v="79"/>
    <s v="-"/>
    <s v="11"/>
    <n v="5"/>
    <n v="8"/>
    <n v="6"/>
    <n v="9999"/>
    <n v="3"/>
    <n v="8"/>
    <s v="6"/>
    <s v="1"/>
    <s v="-"/>
    <s v="MUNICIPIO"/>
    <s v="MARCOS PAZ"/>
    <s v="MARCOS PAZ"/>
    <s v="-"/>
    <s v="-"/>
    <s v="-"/>
    <n v="1996960.4"/>
    <n v="0"/>
    <n v="0"/>
    <n v="1996960.4"/>
    <n v="399392.08"/>
    <n v="1411670.24"/>
    <n v="184601"/>
    <n v="0"/>
    <n v="0"/>
    <n v="0"/>
    <n v="0"/>
    <n v="0"/>
    <s v="-"/>
    <n v="0"/>
    <s v="-"/>
    <n v="0"/>
    <s v="-"/>
    <s v="-"/>
    <n v="0.99935047284863543"/>
    <n v="0.99935047284863543"/>
    <s v="-"/>
  </r>
  <r>
    <n v="174"/>
    <x v="0"/>
    <s v="09. EXPANSIÓN DE LA RED DE AGUA POTABLE Y SANEAMIENTO DE CLOACAS"/>
    <s v="-"/>
    <s v="-"/>
    <s v="-"/>
    <s v="EXPANSIÓN DE REDES"/>
    <s v="-"/>
    <s v="CLOACAS LOS AROMOS- SANTA CATALINA ETAPA 2"/>
    <n v="2"/>
    <x v="2"/>
    <n v="613"/>
    <x v="3"/>
    <x v="4"/>
    <s v="-"/>
    <s v="0"/>
    <n v="79"/>
    <s v="-"/>
    <s v="11"/>
    <n v="5"/>
    <n v="8"/>
    <n v="6"/>
    <n v="9999"/>
    <n v="3"/>
    <n v="8"/>
    <s v="6"/>
    <s v="1"/>
    <s v="-"/>
    <s v="MUNICIPIO"/>
    <s v="MARCOS PAZ"/>
    <s v="MARCOS PAZ"/>
    <s v="-"/>
    <s v="-"/>
    <s v="-"/>
    <n v="1968781.75"/>
    <n v="0"/>
    <n v="0"/>
    <n v="1968781.75"/>
    <n v="393756.35"/>
    <n v="1099054.52"/>
    <n v="475971"/>
    <n v="0"/>
    <n v="0"/>
    <n v="0"/>
    <n v="0"/>
    <n v="0"/>
    <s v="-"/>
    <n v="0"/>
    <s v="-"/>
    <n v="0"/>
    <s v="-"/>
    <s v="-"/>
    <n v="1.0000000609513982"/>
    <n v="1.0000000609513982"/>
    <s v="-"/>
  </r>
  <r>
    <n v="175"/>
    <x v="0"/>
    <s v="09. EXPANSIÓN DE LA RED DE AGUA POTABLE Y SANEAMIENTO DE CLOACAS"/>
    <s v="-"/>
    <s v="-"/>
    <s v="-"/>
    <s v="EXPANSIÓN DE REDES"/>
    <s v="-"/>
    <s v="CAÑERIAS PRIMARIAS Y REDES DISTRIBUIDORAS"/>
    <n v="2"/>
    <x v="2"/>
    <n v="613"/>
    <x v="3"/>
    <x v="4"/>
    <s v="-"/>
    <s v="0"/>
    <n v="78"/>
    <s v="-"/>
    <s v="11"/>
    <n v="5"/>
    <n v="8"/>
    <n v="6"/>
    <n v="9999"/>
    <n v="3"/>
    <n v="8"/>
    <s v="6"/>
    <s v="1"/>
    <s v="-"/>
    <s v="MUNICIPIO"/>
    <s v="LA MATANZA"/>
    <s v="LA MATANZA"/>
    <s v="-"/>
    <s v="-"/>
    <s v="-"/>
    <n v="25795012.91"/>
    <n v="5457448.6399999997"/>
    <n v="6309512.96"/>
    <n v="26166961"/>
    <n v="21630018.59"/>
    <n v="1808156.55"/>
    <n v="2021637"/>
    <n v="0"/>
    <n v="0"/>
    <n v="706895"/>
    <n v="0"/>
    <n v="0"/>
    <s v="-"/>
    <n v="0"/>
    <s v="-"/>
    <n v="0"/>
    <s v="-"/>
    <s v="-"/>
    <n v="1"/>
    <n v="1"/>
    <s v="-"/>
  </r>
  <r>
    <n v="176"/>
    <x v="0"/>
    <s v="09. EXPANSIÓN DE LA RED DE AGUA POTABLE Y SANEAMIENTO DE CLOACAS"/>
    <s v="-"/>
    <s v="-"/>
    <s v="-"/>
    <s v="EXPANSIÓN DE REDES"/>
    <s v="-"/>
    <s v="ADQ DE MAT DE LINEA PARA LA OBRA DEL BARRIO SANTA MARTA"/>
    <n v="2"/>
    <x v="2"/>
    <n v="613"/>
    <x v="3"/>
    <x v="4"/>
    <s v="-"/>
    <s v="0"/>
    <n v="77"/>
    <s v="-"/>
    <s v="11"/>
    <n v="5"/>
    <n v="8"/>
    <n v="6"/>
    <n v="9999"/>
    <n v="3"/>
    <n v="8"/>
    <s v="6"/>
    <s v="1"/>
    <s v="-"/>
    <s v="MUNICIPIO"/>
    <s v="MERLO"/>
    <s v="MERLO"/>
    <s v="-"/>
    <s v="-"/>
    <s v="-"/>
    <n v="363630.85"/>
    <n v="0"/>
    <n v="0"/>
    <n v="363630.85"/>
    <n v="235627.83"/>
    <n v="8272.77"/>
    <n v="0"/>
    <n v="0"/>
    <n v="0"/>
    <n v="0"/>
    <n v="0"/>
    <n v="0"/>
    <s v="-"/>
    <n v="0"/>
    <s v="-"/>
    <n v="0"/>
    <s v="-"/>
    <s v="-"/>
    <n v="1"/>
    <n v="1"/>
    <s v="LA OBRA CERRÓ EN MENOS , EN EL MONTO LICITADO QUE FUE 243900.62"/>
  </r>
  <r>
    <n v="177"/>
    <x v="0"/>
    <s v="09. EXPANSIÓN DE LA RED DE AGUA POTABLE Y SANEAMIENTO DE CLOACAS"/>
    <s v="-"/>
    <s v="-"/>
    <s v="-"/>
    <s v="EXPANSIÓN DE REDES"/>
    <s v="-"/>
    <s v="ADQ DE MAT DE LINEA EXPANSION DE AP - Bº PQE AMERICANO MOD 4"/>
    <n v="2"/>
    <x v="2"/>
    <n v="613"/>
    <x v="3"/>
    <x v="4"/>
    <s v="-"/>
    <s v="0"/>
    <n v="77"/>
    <s v="-"/>
    <s v="11"/>
    <n v="5"/>
    <n v="8"/>
    <n v="6"/>
    <n v="9999"/>
    <n v="3"/>
    <n v="8"/>
    <s v="6"/>
    <s v="1"/>
    <s v="-"/>
    <s v="MUNICIPIO"/>
    <s v="PTE. PERÓN"/>
    <s v="GUERNICA"/>
    <s v="-"/>
    <s v="-"/>
    <s v="-"/>
    <n v="167373.20000000001"/>
    <n v="0"/>
    <n v="0"/>
    <n v="167373.20000000001"/>
    <n v="126886.89"/>
    <n v="0"/>
    <n v="19885"/>
    <n v="0"/>
    <n v="0"/>
    <n v="0"/>
    <n v="0"/>
    <n v="0"/>
    <s v="-"/>
    <n v="0"/>
    <s v="-"/>
    <n v="0"/>
    <s v="-"/>
    <s v="-"/>
    <n v="1"/>
    <n v="1"/>
    <s v="LA OBRA CERRÓ EN $146771.89 POR ADDENDA NEGATIVA"/>
  </r>
  <r>
    <n v="178"/>
    <x v="0"/>
    <s v="09. EXPANSIÓN DE LA RED DE AGUA POTABLE Y SANEAMIENTO DE CLOACAS"/>
    <s v="-"/>
    <s v="-"/>
    <s v="-"/>
    <s v="EXPANSIÓN DE REDES"/>
    <s v="-"/>
    <s v="ADQ DE MAT DE LINEA EXPANSION DE AP - Bº AMERICA UNIDA MOD 2"/>
    <n v="2"/>
    <x v="2"/>
    <n v="613"/>
    <x v="3"/>
    <x v="4"/>
    <s v="-"/>
    <s v="0"/>
    <n v="77"/>
    <s v="-"/>
    <s v="11"/>
    <n v="5"/>
    <n v="8"/>
    <n v="6"/>
    <n v="9999"/>
    <n v="3"/>
    <n v="8"/>
    <s v="6"/>
    <s v="1"/>
    <s v="-"/>
    <s v="MUNICIPIO"/>
    <s v="PTE. PERÓN"/>
    <s v="GUERNICA"/>
    <s v="-"/>
    <s v="-"/>
    <s v="-"/>
    <n v="103496.82"/>
    <n v="0"/>
    <n v="0"/>
    <n v="103496.82"/>
    <n v="67452.28"/>
    <n v="0"/>
    <n v="0"/>
    <n v="0"/>
    <n v="0"/>
    <n v="0"/>
    <n v="0"/>
    <n v="0"/>
    <s v="-"/>
    <n v="0"/>
    <s v="-"/>
    <n v="0"/>
    <s v="-"/>
    <s v="-"/>
    <n v="1"/>
    <n v="1"/>
    <s v="-"/>
  </r>
  <r>
    <n v="179"/>
    <x v="0"/>
    <s v="09. EXPANSIÓN DE LA RED DE AGUA POTABLE Y SANEAMIENTO DE CLOACAS"/>
    <s v="-"/>
    <s v="-"/>
    <s v="-"/>
    <s v="EXPANSIÓN DE REDES"/>
    <s v="-"/>
    <s v="ACUEDUCTO LANUS - TEMPERLEY"/>
    <n v="2"/>
    <x v="2"/>
    <n v="613"/>
    <x v="3"/>
    <x v="4"/>
    <s v="-"/>
    <s v="0"/>
    <n v="78"/>
    <s v="-"/>
    <s v="11"/>
    <n v="5"/>
    <n v="8"/>
    <n v="6"/>
    <n v="9999"/>
    <n v="3"/>
    <n v="8"/>
    <s v="6"/>
    <s v="1"/>
    <s v="-"/>
    <s v="MUNICIPIO"/>
    <s v="LOMAS DE ZAMORA"/>
    <s v="LOMAS DE ZAMORA"/>
    <s v="LANUS 0 TEMPERLEY"/>
    <d v="2006-10-31T00:00:00"/>
    <d v="2007-06-28T00:00:00"/>
    <n v="24913761.379999999"/>
    <n v="483839.34"/>
    <n v="9636196.9700000007"/>
    <n v="35120036.310000002"/>
    <n v="35090036.310000002"/>
    <n v="0"/>
    <n v="0"/>
    <n v="0"/>
    <n v="0"/>
    <n v="0"/>
    <n v="0"/>
    <n v="0"/>
    <s v="-"/>
    <n v="0"/>
    <s v="-"/>
    <n v="0"/>
    <s v="-"/>
    <s v="-"/>
    <n v="0.99914578676015042"/>
    <n v="0.99914578676015042"/>
    <s v="-"/>
  </r>
  <r>
    <n v="180"/>
    <x v="0"/>
    <s v="09. EXPANSIÓN DE LA RED DE AGUA POTABLE Y SANEAMIENTO DE CLOACAS"/>
    <s v="-"/>
    <s v="-"/>
    <s v="-"/>
    <s v="EXPANSIÓN DE REDES"/>
    <s v="-"/>
    <s v="6 MODULOS A+T - VARIAS LOCALIDADES "/>
    <n v="2"/>
    <x v="2"/>
    <n v="613"/>
    <x v="3"/>
    <x v="4"/>
    <s v="-"/>
    <s v="0"/>
    <n v="77"/>
    <s v="-"/>
    <s v="11"/>
    <n v="5"/>
    <n v="8"/>
    <n v="6"/>
    <n v="9999"/>
    <n v="3"/>
    <n v="8"/>
    <s v="6"/>
    <s v="1"/>
    <s v="-"/>
    <s v="MUNICIPIO"/>
    <s v="LOMAS DE ZAMORA"/>
    <s v="LOMAS DE ZAMORA"/>
    <s v="B° LA CABA Y VILLA ALBERTINA"/>
    <s v="-"/>
    <s v="-"/>
    <n v="1803126"/>
    <n v="0"/>
    <n v="0"/>
    <n v="1803126"/>
    <n v="1803125.87"/>
    <n v="0"/>
    <n v="0"/>
    <n v="0"/>
    <n v="0"/>
    <n v="0"/>
    <n v="0"/>
    <n v="0"/>
    <s v="-"/>
    <n v="0"/>
    <s v="-"/>
    <n v="0"/>
    <s v="-"/>
    <s v="-"/>
    <n v="1"/>
    <n v="1"/>
    <s v="-"/>
  </r>
  <r>
    <n v="181"/>
    <x v="0"/>
    <s v="09. EXPANSIÓN DE LA RED DE AGUA POTABLE Y SANEAMIENTO DE CLOACAS"/>
    <s v="-"/>
    <s v="-"/>
    <s v="-"/>
    <s v="EXPANSIÓN DE REDES"/>
    <s v="-"/>
    <s v="4 MODULOS A+T - VARIAS LOCALIDADES "/>
    <n v="2"/>
    <x v="2"/>
    <n v="613"/>
    <x v="3"/>
    <x v="4"/>
    <s v="-"/>
    <s v="0"/>
    <n v="77"/>
    <s v="-"/>
    <s v="11"/>
    <n v="5"/>
    <n v="8"/>
    <n v="6"/>
    <n v="9999"/>
    <n v="3"/>
    <n v="8"/>
    <s v="6"/>
    <s v="1"/>
    <s v="-"/>
    <s v="MUNICIPIO"/>
    <s v="ALMIRANTE BROWN"/>
    <s v="ALMIRANTE BROWN"/>
    <s v="-"/>
    <s v="-"/>
    <s v="-"/>
    <n v="582163"/>
    <n v="0"/>
    <n v="0"/>
    <n v="0"/>
    <n v="582163.35"/>
    <n v="0"/>
    <n v="0"/>
    <n v="0"/>
    <n v="0"/>
    <n v="0"/>
    <n v="0"/>
    <n v="0"/>
    <s v="-"/>
    <n v="0"/>
    <s v="-"/>
    <n v="0"/>
    <s v="-"/>
    <s v="-"/>
    <n v="1"/>
    <n v="1"/>
    <s v="-"/>
  </r>
  <r>
    <n v="182"/>
    <x v="0"/>
    <s v="09. EXPANSIÓN DE LA RED DE AGUA POTABLE Y SANEAMIENTO DE CLOACAS"/>
    <s v="-"/>
    <s v="-"/>
    <s v="-"/>
    <s v="EXPANSIÓN DE REDES"/>
    <s v="-"/>
    <s v="2º TRAMO COLECTORES CLOACALES Y ESTACION ELEVADORA"/>
    <n v="2"/>
    <x v="2"/>
    <n v="613"/>
    <x v="3"/>
    <x v="4"/>
    <s v="-"/>
    <s v="2"/>
    <s v="-"/>
    <s v="53"/>
    <s v="11"/>
    <n v="4"/>
    <n v="2"/>
    <n v="2"/>
    <n v="9999"/>
    <n v="3"/>
    <n v="8"/>
    <s v="6"/>
    <s v="1"/>
    <s v="-"/>
    <s v="MUNICIPIO"/>
    <s v="MORÓN"/>
    <s v="MORÓN"/>
    <s v="MORON 0 3 DE FEBRERO"/>
    <d v="2006-01-18T00:00:00"/>
    <d v="2008-08-30T00:00:00"/>
    <n v="19303113.09"/>
    <n v="7036826.4299999997"/>
    <n v="3790305.42"/>
    <n v="30130244.920000002"/>
    <n v="29132319"/>
    <n v="0"/>
    <n v="0"/>
    <n v="0"/>
    <n v="0"/>
    <n v="0"/>
    <n v="0"/>
    <n v="0"/>
    <s v="-"/>
    <n v="0"/>
    <s v="-"/>
    <n v="0"/>
    <s v="-"/>
    <s v="-"/>
    <n v="1"/>
    <n v="1"/>
    <s v="TUVO UNA AMPLIACIÓN DE $3.790.305,42 Y UNA REDETERMINACIÓN POR $7.036.826,43, ELEVANDO EL ACUERDO DE FINANCIAMIENTO A $30.130.244,92, MONTO EN EL QUE CERRÓ."/>
  </r>
  <r>
    <n v="183"/>
    <x v="0"/>
    <s v="09. EXPANSIÓN DE LA RED DE AGUA POTABLE Y SANEAMIENTO DE CLOACAS"/>
    <s v="-"/>
    <s v="-"/>
    <s v="-"/>
    <s v="EXPANSIÓN DE REDES"/>
    <s v="-"/>
    <s v="203 MODULOS A+T - VARIAS LOCALIDADES "/>
    <n v="2"/>
    <x v="2"/>
    <n v="613"/>
    <x v="3"/>
    <x v="4"/>
    <s v="-"/>
    <s v="0"/>
    <n v="77"/>
    <s v="-"/>
    <s v="11"/>
    <n v="5"/>
    <n v="8"/>
    <n v="6"/>
    <n v="9999"/>
    <n v="3"/>
    <n v="8"/>
    <s v="6"/>
    <s v="1"/>
    <s v="-"/>
    <s v="MUNICIPIO"/>
    <s v="LA MATANZA"/>
    <s v="LA MATANZA"/>
    <s v="-"/>
    <s v="-"/>
    <s v="-"/>
    <n v="41450123.939999998"/>
    <n v="0"/>
    <n v="0"/>
    <n v="41450123.939999998"/>
    <n v="41450123.939999998"/>
    <n v="0"/>
    <n v="0"/>
    <n v="0"/>
    <n v="0"/>
    <n v="0"/>
    <n v="0"/>
    <n v="0"/>
    <s v="-"/>
    <n v="0"/>
    <s v="-"/>
    <n v="0"/>
    <s v="-"/>
    <s v="-"/>
    <n v="1"/>
    <n v="1"/>
    <s v="-"/>
  </r>
  <r>
    <n v="184"/>
    <x v="1"/>
    <s v="10. DESAGÜES PLUVIALES"/>
    <s v="-"/>
    <s v="-"/>
    <s v="-"/>
    <s v="DESAGUES PLUVIALES"/>
    <s v="-"/>
    <s v="DESAGUES PLUVIALES MATANZA AL CILDAÑEZ 0GR.1 0ACUMAR."/>
    <n v="2"/>
    <x v="3"/>
    <s v="-"/>
    <x v="4"/>
    <x v="5"/>
    <s v="-"/>
    <n v="5510"/>
    <s v="-"/>
    <s v="1"/>
    <n v="11"/>
    <n v="4"/>
    <n v="2"/>
    <n v="2"/>
    <n v="0"/>
    <n v="4"/>
    <n v="4"/>
    <n v="325"/>
    <s v="1"/>
    <s v="0"/>
    <s v="MINISTERIO DE INFRAESTRUCTURA"/>
    <s v="LA MATANZA"/>
    <s v="-"/>
    <s v="-"/>
    <d v="2008-01-16T00:00:00"/>
    <d v="2009-04-10T00:00:00"/>
    <n v="30905966.440000001"/>
    <n v="3086368.84"/>
    <n v="0"/>
    <n v="33992335.280000001"/>
    <n v="11135175"/>
    <n v="335576.41"/>
    <n v="11330088.99"/>
    <n v="2470503.2599999998"/>
    <n v="3777583.12"/>
    <n v="7831532.9699999997"/>
    <n v="11728349.050000001"/>
    <n v="0"/>
    <s v="-"/>
    <n v="0"/>
    <s v="-"/>
    <s v="-"/>
    <s v="-"/>
    <s v="FINALIZADO"/>
    <n v="1"/>
    <n v="1"/>
    <s v="-"/>
  </r>
  <r>
    <n v="185"/>
    <x v="1"/>
    <s v="10. DESAGÜES PLUVIALES"/>
    <s v="-"/>
    <s v="-"/>
    <s v="-"/>
    <s v="DESAGUES PLUVIALES"/>
    <s v="-"/>
    <s v="DESAGÜES PLUVIALES MATANZA AL CILDAÑEZ - COLECTOR TAPIALES - GR. 2 - ETAPA I."/>
    <n v="2"/>
    <x v="3"/>
    <s v="-"/>
    <x v="4"/>
    <x v="5"/>
    <s v="-"/>
    <n v="5310"/>
    <s v="-"/>
    <s v="1"/>
    <n v="11"/>
    <n v="4"/>
    <n v="2"/>
    <n v="2"/>
    <s v="-"/>
    <n v="4"/>
    <n v="4"/>
    <n v="325"/>
    <s v="1"/>
    <s v="-"/>
    <s v="MINISTERIO DE INFRAESTRUCTURA"/>
    <s v="LA MATANZA"/>
    <s v="-"/>
    <s v="-"/>
    <d v="2005-01-07T00:00:00"/>
    <d v="2008-08-15T00:00:00"/>
    <n v="21155223"/>
    <n v="376177"/>
    <n v="0"/>
    <n v="21531400"/>
    <n v="21531400"/>
    <s v="-"/>
    <s v="-"/>
    <s v="-"/>
    <s v="-"/>
    <s v="-"/>
    <n v="0"/>
    <n v="0"/>
    <s v="-"/>
    <n v="0"/>
    <s v="-"/>
    <s v="-"/>
    <s v="-"/>
    <s v="FINALIZADO"/>
    <n v="1"/>
    <n v="1"/>
    <s v="-"/>
  </r>
  <r>
    <n v="186"/>
    <x v="1"/>
    <s v="10. DESAGÜES PLUVIALES"/>
    <s v="-"/>
    <s v="-"/>
    <s v="-"/>
    <s v="DESAGUES PLUVIALES"/>
    <s v="-"/>
    <s v="DESAGÜES PLUVIALES EN LA CUENCA OLAZABAL - ALIVIADORES MARCO - AVELLANEDA."/>
    <n v="2"/>
    <x v="3"/>
    <s v="-"/>
    <x v="4"/>
    <x v="5"/>
    <s v="-"/>
    <n v="5501"/>
    <s v="-"/>
    <s v="2"/>
    <n v="11"/>
    <n v="4"/>
    <n v="2"/>
    <n v="2"/>
    <s v="-"/>
    <n v="4"/>
    <n v="4"/>
    <n v="335"/>
    <s v="1"/>
    <s v="-"/>
    <s v="MINISTERIO DE INFRAESTRUCTURA"/>
    <s v="LOMAS DE ZAMORA"/>
    <s v="REMEDIOS DE ESCALADA Y VILLA CENTENARIO"/>
    <s v="-"/>
    <d v="2006-03-02T00:00:00"/>
    <d v="2008-11-01T00:00:00"/>
    <n v="18516387.030000001"/>
    <n v="2495704.59"/>
    <n v="0"/>
    <n v="21012091.620000001"/>
    <n v="18890753"/>
    <n v="137244.91"/>
    <s v="-"/>
    <s v="-"/>
    <s v="-"/>
    <s v="-"/>
    <n v="0"/>
    <n v="0"/>
    <s v="-"/>
    <n v="0"/>
    <s v="-"/>
    <s v="-"/>
    <s v="-"/>
    <s v="FINALIZADO"/>
    <n v="1"/>
    <n v="1"/>
    <s v="-"/>
  </r>
  <r>
    <n v="187"/>
    <x v="1"/>
    <s v="10. DESAGÜES PLUVIALES"/>
    <s v="-"/>
    <s v="-"/>
    <s v="-"/>
    <s v="DESAGUES PLUVIALES"/>
    <s v="-"/>
    <s v="DESAGÜES PLUVIALES EN LA CUENCA OLAZABAL - ALIVIADORES MARCO - AVELLANEDA."/>
    <n v="2"/>
    <x v="3"/>
    <s v="-"/>
    <x v="4"/>
    <x v="5"/>
    <s v="-"/>
    <n v="5501"/>
    <s v="-"/>
    <s v="2"/>
    <n v="13"/>
    <n v="4"/>
    <n v="2"/>
    <n v="2"/>
    <s v="-"/>
    <n v="4"/>
    <n v="4"/>
    <n v="335"/>
    <s v="1"/>
    <s v="-"/>
    <s v="MINISTERIO DE INFRAESTRUCTURA"/>
    <s v="LOMAS DE ZAMORA"/>
    <s v="REMEDIOS DE ESCALADA Y VILLA CENTENARIO"/>
    <s v="-"/>
    <s v="-"/>
    <s v="-"/>
    <n v="0"/>
    <n v="0"/>
    <n v="0"/>
    <n v="0"/>
    <n v="416810"/>
    <s v="-"/>
    <s v="-"/>
    <s v="-"/>
    <s v="-"/>
    <s v="-"/>
    <n v="0"/>
    <n v="0"/>
    <s v="-"/>
    <n v="0"/>
    <s v="-"/>
    <s v="-"/>
    <s v="-"/>
    <s v="FINALIZADO"/>
    <n v="1"/>
    <n v="1"/>
    <s v="-"/>
  </r>
  <r>
    <n v="188"/>
    <x v="1"/>
    <s v="10. DESAGÜES PLUVIALES"/>
    <s v="-"/>
    <s v="-"/>
    <s v="-"/>
    <s v="DESAGUES PLUVIALES"/>
    <s v="-"/>
    <s v="DESAGÜES PLUVIALES EN LA CUENCA MACIEL - RIACHUELO - ETAPA I."/>
    <n v="2"/>
    <x v="3"/>
    <s v="-"/>
    <x v="4"/>
    <x v="5"/>
    <s v="-"/>
    <n v="5506"/>
    <s v="-"/>
    <s v="2"/>
    <n v="11"/>
    <n v="4"/>
    <n v="2"/>
    <n v="2"/>
    <s v="-"/>
    <n v="4"/>
    <n v="4"/>
    <n v="335"/>
    <s v="1"/>
    <s v="-"/>
    <s v="MINISTERIO DE INFRAESTRUCTURA"/>
    <s v="LOMAS DE ZAMORA"/>
    <s v="LOMAS DE ZAMORA"/>
    <s v="-"/>
    <d v="2005-04-01T00:00:00"/>
    <d v="2010-02-15T00:00:00"/>
    <n v="9779415.2300000004"/>
    <n v="2751155.96"/>
    <n v="0"/>
    <n v="12530571.190000001"/>
    <n v="8883705"/>
    <n v="654584.38"/>
    <s v="-"/>
    <s v="-"/>
    <s v="-"/>
    <s v="-"/>
    <n v="0"/>
    <n v="0"/>
    <s v="-"/>
    <n v="0"/>
    <s v="-"/>
    <s v="-"/>
    <s v="-"/>
    <s v="FINALIZADO"/>
    <n v="1"/>
    <n v="1"/>
    <s v="-"/>
  </r>
  <r>
    <n v="189"/>
    <x v="1"/>
    <s v="10. DESAGÜES PLUVIALES"/>
    <s v="-"/>
    <s v="-"/>
    <s v="-"/>
    <s v="DESAGUES PLUVIALES"/>
    <s v="-"/>
    <s v="DESAGÜES PLUVIALES EN LA CUENCA MACIEL - RIACHUELO - ETAPA I."/>
    <n v="2"/>
    <x v="3"/>
    <s v="-"/>
    <x v="4"/>
    <x v="5"/>
    <s v="-"/>
    <n v="5506"/>
    <s v="-"/>
    <s v="2"/>
    <n v="13"/>
    <n v="4"/>
    <n v="2"/>
    <n v="2"/>
    <s v="-"/>
    <n v="4"/>
    <n v="4"/>
    <n v="335"/>
    <s v="1"/>
    <s v="-"/>
    <s v="MINISTERIO DE INFRAESTRUCTURA"/>
    <s v="LOMAS DE ZAMORA"/>
    <s v="LOMAS DE ZAMORA"/>
    <s v="-"/>
    <s v="-"/>
    <s v="-"/>
    <n v="0"/>
    <n v="0"/>
    <n v="0"/>
    <n v="0"/>
    <n v="172170"/>
    <s v="-"/>
    <s v="-"/>
    <s v="-"/>
    <s v="-"/>
    <s v="-"/>
    <n v="0"/>
    <n v="0"/>
    <s v="-"/>
    <n v="0"/>
    <s v="-"/>
    <s v="-"/>
    <s v="-"/>
    <s v="FINALIZADO"/>
    <n v="1"/>
    <n v="1"/>
    <s v="-"/>
  </r>
  <r>
    <n v="190"/>
    <x v="1"/>
    <s v="10. DESAGÜES PLUVIALES"/>
    <s v="-"/>
    <s v="-"/>
    <s v="-"/>
    <s v="DESAGUES PLUVIALES"/>
    <s v="-"/>
    <s v="DESAGÜES PLUVIALES EN LA CUENCA DEL CANAL UNAMUNO - ETAPA I - ALIVIADOR OESTE. "/>
    <n v="2"/>
    <x v="3"/>
    <s v="-"/>
    <x v="4"/>
    <x v="5"/>
    <s v="-"/>
    <n v="5311"/>
    <s v="-"/>
    <s v="1"/>
    <n v="11"/>
    <n v="4"/>
    <n v="2"/>
    <n v="2"/>
    <s v="-"/>
    <n v="4"/>
    <n v="4"/>
    <n v="37"/>
    <s v="1"/>
    <s v="-"/>
    <s v="MINISTERIO DE INFRAESTRUCTURA"/>
    <s v="LOMAS DE ZAMORA"/>
    <s v="LOMAS DE ZAMORA, ING. BUDGE, VILLA CENTENARIO"/>
    <s v="-"/>
    <d v="2004-12-23T00:00:00"/>
    <d v="2008-08-16T00:00:00"/>
    <n v="18954466"/>
    <n v="0"/>
    <n v="0"/>
    <n v="18954466"/>
    <n v="18954466"/>
    <s v="-"/>
    <s v="-"/>
    <s v="-"/>
    <s v="-"/>
    <s v="-"/>
    <n v="0"/>
    <n v="0"/>
    <s v="-"/>
    <n v="0"/>
    <s v="-"/>
    <s v="-"/>
    <s v="-"/>
    <s v="FINALIZADO"/>
    <n v="1"/>
    <n v="1"/>
    <s v="-"/>
  </r>
  <r>
    <n v="191"/>
    <x v="1"/>
    <s v="10. DESAGÜES PLUVIALES"/>
    <s v="-"/>
    <s v="-"/>
    <s v="-"/>
    <s v="DESAGUES PLUVIALES"/>
    <s v="-"/>
    <s v="DESAGUES PLUVIALES EN LA CUENCA DEL Aº DEL REY -ALIVIADOR ESTE -ETAPA II -ACUMAR."/>
    <n v="2"/>
    <x v="3"/>
    <s v="-"/>
    <x v="4"/>
    <x v="5"/>
    <s v="-"/>
    <n v="5509"/>
    <s v="-"/>
    <s v="1"/>
    <n v="11"/>
    <n v="4"/>
    <n v="2"/>
    <n v="2"/>
    <s v="-"/>
    <n v="4"/>
    <n v="4"/>
    <n v="37"/>
    <s v="1"/>
    <s v="-"/>
    <s v="MINISTERIO DE INFRAESTRUCTURA"/>
    <s v="LOMAS DE ZAMORA"/>
    <s v="LOMAS DE ZAMORA"/>
    <s v="-"/>
    <d v="2008-01-16T00:00:00"/>
    <d v="2009-07-09T00:00:00"/>
    <n v="61156483.609999999"/>
    <n v="13086491.050000001"/>
    <n v="0"/>
    <n v="74242974.659999996"/>
    <n v="33692852"/>
    <n v="19733968.02"/>
    <n v="7016776.71"/>
    <n v="974170.9"/>
    <n v="392182.68"/>
    <n v="816834.82"/>
    <n v="1030775.81"/>
    <n v="0"/>
    <s v="-"/>
    <n v="0"/>
    <s v="-"/>
    <s v="-"/>
    <s v="-"/>
    <s v="FINALIZADO"/>
    <n v="0.99992935973841224"/>
    <n v="0.99992935973841224"/>
    <s v="-"/>
  </r>
  <r>
    <n v="192"/>
    <x v="1"/>
    <s v="10. DESAGÜES PLUVIALES"/>
    <s v="-"/>
    <s v="-"/>
    <s v="-"/>
    <s v="DESAGUES PLUVIALES"/>
    <s v="-"/>
    <s v="DESAGUES PLUVIALES EN LA CUENCA DEL Aº DEL REY -ALIVIADOR ESTE -ETAPA I -ACUMAR."/>
    <n v="2"/>
    <x v="3"/>
    <s v="-"/>
    <x v="4"/>
    <x v="5"/>
    <s v="-"/>
    <n v="5508"/>
    <s v="-"/>
    <s v="1"/>
    <n v="11"/>
    <n v="4"/>
    <n v="2"/>
    <n v="2"/>
    <s v="-"/>
    <n v="4"/>
    <n v="4"/>
    <n v="37"/>
    <s v="1"/>
    <s v="-"/>
    <s v="MINISTERIO DE INFRAESTRUCTURA"/>
    <s v="LOMAS DE ZAMORA"/>
    <s v="LOMAS DE ZAMORA"/>
    <s v="-"/>
    <d v="2007-11-29T00:00:00"/>
    <d v="2008-11-23T00:00:00"/>
    <n v="39051844.740000002"/>
    <n v="11386313.970000001"/>
    <n v="0"/>
    <n v="50438158.710000001"/>
    <n v="13758917"/>
    <n v="13781043.01"/>
    <n v="6884927.5599999996"/>
    <n v="4788641.38"/>
    <s v="-"/>
    <s v="-"/>
    <n v="0"/>
    <n v="0"/>
    <s v="-"/>
    <n v="0"/>
    <s v="-"/>
    <s v="-"/>
    <s v="-"/>
    <s v="FINALIZADO"/>
    <n v="0.99875256648375177"/>
    <n v="0.99875256648375177"/>
    <s v="-"/>
  </r>
  <r>
    <n v="193"/>
    <x v="1"/>
    <s v="10. DESAGÜES PLUVIALES"/>
    <s v="-"/>
    <s v="-"/>
    <s v="-"/>
    <s v="DESAGUES PLUVIALES"/>
    <s v="-"/>
    <s v="DESAGUES PLUVIALES EN LA CUENCA CAMINO CINTURA - ET. I -CONDUCTO PRINCIPAL -ACUMAR."/>
    <n v="2"/>
    <x v="3"/>
    <s v="-"/>
    <x v="4"/>
    <x v="5"/>
    <s v="-"/>
    <n v="5507"/>
    <s v="-"/>
    <s v="1"/>
    <n v="11"/>
    <n v="4"/>
    <n v="2"/>
    <n v="2"/>
    <s v="-"/>
    <n v="4"/>
    <n v="4"/>
    <n v="325"/>
    <s v="1"/>
    <s v="-"/>
    <s v="MINISTERIO DE INFRAESTRUCTURA"/>
    <s v="LA MATANZA"/>
    <s v="-"/>
    <s v="-"/>
    <d v="2008-02-05T00:00:00"/>
    <d v="2009-04-30T00:00:00"/>
    <n v="71125705.698564008"/>
    <n v="16532301.848564001"/>
    <n v="0"/>
    <n v="87658007.547128007"/>
    <n v="38413394"/>
    <n v="3518271.64"/>
    <n v="22938465.920000002"/>
    <n v="6258882.29"/>
    <n v="8233.68"/>
    <n v="1829053.12"/>
    <n v="0"/>
    <n v="0"/>
    <s v="-"/>
    <n v="0"/>
    <s v="-"/>
    <s v="-"/>
    <s v="-"/>
    <s v="FINALIZADO"/>
    <n v="1"/>
    <n v="1"/>
    <s v="-"/>
  </r>
  <r>
    <n v="194"/>
    <x v="1"/>
    <s v="10. DESAGÜES PLUVIALES"/>
    <s v="-"/>
    <s v="-"/>
    <s v="-"/>
    <s v="DESAGUES PLUVIALES"/>
    <s v="-"/>
    <s v="DESAGÜES PLUVIALES EN Bº LAS ACHIRAS - VILLA CELINA."/>
    <n v="2"/>
    <x v="3"/>
    <s v="-"/>
    <x v="4"/>
    <x v="5"/>
    <s v="-"/>
    <n v="6784"/>
    <s v="-"/>
    <s v="1"/>
    <n v="11"/>
    <n v="4"/>
    <n v="2"/>
    <n v="2"/>
    <s v="-"/>
    <n v="4"/>
    <n v="4"/>
    <n v="325"/>
    <s v="1"/>
    <s v="-"/>
    <s v="MINISTERIO DE INFRAESTRUCTURA"/>
    <s v="LA MATANZA"/>
    <s v="BARRIOS LAS ACHIRAS Y VILLA CELINA"/>
    <s v="-"/>
    <d v="2006-06-16T00:00:00"/>
    <d v="2007-07-16T00:00:00"/>
    <n v="1588212"/>
    <n v="0"/>
    <n v="0"/>
    <n v="1588212"/>
    <n v="1588212"/>
    <s v="-"/>
    <s v="-"/>
    <s v="-"/>
    <s v="-"/>
    <s v="-"/>
    <n v="0"/>
    <n v="0"/>
    <s v="-"/>
    <n v="0"/>
    <s v="-"/>
    <s v="-"/>
    <s v="-"/>
    <s v="FINALIZADO"/>
    <n v="1"/>
    <n v="1"/>
    <s v="-"/>
  </r>
  <r>
    <n v="195"/>
    <x v="1"/>
    <s v="06. PLAN SANITARIO DE EMERGENCIA"/>
    <s v="-"/>
    <s v="-"/>
    <s v="-"/>
    <s v="NUEVO EFECTOR SALUD"/>
    <s v="-"/>
    <s v="UNIDAD SANITARIA VILLA MAGDALENA MERLO"/>
    <n v="2"/>
    <x v="3"/>
    <s v="-"/>
    <x v="4"/>
    <x v="6"/>
    <n v="1"/>
    <n v="7809"/>
    <s v="-"/>
    <s v="1"/>
    <n v="11"/>
    <n v="4"/>
    <n v="2"/>
    <n v="1"/>
    <s v="-"/>
    <n v="3"/>
    <n v="1"/>
    <n v="41"/>
    <s v="1"/>
    <s v="-"/>
    <s v="MINISTERIO DE INFRAESTRUCTURA"/>
    <s v="MERLO"/>
    <s v="VILLA MAGDALENA"/>
    <s v="-"/>
    <d v="2010-03-08T00:00:00"/>
    <d v="2010-10-04T00:00:00"/>
    <n v="1396961.0899999999"/>
    <n v="205108.31999999998"/>
    <n v="0"/>
    <n v="1602069.41"/>
    <n v="27181"/>
    <n v="1154533.6299999999"/>
    <n v="382447.72"/>
    <n v="44285"/>
    <s v="-"/>
    <s v="-"/>
    <n v="0"/>
    <n v="0"/>
    <s v="-"/>
    <n v="0"/>
    <s v="-"/>
    <s v="-"/>
    <s v="-"/>
    <s v="FINALIZADO"/>
    <n v="1.0039810634671564"/>
    <n v="0.99836399842564083"/>
    <s v="-"/>
  </r>
  <r>
    <n v="196"/>
    <x v="1"/>
    <s v="06. PLAN SANITARIO DE EMERGENCIA"/>
    <s v="-"/>
    <s v="-"/>
    <s v="-"/>
    <s v="NUEVO EFECTOR SALUD"/>
    <s v="-"/>
    <s v="UNIDAD SANITARIA SANTA ANA SAN VICENTE"/>
    <n v="2"/>
    <x v="3"/>
    <s v="-"/>
    <x v="4"/>
    <x v="6"/>
    <n v="1"/>
    <n v="7791"/>
    <s v="-"/>
    <s v="1"/>
    <n v="11"/>
    <n v="4"/>
    <n v="2"/>
    <n v="1"/>
    <s v="-"/>
    <n v="3"/>
    <n v="1"/>
    <n v="595"/>
    <s v="1"/>
    <s v="-"/>
    <s v="MINISTERIO DE INFRAESTRUCTURA"/>
    <s v="SAN VICENTE"/>
    <s v="B° SANTA ANA"/>
    <s v="-"/>
    <d v="2010-02-09T00:00:00"/>
    <d v="2010-10-07T00:00:00"/>
    <n v="1090379.0820000002"/>
    <n v="123101.49"/>
    <n v="0"/>
    <n v="1213480.5720000002"/>
    <n v="21380"/>
    <n v="1024764.09"/>
    <n v="114974.46"/>
    <n v="52390"/>
    <s v="-"/>
    <s v="-"/>
    <n v="0"/>
    <n v="0"/>
    <s v="-"/>
    <n v="0"/>
    <s v="-"/>
    <s v="-"/>
    <s v="-"/>
    <s v="FINALIZADO"/>
    <n v="1.0000009954835931"/>
    <n v="1"/>
    <s v="-"/>
  </r>
  <r>
    <n v="197"/>
    <x v="1"/>
    <s v="06. PLAN SANITARIO DE EMERGENCIA"/>
    <s v="-"/>
    <s v="-"/>
    <s v="-"/>
    <s v="NUEVO EFECTOR SALUD"/>
    <s v="-"/>
    <s v="UNIDAD SANITARIA Nº 15 -ESTEBAN ECHEVERRÍA."/>
    <n v="2"/>
    <x v="3"/>
    <s v="-"/>
    <x v="4"/>
    <x v="6"/>
    <n v="1"/>
    <n v="7181"/>
    <s v="-"/>
    <s v="1"/>
    <n v="11"/>
    <n v="4"/>
    <n v="2"/>
    <n v="1"/>
    <s v="-"/>
    <n v="3"/>
    <n v="1"/>
    <n v="185"/>
    <s v="1"/>
    <s v="-"/>
    <s v="MINISTERIO DE INFRAESTRUCTURA"/>
    <s v="ESTEBAN ECHEVERRÍA"/>
    <s v="ESTEBAN ECHEVERRÍA"/>
    <s v="-"/>
    <d v="2009-12-30T00:00:00"/>
    <d v="2010-08-27T00:00:00"/>
    <n v="1326930.24"/>
    <n v="208655.94"/>
    <n v="0"/>
    <n v="1535586.18"/>
    <n v="26019"/>
    <n v="1408549.68"/>
    <n v="101018.22"/>
    <s v="-"/>
    <s v="-"/>
    <s v="-"/>
    <n v="0"/>
    <n v="0"/>
    <s v="-"/>
    <n v="0"/>
    <s v="-"/>
    <s v="-"/>
    <s v="-"/>
    <s v="FINALIZADO"/>
    <n v="1.0000004906269737"/>
    <n v="1"/>
    <s v="-"/>
  </r>
  <r>
    <n v="198"/>
    <x v="1"/>
    <s v="06. PLAN SANITARIO DE EMERGENCIA"/>
    <s v="-"/>
    <s v="-"/>
    <s v="-"/>
    <s v="NUEVO EFECTOR SALUD"/>
    <s v="-"/>
    <s v="UNIDAD SANITARIA Nº 13 RAMÓN CARRILLOMERLO"/>
    <n v="2"/>
    <x v="3"/>
    <s v="-"/>
    <x v="4"/>
    <x v="6"/>
    <n v="1"/>
    <n v="7785"/>
    <s v="-"/>
    <s v="1"/>
    <n v="11"/>
    <n v="4"/>
    <n v="2"/>
    <n v="1"/>
    <s v="-"/>
    <n v="3"/>
    <n v="1"/>
    <n v="41"/>
    <s v="1"/>
    <s v="-"/>
    <s v="MINISTERIO DE INFRAESTRUCTURA"/>
    <s v="MERLO"/>
    <s v="RAMÓN CARRILLO"/>
    <s v="-"/>
    <d v="2010-04-05T00:00:00"/>
    <d v="2010-11-01T00:00:00"/>
    <n v="1382820.0792"/>
    <n v="269234.64959999995"/>
    <n v="0"/>
    <n v="1652054.7287999999"/>
    <n v="26175"/>
    <n v="1050261.6399999999"/>
    <n v="489330.8"/>
    <n v="85531.5"/>
    <s v="-"/>
    <s v="-"/>
    <n v="0"/>
    <n v="0"/>
    <s v="-"/>
    <n v="0"/>
    <s v="-"/>
    <s v="-"/>
    <s v="-"/>
    <s v="FINALIZADO"/>
    <n v="0.99954251588229825"/>
    <n v="1"/>
    <s v="-"/>
  </r>
  <r>
    <n v="199"/>
    <x v="1"/>
    <s v="06. PLAN SANITARIO DE EMERGENCIA"/>
    <s v="-"/>
    <s v="-"/>
    <s v="-"/>
    <s v="NUEVO EFECTOR SALUD"/>
    <s v="UNIDADES SANITARIAS ALMIRANTE BROWN"/>
    <s v="UNIDAD SANITARIA LOS ALAMOS ALTE BROWN"/>
    <n v="2"/>
    <x v="3"/>
    <s v="-"/>
    <x v="4"/>
    <x v="6"/>
    <n v="1"/>
    <n v="7779"/>
    <s v="-"/>
    <s v="1"/>
    <n v="11"/>
    <n v="4"/>
    <n v="2"/>
    <n v="1"/>
    <s v="-"/>
    <n v="3"/>
    <n v="1"/>
    <n v="2"/>
    <s v="1"/>
    <s v="-"/>
    <s v="MINISTERIO DE INFRAESTRUCTURA"/>
    <s v="ALMIRANTE BROWN"/>
    <s v="ALMIRANTE BROWN"/>
    <s v="-"/>
    <d v="2010-02-16T00:00:00"/>
    <d v="2010-10-14T00:00:00"/>
    <n v="1178890.9079999998"/>
    <n v="159748.5962"/>
    <n v="0"/>
    <n v="1338639.5041999999"/>
    <n v="23117"/>
    <n v="1149555.54"/>
    <n v="53355"/>
    <n v="121821.35"/>
    <s v="-"/>
    <s v="-"/>
    <n v="0"/>
    <n v="0"/>
    <s v="-"/>
    <n v="0"/>
    <s v="-"/>
    <s v="-"/>
    <s v="-"/>
    <s v="FINALIZADO"/>
    <n v="1.0000004230226991"/>
    <n v="1"/>
    <s v="-"/>
  </r>
  <r>
    <n v="200"/>
    <x v="1"/>
    <s v="06. PLAN SANITARIO DE EMERGENCIA"/>
    <s v="-"/>
    <s v="-"/>
    <s v="-"/>
    <s v="NUEVO EFECTOR SALUD"/>
    <s v="UNIDADES SANITARIAS ALMIRANTE BROWN"/>
    <s v="UNIDAD SANITARIA GLEW SUR ALTE.BROWN"/>
    <n v="2"/>
    <x v="3"/>
    <s v="-"/>
    <x v="4"/>
    <x v="6"/>
    <n v="1"/>
    <n v="7783"/>
    <s v="-"/>
    <s v="1"/>
    <n v="11"/>
    <n v="4"/>
    <n v="2"/>
    <n v="1"/>
    <s v="-"/>
    <n v="3"/>
    <n v="1"/>
    <n v="2"/>
    <s v="1"/>
    <s v="-"/>
    <s v="MINISTERIO DE INFRAESTRUCTURA"/>
    <s v="ALMIRANTE BROWN"/>
    <s v="ALMIRANTE BROWN"/>
    <s v="-"/>
    <d v="2010-02-09T00:00:00"/>
    <d v="2010-10-07T00:00:00"/>
    <n v="1244417.5745999999"/>
    <n v="145895.7274"/>
    <n v="0"/>
    <n v="1390313.3019999999"/>
    <n v="24401"/>
    <n v="1115608.82"/>
    <n v="196445"/>
    <n v="65796"/>
    <n v="9660.08"/>
    <s v="-"/>
    <n v="0"/>
    <n v="0"/>
    <s v="-"/>
    <n v="0"/>
    <s v="-"/>
    <s v="-"/>
    <s v="-"/>
    <s v="FINALIZADO"/>
    <n v="1.0000008094578383"/>
    <n v="1"/>
    <s v="-"/>
  </r>
  <r>
    <n v="201"/>
    <x v="1"/>
    <s v="06. PLAN SANITARIO DE EMERGENCIA"/>
    <s v="-"/>
    <s v="-"/>
    <s v="-"/>
    <s v="NUEVO EFECTOR SALUD"/>
    <s v="-"/>
    <s v="UNIDAD SANITARIA Bº EL PRADO -MARCOS PAZ."/>
    <n v="2"/>
    <x v="3"/>
    <s v="-"/>
    <x v="4"/>
    <x v="6"/>
    <n v="1"/>
    <n v="7186"/>
    <s v="-"/>
    <s v="1"/>
    <n v="11"/>
    <n v="4"/>
    <n v="2"/>
    <n v="1"/>
    <s v="-"/>
    <n v="3"/>
    <n v="1"/>
    <n v="4"/>
    <s v="1"/>
    <s v="-"/>
    <s v="MINISTERIO DE INFRAESTRUCTURA"/>
    <s v="MARCOS PAZ"/>
    <s v="B° EL PRADO"/>
    <s v="-"/>
    <d v="2010-02-16T00:00:00"/>
    <d v="2010-10-14T00:00:00"/>
    <n v="1260780.8532"/>
    <n v="225022.64920000004"/>
    <n v="0"/>
    <n v="1485803.5024000001"/>
    <n v="24721"/>
    <n v="1147854.5"/>
    <n v="281602.27"/>
    <n v="43698.75"/>
    <s v="-"/>
    <s v="-"/>
    <n v="0"/>
    <n v="0"/>
    <s v="-"/>
    <n v="0"/>
    <s v="-"/>
    <s v="-"/>
    <s v="-"/>
    <s v="FINALIZADO"/>
    <n v="0.99999994254960722"/>
    <n v="1"/>
    <s v="-"/>
  </r>
  <r>
    <n v="202"/>
    <x v="1"/>
    <s v="06. PLAN SANITARIO DE EMERGENCIA"/>
    <s v="-"/>
    <s v="-"/>
    <s v="-"/>
    <s v="NUEVO EFECTOR SALUD"/>
    <s v="-"/>
    <s v="CONSTRUCCION HOSPITAL CIUDAD EVITA -LA MATANZA."/>
    <n v="2"/>
    <x v="3"/>
    <s v="-"/>
    <x v="4"/>
    <x v="6"/>
    <n v="1"/>
    <n v="7118"/>
    <s v="-"/>
    <s v="1"/>
    <n v="11"/>
    <n v="4"/>
    <n v="2"/>
    <n v="1"/>
    <s v="-"/>
    <n v="3"/>
    <n v="1"/>
    <n v="325"/>
    <s v="1"/>
    <s v="-"/>
    <s v="MINISTERIO DE INFRAESTRUCTURA"/>
    <s v="LA MATANZA"/>
    <s v="CIUDAD EVITA"/>
    <s v="-"/>
    <d v="2009-05-15T00:00:00"/>
    <d v="2010-11-11T00:00:00"/>
    <n v="104043550.52000001"/>
    <n v="40879975.980599999"/>
    <n v="0"/>
    <n v="144923526.50060001"/>
    <n v="17813025"/>
    <n v="23984002"/>
    <n v="36938968.009999998"/>
    <n v="22258326.57"/>
    <n v="24385931.23"/>
    <n v="5075418.09"/>
    <n v="14384758.83"/>
    <n v="0"/>
    <s v="-"/>
    <n v="0"/>
    <s v="-"/>
    <s v="-"/>
    <s v="-"/>
    <s v="FINALIZADO"/>
    <n v="1.0000000007579171"/>
    <n v="1"/>
    <s v="-"/>
  </r>
  <r>
    <n v="203"/>
    <x v="1"/>
    <s v="06. PLAN SANITARIO DE EMERGENCIA"/>
    <s v="-"/>
    <s v="-"/>
    <s v="-"/>
    <s v="MEJORA EFECTOR DE SALUD"/>
    <s v="-"/>
    <s v="AMPLIACIÓN E INTERNACIÓN PEDIATRÍA HOSPITAL MUNICIPAL DEL NIÑO EN SAN JUSTO-LA MATANZA"/>
    <n v="2"/>
    <x v="3"/>
    <s v="-"/>
    <x v="4"/>
    <x v="6"/>
    <n v="1"/>
    <n v="7956"/>
    <s v="-"/>
    <s v="1"/>
    <n v="11"/>
    <n v="4"/>
    <n v="2"/>
    <n v="1"/>
    <s v="-"/>
    <n v="3"/>
    <n v="1"/>
    <n v="325"/>
    <s v="1"/>
    <s v="-"/>
    <s v="MINISTERIO DE INFRAESTRUCTURA"/>
    <s v="LA MATANZA"/>
    <s v="SAN JUSTO"/>
    <s v="-"/>
    <d v="2010-04-05T00:00:00"/>
    <d v="2011-04-05T00:00:00"/>
    <n v="3920230.6170000006"/>
    <n v="656442.85539999988"/>
    <n v="0"/>
    <n v="4576673.4724000003"/>
    <n v="40000"/>
    <n v="1742742.13"/>
    <n v="1850353.23"/>
    <n v="552495.38"/>
    <n v="358252.45"/>
    <s v="-"/>
    <n v="0"/>
    <n v="0"/>
    <s v="-"/>
    <n v="0"/>
    <s v="-"/>
    <s v="-"/>
    <s v="-"/>
    <s v="FINALIZADO"/>
    <n v="0.99999994297167971"/>
    <n v="1"/>
    <s v="-"/>
  </r>
  <r>
    <n v="204"/>
    <x v="1"/>
    <s v="06. PLAN SANITARIO DE EMERGENCIA"/>
    <s v="-"/>
    <s v="-"/>
    <s v="-"/>
    <s v="NUEVO EFECTOR SALUD"/>
    <s v="-"/>
    <s v=" UNIDAD SANITARIA EVA PERÓN LANÚS"/>
    <n v="2"/>
    <x v="3"/>
    <s v="-"/>
    <x v="4"/>
    <x v="6"/>
    <n v="1"/>
    <n v="7810"/>
    <s v="-"/>
    <s v="1"/>
    <n v="11"/>
    <n v="4"/>
    <n v="2"/>
    <n v="1"/>
    <s v="-"/>
    <n v="3"/>
    <n v="1"/>
    <n v="335"/>
    <s v="1"/>
    <s v="-"/>
    <s v="MINISTERIO DE INFRAESTRUCTURA"/>
    <s v="LANÚS"/>
    <s v="LANÚS"/>
    <s v="-"/>
    <d v="2010-03-01T00:00:00"/>
    <d v="2010-09-27T00:00:00"/>
    <n v="1132169.55"/>
    <n v="194384.285"/>
    <n v="0"/>
    <n v="1326553.835"/>
    <n v="20208"/>
    <n v="504067.44"/>
    <n v="735943.79"/>
    <n v="65613.88"/>
    <s v="-"/>
    <s v="-"/>
    <n v="0"/>
    <n v="0"/>
    <s v="-"/>
    <n v="0"/>
    <s v="-"/>
    <s v="-"/>
    <s v="-"/>
    <s v="FINALIZADO"/>
    <n v="0.99958587915129726"/>
    <n v="1"/>
    <s v="-"/>
  </r>
  <r>
    <n v="205"/>
    <x v="1"/>
    <s v="04. ORDENAMIENTO TERRITORIAL"/>
    <s v="-"/>
    <s v="-"/>
    <s v="-"/>
    <s v="NUEVO CENTRO EDUCATIVO"/>
    <s v="-"/>
    <s v="CONSTRUCCIÓN JARDÍN DE INFANTES -MONTE GRANDE -ESTEBAN ECHEVERRÍA"/>
    <n v="2"/>
    <x v="3"/>
    <s v="-"/>
    <x v="4"/>
    <x v="6"/>
    <n v="6"/>
    <n v="7136"/>
    <s v="-"/>
    <s v="1"/>
    <n v="11"/>
    <n v="4"/>
    <n v="2"/>
    <n v="1"/>
    <s v="-"/>
    <n v="3"/>
    <n v="4"/>
    <n v="185"/>
    <s v="1"/>
    <s v="-"/>
    <s v="MINISTERIO DE INFRAESTRUCTURA"/>
    <s v="ESTEBAN ECHEVERRÍA"/>
    <s v="MONTE GRANDE"/>
    <s v="-"/>
    <d v="2008-11-05T00:00:00"/>
    <d v="2009-07-03T00:00:00"/>
    <n v="1079701.9464"/>
    <n v="198351.87239999999"/>
    <n v="0"/>
    <n v="1278053.8188"/>
    <n v="1083139"/>
    <n v="194745.8"/>
    <s v="-"/>
    <s v="-"/>
    <s v="-"/>
    <s v="-"/>
    <n v="0"/>
    <n v="0"/>
    <s v="-"/>
    <n v="0"/>
    <s v="-"/>
    <s v="-"/>
    <s v="-"/>
    <s v="FINALIZADO"/>
    <n v="1"/>
    <n v="1"/>
    <s v="RECEPCIÓN PROVISORIA"/>
  </r>
  <r>
    <n v="206"/>
    <x v="1"/>
    <s v="04. ORDENAMIENTO TERRITORIAL"/>
    <s v="-"/>
    <s v="-"/>
    <s v="-"/>
    <s v="NUEVO CENTRO EDUCATIVO"/>
    <s v="-"/>
    <s v="CONSTRUCCIÓN JARDÍN DE INFANTES BARRIO SIGLO XX -ESTEBAN ECHEVERRÍA"/>
    <n v="2"/>
    <x v="3"/>
    <s v="-"/>
    <x v="4"/>
    <x v="6"/>
    <n v="6"/>
    <n v="7137"/>
    <s v="-"/>
    <s v="1"/>
    <n v="11"/>
    <n v="4"/>
    <n v="2"/>
    <n v="1"/>
    <s v="-"/>
    <n v="3"/>
    <n v="4"/>
    <n v="185"/>
    <s v="1"/>
    <s v="-"/>
    <s v="MINISTERIO DE INFRAESTRUCTURA"/>
    <s v="ESTEBAN ECHEVERRÍA"/>
    <s v="BARRIO SIGLO XXI"/>
    <s v="-"/>
    <d v="2008-11-05T00:00:00"/>
    <d v="2009-07-03T00:00:00"/>
    <n v="1657257.0360000001"/>
    <n v="299023.34280000004"/>
    <n v="0"/>
    <n v="1956280.3788000001"/>
    <n v="1662223"/>
    <n v="293816.88"/>
    <s v="-"/>
    <s v="-"/>
    <s v="-"/>
    <s v="-"/>
    <n v="0"/>
    <n v="0"/>
    <s v="-"/>
    <n v="0"/>
    <s v="-"/>
    <s v="-"/>
    <s v="-"/>
    <s v="FINALIZADO"/>
    <n v="1"/>
    <n v="1"/>
    <s v="RECEPCIÓN PROVISORIA"/>
  </r>
  <r>
    <n v="207"/>
    <x v="1"/>
    <s v="09. EXPANSIÓN DE LA RED DE AGUA POTABLE Y SANEAMIENTO DE CLOACAS"/>
    <s v="-"/>
    <s v="-"/>
    <s v="-"/>
    <s v="EXPANSIÓN DE REDES"/>
    <s v="-"/>
    <s v="RED DE ALCANTARILLADO CLOACAL. "/>
    <n v="2"/>
    <x v="3"/>
    <s v="-"/>
    <x v="4"/>
    <x v="7"/>
    <n v="1"/>
    <n v="7125"/>
    <s v="-"/>
    <s v="2"/>
    <n v="11"/>
    <n v="4"/>
    <n v="2"/>
    <n v="2"/>
    <s v="-"/>
    <n v="3"/>
    <n v="8"/>
    <n v="49"/>
    <s v="1"/>
    <s v="-"/>
    <s v="MINISTERIO DE INFRAESTRUCTURA"/>
    <s v="PTE. PERÓN"/>
    <s v="B° GUERNICA CENTRO Y OESTE, SAN PABLO, 25 DE MAYO, SANTA ELENA Y PARTE DE LOS B° PANAMERICANA, SAN MARTÍN, PARQUE AMERICANO Y LA HAYA"/>
    <s v="-"/>
    <d v="2008-11-11T00:00:00"/>
    <d v="2010-05-05T00:00:00"/>
    <n v="29506699.940000001"/>
    <n v="8373237.3700000001"/>
    <n v="0"/>
    <n v="37879937.310000002"/>
    <n v="10897481"/>
    <n v="8034457.6399999997"/>
    <n v="4211664.8499999996"/>
    <s v="-"/>
    <s v="-"/>
    <s v="-"/>
    <n v="0"/>
    <n v="0"/>
    <s v="-"/>
    <n v="0"/>
    <s v="-"/>
    <s v="-"/>
    <s v="-"/>
    <s v="FINALIZADO"/>
    <n v="1"/>
    <n v="1"/>
    <s v="-"/>
  </r>
  <r>
    <n v="208"/>
    <x v="1"/>
    <s v="09. EXPANSIÓN DE LA RED DE AGUA POTABLE Y SANEAMIENTO DE CLOACAS"/>
    <s v="-"/>
    <s v="-"/>
    <s v="-"/>
    <s v="EXPANSIÓN DE REDES"/>
    <s v="-"/>
    <s v="RED DE ALCANTARILLADO CLOACAL. "/>
    <n v="2"/>
    <x v="3"/>
    <s v="-"/>
    <x v="4"/>
    <x v="7"/>
    <n v="1"/>
    <n v="7125"/>
    <s v="-"/>
    <s v="2"/>
    <n v="13"/>
    <n v="4"/>
    <n v="2"/>
    <n v="2"/>
    <s v="-"/>
    <n v="3"/>
    <n v="8"/>
    <n v="49"/>
    <s v="1"/>
    <s v="-"/>
    <s v="MINISTERIO DE INFRAESTRUCTURA"/>
    <s v="PTE. PERÓN"/>
    <s v="B° GUERNICA CENTRO Y OESTE, SAN PABLO, 25 DE MAYO, SANTA ELENA Y PARTE DE LOS B° PANAMERICANA, SAN MARTÍN, PARQUE AMERICANO Y LA HAYA"/>
    <s v="-"/>
    <d v="2008-11-11T00:00:00"/>
    <s v="-"/>
    <s v=" $  0   "/>
    <s v=" $  0   "/>
    <n v="0"/>
    <n v="0"/>
    <n v="3080094"/>
    <n v="2163283.35"/>
    <n v="1119556.3"/>
    <s v="-"/>
    <s v="-"/>
    <s v="-"/>
    <n v="0"/>
    <n v="0"/>
    <s v="-"/>
    <n v="0"/>
    <s v="-"/>
    <s v="-"/>
    <s v="-"/>
    <s v="FINALIZADO"/>
    <n v="1"/>
    <n v="1"/>
    <s v="-"/>
  </r>
  <r>
    <n v="209"/>
    <x v="1"/>
    <s v="09. EXPANSIÓN DE LA RED DE AGUA POTABLE Y SANEAMIENTO DE CLOACAS"/>
    <s v="-"/>
    <s v="-"/>
    <s v="-"/>
    <s v="EXPANSIÓN DE REDES"/>
    <s v="-"/>
    <s v="EXPANSIÓN TENDIDO DE REDES CLOACALES - SAN VICENTE"/>
    <n v="2"/>
    <x v="3"/>
    <s v="-"/>
    <x v="4"/>
    <x v="7"/>
    <n v="1"/>
    <n v="7866"/>
    <s v="-"/>
    <s v="2"/>
    <n v="11"/>
    <n v="4"/>
    <n v="2"/>
    <n v="2"/>
    <s v="-"/>
    <n v="3"/>
    <n v="8"/>
    <n v="595"/>
    <s v="1"/>
    <s v="-"/>
    <s v="MINISTERIO DE INFRAESTRUCTURA"/>
    <s v="SAN VICENTE"/>
    <s v="SAN VICENTE"/>
    <s v="-"/>
    <d v="2009-12-18T00:00:00"/>
    <d v="2010-10-14T00:00:00"/>
    <n v="8939761.6400000006"/>
    <n v="1494769.21"/>
    <n v="0"/>
    <n v="10434530.85"/>
    <n v="512160"/>
    <n v="5326278.7699999996"/>
    <n v="1223972.48"/>
    <s v="-"/>
    <s v="-"/>
    <s v="-"/>
    <n v="0"/>
    <n v="0"/>
    <s v="-"/>
    <n v="0"/>
    <s v="-"/>
    <s v="-"/>
    <s v="-"/>
    <s v="FINALIZADO"/>
    <n v="1"/>
    <n v="1"/>
    <s v="-"/>
  </r>
  <r>
    <n v="210"/>
    <x v="1"/>
    <s v="09. EXPANSIÓN DE LA RED DE AGUA POTABLE Y SANEAMIENTO DE CLOACAS"/>
    <s v="-"/>
    <s v="-"/>
    <s v="-"/>
    <s v="EXPANSIÓN DE REDES"/>
    <s v="-"/>
    <s v="EXPANSIÓN TENDIDO DE REDES CLOACALES - SAN VICENTE"/>
    <n v="2"/>
    <x v="3"/>
    <s v="-"/>
    <x v="4"/>
    <x v="7"/>
    <n v="1"/>
    <n v="7866"/>
    <s v="-"/>
    <s v="2"/>
    <n v="13"/>
    <n v="4"/>
    <n v="2"/>
    <n v="2"/>
    <s v="-"/>
    <n v="3"/>
    <n v="8"/>
    <n v="595"/>
    <s v="1"/>
    <s v="-"/>
    <s v="MINISTERIO DE INFRAESTRUCTURA"/>
    <s v="SAN VICENTE"/>
    <s v="SAN VICENTE"/>
    <s v="-"/>
    <s v="-"/>
    <s v="-"/>
    <s v=" $  0   "/>
    <s v=" $  0   "/>
    <n v="0"/>
    <n v="0"/>
    <n v="189218"/>
    <n v="1427602.28"/>
    <n v="325359.77"/>
    <s v="-"/>
    <s v="-"/>
    <s v="-"/>
    <n v="0"/>
    <n v="0"/>
    <s v="-"/>
    <n v="0"/>
    <s v="-"/>
    <s v="-"/>
    <s v="-"/>
    <s v="NO HAY MEMORIA INSTITUCIONAL DE ESTA OBRA"/>
    <s v="-"/>
    <s v="-"/>
    <s v="-"/>
  </r>
  <r>
    <n v="211"/>
    <x v="1"/>
    <s v="12. LIMPIEZA DE MÁRGENES Y CAMINO DE SIRGA"/>
    <s v="-"/>
    <s v="-"/>
    <s v="-"/>
    <s v="RED VIAL"/>
    <s v="-"/>
    <s v="REPAV. Y ENSANCHE AVDA. C. PELLEGRINI E/ PTE LA NORIA Y PTE. URIBURU"/>
    <n v="2"/>
    <x v="4"/>
    <s v="-"/>
    <x v="5"/>
    <x v="8"/>
    <n v="5"/>
    <n v="7119"/>
    <s v="-"/>
    <s v="1"/>
    <n v="13"/>
    <n v="4"/>
    <n v="2"/>
    <n v="2"/>
    <s v="-"/>
    <s v="-"/>
    <s v="-"/>
    <s v="-"/>
    <s v="1"/>
    <s v="-"/>
    <s v="MINISTERIO DE INFRAESTRUCTURA"/>
    <s v="LANÚS- LOMAS DE ZAMORA"/>
    <s v="-"/>
    <s v="-"/>
    <d v="2008-09-02T00:00:00"/>
    <d v="2010-09-02T00:00:00"/>
    <n v="75608474.879999995"/>
    <s v=" $  0   "/>
    <n v="0"/>
    <n v="75608474.879999995"/>
    <n v="42364116"/>
    <n v="19217982"/>
    <n v="7356070.6100000003"/>
    <n v="3807823.21"/>
    <n v="139949.82999999999"/>
    <n v="233615.64"/>
    <n v="0"/>
    <n v="0"/>
    <s v="-"/>
    <n v="0"/>
    <n v="0"/>
    <n v="0"/>
    <s v="-"/>
    <s v="FINALIZADO"/>
    <n v="0.96709999999999996"/>
    <n v="1"/>
    <s v="-"/>
  </r>
  <r>
    <n v="212"/>
    <x v="1"/>
    <s v="04. ORDENAMIENTO TERRITORIAL"/>
    <s v="-"/>
    <s v="-"/>
    <s v="-"/>
    <s v="ACCIONES EN ÁREAS DE ESPECIAL MANEJO"/>
    <s v="-"/>
    <s v="RP 21 -TRAMO III: RN 3 Y C. LASALLE -LA MATANZA"/>
    <n v="2"/>
    <x v="4"/>
    <s v="-"/>
    <x v="5"/>
    <x v="9"/>
    <n v="1"/>
    <n v="7252"/>
    <s v="-"/>
    <s v="2"/>
    <n v="11"/>
    <n v="4"/>
    <n v="2"/>
    <n v="2"/>
    <s v="-"/>
    <s v="-"/>
    <s v="-"/>
    <s v="-"/>
    <s v="1"/>
    <s v="-"/>
    <s v="MINISTERIO DE INFRAESTRUCTURA"/>
    <s v="LA MATANZA"/>
    <s v="LA MATANZA"/>
    <s v="-"/>
    <d v="2009-04-30T00:00:00"/>
    <d v="2010-04-30T00:00:00"/>
    <n v="39911313.009999998"/>
    <n v="8636428.4399999995"/>
    <n v="0"/>
    <n v="48547741.450000003"/>
    <n v="10792563.74"/>
    <n v="13616258.960000001"/>
    <n v="1360017.71"/>
    <s v="-"/>
    <s v="-"/>
    <s v="-"/>
    <n v="0"/>
    <n v="0"/>
    <s v="-"/>
    <n v="0"/>
    <n v="0"/>
    <n v="0"/>
    <s v="-"/>
    <s v="FINALIZADO"/>
    <n v="0.82509999999999994"/>
    <n v="1"/>
    <s v="-"/>
  </r>
  <r>
    <n v="213"/>
    <x v="1"/>
    <s v="12. LIMPIEZA DE MÁRGENES Y CAMINO DE SIRGA"/>
    <s v="-"/>
    <s v="-"/>
    <s v="-"/>
    <s v="RED VIAL"/>
    <s v="-"/>
    <s v="RP 21 -TRAMO III: RN 3 Y C. LASALLE -LA MATANZA"/>
    <n v="2"/>
    <x v="4"/>
    <s v="-"/>
    <x v="5"/>
    <x v="9"/>
    <n v="1"/>
    <n v="7252"/>
    <s v="-"/>
    <s v="2"/>
    <n v="13"/>
    <n v="4"/>
    <n v="2"/>
    <n v="2"/>
    <s v="-"/>
    <s v="-"/>
    <s v="-"/>
    <s v="-"/>
    <s v="1"/>
    <s v="-"/>
    <s v="MINISTERIO DE INFRAESTRUCTURA"/>
    <s v="LA MATANZA"/>
    <s v="LA MATANZA"/>
    <s v="-"/>
    <d v="2009-04-30T00:00:00"/>
    <s v="-"/>
    <s v=" $  0   "/>
    <s v=" $  0   "/>
    <n v="0"/>
    <n v="0"/>
    <n v="2411182"/>
    <n v="3806190.44"/>
    <n v="4142788.05"/>
    <n v="3925555.8"/>
    <s v="-"/>
    <s v="-"/>
    <n v="0"/>
    <n v="0"/>
    <s v="-"/>
    <n v="0"/>
    <n v="0"/>
    <n v="0"/>
    <s v="-"/>
    <s v="FINALIZADO"/>
    <s v="-"/>
    <n v="1"/>
    <s v="-"/>
  </r>
  <r>
    <n v="214"/>
    <x v="1"/>
    <s v="04. ORDENAMIENTO TERRITORIAL"/>
    <s v="-"/>
    <s v="-"/>
    <s v="-"/>
    <s v="ACCIONES EN ÁREAS DE ESPECIAL MANEJO"/>
    <s v="-"/>
    <s v="RP 21 CALLE PERON -AVDA. RIVADAVIA -MERLO- ITUZAINGO"/>
    <n v="2"/>
    <x v="4"/>
    <s v="-"/>
    <x v="5"/>
    <x v="9"/>
    <n v="1"/>
    <n v="7255"/>
    <s v="-"/>
    <s v="2"/>
    <n v="11"/>
    <n v="4"/>
    <n v="2"/>
    <n v="2"/>
    <s v="-"/>
    <s v="-"/>
    <s v="-"/>
    <s v="-"/>
    <s v="1"/>
    <s v="-"/>
    <s v="MINISTERIO DE INFRAESTRUCTURA"/>
    <s v="MERLO-ITUZAINGO"/>
    <s v="-"/>
    <s v="-"/>
    <d v="2009-11-02T00:00:00"/>
    <d v="2010-11-02T00:00:00"/>
    <n v="63263894.68"/>
    <n v="20948854.739999998"/>
    <n v="0"/>
    <n v="84212749.420000002"/>
    <n v="3160040"/>
    <n v="13579179.59"/>
    <n v="29906163.350000001"/>
    <n v="29441.25"/>
    <n v="1393143.52"/>
    <s v="-"/>
    <n v="0"/>
    <n v="0"/>
    <s v="-"/>
    <n v="0"/>
    <n v="0"/>
    <n v="0"/>
    <s v="-"/>
    <s v="FINALIZADO"/>
    <n v="0.77649999999999997"/>
    <n v="0.99768010409820063"/>
    <s v="-"/>
  </r>
  <r>
    <n v="215"/>
    <x v="1"/>
    <s v="04. ORDENAMIENTO TERRITORIAL"/>
    <s v="-"/>
    <s v="-"/>
    <s v="-"/>
    <s v="ACCIONES EN ÁREAS DE ESPECIAL MANEJO"/>
    <s v="-"/>
    <s v="RP 21 CALLE PERON -AVDA. RIVADAVIA -MERLO- ITUZAINGO"/>
    <n v="2"/>
    <x v="4"/>
    <s v="-"/>
    <x v="5"/>
    <x v="9"/>
    <n v="1"/>
    <n v="7255"/>
    <s v="-"/>
    <s v="2"/>
    <n v="13"/>
    <n v="4"/>
    <n v="2"/>
    <n v="2"/>
    <s v="-"/>
    <s v="-"/>
    <s v="-"/>
    <s v="-"/>
    <s v="1"/>
    <s v="-"/>
    <s v="MINISTERIO DE INFRAESTRUCTURA"/>
    <s v="MERLO-ITUZAINGO"/>
    <s v="-"/>
    <s v="-"/>
    <s v="-"/>
    <s v="-"/>
    <s v=" $  0   "/>
    <s v=" $  0   "/>
    <n v="0"/>
    <n v="0"/>
    <n v="781288"/>
    <n v="3665890.14"/>
    <n v="8443952.0600000005"/>
    <n v="4434329.47"/>
    <s v="-"/>
    <s v="-"/>
    <n v="0"/>
    <n v="0"/>
    <s v="-"/>
    <n v="0"/>
    <n v="0"/>
    <n v="0"/>
    <s v="-"/>
    <s v="FINALIZADO"/>
    <s v="-"/>
    <n v="0.99768010409820063"/>
    <s v="-"/>
  </r>
  <r>
    <n v="216"/>
    <x v="1"/>
    <s v="04. ORDENAMIENTO TERRITORIAL"/>
    <s v="-"/>
    <s v="-"/>
    <s v="-"/>
    <s v="ACCIONES EN ÁREAS DE ESPECIAL MANEJO"/>
    <s v="-"/>
    <s v="RP 21 CALLE LASALLE -CALLE PERON -LA MATANZA -MERLO"/>
    <n v="2"/>
    <x v="4"/>
    <s v="-"/>
    <x v="5"/>
    <x v="9"/>
    <n v="1"/>
    <n v="7254"/>
    <s v="-"/>
    <s v="2"/>
    <n v="11"/>
    <n v="4"/>
    <n v="2"/>
    <n v="2"/>
    <s v="-"/>
    <s v="-"/>
    <s v="-"/>
    <s v="-"/>
    <s v="1"/>
    <s v="-"/>
    <s v="MINISTERIO DE INFRAESTRUCTURA"/>
    <s v="LA MATANZA-MERLO"/>
    <s v="-"/>
    <s v="-"/>
    <d v="2009-04-15T00:00:00"/>
    <d v="2010-04-15T00:00:00"/>
    <n v="57843717.75"/>
    <n v="12988697.699999999"/>
    <n v="0"/>
    <n v="70832415.450000003"/>
    <n v="25498601.350000001"/>
    <n v="19634658.449999999"/>
    <n v="19190.419999999998"/>
    <n v="1154513.93"/>
    <s v="-"/>
    <s v="-"/>
    <n v="0"/>
    <n v="0"/>
    <s v="-"/>
    <n v="0"/>
    <n v="0"/>
    <n v="0"/>
    <s v="-"/>
    <s v="FINALIZADO"/>
    <n v="0.81640000000000001"/>
    <n v="1"/>
    <s v="-"/>
  </r>
  <r>
    <n v="217"/>
    <x v="1"/>
    <s v="12. LIMPIEZA DE MÁRGENES Y CAMINO DE SIRGA"/>
    <s v="-"/>
    <s v="-"/>
    <s v="-"/>
    <s v="RED VIAL"/>
    <s v="-"/>
    <s v="RP 21 CALLE LASALLE -CALLE PERON -LA MATANZA -MERLO"/>
    <n v="2"/>
    <x v="4"/>
    <s v="-"/>
    <x v="5"/>
    <x v="9"/>
    <n v="1"/>
    <n v="7254"/>
    <s v="-"/>
    <s v="2"/>
    <n v="13"/>
    <n v="4"/>
    <n v="2"/>
    <n v="2"/>
    <s v="-"/>
    <s v="-"/>
    <s v="-"/>
    <s v="-"/>
    <s v="1"/>
    <s v="-"/>
    <s v="MINISTERIO DE INFRAESTRUCTURA"/>
    <s v="LA MATANZA-MERLO"/>
    <s v="-"/>
    <s v="-"/>
    <d v="2009-04-15T00:00:00"/>
    <s v="-"/>
    <s v=" $  0   "/>
    <s v=" $  0   "/>
    <n v="0"/>
    <n v="0"/>
    <n v="5809597"/>
    <n v="5287705.7300000004"/>
    <n v="98990.73"/>
    <n v="321510.21000000002"/>
    <s v="-"/>
    <s v="-"/>
    <n v="0"/>
    <n v="0"/>
    <s v="-"/>
    <n v="0"/>
    <n v="0"/>
    <n v="0"/>
    <s v="-"/>
    <s v="FINALIZADO"/>
    <s v="-"/>
    <n v="1"/>
    <s v="-"/>
  </r>
  <r>
    <n v="218"/>
    <x v="1"/>
    <s v="12. LIMPIEZA DE MÁRGENES Y CAMINO DE SIRGA"/>
    <s v="-"/>
    <s v="-"/>
    <s v="-"/>
    <s v="RED VIAL"/>
    <s v="-"/>
    <s v="REPAV. Y ENSANCHE RP 21 -TR. RP 4 -ROTONDA QUERANDI -LA MATANZA"/>
    <n v="2"/>
    <x v="4"/>
    <s v="-"/>
    <x v="5"/>
    <x v="9"/>
    <n v="1"/>
    <n v="6127"/>
    <s v="-"/>
    <s v="2"/>
    <n v="11"/>
    <n v="4"/>
    <n v="2"/>
    <n v="2"/>
    <s v="-"/>
    <s v="-"/>
    <s v="-"/>
    <s v="-"/>
    <s v="1"/>
    <s v="-"/>
    <s v="MINISTERIO DE INFRAESTRUCTURA"/>
    <s v="LA MATANZA"/>
    <s v="CIUDAD EVITA"/>
    <s v="-"/>
    <d v="2007-06-08T00:00:00"/>
    <d v="2008-02-03T00:00:00"/>
    <n v="12096532"/>
    <n v="2228240.75"/>
    <n v="0"/>
    <n v="14324772.75"/>
    <n v="8457408.5399999991"/>
    <n v="2084484.01"/>
    <s v="-"/>
    <s v="-"/>
    <s v="-"/>
    <s v="-"/>
    <n v="0"/>
    <n v="0"/>
    <s v="-"/>
    <n v="0"/>
    <n v="0"/>
    <n v="0"/>
    <s v="-"/>
    <s v="FINALIZADO"/>
    <n v="0.84440000000000004"/>
    <n v="1"/>
    <s v="-"/>
  </r>
  <r>
    <n v="219"/>
    <x v="1"/>
    <s v="12. LIMPIEZA DE MÁRGENES Y CAMINO DE SIRGA"/>
    <s v="-"/>
    <s v="-"/>
    <s v="-"/>
    <s v="RED VIAL"/>
    <s v="-"/>
    <s v="REPAV. Y ENSANCHE RP 21 -TR. RP 4 -ROTONDA QUERANDI -LA MATANZA"/>
    <n v="2"/>
    <x v="4"/>
    <s v="-"/>
    <x v="5"/>
    <x v="9"/>
    <n v="1"/>
    <n v="6127"/>
    <s v="-"/>
    <s v="2"/>
    <n v="13"/>
    <n v="4"/>
    <n v="2"/>
    <n v="2"/>
    <s v="-"/>
    <s v="-"/>
    <s v="-"/>
    <s v="-"/>
    <s v="1"/>
    <s v="-"/>
    <s v="MINISTERIO DE INFRAESTRUCTURA"/>
    <s v="LA MATANZA"/>
    <s v="CIUDAD EVITA"/>
    <s v="-"/>
    <s v="-"/>
    <s v="-"/>
    <s v=" $  0   "/>
    <s v=" $  0   "/>
    <n v="0"/>
    <n v="0"/>
    <n v="459639"/>
    <n v="1095001.1299999999"/>
    <s v="-"/>
    <s v="-"/>
    <s v="-"/>
    <s v="-"/>
    <n v="0"/>
    <n v="0"/>
    <s v="-"/>
    <n v="0"/>
    <n v="0"/>
    <n v="0"/>
    <s v="-"/>
    <s v="FINALIZADO"/>
    <s v="-"/>
    <n v="1"/>
    <s v="-"/>
  </r>
  <r>
    <n v="220"/>
    <x v="1"/>
    <s v="12. LIMPIEZA DE MÁRGENES Y CAMINO DE SIRGA"/>
    <s v="-"/>
    <s v="-"/>
    <s v="-"/>
    <s v="RED VIAL"/>
    <s v="-"/>
    <s v="REPAV. DE ACCESO A URIBELARREA DESDE RP 205- CAÑUELAS"/>
    <n v="2"/>
    <x v="4"/>
    <s v="-"/>
    <x v="5"/>
    <x v="9"/>
    <n v="1"/>
    <n v="7575"/>
    <s v="-"/>
    <s v="2"/>
    <n v="11"/>
    <n v="4"/>
    <n v="2"/>
    <n v="2"/>
    <s v="-"/>
    <s v="-"/>
    <s v="-"/>
    <s v="-"/>
    <s v="1"/>
    <s v="-"/>
    <s v="MINISTERIO DE INFRAESTRUCTURA"/>
    <s v="CAÑUELAS"/>
    <s v="URIBELARREA"/>
    <s v="-"/>
    <d v="2009-06-01T00:00:00"/>
    <d v="2009-11-28T00:00:00"/>
    <n v="6075774.3700000001"/>
    <s v=" $  0   "/>
    <n v="0"/>
    <n v="6075774.3700000001"/>
    <n v="4757740"/>
    <n v="631886.53"/>
    <s v="-"/>
    <s v="-"/>
    <s v="-"/>
    <s v="-"/>
    <n v="0"/>
    <n v="0"/>
    <s v="-"/>
    <n v="0"/>
    <n v="0"/>
    <n v="0"/>
    <s v="-"/>
    <s v="FINALIZADO"/>
    <n v="0.8871"/>
    <n v="1"/>
    <s v="-"/>
  </r>
  <r>
    <n v="221"/>
    <x v="1"/>
    <s v="12. LIMPIEZA DE MÁRGENES Y CAMINO DE SIRGA"/>
    <s v="-"/>
    <s v="-"/>
    <s v="-"/>
    <s v="RED VIAL"/>
    <s v="-"/>
    <s v="REPAV. DE ACCESO A URIBELARREA DESDE RP 205- CAÑUELAS"/>
    <n v="2"/>
    <x v="4"/>
    <s v="-"/>
    <x v="5"/>
    <x v="9"/>
    <n v="1"/>
    <n v="7575"/>
    <s v="-"/>
    <s v="2"/>
    <n v="13"/>
    <n v="4"/>
    <n v="2"/>
    <n v="2"/>
    <s v="-"/>
    <s v="-"/>
    <s v="-"/>
    <s v="-"/>
    <s v="1"/>
    <s v="-"/>
    <s v="MINISTERIO DE INFRAESTRUCTURA"/>
    <s v="CAÑUELAS"/>
    <s v="URIBELARREA"/>
    <s v="-"/>
    <s v="-"/>
    <s v="-"/>
    <s v=" $  0   "/>
    <s v=" $  0   "/>
    <n v="0"/>
    <n v="1775148.01"/>
    <n v="1089000"/>
    <n v="598897.01"/>
    <n v="87250.83"/>
    <s v="-"/>
    <s v="-"/>
    <s v="-"/>
    <n v="0"/>
    <n v="0"/>
    <s v="-"/>
    <n v="0"/>
    <n v="0"/>
    <n v="0"/>
    <s v="-"/>
    <s v="FINALIZADO"/>
    <n v="1"/>
    <n v="1"/>
    <s v="-"/>
  </r>
  <r>
    <n v="222"/>
    <x v="1"/>
    <s v="12. LIMPIEZA DE MÁRGENES Y CAMINO DE SIRGA"/>
    <s v="-"/>
    <s v="-"/>
    <s v="-"/>
    <s v="RED VIAL"/>
    <s v="-"/>
    <s v="REPAV Y ENSANCHE -RP 205 -CALLE SANTAMARINA -ESTEBAN ECHEVERRIA"/>
    <n v="2"/>
    <x v="4"/>
    <s v="-"/>
    <x v="5"/>
    <x v="9"/>
    <n v="1"/>
    <n v="7129"/>
    <s v="-"/>
    <s v="2"/>
    <n v="11"/>
    <n v="4"/>
    <n v="2"/>
    <n v="2"/>
    <s v="-"/>
    <s v="-"/>
    <s v="-"/>
    <s v="-"/>
    <s v="1"/>
    <s v="-"/>
    <s v="MINISTERIO DE INFRAESTRUCTURA"/>
    <s v="ESTEBAN ECHEVERRÍA"/>
    <s v="ESTEBAN ECHEVERRÍA"/>
    <s v="-"/>
    <d v="2009-02-02T00:00:00"/>
    <d v="2010-02-02T00:00:00"/>
    <n v="32175682.98"/>
    <n v="528647.90999999992"/>
    <n v="0"/>
    <n v="32704330.890000001"/>
    <n v="10773078"/>
    <n v="14369372"/>
    <n v="135967.88"/>
    <s v="-"/>
    <n v="5220"/>
    <s v="-"/>
    <n v="0"/>
    <n v="0"/>
    <s v="-"/>
    <n v="0"/>
    <n v="0"/>
    <n v="0"/>
    <s v="-"/>
    <s v="FINALIZADO"/>
    <n v="1"/>
    <n v="1"/>
    <s v="-"/>
  </r>
  <r>
    <n v="223"/>
    <x v="1"/>
    <s v="12. LIMPIEZA DE MÁRGENES Y CAMINO DE SIRGA"/>
    <s v="-"/>
    <s v="-"/>
    <s v="-"/>
    <s v="RED VIAL"/>
    <s v="-"/>
    <s v="REPAV Y ENSANCHE -RP 205 -CALLE SANTAMARINA -ESTEBAN ECHEVERRIA"/>
    <n v="2"/>
    <x v="4"/>
    <s v="-"/>
    <x v="5"/>
    <x v="9"/>
    <n v="1"/>
    <n v="7129"/>
    <s v="-"/>
    <s v="2"/>
    <n v="13"/>
    <n v="4"/>
    <n v="2"/>
    <n v="2"/>
    <s v="-"/>
    <s v="-"/>
    <s v="-"/>
    <s v="-"/>
    <s v="1"/>
    <s v="-"/>
    <s v="MINISTERIO DE INFRAESTRUCTURA"/>
    <s v="ESTEBAN ECHEVERRÍA"/>
    <s v="ESTEBAN ECHEVERRÍA"/>
    <s v="-"/>
    <d v="2009-02-02T00:00:00"/>
    <s v="-"/>
    <s v=" $  0   "/>
    <s v=" $  0   "/>
    <n v="0"/>
    <n v="0"/>
    <n v="2859277"/>
    <n v="3932369"/>
    <n v="107092.79"/>
    <s v="-"/>
    <n v="521954.22"/>
    <s v="-"/>
    <n v="0"/>
    <n v="0"/>
    <s v="-"/>
    <n v="0"/>
    <n v="0"/>
    <n v="0"/>
    <s v="-"/>
    <s v="FINALIZADO"/>
    <s v="-"/>
    <n v="1"/>
    <s v="-"/>
  </r>
  <r>
    <n v="224"/>
    <x v="1"/>
    <s v="12. LIMPIEZA DE MÁRGENES Y CAMINO DE SIRGA"/>
    <s v="-"/>
    <s v="-"/>
    <s v="-"/>
    <s v="RED VIAL"/>
    <s v="-"/>
    <s v="REP Y ENSANCHE RP 21 ROTONDA QUERANDI -RP 17 -LA MATANZA"/>
    <n v="2"/>
    <x v="4"/>
    <s v="-"/>
    <x v="5"/>
    <x v="9"/>
    <n v="1"/>
    <n v="7250"/>
    <s v="-"/>
    <s v="2"/>
    <n v="11"/>
    <n v="4"/>
    <n v="2"/>
    <n v="2"/>
    <s v="-"/>
    <s v="-"/>
    <s v="-"/>
    <s v="-"/>
    <s v="1"/>
    <s v="-"/>
    <s v="MINISTERIO DE INFRAESTRUCTURA"/>
    <s v="LA MATANZA"/>
    <s v="CIUDAD EVITA"/>
    <s v="-"/>
    <d v="2009-05-06T00:00:00"/>
    <d v="2010-05-06T00:00:00"/>
    <n v="8327736.3600000003"/>
    <n v="2088572.48"/>
    <n v="0"/>
    <n v="10416308.84"/>
    <n v="3425995.84"/>
    <n v="3181542.47"/>
    <s v="-"/>
    <s v="-"/>
    <s v="-"/>
    <s v="-"/>
    <n v="0"/>
    <n v="0"/>
    <s v="-"/>
    <n v="0"/>
    <n v="0"/>
    <n v="0"/>
    <s v="-"/>
    <s v="FINALIZADO"/>
    <n v="0.63429999999999997"/>
    <n v="1"/>
    <s v="-"/>
  </r>
  <r>
    <n v="225"/>
    <x v="1"/>
    <s v="12. LIMPIEZA DE MÁRGENES Y CAMINO DE SIRGA"/>
    <s v="-"/>
    <s v="-"/>
    <s v="-"/>
    <s v="RED VIAL"/>
    <s v="-"/>
    <s v="REP Y ENSANCHE RP 21 ROTONDA QUERANDI -RP 17 -LA MATANZA"/>
    <n v="2"/>
    <x v="4"/>
    <s v="-"/>
    <x v="5"/>
    <x v="9"/>
    <n v="1"/>
    <n v="7250"/>
    <s v="-"/>
    <s v="2"/>
    <n v="13"/>
    <n v="4"/>
    <n v="2"/>
    <n v="2"/>
    <s v="-"/>
    <s v="-"/>
    <s v="-"/>
    <s v="-"/>
    <s v="1"/>
    <s v="-"/>
    <s v="MINISTERIO DE INFRAESTRUCTURA"/>
    <s v="LA MATANZA"/>
    <s v="CIUDAD EVITA"/>
    <s v="-"/>
    <d v="2009-05-06T00:00:00"/>
    <s v="-"/>
    <n v="6770563.1899999995"/>
    <s v=" $  0   "/>
    <n v="0"/>
    <n v="6770563.1899999995"/>
    <n v="670555"/>
    <n v="867618.42"/>
    <n v="18380.75"/>
    <n v="163643.88"/>
    <s v="-"/>
    <s v="-"/>
    <n v="0"/>
    <n v="0"/>
    <s v="-"/>
    <n v="0"/>
    <n v="0"/>
    <n v="0"/>
    <s v="-"/>
    <s v="FINALIZADO"/>
    <n v="0.25409999999999999"/>
    <n v="1"/>
    <s v="-"/>
  </r>
  <r>
    <n v="226"/>
    <x v="1"/>
    <s v="08. URBANIZACIÓN DE VILLAS Y ASENTAMIENTOS URBANOS"/>
    <s v="-"/>
    <s v="-"/>
    <s v="-"/>
    <s v="VIVIENDAS NUEVAS"/>
    <s v="-"/>
    <s v="LA MATANZA 3015 VIV"/>
    <n v="2"/>
    <x v="5"/>
    <s v="-"/>
    <x v="6"/>
    <x v="10"/>
    <n v="2"/>
    <n v="5882"/>
    <s v="-"/>
    <s v="1"/>
    <n v="11"/>
    <n v="4"/>
    <n v="2"/>
    <n v="1"/>
    <s v="-"/>
    <s v="-"/>
    <s v="-"/>
    <s v="-"/>
    <s v="1"/>
    <s v="-"/>
    <s v="MINISTERIO DE INFRAESTRUCTURA"/>
    <s v="LA MATANZA"/>
    <s v="-"/>
    <s v="-"/>
    <d v="2006-02-09T00:00:00"/>
    <s v="-"/>
    <n v="36765236"/>
    <n v="1563012"/>
    <s v=" $  0   "/>
    <n v="38328248"/>
    <n v="13721409"/>
    <s v="-"/>
    <n v="375454"/>
    <n v="8516353.5800000001"/>
    <n v="33192592.129999999"/>
    <n v="9271245.1699999999"/>
    <n v="162940.17000000001"/>
    <n v="0"/>
    <s v="-"/>
    <n v="0"/>
    <s v=" - "/>
    <s v=" - "/>
    <s v="-"/>
    <s v="FINALIZADO"/>
    <n v="1"/>
    <n v="1"/>
    <s v="-"/>
  </r>
  <r>
    <n v="227"/>
    <x v="1"/>
    <s v="08. URBANIZACIÓN DE VILLAS Y ASENTAMIENTOS URBANOS"/>
    <s v="-"/>
    <s v="-"/>
    <s v="-"/>
    <s v="VIVIENDAS NUEVAS"/>
    <s v="COMPLEJO LA MATANZA "/>
    <s v="LA MATANZA 171 VIV"/>
    <n v="2"/>
    <x v="5"/>
    <s v="-"/>
    <x v="6"/>
    <x v="10"/>
    <n v="2"/>
    <n v="6553"/>
    <s v="-"/>
    <s v="1"/>
    <n v="12"/>
    <n v="6"/>
    <n v="3"/>
    <n v="1"/>
    <n v="99"/>
    <n v="12"/>
    <s v="-"/>
    <n v="427"/>
    <s v="1"/>
    <s v="-"/>
    <s v="MINISTERIO DE INFRAESTRUCTURA"/>
    <s v="LA MATANZA"/>
    <s v="GONZALEZ CATAN"/>
    <s v="LAVALLEJA Y DOBLAS"/>
    <d v="2017-04-11T00:00:00"/>
    <d v="2018-04-04T00:00:00"/>
    <n v="26929448.670000002"/>
    <n v="3004014.1699999981"/>
    <s v=" $  0   "/>
    <n v="29933462.84"/>
    <n v="1284155"/>
    <n v="2451338.9500000002"/>
    <n v="0"/>
    <n v="114671.74"/>
    <n v="948021.92"/>
    <n v="385747.94"/>
    <n v="0"/>
    <n v="152729.76999999999"/>
    <n v="103638.06"/>
    <n v="128027"/>
    <n v="0"/>
    <n v="0"/>
    <s v="X"/>
    <s v="FINALIZADO"/>
    <n v="1"/>
    <n v="1"/>
    <s v="-"/>
  </r>
  <r>
    <n v="228"/>
    <x v="1"/>
    <s v="08. URBANIZACIÓN DE VILLAS Y ASENTAMIENTOS URBANOS"/>
    <s v="-"/>
    <s v="-"/>
    <s v="-"/>
    <s v="VIVIENDAS NUEVAS"/>
    <s v="-"/>
    <s v="ESTEBAN ECHEVERRIA 2880 VIV"/>
    <n v="2"/>
    <x v="5"/>
    <s v="-"/>
    <x v="6"/>
    <x v="10"/>
    <n v="2"/>
    <n v="5855"/>
    <s v="-"/>
    <s v="1"/>
    <n v="11"/>
    <n v="4"/>
    <n v="2"/>
    <n v="1"/>
    <s v="-"/>
    <s v="-"/>
    <s v="-"/>
    <s v="-"/>
    <s v="1"/>
    <s v="-"/>
    <s v="MINISTERIO DE INFRAESTRUCTURA"/>
    <s v="ESTEBAN ECHEVERRÍA"/>
    <s v="-"/>
    <s v="-"/>
    <d v="2006-05-02T00:00:00"/>
    <d v="2007-05-02T00:00:00"/>
    <n v="19054810.620000001"/>
    <n v="5061639.43"/>
    <s v=" $  0   "/>
    <n v="24116450.050000001"/>
    <n v="12883786"/>
    <s v="-"/>
    <s v="-"/>
    <s v="-"/>
    <s v="-"/>
    <s v="-"/>
    <n v="0"/>
    <n v="0"/>
    <s v="-"/>
    <n v="0"/>
    <s v="-"/>
    <s v="-"/>
    <s v="-"/>
    <s v="NO HAY MEMORIA INSTITUCIONAL DE ESTA OBRA"/>
    <n v="0.53420000000000001"/>
    <n v="0.78368375932985257"/>
    <s v="NO HAY MEMORIA INSTITUCIONAL DE ESTA OBRA"/>
  </r>
  <r>
    <n v="229"/>
    <x v="1"/>
    <s v="08. URBANIZACIÓN DE VILLAS Y ASENTAMIENTOS URBANOS"/>
    <s v="-"/>
    <s v="-"/>
    <s v="-"/>
    <s v="VIVIENDAS NUEVAS"/>
    <s v="-"/>
    <s v="CAÑUELAS 134 VIV"/>
    <n v="2"/>
    <x v="5"/>
    <s v="-"/>
    <x v="6"/>
    <x v="10"/>
    <n v="2"/>
    <n v="5842"/>
    <s v="-"/>
    <s v="1"/>
    <n v="11"/>
    <n v="4"/>
    <n v="2"/>
    <n v="1"/>
    <s v="-"/>
    <s v="-"/>
    <s v="-"/>
    <s v="-"/>
    <s v="1"/>
    <s v="-"/>
    <s v="MINISTERIO DE INFRAESTRUCTURA"/>
    <s v="CAÑUELAS"/>
    <s v="CAÑUELAS"/>
    <s v="-"/>
    <d v="2006-01-27T00:00:00"/>
    <d v="2007-01-27T00:00:00"/>
    <n v="9992136.6899999995"/>
    <s v=" $  0   "/>
    <s v=" $  0   "/>
    <n v="9992136.6899999995"/>
    <n v="852351"/>
    <s v="-"/>
    <s v="-"/>
    <s v="-"/>
    <s v="-"/>
    <s v="-"/>
    <n v="0"/>
    <n v="0"/>
    <s v="-"/>
    <n v="0"/>
    <s v="-"/>
    <s v="-"/>
    <s v="-"/>
    <s v="NO HAY MEMORIA INSTITUCIONAL DE ESTA OBRA"/>
    <n v="8.5302175745155875E-2"/>
    <n v="0.1117458502261542"/>
    <s v="NO HAY MEMORIA INSTITUCIONAL DE ESTA OBRA"/>
  </r>
  <r>
    <n v="230"/>
    <x v="1"/>
    <s v="08. URBANIZACIÓN DE VILLAS Y ASENTAMIENTOS URBANOS"/>
    <s v="-"/>
    <s v="-"/>
    <s v="-"/>
    <s v="VIVIENDAS NUEVAS"/>
    <s v="-"/>
    <s v="ALMIRANTE BROWN 600 VIV"/>
    <n v="2"/>
    <x v="5"/>
    <s v="-"/>
    <x v="6"/>
    <x v="10"/>
    <n v="2"/>
    <n v="5819"/>
    <s v="-"/>
    <s v="1"/>
    <n v="11"/>
    <n v="4"/>
    <n v="2"/>
    <n v="1"/>
    <s v="-"/>
    <s v="-"/>
    <s v="-"/>
    <s v="-"/>
    <s v="1"/>
    <s v="-"/>
    <s v="MINISTERIO DE INFRAESTRUCTURA"/>
    <s v="ALMIRANTE BROWN"/>
    <s v="-"/>
    <s v="-"/>
    <d v="2006-08-11T00:00:00"/>
    <s v="-"/>
    <n v="23539344.940000001"/>
    <s v=" $  0   "/>
    <s v=" $  0   "/>
    <n v="23539344.940000001"/>
    <n v="6205240"/>
    <s v="-"/>
    <s v="-"/>
    <n v="1438627.98"/>
    <s v="-"/>
    <s v="-"/>
    <n v="0"/>
    <n v="0"/>
    <s v="-"/>
    <n v="0"/>
    <s v="-"/>
    <s v="-"/>
    <s v="-"/>
    <s v="NO HAY MEMORIA INSTITUCIONAL DE ESTA OBRA"/>
    <n v="0.32472730228830232"/>
    <n v="0.8"/>
    <s v="NO HAY MEMORIA INSTITUCIONAL DE ESTA OBRA"/>
  </r>
  <r>
    <n v="231"/>
    <x v="1"/>
    <s v="08. URBANIZACIÓN DE VILLAS Y ASENTAMIENTOS URBANOS"/>
    <s v="-"/>
    <s v="-"/>
    <s v="-"/>
    <s v="VIVIENDAS NUEVAS"/>
    <s v="-"/>
    <s v="LA MATANZA 99 VIV"/>
    <n v="2"/>
    <x v="5"/>
    <s v="-"/>
    <x v="6"/>
    <x v="11"/>
    <n v="2"/>
    <n v="5694"/>
    <s v="-"/>
    <s v="2"/>
    <n v="12"/>
    <n v="6"/>
    <n v="3"/>
    <n v="1"/>
    <n v="99"/>
    <s v="-"/>
    <s v="-"/>
    <s v="-"/>
    <s v="1"/>
    <s v="-"/>
    <s v="MINISTERIO DE INFRAESTRUCTURA"/>
    <s v="LA MATANZA"/>
    <s v="-"/>
    <s v="-"/>
    <d v="2004-09-01T00:00:00"/>
    <s v="-"/>
    <n v="12162861.362"/>
    <s v=" $  0   "/>
    <s v=" $  0   "/>
    <n v="12162861.362"/>
    <n v="5686818"/>
    <n v="1167561"/>
    <s v="-"/>
    <n v="464797.12"/>
    <s v="-"/>
    <n v="11196.91"/>
    <n v="7015.23"/>
    <n v="0"/>
    <s v="-"/>
    <n v="0"/>
    <s v="-"/>
    <s v="-"/>
    <s v="-"/>
    <s v="NO HAY MEMORIA INSTITUCIONAL DE ESTA OBRA"/>
    <n v="0.78339999999999999"/>
    <n v="0.91778250444223064"/>
    <s v="NO HAY MEMORIA INSTITUCIONAL DE ESTA OBRA"/>
  </r>
  <r>
    <n v="232"/>
    <x v="1"/>
    <s v="08. URBANIZACIÓN DE VILLAS Y ASENTAMIENTOS URBANOS"/>
    <s v="-"/>
    <s v="-"/>
    <s v="-"/>
    <s v="VIVIENDAS NUEVAS"/>
    <s v="-"/>
    <s v="LA MATANZA 99 VIV"/>
    <n v="2"/>
    <x v="5"/>
    <s v="-"/>
    <x v="6"/>
    <x v="11"/>
    <n v="2"/>
    <n v="5694"/>
    <s v="-"/>
    <s v="2"/>
    <n v="13"/>
    <n v="6"/>
    <n v="3"/>
    <n v="1"/>
    <n v="99"/>
    <s v="-"/>
    <s v="-"/>
    <s v="-"/>
    <s v="1"/>
    <s v="-"/>
    <s v="MINISTERIO DE INFRAESTRUCTURA"/>
    <s v="LA MATANZA"/>
    <s v="-"/>
    <s v="-"/>
    <s v="-"/>
    <s v="-"/>
    <s v=" $  0   "/>
    <s v=" $  0   "/>
    <s v=" $  0   "/>
    <n v="0"/>
    <n v="881653"/>
    <n v="1185724.47"/>
    <s v="-"/>
    <n v="64344.94"/>
    <n v="59567.59"/>
    <s v="-"/>
    <n v="0"/>
    <n v="0"/>
    <s v="-"/>
    <n v="0"/>
    <s v="-"/>
    <s v="-"/>
    <s v="-"/>
    <s v="NO HAY MEMORIA INSTITUCIONAL DE ESTA OBRA"/>
    <n v="0"/>
    <n v="0"/>
    <s v="NO HAY MEMORIA INSTITUCIONAL DE ESTA OBRA"/>
  </r>
  <r>
    <n v="233"/>
    <x v="1"/>
    <s v="08. URBANIZACIÓN DE VILLAS Y ASENTAMIENTOS URBANOS"/>
    <s v="-"/>
    <s v="-"/>
    <s v="-"/>
    <s v="VIVIENDAS NUEVAS"/>
    <s v="COMPLEJO LA MATANZA "/>
    <s v="LA MATANZA 52 VIV - TERMINACIÓN DE 119 VIV. FECOVIMA"/>
    <n v="2"/>
    <x v="5"/>
    <s v="-"/>
    <x v="6"/>
    <x v="11"/>
    <n v="2"/>
    <n v="5601"/>
    <s v="-"/>
    <s v="51"/>
    <n v="12"/>
    <n v="6"/>
    <n v="3"/>
    <n v="1"/>
    <n v="99"/>
    <n v="12"/>
    <s v="-"/>
    <n v="427"/>
    <s v="1"/>
    <s v="-"/>
    <s v="MINISTERIO DE INFRAESTRUCTURA"/>
    <s v="LA MATANZA"/>
    <s v="-"/>
    <s v="-"/>
    <d v="2006-06-21T00:00:00"/>
    <d v="2018-11-30T00:00:00"/>
    <n v="4046460.26"/>
    <n v="7507022.3099999996"/>
    <s v=" $  0   "/>
    <n v="11553483"/>
    <n v="9080768"/>
    <n v="3038525.65"/>
    <n v="1296943.8899999999"/>
    <n v="0"/>
    <n v="0"/>
    <n v="1776910.56"/>
    <n v="2889468.72"/>
    <n v="2224715.37"/>
    <n v="1726423.8399999999"/>
    <n v="199238.91999999998"/>
    <n v="747832.65"/>
    <n v="0"/>
    <s v="X"/>
    <s v="EN EJECUCIÓN"/>
    <n v="0.98803200000000002"/>
    <n v="0.99"/>
    <s v="FALTA EL CIERRE ADMINISTRATIVO A 2018"/>
  </r>
  <r>
    <n v="234"/>
    <x v="1"/>
    <s v="08. URBANIZACIÓN DE VILLAS Y ASENTAMIENTOS URBANOS"/>
    <s v="-"/>
    <s v="-"/>
    <s v="-"/>
    <s v="VIVIENDAS NUEVAS"/>
    <s v="-"/>
    <s v="LA MATANZA 52 VIV"/>
    <n v="2"/>
    <x v="5"/>
    <s v="-"/>
    <x v="6"/>
    <x v="11"/>
    <n v="2"/>
    <n v="5601"/>
    <s v="-"/>
    <s v="2"/>
    <n v="13"/>
    <n v="6"/>
    <n v="3"/>
    <n v="1"/>
    <n v="99"/>
    <s v="-"/>
    <s v="-"/>
    <s v="-"/>
    <s v="1"/>
    <s v="-"/>
    <s v="MINISTERIO DE INFRAESTRUCTURA"/>
    <s v="LA MATANZA"/>
    <s v="-"/>
    <s v="-"/>
    <s v="-"/>
    <s v="-"/>
    <n v="0"/>
    <n v="0"/>
    <n v="0"/>
    <n v="0"/>
    <n v="1055093"/>
    <s v="-"/>
    <s v="-"/>
    <s v="-"/>
    <n v="879654.62"/>
    <n v="1432818.54"/>
    <n v="0"/>
    <n v="0"/>
    <s v="-"/>
    <n v="0"/>
    <s v="-"/>
    <s v="-"/>
    <s v="-"/>
    <s v="NO HAY MEMORIA INSTITUCIONAL DE ESTA OBRA"/>
    <s v="-"/>
    <s v="-"/>
    <s v="0"/>
  </r>
  <r>
    <n v="235"/>
    <x v="1"/>
    <s v="11. CONTAMINACIÓN DE ORIGEN INDUSTRIAL"/>
    <s v="-"/>
    <s v="-"/>
    <s v="-"/>
    <s v="-"/>
    <s v="-"/>
    <s v="CONVENIO CON UNIVERSIDAD DE LA MATANZA PARA EL RELEVAMIENTO TERRITORIAL E IDENTIFICACIÓN GEORREFERENCIADA DE HASTA 12.000 EMPRESAS UBICADAS EN LOS PARTIDOS QUE FORMAN PARTE DE LA CUENCA MATANZA-RIACHUELO."/>
    <n v="2"/>
    <x v="6"/>
    <s v="-"/>
    <x v="7"/>
    <x v="12"/>
    <s v="-"/>
    <s v="-"/>
    <n v="2"/>
    <s v="1"/>
    <n v="11"/>
    <n v="3"/>
    <n v="4"/>
    <n v="1"/>
    <s v="-"/>
    <n v="3"/>
    <n v="8"/>
    <s v="-"/>
    <s v="1"/>
    <s v="-"/>
    <s v="AUTORIDAD DEL AGUA"/>
    <s v="LA MATANZA"/>
    <s v="-"/>
    <s v="-"/>
    <s v="-"/>
    <s v="-"/>
    <n v="0"/>
    <n v="0"/>
    <n v="0"/>
    <n v="0"/>
    <n v="4000000"/>
    <n v="2400000"/>
    <s v="-"/>
    <s v="-"/>
    <n v="273000"/>
    <s v="-"/>
    <n v="0"/>
    <n v="0"/>
    <s v="-"/>
    <n v="0"/>
    <s v="-"/>
    <s v="-"/>
    <s v="-"/>
    <s v="SUSPENDIDA"/>
    <s v="-"/>
    <s v="-"/>
    <s v="-"/>
  </r>
  <r>
    <n v="236"/>
    <x v="0"/>
    <s v="09. EXPANSIÓN DE LA RED DE AGUA POTABLE Y SANEAMIENTO DE CLOACAS"/>
    <s v="-"/>
    <s v="-"/>
    <s v="-"/>
    <s v="EXPANSIÓN DE REDES"/>
    <s v="SISTEMA AGUA ESTEBAN ECHEVERRÍA"/>
    <s v="IMPULSIÓN INTERCONEX. DE POZOS BARRIO STA. CATALINA"/>
    <n v="2"/>
    <x v="1"/>
    <n v="354"/>
    <x v="0"/>
    <x v="1"/>
    <s v="-"/>
    <s v="C960515"/>
    <n v="78"/>
    <s v="-"/>
    <n v="22"/>
    <n v="5"/>
    <n v="5"/>
    <n v="7"/>
    <n v="753"/>
    <n v="3"/>
    <n v="8"/>
    <n v="6"/>
    <s v="2"/>
    <s v="SA63600"/>
    <s v="-"/>
    <s v="ESTEBAN ECHEVERRÍA"/>
    <s v="SANTA CATALINA"/>
    <s v="LA TRAZA DE LA IMPULSIÓN RECORRE LOS SIGUIENTES TRAMOS: AV. VALETTE E/ BENAVIDEZ Y A. GRANDE; A. GRANDE E/ CEPEDA Y AV. VALETTE; LAGOS GARCÍA E/ CEPEDA Y AV. VALETTE; CASTEX E/ ZUVIRÍA Y AV. VALETTE; PRAYONES E/ AV. VALETTE Y URIBURU; ALBERDI E/ PRAYONES Y A. GRANDE; LAGOS GARCÍA E/ ALBERDI E INDEPENDENCIA; A. GRANDE E/ ALBERDI E INDEPENDENCIA; AMEGHINO E/ ROSALES Y PRAYONES. "/>
    <d v="2009-12-15T00:00:00"/>
    <d v="2012-08-31T00:00:00"/>
    <n v="2767976"/>
    <n v="0"/>
    <n v="0"/>
    <n v="2767976"/>
    <s v="-"/>
    <n v="1054104.51"/>
    <n v="1713871.75"/>
    <s v="-"/>
    <s v="-"/>
    <s v="-"/>
    <n v="0"/>
    <n v="0"/>
    <n v="0"/>
    <n v="0"/>
    <n v="0"/>
    <n v="0"/>
    <s v="-"/>
    <s v="FINALIZADO"/>
    <n v="1"/>
    <n v="1"/>
    <s v="MONTO VIGENTE Y GRADO DE AVANCE ECONÓMICO, SE CONSIDERAN SOLO PARTIDAS CONTRACTUALES"/>
  </r>
  <r>
    <n v="237"/>
    <x v="0"/>
    <s v="09. EXPANSIÓN DE LA RED DE AGUA POTABLE Y SANEAMIENTO DE CLOACAS"/>
    <s v="-"/>
    <s v="-"/>
    <s v="-"/>
    <s v="EXPANSIÓN DE REDES"/>
    <s v="SISTEMA AGUA ESTEBAN ECHEVERRÍA"/>
    <s v="PRIMARIAS BARRIO SANTA CATALINA"/>
    <n v="2"/>
    <x v="1"/>
    <n v="354"/>
    <x v="0"/>
    <x v="1"/>
    <s v="-"/>
    <s v="C960004"/>
    <n v="2"/>
    <s v="-"/>
    <n v="22"/>
    <n v="5"/>
    <n v="5"/>
    <n v="7"/>
    <n v="753"/>
    <n v="3"/>
    <n v="8"/>
    <n v="6"/>
    <s v="2"/>
    <s v="SA637000"/>
    <s v="-"/>
    <s v="ESTEBAN ECHEVERRÍA"/>
    <s v="SANTA CATALINA"/>
    <s v="LA TRAZA DE LA RED PRIMARIA COMIENZA EN LA ESQUINA DE LAGOS GARCÍA Y R. ROJAS, CONTINUANDO POR ESTA HASTA PRAYONES, LUEGO ZUVIRÍA HASTA CASTEX."/>
    <d v="2009-12-15T00:00:00"/>
    <d v="2011-03-15T00:00:00"/>
    <n v="619513"/>
    <n v="0"/>
    <n v="0"/>
    <n v="619513"/>
    <s v="-"/>
    <n v="550451.78"/>
    <n v="69061.25"/>
    <s v="-"/>
    <s v="-"/>
    <s v="-"/>
    <n v="0"/>
    <n v="0"/>
    <n v="0"/>
    <n v="0"/>
    <n v="0"/>
    <n v="0"/>
    <s v="-"/>
    <s v="FINALIZADO"/>
    <n v="1.00000000107616"/>
    <n v="1"/>
    <s v="MONTO VIGENTE Y GRADO DE AVANCE ECONÓMICO, SE CONSIDERAN SOLO PARTIDAS CONTRACTUALES"/>
  </r>
  <r>
    <n v="238"/>
    <x v="0"/>
    <s v="09. EXPANSIÓN DE LA RED DE AGUA POTABLE Y SANEAMIENTO DE CLOACAS"/>
    <s v="-"/>
    <s v="-"/>
    <s v="-"/>
    <s v="EXPANSIÓN DE REDES"/>
    <s v="SISTEMA CLOACAS EZEIZA"/>
    <s v="RED CLOACAL SECUNDARIA SPEGAZZINI CUENCA A"/>
    <n v="2"/>
    <x v="0"/>
    <n v="356"/>
    <x v="0"/>
    <x v="0"/>
    <n v="5"/>
    <s v="C960411"/>
    <n v="5"/>
    <s v="-"/>
    <n v="11"/>
    <n v="5"/>
    <n v="5"/>
    <n v="7"/>
    <n v="753"/>
    <n v="3"/>
    <n v="8"/>
    <n v="96"/>
    <s v="2"/>
    <s v="SC53901"/>
    <s v="-"/>
    <s v="EZEIZA"/>
    <s v="CARLOS SPEGAZZINI"/>
    <s v="LA RED SECUNDARIA CLOACAL ESTÁ DELIMITADA POR LAS SIGUIENTES CALLES: TALES, SARMIENTO, PARAGUAY, CURUZÚ CUATIÁ, RECONQUISTA, 5 DE DICIEMBRE Y PALACIOS. ADEMÁS POSEE UN COLECTOR QUE COMIENZA EN LA ESQUINA DE RECONQUISTA Y 9 DE JULIO, CONTINUANDO POR ESTA ÚLTIMA HASTA PALACIOS Y 5 DE DICIEMBRE."/>
    <d v="2009-11-09T00:00:00"/>
    <d v="2010-06-01T00:00:00"/>
    <n v="9213488.7833999991"/>
    <n v="210834.88909999974"/>
    <n v="0"/>
    <n v="9424323.6724999994"/>
    <n v="6402834.8746999996"/>
    <n v="3258481.6847000001"/>
    <n v="7614.2879999999996"/>
    <s v="-"/>
    <s v="-"/>
    <s v="-"/>
    <n v="0"/>
    <n v="0"/>
    <n v="0"/>
    <n v="0"/>
    <n v="0"/>
    <n v="0"/>
    <s v="-"/>
    <s v="FINALIZADO"/>
    <n v="0.9999999990046794"/>
    <n v="1"/>
    <s v="MONTO VIGENTE Y GRADO DE AVANCE ECONÓMICO, SE CONSIDERAN SOLO PARTIDAS CONTRACTUALES"/>
  </r>
  <r>
    <n v="239"/>
    <x v="0"/>
    <s v="09. EXPANSIÓN DE LA RED DE AGUA POTABLE Y SANEAMIENTO DE CLOACAS"/>
    <s v="-"/>
    <s v="-"/>
    <s v="-"/>
    <s v="EXPANSIÓN DE REDES"/>
    <s v="SISTEMA UNIÓN-EZEIZA"/>
    <s v="IMPULSIÓN E INTERCONEXIÓN DE POZOS BATERÍA UNIÓN SEGUNDA ETAPA"/>
    <n v="2"/>
    <x v="1"/>
    <n v="354"/>
    <x v="0"/>
    <x v="1"/>
    <s v="-"/>
    <s v="C960523"/>
    <n v="2"/>
    <s v="-"/>
    <n v="22"/>
    <n v="5"/>
    <n v="5"/>
    <n v="7"/>
    <n v="753"/>
    <n v="3"/>
    <n v="8"/>
    <n v="6"/>
    <s v="2"/>
    <s v="SA329000"/>
    <s v="-"/>
    <s v="EZEIZA"/>
    <s v="CANNING"/>
    <s v="LA TRAZA DE LA INTERCONEXIÓN INCLUYE EL SIGUIENTE RECORRIDO: DESDE LA CALLE SGTO. CABRAL Y CALLE S/N EN EL POZO S16, SOBRE CALLE S/N, HASTA EL POZO S23 EN LOS ROBLES Y CALLE S/N."/>
    <d v="2009-11-21T00:00:00"/>
    <d v="2011-03-01T00:00:00"/>
    <n v="1279408"/>
    <n v="0"/>
    <n v="0"/>
    <n v="1279408"/>
    <s v="-"/>
    <n v="829833.63"/>
    <n v="449574.59"/>
    <s v="-"/>
    <s v="-"/>
    <s v="-"/>
    <n v="0"/>
    <n v="0"/>
    <n v="0"/>
    <n v="0"/>
    <n v="0"/>
    <n v="0"/>
    <s v="-"/>
    <s v="FINALIZADO"/>
    <n v="0.99999999948260077"/>
    <n v="1"/>
    <s v="MONTO VIGENTE Y GRADO DE AVANCE ECONÓMICO, SE CONSIDERAN SOLO PARTIDAS CONTRACTUALES"/>
  </r>
  <r>
    <n v="240"/>
    <x v="0"/>
    <s v="09. EXPANSIÓN DE LA RED DE AGUA POTABLE Y SANEAMIENTO DE CLOACAS"/>
    <s v="-"/>
    <s v="-"/>
    <s v="-"/>
    <s v="EXPANSIÓN DE REDES"/>
    <s v="-"/>
    <s v="ALIVIADOR MAGDALENA"/>
    <n v="2"/>
    <x v="1"/>
    <n v="354"/>
    <x v="0"/>
    <x v="1"/>
    <s v="-"/>
    <s v="N960309"/>
    <n v="78"/>
    <s v="-"/>
    <n v="22"/>
    <n v="5"/>
    <n v="5"/>
    <n v="7"/>
    <n v="753"/>
    <n v="3"/>
    <n v="8"/>
    <n v="6"/>
    <s v="2"/>
    <s v="SC383000"/>
    <s v="-"/>
    <s v="LANÚS"/>
    <s v="MONTE CHINGOLO"/>
    <s v="LA TRAZA DEL ALIVIADOR SE DESARROLLA POR LA CALLE MALABIA (DESDE LA CÁMARA DE PALACIOS HASTA LA ESTACIÓN), Y DESDE LA ESTACIÓN DE REGRESO POR MALABIA HASTA PICO, POR PICO A ABERASTAIN, DE AQUÍ A CHASCOMÚS POR LA QUE CRUZA DE OESTE A ESTE TODO EL PARTIDO DE LANÚS Y CONTINUA YA EN AVELLANEDA HASTA LA CALLE CAXARAVILLE, POR ESTA HASTA CENTENARIO URUGUAYO PARA TERMINAR EN CENTENARIO URUGUAYO Y CARABELAS."/>
    <d v="2010-09-17T00:00:00"/>
    <d v="2012-02-06T00:00:00"/>
    <n v="24537913"/>
    <n v="0"/>
    <n v="0"/>
    <n v="24537913"/>
    <s v="-"/>
    <n v="195832.68"/>
    <n v="17080777.449999999"/>
    <n v="7261303.2400000002"/>
    <s v="-"/>
    <s v="-"/>
    <n v="0"/>
    <n v="0"/>
    <n v="0"/>
    <n v="0"/>
    <n v="0"/>
    <n v="0"/>
    <s v="-"/>
    <s v="FINALIZADO"/>
    <n v="1"/>
    <n v="1"/>
    <s v="MONTO VIGENTE Y GRADO DE AVANCE ECONÓMICO, SE CONSIDERAN SOLO PARTIDAS CONTRACTUALES"/>
  </r>
  <r>
    <n v="241"/>
    <x v="0"/>
    <s v="09. EXPANSIÓN DE LA RED DE AGUA POTABLE Y SANEAMIENTO DE CLOACAS"/>
    <s v="-"/>
    <s v="-"/>
    <s v="-"/>
    <s v="EXPANSIÓN DE REDES"/>
    <s v="-"/>
    <s v="RED SECUNDARIA CLOACAL MONTE CHINGOLO CUENCA A1"/>
    <n v="2"/>
    <x v="1"/>
    <n v="354"/>
    <x v="0"/>
    <x v="1"/>
    <s v="-"/>
    <s v="C960420"/>
    <n v="2"/>
    <s v="-"/>
    <n v="22"/>
    <n v="5"/>
    <n v="5"/>
    <n v="7"/>
    <n v="753"/>
    <n v="3"/>
    <n v="8"/>
    <n v="6"/>
    <s v="2"/>
    <s v="SC442010"/>
    <s v="-"/>
    <s v="LANÚS"/>
    <s v="MONTE CHINGOLO"/>
    <s v="LA RED SECUNDARIA CLOACAL ESTÁ DELIMITADA POR LAS SIGUIENTES CALLES: CORONEL LYNCH, BOLAÑOS, YAPEYÚ, PICHINCHA, VICTOR HUGO, AYACUCHO, MONASTERIO, MARTÍN RODRÍGUEZ, SAN CARLOS, BOLAÑOS, CAZÓN, CALLE S/N Y CAMINO GRAL. BELGRANO."/>
    <d v="2009-11-16T00:00:00"/>
    <d v="2011-03-01T00:00:00"/>
    <n v="3603160"/>
    <n v="0"/>
    <n v="0"/>
    <n v="3603160"/>
    <s v="-"/>
    <n v="2307931.31"/>
    <n v="1295228.52"/>
    <s v="-"/>
    <s v="-"/>
    <s v="-"/>
    <n v="0"/>
    <n v="0"/>
    <n v="0"/>
    <n v="0"/>
    <n v="0"/>
    <n v="0"/>
    <s v="-"/>
    <s v="FINALIZADO"/>
    <n v="0.99999998453698691"/>
    <n v="1"/>
    <s v="MONTO VIGENTE Y GRADO DE AVANCE ECONÓMICO, SE CONSIDERAN SOLO PARTIDAS CONTRACTUALES"/>
  </r>
  <r>
    <n v="242"/>
    <x v="0"/>
    <s v="09. EXPANSIÓN DE LA RED DE AGUA POTABLE Y SANEAMIENTO DE CLOACAS"/>
    <s v="-"/>
    <s v="-"/>
    <s v="-"/>
    <s v="EXPANSIÓN DE REDES"/>
    <s v="-"/>
    <s v="RED SECUNDARIA CLOACAL MONTE CHINGOLO CUENCA A2"/>
    <n v="2"/>
    <x v="1"/>
    <n v="354"/>
    <x v="0"/>
    <x v="1"/>
    <s v="-"/>
    <s v="C960421"/>
    <n v="2"/>
    <s v="-"/>
    <n v="22"/>
    <n v="5"/>
    <n v="5"/>
    <n v="7"/>
    <n v="753"/>
    <n v="3"/>
    <n v="8"/>
    <n v="6"/>
    <s v="2"/>
    <s v="SC442020"/>
    <s v="-"/>
    <s v="LANÚS"/>
    <s v="MONTE CHINGOLO"/>
    <s v="LA RED SECUNDARIA CLOACAL ESTA DELIMITADA POR LAS SIGUIENTES CALLES: CORONEL LYNCH, BOLAÑOS, YAPEYÚ, PICHINCHA, VICTOR HUGO, AYACUCHO, MONASTERIO, MARTÍN RODRÍGUEZ, SAN CARLOS, BLANCO ENCALADA, B. PARERA, BOLAÑOS, CNEL. CHILAVERT, AV. DONATO ALVAREZ."/>
    <d v="2009-11-16T00:00:00"/>
    <d v="2011-03-01T00:00:00"/>
    <n v="3865764"/>
    <n v="0"/>
    <n v="0"/>
    <n v="3865764"/>
    <s v="-"/>
    <n v="1976051.53"/>
    <n v="1889712.53"/>
    <s v="-"/>
    <s v="-"/>
    <s v="-"/>
    <n v="0"/>
    <n v="0"/>
    <n v="0"/>
    <n v="0"/>
    <n v="0"/>
    <n v="0"/>
    <s v="-"/>
    <s v="FINALIZADO"/>
    <n v="1.0000000327860525"/>
    <n v="1"/>
    <s v="MONTO VIGENTE Y GRADO DE AVANCE ECONÓMICO, SE CONSIDERAN SOLO PARTIDAS CONTRACTUALES"/>
  </r>
  <r>
    <n v="243"/>
    <x v="0"/>
    <s v="04. ORDENAMIENTO TERRITORIAL"/>
    <s v="-"/>
    <s v="-"/>
    <s v="-"/>
    <s v="ACCIONES EN ÁREAS DE ESPECIAL MANEJO"/>
    <s v="-"/>
    <s v="REPAVIMENTACIÓN RP Nº 1001"/>
    <n v="2"/>
    <x v="2"/>
    <n v="354"/>
    <x v="8"/>
    <x v="13"/>
    <s v="-"/>
    <s v="-"/>
    <s v="77. ASISTENCIA FINANCIERA PARA OBRAS EN LA CUENCA MATANZA - RIACHUELO."/>
    <s v="12"/>
    <n v="11"/>
    <n v="5"/>
    <n v="8"/>
    <n v="6"/>
    <n v="9999"/>
    <n v="3"/>
    <s v="-"/>
    <s v="6"/>
    <s v="1"/>
    <s v="-"/>
    <s v="-"/>
    <s v="LA MATANZA"/>
    <s v="-"/>
    <s v="-"/>
    <s v="-"/>
    <s v="-"/>
    <s v="-"/>
    <s v="-"/>
    <s v="-"/>
    <n v="37927892.979999997"/>
    <n v="25377838.140000001"/>
    <n v="11706510.9"/>
    <n v="843543.94"/>
    <s v="-"/>
    <s v="-"/>
    <s v="-"/>
    <n v="0"/>
    <n v="0"/>
    <s v="-"/>
    <n v="0"/>
    <s v="-"/>
    <n v="0"/>
    <s v="-"/>
    <s v="-"/>
    <n v="1"/>
    <n v="1"/>
    <s v="-"/>
  </r>
  <r>
    <n v="244"/>
    <x v="0"/>
    <s v="04. ORDENAMIENTO TERRITORIAL"/>
    <s v="-"/>
    <s v="-"/>
    <s v="-"/>
    <s v="ACCIONES EN ÁREAS DE ESPECIAL MANEJO"/>
    <s v="-"/>
    <s v="REPAVIMENTACION CALLE MOLINA"/>
    <n v="2"/>
    <x v="2"/>
    <n v="354"/>
    <x v="8"/>
    <x v="13"/>
    <s v="-"/>
    <s v="-"/>
    <s v="77. ASISTENCIA FINANCIERA PARA OBRAS EN LA CUENCA MATANZA - RIACHUELO."/>
    <s v="13"/>
    <n v="11"/>
    <n v="5"/>
    <n v="8"/>
    <n v="6"/>
    <n v="9999"/>
    <n v="3"/>
    <s v="-"/>
    <s v="6"/>
    <s v="1"/>
    <s v="-"/>
    <s v="-"/>
    <s v="LA MATANZA"/>
    <s v="-"/>
    <s v="-"/>
    <s v="-"/>
    <s v="-"/>
    <s v="-"/>
    <s v="-"/>
    <s v="-"/>
    <n v="38839066.380000003"/>
    <n v="11506369.07"/>
    <n v="20374238.82"/>
    <n v="6958458.4900000002"/>
    <s v="-"/>
    <s v="-"/>
    <s v="-"/>
    <n v="0"/>
    <n v="0"/>
    <s v="-"/>
    <n v="0"/>
    <s v="-"/>
    <n v="0"/>
    <s v="-"/>
    <s v="-"/>
    <n v="1"/>
    <n v="1"/>
    <s v="-"/>
  </r>
  <r>
    <n v="245"/>
    <x v="0"/>
    <s v="04. ORDENAMIENTO TERRITORIAL"/>
    <s v="-"/>
    <s v="-"/>
    <s v="-"/>
    <s v="ACCIONES EN ÁREAS DE ESPECIAL MANEJO"/>
    <s v="-"/>
    <s v="PAVIMENTO URBANO ETAPA I"/>
    <n v="2"/>
    <x v="2"/>
    <n v="354"/>
    <x v="8"/>
    <x v="13"/>
    <s v="-"/>
    <s v="-"/>
    <s v="77. ASISTENCIA FINANCIERA PARA OBRAS EN LA CUENCA MATANZA - RIACHUELO."/>
    <s v="22"/>
    <n v="11"/>
    <n v="5"/>
    <n v="8"/>
    <n v="6"/>
    <n v="9999"/>
    <n v="3"/>
    <s v="-"/>
    <s v="6"/>
    <s v="1"/>
    <s v="-"/>
    <s v="-"/>
    <s v="MORÓN"/>
    <s v="-"/>
    <s v="-"/>
    <s v="-"/>
    <s v="-"/>
    <s v="-"/>
    <s v="-"/>
    <s v="-"/>
    <n v="9389414.5099999998"/>
    <n v="7028538.2800000003"/>
    <n v="671990.83"/>
    <n v="1688885.4"/>
    <s v="-"/>
    <s v="-"/>
    <s v="-"/>
    <n v="0"/>
    <n v="0"/>
    <s v="-"/>
    <n v="0"/>
    <s v="-"/>
    <n v="0"/>
    <s v="-"/>
    <s v="-"/>
    <n v="1"/>
    <n v="1"/>
    <s v="-"/>
  </r>
  <r>
    <n v="246"/>
    <x v="0"/>
    <s v="04. ORDENAMIENTO TERRITORIAL"/>
    <s v="-"/>
    <s v="-"/>
    <s v="-"/>
    <s v="ACCIONES EN ÁREAS DE ESPECIAL MANEJO"/>
    <s v="-"/>
    <s v="BACHEO DE HORMIGON 30000 MTS2"/>
    <n v="2"/>
    <x v="2"/>
    <n v="354"/>
    <x v="8"/>
    <x v="13"/>
    <s v="-"/>
    <s v="-"/>
    <s v="77. ASISTENCIA FINANCIERA PARA OBRAS EN LA CUENCA MATANZA - RIACHUELO."/>
    <s v="16"/>
    <n v="11"/>
    <n v="5"/>
    <n v="8"/>
    <n v="6"/>
    <n v="9999"/>
    <n v="3"/>
    <s v="-"/>
    <s v="6"/>
    <s v="1"/>
    <s v="-"/>
    <s v="-"/>
    <s v="LANÚS"/>
    <s v="-"/>
    <s v="-"/>
    <s v="-"/>
    <s v="-"/>
    <s v="-"/>
    <s v="-"/>
    <s v="-"/>
    <n v="6182183.04"/>
    <n v="6036566.9900000002"/>
    <n v="145616.04999999999"/>
    <s v="-"/>
    <s v="-"/>
    <s v="-"/>
    <s v="-"/>
    <n v="0"/>
    <n v="0"/>
    <s v="-"/>
    <n v="0"/>
    <s v="-"/>
    <n v="0"/>
    <s v="-"/>
    <s v="-"/>
    <n v="1"/>
    <n v="1"/>
    <s v="-"/>
  </r>
  <r>
    <n v="247"/>
    <x v="0"/>
    <s v="08. URBANIZACIÓN DE VILLAS Y ASENTAMIENTOS URBANOS"/>
    <s v="-"/>
    <s v="-"/>
    <s v="-"/>
    <s v="EQUIPAMIENTO COMUNITARIO"/>
    <s v="-"/>
    <s v="-"/>
    <n v="2"/>
    <x v="1"/>
    <n v="354"/>
    <x v="9"/>
    <x v="14"/>
    <s v="-"/>
    <s v="-"/>
    <s v="77.VIVIENDAS NUEVAS EN LA CUENCA MATANZA RIACHUELO"/>
    <s v="1526/05"/>
    <n v="11"/>
    <n v="5"/>
    <n v="8"/>
    <n v="1"/>
    <n v="0"/>
    <n v="3"/>
    <n v="7"/>
    <n v="6"/>
    <s v="1"/>
    <s v="-"/>
    <s v="-"/>
    <s v="ALMIRANTE BROWN"/>
    <s v="-"/>
    <s v="BURZACO"/>
    <s v="-"/>
    <s v="-"/>
    <n v="8560843"/>
    <s v="-"/>
    <s v="-"/>
    <n v="8560843"/>
    <n v="5709903.7199999997"/>
    <s v="-"/>
    <n v="2391774.69"/>
    <s v="-"/>
    <s v="-"/>
    <s v="-"/>
    <n v="0"/>
    <n v="0"/>
    <s v="-"/>
    <n v="0"/>
    <s v="-"/>
    <n v="0"/>
    <s v="-"/>
    <s v="-"/>
    <n v="1"/>
    <n v="1"/>
    <s v="FUERA DEL CONVENIO 17771"/>
  </r>
  <r>
    <n v="248"/>
    <x v="0"/>
    <s v="08. URBANIZACIÓN DE VILLAS Y ASENTAMIENTOS URBANOS"/>
    <s v="-"/>
    <s v="-"/>
    <s v="-"/>
    <s v="EQUIPAMIENTO COMUNITARIO"/>
    <s v="-"/>
    <s v="-"/>
    <n v="2"/>
    <x v="1"/>
    <n v="354"/>
    <x v="9"/>
    <x v="14"/>
    <s v="-"/>
    <s v="-"/>
    <s v="77.VIVIENDAS NUEVAS EN LA CUENCA MATANZA RIACHUELO"/>
    <s v="1561/05"/>
    <n v="11"/>
    <n v="5"/>
    <n v="8"/>
    <n v="1"/>
    <n v="0"/>
    <n v="3"/>
    <n v="7"/>
    <n v="6"/>
    <s v="1"/>
    <s v="-"/>
    <s v="-"/>
    <s v="ALMIRANTE BROWN"/>
    <s v="-"/>
    <s v="GLEW"/>
    <s v="-"/>
    <s v=" "/>
    <n v="18254443.25"/>
    <s v="-"/>
    <s v="-"/>
    <n v="18254443.25"/>
    <n v="16092091.0931505"/>
    <n v="1243252.93"/>
    <n v="848450.05"/>
    <s v="-"/>
    <s v="-"/>
    <s v="-"/>
    <n v="0"/>
    <n v="0"/>
    <s v="-"/>
    <n v="0"/>
    <s v="-"/>
    <n v="0"/>
    <s v="-"/>
    <s v="-"/>
    <n v="1"/>
    <n v="1"/>
    <s v="FUERA DEL CONVENIO 17771"/>
  </r>
  <r>
    <n v="249"/>
    <x v="0"/>
    <s v="08. URBANIZACIÓN DE VILLAS Y ASENTAMIENTOS URBANOS"/>
    <s v="-"/>
    <s v="-"/>
    <s v="-"/>
    <s v="EQUIPAMIENTO COMUNITARIO"/>
    <s v="-"/>
    <s v="-"/>
    <n v="2"/>
    <x v="1"/>
    <n v="354"/>
    <x v="9"/>
    <x v="14"/>
    <s v="-"/>
    <s v="-"/>
    <s v="77.VIVIENDAS NUEVAS EN LA CUENCA MATANZA RIACHUELO"/>
    <s v="1561/05"/>
    <n v="11"/>
    <n v="5"/>
    <n v="8"/>
    <n v="1"/>
    <n v="0"/>
    <n v="3"/>
    <n v="7"/>
    <n v="6"/>
    <s v="1"/>
    <s v="-"/>
    <s v="-"/>
    <s v="ALMIRANTE BROWN"/>
    <s v="-"/>
    <s v="GLEW"/>
    <s v="-"/>
    <s v=" "/>
    <n v="18224276.609999999"/>
    <s v="-"/>
    <s v="-"/>
    <n v="18224276.609999999"/>
    <n v="15019709.358084699"/>
    <n v="1279270.53"/>
    <n v="834674.46"/>
    <s v="-"/>
    <s v="-"/>
    <s v="-"/>
    <n v="0"/>
    <n v="0"/>
    <s v="-"/>
    <n v="0"/>
    <s v="-"/>
    <n v="0"/>
    <s v="-"/>
    <s v="-"/>
    <n v="0.8369948907832051"/>
    <n v="0.80159999999999998"/>
    <s v="EL MUNICIPIO PROPONE ADDENDA PARA QUITAR 71 VIVIENDAS SIN INICIO"/>
  </r>
  <r>
    <n v="250"/>
    <x v="0"/>
    <s v="08. URBANIZACIÓN DE VILLAS Y ASENTAMIENTOS URBANOS"/>
    <s v="-"/>
    <s v="-"/>
    <s v="-"/>
    <s v="INFRAESTRUCTURA DE SERVICIOS BÁSICOS"/>
    <s v="-"/>
    <s v="INFRA 600 VIV - GLEW"/>
    <n v="2"/>
    <x v="1"/>
    <n v="354"/>
    <x v="9"/>
    <x v="14"/>
    <s v="-"/>
    <s v="-"/>
    <s v="78. OBRAS DE INFRAESTRUCTURA, NEXO Y COMPLEMENTARIAS EN LA CUENCA MATANZA RIACHUELO."/>
    <s v="1791/06"/>
    <n v="11"/>
    <n v="5"/>
    <n v="8"/>
    <n v="1"/>
    <n v="0"/>
    <n v="3"/>
    <n v="7"/>
    <n v="6"/>
    <s v="1"/>
    <s v="-"/>
    <s v="-"/>
    <s v="ALMIRANTE BROWN"/>
    <s v="-"/>
    <s v="GLEW"/>
    <s v="-"/>
    <s v="-"/>
    <n v="7757447.5199999996"/>
    <s v="-"/>
    <s v="-"/>
    <n v="7757447.5199999996"/>
    <n v="5611090.6699999999"/>
    <n v="881531.57"/>
    <n v="37474.26"/>
    <s v="-"/>
    <s v="-"/>
    <s v="-"/>
    <n v="0"/>
    <n v="0"/>
    <s v="-"/>
    <n v="0"/>
    <s v="-"/>
    <n v="0"/>
    <s v="-"/>
    <s v="-"/>
    <n v="0.5259292395468671"/>
    <n v="0.39929999999999999"/>
    <s v="-"/>
  </r>
  <r>
    <n v="251"/>
    <x v="0"/>
    <s v="08. URBANIZACIÓN DE VILLAS Y ASENTAMIENTOS URBANOS"/>
    <s v="-"/>
    <s v="-"/>
    <s v="-"/>
    <s v="VIVIENDAS NUEVAS"/>
    <s v="-"/>
    <s v="EX UNILEVER 183 VIV E INFR - AMPLIACION DE CONTRATO: 116MEJ."/>
    <n v="2"/>
    <x v="1"/>
    <n v="354"/>
    <x v="9"/>
    <x v="15"/>
    <s v="-"/>
    <s v="-"/>
    <s v="79. INFRAESTRUCTURA, NEXOS Y OBRAS COMPLEMENTARIAS EN LA CUENCA MATANZA RIACHUELO."/>
    <s v="2191/07"/>
    <n v="11"/>
    <n v="5"/>
    <n v="8"/>
    <n v="6"/>
    <n v="0"/>
    <n v="3"/>
    <n v="7"/>
    <n v="6"/>
    <s v="1"/>
    <s v="-"/>
    <s v="-"/>
    <s v="AVELLANEDA"/>
    <s v="-"/>
    <s v="PREDIO EX UNILEVER"/>
    <s v="-"/>
    <s v=" "/>
    <n v="1735240.89"/>
    <s v="-"/>
    <s v="-"/>
    <n v="1735240.89"/>
    <n v="1735240.89"/>
    <s v="-"/>
    <s v="-"/>
    <s v="-"/>
    <s v="-"/>
    <s v="-"/>
    <n v="0"/>
    <n v="0"/>
    <s v="-"/>
    <n v="0"/>
    <s v="-"/>
    <n v="0"/>
    <s v="-"/>
    <s v="-"/>
    <n v="1"/>
    <n v="1"/>
    <s v="RECTIFICADOS PROGRAMA Y ACTIVIDAD"/>
  </r>
  <r>
    <n v="252"/>
    <x v="0"/>
    <s v="08. URBANIZACIÓN DE VILLAS Y ASENTAMIENTOS URBANOS"/>
    <s v="-"/>
    <s v="-"/>
    <s v="-"/>
    <s v="VIVIENDAS NUEVAS"/>
    <s v="-"/>
    <s v="PREDIO MADARIAGA - INF PARA 270 VIV"/>
    <n v="2"/>
    <x v="1"/>
    <n v="354"/>
    <x v="9"/>
    <x v="15"/>
    <s v="-"/>
    <s v="-"/>
    <s v="79. INFRAESTRUCTURA, NEXOS Y OBRAS COMPLEMENTARIAS EN LA CUENCA MATANZA RIACHUELO."/>
    <s v="2191/07"/>
    <n v="11"/>
    <n v="5"/>
    <n v="8"/>
    <n v="6"/>
    <n v="0"/>
    <n v="3"/>
    <n v="7"/>
    <n v="6"/>
    <s v="1"/>
    <s v="-"/>
    <s v="-"/>
    <s v="AVELLANEDA"/>
    <s v="-"/>
    <s v="PREDIO MADARIAGA"/>
    <s v="-"/>
    <s v="-"/>
    <n v="1540055.67"/>
    <s v="-"/>
    <s v="-"/>
    <n v="1540055.67"/>
    <n v="1540055.67"/>
    <s v="-"/>
    <s v="-"/>
    <s v="-"/>
    <s v="-"/>
    <s v="-"/>
    <n v="0"/>
    <n v="0"/>
    <s v="-"/>
    <n v="0"/>
    <s v="-"/>
    <n v="0"/>
    <s v="-"/>
    <s v="-"/>
    <n v="1"/>
    <n v="1"/>
    <s v="RECTIFICADOS PROGRAMA Y ACTIVIDAD"/>
  </r>
  <r>
    <n v="253"/>
    <x v="0"/>
    <s v="08. URBANIZACIÓN DE VILLAS Y ASENTAMIENTOS URBANOS"/>
    <s v="-"/>
    <s v="-"/>
    <s v="-"/>
    <s v="VIVIENDAS NUEVAS"/>
    <s v="-"/>
    <s v="PREDIO CAEM - INFR  PARA 96 VIV - ETAPA III"/>
    <n v="2"/>
    <x v="1"/>
    <n v="354"/>
    <x v="9"/>
    <x v="15"/>
    <s v="-"/>
    <s v="-"/>
    <s v="79. INFRAESTRUCTURA, NEXOS Y OBRAS COMPLEMENTARIAS EN LA CUENCA MATANZA RIACHUELO."/>
    <s v="2191/07"/>
    <n v="11"/>
    <n v="5"/>
    <n v="8"/>
    <n v="6"/>
    <n v="0"/>
    <n v="3"/>
    <n v="7"/>
    <n v="6"/>
    <s v="1"/>
    <s v="-"/>
    <s v="-"/>
    <s v="AVELLANEDA"/>
    <s v="-"/>
    <s v="PREDIO CAEM"/>
    <d v="2007-08-01T00:00:00"/>
    <s v="-"/>
    <n v="1506162.91"/>
    <s v="-"/>
    <s v="-"/>
    <n v="1506162.91"/>
    <n v="1506162.91"/>
    <s v="-"/>
    <s v="-"/>
    <s v="-"/>
    <s v="-"/>
    <s v="-"/>
    <n v="0"/>
    <n v="0"/>
    <s v="-"/>
    <n v="0"/>
    <s v="-"/>
    <n v="0"/>
    <s v="-"/>
    <s v="-"/>
    <n v="1"/>
    <n v="1"/>
    <s v="RECTIFICADOS PROGRAMA Y ACTIVIDAD"/>
  </r>
  <r>
    <n v="254"/>
    <x v="0"/>
    <s v="08. URBANIZACIÓN DE VILLAS Y ASENTAMIENTOS URBANOS"/>
    <s v="-"/>
    <s v="-"/>
    <s v="-"/>
    <s v="VIVIENDAS NUEVAS"/>
    <s v="-"/>
    <s v="EX UNILEVER INFRA PARA 183 VIV"/>
    <n v="2"/>
    <x v="1"/>
    <n v="354"/>
    <x v="9"/>
    <x v="15"/>
    <s v="-"/>
    <s v="-"/>
    <s v="79. INFRAESTRUCTURA, NEXOS Y OBRAS COMPLEMENTARIAS EN LA CUENCA MATANZA RIACHUELO."/>
    <s v="2191/07"/>
    <n v="11"/>
    <n v="5"/>
    <n v="8"/>
    <n v="6"/>
    <n v="0"/>
    <n v="3"/>
    <n v="7"/>
    <n v="6"/>
    <s v="1"/>
    <s v="-"/>
    <s v="-"/>
    <s v="AVELLANEDA"/>
    <s v="-"/>
    <s v="PREDIO EX UNILEVER"/>
    <s v="-"/>
    <s v="-"/>
    <n v="1672111.83"/>
    <s v="-"/>
    <s v="-"/>
    <n v="1672111.83"/>
    <n v="1672111.83"/>
    <s v="-"/>
    <s v="-"/>
    <s v="-"/>
    <s v="-"/>
    <s v="-"/>
    <n v="0"/>
    <n v="0"/>
    <s v="-"/>
    <n v="0"/>
    <s v="-"/>
    <n v="0"/>
    <s v="-"/>
    <s v="-"/>
    <n v="1"/>
    <n v="1"/>
    <s v="RECTIFICADOS PROGRAMA Y ACTIVIDAD"/>
  </r>
  <r>
    <n v="255"/>
    <x v="0"/>
    <s v="08. URBANIZACIÓN DE VILLAS Y ASENTAMIENTOS URBANOS"/>
    <s v="-"/>
    <s v="-"/>
    <s v="-"/>
    <s v="VIVIENDAS NUEVAS"/>
    <s v="-"/>
    <s v="PREDIOS CAEM Y PINZON INFRAESTRUCTURA PARA 118 VIVIENDAS-ETAPA II"/>
    <n v="2"/>
    <x v="1"/>
    <n v="354"/>
    <x v="9"/>
    <x v="15"/>
    <s v="-"/>
    <s v="-"/>
    <s v="79. INFRAESTRUCTURA, NEXOS Y OBRAS COMPLEMENTARIAS EN LA CUENCA MATANZA RIACHUELO."/>
    <s v="2191/07"/>
    <n v="11"/>
    <n v="5"/>
    <n v="8"/>
    <n v="6"/>
    <n v="0"/>
    <n v="3"/>
    <n v="7"/>
    <n v="6"/>
    <s v="1"/>
    <s v="-"/>
    <s v="-"/>
    <s v="AVELLANEDA"/>
    <s v="-"/>
    <s v="PREDIO CAEM Y PINZON"/>
    <s v="-"/>
    <s v="-"/>
    <n v="1032690.33"/>
    <s v="-"/>
    <s v="-"/>
    <n v="1032690.33"/>
    <n v="1032690.33"/>
    <s v="-"/>
    <s v="-"/>
    <s v="-"/>
    <s v="-"/>
    <s v="-"/>
    <n v="0"/>
    <n v="0"/>
    <s v="-"/>
    <n v="0"/>
    <s v="-"/>
    <n v="0"/>
    <s v="-"/>
    <s v="-"/>
    <n v="1"/>
    <n v="1"/>
    <s v="RECTIFICADOS PROGRAMA Y ACTIVIDAD"/>
  </r>
  <r>
    <n v="256"/>
    <x v="0"/>
    <s v="08. URBANIZACIÓN DE VILLAS Y ASENTAMIENTOS URBANOS"/>
    <s v="-"/>
    <s v="-"/>
    <s v="-"/>
    <s v="VIVIENDAS NUEVAS"/>
    <s v="-"/>
    <s v="PREDIOS CAEM Y PINZON INF PARA 118 VIV - ETAPA II"/>
    <n v="2"/>
    <x v="1"/>
    <n v="354"/>
    <x v="9"/>
    <x v="15"/>
    <s v="-"/>
    <s v="-"/>
    <s v="79. INFRAESTRUCTURA, NEXOS Y OBRAS COMPLEMENTARIAS EN LA CUENCA MATANZA RIACHUELO."/>
    <s v="2191/07"/>
    <n v="11"/>
    <n v="5"/>
    <n v="8"/>
    <n v="6"/>
    <n v="0"/>
    <n v="3"/>
    <n v="7"/>
    <n v="6"/>
    <s v="1"/>
    <s v="-"/>
    <s v="-"/>
    <s v="AVELLANEDA"/>
    <s v="-"/>
    <s v="PREDIO CAEM Y PINZON"/>
    <d v="2007-08-01T00:00:00"/>
    <s v="-"/>
    <n v="1390163.2"/>
    <s v="-"/>
    <s v="-"/>
    <n v="1390163.2"/>
    <n v="1390163.2"/>
    <s v="-"/>
    <s v="-"/>
    <s v="-"/>
    <s v="-"/>
    <s v="-"/>
    <n v="0"/>
    <n v="0"/>
    <s v="-"/>
    <n v="0"/>
    <s v="-"/>
    <n v="0"/>
    <s v="-"/>
    <s v="-"/>
    <n v="1"/>
    <n v="1"/>
    <s v="RECTIFICADOS PROGRAMA Y ACTIVIDAD"/>
  </r>
  <r>
    <n v="257"/>
    <x v="0"/>
    <s v="08. URBANIZACIÓN DE VILLAS Y ASENTAMIENTOS URBANOS"/>
    <s v="-"/>
    <s v="-"/>
    <s v="-"/>
    <s v="VIVIENDAS NUEVAS"/>
    <s v="-"/>
    <s v="PREDIO MADARIAGA - INF PARA 270 VIV"/>
    <n v="2"/>
    <x v="1"/>
    <n v="354"/>
    <x v="9"/>
    <x v="15"/>
    <s v="-"/>
    <s v="-"/>
    <s v="79. INFRAESTRUCTURA, NEXOS Y OBRAS COMPLEMENTARIAS EN LA CUENCA MATANZA RIACHUELO."/>
    <s v="2191/07"/>
    <n v="11"/>
    <n v="5"/>
    <n v="8"/>
    <n v="6"/>
    <n v="0"/>
    <n v="3"/>
    <n v="7"/>
    <n v="6"/>
    <s v="1"/>
    <s v="-"/>
    <s v="-"/>
    <s v="AVELLANEDA"/>
    <s v="-"/>
    <s v="PREDIO MADARIAGA"/>
    <s v="-"/>
    <s v="-"/>
    <n v="1667948.22"/>
    <s v="-"/>
    <s v="-"/>
    <n v="1667948.22"/>
    <n v="1667948.22"/>
    <s v="-"/>
    <s v="-"/>
    <s v="-"/>
    <s v="-"/>
    <s v="-"/>
    <n v="0"/>
    <n v="0"/>
    <s v="-"/>
    <n v="0"/>
    <s v="-"/>
    <n v="0"/>
    <s v="-"/>
    <s v="-"/>
    <n v="1"/>
    <n v="1"/>
    <s v="RECTIFICADOS PROGRAMA Y ACTIVIDAD"/>
  </r>
  <r>
    <n v="258"/>
    <x v="0"/>
    <s v="08. URBANIZACIÓN DE VILLAS Y ASENTAMIENTOS URBANOS"/>
    <s v="-"/>
    <s v="-"/>
    <s v="-"/>
    <s v="VIVIENDAS NUEVAS"/>
    <s v="-"/>
    <s v="PREDIO ENTRE VIAS INF PARA 124 VIV "/>
    <n v="2"/>
    <x v="1"/>
    <n v="354"/>
    <x v="9"/>
    <x v="14"/>
    <s v="-"/>
    <s v="-"/>
    <s v="78. OBRAS DE INFRAESTRUCTURA, NEXO Y COMPLEMENTARIAS EN LA CUENCA MATANZA RIACHUELO."/>
    <s v="2565/07"/>
    <n v="11"/>
    <n v="5"/>
    <n v="8"/>
    <n v="6"/>
    <n v="0"/>
    <n v="3"/>
    <n v="7"/>
    <n v="6"/>
    <s v="1"/>
    <s v="-"/>
    <s v="-"/>
    <s v="AVELLANEDA"/>
    <s v="-"/>
    <s v="PREDIO ENTRE VIAS"/>
    <d v="2009-07-01T00:00:00"/>
    <s v="-"/>
    <n v="2229836.21"/>
    <s v="-"/>
    <s v="-"/>
    <n v="2229836.21"/>
    <n v="562067.38"/>
    <n v="53267.03"/>
    <n v="905891.75"/>
    <n v="101633.13"/>
    <n v="194538.68"/>
    <s v="-"/>
    <n v="0"/>
    <n v="0"/>
    <s v="-"/>
    <n v="0"/>
    <s v="-"/>
    <n v="0"/>
    <s v="-"/>
    <s v="-"/>
    <n v="0.79855679474581442"/>
    <n v="0.67"/>
    <s v="FUERA DEL CONVENIO 17771"/>
  </r>
  <r>
    <n v="259"/>
    <x v="0"/>
    <s v="08. URBANIZACIÓN DE VILLAS Y ASENTAMIENTOS URBANOS"/>
    <s v="-"/>
    <s v="-"/>
    <s v="-"/>
    <s v="INFRAESTRUCTURA DE SERVICIOS BÁSICOS"/>
    <s v="-"/>
    <s v="INFRA PARA PREDIO PINZON -150 VIV"/>
    <n v="2"/>
    <x v="1"/>
    <n v="354"/>
    <x v="9"/>
    <x v="14"/>
    <s v="-"/>
    <s v="-"/>
    <s v="78. OBRAS DE INFRAESTRUCTURA, NEXO Y COMPLEMENTARIAS EN LA CUENCA MATANZA RIACHUELO."/>
    <s v="2565/07"/>
    <n v="11"/>
    <n v="5"/>
    <n v="8"/>
    <n v="6"/>
    <n v="0"/>
    <n v="3"/>
    <n v="7"/>
    <n v="6"/>
    <s v="1"/>
    <s v="-"/>
    <s v="-"/>
    <s v="AVELLANEDA"/>
    <s v="-"/>
    <s v="PREDIO SOBRE CALLE PINZÓN"/>
    <s v="-"/>
    <s v="-"/>
    <n v="5159758.43"/>
    <s v="-"/>
    <s v="-"/>
    <n v="5159758.43"/>
    <n v="1739059.38"/>
    <n v="816027.41"/>
    <n v="1245054.9099999999"/>
    <s v="-"/>
    <n v="301605.31"/>
    <s v="-"/>
    <n v="0"/>
    <n v="0"/>
    <s v="-"/>
    <n v="0"/>
    <s v="-"/>
    <n v="0"/>
    <s v="-"/>
    <s v="-"/>
    <n v="0.89400000000000002"/>
    <n v="1"/>
    <s v="42 VIVIENDAS ENTREGADAS."/>
  </r>
  <r>
    <n v="260"/>
    <x v="0"/>
    <s v="08. URBANIZACIÓN DE VILLAS Y ASENTAMIENTOS URBANOS"/>
    <s v="-"/>
    <s v="-"/>
    <s v="-"/>
    <s v="VIVIENDAS NUEVAS"/>
    <s v="-"/>
    <s v="PREDIO 12 DE OCTUBRE Y AU - INF PARA 120 VIV - ETAPA I"/>
    <n v="2"/>
    <x v="1"/>
    <n v="354"/>
    <x v="9"/>
    <x v="14"/>
    <s v="-"/>
    <s v="-"/>
    <s v="78. OBRAS DE INFRAESTRUCTURA, NEXO Y COMPLEMENTARIAS EN LA CUENCA MATANZA RIACHUELO."/>
    <s v="2565/07"/>
    <n v="11"/>
    <n v="5"/>
    <n v="8"/>
    <n v="6"/>
    <n v="0"/>
    <n v="3"/>
    <n v="7"/>
    <n v="6"/>
    <s v="1"/>
    <s v="-"/>
    <s v="-"/>
    <s v="AVELLANEDA"/>
    <s v="-"/>
    <s v="PREDIO 12 DE OCTUBRE Y AUTOPISTA"/>
    <d v="2009-01-21T00:00:00"/>
    <s v="-"/>
    <n v="3367933.04"/>
    <s v="-"/>
    <s v="-"/>
    <n v="3367933.04"/>
    <n v="1096527.99"/>
    <n v="732666.82"/>
    <n v="1443535.44"/>
    <n v="23115.439999999999"/>
    <n v="72087.350000000006"/>
    <s v="-"/>
    <n v="0"/>
    <n v="0"/>
    <s v="-"/>
    <n v="0"/>
    <s v="-"/>
    <n v="0"/>
    <s v="-"/>
    <s v="-"/>
    <n v="1.0000000004887799"/>
    <n v="1"/>
    <s v="FUERA DEL CONVENIO 17771"/>
  </r>
  <r>
    <n v="261"/>
    <x v="0"/>
    <s v="08. URBANIZACIÓN DE VILLAS Y ASENTAMIENTOS URBANOS"/>
    <s v="-"/>
    <s v="-"/>
    <s v="-"/>
    <s v="VIVIENDAS NUEVAS"/>
    <s v="-"/>
    <s v="DEHEZA Y COSQUIN - INFRA PARA 42 VIV"/>
    <n v="2"/>
    <x v="1"/>
    <n v="354"/>
    <x v="9"/>
    <x v="14"/>
    <s v="-"/>
    <s v="-"/>
    <s v="78. OBRAS DE INFRAESTRUCTURA, NEXO Y COMPLEMENTARIAS EN LA CUENCA MATANZA RIACHUELO."/>
    <s v="2565/07"/>
    <n v="11"/>
    <n v="5"/>
    <n v="8"/>
    <n v="6"/>
    <n v="0"/>
    <n v="3"/>
    <n v="7"/>
    <n v="6"/>
    <s v="1"/>
    <s v="-"/>
    <s v="-"/>
    <s v="AVELLANEDA"/>
    <s v="-"/>
    <s v="CALLES DEHEZA Y COSQUÍN"/>
    <d v="2009-07-01T00:00:00"/>
    <s v="-"/>
    <n v="1556404.67"/>
    <s v="-"/>
    <s v="-"/>
    <n v="1556404.67"/>
    <n v="696649.91"/>
    <n v="434179.99"/>
    <n v="425574.78"/>
    <s v="-"/>
    <s v="-"/>
    <s v="-"/>
    <n v="0"/>
    <n v="0"/>
    <s v="-"/>
    <n v="0"/>
    <s v="-"/>
    <n v="0"/>
    <s v="-"/>
    <s v="-"/>
    <n v="1"/>
    <n v="1"/>
    <s v="FUERA DEL CONVENIO 17771"/>
  </r>
  <r>
    <n v="262"/>
    <x v="0"/>
    <s v="08. URBANIZACIÓN DE VILLAS Y ASENTAMIENTOS URBANOS"/>
    <s v="-"/>
    <s v="-"/>
    <s v="-"/>
    <s v="VIVIENDAS NUEVAS"/>
    <s v="-"/>
    <s v="EX UNILEVER INF PARA 183 VIV"/>
    <n v="2"/>
    <x v="1"/>
    <n v="354"/>
    <x v="9"/>
    <x v="14"/>
    <s v="-"/>
    <s v="-"/>
    <s v="78. OBRAS DE INFRAESTRUCTURA, NEXO Y COMPLEMENTARIAS EN LA CUENCA MATANZA RIACHUELO."/>
    <s v="2565/07"/>
    <n v="11"/>
    <n v="5"/>
    <n v="8"/>
    <n v="6"/>
    <n v="0"/>
    <n v="3"/>
    <n v="7"/>
    <n v="6"/>
    <s v="1"/>
    <s v="-"/>
    <s v="-"/>
    <s v="AVELLANEDA"/>
    <s v="-"/>
    <s v="VILLA TRANQUILA"/>
    <s v="-"/>
    <s v="-"/>
    <n v="1190706.46"/>
    <s v="-"/>
    <s v="-"/>
    <n v="1190706.46"/>
    <n v="975374.1"/>
    <s v="-"/>
    <n v="215332.36"/>
    <s v="-"/>
    <s v="-"/>
    <s v="-"/>
    <n v="0"/>
    <n v="0"/>
    <s v="-"/>
    <n v="0"/>
    <s v="-"/>
    <n v="0"/>
    <s v="-"/>
    <s v="-"/>
    <n v="1.0000000004887799"/>
    <n v="1"/>
    <s v="FUERA DEL CONVENIO 17771"/>
  </r>
  <r>
    <n v="263"/>
    <x v="0"/>
    <s v="08. URBANIZACIÓN DE VILLAS Y ASENTAMIENTOS URBANOS"/>
    <s v="-"/>
    <s v="-"/>
    <s v="-"/>
    <s v="INFRAESTRUCTURA DE SERVICIOS BÁSICOS"/>
    <s v="-"/>
    <s v="INFRA PARA 300 MEJ"/>
    <n v="2"/>
    <x v="1"/>
    <n v="354"/>
    <x v="9"/>
    <x v="14"/>
    <s v="-"/>
    <s v="-"/>
    <s v="78. OBRAS DE INFRAESTRUCTURA, NEXO Y COMPLEMENTARIAS EN LA CUENCA MATANZA RIACHUELO."/>
    <s v="2565/07"/>
    <n v="11"/>
    <n v="5"/>
    <n v="8"/>
    <n v="6"/>
    <n v="0"/>
    <n v="3"/>
    <n v="7"/>
    <n v="6"/>
    <s v="1"/>
    <s v="-"/>
    <s v="-"/>
    <s v="AVELLANEDA"/>
    <s v="-"/>
    <s v="B° 7 DE ENERO, HONOR Y DIGNIDAD Y UNIDAD Y LUCHA"/>
    <s v="-"/>
    <s v="-"/>
    <n v="2583566.81"/>
    <s v="-"/>
    <s v="-"/>
    <n v="2583566.81"/>
    <n v="1938043.7"/>
    <s v="-"/>
    <n v="645523.11"/>
    <s v="-"/>
    <s v="-"/>
    <s v="-"/>
    <n v="0"/>
    <n v="0"/>
    <s v="-"/>
    <n v="0"/>
    <s v="-"/>
    <n v="0"/>
    <s v="-"/>
    <s v="-"/>
    <n v="0.43245134373653782"/>
    <n v="0.7258"/>
    <s v="35 VIVIENDAS ENTREGADAS. EL MUNICIPIO PROPONE ADDENDA PARA QUITAR 61 VIVIENDAS SIN INICIO. "/>
  </r>
  <r>
    <n v="264"/>
    <x v="0"/>
    <s v="08. URBANIZACIÓN DE VILLAS Y ASENTAMIENTOS URBANOS"/>
    <s v="-"/>
    <s v="-"/>
    <s v="-"/>
    <s v="VIVIENDAS NUEVAS"/>
    <s v="-"/>
    <s v="TELLIER INFR PARA 138 VIV - ETAPA III"/>
    <n v="2"/>
    <x v="1"/>
    <n v="354"/>
    <x v="9"/>
    <x v="14"/>
    <s v="-"/>
    <s v="-"/>
    <s v="78. OBRAS DE INFRAESTRUCTURA, NEXO Y COMPLEMENTARIAS EN LA CUENCA MATANZA RIACHUELO."/>
    <s v="378/08"/>
    <n v="11"/>
    <n v="5"/>
    <n v="8"/>
    <n v="6"/>
    <n v="0"/>
    <n v="3"/>
    <n v="7"/>
    <n v="6"/>
    <s v="1"/>
    <s v="-"/>
    <s v="-"/>
    <s v="AVELLANEDA"/>
    <s v="-"/>
    <s v="PREDIO TELLIER"/>
    <s v="-"/>
    <s v="-"/>
    <n v="3640755.03"/>
    <s v="-"/>
    <s v="-"/>
    <n v="3640755.03"/>
    <n v="1590712.75"/>
    <n v="1071166.93"/>
    <n v="614509.93160799495"/>
    <n v="190600.88"/>
    <n v="135355.96"/>
    <s v="-"/>
    <n v="0"/>
    <n v="0"/>
    <s v="-"/>
    <n v="0"/>
    <s v="-"/>
    <n v="0"/>
    <s v="-"/>
    <s v="-"/>
    <n v="0.69830390180922985"/>
    <n v="0.7258"/>
    <s v="51 VIVIENDAS ENTREGADAS. EL MUNICIPIO PROPONE ADDENDA POR RESCISION CON LA EMPRESA PARA TERMINAR DE CERTIFICAR."/>
  </r>
  <r>
    <n v="265"/>
    <x v="0"/>
    <s v="08. URBANIZACIÓN DE VILLAS Y ASENTAMIENTOS URBANOS"/>
    <s v="-"/>
    <s v="-"/>
    <s v="-"/>
    <s v="VIVIENDAS NUEVAS"/>
    <s v="-"/>
    <s v="BARRIO ESTANISLAO DEL CAMPO INF PARA 39 VIV - ETAPA III"/>
    <n v="2"/>
    <x v="1"/>
    <n v="354"/>
    <x v="9"/>
    <x v="14"/>
    <s v="-"/>
    <s v="-"/>
    <s v="78. OBRAS DE INFRAESTRUCTURA, NEXO Y COMPLEMENTARIAS EN LA CUENCA MATANZA RIACHUELO."/>
    <s v="378/08"/>
    <n v="11"/>
    <n v="5"/>
    <n v="8"/>
    <n v="6"/>
    <n v="0"/>
    <n v="3"/>
    <n v="7"/>
    <n v="6"/>
    <s v="1"/>
    <s v="-"/>
    <s v="-"/>
    <s v="AVELLANEDA"/>
    <s v="-"/>
    <s v="PREDIO ESTANISLAO DEL CAMPO"/>
    <s v="-"/>
    <s v="-"/>
    <n v="1041132.85"/>
    <s v="-"/>
    <s v="-"/>
    <n v="1041132.85"/>
    <n v="426356.16"/>
    <n v="365116.82"/>
    <n v="167266.43825018601"/>
    <n v="23311.759999999998"/>
    <n v="41507.620000000003"/>
    <s v="-"/>
    <n v="0"/>
    <n v="0"/>
    <s v="-"/>
    <n v="0"/>
    <s v="-"/>
    <n v="0"/>
    <s v="-"/>
    <s v="-"/>
    <n v="1"/>
    <n v="1"/>
    <s v="OBRA TERMINADA"/>
  </r>
  <r>
    <n v="266"/>
    <x v="0"/>
    <s v="08. URBANIZACIÓN DE VILLAS Y ASENTAMIENTOS URBANOS"/>
    <s v="-"/>
    <s v="-"/>
    <s v="-"/>
    <s v="VIVIENDAS NUEVAS"/>
    <s v="-"/>
    <s v="BARRIO EX ACINDAR INFRAESTRUCTURA PARA 23 VIVIENDAS-ETAPA III"/>
    <n v="2"/>
    <x v="1"/>
    <n v="354"/>
    <x v="9"/>
    <x v="14"/>
    <s v="-"/>
    <s v="-"/>
    <s v="78. OBRAS DE INFRAESTRUCTURA, NEXO Y COMPLEMENTARIAS EN LA CUENCA MATANZA RIACHUELO."/>
    <s v="378/08"/>
    <n v="11"/>
    <n v="5"/>
    <n v="8"/>
    <n v="6"/>
    <n v="0"/>
    <n v="3"/>
    <n v="7"/>
    <n v="6"/>
    <s v="1"/>
    <s v="-"/>
    <s v="-"/>
    <s v="AVELLANEDA"/>
    <s v="-"/>
    <s v="VILLA TRANQUILA"/>
    <s v="-"/>
    <s v="-"/>
    <n v="570377.78"/>
    <s v="-"/>
    <s v="-"/>
    <n v="570377.78"/>
    <n v="213548.35939999999"/>
    <n v="251969.5"/>
    <n v="86799.720607540803"/>
    <n v="18060.2"/>
    <s v="-"/>
    <s v="-"/>
    <n v="0"/>
    <n v="0"/>
    <s v="-"/>
    <n v="0"/>
    <s v="-"/>
    <n v="0"/>
    <s v="-"/>
    <s v="-"/>
    <n v="1"/>
    <n v="0.85450000000000004"/>
    <s v="FUERA DEL CONVENIO 17771"/>
  </r>
  <r>
    <n v="267"/>
    <x v="0"/>
    <s v="08. URBANIZACIÓN DE VILLAS Y ASENTAMIENTOS URBANOS"/>
    <s v="-"/>
    <s v="-"/>
    <s v="-"/>
    <s v="VIVIENDAS NUEVAS"/>
    <s v="-"/>
    <s v="FRENCH Y AUTOPISTA INF PARA 42 VIVIENDAS - ETAPA III"/>
    <n v="2"/>
    <x v="1"/>
    <n v="354"/>
    <x v="9"/>
    <x v="14"/>
    <s v="-"/>
    <s v="-"/>
    <s v="78. OBRAS DE INFRAESTRUCTURA, NEXO Y COMPLEMENTARIAS EN LA CUENCA MATANZA RIACHUELO."/>
    <s v="378/08"/>
    <n v="11"/>
    <n v="5"/>
    <n v="8"/>
    <n v="6"/>
    <n v="0"/>
    <n v="3"/>
    <n v="7"/>
    <n v="6"/>
    <s v="1"/>
    <s v="-"/>
    <s v="-"/>
    <s v="AVELLANEDA"/>
    <s v="-"/>
    <s v="CALLE FRENCH Y AUTOPISTA"/>
    <d v="2009-01-30T00:00:00"/>
    <s v="-"/>
    <n v="1846527.23"/>
    <s v="-"/>
    <s v="-"/>
    <n v="1846527.23"/>
    <n v="533969.91"/>
    <n v="584638.88"/>
    <n v="635549.32999999996"/>
    <n v="50225.45"/>
    <n v="42143.66"/>
    <s v="-"/>
    <n v="0"/>
    <n v="0"/>
    <s v="-"/>
    <n v="0"/>
    <s v="-"/>
    <n v="0"/>
    <s v="-"/>
    <s v="-"/>
    <n v="1"/>
    <n v="1"/>
    <s v="FUERA DEL CONVENIO 17771"/>
  </r>
  <r>
    <n v="268"/>
    <x v="0"/>
    <s v="08. URBANIZACIÓN DE VILLAS Y ASENTAMIENTOS URBANOS"/>
    <s v="-"/>
    <s v="-"/>
    <s v="-"/>
    <s v="VIVIENDAS NUEVAS"/>
    <s v="-"/>
    <s v="PREDIO CORVALAN Y CAMPICHUELO - INFRA PARA 240 VIV."/>
    <n v="2"/>
    <x v="1"/>
    <n v="354"/>
    <x v="9"/>
    <x v="14"/>
    <s v="-"/>
    <s v="-"/>
    <s v="78. OBRAS DE INFRAESTRUCTURA, NEXO Y COMPLEMENTARIAS EN LA CUENCA MATANZA RIACHUELO."/>
    <s v="378/08"/>
    <n v="11"/>
    <n v="5"/>
    <n v="8"/>
    <n v="6"/>
    <n v="0"/>
    <n v="3"/>
    <n v="7"/>
    <n v="6"/>
    <s v="1"/>
    <s v="-"/>
    <s v="-"/>
    <s v="AVELLANEDA"/>
    <s v="-"/>
    <s v="PREDIO CORVALAN Y CAMPICHUELO"/>
    <d v="2009-01-30T00:00:00"/>
    <s v="-"/>
    <n v="9630739.25"/>
    <s v="-"/>
    <s v="-"/>
    <n v="9630739.25"/>
    <n v="5585338.1699999999"/>
    <n v="2920257.45"/>
    <n v="700767.45"/>
    <n v="424376.18"/>
    <s v="-"/>
    <s v="-"/>
    <n v="0"/>
    <n v="0"/>
    <s v="-"/>
    <n v="0"/>
    <s v="-"/>
    <n v="0"/>
    <s v="-"/>
    <s v="-"/>
    <n v="1"/>
    <n v="0.94269999999999998"/>
    <s v="314 VIVIENDAS ENTREGADAS.  EL MUNICIPIO DEBE PRESENTAR CERTIFICADO DE CIERRE."/>
  </r>
  <r>
    <n v="269"/>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1 - CALLE SARAZA Nº 4312 Y 4274 - MANZANA 99 M - PARCELAS 1 Y 2"/>
    <s v="-"/>
    <s v=" "/>
    <n v="11394800"/>
    <s v="-"/>
    <s v="-"/>
    <n v="11394800"/>
    <n v="1938947.72"/>
    <s v="-"/>
    <s v="-"/>
    <s v="-"/>
    <s v="-"/>
    <s v="-"/>
    <n v="0"/>
    <n v="0"/>
    <s v="-"/>
    <n v="0"/>
    <s v="-"/>
    <n v="0"/>
    <s v="-"/>
    <s v="-"/>
    <n v="0.81730716697689021"/>
    <n v="0.73750000000000004"/>
    <s v="-"/>
  </r>
  <r>
    <n v="270"/>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2 - CALLE SARAZA Nº 4244 Y 4214 - MANZANA 99 M - PARCELAS 3 Y 4"/>
    <s v="-"/>
    <s v=" "/>
    <n v="11394800"/>
    <s v="-"/>
    <s v="-"/>
    <n v="11394800"/>
    <n v="5124366.0538951103"/>
    <s v="-"/>
    <s v="-"/>
    <n v="1043221.67"/>
    <s v="-"/>
    <s v="-"/>
    <n v="0"/>
    <n v="0"/>
    <s v="-"/>
    <n v="0"/>
    <s v="-"/>
    <n v="0"/>
    <s v="-"/>
    <s v="-"/>
    <n v="0.98244481574440679"/>
    <n v="1"/>
    <s v="FUERA DEL CONVENIO 17771"/>
  </r>
  <r>
    <n v="271"/>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3 - AVDA. CASTAÑARES Nº 4313 Y 4273 - MANZANA 99 N - PARCELAS 1 Y 2"/>
    <s v="-"/>
    <s v=" "/>
    <n v="16237670.59"/>
    <s v="-"/>
    <s v="-"/>
    <n v="16237670.59"/>
    <n v="14298880.73"/>
    <s v="-"/>
    <n v="865509.42"/>
    <n v="1051629.24"/>
    <s v="-"/>
    <s v="-"/>
    <n v="0"/>
    <n v="0"/>
    <s v="-"/>
    <n v="0"/>
    <s v="-"/>
    <n v="0"/>
    <s v="-"/>
    <s v="-"/>
    <n v="0.60584815018449567"/>
    <n v="0.46360000000000001"/>
    <s v="-"/>
  </r>
  <r>
    <n v="272"/>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4 - AVDA. CASTAÑARES Nº 4243 Y 4213 - MANZANA 99 N - PARCELAS 3 Y 4"/>
    <s v="-"/>
    <s v=" "/>
    <n v="16687206.970000001"/>
    <s v="-"/>
    <s v="-"/>
    <n v="16687206.970000001"/>
    <n v="13555466.640000001"/>
    <s v="-"/>
    <n v="857847.73"/>
    <n v="1999682.53"/>
    <s v="-"/>
    <s v="-"/>
    <n v="0"/>
    <n v="0"/>
    <s v="-"/>
    <n v="0"/>
    <s v="-"/>
    <n v="0"/>
    <s v="-"/>
    <s v="-"/>
    <n v="0.93375374524700816"/>
    <n v="1"/>
    <s v="FUERA DEL CONVENIO 17771"/>
  </r>
  <r>
    <n v="273"/>
    <x v="0"/>
    <s v="08. URBANIZACIÓN DE VILLAS Y ASENTAMIENTOS URBANOS"/>
    <s v="-"/>
    <s v="-"/>
    <s v="-"/>
    <s v="VIVIENDAS NUEVAS"/>
    <s v="-"/>
    <s v="CONSTRUCCION DE 55 VIVIENDAS"/>
    <n v="2"/>
    <x v="1"/>
    <n v="354"/>
    <x v="9"/>
    <x v="14"/>
    <s v="-"/>
    <s v="-"/>
    <s v="77.VIVIENDAS NUEVAS EN LA CUENCA MATANZA RIACHUELO"/>
    <s v="2482/07"/>
    <n v="11"/>
    <n v="5"/>
    <n v="8"/>
    <n v="1"/>
    <n v="0"/>
    <n v="3"/>
    <n v="7"/>
    <n v="2"/>
    <s v="1"/>
    <s v="-"/>
    <s v="-"/>
    <s v="CABA"/>
    <s v="-"/>
    <s v="55 VIV. EN TIMOTEO GORDILLO Nº 556 - OBRA Nº 3 - MZ. 63 - PARCELA 3 - BARRIO VILLA LUGANO"/>
    <s v="-"/>
    <s v=" "/>
    <n v="3642003.92"/>
    <s v="-"/>
    <s v="-"/>
    <n v="3642003.92"/>
    <n v="1230365.3799999999"/>
    <s v="-"/>
    <s v="-"/>
    <s v="-"/>
    <s v="-"/>
    <n v="2411638.54"/>
    <n v="0"/>
    <n v="0"/>
    <s v="-"/>
    <n v="0"/>
    <s v="-"/>
    <n v="0"/>
    <s v="-"/>
    <s v="-"/>
    <n v="1"/>
    <n v="1"/>
    <s v="FUERA DEL CONVENIO 17771"/>
  </r>
  <r>
    <n v="274"/>
    <x v="0"/>
    <s v="08. URBANIZACIÓN DE VILLAS Y ASENTAMIENTOS URBANOS"/>
    <s v="-"/>
    <s v="-"/>
    <s v="-"/>
    <s v="VIVIENDAS NUEVAS"/>
    <s v="-"/>
    <s v="CONSTRUCCION DE 55 VIVIENDAS"/>
    <n v="2"/>
    <x v="1"/>
    <n v="354"/>
    <x v="9"/>
    <x v="14"/>
    <s v="-"/>
    <s v="-"/>
    <s v="77.VIVIENDAS NUEVAS EN LA CUENCA MATANZA RIACHUELO"/>
    <s v="2482/07"/>
    <n v="11"/>
    <n v="5"/>
    <n v="8"/>
    <n v="1"/>
    <n v="0"/>
    <n v="3"/>
    <n v="7"/>
    <n v="2"/>
    <s v="1"/>
    <s v="-"/>
    <s v="-"/>
    <s v="CABA"/>
    <s v="-"/>
    <s v="55 VIV. EN FERRÉ Nº 6151 - OBRA Nº 4 - MZ. 63 - PARCELA 4 - BARRIO VILLA LUGANO"/>
    <s v="-"/>
    <s v=" "/>
    <n v="3642003.92"/>
    <s v="-"/>
    <s v="-"/>
    <n v="3642003.92"/>
    <n v="1451878.97"/>
    <s v="-"/>
    <s v="-"/>
    <s v="-"/>
    <s v="-"/>
    <n v="2190124.9500000002"/>
    <n v="0"/>
    <n v="0"/>
    <s v="-"/>
    <n v="0"/>
    <s v="-"/>
    <n v="0"/>
    <s v="-"/>
    <s v="-"/>
    <n v="1"/>
    <n v="1"/>
    <s v="FUERA DEL CONVENIO 17771"/>
  </r>
  <r>
    <n v="275"/>
    <x v="0"/>
    <s v="08. URBANIZACIÓN DE VILLAS Y ASENTAMIENTOS URBANOS"/>
    <s v="-"/>
    <s v="-"/>
    <s v="-"/>
    <s v="VIVIENDAS NUEVAS"/>
    <s v="-"/>
    <s v="CONSTRUCCION DE 63 VIVIENDAS"/>
    <n v="2"/>
    <x v="1"/>
    <n v="354"/>
    <x v="9"/>
    <x v="14"/>
    <s v="-"/>
    <s v="-"/>
    <s v="77.VIVIENDAS NUEVAS EN LA CUENCA MATANZA RIACHUELO"/>
    <s v="2482/07"/>
    <n v="11"/>
    <n v="5"/>
    <n v="8"/>
    <n v="1"/>
    <n v="0"/>
    <n v="3"/>
    <n v="7"/>
    <n v="2"/>
    <s v="1"/>
    <s v="-"/>
    <s v="-"/>
    <s v="CABA"/>
    <s v="-"/>
    <s v="63 VIV. EN LISANDRO DE LA TORRE Nº 5485 - OBRA Nº 5 - MZ. 63 - PARCELA 5 - BARRIO VILLA LUGANO"/>
    <s v="-"/>
    <s v=" "/>
    <n v="4171749.98"/>
    <s v="-"/>
    <s v="-"/>
    <n v="4171749.98"/>
    <n v="2601950.0699999998"/>
    <s v="-"/>
    <s v="-"/>
    <s v="-"/>
    <s v="-"/>
    <n v="1569799.91"/>
    <n v="0"/>
    <n v="0"/>
    <s v="-"/>
    <n v="0"/>
    <s v="-"/>
    <n v="0"/>
    <s v="-"/>
    <s v="-"/>
    <n v="1"/>
    <n v="1"/>
    <s v="78 VIVIENDAS ENTREGADAS. EL MUNICIPIO PROPONE ADDENDA PARA QUITAR 60 VIVIENDAS SIN INICIO. "/>
  </r>
  <r>
    <n v="276"/>
    <x v="0"/>
    <s v="08. URBANIZACIÓN DE VILLAS Y ASENTAMIENTOS URBANOS"/>
    <s v="-"/>
    <s v="-"/>
    <s v="-"/>
    <s v="VIVIENDAS NUEVAS"/>
    <s v="-"/>
    <s v="CONSTRUCCION DE 28 VIVIENDAS"/>
    <n v="2"/>
    <x v="1"/>
    <n v="354"/>
    <x v="9"/>
    <x v="14"/>
    <s v="-"/>
    <s v="-"/>
    <s v="77.VIVIENDAS NUEVAS EN LA CUENCA MATANZA RIACHUELO"/>
    <s v="3865/09"/>
    <n v="11"/>
    <n v="5"/>
    <n v="8"/>
    <n v="1"/>
    <n v="0"/>
    <n v="3"/>
    <n v="7"/>
    <n v="2"/>
    <s v="1"/>
    <s v="-"/>
    <s v="-"/>
    <s v="CABA"/>
    <s v="-"/>
    <s v="VIRREY CEVALLOS 953 EN CONSTITUCION"/>
    <s v="-"/>
    <s v=" "/>
    <n v="3407600"/>
    <s v="-"/>
    <s v="-"/>
    <n v="3407600"/>
    <n v="192083.90563123801"/>
    <s v="-"/>
    <n v="3215516.09"/>
    <s v="-"/>
    <s v="-"/>
    <s v="-"/>
    <n v="0"/>
    <n v="0"/>
    <s v="-"/>
    <n v="0"/>
    <s v="-"/>
    <n v="0"/>
    <s v="-"/>
    <s v="-"/>
    <n v="1"/>
    <n v="1"/>
    <s v="15 VIVIENDAS ENTREGADAS"/>
  </r>
  <r>
    <n v="277"/>
    <x v="0"/>
    <s v="08. URBANIZACIÓN DE VILLAS Y ASENTAMIENTOS URBANOS"/>
    <s v="-"/>
    <s v="-"/>
    <s v="-"/>
    <s v="VIVIENDAS NUEVAS"/>
    <s v="-"/>
    <s v="CONSTRUCCION DE 49 VIVIENDAS"/>
    <n v="2"/>
    <x v="1"/>
    <n v="354"/>
    <x v="9"/>
    <x v="14"/>
    <s v="-"/>
    <s v="-"/>
    <s v="77.VIVIENDAS NUEVAS EN LA CUENCA MATANZA RIACHUELO"/>
    <s v="3865/09"/>
    <n v="11"/>
    <n v="5"/>
    <n v="8"/>
    <n v="1"/>
    <n v="0"/>
    <n v="3"/>
    <n v="7"/>
    <n v="2"/>
    <s v="1"/>
    <s v="-"/>
    <s v="-"/>
    <s v="CABA"/>
    <s v="-"/>
    <s v="ICALMA 215 EN BARRACAS"/>
    <s v="-"/>
    <s v=" "/>
    <n v="5963300"/>
    <s v="-"/>
    <s v="-"/>
    <n v="5963300"/>
    <n v="672397.85479999997"/>
    <s v="-"/>
    <n v="1256081.47"/>
    <n v="268977.77"/>
    <n v="2827400.21"/>
    <s v="-"/>
    <n v="0"/>
    <n v="0"/>
    <s v="-"/>
    <n v="0"/>
    <s v="-"/>
    <n v="0"/>
    <s v="-"/>
    <s v="-"/>
    <n v="1.0000000000000002"/>
    <n v="0"/>
    <s v="23 VIVIENDAS ENTREGADAS"/>
  </r>
  <r>
    <n v="278"/>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AZARA 136 EN BARRACAS"/>
    <s v="-"/>
    <s v=" "/>
    <n v="1460400"/>
    <s v="-"/>
    <s v="-"/>
    <n v="1460400"/>
    <n v="455016.82799999998"/>
    <s v="-"/>
    <n v="465202.72"/>
    <n v="389591.63"/>
    <n v="150588.82"/>
    <s v="-"/>
    <n v="0"/>
    <n v="0"/>
    <s v="-"/>
    <n v="0"/>
    <s v="-"/>
    <n v="0"/>
    <s v="-"/>
    <s v="-"/>
    <n v="1"/>
    <n v="1"/>
    <s v="42 VIVIENDAS ENTREGADAS"/>
  </r>
  <r>
    <n v="279"/>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MIRAVÉ 2737 EN BARRACAS"/>
    <s v="-"/>
    <s v=" "/>
    <n v="1460400"/>
    <s v="-"/>
    <s v="-"/>
    <n v="1460400"/>
    <n v="267571.56719999999"/>
    <s v="-"/>
    <n v="254328.95999999999"/>
    <n v="445928.78"/>
    <s v="-"/>
    <n v="372486.99"/>
    <n v="0"/>
    <n v="0"/>
    <s v="-"/>
    <n v="0"/>
    <s v="-"/>
    <n v="0"/>
    <s v="-"/>
    <s v="-"/>
    <n v="0.94718972922183453"/>
    <n v="0.86770000000000014"/>
    <s v="FUERA DEL CONVENIO 17771"/>
  </r>
  <r>
    <n v="280"/>
    <x v="0"/>
    <s v="08. URBANIZACIÓN DE VILLAS Y ASENTAMIENTOS URBANOS"/>
    <s v="-"/>
    <s v="-"/>
    <s v="-"/>
    <s v="VIVIENDAS NUEVAS"/>
    <s v="-"/>
    <s v="CONSTRUCCION DE 10 VIVIENDAS"/>
    <n v="2"/>
    <x v="1"/>
    <n v="354"/>
    <x v="9"/>
    <x v="14"/>
    <s v="-"/>
    <s v="-"/>
    <s v="77.VIVIENDAS NUEVAS EN LA CUENCA MATANZA RIACHUELO"/>
    <s v="3865/09"/>
    <n v="11"/>
    <n v="5"/>
    <n v="8"/>
    <n v="1"/>
    <n v="0"/>
    <n v="3"/>
    <n v="7"/>
    <n v="2"/>
    <s v="1"/>
    <s v="-"/>
    <s v="-"/>
    <s v="CABA"/>
    <s v="-"/>
    <s v="MELO 52935 EN LA BOCA"/>
    <s v="-"/>
    <s v=" "/>
    <n v="1217000"/>
    <s v="-"/>
    <s v="-"/>
    <n v="1217000"/>
    <n v="156304.18"/>
    <s v="-"/>
    <n v="279462.14"/>
    <s v="-"/>
    <s v="-"/>
    <s v="-"/>
    <n v="0"/>
    <n v="0"/>
    <s v="-"/>
    <n v="0"/>
    <s v="-"/>
    <n v="0"/>
    <s v="-"/>
    <s v="-"/>
    <n v="0.51526102291117759"/>
    <n v="1"/>
    <s v="FUERA DEL CONVENIO 17771"/>
  </r>
  <r>
    <n v="281"/>
    <x v="0"/>
    <s v="08. URBANIZACIÓN DE VILLAS Y ASENTAMIENTOS URBANOS"/>
    <s v="-"/>
    <s v="-"/>
    <s v="-"/>
    <s v="VIVIENDAS NUEVAS"/>
    <s v="-"/>
    <s v="CONSTRUCCION DE 28 VIVIENDAS"/>
    <n v="2"/>
    <x v="1"/>
    <n v="354"/>
    <x v="9"/>
    <x v="14"/>
    <s v="-"/>
    <s v="-"/>
    <s v="77.VIVIENDAS NUEVAS EN LA CUENCA MATANZA RIACHUELO"/>
    <s v="3865/09"/>
    <n v="11"/>
    <n v="5"/>
    <n v="8"/>
    <n v="1"/>
    <n v="0"/>
    <n v="3"/>
    <n v="7"/>
    <n v="2"/>
    <s v="1"/>
    <s v="-"/>
    <s v="-"/>
    <s v="CABA"/>
    <s v="-"/>
    <s v="SAN MARTÍN 2847 EN PATERNAL"/>
    <s v="-"/>
    <s v=" "/>
    <n v="3407600"/>
    <s v="-"/>
    <s v="-"/>
    <n v="3407600"/>
    <n v="768121.6"/>
    <s v="-"/>
    <n v="831300.13"/>
    <n v="1062157.96"/>
    <n v="936362.88"/>
    <s v="-"/>
    <n v="0"/>
    <n v="0"/>
    <s v="-"/>
    <n v="0"/>
    <s v="-"/>
    <n v="0"/>
    <s v="-"/>
    <s v="-"/>
    <n v="1"/>
    <n v="0.45140000000000002"/>
    <s v="FUERA DEL CONVENIO 17771"/>
  </r>
  <r>
    <n v="282"/>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SARAZA 5661 EN V. LUGANO"/>
    <s v="-"/>
    <s v=" "/>
    <n v="2555700"/>
    <s v="-"/>
    <s v="-"/>
    <n v="2555700"/>
    <n v="665512.82999999996"/>
    <s v="-"/>
    <n v="787351.31"/>
    <n v="663215.46"/>
    <n v="712153.46"/>
    <s v="-"/>
    <n v="0"/>
    <n v="0"/>
    <s v="-"/>
    <n v="0"/>
    <s v="-"/>
    <n v="0"/>
    <s v="-"/>
    <s v="-"/>
    <n v="1"/>
    <n v="0"/>
    <s v="OBRA TERMINADA"/>
  </r>
  <r>
    <n v="283"/>
    <x v="0"/>
    <s v="08. URBANIZACIÓN DE VILLAS Y ASENTAMIENTOS URBANOS"/>
    <s v="-"/>
    <s v="-"/>
    <s v="-"/>
    <s v="VIVIENDAS NUEVAS"/>
    <s v="-"/>
    <s v="CONSTRUCCION DE 8 VIVIENDAS"/>
    <n v="2"/>
    <x v="1"/>
    <n v="354"/>
    <x v="9"/>
    <x v="14"/>
    <s v="-"/>
    <s v="-"/>
    <s v="77.VIVIENDAS NUEVAS EN LA CUENCA MATANZA RIACHUELO"/>
    <s v="3865/09"/>
    <n v="11"/>
    <n v="5"/>
    <n v="8"/>
    <n v="1"/>
    <n v="0"/>
    <n v="3"/>
    <n v="7"/>
    <n v="2"/>
    <s v="1"/>
    <s v="-"/>
    <s v="-"/>
    <s v="CABA"/>
    <s v="-"/>
    <s v="VIRREY LORETO 3761 EN CHACARITA"/>
    <s v="-"/>
    <s v=" "/>
    <n v="973600"/>
    <s v="-"/>
    <s v="-"/>
    <n v="973600"/>
    <n v="399292.83199999999"/>
    <s v="-"/>
    <n v="399895.29"/>
    <s v="-"/>
    <s v="-"/>
    <s v="-"/>
    <n v="0"/>
    <n v="0"/>
    <s v="-"/>
    <n v="0"/>
    <s v="-"/>
    <n v="0"/>
    <s v="-"/>
    <s v="-"/>
    <n v="0.43243031509766128"/>
    <n v="1"/>
    <s v="-"/>
  </r>
  <r>
    <n v="284"/>
    <x v="0"/>
    <s v="08. URBANIZACIÓN DE VILLAS Y ASENTAMIENTOS URBANOS"/>
    <s v="-"/>
    <s v="-"/>
    <s v="-"/>
    <s v="VIVIENDAS NUEVAS"/>
    <s v="-"/>
    <s v="CONSTRUCCION DE 7 VIVIENDAS"/>
    <n v="2"/>
    <x v="1"/>
    <n v="354"/>
    <x v="9"/>
    <x v="14"/>
    <s v="-"/>
    <s v="-"/>
    <s v="77.VIVIENDAS NUEVAS EN LA CUENCA MATANZA RIACHUELO"/>
    <s v="3865/09"/>
    <n v="11"/>
    <n v="5"/>
    <n v="8"/>
    <n v="1"/>
    <n v="0"/>
    <n v="3"/>
    <n v="7"/>
    <n v="2"/>
    <s v="1"/>
    <s v="-"/>
    <s v="-"/>
    <s v="CABA"/>
    <s v="-"/>
    <s v="MONTEAGUDO 492 EN P. PATRICIOS"/>
    <s v="-"/>
    <s v=" "/>
    <n v="851900"/>
    <s v="-"/>
    <s v="-"/>
    <n v="851900"/>
    <n v="317486.092"/>
    <s v="-"/>
    <n v="319711.49"/>
    <n v="103782.69"/>
    <n v="67839.44"/>
    <s v="-"/>
    <n v="0"/>
    <n v="0"/>
    <s v="-"/>
    <n v="0"/>
    <s v="-"/>
    <n v="0"/>
    <s v="-"/>
    <s v="-"/>
    <n v="0.40659405058385339"/>
    <n v="1"/>
    <s v="FUERA DEL CONVENIO 17771"/>
  </r>
  <r>
    <n v="285"/>
    <x v="0"/>
    <s v="08. URBANIZACIÓN DE VILLAS Y ASENTAMIENTOS URBANOS"/>
    <s v="-"/>
    <s v="-"/>
    <s v="-"/>
    <s v="VIVIENDAS NUEVAS"/>
    <s v="-"/>
    <s v="CONSTRUCCION DE 8 VIVIENDAS"/>
    <n v="2"/>
    <x v="1"/>
    <n v="354"/>
    <x v="9"/>
    <x v="14"/>
    <s v="-"/>
    <s v="-"/>
    <s v="77.VIVIENDAS NUEVAS EN LA CUENCA MATANZA RIACHUELO"/>
    <s v="3865/09"/>
    <n v="11"/>
    <n v="5"/>
    <n v="8"/>
    <n v="1"/>
    <n v="0"/>
    <n v="3"/>
    <n v="7"/>
    <n v="2"/>
    <s v="1"/>
    <s v="-"/>
    <s v="-"/>
    <s v="CABA"/>
    <s v="-"/>
    <s v="CORTEJARENA 298999 EN P. PATRICIOS"/>
    <s v="-"/>
    <s v=" "/>
    <n v="973600"/>
    <s v="-"/>
    <s v="-"/>
    <n v="973600"/>
    <n v="362841.25"/>
    <s v="-"/>
    <n v="368016.59"/>
    <n v="107602.77"/>
    <n v="103444.51"/>
    <s v="-"/>
    <n v="0"/>
    <n v="0"/>
    <s v="-"/>
    <n v="0"/>
    <s v="-"/>
    <n v="0"/>
    <s v="-"/>
    <s v="-"/>
    <n v="0.35455811231171508"/>
    <n v="0.52639999999999998"/>
    <s v="EN LA COLUMNA &quot;ACTIVIDAD&quot; SE INFORMÓ PRIMERAMENTE COMO &quot;77&quot;, MIENTRAS QUE EN JUNIO DE 2012 SE INFORMÓ COMO &quot;79&quot;. CORRESPONDE 79."/>
  </r>
  <r>
    <n v="286"/>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BELAUSTEGUI 958 EN V.CRESPO"/>
    <s v="-"/>
    <s v=" "/>
    <n v="2555700"/>
    <s v="-"/>
    <s v="-"/>
    <n v="2555700"/>
    <n v="543480.06000000006"/>
    <s v="-"/>
    <n v="1084458.1200000001"/>
    <n v="592523.01"/>
    <n v="491229.84"/>
    <s v="-"/>
    <n v="0"/>
    <n v="0"/>
    <s v="-"/>
    <n v="0"/>
    <s v="-"/>
    <n v="0"/>
    <s v="-"/>
    <s v="-"/>
    <n v="1.0000000000000002"/>
    <n v="0.51639999999999997"/>
    <s v="FUERA DEL CONVENIO 17771"/>
  </r>
  <r>
    <n v="287"/>
    <x v="0"/>
    <s v="08. URBANIZACIÓN DE VILLAS Y ASENTAMIENTOS URBANOS"/>
    <s v="-"/>
    <s v="-"/>
    <s v="-"/>
    <s v="VIVIENDAS NUEVAS"/>
    <s v="-"/>
    <s v="CONSTRUCCION DE 11 VIVIENDAS"/>
    <n v="2"/>
    <x v="1"/>
    <n v="354"/>
    <x v="9"/>
    <x v="14"/>
    <s v="-"/>
    <s v="-"/>
    <s v="77.VIVIENDAS NUEVAS EN LA CUENCA MATANZA RIACHUELO"/>
    <s v="3865/09"/>
    <n v="11"/>
    <n v="5"/>
    <n v="8"/>
    <n v="1"/>
    <n v="0"/>
    <n v="3"/>
    <n v="7"/>
    <n v="2"/>
    <s v="1"/>
    <s v="-"/>
    <s v="-"/>
    <s v="CABA"/>
    <s v="-"/>
    <s v="BRANDSEN 99599 EN LA BOCA"/>
    <s v="-"/>
    <s v=" "/>
    <n v="1338700"/>
    <s v="-"/>
    <s v="-"/>
    <n v="1338700"/>
    <n v="270711.91399999999"/>
    <s v="-"/>
    <n v="146192.73000000001"/>
    <s v="-"/>
    <s v="-"/>
    <s v="-"/>
    <n v="0"/>
    <n v="0"/>
    <s v="-"/>
    <n v="0"/>
    <s v="-"/>
    <n v="0"/>
    <s v="-"/>
    <s v="-"/>
    <n v="0.63286250373553588"/>
    <n v="0.55740000000000001"/>
    <s v="LA OBRA ES 54 VIV, PERO AL VARIAR LOS ASENTAMIENTOS DE LA DEMANDA, SE DIVIDE EN: 30 VIV Y 24 VIV (AMBAS COMPARTEN ACU 170/2010)"/>
  </r>
  <r>
    <n v="288"/>
    <x v="0"/>
    <s v="08. URBANIZACIÓN DE VILLAS Y ASENTAMIENTOS URBANOS"/>
    <s v="-"/>
    <s v="-"/>
    <s v="-"/>
    <s v="VIVIENDAS NUEVAS"/>
    <s v="-"/>
    <s v="CONSTRUCCION DE 51 VIVIENDAS"/>
    <n v="2"/>
    <x v="1"/>
    <n v="354"/>
    <x v="9"/>
    <x v="14"/>
    <s v="-"/>
    <s v="-"/>
    <s v="77.VIVIENDAS NUEVAS EN LA CUENCA MATANZA RIACHUELO"/>
    <s v="3865/09"/>
    <n v="11"/>
    <n v="5"/>
    <n v="8"/>
    <n v="1"/>
    <n v="0"/>
    <n v="3"/>
    <n v="7"/>
    <n v="2"/>
    <s v="1"/>
    <s v="-"/>
    <s v="-"/>
    <s v="CABA"/>
    <s v="-"/>
    <s v="CARACAS 2766 EN V.DEL PARQUE"/>
    <s v="-"/>
    <s v=" "/>
    <n v="6206700"/>
    <s v="-"/>
    <s v="-"/>
    <n v="6206700"/>
    <n v="579293.03449999995"/>
    <s v="-"/>
    <n v="657536.93999999994"/>
    <n v="589544.61"/>
    <n v="2102403.7200000002"/>
    <s v="-"/>
    <n v="0"/>
    <n v="0"/>
    <s v="-"/>
    <n v="0"/>
    <s v="-"/>
    <n v="0"/>
    <s v="-"/>
    <s v="-"/>
    <n v="0.43854805598817836"/>
    <n v="1"/>
    <s v="SE RECLAMÓ ACTA DE INICIO AL MUNICIPIO"/>
  </r>
  <r>
    <n v="289"/>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CARLOS CALVO 281513 EN SAN CRISTOBAL"/>
    <s v="-"/>
    <s v=" "/>
    <n v="2555700"/>
    <s v="-"/>
    <s v="-"/>
    <n v="2555700"/>
    <n v="448244.223"/>
    <s v="-"/>
    <n v="863396.82"/>
    <n v="412910.87"/>
    <s v="-"/>
    <s v="-"/>
    <n v="0"/>
    <n v="0"/>
    <s v="-"/>
    <n v="0"/>
    <s v="-"/>
    <n v="0"/>
    <s v="-"/>
    <s v="-"/>
    <n v="0.22125430347502087"/>
    <n v="0"/>
    <s v="-"/>
  </r>
  <r>
    <n v="290"/>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FAMATINA 335155 EN P. PATRICIOS"/>
    <s v="-"/>
    <s v=" "/>
    <n v="1460400"/>
    <s v="-"/>
    <s v="-"/>
    <n v="1460400"/>
    <n v="333940.85014674597"/>
    <s v="-"/>
    <n v="240072.79"/>
    <n v="121916.25"/>
    <n v="210222.46"/>
    <n v="352636.72"/>
    <n v="0"/>
    <n v="0"/>
    <s v="-"/>
    <n v="0"/>
    <s v="-"/>
    <n v="0"/>
    <s v="-"/>
    <s v="-"/>
    <n v="0.4973832763027512"/>
    <n v="0.42570000000000002"/>
    <s v="-"/>
  </r>
  <r>
    <n v="291"/>
    <x v="0"/>
    <s v="08. URBANIZACIÓN DE VILLAS Y ASENTAMIENTOS URBANOS"/>
    <s v="-"/>
    <s v="-"/>
    <s v="-"/>
    <s v="VIVIENDAS NUEVAS"/>
    <s v="-"/>
    <s v="CONSTRUCCION DE 26 VIVIENDAS"/>
    <n v="2"/>
    <x v="1"/>
    <n v="354"/>
    <x v="9"/>
    <x v="14"/>
    <s v="-"/>
    <s v="-"/>
    <s v="77.VIVIENDAS NUEVAS EN LA CUENCA MATANZA RIACHUELO"/>
    <s v="3865/09"/>
    <n v="11"/>
    <n v="5"/>
    <n v="8"/>
    <n v="1"/>
    <n v="0"/>
    <n v="3"/>
    <n v="7"/>
    <n v="2"/>
    <s v="1"/>
    <s v="-"/>
    <s v="-"/>
    <s v="CABA"/>
    <s v="-"/>
    <s v="JUAN DE GARAY 324 EN SAN TELMO"/>
    <s v="-"/>
    <s v=" "/>
    <n v="3164200"/>
    <s v="-"/>
    <s v="-"/>
    <n v="3164200"/>
    <n v="560712.06099999999"/>
    <s v="-"/>
    <n v="1036238.57"/>
    <n v="793499.93"/>
    <n v="773749.44"/>
    <s v="-"/>
    <n v="0"/>
    <n v="0"/>
    <s v="-"/>
    <n v="0"/>
    <s v="-"/>
    <n v="0"/>
    <s v="-"/>
    <s v="-"/>
    <n v="1"/>
    <n v="1"/>
    <s v="-"/>
  </r>
  <r>
    <n v="292"/>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LARRAZABAL 2476 EN MATADEROS"/>
    <s v="-"/>
    <s v=" "/>
    <n v="1460400"/>
    <s v="-"/>
    <s v="-"/>
    <n v="1460400"/>
    <n v="294710.53870634601"/>
    <s v="-"/>
    <n v="1165689.46"/>
    <s v="-"/>
    <s v="-"/>
    <s v="-"/>
    <n v="0"/>
    <n v="0"/>
    <s v="-"/>
    <n v="0"/>
    <s v="-"/>
    <n v="0"/>
    <s v="-"/>
    <s v="-"/>
    <n v="1"/>
    <n v="0.2276"/>
    <s v="-"/>
  </r>
  <r>
    <n v="293"/>
    <x v="0"/>
    <s v="08. URBANIZACIÓN DE VILLAS Y ASENTAMIENTOS URBANOS"/>
    <s v="-"/>
    <s v="-"/>
    <s v="-"/>
    <s v="VIVIENDAS NUEVAS"/>
    <s v="-"/>
    <s v="CONSTRUCCION DE 10 VIVIENDAS"/>
    <n v="2"/>
    <x v="1"/>
    <n v="354"/>
    <x v="9"/>
    <x v="14"/>
    <s v="-"/>
    <s v="-"/>
    <s v="77.VIVIENDAS NUEVAS EN LA CUENCA MATANZA RIACHUELO"/>
    <s v="3865/09"/>
    <n v="11"/>
    <n v="5"/>
    <n v="8"/>
    <n v="1"/>
    <n v="0"/>
    <n v="3"/>
    <n v="7"/>
    <n v="2"/>
    <s v="1"/>
    <s v="-"/>
    <s v="-"/>
    <s v="CABA"/>
    <s v="-"/>
    <s v="PERÚ 77 EN SAN TELMO"/>
    <s v="-"/>
    <s v=" "/>
    <n v="1217000"/>
    <s v="-"/>
    <s v="-"/>
    <n v="1217000"/>
    <n v="274457.84000000003"/>
    <s v="-"/>
    <n v="133456.22"/>
    <s v="-"/>
    <n v="284092.03999999998"/>
    <s v="-"/>
    <n v="0"/>
    <n v="0"/>
    <s v="-"/>
    <n v="0"/>
    <s v="-"/>
    <n v="0"/>
    <s v="-"/>
    <s v="-"/>
    <n v="1"/>
    <n v="1"/>
    <s v="-"/>
  </r>
  <r>
    <n v="294"/>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PINZÓN 487 EN LA BOCA"/>
    <s v="-"/>
    <s v=" "/>
    <n v="1460400"/>
    <s v="-"/>
    <s v="-"/>
    <n v="1460400"/>
    <n v="339490.89353481802"/>
    <s v="-"/>
    <n v="243649.02"/>
    <n v="51323.5"/>
    <s v="-"/>
    <s v="-"/>
    <n v="0"/>
    <n v="0"/>
    <s v="-"/>
    <n v="0"/>
    <s v="-"/>
    <n v="0"/>
    <s v="-"/>
    <s v="-"/>
    <n v="1"/>
    <n v="1"/>
    <s v="-"/>
  </r>
  <r>
    <n v="295"/>
    <x v="0"/>
    <s v="08. URBANIZACIÓN DE VILLAS Y ASENTAMIENTOS URBANOS"/>
    <s v="-"/>
    <s v="-"/>
    <s v="-"/>
    <s v="VIVIENDAS NUEVAS"/>
    <s v="-"/>
    <s v="CONSTRUCCION DE 31 VIVIENDAS"/>
    <n v="2"/>
    <x v="1"/>
    <n v="354"/>
    <x v="9"/>
    <x v="14"/>
    <s v="-"/>
    <s v="-"/>
    <s v="77.VIVIENDAS NUEVAS EN LA CUENCA MATANZA RIACHUELO"/>
    <s v="3865/09"/>
    <n v="11"/>
    <n v="5"/>
    <n v="8"/>
    <n v="1"/>
    <n v="0"/>
    <n v="3"/>
    <n v="7"/>
    <n v="2"/>
    <s v="1"/>
    <s v="-"/>
    <s v="-"/>
    <s v="CABA"/>
    <s v="-"/>
    <s v="HUMBERTO Iº 256662 EN SAN CRISTOBAL"/>
    <s v="-"/>
    <s v=" "/>
    <n v="3772700"/>
    <s v="-"/>
    <s v="-"/>
    <n v="3772700"/>
    <n v="758818.78746626503"/>
    <s v="-"/>
    <n v="1314246.55"/>
    <n v="430821.41"/>
    <s v="-"/>
    <n v="24121.3"/>
    <n v="0"/>
    <n v="0"/>
    <s v="-"/>
    <n v="0"/>
    <s v="-"/>
    <n v="0"/>
    <s v="-"/>
    <s v="-"/>
    <n v="0.99577753166351246"/>
    <n v="0.36380000000000001"/>
    <s v="SE RECLAMÓ ACTA DE INICIO AL MUNICIPIO"/>
  </r>
  <r>
    <n v="296"/>
    <x v="0"/>
    <s v="08. URBANIZACIÓN DE VILLAS Y ASENTAMIENTOS URBANOS"/>
    <s v="-"/>
    <s v="-"/>
    <s v="-"/>
    <s v="VIVIENDAS NUEVAS"/>
    <s v="-"/>
    <s v="CONSTRUCCION DE 85 VIVIENDAS"/>
    <n v="2"/>
    <x v="1"/>
    <n v="354"/>
    <x v="9"/>
    <x v="14"/>
    <s v="-"/>
    <s v="-"/>
    <s v="77.VIVIENDAS NUEVAS EN LA CUENCA MATANZA RIACHUELO"/>
    <s v="3865/09"/>
    <n v="11"/>
    <n v="5"/>
    <n v="8"/>
    <n v="1"/>
    <n v="0"/>
    <n v="3"/>
    <n v="7"/>
    <n v="2"/>
    <s v="1"/>
    <s v="-"/>
    <s v="-"/>
    <s v="CABA"/>
    <s v="-"/>
    <s v="BASUALDO 1737 EN MATADEROS"/>
    <s v="-"/>
    <s v=" "/>
    <n v="10344500"/>
    <s v="-"/>
    <s v="-"/>
    <n v="10344500"/>
    <n v="868627.66500000004"/>
    <s v="-"/>
    <n v="2000522.86"/>
    <s v="-"/>
    <s v="-"/>
    <s v="-"/>
    <n v="0"/>
    <n v="0"/>
    <s v="-"/>
    <n v="0"/>
    <s v="-"/>
    <n v="0"/>
    <s v="-"/>
    <s v="-"/>
    <n v="1"/>
    <n v="9.3000000000000013E-2"/>
    <s v="FUERA DEL CONVENIO 17771"/>
  </r>
  <r>
    <n v="297"/>
    <x v="0"/>
    <s v="08. URBANIZACIÓN DE VILLAS Y ASENTAMIENTOS URBANOS"/>
    <s v="-"/>
    <s v="-"/>
    <s v="-"/>
    <s v="VIVIENDAS NUEVAS"/>
    <s v="-"/>
    <s v="CONSTRUCCION DE 94 VIVIENDAS"/>
    <n v="2"/>
    <x v="1"/>
    <n v="354"/>
    <x v="9"/>
    <x v="14"/>
    <s v="-"/>
    <s v="-"/>
    <s v="77.VIVIENDAS NUEVAS EN LA CUENCA MATANZA RIACHUELO"/>
    <s v="458/05 - 2483/07"/>
    <n v="11"/>
    <n v="5"/>
    <n v="8"/>
    <n v="1"/>
    <n v="0"/>
    <n v="3"/>
    <n v="7"/>
    <n v="2"/>
    <s v="1"/>
    <s v="-"/>
    <s v="-"/>
    <s v="CABA"/>
    <s v="-"/>
    <s v="BARRIO NUEVA POMPEYA, EX VILLA 1-11-14, SECTOR PERITO MORENO Y OBRAS EXTERIORES - PARCELAS 1, 2 Y 1 - OBRA 1"/>
    <s v="-"/>
    <s v=" "/>
    <n v="3760000"/>
    <s v="-"/>
    <s v="-"/>
    <n v="3760000"/>
    <n v="642621.35"/>
    <s v="-"/>
    <s v="-"/>
    <s v="-"/>
    <s v="-"/>
    <s v="-"/>
    <n v="0"/>
    <n v="0"/>
    <s v="-"/>
    <n v="0"/>
    <s v="-"/>
    <n v="0"/>
    <s v="-"/>
    <s v="-"/>
    <n v="0.58493032633736386"/>
    <n v="0"/>
    <s v="-"/>
  </r>
  <r>
    <n v="298"/>
    <x v="0"/>
    <s v="08. URBANIZACIÓN DE VILLAS Y ASENTAMIENTOS URBANOS"/>
    <s v="-"/>
    <s v="-"/>
    <s v="-"/>
    <s v="VIVIENDAS NUEVAS"/>
    <s v="-"/>
    <s v="CONSTRUCCION DE 112 VIVIENDAS"/>
    <n v="2"/>
    <x v="1"/>
    <n v="354"/>
    <x v="9"/>
    <x v="14"/>
    <s v="-"/>
    <s v="-"/>
    <s v="77.VIVIENDAS NUEVAS EN LA CUENCA MATANZA RIACHUELO"/>
    <s v="458/05 - 2483/07"/>
    <n v="11"/>
    <n v="5"/>
    <n v="8"/>
    <n v="1"/>
    <n v="0"/>
    <n v="3"/>
    <n v="7"/>
    <n v="2"/>
    <s v="1"/>
    <s v="-"/>
    <s v="-"/>
    <s v="CABA"/>
    <s v="-"/>
    <s v="BARRIO NUEVA POMPEYA, EX VILLA 1-11-14, SECTOR RIESTRA Y OBRAS EXTERIORES - MZA. 2 M - OBRA 2"/>
    <s v="-"/>
    <s v=" "/>
    <n v="6124447.2800000003"/>
    <s v="-"/>
    <s v="-"/>
    <n v="6124447.2800000003"/>
    <n v="5929873.9665000001"/>
    <s v="-"/>
    <s v="-"/>
    <n v="94304.29"/>
    <s v="-"/>
    <s v="-"/>
    <n v="0"/>
    <n v="0"/>
    <s v="-"/>
    <n v="0"/>
    <s v="-"/>
    <n v="0"/>
    <s v="-"/>
    <s v="-"/>
    <n v="0.59566216191316201"/>
    <n v="0"/>
    <s v="-"/>
  </r>
  <r>
    <n v="299"/>
    <x v="0"/>
    <s v="08. URBANIZACIÓN DE VILLAS Y ASENTAMIENTOS URBANOS"/>
    <s v="-"/>
    <s v="-"/>
    <s v="-"/>
    <s v="VIVIENDAS NUEVAS"/>
    <s v="-"/>
    <s v="CONSTRUCCION DE 24 VIVIENDAS"/>
    <n v="2"/>
    <x v="1"/>
    <n v="354"/>
    <x v="9"/>
    <x v="14"/>
    <s v="-"/>
    <s v="-"/>
    <s v="77.VIVIENDAS NUEVAS EN LA CUENCA MATANZA RIACHUELO"/>
    <s v="458/05 - 2483/07"/>
    <n v="11"/>
    <n v="5"/>
    <n v="8"/>
    <n v="1"/>
    <n v="0"/>
    <n v="3"/>
    <n v="7"/>
    <n v="2"/>
    <s v="1"/>
    <s v="-"/>
    <s v="-"/>
    <s v="CABA"/>
    <s v="-"/>
    <s v="BARRIO FLORES, EX VILLA 1-11-14, SECTOR BONORINO, OBRA 4, MZA 3J III, OBRAS EXTERIORES Y PAVIMENTOS"/>
    <s v="-"/>
    <s v=" "/>
    <n v="1320648.42"/>
    <s v="-"/>
    <s v="-"/>
    <n v="1320648.42"/>
    <n v="1177891.2464999999"/>
    <s v="-"/>
    <s v="-"/>
    <s v="-"/>
    <s v="-"/>
    <s v="-"/>
    <n v="0"/>
    <n v="0"/>
    <s v="-"/>
    <n v="0"/>
    <s v="-"/>
    <n v="0"/>
    <s v="-"/>
    <s v="-"/>
    <n v="1"/>
    <n v="0"/>
    <s v="FUERA DEL CONVENIO 17771"/>
  </r>
  <r>
    <n v="300"/>
    <x v="0"/>
    <s v="08. URBANIZACIÓN DE VILLAS Y ASENTAMIENTOS URBANOS"/>
    <s v="-"/>
    <s v="-"/>
    <s v="-"/>
    <s v="VIVIENDAS NUEVAS"/>
    <s v="-"/>
    <s v="CONSTRUCCION DE 24 VIVIENDAS"/>
    <n v="2"/>
    <x v="1"/>
    <n v="354"/>
    <x v="9"/>
    <x v="14"/>
    <s v="-"/>
    <s v="-"/>
    <s v="77.VIVIENDAS NUEVAS EN LA CUENCA MATANZA RIACHUELO"/>
    <s v="458/05 - 2483/07"/>
    <n v="11"/>
    <n v="5"/>
    <n v="8"/>
    <n v="1"/>
    <n v="0"/>
    <n v="3"/>
    <n v="7"/>
    <n v="2"/>
    <s v="1"/>
    <s v="-"/>
    <s v="-"/>
    <s v="CABA"/>
    <s v="-"/>
    <s v="BARRIO FLORES, EX VILLA 1-11-14, SECTOR BONORINO, OBRA 6, MZA 3J IV, OBRAS EXTERIORES Y PAVIMENTOS"/>
    <s v="-"/>
    <s v=" "/>
    <n v="1338775.3400000001"/>
    <s v="-"/>
    <s v="-"/>
    <n v="1338775.3400000001"/>
    <n v="1168840.3955000001"/>
    <s v="-"/>
    <s v="-"/>
    <s v="-"/>
    <s v="-"/>
    <s v="-"/>
    <n v="0"/>
    <n v="0"/>
    <s v="-"/>
    <n v="0"/>
    <s v="-"/>
    <n v="0"/>
    <s v="-"/>
    <s v="-"/>
    <n v="0.99999999999999989"/>
    <n v="0"/>
    <s v="FUERA DEL CONVENIO 17771"/>
  </r>
  <r>
    <n v="301"/>
    <x v="0"/>
    <s v="08. URBANIZACIÓN DE VILLAS Y ASENTAMIENTOS URBANOS"/>
    <s v="-"/>
    <s v="-"/>
    <s v="-"/>
    <s v="VIVIENDAS NUEVAS"/>
    <s v="-"/>
    <s v="CONSTRUCCION DE 48 VIVIENDAS"/>
    <n v="2"/>
    <x v="1"/>
    <n v="354"/>
    <x v="9"/>
    <x v="14"/>
    <s v="-"/>
    <s v="-"/>
    <s v="77.VIVIENDAS NUEVAS EN LA CUENCA MATANZA RIACHUELO"/>
    <s v="458/05 - 2483/07"/>
    <n v="11"/>
    <n v="5"/>
    <n v="8"/>
    <n v="1"/>
    <n v="0"/>
    <n v="3"/>
    <n v="7"/>
    <n v="2"/>
    <s v="1"/>
    <s v="-"/>
    <s v="-"/>
    <s v="CABA"/>
    <s v="-"/>
    <s v="BARRIO FLORES, EX VILLA 1-11-14, SECTOR BONORINO, OBRA 5, MZA 3J II Y OBRAS EXTERIORES"/>
    <s v="-"/>
    <s v=" "/>
    <n v="2637274.41"/>
    <s v="-"/>
    <s v="-"/>
    <n v="2637274.41"/>
    <n v="2577530.8454999998"/>
    <s v="-"/>
    <s v="-"/>
    <n v="33022.99"/>
    <s v="-"/>
    <s v="-"/>
    <n v="0"/>
    <n v="0"/>
    <s v="-"/>
    <n v="0"/>
    <s v="-"/>
    <n v="0"/>
    <s v="-"/>
    <s v="-"/>
    <n v="0.96061993444269034"/>
    <n v="0"/>
    <s v="-"/>
  </r>
  <r>
    <n v="302"/>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MZA 19 D, OBRA 1, OBRAS EXTERIORES Y PAVIMENTOS"/>
    <s v="-"/>
    <s v=" "/>
    <n v="2837710.7"/>
    <s v="-"/>
    <s v="-"/>
    <n v="2837710.7"/>
    <n v="2724486.97"/>
    <s v="-"/>
    <s v="-"/>
    <s v="-"/>
    <s v="-"/>
    <s v="-"/>
    <n v="0"/>
    <n v="0"/>
    <s v="-"/>
    <n v="0"/>
    <s v="-"/>
    <n v="0"/>
    <s v="-"/>
    <s v="-"/>
    <n v="0.54610043202670056"/>
    <n v="3.1600000000000003E-2"/>
    <s v="-"/>
  </r>
  <r>
    <n v="303"/>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2, OBRAS EXTERIORES Y PAVIMENTOS"/>
    <s v="-"/>
    <s v=" "/>
    <n v="2810581.22"/>
    <s v="-"/>
    <s v="-"/>
    <n v="2810581.22"/>
    <n v="2633528.2700999998"/>
    <s v="-"/>
    <n v="84896.51"/>
    <s v="-"/>
    <s v="-"/>
    <s v="-"/>
    <n v="0"/>
    <n v="0"/>
    <s v="-"/>
    <n v="0"/>
    <s v="-"/>
    <n v="0"/>
    <s v="-"/>
    <s v="-"/>
    <n v="0.38749664278479679"/>
    <n v="0"/>
    <s v="ADDENDA  PARA REDUCIR  LA CANTIDAD DE VIVI A 240 MAS OBRAS COMPLEMENTARIAS EN PROCESO DE FIRMA. SE FIRMARA NUEVO CONVENIO POR 60 VIV."/>
  </r>
  <r>
    <n v="304"/>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4, OBRAS EXTERIORES Y PAVIMENTOS"/>
    <s v="-"/>
    <s v=" "/>
    <n v="2815538.11"/>
    <s v="-"/>
    <s v="-"/>
    <n v="2815538.11"/>
    <n v="2616675.87"/>
    <s v="-"/>
    <n v="58173.96"/>
    <s v="-"/>
    <s v="-"/>
    <n v="413180.64"/>
    <n v="0"/>
    <n v="0"/>
    <s v="-"/>
    <n v="0"/>
    <s v="-"/>
    <n v="0"/>
    <s v="-"/>
    <s v="-"/>
    <n v="0.75758627987241534"/>
    <n v="0"/>
    <s v="SE FIRMO ADDENDA AL CONVENIO PARTICULAR"/>
  </r>
  <r>
    <n v="305"/>
    <x v="0"/>
    <s v="08. URBANIZACIÓN DE VILLAS Y ASENTAMIENTOS URBANOS"/>
    <s v="-"/>
    <s v="-"/>
    <s v="-"/>
    <s v="VIVIENDAS NUEVAS"/>
    <s v="-"/>
    <s v="CONSTRUCCION DE 120 VIVIENDAS"/>
    <n v="2"/>
    <x v="1"/>
    <n v="354"/>
    <x v="9"/>
    <x v="14"/>
    <s v="-"/>
    <s v="-"/>
    <s v="77.VIVIENDAS NUEVAS EN LA CUENCA MATANZA RIACHUELO"/>
    <s v="458/05 - 2483/07"/>
    <n v="11"/>
    <n v="5"/>
    <n v="8"/>
    <n v="1"/>
    <n v="0"/>
    <n v="3"/>
    <n v="7"/>
    <n v="2"/>
    <s v="1"/>
    <s v="-"/>
    <s v="-"/>
    <s v="CABA"/>
    <s v="-"/>
    <s v="BARRIO SOLDATI, EX VILLA 3,  MZA 16 E Y OBRAS EXTERIORES"/>
    <s v="-"/>
    <s v=" "/>
    <n v="5958807.1600000001"/>
    <s v="-"/>
    <s v="-"/>
    <n v="5958807.1600000001"/>
    <n v="5806279.9900000002"/>
    <s v="-"/>
    <n v="110791.58"/>
    <s v="-"/>
    <s v="-"/>
    <n v="762348"/>
    <n v="0"/>
    <n v="0"/>
    <s v="-"/>
    <n v="0"/>
    <s v="-"/>
    <n v="0"/>
    <s v="-"/>
    <s v="-"/>
    <n v="0.51419891398002959"/>
    <n v="0"/>
    <s v="SE FIRMO ADDENDA REDUCIENDO CANTIDAD DE VIV A 94 MAS OBRAS COMPLEMENTARIAS. SE FIRMARA NUEVO CONVENIO POR 56 VIV."/>
  </r>
  <r>
    <n v="306"/>
    <x v="0"/>
    <s v="08. URBANIZACIÓN DE VILLAS Y ASENTAMIENTOS URBANOS"/>
    <s v="-"/>
    <s v="-"/>
    <s v="-"/>
    <s v="VIVIENDAS NUEVAS"/>
    <s v="-"/>
    <s v="CONSTRUCCION DE 32 VIVIENDAS"/>
    <n v="2"/>
    <x v="1"/>
    <n v="354"/>
    <x v="9"/>
    <x v="14"/>
    <s v="-"/>
    <s v="-"/>
    <s v="77.VIVIENDAS NUEVAS EN LA CUENCA MATANZA RIACHUELO"/>
    <s v="458/05 - 2483/07"/>
    <n v="11"/>
    <n v="5"/>
    <n v="8"/>
    <n v="1"/>
    <n v="0"/>
    <n v="3"/>
    <n v="7"/>
    <n v="2"/>
    <s v="1"/>
    <s v="-"/>
    <s v="-"/>
    <s v="CABA"/>
    <s v="-"/>
    <s v="BARRIO PARQUE AVELLANEDA, EX VILLA 6,  MZA 12 M, PARCELA 6 Y 7, OBRA 2, OBRAS EXTERIORES Y PAVIMENTOS"/>
    <s v="-"/>
    <s v=" "/>
    <n v="1553479.63"/>
    <s v="-"/>
    <s v="-"/>
    <n v="1553479.63"/>
    <n v="1549107.83"/>
    <s v="-"/>
    <s v="-"/>
    <s v="-"/>
    <s v="-"/>
    <s v="-"/>
    <n v="0"/>
    <n v="0"/>
    <s v="-"/>
    <n v="0"/>
    <s v="-"/>
    <n v="0"/>
    <s v="-"/>
    <s v="-"/>
    <n v="0.3466944376870128"/>
    <n v="0"/>
    <s v="-"/>
  </r>
  <r>
    <n v="307"/>
    <x v="0"/>
    <s v="08. URBANIZACIÓN DE VILLAS Y ASENTAMIENTOS URBANOS"/>
    <s v="-"/>
    <s v="-"/>
    <s v="-"/>
    <s v="VIVIENDAS NUEVAS"/>
    <s v="-"/>
    <s v="CONSTRUCCION DE 128 VIVIENDAS"/>
    <n v="2"/>
    <x v="1"/>
    <n v="354"/>
    <x v="9"/>
    <x v="14"/>
    <s v="-"/>
    <s v="-"/>
    <s v="77.VIVIENDAS NUEVAS EN LA CUENCA MATANZA RIACHUELO"/>
    <s v="458/05 - 2483/07"/>
    <n v="11"/>
    <n v="5"/>
    <n v="8"/>
    <n v="1"/>
    <n v="0"/>
    <n v="3"/>
    <n v="7"/>
    <n v="2"/>
    <s v="1"/>
    <s v="-"/>
    <s v="-"/>
    <s v="CABA"/>
    <s v="-"/>
    <s v="BARRIO LUGANO, PARQUE DE LAS VICTORIAS, MZA. 116, PARCELA 1, OBRAS EXTERIORES Y PAVIMENTOS."/>
    <s v="-"/>
    <s v=" "/>
    <n v="7711928.7400000002"/>
    <s v="-"/>
    <s v="-"/>
    <n v="7711928.7400000002"/>
    <n v="6074718.1399999997"/>
    <s v="-"/>
    <s v="-"/>
    <s v="-"/>
    <s v="-"/>
    <s v="-"/>
    <n v="0"/>
    <n v="0"/>
    <s v="-"/>
    <n v="0"/>
    <s v="-"/>
    <n v="0"/>
    <s v="-"/>
    <s v="-"/>
    <n v="0.59949513062745674"/>
    <n v="8.0199999999999994E-2"/>
    <s v="-"/>
  </r>
  <r>
    <n v="308"/>
    <x v="0"/>
    <s v="08. URBANIZACIÓN DE VILLAS Y ASENTAMIENTOS URBANOS"/>
    <s v="-"/>
    <s v="-"/>
    <s v="-"/>
    <s v="VIVIENDAS NUEVAS"/>
    <s v="-"/>
    <s v="CONSTRUCCION DE 87 VIVIENDAS"/>
    <n v="2"/>
    <x v="1"/>
    <n v="354"/>
    <x v="9"/>
    <x v="14"/>
    <s v="-"/>
    <s v="-"/>
    <s v="77.VIVIENDAS NUEVAS EN LA CUENCA MATANZA RIACHUELO"/>
    <s v="458/05 - 2483/07"/>
    <n v="11"/>
    <n v="5"/>
    <n v="8"/>
    <n v="1"/>
    <n v="0"/>
    <n v="3"/>
    <n v="7"/>
    <n v="2"/>
    <s v="1"/>
    <s v="-"/>
    <s v="-"/>
    <s v="CABA"/>
    <s v="-"/>
    <s v="BARRIO FLORES, EX VILLA 1-11-14 SECTOR BONORINO 3, OBRA 3, 87 VIVIENDAS, OBRAS EXTERIORES Y PAVIMENTOS"/>
    <s v="-"/>
    <s v=" "/>
    <n v="4049709.17"/>
    <s v="-"/>
    <s v="-"/>
    <n v="4049709.17"/>
    <n v="3925984.85"/>
    <s v="-"/>
    <s v="-"/>
    <n v="69428.27"/>
    <s v="-"/>
    <s v="-"/>
    <n v="0"/>
    <n v="0"/>
    <s v="-"/>
    <n v="0"/>
    <s v="-"/>
    <n v="0"/>
    <s v="-"/>
    <s v="-"/>
    <n v="1"/>
    <n v="3.0499999999999999E-2"/>
    <s v="-"/>
  </r>
  <r>
    <n v="309"/>
    <x v="0"/>
    <s v="08. URBANIZACIÓN DE VILLAS Y ASENTAMIENTOS URBANOS"/>
    <s v="-"/>
    <s v="-"/>
    <s v="-"/>
    <s v="VIVIENDAS NUEVAS"/>
    <s v="-"/>
    <s v="CONSTRUCCION DE 106 VIVIENDAS"/>
    <n v="2"/>
    <x v="1"/>
    <n v="354"/>
    <x v="9"/>
    <x v="14"/>
    <s v="-"/>
    <s v="-"/>
    <s v="77.VIVIENDAS NUEVAS EN LA CUENCA MATANZA RIACHUELO"/>
    <s v="458/05 - 2483/07"/>
    <n v="11"/>
    <n v="5"/>
    <n v="8"/>
    <n v="1"/>
    <n v="0"/>
    <n v="3"/>
    <n v="7"/>
    <n v="2"/>
    <s v="1"/>
    <s v="-"/>
    <s v="-"/>
    <s v="CABA"/>
    <s v="-"/>
    <s v="BARRIO VILLA LUGANO, EX VILLA 17- SECTOR 1- 16 VIVIENDAS, OBRAS EXTERIORES Y PAVIMENTOS"/>
    <s v="-"/>
    <s v=" "/>
    <n v="5748227.7999999998"/>
    <s v="-"/>
    <s v="-"/>
    <n v="5748227.7999999998"/>
    <n v="5460145.96"/>
    <s v="-"/>
    <s v="-"/>
    <s v="-"/>
    <s v="-"/>
    <s v="-"/>
    <n v="0"/>
    <n v="0"/>
    <s v="-"/>
    <n v="0"/>
    <s v="-"/>
    <n v="0"/>
    <s v="-"/>
    <s v="-"/>
    <n v="1.0000000000000002"/>
    <n v="0"/>
    <s v="-"/>
  </r>
  <r>
    <n v="310"/>
    <x v="0"/>
    <s v="08. URBANIZACIÓN DE VILLAS Y ASENTAMIENTOS URBANOS"/>
    <s v="-"/>
    <s v="-"/>
    <s v="-"/>
    <s v="VIVIENDAS NUEVAS"/>
    <s v="-"/>
    <s v="CONSTRUCCION DE 86 VIVIENDAS"/>
    <n v="2"/>
    <x v="1"/>
    <n v="354"/>
    <x v="9"/>
    <x v="14"/>
    <s v="-"/>
    <s v="-"/>
    <s v="77.VIVIENDAS NUEVAS EN LA CUENCA MATANZA RIACHUELO"/>
    <s v="458/05 - 2483/07"/>
    <n v="11"/>
    <n v="5"/>
    <n v="8"/>
    <n v="1"/>
    <n v="0"/>
    <n v="3"/>
    <n v="7"/>
    <n v="2"/>
    <s v="1"/>
    <s v="-"/>
    <s v="-"/>
    <s v="CABA"/>
    <s v="-"/>
    <s v="BARRIO LUGANO, EX VILLA 17- SECTORES 2 Y 3- 86 VIVIENDAS, OBRAS EXTERIORES Y PAVIMENTOS"/>
    <s v="-"/>
    <s v=" "/>
    <n v="4447420.37"/>
    <s v="-"/>
    <s v="-"/>
    <n v="4447420.37"/>
    <n v="4314108.72"/>
    <s v="-"/>
    <s v="-"/>
    <s v="-"/>
    <s v="-"/>
    <s v="-"/>
    <n v="0"/>
    <n v="0"/>
    <s v="-"/>
    <n v="0"/>
    <s v="-"/>
    <n v="0"/>
    <s v="-"/>
    <s v="-"/>
    <n v="0.31940235507609016"/>
    <n v="0"/>
    <s v="-"/>
  </r>
  <r>
    <n v="311"/>
    <x v="0"/>
    <s v="08. URBANIZACIÓN DE VILLAS Y ASENTAMIENTOS URBANOS"/>
    <s v="-"/>
    <s v="-"/>
    <s v="-"/>
    <s v="VIVIENDAS NUEVAS"/>
    <s v="-"/>
    <s v="CONSTRUCCION DE 69 VIVIENDAS"/>
    <n v="2"/>
    <x v="1"/>
    <n v="354"/>
    <x v="9"/>
    <x v="14"/>
    <s v="-"/>
    <s v="-"/>
    <s v="77.VIVIENDAS NUEVAS EN LA CUENCA MATANZA RIACHUELO"/>
    <s v="458/05 - 2483/07"/>
    <n v="11"/>
    <n v="5"/>
    <n v="8"/>
    <n v="1"/>
    <n v="0"/>
    <n v="3"/>
    <n v="7"/>
    <n v="2"/>
    <s v="1"/>
    <s v="-"/>
    <s v="-"/>
    <s v="CABA"/>
    <s v="-"/>
    <s v="LISANDRO DE LA TORRE Nº 5465 - OBRA Nº1 - MZ. 63 - PARCELA 1 - BARRIO  VILLA LUGANO"/>
    <s v="-"/>
    <s v=" "/>
    <n v="4434108.5599999996"/>
    <s v="-"/>
    <s v="-"/>
    <n v="4434108.5599999996"/>
    <n v="242193.24"/>
    <s v="-"/>
    <n v="152579.89000000001"/>
    <s v="-"/>
    <s v="-"/>
    <s v="-"/>
    <n v="0"/>
    <n v="0"/>
    <s v="-"/>
    <n v="0"/>
    <s v="-"/>
    <n v="0"/>
    <s v="-"/>
    <s v="-"/>
    <n v="0.2998834086250951"/>
    <n v="0"/>
    <s v="-"/>
  </r>
  <r>
    <n v="312"/>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ERÓN DE ASTRADA Nº 615 - OBRA 2 - PARCELA 2 - BARRIO VILLA LUGANO"/>
    <s v="-"/>
    <s v=" "/>
    <n v="3552621.52"/>
    <s v="-"/>
    <s v="-"/>
    <n v="3552621.52"/>
    <n v="248506.52"/>
    <s v="-"/>
    <n v="159087.70000000001"/>
    <s v="-"/>
    <s v="-"/>
    <s v="-"/>
    <n v="0"/>
    <n v="0"/>
    <s v="-"/>
    <n v="0"/>
    <s v="-"/>
    <n v="0"/>
    <s v="-"/>
    <s v="-"/>
    <n v="0.33162966371943464"/>
    <n v="0"/>
    <s v="-"/>
  </r>
  <r>
    <n v="313"/>
    <x v="0"/>
    <s v="08. URBANIZACIÓN DE VILLAS Y ASENTAMIENTOS URBANOS"/>
    <s v="-"/>
    <s v="-"/>
    <s v="-"/>
    <s v="VIVIENDAS NUEVAS"/>
    <s v="-"/>
    <s v="CONSTRUCCION DE 69 VIVIENDAS"/>
    <n v="2"/>
    <x v="1"/>
    <n v="354"/>
    <x v="9"/>
    <x v="14"/>
    <s v="-"/>
    <s v="-"/>
    <s v="77.VIVIENDAS NUEVAS EN LA CUENCA MATANZA RIACHUELO"/>
    <s v="458/05 - 2483/07"/>
    <n v="11"/>
    <n v="5"/>
    <n v="8"/>
    <n v="1"/>
    <n v="0"/>
    <n v="3"/>
    <n v="7"/>
    <n v="2"/>
    <s v="1"/>
    <s v="-"/>
    <s v="-"/>
    <s v="CABA"/>
    <s v="-"/>
    <s v="LISANDRO DE LA TORRE Nº 5475 - OBRA Nº 6 - MZ. 63 - PARCELA 6 - BARRIO  VILLA LUGANO"/>
    <s v="-"/>
    <s v=" "/>
    <n v="4531476.92"/>
    <s v="-"/>
    <s v="-"/>
    <n v="4531476.92"/>
    <n v="176756.56"/>
    <s v="-"/>
    <n v="129400.13"/>
    <s v="-"/>
    <s v="-"/>
    <n v="4349363.49"/>
    <n v="0"/>
    <n v="0"/>
    <s v="-"/>
    <n v="0"/>
    <s v="-"/>
    <n v="0"/>
    <s v="-"/>
    <s v="-"/>
    <n v="1"/>
    <n v="1"/>
    <s v="EL MUNICIPIO PROPONE ADDENDA PARA REFORMULAR EL PROYECTO POR AJUSTE DE OBRAS Y CAMBIOS DE ITEMS"/>
  </r>
  <r>
    <n v="314"/>
    <x v="0"/>
    <s v="08. URBANIZACIÓN DE VILLAS Y ASENTAMIENTOS URBANOS"/>
    <s v="-"/>
    <s v="-"/>
    <s v="-"/>
    <s v="VIVIENDAS NUEVAS"/>
    <s v="-"/>
    <s v="CONSTRUCCION DE 24 VIVIENDAS"/>
    <n v="2"/>
    <x v="1"/>
    <n v="354"/>
    <x v="9"/>
    <x v="14"/>
    <s v="-"/>
    <s v="-"/>
    <s v="77.VIVIENDAS NUEVAS EN LA CUENCA MATANZA RIACHUELO"/>
    <s v="879/05"/>
    <n v="11"/>
    <n v="5"/>
    <n v="8"/>
    <n v="1"/>
    <n v="0"/>
    <n v="3"/>
    <n v="7"/>
    <n v="2"/>
    <s v="1"/>
    <s v="-"/>
    <s v="-"/>
    <s v="CABA"/>
    <s v="-"/>
    <s v="VILLA 15 - CALLE PILAR Nº 1881"/>
    <s v="-"/>
    <s v="-"/>
    <n v="1120800"/>
    <s v="-"/>
    <s v="-"/>
    <n v="1120800"/>
    <n v="199502.04"/>
    <s v="-"/>
    <s v="-"/>
    <s v="-"/>
    <s v="-"/>
    <s v="-"/>
    <n v="0"/>
    <n v="0"/>
    <s v="-"/>
    <n v="0"/>
    <s v="-"/>
    <n v="0"/>
    <s v="-"/>
    <s v="-"/>
    <n v="0.47082191375799209"/>
    <n v="0"/>
    <s v="18 VIVIENDAS ENTREGADAS."/>
  </r>
  <r>
    <n v="315"/>
    <x v="0"/>
    <s v="08. URBANIZACIÓN DE VILLAS Y ASENTAMIENTOS URBANOS"/>
    <s v="-"/>
    <s v="-"/>
    <s v="-"/>
    <s v="VIVIENDAS NUEVAS"/>
    <s v="-"/>
    <s v="CONSTRUCCION DE 24 VIVIENDAS"/>
    <n v="2"/>
    <x v="1"/>
    <n v="354"/>
    <x v="9"/>
    <x v="14"/>
    <s v="-"/>
    <s v="-"/>
    <s v="77.VIVIENDAS NUEVAS EN LA CUENCA MATANZA RIACHUELO"/>
    <s v="879/05"/>
    <n v="11"/>
    <n v="5"/>
    <n v="8"/>
    <n v="1"/>
    <n v="0"/>
    <n v="3"/>
    <n v="7"/>
    <n v="2"/>
    <s v="1"/>
    <s v="-"/>
    <s v="-"/>
    <s v="CABA"/>
    <s v="-"/>
    <s v="VILLA 15 - CALLE LISANDRO DE LA TORRE 1948"/>
    <s v="-"/>
    <s v="-"/>
    <n v="1120800"/>
    <s v="-"/>
    <s v="-"/>
    <n v="1120800"/>
    <n v="744082.74"/>
    <s v="-"/>
    <s v="-"/>
    <n v="37210.879999999997"/>
    <s v="-"/>
    <s v="-"/>
    <n v="0"/>
    <n v="0"/>
    <s v="-"/>
    <n v="0"/>
    <s v="-"/>
    <n v="0"/>
    <s v="-"/>
    <s v="-"/>
    <n v="1"/>
    <n v="0"/>
    <s v="OBRA TERMINADA"/>
  </r>
  <r>
    <n v="316"/>
    <x v="0"/>
    <s v="08. URBANIZACIÓN DE VILLAS Y ASENTAMIENTOS URBANOS"/>
    <s v="-"/>
    <s v="-"/>
    <s v="-"/>
    <s v="VIVIENDAS NUEVAS"/>
    <s v="-"/>
    <s v="CONSTRUCCION DE 22 VIVIENDAS"/>
    <n v="2"/>
    <x v="1"/>
    <n v="354"/>
    <x v="9"/>
    <x v="14"/>
    <s v="-"/>
    <s v="-"/>
    <s v="77.VIVIENDAS NUEVAS EN LA CUENCA MATANZA RIACHUELO"/>
    <s v="879/05"/>
    <n v="11"/>
    <n v="5"/>
    <n v="8"/>
    <n v="1"/>
    <n v="0"/>
    <n v="3"/>
    <n v="7"/>
    <n v="2"/>
    <s v="1"/>
    <s v="-"/>
    <s v="-"/>
    <s v="CABA"/>
    <s v="-"/>
    <s v="EX AU 3 - GIRIBONE Nº 133"/>
    <s v="-"/>
    <s v="-"/>
    <n v="1212943.04"/>
    <s v="-"/>
    <s v="-"/>
    <n v="1212943.04"/>
    <n v="938582.94"/>
    <n v="274360.09999999998"/>
    <s v="-"/>
    <s v="-"/>
    <s v="-"/>
    <s v="-"/>
    <n v="0"/>
    <n v="0"/>
    <s v="-"/>
    <n v="0"/>
    <s v="-"/>
    <n v="0"/>
    <s v="-"/>
    <s v="-"/>
    <n v="0.10962535781014107"/>
    <n v="0"/>
    <s v="-"/>
  </r>
  <r>
    <n v="317"/>
    <x v="0"/>
    <s v="08. URBANIZACIÓN DE VILLAS Y ASENTAMIENTOS URBANOS"/>
    <s v="-"/>
    <s v="-"/>
    <s v="-"/>
    <s v="VIVIENDAS NUEVAS"/>
    <s v="-"/>
    <s v="CONSTRUCCION DE 8 VIVIENDAS"/>
    <n v="2"/>
    <x v="1"/>
    <n v="354"/>
    <x v="9"/>
    <x v="14"/>
    <s v="-"/>
    <s v="-"/>
    <s v="77.VIVIENDAS NUEVAS EN LA CUENCA MATANZA RIACHUELO"/>
    <s v="879/05"/>
    <n v="11"/>
    <n v="5"/>
    <n v="8"/>
    <n v="1"/>
    <n v="0"/>
    <n v="3"/>
    <n v="7"/>
    <n v="2"/>
    <s v="1"/>
    <s v="-"/>
    <s v="-"/>
    <s v="CABA"/>
    <s v="-"/>
    <s v="LA BOCA - ALBAR NUÑEZ Nº 245"/>
    <s v="-"/>
    <s v="-"/>
    <n v="5598845.3499999996"/>
    <s v="-"/>
    <s v="-"/>
    <n v="5598845.3499999996"/>
    <n v="254945.47"/>
    <n v="127094.24"/>
    <s v="-"/>
    <n v="138736.74"/>
    <s v="-"/>
    <n v="273222.78000000003"/>
    <n v="0"/>
    <n v="0"/>
    <s v="-"/>
    <n v="0"/>
    <s v="-"/>
    <n v="0"/>
    <s v="-"/>
    <s v="-"/>
    <n v="4.7416987060956643E-2"/>
    <n v="1"/>
    <s v="-"/>
  </r>
  <r>
    <n v="318"/>
    <x v="0"/>
    <s v="08. URBANIZACIÓN DE VILLAS Y ASENTAMIENTOS URBANOS"/>
    <s v="-"/>
    <s v="-"/>
    <s v="-"/>
    <s v="VIVIENDAS NUEVAS"/>
    <s v="-"/>
    <s v="CONSTRUCCION DE 24 VIVIENDAS"/>
    <n v="2"/>
    <x v="1"/>
    <n v="354"/>
    <x v="9"/>
    <x v="14"/>
    <s v="-"/>
    <s v="-"/>
    <s v="77.VIVIENDAS NUEVAS EN LA CUENCA MATANZA RIACHUELO"/>
    <s v="1354/05"/>
    <n v="11"/>
    <n v="5"/>
    <n v="8"/>
    <n v="6"/>
    <n v="0"/>
    <n v="3"/>
    <n v="7"/>
    <n v="6"/>
    <s v="1"/>
    <s v="-"/>
    <s v="-"/>
    <s v="CAÑUELAS"/>
    <s v="-"/>
    <s v="SAN JUAN Y DE LA ROSA"/>
    <s v="-"/>
    <s v="-"/>
    <n v="1124082.8400000001"/>
    <s v="-"/>
    <s v="-"/>
    <n v="1124082.8400000001"/>
    <n v="994344.06"/>
    <s v="-"/>
    <n v="129738.78"/>
    <s v="-"/>
    <s v="-"/>
    <s v="-"/>
    <n v="0"/>
    <n v="0"/>
    <s v="-"/>
    <n v="0"/>
    <s v="-"/>
    <n v="0"/>
    <s v="-"/>
    <s v="-"/>
    <n v="1"/>
    <n v="1"/>
    <s v="-"/>
  </r>
  <r>
    <n v="319"/>
    <x v="0"/>
    <s v="08. URBANIZACIÓN DE VILLAS Y ASENTAMIENTOS URBANOS"/>
    <s v="-"/>
    <s v="-"/>
    <s v="-"/>
    <s v="VIVIENDAS NUEVAS"/>
    <s v="-"/>
    <s v="CONSTRUCCION DE 40 VIVIENDAS"/>
    <n v="2"/>
    <x v="1"/>
    <n v="354"/>
    <x v="9"/>
    <x v="14"/>
    <s v="-"/>
    <s v="-"/>
    <s v="77.VIVIENDAS NUEVAS EN LA CUENCA MATANZA RIACHUELO"/>
    <s v="1354/05"/>
    <n v="11"/>
    <n v="5"/>
    <n v="8"/>
    <n v="6"/>
    <n v="0"/>
    <n v="3"/>
    <n v="7"/>
    <n v="6"/>
    <s v="1"/>
    <s v="-"/>
    <s v="-"/>
    <s v="CAÑUELAS"/>
    <s v="-"/>
    <s v="BRASIL  NELSON MANDELA  F. AMEGHINO - JUAN XXIII"/>
    <s v="-"/>
    <s v="-"/>
    <n v="1873334.82"/>
    <s v="-"/>
    <s v="-"/>
    <n v="1873334.82"/>
    <n v="1629869.94"/>
    <s v="-"/>
    <n v="243464.88"/>
    <s v="-"/>
    <s v="-"/>
    <s v="-"/>
    <n v="0"/>
    <n v="0"/>
    <s v="-"/>
    <n v="0"/>
    <s v="-"/>
    <n v="0"/>
    <s v="-"/>
    <s v="-"/>
    <n v="1"/>
    <n v="0.21659999999999999"/>
    <s v="-"/>
  </r>
  <r>
    <n v="320"/>
    <x v="0"/>
    <s v="08. URBANIZACIÓN DE VILLAS Y ASENTAMIENTOS URBANOS"/>
    <s v="-"/>
    <s v="-"/>
    <s v="-"/>
    <s v="VIVIENDAS NUEVAS"/>
    <s v="-"/>
    <s v="CONSTRUCCION DE 134 VIVIENDAS"/>
    <n v="2"/>
    <x v="1"/>
    <n v="354"/>
    <x v="9"/>
    <x v="14"/>
    <s v="-"/>
    <s v="-"/>
    <s v="77.VIVIENDAS NUEVAS EN LA CUENCA MATANZA RIACHUELO"/>
    <s v="1507/05"/>
    <n v="11"/>
    <n v="5"/>
    <n v="8"/>
    <n v="1"/>
    <n v="0"/>
    <n v="3"/>
    <n v="7"/>
    <n v="6"/>
    <s v="1"/>
    <s v="-"/>
    <s v="-"/>
    <s v="CAÑUELAS"/>
    <s v="-"/>
    <s v="SAN JUAN, BRASIL, AMEGHINO Y LAS HERAS"/>
    <s v="-"/>
    <s v="-"/>
    <n v="8420408.8900000006"/>
    <s v="-"/>
    <s v="-"/>
    <n v="8420408.8900000006"/>
    <n v="6706461.6299999999"/>
    <s v="-"/>
    <n v="6000"/>
    <s v="-"/>
    <s v="-"/>
    <s v="-"/>
    <n v="0"/>
    <n v="0"/>
    <s v="-"/>
    <n v="0"/>
    <s v="-"/>
    <n v="0"/>
    <s v="-"/>
    <s v="-"/>
    <n v="0.42791873220305499"/>
    <n v="0.36009999999999998"/>
    <s v="-"/>
  </r>
  <r>
    <n v="321"/>
    <x v="0"/>
    <s v="08. URBANIZACIÓN DE VILLAS Y ASENTAMIENTOS URBANOS"/>
    <s v="-"/>
    <s v="-"/>
    <s v="-"/>
    <s v="VIVIENDAS NUEVAS"/>
    <s v="-"/>
    <s v="CONST. DE 262 VIV. E INFRA EN E. ECHEVERRIA"/>
    <n v="2"/>
    <x v="1"/>
    <n v="354"/>
    <x v="9"/>
    <x v="14"/>
    <s v="-"/>
    <s v="-"/>
    <s v="77.VIVIENDAS NUEVAS EN LA CUENCA MATANZA RIACHUELO"/>
    <s v="1508/05"/>
    <n v="11"/>
    <n v="5"/>
    <n v="8"/>
    <n v="1"/>
    <n v="0"/>
    <n v="3"/>
    <n v="7"/>
    <n v="6"/>
    <s v="1"/>
    <s v="-"/>
    <s v="-"/>
    <s v="ESTEBAN ECHEVERRÍA"/>
    <s v="-"/>
    <s v="CONSTANZO EOCÉANO ATLÁNTICO Y MAINER"/>
    <s v="-"/>
    <s v="-"/>
    <n v="15827424.5"/>
    <s v="-"/>
    <s v="-"/>
    <n v="15827424.5"/>
    <n v="13599061.789999999"/>
    <n v="20928.259999999998"/>
    <s v="-"/>
    <n v="333942.78895000002"/>
    <s v="-"/>
    <s v="-"/>
    <n v="0"/>
    <n v="0"/>
    <s v="-"/>
    <n v="0"/>
    <s v="-"/>
    <n v="0"/>
    <s v="-"/>
    <s v="-"/>
    <n v="1"/>
    <n v="1"/>
    <s v="18 VIVIENDAS ENTREGADAS"/>
  </r>
  <r>
    <n v="322"/>
    <x v="0"/>
    <s v="08. URBANIZACIÓN DE VILLAS Y ASENTAMIENTOS URBANOS"/>
    <s v="-"/>
    <s v="-"/>
    <s v="-"/>
    <s v="VIVIENDAS NUEVAS"/>
    <s v="-"/>
    <s v="CONST. DE 280 VIV. E INFRA EN ESTEBAN ECHEVERRIA (SECTOR 3)"/>
    <n v="2"/>
    <x v="1"/>
    <n v="354"/>
    <x v="9"/>
    <x v="14"/>
    <s v="-"/>
    <s v="-"/>
    <s v="77.VIVIENDAS NUEVAS EN LA CUENCA MATANZA RIACHUELO"/>
    <s v="1508/05"/>
    <n v="11"/>
    <n v="5"/>
    <n v="8"/>
    <n v="1"/>
    <n v="0"/>
    <n v="3"/>
    <n v="7"/>
    <n v="6"/>
    <s v="1"/>
    <s v="-"/>
    <s v="-"/>
    <s v="ESTEBAN ECHEVERRÍA"/>
    <s v="-"/>
    <s v="CONSTANZO EOCÉANO ATLÁNTICO Y MAINER"/>
    <s v="-"/>
    <s v="-"/>
    <n v="15819591.59"/>
    <s v="-"/>
    <s v="-"/>
    <n v="15819591.590000002"/>
    <n v="15622425.26"/>
    <n v="4565.51"/>
    <s v="-"/>
    <n v="192600.82"/>
    <s v="-"/>
    <s v="-"/>
    <n v="0"/>
    <n v="0"/>
    <s v="-"/>
    <n v="0"/>
    <s v="-"/>
    <n v="0"/>
    <s v="-"/>
    <s v="-"/>
    <n v="1"/>
    <n v="1"/>
    <s v="OBRA TERMINADA"/>
  </r>
  <r>
    <n v="323"/>
    <x v="0"/>
    <s v="08. URBANIZACIÓN DE VILLAS Y ASENTAMIENTOS URBANOS"/>
    <s v="-"/>
    <s v="-"/>
    <s v="-"/>
    <s v="VIVIENDAS NUEVAS"/>
    <s v="-"/>
    <s v="CONST. DE 208 VIV. E INFRA EN ESTEBAN ECHEVERRIA (SECTOR 4)"/>
    <n v="2"/>
    <x v="1"/>
    <n v="354"/>
    <x v="9"/>
    <x v="14"/>
    <s v="-"/>
    <s v="-"/>
    <s v="77.VIVIENDAS NUEVAS EN LA CUENCA MATANZA RIACHUELO"/>
    <s v="1508/05"/>
    <n v="11"/>
    <n v="5"/>
    <n v="8"/>
    <n v="1"/>
    <n v="0"/>
    <n v="3"/>
    <n v="7"/>
    <n v="6"/>
    <s v="1"/>
    <s v="-"/>
    <s v="-"/>
    <s v="ESTEBAN ECHEVERRÍA"/>
    <s v="-"/>
    <s v="CONSTANZO EOCÉANO ATLÁNTICO Y MAINER"/>
    <s v="-"/>
    <s v="-"/>
    <n v="11756750.470000001"/>
    <s v="-"/>
    <s v="-"/>
    <n v="11756750.470000003"/>
    <n v="11608294.859999999"/>
    <n v="5050.2700000000004"/>
    <s v="-"/>
    <n v="143405.34"/>
    <s v="-"/>
    <s v="-"/>
    <n v="0"/>
    <n v="0"/>
    <s v="-"/>
    <n v="0"/>
    <s v="-"/>
    <n v="0"/>
    <s v="-"/>
    <s v="-"/>
    <n v="1"/>
    <n v="1"/>
    <s v="-"/>
  </r>
  <r>
    <n v="324"/>
    <x v="0"/>
    <s v="08. URBANIZACIÓN DE VILLAS Y ASENTAMIENTOS URBANOS"/>
    <s v="-"/>
    <s v="-"/>
    <s v="-"/>
    <s v="VIVIENDAS NUEVAS"/>
    <s v="-"/>
    <s v="CONST. DE 186 VIV. E INFRA. EN E. ECHEVERRIA (SECTOR I)"/>
    <n v="2"/>
    <x v="1"/>
    <n v="354"/>
    <x v="9"/>
    <x v="14"/>
    <s v="-"/>
    <s v="-"/>
    <s v="77.VIVIENDAS NUEVAS EN LA CUENCA MATANZA RIACHUELO"/>
    <s v="1513/05"/>
    <n v="11"/>
    <n v="5"/>
    <n v="8"/>
    <n v="1"/>
    <n v="0"/>
    <n v="3"/>
    <n v="7"/>
    <n v="6"/>
    <s v="1"/>
    <s v="-"/>
    <s v="-"/>
    <s v="ESTEBAN ECHEVERRÍA"/>
    <s v="-"/>
    <s v="CONSTANZO EOCÉANO ATLÁNTICO Y MAINER"/>
    <s v="-"/>
    <s v="-"/>
    <n v="11192887.300000001"/>
    <s v="-"/>
    <s v="-"/>
    <n v="11192887.299999999"/>
    <n v="11049392.566644"/>
    <n v="5255.88"/>
    <n v="138238.85"/>
    <s v="-"/>
    <s v="-"/>
    <s v="-"/>
    <n v="0"/>
    <n v="0"/>
    <s v="-"/>
    <n v="0"/>
    <s v="-"/>
    <n v="0"/>
    <s v="-"/>
    <s v="-"/>
    <n v="1"/>
    <n v="1"/>
    <s v="OBRA TERMINADA"/>
  </r>
  <r>
    <n v="325"/>
    <x v="0"/>
    <s v="08. URBANIZACIÓN DE VILLAS Y ASENTAMIENTOS URBANOS"/>
    <s v="-"/>
    <s v="-"/>
    <s v="-"/>
    <s v="VIVIENDAS NUEVAS"/>
    <s v="-"/>
    <s v="CONST. DE 272 VIV. E INFRA. EN E. ECHEVERRIA (SECTOR II)"/>
    <n v="2"/>
    <x v="1"/>
    <n v="354"/>
    <x v="9"/>
    <x v="14"/>
    <s v="-"/>
    <s v="-"/>
    <s v="77.VIVIENDAS NUEVAS EN LA CUENCA MATANZA RIACHUELO"/>
    <s v="1513/05"/>
    <n v="11"/>
    <n v="5"/>
    <n v="8"/>
    <n v="1"/>
    <n v="0"/>
    <n v="3"/>
    <n v="7"/>
    <n v="6"/>
    <s v="1"/>
    <s v="-"/>
    <s v="-"/>
    <s v="ESTEBAN ECHEVERRÍA"/>
    <s v="-"/>
    <s v="CONSTANZO EOCÉANO ATLÁNTICO Y MAINER"/>
    <s v="-"/>
    <s v="-"/>
    <n v="16398891.48"/>
    <s v="-"/>
    <s v="-"/>
    <n v="16398891.479999999"/>
    <n v="16179822.859999999"/>
    <n v="9625.1299999999992"/>
    <n v="209443.49"/>
    <s v="-"/>
    <s v="-"/>
    <s v="-"/>
    <n v="0"/>
    <n v="0"/>
    <s v="-"/>
    <n v="0"/>
    <s v="-"/>
    <n v="0"/>
    <s v="-"/>
    <s v="-"/>
    <n v="1"/>
    <n v="1"/>
    <s v="OBRA TERMINADA"/>
  </r>
  <r>
    <n v="326"/>
    <x v="0"/>
    <s v="08. URBANIZACIÓN DE VILLAS Y ASENTAMIENTOS URBANOS"/>
    <s v="-"/>
    <s v="-"/>
    <s v="-"/>
    <s v="VIVIENDAS NUEVAS"/>
    <s v="-"/>
    <s v="CONST. DE 264 VIV. E INFRA. EN E. ECHEVERRIA (SECTOR III)"/>
    <n v="2"/>
    <x v="1"/>
    <n v="354"/>
    <x v="9"/>
    <x v="14"/>
    <s v="-"/>
    <s v="-"/>
    <s v="77.VIVIENDAS NUEVAS EN LA CUENCA MATANZA RIACHUELO"/>
    <s v="1513/05"/>
    <n v="11"/>
    <n v="5"/>
    <n v="8"/>
    <n v="1"/>
    <n v="0"/>
    <n v="3"/>
    <n v="7"/>
    <n v="6"/>
    <s v="1"/>
    <s v="-"/>
    <s v="-"/>
    <s v="ESTEBAN ECHEVERRÍA"/>
    <s v="-"/>
    <s v="CONSTANZO EOCÉANO ATLÁNTICO Y MAINER"/>
    <s v="-"/>
    <s v="-"/>
    <n v="15870821.039999999"/>
    <s v="-"/>
    <s v="-"/>
    <n v="15870821.040000003"/>
    <n v="15667763.140000001"/>
    <n v="3630.70999999999"/>
    <n v="199427.19"/>
    <s v="-"/>
    <s v="-"/>
    <s v="-"/>
    <n v="0"/>
    <n v="0"/>
    <s v="-"/>
    <n v="0"/>
    <s v="-"/>
    <n v="0"/>
    <s v="-"/>
    <s v="-"/>
    <n v="1"/>
    <n v="1"/>
    <s v="OBRA TERMINADA"/>
  </r>
  <r>
    <n v="327"/>
    <x v="0"/>
    <s v="08. URBANIZACIÓN DE VILLAS Y ASENTAMIENTOS URBANOS"/>
    <s v="-"/>
    <s v="-"/>
    <s v="-"/>
    <s v="VIVIENDAS NUEVAS"/>
    <s v="-"/>
    <s v="CONST. DE 204 VIV. E INFRA. EN E. ECHEVERRIA (SECTOR IV)"/>
    <n v="2"/>
    <x v="1"/>
    <n v="354"/>
    <x v="9"/>
    <x v="14"/>
    <s v="-"/>
    <s v="-"/>
    <s v="77.VIVIENDAS NUEVAS EN LA CUENCA MATANZA RIACHUELO"/>
    <s v="1513/05"/>
    <n v="11"/>
    <n v="5"/>
    <n v="8"/>
    <n v="1"/>
    <n v="0"/>
    <n v="3"/>
    <n v="7"/>
    <n v="6"/>
    <s v="1"/>
    <s v="-"/>
    <s v="-"/>
    <s v="ESTEBAN ECHEVERRÍA"/>
    <s v="-"/>
    <s v="CONSTANZO EOCÉANO ATLÁNTICO Y MAINER"/>
    <s v="-"/>
    <s v="-"/>
    <n v="12235315.66"/>
    <s v="-"/>
    <s v="-"/>
    <n v="12235315.660000006"/>
    <n v="12081967.689999999"/>
    <n v="1945.24"/>
    <n v="151402.73000000001"/>
    <s v="-"/>
    <s v="-"/>
    <s v="-"/>
    <n v="0"/>
    <n v="0"/>
    <s v="-"/>
    <n v="0"/>
    <s v="-"/>
    <n v="0"/>
    <s v="-"/>
    <s v="-"/>
    <n v="1"/>
    <n v="1"/>
    <s v="OBRA TERMINADA"/>
  </r>
  <r>
    <n v="328"/>
    <x v="0"/>
    <s v="08. URBANIZACIÓN DE VILLAS Y ASENTAMIENTOS URBANOS"/>
    <s v="-"/>
    <s v="-"/>
    <s v="-"/>
    <s v="INFRAESTRUCTURA DE SERVICIOS BÁSICOS"/>
    <s v="-"/>
    <s v="INFRA 1990 VIV"/>
    <n v="2"/>
    <x v="1"/>
    <n v="354"/>
    <x v="9"/>
    <x v="14"/>
    <s v="-"/>
    <s v="-"/>
    <s v="78. OBRAS DE INFRAESTRUCTURA, NEXO Y COMPLEMENTARIAS EN LA CUENCA MATANZA RIACHUELO."/>
    <s v="1795/06"/>
    <n v="11"/>
    <n v="5"/>
    <n v="8"/>
    <n v="1"/>
    <n v="0"/>
    <n v="3"/>
    <n v="7"/>
    <n v="6"/>
    <s v="1"/>
    <s v="-"/>
    <s v="-"/>
    <s v="ESTEBAN ECHEVERRÍA"/>
    <s v="-"/>
    <s v="CONSTANZO EOCÉANO ATLÁNTICO Y MAINER"/>
    <s v="-"/>
    <s v="-"/>
    <n v="26369448.460000001"/>
    <s v="-"/>
    <s v="-"/>
    <n v="26369448.459999997"/>
    <n v="26369448.460000001"/>
    <s v="-"/>
    <s v="-"/>
    <s v="-"/>
    <s v="-"/>
    <s v="-"/>
    <n v="0"/>
    <n v="0"/>
    <s v="-"/>
    <n v="0"/>
    <s v="-"/>
    <n v="0"/>
    <s v="-"/>
    <s v="-"/>
    <n v="1"/>
    <n v="1"/>
    <s v="OBRA TERMINADA"/>
  </r>
  <r>
    <n v="329"/>
    <x v="0"/>
    <s v="08. URBANIZACIÓN DE VILLAS Y ASENTAMIENTOS URBANOS"/>
    <s v="-"/>
    <s v="-"/>
    <s v="-"/>
    <s v="INFRAESTRUCTURA DE SERVICIOS BÁSICOS"/>
    <s v="-"/>
    <s v="INFRA 1990 VIV AGUA POT.ALUMB PUB"/>
    <n v="2"/>
    <x v="1"/>
    <n v="354"/>
    <x v="9"/>
    <x v="14"/>
    <s v="-"/>
    <s v="-"/>
    <s v="78. OBRAS DE INFRAESTRUCTURA, NEXO Y COMPLEMENTARIAS EN LA CUENCA MATANZA RIACHUELO."/>
    <s v="408/09"/>
    <n v="11"/>
    <n v="5"/>
    <n v="8"/>
    <n v="6"/>
    <n v="0"/>
    <n v="3"/>
    <n v="7"/>
    <n v="6"/>
    <s v="1"/>
    <s v="-"/>
    <s v="-"/>
    <s v="ESTEBAN ECHEVERRÍA"/>
    <s v="-"/>
    <s v="CONSTANZO EOCÉANO ATLÁNTICO Y MAINER"/>
    <s v="-"/>
    <s v="-"/>
    <n v="22229886.559999999"/>
    <s v="-"/>
    <s v="-"/>
    <n v="25368065.710000001"/>
    <n v="7944199.7400000002"/>
    <n v="9374007.3800000008"/>
    <n v="4678766.42"/>
    <s v="-"/>
    <s v="-"/>
    <n v="2969031.29"/>
    <n v="0"/>
    <n v="0"/>
    <s v="-"/>
    <n v="0"/>
    <s v="-"/>
    <n v="0"/>
    <s v="-"/>
    <s v="-"/>
    <n v="1"/>
    <n v="0.94610000000000005"/>
    <s v="OBRA TERMINADA"/>
  </r>
  <r>
    <n v="330"/>
    <x v="0"/>
    <s v="08. URBANIZACIÓN DE VILLAS Y ASENTAMIENTOS URBANOS"/>
    <s v="-"/>
    <s v="-"/>
    <s v="-"/>
    <s v="INFRAESTRUCTURA DE SERVICIOS BÁSICOS"/>
    <s v="-"/>
    <s v="INFRA 300 VIV"/>
    <n v="2"/>
    <x v="1"/>
    <n v="354"/>
    <x v="9"/>
    <x v="14"/>
    <s v="-"/>
    <s v="-"/>
    <s v="78. OBRAS DE INFRAESTRUCTURA, NEXO Y COMPLEMENTARIAS EN LA CUENCA MATANZA RIACHUELO."/>
    <s v="1003/09"/>
    <n v="11"/>
    <n v="5"/>
    <n v="8"/>
    <n v="6"/>
    <n v="0"/>
    <n v="3"/>
    <n v="7"/>
    <n v="6"/>
    <s v="1"/>
    <s v="-"/>
    <s v="-"/>
    <s v="EZEIZA"/>
    <s v="-"/>
    <s v="• ENTRE LAS CALLES VERTIZ Y R. SAENZ PEÑA DE LA LOCALIDAD DE TRISTAN SUAREZ"/>
    <s v="-"/>
    <s v="-"/>
    <n v="2488198.5"/>
    <s v="-"/>
    <s v="-"/>
    <n v="2488198.5"/>
    <n v="2488198.5"/>
    <s v="-"/>
    <s v="-"/>
    <s v="-"/>
    <s v="-"/>
    <s v="-"/>
    <n v="0"/>
    <n v="0"/>
    <s v="-"/>
    <n v="0"/>
    <s v="-"/>
    <n v="0"/>
    <s v="-"/>
    <s v="-"/>
    <n v="1"/>
    <n v="1"/>
    <s v="OBRA TERMINADA"/>
  </r>
  <r>
    <n v="331"/>
    <x v="0"/>
    <s v="08. URBANIZACIÓN DE VILLAS Y ASENTAMIENTOS URBANOS"/>
    <s v="-"/>
    <s v="-"/>
    <s v="-"/>
    <s v="VIVIENDAS NUEVAS"/>
    <s v="-"/>
    <s v="CONSTRUCCION DE 54 VIVIENDAS"/>
    <n v="2"/>
    <x v="1"/>
    <n v="354"/>
    <x v="9"/>
    <x v="14"/>
    <s v="-"/>
    <s v="-"/>
    <s v="77.VIVIENDAS NUEVAS EN LA CUENCA MATANZA RIACHUELO"/>
    <s v="1526/05"/>
    <n v="11"/>
    <n v="5"/>
    <n v="8"/>
    <n v="1"/>
    <n v="0"/>
    <n v="3"/>
    <n v="7"/>
    <n v="6"/>
    <s v="1"/>
    <s v="-"/>
    <s v="-"/>
    <s v="EZEIZA"/>
    <s v="-"/>
    <s v="AVDA. MAIPÚ Y GUTIERREZ"/>
    <s v="-"/>
    <s v="-"/>
    <n v="3544396"/>
    <s v="-"/>
    <s v="-"/>
    <n v="3544396"/>
    <n v="2445567.75"/>
    <s v="-"/>
    <n v="1098828.25"/>
    <s v="-"/>
    <s v="-"/>
    <s v="-"/>
    <n v="0"/>
    <n v="0"/>
    <s v="-"/>
    <n v="0"/>
    <s v="-"/>
    <n v="0"/>
    <s v="-"/>
    <s v="-"/>
    <n v="1"/>
    <n v="1"/>
    <s v="FUERA DEL CONVENIO 17771"/>
  </r>
  <r>
    <n v="332"/>
    <x v="0"/>
    <s v="08. URBANIZACIÓN DE VILLAS Y ASENTAMIENTOS URBANOS"/>
    <s v="-"/>
    <s v="-"/>
    <s v="-"/>
    <s v="VIVIENDAS NUEVAS"/>
    <s v="-"/>
    <s v="CONSTRUCCION DE 300 VIVIENDAS"/>
    <n v="2"/>
    <x v="1"/>
    <n v="354"/>
    <x v="9"/>
    <x v="14"/>
    <s v="-"/>
    <s v="-"/>
    <s v="77.VIVIENDAS NUEVAS EN LA CUENCA MATANZA RIACHUELO"/>
    <s v="1727/05"/>
    <n v="11"/>
    <n v="5"/>
    <n v="8"/>
    <n v="6"/>
    <n v="0"/>
    <n v="3"/>
    <n v="7"/>
    <n v="6"/>
    <s v="1"/>
    <s v="-"/>
    <s v="-"/>
    <s v="EZEIZA"/>
    <s v="-"/>
    <s v="• 28 VIVIENDAS Bº EL PINAR: ENTRE LAS CALLES MARCOS SASTRE, PALACIOS, LA ATOMICA Y F. ALCORTA_x000a_• 16 VIVIENDAS Bº A. STORNI: ENTRE LAS CALLES HUMBERTO PRIMERO, SUIPACHA, REP. ARGENTINA Y BELGRANO_x000a_• 24 VIVIENDAS Bº SOL DE ORO: ENTRE LAS CALLES LOS TRONCOS, EL GRILLO, 5TA AVENIDA Y FLORESTA_x000a_• 112 VIVIENDAS Bº SOL DE ORO: ENTRE LAS CALLES AGUA DE ORO, PROF. GUTIERREZ, LOS JUNCOS Y LA LOMITA_x000a_• 54 VIVIENDAS EN Bº VISTA ALEGRE: ENTRE LAS CALLES GADDINI, EL RUISEÑOR, J.J. PASO Y EL JILGUERO_x000a_• 29 VIVIENDAS EN Bº LUJAN : ENTRE LAS CALLES 12 DE OCTUBRE O HIGGINS CASEROS Y A. ARGENTINA._x000a_• 11 VIVIENDAS EN Bº DEL PLATA: ENTRE LAS CALLES GABOTO, MEXICO, 5 DE DICIEMBRE Y JAMAICA_x000a_• 26 VIVIENDAS EN Bº LA FLECHA: ENTRE LAS CALLES EL OMBU, SARMIENTO, O HIGGINS Y STO. CABRAL."/>
    <s v="-"/>
    <s v="-"/>
    <n v="18539818.025947299"/>
    <s v="-"/>
    <s v="-"/>
    <n v="18539818.025947336"/>
    <n v="18167673.699999999"/>
    <n v="364004.57"/>
    <n v="8139.76"/>
    <s v="-"/>
    <s v="-"/>
    <s v="-"/>
    <n v="0"/>
    <n v="0"/>
    <s v="-"/>
    <n v="0"/>
    <s v="-"/>
    <n v="0"/>
    <s v="-"/>
    <s v="-"/>
    <n v="1"/>
    <n v="1"/>
    <s v="OBRA TERMINADA"/>
  </r>
  <r>
    <n v="333"/>
    <x v="0"/>
    <s v="08. URBANIZACIÓN DE VILLAS Y ASENTAMIENTOS URBANOS"/>
    <s v="-"/>
    <s v="-"/>
    <s v="-"/>
    <s v="EQUIPAMIENTO COMUNITARIO"/>
    <s v="-"/>
    <s v="-"/>
    <n v="2"/>
    <x v="1"/>
    <n v="354"/>
    <x v="9"/>
    <x v="14"/>
    <s v="-"/>
    <s v="-"/>
    <s v="78. OBRAS DE INFRAESTRUCTURA, NEXO Y COMPLEMENTARIAS EN LA CUENCA MATANZA RIACHUELO."/>
    <s v="2756/09"/>
    <n v="11"/>
    <n v="5"/>
    <n v="8"/>
    <n v="6"/>
    <n v="0"/>
    <n v="3"/>
    <n v="7"/>
    <n v="6"/>
    <s v="1"/>
    <s v="-"/>
    <s v="-"/>
    <s v="EZEIZA"/>
    <s v="-"/>
    <s v="INFRA 3 VIV TRISTÁN SUAREZ"/>
    <s v="-"/>
    <s v="-"/>
    <n v="6644533.8099999996"/>
    <s v="-"/>
    <s v="-"/>
    <n v="6644533.8099999996"/>
    <n v="1044106.69"/>
    <n v="3861367.8849999998"/>
    <n v="334945.2"/>
    <n v="1404114.03"/>
    <s v="-"/>
    <s v="-"/>
    <n v="0"/>
    <n v="0"/>
    <s v="-"/>
    <n v="0"/>
    <s v="-"/>
    <n v="0"/>
    <s v="-"/>
    <s v="-"/>
    <n v="1"/>
    <n v="1"/>
    <s v="OBRA TERMINADA"/>
  </r>
  <r>
    <n v="334"/>
    <x v="0"/>
    <s v="08. URBANIZACIÓN DE VILLAS Y ASENTAMIENTOS URBANOS"/>
    <s v="-"/>
    <s v="-"/>
    <s v="-"/>
    <s v="RED VIAL Y PEATONAL"/>
    <s v="-"/>
    <s v="-"/>
    <n v="2"/>
    <x v="1"/>
    <n v="354"/>
    <x v="9"/>
    <x v="14"/>
    <s v="-"/>
    <s v="-"/>
    <s v="78. OBRAS DE INFRAESTRUCTURA, NEXO Y COMPLEMENTARIAS EN LA CUENCA MATANZA RIACHUELO."/>
    <s v="563/07"/>
    <n v="11"/>
    <n v="5"/>
    <n v="8"/>
    <n v="6"/>
    <n v="0"/>
    <n v="3"/>
    <n v="7"/>
    <n v="6"/>
    <s v="1"/>
    <s v="-"/>
    <s v="-"/>
    <s v="EZEIZA"/>
    <s v="-"/>
    <s v="PAVIMENTO 74 CUADRAS"/>
    <s v="-"/>
    <s v="-"/>
    <n v="2436594.0099999998"/>
    <s v="-"/>
    <s v="-"/>
    <n v="2436594.0099999998"/>
    <n v="2171147.54"/>
    <s v="-"/>
    <s v="-"/>
    <s v="-"/>
    <s v="-"/>
    <s v="-"/>
    <n v="0"/>
    <n v="0"/>
    <s v="-"/>
    <n v="0"/>
    <s v="-"/>
    <n v="0"/>
    <s v="-"/>
    <s v="-"/>
    <n v="1"/>
    <n v="1"/>
    <s v="FUERA DEL CONVENIO 17771"/>
  </r>
  <r>
    <n v="335"/>
    <x v="0"/>
    <s v="08. URBANIZACIÓN DE VILLAS Y ASENTAMIENTOS URBANOS"/>
    <s v="-"/>
    <s v="-"/>
    <s v="-"/>
    <s v="EQUIPAMIENTO COMUNITARIO"/>
    <s v="-"/>
    <s v="-"/>
    <n v="2"/>
    <x v="1"/>
    <n v="354"/>
    <x v="9"/>
    <x v="14"/>
    <s v="-"/>
    <s v="-"/>
    <s v="78. OBRAS DE INFRAESTRUCTURA, NEXO Y COMPLEMENTARIAS EN LA CUENCA MATANZA RIACHUELO."/>
    <s v="700/07"/>
    <n v="11"/>
    <n v="5"/>
    <n v="8"/>
    <n v="6"/>
    <n v="0"/>
    <n v="3"/>
    <n v="7"/>
    <n v="6"/>
    <s v="1"/>
    <s v="-"/>
    <s v="-"/>
    <s v="EZEIZA"/>
    <s v="-"/>
    <s v="-"/>
    <s v="-"/>
    <s v="-"/>
    <n v="660000"/>
    <s v="-"/>
    <s v="-"/>
    <n v="660000"/>
    <n v="205250"/>
    <s v="-"/>
    <s v="-"/>
    <s v="-"/>
    <s v="-"/>
    <s v="-"/>
    <n v="0"/>
    <n v="0"/>
    <s v="-"/>
    <n v="0"/>
    <s v="-"/>
    <n v="0"/>
    <s v="-"/>
    <s v="-"/>
    <n v="1"/>
    <n v="1"/>
    <s v="OBRA TERMINADA"/>
  </r>
  <r>
    <n v="336"/>
    <x v="0"/>
    <s v="08. URBANIZACIÓN DE VILLAS Y ASENTAMIENTOS URBANOS"/>
    <s v="-"/>
    <s v="-"/>
    <s v="-"/>
    <s v="EQUIPAMIENTO COMUNITARIO"/>
    <s v="-"/>
    <s v="-"/>
    <n v="2"/>
    <x v="1"/>
    <n v="354"/>
    <x v="9"/>
    <x v="14"/>
    <s v="-"/>
    <s v="-"/>
    <s v="77.VIVIENDAS NUEVAS EN LA CUENCA MATANZA RIACHUELO"/>
    <s v="720/08"/>
    <n v="11"/>
    <n v="5"/>
    <n v="8"/>
    <n v="6"/>
    <n v="0"/>
    <n v="3"/>
    <n v="7"/>
    <n v="6"/>
    <s v="1"/>
    <s v="-"/>
    <s v="-"/>
    <s v="EZEIZA"/>
    <s v="-"/>
    <s v="AMPL CONT.INFRA 3 VIV LA UNION Y LA CELIA"/>
    <s v="-"/>
    <s v="-"/>
    <n v="5458546.25"/>
    <s v="-"/>
    <s v="-"/>
    <n v="5458546.25"/>
    <n v="3272900.4578847801"/>
    <n v="2021337.24"/>
    <n v="164308.54999999999"/>
    <s v="-"/>
    <s v="-"/>
    <s v="-"/>
    <n v="0"/>
    <n v="0"/>
    <s v="-"/>
    <n v="0"/>
    <s v="-"/>
    <n v="0"/>
    <s v="-"/>
    <s v="-"/>
    <n v="1"/>
    <n v="1"/>
    <s v="FUERA DEL CONVENIO 17771"/>
  </r>
  <r>
    <n v="337"/>
    <x v="0"/>
    <s v="08. URBANIZACIÓN DE VILLAS Y ASENTAMIENTOS URBANOS"/>
    <s v="-"/>
    <s v="-"/>
    <s v="-"/>
    <s v="INFRAESTRUCTURA DE SERVICIOS BÁSICOS"/>
    <s v="-"/>
    <s v="INFRA 120 VIV"/>
    <n v="2"/>
    <x v="1"/>
    <n v="354"/>
    <x v="9"/>
    <x v="14"/>
    <s v="-"/>
    <s v="-"/>
    <s v="78. OBRAS DE INFRAESTRUCTURA, NEXO Y COMPLEMENTARIAS EN LA CUENCA MATANZA RIACHUELO."/>
    <s v="720/08"/>
    <n v="11"/>
    <n v="5"/>
    <n v="8"/>
    <n v="6"/>
    <n v="0"/>
    <n v="3"/>
    <n v="7"/>
    <n v="6"/>
    <s v="1"/>
    <s v="-"/>
    <s v="-"/>
    <s v="EZEIZA"/>
    <s v="-"/>
    <s v="ENTRE LAS CALLES LARRALDE, RIVAS, GRAL. CONESA Y DIEGO LAURE DE LA LOCALIDAD DE JOSE MARIA EZEIZA"/>
    <s v="-"/>
    <s v="-"/>
    <n v="2201588.65"/>
    <s v="-"/>
    <s v="-"/>
    <n v="2201588.65"/>
    <n v="746991.34"/>
    <n v="1202226.3999999999"/>
    <n v="252370.91"/>
    <s v="-"/>
    <s v="-"/>
    <s v="-"/>
    <n v="0"/>
    <n v="0"/>
    <s v="-"/>
    <n v="0"/>
    <s v="-"/>
    <n v="0"/>
    <s v="-"/>
    <s v="-"/>
    <n v="1"/>
    <n v="1"/>
    <s v="-"/>
  </r>
  <r>
    <n v="338"/>
    <x v="0"/>
    <s v="08. URBANIZACIÓN DE VILLAS Y ASENTAMIENTOS URBANOS"/>
    <s v="-"/>
    <s v="-"/>
    <s v="-"/>
    <s v="VIVIENDAS NUEVAS"/>
    <s v="-"/>
    <s v="CONSTRUCCION DE 300 VIVIENDAS"/>
    <n v="2"/>
    <x v="1"/>
    <n v="354"/>
    <x v="9"/>
    <x v="14"/>
    <s v="-"/>
    <s v="-"/>
    <s v="77.VIVIENDAS NUEVAS EN LA CUENCA MATANZA RIACHUELO"/>
    <s v="757/08"/>
    <n v="11"/>
    <n v="5"/>
    <n v="8"/>
    <n v="6"/>
    <n v="0"/>
    <n v="3"/>
    <n v="7"/>
    <n v="6"/>
    <s v="1"/>
    <s v="-"/>
    <s v="-"/>
    <s v="EZEIZA"/>
    <s v="-"/>
    <s v="• ENTRE LAS CALLES VERTIZ Y R. SAENZ PEÑA DE LA LOCALIDAD DE TRISTAN SUAREZ"/>
    <s v="-"/>
    <s v="-"/>
    <n v="36490127.43"/>
    <s v="-"/>
    <s v="-"/>
    <n v="36490127.43"/>
    <n v="26903144.035444502"/>
    <n v="10382639.218656501"/>
    <n v="1382231.63"/>
    <s v="-"/>
    <s v="-"/>
    <s v="-"/>
    <n v="0"/>
    <n v="0"/>
    <s v="-"/>
    <n v="0"/>
    <s v="-"/>
    <n v="0"/>
    <s v="-"/>
    <s v="-"/>
    <n v="1"/>
    <n v="1"/>
    <s v="-"/>
  </r>
  <r>
    <n v="339"/>
    <x v="0"/>
    <s v="08. URBANIZACIÓN DE VILLAS Y ASENTAMIENTOS URBANOS"/>
    <s v="-"/>
    <s v="-"/>
    <s v="-"/>
    <s v="VIVIENDAS NUEVAS"/>
    <s v="-"/>
    <s v="CONSTRUCCION DE 120 VIVIENDAS"/>
    <n v="2"/>
    <x v="1"/>
    <n v="354"/>
    <x v="9"/>
    <x v="14"/>
    <s v="-"/>
    <s v="-"/>
    <s v="77.VIVIENDAS NUEVAS EN LA CUENCA MATANZA RIACHUELO"/>
    <s v="757/08"/>
    <n v="11"/>
    <n v="5"/>
    <n v="8"/>
    <n v="6"/>
    <n v="0"/>
    <n v="3"/>
    <n v="7"/>
    <n v="6"/>
    <s v="1"/>
    <s v="-"/>
    <s v="-"/>
    <s v="EZEIZA"/>
    <s v="-"/>
    <s v="ENTRE LAS CALLES LARRALDE, RIVAS, GRAL. CONESA Y DIEGO LAURE DE LA LOCALIDAD DE JOSE MARIA EZEIZA"/>
    <s v="-"/>
    <s v="-"/>
    <n v="14548192"/>
    <s v="-"/>
    <s v="-"/>
    <n v="14548192"/>
    <n v="6573674.1500000004"/>
    <n v="6845068.0142667703"/>
    <n v="1129449.83971122"/>
    <s v="-"/>
    <s v="-"/>
    <s v="-"/>
    <n v="0"/>
    <n v="0"/>
    <s v="-"/>
    <n v="0"/>
    <s v="-"/>
    <n v="0"/>
    <s v="-"/>
    <s v="-"/>
    <n v="1"/>
    <n v="1"/>
    <s v="-"/>
  </r>
  <r>
    <n v="340"/>
    <x v="0"/>
    <s v="08. URBANIZACIÓN DE VILLAS Y ASENTAMIENTOS URBANOS"/>
    <s v="-"/>
    <s v="-"/>
    <s v="-"/>
    <s v="VIVIENDAS NUEVAS"/>
    <s v="-"/>
    <s v="CONSTRUCCION DE 62 VIVIENDAS"/>
    <n v="2"/>
    <x v="1"/>
    <n v="354"/>
    <x v="9"/>
    <x v="14"/>
    <s v="-"/>
    <s v="-"/>
    <s v="77.VIVIENDAS NUEVAS EN LA CUENCA MATANZA RIACHUELO"/>
    <s v="1115/05"/>
    <n v="11"/>
    <n v="5"/>
    <n v="8"/>
    <n v="6"/>
    <n v="0"/>
    <n v="3"/>
    <n v="7"/>
    <n v="6"/>
    <s v="1"/>
    <s v="-"/>
    <s v="-"/>
    <s v="GENERAL LAS HERAS"/>
    <s v="-"/>
    <s v="14 VIV PEDRAYES Y CHACABUCO - 48 VIV. EN SAN LORENZO Y AROZARENA"/>
    <s v="-"/>
    <s v="-"/>
    <n v="3331248.43"/>
    <s v="-"/>
    <s v="-"/>
    <n v="3331248.43"/>
    <n v="3263407.42"/>
    <n v="35744.870000000003"/>
    <n v="17716.48"/>
    <s v="-"/>
    <s v="-"/>
    <s v="-"/>
    <n v="0"/>
    <n v="0"/>
    <s v="-"/>
    <n v="0"/>
    <s v="-"/>
    <n v="0"/>
    <s v="-"/>
    <s v="-"/>
    <n v="4.6417390947278668E-2"/>
    <n v="0"/>
    <s v="-"/>
  </r>
  <r>
    <n v="341"/>
    <x v="0"/>
    <s v="08. URBANIZACIÓN DE VILLAS Y ASENTAMIENTOS URBANOS"/>
    <s v="-"/>
    <s v="-"/>
    <s v="-"/>
    <s v="INFRAESTRUCTURA DE SERVICIOS BÁSICOS"/>
    <s v="-"/>
    <s v="Bº FEDERAL 1 - RED GAS"/>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28758.29"/>
    <s v="-"/>
    <s v="-"/>
    <n v="28758.29"/>
    <n v="25931.73"/>
    <s v="-"/>
    <s v="-"/>
    <s v="-"/>
    <s v="-"/>
    <s v="-"/>
    <n v="0"/>
    <n v="0"/>
    <s v="-"/>
    <n v="0"/>
    <s v="-"/>
    <n v="0"/>
    <s v="-"/>
    <s v="-"/>
    <n v="0.94780968388606091"/>
    <n v="0.94779999999999998"/>
    <s v="LA OBRA ESTA TERMINADA PERO EL IVC NO CERTIFICO"/>
  </r>
  <r>
    <n v="342"/>
    <x v="0"/>
    <s v="08. URBANIZACIÓN DE VILLAS Y ASENTAMIENTOS URBANOS"/>
    <s v="-"/>
    <s v="-"/>
    <s v="-"/>
    <s v="INFRAESTRUCTURA DE SERVICIOS BÁSICOS"/>
    <s v="-"/>
    <s v="Bº FEDERAL 1 - INFRA"/>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306856.68"/>
    <s v="-"/>
    <s v="-"/>
    <n v="306856.68"/>
    <n v="290158.5"/>
    <n v="10608.997538130499"/>
    <s v="-"/>
    <s v="-"/>
    <s v="-"/>
    <s v="-"/>
    <n v="0"/>
    <n v="0"/>
    <s v="-"/>
    <n v="0"/>
    <s v="-"/>
    <n v="0"/>
    <s v="-"/>
    <s v="-"/>
    <n v="0.556936587053938"/>
    <n v="0.71630000000000005"/>
    <s v="SE FIRMO ADDENDA REDUCIENDO CANTIDAD DE VIV A 186 MAS OBRAS COMPLEMENTARIAS. SE FIRMARA NUEVO CONVENIO POR 89 VIV."/>
  </r>
  <r>
    <n v="343"/>
    <x v="0"/>
    <s v="08. URBANIZACIÓN DE VILLAS Y ASENTAMIENTOS URBANOS"/>
    <s v="-"/>
    <s v="-"/>
    <s v="-"/>
    <s v="INFRAESTRUCTURA DE SERVICIOS BÁSICOS"/>
    <s v="-"/>
    <s v="Bº FEDERAL 2 - INFRA"/>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856475.18"/>
    <s v="-"/>
    <s v="-"/>
    <n v="856475.18"/>
    <n v="733244.79"/>
    <n v="72687.350000000006"/>
    <s v="-"/>
    <s v="-"/>
    <s v="-"/>
    <s v="-"/>
    <n v="0"/>
    <n v="0"/>
    <s v="-"/>
    <n v="0"/>
    <s v="-"/>
    <n v="0"/>
    <s v="-"/>
    <s v="-"/>
    <n v="0.53492730356159512"/>
    <n v="0.62"/>
    <s v="SE FIRMO ADDENDA REDUCIENDO CANTIDAD DE VIV A 102 MAS OBRAS COMPLEMENTARIAS. SE FIRMARA NUEVO CONVENIO POR 78 VIV."/>
  </r>
  <r>
    <n v="344"/>
    <x v="0"/>
    <s v="08. URBANIZACIÓN DE VILLAS Y ASENTAMIENTOS URBANOS"/>
    <s v="-"/>
    <s v="-"/>
    <s v="-"/>
    <s v="INFRAESTRUCTURA DE SERVICIOS BÁSICOS"/>
    <s v="-"/>
    <s v="Bº FEDERAL 2 - RED GAS"/>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87164.36"/>
    <s v="-"/>
    <s v="-"/>
    <n v="87164.36"/>
    <n v="78597.259999999995"/>
    <s v="-"/>
    <s v="-"/>
    <s v="-"/>
    <s v="-"/>
    <s v="-"/>
    <n v="0"/>
    <n v="0"/>
    <s v="-"/>
    <n v="0"/>
    <s v="-"/>
    <n v="0"/>
    <s v="-"/>
    <s v="-"/>
    <n v="0.37995924435471234"/>
    <n v="0.43540000000000001"/>
    <s v="EL MUNICIPIO PROPONE  ADDENDA REDUCIENDO A 80 VIV + OBRAS COMPLEMENTARIAS. "/>
  </r>
  <r>
    <n v="345"/>
    <x v="0"/>
    <s v="08. URBANIZACIÓN DE VILLAS Y ASENTAMIENTOS URBANOS"/>
    <s v="-"/>
    <s v="-"/>
    <s v="-"/>
    <s v="VIVIENDAS NUEVAS"/>
    <s v="-"/>
    <s v="CONCATENAR DE 140 VIVIENDAS"/>
    <n v="2"/>
    <x v="1"/>
    <n v="354"/>
    <x v="9"/>
    <x v="14"/>
    <s v="-"/>
    <s v="-"/>
    <s v="77.VIVIENDAS NUEVAS EN LA CUENCA MATANZA RIACHUELO"/>
    <s v="1511/05"/>
    <n v="11"/>
    <n v="5"/>
    <n v="8"/>
    <n v="1"/>
    <n v="0"/>
    <n v="3"/>
    <n v="7"/>
    <n v="6"/>
    <s v="1"/>
    <s v="-"/>
    <s v="-"/>
    <s v="LA MATANZA"/>
    <s v="-"/>
    <s v="REMEDIOS Y CAÑADA DE GOMEZ"/>
    <s v="-"/>
    <s v="-"/>
    <n v="9214150.9600000009"/>
    <s v="-"/>
    <s v="-"/>
    <n v="9214150.9600000009"/>
    <n v="6854130.0499999998"/>
    <n v="1491.62"/>
    <s v="-"/>
    <n v="666647.53"/>
    <n v="1155400.08"/>
    <n v="536481.68000000005"/>
    <n v="0"/>
    <n v="0"/>
    <s v="-"/>
    <n v="0"/>
    <s v="-"/>
    <n v="0"/>
    <s v="-"/>
    <s v="-"/>
    <n v="1"/>
    <n v="1"/>
    <s v="-"/>
  </r>
  <r>
    <n v="346"/>
    <x v="0"/>
    <s v="08. URBANIZACIÓN DE VILLAS Y ASENTAMIENTOS URBANOS"/>
    <s v="-"/>
    <s v="-"/>
    <s v="-"/>
    <s v="VIVIENDAS NUEVAS"/>
    <s v="-"/>
    <s v="CONCATENAR DE 203 VIVIENDAS"/>
    <n v="2"/>
    <x v="1"/>
    <n v="354"/>
    <x v="9"/>
    <x v="14"/>
    <s v="-"/>
    <s v="-"/>
    <s v="77.VIVIENDAS NUEVAS EN LA CUENCA MATANZA RIACHUELO"/>
    <s v="1511/05"/>
    <n v="11"/>
    <n v="5"/>
    <n v="8"/>
    <n v="1"/>
    <n v="0"/>
    <n v="3"/>
    <n v="7"/>
    <n v="6"/>
    <s v="1"/>
    <s v="-"/>
    <s v="-"/>
    <s v="LA MATANZA"/>
    <s v="-"/>
    <s v="REMEDIOS Y CAÑADA DE GOMEZ"/>
    <s v="-"/>
    <s v="-"/>
    <n v="14502270.119999999"/>
    <s v="-"/>
    <s v="-"/>
    <n v="14502270.119999999"/>
    <n v="9438409.5800000001"/>
    <n v="1010.78"/>
    <s v="-"/>
    <n v="1175761.5"/>
    <n v="2634226.7200000002"/>
    <n v="1252861.54"/>
    <n v="0"/>
    <n v="0"/>
    <s v="-"/>
    <n v="0"/>
    <s v="-"/>
    <n v="0"/>
    <s v="-"/>
    <s v="-"/>
    <n v="1"/>
    <n v="1"/>
    <s v="-"/>
  </r>
  <r>
    <n v="347"/>
    <x v="0"/>
    <s v="08. URBANIZACIÓN DE VILLAS Y ASENTAMIENTOS URBANOS"/>
    <s v="-"/>
    <s v="-"/>
    <s v="-"/>
    <s v="VIVIENDAS NUEVAS"/>
    <s v="-"/>
    <s v="CONCATENAR DE 292 VIVIENDAS"/>
    <n v="2"/>
    <x v="1"/>
    <n v="354"/>
    <x v="9"/>
    <x v="14"/>
    <s v="-"/>
    <s v="-"/>
    <s v="77.VIVIENDAS NUEVAS EN LA CUENCA MATANZA RIACHUELO"/>
    <s v="1511/05"/>
    <n v="11"/>
    <n v="5"/>
    <n v="8"/>
    <n v="1"/>
    <n v="0"/>
    <n v="3"/>
    <n v="7"/>
    <n v="6"/>
    <s v="1"/>
    <s v="-"/>
    <s v="-"/>
    <s v="LA MATANZA"/>
    <s v="-"/>
    <s v="J.M.DE ROSAS Y SAN ALBERTO R.3 KM. 46"/>
    <s v="-"/>
    <s v="-"/>
    <n v="28545815.449999999"/>
    <s v="-"/>
    <s v="-"/>
    <n v="28545815.449999999"/>
    <n v="11331011.93"/>
    <n v="4179.0200000000004"/>
    <s v="-"/>
    <n v="1039941.41"/>
    <n v="6403459.8399999999"/>
    <n v="5160115.96"/>
    <n v="0"/>
    <n v="0"/>
    <s v="-"/>
    <n v="0"/>
    <s v="-"/>
    <n v="0"/>
    <s v="-"/>
    <s v="-"/>
    <n v="0.33215298238311514"/>
    <n v="0.69059999999999999"/>
    <s v="EL MUNICIPIO PROPONE  ADDENDA REDUCIENDO A 192 VIV + OBRAS COMPLEMENTARIAS. "/>
  </r>
  <r>
    <n v="348"/>
    <x v="0"/>
    <s v="08. URBANIZACIÓN DE VILLAS Y ASENTAMIENTOS URBANOS"/>
    <s v="-"/>
    <s v="-"/>
    <s v="-"/>
    <s v="VIVIENDAS NUEVAS"/>
    <s v="-"/>
    <s v="CONCATENAR DE 296 VIVIENDAS"/>
    <n v="2"/>
    <x v="1"/>
    <n v="354"/>
    <x v="9"/>
    <x v="14"/>
    <s v="-"/>
    <s v="-"/>
    <s v="77.VIVIENDAS NUEVAS EN LA CUENCA MATANZA RIACHUELO"/>
    <s v="1511/05"/>
    <n v="11"/>
    <n v="5"/>
    <n v="8"/>
    <n v="1"/>
    <n v="0"/>
    <n v="3"/>
    <n v="7"/>
    <n v="6"/>
    <s v="1"/>
    <s v="-"/>
    <s v="-"/>
    <s v="LA MATANZA"/>
    <s v="-"/>
    <s v="J.M.DE ROSAS Y SAN ALBERTO R.3 KM. 46"/>
    <s v="-"/>
    <s v="-"/>
    <n v="27124849.48"/>
    <s v="-"/>
    <s v="-"/>
    <n v="27124849.48"/>
    <n v="11424147.439999999"/>
    <n v="3867.54"/>
    <s v="-"/>
    <n v="613056.31000000006"/>
    <n v="6703738.2000000002"/>
    <n v="3619850.99"/>
    <n v="0"/>
    <n v="0"/>
    <s v="-"/>
    <n v="0"/>
    <s v="-"/>
    <n v="0"/>
    <s v="-"/>
    <s v="-"/>
    <n v="0.37032114425310536"/>
    <n v="0.87029999999999996"/>
    <s v="EL MUNICIPIO PROPONE  ADDENDA REDUCIENDO A 174 VIV + OBRAS COMPLEMENTARIAS. "/>
  </r>
  <r>
    <n v="349"/>
    <x v="0"/>
    <s v="08. URBANIZACIÓN DE VILLAS Y ASENTAMIENTOS URBANOS"/>
    <s v="-"/>
    <s v="-"/>
    <s v="-"/>
    <s v="VIVIENDAS NUEVAS"/>
    <s v="-"/>
    <s v="CONCATENAR DE 300 VIVIENDAS"/>
    <n v="2"/>
    <x v="1"/>
    <n v="354"/>
    <x v="9"/>
    <x v="14"/>
    <s v="-"/>
    <s v="-"/>
    <s v="77.VIVIENDAS NUEVAS EN LA CUENCA MATANZA RIACHUELO"/>
    <s v="1511/05"/>
    <n v="11"/>
    <n v="5"/>
    <n v="8"/>
    <n v="1"/>
    <n v="0"/>
    <n v="3"/>
    <n v="7"/>
    <n v="6"/>
    <s v="1"/>
    <s v="-"/>
    <s v="-"/>
    <s v="LA MATANZA"/>
    <s v="-"/>
    <s v="C. DE LA BARCA Y RUTA 11"/>
    <s v="-"/>
    <s v="-"/>
    <n v="16774660.73"/>
    <s v="-"/>
    <s v="-"/>
    <n v="16774660.73"/>
    <n v="16624926.4340412"/>
    <s v="-"/>
    <n v="146270.19"/>
    <s v="-"/>
    <s v="-"/>
    <s v="-"/>
    <n v="0"/>
    <n v="0"/>
    <s v="-"/>
    <n v="0"/>
    <s v="-"/>
    <n v="0"/>
    <s v="-"/>
    <s v="-"/>
    <n v="0.28620000004799928"/>
    <n v="0.99050000000000005"/>
    <s v="-"/>
  </r>
  <r>
    <n v="350"/>
    <x v="0"/>
    <s v="08. URBANIZACIÓN DE VILLAS Y ASENTAMIENTOS URBANOS"/>
    <s v="-"/>
    <s v="-"/>
    <s v="-"/>
    <s v="VIVIENDAS NUEVAS"/>
    <s v="-"/>
    <s v="CONCATENAR DE 300 VIVIENDAS"/>
    <n v="2"/>
    <x v="1"/>
    <n v="354"/>
    <x v="9"/>
    <x v="14"/>
    <s v="-"/>
    <s v="-"/>
    <s v="77.VIVIENDAS NUEVAS EN LA CUENCA MATANZA RIACHUELO"/>
    <s v="1511/05"/>
    <n v="11"/>
    <n v="5"/>
    <n v="8"/>
    <n v="1"/>
    <n v="0"/>
    <n v="3"/>
    <n v="7"/>
    <n v="6"/>
    <s v="1"/>
    <s v="-"/>
    <s v="-"/>
    <s v="LA MATANZA"/>
    <s v="-"/>
    <s v="C. DE LA BARCA Y RUTA 11"/>
    <s v="-"/>
    <s v="-"/>
    <n v="16774660.73"/>
    <s v="-"/>
    <s v="-"/>
    <n v="16774660.73"/>
    <n v="16625586.6721349"/>
    <s v="-"/>
    <n v="146276"/>
    <s v="-"/>
    <s v="-"/>
    <s v="-"/>
    <n v="0"/>
    <n v="0"/>
    <s v="-"/>
    <n v="0"/>
    <s v="-"/>
    <n v="0"/>
    <s v="-"/>
    <s v="-"/>
    <n v="0.29179999996719463"/>
    <n v="0.99039999999999995"/>
    <s v="-"/>
  </r>
  <r>
    <n v="351"/>
    <x v="0"/>
    <s v="08. URBANIZACIÓN DE VILLAS Y ASENTAMIENTOS URBANOS"/>
    <s v="-"/>
    <s v="-"/>
    <s v="-"/>
    <s v="VIVIENDAS NUEVAS"/>
    <s v="-"/>
    <s v="CONCATENAR DE 200 VIVIENDAS"/>
    <n v="2"/>
    <x v="1"/>
    <n v="354"/>
    <x v="9"/>
    <x v="14"/>
    <s v="-"/>
    <s v="-"/>
    <s v="77.VIVIENDAS NUEVAS EN LA CUENCA MATANZA RIACHUELO"/>
    <s v="1537/05"/>
    <n v="11"/>
    <n v="5"/>
    <n v="8"/>
    <n v="1"/>
    <n v="0"/>
    <n v="3"/>
    <n v="7"/>
    <n v="6"/>
    <s v="1"/>
    <s v="-"/>
    <s v="-"/>
    <s v="LA MATANZA"/>
    <s v="-"/>
    <s v="CURUMALAL Y SGO DEL ESTERO"/>
    <s v="-"/>
    <s v="-"/>
    <n v="11788312.23"/>
    <s v="-"/>
    <s v="-"/>
    <n v="11788312.23"/>
    <n v="11227317.52"/>
    <s v="-"/>
    <n v="560994.71"/>
    <s v="-"/>
    <s v="-"/>
    <s v="-"/>
    <n v="0"/>
    <n v="0"/>
    <s v="-"/>
    <n v="0"/>
    <s v="-"/>
    <n v="0"/>
    <s v="-"/>
    <s v="-"/>
    <n v="0.34690826495303756"/>
    <n v="0.15509999999999999"/>
    <s v="-"/>
  </r>
  <r>
    <n v="352"/>
    <x v="0"/>
    <s v="08. URBANIZACIÓN DE VILLAS Y ASENTAMIENTOS URBANOS"/>
    <s v="-"/>
    <s v="-"/>
    <s v="-"/>
    <s v="VIVIENDAS NUEVAS"/>
    <s v="-"/>
    <s v="CONCATENAR DE 120 VIVIENDAS"/>
    <n v="2"/>
    <x v="1"/>
    <n v="354"/>
    <x v="9"/>
    <x v="14"/>
    <s v="-"/>
    <s v="-"/>
    <s v="77.VIVIENDAS NUEVAS EN LA CUENCA MATANZA RIACHUELO"/>
    <s v="1539/05"/>
    <n v="11"/>
    <n v="5"/>
    <n v="8"/>
    <n v="1"/>
    <n v="0"/>
    <n v="3"/>
    <n v="7"/>
    <n v="6"/>
    <s v="1"/>
    <s v="-"/>
    <s v="-"/>
    <s v="LA MATANZA"/>
    <s v="-"/>
    <s v="BERMEJO Y MONSEÑOR BUFANO"/>
    <s v="-"/>
    <s v="-"/>
    <n v="6977905"/>
    <s v="-"/>
    <s v="-"/>
    <n v="6977904.9999999991"/>
    <n v="5870183.79"/>
    <n v="381051.28"/>
    <s v="-"/>
    <s v="-"/>
    <s v="-"/>
    <s v="-"/>
    <n v="0"/>
    <n v="0"/>
    <s v="-"/>
    <n v="0"/>
    <s v="-"/>
    <n v="0"/>
    <s v="-"/>
    <s v="-"/>
    <n v="1"/>
    <n v="1"/>
    <s v="-"/>
  </r>
  <r>
    <n v="353"/>
    <x v="0"/>
    <s v="08. URBANIZACIÓN DE VILLAS Y ASENTAMIENTOS URBANOS"/>
    <s v="-"/>
    <s v="-"/>
    <s v="-"/>
    <s v="VIVIENDAS NUEVAS"/>
    <s v="-"/>
    <s v="CONCATENAR DE 260 VIVIENDAS"/>
    <n v="2"/>
    <x v="1"/>
    <n v="354"/>
    <x v="9"/>
    <x v="14"/>
    <s v="-"/>
    <s v="-"/>
    <s v="77.VIVIENDAS NUEVAS EN LA CUENCA MATANZA RIACHUELO"/>
    <s v="1551/05"/>
    <n v="11"/>
    <n v="5"/>
    <n v="8"/>
    <n v="1"/>
    <n v="0"/>
    <n v="3"/>
    <n v="7"/>
    <n v="6"/>
    <s v="1"/>
    <s v="-"/>
    <s v="-"/>
    <s v="LA MATANZA"/>
    <s v="-"/>
    <s v="ARECO Y CURUMALAL"/>
    <s v="-"/>
    <s v="-"/>
    <n v="15122369.779999999"/>
    <s v="-"/>
    <s v="-"/>
    <n v="15122369.779999999"/>
    <n v="15116137.199999999"/>
    <s v="-"/>
    <s v="-"/>
    <s v="-"/>
    <s v="-"/>
    <s v="-"/>
    <n v="0"/>
    <n v="0"/>
    <s v="-"/>
    <n v="0"/>
    <s v="-"/>
    <n v="0"/>
    <s v="-"/>
    <s v="-"/>
    <n v="1"/>
    <n v="1"/>
    <s v="-"/>
  </r>
  <r>
    <n v="354"/>
    <x v="0"/>
    <s v="08. URBANIZACIÓN DE VILLAS Y ASENTAMIENTOS URBANOS"/>
    <s v="-"/>
    <s v="-"/>
    <s v="-"/>
    <s v="VIVIENDAS NUEVAS"/>
    <s v="-"/>
    <s v="CONCATENAR DE 280 VIVIENDAS"/>
    <n v="2"/>
    <x v="1"/>
    <n v="354"/>
    <x v="9"/>
    <x v="14"/>
    <s v="-"/>
    <s v="-"/>
    <s v="77.VIVIENDAS NUEVAS EN LA CUENCA MATANZA RIACHUELO"/>
    <s v="1551/05"/>
    <n v="11"/>
    <n v="5"/>
    <n v="8"/>
    <n v="1"/>
    <n v="0"/>
    <n v="3"/>
    <n v="7"/>
    <n v="6"/>
    <s v="1"/>
    <s v="-"/>
    <s v="-"/>
    <s v="LA MATANZA"/>
    <s v="-"/>
    <s v="ARECO Y CURUMALAL"/>
    <s v="-"/>
    <s v="-"/>
    <n v="16166369.779999999"/>
    <s v="-"/>
    <s v="-"/>
    <n v="16166369.779999999"/>
    <n v="16135777.75"/>
    <s v="-"/>
    <s v="-"/>
    <s v="-"/>
    <s v="-"/>
    <s v="-"/>
    <n v="0"/>
    <n v="0"/>
    <s v="-"/>
    <n v="0"/>
    <s v="-"/>
    <n v="0"/>
    <s v="-"/>
    <s v="-"/>
    <n v="0.19783853586506442"/>
    <n v="0.16059999999999999"/>
    <s v="-"/>
  </r>
  <r>
    <n v="355"/>
    <x v="0"/>
    <s v="08. URBANIZACIÓN DE VILLAS Y ASENTAMIENTOS URBANOS"/>
    <s v="-"/>
    <s v="-"/>
    <s v="-"/>
    <s v="VIVIENDAS NUEVAS"/>
    <s v="-"/>
    <s v="CONCATENAR DE 52 VIVIENDAS"/>
    <n v="2"/>
    <x v="1"/>
    <n v="354"/>
    <x v="9"/>
    <x v="14"/>
    <s v="-"/>
    <s v="-"/>
    <s v="77.VIVIENDAS NUEVAS EN LA CUENCA MATANZA RIACHUELO"/>
    <s v="1560/05"/>
    <n v="11"/>
    <n v="5"/>
    <n v="8"/>
    <n v="1"/>
    <n v="0"/>
    <n v="3"/>
    <n v="7"/>
    <n v="6"/>
    <s v="1"/>
    <s v="-"/>
    <s v="-"/>
    <s v="LA MATANZA"/>
    <s v="-"/>
    <s v="FAJARDO Y VIDAL"/>
    <s v="-"/>
    <s v="-"/>
    <n v="3706522"/>
    <s v="-"/>
    <s v="-"/>
    <n v="3706522"/>
    <n v="3519531.08"/>
    <s v="-"/>
    <s v="-"/>
    <n v="186990.92"/>
    <s v="-"/>
    <s v="-"/>
    <n v="0"/>
    <n v="0"/>
    <s v="-"/>
    <n v="0"/>
    <s v="-"/>
    <n v="0"/>
    <s v="-"/>
    <s v="-"/>
    <n v="1"/>
    <n v="1"/>
    <s v="50 MEJORAMIENTOS ENTREGADOS"/>
  </r>
  <r>
    <n v="356"/>
    <x v="0"/>
    <s v="08. URBANIZACIÓN DE VILLAS Y ASENTAMIENTOS URBANOS"/>
    <s v="-"/>
    <s v="-"/>
    <s v="-"/>
    <s v="VIVIENDAS NUEVAS"/>
    <s v="-"/>
    <s v="CONCATENAR DE 119 VIVIENDAS"/>
    <n v="2"/>
    <x v="1"/>
    <n v="354"/>
    <x v="9"/>
    <x v="14"/>
    <s v="-"/>
    <s v="-"/>
    <s v="77.VIVIENDAS NUEVAS EN LA CUENCA MATANZA RIACHUELO"/>
    <s v="1560/05"/>
    <n v="11"/>
    <n v="5"/>
    <n v="8"/>
    <n v="1"/>
    <n v="0"/>
    <n v="3"/>
    <n v="7"/>
    <n v="6"/>
    <s v="1"/>
    <s v="-"/>
    <s v="-"/>
    <s v="LA MATANZA"/>
    <s v="-"/>
    <s v="ICALMA Y FAJARDO"/>
    <s v="-"/>
    <s v="-"/>
    <n v="9381897"/>
    <s v="-"/>
    <s v="-"/>
    <n v="9381896.9999999981"/>
    <n v="6789586.7599999998"/>
    <s v="-"/>
    <n v="738768.1"/>
    <n v="152474.59"/>
    <s v="-"/>
    <s v="-"/>
    <n v="140608.34999999998"/>
    <n v="0"/>
    <s v="-"/>
    <n v="0"/>
    <s v="-"/>
    <n v="0"/>
    <s v="-"/>
    <s v="-"/>
    <n v="0.13732246221870695"/>
    <n v="0.22"/>
    <s v="FUERA DEL CONVENIO 17771"/>
  </r>
  <r>
    <n v="357"/>
    <x v="0"/>
    <s v="08. URBANIZACIÓN DE VILLAS Y ASENTAMIENTOS URBANOS"/>
    <s v="-"/>
    <s v="-"/>
    <s v="-"/>
    <s v="INFRAESTRUCTURA DE SERVICIOS BÁSICOS"/>
    <s v="-"/>
    <s v="INFRA 280 Y 260 VIV"/>
    <n v="2"/>
    <x v="1"/>
    <n v="354"/>
    <x v="9"/>
    <x v="14"/>
    <s v="-"/>
    <s v="-"/>
    <s v="78. OBRAS DE INFRAESTRUCTURA, NEXO Y COMPLEMENTARIAS EN LA CUENCA MATANZA RIACHUELO."/>
    <s v="1789/06"/>
    <n v="11"/>
    <n v="5"/>
    <n v="8"/>
    <n v="6"/>
    <n v="0"/>
    <n v="3"/>
    <n v="7"/>
    <n v="6"/>
    <s v="1"/>
    <s v="-"/>
    <s v="-"/>
    <s v="LA MATANZA"/>
    <s v="-"/>
    <s v="ARECO Y CURUMALAL"/>
    <s v="-"/>
    <s v="-"/>
    <n v="7065093.8700000001"/>
    <s v="-"/>
    <s v="-"/>
    <n v="7065093.8700000001"/>
    <n v="6019232.8799999999"/>
    <n v="41556.885999999999"/>
    <s v="-"/>
    <s v="-"/>
    <s v="-"/>
    <s v="-"/>
    <n v="0"/>
    <n v="0"/>
    <s v="-"/>
    <n v="0"/>
    <s v="-"/>
    <n v="0"/>
    <s v="-"/>
    <s v="-"/>
    <n v="1"/>
    <n v="1"/>
    <s v="OBRA TERMINADA"/>
  </r>
  <r>
    <n v="358"/>
    <x v="0"/>
    <s v="08. URBANIZACIÓN DE VILLAS Y ASENTAMIENTOS URBANOS"/>
    <s v="-"/>
    <s v="-"/>
    <s v="-"/>
    <s v="INFRAESTRUCTURA DE SERVICIOS BÁSICOS"/>
    <s v="-"/>
    <s v="INFRA 176 VIV"/>
    <n v="2"/>
    <x v="1"/>
    <n v="354"/>
    <x v="9"/>
    <x v="14"/>
    <s v="-"/>
    <s v="-"/>
    <s v="78. OBRAS DE INFRAESTRUCTURA, NEXO Y COMPLEMENTARIAS EN LA CUENCA MATANZA RIACHUELO."/>
    <s v="1809/07"/>
    <n v="11"/>
    <n v="5"/>
    <n v="8"/>
    <n v="6"/>
    <n v="0"/>
    <n v="3"/>
    <n v="7"/>
    <n v="6"/>
    <s v="1"/>
    <s v="-"/>
    <s v="-"/>
    <s v="LA MATANZA"/>
    <s v="-"/>
    <s v="LAVALLEJA Y DOBLAS"/>
    <s v="-"/>
    <s v="-"/>
    <n v="2288055.14"/>
    <s v="-"/>
    <s v="-"/>
    <n v="2288055.14"/>
    <n v="517571.19"/>
    <s v="-"/>
    <n v="821364.51"/>
    <n v="156015.62"/>
    <s v="-"/>
    <s v="-"/>
    <n v="0"/>
    <n v="0"/>
    <s v="-"/>
    <n v="0"/>
    <s v="-"/>
    <n v="0"/>
    <s v="-"/>
    <s v="-"/>
    <n v="0.63360000000000005"/>
    <n v="0"/>
    <s v="NO FIGURA EN NUESTRA BASE"/>
  </r>
  <r>
    <n v="360"/>
    <x v="0"/>
    <s v="08. URBANIZACIÓN DE VILLAS Y ASENTAMIENTOS URBANOS"/>
    <s v="-"/>
    <s v="-"/>
    <s v="-"/>
    <s v="INFRAESTRUCTURA DE SERVICIOS BÁSICOS"/>
    <s v="-"/>
    <s v="INFRA 600 VIV"/>
    <n v="2"/>
    <x v="1"/>
    <n v="354"/>
    <x v="9"/>
    <x v="14"/>
    <s v="-"/>
    <s v="-"/>
    <s v="78. OBRAS DE INFRAESTRUCTURA, NEXO Y COMPLEMENTARIAS EN LA CUENCA MATANZA RIACHUELO."/>
    <s v="567/07"/>
    <n v="11"/>
    <n v="5"/>
    <n v="8"/>
    <n v="6"/>
    <n v="0"/>
    <n v="3"/>
    <n v="7"/>
    <n v="6"/>
    <s v="1"/>
    <s v="-"/>
    <s v="-"/>
    <s v="LA MATANZA"/>
    <s v="-"/>
    <s v="C. DE LA BARCA Y RUTA 11"/>
    <s v="-"/>
    <s v="-"/>
    <n v="7820059.7300000004"/>
    <s v="-"/>
    <s v="-"/>
    <n v="7820059.7300000004"/>
    <n v="7339186.5899999999"/>
    <s v="-"/>
    <s v="-"/>
    <s v="-"/>
    <s v="-"/>
    <s v="-"/>
    <n v="0"/>
    <n v="0"/>
    <s v="-"/>
    <n v="0"/>
    <s v="-"/>
    <n v="0"/>
    <s v="-"/>
    <s v="-"/>
    <n v="0.8881"/>
    <n v="0"/>
    <s v="-"/>
  </r>
  <r>
    <n v="361"/>
    <x v="0"/>
    <s v="08. URBANIZACIÓN DE VILLAS Y ASENTAMIENTOS URBANOS"/>
    <s v="-"/>
    <s v="-"/>
    <s v="-"/>
    <s v="INFRAESTRUCTURA DE SERVICIOS BÁSICOS"/>
    <s v="-"/>
    <s v="INFRA 284 Y 284 VIV"/>
    <n v="2"/>
    <x v="1"/>
    <n v="354"/>
    <x v="9"/>
    <x v="14"/>
    <s v="-"/>
    <s v="-"/>
    <s v="78. OBRAS DE INFRAESTRUCTURA, NEXO Y COMPLEMENTARIAS EN LA CUENCA MATANZA RIACHUELO."/>
    <s v="568/07"/>
    <n v="11"/>
    <n v="5"/>
    <n v="8"/>
    <n v="6"/>
    <n v="0"/>
    <n v="3"/>
    <n v="7"/>
    <n v="6"/>
    <s v="1"/>
    <s v="-"/>
    <s v="-"/>
    <s v="LA MATANZA"/>
    <s v="-"/>
    <s v="ARECO Y GARCIA DEL RIO"/>
    <s v="-"/>
    <s v="-"/>
    <n v="8079961.71"/>
    <s v="-"/>
    <s v="-"/>
    <n v="8079961.71"/>
    <n v="7813090.8899999997"/>
    <s v="-"/>
    <s v="-"/>
    <s v="-"/>
    <s v="-"/>
    <s v="-"/>
    <n v="0"/>
    <n v="0"/>
    <s v="-"/>
    <n v="0"/>
    <s v="-"/>
    <n v="0"/>
    <s v="-"/>
    <s v="-"/>
    <n v="0.98050000000000004"/>
    <n v="0"/>
    <s v="-"/>
  </r>
  <r>
    <n v="362"/>
    <x v="0"/>
    <s v="08. URBANIZACIÓN DE VILLAS Y ASENTAMIENTOS URBANOS"/>
    <s v="-"/>
    <s v="-"/>
    <s v="-"/>
    <s v="VIVIENDAS NUEVAS"/>
    <s v="-"/>
    <s v="CONCATENAR DE 176 VIVIENDAS"/>
    <n v="2"/>
    <x v="1"/>
    <n v="354"/>
    <x v="9"/>
    <x v="14"/>
    <s v="-"/>
    <s v="-"/>
    <s v="77.VIVIENDAS NUEVAS EN LA CUENCA MATANZA RIACHUELO"/>
    <s v="96/06"/>
    <n v="11"/>
    <n v="5"/>
    <n v="8"/>
    <n v="1"/>
    <n v="0"/>
    <n v="3"/>
    <n v="7"/>
    <n v="6"/>
    <s v="1"/>
    <s v="-"/>
    <s v="-"/>
    <s v="LA MATANZA"/>
    <s v="-"/>
    <s v="LAVALLEJA Y DOBLAS"/>
    <s v="-"/>
    <s v="-"/>
    <n v="10828661.970000001"/>
    <s v="-"/>
    <s v="-"/>
    <n v="10828661.970000001"/>
    <n v="9340401.6300000008"/>
    <n v="905886.2"/>
    <n v="339030.39"/>
    <s v="-"/>
    <s v="-"/>
    <s v="-"/>
    <n v="0"/>
    <n v="0"/>
    <s v="-"/>
    <n v="0"/>
    <s v="-"/>
    <n v="0"/>
    <s v="-"/>
    <s v="-"/>
    <n v="0.98780000000000001"/>
    <n v="0.97619999999999996"/>
    <s v="-"/>
  </r>
  <r>
    <n v="363"/>
    <x v="0"/>
    <s v="08. URBANIZACIÓN DE VILLAS Y ASENTAMIENTOS URBANOS"/>
    <s v="-"/>
    <s v="-"/>
    <s v="-"/>
    <s v="VIVIENDAS NUEVAS"/>
    <s v="-"/>
    <s v="BARRIO SANTA CATALINA + INFRA - ETAPA II"/>
    <n v="2"/>
    <x v="1"/>
    <n v="354"/>
    <x v="9"/>
    <x v="14"/>
    <s v="-"/>
    <s v="-"/>
    <s v="78. OBRAS DE INFRAESTRUCTURA, NEXO Y COMPLEMENTARIAS EN LA CUENCA MATANZA RIACHUELO."/>
    <s v="886/08"/>
    <n v="11"/>
    <n v="5"/>
    <n v="8"/>
    <n v="6"/>
    <n v="0"/>
    <n v="3"/>
    <n v="7"/>
    <n v="6"/>
    <s v="1"/>
    <s v="-"/>
    <s v="-"/>
    <s v="LOMAS DE ZAMORA"/>
    <s v="-"/>
    <s v="BARRIO SANTA CATALINA"/>
    <d v="2009-06-25T00:00:00"/>
    <s v="-"/>
    <n v="834979.7"/>
    <s v="-"/>
    <s v="-"/>
    <n v="834979.7"/>
    <n v="241047.1"/>
    <s v="-"/>
    <n v="255038.73"/>
    <s v="-"/>
    <s v="-"/>
    <s v="-"/>
    <n v="0"/>
    <n v="0"/>
    <s v="-"/>
    <n v="0"/>
    <s v="-"/>
    <n v="0"/>
    <s v="-"/>
    <s v="-"/>
    <n v="0.59409999999999996"/>
    <n v="0"/>
    <s v="-"/>
  </r>
  <r>
    <n v="364"/>
    <x v="0"/>
    <s v="08. URBANIZACIÓN DE VILLAS Y ASENTAMIENTOS URBANOS"/>
    <s v="-"/>
    <s v="-"/>
    <s v="-"/>
    <s v="EQUIPAMIENTO COMUNITARIO"/>
    <s v="-"/>
    <s v="-"/>
    <n v="2"/>
    <x v="1"/>
    <n v="354"/>
    <x v="9"/>
    <x v="14"/>
    <s v="-"/>
    <s v="-"/>
    <s v="77.VIVIENDAS NUEVAS EN LA CUENCA MATANZA RIACHUELO"/>
    <s v="1011/05"/>
    <n v="11"/>
    <n v="5"/>
    <n v="8"/>
    <n v="6"/>
    <n v="0"/>
    <n v="3"/>
    <n v="7"/>
    <n v="6"/>
    <s v="1"/>
    <s v="-"/>
    <s v="-"/>
    <s v="MARCOS PAZ"/>
    <s v="-"/>
    <s v="49 VIV. Bº TONEL (MARCASUS Y LOZANO) Y 2 VIV. COMUNIDAD TOBA (LOZANO SNº) 3 VIV. (LOTES DISPERSOS CON ESCRITURA CASCO URBANO)"/>
    <s v="-"/>
    <s v="-"/>
    <n v="5678657.7599999998"/>
    <s v="-"/>
    <s v="-"/>
    <n v="5678657.7599999998"/>
    <n v="5678657.7599999998"/>
    <s v="-"/>
    <s v="-"/>
    <s v="-"/>
    <s v="-"/>
    <s v="-"/>
    <n v="0"/>
    <n v="0"/>
    <s v="-"/>
    <n v="0"/>
    <s v="-"/>
    <n v="0"/>
    <s v="-"/>
    <s v="-"/>
    <n v="1"/>
    <n v="1"/>
    <s v="-"/>
  </r>
  <r>
    <n v="365"/>
    <x v="0"/>
    <s v="08. URBANIZACIÓN DE VILLAS Y ASENTAMIENTOS URBANOS"/>
    <s v="-"/>
    <s v="-"/>
    <s v="-"/>
    <s v="EQUIPAMIENTO COMUNITARIO"/>
    <s v="-"/>
    <s v="-"/>
    <n v="2"/>
    <x v="1"/>
    <n v="354"/>
    <x v="9"/>
    <x v="14"/>
    <s v="-"/>
    <s v="-"/>
    <s v="77.VIVIENDAS NUEVAS EN LA CUENCA MATANZA RIACHUELO"/>
    <s v="1011/05"/>
    <n v="11"/>
    <n v="5"/>
    <n v="8"/>
    <n v="6"/>
    <n v="0"/>
    <n v="3"/>
    <n v="7"/>
    <n v="6"/>
    <s v="1"/>
    <s v="-"/>
    <s v="-"/>
    <s v="MARCOS PAZ"/>
    <s v="-"/>
    <s v="64 VIV. BARRIO SARMIENTO (BELTRAN Y EL CIELITO) 97 VIV. Bº LAS TALITAS (MISIONES Y MONTEVIDEO)"/>
    <s v="-"/>
    <s v="-"/>
    <n v="10481374.460000001"/>
    <s v="-"/>
    <s v="-"/>
    <n v="10481374.460000001"/>
    <n v="10481374.460000001"/>
    <s v="-"/>
    <s v="-"/>
    <s v="-"/>
    <s v="-"/>
    <s v="-"/>
    <n v="0"/>
    <n v="0"/>
    <s v="-"/>
    <n v="0"/>
    <s v="-"/>
    <n v="0"/>
    <s v="-"/>
    <s v="-"/>
    <n v="1"/>
    <n v="1"/>
    <s v="-"/>
  </r>
  <r>
    <n v="366"/>
    <x v="0"/>
    <s v="08. URBANIZACIÓN DE VILLAS Y ASENTAMIENTOS URBANOS"/>
    <s v="-"/>
    <s v="-"/>
    <s v="-"/>
    <s v="EQUIPAMIENTO COMUNITARIO"/>
    <s v="-"/>
    <s v="-"/>
    <n v="2"/>
    <x v="1"/>
    <n v="354"/>
    <x v="9"/>
    <x v="14"/>
    <s v="-"/>
    <s v="-"/>
    <s v="77.VIVIENDAS NUEVAS EN LA CUENCA MATANZA RIACHUELO"/>
    <s v="1526/05"/>
    <n v="11"/>
    <n v="5"/>
    <n v="8"/>
    <n v="1"/>
    <n v="0"/>
    <n v="3"/>
    <n v="7"/>
    <n v="6"/>
    <s v="1"/>
    <s v="-"/>
    <s v="-"/>
    <s v="MARCOS PAZ"/>
    <s v="-"/>
    <s v="MONTEAGUDO, MISIONES, MADRID Y MONTEVIDEO"/>
    <s v="-"/>
    <s v="-"/>
    <n v="16078757"/>
    <s v="-"/>
    <s v="-"/>
    <n v="16078757"/>
    <n v="10213992.359999999"/>
    <n v="3234674.19"/>
    <n v="2124978.39"/>
    <n v="292455.67"/>
    <s v="-"/>
    <s v="-"/>
    <n v="459164.59"/>
    <n v="0"/>
    <s v="-"/>
    <n v="0"/>
    <s v="-"/>
    <n v="0"/>
    <s v="-"/>
    <s v="-"/>
    <n v="1"/>
    <n v="1"/>
    <s v="-"/>
  </r>
  <r>
    <n v="367"/>
    <x v="0"/>
    <s v="08. URBANIZACIÓN DE VILLAS Y ASENTAMIENTOS URBANOS"/>
    <s v="-"/>
    <s v="-"/>
    <s v="-"/>
    <s v="EQUIPAMIENTO COMUNITARIO"/>
    <s v="-"/>
    <s v="-"/>
    <n v="2"/>
    <x v="1"/>
    <n v="354"/>
    <x v="9"/>
    <x v="14"/>
    <s v="-"/>
    <s v="-"/>
    <s v="78. OBRAS DE INFRAESTRUCTURA, NEXO Y COMPLEMENTARIAS EN LA CUENCA MATANZA RIACHUELO."/>
    <s v="1609/05"/>
    <n v="11"/>
    <n v="5"/>
    <n v="8"/>
    <n v="6"/>
    <n v="0"/>
    <n v="3"/>
    <n v="7"/>
    <n v="6"/>
    <s v="1"/>
    <s v="-"/>
    <s v="-"/>
    <s v="MARCOS PAZ"/>
    <s v="-"/>
    <s v="49 VIV. Bº TONEL (MARCASUS Y LOZANO) Y 2 VIV. COMUNIDAD TOBA (LOZANO SNº) 3 VIV. (LOTES DISPERSOS CON ESCRITURA CASCO URBANO) 64 VIV. BARRIO SARMIENTO (BELTRAN Y EL CIELITO) 97 VIV. Bº LAS TALITAS (MISIONES Y MONTEVIDEO)"/>
    <s v="-"/>
    <s v="-"/>
    <n v="1883857.65"/>
    <s v="-"/>
    <s v="-"/>
    <n v="1883857.65"/>
    <n v="1883857.65"/>
    <s v="-"/>
    <s v="-"/>
    <s v="-"/>
    <s v="-"/>
    <s v="-"/>
    <n v="0"/>
    <n v="0"/>
    <s v="-"/>
    <n v="0"/>
    <s v="-"/>
    <n v="0"/>
    <s v="-"/>
    <s v="-"/>
    <n v="1"/>
    <n v="1"/>
    <s v="-"/>
  </r>
  <r>
    <n v="368"/>
    <x v="0"/>
    <s v="08. URBANIZACIÓN DE VILLAS Y ASENTAMIENTOS URBANOS"/>
    <s v="-"/>
    <s v="-"/>
    <s v="-"/>
    <s v="EQUIPAMIENTO COMUNITARIO"/>
    <s v="-"/>
    <s v="-"/>
    <n v="2"/>
    <x v="1"/>
    <n v="354"/>
    <x v="9"/>
    <x v="14"/>
    <s v="-"/>
    <s v="-"/>
    <s v="77.VIVIENDAS NUEVAS EN LA CUENCA MATANZA RIACHUELO"/>
    <s v="168/07"/>
    <n v="11"/>
    <n v="5"/>
    <n v="8"/>
    <n v="6"/>
    <n v="0"/>
    <n v="3"/>
    <n v="7"/>
    <n v="6"/>
    <s v="1"/>
    <s v="-"/>
    <s v="-"/>
    <s v="MERLO"/>
    <s v="-"/>
    <s v="CALLES: BOERO - ARTIGAS - BCAYUVA Y GALLARDO"/>
    <s v="-"/>
    <s v="-"/>
    <n v="7753992.8607118698"/>
    <s v="-"/>
    <s v="-"/>
    <n v="7753992.8607118716"/>
    <n v="6118336.6200000001"/>
    <n v="1635656.24"/>
    <s v="-"/>
    <s v="-"/>
    <s v="-"/>
    <s v="-"/>
    <n v="0"/>
    <n v="0"/>
    <s v="-"/>
    <n v="0"/>
    <s v="-"/>
    <n v="0"/>
    <s v="-"/>
    <s v="-"/>
    <n v="1"/>
    <n v="1"/>
    <s v="-"/>
  </r>
  <r>
    <n v="369"/>
    <x v="0"/>
    <s v="08. URBANIZACIÓN DE VILLAS Y ASENTAMIENTOS URBANOS"/>
    <s v="-"/>
    <s v="-"/>
    <s v="-"/>
    <s v="EQUIPAMIENTO COMUNITARIO"/>
    <s v="-"/>
    <s v="-"/>
    <n v="2"/>
    <x v="1"/>
    <n v="354"/>
    <x v="9"/>
    <x v="14"/>
    <s v="-"/>
    <s v="-"/>
    <s v="77.VIVIENDAS NUEVAS EN LA CUENCA MATANZA RIACHUELO"/>
    <s v="307/08"/>
    <n v="11"/>
    <n v="5"/>
    <n v="8"/>
    <n v="6"/>
    <n v="0"/>
    <n v="3"/>
    <n v="7"/>
    <n v="6"/>
    <s v="1"/>
    <s v="-"/>
    <s v="-"/>
    <s v="MERLO"/>
    <s v="-"/>
    <s v="CALLES: OBARRIO - SINCLAIR - ZELADA Y ZORRILLA"/>
    <s v="-"/>
    <s v="-"/>
    <n v="8205047.4000000004"/>
    <s v="-"/>
    <s v="-"/>
    <n v="8205047.3999999994"/>
    <n v="6428581.0199999996"/>
    <n v="1711327.03"/>
    <n v="65139.35"/>
    <s v="-"/>
    <s v="-"/>
    <s v="-"/>
    <n v="0"/>
    <n v="0"/>
    <s v="-"/>
    <n v="0"/>
    <s v="-"/>
    <n v="0"/>
    <s v="-"/>
    <s v="-"/>
    <n v="1"/>
    <n v="1"/>
    <s v="CONVENIO RESCINDIDO"/>
  </r>
  <r>
    <n v="370"/>
    <x v="0"/>
    <s v="08. URBANIZACIÓN DE VILLAS Y ASENTAMIENTOS URBANOS"/>
    <s v="-"/>
    <s v="-"/>
    <s v="-"/>
    <s v="EQUIPAMIENTO COMUNITARIO"/>
    <s v="-"/>
    <s v="-"/>
    <n v="2"/>
    <x v="1"/>
    <n v="354"/>
    <x v="9"/>
    <x v="14"/>
    <s v="-"/>
    <s v="-"/>
    <s v="77.VIVIENDAS NUEVAS EN LA CUENCA MATANZA RIACHUELO"/>
    <s v="315/08"/>
    <n v="11"/>
    <n v="5"/>
    <n v="8"/>
    <n v="6"/>
    <n v="0"/>
    <n v="3"/>
    <n v="7"/>
    <n v="6"/>
    <s v="1"/>
    <s v="-"/>
    <s v="-"/>
    <s v="MERLO"/>
    <s v="-"/>
    <s v="CALLES: BLANCO ENCALADA - BARILOCHE  - PERICON Y HEROES DEL FOURNIER"/>
    <s v="-"/>
    <s v="-"/>
    <n v="22506023.989999998"/>
    <s v="-"/>
    <n v="12398970.830000002"/>
    <n v="34904994.82"/>
    <n v="4335967.41"/>
    <n v="1114813.8700000001"/>
    <n v="6382654.6100000003"/>
    <n v="5395985.9889120003"/>
    <n v="129744.65"/>
    <n v="8674728.4800000004"/>
    <n v="0"/>
    <n v="0"/>
    <s v="-"/>
    <n v="0"/>
    <s v="-"/>
    <n v="0"/>
    <s v="-"/>
    <s v="-"/>
    <n v="0.745"/>
    <n v="0.67610000000000003"/>
    <s v="CONVENIO RESCINDIDO"/>
  </r>
  <r>
    <n v="371"/>
    <x v="0"/>
    <s v="08. URBANIZACIÓN DE VILLAS Y ASENTAMIENTOS URBANOS"/>
    <s v="-"/>
    <s v="-"/>
    <s v="-"/>
    <s v="EQUIPAMIENTO COMUNITARIO"/>
    <s v="-"/>
    <s v="-"/>
    <n v="2"/>
    <x v="1"/>
    <n v="354"/>
    <x v="9"/>
    <x v="14"/>
    <s v="-"/>
    <s v="-"/>
    <s v="77.VIVIENDAS NUEVAS EN LA CUENCA MATANZA RIACHUELO"/>
    <s v="625/06"/>
    <n v="11"/>
    <n v="5"/>
    <n v="8"/>
    <n v="6"/>
    <n v="0"/>
    <n v="3"/>
    <n v="7"/>
    <n v="6"/>
    <s v="1"/>
    <s v="-"/>
    <s v="-"/>
    <s v="MERLO"/>
    <s v="-"/>
    <s v="CALLES: HEREDIA - JONTE - LOS TULIPANES Y LAS AZUCENAS "/>
    <s v="-"/>
    <s v="-"/>
    <n v="4818653.93"/>
    <s v="-"/>
    <s v="-"/>
    <n v="4818653.93"/>
    <n v="4818653.93"/>
    <s v="-"/>
    <s v="-"/>
    <s v="-"/>
    <s v="-"/>
    <s v="-"/>
    <n v="0"/>
    <n v="0"/>
    <s v="-"/>
    <n v="0"/>
    <s v="-"/>
    <n v="0"/>
    <s v="-"/>
    <s v="-"/>
    <n v="1"/>
    <n v="0.57600000000000007"/>
    <s v="59 VIVIENDAS ENTREGADAS. EL MUNICIPIO PROPONE ADDENDA PARA QUITAR 41 VIVIENDAS SIN INICIO. EN EVALUACION."/>
  </r>
  <r>
    <n v="372"/>
    <x v="0"/>
    <s v="08. URBANIZACIÓN DE VILLAS Y ASENTAMIENTOS URBANOS"/>
    <s v="-"/>
    <s v="-"/>
    <s v="-"/>
    <s v="EQUIPAMIENTO COMUNITARIO"/>
    <s v="-"/>
    <s v="-"/>
    <n v="2"/>
    <x v="1"/>
    <n v="354"/>
    <x v="9"/>
    <x v="14"/>
    <s v="-"/>
    <s v="-"/>
    <s v="78. OBRAS DE INFRAESTRUCTURA, NEXO Y COMPLEMENTARIAS EN LA CUENCA MATANZA RIACHUELO."/>
    <s v="866/08"/>
    <n v="11"/>
    <n v="5"/>
    <n v="8"/>
    <n v="6"/>
    <n v="0"/>
    <n v="3"/>
    <n v="7"/>
    <n v="6"/>
    <s v="1"/>
    <s v="-"/>
    <s v="-"/>
    <s v="MERLO"/>
    <s v="-"/>
    <s v="CALLES: HEREDIA - JONTE - LOS TULIPANES Y LAS AZUCENAS "/>
    <s v="-"/>
    <s v="-"/>
    <n v="950429.29"/>
    <s v="-"/>
    <s v="-"/>
    <n v="950429.29"/>
    <n v="909800.85"/>
    <n v="40628.44"/>
    <s v="-"/>
    <s v="-"/>
    <s v="-"/>
    <s v="-"/>
    <n v="0"/>
    <n v="0"/>
    <s v="-"/>
    <n v="0"/>
    <s v="-"/>
    <n v="0"/>
    <s v="-"/>
    <s v="-"/>
    <n v="1"/>
    <n v="1"/>
    <s v="OBRA TERMINADA"/>
  </r>
  <r>
    <n v="373"/>
    <x v="0"/>
    <s v="08. URBANIZACIÓN DE VILLAS Y ASENTAMIENTOS URBANOS"/>
    <s v="-"/>
    <s v="-"/>
    <s v="-"/>
    <s v="VIVIENDAS NUEVAS"/>
    <s v="-"/>
    <s v="CONSTRUCCIÓN DE 50 VIVIENDAS"/>
    <n v="2"/>
    <x v="1"/>
    <n v="354"/>
    <x v="9"/>
    <x v="14"/>
    <s v="-"/>
    <s v="-"/>
    <s v="77.VIVIENDAS NUEVAS EN LA CUENCA MATANZA RIACHUELO"/>
    <s v="1601/07"/>
    <n v="11"/>
    <n v="5"/>
    <n v="8"/>
    <n v="6"/>
    <n v="0"/>
    <n v="3"/>
    <n v="7"/>
    <n v="6"/>
    <s v="1"/>
    <s v="-"/>
    <s v="-"/>
    <s v="MORÓN"/>
    <s v="-"/>
    <s v="Bº C. GARDEL LL ETAPA"/>
    <s v="-"/>
    <s v="-"/>
    <n v="6763790.5099999998"/>
    <s v="-"/>
    <s v="-"/>
    <n v="6763790.5099999998"/>
    <n v="5497949.3499999996"/>
    <n v="1143223.1314203399"/>
    <s v="-"/>
    <n v="122618.03"/>
    <s v="-"/>
    <s v="-"/>
    <n v="0"/>
    <n v="0"/>
    <s v="-"/>
    <n v="0"/>
    <s v="-"/>
    <n v="0"/>
    <s v="-"/>
    <s v="-"/>
    <n v="1"/>
    <n v="1"/>
    <s v="FUERA DEL CONVENIO 17771"/>
  </r>
  <r>
    <n v="374"/>
    <x v="0"/>
    <s v="08. URBANIZACIÓN DE VILLAS Y ASENTAMIENTOS URBANOS"/>
    <s v="-"/>
    <s v="-"/>
    <s v="-"/>
    <s v="EQUIPAMIENTO COMUNITARIO"/>
    <s v="-"/>
    <s v="-"/>
    <n v="2"/>
    <x v="1"/>
    <n v="354"/>
    <x v="9"/>
    <x v="14"/>
    <s v="-"/>
    <s v="-"/>
    <s v="78. OBRAS DE INFRAESTRUCTURA, NEXO Y COMPLEMENTARIAS EN LA CUENCA MATANZA RIACHUELO."/>
    <s v="168/08"/>
    <n v="11"/>
    <n v="5"/>
    <n v="8"/>
    <n v="6"/>
    <n v="0"/>
    <n v="3"/>
    <n v="7"/>
    <n v="6"/>
    <s v="1"/>
    <s v="-"/>
    <s v="-"/>
    <s v="MORÓN"/>
    <s v="-"/>
    <s v="PERDRIEL - HTAL. POSADAS - MARCONI - VILLEGAS"/>
    <s v="-"/>
    <s v="-"/>
    <n v="3277130.8554000398"/>
    <s v="-"/>
    <s v="-"/>
    <n v="3277130.8554000417"/>
    <n v="2342739.13"/>
    <n v="915287.2"/>
    <s v="-"/>
    <n v="19104.53"/>
    <s v="-"/>
    <s v="-"/>
    <n v="0"/>
    <n v="0"/>
    <s v="-"/>
    <n v="0"/>
    <s v="-"/>
    <n v="0"/>
    <s v="-"/>
    <s v="-"/>
    <n v="1"/>
    <n v="1"/>
    <s v="-"/>
  </r>
  <r>
    <n v="375"/>
    <x v="0"/>
    <s v="08. URBANIZACIÓN DE VILLAS Y ASENTAMIENTOS URBANOS"/>
    <s v="-"/>
    <s v="-"/>
    <s v="-"/>
    <s v="VIVIENDAS NUEVAS"/>
    <s v="-"/>
    <s v="CONSTRUCCIÓN DE 70 VIVIENDAS"/>
    <n v="2"/>
    <x v="1"/>
    <n v="354"/>
    <x v="9"/>
    <x v="14"/>
    <s v="-"/>
    <s v="-"/>
    <s v="77.VIVIENDAS NUEVAS EN LA CUENCA MATANZA RIACHUELO"/>
    <s v="2079/09"/>
    <n v="11"/>
    <n v="5"/>
    <n v="8"/>
    <n v="6"/>
    <n v="0"/>
    <n v="3"/>
    <n v="7"/>
    <n v="6"/>
    <s v="1"/>
    <s v="-"/>
    <s v="-"/>
    <s v="PTE. PERÓN"/>
    <s v="-"/>
    <s v="AV. 41 ENTRE CALLES 6 Y 4"/>
    <s v="-"/>
    <s v="-"/>
    <n v="7321600"/>
    <s v="-"/>
    <s v="-"/>
    <n v="7321600"/>
    <n v="2381092.87"/>
    <n v="4819903.08"/>
    <n v="120604.05"/>
    <s v="-"/>
    <s v="-"/>
    <s v="-"/>
    <n v="0"/>
    <n v="0"/>
    <s v="-"/>
    <n v="0"/>
    <s v="-"/>
    <n v="0"/>
    <s v="-"/>
    <s v="-"/>
    <n v="1"/>
    <n v="0"/>
    <s v="FUERA DEL CONVENIO 17771"/>
  </r>
  <r>
    <n v="376"/>
    <x v="0"/>
    <s v="08. URBANIZACIÓN DE VILLAS Y ASENTAMIENTOS URBANOS"/>
    <s v="-"/>
    <s v="-"/>
    <s v="-"/>
    <s v="VIVIENDAS NUEVAS"/>
    <s v="-"/>
    <s v="CONSTRUCCIÓN DE 70 VIVIENDAS"/>
    <n v="2"/>
    <x v="1"/>
    <n v="354"/>
    <x v="9"/>
    <x v="14"/>
    <s v="-"/>
    <s v="-"/>
    <s v="77.VIVIENDAS NUEVAS EN LA CUENCA MATANZA RIACHUELO"/>
    <s v="2079/09"/>
    <n v="11"/>
    <n v="5"/>
    <n v="8"/>
    <n v="6"/>
    <n v="0"/>
    <n v="3"/>
    <n v="7"/>
    <n v="6"/>
    <s v="1"/>
    <s v="-"/>
    <s v="-"/>
    <s v="PTE. PERÓN"/>
    <s v="-"/>
    <s v="AV. 41 ENTRE CALLES 6 Y 4"/>
    <s v="-"/>
    <s v="-"/>
    <n v="7311200"/>
    <s v="-"/>
    <s v="-"/>
    <n v="7311200"/>
    <n v="2379531.71"/>
    <n v="4812539.83"/>
    <n v="119128.46"/>
    <s v="-"/>
    <s v="-"/>
    <s v="-"/>
    <n v="0"/>
    <n v="0"/>
    <s v="-"/>
    <n v="0"/>
    <s v="-"/>
    <n v="0"/>
    <s v="-"/>
    <s v="-"/>
    <n v="1"/>
    <n v="1"/>
    <s v="LA OBRA ES 54 VIV, PERO AL VARIAR LOS ASENTAMIENTOS DE LA DEMANDA, SE DIVIDE EN: 30 VIV Y 24 VIV (AMBAS COMPARTEN ACU 170/2010)"/>
  </r>
  <r>
    <n v="377"/>
    <x v="0"/>
    <s v="08. URBANIZACIÓN DE VILLAS Y ASENTAMIENTOS URBANOS"/>
    <s v="-"/>
    <s v="-"/>
    <s v="-"/>
    <s v="MEJORAMIENTOS DE VIVIENDA EXISTENTE"/>
    <s v="-"/>
    <s v="MEJORAMIENTO DE 8 VIVIENDAS"/>
    <n v="2"/>
    <x v="1"/>
    <n v="354"/>
    <x v="9"/>
    <x v="16"/>
    <s v="-"/>
    <s v="-"/>
    <s v="77. ACCIONES DE MEJORAMIENTO DE VIVIENDAS EN LA CMR"/>
    <s v="1830/05"/>
    <n v="11"/>
    <n v="5"/>
    <n v="8"/>
    <n v="1"/>
    <n v="0"/>
    <n v="3"/>
    <n v="7"/>
    <n v="2"/>
    <s v="1"/>
    <s v="-"/>
    <s v="-"/>
    <s v="CABA"/>
    <s v="-"/>
    <s v="-"/>
    <d v="2006-01-01T00:00:00"/>
    <s v="-"/>
    <n v="111352"/>
    <s v="-"/>
    <s v="-"/>
    <n v="111352"/>
    <n v="111352"/>
    <s v="-"/>
    <s v="-"/>
    <s v="-"/>
    <s v="-"/>
    <s v="-"/>
    <n v="0"/>
    <n v="0"/>
    <s v="-"/>
    <n v="0"/>
    <s v="-"/>
    <n v="0"/>
    <s v="-"/>
    <s v="-"/>
    <n v="0.18329999994944821"/>
    <n v="0"/>
    <s v="-"/>
  </r>
  <r>
    <n v="378"/>
    <x v="0"/>
    <s v="08. URBANIZACIÓN DE VILLAS Y ASENTAMIENTOS URBANOS"/>
    <s v="-"/>
    <s v="-"/>
    <s v="-"/>
    <s v="MEJORAMIENTOS DE VIVIENDA EXISTENTE"/>
    <s v="-"/>
    <s v="MEJORAMIENTO DE 2 VIVIENDAS"/>
    <n v="2"/>
    <x v="1"/>
    <n v="354"/>
    <x v="9"/>
    <x v="16"/>
    <s v="-"/>
    <s v="-"/>
    <s v="77. ACCIONES DE MEJORAMIENTO DE VIVIENDAS EN LA CMR"/>
    <s v="1830/05"/>
    <n v="11"/>
    <n v="5"/>
    <n v="8"/>
    <n v="1"/>
    <n v="0"/>
    <n v="3"/>
    <n v="7"/>
    <n v="2"/>
    <s v="1"/>
    <s v="-"/>
    <s v="-"/>
    <s v="CABA"/>
    <s v="-"/>
    <s v="-"/>
    <d v="2006-01-01T00:00:00"/>
    <s v="-"/>
    <n v="27688.14"/>
    <s v="-"/>
    <s v="-"/>
    <n v="27688.14"/>
    <n v="27688.14"/>
    <s v="-"/>
    <s v="-"/>
    <s v="-"/>
    <s v="-"/>
    <s v="-"/>
    <n v="0"/>
    <n v="0"/>
    <s v="-"/>
    <n v="0"/>
    <s v="-"/>
    <n v="0"/>
    <s v="-"/>
    <s v="-"/>
    <n v="9.0899999134192486E-2"/>
    <n v="0"/>
    <s v="-"/>
  </r>
  <r>
    <n v="379"/>
    <x v="0"/>
    <s v="08. URBANIZACIÓN DE VILLAS Y ASENTAMIENTOS URBANOS"/>
    <s v="-"/>
    <s v="-"/>
    <s v="-"/>
    <s v="MEJORAMIENTOS DE VIVIENDA EXISTENTE"/>
    <s v="-"/>
    <s v="MEJORAMIENTO DE 6 VIVIENDAS"/>
    <n v="2"/>
    <x v="1"/>
    <n v="354"/>
    <x v="9"/>
    <x v="16"/>
    <s v="-"/>
    <s v="-"/>
    <s v="77. ACCIONES DE MEJORAMIENTO DE VIVIENDAS EN LA CMR"/>
    <s v="1830/05"/>
    <n v="11"/>
    <n v="5"/>
    <n v="8"/>
    <n v="1"/>
    <n v="0"/>
    <n v="3"/>
    <n v="7"/>
    <n v="2"/>
    <s v="1"/>
    <s v="-"/>
    <s v="-"/>
    <s v="CABA"/>
    <s v="-"/>
    <s v="-"/>
    <d v="2006-01-01T00:00:00"/>
    <s v="-"/>
    <n v="94800"/>
    <s v="-"/>
    <s v="-"/>
    <n v="94800"/>
    <n v="94800"/>
    <s v="-"/>
    <s v="-"/>
    <s v="-"/>
    <s v="-"/>
    <s v="-"/>
    <n v="0"/>
    <n v="0"/>
    <s v="-"/>
    <n v="0"/>
    <s v="-"/>
    <n v="0"/>
    <s v="-"/>
    <s v="-"/>
    <n v="0"/>
    <n v="0"/>
    <s v="ESTA OBRA HA SIDO REFORMULADA, Y NO CORRESPONDE A LO PROYECTADO ACTUALMENTE"/>
  </r>
  <r>
    <n v="380"/>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84464.48"/>
    <s v="-"/>
    <s v="-"/>
    <n v="384464.48"/>
    <n v="384464.48"/>
    <s v="-"/>
    <s v="-"/>
    <s v="-"/>
    <s v="-"/>
    <s v="-"/>
    <n v="0"/>
    <n v="0"/>
    <s v="-"/>
    <n v="0"/>
    <s v="-"/>
    <n v="0"/>
    <s v="-"/>
    <s v="-"/>
    <n v="0"/>
    <n v="0"/>
    <s v="-"/>
  </r>
  <r>
    <n v="381"/>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79203.85"/>
    <s v="-"/>
    <s v="-"/>
    <n v="379203.85"/>
    <n v="379203.85"/>
    <s v="-"/>
    <s v="-"/>
    <s v="-"/>
    <s v="-"/>
    <s v="-"/>
    <n v="0"/>
    <n v="0"/>
    <s v="-"/>
    <n v="0"/>
    <s v="-"/>
    <n v="0"/>
    <s v="-"/>
    <s v="-"/>
    <n v="0"/>
    <n v="1"/>
    <s v="-"/>
  </r>
  <r>
    <n v="382"/>
    <x v="0"/>
    <s v="08. URBANIZACIÓN DE VILLAS Y ASENTAMIENTOS URBANOS"/>
    <s v="-"/>
    <s v="-"/>
    <s v="-"/>
    <s v="MEJORAMIENTOS DE VIVIENDA EXISTENTE"/>
    <s v="-"/>
    <s v="MEJORAMIENTO DE 26 VIVIENDAS"/>
    <n v="2"/>
    <x v="1"/>
    <n v="354"/>
    <x v="9"/>
    <x v="16"/>
    <s v="-"/>
    <s v="-"/>
    <s v="77. ACCIONES DE MEJORAMIENTO DE VIVIENDAS EN LA CMR"/>
    <s v="1831/05"/>
    <n v="11"/>
    <n v="5"/>
    <n v="8"/>
    <n v="1"/>
    <n v="0"/>
    <n v="3"/>
    <n v="7"/>
    <n v="2"/>
    <s v="1"/>
    <s v="-"/>
    <s v="-"/>
    <s v="CABA"/>
    <s v="-"/>
    <s v="-"/>
    <d v="2006-01-01T00:00:00"/>
    <s v="-"/>
    <n v="341157.57"/>
    <s v="-"/>
    <s v="-"/>
    <n v="341157.57"/>
    <n v="341157.57"/>
    <s v="-"/>
    <s v="-"/>
    <s v="-"/>
    <s v="-"/>
    <s v="-"/>
    <n v="0"/>
    <n v="0"/>
    <s v="-"/>
    <n v="0"/>
    <s v="-"/>
    <n v="0"/>
    <s v="-"/>
    <s v="-"/>
    <n v="0"/>
    <n v="0"/>
    <s v="-"/>
  </r>
  <r>
    <n v="383"/>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95959.02"/>
    <s v="-"/>
    <s v="-"/>
    <n v="395959.02"/>
    <n v="395959.02"/>
    <s v="-"/>
    <s v="-"/>
    <s v="-"/>
    <s v="-"/>
    <s v="-"/>
    <n v="0"/>
    <n v="0"/>
    <s v="-"/>
    <n v="0"/>
    <s v="-"/>
    <n v="0"/>
    <s v="-"/>
    <s v="-"/>
    <n v="0"/>
    <n v="0"/>
    <s v="-"/>
  </r>
  <r>
    <n v="384"/>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88044.49"/>
    <s v="-"/>
    <s v="-"/>
    <n v="388044.49"/>
    <n v="388044.49"/>
    <s v="-"/>
    <s v="-"/>
    <s v="-"/>
    <s v="-"/>
    <s v="-"/>
    <n v="0"/>
    <n v="0"/>
    <s v="-"/>
    <n v="0"/>
    <s v="-"/>
    <n v="0"/>
    <s v="-"/>
    <s v="-"/>
    <n v="0"/>
    <n v="0"/>
    <s v="-"/>
  </r>
  <r>
    <n v="385"/>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69873.36"/>
    <s v="-"/>
    <s v="-"/>
    <n v="369873.36"/>
    <n v="369873.36"/>
    <s v="-"/>
    <s v="-"/>
    <s v="-"/>
    <s v="-"/>
    <s v="-"/>
    <n v="0"/>
    <n v="0"/>
    <s v="-"/>
    <n v="0"/>
    <s v="-"/>
    <n v="0"/>
    <s v="-"/>
    <s v="-"/>
    <n v="0.78732917839162131"/>
    <n v="0.22359999999999999"/>
    <s v="-"/>
  </r>
  <r>
    <n v="386"/>
    <x v="0"/>
    <s v="08. URBANIZACIÓN DE VILLAS Y ASENTAMIENTOS URBANOS"/>
    <s v="-"/>
    <s v="-"/>
    <s v="-"/>
    <s v="MEJORAMIENTOS DE VIVIENDA EXISTENTE"/>
    <s v="-"/>
    <s v="MEJORAMIENTO DE 30 VIVIENDAS"/>
    <n v="2"/>
    <x v="1"/>
    <n v="354"/>
    <x v="9"/>
    <x v="16"/>
    <s v="-"/>
    <s v="-"/>
    <s v="77. ACCIONES DE MEJORAMIENTO DE VIVIENDAS EN LA CMR"/>
    <s v="1831/05"/>
    <n v="11"/>
    <n v="5"/>
    <n v="8"/>
    <n v="1"/>
    <n v="0"/>
    <n v="3"/>
    <n v="7"/>
    <n v="2"/>
    <s v="1"/>
    <s v="-"/>
    <s v="-"/>
    <s v="CABA"/>
    <s v="-"/>
    <s v="-"/>
    <d v="2006-01-01T00:00:00"/>
    <s v="-"/>
    <n v="355508.9"/>
    <s v="-"/>
    <s v="-"/>
    <n v="355508.9"/>
    <n v="355508.9"/>
    <s v="-"/>
    <s v="-"/>
    <s v="-"/>
    <s v="-"/>
    <s v="-"/>
    <n v="0"/>
    <n v="0"/>
    <s v="-"/>
    <n v="0"/>
    <s v="-"/>
    <n v="0"/>
    <s v="-"/>
    <s v="-"/>
    <n v="0.74975258306609793"/>
    <n v="0.13070000000000001"/>
    <s v="-"/>
  </r>
  <r>
    <n v="387"/>
    <x v="0"/>
    <s v="08. URBANIZACIÓN DE VILLAS Y ASENTAMIENTOS URBANOS"/>
    <s v="-"/>
    <s v="-"/>
    <s v="-"/>
    <s v="MEJORAMIENTOS DE VIVIENDA EXISTENTE"/>
    <s v="-"/>
    <s v="MEJORAMIENTO DE 27 VIVIENDAS"/>
    <n v="2"/>
    <x v="1"/>
    <n v="354"/>
    <x v="9"/>
    <x v="16"/>
    <s v="-"/>
    <s v="-"/>
    <s v="77. ACCIONES DE MEJORAMIENTO DE VIVIENDAS EN LA CMR"/>
    <s v="1831/05"/>
    <n v="11"/>
    <n v="5"/>
    <n v="8"/>
    <n v="1"/>
    <n v="0"/>
    <n v="3"/>
    <n v="7"/>
    <n v="2"/>
    <s v="1"/>
    <s v="-"/>
    <s v="-"/>
    <s v="CABA"/>
    <s v="-"/>
    <s v="-"/>
    <d v="2006-01-01T00:00:00"/>
    <s v="-"/>
    <n v="356075.15"/>
    <s v="-"/>
    <s v="-"/>
    <n v="356075.15"/>
    <n v="356075.15"/>
    <s v="-"/>
    <s v="-"/>
    <s v="-"/>
    <s v="-"/>
    <s v="-"/>
    <n v="0"/>
    <n v="0"/>
    <s v="-"/>
    <n v="0"/>
    <s v="-"/>
    <n v="0"/>
    <s v="-"/>
    <s v="-"/>
    <n v="0"/>
    <n v="0"/>
    <s v="EN LA COLUMNA &quot;1196 VIV + INFRA&quot; SE INFORMÓ PRIMERAMENTE COMO &quot;8&quot;, MIENTRAS QUE EN JUNIO DE 2012 SE INFORMÓ COMO &quot;1198 VIV + INFRA&quot;. LA CANTIDAD DE VIVIENDAS SON 1198"/>
  </r>
  <r>
    <n v="388"/>
    <x v="0"/>
    <s v="08. URBANIZACIÓN DE VILLAS Y ASENTAMIENTOS URBANOS"/>
    <s v="-"/>
    <s v="-"/>
    <s v="-"/>
    <s v="MEJORAMIENTOS DE VIVIENDA EXISTENTE"/>
    <s v="-"/>
    <s v="MEJORAMIENTO DE 23 VIVIENDAS"/>
    <n v="2"/>
    <x v="1"/>
    <n v="354"/>
    <x v="9"/>
    <x v="16"/>
    <s v="-"/>
    <s v="-"/>
    <s v="77. ACCIONES DE MEJORAMIENTO DE VIVIENDAS EN LA CMR"/>
    <s v="1831/05"/>
    <n v="11"/>
    <n v="5"/>
    <n v="8"/>
    <n v="1"/>
    <n v="0"/>
    <n v="3"/>
    <n v="7"/>
    <n v="2"/>
    <s v="1"/>
    <s v="-"/>
    <s v="-"/>
    <s v="CABA"/>
    <s v="-"/>
    <s v="-"/>
    <d v="2006-01-01T00:00:00"/>
    <s v="-"/>
    <n v="312487.49"/>
    <s v="-"/>
    <s v="-"/>
    <n v="312487.49"/>
    <n v="312487.49"/>
    <s v="-"/>
    <s v="-"/>
    <s v="-"/>
    <s v="-"/>
    <s v="-"/>
    <n v="0"/>
    <n v="0"/>
    <s v="-"/>
    <n v="0"/>
    <s v="-"/>
    <n v="0"/>
    <s v="-"/>
    <s v="-"/>
    <n v="0"/>
    <n v="0"/>
    <s v="-"/>
  </r>
  <r>
    <n v="389"/>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76801.32"/>
    <s v="-"/>
    <s v="-"/>
    <n v="376801.32"/>
    <n v="376801.32"/>
    <s v="-"/>
    <s v="-"/>
    <s v="-"/>
    <s v="-"/>
    <s v="-"/>
    <n v="0"/>
    <n v="0"/>
    <s v="-"/>
    <n v="0"/>
    <s v="-"/>
    <n v="0"/>
    <s v="-"/>
    <s v="-"/>
    <n v="0"/>
    <n v="0"/>
    <s v="-"/>
  </r>
  <r>
    <n v="390"/>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103430.19"/>
    <s v="-"/>
    <s v="-"/>
    <n v="103430.19"/>
    <n v="103430.19"/>
    <s v="-"/>
    <s v="-"/>
    <s v="-"/>
    <s v="-"/>
    <s v="-"/>
    <n v="0"/>
    <n v="0"/>
    <s v="-"/>
    <n v="0"/>
    <s v="-"/>
    <n v="0"/>
    <s v="-"/>
    <s v="-"/>
    <n v="0"/>
    <n v="0"/>
    <s v="-"/>
  </r>
  <r>
    <n v="391"/>
    <x v="0"/>
    <s v="08. URBANIZACIÓN DE VILLAS Y ASENTAMIENTOS URBANOS"/>
    <s v="-"/>
    <s v="-"/>
    <s v="-"/>
    <s v="MEJORAMIENTOS DE VIVIENDA EXISTENTE"/>
    <s v="-"/>
    <s v="MEJORAMIENTO DE 1220 VIVIENDAS"/>
    <n v="2"/>
    <x v="1"/>
    <n v="354"/>
    <x v="9"/>
    <x v="16"/>
    <s v="-"/>
    <s v="-"/>
    <s v="77. ACCIONES DE MEJORAMIENTO DE VIVIENDAS EN LA CMR"/>
    <s v="1100/05-2033/07"/>
    <n v="11"/>
    <n v="5"/>
    <n v="8"/>
    <n v="1"/>
    <n v="0"/>
    <n v="3"/>
    <n v="7"/>
    <n v="2"/>
    <s v="1"/>
    <s v="-"/>
    <s v="-"/>
    <s v="CABA"/>
    <s v="-"/>
    <s v="-"/>
    <d v="2008-04-01T00:00:00"/>
    <s v="-"/>
    <n v="28792000"/>
    <s v="-"/>
    <s v="-"/>
    <n v="28792000"/>
    <n v="11516800"/>
    <n v="10907629.699999999"/>
    <s v="-"/>
    <n v="3892322.79"/>
    <s v="-"/>
    <s v="-"/>
    <n v="0"/>
    <n v="0"/>
    <s v="-"/>
    <n v="0"/>
    <s v="-"/>
    <n v="0"/>
    <s v="-"/>
    <s v="-"/>
    <n v="0"/>
    <n v="0"/>
    <s v="-"/>
  </r>
  <r>
    <n v="392"/>
    <x v="0"/>
    <s v="08. URBANIZACIÓN DE VILLAS Y ASENTAMIENTOS URBANOS"/>
    <s v="-"/>
    <s v="-"/>
    <s v="-"/>
    <s v="MEJORAMIENTOS DE VIVIENDA EXISTENTE"/>
    <s v="-"/>
    <s v="MEJORAMIENTO DE 7 VIVIENDAS"/>
    <n v="2"/>
    <x v="1"/>
    <n v="354"/>
    <x v="9"/>
    <x v="16"/>
    <s v="-"/>
    <s v="-"/>
    <s v="77. ACCIONES DE MEJORAMIENTO DE VIVIENDAS EN LA CMR"/>
    <s v="1100/05 - 1678/05"/>
    <n v="11"/>
    <n v="5"/>
    <n v="8"/>
    <n v="1"/>
    <n v="0"/>
    <n v="3"/>
    <n v="7"/>
    <n v="2"/>
    <s v="1"/>
    <s v="-"/>
    <s v="-"/>
    <s v="CABA"/>
    <s v="-"/>
    <s v="-"/>
    <d v="2005-12-01T00:00:00"/>
    <s v="-"/>
    <n v="38821.65"/>
    <s v="-"/>
    <s v="-"/>
    <n v="38821.65"/>
    <n v="32998.379999999997"/>
    <s v="-"/>
    <s v="-"/>
    <s v="-"/>
    <s v="-"/>
    <s v="-"/>
    <n v="0"/>
    <n v="0"/>
    <s v="-"/>
    <n v="0"/>
    <s v="-"/>
    <n v="0"/>
    <s v="-"/>
    <s v="-"/>
    <n v="0"/>
    <n v="0"/>
    <s v="-"/>
  </r>
  <r>
    <n v="393"/>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49122.6"/>
    <s v="-"/>
    <s v="-"/>
    <n v="49122.6"/>
    <n v="41754.21"/>
    <s v="-"/>
    <s v="-"/>
    <s v="-"/>
    <s v="-"/>
    <s v="-"/>
    <n v="0"/>
    <n v="0"/>
    <s v="-"/>
    <n v="0"/>
    <s v="-"/>
    <n v="0"/>
    <s v="-"/>
    <s v="-"/>
    <n v="0"/>
    <n v="0"/>
    <s v="-"/>
  </r>
  <r>
    <n v="394"/>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36829.360000000001"/>
    <s v="-"/>
    <s v="-"/>
    <n v="36829.360000000001"/>
    <n v="31304.959999999999"/>
    <s v="-"/>
    <s v="-"/>
    <s v="-"/>
    <s v="-"/>
    <s v="-"/>
    <n v="0"/>
    <n v="0"/>
    <s v="-"/>
    <n v="0"/>
    <s v="-"/>
    <n v="0"/>
    <s v="-"/>
    <s v="-"/>
    <n v="0"/>
    <n v="0"/>
    <s v="-"/>
  </r>
  <r>
    <n v="395"/>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55121.2"/>
    <s v="-"/>
    <s v="-"/>
    <n v="55121.2"/>
    <n v="46853.02"/>
    <s v="-"/>
    <s v="-"/>
    <s v="-"/>
    <s v="-"/>
    <s v="-"/>
    <n v="0"/>
    <n v="0"/>
    <s v="-"/>
    <n v="0"/>
    <s v="-"/>
    <n v="0"/>
    <s v="-"/>
    <s v="-"/>
    <n v="0.594054080513019"/>
    <n v="0.57750000000000001"/>
    <s v="-"/>
  </r>
  <r>
    <n v="396"/>
    <x v="0"/>
    <s v="08. URBANIZACIÓN DE VILLAS Y ASENTAMIENTOS URBANOS"/>
    <s v="-"/>
    <s v="-"/>
    <s v="-"/>
    <s v="MEJORAMIENTOS DE VIVIENDA EXISTENTE"/>
    <s v="-"/>
    <s v="MEJORAMIENTO DE 2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0.30266673857608273"/>
    <n v="1"/>
    <s v="-"/>
  </r>
  <r>
    <n v="398"/>
    <x v="0"/>
    <s v="08. URBANIZACIÓN DE VILLAS Y ASENTAMIENTOS URBANOS"/>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2471.78"/>
    <s v="-"/>
    <s v="-"/>
    <n v="42471.78"/>
    <n v="36101.019999999997"/>
    <s v="-"/>
    <s v="-"/>
    <s v="-"/>
    <s v="-"/>
    <s v="-"/>
    <n v="0"/>
    <n v="0"/>
    <s v="-"/>
    <n v="0"/>
    <s v="-"/>
    <n v="0"/>
    <s v="-"/>
    <s v="-"/>
    <n v="0.87722768254425321"/>
    <n v="0.95020000000000004"/>
    <s v="EN LA COLUMNA &quot;159 + INFRA PREDIO FABRICACIONES MILITARES&quot; SE INFORMÓ PRIMERAMENTE COMO &quot;8&quot;, MIENTRAS QUE EN JUNIO DE 2012 SE INFORMÓ COMO &quot;174 + INFRA PREDIO FABRICACIONES MILITARES&quot;. CORRESPONDE 174"/>
  </r>
  <r>
    <n v="401"/>
    <x v="0"/>
    <s v="08. URBANIZACIÓN DE VILLAS Y ASENTAMIENTOS URBANOS"/>
    <s v="-"/>
    <s v="-"/>
    <s v="-"/>
    <s v="MEJORAMIENTOS DE VIVIENDA EXISTENTE"/>
    <s v="-"/>
    <s v="MEJORAMIENTO DE 2 VIVIENDAS"/>
    <n v="2"/>
    <x v="1"/>
    <n v="354"/>
    <x v="9"/>
    <x v="16"/>
    <s v="-"/>
    <s v="-"/>
    <s v="77. ACCIONES DE MEJORAMIENTO DE VIVIENDAS EN LA CMR"/>
    <s v="1100/05 - 1678/05"/>
    <n v="11"/>
    <n v="5"/>
    <n v="8"/>
    <n v="1"/>
    <n v="0"/>
    <n v="3"/>
    <n v="7"/>
    <n v="2"/>
    <s v="1"/>
    <s v="-"/>
    <s v="-"/>
    <s v="CABA"/>
    <s v="-"/>
    <s v="-"/>
    <d v="2005-12-01T00:00:00"/>
    <s v="-"/>
    <n v="30262.52"/>
    <s v="-"/>
    <s v="-"/>
    <n v="30262.52"/>
    <n v="25723.14"/>
    <s v="-"/>
    <s v="-"/>
    <s v="-"/>
    <s v="-"/>
    <s v="-"/>
    <n v="0"/>
    <n v="0"/>
    <s v="-"/>
    <n v="0"/>
    <s v="-"/>
    <n v="0"/>
    <s v="-"/>
    <s v="-"/>
    <n v="0"/>
    <n v="0"/>
    <s v="-"/>
  </r>
  <r>
    <n v="402"/>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54573.2"/>
    <s v="-"/>
    <s v="-"/>
    <n v="54573.2"/>
    <n v="46387.22"/>
    <s v="-"/>
    <s v="-"/>
    <s v="-"/>
    <s v="-"/>
    <s v="-"/>
    <n v="0"/>
    <n v="0"/>
    <s v="-"/>
    <n v="0"/>
    <s v="-"/>
    <n v="0"/>
    <s v="-"/>
    <s v="-"/>
    <n v="0"/>
    <n v="0"/>
    <s v="-"/>
  </r>
  <r>
    <n v="403"/>
    <x v="0"/>
    <s v="08. URBANIZACIÓN DE VILLAS Y ASENTAMIENTOS URBANOS"/>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23113.98"/>
    <s v="-"/>
    <s v="-"/>
    <n v="23113.98"/>
    <n v="19646.89"/>
    <s v="-"/>
    <s v="-"/>
    <s v="-"/>
    <s v="-"/>
    <s v="-"/>
    <n v="0"/>
    <n v="0"/>
    <s v="-"/>
    <n v="0"/>
    <s v="-"/>
    <n v="0"/>
    <s v="-"/>
    <s v="-"/>
    <n v="0"/>
    <n v="0"/>
    <s v="-"/>
  </r>
  <r>
    <n v="404"/>
    <x v="0"/>
    <s v="08. URBANIZACIÓN DE VILLAS Y ASENTAMIENTOS URBANOS"/>
    <s v="-"/>
    <s v="-"/>
    <s v="-"/>
    <s v="MEJORAMIENTOS DE VIVIENDA EXISTENTE"/>
    <s v="-"/>
    <s v="MEJORAMIENTO DE 10 VIVIENDAS"/>
    <n v="2"/>
    <x v="1"/>
    <n v="354"/>
    <x v="9"/>
    <x v="16"/>
    <s v="-"/>
    <s v="-"/>
    <s v="77. ACCIONES DE MEJORAMIENTO DE VIVIENDAS EN LA CMR"/>
    <s v="1100/05 - 1678/05"/>
    <n v="11"/>
    <n v="5"/>
    <n v="8"/>
    <n v="1"/>
    <n v="0"/>
    <n v="3"/>
    <n v="7"/>
    <n v="2"/>
    <s v="1"/>
    <s v="-"/>
    <s v="-"/>
    <s v="CABA"/>
    <s v="-"/>
    <s v="-"/>
    <d v="2005-12-01T00:00:00"/>
    <s v="-"/>
    <n v="149854.6"/>
    <s v="-"/>
    <s v="-"/>
    <n v="149854.6"/>
    <n v="127376.41"/>
    <s v="-"/>
    <s v="-"/>
    <s v="-"/>
    <s v="-"/>
    <s v="-"/>
    <n v="0"/>
    <n v="0"/>
    <s v="-"/>
    <n v="0"/>
    <s v="-"/>
    <n v="0"/>
    <s v="-"/>
    <s v="-"/>
    <n v="0"/>
    <n v="0"/>
    <s v="-"/>
  </r>
  <r>
    <n v="405"/>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53822.32"/>
    <s v="-"/>
    <s v="-"/>
    <n v="53822.32"/>
    <n v="45748.97"/>
    <s v="-"/>
    <s v="-"/>
    <s v="-"/>
    <s v="-"/>
    <s v="-"/>
    <n v="0"/>
    <n v="0"/>
    <s v="-"/>
    <n v="0"/>
    <s v="-"/>
    <n v="0"/>
    <s v="-"/>
    <s v="-"/>
    <n v="1"/>
    <n v="1"/>
    <s v="-"/>
  </r>
  <r>
    <n v="406"/>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28545.119999999999"/>
    <s v="-"/>
    <s v="-"/>
    <n v="28545.119999999999"/>
    <n v="24263.35"/>
    <s v="-"/>
    <s v="-"/>
    <s v="-"/>
    <s v="-"/>
    <s v="-"/>
    <n v="0"/>
    <n v="0"/>
    <s v="-"/>
    <n v="0"/>
    <s v="-"/>
    <n v="0"/>
    <s v="-"/>
    <s v="-"/>
    <n v="0"/>
    <n v="0"/>
    <s v="-"/>
  </r>
  <r>
    <n v="407"/>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65102.75"/>
    <s v="-"/>
    <s v="-"/>
    <n v="65102.75"/>
    <n v="55337.34"/>
    <s v="-"/>
    <s v="-"/>
    <s v="-"/>
    <s v="-"/>
    <s v="-"/>
    <n v="0"/>
    <n v="0"/>
    <s v="-"/>
    <n v="0"/>
    <s v="-"/>
    <n v="0"/>
    <s v="-"/>
    <s v="-"/>
    <n v="0.14998451531591714"/>
    <n v="0.15590000000000001"/>
    <s v="FUERA DEL CONVENIO 17771"/>
  </r>
  <r>
    <n v="408"/>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79000"/>
    <s v="-"/>
    <s v="-"/>
    <n v="79000"/>
    <n v="67150"/>
    <s v="-"/>
    <s v="-"/>
    <s v="-"/>
    <s v="-"/>
    <s v="-"/>
    <n v="0"/>
    <n v="0"/>
    <s v="-"/>
    <n v="0"/>
    <s v="-"/>
    <n v="0"/>
    <s v="-"/>
    <s v="-"/>
    <n v="0"/>
    <n v="0"/>
    <s v="-"/>
  </r>
  <r>
    <n v="409"/>
    <x v="0"/>
    <s v="08. URBANIZACIÓN DE VILLAS Y ASENTAMIENTOS URBANOS"/>
    <s v="-"/>
    <s v="-"/>
    <s v="-"/>
    <s v="MEJORAMIENTOS DE VIVIENDA EXISTENTE"/>
    <s v="-"/>
    <s v="MEJORAMIENTO DE 6 VIVIENDAS"/>
    <n v="2"/>
    <x v="1"/>
    <n v="354"/>
    <x v="9"/>
    <x v="16"/>
    <s v="-"/>
    <s v="-"/>
    <s v="77. ACCIONES DE MEJORAMIENTO DE VIVIENDAS EN LA CMR"/>
    <s v="1100/05 - 1678/05"/>
    <n v="11"/>
    <n v="5"/>
    <n v="8"/>
    <n v="1"/>
    <n v="0"/>
    <n v="3"/>
    <n v="7"/>
    <n v="2"/>
    <s v="1"/>
    <s v="-"/>
    <s v="-"/>
    <s v="CABA"/>
    <s v="-"/>
    <s v="-"/>
    <d v="2005-12-01T00:00:00"/>
    <s v="-"/>
    <n v="80444.97"/>
    <s v="-"/>
    <s v="-"/>
    <n v="80444.97"/>
    <n v="68378.22"/>
    <s v="-"/>
    <s v="-"/>
    <s v="-"/>
    <s v="-"/>
    <s v="-"/>
    <n v="0"/>
    <n v="0"/>
    <s v="-"/>
    <n v="0"/>
    <s v="-"/>
    <n v="0"/>
    <s v="-"/>
    <s v="-"/>
    <n v="0"/>
    <n v="0"/>
    <s v="-"/>
  </r>
  <r>
    <n v="410"/>
    <x v="0"/>
    <s v="08. URBANIZACIÓN DE VILLAS Y ASENTAMIENTOS URBANOS"/>
    <s v="-"/>
    <s v="-"/>
    <s v="-"/>
    <s v="MEJORAMIENTOS DE VIVIENDA EXISTENTE"/>
    <s v="-"/>
    <s v="MEJORAMIENTO DE 1 VIVIENDAS"/>
    <n v="2"/>
    <x v="1"/>
    <n v="354"/>
    <x v="9"/>
    <x v="16"/>
    <s v="-"/>
    <s v="-"/>
    <s v="77. ACCIONES DE MEJORAMIENTO DE VIVIENDAS EN LA CMR"/>
    <s v="1100/05 - 1679/05"/>
    <n v="11"/>
    <n v="5"/>
    <n v="8"/>
    <n v="1"/>
    <n v="0"/>
    <n v="3"/>
    <n v="7"/>
    <n v="2"/>
    <s v="1"/>
    <s v="-"/>
    <s v="-"/>
    <s v="CABA"/>
    <s v="-"/>
    <s v="-"/>
    <d v="2005-12-01T00:00:00"/>
    <s v="-"/>
    <n v="10978"/>
    <s v="-"/>
    <s v="-"/>
    <n v="10978"/>
    <n v="10978"/>
    <s v="-"/>
    <s v="-"/>
    <s v="-"/>
    <s v="-"/>
    <s v="-"/>
    <n v="0"/>
    <n v="0"/>
    <s v="-"/>
    <n v="0"/>
    <s v="-"/>
    <n v="0"/>
    <s v="-"/>
    <s v="-"/>
    <n v="0"/>
    <n v="0"/>
    <s v="EN LA COLUMNA &quot;DENOMINACIÓN&quot; SE INFORMÓ PRIMERAMENTE COMO &quot;Bº LAS TORRES 116 MEJ&quot;, MIENTRAS QUE EN JUNIO DE 2012 SE INFORMÓ COMO &quot;Bº LAS TORRES 105 MEJ&quot;. CORRESPONDE 105. FUERA DEL CONVENIO 17771"/>
  </r>
  <r>
    <n v="411"/>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43546.19"/>
    <s v="-"/>
    <s v="-"/>
    <n v="343546.19"/>
    <n v="343546.19"/>
    <s v="-"/>
    <s v="-"/>
    <s v="-"/>
    <s v="-"/>
    <s v="-"/>
    <n v="0"/>
    <n v="0"/>
    <s v="-"/>
    <n v="0"/>
    <s v="-"/>
    <n v="0"/>
    <s v="-"/>
    <s v="-"/>
    <n v="0"/>
    <n v="0"/>
    <s v="EN LA COLUMNA &quot;DENOMINACIÓN&quot; SE INFORMÓ PRIMERAMENTE COMO &quot;Bº LAS TORRES INFRA PARA 105 VIV + 171 MEJ&quot;, MIENTRAS QUE EN JUNIO DE 2012 SE INFORMÓ COMO &quot;Bº LAS TORRES INFRA PARA 105 VIV + 160 MEJ&quot;. CORRESPONDE 105 VIV + 160 MEJ"/>
  </r>
  <r>
    <n v="412"/>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6524.51"/>
    <s v="-"/>
    <s v="-"/>
    <n v="346524.51"/>
    <n v="346524.51"/>
    <s v="-"/>
    <s v="-"/>
    <s v="-"/>
    <s v="-"/>
    <s v="-"/>
    <n v="0"/>
    <n v="0"/>
    <s v="-"/>
    <n v="0"/>
    <s v="-"/>
    <n v="0"/>
    <s v="-"/>
    <s v="-"/>
    <n v="0"/>
    <n v="0"/>
    <s v="-"/>
  </r>
  <r>
    <n v="413"/>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11624.02"/>
    <s v="-"/>
    <s v="-"/>
    <n v="411624.02"/>
    <n v="411624.02"/>
    <s v="-"/>
    <s v="-"/>
    <s v="-"/>
    <s v="-"/>
    <s v="-"/>
    <n v="0"/>
    <n v="0"/>
    <s v="-"/>
    <n v="0"/>
    <s v="-"/>
    <n v="0"/>
    <s v="-"/>
    <s v="-"/>
    <n v="0"/>
    <n v="0"/>
    <s v="-"/>
  </r>
  <r>
    <n v="414"/>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77371.81"/>
    <s v="-"/>
    <s v="-"/>
    <n v="377371.81"/>
    <n v="377371.81"/>
    <s v="-"/>
    <s v="-"/>
    <s v="-"/>
    <s v="-"/>
    <s v="-"/>
    <n v="0"/>
    <n v="0"/>
    <s v="-"/>
    <n v="0"/>
    <s v="-"/>
    <n v="0"/>
    <s v="-"/>
    <s v="-"/>
    <n v="0"/>
    <n v="0"/>
    <s v="-"/>
  </r>
  <r>
    <n v="415"/>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2036.27"/>
    <s v="-"/>
    <s v="-"/>
    <n v="382036.27"/>
    <n v="382036.27"/>
    <s v="-"/>
    <s v="-"/>
    <s v="-"/>
    <s v="-"/>
    <s v="-"/>
    <n v="0"/>
    <n v="0"/>
    <s v="-"/>
    <n v="0"/>
    <s v="-"/>
    <n v="0"/>
    <s v="-"/>
    <s v="-"/>
    <n v="1"/>
    <n v="1"/>
    <s v="OBRA TERMINADA"/>
  </r>
  <r>
    <n v="416"/>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48336.07"/>
    <s v="-"/>
    <s v="-"/>
    <n v="348336.07"/>
    <n v="348336.07"/>
    <s v="-"/>
    <s v="-"/>
    <s v="-"/>
    <s v="-"/>
    <s v="-"/>
    <n v="0"/>
    <n v="0"/>
    <s v="-"/>
    <n v="0"/>
    <s v="-"/>
    <n v="0"/>
    <s v="-"/>
    <s v="-"/>
    <n v="1"/>
    <n v="1"/>
    <s v="OBRA TERMINADA"/>
  </r>
  <r>
    <n v="417"/>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4610.92"/>
    <s v="-"/>
    <s v="-"/>
    <n v="374610.92"/>
    <n v="374610.92"/>
    <s v="-"/>
    <s v="-"/>
    <s v="-"/>
    <s v="-"/>
    <s v="-"/>
    <n v="0"/>
    <n v="0"/>
    <s v="-"/>
    <n v="0"/>
    <s v="-"/>
    <n v="0"/>
    <s v="-"/>
    <s v="-"/>
    <n v="1"/>
    <n v="1"/>
    <s v="OBRA TERMINADA"/>
  </r>
  <r>
    <n v="41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2070.7"/>
    <s v="-"/>
    <s v="-"/>
    <n v="342070.7"/>
    <n v="342070.7"/>
    <s v="-"/>
    <s v="-"/>
    <s v="-"/>
    <s v="-"/>
    <s v="-"/>
    <n v="0"/>
    <n v="0"/>
    <s v="-"/>
    <n v="0"/>
    <s v="-"/>
    <n v="0"/>
    <s v="-"/>
    <s v="-"/>
    <n v="0.13024151189381011"/>
    <n v="1"/>
    <s v="OBRA TERMINADA"/>
  </r>
  <r>
    <n v="419"/>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53296.36"/>
    <s v="-"/>
    <s v="-"/>
    <n v="353296.36"/>
    <n v="353296.36"/>
    <s v="-"/>
    <s v="-"/>
    <s v="-"/>
    <s v="-"/>
    <s v="-"/>
    <n v="0"/>
    <n v="0"/>
    <s v="-"/>
    <n v="0"/>
    <s v="-"/>
    <n v="0"/>
    <s v="-"/>
    <s v="-"/>
    <n v="4.3900000100850427E-2"/>
    <n v="0"/>
    <s v="-"/>
  </r>
  <r>
    <n v="420"/>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80448.62"/>
    <s v="-"/>
    <s v="-"/>
    <n v="380448.62"/>
    <n v="380448.62"/>
    <s v="-"/>
    <s v="-"/>
    <s v="-"/>
    <s v="-"/>
    <s v="-"/>
    <n v="0"/>
    <n v="0"/>
    <s v="-"/>
    <n v="0"/>
    <s v="-"/>
    <n v="0"/>
    <s v="-"/>
    <s v="-"/>
    <n v="1"/>
    <n v="1"/>
    <s v="OBRA TERMINADA"/>
  </r>
  <r>
    <n v="421"/>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7471.93"/>
    <s v="-"/>
    <s v="-"/>
    <n v="347471.93"/>
    <n v="347471.93"/>
    <s v="-"/>
    <s v="-"/>
    <s v="-"/>
    <s v="-"/>
    <s v="-"/>
    <n v="0"/>
    <n v="0"/>
    <s v="-"/>
    <n v="0"/>
    <s v="-"/>
    <n v="0"/>
    <s v="-"/>
    <s v="-"/>
    <n v="1"/>
    <n v="1"/>
    <s v="OBRA TERMINADA"/>
  </r>
  <r>
    <n v="422"/>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9300.94"/>
    <s v="-"/>
    <s v="-"/>
    <n v="349300.94"/>
    <n v="349300.94"/>
    <s v="-"/>
    <s v="-"/>
    <s v="-"/>
    <s v="-"/>
    <s v="-"/>
    <n v="0"/>
    <n v="0"/>
    <s v="-"/>
    <n v="0"/>
    <s v="-"/>
    <n v="0"/>
    <s v="-"/>
    <s v="-"/>
    <n v="0"/>
    <n v="0"/>
    <s v="-"/>
  </r>
  <r>
    <n v="423"/>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402917.41"/>
    <s v="-"/>
    <s v="-"/>
    <n v="402917.41"/>
    <n v="402917.41"/>
    <s v="-"/>
    <s v="-"/>
    <s v="-"/>
    <s v="-"/>
    <s v="-"/>
    <n v="0"/>
    <n v="0"/>
    <s v="-"/>
    <n v="0"/>
    <s v="-"/>
    <n v="0"/>
    <s v="-"/>
    <s v="-"/>
    <n v="0"/>
    <n v="1"/>
    <s v="OBRA TERMINADA"/>
  </r>
  <r>
    <n v="424"/>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277260.92"/>
    <s v="-"/>
    <s v="-"/>
    <n v="277260.92"/>
    <n v="277260.92"/>
    <s v="-"/>
    <s v="-"/>
    <s v="-"/>
    <s v="-"/>
    <s v="-"/>
    <n v="0"/>
    <n v="0"/>
    <s v="-"/>
    <n v="0"/>
    <s v="-"/>
    <n v="0"/>
    <s v="-"/>
    <s v="-"/>
    <n v="1"/>
    <n v="1"/>
    <s v="OBRA TERMINADA"/>
  </r>
  <r>
    <n v="425"/>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7433.76"/>
    <s v="-"/>
    <s v="-"/>
    <n v="367433.76"/>
    <n v="367433.76"/>
    <s v="-"/>
    <s v="-"/>
    <s v="-"/>
    <s v="-"/>
    <s v="-"/>
    <n v="0"/>
    <n v="0"/>
    <s v="-"/>
    <n v="0"/>
    <s v="-"/>
    <n v="0"/>
    <s v="-"/>
    <s v="-"/>
    <n v="1"/>
    <n v="1"/>
    <s v="OBRA TERMINADA"/>
  </r>
  <r>
    <n v="426"/>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92174.25"/>
    <s v="-"/>
    <s v="-"/>
    <n v="392174.25"/>
    <n v="392174.25"/>
    <s v="-"/>
    <s v="-"/>
    <s v="-"/>
    <s v="-"/>
    <s v="-"/>
    <n v="0"/>
    <n v="0"/>
    <s v="-"/>
    <n v="0"/>
    <s v="-"/>
    <n v="0"/>
    <s v="-"/>
    <s v="-"/>
    <n v="0"/>
    <n v="0"/>
    <s v="CONVENIO RESCINDIDO"/>
  </r>
  <r>
    <n v="427"/>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6341.95"/>
    <s v="-"/>
    <s v="-"/>
    <n v="386341.95"/>
    <n v="386341.95"/>
    <s v="-"/>
    <s v="-"/>
    <s v="-"/>
    <s v="-"/>
    <s v="-"/>
    <n v="0"/>
    <n v="0"/>
    <s v="-"/>
    <n v="0"/>
    <s v="-"/>
    <n v="0"/>
    <s v="-"/>
    <s v="-"/>
    <n v="0"/>
    <n v="0"/>
    <s v="CONVENIO RESCINDIDO"/>
  </r>
  <r>
    <n v="42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5478.38"/>
    <s v="-"/>
    <s v="-"/>
    <n v="375478.38"/>
    <n v="375478.38"/>
    <s v="-"/>
    <s v="-"/>
    <s v="-"/>
    <s v="-"/>
    <s v="-"/>
    <n v="0"/>
    <n v="0"/>
    <s v="-"/>
    <n v="0"/>
    <s v="-"/>
    <n v="0"/>
    <s v="-"/>
    <s v="-"/>
    <n v="0.83443840028494742"/>
    <n v="1"/>
    <s v="OBRA TERMINADA"/>
  </r>
  <r>
    <n v="429"/>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65173.95"/>
    <s v="-"/>
    <s v="-"/>
    <n v="365173.95"/>
    <n v="365173.95"/>
    <s v="-"/>
    <s v="-"/>
    <s v="-"/>
    <s v="-"/>
    <s v="-"/>
    <n v="0"/>
    <n v="0"/>
    <s v="-"/>
    <n v="0"/>
    <s v="-"/>
    <n v="0"/>
    <s v="-"/>
    <s v="-"/>
    <n v="1"/>
    <n v="1"/>
    <s v="OBRA TERMINADA"/>
  </r>
  <r>
    <n v="430"/>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51072.97"/>
    <s v="-"/>
    <s v="-"/>
    <n v="351072.97"/>
    <n v="351072.97"/>
    <s v="-"/>
    <s v="-"/>
    <s v="-"/>
    <s v="-"/>
    <s v="-"/>
    <n v="0"/>
    <n v="0"/>
    <s v="-"/>
    <n v="0"/>
    <s v="-"/>
    <n v="0"/>
    <s v="-"/>
    <s v="-"/>
    <n v="1"/>
    <n v="0.1668"/>
    <s v="-"/>
  </r>
  <r>
    <n v="431"/>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1051.47"/>
    <s v="-"/>
    <s v="-"/>
    <n v="391051.47"/>
    <n v="391051.47"/>
    <s v="-"/>
    <s v="-"/>
    <s v="-"/>
    <s v="-"/>
    <s v="-"/>
    <n v="0"/>
    <n v="0"/>
    <s v="-"/>
    <n v="0"/>
    <s v="-"/>
    <n v="0"/>
    <s v="-"/>
    <s v="-"/>
    <n v="1"/>
    <n v="1"/>
    <s v="OBRA TERMINADA"/>
  </r>
  <r>
    <n v="432"/>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4329.24"/>
    <s v="-"/>
    <s v="-"/>
    <n v="404329.24"/>
    <n v="404329.24"/>
    <s v="-"/>
    <s v="-"/>
    <s v="-"/>
    <s v="-"/>
    <s v="-"/>
    <n v="0"/>
    <n v="0"/>
    <s v="-"/>
    <n v="0"/>
    <s v="-"/>
    <n v="0"/>
    <s v="-"/>
    <s v="-"/>
    <n v="0"/>
    <n v="0.76"/>
    <s v="EL MUNICIPIO PROPONE ADDENDA POR OBRAS SIN INICIO. EN EVALUACION"/>
  </r>
  <r>
    <n v="433"/>
    <x v="0"/>
    <s v="08. URBANIZACIÓN DE VILLAS Y ASENTAMIENTOS URBANOS"/>
    <s v="-"/>
    <s v="-"/>
    <s v="-"/>
    <s v="MEJORAMIENTOS DE VIVIENDA EXISTENTE"/>
    <s v="-"/>
    <s v="MEJORAMIENTO DE 26 VIVIENDAS"/>
    <n v="2"/>
    <x v="1"/>
    <n v="354"/>
    <x v="9"/>
    <x v="16"/>
    <s v="-"/>
    <s v="-"/>
    <s v="77. ACCIONES DE MEJORAMIENTO DE VIVIENDAS EN LA CMR"/>
    <s v="1100/05 - 1679/05"/>
    <n v="11"/>
    <n v="5"/>
    <n v="8"/>
    <n v="1"/>
    <n v="0"/>
    <n v="3"/>
    <n v="7"/>
    <n v="2"/>
    <s v="1"/>
    <s v="-"/>
    <s v="-"/>
    <s v="CABA"/>
    <s v="-"/>
    <s v="-"/>
    <d v="2005-12-01T00:00:00"/>
    <s v="-"/>
    <n v="328474.23999999999"/>
    <s v="-"/>
    <s v="-"/>
    <n v="328474.23999999999"/>
    <n v="328474.23999999999"/>
    <s v="-"/>
    <s v="-"/>
    <s v="-"/>
    <s v="-"/>
    <s v="-"/>
    <n v="0"/>
    <n v="0"/>
    <s v="-"/>
    <n v="0"/>
    <s v="-"/>
    <n v="0"/>
    <s v="-"/>
    <s v="-"/>
    <n v="1"/>
    <n v="1"/>
    <s v="80 MEJORAMIENTOS ENTREGADOS"/>
  </r>
  <r>
    <n v="434"/>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96844.95"/>
    <s v="-"/>
    <s v="-"/>
    <n v="396844.95"/>
    <n v="396844.95"/>
    <s v="-"/>
    <s v="-"/>
    <s v="-"/>
    <s v="-"/>
    <s v="-"/>
    <n v="0"/>
    <n v="0"/>
    <s v="-"/>
    <n v="0"/>
    <s v="-"/>
    <n v="0"/>
    <s v="-"/>
    <s v="-"/>
    <n v="0.14459999999509995"/>
    <n v="0"/>
    <s v="-"/>
  </r>
  <r>
    <n v="435"/>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40594.91"/>
    <s v="-"/>
    <s v="-"/>
    <n v="340594.91"/>
    <n v="340594.91"/>
    <s v="-"/>
    <s v="-"/>
    <s v="-"/>
    <s v="-"/>
    <s v="-"/>
    <n v="0"/>
    <n v="0"/>
    <s v="-"/>
    <n v="0"/>
    <s v="-"/>
    <n v="0"/>
    <s v="-"/>
    <s v="-"/>
    <n v="0.69521835520611819"/>
    <n v="0.72570000000000001"/>
    <s v="-"/>
  </r>
  <r>
    <n v="436"/>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59078.21"/>
    <s v="-"/>
    <s v="-"/>
    <n v="359078.21"/>
    <n v="359078.21"/>
    <s v="-"/>
    <s v="-"/>
    <s v="-"/>
    <s v="-"/>
    <s v="-"/>
    <n v="0"/>
    <n v="0"/>
    <s v="-"/>
    <n v="0"/>
    <s v="-"/>
    <n v="0"/>
    <s v="-"/>
    <s v="-"/>
    <n v="0.2137576264159029"/>
    <n v="9.2999999999999999E-2"/>
    <s v="-"/>
  </r>
  <r>
    <n v="439"/>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1740.16"/>
    <s v="-"/>
    <s v="-"/>
    <n v="381740.16"/>
    <n v="381740.16"/>
    <s v="-"/>
    <s v="-"/>
    <s v="-"/>
    <s v="-"/>
    <s v="-"/>
    <n v="0"/>
    <n v="0"/>
    <s v="-"/>
    <n v="0"/>
    <s v="-"/>
    <n v="0"/>
    <s v="-"/>
    <s v="-"/>
    <n v="0"/>
    <n v="0"/>
    <s v="-"/>
  </r>
  <r>
    <n v="440"/>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6716.31"/>
    <s v="-"/>
    <s v="-"/>
    <n v="366716.31"/>
    <n v="366716.31"/>
    <s v="-"/>
    <s v="-"/>
    <s v="-"/>
    <s v="-"/>
    <s v="-"/>
    <n v="0"/>
    <n v="0"/>
    <s v="-"/>
    <n v="0"/>
    <s v="-"/>
    <n v="0"/>
    <s v="-"/>
    <s v="-"/>
    <n v="0"/>
    <n v="0"/>
    <s v="-"/>
  </r>
  <r>
    <n v="441"/>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400746.21"/>
    <s v="-"/>
    <s v="-"/>
    <n v="400746.21"/>
    <n v="400746.21"/>
    <s v="-"/>
    <s v="-"/>
    <s v="-"/>
    <s v="-"/>
    <s v="-"/>
    <n v="0"/>
    <n v="0"/>
    <s v="-"/>
    <n v="0"/>
    <s v="-"/>
    <n v="0"/>
    <s v="-"/>
    <s v="-"/>
    <n v="0.69823591143285024"/>
    <n v="0.31780000000000003"/>
    <s v="-"/>
  </r>
  <r>
    <n v="443"/>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4674.45"/>
    <s v="-"/>
    <s v="-"/>
    <n v="394674.45"/>
    <n v="394674.45"/>
    <s v="-"/>
    <s v="-"/>
    <s v="-"/>
    <s v="-"/>
    <s v="-"/>
    <n v="0"/>
    <n v="0"/>
    <s v="-"/>
    <n v="0"/>
    <s v="-"/>
    <n v="0"/>
    <s v="-"/>
    <s v="-"/>
    <n v="0"/>
    <n v="0"/>
    <s v="-"/>
  </r>
  <r>
    <n v="445"/>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291536.32"/>
    <s v="-"/>
    <s v="-"/>
    <n v="291536.32"/>
    <n v="291536.32"/>
    <s v="-"/>
    <s v="-"/>
    <s v="-"/>
    <s v="-"/>
    <s v="-"/>
    <n v="0"/>
    <n v="0"/>
    <s v="-"/>
    <n v="0"/>
    <s v="-"/>
    <n v="0"/>
    <s v="-"/>
    <s v="-"/>
    <n v="1"/>
    <n v="1"/>
    <s v="OBRA TERMINADA"/>
  </r>
  <r>
    <n v="446"/>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4255.97"/>
    <s v="-"/>
    <s v="-"/>
    <n v="364255.97"/>
    <n v="364255.97"/>
    <s v="-"/>
    <s v="-"/>
    <s v="-"/>
    <s v="-"/>
    <s v="-"/>
    <n v="0"/>
    <n v="0"/>
    <s v="-"/>
    <n v="0"/>
    <s v="-"/>
    <n v="0"/>
    <s v="-"/>
    <s v="-"/>
    <n v="1"/>
    <n v="1"/>
    <s v="OBRA TERMINADA"/>
  </r>
  <r>
    <n v="447"/>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1736.81"/>
    <s v="-"/>
    <s v="-"/>
    <n v="391736.81"/>
    <n v="391736.81"/>
    <s v="-"/>
    <s v="-"/>
    <s v="-"/>
    <s v="-"/>
    <s v="-"/>
    <n v="0"/>
    <n v="0"/>
    <s v="-"/>
    <n v="0"/>
    <s v="-"/>
    <n v="0"/>
    <s v="-"/>
    <s v="-"/>
    <n v="5.2163802083912178E-2"/>
    <n v="0"/>
    <s v="-"/>
  </r>
  <r>
    <n v="448"/>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18038.81"/>
    <s v="-"/>
    <s v="-"/>
    <n v="418038.81"/>
    <n v="418038.81"/>
    <s v="-"/>
    <s v="-"/>
    <s v="-"/>
    <s v="-"/>
    <s v="-"/>
    <n v="0"/>
    <n v="0"/>
    <s v="-"/>
    <n v="0"/>
    <s v="-"/>
    <n v="0"/>
    <s v="-"/>
    <s v="-"/>
    <n v="5.251282960667266E-2"/>
    <n v="0"/>
    <s v="-"/>
  </r>
  <r>
    <n v="449"/>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342030.38"/>
    <s v="-"/>
    <s v="-"/>
    <n v="342030.38"/>
    <n v="342030.38"/>
    <s v="-"/>
    <s v="-"/>
    <s v="-"/>
    <s v="-"/>
    <s v="-"/>
    <n v="0"/>
    <n v="0"/>
    <s v="-"/>
    <n v="0"/>
    <s v="-"/>
    <n v="0"/>
    <s v="-"/>
    <s v="-"/>
    <n v="1"/>
    <n v="1"/>
    <s v="FUERA DEL CONVENIO 17771"/>
  </r>
  <r>
    <n v="450"/>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3405.49"/>
    <s v="-"/>
    <s v="-"/>
    <n v="343405.49"/>
    <n v="343405.49"/>
    <s v="-"/>
    <s v="-"/>
    <s v="-"/>
    <s v="-"/>
    <s v="-"/>
    <n v="0"/>
    <n v="0"/>
    <s v="-"/>
    <n v="0"/>
    <s v="-"/>
    <n v="0"/>
    <s v="-"/>
    <s v="-"/>
    <n v="1"/>
    <n v="1"/>
    <s v="FUERA DEL CONVENIO 17771"/>
  </r>
  <r>
    <n v="451"/>
    <x v="0"/>
    <s v="08. URBANIZACIÓN DE VILLAS Y ASENTAMIENTOS URBANOS"/>
    <s v="-"/>
    <s v="-"/>
    <s v="-"/>
    <s v="MEJORAMIENTOS DE VIVIENDA EXISTENTE"/>
    <s v="-"/>
    <s v="MEJORAMIENTO DE 26 VIVIENDAS"/>
    <n v="2"/>
    <x v="1"/>
    <n v="354"/>
    <x v="9"/>
    <x v="16"/>
    <s v="-"/>
    <s v="-"/>
    <s v="77. ACCIONES DE MEJORAMIENTO DE VIVIENDAS EN LA CMR"/>
    <s v="1100/05 - 1679/05"/>
    <n v="11"/>
    <n v="5"/>
    <n v="8"/>
    <n v="1"/>
    <n v="0"/>
    <n v="3"/>
    <n v="7"/>
    <n v="2"/>
    <s v="1"/>
    <s v="-"/>
    <s v="-"/>
    <s v="CABA"/>
    <s v="-"/>
    <s v="-"/>
    <d v="2005-12-01T00:00:00"/>
    <s v="-"/>
    <n v="317612.76"/>
    <s v="-"/>
    <s v="-"/>
    <n v="317612.76"/>
    <n v="317612.76"/>
    <s v="-"/>
    <s v="-"/>
    <s v="-"/>
    <s v="-"/>
    <s v="-"/>
    <n v="0"/>
    <n v="0"/>
    <s v="-"/>
    <n v="0"/>
    <s v="-"/>
    <n v="0"/>
    <s v="-"/>
    <s v="-"/>
    <n v="1"/>
    <n v="1"/>
    <s v="FUERA DEL CONVENIO 17771"/>
  </r>
  <r>
    <n v="452"/>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78756.94"/>
    <s v="-"/>
    <s v="-"/>
    <n v="378756.94"/>
    <n v="378756.94"/>
    <s v="-"/>
    <s v="-"/>
    <s v="-"/>
    <s v="-"/>
    <s v="-"/>
    <n v="0"/>
    <n v="0"/>
    <s v="-"/>
    <n v="0"/>
    <s v="-"/>
    <n v="0"/>
    <s v="-"/>
    <s v="-"/>
    <n v="1"/>
    <n v="1"/>
    <s v="-"/>
  </r>
  <r>
    <n v="453"/>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4103.9"/>
    <s v="-"/>
    <s v="-"/>
    <n v="404103.9"/>
    <n v="404103.9"/>
    <s v="-"/>
    <s v="-"/>
    <s v="-"/>
    <s v="-"/>
    <s v="-"/>
    <n v="0"/>
    <n v="0"/>
    <s v="-"/>
    <n v="0"/>
    <s v="-"/>
    <n v="0"/>
    <s v="-"/>
    <s v="-"/>
    <n v="1"/>
    <n v="1"/>
    <s v="-"/>
  </r>
  <r>
    <n v="454"/>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366236.53"/>
    <s v="-"/>
    <s v="-"/>
    <n v="366236.53"/>
    <n v="366236.53"/>
    <s v="-"/>
    <s v="-"/>
    <s v="-"/>
    <s v="-"/>
    <s v="-"/>
    <n v="0"/>
    <n v="0"/>
    <s v="-"/>
    <n v="0"/>
    <s v="-"/>
    <n v="0"/>
    <s v="-"/>
    <s v="-"/>
    <n v="1"/>
    <n v="1"/>
    <s v="-"/>
  </r>
  <r>
    <n v="455"/>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56775.13"/>
    <s v="-"/>
    <s v="-"/>
    <n v="356775.13"/>
    <n v="356775.13"/>
    <s v="-"/>
    <s v="-"/>
    <s v="-"/>
    <s v="-"/>
    <s v="-"/>
    <n v="0"/>
    <n v="0"/>
    <s v="-"/>
    <n v="0"/>
    <s v="-"/>
    <n v="0"/>
    <s v="-"/>
    <s v="-"/>
    <n v="1"/>
    <n v="1"/>
    <s v="-"/>
  </r>
  <r>
    <n v="456"/>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8312.47"/>
    <s v="-"/>
    <s v="-"/>
    <n v="378312.47"/>
    <n v="378312.47"/>
    <s v="-"/>
    <s v="-"/>
    <s v="-"/>
    <s v="-"/>
    <s v="-"/>
    <n v="0"/>
    <n v="0"/>
    <s v="-"/>
    <n v="0"/>
    <s v="-"/>
    <n v="0"/>
    <s v="-"/>
    <s v="-"/>
    <n v="1"/>
    <n v="1"/>
    <s v="-"/>
  </r>
  <r>
    <n v="457"/>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2263.66"/>
    <s v="-"/>
    <s v="-"/>
    <n v="402263.66"/>
    <n v="402263.66"/>
    <s v="-"/>
    <s v="-"/>
    <s v="-"/>
    <s v="-"/>
    <s v="-"/>
    <n v="0"/>
    <n v="0"/>
    <s v="-"/>
    <n v="0"/>
    <s v="-"/>
    <n v="0"/>
    <s v="-"/>
    <s v="-"/>
    <n v="1"/>
    <n v="1"/>
    <s v="-"/>
  </r>
  <r>
    <n v="45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5599.91"/>
    <s v="-"/>
    <s v="-"/>
    <n v="375599.91"/>
    <n v="375599.91"/>
    <s v="-"/>
    <s v="-"/>
    <s v="-"/>
    <s v="-"/>
    <s v="-"/>
    <n v="0"/>
    <n v="0"/>
    <s v="-"/>
    <n v="0"/>
    <s v="-"/>
    <n v="0"/>
    <s v="-"/>
    <s v="-"/>
    <n v="0.80920381917897477"/>
    <n v="0.80920381917897477"/>
    <s v="-"/>
  </r>
  <r>
    <n v="459"/>
    <x v="0"/>
    <s v="08. URBANIZACIÓN DE VILLAS Y ASENTAMIENTOS URBANOS"/>
    <s v="-"/>
    <s v="-"/>
    <s v="-"/>
    <s v="MEJORAMIENTOS DE VIVIENDA EXISTENTE"/>
    <s v="-"/>
    <s v="MEJORAMIENTO DE 1 VIVIENDAS"/>
    <n v="2"/>
    <x v="1"/>
    <n v="354"/>
    <x v="9"/>
    <x v="16"/>
    <s v="-"/>
    <s v="-"/>
    <s v="77. ACCIONES DE MEJORAMIENTO DE VIVIENDAS EN LA CMR"/>
    <s v="1100/05 - 1679/05"/>
    <n v="11"/>
    <n v="5"/>
    <n v="8"/>
    <n v="1"/>
    <n v="0"/>
    <n v="3"/>
    <n v="7"/>
    <n v="2"/>
    <s v="1"/>
    <s v="-"/>
    <s v="-"/>
    <s v="CABA"/>
    <s v="-"/>
    <s v="-"/>
    <d v="2005-12-01T00:00:00"/>
    <s v="-"/>
    <n v="15744.17"/>
    <s v="-"/>
    <s v="-"/>
    <n v="15744.17"/>
    <n v="15744.17"/>
    <s v="-"/>
    <s v="-"/>
    <s v="-"/>
    <s v="-"/>
    <s v="-"/>
    <n v="0"/>
    <n v="0"/>
    <s v="-"/>
    <n v="0"/>
    <s v="-"/>
    <n v="0"/>
    <s v="-"/>
    <s v="-"/>
    <n v="0.99999999950122742"/>
    <n v="0.99999999950122742"/>
    <s v="-"/>
  </r>
  <r>
    <n v="460"/>
    <x v="0"/>
    <s v="08. URBANIZACIÓN DE VILLAS Y ASENTAMIENTOS URBANOS"/>
    <s v="-"/>
    <s v="-"/>
    <s v="-"/>
    <s v="MEJORAMIENTOS DE VIVIENDA EXISTENTE"/>
    <s v="-"/>
    <s v="MEJORAMIENTO DE 2 VIVIENDAS"/>
    <n v="2"/>
    <x v="1"/>
    <n v="354"/>
    <x v="9"/>
    <x v="16"/>
    <s v="-"/>
    <s v="-"/>
    <s v="77. ACCIONES DE MEJORAMIENTO DE VIVIENDAS EN LA CMR"/>
    <s v="1100/05 - 318/06"/>
    <n v="11"/>
    <n v="5"/>
    <n v="8"/>
    <n v="1"/>
    <n v="0"/>
    <n v="3"/>
    <n v="7"/>
    <n v="2"/>
    <s v="1"/>
    <s v="-"/>
    <s v="-"/>
    <s v="CABA"/>
    <s v="-"/>
    <s v="-"/>
    <s v="-"/>
    <s v="-"/>
    <n v="24250.799999999999"/>
    <s v="-"/>
    <s v="-"/>
    <n v="24250.799999999999"/>
    <n v="20613.18"/>
    <s v="-"/>
    <s v="-"/>
    <s v="-"/>
    <s v="-"/>
    <s v="-"/>
    <n v="0"/>
    <n v="0"/>
    <s v="-"/>
    <n v="0"/>
    <s v="-"/>
    <n v="0"/>
    <s v="-"/>
    <s v="-"/>
    <n v="0.99999999993255961"/>
    <n v="0.99999999993255961"/>
    <s v="-"/>
  </r>
  <r>
    <n v="461"/>
    <x v="0"/>
    <s v="08. URBANIZACIÓN DE VILLAS Y ASENTAMIENTOS URBANOS"/>
    <s v="-"/>
    <s v="-"/>
    <s v="-"/>
    <s v="MEJORAMIENTOS DE VIVIENDA EXISTENTE"/>
    <s v="-"/>
    <s v="MEJORAMIENTO DE 5 VIVIENDAS"/>
    <n v="2"/>
    <x v="1"/>
    <n v="354"/>
    <x v="9"/>
    <x v="16"/>
    <s v="-"/>
    <s v="-"/>
    <s v="77. ACCIONES DE MEJORAMIENTO DE VIVIENDAS EN LA CMR"/>
    <s v="1100/05 - 318/06"/>
    <n v="11"/>
    <n v="5"/>
    <n v="8"/>
    <n v="1"/>
    <n v="0"/>
    <n v="3"/>
    <n v="7"/>
    <n v="2"/>
    <s v="1"/>
    <s v="-"/>
    <s v="-"/>
    <s v="CABA"/>
    <s v="-"/>
    <s v="-"/>
    <s v="-"/>
    <s v="-"/>
    <n v="66453.649999999994"/>
    <s v="-"/>
    <s v="-"/>
    <n v="66453.649999999994"/>
    <n v="56485.605000000003"/>
    <s v="-"/>
    <s v="-"/>
    <s v="-"/>
    <s v="-"/>
    <s v="-"/>
    <n v="0"/>
    <n v="0"/>
    <s v="-"/>
    <n v="0"/>
    <s v="-"/>
    <n v="0"/>
    <s v="-"/>
    <s v="-"/>
    <n v="1"/>
    <n v="1"/>
    <s v="-"/>
  </r>
  <r>
    <n v="462"/>
    <x v="0"/>
    <s v="08. URBANIZACIÓN DE VILLAS Y ASENTAMIENTOS URBANOS"/>
    <s v="-"/>
    <s v="-"/>
    <s v="-"/>
    <s v="MEJORAMIENTOS DE VIVIENDA EXISTENTE"/>
    <s v="-"/>
    <s v="MEJORAMIENTO DE 7 VIVIENDAS"/>
    <n v="2"/>
    <x v="1"/>
    <n v="354"/>
    <x v="9"/>
    <x v="16"/>
    <s v="-"/>
    <s v="-"/>
    <s v="77. ACCIONES DE MEJORAMIENTO DE VIVIENDAS EN LA CMR"/>
    <s v="1100/05 - 318/06"/>
    <n v="11"/>
    <n v="5"/>
    <n v="8"/>
    <n v="1"/>
    <n v="0"/>
    <n v="3"/>
    <n v="7"/>
    <n v="2"/>
    <s v="1"/>
    <s v="-"/>
    <s v="-"/>
    <s v="CABA"/>
    <s v="-"/>
    <s v="-"/>
    <s v="-"/>
    <s v="-"/>
    <n v="102743.2"/>
    <s v="-"/>
    <s v="-"/>
    <n v="102743.2"/>
    <n v="87331.72"/>
    <s v="-"/>
    <s v="-"/>
    <s v="-"/>
    <s v="-"/>
    <s v="-"/>
    <n v="0"/>
    <n v="0"/>
    <s v="-"/>
    <n v="0"/>
    <s v="-"/>
    <n v="0"/>
    <s v="-"/>
    <s v="-"/>
    <n v="0.93955804670936582"/>
    <n v="0.93284227412151755"/>
    <s v="-"/>
  </r>
  <r>
    <n v="463"/>
    <x v="0"/>
    <s v="08. URBANIZACIÓN DE VILLAS Y ASENTAMIENTOS URBANOS"/>
    <s v="-"/>
    <s v="-"/>
    <s v="-"/>
    <s v="MEJORAMIENTOS DE VIVIENDA EXISTENTE"/>
    <s v="-"/>
    <s v="MEJORAMIENTO DE 14 VIVIENDAS"/>
    <n v="2"/>
    <x v="1"/>
    <n v="354"/>
    <x v="9"/>
    <x v="16"/>
    <s v="-"/>
    <s v="-"/>
    <s v="77. ACCIONES DE MEJORAMIENTO DE VIVIENDAS EN LA CMR"/>
    <s v="1100/05 - 318/06"/>
    <n v="11"/>
    <n v="5"/>
    <n v="8"/>
    <n v="1"/>
    <n v="0"/>
    <n v="3"/>
    <n v="7"/>
    <n v="2"/>
    <s v="1"/>
    <s v="-"/>
    <s v="-"/>
    <s v="CABA"/>
    <s v="-"/>
    <s v="-"/>
    <s v="-"/>
    <s v="-"/>
    <n v="221200"/>
    <s v="-"/>
    <s v="-"/>
    <n v="221200"/>
    <n v="188020"/>
    <s v="-"/>
    <s v="-"/>
    <s v="-"/>
    <s v="-"/>
    <s v="-"/>
    <n v="0"/>
    <n v="0"/>
    <s v="-"/>
    <n v="0"/>
    <s v="-"/>
    <n v="0"/>
    <s v="-"/>
    <s v="-"/>
    <n v="1"/>
    <n v="1"/>
    <s v="-"/>
  </r>
  <r>
    <n v="464"/>
    <x v="0"/>
    <s v="08. URBANIZACIÓN DE VILLAS Y ASENTAMIENTOS URBANOS"/>
    <s v="-"/>
    <s v="-"/>
    <s v="-"/>
    <s v="MEJORAMIENTOS DE VIVIENDA EXISTENTE"/>
    <s v="-"/>
    <s v="MEJORAMIENTO DE 7 VIVIENDAS"/>
    <n v="2"/>
    <x v="1"/>
    <n v="354"/>
    <x v="9"/>
    <x v="16"/>
    <s v="-"/>
    <s v="-"/>
    <s v="77. ACCIONES DE MEJORAMIENTO DE VIVIENDAS EN LA CMR"/>
    <s v="1100/05 - 318/06"/>
    <n v="11"/>
    <n v="5"/>
    <n v="8"/>
    <n v="1"/>
    <n v="0"/>
    <n v="3"/>
    <n v="7"/>
    <n v="2"/>
    <s v="1"/>
    <s v="-"/>
    <s v="-"/>
    <s v="CABA"/>
    <s v="-"/>
    <s v="-"/>
    <s v="-"/>
    <s v="-"/>
    <n v="107890.51"/>
    <s v="-"/>
    <s v="-"/>
    <n v="107890.51"/>
    <n v="91706.934999999998"/>
    <s v="-"/>
    <s v="-"/>
    <s v="-"/>
    <s v="-"/>
    <s v="-"/>
    <n v="0"/>
    <n v="0"/>
    <s v="-"/>
    <n v="0"/>
    <s v="-"/>
    <n v="0"/>
    <s v="-"/>
    <s v="-"/>
    <n v="1"/>
    <n v="1"/>
    <s v="-"/>
  </r>
  <r>
    <n v="465"/>
    <x v="0"/>
    <s v="08. URBANIZACIÓN DE VILLAS Y ASENTAMIENTOS URBANOS"/>
    <s v="-"/>
    <s v="-"/>
    <s v="-"/>
    <s v="MEJORAMIENTOS DE VIVIENDA EXISTENTE"/>
    <s v="-"/>
    <s v="MEJORAMIENTO DE 4 VIVIENDAS"/>
    <n v="2"/>
    <x v="1"/>
    <n v="354"/>
    <x v="9"/>
    <x v="16"/>
    <s v="-"/>
    <s v="-"/>
    <s v="77. ACCIONES DE MEJORAMIENTO DE VIVIENDAS EN LA CMR"/>
    <s v="1100/05 - 318/06"/>
    <n v="11"/>
    <n v="5"/>
    <n v="8"/>
    <n v="1"/>
    <n v="0"/>
    <n v="3"/>
    <n v="7"/>
    <n v="2"/>
    <s v="1"/>
    <s v="-"/>
    <s v="-"/>
    <s v="CABA"/>
    <s v="-"/>
    <s v="-"/>
    <s v="-"/>
    <s v="-"/>
    <n v="63076.2"/>
    <s v="-"/>
    <s v="-"/>
    <n v="63076.2"/>
    <n v="53614.77"/>
    <s v="-"/>
    <s v="-"/>
    <s v="-"/>
    <s v="-"/>
    <s v="-"/>
    <n v="0"/>
    <n v="0"/>
    <s v="-"/>
    <n v="0"/>
    <s v="-"/>
    <n v="0"/>
    <s v="-"/>
    <s v="-"/>
    <n v="1"/>
    <n v="1"/>
    <s v="-"/>
  </r>
  <r>
    <n v="466"/>
    <x v="0"/>
    <s v="08. URBANIZACIÓN DE VILLAS Y ASENTAMIENTOS URBANOS"/>
    <s v="-"/>
    <s v="-"/>
    <s v="-"/>
    <s v="MEJORAMIENTOS DE VIVIENDA EXISTENTE"/>
    <s v="-"/>
    <s v="MEJORAMIENTO DE 5 VIVIENDAS"/>
    <n v="2"/>
    <x v="1"/>
    <n v="354"/>
    <x v="9"/>
    <x v="16"/>
    <s v="-"/>
    <s v="-"/>
    <s v="77. ACCIONES DE MEJORAMIENTO DE VIVIENDAS EN LA CMR"/>
    <s v="1100/05 - 318/06"/>
    <n v="11"/>
    <n v="5"/>
    <n v="8"/>
    <n v="1"/>
    <n v="0"/>
    <n v="3"/>
    <n v="7"/>
    <n v="2"/>
    <s v="1"/>
    <s v="-"/>
    <s v="-"/>
    <s v="CABA"/>
    <s v="-"/>
    <s v="-"/>
    <s v="-"/>
    <s v="-"/>
    <n v="69910"/>
    <s v="-"/>
    <s v="-"/>
    <n v="69910"/>
    <n v="59423.5"/>
    <s v="-"/>
    <s v="-"/>
    <s v="-"/>
    <s v="-"/>
    <s v="-"/>
    <n v="0"/>
    <n v="0"/>
    <s v="-"/>
    <n v="0"/>
    <s v="-"/>
    <n v="0"/>
    <s v="-"/>
    <s v="-"/>
    <n v="0.88610322944808984"/>
    <n v="0.87344803272009985"/>
    <s v="-"/>
  </r>
  <r>
    <n v="467"/>
    <x v="0"/>
    <s v="08. URBANIZACIÓN DE VILLAS Y ASENTAMIENTOS URBANOS"/>
    <s v="-"/>
    <s v="-"/>
    <s v="-"/>
    <s v="MEJORAMIENTOS DE VIVIENDA EXISTENTE"/>
    <s v="-"/>
    <s v="MEJORAMIENTO DE 12 VIVIENDAS"/>
    <n v="2"/>
    <x v="1"/>
    <n v="354"/>
    <x v="9"/>
    <x v="16"/>
    <s v="-"/>
    <s v="-"/>
    <s v="77. ACCIONES DE MEJORAMIENTO DE VIVIENDAS EN LA CMR"/>
    <s v="1100/05 - 318/06"/>
    <n v="11"/>
    <n v="5"/>
    <n v="8"/>
    <n v="1"/>
    <n v="0"/>
    <n v="3"/>
    <n v="7"/>
    <n v="2"/>
    <s v="1"/>
    <s v="-"/>
    <s v="-"/>
    <s v="CABA"/>
    <s v="-"/>
    <s v="-"/>
    <s v="-"/>
    <s v="-"/>
    <n v="92400.61"/>
    <s v="-"/>
    <s v="-"/>
    <n v="92400.61"/>
    <n v="78540.514999999999"/>
    <s v="-"/>
    <s v="-"/>
    <s v="-"/>
    <s v="-"/>
    <s v="-"/>
    <n v="0"/>
    <n v="0"/>
    <s v="-"/>
    <n v="0"/>
    <s v="-"/>
    <n v="0"/>
    <s v="-"/>
    <s v="-"/>
    <n v="1"/>
    <n v="1"/>
    <s v="-"/>
  </r>
  <r>
    <n v="468"/>
    <x v="0"/>
    <s v="08. URBANIZACIÓN DE VILLAS Y ASENTAMIENTOS URBANOS"/>
    <s v="-"/>
    <s v="-"/>
    <s v="-"/>
    <s v="MEJORAMIENTOS DE VIVIENDA EXISTENTE"/>
    <s v="-"/>
    <s v="MEJORAMIENTO DE 10 VIVIENDAS"/>
    <n v="2"/>
    <x v="1"/>
    <n v="354"/>
    <x v="9"/>
    <x v="16"/>
    <s v="-"/>
    <s v="-"/>
    <s v="77. ACCIONES DE MEJORAMIENTO DE VIVIENDAS EN LA CMR"/>
    <s v="1100/05 - 318/06"/>
    <n v="11"/>
    <n v="5"/>
    <n v="8"/>
    <n v="1"/>
    <n v="0"/>
    <n v="3"/>
    <n v="7"/>
    <n v="2"/>
    <s v="1"/>
    <s v="-"/>
    <s v="-"/>
    <s v="CABA"/>
    <s v="-"/>
    <s v="-"/>
    <s v="-"/>
    <s v="-"/>
    <n v="158000"/>
    <s v="-"/>
    <s v="-"/>
    <n v="158000"/>
    <n v="134300"/>
    <s v="-"/>
    <s v="-"/>
    <s v="-"/>
    <s v="-"/>
    <s v="-"/>
    <n v="0"/>
    <n v="0"/>
    <s v="-"/>
    <n v="0"/>
    <s v="-"/>
    <n v="0"/>
    <s v="-"/>
    <s v="-"/>
    <n v="0.99999999994263189"/>
    <n v="0.99999999993625766"/>
    <s v="-"/>
  </r>
  <r>
    <n v="469"/>
    <x v="0"/>
    <s v="08. URBANIZACIÓN DE VILLAS Y ASENTAMIENTOS URBANOS"/>
    <s v="-"/>
    <s v="-"/>
    <s v="-"/>
    <s v="MEJORAMIENTOS DE VIVIENDA EXISTENTE"/>
    <s v="-"/>
    <s v="MEJORAMIENTO DE 4 VIVIENDAS"/>
    <n v="2"/>
    <x v="1"/>
    <n v="354"/>
    <x v="9"/>
    <x v="16"/>
    <s v="-"/>
    <s v="-"/>
    <s v="77. ACCIONES DE MEJORAMIENTO DE VIVIENDAS EN LA CMR"/>
    <s v="1100/05 - 318/06"/>
    <n v="11"/>
    <n v="5"/>
    <n v="8"/>
    <n v="1"/>
    <n v="0"/>
    <n v="3"/>
    <n v="7"/>
    <n v="2"/>
    <s v="1"/>
    <s v="-"/>
    <s v="-"/>
    <s v="CABA"/>
    <s v="-"/>
    <s v="-"/>
    <s v="-"/>
    <s v="-"/>
    <n v="63200"/>
    <s v="-"/>
    <s v="-"/>
    <n v="63200"/>
    <n v="61234"/>
    <s v="-"/>
    <s v="-"/>
    <s v="-"/>
    <s v="-"/>
    <s v="-"/>
    <n v="0"/>
    <n v="0"/>
    <s v="-"/>
    <n v="0"/>
    <s v="-"/>
    <n v="0"/>
    <s v="-"/>
    <s v="-"/>
    <n v="0.98910140933846513"/>
    <n v="0.98789045482051685"/>
    <s v="-"/>
  </r>
  <r>
    <n v="470"/>
    <x v="0"/>
    <s v="08. URBANIZACIÓN DE VILLAS Y ASENTAMIENTOS URBANOS"/>
    <s v="-"/>
    <s v="-"/>
    <s v="-"/>
    <s v="MEJORAMIENTOS DE VIVIENDA EXISTENTE"/>
    <s v="-"/>
    <s v="MEJORAMIENTO DE 8 VIVIENDAS"/>
    <n v="2"/>
    <x v="1"/>
    <n v="354"/>
    <x v="9"/>
    <x v="16"/>
    <s v="-"/>
    <s v="-"/>
    <s v="77. ACCIONES DE MEJORAMIENTO DE VIVIENDAS EN LA CMR"/>
    <s v="1100/05 - 318/06"/>
    <n v="11"/>
    <n v="5"/>
    <n v="8"/>
    <n v="1"/>
    <n v="0"/>
    <n v="3"/>
    <n v="7"/>
    <n v="2"/>
    <s v="1"/>
    <s v="-"/>
    <s v="-"/>
    <s v="CABA"/>
    <s v="-"/>
    <s v="-"/>
    <s v="-"/>
    <s v="-"/>
    <n v="91429.68"/>
    <s v="-"/>
    <s v="-"/>
    <n v="91429.68"/>
    <n v="77715.23"/>
    <s v="-"/>
    <s v="-"/>
    <s v="-"/>
    <s v="-"/>
    <s v="-"/>
    <n v="0"/>
    <n v="0"/>
    <s v="-"/>
    <n v="0"/>
    <s v="-"/>
    <n v="0"/>
    <s v="-"/>
    <s v="-"/>
    <n v="1"/>
    <n v="1"/>
    <s v="-"/>
  </r>
  <r>
    <n v="471"/>
    <x v="0"/>
    <s v="08. URBANIZACIÓN DE VILLAS Y ASENTAMIENTOS URBANOS"/>
    <s v="-"/>
    <s v="-"/>
    <s v="-"/>
    <s v="MEJORAMIENTOS DE VIVIENDA EXISTENTE"/>
    <s v="-"/>
    <s v="MEJORAMIENTO DE 8 VIVIENDAS"/>
    <n v="2"/>
    <x v="1"/>
    <n v="354"/>
    <x v="9"/>
    <x v="16"/>
    <s v="-"/>
    <s v="-"/>
    <s v="77. ACCIONES DE MEJORAMIENTO DE VIVIENDAS EN LA CMR"/>
    <s v="1100/05 - 318/06"/>
    <n v="11"/>
    <n v="5"/>
    <n v="8"/>
    <n v="1"/>
    <n v="0"/>
    <n v="3"/>
    <n v="7"/>
    <n v="2"/>
    <s v="1"/>
    <s v="-"/>
    <s v="-"/>
    <s v="CABA"/>
    <s v="-"/>
    <s v="-"/>
    <s v="-"/>
    <s v="-"/>
    <n v="77087.199999999997"/>
    <s v="-"/>
    <s v="-"/>
    <n v="77087.199999999997"/>
    <n v="65524.12"/>
    <s v="-"/>
    <s v="-"/>
    <s v="-"/>
    <s v="-"/>
    <s v="-"/>
    <n v="0"/>
    <n v="0"/>
    <s v="-"/>
    <n v="0"/>
    <s v="-"/>
    <n v="0"/>
    <s v="-"/>
    <s v="-"/>
    <n v="0.99999999981978793"/>
    <n v="0.99999999979976439"/>
    <s v="-"/>
  </r>
  <r>
    <n v="472"/>
    <x v="0"/>
    <s v="08. URBANIZACIÓN DE VILLAS Y ASENTAMIENTOS URBANOS"/>
    <s v="-"/>
    <s v="-"/>
    <s v="-"/>
    <s v="MEJORAMIENTOS DE VIVIENDA EXISTENTE"/>
    <s v="-"/>
    <s v="MEJORAMIENTO DE 6 VIVIENDAS"/>
    <n v="2"/>
    <x v="1"/>
    <n v="354"/>
    <x v="9"/>
    <x v="16"/>
    <s v="-"/>
    <s v="-"/>
    <s v="77. ACCIONES DE MEJORAMIENTO DE VIVIENDAS EN LA CMR"/>
    <s v="1100/05 - 318/06"/>
    <n v="11"/>
    <n v="5"/>
    <n v="8"/>
    <n v="1"/>
    <n v="0"/>
    <n v="3"/>
    <n v="7"/>
    <n v="2"/>
    <s v="1"/>
    <s v="-"/>
    <s v="-"/>
    <s v="CABA"/>
    <s v="-"/>
    <s v="-"/>
    <s v="-"/>
    <s v="-"/>
    <n v="94800"/>
    <s v="-"/>
    <s v="-"/>
    <n v="94800"/>
    <n v="80580"/>
    <s v="-"/>
    <s v="-"/>
    <s v="-"/>
    <s v="-"/>
    <s v="-"/>
    <n v="0"/>
    <n v="0"/>
    <s v="-"/>
    <n v="0"/>
    <s v="-"/>
    <n v="0"/>
    <s v="-"/>
    <s v="-"/>
    <n v="0.99999999979999976"/>
    <n v="0.99999999977777754"/>
    <s v="-"/>
  </r>
  <r>
    <n v="473"/>
    <x v="0"/>
    <s v="08. URBANIZACIÓN DE VILLAS Y ASENTAMIENTOS URBANOS"/>
    <s v="-"/>
    <s v="-"/>
    <s v="-"/>
    <s v="MEJORAMIENTOS DE VIVIENDA EXISTENTE"/>
    <s v="-"/>
    <s v="MEJORAMIENTO DE 28 VIVIENDAS"/>
    <n v="2"/>
    <x v="1"/>
    <n v="354"/>
    <x v="9"/>
    <x v="16"/>
    <s v="-"/>
    <s v="-"/>
    <s v="77. ACCIONES DE MEJORAMIENTO DE VIVIENDAS EN LA CMR"/>
    <s v="1100/05 - 326/06"/>
    <n v="11"/>
    <n v="5"/>
    <n v="8"/>
    <n v="1"/>
    <n v="0"/>
    <n v="3"/>
    <n v="7"/>
    <n v="2"/>
    <s v="1"/>
    <s v="-"/>
    <s v="-"/>
    <s v="CABA"/>
    <s v="-"/>
    <s v="-"/>
    <s v="-"/>
    <s v="-"/>
    <n v="383624.31"/>
    <s v="-"/>
    <s v="-"/>
    <n v="383624.31"/>
    <n v="383624.31"/>
    <s v="-"/>
    <s v="-"/>
    <s v="-"/>
    <s v="-"/>
    <s v="-"/>
    <n v="0"/>
    <n v="0"/>
    <s v="-"/>
    <n v="0"/>
    <s v="-"/>
    <n v="0"/>
    <s v="-"/>
    <s v="-"/>
    <n v="1"/>
    <n v="1"/>
    <s v="-"/>
  </r>
  <r>
    <n v="474"/>
    <x v="0"/>
    <s v="08. URBANIZACIÓN DE VILLAS Y ASENTAMIENTOS URBANOS"/>
    <s v="-"/>
    <s v="-"/>
    <s v="-"/>
    <s v="MEJORAMIENTOS DE VIVIENDA EXISTENTE"/>
    <s v="-"/>
    <s v="MEJORAMIENTO DE 6 VIVIENDAS"/>
    <n v="2"/>
    <x v="1"/>
    <n v="354"/>
    <x v="9"/>
    <x v="16"/>
    <s v="-"/>
    <s v="-"/>
    <s v="77. ACCIONES DE MEJORAMIENTO DE VIVIENDAS EN LA CMR"/>
    <s v="1100/05 - 326/06"/>
    <n v="11"/>
    <n v="5"/>
    <n v="8"/>
    <n v="1"/>
    <n v="0"/>
    <n v="3"/>
    <n v="7"/>
    <n v="2"/>
    <s v="1"/>
    <s v="-"/>
    <s v="-"/>
    <s v="CABA"/>
    <s v="-"/>
    <s v="-"/>
    <s v="-"/>
    <s v="-"/>
    <n v="83329.240000000005"/>
    <s v="-"/>
    <s v="-"/>
    <n v="83329.240000000005"/>
    <n v="83329.240000000005"/>
    <s v="-"/>
    <s v="-"/>
    <s v="-"/>
    <s v="-"/>
    <s v="-"/>
    <n v="0"/>
    <n v="0"/>
    <s v="-"/>
    <n v="0"/>
    <s v="-"/>
    <n v="0"/>
    <s v="-"/>
    <s v="-"/>
    <n v="0.99999999993199251"/>
    <n v="0.99999999992443611"/>
    <s v="-"/>
  </r>
  <r>
    <n v="475"/>
    <x v="0"/>
    <s v="08. URBANIZACIÓN DE VILLAS Y ASENTAMIENTOS URBANOS"/>
    <s v="-"/>
    <s v="-"/>
    <s v="-"/>
    <s v="MEJORAMIENTOS DE VIVIENDA EXISTENTE"/>
    <s v="-"/>
    <s v="MEJORAMIENTO DE 28 VIVIENDAS"/>
    <n v="2"/>
    <x v="1"/>
    <n v="354"/>
    <x v="9"/>
    <x v="16"/>
    <s v="-"/>
    <s v="-"/>
    <s v="77. ACCIONES DE MEJORAMIENTO DE VIVIENDAS EN LA CMR"/>
    <s v="1100/05 - 326/06"/>
    <n v="11"/>
    <n v="5"/>
    <n v="8"/>
    <n v="1"/>
    <n v="0"/>
    <n v="3"/>
    <n v="7"/>
    <n v="2"/>
    <s v="1"/>
    <s v="-"/>
    <s v="-"/>
    <s v="CABA"/>
    <s v="-"/>
    <s v="-"/>
    <s v="-"/>
    <s v="-"/>
    <n v="361186.21"/>
    <s v="-"/>
    <s v="-"/>
    <n v="361186.21"/>
    <n v="361186.21"/>
    <s v="-"/>
    <s v="-"/>
    <s v="-"/>
    <s v="-"/>
    <s v="-"/>
    <n v="0"/>
    <n v="0"/>
    <s v="-"/>
    <n v="0"/>
    <s v="-"/>
    <n v="0"/>
    <s v="-"/>
    <s v="-"/>
    <n v="0.41086248928571428"/>
    <n v="0.34540276587301583"/>
    <s v="-"/>
  </r>
  <r>
    <n v="476"/>
    <x v="0"/>
    <s v="08. URBANIZACIÓN DE VILLAS Y ASENTAMIENTOS URBANOS"/>
    <s v="-"/>
    <s v="-"/>
    <s v="-"/>
    <s v="MEJORAMIENTOS DE VIVIENDA EXISTENTE"/>
    <s v="-"/>
    <s v="MEJORAMIENTO DE 25 VIVIENDAS"/>
    <n v="2"/>
    <x v="1"/>
    <n v="354"/>
    <x v="9"/>
    <x v="16"/>
    <s v="-"/>
    <s v="-"/>
    <s v="77. ACCIONES DE MEJORAMIENTO DE VIVIENDAS EN LA CMR"/>
    <s v="1100/05 - 326/06"/>
    <n v="11"/>
    <n v="5"/>
    <n v="8"/>
    <n v="1"/>
    <n v="0"/>
    <n v="3"/>
    <n v="7"/>
    <n v="2"/>
    <s v="1"/>
    <s v="-"/>
    <s v="-"/>
    <s v="CABA"/>
    <s v="-"/>
    <s v="-"/>
    <s v="-"/>
    <s v="-"/>
    <n v="303938.75"/>
    <s v="-"/>
    <s v="-"/>
    <n v="303938.75"/>
    <n v="303938.75"/>
    <s v="-"/>
    <s v="-"/>
    <s v="-"/>
    <s v="-"/>
    <s v="-"/>
    <n v="0"/>
    <n v="0"/>
    <s v="-"/>
    <n v="0"/>
    <s v="-"/>
    <n v="0"/>
    <s v="-"/>
    <s v="-"/>
    <n v="0.19104818646864688"/>
    <n v="0.10116465163182986"/>
    <s v="-"/>
  </r>
  <r>
    <n v="477"/>
    <x v="0"/>
    <s v="08. URBANIZACIÓN DE VILLAS Y ASENTAMIENTOS URBANOS"/>
    <s v="-"/>
    <s v="-"/>
    <s v="-"/>
    <s v="MEJORAMIENTOS DE VIVIENDA EXISTENTE"/>
    <s v="-"/>
    <s v="MEJORAMIENTO DE 3 VIVIENDAS"/>
    <n v="2"/>
    <x v="1"/>
    <n v="354"/>
    <x v="9"/>
    <x v="16"/>
    <s v="-"/>
    <s v="-"/>
    <s v="77. ACCIONES DE MEJORAMIENTO DE VIVIENDAS EN LA CMR"/>
    <s v="1100/05 - 326/06"/>
    <n v="11"/>
    <n v="5"/>
    <n v="8"/>
    <n v="1"/>
    <n v="0"/>
    <n v="3"/>
    <n v="7"/>
    <n v="2"/>
    <s v="1"/>
    <s v="-"/>
    <s v="-"/>
    <s v="CABA"/>
    <s v="-"/>
    <s v="-"/>
    <s v="-"/>
    <s v="-"/>
    <n v="43785.66"/>
    <s v="-"/>
    <s v="-"/>
    <n v="43785.66"/>
    <n v="43785.66"/>
    <s v="-"/>
    <s v="-"/>
    <s v="-"/>
    <s v="-"/>
    <s v="-"/>
    <n v="0"/>
    <n v="0"/>
    <s v="-"/>
    <n v="0"/>
    <s v="-"/>
    <n v="0"/>
    <s v="-"/>
    <s v="-"/>
    <n v="1"/>
    <n v="1"/>
    <s v="-"/>
  </r>
  <r>
    <n v="478"/>
    <x v="0"/>
    <s v="08. URBANIZACIÓN DE VILLAS Y ASENTAMIENTOS URBANOS"/>
    <s v="-"/>
    <s v="-"/>
    <s v="-"/>
    <s v="MEJORAMIENTOS DE VIVIENDA EXISTENTE"/>
    <s v="-"/>
    <s v="MEJORAMIENTO DE 7 VIVIENDAS"/>
    <n v="2"/>
    <x v="1"/>
    <n v="354"/>
    <x v="9"/>
    <x v="16"/>
    <s v="-"/>
    <s v="-"/>
    <s v="77. ACCIONES DE MEJORAMIENTO DE VIVIENDAS EN LA CMR"/>
    <s v="1100/05 - 326/06"/>
    <n v="11"/>
    <n v="5"/>
    <n v="8"/>
    <n v="1"/>
    <n v="0"/>
    <n v="3"/>
    <n v="7"/>
    <n v="2"/>
    <s v="1"/>
    <s v="-"/>
    <s v="-"/>
    <s v="CABA"/>
    <s v="-"/>
    <s v="-"/>
    <s v="-"/>
    <s v="-"/>
    <n v="107755.29"/>
    <s v="-"/>
    <s v="-"/>
    <n v="107755.29"/>
    <n v="107755.29"/>
    <s v="-"/>
    <s v="-"/>
    <s v="-"/>
    <s v="-"/>
    <s v="-"/>
    <n v="0"/>
    <n v="0"/>
    <s v="-"/>
    <n v="0"/>
    <s v="-"/>
    <n v="0"/>
    <s v="-"/>
    <s v="-"/>
    <n v="1"/>
    <n v="1"/>
    <s v="-"/>
  </r>
  <r>
    <n v="479"/>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401815.11"/>
    <s v="-"/>
    <s v="-"/>
    <n v="401815.11"/>
    <n v="401815.11"/>
    <s v="-"/>
    <s v="-"/>
    <s v="-"/>
    <s v="-"/>
    <s v="-"/>
    <n v="0"/>
    <n v="0"/>
    <s v="-"/>
    <n v="0"/>
    <s v="-"/>
    <n v="0"/>
    <s v="-"/>
    <s v="-"/>
    <n v="1"/>
    <n v="1"/>
    <s v="-"/>
  </r>
  <r>
    <n v="480"/>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385194.34"/>
    <s v="-"/>
    <s v="-"/>
    <n v="385194.34"/>
    <n v="385194.34"/>
    <s v="-"/>
    <s v="-"/>
    <s v="-"/>
    <s v="-"/>
    <s v="-"/>
    <n v="0"/>
    <n v="0"/>
    <s v="-"/>
    <n v="0"/>
    <s v="-"/>
    <n v="0"/>
    <s v="-"/>
    <s v="-"/>
    <n v="1"/>
    <n v="1"/>
    <s v="-"/>
  </r>
  <r>
    <n v="481"/>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396428.32"/>
    <s v="-"/>
    <s v="-"/>
    <n v="396428.32"/>
    <n v="396428.32"/>
    <s v="-"/>
    <s v="-"/>
    <s v="-"/>
    <s v="-"/>
    <s v="-"/>
    <n v="0"/>
    <n v="0"/>
    <s v="-"/>
    <n v="0"/>
    <s v="-"/>
    <n v="0"/>
    <s v="-"/>
    <s v="-"/>
    <n v="1"/>
    <n v="1"/>
    <s v="-"/>
  </r>
  <r>
    <n v="482"/>
    <x v="0"/>
    <s v="08. URBANIZACIÓN DE VILLAS Y ASENTAMIENTOS URBANOS"/>
    <s v="-"/>
    <s v="-"/>
    <s v="-"/>
    <s v="MEJORAMIENTOS DE VIVIENDA EXISTENTE"/>
    <s v="-"/>
    <s v="MEJORAMIENTO DE 31 VIVIENDAS"/>
    <n v="2"/>
    <x v="1"/>
    <n v="354"/>
    <x v="9"/>
    <x v="16"/>
    <s v="-"/>
    <s v="-"/>
    <s v="77. ACCIONES DE MEJORAMIENTO DE VIVIENDAS EN LA CMR"/>
    <s v="1100/05 - 326/06"/>
    <n v="11"/>
    <n v="5"/>
    <n v="8"/>
    <n v="1"/>
    <n v="0"/>
    <n v="3"/>
    <n v="7"/>
    <n v="2"/>
    <s v="1"/>
    <s v="-"/>
    <s v="-"/>
    <s v="CABA"/>
    <s v="-"/>
    <s v="-"/>
    <s v="-"/>
    <s v="-"/>
    <n v="450585.23"/>
    <s v="-"/>
    <s v="-"/>
    <n v="450585.23"/>
    <n v="450585.23"/>
    <s v="-"/>
    <s v="-"/>
    <s v="-"/>
    <s v="-"/>
    <s v="-"/>
    <n v="0"/>
    <n v="0"/>
    <s v="-"/>
    <n v="0"/>
    <s v="-"/>
    <n v="0"/>
    <s v="-"/>
    <s v="-"/>
    <n v="1"/>
    <n v="1"/>
    <s v="-"/>
  </r>
  <r>
    <n v="483"/>
    <x v="0"/>
    <s v="08. URBANIZACIÓN DE VILLAS Y ASENTAMIENTOS URBANOS"/>
    <s v="-"/>
    <s v="-"/>
    <s v="-"/>
    <s v="MEJORAMIENTOS DE VIVIENDA EXISTENTE"/>
    <s v="-"/>
    <s v="740 MEJORAMIENTOS"/>
    <n v="2"/>
    <x v="1"/>
    <n v="354"/>
    <x v="9"/>
    <x v="16"/>
    <s v="-"/>
    <s v="-"/>
    <s v="77. ACCIONES DE MEJORAMIENTO DE VIVIENDAS EN LA CMR"/>
    <s v="1869/05"/>
    <n v="11"/>
    <n v="5"/>
    <n v="8"/>
    <n v="6"/>
    <n v="0"/>
    <n v="3"/>
    <n v="7"/>
    <n v="6"/>
    <s v="1"/>
    <s v="-"/>
    <s v="-"/>
    <s v="MARCOS PAZ"/>
    <s v="-"/>
    <s v="-"/>
    <d v="2006-03-01T00:00:00"/>
    <d v="2007-04-01T00:00:00"/>
    <n v="16687179.09"/>
    <s v="-"/>
    <s v="-"/>
    <n v="16687179.09"/>
    <n v="16687179.09"/>
    <s v="-"/>
    <s v="-"/>
    <s v="-"/>
    <s v="-"/>
    <s v="-"/>
    <n v="0"/>
    <n v="0"/>
    <s v="-"/>
    <n v="0"/>
    <s v="-"/>
    <n v="0"/>
    <s v="-"/>
    <s v="-"/>
    <n v="0.61888535789802834"/>
    <n v="0.57653928655336484"/>
    <s v="-"/>
  </r>
  <r>
    <n v="484"/>
    <x v="0"/>
    <s v="08. URBANIZACIÓN DE VILLAS Y ASENTAMIENTOS URBANOS"/>
    <s v="-"/>
    <s v="-"/>
    <s v="-"/>
    <s v="MEJORAMIENTOS DE VIVIENDA EXISTENTE"/>
    <s v="-"/>
    <s v="MEJORAMIENTO DE 50 VIVIENDAS"/>
    <n v="2"/>
    <x v="1"/>
    <n v="354"/>
    <x v="9"/>
    <x v="16"/>
    <s v="-"/>
    <s v="-"/>
    <s v="77. ACCIONES DE MEJORAMIENTO DE VIVIENDAS EN LA CMR"/>
    <s v="314/08"/>
    <n v="11"/>
    <n v="5"/>
    <n v="8"/>
    <n v="6"/>
    <n v="0"/>
    <n v="3"/>
    <n v="7"/>
    <n v="6"/>
    <s v="1"/>
    <s v="-"/>
    <s v="-"/>
    <s v="MERLO"/>
    <s v="-"/>
    <s v="Bº STA ISABEL Y Bº LA NEGRITA"/>
    <s v="-"/>
    <s v="-"/>
    <n v="1515203.64"/>
    <s v="-"/>
    <s v="-"/>
    <n v="1515203.64"/>
    <n v="181550.67"/>
    <n v="240359.75"/>
    <n v="888089.58"/>
    <n v="205203.64"/>
    <s v="-"/>
    <s v="-"/>
    <n v="0"/>
    <n v="0"/>
    <s v="-"/>
    <n v="0"/>
    <s v="-"/>
    <n v="0"/>
    <s v="-"/>
    <s v="-"/>
    <n v="0.74437651584015019"/>
    <n v="0.71597390648905579"/>
    <s v="-"/>
  </r>
  <r>
    <n v="485"/>
    <x v="0"/>
    <s v="08. URBANIZACIÓN DE VILLAS Y ASENTAMIENTOS URBANOS"/>
    <s v="-"/>
    <s v="-"/>
    <s v="-"/>
    <s v="MEJORAMIENTOS DE VIVIENDA EXISTENTE"/>
    <s v="-"/>
    <s v="20 MEJORAMIENTOS"/>
    <n v="2"/>
    <x v="1"/>
    <n v="354"/>
    <x v="9"/>
    <x v="16"/>
    <s v="-"/>
    <s v="-"/>
    <s v="77. ACCIONES DE MEJORAMIENTO DE VIVIENDAS EN LA CMR"/>
    <s v="574/07"/>
    <n v="11"/>
    <n v="5"/>
    <n v="8"/>
    <n v="6"/>
    <n v="0"/>
    <n v="3"/>
    <n v="7"/>
    <n v="6"/>
    <s v="1"/>
    <s v="-"/>
    <s v="-"/>
    <s v="MERLO"/>
    <s v="-"/>
    <s v="Bº MARTIN FIERRO ZONA 1"/>
    <s v="-"/>
    <s v="-"/>
    <n v="498873.71"/>
    <s v="-"/>
    <s v="-"/>
    <n v="498873.71"/>
    <n v="295026.46999999997"/>
    <n v="97428.36"/>
    <n v="106418.88"/>
    <s v="-"/>
    <s v="-"/>
    <s v="-"/>
    <n v="0"/>
    <n v="0"/>
    <s v="-"/>
    <n v="0"/>
    <s v="-"/>
    <n v="0"/>
    <s v="-"/>
    <s v="-"/>
    <n v="1"/>
    <n v="1"/>
    <s v="-"/>
  </r>
  <r>
    <n v="486"/>
    <x v="0"/>
    <s v="08. URBANIZACIÓN DE VILLAS Y ASENTAMIENTOS URBANOS"/>
    <s v="-"/>
    <s v="-"/>
    <s v="-"/>
    <s v="MEJORAMIENTOS DE VIVIENDA EXISTENTE"/>
    <s v="-"/>
    <s v="30 MEJORAMIENTOS"/>
    <n v="2"/>
    <x v="1"/>
    <n v="354"/>
    <x v="9"/>
    <x v="16"/>
    <s v="-"/>
    <s v="-"/>
    <s v="77. ACCIONES DE MEJORAMIENTO DE VIVIENDAS EN LA CMR"/>
    <s v="574/07"/>
    <n v="11"/>
    <n v="5"/>
    <n v="8"/>
    <n v="6"/>
    <n v="0"/>
    <n v="3"/>
    <n v="7"/>
    <n v="6"/>
    <s v="1"/>
    <s v="-"/>
    <s v="-"/>
    <s v="MERLO"/>
    <s v="-"/>
    <s v="Bº EL MOLINO ZONA 2"/>
    <s v="-"/>
    <s v="-"/>
    <n v="758199.31"/>
    <s v="-"/>
    <s v="-"/>
    <n v="758199.31"/>
    <n v="364949.54"/>
    <n v="232357.58"/>
    <n v="160892.19"/>
    <s v="-"/>
    <s v="-"/>
    <s v="-"/>
    <n v="0"/>
    <n v="0"/>
    <s v="-"/>
    <n v="0"/>
    <s v="-"/>
    <n v="0"/>
    <s v="-"/>
    <s v="-"/>
    <n v="0.82549987967473792"/>
    <n v="0.8061109774163755"/>
    <s v="-"/>
  </r>
  <r>
    <n v="488"/>
    <x v="0"/>
    <s v="08. URBANIZACIÓN DE VILLAS Y ASENTAMIENTOS URBANOS"/>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92101.29"/>
    <n v="31898.71"/>
    <s v="-"/>
    <s v="-"/>
    <s v="-"/>
    <n v="19558.689999999999"/>
    <n v="0"/>
    <n v="0"/>
    <s v="-"/>
    <n v="0"/>
    <s v="-"/>
    <n v="0"/>
    <s v="-"/>
    <s v="-"/>
    <n v="1"/>
    <n v="1.0000000008064518"/>
    <s v="-"/>
  </r>
  <r>
    <n v="489"/>
    <x v="0"/>
    <s v="08. URBANIZACIÓN DE VILLAS Y ASENTAMIENTOS URBANOS"/>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7220.21"/>
    <n v="9614.59"/>
    <s v="-"/>
    <s v="-"/>
    <s v="-"/>
    <n v="19558.689999999999"/>
    <n v="0"/>
    <n v="0"/>
    <s v="-"/>
    <n v="0"/>
    <s v="-"/>
    <n v="0"/>
    <s v="-"/>
    <s v="-"/>
    <n v="1"/>
    <n v="1.0000000244781062"/>
    <s v="-"/>
  </r>
  <r>
    <n v="491"/>
    <x v="0"/>
    <s v="08. URBANIZACIÓN DE VILLAS Y ASENTAMIENTOS URBANOS"/>
    <s v="-"/>
    <s v="-"/>
    <s v="-"/>
    <s v="MEJORAMIENTOS DE VIVIENDA EXISTENTE"/>
    <s v="-"/>
    <s v="446 MEJORAMIENTOS"/>
    <n v="2"/>
    <x v="1"/>
    <n v="354"/>
    <x v="9"/>
    <x v="16"/>
    <s v="-"/>
    <s v="-"/>
    <s v="77. ACCIONES DE MEJORAMIENTO DE VIVIENDAS EN LA CMR"/>
    <s v="799/09"/>
    <n v="11"/>
    <n v="5"/>
    <n v="8"/>
    <n v="6"/>
    <n v="0"/>
    <n v="3"/>
    <n v="7"/>
    <n v="6"/>
    <s v="1"/>
    <s v="-"/>
    <s v="-"/>
    <s v="MORÓN"/>
    <s v="-"/>
    <s v="PRESIDENTE SARMIENTO"/>
    <d v="2009-06-01T00:00:00"/>
    <s v="-"/>
    <n v="16294625.4"/>
    <s v="-"/>
    <s v="-"/>
    <n v="16294625.4"/>
    <n v="2297327.96"/>
    <n v="5715352.6100000003"/>
    <n v="5701474.6100000003"/>
    <n v="2510648.56"/>
    <n v="5595"/>
    <n v="14824.42"/>
    <n v="0"/>
    <n v="0"/>
    <s v="-"/>
    <n v="0"/>
    <s v="-"/>
    <n v="0"/>
    <s v="-"/>
    <s v="-"/>
    <n v="0.79125067282320316"/>
    <n v="0.79999999153225809"/>
    <s v="-"/>
  </r>
  <r>
    <n v="492"/>
    <x v="0"/>
    <s v="08. URBANIZACIÓN DE VILLAS Y ASENTAMIENTOS URBANOS"/>
    <s v="-"/>
    <s v="-"/>
    <s v="-"/>
    <s v="EQUIPAMIENTO COMUNITARIO"/>
    <s v="-"/>
    <s v="PLAZA MERCADO DE ABASTO"/>
    <n v="2"/>
    <x v="1"/>
    <n v="354"/>
    <x v="9"/>
    <x v="16"/>
    <s v="-"/>
    <s v="-"/>
    <s v="78. DESARROLLO DE LA INFRAESTRUCTURA URBANA EN LA CMR"/>
    <s v="664/2009"/>
    <n v="11"/>
    <n v="5"/>
    <n v="8"/>
    <n v="6"/>
    <n v="0"/>
    <n v="3"/>
    <n v="7"/>
    <n v="6"/>
    <s v="1"/>
    <s v="-"/>
    <s v="-"/>
    <s v="AVELLANEDA"/>
    <s v="-"/>
    <s v="COLON Y M. DE ANDREA"/>
    <s v="-"/>
    <s v="-"/>
    <n v="320000"/>
    <s v="-"/>
    <s v="-"/>
    <n v="320000"/>
    <n v="160000"/>
    <n v="160000"/>
    <s v="-"/>
    <s v="-"/>
    <s v="-"/>
    <s v="-"/>
    <n v="0"/>
    <n v="0"/>
    <s v="-"/>
    <n v="0"/>
    <s v="-"/>
    <n v="0"/>
    <s v="-"/>
    <s v="-"/>
    <n v="0.86798303733876236"/>
    <n v="1.0000000166733869"/>
    <s v="-"/>
  </r>
  <r>
    <n v="493"/>
    <x v="0"/>
    <s v="08. URBANIZACIÓN DE VILLAS Y ASENTAMIENTOS URBANOS"/>
    <s v="-"/>
    <s v="-"/>
    <s v="-"/>
    <s v="EQUIPAMIENTO COMUNITARIO"/>
    <s v="-"/>
    <s v="REAC. PLAZA JOSE HERNANDEZ"/>
    <n v="2"/>
    <x v="1"/>
    <n v="354"/>
    <x v="9"/>
    <x v="16"/>
    <s v="-"/>
    <s v="-"/>
    <s v="78. DESARROLLO DE LA INFRAESTRUCTURA URBANA EN LA CMR"/>
    <s v="1001/2009"/>
    <n v="11"/>
    <n v="5"/>
    <n v="8"/>
    <n v="6"/>
    <n v="0"/>
    <n v="3"/>
    <n v="7"/>
    <n v="6"/>
    <s v="1"/>
    <s v="-"/>
    <s v="-"/>
    <s v="AVELLANEDA"/>
    <s v="-"/>
    <s v="LAS HERAS Y ESPEJO"/>
    <s v="-"/>
    <s v="-"/>
    <n v="250000"/>
    <s v="-"/>
    <s v="-"/>
    <n v="250000"/>
    <n v="125000"/>
    <n v="125000"/>
    <s v="-"/>
    <s v="-"/>
    <s v="-"/>
    <s v="-"/>
    <n v="0"/>
    <n v="0"/>
    <s v="-"/>
    <n v="0"/>
    <s v="-"/>
    <n v="0"/>
    <s v="-"/>
    <s v="-"/>
    <n v="0.6537001460709555"/>
    <n v="1.0000000251451613"/>
    <s v="-"/>
  </r>
  <r>
    <n v="494"/>
    <x v="0"/>
    <s v="08. URBANIZACIÓN DE VILLAS Y ASENTAMIENTOS URBANOS"/>
    <s v="-"/>
    <s v="-"/>
    <s v="-"/>
    <s v="EQUIPAMIENTO COMUNITARIO"/>
    <s v="-"/>
    <s v="REAC. PLAZA UCRANIA"/>
    <n v="2"/>
    <x v="1"/>
    <n v="354"/>
    <x v="9"/>
    <x v="16"/>
    <s v="-"/>
    <s v="-"/>
    <s v="78. DESARROLLO DE LA INFRAESTRUCTURA URBANA EN LA CMR"/>
    <s v="1002/2009"/>
    <n v="11"/>
    <n v="5"/>
    <n v="8"/>
    <n v="6"/>
    <n v="0"/>
    <n v="3"/>
    <n v="7"/>
    <n v="6"/>
    <s v="1"/>
    <s v="-"/>
    <s v="-"/>
    <s v="AVELLANEDA"/>
    <s v="-"/>
    <s v="AV. BELGRANO ENTRE ARENALES Y LAS VIAS DEL FFCC"/>
    <d v="2009-06-15T00:00:00"/>
    <s v="-"/>
    <n v="230000"/>
    <s v="-"/>
    <s v="-"/>
    <n v="230000"/>
    <n v="230000"/>
    <s v="-"/>
    <s v="-"/>
    <s v="-"/>
    <s v="-"/>
    <s v="-"/>
    <n v="0"/>
    <n v="0"/>
    <s v="-"/>
    <n v="0"/>
    <s v="-"/>
    <n v="0"/>
    <s v="-"/>
    <s v="-"/>
    <n v="0.86933498912593021"/>
    <n v="0.9999999941693547"/>
    <s v="-"/>
  </r>
  <r>
    <n v="495"/>
    <x v="0"/>
    <s v="08. URBANIZACIÓN DE VILLAS Y ASENTAMIENTOS URBANOS"/>
    <s v="-"/>
    <s v="-"/>
    <s v="-"/>
    <s v="INFRAESTRUCTURA DE SERVICIOS BÁSICOS"/>
    <s v="-"/>
    <s v="AMPLIACION DE ALUM. PUBLICO"/>
    <n v="2"/>
    <x v="1"/>
    <n v="354"/>
    <x v="9"/>
    <x v="16"/>
    <s v="-"/>
    <s v="-"/>
    <s v="78. DESARROLLO DE LA INFRAESTRUCTURA URBANA EN LA CMR"/>
    <s v="638/2009"/>
    <n v="11"/>
    <n v="5"/>
    <n v="8"/>
    <n v="6"/>
    <n v="0"/>
    <n v="3"/>
    <n v="7"/>
    <n v="6"/>
    <s v="1"/>
    <s v="-"/>
    <s v="-"/>
    <s v="CAÑUELAS"/>
    <s v="-"/>
    <s v="AV. LIBERTAD Y LARA Y LATERALES"/>
    <s v="-"/>
    <s v="-"/>
    <n v="500000"/>
    <s v="-"/>
    <s v="-"/>
    <n v="500000"/>
    <n v="500000"/>
    <s v="-"/>
    <s v="-"/>
    <s v="-"/>
    <s v="-"/>
    <s v="-"/>
    <n v="0"/>
    <n v="0"/>
    <s v="-"/>
    <n v="0"/>
    <s v="-"/>
    <n v="0"/>
    <s v="-"/>
    <s v="-"/>
    <n v="0.75040383156123314"/>
    <n v="0.99999996530645174"/>
    <s v="-"/>
  </r>
  <r>
    <n v="496"/>
    <x v="0"/>
    <s v="08. URBANIZACIÓN DE VILLAS Y ASENTAMIENTOS URBANOS"/>
    <s v="-"/>
    <s v="-"/>
    <s v="-"/>
    <s v="EQUIPAMIENTO COMUNITARIO"/>
    <s v="-"/>
    <s v="15 REFUGIOS, 8 REHABILITACION DE EDIFICIOS PUBLICOS, 6 PLAYONES DEPORTIVOS Y 6 PLAZAS"/>
    <n v="2"/>
    <x v="1"/>
    <n v="354"/>
    <x v="9"/>
    <x v="16"/>
    <s v="-"/>
    <s v="-"/>
    <s v="77. ACCIONES DE MEJORAMIENTO DE VIVIENDAS EN LA CMR"/>
    <s v="2081/09"/>
    <n v="11"/>
    <n v="5"/>
    <n v="8"/>
    <n v="6"/>
    <n v="0"/>
    <n v="3"/>
    <n v="7"/>
    <n v="6"/>
    <s v="1"/>
    <s v="-"/>
    <s v="-"/>
    <s v="LA MATANZA"/>
    <s v="-"/>
    <s v="A RELOCALIZAR"/>
    <s v="-"/>
    <s v="-"/>
    <n v="11255798.460000001"/>
    <s v="-"/>
    <s v="-"/>
    <n v="11255798.460000001"/>
    <n v="5627899.2300000004"/>
    <n v="5627899.2300000004"/>
    <s v="-"/>
    <s v="-"/>
    <s v="-"/>
    <s v="-"/>
    <n v="0"/>
    <n v="0"/>
    <s v="-"/>
    <n v="0"/>
    <s v="-"/>
    <n v="0"/>
    <s v="-"/>
    <s v="-"/>
    <n v="0.72141578132741035"/>
    <n v="1.0000000494193548"/>
    <s v="-"/>
  </r>
  <r>
    <n v="497"/>
    <x v="0"/>
    <s v="08. URBANIZACIÓN DE VILLAS Y ASENTAMIENTOS URBANOS"/>
    <s v="-"/>
    <s v="-"/>
    <s v="-"/>
    <s v="EQUIPAMIENTO COMUNITARIO"/>
    <s v="-"/>
    <s v="7 REFUGIOS, 4 REHABILITACION DE EDFICIOS PUBLICOS, 4 PLAYONES DEPORTIVOS Y 4 PLAZAS"/>
    <n v="2"/>
    <x v="1"/>
    <n v="354"/>
    <x v="9"/>
    <x v="16"/>
    <s v="-"/>
    <s v="-"/>
    <s v="77. ACCIONES DE MEJORAMIENTO DE VIVIENDAS EN LA CMR"/>
    <s v="2080/09"/>
    <n v="11"/>
    <n v="5"/>
    <n v="8"/>
    <n v="6"/>
    <n v="0"/>
    <n v="3"/>
    <n v="7"/>
    <n v="6"/>
    <s v="1"/>
    <s v="-"/>
    <s v="-"/>
    <s v="LA MATANZA"/>
    <s v="-"/>
    <s v="A RELOCALIZAR"/>
    <s v="-"/>
    <s v="-"/>
    <n v="20739174.510000002"/>
    <s v="-"/>
    <s v="-"/>
    <n v="20739174.510000002"/>
    <n v="6221752.3499999996"/>
    <n v="6221752.3600000003"/>
    <s v="-"/>
    <n v="4147834.9"/>
    <n v="4147834.9"/>
    <n v="6221752.3499999996"/>
    <n v="0"/>
    <n v="0"/>
    <s v="-"/>
    <n v="0"/>
    <s v="-"/>
    <n v="0"/>
    <s v="-"/>
    <s v="-"/>
    <n v="1"/>
    <n v="8.1250332913170117E-2"/>
    <s v="-"/>
  </r>
  <r>
    <n v="498"/>
    <x v="0"/>
    <s v="08. URBANIZACIÓN DE VILLAS Y ASENTAMIENTOS URBANOS"/>
    <s v="-"/>
    <s v="-"/>
    <s v="-"/>
    <s v="EQUIPAMIENTO COMUNITARIO"/>
    <s v="-"/>
    <s v="PLAZA BELISARIO ROLDAN"/>
    <n v="2"/>
    <x v="1"/>
    <n v="354"/>
    <x v="9"/>
    <x v="16"/>
    <s v="-"/>
    <s v="-"/>
    <s v="78. DESARROLLO DE LA INFRAESTRUCTURA URBANA EN LA CMR"/>
    <s v="1626/09"/>
    <n v="11"/>
    <n v="5"/>
    <n v="8"/>
    <n v="6"/>
    <n v="0"/>
    <n v="3"/>
    <n v="7"/>
    <n v="6"/>
    <s v="1"/>
    <s v="-"/>
    <s v="-"/>
    <s v="PTE. PERÓN"/>
    <s v="-"/>
    <s v="LARRALDE Y S. ORTIZ"/>
    <d v="2009-06-22T00:00:00"/>
    <s v="-"/>
    <n v="395195"/>
    <s v="-"/>
    <s v="-"/>
    <n v="395195"/>
    <n v="395195"/>
    <s v="-"/>
    <s v="-"/>
    <s v="-"/>
    <s v="-"/>
    <s v="-"/>
    <n v="0"/>
    <n v="0"/>
    <s v="-"/>
    <n v="0"/>
    <s v="-"/>
    <n v="0"/>
    <s v="-"/>
    <s v="-"/>
    <n v="0.31088019317188587"/>
    <n v="0.23431132574653984"/>
    <s v="-"/>
  </r>
  <r>
    <n v="499"/>
    <x v="0"/>
    <s v="08. URBANIZACIÓN DE VILLAS Y ASENTAMIENTOS URBANOS"/>
    <s v="-"/>
    <s v="-"/>
    <s v="-"/>
    <s v="EQUIPAMIENTO COMUNITARIO"/>
    <s v="-"/>
    <s v="PLAZA Y PASEO DE LA CULTURA"/>
    <n v="2"/>
    <x v="1"/>
    <n v="354"/>
    <x v="9"/>
    <x v="16"/>
    <s v="-"/>
    <s v="-"/>
    <s v="78. DESARROLLO DE LA INFRAESTRUCTURA URBANA EN LA CMR"/>
    <s v="1627/09"/>
    <n v="11"/>
    <n v="5"/>
    <n v="8"/>
    <n v="6"/>
    <n v="0"/>
    <n v="3"/>
    <n v="7"/>
    <n v="6"/>
    <s v="1"/>
    <s v="-"/>
    <s v="-"/>
    <s v="PTE. PERÓN"/>
    <s v="-"/>
    <s v="LARRALDE Y VIAS DEL FFCC"/>
    <d v="2009-06-22T00:00:00"/>
    <s v="-"/>
    <n v="400000"/>
    <s v="-"/>
    <s v="-"/>
    <n v="400000"/>
    <n v="400000"/>
    <s v="-"/>
    <s v="-"/>
    <s v="-"/>
    <s v="-"/>
    <s v="-"/>
    <n v="0"/>
    <n v="0"/>
    <s v="-"/>
    <n v="0"/>
    <s v="-"/>
    <n v="0"/>
    <s v="-"/>
    <s v="-"/>
    <n v="0.1000000001273461"/>
    <n v="1.4149565778313425E-10"/>
    <s v="-"/>
  </r>
  <r>
    <n v="500"/>
    <x v="0"/>
    <s v="08. URBANIZACIÓN DE VILLAS Y ASENTAMIENTOS URBANOS"/>
    <s v="-"/>
    <s v="-"/>
    <s v="-"/>
    <s v="RED VIAL Y PEATONAL"/>
    <s v="-"/>
    <s v="9000 ML DE VEREDA"/>
    <n v="2"/>
    <x v="1"/>
    <n v="354"/>
    <x v="9"/>
    <x v="17"/>
    <s v="-"/>
    <s v="-"/>
    <s v="77. INTEGRACIÓN SOCIOECONÓMICA – CONSTRUCCIÓN POR COOPERATIVAS EN LA CUENCA MATANZA RIACHUELO"/>
    <s v="2124/07"/>
    <n v="11"/>
    <n v="5"/>
    <n v="8"/>
    <n v="6"/>
    <n v="0"/>
    <n v="3"/>
    <n v="7"/>
    <n v="6"/>
    <s v="1"/>
    <s v="-"/>
    <s v="-"/>
    <s v="CAÑUELAS"/>
    <s v="-"/>
    <s v="CAÑUELAS"/>
    <d v="2009-06-10T00:00:00"/>
    <s v="-"/>
    <n v="668484"/>
    <s v="-"/>
    <s v="-"/>
    <n v="668484"/>
    <n v="668484"/>
    <s v="-"/>
    <s v="-"/>
    <s v="-"/>
    <s v="-"/>
    <s v="-"/>
    <n v="0"/>
    <n v="0"/>
    <s v="-"/>
    <n v="0"/>
    <s v="-"/>
    <n v="0"/>
    <s v="-"/>
    <s v="-"/>
    <n v="0.10000000004197981"/>
    <n v="4.6644231686975166E-11"/>
    <s v="-"/>
  </r>
  <r>
    <n v="501"/>
    <x v="0"/>
    <s v="08. URBANIZACIÓN DE VILLAS Y ASENTAMIENTOS URBANOS"/>
    <s v="-"/>
    <s v="-"/>
    <s v="-"/>
    <s v="VIVIENDAS NUEVAS"/>
    <s v="-"/>
    <s v="8 VIVIENDAS"/>
    <n v="2"/>
    <x v="1"/>
    <n v="354"/>
    <x v="9"/>
    <x v="17"/>
    <s v="-"/>
    <s v="-"/>
    <s v="77. INTEGRACIÓN SOCIOECONÓMICA – CONSTRUCCIÓN POR COOPERATIVAS EN LA CUENCA MATANZA RIACHUELO"/>
    <s v="2092/09"/>
    <n v="11"/>
    <n v="5"/>
    <n v="8"/>
    <n v="6"/>
    <n v="0"/>
    <n v="3"/>
    <n v="7"/>
    <n v="6"/>
    <s v="1"/>
    <s v="-"/>
    <s v="-"/>
    <s v="CAÑUELAS"/>
    <s v="-"/>
    <s v="CAÑUELAS"/>
    <d v="2011-02-18T00:00:00"/>
    <s v="-"/>
    <n v="593080"/>
    <s v="-"/>
    <s v="-"/>
    <n v="593080"/>
    <n v="306540"/>
    <s v="-"/>
    <n v="286540"/>
    <s v="-"/>
    <s v="-"/>
    <s v="-"/>
    <n v="0"/>
    <n v="0"/>
    <s v="-"/>
    <n v="0"/>
    <s v="-"/>
    <n v="0"/>
    <s v="-"/>
    <s v="-"/>
    <n v="1"/>
    <n v="1"/>
    <s v="-"/>
  </r>
  <r>
    <n v="502"/>
    <x v="0"/>
    <s v="08. URBANIZACIÓN DE VILLAS Y ASENTAMIENTOS URBANOS"/>
    <s v="-"/>
    <s v="-"/>
    <s v="-"/>
    <s v="RED VIAL Y PEATONAL"/>
    <s v="-"/>
    <s v="75.000 ML DE VEREDA"/>
    <n v="2"/>
    <x v="1"/>
    <n v="354"/>
    <x v="9"/>
    <x v="17"/>
    <s v="-"/>
    <s v="-"/>
    <s v="77. INTEGRACIÓN SOCIOECONÓMICA – CONSTRUCCIÓN POR COOPERATIVAS EN LA CUENCA MATANZA RIACHUELO"/>
    <s v="1964/09"/>
    <n v="11"/>
    <n v="5"/>
    <n v="8"/>
    <n v="6"/>
    <n v="0"/>
    <n v="3"/>
    <n v="7"/>
    <n v="6"/>
    <s v="1"/>
    <s v="-"/>
    <s v="-"/>
    <s v="LA MATANZA"/>
    <s v="-"/>
    <s v="VILLA PALITO"/>
    <d v="2009-03-10T00:00:00"/>
    <d v="2010-02-10T00:00:00"/>
    <n v="5570700"/>
    <s v="-"/>
    <s v="-"/>
    <n v="5570700"/>
    <n v="5570700"/>
    <s v="-"/>
    <s v="-"/>
    <s v="-"/>
    <s v="-"/>
    <s v="-"/>
    <n v="0"/>
    <n v="0"/>
    <s v="-"/>
    <n v="0"/>
    <s v="-"/>
    <n v="0"/>
    <s v="-"/>
    <s v="-"/>
    <n v="0"/>
    <n v="0"/>
    <s v="-"/>
  </r>
  <r>
    <n v="503"/>
    <x v="0"/>
    <s v="08. URBANIZACIÓN DE VILLAS Y ASENTAMIENTOS URBANOS"/>
    <s v="-"/>
    <s v="-"/>
    <s v="-"/>
    <s v="EQUIPAMIENTO COMUNITARIO"/>
    <s v="-"/>
    <s v="PLAYONES DEPORTIVOS,PLAZAS PÚBLICAS,7 REFUGIOS PARA COLECTIVOS,REHABILITACIÓN DE EDIFICIOS PÚBLICOS"/>
    <n v="2"/>
    <x v="1"/>
    <n v="354"/>
    <x v="9"/>
    <x v="17"/>
    <s v="-"/>
    <s v="-"/>
    <n v="78"/>
    <s v="2080/09"/>
    <n v="11"/>
    <n v="5"/>
    <n v="8"/>
    <n v="6"/>
    <n v="0"/>
    <n v="3"/>
    <n v="7"/>
    <n v="6"/>
    <s v="1"/>
    <s v="-"/>
    <s v="-"/>
    <s v="LA MATANZA"/>
    <s v="-"/>
    <s v="LAFERRERE-V. DEL PINO- I. CASANOVA-G. CATAN. C. EVITA- CASTILLO. MANZANARES-B°CONSTRUCTORA-ATALAYA"/>
    <s v="-"/>
    <s v="-"/>
    <n v="20739174.510000002"/>
    <s v="-"/>
    <s v="-"/>
    <n v="20739174.510000002"/>
    <n v="6221725"/>
    <s v="-"/>
    <s v="-"/>
    <n v="4147834.9"/>
    <n v="4147834.9"/>
    <n v="6221752.3499999996"/>
    <n v="0"/>
    <n v="0"/>
    <s v="-"/>
    <n v="0"/>
    <s v="-"/>
    <n v="0"/>
    <s v="-"/>
    <s v="-"/>
    <n v="0"/>
    <n v="0"/>
    <s v="-"/>
  </r>
  <r>
    <n v="504"/>
    <x v="0"/>
    <s v="08. URBANIZACIÓN DE VILLAS Y ASENTAMIENTOS URBANOS"/>
    <s v="-"/>
    <s v="-"/>
    <s v="-"/>
    <s v="EQUIPAMIENTO COMUNITARIO"/>
    <s v="-"/>
    <s v="PLAYONES DEPORTIVOS,PLAZAS PÚBLICAS,7 REFUGIOS PARA COLECTIVOS,REHABILITACIÓN DE EDIFICIOS PÚBLICOS"/>
    <n v="2"/>
    <x v="1"/>
    <n v="354"/>
    <x v="9"/>
    <x v="17"/>
    <s v="-"/>
    <s v="-"/>
    <s v="78. INICIATIVAS SOCIALES – ABORÍGENES, RURALES Y EMERGENCIAS HABITACIONALES EN LA CUENCA MATANZA RIACHUELO"/>
    <s v="2081/09"/>
    <n v="11"/>
    <n v="5"/>
    <n v="8"/>
    <n v="6"/>
    <n v="0"/>
    <n v="3"/>
    <n v="7"/>
    <n v="6"/>
    <s v="1"/>
    <s v="-"/>
    <s v="-"/>
    <s v="LA MATANZA"/>
    <s v="-"/>
    <s v="LAFERRERE-V. DEL PINO- I. CASANOVA-G. CATAN. C. EVITA- CASTILLO. MANZANARES-B°CONSTRUCTORA-ATALAYA"/>
    <d v="2011-01-12T00:00:00"/>
    <s v="-"/>
    <n v="11255798.449999999"/>
    <s v="-"/>
    <s v="-"/>
    <n v="11255798.449999999"/>
    <n v="3376740"/>
    <s v="-"/>
    <s v="-"/>
    <n v="7879058.4500000002"/>
    <s v="-"/>
    <s v="-"/>
    <n v="0"/>
    <n v="0"/>
    <s v="-"/>
    <n v="0"/>
    <s v="-"/>
    <n v="0"/>
    <s v="-"/>
    <s v="-"/>
    <n v="0"/>
    <n v="0"/>
    <s v="-"/>
  </r>
  <r>
    <n v="505"/>
    <x v="0"/>
    <s v="08. URBANIZACIÓN DE VILLAS Y ASENTAMIENTOS URBANOS"/>
    <s v="-"/>
    <s v="-"/>
    <s v="-"/>
    <s v="MEJORAMIENTOS DE VIVIENDA EXISTENTE"/>
    <s v="-"/>
    <s v="150 MEJORAMIENTOS"/>
    <n v="2"/>
    <x v="1"/>
    <n v="354"/>
    <x v="9"/>
    <x v="17"/>
    <s v="-"/>
    <s v="-"/>
    <s v="77. INTEGRACIÓN SOCIOECONÓMICA – CONSTRUCCIÓN POR COOPERATIVAS EN LA CUENCA MATANZA RIACHUELO"/>
    <s v="2219/07"/>
    <n v="11"/>
    <n v="5"/>
    <n v="8"/>
    <n v="6"/>
    <n v="0"/>
    <n v="3"/>
    <n v="7"/>
    <n v="6"/>
    <s v="1"/>
    <s v="-"/>
    <s v="-"/>
    <s v="LA MATANZA"/>
    <s v="-"/>
    <s v="VILLA PALITO"/>
    <d v="2007-04-10T00:00:00"/>
    <d v="2008-02-15T00:00:00"/>
    <n v="3540000"/>
    <s v="-"/>
    <s v="-"/>
    <n v="3540000"/>
    <n v="3540000"/>
    <s v="-"/>
    <s v="-"/>
    <s v="-"/>
    <s v="-"/>
    <s v="-"/>
    <n v="0"/>
    <n v="0"/>
    <s v="-"/>
    <n v="0"/>
    <s v="-"/>
    <n v="0"/>
    <s v="-"/>
    <s v="-"/>
    <n v="1"/>
    <n v="1"/>
    <s v="-"/>
  </r>
  <r>
    <n v="506"/>
    <x v="0"/>
    <s v="08. URBANIZACIÓN DE VILLAS Y ASENTAMIENTOS URBANOS"/>
    <s v="-"/>
    <s v="-"/>
    <s v="-"/>
    <s v="VIVIENDAS NUEVAS"/>
    <s v="-"/>
    <s v="40 VIVIENDAS"/>
    <n v="2"/>
    <x v="1"/>
    <n v="354"/>
    <x v="9"/>
    <x v="17"/>
    <s v="-"/>
    <s v="-"/>
    <s v="77. INTEGRACIÓN SOCIOECONÓMICA – CONSTRUCCIÓN POR COOPERATIVAS EN LA CUENCA MATANZA RIACHUELO"/>
    <s v="2290/07"/>
    <n v="11"/>
    <n v="5"/>
    <n v="8"/>
    <n v="6"/>
    <n v="0"/>
    <n v="3"/>
    <n v="7"/>
    <n v="6"/>
    <s v="1"/>
    <s v="-"/>
    <s v="-"/>
    <s v="LA MATANZA"/>
    <s v="-"/>
    <s v="GONZÁLEZ CATAN-VERNAZZA"/>
    <s v="-"/>
    <s v="-"/>
    <n v="1912000"/>
    <s v="-"/>
    <s v="-"/>
    <n v="1912000"/>
    <n v="1912000"/>
    <s v="-"/>
    <s v="-"/>
    <s v="-"/>
    <s v="-"/>
    <s v="-"/>
    <n v="0"/>
    <n v="0"/>
    <s v="-"/>
    <n v="0"/>
    <s v="-"/>
    <n v="0"/>
    <s v="-"/>
    <s v="-"/>
    <n v="1"/>
    <n v="1"/>
    <s v="-"/>
  </r>
  <r>
    <n v="507"/>
    <x v="0"/>
    <s v="08. URBANIZACIÓN DE VILLAS Y ASENTAMIENTOS URBANOS"/>
    <s v="-"/>
    <s v="-"/>
    <s v="-"/>
    <s v="VIVIENDAS NUEVAS"/>
    <s v="-"/>
    <s v="8 VIVIENDAS"/>
    <n v="2"/>
    <x v="1"/>
    <n v="354"/>
    <x v="9"/>
    <x v="17"/>
    <s v="-"/>
    <s v="-"/>
    <s v="77. INTEGRACIÓN SOCIOECONÓMICA – CONSTRUCCIÓN POR COOPERATIVAS EN LA CUENCA MATANZA RIACHUELO"/>
    <s v="2291/07"/>
    <n v="11"/>
    <n v="5"/>
    <n v="8"/>
    <n v="6"/>
    <n v="0"/>
    <n v="3"/>
    <n v="7"/>
    <n v="6"/>
    <s v="1"/>
    <s v="-"/>
    <s v="-"/>
    <s v="LA MATANZA"/>
    <s v="-"/>
    <s v="VILLA PALITO"/>
    <d v="2008-08-20T00:00:00"/>
    <s v="-"/>
    <n v="382400"/>
    <s v="-"/>
    <s v="-"/>
    <n v="382400"/>
    <n v="197200"/>
    <s v="-"/>
    <s v="-"/>
    <s v="-"/>
    <s v="-"/>
    <s v="-"/>
    <n v="0"/>
    <n v="0"/>
    <s v="-"/>
    <n v="0"/>
    <s v="-"/>
    <n v="0"/>
    <s v="-"/>
    <s v="-"/>
    <n v="0.1"/>
    <n v="0"/>
    <s v="-"/>
  </r>
  <r>
    <n v="508"/>
    <x v="0"/>
    <s v="08. URBANIZACIÓN DE VILLAS Y ASENTAMIENTOS URBANOS"/>
    <s v="-"/>
    <s v="-"/>
    <s v="-"/>
    <s v="EQUIPAMIENTO COMUNITARIO"/>
    <s v="-"/>
    <s v="CIC MÁXIMO 820 M2"/>
    <n v="2"/>
    <x v="1"/>
    <n v="354"/>
    <x v="9"/>
    <x v="17"/>
    <s v="-"/>
    <s v="-"/>
    <s v="78. INICIATIVAS SOCIALES – ABORÍGENES, RURALES Y EMERGENCIAS HABITACIONALES EN LA CUENCA MATANZA RIACHUELO"/>
    <s v="2299/07"/>
    <n v="11"/>
    <n v="5"/>
    <n v="8"/>
    <n v="6"/>
    <n v="0"/>
    <n v="3"/>
    <n v="7"/>
    <n v="6"/>
    <s v="1"/>
    <s v="-"/>
    <s v="-"/>
    <s v="LA MATANZA"/>
    <s v="-"/>
    <s v="LOS ÁLAMOS"/>
    <d v="2008-02-15T00:00:00"/>
    <s v="-"/>
    <n v="1347456"/>
    <s v="-"/>
    <s v="-"/>
    <n v="1347456"/>
    <n v="574200"/>
    <n v="370800"/>
    <n v="402456"/>
    <s v="-"/>
    <s v="-"/>
    <s v="-"/>
    <n v="0"/>
    <n v="0"/>
    <s v="-"/>
    <n v="0"/>
    <s v="-"/>
    <n v="0"/>
    <s v="-"/>
    <s v="-"/>
    <n v="0.1"/>
    <n v="0"/>
    <s v="-"/>
  </r>
  <r>
    <n v="509"/>
    <x v="0"/>
    <s v="08. URBANIZACIÓN DE VILLAS Y ASENTAMIENTOS URBANOS"/>
    <s v="-"/>
    <s v="-"/>
    <s v="-"/>
    <s v="VIVIENDAS NUEVAS"/>
    <s v="-"/>
    <s v="28 VIVIENDAS"/>
    <n v="2"/>
    <x v="1"/>
    <n v="354"/>
    <x v="9"/>
    <x v="17"/>
    <s v="-"/>
    <s v="-"/>
    <s v="77. INTEGRACIÓN SOCIOECONÓMICA – CONSTRUCCIÓN POR COOPERATIVAS EN LA CUENCA MATANZA RIACHUELO"/>
    <s v="2438/07"/>
    <n v="11"/>
    <n v="5"/>
    <n v="8"/>
    <n v="6"/>
    <n v="0"/>
    <n v="3"/>
    <n v="7"/>
    <n v="6"/>
    <s v="1"/>
    <s v="-"/>
    <s v="-"/>
    <s v="LA MATANZA"/>
    <s v="-"/>
    <s v="VILLA PALITO"/>
    <d v="2007-11-30T00:00:00"/>
    <d v="2008-08-31T00:00:00"/>
    <n v="1338400"/>
    <s v="-"/>
    <s v="-"/>
    <n v="1338400"/>
    <n v="1338400"/>
    <s v="-"/>
    <s v="-"/>
    <s v="-"/>
    <s v="-"/>
    <s v="-"/>
    <n v="0"/>
    <n v="0"/>
    <s v="-"/>
    <n v="0"/>
    <s v="-"/>
    <n v="0"/>
    <s v="-"/>
    <s v="-"/>
    <n v="0.45254451328352763"/>
    <n v="0.39171612587058624"/>
    <s v="-"/>
  </r>
  <r>
    <n v="510"/>
    <x v="0"/>
    <s v="08. URBANIZACIÓN DE VILLAS Y ASENTAMIENTOS URBANOS"/>
    <s v="-"/>
    <s v="-"/>
    <s v="-"/>
    <s v="RED VIAL Y PEATONAL"/>
    <s v="-"/>
    <s v="80.000 ML VEREDA"/>
    <n v="2"/>
    <x v="1"/>
    <n v="354"/>
    <x v="9"/>
    <x v="17"/>
    <s v="-"/>
    <s v="-"/>
    <s v="77. INTEGRACIÓN SOCIOECONÓMICA – CONSTRUCCIÓN POR COOPERATIVAS EN LA CUENCA MATANZA RIACHUELO"/>
    <s v="2804/07"/>
    <n v="11"/>
    <n v="5"/>
    <n v="8"/>
    <n v="6"/>
    <n v="0"/>
    <n v="3"/>
    <n v="7"/>
    <n v="6"/>
    <s v="1"/>
    <s v="-"/>
    <s v="-"/>
    <s v="LA MATANZA"/>
    <s v="-"/>
    <s v="VILLA PALITO"/>
    <d v="2008-06-22T00:00:00"/>
    <d v="2009-06-30T00:00:00"/>
    <n v="4250000"/>
    <s v="-"/>
    <s v="-"/>
    <n v="4250000"/>
    <n v="4250000"/>
    <s v="-"/>
    <s v="-"/>
    <s v="-"/>
    <s v="-"/>
    <s v="-"/>
    <n v="0"/>
    <n v="0"/>
    <s v="-"/>
    <n v="0"/>
    <s v="-"/>
    <n v="0"/>
    <s v="-"/>
    <s v="-"/>
    <n v="0.69628316327281947"/>
    <n v="0.66253684808091051"/>
    <s v="-"/>
  </r>
  <r>
    <n v="511"/>
    <x v="0"/>
    <s v="08. URBANIZACIÓN DE VILLAS Y ASENTAMIENTOS URBANOS"/>
    <s v="-"/>
    <s v="-"/>
    <s v="-"/>
    <s v="RED VIAL Y PEATONAL"/>
    <s v="-"/>
    <s v="6.000 M2 PAVIMENTO INTERTRABADO, 2.880 M2 DE VEREDA, 2.400 ML DE CORDÓN CUNETA"/>
    <n v="2"/>
    <x v="1"/>
    <n v="354"/>
    <x v="9"/>
    <x v="17"/>
    <s v="-"/>
    <s v="-"/>
    <s v="77. INTEGRACIÓN SOCIOECONÓMICA – CONSTRUCCIÓN POR COOPERATIVAS EN LA CUENCA MATANZA RIACHUELO"/>
    <s v="284/08"/>
    <n v="11"/>
    <n v="5"/>
    <n v="8"/>
    <n v="6"/>
    <n v="0"/>
    <n v="3"/>
    <n v="7"/>
    <n v="6"/>
    <s v="1"/>
    <s v="-"/>
    <s v="-"/>
    <s v="LA MATANZA"/>
    <s v="-"/>
    <s v="VILLA PALITO"/>
    <d v="2011-03-01T00:00:00"/>
    <d v="2012-02-16T00:00:00"/>
    <n v="825000"/>
    <s v="-"/>
    <s v="-"/>
    <n v="825000"/>
    <n v="427500"/>
    <n v="397500"/>
    <s v="-"/>
    <s v="-"/>
    <s v="-"/>
    <s v="-"/>
    <n v="0"/>
    <n v="0"/>
    <s v="-"/>
    <n v="0"/>
    <s v="-"/>
    <n v="0"/>
    <s v="-"/>
    <s v="-"/>
    <n v="0.2009359218221487"/>
    <n v="0.2009359218221487"/>
    <s v="-"/>
  </r>
  <r>
    <n v="512"/>
    <x v="0"/>
    <s v="08. URBANIZACIÓN DE VILLAS Y ASENTAMIENTOS URBANOS"/>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12-10T00:00:00"/>
    <d v="2010-12-30T00:00:00"/>
    <n v="1323000"/>
    <s v="-"/>
    <s v="-"/>
    <n v="1323000"/>
    <n v="661500"/>
    <n v="661500"/>
    <s v="-"/>
    <s v="-"/>
    <s v="-"/>
    <s v="-"/>
    <n v="0"/>
    <n v="0"/>
    <s v="-"/>
    <n v="0"/>
    <s v="-"/>
    <n v="0"/>
    <s v="-"/>
    <s v="-"/>
    <n v="0.33379547193027143"/>
    <n v="0.25977274658919047"/>
    <s v="-"/>
  </r>
  <r>
    <n v="513"/>
    <x v="0"/>
    <s v="08. URBANIZACIÓN DE VILLAS Y ASENTAMIENTOS URBANOS"/>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5-11-01T00:00:00"/>
    <d v="2006-07-30T00:00:00"/>
    <n v="700000"/>
    <s v="-"/>
    <s v="-"/>
    <n v="700000"/>
    <n v="700000"/>
    <s v="-"/>
    <s v="-"/>
    <s v="-"/>
    <s v="-"/>
    <s v="-"/>
    <n v="0"/>
    <n v="0"/>
    <s v="-"/>
    <n v="0"/>
    <s v="-"/>
    <n v="0"/>
    <s v="-"/>
    <s v="-"/>
    <n v="0.4791593774411681"/>
    <n v="0.4791593774411681"/>
    <s v="-"/>
  </r>
  <r>
    <n v="514"/>
    <x v="0"/>
    <s v="08. URBANIZACIÓN DE VILLAS Y ASENTAMIENTOS URBANOS"/>
    <s v="-"/>
    <s v="-"/>
    <s v="-"/>
    <s v="VIVIENDAS NUEVAS"/>
    <s v="-"/>
    <s v="16 VIVIENDAS"/>
    <n v="2"/>
    <x v="1"/>
    <n v="354"/>
    <x v="9"/>
    <x v="17"/>
    <s v="-"/>
    <s v="-"/>
    <s v="77. INTEGRACIÓN SOCIOECONÓMICA – CONSTRUCCIÓN POR COOPERATIVAS EN LA CUENCA MATANZA RIACHUELO"/>
    <s v="344/09"/>
    <n v="11"/>
    <n v="5"/>
    <n v="8"/>
    <n v="6"/>
    <n v="0"/>
    <n v="3"/>
    <n v="7"/>
    <n v="6"/>
    <s v="1"/>
    <s v="-"/>
    <s v="-"/>
    <s v="LA MATANZA"/>
    <s v="-"/>
    <s v="LAS ANTENAS"/>
    <d v="2009-05-01T00:00:00"/>
    <d v="2010-03-03T00:00:00"/>
    <n v="918400"/>
    <s v="-"/>
    <s v="-"/>
    <n v="918400"/>
    <n v="479200"/>
    <n v="439200"/>
    <s v="-"/>
    <s v="-"/>
    <s v="-"/>
    <s v="-"/>
    <n v="0"/>
    <n v="0"/>
    <s v="-"/>
    <n v="0"/>
    <s v="-"/>
    <n v="0"/>
    <s v="-"/>
    <s v="-"/>
    <n v="0.1"/>
    <n v="0"/>
    <s v="-"/>
  </r>
  <r>
    <n v="515"/>
    <x v="0"/>
    <s v="08. URBANIZACIÓN DE VILLAS Y ASENTAMIENTOS URBANOS"/>
    <s v="-"/>
    <s v="-"/>
    <s v="-"/>
    <s v="MEJORAMIENTOS DE VIVIENDA EXISTENTE"/>
    <s v="-"/>
    <s v="229 MEJORAMIENTOS"/>
    <n v="2"/>
    <x v="1"/>
    <n v="354"/>
    <x v="9"/>
    <x v="17"/>
    <s v="-"/>
    <s v="-"/>
    <s v="77. INTEGRACIÓN SOCIOECONÓMICA – CONSTRUCCIÓN POR COOPERATIVAS EN LA CUENCA MATANZA RIACHUELO"/>
    <s v="530/08"/>
    <n v="11"/>
    <n v="5"/>
    <n v="8"/>
    <n v="6"/>
    <n v="0"/>
    <n v="3"/>
    <n v="7"/>
    <n v="6"/>
    <s v="1"/>
    <s v="-"/>
    <s v="-"/>
    <s v="LA MATANZA"/>
    <s v="-"/>
    <s v="VILLA PALITO"/>
    <d v="2009-03-01T00:00:00"/>
    <d v="2010-08-02T00:00:00"/>
    <n v="6274600"/>
    <s v="-"/>
    <s v="-"/>
    <n v="6274600"/>
    <n v="6274600"/>
    <s v="-"/>
    <s v="-"/>
    <s v="-"/>
    <s v="-"/>
    <s v="-"/>
    <n v="0"/>
    <n v="0"/>
    <s v="-"/>
    <n v="0"/>
    <s v="-"/>
    <n v="0"/>
    <s v="-"/>
    <s v="-"/>
    <n v="1.0000000000000002"/>
    <n v="0"/>
    <s v="-"/>
  </r>
  <r>
    <n v="516"/>
    <x v="0"/>
    <s v="08. URBANIZACIÓN DE VILLAS Y ASENTAMIENTOS URBANOS"/>
    <s v="-"/>
    <s v="-"/>
    <s v="-"/>
    <s v="MEJORAMIENTOS DE VIVIENDA EXISTENTE"/>
    <s v="-"/>
    <s v="229 MEJORAMIENTOS"/>
    <n v="2"/>
    <x v="1"/>
    <n v="354"/>
    <x v="9"/>
    <x v="17"/>
    <s v="-"/>
    <s v="-"/>
    <s v="77. INTEGRACIÓN SOCIOECONÓMICA – CONSTRUCCIÓN POR COOPERATIVAS EN LA CUENCA MATANZA RIACHUELO"/>
    <s v="MV-BA-LAMAT-03"/>
    <n v="11"/>
    <n v="5"/>
    <n v="8"/>
    <n v="6"/>
    <n v="0"/>
    <n v="3"/>
    <n v="7"/>
    <n v="6"/>
    <s v="1"/>
    <s v="-"/>
    <s v="-"/>
    <s v="LA MATANZA"/>
    <s v="-"/>
    <s v="VILLA PALITO"/>
    <d v="2008-07-20T00:00:00"/>
    <d v="2009-04-14T00:00:00"/>
    <n v="6364600"/>
    <s v="-"/>
    <s v="-"/>
    <n v="6364600"/>
    <n v="6364600"/>
    <s v="-"/>
    <s v="-"/>
    <s v="-"/>
    <s v="-"/>
    <s v="-"/>
    <n v="0"/>
    <n v="0"/>
    <s v="-"/>
    <n v="0"/>
    <s v="-"/>
    <n v="0"/>
    <s v="-"/>
    <s v="-"/>
    <n v="0.15888503865232667"/>
    <n v="0"/>
    <s v="-"/>
  </r>
  <r>
    <n v="517"/>
    <x v="0"/>
    <s v="08. URBANIZACIÓN DE VILLAS Y ASENTAMIENTOS URBANOS"/>
    <s v="-"/>
    <s v="-"/>
    <s v="-"/>
    <s v="VIVIENDAS NUEVAS"/>
    <s v="-"/>
    <s v="150 VIVIENDAS"/>
    <n v="2"/>
    <x v="1"/>
    <n v="354"/>
    <x v="9"/>
    <x v="17"/>
    <s v="-"/>
    <s v="-"/>
    <s v="77. INTEGRACIÓN SOCIOECONÓMICA – CONSTRUCCIÓN POR COOPERATIVAS EN LA CUENCA MATANZA RIACHUELO"/>
    <s v="3711/09"/>
    <n v="11"/>
    <n v="5"/>
    <n v="8"/>
    <n v="6"/>
    <n v="0"/>
    <n v="3"/>
    <n v="7"/>
    <n v="6"/>
    <s v="1"/>
    <s v="-"/>
    <s v="-"/>
    <s v="LA MATANZA"/>
    <s v="-"/>
    <s v="B° ALMAFUERTE"/>
    <d v="2011-08-01T00:00:00"/>
    <d v="2012-06-30T00:00:00"/>
    <n v="11975243"/>
    <s v="-"/>
    <s v="-"/>
    <n v="11975243"/>
    <n v="6062621"/>
    <n v="3547572.75"/>
    <n v="2365048.75"/>
    <s v="-"/>
    <s v="-"/>
    <s v="-"/>
    <n v="0"/>
    <n v="0"/>
    <s v="-"/>
    <n v="0"/>
    <s v="-"/>
    <n v="0"/>
    <s v="-"/>
    <s v="-"/>
    <n v="0.1625100129647222"/>
    <n v="0"/>
    <s v="-"/>
  </r>
  <r>
    <n v="518"/>
    <x v="0"/>
    <s v="08. URBANIZACIÓN DE VILLAS Y ASENTAMIENTOS URBANOS"/>
    <s v="-"/>
    <s v="-"/>
    <s v="-"/>
    <s v="RED VIAL Y PEATONAL"/>
    <s v="-"/>
    <s v="18.900 MTS. VEREDA, 740 MTS. PAVIMENTO, 1600 MTS. MURO"/>
    <n v="2"/>
    <x v="1"/>
    <n v="354"/>
    <x v="9"/>
    <x v="17"/>
    <s v="-"/>
    <s v="-"/>
    <s v="77. INTEGRACIÓN SOCIOECONÓMICA – CONSTRUCCIÓN POR COOPERATIVAS EN LA CUENCA MATANZA RIACHUELO"/>
    <s v="-"/>
    <n v="11"/>
    <n v="5"/>
    <n v="8"/>
    <n v="6"/>
    <n v="0"/>
    <n v="3"/>
    <n v="7"/>
    <n v="6"/>
    <s v="1"/>
    <s v="-"/>
    <s v="-"/>
    <s v="LA MATANZA"/>
    <s v="-"/>
    <s v="VILLA PALITO"/>
    <d v="2006-01-20T00:00:00"/>
    <d v="2008-02-01T00:00:00"/>
    <n v="6405000"/>
    <s v="-"/>
    <s v="-"/>
    <n v="6405000"/>
    <n v="6405000"/>
    <s v="-"/>
    <s v="-"/>
    <s v="-"/>
    <s v="-"/>
    <s v="-"/>
    <n v="0"/>
    <n v="0"/>
    <s v="-"/>
    <n v="0"/>
    <s v="-"/>
    <n v="0"/>
    <s v="-"/>
    <s v="-"/>
    <n v="0.21043771043771045"/>
    <n v="0"/>
    <s v="-"/>
  </r>
  <r>
    <n v="519"/>
    <x v="0"/>
    <s v="08. URBANIZACIÓN DE VILLAS Y ASENTAMIENTOS URBANOS"/>
    <s v="-"/>
    <s v="-"/>
    <s v="-"/>
    <s v="VIVIENDAS NUEVAS"/>
    <s v="-"/>
    <s v="28 VIVIENDAS"/>
    <n v="2"/>
    <x v="1"/>
    <n v="354"/>
    <x v="9"/>
    <x v="17"/>
    <s v="-"/>
    <s v="-"/>
    <s v="77. INTEGRACIÓN SOCIOECONÓMICA – CONSTRUCCIÓN POR COOPERATIVAS EN LA CUENCA MATANZA RIACHUELO"/>
    <s v="-"/>
    <n v="11"/>
    <n v="5"/>
    <n v="8"/>
    <n v="6"/>
    <n v="0"/>
    <n v="3"/>
    <n v="7"/>
    <n v="6"/>
    <s v="1"/>
    <s v="-"/>
    <s v="-"/>
    <s v="LA MATANZA"/>
    <s v="-"/>
    <s v="VILLA PALITO"/>
    <d v="2005-09-15T00:00:00"/>
    <d v="2006-11-04T00:00:00"/>
    <n v="812000"/>
    <s v="-"/>
    <s v="-"/>
    <n v="812000"/>
    <n v="812000"/>
    <s v="-"/>
    <s v="-"/>
    <s v="-"/>
    <s v="-"/>
    <s v="-"/>
    <n v="0"/>
    <n v="0"/>
    <s v="-"/>
    <n v="0"/>
    <s v="-"/>
    <n v="0"/>
    <s v="-"/>
    <s v="-"/>
    <n v="1"/>
    <n v="0"/>
    <s v="-"/>
  </r>
  <r>
    <n v="520"/>
    <x v="0"/>
    <s v="08. URBANIZACIÓN DE VILLAS Y ASENTAMIENTOS URBANOS"/>
    <s v="-"/>
    <s v="-"/>
    <s v="-"/>
    <s v="VIVIENDAS NUEVAS"/>
    <s v="-"/>
    <s v="40 VIVIENDAS"/>
    <n v="2"/>
    <x v="1"/>
    <n v="354"/>
    <x v="9"/>
    <x v="17"/>
    <s v="-"/>
    <s v="-"/>
    <s v="77. INTEGRACIÓN SOCIOECONÓMICA – CONSTRUCCIÓN POR COOPERATIVAS EN LA CUENCA MATANZA RIACHUELO"/>
    <s v="-"/>
    <n v="11"/>
    <n v="5"/>
    <n v="8"/>
    <n v="6"/>
    <n v="0"/>
    <n v="3"/>
    <n v="7"/>
    <n v="6"/>
    <s v="1"/>
    <s v="-"/>
    <s v="-"/>
    <s v="LA MATANZA"/>
    <s v="-"/>
    <s v="GONZÁLEZ CATAN-VERNAZZA"/>
    <d v="2006-01-02T00:00:00"/>
    <s v="-"/>
    <n v="1320000"/>
    <s v="-"/>
    <s v="-"/>
    <n v="1320000"/>
    <n v="1320000"/>
    <s v="-"/>
    <s v="-"/>
    <s v="-"/>
    <s v="-"/>
    <s v="-"/>
    <n v="0"/>
    <n v="0"/>
    <s v="-"/>
    <n v="0"/>
    <s v="-"/>
    <n v="0"/>
    <s v="-"/>
    <s v="-"/>
    <n v="1"/>
    <n v="1"/>
    <s v="-"/>
  </r>
  <r>
    <n v="521"/>
    <x v="0"/>
    <s v="08. URBANIZACIÓN DE VILLAS Y ASENTAMIENTOS URBANOS"/>
    <s v="-"/>
    <s v="-"/>
    <s v="-"/>
    <s v="VIVIENDAS NUEVAS"/>
    <s v="-"/>
    <s v="28 VIVIENDAS"/>
    <n v="2"/>
    <x v="1"/>
    <n v="354"/>
    <x v="9"/>
    <x v="17"/>
    <s v="-"/>
    <s v="-"/>
    <s v="77. INTEGRACIÓN SOCIOECONÓMICA – CONSTRUCCIÓN POR COOPERATIVAS EN LA CUENCA MATANZA RIACHUELO"/>
    <s v="-"/>
    <n v="11"/>
    <n v="5"/>
    <n v="8"/>
    <n v="6"/>
    <n v="0"/>
    <n v="3"/>
    <n v="7"/>
    <n v="6"/>
    <s v="1"/>
    <s v="-"/>
    <s v="-"/>
    <s v="LA MATANZA"/>
    <s v="-"/>
    <s v="VILLA PALITO"/>
    <d v="2009-06-02T00:00:00"/>
    <d v="2010-08-02T00:00:00"/>
    <n v="1998423"/>
    <s v="-"/>
    <s v="-"/>
    <n v="1998423"/>
    <n v="1998423"/>
    <s v="-"/>
    <s v="-"/>
    <s v="-"/>
    <s v="-"/>
    <s v="-"/>
    <n v="0"/>
    <n v="0"/>
    <s v="-"/>
    <n v="0"/>
    <s v="-"/>
    <n v="0"/>
    <s v="-"/>
    <s v="-"/>
    <n v="1"/>
    <n v="0.56000000000000005"/>
    <s v="-"/>
  </r>
  <r>
    <n v="522"/>
    <x v="0"/>
    <s v="08. URBANIZACIÓN DE VILLAS Y ASENTAMIENTOS URBANOS"/>
    <s v="-"/>
    <s v="-"/>
    <s v="-"/>
    <s v="RED VIAL Y PEATONAL"/>
    <s v="-"/>
    <s v="3.000 ML DE CORDON CUNETA Y 3.000 ML DE VEREDA"/>
    <n v="2"/>
    <x v="1"/>
    <n v="354"/>
    <x v="9"/>
    <x v="17"/>
    <s v="-"/>
    <s v="-"/>
    <s v="77. INTEGRACIÓN SOCIOECONÓMICA – CONSTRUCCIÓN POR COOPERATIVAS EN LA CUENCA MATANZA RIACHUELO"/>
    <s v="2102/09"/>
    <n v="11"/>
    <n v="5"/>
    <n v="8"/>
    <n v="6"/>
    <n v="0"/>
    <n v="3"/>
    <n v="7"/>
    <n v="6"/>
    <s v="1"/>
    <s v="-"/>
    <s v="-"/>
    <s v="MARCOS PAZ"/>
    <s v="-"/>
    <s v="BARRIO NESTRA SENORA DE LA PAZLAS TALITAS"/>
    <s v="30/02/2010"/>
    <d v="2010-12-30T00:00:00"/>
    <n v="553314"/>
    <s v="-"/>
    <s v="-"/>
    <n v="553314"/>
    <n v="286657"/>
    <n v="266657"/>
    <s v="-"/>
    <s v="-"/>
    <s v="-"/>
    <s v="-"/>
    <n v="0"/>
    <n v="0"/>
    <s v="-"/>
    <n v="0"/>
    <s v="-"/>
    <n v="0"/>
    <s v="-"/>
    <s v="-"/>
    <n v="1"/>
    <n v="1"/>
    <s v="-"/>
  </r>
  <r>
    <n v="523"/>
    <x v="0"/>
    <s v="08. URBANIZACIÓN DE VILLAS Y ASENTAMIENTOS URBANOS"/>
    <s v="-"/>
    <s v="-"/>
    <s v="-"/>
    <s v="VIVIENDAS NUEVAS"/>
    <s v="-"/>
    <s v="4 VIVIENDAS"/>
    <n v="2"/>
    <x v="1"/>
    <n v="354"/>
    <x v="9"/>
    <x v="17"/>
    <s v="-"/>
    <s v="-"/>
    <s v="77. INTEGRACIÓN SOCIOECONÓMICA – CONSTRUCCIÓN POR COOPERATIVAS EN LA CUENCA MATANZA RIACHUELO"/>
    <s v="58/08"/>
    <n v="11"/>
    <n v="5"/>
    <n v="8"/>
    <n v="6"/>
    <n v="0"/>
    <n v="3"/>
    <n v="7"/>
    <n v="6"/>
    <s v="1"/>
    <s v="-"/>
    <s v="-"/>
    <s v="MARCOS PAZ"/>
    <s v="-"/>
    <s v="B° LAS TALITAS"/>
    <d v="2010-08-30T00:00:00"/>
    <d v="2011-04-30T00:00:00"/>
    <n v="195200"/>
    <s v="-"/>
    <s v="-"/>
    <n v="195200"/>
    <n v="102600"/>
    <s v="-"/>
    <s v="-"/>
    <n v="92600"/>
    <s v="-"/>
    <s v="-"/>
    <n v="0"/>
    <n v="0"/>
    <s v="-"/>
    <n v="0"/>
    <s v="-"/>
    <n v="0"/>
    <s v="-"/>
    <s v="-"/>
    <n v="1"/>
    <n v="0.93"/>
    <s v="EN LA COLUMNA &quot;ACTIVIDAD&quot; SE INFORMÓ PRIMERAMENTE COMO &quot;78&quot;, MIENTRAS QUE EN JUNIO DE 2012 SE INFORMÓ COMO &quot;77&quot;."/>
  </r>
  <r>
    <n v="524"/>
    <x v="0"/>
    <s v="08. URBANIZACIÓN DE VILLAS Y ASENTAMIENTOS URBANOS"/>
    <s v="-"/>
    <s v="-"/>
    <s v="-"/>
    <s v="VIVIENDAS NUEVAS"/>
    <s v="-"/>
    <s v="5 VIVIENDAS"/>
    <n v="2"/>
    <x v="1"/>
    <n v="354"/>
    <x v="9"/>
    <x v="17"/>
    <s v="-"/>
    <s v="-"/>
    <s v="77. INTEGRACIÓN SOCIOECONÓMICA – CONSTRUCCIÓN POR COOPERATIVAS EN LA CUENCA MATANZA RIACHUELO"/>
    <s v="-"/>
    <n v="11"/>
    <n v="5"/>
    <n v="8"/>
    <n v="6"/>
    <n v="0"/>
    <n v="3"/>
    <n v="7"/>
    <n v="6"/>
    <s v="1"/>
    <s v="-"/>
    <s v="-"/>
    <s v="MARCOS PAZ"/>
    <s v="-"/>
    <s v="B° LOS PINOS"/>
    <d v="2007-02-01T00:00:00"/>
    <d v="2007-08-27T00:00:00"/>
    <n v="175000"/>
    <s v="-"/>
    <s v="-"/>
    <n v="175000"/>
    <n v="175000"/>
    <s v="-"/>
    <s v="-"/>
    <s v="-"/>
    <s v="-"/>
    <s v="-"/>
    <n v="0"/>
    <n v="0"/>
    <s v="-"/>
    <n v="0"/>
    <s v="-"/>
    <n v="0"/>
    <s v="-"/>
    <s v="-"/>
    <n v="1"/>
    <n v="1"/>
    <s v="-"/>
  </r>
  <r>
    <n v="525"/>
    <x v="0"/>
    <s v="08. URBANIZACIÓN DE VILLAS Y ASENTAMIENTOS URBANOS"/>
    <s v="-"/>
    <s v="-"/>
    <s v="-"/>
    <s v="VIVIENDAS NUEVAS"/>
    <s v="-"/>
    <s v="4 VIVIENDAS"/>
    <n v="2"/>
    <x v="1"/>
    <n v="354"/>
    <x v="9"/>
    <x v="17"/>
    <s v="-"/>
    <s v="-"/>
    <s v="77. INTEGRACIÓN SOCIOECONÓMICA – CONSTRUCCIÓN POR COOPERATIVAS EN LA CUENCA MATANZA RIACHUELO"/>
    <s v="-"/>
    <n v="11"/>
    <n v="5"/>
    <n v="8"/>
    <n v="6"/>
    <n v="0"/>
    <n v="3"/>
    <n v="7"/>
    <n v="6"/>
    <s v="1"/>
    <s v="-"/>
    <s v="-"/>
    <s v="MARCOS PAZ"/>
    <s v="-"/>
    <s v="B° STA CATALINA"/>
    <d v="2005-01-06T00:00:00"/>
    <s v="-"/>
    <n v="185200"/>
    <s v="-"/>
    <s v="-"/>
    <n v="185200"/>
    <s v="-"/>
    <n v="92600"/>
    <n v="92600"/>
    <s v="-"/>
    <s v="-"/>
    <s v="-"/>
    <n v="0"/>
    <n v="0"/>
    <s v="-"/>
    <n v="0"/>
    <s v="-"/>
    <n v="0"/>
    <s v="-"/>
    <s v="-"/>
    <n v="1"/>
    <n v="0"/>
    <s v="-"/>
  </r>
  <r>
    <n v="526"/>
    <x v="0"/>
    <s v="08. URBANIZACIÓN DE VILLAS Y ASENTAMIENTOS URBANOS"/>
    <s v="-"/>
    <s v="-"/>
    <s v="-"/>
    <s v="EQUIPAMIENTO COMUNITARIO"/>
    <s v="-"/>
    <s v="CIC MÁXIMO 820 M2"/>
    <n v="2"/>
    <x v="1"/>
    <n v="354"/>
    <x v="9"/>
    <x v="17"/>
    <s v="-"/>
    <s v="-"/>
    <s v="78. INICIATIVAS SOCIALES – ABORÍGENES, RURALES Y EMERGENCIAS HABITACIONALES EN LA CUENCA MATANZA RIACHUELO"/>
    <s v="-"/>
    <n v="11"/>
    <n v="5"/>
    <n v="8"/>
    <n v="6"/>
    <n v="0"/>
    <n v="3"/>
    <n v="7"/>
    <n v="6"/>
    <s v="1"/>
    <s v="-"/>
    <s v="-"/>
    <s v="MARCOS PAZ"/>
    <s v="-"/>
    <s v="BARRIO NESTRA SENORA DE LA PAZ"/>
    <d v="2008-01-31T00:00:00"/>
    <s v="-"/>
    <n v="1182456"/>
    <s v="-"/>
    <s v="-"/>
    <n v="1182456"/>
    <n v="1182456"/>
    <s v="-"/>
    <s v="-"/>
    <s v="-"/>
    <s v="-"/>
    <s v="-"/>
    <n v="0"/>
    <n v="0"/>
    <s v="-"/>
    <n v="0"/>
    <s v="-"/>
    <n v="0"/>
    <s v="-"/>
    <s v="-"/>
    <n v="0.51569037656903771"/>
    <n v="0.05"/>
    <s v="EN LA COLUMNA &quot;PARCIAL&quot; SE INFORMÓ PRIMERAMENTE COMO &quot;6&quot;, MIENTRAS QUE EN JUNIO DE 2012 SE INFORMÓ COMO &quot;1&quot;."/>
  </r>
  <r>
    <n v="527"/>
    <x v="0"/>
    <s v="08. URBANIZACIÓN DE VILLAS Y ASENTAMIENTOS URBANOS"/>
    <s v="-"/>
    <s v="-"/>
    <s v="-"/>
    <s v="RED VIAL Y PEATONAL"/>
    <s v="-"/>
    <s v="9.000 ML DE VEREDA"/>
    <n v="2"/>
    <x v="1"/>
    <n v="354"/>
    <x v="9"/>
    <x v="17"/>
    <s v="-"/>
    <s v="-"/>
    <s v="77. INTEGRACIÓN SOCIOECONÓMICA – CONSTRUCCIÓN POR COOPERATIVAS EN LA CUENCA MATANZA RIACHUELO"/>
    <s v="1968/09"/>
    <n v="11"/>
    <n v="5"/>
    <n v="8"/>
    <n v="6"/>
    <n v="0"/>
    <n v="3"/>
    <n v="7"/>
    <n v="6"/>
    <s v="1"/>
    <s v="-"/>
    <s v="-"/>
    <s v="PTE. PERÓN"/>
    <s v="-"/>
    <s v="LA YAYA-LOS PINOS- LAS LOMAS"/>
    <d v="2009-08-10T00:00:00"/>
    <d v="2010-02-10T00:00:00"/>
    <n v="668484"/>
    <s v="-"/>
    <s v="-"/>
    <n v="668484"/>
    <n v="334242"/>
    <n v="334242"/>
    <s v="-"/>
    <s v="-"/>
    <s v="-"/>
    <s v="-"/>
    <n v="0"/>
    <n v="0"/>
    <s v="-"/>
    <n v="0"/>
    <s v="-"/>
    <n v="0"/>
    <s v="-"/>
    <s v="-"/>
    <n v="1"/>
    <n v="0.9"/>
    <s v="EN LA COLUMNA &quot;ACTIVIDAD&quot; SE INFORMÓ PRIMERAMENTE COMO &quot;78&quot;, MIENTRAS QUE EN JUNIO DE 2012 SE INFORMÓ COMO &quot;77&quot;."/>
  </r>
  <r>
    <n v="528"/>
    <x v="0"/>
    <s v="08. URBANIZACIÓN DE VILLAS Y ASENTAMIENTOS URBANOS"/>
    <s v="-"/>
    <s v="-"/>
    <s v="-"/>
    <s v="RED VIAL Y PEATONAL"/>
    <s v="-"/>
    <s v="9.600 MTS. VEREDA"/>
    <n v="2"/>
    <x v="1"/>
    <n v="354"/>
    <x v="9"/>
    <x v="17"/>
    <s v="-"/>
    <s v="-"/>
    <s v="77. INTEGRACIÓN SOCIOECONÓMICA – CONSTRUCCIÓN POR COOPERATIVAS EN LA CUENCA MATANZA RIACHUELO"/>
    <s v="-"/>
    <n v="11"/>
    <n v="5"/>
    <n v="8"/>
    <n v="6"/>
    <n v="0"/>
    <n v="3"/>
    <n v="7"/>
    <n v="6"/>
    <s v="1"/>
    <s v="-"/>
    <s v="-"/>
    <s v="PTE. PERÓN"/>
    <s v="-"/>
    <s v="LA YAYA-GUERNICA"/>
    <d v="2007-07-23T00:00:00"/>
    <d v="2009-01-06T00:00:00"/>
    <n v="378000"/>
    <s v="-"/>
    <s v="-"/>
    <n v="378000"/>
    <n v="378000"/>
    <s v="-"/>
    <s v="-"/>
    <s v="-"/>
    <s v="-"/>
    <s v="-"/>
    <n v="0"/>
    <n v="0"/>
    <s v="-"/>
    <n v="0"/>
    <s v="-"/>
    <n v="0"/>
    <s v="-"/>
    <s v="-"/>
    <n v="1"/>
    <n v="1"/>
    <s v="-"/>
  </r>
  <r>
    <n v="529"/>
    <x v="0"/>
    <s v="08. URBANIZACIÓN DE VILLAS Y ASENTAMIENTOS URBANOS"/>
    <s v="-"/>
    <s v="-"/>
    <s v="-"/>
    <s v="VIVIENDAS NUEVAS"/>
    <s v="-"/>
    <s v="PREDIOS CAEM Y PINZON -118 VIV - ETAPA II"/>
    <n v="2"/>
    <x v="1"/>
    <n v="354"/>
    <x v="9"/>
    <x v="15"/>
    <s v="-"/>
    <s v="-"/>
    <s v="77.VIVIENDAS NUEVAS EN LA CUENCA MATANZA RIACHUELO"/>
    <s v="1089/05"/>
    <n v="11"/>
    <n v="5"/>
    <n v="8"/>
    <n v="6"/>
    <n v="0"/>
    <n v="3"/>
    <n v="7"/>
    <n v="6"/>
    <s v="1"/>
    <s v="-"/>
    <s v="-"/>
    <s v="AVELLANEDA"/>
    <s v="-"/>
    <s v="PREDIO CAEM (52) Y PINZON (66)"/>
    <d v="2005-08-16T00:00:00"/>
    <s v="-"/>
    <n v="8699033.1400000006"/>
    <n v="1661883.06"/>
    <s v="-"/>
    <n v="10360916.199999999"/>
    <n v="9963030.5800000001"/>
    <n v="397885.62"/>
    <s v="-"/>
    <s v="-"/>
    <s v="-"/>
    <s v="-"/>
    <n v="0"/>
    <n v="0"/>
    <s v="-"/>
    <n v="0"/>
    <s v="-"/>
    <n v="0"/>
    <s v="-"/>
    <s v="-"/>
    <n v="1"/>
    <n v="1"/>
    <s v="-"/>
  </r>
  <r>
    <n v="530"/>
    <x v="0"/>
    <s v="08. URBANIZACIÓN DE VILLAS Y ASENTAMIENTOS URBANOS"/>
    <s v="-"/>
    <s v="-"/>
    <s v="-"/>
    <s v="VIVIENDAS NUEVAS"/>
    <s v="-"/>
    <s v="PREDIO MADARIAGA - 270 VIV"/>
    <n v="2"/>
    <x v="1"/>
    <n v="354"/>
    <x v="9"/>
    <x v="15"/>
    <s v="-"/>
    <s v="-"/>
    <s v="77.VIVIENDAS NUEVAS EN LA CUENCA MATANZA RIACHUELO"/>
    <s v="1418/05"/>
    <n v="11"/>
    <n v="5"/>
    <n v="8"/>
    <n v="6"/>
    <n v="0"/>
    <n v="3"/>
    <n v="7"/>
    <n v="6"/>
    <s v="1"/>
    <s v="-"/>
    <s v="-"/>
    <s v="AVELLANEDA"/>
    <s v="-"/>
    <s v="PREDIO MADARIAGA"/>
    <d v="2006-03-13T00:00:00"/>
    <s v="-"/>
    <n v="21461705.969999999"/>
    <n v="6426502.5999999996"/>
    <s v="-"/>
    <n v="27888208.57"/>
    <n v="27888208.57"/>
    <s v="-"/>
    <s v="-"/>
    <s v="-"/>
    <s v="-"/>
    <s v="-"/>
    <n v="0"/>
    <n v="0"/>
    <s v="-"/>
    <n v="0"/>
    <s v="-"/>
    <n v="0"/>
    <s v="-"/>
    <s v="-"/>
    <n v="1"/>
    <n v="1"/>
    <s v="-"/>
  </r>
  <r>
    <n v="531"/>
    <x v="0"/>
    <s v="08. URBANIZACIÓN DE VILLAS Y ASENTAMIENTOS URBANOS"/>
    <s v="-"/>
    <s v="-"/>
    <s v="-"/>
    <s v="VIVIENDAS NUEVAS"/>
    <s v="-"/>
    <s v="PREDIO ENTRE VIAS 124 VIV"/>
    <n v="2"/>
    <x v="1"/>
    <n v="354"/>
    <x v="9"/>
    <x v="15"/>
    <s v="-"/>
    <s v="-"/>
    <s v="77.VIVIENDAS NUEVAS EN LA CUENCA MATANZA RIACHUELO"/>
    <s v="2559/07"/>
    <n v="11"/>
    <n v="5"/>
    <n v="8"/>
    <n v="6"/>
    <n v="0"/>
    <n v="3"/>
    <n v="7"/>
    <n v="6"/>
    <s v="1"/>
    <s v="-"/>
    <s v="-"/>
    <s v="AVELLANEDA"/>
    <s v="-"/>
    <s v="PREDIO ENTRE VIAS"/>
    <d v="2009-05-06T00:00:00"/>
    <s v="-"/>
    <n v="20567348"/>
    <n v="1476406.36"/>
    <s v="-"/>
    <n v="22043754.359999999"/>
    <n v="6604768.1427537799"/>
    <n v="1639613.93"/>
    <n v="9920310.8792199995"/>
    <n v="285816.82"/>
    <s v="-"/>
    <s v="-"/>
    <n v="0"/>
    <n v="0"/>
    <s v="-"/>
    <n v="0"/>
    <s v="-"/>
    <n v="0"/>
    <s v="-"/>
    <s v="-"/>
    <n v="1"/>
    <n v="1"/>
    <s v="-"/>
  </r>
  <r>
    <n v="532"/>
    <x v="0"/>
    <s v="08. URBANIZACIÓN DE VILLAS Y ASENTAMIENTOS URBANOS"/>
    <s v="-"/>
    <s v="-"/>
    <s v="-"/>
    <s v="VIVIENDAS NUEVAS"/>
    <s v="-"/>
    <s v="PREDIO PINZON -150 VIV"/>
    <n v="2"/>
    <x v="1"/>
    <n v="354"/>
    <x v="9"/>
    <x v="15"/>
    <s v="-"/>
    <s v="-"/>
    <s v="77.VIVIENDAS NUEVAS EN LA CUENCA MATANZA RIACHUELO"/>
    <s v="2559/07"/>
    <n v="11"/>
    <n v="5"/>
    <n v="8"/>
    <n v="6"/>
    <n v="0"/>
    <n v="3"/>
    <n v="7"/>
    <n v="6"/>
    <s v="1"/>
    <s v="-"/>
    <s v="-"/>
    <s v="AVELLANEDA"/>
    <s v="-"/>
    <s v="PREDIO SOBRE CALLE PINZÓN"/>
    <d v="2009-01-04T00:00:00"/>
    <s v="-"/>
    <n v="22866361.510000002"/>
    <n v="3776262.11"/>
    <s v="-"/>
    <n v="26642623.620000001"/>
    <n v="10323063.49"/>
    <n v="2566938.54"/>
    <n v="1122132.7531310001"/>
    <s v="-"/>
    <s v="-"/>
    <s v="-"/>
    <n v="0"/>
    <n v="0"/>
    <s v="-"/>
    <n v="0"/>
    <s v="-"/>
    <n v="0"/>
    <s v="-"/>
    <s v="-"/>
    <n v="1"/>
    <n v="1"/>
    <s v="-"/>
  </r>
  <r>
    <n v="533"/>
    <x v="0"/>
    <s v="08. URBANIZACIÓN DE VILLAS Y ASENTAMIENTOS URBANOS"/>
    <s v="-"/>
    <s v="-"/>
    <s v="-"/>
    <s v="VIVIENDAS NUEVAS"/>
    <s v="-"/>
    <s v="PREDIO 12 DE OCTUBRE Y AU - 120 VIV - ETAPA I"/>
    <n v="2"/>
    <x v="1"/>
    <n v="354"/>
    <x v="9"/>
    <x v="15"/>
    <s v="-"/>
    <s v="-"/>
    <s v="77.VIVIENDAS NUEVAS EN LA CUENCA MATANZA RIACHUELO"/>
    <s v="2559/07"/>
    <n v="11"/>
    <n v="5"/>
    <n v="8"/>
    <n v="6"/>
    <n v="0"/>
    <n v="3"/>
    <n v="7"/>
    <n v="6"/>
    <s v="1"/>
    <s v="-"/>
    <s v="-"/>
    <s v="AVELLANEDA"/>
    <s v="-"/>
    <s v="PREDIO 12 DE OCTUBRE Y AUTOPISTA, FAMILIAS DE VILLA LUJÁN, VILLA AZUL, VILLA CORINA, BOSH Y SAN LORENZO. "/>
    <d v="2009-01-21T00:00:00"/>
    <s v="-"/>
    <n v="17451528.760000002"/>
    <s v="-"/>
    <s v="-"/>
    <n v="17451528.760000002"/>
    <n v="8719224.75"/>
    <n v="4174536.01"/>
    <n v="1042276.1066000001"/>
    <s v="-"/>
    <s v="-"/>
    <s v="-"/>
    <n v="0"/>
    <n v="0"/>
    <s v="-"/>
    <n v="0"/>
    <s v="-"/>
    <n v="0"/>
    <s v="-"/>
    <s v="-"/>
    <n v="1"/>
    <n v="1"/>
    <s v="-"/>
  </r>
  <r>
    <n v="534"/>
    <x v="0"/>
    <s v="08. URBANIZACIÓN DE VILLAS Y ASENTAMIENTOS URBANOS"/>
    <s v="-"/>
    <s v="-"/>
    <s v="-"/>
    <s v="VIVIENDAS NUEVAS"/>
    <s v="-"/>
    <s v="DEHEZA Y COSQUIN - 42 VIV"/>
    <n v="2"/>
    <x v="1"/>
    <n v="354"/>
    <x v="9"/>
    <x v="15"/>
    <s v="-"/>
    <s v="-"/>
    <s v="77.VIVIENDAS NUEVAS EN LA CUENCA MATANZA RIACHUELO"/>
    <s v="2559/07"/>
    <n v="11"/>
    <n v="5"/>
    <n v="8"/>
    <n v="6"/>
    <n v="0"/>
    <n v="3"/>
    <n v="7"/>
    <n v="6"/>
    <s v="1"/>
    <s v="-"/>
    <s v="-"/>
    <s v="AVELLANEDA"/>
    <s v="-"/>
    <s v="CALLES DEHEZA Y COSQUÍN"/>
    <d v="2008-11-03T00:00:00"/>
    <d v="2011-06-02T00:00:00"/>
    <n v="5434623.2800000003"/>
    <n v="452610.14"/>
    <s v="-"/>
    <n v="5887233.4199999999"/>
    <n v="4126039.61"/>
    <n v="1188859.02"/>
    <n v="572334.79"/>
    <s v="-"/>
    <s v="-"/>
    <s v="-"/>
    <n v="0"/>
    <n v="0"/>
    <s v="-"/>
    <n v="0"/>
    <s v="-"/>
    <n v="0"/>
    <s v="-"/>
    <s v="-"/>
    <n v="1"/>
    <n v="1"/>
    <s v="-"/>
  </r>
  <r>
    <n v="535"/>
    <x v="0"/>
    <s v="08. URBANIZACIÓN DE VILLAS Y ASENTAMIENTOS URBANOS"/>
    <s v="-"/>
    <s v="-"/>
    <s v="-"/>
    <s v="MEJORAMIENTOS DE VIVIENDA EXISTENTE"/>
    <s v="-"/>
    <s v="VILLA TRANQUILA 300 MEJ"/>
    <n v="2"/>
    <x v="1"/>
    <n v="354"/>
    <x v="9"/>
    <x v="15"/>
    <s v="-"/>
    <s v="-"/>
    <s v="78. INICIATIVAS SOCIALES – ABORÍGENES, RURALES Y EMERGENCIAS HABITACIONALES EN LA CUENCA MATANZA RIACHUELO"/>
    <s v="2563/07"/>
    <n v="11"/>
    <n v="5"/>
    <n v="8"/>
    <n v="6"/>
    <n v="0"/>
    <n v="3"/>
    <n v="7"/>
    <n v="6"/>
    <s v="1"/>
    <s v="-"/>
    <s v="-"/>
    <s v="AVELLANEDA"/>
    <s v="-"/>
    <s v="VILLA TRANQUILA"/>
    <d v="2009-01-16T00:00:00"/>
    <d v="2010-04-30T00:00:00"/>
    <n v="6463587"/>
    <n v="1720053.99"/>
    <s v="-"/>
    <n v="8183640.9900000002"/>
    <n v="5383090.7154999999"/>
    <n v="1080496.294"/>
    <s v="-"/>
    <n v="1720053.99"/>
    <s v="-"/>
    <s v="-"/>
    <n v="0"/>
    <n v="0"/>
    <s v="-"/>
    <n v="0"/>
    <s v="-"/>
    <n v="0"/>
    <s v="-"/>
    <s v="-"/>
    <n v="1"/>
    <n v="1"/>
    <s v="-"/>
  </r>
  <r>
    <n v="536"/>
    <x v="0"/>
    <s v="08. URBANIZACIÓN DE VILLAS Y ASENTAMIENTOS URBANOS"/>
    <s v="-"/>
    <s v="-"/>
    <s v="-"/>
    <s v="MEJORAMIENTOS DE VIVIENDA EXISTENTE"/>
    <s v="-"/>
    <s v="300 MEJ "/>
    <n v="2"/>
    <x v="1"/>
    <n v="354"/>
    <x v="9"/>
    <x v="15"/>
    <s v="-"/>
    <s v="-"/>
    <s v="78. INICIATIVAS SOCIALES – ABORÍGENES, RURALES Y EMERGENCIAS HABITACIONALES EN LA CUENCA MATANZA RIACHUELO"/>
    <s v="2563/07"/>
    <n v="11"/>
    <n v="5"/>
    <n v="8"/>
    <n v="6"/>
    <n v="0"/>
    <n v="3"/>
    <n v="7"/>
    <n v="6"/>
    <s v="1"/>
    <s v="-"/>
    <s v="-"/>
    <s v="AVELLANEDA"/>
    <s v="-"/>
    <s v="TORRES DE VILLA CORINA"/>
    <d v="2009-01-16T00:00:00"/>
    <d v="2010-04-30T00:00:00"/>
    <n v="6463587"/>
    <n v="1720053.99"/>
    <s v="-"/>
    <n v="8183640.9900000002"/>
    <n v="5392247.466"/>
    <n v="1071339.534"/>
    <s v="-"/>
    <n v="1720053.99"/>
    <s v="-"/>
    <s v="-"/>
    <n v="0"/>
    <n v="0"/>
    <s v="-"/>
    <n v="0"/>
    <s v="-"/>
    <n v="0"/>
    <s v="-"/>
    <s v="-"/>
    <n v="1"/>
    <n v="1"/>
    <s v="-"/>
  </r>
  <r>
    <n v="537"/>
    <x v="0"/>
    <s v="08. URBANIZACIÓN DE VILLAS Y ASENTAMIENTOS URBANOS"/>
    <s v="-"/>
    <s v="-"/>
    <s v="-"/>
    <s v="MEJORAMIENTOS DE VIVIENDA EXISTENTE"/>
    <s v="-"/>
    <s v="300 MEJ "/>
    <n v="2"/>
    <x v="1"/>
    <n v="354"/>
    <x v="9"/>
    <x v="15"/>
    <s v="-"/>
    <s v="-"/>
    <s v="78. INICIATIVAS SOCIALES – ABORÍGENES, RURALES Y EMERGENCIAS HABITACIONALES EN LA CUENCA MATANZA RIACHUELO"/>
    <s v="2563/07"/>
    <n v="11"/>
    <n v="5"/>
    <n v="8"/>
    <n v="6"/>
    <n v="0"/>
    <n v="3"/>
    <n v="7"/>
    <n v="6"/>
    <s v="1"/>
    <s v="-"/>
    <s v="-"/>
    <s v="AVELLANEDA"/>
    <s v="-"/>
    <s v="Bº 7 DE ENERO, Bº HONOR Y DIGNIDAD Y Bº UNIDAD Y LUCHA (CAMINO GRAL. BELGRANO Y CALLE SAN LORENZO)"/>
    <d v="2009-01-16T00:00:00"/>
    <d v="2010-04-30T00:00:00"/>
    <n v="6463587"/>
    <n v="1720053.99"/>
    <s v="-"/>
    <n v="8183640.9900000002"/>
    <n v="5383090.7199999997"/>
    <n v="1080496.284"/>
    <s v="-"/>
    <n v="1720053.99"/>
    <s v="-"/>
    <s v="-"/>
    <n v="0"/>
    <n v="0"/>
    <s v="-"/>
    <n v="0"/>
    <s v="-"/>
    <n v="0"/>
    <s v="-"/>
    <s v="-"/>
    <n v="1"/>
    <n v="1"/>
    <s v="-"/>
  </r>
  <r>
    <n v="538"/>
    <x v="0"/>
    <s v="08. URBANIZACIÓN DE VILLAS Y ASENTAMIENTOS URBANOS"/>
    <s v="-"/>
    <s v="-"/>
    <s v="-"/>
    <s v="VIVIENDAS NUEVAS"/>
    <s v="-"/>
    <s v="PREDIO CAEM 96 VIV E INFRA - ETAPA II"/>
    <n v="2"/>
    <x v="1"/>
    <n v="354"/>
    <x v="9"/>
    <x v="15"/>
    <s v="-"/>
    <s v="-"/>
    <s v="77.VIVIENDAS NUEVAS EN LA CUENCA MATANZA RIACHUELO"/>
    <s v="323/06"/>
    <n v="11"/>
    <n v="5"/>
    <n v="8"/>
    <n v="6"/>
    <n v="0"/>
    <n v="3"/>
    <n v="7"/>
    <n v="6"/>
    <s v="1"/>
    <s v="-"/>
    <s v="-"/>
    <s v="AVELLANEDA"/>
    <s v="-"/>
    <s v="PREDIO CAEM"/>
    <d v="2007-09-10T00:00:00"/>
    <s v="-"/>
    <n v="7626826.9199999999"/>
    <s v="-"/>
    <s v="-"/>
    <n v="7626826.9199999999"/>
    <n v="3298231.55"/>
    <s v="-"/>
    <s v="-"/>
    <s v="-"/>
    <s v="-"/>
    <s v="-"/>
    <n v="0"/>
    <n v="0"/>
    <s v="-"/>
    <n v="0"/>
    <s v="-"/>
    <n v="0"/>
    <s v="-"/>
    <s v="-"/>
    <n v="1"/>
    <n v="1"/>
    <s v="-"/>
  </r>
  <r>
    <n v="539"/>
    <x v="0"/>
    <s v="08. URBANIZACIÓN DE VILLAS Y ASENTAMIENTOS URBANOS"/>
    <s v="-"/>
    <s v="-"/>
    <s v="-"/>
    <s v="VIVIENDAS NUEVAS"/>
    <s v="-"/>
    <s v="PASAJE ALDAZ 51 VIV"/>
    <n v="2"/>
    <x v="1"/>
    <n v="354"/>
    <x v="9"/>
    <x v="15"/>
    <s v="-"/>
    <s v="-"/>
    <s v="77.VIVIENDAS NUEVAS EN LA CUENCA MATANZA RIACHUELO"/>
    <s v="323/06"/>
    <n v="11"/>
    <n v="5"/>
    <n v="8"/>
    <n v="6"/>
    <n v="0"/>
    <n v="3"/>
    <n v="7"/>
    <n v="6"/>
    <s v="1"/>
    <s v="-"/>
    <s v="-"/>
    <s v="AVELLANEDA"/>
    <s v="-"/>
    <s v="PASAJE ALDAZ, ESTEVEZ, ALMAFUERTE, CHACABUCO"/>
    <d v="2006-12-18T00:00:00"/>
    <s v="-"/>
    <n v="7840528.3799999999"/>
    <s v="-"/>
    <s v="-"/>
    <n v="7840528.3799999999"/>
    <n v="5475071.5599999996"/>
    <s v="-"/>
    <s v="-"/>
    <s v="-"/>
    <s v="-"/>
    <s v="-"/>
    <n v="0"/>
    <n v="0"/>
    <s v="-"/>
    <n v="0"/>
    <s v="-"/>
    <n v="0"/>
    <s v="-"/>
    <s v="-"/>
    <n v="1"/>
    <n v="1"/>
    <s v="-"/>
  </r>
  <r>
    <n v="540"/>
    <x v="0"/>
    <s v="08. URBANIZACIÓN DE VILLAS Y ASENTAMIENTOS URBANOS"/>
    <s v="-"/>
    <s v="-"/>
    <s v="-"/>
    <s v="VIVIENDAS NUEVAS"/>
    <s v="-"/>
    <s v="Bº SAN LORENZO - 100 VIV + INF - ETAPA I"/>
    <n v="2"/>
    <x v="1"/>
    <n v="354"/>
    <x v="9"/>
    <x v="15"/>
    <s v="-"/>
    <s v="-"/>
    <s v="77.VIVIENDAS NUEVAS EN LA CUENCA MATANZA RIACHUELO"/>
    <s v="323/06"/>
    <n v="11"/>
    <n v="5"/>
    <n v="8"/>
    <n v="6"/>
    <n v="0"/>
    <n v="3"/>
    <n v="7"/>
    <n v="6"/>
    <s v="1"/>
    <s v="-"/>
    <s v="-"/>
    <s v="AVELLANEDA"/>
    <s v="-"/>
    <s v="ASENTAMIENTO SAN LORENZO"/>
    <d v="2006-09-15T00:00:00"/>
    <d v="2008-04-30T00:00:00"/>
    <n v="9915816.2599999998"/>
    <s v="-"/>
    <s v="-"/>
    <n v="9915816.2599999998"/>
    <n v="9915816.2599999998"/>
    <s v="-"/>
    <s v="-"/>
    <s v="-"/>
    <s v="-"/>
    <s v="-"/>
    <n v="0"/>
    <n v="0"/>
    <s v="-"/>
    <n v="0"/>
    <s v="-"/>
    <n v="0"/>
    <s v="-"/>
    <s v="-"/>
    <n v="1"/>
    <n v="1"/>
    <s v="-"/>
  </r>
  <r>
    <n v="541"/>
    <x v="0"/>
    <s v="08. URBANIZACIÓN DE VILLAS Y ASENTAMIENTOS URBANOS"/>
    <s v="-"/>
    <s v="-"/>
    <s v="-"/>
    <s v="VIVIENDAS NUEVAS"/>
    <s v="COMPLEJO BARRIO GENOVA "/>
    <s v="Bº GENOVA - 73 VIV "/>
    <n v="2"/>
    <x v="2"/>
    <n v="325"/>
    <x v="10"/>
    <x v="18"/>
    <s v="-"/>
    <s v="-"/>
    <s v="77.VIVIENDAS NUEVAS EN LA CUENCA MATANZA RIACHUELO"/>
    <s v="36/08"/>
    <n v="11"/>
    <n v="5"/>
    <n v="8"/>
    <n v="6"/>
    <n v="0"/>
    <n v="3"/>
    <n v="7"/>
    <n v="6"/>
    <s v="1"/>
    <s v="-"/>
    <s v="-"/>
    <s v="AVELLANEDA"/>
    <s v="GÉNOVA"/>
    <s v="Bº GENOVA"/>
    <d v="2009-05-08T00:00:00"/>
    <s v="-"/>
    <n v="12418823.09"/>
    <n v="562026.56999999995"/>
    <n v="0"/>
    <n v="12980849.66"/>
    <n v="2810102.15"/>
    <n v="3648934.98"/>
    <n v="5229404.63"/>
    <n v="449720.32000000001"/>
    <n v="480251.7"/>
    <n v="0"/>
    <n v="5176311.8"/>
    <n v="9098029.0299999993"/>
    <n v="0"/>
    <n v="0"/>
    <n v="0"/>
    <n v="754782.23"/>
    <s v="X"/>
    <s v="-"/>
    <n v="1"/>
    <n v="1"/>
    <s v="-"/>
  </r>
  <r>
    <n v="542"/>
    <x v="0"/>
    <s v="08. URBANIZACIÓN DE VILLAS Y ASENTAMIENTOS URBANOS"/>
    <s v="-"/>
    <s v="-"/>
    <s v="-"/>
    <s v="VIVIENDAS NUEVAS"/>
    <s v="COMPLEJO BARRIO DOCK SUD"/>
    <s v="BARRIO DOCK SUD - 100 VIV"/>
    <n v="2"/>
    <x v="2"/>
    <n v="354"/>
    <x v="10"/>
    <x v="15"/>
    <s v="-"/>
    <s v="-"/>
    <s v="77.VIVIENDAS NUEVAS EN LA CUENCA MATANZA RIACHUELO"/>
    <s v="36/08"/>
    <n v="11"/>
    <n v="5"/>
    <n v="8"/>
    <n v="6"/>
    <n v="0"/>
    <n v="3"/>
    <n v="7"/>
    <n v="6"/>
    <s v="1"/>
    <s v="-"/>
    <s v="-"/>
    <s v="AVELLANEDA"/>
    <s v="DOCK SUD "/>
    <s v="Bº DOCK SUD"/>
    <d v="2009-05-15T00:00:00"/>
    <d v="2012-10-09T00:00:00"/>
    <n v="17289377.359999999"/>
    <n v="1286078.3999999999"/>
    <n v="0"/>
    <n v="18575455.759999998"/>
    <n v="4895843.0999999996"/>
    <n v="5497537.2699999996"/>
    <n v="6499386.5300000003"/>
    <n v="358830.36"/>
    <n v="1286078.3999999999"/>
    <n v="0"/>
    <n v="0"/>
    <n v="0"/>
    <n v="0"/>
    <n v="0"/>
    <n v="0"/>
    <n v="1543042.9720000001"/>
    <s v="X"/>
    <s v="-"/>
    <n v="1"/>
    <n v="1"/>
    <s v="-"/>
  </r>
  <r>
    <n v="543"/>
    <x v="0"/>
    <s v="08. URBANIZACIÓN DE VILLAS Y ASENTAMIENTOS URBANOS"/>
    <s v="-"/>
    <s v="-"/>
    <s v="-"/>
    <s v="VIVIENDAS NUEVAS"/>
    <s v="-"/>
    <s v="VILLA AZUL, PREDIO LLANEZA - 314 VIV "/>
    <n v="2"/>
    <x v="1"/>
    <n v="354"/>
    <x v="9"/>
    <x v="15"/>
    <s v="-"/>
    <s v="-"/>
    <s v="77.VIVIENDAS NUEVAS EN LA CUENCA MATANZA RIACHUELO"/>
    <s v="36/08"/>
    <n v="11"/>
    <n v="5"/>
    <n v="8"/>
    <n v="6"/>
    <n v="0"/>
    <n v="3"/>
    <n v="7"/>
    <n v="6"/>
    <s v="1"/>
    <s v="-"/>
    <s v="-"/>
    <s v="AVELLANEDA"/>
    <s v="-"/>
    <s v="VILLA AZUL, PREDIO LLANEZA"/>
    <d v="2009-05-11T00:00:00"/>
    <s v="(13/04/2012) (09/10/2012) (21/08/2012) (08/05/2013) (02/09/2013)"/>
    <n v="53671736.009999998"/>
    <n v="5559788.6299999999"/>
    <s v="-"/>
    <n v="59231524.640000001"/>
    <n v="12897125.34"/>
    <n v="20375051.300000001"/>
    <n v="12695173.33"/>
    <n v="5270157.9800000004"/>
    <n v="5241212.74"/>
    <s v="-"/>
    <n v="0"/>
    <n v="0"/>
    <s v="-"/>
    <n v="0"/>
    <s v="-"/>
    <n v="0"/>
    <s v="-"/>
    <s v="-"/>
    <n v="1"/>
    <n v="1"/>
    <s v="-"/>
  </r>
  <r>
    <n v="544"/>
    <x v="0"/>
    <s v="08. URBANIZACIÓN DE VILLAS Y ASENTAMIENTOS URBANOS"/>
    <s v="-"/>
    <s v="-"/>
    <s v="-"/>
    <s v="VIVIENDAS NUEVAS"/>
    <s v="COMPLEJO BARRIO LA SALADITA"/>
    <s v="Bº LA SALADITA - 138 VIV "/>
    <n v="2"/>
    <x v="2"/>
    <n v="354"/>
    <x v="10"/>
    <x v="15"/>
    <s v="-"/>
    <s v="-"/>
    <s v="77.VIVIENDAS NUEVAS EN LA CUENCA MATANZA RIACHUELO"/>
    <s v="36/08"/>
    <n v="11"/>
    <n v="5"/>
    <n v="8"/>
    <n v="6"/>
    <n v="0"/>
    <n v="3"/>
    <n v="7"/>
    <n v="6"/>
    <s v="1"/>
    <s v="-"/>
    <s v="-"/>
    <s v="AVELLANEDA"/>
    <s v="LA SALADITA"/>
    <s v="Bº LA SALADITA"/>
    <d v="2009-05-08T00:00:00"/>
    <s v="-"/>
    <n v="18380473.82"/>
    <n v="9334297.5600000005"/>
    <n v="0"/>
    <n v="27714771.379999999"/>
    <n v="3561276.32"/>
    <n v="6920005.7400000002"/>
    <n v="6478024.1560000004"/>
    <n v="2964163.09"/>
    <n v="2728011.97"/>
    <n v="0"/>
    <n v="0"/>
    <n v="0"/>
    <n v="0"/>
    <n v="0"/>
    <n v="0"/>
    <n v="3120963.11"/>
    <s v="X"/>
    <s v="-"/>
    <n v="1"/>
    <n v="0.05"/>
    <s v="-"/>
  </r>
  <r>
    <n v="545"/>
    <x v="0"/>
    <s v="08. URBANIZACIÓN DE VILLAS Y ASENTAMIENTOS URBANOS"/>
    <s v="-"/>
    <s v="-"/>
    <s v="-"/>
    <s v="VIVIENDAS NUEVAS"/>
    <s v="-"/>
    <s v="Bº NUEVA ANA - 62 VIV "/>
    <n v="2"/>
    <x v="1"/>
    <n v="354"/>
    <x v="9"/>
    <x v="15"/>
    <s v="-"/>
    <s v="-"/>
    <s v="77.VIVIENDAS NUEVAS EN LA CUENCA MATANZA RIACHUELO"/>
    <s v="36/08"/>
    <n v="11"/>
    <n v="5"/>
    <n v="8"/>
    <n v="6"/>
    <n v="0"/>
    <n v="3"/>
    <n v="7"/>
    <n v="6"/>
    <s v="1"/>
    <s v="-"/>
    <s v="-"/>
    <s v="AVELLANEDA"/>
    <s v="-"/>
    <s v="B° NUEVA ANA"/>
    <d v="2009-05-06T00:00:00"/>
    <d v="2012-10-10T00:00:00"/>
    <n v="10539899.779999999"/>
    <n v="916414.04000000097"/>
    <s v="-"/>
    <n v="11456313.82"/>
    <n v="2605291.5"/>
    <n v="3609118.35"/>
    <n v="3021312.99"/>
    <n v="1021735.49"/>
    <n v="997737.79"/>
    <s v="-"/>
    <n v="0"/>
    <n v="0"/>
    <s v="-"/>
    <n v="0"/>
    <s v="-"/>
    <n v="0"/>
    <s v="-"/>
    <s v="-"/>
    <n v="1"/>
    <n v="1"/>
    <s v="EN LA COLUMNA &quot;ACTIVIDAD&quot; SE INFORMÓ PRIMERAMENTE COMO &quot;78&quot;, MIENTRAS QUE EN JUNIO DE 2012 SE INFORMÓ COMO &quot;77&quot;."/>
  </r>
  <r>
    <n v="546"/>
    <x v="0"/>
    <s v="08. URBANIZACIÓN DE VILLAS Y ASENTAMIENTOS URBANOS"/>
    <s v="-"/>
    <s v="-"/>
    <s v="-"/>
    <s v="VIVIENDAS NUEVAS"/>
    <s v="-"/>
    <s v="VILLA LUJAN - 100 VIV."/>
    <n v="2"/>
    <x v="1"/>
    <n v="354"/>
    <x v="9"/>
    <x v="15"/>
    <s v="-"/>
    <s v="-"/>
    <s v="77.VIVIENDAS NUEVAS EN LA CUENCA MATANZA RIACHUELO"/>
    <s v="36/08"/>
    <n v="11"/>
    <n v="5"/>
    <n v="8"/>
    <n v="6"/>
    <n v="0"/>
    <n v="3"/>
    <n v="7"/>
    <n v="6"/>
    <s v="1"/>
    <s v="-"/>
    <s v="-"/>
    <s v="AVELLANEDA"/>
    <s v="-"/>
    <s v="VILLA LUJÁN"/>
    <d v="2009-05-26T00:00:00"/>
    <s v="-"/>
    <n v="17096635.670000002"/>
    <n v="3135213.08"/>
    <s v="-"/>
    <n v="0"/>
    <n v="3942360.93"/>
    <n v="2536862.42"/>
    <n v="4348944.1500000004"/>
    <n v="21559.68"/>
    <n v="1407700.96"/>
    <s v="-"/>
    <n v="0"/>
    <n v="0"/>
    <s v="-"/>
    <n v="0"/>
    <s v="-"/>
    <n v="0"/>
    <s v="-"/>
    <s v="-"/>
    <n v="1"/>
    <n v="1"/>
    <s v="-"/>
  </r>
  <r>
    <n v="547"/>
    <x v="0"/>
    <s v="08. URBANIZACIÓN DE VILLAS Y ASENTAMIENTOS URBANOS"/>
    <s v="-"/>
    <s v="-"/>
    <s v="-"/>
    <s v="MEJORAMIENTOS DE VIVIENDA EXISTENTE"/>
    <s v="-"/>
    <s v="300 MEJ, 2º ETAPA"/>
    <n v="2"/>
    <x v="1"/>
    <n v="354"/>
    <x v="9"/>
    <x v="15"/>
    <s v="-"/>
    <s v="-"/>
    <s v="78. INICIATIVAS SOCIALES – ABORÍGENES, RURALES Y EMERGENCIAS HABITACIONALES EN LA CUENCA MATANZA RIACHUELO"/>
    <s v="37/08"/>
    <n v="11"/>
    <n v="5"/>
    <n v="8"/>
    <n v="6"/>
    <n v="0"/>
    <n v="3"/>
    <n v="7"/>
    <n v="6"/>
    <s v="1"/>
    <s v="-"/>
    <s v="-"/>
    <s v="AVELLANEDA"/>
    <s v="-"/>
    <s v="TORRES NICOLÁS AVELLANEDA"/>
    <d v="2009-02-03T00:00:00"/>
    <s v="-"/>
    <n v="8579801.2599999998"/>
    <s v="-"/>
    <s v="-"/>
    <n v="8579801.2599999998"/>
    <n v="4398441.5999999996"/>
    <n v="3347124.9"/>
    <s v="-"/>
    <n v="265855.06"/>
    <s v="-"/>
    <s v="-"/>
    <n v="0"/>
    <n v="0"/>
    <s v="-"/>
    <n v="0"/>
    <s v="-"/>
    <n v="0"/>
    <s v="-"/>
    <s v="-"/>
    <n v="1"/>
    <n v="1"/>
    <s v="-"/>
  </r>
  <r>
    <n v="548"/>
    <x v="0"/>
    <s v="08. URBANIZACIÓN DE VILLAS Y ASENTAMIENTOS URBANOS"/>
    <s v="-"/>
    <s v="-"/>
    <s v="-"/>
    <s v="VIVIENDAS NUEVAS"/>
    <s v="-"/>
    <s v="600 MEJ DE BARRIO AVELLANEDA - 2º ETAPA - CONSTRUCCION DE MEJ E INFRAESTRUCTURA - RENGLONES 2 Y 3"/>
    <n v="2"/>
    <x v="1"/>
    <n v="354"/>
    <x v="9"/>
    <x v="15"/>
    <s v="-"/>
    <s v="-"/>
    <s v="78. INICIATIVAS SOCIALES – ABORÍGENES, RURALES Y EMERGENCIAS HABITACIONALES EN LA CUENCA MATANZA RIACHUELO"/>
    <s v="37/08"/>
    <n v="11"/>
    <n v="5"/>
    <n v="8"/>
    <n v="6"/>
    <n v="0"/>
    <n v="3"/>
    <n v="7"/>
    <n v="6"/>
    <s v="1"/>
    <s v="-"/>
    <s v="-"/>
    <s v="AVELLANEDA"/>
    <s v="-"/>
    <s v="DISPERSOS"/>
    <d v="2009-02-03T00:00:00"/>
    <s v="-"/>
    <n v="14838000"/>
    <n v="2308823.1"/>
    <s v="-"/>
    <n v="17146823.100000001"/>
    <n v="8498485.7400000002"/>
    <n v="7057364.3300000001"/>
    <n v="543101.10000000102"/>
    <s v="-"/>
    <s v="-"/>
    <s v="-"/>
    <n v="0"/>
    <n v="0"/>
    <s v="-"/>
    <n v="0"/>
    <s v="-"/>
    <n v="0"/>
    <s v="-"/>
    <s v="-"/>
    <n v="1"/>
    <n v="1"/>
    <s v="EN LA COLUMNA &quot;ACTIVIDAD&quot; SE INFORMÓ PRIMERAMENTE COMO &quot;78&quot;, MIENTRAS QUE EN JUNIO DE 2012 SE INFORMÓ COMO &quot;77&quot;."/>
  </r>
  <r>
    <n v="549"/>
    <x v="0"/>
    <s v="08. URBANIZACIÓN DE VILLAS Y ASENTAMIENTOS URBANOS"/>
    <s v="-"/>
    <s v="-"/>
    <s v="-"/>
    <s v="VIVIENDAS NUEVAS"/>
    <s v="-"/>
    <s v="900 MEJ DE BARRIO AVELLANEDA - 2º ETAPA - CONSTRUCCION DE MEJ E INFRAESTRUCTURA - RENGLONES 4, 5 Y 6"/>
    <n v="2"/>
    <x v="1"/>
    <n v="354"/>
    <x v="9"/>
    <x v="15"/>
    <s v="-"/>
    <s v="-"/>
    <s v="78. INICIATIVAS SOCIALES – ABORÍGENES, RURALES Y EMERGENCIAS HABITACIONALES EN LA CUENCA MATANZA RIACHUELO"/>
    <s v="37/08"/>
    <n v="11"/>
    <n v="5"/>
    <n v="8"/>
    <n v="6"/>
    <n v="0"/>
    <n v="3"/>
    <n v="7"/>
    <n v="6"/>
    <s v="1"/>
    <s v="-"/>
    <s v="-"/>
    <s v="AVELLANEDA"/>
    <s v="-"/>
    <s v="SARANDÍ, VILLA DOMÍNICO, WILDE"/>
    <d v="2009-02-03T00:00:00"/>
    <s v="-"/>
    <n v="22320000"/>
    <n v="3475757.48"/>
    <s v="-"/>
    <n v="25795757.48"/>
    <n v="14061260"/>
    <n v="10914820"/>
    <s v="-"/>
    <n v="819677.48"/>
    <s v="-"/>
    <s v="-"/>
    <n v="0"/>
    <n v="0"/>
    <s v="-"/>
    <n v="0"/>
    <s v="-"/>
    <n v="0"/>
    <s v="-"/>
    <s v="-"/>
    <n v="1"/>
    <n v="1"/>
    <s v="-"/>
  </r>
  <r>
    <n v="550"/>
    <x v="0"/>
    <s v="08. URBANIZACIÓN DE VILLAS Y ASENTAMIENTOS URBANOS"/>
    <s v="-"/>
    <s v="-"/>
    <s v="-"/>
    <s v="VIVIENDAS NUEVAS"/>
    <s v="-"/>
    <s v="PREDIO TELLIER 138 VIV"/>
    <n v="2"/>
    <x v="1"/>
    <n v="354"/>
    <x v="9"/>
    <x v="15"/>
    <s v="-"/>
    <s v="-"/>
    <s v="77.VIVIENDAS NUEVAS EN LA CUENCA MATANZA RIACHUELO"/>
    <s v="377/08"/>
    <n v="11"/>
    <n v="5"/>
    <n v="8"/>
    <n v="6"/>
    <n v="0"/>
    <n v="3"/>
    <n v="7"/>
    <n v="6"/>
    <s v="1"/>
    <s v="-"/>
    <s v="-"/>
    <s v="AVELLANEDA"/>
    <s v="-"/>
    <s v="PREDIO CAEM Y PREDIO TELLIER"/>
    <d v="2009-05-11T00:00:00"/>
    <s v="(03/08/2012) (29/07/2013) (29/07/2013)"/>
    <n v="22413982.16"/>
    <n v="1640343.72"/>
    <s v="-"/>
    <n v="24054325.879999999"/>
    <n v="8936335.8699999992"/>
    <n v="9558787.5600000005"/>
    <n v="2776464.45"/>
    <n v="1352297.52"/>
    <s v="-"/>
    <s v="-"/>
    <n v="0"/>
    <n v="0"/>
    <s v="-"/>
    <n v="0"/>
    <s v="-"/>
    <n v="0"/>
    <s v="-"/>
    <s v="-"/>
    <n v="1"/>
    <n v="1"/>
    <s v="-"/>
  </r>
  <r>
    <n v="551"/>
    <x v="0"/>
    <s v="08. URBANIZACIÓN DE VILLAS Y ASENTAMIENTOS URBANOS"/>
    <s v="-"/>
    <s v="-"/>
    <s v="-"/>
    <s v="VIVIENDAS NUEVAS"/>
    <s v="-"/>
    <s v="BARRIO ESTANISLAO DEL CAMPO - 39 VIV "/>
    <n v="2"/>
    <x v="1"/>
    <n v="354"/>
    <x v="9"/>
    <x v="15"/>
    <s v="-"/>
    <s v="-"/>
    <s v="77.VIVIENDAS NUEVAS EN LA CUENCA MATANZA RIACHUELO"/>
    <s v="377/08"/>
    <n v="11"/>
    <n v="5"/>
    <n v="8"/>
    <n v="6"/>
    <n v="0"/>
    <n v="3"/>
    <n v="7"/>
    <n v="6"/>
    <s v="1"/>
    <s v="-"/>
    <s v="-"/>
    <s v="AVELLANEDA"/>
    <s v="-"/>
    <s v="ESTANISLAO DEL CAMPO"/>
    <d v="2009-05-11T00:00:00"/>
    <s v="30/06/2011 (15 VIV)"/>
    <n v="5868357.1299999999"/>
    <n v="623197.86"/>
    <s v="-"/>
    <n v="6491554.9900000002"/>
    <n v="2199341.7799999998"/>
    <n v="2551858.4900000002"/>
    <n v="974963.83"/>
    <n v="294001.56"/>
    <s v="-"/>
    <s v="-"/>
    <n v="0"/>
    <n v="0"/>
    <s v="-"/>
    <n v="0"/>
    <s v="-"/>
    <n v="0"/>
    <s v="-"/>
    <s v="-"/>
    <n v="1"/>
    <n v="1"/>
    <s v="-"/>
  </r>
  <r>
    <n v="552"/>
    <x v="0"/>
    <s v="08. URBANIZACIÓN DE VILLAS Y ASENTAMIENTOS URBANOS"/>
    <s v="-"/>
    <s v="-"/>
    <s v="-"/>
    <s v="VIVIENDAS NUEVAS"/>
    <s v="-"/>
    <s v="BARRIO EX ACINDAR - 23 VIV"/>
    <n v="2"/>
    <x v="1"/>
    <n v="354"/>
    <x v="9"/>
    <x v="15"/>
    <s v="-"/>
    <s v="-"/>
    <s v="77.VIVIENDAS NUEVAS EN LA CUENCA MATANZA RIACHUELO"/>
    <s v="377/08"/>
    <n v="11"/>
    <n v="5"/>
    <n v="8"/>
    <n v="6"/>
    <n v="0"/>
    <n v="3"/>
    <n v="7"/>
    <n v="6"/>
    <s v="1"/>
    <s v="-"/>
    <s v="-"/>
    <s v="AVELLANEDA"/>
    <s v="-"/>
    <s v="PREDIO EX ACINDAR"/>
    <d v="2009-05-11T00:00:00"/>
    <d v="2012-08-03T00:00:00"/>
    <n v="4134860.17"/>
    <n v="50192.720000000198"/>
    <s v="-"/>
    <n v="4185052.89"/>
    <n v="1255235.49"/>
    <n v="2247670.2400000002"/>
    <n v="600694.46"/>
    <n v="81452.7"/>
    <s v="-"/>
    <s v="-"/>
    <n v="0"/>
    <n v="0"/>
    <s v="-"/>
    <n v="0"/>
    <s v="-"/>
    <n v="0"/>
    <s v="-"/>
    <s v="-"/>
    <n v="1"/>
    <n v="0.9"/>
    <s v="EN LA COLUMNA &quot;ACTIVIDAD&quot; SE INFORMÓ PRIMERAMENTE COMO &quot;77&quot;, MIENTRAS QUE EN JUNIO DE 2012 SE INFORMÓ COMO &quot;79&quot;."/>
  </r>
  <r>
    <n v="553"/>
    <x v="0"/>
    <s v="08. URBANIZACIÓN DE VILLAS Y ASENTAMIENTOS URBANOS"/>
    <s v="-"/>
    <s v="-"/>
    <s v="-"/>
    <s v="VIVIENDAS NUEVAS"/>
    <s v="-"/>
    <s v="FRENCH Y AUTOPISTA 42 VIVIENDAS - ETAPA III"/>
    <n v="2"/>
    <x v="1"/>
    <n v="354"/>
    <x v="9"/>
    <x v="15"/>
    <s v="-"/>
    <s v="-"/>
    <s v="77.VIVIENDAS NUEVAS EN LA CUENCA MATANZA RIACHUELO"/>
    <s v="377/08"/>
    <n v="11"/>
    <n v="5"/>
    <n v="8"/>
    <n v="6"/>
    <n v="0"/>
    <n v="3"/>
    <n v="7"/>
    <n v="6"/>
    <s v="1"/>
    <s v="-"/>
    <s v="-"/>
    <s v="AVELLANEDA"/>
    <s v="-"/>
    <s v="CALLE FRENCH Y AUTOPISTA, VILLA TRANQUILA"/>
    <d v="2008-11-03T00:00:00"/>
    <s v="-"/>
    <n v="7490771.6399999997"/>
    <n v="471957.27"/>
    <s v="-"/>
    <n v="7962728.9100000001"/>
    <n v="1767160.04"/>
    <n v="3336172.06"/>
    <n v="2387439.54"/>
    <n v="471957.27"/>
    <s v="-"/>
    <s v="-"/>
    <n v="0"/>
    <n v="0"/>
    <s v="-"/>
    <n v="0"/>
    <s v="-"/>
    <n v="0"/>
    <s v="-"/>
    <s v="-"/>
    <n v="1"/>
    <n v="0.84"/>
    <s v="-"/>
  </r>
  <r>
    <n v="554"/>
    <x v="0"/>
    <s v="08. URBANIZACIÓN DE VILLAS Y ASENTAMIENTOS URBANOS"/>
    <s v="-"/>
    <s v="-"/>
    <s v="-"/>
    <s v="VIVIENDAS NUEVAS"/>
    <s v="-"/>
    <s v="PREDIO CORVALAN Y CAMPICHUELO - 240 VIVIENDAS "/>
    <n v="2"/>
    <x v="1"/>
    <n v="354"/>
    <x v="9"/>
    <x v="15"/>
    <s v="-"/>
    <s v="-"/>
    <s v="77.VIVIENDAS NUEVAS EN LA CUENCA MATANZA RIACHUELO"/>
    <s v="377/08"/>
    <n v="11"/>
    <n v="5"/>
    <n v="8"/>
    <n v="6"/>
    <n v="0"/>
    <n v="3"/>
    <n v="7"/>
    <n v="6"/>
    <s v="1"/>
    <s v="-"/>
    <s v="-"/>
    <s v="AVELLANEDA"/>
    <s v="-"/>
    <s v="PREDIO CORVALAN Y CAMPICHUELO"/>
    <d v="2009-05-20T00:00:00"/>
    <d v="2013-01-17T00:00:00"/>
    <n v="38005755.229999997"/>
    <n v="5555974.6399999997"/>
    <s v="-"/>
    <n v="43561729.869999997"/>
    <n v="14638506.91"/>
    <n v="16785510.370000001"/>
    <n v="4574643.7"/>
    <n v="5262562.1100000003"/>
    <s v="-"/>
    <s v="-"/>
    <n v="0"/>
    <n v="0"/>
    <s v="-"/>
    <n v="0"/>
    <s v="-"/>
    <n v="0"/>
    <s v="-"/>
    <s v="-"/>
    <n v="1"/>
    <n v="1"/>
    <s v="-"/>
  </r>
  <r>
    <n v="555"/>
    <x v="0"/>
    <s v="08. URBANIZACIÓN DE VILLAS Y ASENTAMIENTOS URBANOS"/>
    <s v="-"/>
    <s v="-"/>
    <s v="-"/>
    <s v="VIVIENDAS NUEVAS"/>
    <s v="-"/>
    <s v="Bº GENOVA - INF PARA 73 VIV - ETAPA I"/>
    <n v="2"/>
    <x v="1"/>
    <n v="354"/>
    <x v="9"/>
    <x v="15"/>
    <s v="-"/>
    <s v="-"/>
    <s v="79. INFRAESTRUCTURA, NEXOS Y OBRAS COMPLEMENTARIAS EN LA CUENCA MATANZA RIACHUELO."/>
    <s v="38/08"/>
    <n v="11"/>
    <n v="5"/>
    <n v="8"/>
    <n v="6"/>
    <n v="0"/>
    <n v="3"/>
    <n v="7"/>
    <n v="6"/>
    <s v="1"/>
    <s v="-"/>
    <s v="-"/>
    <s v="AVELLANEDA"/>
    <s v="-"/>
    <s v="Bº GÉNOVA"/>
    <d v="2009-05-08T00:00:00"/>
    <s v="-"/>
    <n v="2917198.82"/>
    <n v="92744.240000000194"/>
    <s v="-"/>
    <n v="3009943.06"/>
    <n v="1411363.69"/>
    <s v="-"/>
    <n v="116609.04"/>
    <n v="22933.61"/>
    <s v="-"/>
    <s v="-"/>
    <n v="0"/>
    <n v="0"/>
    <s v="-"/>
    <n v="0"/>
    <s v="-"/>
    <n v="0"/>
    <s v="-"/>
    <s v="-"/>
    <n v="1"/>
    <n v="0.9093"/>
    <s v="-"/>
  </r>
  <r>
    <n v="556"/>
    <x v="0"/>
    <s v="08. URBANIZACIÓN DE VILLAS Y ASENTAMIENTOS URBANOS"/>
    <s v="-"/>
    <s v="-"/>
    <s v="-"/>
    <s v="VIVIENDAS NUEVAS"/>
    <s v="-"/>
    <s v="Bº DOCK SUD - INF PARA 100 VIV"/>
    <n v="2"/>
    <x v="1"/>
    <n v="354"/>
    <x v="9"/>
    <x v="15"/>
    <s v="-"/>
    <s v="-"/>
    <s v="79. INFRAESTRUCTURA, NEXOS Y OBRAS COMPLEMENTARIAS EN LA CUENCA MATANZA RIACHUELO."/>
    <s v="38/08"/>
    <n v="11"/>
    <n v="5"/>
    <n v="8"/>
    <n v="6"/>
    <n v="0"/>
    <n v="3"/>
    <n v="7"/>
    <n v="6"/>
    <s v="1"/>
    <s v="-"/>
    <s v="-"/>
    <s v="AVELLANEDA"/>
    <s v="-"/>
    <s v="Bº DOCK SUD"/>
    <d v="2009-05-15T00:00:00"/>
    <s v="-"/>
    <n v="4129503.92"/>
    <n v="356226.75"/>
    <s v="-"/>
    <n v="4485730.67"/>
    <n v="1572970.46"/>
    <s v="-"/>
    <n v="15543.45"/>
    <n v="212987.72"/>
    <s v="-"/>
    <s v="-"/>
    <n v="0"/>
    <n v="0"/>
    <s v="-"/>
    <n v="0"/>
    <s v="-"/>
    <n v="0"/>
    <s v="-"/>
    <s v="-"/>
    <n v="1"/>
    <n v="1"/>
    <s v="LA INVERSIÓN SE ENCUENTRA REPETIDA DOS VECES. RECTIFICAR O RATIFICAR SEGÚN CORRESPONDA"/>
  </r>
  <r>
    <n v="557"/>
    <x v="0"/>
    <s v="08. URBANIZACIÓN DE VILLAS Y ASENTAMIENTOS URBANOS"/>
    <s v="-"/>
    <s v="-"/>
    <s v="-"/>
    <s v="VIVIENDAS NUEVAS"/>
    <s v="-"/>
    <s v="VILLA AZUL, PREDIO LLANEZA INF PARA 314 VIV"/>
    <n v="2"/>
    <x v="1"/>
    <n v="354"/>
    <x v="9"/>
    <x v="15"/>
    <s v="-"/>
    <s v="-"/>
    <s v="79. INFRAESTRUCTURA, NEXOS Y OBRAS COMPLEMENTARIAS EN LA CUENCA MATANZA RIACHUELO."/>
    <s v="38/08"/>
    <n v="11"/>
    <n v="5"/>
    <n v="8"/>
    <n v="6"/>
    <n v="0"/>
    <n v="3"/>
    <n v="7"/>
    <n v="6"/>
    <s v="1"/>
    <s v="-"/>
    <s v="-"/>
    <s v="AVELLANEDA"/>
    <s v="-"/>
    <s v="VILLA AZUL, PREDIO LLANEZA"/>
    <d v="2009-05-11T00:00:00"/>
    <s v="-"/>
    <n v="12775607.35"/>
    <n v="939161.75"/>
    <s v="-"/>
    <n v="13714769.1"/>
    <n v="4213437.7300000004"/>
    <s v="-"/>
    <n v="228580.84"/>
    <n v="124653.79"/>
    <s v="-"/>
    <n v="34036.33"/>
    <n v="0"/>
    <n v="0"/>
    <s v="-"/>
    <n v="0"/>
    <s v="-"/>
    <n v="0"/>
    <s v="-"/>
    <s v="-"/>
    <n v="1"/>
    <n v="1"/>
    <s v="-"/>
  </r>
  <r>
    <n v="558"/>
    <x v="0"/>
    <s v="08. URBANIZACIÓN DE VILLAS Y ASENTAMIENTOS URBANOS"/>
    <s v="-"/>
    <s v="-"/>
    <s v="-"/>
    <s v="VIVIENDAS NUEVAS"/>
    <s v="-"/>
    <s v="Bº LA SALADITA - INFRA PARA 138 VIV"/>
    <n v="2"/>
    <x v="1"/>
    <n v="354"/>
    <x v="9"/>
    <x v="15"/>
    <s v="-"/>
    <s v="-"/>
    <s v="79. INFRAESTRUCTURA, NEXOS Y OBRAS COMPLEMENTARIAS EN LA CUENCA MATANZA RIACHUELO."/>
    <s v="38/08"/>
    <n v="11"/>
    <n v="5"/>
    <n v="8"/>
    <n v="6"/>
    <n v="0"/>
    <n v="3"/>
    <n v="7"/>
    <n v="6"/>
    <s v="1"/>
    <s v="-"/>
    <s v="-"/>
    <s v="AVELLANEDA"/>
    <s v="-"/>
    <s v="Bº LA SALADITA"/>
    <d v="2009-05-11T00:00:00"/>
    <s v="-"/>
    <n v="5549903.4199999999"/>
    <n v="474753.8"/>
    <s v="-"/>
    <n v="6024657.2199999997"/>
    <n v="2332686.0499999998"/>
    <s v="-"/>
    <n v="39106.959999999999"/>
    <n v="233451.41"/>
    <s v="-"/>
    <s v="-"/>
    <n v="0"/>
    <n v="0"/>
    <s v="-"/>
    <n v="0"/>
    <s v="-"/>
    <n v="0"/>
    <s v="-"/>
    <s v="-"/>
    <n v="1"/>
    <n v="0.83530000000000004"/>
    <s v="-"/>
  </r>
  <r>
    <n v="559"/>
    <x v="0"/>
    <s v="08. URBANIZACIÓN DE VILLAS Y ASENTAMIENTOS URBANOS"/>
    <s v="-"/>
    <s v="-"/>
    <s v="-"/>
    <s v="VIVIENDAS NUEVAS"/>
    <s v="-"/>
    <s v="Bº NUEVA ANA - INF PARA 62 VIV -ETAPA I"/>
    <n v="2"/>
    <x v="1"/>
    <n v="354"/>
    <x v="9"/>
    <x v="15"/>
    <s v="-"/>
    <s v="-"/>
    <s v="79. INFRAESTRUCTURA, NEXOS Y OBRAS COMPLEMENTARIAS EN LA CUENCA MATANZA RIACHUELO."/>
    <s v="38/08"/>
    <n v="11"/>
    <n v="5"/>
    <n v="8"/>
    <n v="6"/>
    <n v="0"/>
    <n v="3"/>
    <n v="7"/>
    <n v="6"/>
    <s v="1"/>
    <s v="-"/>
    <s v="-"/>
    <s v="AVELLANEDA"/>
    <s v="-"/>
    <s v="B° NUEVA ANA"/>
    <d v="2009-05-06T00:00:00"/>
    <s v="-"/>
    <n v="1489360.88"/>
    <n v="167035.26999999999"/>
    <s v="-"/>
    <n v="1656396.15"/>
    <n v="557292.62"/>
    <s v="-"/>
    <n v="8034.57"/>
    <n v="108153.63"/>
    <s v="-"/>
    <s v="-"/>
    <n v="0"/>
    <n v="0"/>
    <s v="-"/>
    <n v="0"/>
    <s v="-"/>
    <n v="0"/>
    <s v="-"/>
    <s v="-"/>
    <n v="1"/>
    <n v="1"/>
    <s v="-"/>
  </r>
  <r>
    <n v="560"/>
    <x v="0"/>
    <s v="08. URBANIZACIÓN DE VILLAS Y ASENTAMIENTOS URBANOS"/>
    <s v="-"/>
    <s v="-"/>
    <s v="-"/>
    <s v="VIVIENDAS NUEVAS"/>
    <s v="-"/>
    <s v="Bº VILLA LUJAN - INFRA PARA 100 VIV "/>
    <n v="2"/>
    <x v="1"/>
    <n v="354"/>
    <x v="9"/>
    <x v="15"/>
    <s v="-"/>
    <s v="-"/>
    <s v="79. INFRAESTRUCTURA, NEXOS Y OBRAS COMPLEMENTARIAS EN LA CUENCA MATANZA RIACHUELO."/>
    <s v="38/08"/>
    <n v="11"/>
    <n v="5"/>
    <n v="8"/>
    <n v="6"/>
    <n v="0"/>
    <n v="3"/>
    <n v="7"/>
    <n v="6"/>
    <s v="1"/>
    <s v="-"/>
    <s v="-"/>
    <s v="AVELLANEDA"/>
    <s v="-"/>
    <s v="BARRIO VILLA LUJAN"/>
    <d v="2009-05-26T00:00:00"/>
    <s v="-"/>
    <n v="2559134.1800000002"/>
    <n v="264213.32"/>
    <s v="-"/>
    <n v="2823347.5"/>
    <n v="961440.91"/>
    <s v="-"/>
    <n v="28041.03"/>
    <n v="11558.82"/>
    <s v="-"/>
    <s v="-"/>
    <n v="0"/>
    <n v="0"/>
    <s v="-"/>
    <n v="0"/>
    <s v="-"/>
    <n v="0"/>
    <s v="-"/>
    <s v="-"/>
    <n v="1"/>
    <n v="0.71940000000000004"/>
    <s v="-"/>
  </r>
  <r>
    <n v="561"/>
    <x v="0"/>
    <s v="08. URBANIZACIÓN DE VILLAS Y ASENTAMIENTOS URBANOS"/>
    <s v="-"/>
    <s v="-"/>
    <s v="-"/>
    <s v="VIVIENDAS NUEVAS"/>
    <s v="-"/>
    <s v="EX UNILEVER 183 VIV E INFRA"/>
    <n v="2"/>
    <x v="1"/>
    <n v="354"/>
    <x v="9"/>
    <x v="15"/>
    <s v="-"/>
    <s v="-"/>
    <s v="77.VIVIENDAS NUEVAS EN LA CUENCA MATANZA RIACHUELO"/>
    <s v="761/05"/>
    <n v="11"/>
    <n v="5"/>
    <n v="8"/>
    <n v="6"/>
    <n v="0"/>
    <n v="3"/>
    <n v="7"/>
    <n v="6"/>
    <s v="1"/>
    <s v="-"/>
    <s v="-"/>
    <s v="AVELLANEDA"/>
    <s v="-"/>
    <s v="VILLA TRANQUILA-EX UNILEVER"/>
    <d v="2005-05-30T00:00:00"/>
    <s v="-"/>
    <n v="10725817.52"/>
    <n v="2004900.51"/>
    <s v="-"/>
    <n v="12730718.029999999"/>
    <n v="12043189.48"/>
    <n v="687528.55"/>
    <s v="-"/>
    <s v="-"/>
    <s v="-"/>
    <s v="-"/>
    <n v="0"/>
    <n v="0"/>
    <s v="-"/>
    <n v="0"/>
    <s v="-"/>
    <n v="0"/>
    <s v="-"/>
    <s v="-"/>
    <n v="1"/>
    <n v="1"/>
    <s v="LA INVERSIÓN SE ENCUENTRA REPETIDA DOS VECES. RECTIFICAR O RATIFICAR SEGÚN CORRESPONDA"/>
  </r>
  <r>
    <n v="562"/>
    <x v="0"/>
    <s v="08. URBANIZACIÓN DE VILLAS Y ASENTAMIENTOS URBANOS"/>
    <s v="-"/>
    <s v="-"/>
    <s v="-"/>
    <s v="VIVIENDAS NUEVAS"/>
    <s v="-"/>
    <s v="LACARRA 2049/AV. S. DE COMPOSTELA 3768 – 30 DE 54 VIV"/>
    <n v="2"/>
    <x v="1"/>
    <n v="354"/>
    <x v="9"/>
    <x v="15"/>
    <s v="-"/>
    <s v="-"/>
    <s v="77.VIVIENDAS NUEVAS EN LA CUENCA MATANZA RIACHUELO"/>
    <s v="170/2010"/>
    <n v="11"/>
    <n v="5"/>
    <n v="8"/>
    <n v="1"/>
    <n v="0"/>
    <n v="3"/>
    <n v="7"/>
    <n v="2"/>
    <s v="1"/>
    <s v="-"/>
    <s v="-"/>
    <s v="CABA"/>
    <s v="-"/>
    <s v="LACARRA 249AV. S. DE COMPOSTELA 3768"/>
    <d v="2011-09-30T00:00:00"/>
    <s v="-"/>
    <n v="13335703.68"/>
    <s v="-"/>
    <s v="-"/>
    <n v="13335703.680000002"/>
    <n v="804389.75"/>
    <n v="903882.12"/>
    <s v="-"/>
    <s v="-"/>
    <n v="6731394.9500000002"/>
    <s v="-"/>
    <n v="0"/>
    <n v="0"/>
    <s v="-"/>
    <n v="0"/>
    <s v="-"/>
    <n v="0"/>
    <s v="-"/>
    <s v="-"/>
    <n v="1"/>
    <n v="1"/>
    <s v="-"/>
  </r>
  <r>
    <n v="563"/>
    <x v="0"/>
    <s v="08. URBANIZACIÓN DE VILLAS Y ASENTAMIENTOS URBANOS"/>
    <s v="-"/>
    <s v="-"/>
    <s v="-"/>
    <s v="VIVIENDAS NUEVAS"/>
    <s v="COMPLEJO GRAL. PAZ Y CASTAÑARES "/>
    <s v="220 DE 780 VIV - GRAL. PAZ Y CASTAÑARES "/>
    <n v="2"/>
    <x v="2"/>
    <n v="325"/>
    <x v="10"/>
    <x v="18"/>
    <s v="-"/>
    <s v="-"/>
    <s v="77.VIVIENDAS NUEVAS EN LA CUENCA MATANZA RIACHUELO"/>
    <s v="251/2008"/>
    <n v="11"/>
    <n v="5"/>
    <n v="8"/>
    <n v="1"/>
    <n v="0"/>
    <n v="3"/>
    <n v="7"/>
    <n v="2"/>
    <s v="1"/>
    <s v="-"/>
    <s v="-"/>
    <s v="CABA"/>
    <s v="-"/>
    <s v="GRAL. PAZ Y CASTAÑARES"/>
    <s v="-"/>
    <s v="-"/>
    <n v="193064501.00999999"/>
    <n v="28443612.100000001"/>
    <n v="0"/>
    <n v="221508113.10999998"/>
    <n v="54454090.025641002"/>
    <n v="0"/>
    <n v="0"/>
    <n v="17004403.23"/>
    <n v="25683459.129999999"/>
    <n v="32226198.52"/>
    <n v="6589922.6600000001"/>
    <n v="1586150.389"/>
    <n v="19806879.619999997"/>
    <n v="0"/>
    <n v="0"/>
    <n v="3541742.7"/>
    <s v="X"/>
    <s v="EN ANÁLISIS"/>
    <n v="0.9859"/>
    <n v="0.91"/>
    <s v="-"/>
  </r>
  <r>
    <n v="564"/>
    <x v="0"/>
    <s v="08. URBANIZACIÓN DE VILLAS Y ASENTAMIENTOS URBANOS"/>
    <s v="-"/>
    <s v="-"/>
    <s v="-"/>
    <s v="VIVIENDAS NUEVAS"/>
    <s v="-"/>
    <s v="64 VIV SAN ANTONIO 721"/>
    <n v="2"/>
    <x v="1"/>
    <n v="354"/>
    <x v="9"/>
    <x v="15"/>
    <s v="-"/>
    <s v="-"/>
    <s v="77.VIVIENDAS NUEVAS EN LA CUENCA MATANZA RIACHUELO"/>
    <s v="458/2011"/>
    <n v="11"/>
    <n v="5"/>
    <n v="8"/>
    <n v="1"/>
    <n v="0"/>
    <n v="3"/>
    <n v="7"/>
    <n v="2"/>
    <s v="1"/>
    <s v="-"/>
    <s v="-"/>
    <s v="CABA"/>
    <s v="-"/>
    <s v="SAN ANTONIO 721"/>
    <d v="2011-07-15T00:00:00"/>
    <s v="-"/>
    <n v="14631271.75"/>
    <s v="-"/>
    <s v="-"/>
    <n v="14631271.75"/>
    <n v="744940.24"/>
    <s v="-"/>
    <n v="2492291.6"/>
    <s v="-"/>
    <s v="-"/>
    <n v="911604.12"/>
    <n v="0"/>
    <n v="0"/>
    <s v="-"/>
    <n v="0"/>
    <s v="-"/>
    <n v="0"/>
    <s v="-"/>
    <s v="-"/>
    <n v="1"/>
    <n v="0.2326"/>
    <s v="-"/>
  </r>
  <r>
    <n v="565"/>
    <x v="0"/>
    <s v="08. URBANIZACIÓN DE VILLAS Y ASENTAMIENTOS URBANOS"/>
    <s v="-"/>
    <s v="-"/>
    <s v="-"/>
    <s v="VIVIENDAS NUEVAS"/>
    <s v="-"/>
    <s v="125 VIV LUZURIAGA 837 / OLAVARRIA 2825/41"/>
    <n v="2"/>
    <x v="1"/>
    <n v="354"/>
    <x v="9"/>
    <x v="15"/>
    <s v="-"/>
    <s v="-"/>
    <s v="77.VIVIENDAS NUEVAS EN LA CUENCA MATANZA RIACHUELO"/>
    <s v="811/2011"/>
    <n v="11"/>
    <n v="5"/>
    <n v="8"/>
    <n v="1"/>
    <n v="0"/>
    <n v="3"/>
    <n v="7"/>
    <n v="2"/>
    <s v="1"/>
    <s v="-"/>
    <s v="-"/>
    <s v="CABA"/>
    <s v="-"/>
    <s v="LUZURIAGA 837  OLAVARRIA 282541"/>
    <d v="2011-07-15T00:00:00"/>
    <s v="-"/>
    <n v="24205996.399999999"/>
    <n v="7458137.6799999997"/>
    <s v="-"/>
    <n v="31664134.079999998"/>
    <n v="379625.08"/>
    <s v="-"/>
    <n v="3947117.31"/>
    <s v="-"/>
    <n v="11422468.359999999"/>
    <n v="15253559.33"/>
    <n v="0"/>
    <n v="0"/>
    <s v="-"/>
    <n v="0"/>
    <s v="-"/>
    <n v="0"/>
    <s v="-"/>
    <s v="-"/>
    <n v="0.64575219698553143"/>
    <n v="0.96"/>
    <s v="-"/>
  </r>
  <r>
    <n v="566"/>
    <x v="0"/>
    <s v="08. URBANIZACIÓN DE VILLAS Y ASENTAMIENTOS URBANOS"/>
    <s v="-"/>
    <s v="-"/>
    <s v="-"/>
    <s v="VIVIENDAS NUEVAS"/>
    <s v="-"/>
    <s v="Bº VILLA TALLERES 90 VIV - INFRA - ETAPA 1"/>
    <n v="2"/>
    <x v="1"/>
    <n v="354"/>
    <x v="9"/>
    <x v="15"/>
    <s v="-"/>
    <s v="-"/>
    <s v="77.VIVIENDAS NUEVAS EN LA CUENCA MATANZA RIACHUELO"/>
    <s v="2560/07"/>
    <n v="11"/>
    <n v="5"/>
    <n v="8"/>
    <n v="6"/>
    <n v="0"/>
    <n v="3"/>
    <n v="7"/>
    <n v="6"/>
    <s v="1"/>
    <s v="-"/>
    <s v="-"/>
    <s v="LANÚS"/>
    <s v="-"/>
    <s v="Bº VILLA TALLERES"/>
    <d v="2009-03-12T00:00:00"/>
    <s v="-"/>
    <n v="10839564.9"/>
    <s v="-"/>
    <s v="-"/>
    <n v="10839564.9"/>
    <n v="1252734.7"/>
    <n v="385314.18"/>
    <s v="-"/>
    <s v="-"/>
    <s v="-"/>
    <s v="-"/>
    <n v="0"/>
    <n v="0"/>
    <s v="-"/>
    <n v="0"/>
    <s v="-"/>
    <n v="0"/>
    <s v="-"/>
    <s v="-"/>
    <n v="1"/>
    <n v="0.92"/>
    <s v="-"/>
  </r>
  <r>
    <n v="567"/>
    <x v="0"/>
    <s v="08. URBANIZACIÓN DE VILLAS Y ASENTAMIENTOS URBANOS"/>
    <s v="-"/>
    <s v="-"/>
    <s v="-"/>
    <s v="MEJORAMIENTOS DE VIVIENDA EXISTENTE"/>
    <s v="-"/>
    <s v="Bº VILLA TALLERES 38 MEJ - ETAPA 1"/>
    <n v="2"/>
    <x v="1"/>
    <n v="354"/>
    <x v="9"/>
    <x v="15"/>
    <s v="-"/>
    <s v="-"/>
    <s v="78. INICIATIVAS SOCIALES – ABORÍGENES, RURALES Y EMERGENCIAS HABITACIONALES EN LA CUENCA MATANZA RIACHUELO"/>
    <s v="2562/07"/>
    <n v="11"/>
    <n v="5"/>
    <n v="8"/>
    <n v="6"/>
    <n v="0"/>
    <n v="3"/>
    <n v="7"/>
    <n v="6"/>
    <s v="1"/>
    <s v="-"/>
    <s v="-"/>
    <s v="LANÚS"/>
    <s v="-"/>
    <s v="Bº VILLA TALLERES"/>
    <d v="2009-03-12T00:00:00"/>
    <d v="2012-03-05T00:00:00"/>
    <n v="885400"/>
    <n v="195468.87"/>
    <s v="-"/>
    <n v="1080868.8700000001"/>
    <n v="505324.04"/>
    <n v="394017.09"/>
    <s v="-"/>
    <n v="181527.74"/>
    <s v="-"/>
    <s v="-"/>
    <n v="0"/>
    <n v="0"/>
    <s v="-"/>
    <n v="0"/>
    <s v="-"/>
    <n v="0"/>
    <s v="-"/>
    <s v="-"/>
    <n v="1"/>
    <n v="1"/>
    <s v="-"/>
  </r>
  <r>
    <n v="568"/>
    <x v="0"/>
    <s v="08. URBANIZACIÓN DE VILLAS Y ASENTAMIENTOS URBANOS"/>
    <s v="-"/>
    <s v="-"/>
    <s v="-"/>
    <s v="VIVIENDAS NUEVAS"/>
    <s v="-"/>
    <s v="BARRIO SANTA CATALINA + INFRA - ETAPA I"/>
    <n v="2"/>
    <x v="1"/>
    <n v="354"/>
    <x v="9"/>
    <x v="15"/>
    <s v="-"/>
    <s v="-"/>
    <s v="79. INFRAESTRUCTURA, NEXOS Y OBRAS COMPLEMENTARIAS EN LA CUENCA MATANZA RIACHUELO."/>
    <s v="1614/05"/>
    <n v="11"/>
    <n v="5"/>
    <n v="8"/>
    <n v="6"/>
    <n v="0"/>
    <n v="3"/>
    <n v="7"/>
    <n v="6"/>
    <s v="1"/>
    <s v="-"/>
    <s v="-"/>
    <s v="LOMAS DE ZAMORA"/>
    <s v="-"/>
    <s v="BARRIO SANTA CATALINA"/>
    <d v="2005-08-01T00:00:00"/>
    <d v="2009-01-26T00:00:00"/>
    <n v="12803563.43"/>
    <s v="-"/>
    <s v="-"/>
    <n v="12803563.43"/>
    <n v="12803563.43"/>
    <s v="-"/>
    <s v="-"/>
    <s v="-"/>
    <s v="-"/>
    <s v="-"/>
    <n v="0"/>
    <n v="0"/>
    <s v="-"/>
    <n v="0"/>
    <s v="-"/>
    <n v="0"/>
    <s v="-"/>
    <s v="-"/>
    <n v="1"/>
    <n v="0.5"/>
    <s v="-"/>
  </r>
  <r>
    <n v="569"/>
    <x v="0"/>
    <s v="08. URBANIZACIÓN DE VILLAS Y ASENTAMIENTOS URBANOS"/>
    <s v="-"/>
    <s v="-"/>
    <s v="-"/>
    <s v="VIVIENDAS NUEVAS"/>
    <s v="-"/>
    <s v="BARRIO SANTA CATALINA - 300 VIV + INFRA - ETAPA I"/>
    <n v="2"/>
    <x v="1"/>
    <n v="354"/>
    <x v="9"/>
    <x v="15"/>
    <s v="-"/>
    <s v="-"/>
    <s v="77.VIVIENDAS NUEVAS EN LA CUENCA MATANZA RIACHUELO"/>
    <s v="829/05 - 157/08"/>
    <n v="11"/>
    <n v="5"/>
    <n v="8"/>
    <n v="6"/>
    <n v="0"/>
    <n v="3"/>
    <n v="7"/>
    <n v="6"/>
    <s v="1"/>
    <s v="-"/>
    <s v="-"/>
    <s v="LOMAS DE ZAMORA"/>
    <s v="-"/>
    <s v="BARRIO OBRERO STA. CATALINA"/>
    <d v="2005-08-01T00:00:00"/>
    <d v="2007-07-21T00:00:00"/>
    <n v="30602030.359999999"/>
    <s v="-"/>
    <s v="-"/>
    <n v="30602030.359999999"/>
    <n v="30602030.359999999"/>
    <s v="-"/>
    <s v="-"/>
    <s v="-"/>
    <s v="-"/>
    <s v="-"/>
    <n v="0"/>
    <n v="0"/>
    <s v="-"/>
    <n v="0"/>
    <s v="-"/>
    <n v="0"/>
    <s v="-"/>
    <s v="-"/>
    <n v="1"/>
    <n v="1"/>
    <s v="-"/>
  </r>
  <r>
    <n v="570"/>
    <x v="0"/>
    <s v="08. URBANIZACIÓN DE VILLAS Y ASENTAMIENTOS URBANOS"/>
    <s v="-"/>
    <s v="-"/>
    <s v="-"/>
    <s v="VIVIENDAS NUEVAS"/>
    <s v="-"/>
    <s v="BARRIO SANTA CATALINA - 312 VIV + INFRA - ETAPA I"/>
    <n v="2"/>
    <x v="1"/>
    <n v="354"/>
    <x v="9"/>
    <x v="15"/>
    <s v="-"/>
    <s v="-"/>
    <s v="77.VIVIENDAS NUEVAS EN LA CUENCA MATANZA RIACHUELO"/>
    <s v="829/05 - 157/08"/>
    <n v="11"/>
    <n v="5"/>
    <n v="8"/>
    <n v="6"/>
    <n v="0"/>
    <n v="3"/>
    <n v="7"/>
    <n v="6"/>
    <s v="1"/>
    <s v="-"/>
    <s v="-"/>
    <s v="LOMAS DE ZAMORA"/>
    <s v="-"/>
    <s v="BARRIO OBRERO STA. CATALINA"/>
    <d v="2005-08-01T00:00:00"/>
    <s v="-"/>
    <n v="27836458.030000001"/>
    <n v="118036.969999999"/>
    <s v="-"/>
    <n v="27954495"/>
    <n v="27836458.030000001"/>
    <s v="-"/>
    <s v="-"/>
    <s v="-"/>
    <s v="-"/>
    <s v="-"/>
    <n v="0"/>
    <n v="0"/>
    <s v="-"/>
    <n v="0"/>
    <s v="-"/>
    <n v="0"/>
    <s v="-"/>
    <s v="-"/>
    <n v="1"/>
    <n v="1"/>
    <s v="LA INVERSIÓN SE ENCUENTRA REPETIDA DOS VECES. RECTIFICAR O RATIFICAR SEGÚN CORRESPONDA"/>
  </r>
  <r>
    <n v="571"/>
    <x v="0"/>
    <s v="08. URBANIZACIÓN DE VILLAS Y ASENTAMIENTOS URBANOS"/>
    <s v="-"/>
    <s v="-"/>
    <s v="-"/>
    <s v="INFRAESTRUCTURA DE SERVICIOS BÁSICOS"/>
    <s v="-"/>
    <s v="BARRIO SANTA CATALINA - INFRA + ETAPA I"/>
    <n v="2"/>
    <x v="1"/>
    <n v="354"/>
    <x v="9"/>
    <x v="15"/>
    <s v="-"/>
    <s v="-"/>
    <s v="79. INFRAESTRUCTURA, NEXOS Y OBRAS COMPLEMENTARIAS EN LA CUENCA MATANZA RIACHUELO."/>
    <s v="829/05 - 157/08"/>
    <n v="11"/>
    <n v="5"/>
    <n v="8"/>
    <n v="6"/>
    <n v="0"/>
    <n v="3"/>
    <n v="7"/>
    <n v="6"/>
    <s v="1"/>
    <s v="-"/>
    <s v="-"/>
    <s v="LOMAS DE ZAMORA"/>
    <s v="-"/>
    <s v="BARRIO SANTA CATALINA"/>
    <d v="2005-08-01T00:00:00"/>
    <d v="2008-03-27T00:00:00"/>
    <n v="20316869.420000002"/>
    <s v="-"/>
    <s v="-"/>
    <n v="20316869.420000002"/>
    <n v="20316869.423"/>
    <s v="-"/>
    <s v="-"/>
    <s v="-"/>
    <s v="-"/>
    <s v="-"/>
    <n v="0"/>
    <n v="0"/>
    <s v="-"/>
    <n v="0"/>
    <s v="-"/>
    <n v="0"/>
    <s v="-"/>
    <s v="-"/>
    <n v="1"/>
    <n v="1"/>
    <s v="LA INVERSIÓN SE ENCUENTRA REPETIDA DOS VECES. RECTIFICAR O RATIFICAR SEGÚN CORRESPONDA"/>
  </r>
  <r>
    <n v="572"/>
    <x v="0"/>
    <s v="08. URBANIZACIÓN DE VILLAS Y ASENTAMIENTOS URBANOS"/>
    <s v="-"/>
    <s v="-"/>
    <s v="-"/>
    <s v="RED VIAL Y PEATONAL"/>
    <s v="-"/>
    <s v="473 CUADRAS"/>
    <n v="2"/>
    <x v="1"/>
    <n v="354"/>
    <x v="9"/>
    <x v="19"/>
    <s v="-"/>
    <s v="-"/>
    <s v="-"/>
    <s v="1334/09"/>
    <s v="-"/>
    <n v="5"/>
    <n v="8"/>
    <s v="-"/>
    <n v="0"/>
    <n v="3"/>
    <n v="7"/>
    <n v="6"/>
    <s v="1"/>
    <s v="-"/>
    <s v="-"/>
    <s v="ALMIRANTE BROWN"/>
    <s v="-"/>
    <s v="PAVIMENTACION DE 473 CUADRAS DENTRO DEL EJIDO URBANO DE LA LOCALIDAD"/>
    <s v="-"/>
    <s v="-"/>
    <n v="16500000"/>
    <s v="-"/>
    <s v="-"/>
    <n v="16500000"/>
    <n v="16290562.9"/>
    <n v="209437.1"/>
    <s v="-"/>
    <s v="-"/>
    <s v="-"/>
    <s v="-"/>
    <n v="0"/>
    <n v="0"/>
    <s v="-"/>
    <n v="0"/>
    <s v="-"/>
    <n v="0"/>
    <s v="-"/>
    <s v="-"/>
    <n v="0"/>
    <n v="0"/>
    <s v="-"/>
  </r>
  <r>
    <n v="573"/>
    <x v="0"/>
    <s v="08. URBANIZACIÓN DE VILLAS Y ASENTAMIENTOS URBANOS"/>
    <s v="-"/>
    <s v="-"/>
    <s v="-"/>
    <s v="RED VIAL Y PEATONAL"/>
    <s v="-"/>
    <s v="265 CUADRAS "/>
    <n v="2"/>
    <x v="1"/>
    <n v="354"/>
    <x v="9"/>
    <x v="19"/>
    <s v="-"/>
    <s v="-"/>
    <s v="-"/>
    <s v="1335/09"/>
    <s v="-"/>
    <n v="5"/>
    <n v="8"/>
    <s v="-"/>
    <n v="0"/>
    <n v="3"/>
    <n v="7"/>
    <n v="6"/>
    <s v="1"/>
    <s v="-"/>
    <s v="-"/>
    <s v="ALMIRANTE BROWN"/>
    <s v="-"/>
    <s v="PAVIMENTACION DE 265CUADRAS DENTRO DEL EJIDO URBANO DE LA LOCALIDAD"/>
    <s v="-"/>
    <s v="-"/>
    <n v="34000000"/>
    <s v="-"/>
    <s v="-"/>
    <n v="34000000"/>
    <n v="30056324.43"/>
    <n v="3943675.57"/>
    <s v="-"/>
    <s v="-"/>
    <s v="-"/>
    <s v="-"/>
    <n v="0"/>
    <n v="0"/>
    <s v="-"/>
    <n v="0"/>
    <s v="-"/>
    <n v="0"/>
    <s v="-"/>
    <s v="-"/>
    <n v="0"/>
    <n v="0"/>
    <s v="-"/>
  </r>
  <r>
    <n v="574"/>
    <x v="0"/>
    <s v="08. URBANIZACIÓN DE VILLAS Y ASENTAMIENTOS URBANOS"/>
    <s v="-"/>
    <s v="-"/>
    <s v="-"/>
    <s v="RED VIAL Y PEATONAL"/>
    <s v="-"/>
    <s v="395 CUADRAS"/>
    <n v="2"/>
    <x v="1"/>
    <n v="354"/>
    <x v="9"/>
    <x v="19"/>
    <s v="-"/>
    <s v="-"/>
    <s v="-"/>
    <s v="1336/09"/>
    <s v="-"/>
    <n v="5"/>
    <n v="8"/>
    <s v="-"/>
    <n v="0"/>
    <n v="3"/>
    <n v="7"/>
    <n v="6"/>
    <s v="1"/>
    <s v="-"/>
    <s v="-"/>
    <s v="ALMIRANTE BROWN"/>
    <s v="-"/>
    <s v="PAVIMENTACION DE 395 CUADRAS DENTRO DEL EJIDO URBANO DE LA LOCALIDAD"/>
    <s v="-"/>
    <s v="-"/>
    <n v="13500000"/>
    <s v="-"/>
    <s v="-"/>
    <n v="13500000"/>
    <n v="13500000"/>
    <s v="-"/>
    <s v="-"/>
    <s v="-"/>
    <s v="-"/>
    <s v="-"/>
    <n v="0"/>
    <n v="0"/>
    <s v="-"/>
    <n v="0"/>
    <s v="-"/>
    <n v="0"/>
    <s v="-"/>
    <s v="-"/>
    <n v="0.46180843285400924"/>
    <n v="0.66"/>
    <s v="-"/>
  </r>
  <r>
    <n v="575"/>
    <x v="0"/>
    <s v="08. URBANIZACIÓN DE VILLAS Y ASENTAMIENTOS URBANOS"/>
    <s v="-"/>
    <s v="-"/>
    <s v="-"/>
    <s v="RED VIAL Y PEATONAL"/>
    <s v="-"/>
    <s v="101 CUADRAS "/>
    <n v="2"/>
    <x v="1"/>
    <n v="354"/>
    <x v="9"/>
    <x v="19"/>
    <s v="-"/>
    <s v="-"/>
    <s v="-"/>
    <s v="1149/09"/>
    <s v="-"/>
    <n v="5"/>
    <n v="8"/>
    <s v="-"/>
    <n v="0"/>
    <n v="3"/>
    <n v="7"/>
    <n v="6"/>
    <s v="1"/>
    <s v="-"/>
    <s v="-"/>
    <s v="AVELLANEDA"/>
    <s v="-"/>
    <s v="REPAV. DE CALLES MONTAÑA, STO. PONCE, NUÑEZ, ALEM, COMBATIENTES DE MALVINAS, 25 DE MAYO, E DEL CAMPO, MAGAN, HEREDIA.-"/>
    <s v="-"/>
    <s v="-"/>
    <n v="15058887.199999999"/>
    <s v="-"/>
    <s v="-"/>
    <n v="15058887.199999999"/>
    <n v="12297287.49"/>
    <n v="2761599.71"/>
    <s v="-"/>
    <s v="-"/>
    <s v="-"/>
    <s v="-"/>
    <n v="0"/>
    <n v="0"/>
    <s v="-"/>
    <n v="0"/>
    <s v="-"/>
    <n v="0"/>
    <s v="-"/>
    <s v="-"/>
    <n v="0.25891708334011954"/>
    <n v="0.05"/>
    <s v="-"/>
  </r>
  <r>
    <n v="576"/>
    <x v="0"/>
    <s v="08. URBANIZACIÓN DE VILLAS Y ASENTAMIENTOS URBANOS"/>
    <s v="-"/>
    <s v="-"/>
    <s v="-"/>
    <s v="RED VIAL Y PEATONAL"/>
    <s v="-"/>
    <s v="REORDENAMIENTO Y REPAVIMENTACIÓN DE ACCESOS A ESTADIOS"/>
    <n v="2"/>
    <x v="1"/>
    <n v="354"/>
    <x v="9"/>
    <x v="19"/>
    <s v="-"/>
    <s v="-"/>
    <s v="-"/>
    <s v="4276/09"/>
    <s v="-"/>
    <n v="5"/>
    <n v="8"/>
    <s v="-"/>
    <n v="0"/>
    <n v="3"/>
    <n v="7"/>
    <n v="6"/>
    <s v="1"/>
    <s v="-"/>
    <s v="-"/>
    <s v="AVELLANEDA"/>
    <s v="-"/>
    <s v="PAVIMENTACIÓN EN CIRCUNVALACIÓN ACCESO A ESTADIOS Y NUEVA TRAZA CALLE ITALIA.-"/>
    <s v="-"/>
    <s v="-"/>
    <n v="10669940.390000001"/>
    <s v="-"/>
    <s v="-"/>
    <n v="10669940.390000001"/>
    <n v="1066994.0341"/>
    <n v="1815416"/>
    <n v="1994751.29"/>
    <n v="3756995.19"/>
    <s v="-"/>
    <s v="-"/>
    <n v="0"/>
    <n v="0"/>
    <s v="-"/>
    <n v="0"/>
    <s v="-"/>
    <n v="0"/>
    <s v="-"/>
    <s v="-"/>
    <n v="1"/>
    <n v="1"/>
    <s v="-"/>
  </r>
  <r>
    <n v="577"/>
    <x v="0"/>
    <s v="08. URBANIZACIÓN DE VILLAS Y ASENTAMIENTOS URBANOS"/>
    <s v="-"/>
    <s v="-"/>
    <s v="-"/>
    <s v="RED VIAL Y PEATONAL"/>
    <s v="-"/>
    <s v="36 CUADRAS"/>
    <n v="2"/>
    <x v="1"/>
    <n v="354"/>
    <x v="9"/>
    <x v="19"/>
    <s v="-"/>
    <s v="-"/>
    <s v="-"/>
    <s v="2077/09"/>
    <s v="-"/>
    <n v="5"/>
    <n v="8"/>
    <s v="-"/>
    <n v="0"/>
    <n v="3"/>
    <n v="7"/>
    <n v="6"/>
    <s v="1"/>
    <s v="-"/>
    <s v="-"/>
    <s v="CAÑUELAS"/>
    <s v="-"/>
    <s v="OLAVARRIA ENTRE LIBERTAD Y LARA, HIPOLITO IRIGOYEN ENTRE RIVADAVIA Y LIBERTAD, RAWSON ENTRE 25 DE MAYO Y ACUÑA, 12 DE OCTUBRE ENTRE 25 DE MAYO Y ACUÑA.GARAVAGUA ENTRE JUAREZ Y RAWSON. SAN MARTIN ENTRE JUAREZ Y RAWSON. BELGRANO ENTRE JUAREZ Y RAWSON, DORREGO ENTRE JUAREZ Y 12 DE OCTUBRE, 12 DE OCTUBRE ENTRE BASAVILBASO Y CORRIENTES, ALEM ENTRE JUAREZ Y LARA ENTRE MITRE Y MATHEU, MATHEU ENTRE ALEM Y RUTA N°3, DEL CARMEN ENTRE SALVADOR Y URUGUAY, T DE CALCUTA ENTRE BOLIVIA Y BRASIL, SARMIENTO ENTER BOLIVIA Y PERÚ"/>
    <s v="-"/>
    <s v="-"/>
    <n v="4009843.58"/>
    <s v="-"/>
    <s v="-"/>
    <n v="4009843.58"/>
    <n v="4009843.5780000002"/>
    <s v="-"/>
    <s v="-"/>
    <s v="-"/>
    <s v="-"/>
    <s v="-"/>
    <n v="0"/>
    <n v="0"/>
    <s v="-"/>
    <n v="0"/>
    <s v="-"/>
    <n v="0"/>
    <s v="-"/>
    <s v="-"/>
    <n v="1"/>
    <n v="1"/>
    <s v="-"/>
  </r>
  <r>
    <n v="578"/>
    <x v="0"/>
    <s v="08. URBANIZACIÓN DE VILLAS Y ASENTAMIENTOS URBANOS"/>
    <s v="-"/>
    <s v="-"/>
    <s v="-"/>
    <s v="RED VIAL Y PEATONAL"/>
    <s v="-"/>
    <s v="95 CUADRAS DE ACCESO A ESCUELAS"/>
    <n v="2"/>
    <x v="1"/>
    <n v="354"/>
    <x v="9"/>
    <x v="19"/>
    <s v="-"/>
    <s v="-"/>
    <s v="-"/>
    <s v="2702/09"/>
    <s v="-"/>
    <n v="5"/>
    <n v="8"/>
    <s v="-"/>
    <n v="0"/>
    <n v="3"/>
    <n v="7"/>
    <n v="6"/>
    <s v="1"/>
    <s v="-"/>
    <s v="-"/>
    <s v="ESTEBAN ECHEVERRÍA"/>
    <s v="-"/>
    <s v="PAVIMENTACION DE 95 CUADRAS DENTRO DEL EJIDO URBANO DE LA LOCALIDAD"/>
    <d v="2009-06-03T00:00:00"/>
    <s v="-"/>
    <n v="14827912.390000001"/>
    <s v="-"/>
    <s v="-"/>
    <n v="14827912.390000001"/>
    <n v="7313412.7889999999"/>
    <n v="6240193.2599999998"/>
    <n v="1059313.56"/>
    <n v="214992.79"/>
    <s v="-"/>
    <s v="-"/>
    <n v="0"/>
    <n v="0"/>
    <s v="-"/>
    <n v="0"/>
    <s v="-"/>
    <n v="0"/>
    <s v="-"/>
    <s v="-"/>
    <n v="1"/>
    <n v="1"/>
    <s v="-"/>
  </r>
  <r>
    <n v="579"/>
    <x v="0"/>
    <s v="08. URBANIZACIÓN DE VILLAS Y ASENTAMIENTOS URBANOS"/>
    <s v="-"/>
    <s v="-"/>
    <s v="-"/>
    <s v="RED VIAL Y PEATONAL"/>
    <s v="-"/>
    <s v="265 CUADRAS "/>
    <n v="2"/>
    <x v="1"/>
    <n v="354"/>
    <x v="9"/>
    <x v="19"/>
    <s v="-"/>
    <s v="-"/>
    <s v="-"/>
    <s v="2704/09"/>
    <s v="-"/>
    <n v="5"/>
    <n v="8"/>
    <s v="-"/>
    <n v="0"/>
    <n v="3"/>
    <n v="7"/>
    <n v="6"/>
    <s v="1"/>
    <s v="-"/>
    <s v="-"/>
    <s v="ESTEBAN ECHEVERRÍA"/>
    <s v="-"/>
    <s v="PAVIMENATCION DE 95 CUADRAS DE ACCESOS A ESCUELAS DENTRO DE LA MUNICIPALIDAD DE ESTEBAN ECHEVERRIA EN CALLES : COLONIA MONTE GRANDE ENTRE ALVARO BARROS Y MARXER - LUCIO V. LOPEZ ENTRE C. MONTE GRANDE Y NUEVA ESCOCIA - 9 DE JULIO ENTRE JEWETT Y OLIVER - COSTA RICA ENTRE DREYER Y AROCENA - AROCENA ENTRE COSTA RICA Y SGTO. CABRAL - LAGO ARGENTINO ENTRE SGTO CABRAL Y RP Nº 58 - TERRAROSA ENTRE SANTAMARINA Y DINAMARCA - DINAMARCA ENTRE BERASAIN Y TERRAROSA - TERRRAROSA ENTRE SANTAMARINA Y ESCUELA Nº 2 - OLAVARRIA ENTRE COLON Y GUEMES - PARAGUAY ENTRE ALSINA Y DREYER - BATTIPEDE ENTRE GUEMES Y F. PATAGONIA - ISLA MARTIN GARCIA ENTRE MONTE GUARANI Y AV. FAIR - MERCEDES ENTRE FITZ ROY Y ALEM - ALEM ENTRE MERCEDES Y PEHUAJO - HUINCUL ENTRE ELIZALDE Y SOBRAL - ELIZALDE ENTRE HUINCUL Y ROCA - ROCA ENTRE ELIZALDE Y RP N º 4 - J.V GONZALEZ ENTRE SAAVEDRA Y QUIROGA - QUIROGA ENTRE GONZALEZ Y ESTRADA - ESTRADA ENTRE QUIROGA Y MEDEL - MEDEL ENTRE ESTRADA Y PANAMA - PANAMA ENTRE MEDEL Y DREYER.  "/>
    <d v="2009-06-03T00:00:00"/>
    <s v="-"/>
    <n v="39252840.030000001"/>
    <s v="-"/>
    <s v="-"/>
    <n v="39252840.030000001"/>
    <n v="26697774.850000001"/>
    <n v="9375990.7899999991"/>
    <n v="1159881.8700000001"/>
    <n v="689712.02"/>
    <n v="1329480.5"/>
    <s v="-"/>
    <n v="0"/>
    <n v="0"/>
    <s v="-"/>
    <n v="0"/>
    <s v="-"/>
    <n v="0"/>
    <s v="-"/>
    <s v="-"/>
    <n v="1"/>
    <n v="0.75260000000000005"/>
    <s v="-"/>
  </r>
  <r>
    <n v="580"/>
    <x v="0"/>
    <s v="08. URBANIZACIÓN DE VILLAS Y ASENTAMIENTOS URBANOS"/>
    <s v="-"/>
    <s v="-"/>
    <s v="-"/>
    <s v="RED VIAL Y PEATONAL"/>
    <s v="-"/>
    <s v="AV.OLIVER Y VERNET "/>
    <n v="2"/>
    <x v="1"/>
    <n v="354"/>
    <x v="9"/>
    <x v="19"/>
    <s v="-"/>
    <s v="-"/>
    <s v="-"/>
    <s v="4618/09"/>
    <s v="-"/>
    <n v="5"/>
    <n v="8"/>
    <s v="-"/>
    <n v="0"/>
    <n v="3"/>
    <n v="7"/>
    <n v="6"/>
    <s v="1"/>
    <s v="-"/>
    <s v="-"/>
    <s v="ESTEBAN ECHEVERRÍA"/>
    <s v="-"/>
    <s v="PAVIMENTACION DE LAS AVENIDAS OLIVER Y BERTHET"/>
    <s v="-"/>
    <s v="-"/>
    <n v="21582254.510000002"/>
    <s v="-"/>
    <s v="-"/>
    <n v="21582254.510000002"/>
    <n v="2158225.4509999999"/>
    <n v="5737421.29"/>
    <n v="7963498.6900000004"/>
    <n v="4418635.46"/>
    <s v="-"/>
    <s v="-"/>
    <n v="0"/>
    <n v="0"/>
    <s v="-"/>
    <n v="0"/>
    <s v="-"/>
    <n v="0"/>
    <s v="-"/>
    <s v="-"/>
    <n v="1"/>
    <n v="0.56240000000000001"/>
    <s v="-"/>
  </r>
  <r>
    <n v="581"/>
    <x v="0"/>
    <s v="08. URBANIZACIÓN DE VILLAS Y ASENTAMIENTOS URBANOS"/>
    <s v="-"/>
    <s v="-"/>
    <s v="-"/>
    <s v="RED VIAL Y PEATONAL"/>
    <s v="-"/>
    <s v="80 CUADRAS"/>
    <n v="2"/>
    <x v="1"/>
    <n v="354"/>
    <x v="9"/>
    <x v="19"/>
    <s v="-"/>
    <s v="-"/>
    <s v="-"/>
    <s v="2712/09"/>
    <s v="-"/>
    <n v="5"/>
    <n v="8"/>
    <s v="-"/>
    <n v="0"/>
    <n v="3"/>
    <n v="7"/>
    <n v="6"/>
    <s v="1"/>
    <s v="-"/>
    <s v="-"/>
    <s v="EZEIZA"/>
    <s v="-"/>
    <s v="PAVIMENTACIÓN DE 8 CUADRAS DENTRO DEL EJIDO URBANO EN CALLES: GRAL. DE VEDIA ENTRE RECONQUISTA Y MONTEAGUDO - CHENAUT ENTRE RECONQUISTA Y FORMOSA - TTE. GRAL. RACEDO ENTRE CHACO Y FORMOSA - ROCA ENTRE RECONQUISTA Y SAN JUAN - ROCA ENTRE CHACO Y SAN LUIS - PAUNERO ENTRE RECONQUISTA Y SAN JUAN - PAUNERO ENTRE CHACO Y SAN LUIS - AGUERO ENTRE RACEDO Y M.CASTEX - CHACO ENTRE RACEDO Y GIRIBONE - CORRIENTES ENTRE EMILIO MITRE Y TTE. GRAL .RACEDO - SAN LUIS ENTRE EMILIO MITRE Y TTE. GRAL. RACEDO - URUGUAYANA ENTRE RAMOS MEJIA Y EMILIO MITRE - RIO PILCOMAYO ENTRE EMILIO MITRE Y TTE. GRAL. RACEDO - THAMES ENTRE EMILIO MITRE Y M. CASTEX "/>
    <d v="2009-06-03T00:00:00"/>
    <s v="-"/>
    <n v="11997602.4"/>
    <s v="-"/>
    <s v="-"/>
    <n v="11997602.4"/>
    <n v="8883868.9800000004"/>
    <n v="3113733.42"/>
    <s v="-"/>
    <s v="-"/>
    <s v="-"/>
    <s v="-"/>
    <n v="0"/>
    <n v="0"/>
    <s v="-"/>
    <n v="0"/>
    <s v="-"/>
    <n v="0"/>
    <s v="-"/>
    <s v="-"/>
    <n v="1"/>
    <n v="0.82079999999999997"/>
    <s v="-"/>
  </r>
  <r>
    <n v="582"/>
    <x v="0"/>
    <s v="08. URBANIZACIÓN DE VILLAS Y ASENTAMIENTOS URBANOS"/>
    <s v="-"/>
    <s v="-"/>
    <s v="-"/>
    <s v="RED VIAL Y PEATONAL"/>
    <s v="-"/>
    <s v="310 CUADRAS"/>
    <n v="2"/>
    <x v="1"/>
    <n v="354"/>
    <x v="9"/>
    <x v="19"/>
    <s v="-"/>
    <s v="-"/>
    <s v="-"/>
    <s v="286/09"/>
    <s v="-"/>
    <n v="5"/>
    <n v="8"/>
    <s v="-"/>
    <n v="0"/>
    <n v="3"/>
    <n v="7"/>
    <n v="6"/>
    <s v="1"/>
    <s v="-"/>
    <s v="-"/>
    <s v="EZEIZA"/>
    <s v="-"/>
    <s v="PAVIMENTACION DE 31 CUADRAS EN LAS LOCALIDADES DE CARLOS SPEGAZZINI, TRISTAN SUAREZ, JOSE MARIA EZEIZA. LAS LOCALIDADES DE CARLOS SPEGAZZINI, TRISTAN SUAREZ, JOSE MARIA EZEIZA EN CALLES: GRAL DE VEDIA ENTRE RUTA 25 Y HERRERA - GRAL.DE VEDIA ENTRE HERRERA Y SAN JUAN - GRAL. DE VEDIA ENTRE SAN JUAN Y AGÜERO - GRAL.DE VEDIA ENTRE AGUERO Y JUANA AZURDUY - GRAL.DE VEDIA ENTRE JUANA AZURDUY Y CHACO - GRAL. DE VEDIA ENTRE CHACO Y CORRIENTES - GRAL. DE VEDIA ENTRE CORRIENTES Y SAN LUIS - GRAL DE VEDIA ENTRE SAN LUIS Y RIO PILCOMAYO - GRAL.DE VEDIA ENTRE RIO PILCOMAYO Y THAMES - GRAL DE VEDIA ENTRE THAMES Y FORMOSA - GRAL DE VEDIA ENTRE FORMOSA Y BERTERREIX - GRAL.DE VEDIA ENTRE BERTERREIX Y RIO SALADO - GRAL. DE VEDIA ENTRE RIO SALADO Y ROSALES - GRAL.DE VEDIA ENTRE ROSALES Y FERRARI - GRAL DE VEDIA ENTRE FERRARI Y LORIA - GRAL DE VEDIA ENTRE LORIA Y ARRUIZ - GRAL DE VEDIA ENTRE ARRUIZ Y ETCHETO - GRAL DE VEDIA ENTRE ETCHETO Y MONTEAGUDO - CHENAUT ENTRE RUTA 25 Y HERRERA - CHENAUT ENTRE HERRERA Y SAN JUAN - CHENAUT ENTRE SAN JUAN Y AGUERO - CHENAUT ENTRE AGUERO Y JUANA AZURDUY - CHENAUT ENTRE JUANA AZURDUY Y CHACO - CHENAUT ENTRE CHACO Y CORRIENTES - CHENAUT ENTRE CORRIENTES Y SAN LUIS - CHENAUT ENTRE SAN LUIS Y RIO PILCOMAYO - CHENAUT ENTRE RIO PILCOMAYO Y THAMES - CHENAUT ENTRE THAMES Y FORMOSA - RACEDO ENTRE CHACO Y CORRIENTES - RACEDO ENTRE CORRIENTES Y SAN LUIS - RACEDO ENTRE SAN LUIS Y RIO PILCOMAYO - RACEDO ENTRE RIO PILCOMAYO Y THAMES - RACEDO ENTRE THAMES Y FORMOSA - RACEDO ENTRE FORMOSA Y BERTERREIX - RACEDO ENTRE BERTERREIX Y RIO SALADO - RACEDO ENTRE RIO SALADO Y ROSALES - RACEDO ENTRE ROSALES Y FERRARI - RACEDO ENTRE FERRARI Y LORIA - RACEDO ENTRE LORIA Y ARRUIZ - RACEDO ENTRE ARRUIZ Y ETCHETO - RACEDO ENTRE ETCHETO Y MONTEAGUDO - RACEDO ENTRE MONTEAGUDO Y LACARRA - ROCA ENTRE RUTA 25 Y SAN JUAN - ROCA ENTRE CHACO Y CORRIENTES - ROCA ENTRE CORRIENTES Y SAN LUIS - PAUNERO ENTRE RUTA 25 Y  SAN JUAN - URQUIZA ENTRE CHACO Y CORRIENTES - URQUIZA ENTRE CORRIENTES Y SAN LUIS - AGUERO ENTRE RUTA 52 Y TRIUNVIRATO - AGUERO ENTRE TRIUNVIRATO Y CABRAL - AGUERO ENTRE CABRAL Y GIRIBONE - AGUERO ENTRE GIRIBONE Y DE VEDIA - AGUERO ENTRE DE VEDIA Y CHENAUT - AGUERO ENTRE CHENAUT Y RACEDO - CHACO ENTRE RACEDO Y CHENAUT - CHACO ENTRE CHENAUT Y DE VEDIA - CHACO ENTRE DE VEDIA Y J.G. DIAZ - CHACO ENTRE J.G.DIAZ Y GIRIBONE - CORRIENTES ENTRE EMILIO MITRE Y PAUNERO - CORRIENTES ENTRE PAUNERO Y ROCA - CORRIENTES ENTRE ROCA Y RACEDO - SAN LUIS ENTRE EMILIO MITRE Y PAUNERO - SAN LUIS ENTRE PAUNERO Y ROCA - SAN LUIS ENTRE ROCA Y RACEDO - URUGUAYANA ENTRE EMILIO MITRE Y ZENAVILLA - URUGUAYANA ENTRE ZENAVILLA Y 9 DE JULIO - URUGUAYANA ENTRE 9 DE JULIO Y RAMOS MEJIA - RIO PILCOMAYO ENTRE EMILIO MITRE Y PAUNERO - RIO PILCOMAYO ENTRE PAUNERO Y ROCA - RIO PILCOMAYO ENTRE ROCA Y RACEDO - THAMES ENTRE RUTA 52 Y CABRAL - THAMES ENTRE CABRAL Y GIRIBONE - THAMES ENTRE GIRIBONE Y DIAZ - THAMES ENTRE DIAZ Y DE VEDIA - THAMES ENTRE DE VEDIA Y CHENAUT - THAMES ENTRE CHENAUT Y RACEDO - THAMES ENTRE RACEDO Y ROCA - THAMES ENTRE ROCA Y EMILIO MITRE - "/>
    <d v="2009-03-02T00:00:00"/>
    <s v="-"/>
    <n v="46066683.399999999"/>
    <s v="-"/>
    <s v="-"/>
    <n v="46066683.399999999"/>
    <n v="46066683.399999999"/>
    <s v="-"/>
    <s v="-"/>
    <s v="-"/>
    <s v="-"/>
    <s v="-"/>
    <n v="0"/>
    <n v="0"/>
    <s v="-"/>
    <n v="0"/>
    <s v="-"/>
    <n v="0"/>
    <s v="-"/>
    <s v="-"/>
    <n v="1"/>
    <n v="0.60599999999999998"/>
    <s v="-"/>
  </r>
  <r>
    <n v="583"/>
    <x v="0"/>
    <s v="08. URBANIZACIÓN DE VILLAS Y ASENTAMIENTOS URBANOS"/>
    <s v="-"/>
    <s v="-"/>
    <s v="-"/>
    <s v="RED VIAL Y PEATONAL"/>
    <s v="-"/>
    <s v="20 CUADRAS ACCESO A ESCUELAS"/>
    <n v="2"/>
    <x v="1"/>
    <n v="354"/>
    <x v="9"/>
    <x v="19"/>
    <s v="-"/>
    <s v="-"/>
    <s v="-"/>
    <s v="2075/09"/>
    <s v="-"/>
    <n v="5"/>
    <n v="8"/>
    <s v="-"/>
    <n v="0"/>
    <n v="3"/>
    <n v="7"/>
    <n v="6"/>
    <s v="1"/>
    <s v="-"/>
    <s v="-"/>
    <s v="GENERAL LAS HERAS"/>
    <s v="-"/>
    <s v="PAVIMENTACION DE 2 CUADRAS DENTRO DEL EJIDO URBANO EN CALLES : CORDOBA ENTRE PEDRAYES Y RIVADAVIA - CORDOBA ENTRE RIVADAVIA Y SARMIENTO - CORDOBA ENTRE SARMIENTO Y CHIOCCONI - VILLAMAYOR ENTRE SAN LORENZO Y TALCAHUANO - CORDOBA ENTRE SAN LORENZO Y TALCAHUANO - ESTRADA ENTRE SAN LORENZO Y TALCAHUANO - ESTRADA ENTRE TALCAHUANO Y ATENCIO - SAN LORENZO ENTRE CHACABUCO Y Y CORDOBA - LAS HERAS ENTRE AVELLANEDA Y SAENZ PEÑA - LAS HERAS ENTRE SAENZ PEÑA Y Y 7 DE DICIEMBRE - GUTIERREZ ENTRE HOURSOURIPE Y SUIPACHA - LEGORBURO ENTRE COLON Y ELIZONDO - LEGORBURO ENTRE ELIZONDO Y PELLEGRINI - LEGORBURO ENTRE PELLEGRINI Y MAIPU - LEGORBURO ENTRE MAIPU Y PORDOMINGO - TALCAHUANO ENTRE 9 DE JULIO Y ESTRADA - TALCAHUANO ENTRE ESTRADA Y VILLAMAYOR - TALCAHUANO ENTRE VILLAMAYOR Y CHACABUCO - TALCAHUANO ENTRE CHACABUCO Y CORDOBA - ATENCIO ENTRE 9 DE JULIO Y ESTRADA ."/>
    <s v="-"/>
    <s v="-"/>
    <n v="3000000"/>
    <s v="-"/>
    <s v="-"/>
    <n v="3000000"/>
    <n v="1779194.82"/>
    <n v="1220805.18"/>
    <s v="-"/>
    <s v="-"/>
    <s v="-"/>
    <s v="-"/>
    <n v="0"/>
    <n v="0"/>
    <s v="-"/>
    <n v="0"/>
    <s v="-"/>
    <n v="0"/>
    <s v="-"/>
    <s v="-"/>
    <n v="1"/>
    <n v="0.69389999999999996"/>
    <s v="-"/>
  </r>
  <r>
    <n v="584"/>
    <x v="0"/>
    <s v="08. URBANIZACIÓN DE VILLAS Y ASENTAMIENTOS URBANOS"/>
    <s v="-"/>
    <s v="-"/>
    <s v="-"/>
    <s v="RED VIAL Y PEATONAL"/>
    <s v="-"/>
    <s v="1200 CUADRAS"/>
    <n v="2"/>
    <x v="1"/>
    <n v="354"/>
    <x v="9"/>
    <x v="19"/>
    <s v="-"/>
    <s v="-"/>
    <s v="-"/>
    <s v="3028/09"/>
    <s v="-"/>
    <n v="5"/>
    <n v="8"/>
    <s v="-"/>
    <n v="0"/>
    <n v="3"/>
    <n v="7"/>
    <n v="6"/>
    <s v="1"/>
    <s v="-"/>
    <s v="-"/>
    <s v="LA MATANZA"/>
    <s v="-"/>
    <s v="PAVIMENTACION DE 12 CUADRAS DENTRO DEL EJIDO URBANO DE LA LOCALIDAD"/>
    <d v="2009-07-01T00:00:00"/>
    <s v="-"/>
    <n v="215525256.52000001"/>
    <s v="-"/>
    <s v="-"/>
    <n v="215525256.52000001"/>
    <n v="35738335.472000003"/>
    <n v="108705616.03"/>
    <n v="40941647.119999997"/>
    <n v="3444445.59"/>
    <n v="2147581.67"/>
    <s v="-"/>
    <n v="0"/>
    <n v="0"/>
    <s v="-"/>
    <n v="0"/>
    <s v="-"/>
    <n v="0"/>
    <s v="-"/>
    <s v="-"/>
    <n v="1"/>
    <n v="0.75919999999999999"/>
    <s v="-"/>
  </r>
  <r>
    <n v="585"/>
    <x v="0"/>
    <s v="08. URBANIZACIÓN DE VILLAS Y ASENTAMIENTOS URBANOS"/>
    <s v="-"/>
    <s v="-"/>
    <s v="-"/>
    <s v="RED VIAL Y PEATONAL"/>
    <s v="-"/>
    <s v="BACHEO POR 34.608.050"/>
    <n v="2"/>
    <x v="1"/>
    <n v="354"/>
    <x v="9"/>
    <x v="19"/>
    <s v="-"/>
    <s v="-"/>
    <s v="-"/>
    <s v="2600/09"/>
    <s v="-"/>
    <n v="5"/>
    <n v="8"/>
    <s v="-"/>
    <n v="0"/>
    <n v="3"/>
    <n v="7"/>
    <n v="6"/>
    <s v="1"/>
    <s v="-"/>
    <s v="-"/>
    <s v="LANÚS"/>
    <s v="-"/>
    <s v="DISTINTAS CALLES Y AVENIDAS DE LANÚS OESTE.-"/>
    <d v="2009-05-30T00:00:00"/>
    <s v="-"/>
    <n v="34608050"/>
    <s v="-"/>
    <s v="-"/>
    <n v="34608050"/>
    <n v="25418889.27"/>
    <n v="9189160.7300000004"/>
    <s v="-"/>
    <s v="-"/>
    <s v="-"/>
    <s v="-"/>
    <n v="0"/>
    <n v="0"/>
    <s v="-"/>
    <n v="0"/>
    <s v="-"/>
    <n v="0"/>
    <s v="-"/>
    <s v="-"/>
    <n v="1"/>
    <n v="0.61480000000000001"/>
    <s v="-"/>
  </r>
  <r>
    <n v="586"/>
    <x v="0"/>
    <s v="08. URBANIZACIÓN DE VILLAS Y ASENTAMIENTOS URBANOS"/>
    <s v="-"/>
    <s v="-"/>
    <s v="-"/>
    <s v="RED VIAL Y PEATONAL"/>
    <s v="-"/>
    <s v="RECONSTRUCCIÓN DE PAVIMENTO"/>
    <n v="2"/>
    <x v="1"/>
    <n v="354"/>
    <x v="9"/>
    <x v="19"/>
    <s v="-"/>
    <s v="-"/>
    <s v="-"/>
    <s v="4290/09"/>
    <s v="-"/>
    <n v="5"/>
    <n v="8"/>
    <s v="-"/>
    <n v="0"/>
    <n v="3"/>
    <n v="7"/>
    <n v="6"/>
    <s v="1"/>
    <s v="-"/>
    <s v="-"/>
    <s v="LANÚS"/>
    <s v="-"/>
    <s v="24 CUADRAS DENTRO DEL EJIDO URBANO"/>
    <s v="-"/>
    <s v="-"/>
    <n v="34862628.280000001"/>
    <s v="-"/>
    <s v="-"/>
    <n v="34862628.280000001"/>
    <n v="3486262.8280000002"/>
    <n v="31376365.449999999"/>
    <s v="-"/>
    <s v="-"/>
    <s v="-"/>
    <s v="-"/>
    <n v="0"/>
    <n v="0"/>
    <s v="-"/>
    <n v="0"/>
    <s v="-"/>
    <n v="0"/>
    <s v="-"/>
    <s v="-"/>
    <n v="1"/>
    <n v="0.66300000000000003"/>
    <s v="-"/>
  </r>
  <r>
    <n v="587"/>
    <x v="0"/>
    <s v="08. URBANIZACIÓN DE VILLAS Y ASENTAMIENTOS URBANOS"/>
    <s v="-"/>
    <s v="-"/>
    <s v="-"/>
    <s v="RED VIAL Y PEATONAL"/>
    <s v="-"/>
    <s v="558 CUADRAS DE PAVIMENTACIÓN, REPAVIMENTACIÓN Y BACHEO (ACCESO A ESCUELAS)"/>
    <n v="2"/>
    <x v="1"/>
    <n v="354"/>
    <x v="9"/>
    <x v="19"/>
    <s v="-"/>
    <s v="-"/>
    <s v="-"/>
    <s v="2112/09"/>
    <s v="-"/>
    <n v="5"/>
    <n v="8"/>
    <s v="-"/>
    <n v="0"/>
    <n v="3"/>
    <n v="7"/>
    <n v="6"/>
    <s v="1"/>
    <s v="-"/>
    <s v="-"/>
    <s v="LOMAS DE ZAMORA"/>
    <s v="-"/>
    <s v="-"/>
    <d v="2009-05-20T00:00:00"/>
    <s v="-"/>
    <n v="111735952.64"/>
    <s v="-"/>
    <s v="-"/>
    <n v="111735952.64"/>
    <n v="43635288.934"/>
    <n v="42382775.280000001"/>
    <n v="17762460.890000001"/>
    <n v="6699545.96"/>
    <n v="38117.14"/>
    <s v="-"/>
    <n v="0"/>
    <n v="0"/>
    <s v="-"/>
    <n v="0"/>
    <s v="-"/>
    <n v="0"/>
    <s v="-"/>
    <s v="-"/>
    <n v="1"/>
    <n v="0.58330000000000004"/>
    <s v="-"/>
  </r>
  <r>
    <n v="588"/>
    <x v="0"/>
    <s v="08. URBANIZACIÓN DE VILLAS Y ASENTAMIENTOS URBANOS"/>
    <s v="-"/>
    <s v="-"/>
    <s v="-"/>
    <s v="RED VIAL Y PEATONAL"/>
    <s v="-"/>
    <s v="207 CUADRAS"/>
    <n v="2"/>
    <x v="1"/>
    <n v="354"/>
    <x v="9"/>
    <x v="19"/>
    <s v="-"/>
    <s v="-"/>
    <s v="-"/>
    <s v="2034/09"/>
    <s v="-"/>
    <n v="5"/>
    <n v="8"/>
    <s v="-"/>
    <n v="0"/>
    <n v="3"/>
    <n v="7"/>
    <n v="6"/>
    <s v="1"/>
    <s v="-"/>
    <s v="-"/>
    <s v="MERLO"/>
    <s v="-"/>
    <s v="-"/>
    <s v="-"/>
    <s v="-"/>
    <n v="60413213.299999997"/>
    <s v="-"/>
    <s v="-"/>
    <n v="60413213.299999997"/>
    <n v="37861781.560000002"/>
    <n v="17381030.190000001"/>
    <n v="5170401.55"/>
    <s v="-"/>
    <s v="-"/>
    <s v="-"/>
    <n v="0"/>
    <n v="0"/>
    <s v="-"/>
    <n v="0"/>
    <s v="-"/>
    <n v="0"/>
    <s v="-"/>
    <s v="-"/>
    <n v="1"/>
    <n v="0.78849999999999998"/>
    <s v="-"/>
  </r>
  <r>
    <n v="589"/>
    <x v="0"/>
    <s v="08. URBANIZACIÓN DE VILLAS Y ASENTAMIENTOS URBANOS"/>
    <s v="-"/>
    <s v="-"/>
    <s v="-"/>
    <s v="RED VIAL Y PEATONAL"/>
    <s v="-"/>
    <s v="20 CUADRAS ACCESO A ESCUELAS - 54 CUADRAS INTERSECCIÓN DE AV. FRANCISCO PIROVANO"/>
    <n v="2"/>
    <x v="1"/>
    <n v="354"/>
    <x v="9"/>
    <x v="19"/>
    <s v="-"/>
    <s v="-"/>
    <s v="-"/>
    <s v="1973/09"/>
    <s v="-"/>
    <n v="5"/>
    <n v="8"/>
    <s v="-"/>
    <n v="0"/>
    <n v="3"/>
    <n v="7"/>
    <n v="6"/>
    <s v="1"/>
    <s v="-"/>
    <s v="-"/>
    <s v="MORÓN"/>
    <s v="-"/>
    <s v="PAVIMENTACION DE 74 CUADRAS DENTRO DE LA MUNICIPALIDAD DE MORON EN CALLES: PTE. ORTIZ ENTRE ZORRILLA Y CASARES - PTRE. ORTIZ ENTRE CASARES Y P.DE PARDO - PTE ORTIZ ENTRE P.DE PARDO Y 14 DE JULIO - PTE OTRIZ ENTRE MIRO Y W. MORRIS - A. CASARES ENTRE FERRE Y BETBER - CJAL. RAMELLA ENTRE PATAGONES Y STA CATALINA - CJAL RAMELLA ENTRE STA CATALINA Y CNEL ARENA - STA CATALINA ENTRE AVELLANEDA Y RUY DIAZ - STEVENSON ENTRE CALLAO Y ACHAGA - STEVENSON ENTRE ACHAGA Y PIERRESTEGUI - ESCUELA PRIMARIA Nº15 CALLE SANCHEZ - ESCUELA PRIMARIA Nº15 CALLE PADRE ARRIETA - ESCUELA PRIMARIA Nº15 CALLE HIDALGO - JARDIN DE INFANTES Nº 95 CALLE CURUZU CUATIA - JARDIN DE INFANTES Nº95 CALLE BERON DE ASTRADA - JARDIN DE INFANTES Nº 95 CALLE AGUSTIN ALVAREZ - JARDIN DE INFANTES Nº 925 CALLE PERGAMINO - JARDIN DE INFANTES Nº 925 CALLE ZABALA - JARDIN DE INFANTES Nº 925 CALLE VENTURA BUSTOS - ESCUELA DE FORMACION PROFESIONAL CALLE ARENA - CNEL FERRE ENTRE SANCHEZ Y PIOVANNO - RUY DIAZ ENTRE STA CATALINA Y PATAGONES - STA CATALINA ENTRE DON BOSCO Y RUIZ DIAZ - PATIÑO ENTRE MBRUCUYA Y STA CATALINA - J.B DE MARQUEZ ENTRE STGO DEL ESTERO Y VALLESE - PTE ORTIZ ENTRE STEVENSON Y B.ZORRILLA - PTE ORTIZ ENTRE 14 DE JULIO Y MIRO - PTE ORTIZ ENTRE W. MORRIS Y 7MA BRIGADA - CNEL FERRE ENTRE PIOVANNO Y MIRO - CNEL FERRE ENTRE MIRO Y L.BERNARDEZ - CNEL FERRE ENTRE L. BERNARDEZ Y 7MA BRIGADA - PIOVANNO ENTRE PTE ORTIZ Y CNEL FERRE - I.DE PARDO ENTRE PTE ORTIZ Y CNEL FERRE - MIRO ENTRE PTE ORTIZ Y CNEL FERRE - L. BERNARDEZ ENTRE PTE ORTIZ Y CNEL FERRE - G.JARRY ENTRE PTE ORTIZ Y CNEL FERRE - STEVENSON ENTRE CNEL FERRE Y HORTIGUERA - CUCHA CUCHA ENTRE SANTA TERESA Y RUY DIAZ - ESCUELA MEDIA Nº 23 CALLE MILAN - ESCUELA MEDIA Nº 23 CALLE MEDIA CALLE - ESCUELA Nº 8 CALLE RECONQUISTA - ESCUELA Nº 8 CALLE 19 DE NOVIEMBRE - THOMPSON ENTRE LACARRA Y CASACUBERTA - GUSTAVINO ENTRE GACHET Y FRAY BOTTARO - GOBERNADOR ARANA ENTRE ARENA Y SANTA CATALINA - GOBERNADOR ARANA ENTRE SANTA CATALINA Y CARMEN DE PATAGONES - LOS DABOVE ENTRE CALLAO Y GALTERO - VINARA ENTRE DEL INMIGRANTE Y GALTERO - JORDAN ENTRE LOS DABOVE Y STEVENSON - DEL INMIGRANTE ENTRE LOS DABOVE Y STEVENSON "/>
    <d v="2009-05-28T00:00:00"/>
    <s v="-"/>
    <n v="11098039.460000001"/>
    <s v="-"/>
    <s v="-"/>
    <n v="11098039.460000001"/>
    <n v="5890326.8779999996"/>
    <n v="5207713.08"/>
    <s v="-"/>
    <s v="-"/>
    <s v="-"/>
    <s v="-"/>
    <n v="0"/>
    <n v="0"/>
    <s v="-"/>
    <n v="0"/>
    <s v="-"/>
    <n v="0"/>
    <s v="-"/>
    <s v="-"/>
    <n v="1"/>
    <n v="0"/>
    <s v="-"/>
  </r>
  <r>
    <n v="590"/>
    <x v="0"/>
    <s v="08. URBANIZACIÓN DE VILLAS Y ASENTAMIENTOS URBANOS"/>
    <s v="-"/>
    <s v="-"/>
    <s v="-"/>
    <s v="RED VIAL Y PEATONAL"/>
    <s v="-"/>
    <s v="100 CUADRAS DE BACHEO"/>
    <n v="2"/>
    <x v="1"/>
    <n v="354"/>
    <x v="9"/>
    <x v="19"/>
    <s v="-"/>
    <s v="-"/>
    <s v="-"/>
    <s v="2968/09"/>
    <s v="-"/>
    <n v="5"/>
    <n v="8"/>
    <s v="-"/>
    <n v="0"/>
    <n v="3"/>
    <n v="7"/>
    <n v="6"/>
    <s v="1"/>
    <s v="-"/>
    <s v="-"/>
    <s v="MORÓN"/>
    <s v="-"/>
    <s v="EJIDO URBANO DE LA MUNICIPALIDAD DE MORON EN CALLES: BIANCO ENTRE ROSALES Y GUERRIERI - R.INDARTE ENTRE C.AUTOP. ACC. OESTE Y PTE PERON - PTE PERON ENTRE CHASSAING Y GUEMES - GUEMES (TRAMO 2DA RIVADAVIA) - BULNES ENTRE ROSALES Y GUERRIERI - ARIAS ENTRE SANTA ROSA Y 2DA RIVADAVIA - BUCHARDO ENTRE B.DE YRIGOYEN Y A. DEL VALLE -BME MITRE ENTRE M.YRIGOYEN Y A.DEL VALLE - ALMAFUERTE ENTRE M YRIGOYEN Y A.DEL VALLE - B. ENCALADA ENTRE G.SPANO Y M. PAZ - CURUTCHET ENTRE SANTA ROSA Y J.M. ROSAS - ALEM ENTRE SANTA ROSA Y C.J RUIZ - CASARES ENTRE ARIAS Y TUCUMAN - J. INGENIEROS ENTRE RAWSON Y AZCUENAGA - C. LARRALDE ENTRE AZCUENAGA Y C.JUAN RUIZ - A. BROWN ENTRE C. JUAN RUIZ Y CASULLO - B. VIAJE ENTRE BOATTI Y FRENCH - WEIZMAN ENTRE DON BOSCO Y RP 4 AV. H IRIGOYEN - B. MITRE ENTRE L.M CAMPOS Y C. J. RUIZ - E. CASTRO ENTRE PUEYRREDON Y R.E. SAN MARTIN - LIBERTAD ENTRE E. CASTRO Y LIBERTAD - CASEROS ENTRE TEJEDOR Y PTE PERON - R.E. SAN MARTIN ENTRE E. CASTRO Y AV. RIVADAVIA - PTE DERQUI ENTRE CORVALAN Y C. ROSALES - MARCONI ENTRE AUTOP. ACC. OESTE E ITACUMBU ."/>
    <s v="-"/>
    <s v="-"/>
    <n v="4999998.6900000004"/>
    <s v="-"/>
    <s v="-"/>
    <n v="4999998.6900000004"/>
    <n v="4278602.2989999996"/>
    <n v="721396.39"/>
    <s v="-"/>
    <s v="-"/>
    <s v="-"/>
    <s v="-"/>
    <n v="0"/>
    <n v="0"/>
    <s v="-"/>
    <n v="0"/>
    <s v="-"/>
    <n v="0"/>
    <s v="-"/>
    <s v="-"/>
    <n v="0.91403002535426503"/>
    <n v="0.75260000000000005"/>
    <s v="-"/>
  </r>
  <r>
    <n v="591"/>
    <x v="0"/>
    <s v="08. URBANIZACIÓN DE VILLAS Y ASENTAMIENTOS URBANOS"/>
    <s v="-"/>
    <s v="-"/>
    <s v="-"/>
    <s v="RED VIAL Y PEATONAL"/>
    <s v="-"/>
    <s v="70 CUADRAS DE ACCESO A ESCUELAS"/>
    <n v="2"/>
    <x v="1"/>
    <n v="354"/>
    <x v="9"/>
    <x v="19"/>
    <s v="-"/>
    <s v="-"/>
    <s v="-"/>
    <s v="1745/09"/>
    <s v="-"/>
    <n v="5"/>
    <n v="8"/>
    <s v="-"/>
    <n v="0"/>
    <n v="3"/>
    <n v="7"/>
    <n v="6"/>
    <s v="1"/>
    <s v="-"/>
    <s v="-"/>
    <s v="PTE. PERÓN"/>
    <s v="-"/>
    <s v="PAVIMENTACION DE 7 CUADRAS DENTRO DEL EJIDO URBANO DE LA LOCALIDAD"/>
    <d v="2009-06-01T00:00:00"/>
    <s v="-"/>
    <n v="10290358.560000001"/>
    <s v="-"/>
    <s v="-"/>
    <n v="10290358.560000001"/>
    <n v="10290358.556"/>
    <s v="-"/>
    <s v="-"/>
    <s v="-"/>
    <s v="-"/>
    <s v="-"/>
    <n v="0"/>
    <n v="0"/>
    <s v="-"/>
    <n v="0"/>
    <s v="-"/>
    <n v="0"/>
    <s v="-"/>
    <s v="-"/>
    <n v="0.84999942042648868"/>
    <n v="1"/>
    <s v="-"/>
  </r>
  <r>
    <n v="592"/>
    <x v="0"/>
    <s v="08. URBANIZACIÓN DE VILLAS Y ASENTAMIENTOS URBANOS"/>
    <s v="-"/>
    <s v="-"/>
    <s v="-"/>
    <s v="RED VIAL Y PEATONAL"/>
    <s v="-"/>
    <s v="100 CUADRAS"/>
    <n v="2"/>
    <x v="1"/>
    <n v="354"/>
    <x v="9"/>
    <x v="19"/>
    <s v="-"/>
    <s v="-"/>
    <s v="-"/>
    <s v="2143/09"/>
    <s v="-"/>
    <n v="5"/>
    <n v="8"/>
    <s v="-"/>
    <n v="0"/>
    <n v="3"/>
    <n v="7"/>
    <n v="6"/>
    <s v="1"/>
    <s v="-"/>
    <s v="-"/>
    <s v="PTE. PERÓN"/>
    <s v="-"/>
    <s v="PAVIMENTACION DE 1 CUADRAS EN EL EJIDO URBANO DE LA MUNICIPALIDAD EN CALLES: BRASILIA ENTRE REP. DOMINICANA Y CALLE 39 - CATAMARCA ENTRE MANSILLA Y GUEMES - CATAMARCA ENTRE GUEMES E YRIGOYEN - VENEZUELA ENTRE ROTONDA Y R.ESCALADA - ARGENTINA ENTRE ROTONDA Y CHUBUT - MESOPOTAMIA ENTRE ARGENTINA Y CHACO - SANTA FE ENTRE BERNARDO Y BAÑO - BAÑO ENTRE SANTA FE Y SAN JUAN - CORDOBA ENTRE BERNARDO Y BAÑO - SANTA ELENA ENTRE CENTENARIO Y ALBERT - BAÑO ENTRE CIRCUNVALACION Y Y CONSEJAL GIANUZZI - MONTEVIDEO ENTRE LAS BERMUDAS Y PTO.ESPAÑA - PTO ESPAÑA ENTRE MONTEVIDEO Y BRASILIA - PTO ESPAÑA ENTRE MEXICO Y MESA - MEXICO ENTRE CARACAS Y PTO. ESPAÑA - CARACAS ENTRE MESA Y BRASILIA - LAS BERMUDAS ENTRE MEXICO Y MESA - CALLE 39 ENTRE CALLE 5 Y CALLE 12 - CALLE 19 ENTRE JAURETCHE Y CALLE 35 - CALLE 34 ENTRE CALLE 19 Y CALLE 18 B - CALLE 12 ENTRE AV. 39 Y AV. 37 - CALLE 12 ENTRE AV. 37 Y AV. JAURETCHE - CALLE 17 ENTRE AV. JAURETCHE Y EVA PERON - CALLE 18 ENTRE GONZALES DEL CORRAL Y ALONSO - CALLE 18 ENTRE GONZALES DEL CORRAL Y JAURETCHE - ALONSO ENTRE CALLE 18 Y CALLE 17A - CALLE 17A ENTRE GONZALES DEL CORRAL Y Y EVA PERON - CALLE 17B ENTRE EVA PERON Y ALONSO - CALLE 18B ENTRE EVA PERON Y ALONSO - ALONSO ENTRE CALLE 18A Y CALLE 18B - CALLE 18A ENTRE ALONSO Y EVA PERON - J. HERNANDEZ ENTRE CALLE 126 Y CALLE 122 - CALLE 122 ENTRE ALMAFUERTE Y J. HERNANDEZ - CALLE 19 ENTRE CALLE 116 Y CALLE 12 - CALLE 111 ENTRE CALLE 124 Y CALLE 97 - CALLE 129 ENTRE CALLE 126 Y CALLE 118 - CALLE 115 ENTRE OLIVERA Y CALLE 126 - CALLE 19 ENTRE CALLE 12 Y CALLE 128 - CALLE 19 ENTRE CALLE 128 Y OLIVERA - CALLE 11 ENTRE CALLE 124 Y OLIVERA - REPUBLICA ARGENTINA ENTRE YRIGOYEN Y PLAZA PANAMERICANA - REPUBLICA ARGENTINA ( ROTONDA PLAZA PANAMERICANA).  "/>
    <s v="-"/>
    <s v="-"/>
    <n v="14704242.09"/>
    <s v="-"/>
    <s v="-"/>
    <n v="14704242.09"/>
    <n v="9148423.3990000002"/>
    <n v="5555818.6900000004"/>
    <s v="-"/>
    <s v="-"/>
    <s v="-"/>
    <s v="-"/>
    <n v="0"/>
    <n v="0"/>
    <s v="-"/>
    <n v="0"/>
    <s v="-"/>
    <n v="0"/>
    <s v="-"/>
    <s v="-"/>
    <n v="0.85"/>
    <n v="1"/>
    <s v="-"/>
  </r>
  <r>
    <n v="593"/>
    <x v="0"/>
    <s v="04. ORDENAMIENTO TERRITORIAL"/>
    <s v="-"/>
    <s v="-"/>
    <s v="-"/>
    <s v="NUEVO EFECTOR DE SALUD"/>
    <s v="HOSPITAL DE MORÓN"/>
    <s v="HOSPITAL DE MORÓN REFUNCIONALIZACIÓN"/>
    <n v="2"/>
    <x v="2"/>
    <n v="325"/>
    <x v="2"/>
    <x v="20"/>
    <s v="-"/>
    <s v="-"/>
    <s v="77. ASISTENCIA FINANCIERA PARA OBRAS EN LA CUENCA MATANZA - RIACHUELO."/>
    <s v="-"/>
    <n v="11"/>
    <n v="5"/>
    <n v="8"/>
    <n v="6"/>
    <n v="9999"/>
    <n v="3"/>
    <n v="1"/>
    <s v="6"/>
    <s v="1"/>
    <s v="-"/>
    <s v="-"/>
    <s v="MORÓN"/>
    <s v="MORÓN"/>
    <s v="-"/>
    <d v="2009-12-01T00:00:00"/>
    <s v="-"/>
    <n v="193636732"/>
    <n v="302535784.13999999"/>
    <s v="-"/>
    <n v="496172516.13999999"/>
    <n v="19363673.199999999"/>
    <n v="7580052.9299999997"/>
    <n v="9549908.6999999993"/>
    <n v="26183060.98"/>
    <n v="111198447.81"/>
    <n v="141170889.18000001"/>
    <n v="38338123.259999998"/>
    <n v="2388592.3199999998"/>
    <n v="5129740.72"/>
    <n v="0"/>
    <s v="-"/>
    <n v="0"/>
    <s v="-"/>
    <s v="EN EJECUCIÓN"/>
    <n v="0.7278"/>
    <n v="0.74080000000000001"/>
    <s v="-"/>
  </r>
  <r>
    <n v="594"/>
    <x v="0"/>
    <s v="04. ORDENAMIENTO TERRITORIAL"/>
    <s v="-"/>
    <s v="-"/>
    <s v="-"/>
    <s v="ACCIONES EN ÁREAS DE ESPECIAL MANEJO"/>
    <s v="-"/>
    <s v="TRASLADO DEL CUARTEL CENTRAL DE BOMBEROS VOLUNTARIOS Y REUBICACION DE DEPEND.MUNIC"/>
    <n v="2"/>
    <x v="1"/>
    <n v="354"/>
    <x v="2"/>
    <x v="3"/>
    <s v="-"/>
    <s v="-"/>
    <s v="77. ASISTENCIA FINANCIERA PARA OBRAS EN LA CUENCA MATANZA - RIACHUELO."/>
    <s v="-"/>
    <n v="11"/>
    <n v="5"/>
    <n v="8"/>
    <n v="6"/>
    <n v="9999"/>
    <n v="3"/>
    <n v="2"/>
    <s v="6"/>
    <s v="1"/>
    <s v="-"/>
    <s v="-"/>
    <s v="MORÓN"/>
    <s v="-"/>
    <s v="-"/>
    <d v="2009-12-01T00:00:00"/>
    <d v="2011-06-30T00:00:00"/>
    <n v="4543262"/>
    <s v="-"/>
    <s v="-"/>
    <n v="4543262"/>
    <n v="681489.3"/>
    <n v="2916970.88"/>
    <n v="944801.87"/>
    <s v="-"/>
    <s v="-"/>
    <s v="-"/>
    <n v="0"/>
    <n v="0"/>
    <s v="-"/>
    <n v="0"/>
    <s v="-"/>
    <n v="0"/>
    <s v="-"/>
    <s v="TERMINADA"/>
    <n v="0"/>
    <n v="1"/>
    <s v="-"/>
  </r>
  <r>
    <n v="595"/>
    <x v="0"/>
    <s v="04. ORDENAMIENTO TERRITORIAL"/>
    <s v="-"/>
    <s v="-"/>
    <s v="-"/>
    <s v="ACCIONES EN ÁREAS DE ESPECIAL MANEJO"/>
    <s v="-"/>
    <s v="REMODELACION CASA DEL TEATRO"/>
    <n v="2"/>
    <x v="1"/>
    <n v="354"/>
    <x v="2"/>
    <x v="3"/>
    <s v="-"/>
    <s v="-"/>
    <s v="77. ASISTENCIA FINANCIERA PARA OBRAS EN LA CUENCA MATANZA - RIACHUELO."/>
    <s v="-"/>
    <n v="11"/>
    <n v="5"/>
    <n v="2"/>
    <n v="4"/>
    <n v="9999"/>
    <n v="3"/>
    <n v="2"/>
    <s v="6"/>
    <s v="1"/>
    <s v="-"/>
    <s v="-"/>
    <s v="CABA"/>
    <s v="-"/>
    <s v="-"/>
    <d v="2009-11-01T00:00:00"/>
    <d v="2011-01-01T00:00:00"/>
    <n v="646587"/>
    <s v="-"/>
    <s v="-"/>
    <n v="646587"/>
    <n v="161646.84"/>
    <n v="450970.87"/>
    <n v="33969.65"/>
    <s v="-"/>
    <s v="-"/>
    <s v="-"/>
    <n v="0"/>
    <n v="0"/>
    <s v="-"/>
    <n v="0"/>
    <s v="-"/>
    <n v="0"/>
    <s v="-"/>
    <s v="TERMINADA"/>
    <n v="0"/>
    <n v="1"/>
    <s v="-"/>
  </r>
  <r>
    <n v="596"/>
    <x v="0"/>
    <s v="04. ORDENAMIENTO TERRITORIAL"/>
    <s v="-"/>
    <s v="-"/>
    <s v="-"/>
    <s v="NUEVO EFECTOR DE SALUD"/>
    <s v="-"/>
    <s v="PROG.DE FORTALECIMIENTO MATERNO INFANTIL-SALA DE MATERN.HOSPITAL DR.ANGEL MARZETTI"/>
    <n v="2"/>
    <x v="1"/>
    <n v="354"/>
    <x v="2"/>
    <x v="3"/>
    <s v="-"/>
    <s v="-"/>
    <s v="77. ASISTENCIA FINANCIERA PARA OBRAS EN LA CUENCA MATANZA - RIACHUELO."/>
    <s v="-"/>
    <n v="11"/>
    <n v="5"/>
    <n v="8"/>
    <n v="6"/>
    <n v="9999"/>
    <n v="3"/>
    <n v="2"/>
    <s v="6"/>
    <s v="1"/>
    <s v="-"/>
    <s v="-"/>
    <s v="CAÑUELAS"/>
    <s v="-"/>
    <s v="-"/>
    <d v="2009-06-01T00:00:00"/>
    <d v="2010-05-01T00:00:00"/>
    <n v="1386240"/>
    <s v="-"/>
    <s v="-"/>
    <n v="1386240"/>
    <n v="1191900.801"/>
    <n v="194339.47"/>
    <s v="-"/>
    <s v="-"/>
    <s v="-"/>
    <s v="-"/>
    <n v="0"/>
    <n v="0"/>
    <s v="-"/>
    <n v="0"/>
    <s v="-"/>
    <n v="0"/>
    <s v="-"/>
    <s v="TERMINADA"/>
    <n v="0"/>
    <n v="1"/>
    <s v="-"/>
  </r>
  <r>
    <n v="597"/>
    <x v="0"/>
    <s v="04. ORDENAMIENTO TERRITORIAL"/>
    <s v="-"/>
    <s v="-"/>
    <s v="-"/>
    <s v="ACCIONES EN ÁREAS DE ESPECIAL MANEJO"/>
    <s v="-"/>
    <s v="PAVIMENTACIÓN ACCESOS A BARRIOS Y ESCUELAS 3 ETAPA "/>
    <n v="2"/>
    <x v="1"/>
    <n v="354"/>
    <x v="2"/>
    <x v="3"/>
    <s v="-"/>
    <s v="-"/>
    <s v="77. ASISTENCIA FINANCIERA PARA OBRAS EN LA CUENCA MATANZA - RIACHUELO."/>
    <s v="-"/>
    <n v="11"/>
    <n v="5"/>
    <n v="8"/>
    <n v="6"/>
    <n v="9999"/>
    <n v="3"/>
    <n v="2"/>
    <s v="6"/>
    <s v="1"/>
    <s v="-"/>
    <s v="-"/>
    <s v="LA MATANZA"/>
    <s v="-"/>
    <s v="-"/>
    <d v="2009-06-01T00:00:00"/>
    <d v="2012-02-01T00:00:00"/>
    <n v="37543534"/>
    <s v="-"/>
    <s v="-"/>
    <n v="37543534"/>
    <n v="12371463.359999999"/>
    <n v="20440214.600000001"/>
    <n v="4447760"/>
    <n v="284096"/>
    <s v="-"/>
    <s v="-"/>
    <n v="0"/>
    <n v="0"/>
    <s v="-"/>
    <n v="0"/>
    <s v="-"/>
    <n v="0"/>
    <s v="-"/>
    <s v="TERMINADA"/>
    <n v="0"/>
    <n v="1"/>
    <s v="-"/>
  </r>
  <r>
    <n v="598"/>
    <x v="0"/>
    <s v="04. ORDENAMIENTO TERRITORIAL"/>
    <s v="-"/>
    <s v="-"/>
    <s v="-"/>
    <s v="ACCIONES EN ÁREAS DE ESPECIAL MANEJO"/>
    <s v="-"/>
    <s v="PAVIMENTACIÓN ACCESOS A BARRIOS Y ESCUELAS 2 ETAPA "/>
    <n v="2"/>
    <x v="1"/>
    <n v="354"/>
    <x v="2"/>
    <x v="3"/>
    <s v="-"/>
    <s v="-"/>
    <s v="77. ASISTENCIA FINANCIERA PARA OBRAS EN LA CUENCA MATANZA - RIACHUELO."/>
    <s v="-"/>
    <n v="11"/>
    <n v="5"/>
    <n v="8"/>
    <n v="6"/>
    <n v="9999"/>
    <n v="3"/>
    <n v="2"/>
    <s v="6"/>
    <s v="1"/>
    <s v="-"/>
    <s v="-"/>
    <s v="LA MATANZA"/>
    <s v="-"/>
    <s v="-"/>
    <d v="2009-01-01T00:00:00"/>
    <d v="2011-11-01T00:00:00"/>
    <n v="48325161"/>
    <s v="-"/>
    <s v="-"/>
    <n v="48325161"/>
    <n v="29500973.02"/>
    <n v="16677722.84"/>
    <n v="2146465.14"/>
    <s v="-"/>
    <s v="-"/>
    <s v="-"/>
    <n v="0"/>
    <n v="0"/>
    <s v="-"/>
    <n v="0"/>
    <s v="-"/>
    <n v="0"/>
    <s v="-"/>
    <s v="TERMINADA"/>
    <n v="0"/>
    <n v="1"/>
    <s v="-"/>
  </r>
  <r>
    <n v="599"/>
    <x v="0"/>
    <s v="04. ORDENAMIENTO TERRITORIAL"/>
    <s v="-"/>
    <s v="-"/>
    <s v="-"/>
    <s v="ACCIONES EN ÁREAS DE ESPECIAL MANEJO"/>
    <s v="-"/>
    <s v="PAVIMENTACIÓN ACCESOS A BARRIOS Y ESCUELAS 1 ETAPA  "/>
    <n v="2"/>
    <x v="1"/>
    <n v="354"/>
    <x v="2"/>
    <x v="3"/>
    <s v="-"/>
    <s v="-"/>
    <s v="77. ASISTENCIA FINANCIERA PARA OBRAS EN LA CUENCA MATANZA - RIACHUELO."/>
    <s v="-"/>
    <n v="11"/>
    <n v="5"/>
    <n v="8"/>
    <n v="6"/>
    <n v="9999"/>
    <n v="3"/>
    <n v="2"/>
    <s v="6"/>
    <s v="1"/>
    <s v="-"/>
    <s v="-"/>
    <s v="LA MATANZA"/>
    <s v="-"/>
    <s v="-"/>
    <d v="2009-04-01T00:00:00"/>
    <d v="2012-01-01T00:00:00"/>
    <n v="33963003"/>
    <s v="-"/>
    <s v="-"/>
    <n v="33963003"/>
    <n v="20395810.550000001"/>
    <n v="13540136"/>
    <n v="27056.57"/>
    <s v="-"/>
    <s v="-"/>
    <s v="-"/>
    <n v="0"/>
    <n v="0"/>
    <s v="-"/>
    <n v="0"/>
    <s v="-"/>
    <n v="0"/>
    <s v="-"/>
    <s v="TERMINADA"/>
    <n v="0"/>
    <n v="1"/>
    <s v="-"/>
  </r>
  <r>
    <n v="600"/>
    <x v="0"/>
    <s v="04. ORDENAMIENTO TERRITORIAL"/>
    <s v="-"/>
    <s v="-"/>
    <s v="-"/>
    <s v="ACCIONES EN ÁREAS DE ESPECIAL MANEJO"/>
    <s v="-"/>
    <s v="COMPLEJO PARA LA REHABILITACION DE NIÑOS CON CAPACIDADES DIFERENTES"/>
    <n v="2"/>
    <x v="1"/>
    <n v="354"/>
    <x v="2"/>
    <x v="3"/>
    <s v="-"/>
    <s v="-"/>
    <s v="77. ASISTENCIA FINANCIERA PARA OBRAS EN LA CUENCA MATANZA - RIACHUELO."/>
    <s v="-"/>
    <n v="11"/>
    <n v="5"/>
    <n v="8"/>
    <n v="6"/>
    <n v="9999"/>
    <n v="3"/>
    <n v="2"/>
    <s v="6"/>
    <s v="1"/>
    <s v="-"/>
    <s v="-"/>
    <s v="ESTEBAN ECHEVERRÍA"/>
    <s v="-"/>
    <s v="-"/>
    <d v="2007-12-01T00:00:00"/>
    <d v="2009-12-01T00:00:00"/>
    <n v="2274228.85"/>
    <s v="-"/>
    <s v="-"/>
    <n v="2274228.85"/>
    <n v="2214046.62"/>
    <n v="60182.23"/>
    <s v="-"/>
    <s v="-"/>
    <s v="-"/>
    <s v="-"/>
    <n v="0"/>
    <n v="0"/>
    <s v="-"/>
    <n v="0"/>
    <s v="-"/>
    <n v="0"/>
    <s v="-"/>
    <s v="TERMINADA"/>
    <n v="0"/>
    <n v="1"/>
    <s v="-"/>
  </r>
  <r>
    <n v="601"/>
    <x v="0"/>
    <s v="04. ORDENAMIENTO TERRITORIAL"/>
    <s v="-"/>
    <s v="-"/>
    <s v="-"/>
    <s v="ACCIONES EN ÁREAS DE ESPECIAL MANEJO"/>
    <s v="-"/>
    <s v="BACHEO EN HORMIGON SIMPLE Y CONCRETO ASFALTICO EN LA CIUDAD DE LANUS"/>
    <n v="2"/>
    <x v="1"/>
    <n v="354"/>
    <x v="2"/>
    <x v="3"/>
    <s v="-"/>
    <s v="-"/>
    <s v="77. ASISTENCIA FINANCIERA PARA OBRAS EN LA CUENCA MATANZA - RIACHUELO."/>
    <s v="-"/>
    <n v="11"/>
    <n v="5"/>
    <n v="8"/>
    <n v="6"/>
    <n v="9999"/>
    <n v="3"/>
    <n v="2"/>
    <s v="6"/>
    <s v="1"/>
    <s v="-"/>
    <s v="-"/>
    <s v="LANÚS"/>
    <s v="-"/>
    <s v="-"/>
    <d v="2008-10-01T00:00:00"/>
    <d v="2009-10-01T00:00:00"/>
    <n v="7001500"/>
    <s v="-"/>
    <s v="-"/>
    <n v="7001500"/>
    <n v="6935865.7999999998"/>
    <s v="-"/>
    <n v="65634.2"/>
    <s v="-"/>
    <s v="-"/>
    <s v="-"/>
    <n v="0"/>
    <n v="0"/>
    <s v="-"/>
    <n v="0"/>
    <s v="-"/>
    <n v="0"/>
    <s v="-"/>
    <s v="TERMINADA"/>
    <n v="0"/>
    <n v="1"/>
    <s v="-"/>
  </r>
  <r>
    <n v="602"/>
    <x v="0"/>
    <s v="04. ORDENAMIENTO TERRITORIAL"/>
    <s v="-"/>
    <s v="-"/>
    <s v="-"/>
    <s v="ACCIONES EN ÁREAS DE ESPECIAL MANEJO"/>
    <s v="-"/>
    <s v="APERTURA, PAVIMENTACION Y CRUCE BAJO VIAS CALLE COLON"/>
    <n v="2"/>
    <x v="1"/>
    <n v="354"/>
    <x v="2"/>
    <x v="3"/>
    <s v="-"/>
    <s v="-"/>
    <s v="77. ASISTENCIA FINANCIERA PARA OBRAS EN LA CUENCA MATANZA - RIACHUELO."/>
    <s v="-"/>
    <n v="11"/>
    <n v="5"/>
    <n v="8"/>
    <n v="6"/>
    <n v="9999"/>
    <n v="3"/>
    <n v="2"/>
    <s v="6"/>
    <s v="1"/>
    <s v="-"/>
    <s v="-"/>
    <s v="AVELLANEDA"/>
    <s v="-"/>
    <s v="-"/>
    <d v="2008-02-01T00:00:00"/>
    <d v="2009-10-01T00:00:00"/>
    <n v="8404165"/>
    <s v="-"/>
    <s v="-"/>
    <n v="8404165"/>
    <n v="8404164.6899999995"/>
    <s v="-"/>
    <s v="-"/>
    <s v="-"/>
    <s v="-"/>
    <s v="-"/>
    <n v="0"/>
    <n v="0"/>
    <s v="-"/>
    <n v="0"/>
    <s v="-"/>
    <n v="0"/>
    <s v="-"/>
    <s v="TERMINADA"/>
    <n v="0"/>
    <n v="1"/>
    <s v="-"/>
  </r>
  <r>
    <n v="603"/>
    <x v="0"/>
    <s v="04. ORDENAMIENTO TERRITORIAL"/>
    <s v="-"/>
    <s v="-"/>
    <s v="-"/>
    <s v="ACCIONES EN ÁREAS DE ESPECIAL MANEJO"/>
    <s v="-"/>
    <s v="CONSTRUCCION DE CORDON CUNETA EN LA LOCALIDAD DE CAÑUELAS"/>
    <n v="2"/>
    <x v="1"/>
    <n v="354"/>
    <x v="2"/>
    <x v="3"/>
    <s v="-"/>
    <s v="-"/>
    <s v="77. ASISTENCIA FINANCIERA PARA OBRAS EN LA CUENCA MATANZA - RIACHUELO."/>
    <s v="-"/>
    <n v="11"/>
    <n v="5"/>
    <n v="8"/>
    <n v="6"/>
    <n v="9999"/>
    <n v="3"/>
    <n v="2"/>
    <s v="6"/>
    <s v="1"/>
    <s v="-"/>
    <s v="-"/>
    <s v="CAÑUELAS"/>
    <s v="-"/>
    <s v="-"/>
    <d v="2009-12-01T00:00:00"/>
    <d v="2011-06-01T00:00:00"/>
    <n v="498719"/>
    <s v="-"/>
    <s v="-"/>
    <n v="498719"/>
    <n v="213685.92300000001"/>
    <n v="244442.14"/>
    <n v="40591.160000000003"/>
    <s v="-"/>
    <s v="-"/>
    <s v="-"/>
    <n v="0"/>
    <n v="0"/>
    <s v="-"/>
    <n v="0"/>
    <s v="-"/>
    <n v="0"/>
    <s v="-"/>
    <s v="TERMINADA"/>
    <n v="0"/>
    <n v="1"/>
    <s v="-"/>
  </r>
  <r>
    <n v="604"/>
    <x v="0"/>
    <s v="10. DESAGÜES PLUVIALES"/>
    <s v="-"/>
    <s v="-"/>
    <s v="-"/>
    <s v="DESAGUES PLUVIALES"/>
    <s v="-"/>
    <s v="SANEAMIENTO DE LA CUENCA DEL ARROYO SUSANA - RAMAL OESTE - BARRIO CENTRAL"/>
    <n v="2"/>
    <x v="2"/>
    <n v="325"/>
    <x v="11"/>
    <x v="21"/>
    <s v="-"/>
    <s v="-"/>
    <s v="-"/>
    <s v="BUE114"/>
    <s v="26"/>
    <s v="-"/>
    <s v="-"/>
    <s v="-"/>
    <s v="-"/>
    <s v="-"/>
    <s v="-"/>
    <s v="-"/>
    <s v="1"/>
    <s v="-"/>
    <s v="MUNICIPIO"/>
    <s v="LA MATANZA"/>
    <s v="RAFAEL CASTILLO - GREGORIO DE LAFERRERE"/>
    <s v="RUTA 3 Y BARRIO CENTRAL"/>
    <d v="2009-02-09T00:00:00"/>
    <d v="2011-06-01T00:00:00"/>
    <n v="18531389.329999998"/>
    <n v="0"/>
    <n v="3660558.37"/>
    <n v="22191947.699999999"/>
    <n v="12833799.939999999"/>
    <n v="10019075.550000001"/>
    <s v="-"/>
    <s v="-"/>
    <n v="3601417.86"/>
    <n v="3601417.86"/>
    <n v="0"/>
    <n v="0"/>
    <n v="0"/>
    <n v="0"/>
    <s v="-"/>
    <n v="0"/>
    <s v="-"/>
    <s v="TERMINADA"/>
    <n v="1"/>
    <n v="1"/>
    <s v="OBSERVACIÓN GENERAL POR REQUERIMIENTO DE ACUMAR: APARECE RESALTADO EN MARRÓN TODO DATO NUEVO Ó NOVEDADES, COMO SER: ID OBRA, HABITANTES BENEFICIADOS, FECHA DE INICIO Y FIN REEMPLAZADOS POR COLUMNAS DE BE A BJ, MONTOS DE OBRA DESDE COLUMNA AO A AR."/>
  </r>
  <r>
    <n v="605"/>
    <x v="0"/>
    <s v="10. DESAGÜES PLUVIALES"/>
    <s v="-"/>
    <s v="-"/>
    <s v="-"/>
    <s v="DESAGUES PLUVIALES"/>
    <s v="-"/>
    <s v="SANEAMIENTO DE LA CUENCA DEL ARROYO DON MARIO - ETAPA IV - RAMAL BARRIO SAN NICOLÁS"/>
    <n v="2"/>
    <x v="2"/>
    <n v="325"/>
    <x v="11"/>
    <x v="21"/>
    <s v="-"/>
    <s v="-"/>
    <s v="-"/>
    <s v="BUE112"/>
    <s v="26"/>
    <s v="-"/>
    <s v="-"/>
    <s v="-"/>
    <s v="-"/>
    <s v="-"/>
    <s v="-"/>
    <s v="-"/>
    <s v="1"/>
    <s v="-"/>
    <s v="MUNICIPIO"/>
    <s v="LA MATANZA"/>
    <s v="ISIDRO CASANOVA"/>
    <s v="AL NORTE DE LA RPN° 4, AL ESTE DE LA RNN° 3, AL OESTE LAS CALLES ARRIBEÑOS E ITUZAINGO, AL SUR LAS CALLES COLONIA, SAN MARTIN Y P. GALLO"/>
    <d v="2009-03-20T00:00:00"/>
    <d v="2017-01-16T00:00:00"/>
    <n v="35811445.810000002"/>
    <n v="8936073.9499999993"/>
    <n v="31242732.16"/>
    <n v="75990251.920000002"/>
    <n v="8991439.9499999993"/>
    <n v="9275758.7899999991"/>
    <n v="2837785.24"/>
    <n v="148707.78"/>
    <n v="16859356.239999998"/>
    <n v="5607590.75"/>
    <n v="3463429.61"/>
    <n v="0"/>
    <n v="0"/>
    <n v="0"/>
    <s v="-"/>
    <n v="0"/>
    <s v="-"/>
    <s v="IF-2018-24246286-APN-DNOH#MI"/>
    <n v="0.50060000000000004"/>
    <n v="0.50060000000000004"/>
    <s v="-"/>
  </r>
  <r>
    <n v="606"/>
    <x v="0"/>
    <s v="10. DESAGÜES PLUVIALES"/>
    <s v="-"/>
    <s v="-"/>
    <s v="-"/>
    <s v="SUMIDEROS"/>
    <s v="-"/>
    <s v="RECONSTRUCCIÓN DE SUMIDEROS PARA CALLES PAVIMENTADAS (CUC 7)"/>
    <n v="2"/>
    <x v="2"/>
    <n v="325"/>
    <x v="11"/>
    <x v="21"/>
    <s v="-"/>
    <s v="-"/>
    <s v="-"/>
    <s v="BUE124"/>
    <s v="26"/>
    <s v="-"/>
    <s v="-"/>
    <s v="-"/>
    <s v="-"/>
    <s v="-"/>
    <s v="-"/>
    <s v="-"/>
    <s v="1"/>
    <s v="-"/>
    <s v="MUNICIPIO"/>
    <s v="LANÚS"/>
    <s v="LANÚS"/>
    <s v="1 SUMIDEROS EN TODA LA LOCALIDAD"/>
    <d v="2010-01-04T00:00:00"/>
    <d v="2010-07-10T00:00:00"/>
    <n v="2835894.04"/>
    <n v="0"/>
    <n v="0"/>
    <n v="2835894.04"/>
    <n v="283589.40000000002"/>
    <n v="2552304.6400000001"/>
    <s v="-"/>
    <s v="-"/>
    <s v="-"/>
    <s v="-"/>
    <n v="0"/>
    <n v="0"/>
    <n v="0"/>
    <n v="0"/>
    <s v="-"/>
    <n v="0"/>
    <s v="-"/>
    <s v="TERMINADA"/>
    <n v="1"/>
    <n v="1"/>
    <s v="-"/>
  </r>
  <r>
    <n v="607"/>
    <x v="0"/>
    <s v="10. DESAGÜES PLUVIALES"/>
    <s v="-"/>
    <s v="-"/>
    <s v="-"/>
    <s v="DESAGUES PLUVIALES"/>
    <s v="-"/>
    <s v="OBRA HIDRÁULICA ARROYO SALADERO CHICO (CUC 71)"/>
    <n v="2"/>
    <x v="2"/>
    <n v="325"/>
    <x v="11"/>
    <x v="21"/>
    <s v="-"/>
    <s v="-"/>
    <s v="-"/>
    <s v="BUE139"/>
    <s v="26"/>
    <s v="-"/>
    <s v="-"/>
    <s v="-"/>
    <s v="-"/>
    <s v="-"/>
    <s v="-"/>
    <s v="-"/>
    <s v="1"/>
    <s v="-"/>
    <s v="MUNICIPIO"/>
    <s v="MERLO-ITUZAINGO"/>
    <s v="MERLO NORTE Y SAN ANTONIO DE PADUA"/>
    <s v="LÍMITE DE AMBOS PARTIDOS SOBRE LAS CALLES CONGRESO, AV. SULLIVAN Y ACEVEDO"/>
    <d v="2009-06-10T00:00:00"/>
    <d v="2014-01-06T00:00:00"/>
    <n v="114617614.61"/>
    <n v="7828359.8799999999"/>
    <n v="22251093.73"/>
    <n v="144697068.22"/>
    <n v="25773274.579999998"/>
    <n v="55368616.350000001"/>
    <n v="61269504.329999998"/>
    <n v="7305485.6500000004"/>
    <n v="699300"/>
    <n v="12457393.710000001"/>
    <n v="0"/>
    <n v="0"/>
    <n v="0"/>
    <n v="0"/>
    <s v="-"/>
    <n v="0"/>
    <s v="-"/>
    <s v="TERMINADA"/>
    <n v="1"/>
    <n v="1"/>
    <s v="-"/>
  </r>
  <r>
    <n v="608"/>
    <x v="0"/>
    <s v="10. DESAGÜES PLUVIALES"/>
    <s v="-"/>
    <s v="-"/>
    <s v="-"/>
    <s v="DESAGUES PLUVIALES"/>
    <s v="-"/>
    <s v="OBRA - ARROYO UNAMUNO - PGA - OBRAS DE PRIMERA PRIORIDAD - RAMALES (CUC 90)"/>
    <n v="2"/>
    <x v="2"/>
    <n v="325"/>
    <x v="11"/>
    <x v="21"/>
    <s v="-"/>
    <s v="-"/>
    <s v="-"/>
    <s v="BUE148 "/>
    <s v="26"/>
    <s v="-"/>
    <s v="-"/>
    <s v="-"/>
    <s v="-"/>
    <s v="-"/>
    <s v="-"/>
    <s v="-"/>
    <s v="1"/>
    <s v="-"/>
    <s v="MUNICIPIO"/>
    <s v="LOMAS DE ZAMORA"/>
    <s v="VILLA FIORITO"/>
    <s v="ARROYO UNAMUNO - RAMALES DEL ENTUBAMIENTO DESDE CALLE PLUMERILLO HASTA CALLE GRAL. RODRÍGUEZ."/>
    <d v="2009-07-10T00:00:00"/>
    <d v="2011-09-01T00:00:00"/>
    <n v="53959443.82"/>
    <n v="13717550.109999999"/>
    <n v="0"/>
    <n v="67676993.930000007"/>
    <n v="26648498.34"/>
    <n v="31097263.489999998"/>
    <n v="14721750.710000001"/>
    <s v="-"/>
    <s v="-"/>
    <s v="-"/>
    <n v="0"/>
    <n v="0"/>
    <n v="0"/>
    <n v="0"/>
    <s v="-"/>
    <n v="0"/>
    <s v="-"/>
    <s v="TERMINADA"/>
    <n v="1"/>
    <n v="1"/>
    <s v="-"/>
  </r>
  <r>
    <n v="609"/>
    <x v="0"/>
    <s v="10. DESAGÜES PLUVIALES"/>
    <s v="-"/>
    <s v="-"/>
    <s v="-"/>
    <s v="DESAGUES PLUVIALES"/>
    <s v="-"/>
    <s v="OBRA - ARROYO UNAMUNO - PGA - OBRAS DE PRIMERA PRIORIDAD"/>
    <n v="2"/>
    <x v="2"/>
    <n v="325"/>
    <x v="11"/>
    <x v="21"/>
    <s v="-"/>
    <s v="-"/>
    <s v="-"/>
    <s v="BUE086"/>
    <s v="26"/>
    <s v="-"/>
    <s v="-"/>
    <s v="-"/>
    <s v="-"/>
    <s v="-"/>
    <s v="-"/>
    <s v="-"/>
    <s v="1"/>
    <s v="-"/>
    <s v="SSRH"/>
    <s v="LOMAS DE ZAMORA"/>
    <s v="VILLA FIORITO"/>
    <s v="ARROYO UNAMUNO DESDE LA DESEMBOCADURA EN EL RÍO MATANZA HASTA CALLE GRAL. RODRÍGUEZ."/>
    <d v="2005-09-21T00:00:00"/>
    <d v="2011-09-01T00:00:00"/>
    <n v="39594994.369999997"/>
    <n v="0"/>
    <n v="54490462.93"/>
    <n v="94085457.299999997"/>
    <n v="86395487.310000002"/>
    <n v="12172577.66"/>
    <s v="-"/>
    <s v="-"/>
    <s v="-"/>
    <s v="-"/>
    <n v="0"/>
    <n v="0"/>
    <n v="0"/>
    <n v="0"/>
    <s v="-"/>
    <n v="0"/>
    <s v="-"/>
    <s v="TERMINADA"/>
    <n v="1"/>
    <n v="1"/>
    <s v="-"/>
  </r>
  <r>
    <n v="610"/>
    <x v="0"/>
    <s v="10. DESAGÜES PLUVIALES"/>
    <s v="-"/>
    <s v="-"/>
    <s v="-"/>
    <s v="CANALIZACIÓN"/>
    <s v="ARROYO DEL REY"/>
    <s v="OBRA - ARROYO DEL REY - PGA - OBRAS DE PRIMERA PRIORIDAD"/>
    <n v="2"/>
    <x v="2"/>
    <n v="325"/>
    <x v="12"/>
    <x v="21"/>
    <s v="-"/>
    <s v="-"/>
    <s v="-------"/>
    <s v="BUE085"/>
    <s v="FFIH"/>
    <s v="-"/>
    <s v="-"/>
    <s v="-"/>
    <s v="-"/>
    <s v="-------"/>
    <s v="-------"/>
    <s v="-------"/>
    <n v="1"/>
    <s v="-"/>
    <s v="SSRH"/>
    <s v="LOMAS DE ZAMORA"/>
    <s v="ING. BUDGE"/>
    <s v="REVESTIMIENTO DEL CAUCE DEL ARROYO DEL REY DESDE LA DESEMBOCADURA EN EL RÍO MATANZA HASTA CALLE GARIBALDI"/>
    <d v="2006-06-14T00:00:00"/>
    <s v="-"/>
    <n v="98688252.5"/>
    <n v="158561052.03999999"/>
    <n v="637698982.75999999"/>
    <n v="894948287.29999995"/>
    <n v="125165667.03"/>
    <n v="78957055.590000004"/>
    <n v="103088981.52"/>
    <n v="76815255.590000004"/>
    <n v="102134623.87"/>
    <n v="73266292.540000007"/>
    <n v="71068529.289999992"/>
    <n v="42080470.810000002"/>
    <n v="69070958.519999996"/>
    <n v="172256144.91"/>
    <n v="27746566.84"/>
    <n v="52999081.979999997"/>
    <s v="X"/>
    <s v="-"/>
    <n v="0.9718"/>
    <n v="0.99260000000000004"/>
    <s v="-"/>
  </r>
  <r>
    <n v="611"/>
    <x v="0"/>
    <s v="10. DESAGÜES PLUVIALES"/>
    <s v="-"/>
    <s v="-"/>
    <s v="-"/>
    <s v="DESAGUES PLUVIALES"/>
    <s v="-"/>
    <s v="LIMPIEZA DE CONDUCTOS QUE DESAGUAN EN LAS OBRAS ARROYO DEL REY - UNAMUNO (CUC 66)"/>
    <n v="2"/>
    <x v="2"/>
    <n v="325"/>
    <x v="11"/>
    <x v="21"/>
    <s v="-"/>
    <s v="-"/>
    <s v="-"/>
    <s v="BUE136"/>
    <n v="26"/>
    <s v="-"/>
    <s v="-"/>
    <s v="-"/>
    <s v="-"/>
    <s v="-"/>
    <s v="-"/>
    <s v="-"/>
    <s v="1"/>
    <s v="-"/>
    <s v="MUNICIPIO"/>
    <s v="LOMAS DE ZAMORA"/>
    <s v="VILLA ALBERTINA - VILLA FIORITO - ING. BUDGE"/>
    <s v="RECORRIDO ENTRE CAMINO NEGRO Y ENTUBAMIENTO UNAMUNO. CONDUCTO FRANKLIN HASTA DESEMBOCADURA ARROYO DEL REY. CONDUCTO BUSTOS HASTA DESEMBOCADURO ARROYO DEL REY. CONDUCTO TROPEROS HASTA DESEMBOCADURA ARROYO UNAMUNO."/>
    <d v="2009-08-03T00:00:00"/>
    <d v="2013-12-06T00:00:00"/>
    <n v="4389927.91"/>
    <n v="0"/>
    <n v="0"/>
    <n v="4389927.91"/>
    <n v="3232627.53"/>
    <n v="1558105.4"/>
    <s v="-"/>
    <n v="239010.2"/>
    <s v="-"/>
    <s v="-"/>
    <n v="0"/>
    <n v="0"/>
    <n v="0"/>
    <n v="0"/>
    <s v="-"/>
    <n v="0"/>
    <s v="-"/>
    <s v="TERMINADA"/>
    <n v="1"/>
    <n v="1"/>
    <s v="-"/>
  </r>
  <r>
    <n v="612"/>
    <x v="0"/>
    <s v="12. LIMPIEZA DE MÁRGENES Y CAMINO DE SIRGA"/>
    <s v="-"/>
    <s v="-"/>
    <s v="-"/>
    <s v="RED VIAL"/>
    <s v="-"/>
    <s v="DESARROLLO DEL CAMINO DE LA RIBERA (ENTRE PUENTE NICOLÁS AVELLANEDA Y CALLE DEAN FUNES)"/>
    <n v="2"/>
    <x v="2"/>
    <n v="325"/>
    <x v="11"/>
    <x v="21"/>
    <s v="-"/>
    <s v="-"/>
    <s v="-"/>
    <s v="BUE104"/>
    <n v="26"/>
    <s v="-"/>
    <s v="-"/>
    <s v="-"/>
    <s v="-"/>
    <s v="-"/>
    <s v="-"/>
    <s v="-"/>
    <s v="1"/>
    <s v="-"/>
    <s v="MUNICIPIO"/>
    <s v="AVELLANEDA"/>
    <s v="VARIAS"/>
    <s v="CAMINO DE LA RIBERA ENTRE PUENTE NICOLÁS AVELLANEDA Y CALLE DEAN FUNES"/>
    <d v="2007-07-23T00:00:00"/>
    <s v="-"/>
    <n v="20975032.559999999"/>
    <n v="0"/>
    <n v="0"/>
    <n v="20975032.559999999"/>
    <n v="15124804.92"/>
    <n v="3471234.09"/>
    <n v="3340343.72"/>
    <s v="-"/>
    <s v="-"/>
    <s v="-"/>
    <n v="0"/>
    <n v="0"/>
    <n v="0"/>
    <n v="0"/>
    <s v="-"/>
    <n v="0"/>
    <s v="-"/>
    <s v="TERMINADA"/>
    <n v="1"/>
    <n v="1"/>
    <s v="-"/>
  </r>
  <r>
    <n v="613"/>
    <x v="0"/>
    <s v="10. DESAGÜES PLUVIALES"/>
    <s v="-"/>
    <s v="-"/>
    <s v="-"/>
    <s v="DESAGUES PLUVIALES"/>
    <s v="-"/>
    <s v="DESAGÜES PLUVIALES DEL ACCESO NORTE A LA CAPITAL FEDERAL Y DE LA AV. GENERAL PAZ - ALIVIADOR ARROYO CILDAÑEZ"/>
    <n v="2"/>
    <x v="2"/>
    <n v="325"/>
    <x v="11"/>
    <x v="22"/>
    <s v="-"/>
    <s v="-"/>
    <s v="-"/>
    <s v=" CAB172"/>
    <n v="11"/>
    <n v="4"/>
    <n v="2"/>
    <n v="2"/>
    <s v="-"/>
    <n v="3"/>
    <n v="8"/>
    <s v="6"/>
    <s v="1"/>
    <s v="-"/>
    <s v="SSRH"/>
    <s v="LA MATANZA-TRES DE FEBRERO"/>
    <s v="LOMAS DEL MIRADOR - VILLA MADERO"/>
    <s v="AV. GRAL. PAZ, DESDE DIAZ VELEZ HASTA DESEMBOCADURA EN  PUENTE DE LA NORIA"/>
    <d v="2003-07-01T00:00:00"/>
    <d v="2006-03-28T00:00:00"/>
    <n v="97915685.109999999"/>
    <n v="0"/>
    <n v="0"/>
    <n v="97915685.109999999"/>
    <n v="97483790.159999996"/>
    <n v="431894.95"/>
    <s v="-"/>
    <s v="-"/>
    <s v="-"/>
    <s v="-"/>
    <n v="0"/>
    <n v="0"/>
    <n v="0"/>
    <n v="0"/>
    <s v="-"/>
    <n v="0"/>
    <s v="-"/>
    <s v="TERMINADA"/>
    <n v="1"/>
    <n v="1"/>
    <s v="-"/>
  </r>
  <r>
    <n v="614"/>
    <x v="0"/>
    <s v="10. DESAGÜES PLUVIALES"/>
    <s v="-"/>
    <s v="-"/>
    <s v="-"/>
    <s v="CANALIZACIÓN"/>
    <s v="ARROYO CILDAÑEZ"/>
    <s v="ALIVIADOR ARROYO CILDAÑEZ- DESVIADOR DE EXCEDENTES VILLA INSUPERABLE"/>
    <n v="2"/>
    <x v="2"/>
    <n v="325"/>
    <x v="12"/>
    <x v="21"/>
    <s v="-"/>
    <s v="-"/>
    <s v="-------"/>
    <s v="BUE108"/>
    <s v="FFIH"/>
    <s v="-"/>
    <s v="-"/>
    <s v="-"/>
    <s v="-"/>
    <s v="-------"/>
    <s v="-------"/>
    <s v="-------"/>
    <n v="1"/>
    <s v="-"/>
    <s v="SSRH"/>
    <s v="LA MATANZA"/>
    <s v="VILLA INSUPERABLE"/>
    <s v="MORENO Y MATHEU HASTA CONEXIÓN EN ALIVIADOR CILDAÑEZ A LA ALTURA DE AUTOPISTA RICHIERI"/>
    <d v="2007-03-27T00:00:00"/>
    <d v="2010-03-22T00:00:00"/>
    <n v="75829214.280000001"/>
    <s v="-"/>
    <n v="45978002.479999997"/>
    <n v="121807216.76000001"/>
    <n v="89594166.299999997"/>
    <n v="28261436.300000001"/>
    <s v="-"/>
    <n v="0"/>
    <n v="0"/>
    <n v="0"/>
    <n v="0"/>
    <n v="0"/>
    <n v="0"/>
    <n v="1371324.11"/>
    <s v="-"/>
    <s v="-"/>
    <s v="-"/>
    <s v="-"/>
    <n v="1"/>
    <n v="1"/>
    <s v="-"/>
  </r>
  <r>
    <n v="615"/>
    <x v="0"/>
    <s v="06. PLAN SANITARIO DE EMERGENCIA"/>
    <s v="-"/>
    <s v="-"/>
    <s v="-"/>
    <s v="VER"/>
    <s v="-"/>
    <s v=" PAVIMENTACIÓN DE ACCESOS A BARRIOS Y REDES TRONCALES 55 CUADRAS."/>
    <n v="2"/>
    <x v="2"/>
    <n v="325"/>
    <x v="11"/>
    <x v="22"/>
    <s v="-"/>
    <s v="-"/>
    <s v="-"/>
    <s v="BUE171"/>
    <n v="11"/>
    <n v="5"/>
    <n v="8"/>
    <n v="6"/>
    <s v="-"/>
    <n v="3"/>
    <n v="8"/>
    <s v="6"/>
    <s v="1"/>
    <s v="-"/>
    <s v="MUNICIPIO"/>
    <s v="MERLO"/>
    <s v="LIBERTAD Y PONTEVEDRA"/>
    <s v="AV. FERRARI Y CALLES LAPLACE, LAS AZUCENAS, LOS HORNOS Y SÍVORI"/>
    <d v="2009-02-15T00:00:00"/>
    <d v="2009-10-07T00:00:00"/>
    <n v="7383920"/>
    <n v="0"/>
    <n v="0"/>
    <n v="7383920"/>
    <n v="7383920"/>
    <s v="-"/>
    <s v="-"/>
    <s v="-"/>
    <s v="-"/>
    <s v="-"/>
    <n v="0"/>
    <n v="0"/>
    <n v="0"/>
    <n v="0"/>
    <s v="-"/>
    <n v="0"/>
    <s v="-"/>
    <s v="TERMINADA"/>
    <n v="1"/>
    <n v="1"/>
    <s v="-"/>
  </r>
  <r>
    <n v="616"/>
    <x v="0"/>
    <s v="06. PLAN SANITARIO DE EMERGENCIA"/>
    <s v="-"/>
    <s v="-"/>
    <s v="-"/>
    <s v="VER"/>
    <s v="-"/>
    <s v="PAVIMENTACIÓN DE ACCESOS A BARRIOS Y REDES TRONCALES 54 CUADRAS. "/>
    <n v="2"/>
    <x v="2"/>
    <n v="325"/>
    <x v="11"/>
    <x v="22"/>
    <s v="-"/>
    <s v="-"/>
    <s v="-"/>
    <s v="BUE171"/>
    <n v="11"/>
    <n v="5"/>
    <n v="8"/>
    <n v="6"/>
    <n v="9999"/>
    <n v="3"/>
    <n v="8"/>
    <s v="6"/>
    <s v="1"/>
    <s v="-"/>
    <s v="MUNICIPIO"/>
    <s v="MERLO"/>
    <s v="LIBERTAD Y PONTEVEDRA"/>
    <s v="AV. FERRARI Y CALLES LAPLACE, LAS AZUCENAS, LOS HORNOS Y SÍVORI"/>
    <d v="2009-09-15T00:00:00"/>
    <d v="2009-10-07T00:00:00"/>
    <n v="4369697.1100000003"/>
    <n v="0"/>
    <n v="0"/>
    <n v="4369697.1100000003"/>
    <n v="4369697.1100000003"/>
    <s v="-"/>
    <s v="-"/>
    <s v="-"/>
    <s v="-"/>
    <s v="-"/>
    <n v="0"/>
    <n v="0"/>
    <n v="0"/>
    <n v="0"/>
    <s v="-"/>
    <n v="0"/>
    <s v="-"/>
    <s v="TERMINADA"/>
    <n v="1"/>
    <n v="1"/>
    <s v="-"/>
  </r>
  <r>
    <n v="617"/>
    <x v="0"/>
    <s v="06. PLAN SANITARIO DE EMERGENCIA"/>
    <s v="-"/>
    <s v="-"/>
    <s v="-"/>
    <s v="NUEVO CENTRO EDUCATIVO"/>
    <s v="-"/>
    <s v="JI A CREAR EN Bº EL CANARIO"/>
    <n v="2"/>
    <x v="1"/>
    <n v="354"/>
    <x v="1"/>
    <x v="2"/>
    <s v="-"/>
    <s v="-"/>
    <n v="77"/>
    <s v="06-184"/>
    <n v="11"/>
    <n v="5"/>
    <n v="8"/>
    <n v="1"/>
    <n v="3001"/>
    <n v="3"/>
    <n v="4"/>
    <s v="6"/>
    <s v="1"/>
    <s v="-"/>
    <s v="BID/1966"/>
    <s v="ALMIRANTE BROWN"/>
    <s v="MALVINAS ARGENTINAS"/>
    <s v="ALGARROBO ENTRE LAPACHO Y CEIBO"/>
    <d v="2009-06-03T00:00:00"/>
    <d v="2011-02-24T00:00:00"/>
    <n v="330116.16099999996"/>
    <n v="3962.0090000000087"/>
    <n v="0"/>
    <n v="334078.17"/>
    <n v="332604.82"/>
    <s v="-"/>
    <s v="-"/>
    <n v="0"/>
    <s v="-"/>
    <s v="-"/>
    <n v="0"/>
    <n v="0"/>
    <s v="-"/>
    <n v="0"/>
    <s v="-"/>
    <n v="0"/>
    <s v="-"/>
    <s v="TERMINADA"/>
    <n v="0.99896679299831814"/>
    <n v="1"/>
    <s v="0"/>
  </r>
  <r>
    <n v="618"/>
    <x v="0"/>
    <s v="06. PLAN SANITARIO DE EMERGENCIA"/>
    <s v="-"/>
    <s v="-"/>
    <s v="-"/>
    <s v="NUEVO CENTRO EDUCATIVO"/>
    <s v="-"/>
    <s v="JI A CREAR EN Bº EL CANARIO"/>
    <n v="2"/>
    <x v="1"/>
    <n v="354"/>
    <x v="1"/>
    <x v="2"/>
    <s v="-"/>
    <s v="-"/>
    <n v="77"/>
    <s v="06-184"/>
    <n v="22"/>
    <n v="5"/>
    <n v="8"/>
    <n v="1"/>
    <n v="3001"/>
    <n v="3"/>
    <n v="4"/>
    <s v="6"/>
    <s v="1"/>
    <s v="-"/>
    <s v="BID/1966"/>
    <s v="ALMIRANTE BROWN"/>
    <s v="MALVINAS ARGENTINAS"/>
    <s v="ALGARROBO ENTRE LAPACHO Y CEIBO"/>
    <d v="2009-06-03T00:00:00"/>
    <d v="2011-02-24T00:00:00"/>
    <n v="1056454.2390000001"/>
    <n v="35658.081000000078"/>
    <n v="0"/>
    <n v="1092112.32"/>
    <n v="396980.27"/>
    <n v="680719.81"/>
    <n v="14412.24"/>
    <n v="0"/>
    <s v="-"/>
    <s v="-"/>
    <n v="0"/>
    <n v="0"/>
    <s v="-"/>
    <n v="0"/>
    <s v="-"/>
    <n v="0"/>
    <s v="-"/>
    <s v="TERMINADA"/>
    <n v="0.99896679299831814"/>
    <n v="1"/>
    <s v="0"/>
  </r>
  <r>
    <n v="619"/>
    <x v="0"/>
    <s v="06. PLAN SANITARIO DE EMERGENCIA"/>
    <s v="-"/>
    <s v="-"/>
    <s v="-"/>
    <s v="NUEVO CENTRO EDUCATIVO"/>
    <s v="-"/>
    <s v="JARDÍN VILLA ALBERTINA"/>
    <n v="2"/>
    <x v="1"/>
    <n v="354"/>
    <x v="1"/>
    <x v="2"/>
    <s v="-"/>
    <s v="-"/>
    <n v="77"/>
    <s v="06-035"/>
    <n v="11"/>
    <n v="5"/>
    <n v="8"/>
    <n v="1"/>
    <n v="3001"/>
    <n v="3"/>
    <n v="4"/>
    <s v="6"/>
    <s v="1"/>
    <s v="-"/>
    <s v="BID/1345"/>
    <s v="LOMAS DE ZAMORA"/>
    <s v="LOMAS DE ZAMORA"/>
    <s v="EUZKADY Y CAFALLATE"/>
    <d v="2005-07-19T00:00:00"/>
    <d v="2006-08-29T00:00:00"/>
    <n v="507697.77"/>
    <n v="84521.63"/>
    <n v="0"/>
    <n v="592219.4"/>
    <n v="592219.4"/>
    <s v="-"/>
    <s v="-"/>
    <n v="0"/>
    <s v="-"/>
    <s v="-"/>
    <n v="0"/>
    <n v="0"/>
    <s v="-"/>
    <n v="0"/>
    <s v="-"/>
    <n v="0"/>
    <s v="-"/>
    <s v="TERMINADA"/>
    <n v="1"/>
    <n v="1"/>
    <s v="0"/>
  </r>
  <r>
    <n v="620"/>
    <x v="0"/>
    <s v="06. PLAN SANITARIO DE EMERGENCIA"/>
    <s v="-"/>
    <s v="-"/>
    <s v="-"/>
    <s v="NUEVO CENTRO EDUCATIVO"/>
    <s v="-"/>
    <s v="JARDÍN SAN VICENTE - PROX.A EGB 22/29"/>
    <n v="2"/>
    <x v="1"/>
    <n v="354"/>
    <x v="1"/>
    <x v="2"/>
    <s v="-"/>
    <s v="-"/>
    <n v="77"/>
    <s v="06-026"/>
    <n v="11"/>
    <n v="5"/>
    <n v="8"/>
    <n v="1"/>
    <n v="3001"/>
    <n v="3"/>
    <n v="4"/>
    <s v="6"/>
    <s v="1"/>
    <s v="-"/>
    <s v="BID/1345"/>
    <s v="SAN VICENTE"/>
    <s v="SAN VICENTE"/>
    <s v="TUCUMAN Y BELGRANO"/>
    <d v="2005-10-17T00:00:00"/>
    <d v="2006-12-15T00:00:00"/>
    <n v="395394"/>
    <n v="71127.45"/>
    <n v="0"/>
    <n v="466521.45"/>
    <n v="466521.45"/>
    <s v="-"/>
    <s v="-"/>
    <n v="0"/>
    <s v="-"/>
    <s v="-"/>
    <n v="0"/>
    <n v="0"/>
    <s v="-"/>
    <n v="0"/>
    <s v="-"/>
    <n v="0"/>
    <s v="-"/>
    <s v="TERMINADA"/>
    <n v="1.000000021435242"/>
    <n v="1"/>
    <s v="0"/>
  </r>
  <r>
    <n v="621"/>
    <x v="0"/>
    <s v="06. PLAN SANITARIO DE EMERGENCIA"/>
    <s v="-"/>
    <s v="-"/>
    <s v="-"/>
    <s v="NUEVO CENTRO EDUCATIVO"/>
    <s v="-"/>
    <s v="JARDÍN Nº 943"/>
    <n v="2"/>
    <x v="1"/>
    <n v="354"/>
    <x v="1"/>
    <x v="2"/>
    <s v="-"/>
    <s v="-"/>
    <n v="77"/>
    <s v="06-074"/>
    <n v="11"/>
    <n v="5"/>
    <n v="8"/>
    <n v="1"/>
    <n v="3001"/>
    <n v="3"/>
    <n v="4"/>
    <s v="6"/>
    <s v="1"/>
    <s v="-"/>
    <s v="BID/1345"/>
    <s v="MERLO"/>
    <s v="MERLO"/>
    <s v="CASTRO Y 25 DE MAYO"/>
    <d v="2008-01-21T00:00:00"/>
    <d v="2009-06-14T00:00:00"/>
    <n v="513770"/>
    <n v="158677.18"/>
    <n v="0"/>
    <n v="672447.18"/>
    <n v="672447.18"/>
    <s v="-"/>
    <s v="-"/>
    <n v="0"/>
    <s v="-"/>
    <s v="-"/>
    <n v="0"/>
    <n v="0"/>
    <s v="-"/>
    <n v="0"/>
    <s v="-"/>
    <n v="0"/>
    <s v="-"/>
    <s v="TERMINADA"/>
    <n v="1"/>
    <n v="1"/>
    <s v="0"/>
  </r>
  <r>
    <n v="622"/>
    <x v="0"/>
    <s v="06. PLAN SANITARIO DE EMERGENCIA"/>
    <s v="-"/>
    <s v="-"/>
    <s v="-"/>
    <s v="NUEVO CENTRO EDUCATIVO"/>
    <s v="-"/>
    <s v="JARDÍN LINDERO A EGB Nº 3"/>
    <n v="2"/>
    <x v="1"/>
    <n v="354"/>
    <x v="1"/>
    <x v="2"/>
    <s v="-"/>
    <s v="-"/>
    <n v="77"/>
    <s v="06-054"/>
    <n v="11"/>
    <n v="5"/>
    <n v="8"/>
    <n v="1"/>
    <n v="3001"/>
    <n v="3"/>
    <n v="4"/>
    <s v="6"/>
    <s v="1"/>
    <s v="-"/>
    <s v="BID/1345"/>
    <s v="ALMIRANTE BROWN"/>
    <s v="ALMIRANTE BROWN"/>
    <s v="MORENO Y WILSON - LOCALIDAD BURZACO"/>
    <d v="2007-04-09T00:00:00"/>
    <d v="2008-04-11T00:00:00"/>
    <n v="455829.71"/>
    <n v="141953.81"/>
    <n v="0"/>
    <n v="597783.52"/>
    <n v="597783.52"/>
    <s v="-"/>
    <s v="-"/>
    <n v="0"/>
    <s v="-"/>
    <s v="-"/>
    <n v="0"/>
    <n v="0"/>
    <s v="-"/>
    <n v="0"/>
    <s v="-"/>
    <n v="0"/>
    <s v="-"/>
    <s v="TERMINADA"/>
    <n v="1"/>
    <n v="1"/>
    <s v="0"/>
  </r>
  <r>
    <n v="623"/>
    <x v="0"/>
    <s v="06. PLAN SANITARIO DE EMERGENCIA"/>
    <s v="-"/>
    <s v="-"/>
    <s v="-"/>
    <s v="NUEVO CENTRO EDUCATIVO"/>
    <s v="-"/>
    <s v="JARDÍN BURZACO - PXMO. EGB 53"/>
    <n v="2"/>
    <x v="1"/>
    <n v="354"/>
    <x v="1"/>
    <x v="2"/>
    <s v="-"/>
    <s v="-"/>
    <n v="77"/>
    <s v="06-030"/>
    <n v="11"/>
    <n v="5"/>
    <n v="8"/>
    <n v="1"/>
    <n v="3001"/>
    <n v="3"/>
    <n v="4"/>
    <s v="6"/>
    <s v="1"/>
    <s v="-"/>
    <s v="BID/1345"/>
    <s v="ALMIRANTE BROWN"/>
    <s v="ALMIRANTE BROWN"/>
    <s v="OBLIGADO / ESPAÑA Y CABRERA"/>
    <d v="2005-08-16T00:00:00"/>
    <d v="2006-07-31T00:00:00"/>
    <n v="402693.54"/>
    <n v="90589.21"/>
    <n v="0"/>
    <n v="493282.75"/>
    <n v="493282.75"/>
    <s v="-"/>
    <s v="-"/>
    <n v="0"/>
    <s v="-"/>
    <s v="-"/>
    <n v="0"/>
    <n v="0"/>
    <s v="-"/>
    <n v="0"/>
    <s v="-"/>
    <n v="0"/>
    <s v="-"/>
    <s v="TERMINADA"/>
    <n v="1"/>
    <n v="1"/>
    <s v="0"/>
  </r>
  <r>
    <n v="624"/>
    <x v="0"/>
    <s v="06. PLAN SANITARIO DE EMERGENCIA"/>
    <s v="-"/>
    <s v="-"/>
    <s v="-"/>
    <s v="NUEVO CENTRO EDUCATIVO"/>
    <s v="-"/>
    <s v="JARDÍN BARRIO SANTA MARTA"/>
    <n v="2"/>
    <x v="1"/>
    <n v="354"/>
    <x v="1"/>
    <x v="2"/>
    <s v="-"/>
    <s v="-"/>
    <n v="77"/>
    <s v="06-055"/>
    <n v="11"/>
    <n v="5"/>
    <n v="8"/>
    <n v="1"/>
    <n v="3001"/>
    <n v="3"/>
    <n v="4"/>
    <s v="6"/>
    <s v="1"/>
    <s v="-"/>
    <s v="BID/1345"/>
    <s v="EZEIZA"/>
    <s v="EZEIZA"/>
    <s v="CORTÉS E/ BRASILIA Y MONTEVIDEO"/>
    <d v="2007-05-02T00:00:00"/>
    <d v="2008-01-31T00:00:00"/>
    <n v="491424.75"/>
    <n v="214418.77"/>
    <n v="0"/>
    <n v="705843.52"/>
    <n v="705843.52"/>
    <s v="-"/>
    <s v="-"/>
    <n v="0"/>
    <s v="-"/>
    <s v="-"/>
    <n v="0"/>
    <n v="0"/>
    <s v="-"/>
    <n v="0"/>
    <s v="-"/>
    <n v="0"/>
    <s v="-"/>
    <s v="TERMINADA"/>
    <n v="1"/>
    <n v="1"/>
    <s v="0"/>
  </r>
  <r>
    <n v="625"/>
    <x v="0"/>
    <s v="06. PLAN SANITARIO DE EMERGENCIA"/>
    <s v="-"/>
    <s v="-"/>
    <s v="-"/>
    <s v="NUEVO CENTRO EDUCATIVO"/>
    <s v="-"/>
    <s v="JARDÍN BARRIO SAN JOSÉ/LA JUSTINA"/>
    <n v="2"/>
    <x v="1"/>
    <n v="354"/>
    <x v="1"/>
    <x v="2"/>
    <s v="-"/>
    <s v="-"/>
    <n v="77"/>
    <s v="06-065"/>
    <n v="11"/>
    <n v="5"/>
    <n v="8"/>
    <n v="1"/>
    <n v="3001"/>
    <n v="3"/>
    <n v="4"/>
    <s v="6"/>
    <s v="1"/>
    <s v="-"/>
    <s v="BID/1345"/>
    <s v="LA MATANZA"/>
    <s v="LA MATANZA"/>
    <s v="BARRAGÁN E/ CHAPÍN Y MARCOS PAZ"/>
    <d v="2006-02-02T00:00:00"/>
    <d v="2008-05-13T00:00:00"/>
    <n v="431378.01"/>
    <n v="0"/>
    <n v="0"/>
    <n v="431378.01"/>
    <n v="399788.66"/>
    <s v="-"/>
    <s v="-"/>
    <n v="0"/>
    <s v="-"/>
    <s v="-"/>
    <n v="0"/>
    <n v="0"/>
    <s v="-"/>
    <n v="0"/>
    <s v="-"/>
    <n v="0"/>
    <s v="-"/>
    <s v="TERMINADA"/>
    <n v="0.92677107022678318"/>
    <n v="1"/>
    <s v="0"/>
  </r>
  <r>
    <n v="626"/>
    <x v="0"/>
    <s v="06. PLAN SANITARIO DE EMERGENCIA"/>
    <s v="-"/>
    <s v="-"/>
    <s v="-"/>
    <s v="NUEVO CENTRO EDUCATIVO"/>
    <s v="-"/>
    <s v="JARDÍN BARRIO MUNICIPAL "/>
    <n v="2"/>
    <x v="1"/>
    <n v="354"/>
    <x v="1"/>
    <x v="2"/>
    <s v="-"/>
    <s v="-"/>
    <n v="77"/>
    <s v="06-057"/>
    <n v="11"/>
    <n v="5"/>
    <n v="8"/>
    <n v="1"/>
    <n v="3001"/>
    <n v="3"/>
    <n v="4"/>
    <s v="6"/>
    <s v="1"/>
    <s v="-"/>
    <s v="BID/1345"/>
    <s v="PTE. PERÓN"/>
    <s v="GUERNICA"/>
    <s v="GENERAL BELGRANO Y 41 - LOCALIDAD GUERNICA"/>
    <d v="2008-01-07T00:00:00"/>
    <d v="2008-11-05T00:00:00"/>
    <n v="463626.85"/>
    <n v="200019.3"/>
    <n v="0"/>
    <n v="663646.15"/>
    <n v="663646.15"/>
    <s v="-"/>
    <s v="-"/>
    <n v="0"/>
    <s v="-"/>
    <s v="-"/>
    <n v="0"/>
    <n v="0"/>
    <s v="-"/>
    <n v="0"/>
    <s v="-"/>
    <n v="0"/>
    <s v="-"/>
    <s v="TERMINADA"/>
    <n v="1.0000000301365428"/>
    <n v="1"/>
    <s v="0"/>
  </r>
  <r>
    <n v="627"/>
    <x v="0"/>
    <s v="06. PLAN SANITARIO DE EMERGENCIA"/>
    <s v="-"/>
    <s v="-"/>
    <s v="-"/>
    <s v="NUEVO CENTRO EDUCATIVO"/>
    <s v="-"/>
    <s v="JARDÍN BARRIO LOS NARANJOS"/>
    <n v="2"/>
    <x v="1"/>
    <n v="354"/>
    <x v="1"/>
    <x v="2"/>
    <s v="-"/>
    <s v="-"/>
    <n v="77"/>
    <s v="06-058"/>
    <n v="11"/>
    <n v="5"/>
    <n v="8"/>
    <n v="1"/>
    <n v="3001"/>
    <n v="3"/>
    <n v="4"/>
    <s v="6"/>
    <s v="1"/>
    <s v="-"/>
    <s v="BID/1345"/>
    <s v="SAN VICENTE"/>
    <s v="SAN VICENTE"/>
    <s v="BUENOS AIRES Y ARCURI"/>
    <d v="2007-04-09T00:00:00"/>
    <d v="2008-09-23T00:00:00"/>
    <n v="465589.18"/>
    <n v="140664.60999999999"/>
    <n v="0"/>
    <n v="606253.79"/>
    <n v="606253.79"/>
    <s v="-"/>
    <s v="-"/>
    <n v="0"/>
    <s v="-"/>
    <s v="-"/>
    <n v="0"/>
    <n v="0"/>
    <s v="-"/>
    <n v="0"/>
    <s v="-"/>
    <n v="0"/>
    <s v="-"/>
    <s v="TERMINADA"/>
    <n v="1.0000000494842292"/>
    <n v="1"/>
    <s v="0"/>
  </r>
  <r>
    <n v="628"/>
    <x v="0"/>
    <s v="06. PLAN SANITARIO DE EMERGENCIA"/>
    <s v="-"/>
    <s v="-"/>
    <s v="-"/>
    <s v="NUEVO CENTRO EDUCATIVO"/>
    <s v="-"/>
    <s v="JARDÍN BARRIO LA COLINA"/>
    <n v="2"/>
    <x v="1"/>
    <n v="354"/>
    <x v="1"/>
    <x v="2"/>
    <s v="-"/>
    <s v="-"/>
    <n v="77"/>
    <s v="06-059"/>
    <n v="11"/>
    <n v="5"/>
    <n v="8"/>
    <n v="1"/>
    <n v="3001"/>
    <n v="3"/>
    <n v="4"/>
    <s v="6"/>
    <s v="1"/>
    <s v="-"/>
    <s v="BID/1345"/>
    <s v="ESTEBAN ECHEVERRÍA"/>
    <s v="ESTEBAN ECHEVERRÍA"/>
    <s v="GRAL. RODRIGUEZ Y FITZ ROY"/>
    <d v="2007-10-22T00:00:00"/>
    <d v="2008-06-03T00:00:00"/>
    <n v="457205.88"/>
    <n v="223841.39"/>
    <n v="0"/>
    <n v="681047.27"/>
    <n v="681041.27"/>
    <s v="-"/>
    <s v="-"/>
    <n v="0"/>
    <s v="-"/>
    <s v="-"/>
    <n v="0"/>
    <n v="0"/>
    <s v="-"/>
    <n v="0"/>
    <s v="-"/>
    <n v="0"/>
    <s v="-"/>
    <s v="TERMINADA"/>
    <n v="1"/>
    <n v="1"/>
    <s v="0"/>
  </r>
  <r>
    <n v="629"/>
    <x v="0"/>
    <s v="06. PLAN SANITARIO DE EMERGENCIA"/>
    <s v="-"/>
    <s v="-"/>
    <s v="-"/>
    <s v="NUEVO CENTRO EDUCATIVO"/>
    <s v="-"/>
    <s v="JARDÍN BARRIO EL MIRADOR"/>
    <n v="2"/>
    <x v="1"/>
    <n v="354"/>
    <x v="1"/>
    <x v="2"/>
    <s v="-"/>
    <s v="-"/>
    <n v="77"/>
    <s v="06-063"/>
    <n v="11"/>
    <n v="5"/>
    <n v="8"/>
    <n v="1"/>
    <n v="3001"/>
    <n v="3"/>
    <n v="4"/>
    <s v="6"/>
    <s v="1"/>
    <s v="-"/>
    <s v="BID/1345"/>
    <s v="LA MATANZA"/>
    <s v="LA MATANZA"/>
    <s v="MARÍA PITA Y ZINNY"/>
    <d v="2006-02-02T00:00:00"/>
    <d v="2008-05-11T00:00:00"/>
    <n v="361678.46"/>
    <n v="0"/>
    <n v="0"/>
    <n v="361678.46"/>
    <n v="319060.45"/>
    <s v="-"/>
    <s v="-"/>
    <n v="0"/>
    <s v="-"/>
    <s v="-"/>
    <n v="0"/>
    <n v="0"/>
    <s v="-"/>
    <n v="0"/>
    <s v="-"/>
    <n v="0"/>
    <s v="-"/>
    <s v="TERMINADA"/>
    <n v="0.88216602669675159"/>
    <n v="1"/>
    <s v="0"/>
  </r>
  <r>
    <n v="630"/>
    <x v="0"/>
    <s v="06. PLAN SANITARIO DE EMERGENCIA"/>
    <s v="-"/>
    <s v="-"/>
    <s v="-"/>
    <s v="NUEVO CENTRO EDUCATIVO"/>
    <s v="-"/>
    <s v="JARDÍN BARRIO ATE"/>
    <n v="2"/>
    <x v="1"/>
    <n v="354"/>
    <x v="1"/>
    <x v="2"/>
    <s v="-"/>
    <s v="-"/>
    <n v="77"/>
    <s v="06-056"/>
    <n v="11"/>
    <n v="5"/>
    <n v="8"/>
    <n v="1"/>
    <n v="3001"/>
    <n v="3"/>
    <n v="4"/>
    <s v="6"/>
    <s v="1"/>
    <s v="-"/>
    <s v="BID/1345"/>
    <s v="EZEIZA"/>
    <s v="EZEIZA"/>
    <s v="CENTENARIO Y REPÚBLICA DEL ECUADOR"/>
    <d v="2007-05-02T00:00:00"/>
    <d v="2008-01-31T00:00:00"/>
    <n v="448536.41"/>
    <n v="197119.61"/>
    <n v="0"/>
    <n v="645656.02"/>
    <n v="645656.02"/>
    <s v="-"/>
    <s v="-"/>
    <n v="0"/>
    <s v="-"/>
    <s v="-"/>
    <n v="0"/>
    <n v="0"/>
    <s v="-"/>
    <n v="0"/>
    <s v="-"/>
    <n v="0"/>
    <s v="-"/>
    <s v="TERMINADA"/>
    <n v="1"/>
    <n v="1"/>
    <s v="0"/>
  </r>
  <r>
    <n v="631"/>
    <x v="0"/>
    <s v="06. PLAN SANITARIO DE EMERGENCIA"/>
    <s v="-"/>
    <s v="-"/>
    <s v="-"/>
    <s v="NUEVO CENTRO EDUCATIVO"/>
    <s v="-"/>
    <s v="JARDÍN - PARAJE SANTA MARTA"/>
    <n v="2"/>
    <x v="1"/>
    <n v="354"/>
    <x v="1"/>
    <x v="2"/>
    <s v="-"/>
    <s v="-"/>
    <n v="77"/>
    <s v="06-015"/>
    <n v="11"/>
    <n v="5"/>
    <n v="8"/>
    <n v="1"/>
    <n v="3001"/>
    <n v="3"/>
    <n v="4"/>
    <s v="6"/>
    <s v="1"/>
    <s v="-"/>
    <s v="BID/1345"/>
    <s v="MERLO"/>
    <s v="MERLO"/>
    <s v="TUPAC AMARÚ Y DOBLAS"/>
    <d v="2005-07-25T00:00:00"/>
    <d v="2006-07-31T00:00:00"/>
    <n v="396318.77"/>
    <n v="72964.539999999994"/>
    <n v="0"/>
    <n v="469283.31"/>
    <n v="468472.49"/>
    <s v="-"/>
    <s v="-"/>
    <n v="0"/>
    <s v="-"/>
    <s v="-"/>
    <n v="0"/>
    <n v="0"/>
    <s v="-"/>
    <n v="0"/>
    <s v="-"/>
    <n v="0"/>
    <s v="-"/>
    <s v="TERMINADA"/>
    <n v="0.99827221641442987"/>
    <n v="1"/>
    <s v="0"/>
  </r>
  <r>
    <n v="632"/>
    <x v="0"/>
    <s v="06. PLAN SANITARIO DE EMERGENCIA"/>
    <s v="-"/>
    <s v="-"/>
    <s v="-"/>
    <s v="NUEVO CENTRO EDUCATIVO"/>
    <s v="-"/>
    <s v="JARDÍN - PARAJE SANTA ISABEL"/>
    <n v="2"/>
    <x v="1"/>
    <n v="354"/>
    <x v="1"/>
    <x v="2"/>
    <s v="-"/>
    <s v="-"/>
    <n v="77"/>
    <s v="06-014"/>
    <n v="11"/>
    <n v="5"/>
    <n v="8"/>
    <n v="1"/>
    <n v="3001"/>
    <n v="3"/>
    <n v="4"/>
    <s v="6"/>
    <s v="1"/>
    <s v="-"/>
    <s v="BID/1345"/>
    <s v="MERLO"/>
    <s v="MERLO"/>
    <s v="UGARTECHE Y CERRITO"/>
    <d v="2005-07-25T00:00:00"/>
    <d v="2006-07-31T00:00:00"/>
    <n v="407708.18"/>
    <n v="75135.66"/>
    <n v="0"/>
    <n v="482843.84"/>
    <n v="482504.22"/>
    <s v="-"/>
    <s v="-"/>
    <n v="0"/>
    <s v="-"/>
    <s v="-"/>
    <n v="0"/>
    <n v="0"/>
    <s v="-"/>
    <n v="0"/>
    <s v="-"/>
    <n v="0"/>
    <s v="-"/>
    <s v="TERMINADA"/>
    <n v="0.99929662559224108"/>
    <n v="1"/>
    <s v="0"/>
  </r>
  <r>
    <n v="633"/>
    <x v="0"/>
    <s v="06. PLAN SANITARIO DE EMERGENCIA"/>
    <s v="-"/>
    <s v="-"/>
    <s v="-"/>
    <s v="NUEVO CENTRO EDUCATIVO"/>
    <s v="-"/>
    <s v="JARDÍN Nº 944"/>
    <n v="2"/>
    <x v="1"/>
    <n v="354"/>
    <x v="1"/>
    <x v="2"/>
    <s v="-"/>
    <s v="-"/>
    <n v="77"/>
    <s v="06-075"/>
    <n v="11"/>
    <n v="5"/>
    <n v="8"/>
    <n v="1"/>
    <n v="3001"/>
    <n v="3"/>
    <n v="4"/>
    <s v="6"/>
    <s v="1"/>
    <s v="-"/>
    <s v="BID/1345"/>
    <s v="MERLO"/>
    <s v="MERLO"/>
    <s v="AMUNDSEN E/FRAGA Y FILIBERTO"/>
    <d v="2008-01-21T00:00:00"/>
    <d v="2010-08-30T00:00:00"/>
    <n v="542560"/>
    <n v="282751.89"/>
    <n v="0"/>
    <n v="825311.89"/>
    <n v="534042.9"/>
    <n v="277131.38"/>
    <s v="-"/>
    <n v="0"/>
    <s v="-"/>
    <s v="-"/>
    <n v="0"/>
    <n v="0"/>
    <s v="-"/>
    <n v="0"/>
    <s v="-"/>
    <n v="0"/>
    <s v="-"/>
    <s v="TERMINADA"/>
    <n v="0.98286997900878414"/>
    <n v="1"/>
    <s v="0"/>
  </r>
  <r>
    <n v="634"/>
    <x v="0"/>
    <s v="06. PLAN SANITARIO DE EMERGENCIA"/>
    <s v="-"/>
    <s v="-"/>
    <s v="-"/>
    <s v="NUEVO CENTRO EDUCATIVO"/>
    <s v="-"/>
    <s v="JARDÍN - GONZALEZ CATÁN ANEXO A EGB 77"/>
    <n v="2"/>
    <x v="1"/>
    <n v="354"/>
    <x v="1"/>
    <x v="2"/>
    <s v="-"/>
    <s v="-"/>
    <n v="77"/>
    <s v="06-010"/>
    <n v="11"/>
    <n v="5"/>
    <n v="8"/>
    <n v="1"/>
    <n v="3001"/>
    <n v="3"/>
    <n v="4"/>
    <s v="6"/>
    <s v="1"/>
    <s v="-"/>
    <s v="BID/1345"/>
    <s v="LA MATANZA"/>
    <s v="LA MATANZA"/>
    <s v="ARIAS Y HUEMUL"/>
    <d v="2005-07-26T00:00:00"/>
    <d v="2006-05-23T00:00:00"/>
    <n v="382846"/>
    <n v="83536.84"/>
    <n v="0"/>
    <n v="466382.84"/>
    <n v="466382.84"/>
    <s v="-"/>
    <s v="-"/>
    <n v="0"/>
    <s v="-"/>
    <s v="-"/>
    <n v="0"/>
    <n v="0"/>
    <s v="-"/>
    <n v="0"/>
    <s v="-"/>
    <n v="0"/>
    <s v="-"/>
    <s v="TERMINADA"/>
    <n v="1.0000000214416127"/>
    <n v="1"/>
    <s v="0"/>
  </r>
  <r>
    <n v="635"/>
    <x v="0"/>
    <s v="06. PLAN SANITARIO DE EMERGENCIA"/>
    <s v="-"/>
    <s v="-"/>
    <s v="-"/>
    <s v="NUEVO CENTRO EDUCATIVO"/>
    <s v="-"/>
    <s v="JARDÍN - GONZALEZ CATAN - PXMO. EGB 24"/>
    <n v="2"/>
    <x v="1"/>
    <n v="354"/>
    <x v="1"/>
    <x v="2"/>
    <s v="-"/>
    <s v="-"/>
    <n v="77"/>
    <s v="06-037"/>
    <n v="11"/>
    <n v="5"/>
    <n v="8"/>
    <n v="1"/>
    <n v="3001"/>
    <n v="3"/>
    <n v="4"/>
    <s v="6"/>
    <s v="1"/>
    <s v="-"/>
    <s v="BID/1345"/>
    <s v="LA MATANZA"/>
    <s v="LA MATANZA"/>
    <s v="P. CERETTI Y AROMA"/>
    <d v="2005-08-09T00:00:00"/>
    <d v="2006-05-05T00:00:00"/>
    <n v="413450"/>
    <n v="42247.75"/>
    <n v="0"/>
    <n v="455697.75"/>
    <n v="455697.75"/>
    <s v="-"/>
    <s v="-"/>
    <n v="0"/>
    <s v="-"/>
    <s v="-"/>
    <n v="0"/>
    <n v="0"/>
    <s v="-"/>
    <n v="0"/>
    <s v="-"/>
    <n v="0"/>
    <s v="-"/>
    <s v="TERMINADA"/>
    <n v="1.0000010533308659"/>
    <n v="1"/>
    <s v="0"/>
  </r>
  <r>
    <n v="636"/>
    <x v="0"/>
    <s v="06. PLAN SANITARIO DE EMERGENCIA"/>
    <s v="-"/>
    <s v="-"/>
    <s v="-"/>
    <s v="NUEVO CENTRO EDUCATIVO"/>
    <s v="-"/>
    <s v="JARDÍN - BARRIO SANTA MAGDALENA"/>
    <n v="2"/>
    <x v="1"/>
    <n v="354"/>
    <x v="1"/>
    <x v="2"/>
    <s v="-"/>
    <s v="-"/>
    <n v="77"/>
    <s v="06-024"/>
    <n v="11"/>
    <n v="5"/>
    <n v="8"/>
    <n v="1"/>
    <n v="3001"/>
    <n v="3"/>
    <n v="4"/>
    <s v="6"/>
    <s v="1"/>
    <s v="-"/>
    <s v="BID/1345"/>
    <s v="PTE. PERÓN"/>
    <s v="GUERNICA"/>
    <s v="SANTA FÉ Y MORENO"/>
    <d v="2005-10-17T00:00:00"/>
    <d v="2006-12-15T00:00:00"/>
    <n v="409355"/>
    <n v="74607.960000000006"/>
    <n v="0"/>
    <n v="483962.96"/>
    <n v="483962.96"/>
    <s v="-"/>
    <s v="-"/>
    <n v="0"/>
    <s v="-"/>
    <s v="-"/>
    <n v="0"/>
    <n v="0"/>
    <s v="-"/>
    <n v="0"/>
    <s v="-"/>
    <n v="0"/>
    <s v="-"/>
    <s v="TERMINADA"/>
    <n v="1.0000000206627389"/>
    <n v="1"/>
    <s v="0"/>
  </r>
  <r>
    <n v="637"/>
    <x v="0"/>
    <s v="06. PLAN SANITARIO DE EMERGENCIA"/>
    <s v="-"/>
    <s v="-"/>
    <s v="-"/>
    <s v="NUEVO CENTRO EDUCATIVO"/>
    <s v="-"/>
    <s v="JARDÍN - BARRIO SAN PEDRO"/>
    <n v="2"/>
    <x v="1"/>
    <n v="354"/>
    <x v="1"/>
    <x v="2"/>
    <s v="-"/>
    <s v="-"/>
    <n v="77"/>
    <s v="06-013"/>
    <n v="11"/>
    <n v="5"/>
    <n v="8"/>
    <n v="1"/>
    <n v="3001"/>
    <n v="3"/>
    <n v="4"/>
    <s v="6"/>
    <s v="1"/>
    <s v="-"/>
    <s v="BID/1345"/>
    <s v="LA MATANZA"/>
    <s v="LA MATANZA"/>
    <s v="COLASTINE Y BUERA"/>
    <d v="2005-07-26T00:00:00"/>
    <d v="2006-05-23T00:00:00"/>
    <n v="382529"/>
    <n v="79576.87"/>
    <n v="0"/>
    <n v="462105.87"/>
    <n v="462105.87"/>
    <s v="-"/>
    <s v="-"/>
    <n v="0"/>
    <s v="-"/>
    <s v="-"/>
    <n v="0"/>
    <n v="0"/>
    <s v="-"/>
    <n v="0"/>
    <s v="-"/>
    <n v="0"/>
    <s v="-"/>
    <s v="TERMINADA"/>
    <n v="1"/>
    <n v="1"/>
    <s v="0"/>
  </r>
  <r>
    <n v="638"/>
    <x v="0"/>
    <s v="06. PLAN SANITARIO DE EMERGENCIA"/>
    <s v="-"/>
    <s v="-"/>
    <s v="-"/>
    <s v="NUEVO CENTRO EDUCATIVO"/>
    <s v="-"/>
    <s v="JARDÍN - BARRIO ORO VERDE"/>
    <n v="2"/>
    <x v="1"/>
    <n v="354"/>
    <x v="1"/>
    <x v="2"/>
    <s v="-"/>
    <s v="-"/>
    <n v="77"/>
    <s v="06-011"/>
    <n v="11"/>
    <n v="5"/>
    <n v="8"/>
    <n v="1"/>
    <n v="3001"/>
    <n v="3"/>
    <n v="4"/>
    <s v="6"/>
    <s v="1"/>
    <s v="-"/>
    <s v="BID/1345"/>
    <s v="LA MATANZA"/>
    <s v="LA MATANZA"/>
    <s v="CAMARGO Y MENDEZ"/>
    <d v="2005-07-26T00:00:00"/>
    <d v="2006-05-23T00:00:00"/>
    <n v="382529"/>
    <n v="80776.259999999995"/>
    <n v="0"/>
    <n v="463305.26"/>
    <n v="463305.26"/>
    <s v="-"/>
    <s v="-"/>
    <n v="0"/>
    <s v="-"/>
    <s v="-"/>
    <n v="0"/>
    <n v="0"/>
    <s v="-"/>
    <n v="0"/>
    <s v="-"/>
    <n v="0"/>
    <s v="-"/>
    <s v="TERMINADA"/>
    <n v="1"/>
    <n v="1"/>
    <s v="0"/>
  </r>
  <r>
    <n v="639"/>
    <x v="0"/>
    <s v="06. PLAN SANITARIO DE EMERGENCIA"/>
    <s v="-"/>
    <s v="-"/>
    <s v="-"/>
    <s v="NUEVO CENTRO EDUCATIVO"/>
    <s v="-"/>
    <s v="JARDÍN - BARRIO ODISA"/>
    <n v="2"/>
    <x v="1"/>
    <n v="354"/>
    <x v="1"/>
    <x v="2"/>
    <s v="-"/>
    <s v="-"/>
    <n v="77"/>
    <s v="06-023"/>
    <n v="11"/>
    <n v="5"/>
    <n v="8"/>
    <n v="1"/>
    <n v="3001"/>
    <n v="3"/>
    <n v="4"/>
    <s v="6"/>
    <s v="1"/>
    <s v="-"/>
    <s v="BID/1345"/>
    <s v="LOMAS DE ZAMORA"/>
    <s v="LOMAS DE ZAMORA"/>
    <s v="LAS TROPAS Y FRANKLIN"/>
    <d v="2005-10-17T00:00:00"/>
    <d v="2006-12-15T00:00:00"/>
    <n v="417116"/>
    <n v="77003.789999999994"/>
    <n v="0"/>
    <n v="494119.79"/>
    <n v="494119.79"/>
    <s v="-"/>
    <s v="-"/>
    <n v="0"/>
    <s v="-"/>
    <s v="-"/>
    <n v="0"/>
    <n v="0"/>
    <s v="-"/>
    <n v="0"/>
    <s v="-"/>
    <n v="0"/>
    <s v="-"/>
    <s v="TERMINADA"/>
    <n v="1"/>
    <n v="1"/>
    <s v="0"/>
  </r>
  <r>
    <n v="640"/>
    <x v="0"/>
    <s v="06. PLAN SANITARIO DE EMERGENCIA"/>
    <s v="-"/>
    <s v="-"/>
    <s v="-"/>
    <s v="NUEVO CENTRO EDUCATIVO"/>
    <s v="-"/>
    <s v="JARDÍN - BARRIO LA ESPERANZA"/>
    <n v="2"/>
    <x v="1"/>
    <n v="354"/>
    <x v="1"/>
    <x v="2"/>
    <s v="-"/>
    <s v="-"/>
    <n v="77"/>
    <s v="06-036"/>
    <n v="11"/>
    <n v="5"/>
    <n v="8"/>
    <n v="1"/>
    <n v="3001"/>
    <n v="3"/>
    <n v="4"/>
    <s v="6"/>
    <s v="1"/>
    <s v="-"/>
    <s v="BID/1345"/>
    <s v="LA MATANZA"/>
    <s v="LA MATANZA"/>
    <s v="SCHUBERT Y MIMBRERA"/>
    <d v="2005-08-09T00:00:00"/>
    <d v="2006-05-05T00:00:00"/>
    <n v="441784"/>
    <n v="45943.83"/>
    <n v="0"/>
    <n v="487727.83"/>
    <n v="487727.83"/>
    <s v="-"/>
    <s v="-"/>
    <n v="0"/>
    <s v="-"/>
    <s v="-"/>
    <n v="0"/>
    <n v="0"/>
    <s v="-"/>
    <n v="0"/>
    <s v="-"/>
    <n v="0"/>
    <s v="-"/>
    <s v="TERMINADA"/>
    <n v="1"/>
    <n v="1"/>
    <s v="0"/>
  </r>
  <r>
    <n v="641"/>
    <x v="0"/>
    <s v="06. PLAN SANITARIO DE EMERGENCIA"/>
    <s v="-"/>
    <s v="-"/>
    <s v="-"/>
    <s v="NUEVO CENTRO EDUCATIVO"/>
    <s v="-"/>
    <s v="JARDÍN - BARRIO EL ZORZAL"/>
    <n v="2"/>
    <x v="1"/>
    <n v="354"/>
    <x v="1"/>
    <x v="2"/>
    <s v="-"/>
    <s v="-"/>
    <n v="77"/>
    <s v="06-049"/>
    <n v="11"/>
    <n v="5"/>
    <n v="8"/>
    <n v="1"/>
    <n v="3001"/>
    <n v="3"/>
    <n v="4"/>
    <s v="6"/>
    <s v="1"/>
    <s v="-"/>
    <s v="BID/1345"/>
    <s v="MERLO"/>
    <s v="MERLO"/>
    <s v="COLASTINE Y CALLE A CEDER"/>
    <d v="2005-09-01T00:00:00"/>
    <d v="2006-06-06T00:00:00"/>
    <n v="415447.01"/>
    <n v="48081.85"/>
    <n v="0"/>
    <n v="463528.86"/>
    <n v="463528.86"/>
    <s v="-"/>
    <s v="-"/>
    <n v="0"/>
    <s v="-"/>
    <s v="-"/>
    <n v="0"/>
    <n v="0"/>
    <s v="-"/>
    <n v="0"/>
    <s v="-"/>
    <n v="0"/>
    <s v="-"/>
    <s v="TERMINADA"/>
    <n v="1"/>
    <n v="1"/>
    <s v="0"/>
  </r>
  <r>
    <n v="642"/>
    <x v="0"/>
    <s v="06. PLAN SANITARIO DE EMERGENCIA"/>
    <s v="-"/>
    <s v="-"/>
    <s v="-"/>
    <s v="NUEVO CENTRO EDUCATIVO"/>
    <s v="-"/>
    <s v="JARDÍN - BARRIO EL ROBLE"/>
    <n v="2"/>
    <x v="1"/>
    <n v="354"/>
    <x v="1"/>
    <x v="2"/>
    <s v="-"/>
    <s v="-"/>
    <n v="77"/>
    <s v="06-025"/>
    <n v="11"/>
    <n v="5"/>
    <n v="8"/>
    <n v="1"/>
    <n v="3001"/>
    <n v="3"/>
    <n v="4"/>
    <s v="6"/>
    <s v="1"/>
    <s v="-"/>
    <s v="BID/1345"/>
    <s v="PTE. PERÓN"/>
    <s v="GUERNICA"/>
    <s v="GENERAL BRACCO Y ASCASUBI"/>
    <d v="2005-10-17T00:00:00"/>
    <d v="2006-12-15T00:00:00"/>
    <n v="397585"/>
    <n v="73566.720000000001"/>
    <n v="0"/>
    <n v="471151.72"/>
    <n v="471151.72"/>
    <s v="-"/>
    <s v="-"/>
    <n v="0"/>
    <s v="-"/>
    <s v="-"/>
    <n v="0"/>
    <n v="0"/>
    <s v="-"/>
    <n v="0"/>
    <s v="-"/>
    <n v="0"/>
    <s v="-"/>
    <s v="TERMINADA"/>
    <n v="1"/>
    <n v="1"/>
    <s v="0"/>
  </r>
  <r>
    <n v="643"/>
    <x v="0"/>
    <s v="06. PLAN SANITARIO DE EMERGENCIA"/>
    <s v="-"/>
    <s v="-"/>
    <s v="-"/>
    <s v="NUEVO CENTRO EDUCATIVO"/>
    <s v="-"/>
    <s v="JARDÍN - BARRIO EL PINO"/>
    <n v="2"/>
    <x v="1"/>
    <n v="354"/>
    <x v="1"/>
    <x v="2"/>
    <s v="-"/>
    <s v="-"/>
    <n v="77"/>
    <s v="06-012"/>
    <n v="11"/>
    <n v="5"/>
    <n v="8"/>
    <n v="1"/>
    <n v="3001"/>
    <n v="3"/>
    <n v="4"/>
    <s v="6"/>
    <s v="1"/>
    <s v="-"/>
    <s v="BID/1345"/>
    <s v="LA MATANZA"/>
    <s v="LA MATANZA"/>
    <s v="CULLEN Y B. ESCRIBANO"/>
    <d v="2005-07-26T00:00:00"/>
    <d v="2006-05-23T00:00:00"/>
    <n v="392218"/>
    <n v="85585.33"/>
    <n v="0"/>
    <n v="477803.33"/>
    <n v="477803.33"/>
    <s v="-"/>
    <s v="-"/>
    <n v="0"/>
    <s v="-"/>
    <s v="-"/>
    <n v="0"/>
    <n v="0"/>
    <s v="-"/>
    <n v="0"/>
    <s v="-"/>
    <n v="0"/>
    <s v="-"/>
    <s v="TERMINADA"/>
    <n v="1.0000000418582282"/>
    <n v="1"/>
    <s v="0"/>
  </r>
  <r>
    <n v="644"/>
    <x v="0"/>
    <s v="06. PLAN SANITARIO DE EMERGENCIA"/>
    <s v="-"/>
    <s v="-"/>
    <s v="-"/>
    <s v="NUEVO CENTRO EDUCATIVO"/>
    <s v="-"/>
    <s v="JARDÍN - BARRIO ARGENTINO"/>
    <n v="2"/>
    <x v="1"/>
    <n v="354"/>
    <x v="1"/>
    <x v="2"/>
    <s v="-"/>
    <s v="-"/>
    <n v="77"/>
    <s v="06-016"/>
    <n v="11"/>
    <n v="5"/>
    <n v="8"/>
    <n v="1"/>
    <n v="3001"/>
    <n v="3"/>
    <n v="4"/>
    <s v="6"/>
    <s v="1"/>
    <s v="-"/>
    <s v="BID/1345"/>
    <s v="MERLO"/>
    <s v="MERLO"/>
    <s v="MORELOS Y VIENA"/>
    <d v="2005-07-25T00:00:00"/>
    <d v="2006-07-31T00:00:00"/>
    <n v="394710.05"/>
    <n v="66545.16"/>
    <n v="0"/>
    <n v="461255.21"/>
    <n v="461064.14"/>
    <s v="-"/>
    <s v="-"/>
    <n v="0"/>
    <s v="-"/>
    <s v="-"/>
    <n v="0"/>
    <n v="0"/>
    <s v="-"/>
    <n v="0"/>
    <s v="-"/>
    <n v="0"/>
    <s v="-"/>
    <s v="TERMINADA"/>
    <n v="0.99958576077655581"/>
    <n v="1"/>
    <s v="0"/>
  </r>
  <r>
    <n v="645"/>
    <x v="0"/>
    <s v="06. PLAN SANITARIO DE EMERGENCIA"/>
    <s v="-"/>
    <s v="-"/>
    <s v="-"/>
    <s v="NUEVO CENTRO EDUCATIVO"/>
    <s v="-"/>
    <s v="JARDÍN - BARRIO 2 DE ABRIL RAFAEL CALZADA"/>
    <n v="2"/>
    <x v="1"/>
    <n v="354"/>
    <x v="1"/>
    <x v="2"/>
    <s v="-"/>
    <s v="-"/>
    <n v="77"/>
    <s v="06-033"/>
    <n v="11"/>
    <n v="5"/>
    <n v="8"/>
    <n v="1"/>
    <n v="3001"/>
    <n v="3"/>
    <n v="4"/>
    <s v="6"/>
    <s v="1"/>
    <s v="-"/>
    <s v="BID/1345"/>
    <s v="ALMIRANTE BROWN"/>
    <s v="ALMIRANTE BROWN"/>
    <s v="CONDOR Y AVELLANEDA"/>
    <d v="2005-07-19T00:00:00"/>
    <d v="2006-08-29T00:00:00"/>
    <n v="420905.51"/>
    <n v="56255.5"/>
    <n v="0"/>
    <n v="477161.01"/>
    <n v="477161.01"/>
    <s v="-"/>
    <s v="-"/>
    <n v="0"/>
    <s v="-"/>
    <s v="-"/>
    <n v="0"/>
    <n v="0"/>
    <s v="-"/>
    <n v="0"/>
    <s v="-"/>
    <n v="0"/>
    <s v="-"/>
    <s v="TERMINADA"/>
    <n v="1"/>
    <n v="1"/>
    <s v="0"/>
  </r>
  <r>
    <n v="646"/>
    <x v="0"/>
    <s v="06. PLAN SANITARIO DE EMERGENCIA"/>
    <s v="-"/>
    <s v="-"/>
    <s v="-"/>
    <s v="NUEVO CENTRO EDUCATIVO"/>
    <s v="-"/>
    <s v="JARDÍN - ANEXO EGB 120"/>
    <n v="2"/>
    <x v="1"/>
    <n v="354"/>
    <x v="1"/>
    <x v="2"/>
    <s v="-"/>
    <s v="-"/>
    <n v="77"/>
    <s v="06-038"/>
    <n v="11"/>
    <n v="5"/>
    <n v="8"/>
    <n v="1"/>
    <n v="3001"/>
    <n v="3"/>
    <n v="4"/>
    <s v="6"/>
    <s v="1"/>
    <s v="-"/>
    <s v="BID/1345"/>
    <s v="LA MATANZA"/>
    <s v="LA MATANZA"/>
    <s v="ZINNY Y BAEZ"/>
    <d v="2005-08-09T00:00:00"/>
    <d v="2006-05-05T00:00:00"/>
    <n v="425695"/>
    <n v="43732.800000000003"/>
    <n v="0"/>
    <n v="469427.8"/>
    <n v="469427.8"/>
    <s v="-"/>
    <s v="-"/>
    <n v="0"/>
    <s v="-"/>
    <s v="-"/>
    <n v="0"/>
    <n v="0"/>
    <s v="-"/>
    <n v="0"/>
    <s v="-"/>
    <n v="0"/>
    <s v="-"/>
    <s v="TERMINADA"/>
    <n v="1"/>
    <n v="1"/>
    <s v="0"/>
  </r>
  <r>
    <n v="647"/>
    <x v="0"/>
    <s v="06. PLAN SANITARIO DE EMERGENCIA"/>
    <s v="-"/>
    <s v="-"/>
    <s v="-"/>
    <s v="NUEVO CENTRO EDUCATIVO"/>
    <s v="-"/>
    <s v="ESCUELA PRIMARIA A CREAR EN AVELLANEDA (EEE N 505)"/>
    <n v="2"/>
    <x v="1"/>
    <n v="354"/>
    <x v="1"/>
    <x v="2"/>
    <s v="-"/>
    <s v="-"/>
    <n v="77"/>
    <s v="06-170"/>
    <n v="11"/>
    <n v="5"/>
    <n v="8"/>
    <n v="1"/>
    <n v="3001"/>
    <n v="3"/>
    <n v="4"/>
    <s v="6"/>
    <s v="1"/>
    <s v="-"/>
    <s v="BID/1345"/>
    <s v="AVELLANEDA"/>
    <s v="-"/>
    <s v="GRAL. PAZ Y COLON"/>
    <d v="2008-05-02T00:00:00"/>
    <d v="2009-06-16T00:00:00"/>
    <n v="1962624.45"/>
    <n v="254890.17"/>
    <n v="0"/>
    <n v="2217514.62"/>
    <n v="2217514.62"/>
    <s v="-"/>
    <s v="-"/>
    <n v="0"/>
    <s v="-"/>
    <s v="-"/>
    <n v="0"/>
    <n v="0"/>
    <s v="-"/>
    <n v="0"/>
    <s v="-"/>
    <n v="0"/>
    <s v="-"/>
    <s v="TERMINADA"/>
    <n v="1"/>
    <n v="1"/>
    <s v="0"/>
  </r>
  <r>
    <n v="648"/>
    <x v="0"/>
    <s v="06. PLAN SANITARIO DE EMERGENCIA"/>
    <s v="-"/>
    <s v="-"/>
    <s v="-"/>
    <s v="NUEVO CENTRO EDUCATIVO"/>
    <s v="-"/>
    <s v="ESCUELA PRIMARIA A CREAR EN AVELLANEDA (EEE N 505)"/>
    <n v="2"/>
    <x v="1"/>
    <n v="354"/>
    <x v="1"/>
    <x v="2"/>
    <s v="-"/>
    <s v="-"/>
    <n v="77"/>
    <s v="06-170"/>
    <n v="22"/>
    <n v="5"/>
    <n v="8"/>
    <n v="1"/>
    <n v="3001"/>
    <n v="3"/>
    <n v="4"/>
    <s v="6"/>
    <s v="1"/>
    <s v="-"/>
    <s v="BID/1345"/>
    <s v="AVELLANEDA"/>
    <s v="-"/>
    <s v="GRAL. PAZ Y COLON"/>
    <d v="2008-05-02T00:00:00"/>
    <d v="2009-06-16T00:00:00"/>
    <n v="481316.3"/>
    <n v="0"/>
    <n v="0"/>
    <n v="481316.3"/>
    <n v="481316.3"/>
    <s v="-"/>
    <s v="-"/>
    <n v="0"/>
    <s v="-"/>
    <s v="-"/>
    <n v="0"/>
    <n v="0"/>
    <s v="-"/>
    <n v="0"/>
    <s v="-"/>
    <n v="0"/>
    <s v="-"/>
    <s v="TERMINADA"/>
    <n v="1"/>
    <n v="1"/>
    <s v="0"/>
  </r>
  <r>
    <n v="649"/>
    <x v="0"/>
    <s v="06. PLAN SANITARIO DE EMERGENCIA"/>
    <s v="-"/>
    <s v="-"/>
    <s v="-"/>
    <s v="NUEVO CENTRO EDUCATIVO"/>
    <s v="-"/>
    <s v="ESCUELA Nº 7 &quot;LEOPOLDO LUGONES&quot;."/>
    <n v="2"/>
    <x v="1"/>
    <n v="354"/>
    <x v="1"/>
    <x v="2"/>
    <s v="-"/>
    <s v="-"/>
    <n v="77"/>
    <s v="06-001"/>
    <n v="11"/>
    <n v="5"/>
    <n v="8"/>
    <n v="1"/>
    <n v="3001"/>
    <n v="3"/>
    <n v="4"/>
    <s v="6"/>
    <s v="1"/>
    <s v="-"/>
    <s v="BID/1345"/>
    <s v="EZEIZA"/>
    <s v="EZEIZA"/>
    <s v="SARMIENTO E/ ROGER BALET Y VIGIL"/>
    <d v="2005-02-08T00:00:00"/>
    <d v="2006-08-09T00:00:00"/>
    <n v="394828.28"/>
    <n v="526438.27488000039"/>
    <n v="0"/>
    <n v="921266.55488000042"/>
    <n v="921266.55"/>
    <s v="-"/>
    <s v="-"/>
    <n v="0"/>
    <s v="-"/>
    <s v="-"/>
    <n v="0"/>
    <n v="0"/>
    <s v="-"/>
    <n v="0"/>
    <s v="-"/>
    <n v="0"/>
    <s v="-"/>
    <s v="TERMINADA"/>
    <n v="1"/>
    <n v="1"/>
    <s v="0"/>
  </r>
  <r>
    <n v="650"/>
    <x v="0"/>
    <s v="06. PLAN SANITARIO DE EMERGENCIA"/>
    <s v="-"/>
    <s v="-"/>
    <s v="-"/>
    <s v="NUEVO CENTRO EDUCATIVO"/>
    <s v="-"/>
    <s v="ESCUELA Nº 7 &quot;LEOPOLDO LUGONES&quot;."/>
    <n v="2"/>
    <x v="1"/>
    <n v="354"/>
    <x v="1"/>
    <x v="2"/>
    <s v="-"/>
    <s v="-"/>
    <n v="77"/>
    <s v="06-001"/>
    <n v="22"/>
    <n v="5"/>
    <n v="8"/>
    <n v="1"/>
    <n v="3001"/>
    <n v="3"/>
    <n v="4"/>
    <s v="6"/>
    <s v="1"/>
    <s v="-"/>
    <s v="BID/1345"/>
    <s v="EZEIZA"/>
    <s v="EZEIZA"/>
    <s v="SARMIENTO E/ ROGER BALET Y VIGIL"/>
    <d v="2005-02-08T00:00:00"/>
    <d v="2006-08-09T00:00:00"/>
    <n v="2164864.2999999998"/>
    <n v="0"/>
    <n v="0"/>
    <n v="2164864.2999999998"/>
    <n v="2164864.2999999998"/>
    <s v="-"/>
    <s v="-"/>
    <n v="0"/>
    <s v="-"/>
    <s v="-"/>
    <n v="0"/>
    <n v="0"/>
    <s v="-"/>
    <n v="0"/>
    <s v="-"/>
    <n v="0"/>
    <s v="-"/>
    <s v="TERMINADA"/>
    <n v="1"/>
    <n v="1"/>
    <s v="0"/>
  </r>
  <r>
    <n v="651"/>
    <x v="0"/>
    <s v="06. PLAN SANITARIO DE EMERGENCIA"/>
    <s v="-"/>
    <s v="-"/>
    <s v="-"/>
    <s v="NUEVO CENTRO EDUCATIVO"/>
    <s v="-"/>
    <s v="ESCUELA ENSEÑANZA MEDIA Nº 13 MONTE GRANDE"/>
    <n v="2"/>
    <x v="1"/>
    <n v="354"/>
    <x v="1"/>
    <x v="2"/>
    <s v="-"/>
    <s v="-"/>
    <n v="77"/>
    <s v="06-004"/>
    <n v="11"/>
    <n v="5"/>
    <n v="8"/>
    <n v="1"/>
    <n v="3001"/>
    <n v="3"/>
    <n v="4"/>
    <s v="6"/>
    <s v="1"/>
    <s v="-"/>
    <s v="BID/1345"/>
    <s v="ESTEBAN ECHEVERRÍA"/>
    <s v="ESTEBAN ECHEVERRÍA"/>
    <s v="MARTÍN GARCIA E/ MONTE GUARANÍ Y AV. CRESPO"/>
    <d v="2005-07-27T00:00:00"/>
    <d v="2007-02-28T00:00:00"/>
    <n v="536390.66"/>
    <n v="0"/>
    <n v="0"/>
    <n v="536390.66"/>
    <n v="536390.66"/>
    <s v="-"/>
    <s v="-"/>
    <n v="0"/>
    <s v="-"/>
    <s v="-"/>
    <n v="0"/>
    <n v="0"/>
    <s v="-"/>
    <n v="0"/>
    <s v="-"/>
    <n v="0"/>
    <s v="-"/>
    <s v="TERMINADA"/>
    <n v="1"/>
    <n v="1"/>
    <s v="0"/>
  </r>
  <r>
    <n v="652"/>
    <x v="0"/>
    <s v="06. PLAN SANITARIO DE EMERGENCIA"/>
    <s v="-"/>
    <s v="-"/>
    <s v="-"/>
    <s v="NUEVO CENTRO EDUCATIVO"/>
    <s v="-"/>
    <s v="ESCUELA ENSEÑANZA MEDIA Nº 13 MONTE GRANDE"/>
    <n v="2"/>
    <x v="1"/>
    <n v="354"/>
    <x v="1"/>
    <x v="2"/>
    <s v="-"/>
    <s v="-"/>
    <n v="77"/>
    <s v="06-004"/>
    <n v="22"/>
    <n v="5"/>
    <n v="8"/>
    <n v="1"/>
    <n v="3001"/>
    <n v="3"/>
    <n v="4"/>
    <s v="6"/>
    <s v="1"/>
    <s v="-"/>
    <s v="BID/1345"/>
    <s v="ESTEBAN ECHEVERRÍA"/>
    <s v="ESTEBAN ECHEVERRÍA"/>
    <s v="MARTÍN GARCIA E/ MONTE GUARANÍ Y AV. CRESPO"/>
    <d v="2005-07-27T00:00:00"/>
    <d v="2007-02-28T00:00:00"/>
    <n v="1172057.33"/>
    <n v="620560.4"/>
    <n v="0"/>
    <n v="1792617.73"/>
    <n v="1792617.73"/>
    <s v="-"/>
    <s v="-"/>
    <n v="0"/>
    <s v="-"/>
    <s v="-"/>
    <n v="0"/>
    <n v="0"/>
    <s v="-"/>
    <n v="0"/>
    <s v="-"/>
    <n v="0"/>
    <s v="-"/>
    <s v="TERMINADA"/>
    <n v="1"/>
    <n v="1"/>
    <s v="0"/>
  </r>
  <r>
    <n v="653"/>
    <x v="0"/>
    <s v="06. PLAN SANITARIO DE EMERGENCIA"/>
    <s v="-"/>
    <s v="-"/>
    <s v="-"/>
    <s v="NUEVO CENTRO EDUCATIVO"/>
    <s v="-"/>
    <s v="EGB Nº10"/>
    <n v="2"/>
    <x v="1"/>
    <n v="354"/>
    <x v="1"/>
    <x v="2"/>
    <s v="-"/>
    <s v="-"/>
    <n v="77"/>
    <s v="06-148"/>
    <n v="22"/>
    <n v="5"/>
    <n v="8"/>
    <n v="1"/>
    <n v="3001"/>
    <n v="3"/>
    <n v="4"/>
    <s v="6"/>
    <s v="1"/>
    <s v="-"/>
    <s v="BID/1966"/>
    <s v="ALMIRANTE BROWN"/>
    <s v="CLAYPOLE"/>
    <s v="BOLLINI Y SALABERRY"/>
    <d v="2008-11-03T00:00:00"/>
    <d v="2009-11-29T00:00:00"/>
    <n v="3394695.37"/>
    <n v="448394.29"/>
    <n v="0"/>
    <n v="3843089.66"/>
    <n v="3708348.26"/>
    <n v="134741.99"/>
    <s v="-"/>
    <n v="0"/>
    <s v="-"/>
    <s v="-"/>
    <n v="0"/>
    <n v="0"/>
    <s v="-"/>
    <n v="0"/>
    <s v="-"/>
    <n v="0"/>
    <s v="-"/>
    <s v="TERMINADA"/>
    <n v="1"/>
    <n v="1"/>
    <s v="0"/>
  </r>
  <r>
    <n v="654"/>
    <x v="0"/>
    <s v="06. PLAN SANITARIO DE EMERGENCIA"/>
    <s v="-"/>
    <s v="-"/>
    <s v="-"/>
    <s v="NUEVO CENTRO EDUCATIVO"/>
    <s v="-"/>
    <s v="EGB Nº 71"/>
    <n v="2"/>
    <x v="1"/>
    <n v="354"/>
    <x v="1"/>
    <x v="2"/>
    <s v="-"/>
    <s v="-"/>
    <n v="77"/>
    <s v="06-124"/>
    <n v="11"/>
    <n v="5"/>
    <n v="8"/>
    <n v="1"/>
    <n v="3001"/>
    <n v="3"/>
    <n v="4"/>
    <s v="6"/>
    <s v="1"/>
    <s v="-"/>
    <s v="BID/1345"/>
    <s v="ALMIRANTE BROWN"/>
    <s v="RAFAEL CALZADA"/>
    <s v="CALLE SAN JUAN E/ SAN JAVIER Y COLON"/>
    <d v="2006-09-01T00:00:00"/>
    <d v="2008-10-23T00:00:00"/>
    <n v="1108011.93"/>
    <n v="0"/>
    <n v="0"/>
    <n v="1108011.93"/>
    <n v="926859"/>
    <n v="174038.99"/>
    <s v="-"/>
    <n v="0"/>
    <s v="-"/>
    <s v="-"/>
    <n v="0"/>
    <n v="0"/>
    <s v="-"/>
    <n v="0"/>
    <s v="-"/>
    <n v="0"/>
    <s v="-"/>
    <s v="TERMINADA"/>
    <n v="1"/>
    <n v="1"/>
    <s v="0"/>
  </r>
  <r>
    <n v="655"/>
    <x v="0"/>
    <s v="06. PLAN SANITARIO DE EMERGENCIA"/>
    <s v="-"/>
    <s v="-"/>
    <s v="-"/>
    <s v="NUEVO CENTRO EDUCATIVO"/>
    <s v="-"/>
    <s v="EGB Nº 71"/>
    <n v="2"/>
    <x v="1"/>
    <n v="354"/>
    <x v="1"/>
    <x v="2"/>
    <s v="-"/>
    <s v="-"/>
    <n v="77"/>
    <s v="06-124"/>
    <n v="22"/>
    <n v="5"/>
    <n v="8"/>
    <n v="1"/>
    <n v="3001"/>
    <n v="3"/>
    <n v="4"/>
    <s v="6"/>
    <s v="1"/>
    <s v="-"/>
    <s v="BID/1345"/>
    <s v="ALMIRANTE BROWN"/>
    <s v="RAFAEL CALZADA"/>
    <s v="CALLE SAN JUAN E/ SAN JAVIER Y COLON"/>
    <d v="2006-09-01T00:00:00"/>
    <d v="2008-10-23T00:00:00"/>
    <n v="2305838.33"/>
    <n v="824505.52"/>
    <n v="0"/>
    <n v="3130343.85"/>
    <n v="3130344"/>
    <s v="-"/>
    <s v="-"/>
    <n v="0"/>
    <s v="-"/>
    <s v="-"/>
    <n v="0"/>
    <n v="0"/>
    <s v="-"/>
    <n v="0"/>
    <s v="-"/>
    <n v="0"/>
    <s v="-"/>
    <s v="TERMINADA"/>
    <n v="1"/>
    <n v="1"/>
    <s v="0"/>
  </r>
  <r>
    <n v="656"/>
    <x v="0"/>
    <s v="06. PLAN SANITARIO DE EMERGENCIA"/>
    <s v="-"/>
    <s v="-"/>
    <s v="-"/>
    <s v="NUEVO CENTRO EDUCATIVO"/>
    <s v="-"/>
    <s v="EGB Nº 4"/>
    <n v="2"/>
    <x v="1"/>
    <n v="354"/>
    <x v="1"/>
    <x v="2"/>
    <s v="-"/>
    <s v="-"/>
    <n v="77"/>
    <s v="06-123"/>
    <n v="22"/>
    <n v="5"/>
    <n v="8"/>
    <n v="1"/>
    <n v="3001"/>
    <n v="3"/>
    <n v="4"/>
    <s v="6"/>
    <s v="1"/>
    <s v="-"/>
    <s v="BID/1345"/>
    <s v="ALMIRANTE BROWN"/>
    <s v="GLEW"/>
    <s v="ARISTOBULO DEL VALLE Y BEQUER"/>
    <d v="2007-02-22T00:00:00"/>
    <d v="2008-03-31T00:00:00"/>
    <n v="4968845.37"/>
    <n v="1648385.67"/>
    <n v="0"/>
    <n v="6617231.04"/>
    <n v="6617231.04"/>
    <s v="-"/>
    <s v="-"/>
    <n v="0"/>
    <s v="-"/>
    <s v="-"/>
    <n v="0"/>
    <n v="0"/>
    <s v="-"/>
    <n v="0"/>
    <s v="-"/>
    <n v="0"/>
    <s v="-"/>
    <s v="TERMINADA"/>
    <n v="1"/>
    <n v="1"/>
    <s v="0"/>
  </r>
  <r>
    <n v="657"/>
    <x v="0"/>
    <s v="06. PLAN SANITARIO DE EMERGENCIA"/>
    <s v="-"/>
    <s v="-"/>
    <s v="-"/>
    <s v="NUEVO CENTRO EDUCATIVO"/>
    <s v="-"/>
    <s v="EGB NIVELES 1,2 Y 3 Nº 122 LA MATANZA"/>
    <n v="2"/>
    <x v="1"/>
    <n v="354"/>
    <x v="1"/>
    <x v="2"/>
    <s v="-"/>
    <s v="-"/>
    <n v="77"/>
    <s v="06-098B"/>
    <n v="22"/>
    <n v="5"/>
    <n v="8"/>
    <n v="1"/>
    <n v="3001"/>
    <n v="3"/>
    <n v="4"/>
    <s v="6"/>
    <s v="1"/>
    <s v="-"/>
    <s v="BID/1966"/>
    <s v="LA MATANZA"/>
    <s v="LA MATANZA"/>
    <s v="BORDOY E/ LEOPARDI Y ESCARLATI"/>
    <d v="2009-01-12T00:00:00"/>
    <d v="2010-02-15T00:00:00"/>
    <n v="2594766.0279999999"/>
    <n v="521938.60200000001"/>
    <n v="0"/>
    <n v="3116704.63"/>
    <n v="3116704.63"/>
    <s v="-"/>
    <s v="-"/>
    <n v="0"/>
    <s v="-"/>
    <s v="-"/>
    <n v="0"/>
    <n v="0"/>
    <s v="-"/>
    <n v="0"/>
    <s v="-"/>
    <n v="0"/>
    <s v="-"/>
    <s v="TERMINADA"/>
    <n v="1"/>
    <n v="1"/>
    <s v="0"/>
  </r>
  <r>
    <n v="658"/>
    <x v="0"/>
    <s v="06. PLAN SANITARIO DE EMERGENCIA"/>
    <s v="-"/>
    <s v="-"/>
    <s v="-"/>
    <s v="NUEVO CENTRO EDUCATIVO"/>
    <s v="-"/>
    <s v="EGB N° 41"/>
    <n v="2"/>
    <x v="1"/>
    <n v="354"/>
    <x v="1"/>
    <x v="2"/>
    <s v="-"/>
    <s v="-"/>
    <n v="77"/>
    <s v="06-118"/>
    <n v="11"/>
    <n v="5"/>
    <n v="8"/>
    <n v="1"/>
    <n v="3001"/>
    <n v="3"/>
    <n v="4"/>
    <s v="6"/>
    <s v="1"/>
    <s v="-"/>
    <s v="BID/1345"/>
    <s v="LA MATANZA"/>
    <s v="LA MATANZA"/>
    <s v="CALLE MYRNA CUYO E/  MACHAIN Y P. DE LOS LIBRES"/>
    <d v="2006-11-03T00:00:00"/>
    <d v="2008-09-03T00:00:00"/>
    <n v="759045"/>
    <n v="0"/>
    <n v="0"/>
    <n v="759045"/>
    <n v="759045"/>
    <s v="-"/>
    <s v="-"/>
    <n v="0"/>
    <s v="-"/>
    <s v="-"/>
    <n v="0"/>
    <n v="0"/>
    <s v="-"/>
    <n v="0"/>
    <s v="-"/>
    <n v="0"/>
    <s v="-"/>
    <s v="TERMINADA"/>
    <n v="1"/>
    <n v="1"/>
    <s v="0"/>
  </r>
  <r>
    <n v="659"/>
    <x v="0"/>
    <s v="06. PLAN SANITARIO DE EMERGENCIA"/>
    <s v="-"/>
    <s v="-"/>
    <s v="-"/>
    <s v="NUEVO CENTRO EDUCATIVO"/>
    <s v="-"/>
    <s v="EGB N° 41"/>
    <n v="2"/>
    <x v="1"/>
    <n v="354"/>
    <x v="1"/>
    <x v="2"/>
    <s v="-"/>
    <s v="-"/>
    <n v="77"/>
    <s v="06-118"/>
    <n v="22"/>
    <n v="5"/>
    <n v="8"/>
    <n v="1"/>
    <n v="3001"/>
    <n v="3"/>
    <n v="4"/>
    <s v="6"/>
    <s v="1"/>
    <s v="-"/>
    <s v="BID/1345"/>
    <s v="LA MATANZA"/>
    <s v="LA MATANZA"/>
    <s v="CALLE MYRNA CUYO E/  MACHAIN Y P. DE LOS LIBRES"/>
    <d v="2006-11-03T00:00:00"/>
    <d v="2008-09-03T00:00:00"/>
    <n v="1522063.21"/>
    <n v="686569.48"/>
    <n v="0"/>
    <n v="2208632.69"/>
    <n v="2192338"/>
    <s v="-"/>
    <s v="-"/>
    <n v="0"/>
    <s v="-"/>
    <s v="-"/>
    <n v="0"/>
    <n v="0"/>
    <s v="-"/>
    <n v="0"/>
    <s v="-"/>
    <n v="0"/>
    <s v="-"/>
    <s v="TERMINADA"/>
    <n v="1"/>
    <n v="1"/>
    <s v="0"/>
  </r>
  <r>
    <n v="660"/>
    <x v="0"/>
    <s v="06. PLAN SANITARIO DE EMERGENCIA"/>
    <s v="-"/>
    <s v="-"/>
    <s v="-"/>
    <s v="NUEVO CENTRO EDUCATIVO"/>
    <s v="-"/>
    <s v="EGB N° 195"/>
    <n v="2"/>
    <x v="1"/>
    <n v="354"/>
    <x v="1"/>
    <x v="2"/>
    <s v="-"/>
    <s v="-"/>
    <n v="77"/>
    <s v="06-108"/>
    <n v="11"/>
    <n v="5"/>
    <n v="8"/>
    <n v="1"/>
    <n v="3001"/>
    <n v="3"/>
    <n v="4"/>
    <s v="6"/>
    <s v="1"/>
    <s v="-"/>
    <s v="BID/1345"/>
    <s v="LA MATANZA"/>
    <s v="LA MATANZA"/>
    <s v="ACASUSO E/ COLEGIALES Y LAS FLORES"/>
    <d v="2007-01-05T00:00:00"/>
    <d v="2008-11-07T00:00:00"/>
    <n v="712841.57"/>
    <n v="0"/>
    <n v="0"/>
    <n v="712841.57"/>
    <n v="712841.57"/>
    <s v="-"/>
    <s v="-"/>
    <n v="0"/>
    <s v="-"/>
    <s v="-"/>
    <n v="0"/>
    <n v="0"/>
    <s v="-"/>
    <n v="0"/>
    <s v="-"/>
    <n v="0"/>
    <s v="-"/>
    <s v="TERMINADA"/>
    <n v="1"/>
    <n v="1"/>
    <s v="0"/>
  </r>
  <r>
    <n v="661"/>
    <x v="0"/>
    <s v="06. PLAN SANITARIO DE EMERGENCIA"/>
    <s v="-"/>
    <s v="-"/>
    <s v="-"/>
    <s v="NUEVO CENTRO EDUCATIVO"/>
    <s v="-"/>
    <s v="EGB N° 195"/>
    <n v="2"/>
    <x v="1"/>
    <n v="354"/>
    <x v="1"/>
    <x v="2"/>
    <s v="-"/>
    <s v="-"/>
    <n v="77"/>
    <s v="06-108"/>
    <n v="22"/>
    <n v="5"/>
    <n v="8"/>
    <n v="1"/>
    <n v="3001"/>
    <n v="3"/>
    <n v="4"/>
    <s v="6"/>
    <s v="1"/>
    <s v="-"/>
    <s v="BID/1345"/>
    <s v="LA MATANZA"/>
    <s v="LA MATANZA"/>
    <s v="ACASUSO E/ COLEGIALES Y LAS FLORES"/>
    <d v="2007-01-05T00:00:00"/>
    <d v="2008-11-07T00:00:00"/>
    <n v="1193737.56"/>
    <n v="705242.39"/>
    <n v="0"/>
    <n v="1898979.95"/>
    <n v="1898979.95"/>
    <s v="-"/>
    <s v="-"/>
    <n v="0"/>
    <s v="-"/>
    <s v="-"/>
    <n v="0"/>
    <n v="0"/>
    <s v="-"/>
    <n v="0"/>
    <s v="-"/>
    <n v="0"/>
    <s v="-"/>
    <s v="TERMINADA"/>
    <n v="1"/>
    <n v="1"/>
    <s v="0"/>
  </r>
  <r>
    <n v="662"/>
    <x v="0"/>
    <s v="06. PLAN SANITARIO DE EMERGENCIA"/>
    <s v="-"/>
    <s v="-"/>
    <s v="-"/>
    <s v="NUEVO CENTRO EDUCATIVO"/>
    <s v="-"/>
    <s v="EGB A/C Bº SANTA TEREXTA"/>
    <n v="2"/>
    <x v="1"/>
    <n v="354"/>
    <x v="1"/>
    <x v="2"/>
    <s v="-"/>
    <s v="-"/>
    <n v="77"/>
    <s v="06-126"/>
    <n v="11"/>
    <n v="5"/>
    <n v="8"/>
    <n v="1"/>
    <n v="3001"/>
    <n v="3"/>
    <n v="4"/>
    <s v="6"/>
    <s v="1"/>
    <s v="-"/>
    <s v="BID/1345"/>
    <s v="PTE. PERÓN"/>
    <s v="GUERNICA"/>
    <s v="CALLE 19 E/ CALLE 33A Y CALLE 34"/>
    <d v="2006-08-18T00:00:00"/>
    <d v="2008-05-23T00:00:00"/>
    <n v="431938.9"/>
    <n v="0"/>
    <n v="0"/>
    <n v="431938.9"/>
    <n v="431938.9"/>
    <s v="-"/>
    <s v="-"/>
    <n v="0"/>
    <s v="-"/>
    <s v="-"/>
    <n v="0"/>
    <n v="0"/>
    <s v="-"/>
    <n v="0"/>
    <s v="-"/>
    <n v="0"/>
    <s v="-"/>
    <s v="TERMINADA"/>
    <n v="1"/>
    <n v="1"/>
    <s v="0"/>
  </r>
  <r>
    <n v="663"/>
    <x v="0"/>
    <s v="06. PLAN SANITARIO DE EMERGENCIA"/>
    <s v="-"/>
    <s v="-"/>
    <s v="-"/>
    <s v="NUEVO CENTRO EDUCATIVO"/>
    <s v="-"/>
    <s v="EGB A/C Bº SANTA TEREXTA"/>
    <n v="2"/>
    <x v="1"/>
    <n v="354"/>
    <x v="1"/>
    <x v="2"/>
    <s v="-"/>
    <s v="-"/>
    <n v="77"/>
    <s v="06-126"/>
    <n v="22"/>
    <n v="5"/>
    <n v="8"/>
    <n v="1"/>
    <n v="3001"/>
    <n v="3"/>
    <n v="4"/>
    <s v="6"/>
    <s v="1"/>
    <s v="-"/>
    <s v="BID/1345"/>
    <s v="PTE. PERÓN"/>
    <s v="GUERNICA"/>
    <s v="CALLE 19 E/ CALLE 33A Y CALLE 34"/>
    <d v="2006-08-18T00:00:00"/>
    <d v="2008-05-23T00:00:00"/>
    <n v="1391728.7"/>
    <n v="394055.69"/>
    <n v="0"/>
    <n v="1785784.39"/>
    <n v="1785784.39"/>
    <s v="-"/>
    <s v="-"/>
    <n v="0"/>
    <s v="-"/>
    <s v="-"/>
    <n v="0"/>
    <n v="0"/>
    <s v="-"/>
    <n v="0"/>
    <s v="-"/>
    <n v="0"/>
    <s v="-"/>
    <s v="TERMINADA"/>
    <n v="1"/>
    <n v="1"/>
    <s v="0"/>
  </r>
  <r>
    <n v="664"/>
    <x v="0"/>
    <s v="06. PLAN SANITARIO DE EMERGENCIA"/>
    <s v="-"/>
    <s v="-"/>
    <s v="-"/>
    <s v="NUEVO CENTRO EDUCATIVO"/>
    <s v="-"/>
    <s v="EGB A/C Bº EL ROBLE"/>
    <n v="2"/>
    <x v="1"/>
    <n v="354"/>
    <x v="1"/>
    <x v="2"/>
    <s v="-"/>
    <s v="-"/>
    <n v="77"/>
    <s v="06-125"/>
    <n v="11"/>
    <n v="5"/>
    <n v="8"/>
    <n v="1"/>
    <n v="3001"/>
    <n v="3"/>
    <n v="4"/>
    <s v="6"/>
    <s v="1"/>
    <s v="-"/>
    <s v="BID/1345"/>
    <s v="PTE. PERÓN"/>
    <s v="GUERNICA"/>
    <s v="CALLE 120 ESQ. ALFONSINA STORNI"/>
    <d v="2006-11-20T00:00:00"/>
    <d v="2008-12-15T00:00:00"/>
    <n v="1609595.9450000001"/>
    <n v="110980.15"/>
    <n v="0"/>
    <n v="1720576.095"/>
    <n v="1601231.18"/>
    <n v="119344.92"/>
    <s v="-"/>
    <n v="0"/>
    <s v="-"/>
    <s v="-"/>
    <n v="0"/>
    <n v="0"/>
    <s v="-"/>
    <n v="0"/>
    <s v="-"/>
    <n v="0"/>
    <s v="-"/>
    <s v="TERMINADA"/>
    <n v="1"/>
    <n v="1"/>
    <s v="0"/>
  </r>
  <r>
    <n v="665"/>
    <x v="0"/>
    <s v="06. PLAN SANITARIO DE EMERGENCIA"/>
    <s v="-"/>
    <s v="-"/>
    <s v="-"/>
    <s v="NUEVO CENTRO EDUCATIVO"/>
    <s v="-"/>
    <s v="EGB A/C Bº EL ROBLE"/>
    <n v="2"/>
    <x v="1"/>
    <n v="354"/>
    <x v="1"/>
    <x v="2"/>
    <s v="-"/>
    <s v="-"/>
    <n v="77"/>
    <s v="06-125"/>
    <n v="22"/>
    <n v="5"/>
    <n v="8"/>
    <n v="1"/>
    <n v="3001"/>
    <n v="3"/>
    <n v="4"/>
    <s v="6"/>
    <s v="1"/>
    <s v="-"/>
    <s v="BID/1345"/>
    <s v="PTE. PERÓN"/>
    <s v="GUERNICA"/>
    <s v="CALLE 120 ESQ. ALFONSINA STORNI"/>
    <d v="2006-11-20T00:00:00"/>
    <d v="2008-12-15T00:00:00"/>
    <n v="1350946.2249999999"/>
    <n v="998821.39500000002"/>
    <n v="0"/>
    <n v="2349767.62"/>
    <n v="2349767.63"/>
    <s v="-"/>
    <s v="-"/>
    <n v="0"/>
    <s v="-"/>
    <s v="-"/>
    <n v="0"/>
    <n v="0"/>
    <s v="-"/>
    <n v="0"/>
    <s v="-"/>
    <n v="0"/>
    <s v="-"/>
    <s v="TERMINADA"/>
    <n v="1"/>
    <n v="1"/>
    <s v="0"/>
  </r>
  <r>
    <n v="666"/>
    <x v="0"/>
    <s v="06. PLAN SANITARIO DE EMERGENCIA"/>
    <s v="-"/>
    <s v="-"/>
    <s v="-"/>
    <s v="NUEVO CENTRO EDUCATIVO"/>
    <s v="-"/>
    <s v="EGB A/C Bº &quot;EL CANARIO&quot;"/>
    <n v="2"/>
    <x v="1"/>
    <n v="354"/>
    <x v="1"/>
    <x v="2"/>
    <s v="-"/>
    <s v="-"/>
    <n v="77"/>
    <s v="06-128"/>
    <n v="11"/>
    <n v="5"/>
    <n v="8"/>
    <n v="1"/>
    <n v="3001"/>
    <n v="3"/>
    <n v="4"/>
    <s v="6"/>
    <s v="1"/>
    <s v="-"/>
    <s v="BID/1345"/>
    <s v="ALMIRANTE BROWN"/>
    <s v="MALVINAS ARGENTINAS"/>
    <s v="CALLE ALAMO E/ LAPACHO Y CEIBO"/>
    <d v="2006-11-03T00:00:00"/>
    <d v="2008-12-11T00:00:00"/>
    <n v="2002903.1409999998"/>
    <n v="132146.299"/>
    <n v="0"/>
    <n v="2135049.44"/>
    <n v="1972990.89"/>
    <s v="-"/>
    <s v="-"/>
    <n v="0"/>
    <s v="-"/>
    <s v="-"/>
    <n v="0"/>
    <n v="0"/>
    <s v="-"/>
    <n v="0"/>
    <s v="-"/>
    <n v="0"/>
    <s v="-"/>
    <s v="TERMINADA"/>
    <n v="1"/>
    <n v="1"/>
    <s v="0"/>
  </r>
  <r>
    <n v="667"/>
    <x v="0"/>
    <s v="06. PLAN SANITARIO DE EMERGENCIA"/>
    <s v="-"/>
    <s v="-"/>
    <s v="-"/>
    <s v="NUEVO CENTRO EDUCATIVO"/>
    <s v="-"/>
    <s v="EGB A/C Bº &quot;EL CANARIO&quot;"/>
    <n v="2"/>
    <x v="1"/>
    <n v="354"/>
    <x v="1"/>
    <x v="2"/>
    <s v="-"/>
    <s v="-"/>
    <n v="77"/>
    <s v="06-128"/>
    <n v="22"/>
    <n v="5"/>
    <n v="8"/>
    <n v="1"/>
    <n v="3001"/>
    <n v="3"/>
    <n v="4"/>
    <s v="6"/>
    <s v="1"/>
    <s v="-"/>
    <s v="BID/1345"/>
    <s v="ALMIRANTE BROWN"/>
    <s v="MALVINAS ARGENTINAS"/>
    <s v="CALLE ALAMO E/ LAPACHO Y CEIBO"/>
    <d v="2006-11-03T00:00:00"/>
    <d v="2008-12-11T00:00:00"/>
    <n v="2126661.0490000001"/>
    <n v="1189316.6910000001"/>
    <n v="0"/>
    <n v="3315977.74"/>
    <n v="3315977.74"/>
    <s v="-"/>
    <s v="-"/>
    <n v="0"/>
    <s v="-"/>
    <s v="-"/>
    <n v="0"/>
    <n v="0"/>
    <s v="-"/>
    <n v="0"/>
    <s v="-"/>
    <n v="0"/>
    <s v="-"/>
    <s v="TERMINADA"/>
    <n v="1"/>
    <n v="1"/>
    <s v="0"/>
  </r>
  <r>
    <n v="668"/>
    <x v="0"/>
    <s v="06. PLAN SANITARIO DE EMERGENCIA"/>
    <s v="-"/>
    <s v="-"/>
    <s v="-"/>
    <s v="NUEVO CENTRO EDUCATIVO"/>
    <s v="-"/>
    <s v="EGB A CREAR- BARRIO EL SOL"/>
    <n v="2"/>
    <x v="1"/>
    <n v="354"/>
    <x v="1"/>
    <x v="2"/>
    <s v="-"/>
    <s v="-"/>
    <n v="77"/>
    <s v="06-006"/>
    <n v="11"/>
    <n v="5"/>
    <n v="8"/>
    <n v="1"/>
    <n v="3001"/>
    <n v="3"/>
    <n v="4"/>
    <s v="6"/>
    <s v="1"/>
    <s v="-"/>
    <s v="BID/1345"/>
    <s v="MERLO"/>
    <s v="MERLO"/>
    <s v="DE LOS ITALIANOS Y DE LA VIRGEN"/>
    <d v="2007-03-22T00:00:00"/>
    <d v="2009-12-17T00:00:00"/>
    <n v="2212998.0109999999"/>
    <n v="111929.469"/>
    <n v="0"/>
    <n v="2324927.48"/>
    <n v="2324927.48"/>
    <s v="-"/>
    <s v="-"/>
    <n v="0"/>
    <s v="-"/>
    <s v="-"/>
    <n v="0"/>
    <n v="0"/>
    <s v="-"/>
    <n v="0"/>
    <s v="-"/>
    <n v="0"/>
    <s v="-"/>
    <s v="TERMINADA"/>
    <n v="1"/>
    <n v="1"/>
    <s v="0"/>
  </r>
  <r>
    <n v="669"/>
    <x v="0"/>
    <s v="06. PLAN SANITARIO DE EMERGENCIA"/>
    <s v="-"/>
    <s v="-"/>
    <s v="-"/>
    <s v="NUEVO CENTRO EDUCATIVO"/>
    <s v="-"/>
    <s v="EGB A CREAR- BARRIO EL SOL"/>
    <n v="2"/>
    <x v="1"/>
    <n v="354"/>
    <x v="1"/>
    <x v="2"/>
    <s v="-"/>
    <s v="-"/>
    <n v="77"/>
    <s v="06-006"/>
    <n v="22"/>
    <n v="5"/>
    <n v="8"/>
    <n v="1"/>
    <n v="3001"/>
    <n v="3"/>
    <n v="4"/>
    <s v="6"/>
    <s v="1"/>
    <s v="-"/>
    <s v="BID/1345"/>
    <s v="MERLO"/>
    <s v="MERLO"/>
    <s v="DE LOS ITALIANOS Y DE LA VIRGEN"/>
    <d v="2007-03-22T00:00:00"/>
    <d v="2009-12-17T00:00:00"/>
    <n v="646208.55900000001"/>
    <n v="1007365.221"/>
    <n v="0"/>
    <n v="1653573.78"/>
    <n v="1653573.78"/>
    <s v="-"/>
    <s v="-"/>
    <n v="0"/>
    <s v="-"/>
    <s v="-"/>
    <n v="0"/>
    <n v="0"/>
    <s v="-"/>
    <n v="0"/>
    <s v="-"/>
    <n v="0"/>
    <s v="-"/>
    <s v="TERMINADA"/>
    <n v="1"/>
    <n v="1"/>
    <s v="0"/>
  </r>
  <r>
    <n v="670"/>
    <x v="0"/>
    <s v="06. PLAN SANITARIO DE EMERGENCIA"/>
    <s v="-"/>
    <s v="-"/>
    <s v="-"/>
    <s v="NUEVO CENTRO EDUCATIVO"/>
    <s v="-"/>
    <s v="EGB 3 Nº 126"/>
    <n v="2"/>
    <x v="1"/>
    <n v="354"/>
    <x v="1"/>
    <x v="2"/>
    <s v="-"/>
    <s v="-"/>
    <n v="77"/>
    <s v="06-115"/>
    <n v="11"/>
    <n v="5"/>
    <n v="8"/>
    <n v="1"/>
    <n v="3001"/>
    <n v="3"/>
    <n v="4"/>
    <s v="6"/>
    <s v="1"/>
    <s v="-"/>
    <s v="BID/1345"/>
    <s v="LA MATANZA"/>
    <s v="LA MATANZA"/>
    <s v="MACHADO Y SANTIAGO DEL ESTERO"/>
    <d v="2007-11-01T00:00:00"/>
    <d v="2009-04-30T00:00:00"/>
    <n v="1160294.77"/>
    <n v="1536141.43"/>
    <n v="0"/>
    <n v="2696436.2"/>
    <n v="2696436"/>
    <s v="-"/>
    <s v="-"/>
    <n v="0"/>
    <s v="-"/>
    <s v="-"/>
    <n v="0"/>
    <n v="0"/>
    <s v="-"/>
    <n v="0"/>
    <s v="-"/>
    <n v="0"/>
    <s v="-"/>
    <s v="TERMINADA"/>
    <n v="1"/>
    <n v="1"/>
    <s v="0"/>
  </r>
  <r>
    <n v="671"/>
    <x v="0"/>
    <s v="06. PLAN SANITARIO DE EMERGENCIA"/>
    <s v="-"/>
    <s v="-"/>
    <s v="-"/>
    <s v="NUEVO CENTRO EDUCATIVO"/>
    <s v="-"/>
    <s v="EGB 3 Nº 126"/>
    <n v="2"/>
    <x v="1"/>
    <n v="354"/>
    <x v="1"/>
    <x v="2"/>
    <s v="-"/>
    <s v="-"/>
    <n v="77"/>
    <s v="06-115"/>
    <n v="22"/>
    <n v="5"/>
    <n v="8"/>
    <n v="1"/>
    <n v="3001"/>
    <n v="3"/>
    <n v="4"/>
    <s v="6"/>
    <s v="1"/>
    <s v="-"/>
    <s v="BID/1345"/>
    <s v="LA MATANZA"/>
    <s v="LA MATANZA"/>
    <s v="MACHADO Y SANTIAGO DEL ESTERO"/>
    <d v="2007-11-01T00:00:00"/>
    <d v="2009-04-30T00:00:00"/>
    <n v="1229363.82"/>
    <n v="0"/>
    <n v="0"/>
    <n v="1229363.82"/>
    <n v="1229364"/>
    <s v="-"/>
    <s v="-"/>
    <n v="0"/>
    <s v="-"/>
    <s v="-"/>
    <n v="0"/>
    <n v="0"/>
    <s v="-"/>
    <n v="0"/>
    <s v="-"/>
    <n v="0"/>
    <s v="-"/>
    <s v="TERMINADA"/>
    <n v="1"/>
    <n v="1"/>
    <s v="0"/>
  </r>
  <r>
    <n v="672"/>
    <x v="0"/>
    <s v="06. PLAN SANITARIO DE EMERGENCIA"/>
    <s v="-"/>
    <s v="-"/>
    <s v="-"/>
    <s v="NUEVO CENTRO EDUCATIVO"/>
    <s v="-"/>
    <s v="EEM Nº5"/>
    <n v="2"/>
    <x v="1"/>
    <n v="354"/>
    <x v="1"/>
    <x v="2"/>
    <s v="-"/>
    <s v="-"/>
    <n v="77"/>
    <s v="06-158"/>
    <n v="11"/>
    <n v="5"/>
    <n v="8"/>
    <n v="1"/>
    <n v="3001"/>
    <n v="3"/>
    <n v="4"/>
    <s v="6"/>
    <s v="1"/>
    <s v="-"/>
    <s v="BID/1345"/>
    <s v="ALMIRANTE BROWN"/>
    <s v="LONGCHAMPS"/>
    <s v="RIVADAVIA E/ JUAN DE GARAY Y REINA VICTORIA"/>
    <d v="2006-10-26T00:00:00"/>
    <d v="2006-10-25T00:00:00"/>
    <n v="433424"/>
    <n v="0"/>
    <n v="0"/>
    <n v="433424"/>
    <n v="433424"/>
    <s v="-"/>
    <s v="-"/>
    <n v="0"/>
    <s v="-"/>
    <s v="-"/>
    <n v="0"/>
    <n v="0"/>
    <s v="-"/>
    <n v="0"/>
    <s v="-"/>
    <n v="0"/>
    <s v="-"/>
    <s v="TERMINADA"/>
    <n v="1"/>
    <n v="1"/>
    <s v="0"/>
  </r>
  <r>
    <n v="673"/>
    <x v="0"/>
    <s v="06. PLAN SANITARIO DE EMERGENCIA"/>
    <s v="-"/>
    <s v="-"/>
    <s v="-"/>
    <s v="NUEVO CENTRO EDUCATIVO"/>
    <s v="-"/>
    <s v="EEM Nº5"/>
    <n v="2"/>
    <x v="1"/>
    <n v="354"/>
    <x v="1"/>
    <x v="2"/>
    <s v="-"/>
    <s v="-"/>
    <n v="77"/>
    <s v="06-158"/>
    <n v="22"/>
    <n v="5"/>
    <n v="8"/>
    <n v="1"/>
    <n v="3001"/>
    <n v="3"/>
    <n v="4"/>
    <s v="6"/>
    <s v="1"/>
    <s v="-"/>
    <s v="BID/1345"/>
    <s v="ALMIRANTE BROWN"/>
    <s v="LONGCHAMPS"/>
    <s v="RIVADAVIA E/ JUAN DE GARAY Y REINA VICTORIA"/>
    <d v="2006-10-26T00:00:00"/>
    <d v="2006-10-25T00:00:00"/>
    <n v="1458415.95"/>
    <n v="398233.05"/>
    <n v="0"/>
    <n v="1856649"/>
    <n v="1856649"/>
    <s v="-"/>
    <s v="-"/>
    <n v="0"/>
    <s v="-"/>
    <s v="-"/>
    <n v="0"/>
    <n v="0"/>
    <s v="-"/>
    <n v="0"/>
    <s v="-"/>
    <n v="0"/>
    <s v="-"/>
    <s v="TERMINADA"/>
    <n v="1"/>
    <n v="1"/>
    <s v="0"/>
  </r>
  <r>
    <n v="674"/>
    <x v="0"/>
    <s v="06. PLAN SANITARIO DE EMERGENCIA"/>
    <s v="-"/>
    <s v="-"/>
    <s v="-"/>
    <s v="NUEVO CENTRO EDUCATIVO"/>
    <s v="-"/>
    <s v="EEM Nº 14"/>
    <n v="2"/>
    <x v="1"/>
    <n v="354"/>
    <x v="1"/>
    <x v="2"/>
    <s v="-"/>
    <s v="-"/>
    <n v="77"/>
    <s v="06-052"/>
    <n v="11"/>
    <n v="5"/>
    <n v="8"/>
    <n v="1"/>
    <n v="3001"/>
    <n v="3"/>
    <n v="4"/>
    <s v="6"/>
    <s v="1"/>
    <s v="-"/>
    <s v="BID/1345"/>
    <s v="MORÓN"/>
    <s v="MORÓN"/>
    <s v="BETBEDER E/ MIRÓ Y 14 DE JULIO"/>
    <d v="2006-08-08T00:00:00"/>
    <d v="2008-08-01T00:00:00"/>
    <n v="865543.11499999999"/>
    <n v="112262.08"/>
    <n v="0"/>
    <n v="977805.19499999995"/>
    <n v="969314.4"/>
    <n v="8490.7999999999993"/>
    <s v="-"/>
    <n v="0"/>
    <s v="-"/>
    <s v="-"/>
    <n v="0"/>
    <n v="0"/>
    <s v="-"/>
    <n v="0"/>
    <s v="-"/>
    <n v="0"/>
    <s v="-"/>
    <s v="TERMINADA"/>
    <n v="1"/>
    <n v="1"/>
    <s v="0"/>
  </r>
  <r>
    <n v="675"/>
    <x v="0"/>
    <s v="06. PLAN SANITARIO DE EMERGENCIA"/>
    <s v="-"/>
    <s v="-"/>
    <s v="-"/>
    <s v="NUEVO CENTRO EDUCATIVO"/>
    <s v="-"/>
    <s v="EEM Nº 14"/>
    <n v="2"/>
    <x v="1"/>
    <n v="354"/>
    <x v="1"/>
    <x v="2"/>
    <s v="-"/>
    <s v="-"/>
    <n v="77"/>
    <s v="06-052"/>
    <n v="22"/>
    <n v="5"/>
    <n v="8"/>
    <n v="1"/>
    <n v="3001"/>
    <n v="3"/>
    <n v="4"/>
    <s v="6"/>
    <s v="1"/>
    <s v="-"/>
    <s v="BID/1345"/>
    <s v="MORÓN"/>
    <s v="MORÓN"/>
    <s v="BETBEDER E/ MIRÓ Y 14 DE JULIO"/>
    <d v="2006-08-08T00:00:00"/>
    <d v="2008-08-01T00:00:00"/>
    <n v="801980.125"/>
    <n v="1010358.95"/>
    <n v="0"/>
    <n v="1812339.075"/>
    <n v="1812339.08"/>
    <s v="-"/>
    <s v="-"/>
    <n v="0"/>
    <s v="-"/>
    <s v="-"/>
    <n v="0"/>
    <n v="0"/>
    <s v="-"/>
    <n v="0"/>
    <s v="-"/>
    <n v="0"/>
    <s v="-"/>
    <s v="TERMINADA"/>
    <n v="1"/>
    <n v="1"/>
    <s v="0"/>
  </r>
  <r>
    <n v="676"/>
    <x v="0"/>
    <s v="06. PLAN SANITARIO DE EMERGENCIA"/>
    <s v="-"/>
    <s v="-"/>
    <s v="-"/>
    <s v="NUEVO CENTRO EDUCATIVO"/>
    <s v="-"/>
    <s v="EEE Nº 503 - EDUCACIÓN ESPECIAL"/>
    <n v="2"/>
    <x v="1"/>
    <n v="354"/>
    <x v="1"/>
    <x v="2"/>
    <s v="-"/>
    <s v="-"/>
    <n v="77"/>
    <s v="06-053"/>
    <n v="11"/>
    <n v="5"/>
    <n v="8"/>
    <n v="1"/>
    <n v="3001"/>
    <n v="3"/>
    <n v="4"/>
    <s v="6"/>
    <s v="1"/>
    <s v="-"/>
    <s v="BID/1345"/>
    <s v="MERLO"/>
    <s v="MERLO"/>
    <s v="HORMIGUERA Y DEFENSA"/>
    <d v="2005-07-28T00:00:00"/>
    <d v="2007-03-07T00:00:00"/>
    <n v="1490496.23"/>
    <n v="415985.51"/>
    <n v="0"/>
    <n v="1906481.74"/>
    <n v="1906481.74"/>
    <s v="-"/>
    <s v="-"/>
    <n v="0"/>
    <s v="-"/>
    <s v="-"/>
    <n v="0"/>
    <n v="0"/>
    <s v="-"/>
    <n v="0"/>
    <s v="-"/>
    <n v="0"/>
    <s v="-"/>
    <s v="TERMINADA"/>
    <n v="1"/>
    <n v="1"/>
    <s v="0"/>
  </r>
  <r>
    <n v="677"/>
    <x v="0"/>
    <s v="06. PLAN SANITARIO DE EMERGENCIA"/>
    <s v="-"/>
    <s v="-"/>
    <s v="-"/>
    <s v="NUEVO CENTRO EDUCATIVO"/>
    <s v="-"/>
    <s v="E.G.B. A/C BARRIO SAN JAVIER"/>
    <n v="2"/>
    <x v="1"/>
    <n v="354"/>
    <x v="1"/>
    <x v="2"/>
    <s v="-"/>
    <s v="-"/>
    <n v="77"/>
    <s v="06-166"/>
    <n v="11"/>
    <n v="5"/>
    <n v="8"/>
    <n v="1"/>
    <n v="3001"/>
    <n v="3"/>
    <n v="4"/>
    <s v="6"/>
    <s v="1"/>
    <s v="-"/>
    <s v="BID/1345"/>
    <s v="LA MATANZA"/>
    <s v="LA MATANZA"/>
    <s v="CALLE ARECO ESQ. CALLE A CEDER"/>
    <d v="2007-09-10T00:00:00"/>
    <d v="2009-08-19T00:00:00"/>
    <n v="2253295.0319999997"/>
    <n v="134788.24799999999"/>
    <n v="0"/>
    <n v="2388083.2799999998"/>
    <n v="2388083.2799999998"/>
    <s v="-"/>
    <s v="-"/>
    <n v="0"/>
    <s v="-"/>
    <s v="-"/>
    <n v="0"/>
    <n v="0"/>
    <s v="-"/>
    <n v="0"/>
    <s v="-"/>
    <n v="0"/>
    <s v="-"/>
    <s v="TERMINADA"/>
    <n v="1"/>
    <n v="1"/>
    <s v="0"/>
  </r>
  <r>
    <n v="678"/>
    <x v="0"/>
    <s v="06. PLAN SANITARIO DE EMERGENCIA"/>
    <s v="-"/>
    <s v="-"/>
    <s v="-"/>
    <s v="NUEVO CENTRO EDUCATIVO"/>
    <s v="-"/>
    <s v="E.G.B. A/C BARRIO SAN JAVIER"/>
    <n v="2"/>
    <x v="1"/>
    <n v="354"/>
    <x v="1"/>
    <x v="2"/>
    <s v="-"/>
    <s v="-"/>
    <n v="77"/>
    <s v="06-166"/>
    <n v="22"/>
    <n v="5"/>
    <n v="8"/>
    <n v="1"/>
    <n v="3001"/>
    <n v="3"/>
    <n v="4"/>
    <s v="6"/>
    <s v="1"/>
    <s v="-"/>
    <s v="BID/1345"/>
    <s v="LA MATANZA"/>
    <s v="LA MATANZA"/>
    <s v="CALLE ARECO ESQ. CALLE A CEDER"/>
    <d v="2007-09-10T00:00:00"/>
    <d v="2009-08-19T00:00:00"/>
    <n v="772904.098"/>
    <n v="1213094.2320000001"/>
    <n v="0"/>
    <n v="1985998.33"/>
    <n v="1985998.33"/>
    <s v="-"/>
    <s v="-"/>
    <n v="0"/>
    <s v="-"/>
    <s v="-"/>
    <n v="0"/>
    <n v="0"/>
    <s v="-"/>
    <n v="0"/>
    <s v="-"/>
    <n v="0"/>
    <s v="-"/>
    <s v="TERMINADA"/>
    <n v="1"/>
    <n v="1"/>
    <s v="0"/>
  </r>
  <r>
    <n v="679"/>
    <x v="0"/>
    <s v="06. PLAN SANITARIO DE EMERGENCIA"/>
    <s v="-"/>
    <s v="-"/>
    <s v="-"/>
    <s v="NUEVO CENTRO EDUCATIVO"/>
    <s v="-"/>
    <s v="E.G.B. A/C - Bº 588 VIVIENDAS"/>
    <n v="2"/>
    <x v="1"/>
    <n v="354"/>
    <x v="1"/>
    <x v="2"/>
    <s v="-"/>
    <s v="-"/>
    <n v="77"/>
    <s v="06-167"/>
    <n v="11"/>
    <n v="5"/>
    <n v="8"/>
    <n v="1"/>
    <n v="3001"/>
    <n v="3"/>
    <n v="4"/>
    <s v="6"/>
    <s v="1"/>
    <s v="-"/>
    <s v="BID/1345"/>
    <s v="LA MATANZA"/>
    <s v="VIRREY DEL PINO"/>
    <s v="BARRIO ENTRE CALLE M. MORENO Y AV. D. F. SARMIENTO"/>
    <d v="2007-03-20T00:00:00"/>
    <d v="2009-02-14T00:00:00"/>
    <n v="2096102.54"/>
    <n v="148360.79999999999"/>
    <n v="0"/>
    <n v="2244463.34"/>
    <n v="2244463.34"/>
    <s v="-"/>
    <s v="-"/>
    <n v="0"/>
    <s v="-"/>
    <s v="-"/>
    <n v="0"/>
    <n v="0"/>
    <s v="-"/>
    <n v="0"/>
    <s v="-"/>
    <n v="0"/>
    <s v="-"/>
    <s v="TERMINADA"/>
    <n v="1"/>
    <n v="1"/>
    <s v="0"/>
  </r>
  <r>
    <n v="680"/>
    <x v="0"/>
    <s v="06. PLAN SANITARIO DE EMERGENCIA"/>
    <s v="-"/>
    <s v="-"/>
    <s v="-"/>
    <s v="NUEVO CENTRO EDUCATIVO"/>
    <s v="-"/>
    <s v="E.G.B. A/C - Bº 588 VIVIENDAS"/>
    <n v="2"/>
    <x v="1"/>
    <n v="354"/>
    <x v="1"/>
    <x v="2"/>
    <s v="-"/>
    <s v="-"/>
    <n v="77"/>
    <s v="06-167"/>
    <n v="22"/>
    <n v="5"/>
    <n v="8"/>
    <n v="1"/>
    <n v="3001"/>
    <n v="3"/>
    <n v="4"/>
    <s v="6"/>
    <s v="1"/>
    <s v="-"/>
    <s v="BID/1345"/>
    <s v="LA MATANZA"/>
    <s v="VIRREY DEL PINO"/>
    <s v="BARRIO ENTRE CALLE M. MORENO Y AV. D. F. SARMIENTO"/>
    <d v="2007-03-20T00:00:00"/>
    <d v="2009-02-14T00:00:00"/>
    <n v="2577776.7000000002"/>
    <n v="1335247.47"/>
    <n v="0"/>
    <n v="3913024.17"/>
    <n v="3913024.17"/>
    <s v="-"/>
    <s v="-"/>
    <n v="0"/>
    <s v="-"/>
    <s v="-"/>
    <n v="0"/>
    <n v="0"/>
    <s v="-"/>
    <n v="0"/>
    <s v="-"/>
    <n v="0"/>
    <s v="-"/>
    <s v="TERMINADA"/>
    <n v="1"/>
    <n v="1"/>
    <s v="0"/>
  </r>
  <r>
    <n v="681"/>
    <x v="0"/>
    <s v="06. PLAN SANITARIO DE EMERGENCIA"/>
    <s v="-"/>
    <s v="-"/>
    <s v="-"/>
    <s v="NUEVO CENTRO EDUCATIVO"/>
    <s v="-"/>
    <s v="E.G.B A/C - B° 600 VIVIENDAS"/>
    <n v="2"/>
    <x v="1"/>
    <n v="354"/>
    <x v="1"/>
    <x v="2"/>
    <s v="-"/>
    <s v="-"/>
    <n v="77"/>
    <s v="06-165"/>
    <n v="11"/>
    <n v="5"/>
    <n v="8"/>
    <n v="1"/>
    <n v="3001"/>
    <n v="3"/>
    <n v="4"/>
    <s v="6"/>
    <s v="1"/>
    <s v="-"/>
    <s v="BID/1345"/>
    <s v="LA MATANZA"/>
    <s v="GONZÁLEZ CATAN"/>
    <s v="AV. BILLINGHURST ENTRE CALLE A CEDER Y CALLE"/>
    <d v="2007-09-03T00:00:00"/>
    <d v="2009-12-21T00:00:00"/>
    <n v="3415710.551"/>
    <n v="171304.37"/>
    <n v="0"/>
    <n v="3587014.9210000001"/>
    <n v="3341530.34"/>
    <n v="245484.58"/>
    <s v="-"/>
    <n v="0"/>
    <s v="-"/>
    <s v="-"/>
    <n v="0"/>
    <n v="0"/>
    <s v="-"/>
    <n v="0"/>
    <s v="-"/>
    <n v="0"/>
    <s v="-"/>
    <s v="TERMINADA"/>
    <n v="1"/>
    <n v="1"/>
    <s v="0"/>
  </r>
  <r>
    <n v="682"/>
    <x v="0"/>
    <s v="06. PLAN SANITARIO DE EMERGENCIA"/>
    <s v="-"/>
    <s v="-"/>
    <s v="-"/>
    <s v="NUEVO CENTRO EDUCATIVO"/>
    <s v="-"/>
    <s v="E.G.B A/C - B° 600 VIVIENDAS"/>
    <n v="2"/>
    <x v="1"/>
    <n v="354"/>
    <x v="1"/>
    <x v="2"/>
    <s v="-"/>
    <s v="-"/>
    <n v="77"/>
    <s v="06-165"/>
    <n v="22"/>
    <n v="5"/>
    <n v="8"/>
    <n v="1"/>
    <n v="3001"/>
    <n v="3"/>
    <n v="4"/>
    <s v="6"/>
    <s v="1"/>
    <s v="-"/>
    <s v="BID/1345"/>
    <s v="LA MATANZA"/>
    <s v="GONZÁLEZ CATAN"/>
    <s v="AV. BILLINGHURST ENTRE CALLE A CEDER Y CALLE"/>
    <d v="2007-09-03T00:00:00"/>
    <d v="2009-12-21T00:00:00"/>
    <n v="381959.5689999999"/>
    <n v="1541739.2310000001"/>
    <n v="0"/>
    <n v="1923698.8"/>
    <n v="1923698.8"/>
    <s v="-"/>
    <s v="-"/>
    <n v="0"/>
    <s v="-"/>
    <s v="-"/>
    <n v="0"/>
    <n v="0"/>
    <s v="-"/>
    <n v="0"/>
    <s v="-"/>
    <n v="0"/>
    <s v="-"/>
    <s v="TERMINADA"/>
    <n v="1"/>
    <n v="1"/>
    <s v="0"/>
  </r>
  <r>
    <n v="683"/>
    <x v="0"/>
    <s v="06. PLAN SANITARIO DE EMERGENCIA"/>
    <s v="-"/>
    <s v="-"/>
    <s v="-"/>
    <s v="NUEVO CENTRO EDUCATIVO"/>
    <s v="-"/>
    <s v="E.E.M.  Nº 2"/>
    <n v="2"/>
    <x v="1"/>
    <n v="354"/>
    <x v="1"/>
    <x v="2"/>
    <s v="-"/>
    <s v="-"/>
    <n v="77"/>
    <s v="06-177"/>
    <n v="22"/>
    <n v="5"/>
    <n v="8"/>
    <n v="1"/>
    <n v="3001"/>
    <n v="3"/>
    <n v="4"/>
    <s v="6"/>
    <s v="1"/>
    <s v="-"/>
    <s v="BID/1966"/>
    <s v="CAÑUELAS"/>
    <s v="CAÑUELAS"/>
    <s v="SAN JUAN DE DIOS ENTRE TUCUMÁN Y CÓRDOBA"/>
    <d v="2009-05-14T00:00:00"/>
    <d v="2010-10-13T00:00:00"/>
    <n v="4798939.04"/>
    <n v="591790.67000000004"/>
    <n v="0"/>
    <n v="5390729.71"/>
    <n v="2117965.2000000002"/>
    <n v="3230381"/>
    <n v="42383.31"/>
    <n v="0"/>
    <s v="-"/>
    <s v="-"/>
    <n v="0"/>
    <n v="0"/>
    <s v="-"/>
    <n v="0"/>
    <s v="-"/>
    <n v="0"/>
    <s v="-"/>
    <s v="TERMINADA"/>
    <n v="1"/>
    <n v="1"/>
    <s v="0"/>
  </r>
  <r>
    <n v="684"/>
    <x v="0"/>
    <s v="06. PLAN SANITARIO DE EMERGENCIA"/>
    <s v="-"/>
    <s v="-"/>
    <s v="-"/>
    <s v="-"/>
    <s v="-"/>
    <s v="TRANSF. P/ ACTIVIDAD CIENTIFICA O ACADEMICAS"/>
    <n v="2"/>
    <x v="7"/>
    <s v="342"/>
    <x v="13"/>
    <x v="23"/>
    <s v="-"/>
    <s v="-"/>
    <s v="-"/>
    <s v="-"/>
    <s v="11"/>
    <n v="5"/>
    <n v="1"/>
    <n v="6"/>
    <s v="-"/>
    <n v="4"/>
    <n v="4"/>
    <s v="2"/>
    <s v="1"/>
    <s v="-"/>
    <s v="-"/>
    <s v="CUENCA MATANZA RIACHUELO"/>
    <s v="-"/>
    <s v="-"/>
    <s v="-"/>
    <s v="-"/>
    <s v="-"/>
    <s v="-"/>
    <s v="-"/>
    <s v="-"/>
    <s v="-"/>
    <n v="110450"/>
    <s v="-"/>
    <s v="-"/>
    <s v="-"/>
    <s v="-"/>
    <n v="0"/>
    <n v="0"/>
    <s v="-"/>
    <n v="0"/>
    <n v="0"/>
    <n v="0"/>
    <s v="-"/>
    <s v="-"/>
    <s v="-"/>
    <s v="-"/>
    <s v="-"/>
  </r>
  <r>
    <n v="685"/>
    <x v="0"/>
    <s v="06. PLAN SANITARIO DE EMERGENCIA"/>
    <s v="-"/>
    <s v="-"/>
    <s v="-"/>
    <s v="-"/>
    <s v="-"/>
    <s v="TRANSF. A UNIVERSIDADES NACIONALES PARA FINANCIAR GASTO CORRIENTE"/>
    <n v="2"/>
    <x v="7"/>
    <s v="342"/>
    <x v="13"/>
    <x v="23"/>
    <s v="-"/>
    <s v="-"/>
    <s v="-"/>
    <s v="-"/>
    <s v="11"/>
    <n v="5"/>
    <n v="6"/>
    <n v="1"/>
    <s v="-"/>
    <n v="4"/>
    <n v="4"/>
    <s v="2"/>
    <s v="1"/>
    <s v="-"/>
    <s v="-"/>
    <s v="CUENCA MATANZA RIACHUELO"/>
    <s v="-"/>
    <s v="-"/>
    <s v="-"/>
    <s v="-"/>
    <s v="-"/>
    <s v="-"/>
    <s v="-"/>
    <s v="-"/>
    <n v="2921575.23"/>
    <n v="27446"/>
    <s v="-"/>
    <n v="190000"/>
    <s v="-"/>
    <s v="-"/>
    <n v="0"/>
    <n v="0"/>
    <s v="-"/>
    <n v="0"/>
    <n v="0"/>
    <n v="0"/>
    <s v="-"/>
    <s v="-"/>
    <s v="-"/>
    <s v="-"/>
    <s v="-"/>
  </r>
  <r>
    <n v="686"/>
    <x v="0"/>
    <s v="06. PLAN SANITARIO DE EMERGENCIA"/>
    <s v="-"/>
    <s v="-"/>
    <s v="-"/>
    <s v="-"/>
    <s v="-"/>
    <s v="TRANSF. A GOBIERNOS PROVINCIALES"/>
    <n v="2"/>
    <x v="7"/>
    <s v="342"/>
    <x v="13"/>
    <x v="23"/>
    <s v="-"/>
    <s v="-"/>
    <s v="-"/>
    <s v="-"/>
    <s v="11"/>
    <n v="5"/>
    <n v="7"/>
    <n v="1"/>
    <s v="-"/>
    <n v="4"/>
    <n v="4"/>
    <s v="2"/>
    <s v="1"/>
    <s v="-"/>
    <s v="-"/>
    <s v="CUENCA MATANZA RIACHUELO"/>
    <s v="-"/>
    <s v="-"/>
    <s v="-"/>
    <s v="-"/>
    <s v="-"/>
    <s v="-"/>
    <s v="-"/>
    <s v="-"/>
    <n v="1399454.3"/>
    <n v="359131.78"/>
    <s v="-"/>
    <s v="-"/>
    <s v="-"/>
    <s v="-"/>
    <n v="0"/>
    <n v="0"/>
    <s v="-"/>
    <n v="0"/>
    <n v="0"/>
    <n v="0"/>
    <s v="-"/>
    <s v="-"/>
    <s v="-"/>
    <s v="-"/>
    <s v="-"/>
  </r>
  <r>
    <n v="687"/>
    <x v="0"/>
    <s v="06. PLAN SANITARIO DE EMERGENCIA"/>
    <s v="-"/>
    <s v="-"/>
    <s v="-"/>
    <s v="-"/>
    <s v="-"/>
    <s v="TRANSF. A GOBIERNOS MUNICIPALES P/ FINANCIAR GTO. CTE. "/>
    <n v="2"/>
    <x v="7"/>
    <s v="342"/>
    <x v="13"/>
    <x v="23"/>
    <s v="-"/>
    <s v="-"/>
    <s v="-"/>
    <s v="-"/>
    <s v="11"/>
    <n v="5"/>
    <n v="7"/>
    <n v="6"/>
    <s v="-"/>
    <n v="4"/>
    <n v="4"/>
    <s v="2"/>
    <s v="1"/>
    <s v="-"/>
    <s v="-"/>
    <s v="CUENCA MATANZA RIACHUELO"/>
    <s v="-"/>
    <s v="-"/>
    <s v="-"/>
    <s v="-"/>
    <s v="-"/>
    <s v="-"/>
    <s v="-"/>
    <s v="-"/>
    <n v="7120375.4000000004"/>
    <n v="7972182.4500000002"/>
    <n v="1316758"/>
    <n v="421650"/>
    <n v="820000"/>
    <s v="-"/>
    <n v="0"/>
    <n v="0"/>
    <s v="-"/>
    <n v="0"/>
    <n v="0"/>
    <n v="0"/>
    <s v="-"/>
    <s v="-"/>
    <s v="-"/>
    <s v="-"/>
    <s v="-"/>
  </r>
  <r>
    <n v="688"/>
    <x v="0"/>
    <s v="06. PLAN SANITARIO DE EMERGENCIA"/>
    <s v="-"/>
    <s v="-"/>
    <s v="-"/>
    <s v="-"/>
    <s v="-"/>
    <s v="TRANSF. A FONDOS FIDUC. Y/O OTROS ENTES DEL SECTOR PUBL. - GTO CTE."/>
    <n v="2"/>
    <x v="7"/>
    <s v="342"/>
    <x v="13"/>
    <x v="23"/>
    <s v="-"/>
    <s v="-"/>
    <s v="-"/>
    <s v="-"/>
    <s v="11"/>
    <n v="5"/>
    <n v="5"/>
    <n v="4"/>
    <s v="-"/>
    <n v="4"/>
    <n v="4"/>
    <s v="2"/>
    <s v="1"/>
    <s v="-"/>
    <s v="-"/>
    <s v="CUENCA MATANZA RIACHUELO"/>
    <s v="-"/>
    <s v="-"/>
    <s v="-"/>
    <s v="-"/>
    <s v="-"/>
    <s v="-"/>
    <s v="-"/>
    <s v="-"/>
    <s v="-"/>
    <n v="4588868"/>
    <n v="35800000"/>
    <n v="81756308"/>
    <n v="98100477"/>
    <s v="-"/>
    <n v="0"/>
    <n v="0"/>
    <s v="-"/>
    <n v="0"/>
    <n v="0"/>
    <n v="0"/>
    <s v="-"/>
    <s v="-"/>
    <s v="-"/>
    <s v="-"/>
    <s v="-"/>
  </r>
  <r>
    <n v="689"/>
    <x v="0"/>
    <s v="06. PLAN SANITARIO DE EMERGENCIA"/>
    <s v="-"/>
    <s v="-"/>
    <s v="-"/>
    <s v="-"/>
    <s v="-"/>
    <s v="TRANSF. A FONDOS FIDUC. Y/O OTROS ENTES DEL SECTOR PUBL. - GTO CAPITAL"/>
    <n v="2"/>
    <x v="7"/>
    <s v="342"/>
    <x v="13"/>
    <x v="23"/>
    <s v="-"/>
    <s v="-"/>
    <s v="-"/>
    <s v="-"/>
    <s v="11"/>
    <n v="5"/>
    <n v="5"/>
    <n v="9"/>
    <s v="-"/>
    <n v="4"/>
    <n v="4"/>
    <s v="2"/>
    <s v="1"/>
    <s v="-"/>
    <s v="-"/>
    <s v="CUENCA MATANZA RIACHUELO"/>
    <s v="-"/>
    <s v="-"/>
    <s v="-"/>
    <s v="-"/>
    <s v="-"/>
    <s v="-"/>
    <s v="-"/>
    <s v="-"/>
    <s v="-"/>
    <n v="334992"/>
    <n v="48000000"/>
    <s v="-"/>
    <s v="-"/>
    <s v="-"/>
    <n v="0"/>
    <n v="0"/>
    <s v="-"/>
    <n v="0"/>
    <n v="0"/>
    <n v="0"/>
    <s v="-"/>
    <s v="-"/>
    <s v="-"/>
    <s v="-"/>
    <s v="-"/>
  </r>
  <r>
    <n v="690"/>
    <x v="0"/>
    <s v="06. PLAN SANITARIO DE EMERGENCIA"/>
    <s v="-"/>
    <s v="-"/>
    <s v="-"/>
    <s v="-"/>
    <s v="-"/>
    <s v="TRANSF. A EMPRESAS PRIVADAS - GASTO CORRIENTES"/>
    <n v="2"/>
    <x v="7"/>
    <s v="342"/>
    <x v="13"/>
    <x v="23"/>
    <s v="-"/>
    <s v="-"/>
    <s v="-"/>
    <s v="-"/>
    <s v="11"/>
    <n v="5"/>
    <n v="1"/>
    <n v="9"/>
    <s v="-"/>
    <n v="4"/>
    <n v="4"/>
    <s v="2"/>
    <s v="1"/>
    <s v="-"/>
    <s v="-"/>
    <s v="CUENCA MATANZA RIACHUELO"/>
    <s v="-"/>
    <s v="-"/>
    <s v="-"/>
    <s v="-"/>
    <s v="-"/>
    <s v="-"/>
    <s v="-"/>
    <s v="-"/>
    <n v="40352651"/>
    <n v="36321192.5"/>
    <n v="34200000"/>
    <s v="-"/>
    <s v="-"/>
    <s v="-"/>
    <n v="0"/>
    <n v="0"/>
    <s v="-"/>
    <n v="0"/>
    <n v="0"/>
    <n v="0"/>
    <s v="-"/>
    <s v="-"/>
    <s v="-"/>
    <s v="-"/>
    <s v="-"/>
  </r>
  <r>
    <n v="691"/>
    <x v="0"/>
    <s v="06. PLAN SANITARIO DE EMERGENCIA"/>
    <s v="-"/>
    <s v="-"/>
    <s v="-"/>
    <s v="-"/>
    <s v="-"/>
    <s v="TRANSF. A EMPRESAS PRIVADAS - GASTO CAPÌTAL"/>
    <n v="2"/>
    <x v="7"/>
    <s v="342"/>
    <x v="13"/>
    <x v="23"/>
    <s v="-"/>
    <s v="-"/>
    <s v="-"/>
    <s v="-"/>
    <s v="11"/>
    <n v="5"/>
    <n v="2"/>
    <n v="6"/>
    <s v="-"/>
    <n v="4"/>
    <n v="4"/>
    <s v="2"/>
    <s v="1"/>
    <s v="-"/>
    <s v="-"/>
    <s v="CUENCA MATANZA RIACHUELO"/>
    <s v="-"/>
    <s v="-"/>
    <s v="-"/>
    <s v="-"/>
    <s v="-"/>
    <s v="-"/>
    <s v="-"/>
    <s v="-"/>
    <s v="-"/>
    <n v="3900000"/>
    <s v="-"/>
    <s v="-"/>
    <s v="-"/>
    <s v="-"/>
    <n v="0"/>
    <n v="0"/>
    <s v="-"/>
    <n v="0"/>
    <n v="0"/>
    <n v="0"/>
    <s v="-"/>
    <s v="-"/>
    <s v="-"/>
    <s v="-"/>
    <s v="-"/>
  </r>
  <r>
    <n v="692"/>
    <x v="0"/>
    <s v="06. PLAN SANITARIO DE EMERGENCIA"/>
    <s v="-"/>
    <s v="-"/>
    <s v="-"/>
    <s v="FORTALECIMIENTO INSTITUCIONAL DE ACUMAR"/>
    <s v="FORTALECIMIENTO INSTITUCIONAL DE ACUMAR"/>
    <s v="SERVICIOS NO PERSONALES"/>
    <n v="2"/>
    <x v="7"/>
    <s v="342"/>
    <x v="13"/>
    <x v="23"/>
    <s v="-"/>
    <s v="-"/>
    <s v="-"/>
    <s v="-"/>
    <s v="11"/>
    <n v="3"/>
    <s v="-"/>
    <s v="-"/>
    <s v="-"/>
    <n v="4"/>
    <n v="4"/>
    <s v="2"/>
    <s v="1"/>
    <s v="-"/>
    <s v="-"/>
    <s v="CUENCA MATANZA RIACHUELO"/>
    <s v="-"/>
    <s v="-"/>
    <s v="-"/>
    <s v="-"/>
    <s v="-"/>
    <s v="-"/>
    <s v="-"/>
    <s v="-"/>
    <n v="50815124.710000001"/>
    <n v="23035209"/>
    <n v="43634424"/>
    <n v="29723162.649999999"/>
    <n v="4224237"/>
    <n v="5909521"/>
    <n v="8263083"/>
    <n v="3857849.1"/>
    <n v="1166341"/>
    <n v="0"/>
    <n v="0"/>
    <n v="0"/>
    <s v="-"/>
    <s v="-"/>
    <s v="-"/>
    <s v="-"/>
    <s v="-"/>
  </r>
  <r>
    <n v="693"/>
    <x v="0"/>
    <s v="06. PLAN SANITARIO DE EMERGENCIA"/>
    <s v="-"/>
    <s v="-"/>
    <s v="-"/>
    <s v="-"/>
    <s v="-"/>
    <s v="BIENES DE USO"/>
    <n v="2"/>
    <x v="7"/>
    <s v="342"/>
    <x v="13"/>
    <x v="23"/>
    <s v="-"/>
    <s v="-"/>
    <s v="-"/>
    <s v="-"/>
    <s v="11"/>
    <n v="4"/>
    <s v="-"/>
    <s v="-"/>
    <s v="-"/>
    <n v="4"/>
    <n v="4"/>
    <s v="2"/>
    <s v="1"/>
    <s v="-"/>
    <s v="-"/>
    <s v="CUENCA MATANZA RIACHUELO"/>
    <s v="-"/>
    <s v="-"/>
    <s v="-"/>
    <s v="-"/>
    <s v="-"/>
    <s v="-"/>
    <s v="-"/>
    <s v="-"/>
    <n v="12293.46"/>
    <n v="3599605.89"/>
    <n v="800424"/>
    <n v="215699"/>
    <n v="239488"/>
    <n v="739619"/>
    <n v="165790824"/>
    <n v="12232500"/>
    <s v="-"/>
    <n v="0"/>
    <n v="0"/>
    <n v="0"/>
    <s v="-"/>
    <s v="-"/>
    <s v="-"/>
    <s v="-"/>
    <s v="-"/>
  </r>
  <r>
    <n v="694"/>
    <x v="0"/>
    <s v="06. PLAN SANITARIO DE EMERGENCIA"/>
    <s v="-"/>
    <s v="-"/>
    <s v="-"/>
    <s v="-"/>
    <s v="-"/>
    <s v="PRESTAMOS A LARGO PLAZO A PROVINCIAS Y/O MUNICIPALIDADES"/>
    <n v="2"/>
    <x v="7"/>
    <s v="342"/>
    <x v="13"/>
    <x v="24"/>
    <s v="-"/>
    <s v="-"/>
    <n v="1"/>
    <s v="-"/>
    <s v="22"/>
    <n v="6"/>
    <n v="3"/>
    <n v="5"/>
    <s v="-"/>
    <n v="4"/>
    <n v="4"/>
    <s v="2"/>
    <s v="1"/>
    <s v="-"/>
    <s v="-"/>
    <s v="CUENCA MATANZA RIACHUELO"/>
    <s v="-"/>
    <s v="-"/>
    <d v="2004-12-23T00:00:00"/>
    <s v="-"/>
    <n v="93092868.25"/>
    <s v="100% POR FUENTE 11"/>
    <s v="-"/>
    <n v="93092868.25"/>
    <n v="8182963.7199999997"/>
    <n v="8450428.0299999993"/>
    <n v="17699999.5"/>
    <s v="-"/>
    <s v="-"/>
    <s v="-"/>
    <n v="0"/>
    <n v="0"/>
    <s v="-"/>
    <n v="0"/>
    <n v="0"/>
    <n v="0"/>
    <s v="-"/>
    <s v="-"/>
    <s v="-"/>
    <s v="-"/>
    <s v="-"/>
  </r>
  <r>
    <n v="695"/>
    <x v="0"/>
    <s v="06. PLAN SANITARIO DE EMERGENCIA"/>
    <s v="-"/>
    <s v="-"/>
    <s v="-"/>
    <s v="EXPANSIÓN DE REDES"/>
    <s v="-"/>
    <s v="CRÉDITO EX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n v="2"/>
    <x v="7"/>
    <s v="342"/>
    <x v="13"/>
    <x v="24"/>
    <s v="-"/>
    <s v="1"/>
    <s v="-"/>
    <s v="51"/>
    <s v="22"/>
    <n v="4"/>
    <n v="2"/>
    <n v="2"/>
    <s v="-"/>
    <n v="4"/>
    <n v="4"/>
    <s v="2"/>
    <s v="1"/>
    <s v="51"/>
    <s v="-"/>
    <s v="LA MATANZA"/>
    <s v="-"/>
    <s v="-"/>
    <d v="2009-04-21T00:00:00"/>
    <d v="2012-05-08T00:00:00"/>
    <n v="146642000.78"/>
    <n v="225835680.78"/>
    <n v="98556205.969999999"/>
    <n v="471033887.52999997"/>
    <n v="15700607.465"/>
    <n v="86171305.299999997"/>
    <n v="52801776.200000003"/>
    <s v="-"/>
    <s v="-"/>
    <s v="-"/>
    <n v="0"/>
    <n v="0"/>
    <s v="-"/>
    <n v="0"/>
    <n v="0"/>
    <n v="0"/>
    <s v="-"/>
    <s v="-"/>
    <n v="1"/>
    <n v="1"/>
    <s v="-"/>
  </r>
  <r>
    <n v="696"/>
    <x v="0"/>
    <s v="06. PLAN SANITARIO DE EMERGENCIA"/>
    <s v="-"/>
    <s v="-"/>
    <s v="-"/>
    <s v="-"/>
    <s v="-"/>
    <s v="LIMPIEZA ASEO Y FUMIGACIÓN"/>
    <n v="2"/>
    <x v="7"/>
    <s v="342"/>
    <x v="13"/>
    <x v="24"/>
    <s v="-"/>
    <s v="-"/>
    <n v="1"/>
    <s v="-"/>
    <s v="11"/>
    <n v="3"/>
    <n v="3"/>
    <n v="5"/>
    <s v="-"/>
    <n v="4"/>
    <n v="4"/>
    <s v="2"/>
    <s v="1"/>
    <s v="-"/>
    <s v="-"/>
    <s v="CUENCA MATANZA RIACHUELO"/>
    <s v="-"/>
    <s v="-"/>
    <d v="2008-11-28T00:00:00"/>
    <d v="2010-11-28T00:00:00"/>
    <n v="6209130.0800000001"/>
    <s v="-"/>
    <s v="-"/>
    <n v="6209130.0800000001"/>
    <n v="2535415.4700000002"/>
    <n v="2989665.25"/>
    <n v="263724"/>
    <s v="-"/>
    <s v="-"/>
    <s v="-"/>
    <n v="0"/>
    <n v="0"/>
    <s v="-"/>
    <n v="0"/>
    <n v="0"/>
    <n v="0"/>
    <s v="-"/>
    <s v="-"/>
    <s v="-"/>
    <s v="-"/>
    <s v="-"/>
  </r>
  <r>
    <n v="697"/>
    <x v="0"/>
    <s v="06. PLAN SANITARIO DE EMERGENCIA"/>
    <s v="-"/>
    <s v="-"/>
    <s v="-"/>
    <s v="-"/>
    <s v="-"/>
    <s v="LIMPIEZA ASEO Y FUMIGACIÓN"/>
    <n v="2"/>
    <x v="7"/>
    <s v="342"/>
    <x v="13"/>
    <x v="24"/>
    <s v="-"/>
    <s v="-"/>
    <n v="1"/>
    <s v="-"/>
    <s v="22"/>
    <n v="3"/>
    <n v="3"/>
    <n v="5"/>
    <s v="-"/>
    <n v="4"/>
    <n v="4"/>
    <s v="2"/>
    <s v="1"/>
    <s v="-"/>
    <s v="-"/>
    <s v="CUENCA MATANZA RIACHUELO"/>
    <s v="-"/>
    <s v="-"/>
    <d v="2008-11-28T00:00:00"/>
    <d v="2010-11-28T00:00:00"/>
    <n v="21529365.68"/>
    <s v="-"/>
    <s v="-"/>
    <n v="21529365.68"/>
    <n v="8671106.5"/>
    <n v="11089567.6"/>
    <n v="744312.48"/>
    <s v="-"/>
    <s v="-"/>
    <s v="-"/>
    <n v="0"/>
    <n v="0"/>
    <s v="-"/>
    <n v="0"/>
    <n v="0"/>
    <n v="0"/>
    <s v="-"/>
    <s v="-"/>
    <s v="-"/>
    <s v="-"/>
    <s v="-"/>
  </r>
  <r>
    <n v="698"/>
    <x v="0"/>
    <s v="06. PLAN SANITARIO DE EMERGENCIA"/>
    <s v="-"/>
    <s v="-"/>
    <s v="-"/>
    <s v="EXPANSIÓN DE REDES"/>
    <s v="-"/>
    <s v="TESORO NACIONAL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
    <x v="7"/>
    <s v="342"/>
    <x v="13"/>
    <x v="24"/>
    <s v="-"/>
    <s v="1"/>
    <s v="-"/>
    <s v="51"/>
    <s v="11"/>
    <n v="4"/>
    <n v="2"/>
    <n v="2"/>
    <s v="-"/>
    <n v="4"/>
    <n v="4"/>
    <s v="2"/>
    <s v="1"/>
    <s v="51"/>
    <s v="-"/>
    <s v="CUENCA MATANZA RIACHUELO"/>
    <s v="-"/>
    <s v="-"/>
    <d v="2009-04-21T00:00:00"/>
    <d v="2012-05-08T00:00:00"/>
    <n v="146642000.78"/>
    <n v="225835680.78"/>
    <n v="98556205.969999999"/>
    <n v="471033887.52999997"/>
    <n v="33722601"/>
    <n v="44774837"/>
    <n v="263415504.60749999"/>
    <n v="22031286"/>
    <n v="22512472"/>
    <n v="11703244"/>
    <n v="0"/>
    <n v="0"/>
    <s v="-"/>
    <n v="0"/>
    <n v="0"/>
    <n v="0"/>
    <s v="-"/>
    <s v="-"/>
    <n v="1"/>
    <n v="1"/>
    <s v="-"/>
  </r>
  <r>
    <n v="699"/>
    <x v="0"/>
    <s v="06. PLAN SANITARIO DE EMERGENCIA"/>
    <s v="-"/>
    <s v="-"/>
    <s v="-"/>
    <s v="GRANDES OBRAS DE INFRAESTRUCTURA"/>
    <s v="SISTEMA RIACHUELO"/>
    <s v="TRANSF. A EMPRESAS PRIVADAS - GASTO CAPÌTAL"/>
    <n v="2"/>
    <x v="7"/>
    <n v="317"/>
    <x v="14"/>
    <x v="25"/>
    <s v="-"/>
    <s v="-"/>
    <n v="78"/>
    <s v="-"/>
    <s v="22"/>
    <n v="5"/>
    <n v="2"/>
    <n v="6"/>
    <s v="-"/>
    <n v="4"/>
    <n v="4"/>
    <s v="2"/>
    <s v="1"/>
    <s v="-"/>
    <s v="UCGP"/>
    <s v="CUENCA MATANZA RIACHUELO"/>
    <s v="-"/>
    <s v="-"/>
    <s v="-"/>
    <s v="-"/>
    <s v="-"/>
    <s v="-"/>
    <s v="-"/>
    <s v="-"/>
    <s v="-"/>
    <n v="2670909.14"/>
    <n v="648580"/>
    <s v="-"/>
    <n v="172538"/>
    <n v="676702217"/>
    <n v="58660528.479999997"/>
    <n v="322947260.27999997"/>
    <n v="93497.25"/>
    <n v="0"/>
    <n v="0"/>
    <s v="-"/>
    <s v="-"/>
    <s v="-"/>
    <s v="-"/>
    <s v="-"/>
    <s v="-"/>
  </r>
  <r>
    <n v="700"/>
    <x v="0"/>
    <s v="06. PLAN SANITARIO DE EMERGENCIA"/>
    <s v="-"/>
    <s v="-"/>
    <s v="-"/>
    <s v="SERVICIO"/>
    <s v="SERVICIO"/>
    <s v="PRIMARIAS LOS CEDROS 2"/>
    <n v="2"/>
    <x v="0"/>
    <n v="356"/>
    <x v="0"/>
    <x v="0"/>
    <n v="5"/>
    <s v="1060016"/>
    <n v="5"/>
    <s v="-"/>
    <n v="11"/>
    <n v="5"/>
    <n v="5"/>
    <n v="7"/>
    <n v="753"/>
    <n v="3"/>
    <n v="8"/>
    <n v="96"/>
    <s v="2"/>
    <s v="OA427"/>
    <s v="-"/>
    <s v="LA MATANZA"/>
    <s v="LAFERRERE"/>
    <s v="EL DESARROLLO DE LA CONDUCCIÓN SERÁ DESDE ESE PUNTO POR DANTE ALIGHIERI HACIA EL NORTE, HASTA CRUZAR LA RUTA, LUEGO POR LA COLECTORA NORTE DE LA MISMA HASTA TORQUINST Y POR ESTA HASTA AGUAPEY DONDE LUEGO DE CAMBIAR SU DIÁMETRO A DN 600 CONTINUARÁ POR TORQUINST HASTA LA CALLE DE LA FUENTE."/>
    <d v="2010-12-13T00:00:00"/>
    <d v="2012-06-29T00:00:00"/>
    <n v="11232457.588000001"/>
    <n v="1664915.2307999977"/>
    <n v="803689.45360000001"/>
    <n v="13701062.272399999"/>
    <s v="-"/>
    <n v="3241654.6019000001"/>
    <n v="6857881.5228000004"/>
    <n v="3601526.1477000001"/>
    <s v="-"/>
    <s v="-"/>
    <n v="0"/>
    <n v="0"/>
    <n v="0"/>
    <n v="0"/>
    <n v="0"/>
    <n v="0"/>
    <s v="-"/>
    <s v="FINALIZADO"/>
    <n v="1"/>
    <n v="1"/>
    <s v="-"/>
  </r>
  <r>
    <n v="701"/>
    <x v="0"/>
    <s v="06. PLAN SANITARIO DE EMERGENCIA"/>
    <s v="-"/>
    <s v="-"/>
    <s v="-"/>
    <s v="SERVICIO"/>
    <s v="SERVICIO"/>
    <s v="PRIMARIAS CASTILLO - CRISTIANIA"/>
    <n v="2"/>
    <x v="0"/>
    <n v="356"/>
    <x v="0"/>
    <x v="0"/>
    <n v="5"/>
    <s v="1060017"/>
    <n v="5"/>
    <s v="-"/>
    <n v="11"/>
    <n v="5"/>
    <n v="5"/>
    <n v="7"/>
    <n v="753"/>
    <n v="3"/>
    <n v="8"/>
    <n v="96"/>
    <s v="2"/>
    <s v="OA057"/>
    <s v="-"/>
    <s v="LA MATANZA"/>
    <s v="ISIDRO CASANOVA"/>
    <s v="TORQUINST HASTA LAS CASAS, POR LAS CASAS CRUZANDO LAS VÍAS HASTA ANDALGALÁ Y POR ANDALGALÁ HASTA BILLINGHURST."/>
    <d v="2011-02-01T00:00:00"/>
    <s v="Rescindida"/>
    <n v="6636444.4563999996"/>
    <n v="2154410.4813000001"/>
    <n v="346465.92000003339"/>
    <s v="Contrato Rescindido"/>
    <s v="-"/>
    <n v="28105.347600000001"/>
    <n v="3848985.1828999999"/>
    <n v="859480.47389999998"/>
    <n v="279816.68660000002"/>
    <s v="-"/>
    <n v="0"/>
    <n v="0"/>
    <n v="0"/>
    <n v="0"/>
    <n v="0"/>
    <n v="0"/>
    <s v="-"/>
    <s v="RESCINDIDA"/>
    <s v="Contrato rescindido"/>
    <n v="0.8"/>
    <s v="CONTRATO RESCINDIDO 26/04/13. EL AVANCE FÍSICO CORRESPONDE AL CONTRATO RESCINDIDO. SE COMPLETA SU EJECUCIÓN CON LA OA70027. "/>
  </r>
  <r>
    <n v="702"/>
    <x v="0"/>
    <s v="06. PLAN SANITARIO DE EMERGENCIA"/>
    <s v="-"/>
    <s v="-"/>
    <s v="-"/>
    <s v="SERVICIO"/>
    <s v="SISTEMA UNIÓN-EZEIZA"/>
    <s v="CONEXIÓN PLANTA UNIÓN CON IMPULSIÓN OBRA CIVIL"/>
    <n v="2"/>
    <x v="0"/>
    <n v="356"/>
    <x v="0"/>
    <x v="0"/>
    <n v="5"/>
    <s v="1060508"/>
    <n v="5"/>
    <s v="-"/>
    <n v="11"/>
    <n v="5"/>
    <n v="5"/>
    <n v="7"/>
    <n v="753"/>
    <n v="3"/>
    <n v="8"/>
    <n v="96"/>
    <s v="2"/>
    <s v="UAP0051"/>
    <s v="-"/>
    <s v="EZEIZA"/>
    <s v="LA UNIÓN"/>
    <s v="HOUSSAY DESDE LAS HERAS HASTA EZEIZA, LUEGO POR EZEIZA HASTA BUSTILLO Y POR ÉSTA HASTA LAURE."/>
    <d v="2010-12-12T00:00:00"/>
    <d v="2011-08-20T00:00:00"/>
    <n v="5599516.9879000001"/>
    <n v="-148479.76549996284"/>
    <n v="169822.77399996237"/>
    <n v="5620859.9963999996"/>
    <s v="-"/>
    <n v="24596.843700000001"/>
    <n v="5596263.1527000004"/>
    <s v="-"/>
    <s v="-"/>
    <s v="-"/>
    <n v="0"/>
    <n v="0"/>
    <n v="0"/>
    <n v="0"/>
    <n v="0"/>
    <n v="0"/>
    <s v="-"/>
    <s v="FINALIZADO"/>
    <n v="1"/>
    <n v="1"/>
    <s v="-"/>
  </r>
  <r>
    <n v="703"/>
    <x v="0"/>
    <s v="06. PLAN SANITARIO DE EMERGENCIA"/>
    <s v="-"/>
    <s v="-"/>
    <s v="-"/>
    <s v="EXPANSIÓN DE REDES"/>
    <s v="SISTEMA AGUA ESTEBAN ECHEVERRÍA"/>
    <s v="PRIMARIAS LAUDA Y PARIS ROBERTSON"/>
    <n v="2"/>
    <x v="0"/>
    <n v="356"/>
    <x v="0"/>
    <x v="0"/>
    <n v="5"/>
    <s v="1060008"/>
    <n v="5"/>
    <s v="-"/>
    <n v="11"/>
    <n v="5"/>
    <n v="5"/>
    <n v="7"/>
    <n v="753"/>
    <n v="3"/>
    <n v="8"/>
    <n v="96"/>
    <s v="2"/>
    <s v="SA649"/>
    <s v="-"/>
    <s v="ESTEBAN ECHEVERRÍA"/>
    <s v="MONTE GRANDE"/>
    <s v="DESDE CASACUBERTA Y R. ROJAS POR ESTA ÚLTIMA HASTA E. PRAYONES. "/>
    <d v="2010-12-14T00:00:00"/>
    <d v="2011-07-06T00:00:00"/>
    <n v="706129.38"/>
    <n v="-38536.636599999998"/>
    <n v="33293.718699999998"/>
    <n v="700886.4621"/>
    <s v="-"/>
    <n v="212573.6833"/>
    <n v="488312.77879999997"/>
    <s v="-"/>
    <s v="-"/>
    <s v="-"/>
    <n v="0"/>
    <n v="0"/>
    <n v="0"/>
    <n v="0"/>
    <n v="0"/>
    <n v="0"/>
    <s v="-"/>
    <s v="FINALIZADO"/>
    <n v="1"/>
    <n v="1"/>
    <s v="-"/>
  </r>
  <r>
    <n v="704"/>
    <x v="0"/>
    <s v="06. PLAN SANITARIO DE EMERGENCIA"/>
    <s v="-"/>
    <s v="-"/>
    <s v="-"/>
    <s v="EXPANSIÓN DE REDES"/>
    <s v="SISTEMA UNIÓN-EZEIZA"/>
    <s v="INTERCONEXIÓN DE POZOS BATERÍA UNIÓN- 4° ETAPA"/>
    <n v="2"/>
    <x v="0"/>
    <n v="356"/>
    <x v="0"/>
    <x v="0"/>
    <n v="5"/>
    <s v="1060003"/>
    <n v="5"/>
    <s v="-"/>
    <n v="11"/>
    <n v="5"/>
    <n v="5"/>
    <n v="7"/>
    <n v="753"/>
    <n v="3"/>
    <n v="8"/>
    <n v="96"/>
    <s v="2"/>
    <s v="SA640"/>
    <s v="-"/>
    <s v="EZEIZA"/>
    <s v="LA UNIÓN"/>
    <s v="EL PRIMER TRAMO SE EXTIENDE POR LA CALLE SGTO. CABRAL DESDE SU INTERSECCIÓN CON JUANA DE ARCO, PASANDO POR LOS POZOS S17 Y S18, PARA LUEGO SEGUIR POR CALLE S/N HASTA EL POZO S27, CON UNA LONG APROXIMADA DE 2117M._x000a_EL SEGUNDO TRAMO SE EXTIENDE POR LA CALLE LOS ROBLES DESDE SU INTERSECCIÓN CON JUANA DE ARCO, PASANDO POR LOS POZOS S24 Y S25 APROXIMADAMENTE 1767M."/>
    <d v="2010-12-13T00:00:00"/>
    <d v="2011-05-20T00:00:00"/>
    <n v="3917834.1465999996"/>
    <n v="-199319.22229999964"/>
    <n v="85271.156300000002"/>
    <n v="3803786.0806"/>
    <s v="-"/>
    <n v="16592.028200000001"/>
    <n v="3787194.0523999999"/>
    <s v="-"/>
    <s v="-"/>
    <s v="-"/>
    <n v="0"/>
    <n v="0"/>
    <n v="0"/>
    <n v="0"/>
    <n v="0"/>
    <n v="0"/>
    <s v="-"/>
    <s v="FINALIZADO"/>
    <n v="1"/>
    <n v="1"/>
    <s v="-"/>
  </r>
  <r>
    <n v="705"/>
    <x v="0"/>
    <s v="06. PLAN SANITARIO DE EMERGENCIA"/>
    <s v="-"/>
    <s v="-"/>
    <s v="-"/>
    <s v="EXPANSIÓN DE REDES"/>
    <s v="SISTEMA LA LATA- ESTEBAN ECHEVERRIA"/>
    <s v="IMPULSIÓN DE POZOS AMPLIACIÓN BATERÍA LA LATA 2A. ETAPA FASE B"/>
    <n v="2"/>
    <x v="0"/>
    <n v="356"/>
    <x v="0"/>
    <x v="0"/>
    <n v="5"/>
    <s v="N960028"/>
    <n v="5"/>
    <s v="-"/>
    <n v="11"/>
    <n v="5"/>
    <n v="5"/>
    <n v="7"/>
    <n v="753"/>
    <n v="3"/>
    <n v="8"/>
    <n v="96"/>
    <s v="2"/>
    <s v="SA648"/>
    <s v="-"/>
    <s v="ESTEBAN ECHEVERRÍA"/>
    <s v="MONTE GRANDE"/>
    <s v="TRAMO 1: DESDE SARGENTO CABRAL Y ESC. F VÁZQUEZ HASTA MARTÍN FIERRO Y ESC. F VÁZQUEZ. TRAMO 2: COMIENZA SOBRE LA CALLE MARTÍN FIERRO Y VA HASTA LA CALLE DAIREDUX, CONTINUA HASTA LA CALLE ESC. F VAZQUEZ LUEGO POR MARTIN FIERRO. TRAMO 3: COMIENZA CON EL CRUCE DE LAS CALLES DAIREDUX Y MARTIN FIERRO Y CONTINÚA HASTA LA CALLE GENERAL VILLEGAS"/>
    <d v="2011-02-14T00:00:00"/>
    <d v="2011-09-02T00:00:00"/>
    <n v="10152700.669100001"/>
    <n v="1715414.4226999967"/>
    <n v="345435.44640000205"/>
    <n v="12213550.5382"/>
    <s v="-"/>
    <n v="42996.684500000003"/>
    <n v="12170553.841600001"/>
    <s v="-"/>
    <s v="-"/>
    <s v="-"/>
    <n v="0"/>
    <n v="0"/>
    <n v="0"/>
    <n v="0"/>
    <n v="0"/>
    <n v="0"/>
    <s v="-"/>
    <s v="FINALIZADO"/>
    <n v="1"/>
    <n v="1"/>
    <s v="-"/>
  </r>
  <r>
    <n v="706"/>
    <x v="0"/>
    <s v="06. PLAN SANITARIO DE EMERGENCIA"/>
    <s v="-"/>
    <s v="-"/>
    <s v="-"/>
    <s v="EXPANSIÓN DE REDES"/>
    <s v="SISTEMA AGUA EZEIZA"/>
    <s v="RED SECUNDARIA LA CELIA (ETAPA 2)"/>
    <n v="2"/>
    <x v="0"/>
    <n v="356"/>
    <x v="0"/>
    <x v="0"/>
    <n v="5"/>
    <s v="N960103"/>
    <n v="5"/>
    <s v="-"/>
    <n v="11"/>
    <n v="5"/>
    <n v="5"/>
    <n v="7"/>
    <n v="753"/>
    <n v="3"/>
    <n v="8"/>
    <n v="96"/>
    <s v="2"/>
    <s v="SA5521"/>
    <s v="-"/>
    <s v="EZEIZA"/>
    <s v="LA CELIA"/>
    <s v="DELIMITADO POR LAS CALLES LA ATOMICA, GONZALEZ, M. SASTRE, RÍO URUGUAY, RÍO TUNUYÁN Y RÍO BERMEJO"/>
    <d v="2010-07-23T00:00:00"/>
    <d v="2011-03-23T00:00:00"/>
    <n v="4138087.5788999996"/>
    <n v="-214797.30030000003"/>
    <n v="91815.138800000102"/>
    <n v="4015105.4173999997"/>
    <s v="-"/>
    <n v="3030979.3964999998"/>
    <n v="984126.0209"/>
    <s v="-"/>
    <s v="-"/>
    <s v="-"/>
    <n v="0"/>
    <n v="0"/>
    <n v="0"/>
    <n v="0"/>
    <n v="0"/>
    <n v="0"/>
    <s v="-"/>
    <s v="FINALIZADO"/>
    <n v="1"/>
    <n v="1"/>
    <s v="-"/>
  </r>
  <r>
    <n v="707"/>
    <x v="0"/>
    <s v="06. PLAN SANITARIO DE EMERGENCIA"/>
    <s v="-"/>
    <s v="-"/>
    <s v="-"/>
    <s v="EXPANSIÓN DE REDES"/>
    <s v="-"/>
    <s v="RS BARRIO GAONA"/>
    <n v="2"/>
    <x v="0"/>
    <n v="356"/>
    <x v="0"/>
    <x v="0"/>
    <n v="5"/>
    <s v="1060103"/>
    <n v="5"/>
    <s v="-"/>
    <n v="11"/>
    <n v="5"/>
    <n v="5"/>
    <n v="7"/>
    <n v="753"/>
    <n v="3"/>
    <n v="8"/>
    <n v="96"/>
    <s v="2"/>
    <s v="OAS014"/>
    <s v="-"/>
    <s v="MORÓN"/>
    <s v="EL PALOMAR / HAEDO"/>
    <s v="CONSISTE DE DOS SECTORES DELIMITADOS POR LAS CALLES MARIANO BALCARCE, LA RIOJA, AV. J.D.PERÓN, INT. C.E.GLORÍA, SANTANDER, FFCC, PIEDRA BUENA EL PRIMERO Y PRES. DERQUÍ, AU. ACCESO OESTE, EL RODEO Y FFCC EL SEGUNDO."/>
    <d v="2010-12-15T00:00:00"/>
    <d v="2011-07-13T00:00:00"/>
    <n v="2980717.63"/>
    <n v="64566.531700000458"/>
    <n v="321882.80849999998"/>
    <n v="3367166.9702000003"/>
    <s v="-"/>
    <n v="750690.83649999998"/>
    <n v="2616476.1337000001"/>
    <s v="-"/>
    <s v="-"/>
    <s v="-"/>
    <n v="0"/>
    <n v="0"/>
    <n v="0"/>
    <n v="0"/>
    <n v="0"/>
    <n v="0"/>
    <s v="-"/>
    <s v="FINALIZADO"/>
    <n v="1"/>
    <n v="1"/>
    <s v="-"/>
  </r>
  <r>
    <n v="708"/>
    <x v="0"/>
    <s v="06. PLAN SANITARIO DE EMERGENCIA"/>
    <s v="-"/>
    <s v="-"/>
    <s v="-"/>
    <s v="EXPANSIÓN DE REDES"/>
    <s v="SISTEMA AGUA EZEIZA"/>
    <s v="RED SECUNDARIA EZEIZA CENTRO RESTO"/>
    <n v="2"/>
    <x v="0"/>
    <n v="356"/>
    <x v="0"/>
    <x v="0"/>
    <n v="5"/>
    <s v="1060112"/>
    <n v="5"/>
    <s v="-"/>
    <n v="11"/>
    <n v="5"/>
    <n v="5"/>
    <n v="7"/>
    <n v="753"/>
    <n v="3"/>
    <n v="8"/>
    <n v="96"/>
    <s v="2"/>
    <s v="SA42801"/>
    <s v="-"/>
    <s v="EZEIZA"/>
    <s v="EZEIZA"/>
    <s v="ÁREA COMPRENDIDA ENTRE LAS CALLES SAAVEDRA, MARINOS DEL FOURNIER, PUEYRREDÓN Y R DE ROSA."/>
    <d v="2010-08-05T00:00:00"/>
    <d v="2011-08-20T00:00:00"/>
    <n v="5169752.3218"/>
    <n v="201666.93690000015"/>
    <n v="191562.40840000001"/>
    <n v="5562981.6671000002"/>
    <s v="-"/>
    <n v="1867911.8843"/>
    <n v="3695069.7828000002"/>
    <s v="-"/>
    <s v="-"/>
    <s v="-"/>
    <n v="0"/>
    <n v="0"/>
    <n v="0"/>
    <n v="0"/>
    <n v="0"/>
    <n v="0"/>
    <s v="-"/>
    <s v="FINALIZADO"/>
    <n v="1"/>
    <n v="1"/>
    <s v="-"/>
  </r>
  <r>
    <n v="709"/>
    <x v="0"/>
    <s v="06. PLAN SANITARIO DE EMERGENCIA"/>
    <s v="-"/>
    <s v="-"/>
    <s v="-"/>
    <s v="EXPANSIÓN DE REDES"/>
    <s v="SISTEMA AGUA EZEIZA"/>
    <s v="RED SECUNDARIA BARRIO LA PORTEÑA RESTO"/>
    <n v="2"/>
    <x v="0"/>
    <n v="356"/>
    <x v="0"/>
    <x v="0"/>
    <n v="5"/>
    <s v="N960111"/>
    <n v="5"/>
    <s v="-"/>
    <n v="11"/>
    <n v="5"/>
    <n v="5"/>
    <n v="7"/>
    <n v="753"/>
    <n v="3"/>
    <n v="8"/>
    <n v="96"/>
    <s v="2"/>
    <s v="SA0502"/>
    <s v="-"/>
    <s v="EZEIZA"/>
    <s v="TRISTÁN SUÁREZ"/>
    <s v="TRAZA DE LA RED: COMIENZA CON LA INTERCONEXIÓN DE LA CAÑERÍA EXISTENTE UBICADA EN EL CRUCE DE LA CALLE LOS TULIPANES Y EL ARROYO, SE EXTIENDE CON DN 160 MM HASTA LA CALLE LOS PADRES, 70M ANTES DE ESTA SOBRE LAS HORTENSIAS COMIENZA LA CAÑERÍA DE DN 160 MM QUE DELIMITA POR EL ÁREA ENCERRADA ENTRE LAS TRES CALLES (LAS HORTENSIAS, EL GRILLO, EL AMANECER) Y EL ARROYO, EN LA CUAL SE EJECUTARA LA RED DE DISTRIBUCIÓN CON UN DN DE 90 MM. UNA SEGUNDA CONEXIÓN QUE COMIENZA EN LA LOMITA Y CAMINITO QUE SE INTERCONECTA CON LA CAÑERÍA EXISTENTE Y SE EXTIENDE SIGUIENDO LA TRAZA DEL ARROYO HASTA LA CALLE LOS JUNCALES DONDE CRUZA EL ARROYO Y SE UNE A LA RED.-"/>
    <d v="2010-08-05T00:00:00"/>
    <d v="2011-05-01T00:00:00"/>
    <n v="4235317.6370999999"/>
    <n v="563814.68549999991"/>
    <n v="89841.870800000426"/>
    <n v="4888974.1934000002"/>
    <s v="-"/>
    <n v="3065602.7116"/>
    <n v="1823371.4818"/>
    <s v="-"/>
    <s v="-"/>
    <s v="-"/>
    <n v="0"/>
    <n v="0"/>
    <n v="0"/>
    <n v="0"/>
    <n v="0"/>
    <n v="0"/>
    <s v="-"/>
    <s v="FINALIZADO"/>
    <n v="1"/>
    <n v="1"/>
    <s v="-"/>
  </r>
  <r>
    <n v="710"/>
    <x v="0"/>
    <s v="06. PLAN SANITARIO DE EMERGENCIA"/>
    <s v="-"/>
    <s v="-"/>
    <s v="-"/>
    <s v="EXPANSIÓN DE REDES"/>
    <s v="SISTEMA AGUA LOMAS DE ZAMORA"/>
    <s v="TERRENO PARA ESTACIÓN ELEVADORA LOMAS DE ZAMORA"/>
    <n v="2"/>
    <x v="0"/>
    <n v="356"/>
    <x v="0"/>
    <x v="0"/>
    <n v="5"/>
    <s v="1060602"/>
    <n v="5"/>
    <s v="-"/>
    <n v="11"/>
    <n v="5"/>
    <n v="5"/>
    <n v="7"/>
    <n v="753"/>
    <n v="3"/>
    <n v="8"/>
    <n v="96"/>
    <s v="2"/>
    <s v="SIN P3"/>
    <s v="-"/>
    <s v="LOMAS DE ZAMORA"/>
    <s v="TEMPERLEY"/>
    <s v="LA ESTACIÓN ELEVADORA SE SITUARÁ EN LA INTERSECCIÓN DE LAS CALLES AV. EVA PERÓN Y JOSÉ NEGLIA."/>
    <s v="No aplica por ser Juicio de expropiación"/>
    <s v="No aplica por ser Juicio de expropiación"/>
    <n v="100000"/>
    <n v="0"/>
    <n v="19947606.409600001"/>
    <n v="20047606.409600001"/>
    <s v="-"/>
    <n v="3630"/>
    <s v="-"/>
    <n v="88738.98"/>
    <n v="2957966"/>
    <s v="-"/>
    <n v="0"/>
    <n v="0"/>
    <n v="0"/>
    <n v="0"/>
    <n v="-2395712.5290999999"/>
    <n v="0"/>
    <s v="X"/>
    <s v="FINALIZADO"/>
    <n v="1"/>
    <s v="No Aplica"/>
    <s v="DADO QUE SE TRATA DE LA ADQUISICIÓN DE UN TERRENO A PARTIR DE UN JUICIO DE EXPROPIACIÓN, SE UTILIZA LA COLUMNA DE AVANCE ECONÓMICO PARA REFLEJAR LOS GASTOS DERIVADOS DEL MISMO. EL CARGO INGRESADO CORRESPONDE AL DEPÓSITO JUDICIAL. EL JUZGADO FEDERAL EN LO CRIMINAL Y CORRECIONAL N°2 SEC. N° 5 DE MORÓN (&quot;LA LUCILA SA Y OTRO S/EXPROPIACIÓN) ORDENÓ CON FECHA 12 DE JULIO DE 2013, OTORGAR LA POSESIÓN DEL PREDIO A AYSA, ENCONTRÁNDOSE EN TRÁMITE LA EFECTIVIZACIÓN DE LA MEDIDA."/>
  </r>
  <r>
    <n v="711"/>
    <x v="0"/>
    <s v="06. PLAN SANITARIO DE EMERGENCIA"/>
    <s v="-"/>
    <s v="-"/>
    <s v="-"/>
    <s v="EXPANSIÓN DE REDES"/>
    <s v="ACUÍFERO PUELCHE"/>
    <s v="EJECUCION DE 5 PERFORACIONES AL PUELCHE EN VICENTE LOPEZ"/>
    <n v="2"/>
    <x v="0"/>
    <n v="356"/>
    <x v="0"/>
    <x v="0"/>
    <n v="5"/>
    <s v="N760534"/>
    <n v="5"/>
    <s v="-"/>
    <n v="11"/>
    <n v="5"/>
    <n v="5"/>
    <n v="7"/>
    <n v="753"/>
    <n v="3"/>
    <n v="8"/>
    <n v="96"/>
    <s v="2"/>
    <s v="NA417"/>
    <s v="-"/>
    <s v="VICENTE LÓPEZ"/>
    <s v="VICENTE LOPEZ"/>
    <s v="LOS POZOS SE ENCUENTRAN EN EL ÁREA DELIMITADA POR LAS CALLES LIBERTADOS, LAPRIDA, COSTANERA Y LAS HERAS."/>
    <d v="2007-12-03T00:00:00"/>
    <d v="2008-09-22T00:00:00"/>
    <n v="757072.8"/>
    <n v="107643.9231999999"/>
    <n v="56543.360500000003"/>
    <n v="921260.08369999984"/>
    <n v="919615.45169999998"/>
    <n v="1644.6320000000001"/>
    <s v="-"/>
    <s v="-"/>
    <s v="-"/>
    <s v="-"/>
    <n v="0"/>
    <n v="0"/>
    <n v="0"/>
    <n v="0"/>
    <n v="0"/>
    <n v="0"/>
    <s v="-"/>
    <s v="FINALIZADO"/>
    <n v="1.0000000000000002"/>
    <n v="1"/>
    <s v="-"/>
  </r>
  <r>
    <n v="712"/>
    <x v="0"/>
    <s v="06. PLAN SANITARIO DE EMERGENCIA"/>
    <s v="-"/>
    <s v="-"/>
    <s v="-"/>
    <s v="EXPANSIÓN DE REDES"/>
    <s v="SISTEMA AGUA LA MATANZA"/>
    <s v="TERMINACION VINCULACION ACUEDUCTO LOS CEDROS - V. DEL PINO CON RED V- DEL PINO III"/>
    <n v="2"/>
    <x v="0"/>
    <n v="356"/>
    <x v="0"/>
    <x v="0"/>
    <n v="5"/>
    <s v="1060555"/>
    <n v="5"/>
    <s v="-"/>
    <n v="11"/>
    <n v="5"/>
    <n v="5"/>
    <n v="7"/>
    <n v="753"/>
    <n v="3"/>
    <n v="8"/>
    <n v="96"/>
    <s v="2"/>
    <s v="OA4781"/>
    <s v="-"/>
    <s v="LA MATANZA"/>
    <s v="VIRREY DEL PINO"/>
    <s v="LA OBRA COMPRENDE TERMINACIONES EN LOS SIGUIENTES TRAMOS: 1- DESDE LA INTERSECCIÓN DE LA CALLE SAN FRANCISCO JAVIER 32 Y BRAGADO, POR ESTA ULTIMA HASTA URIEN, EL CANDEN, BYNNON, BRAGADO, CURUMALAL, MANZONI, HASTA SU INTERSECCIÓN CON SAN LUIS. 2- SAN FRANCISCO JAVIER 32, E/ MELICUÉ Y CAÑUELAS. 3- DE BRAGADO Y SAN F. JAVIER 20, POR LA MISMAS HASTA CAÑUELAS, ISRAEL HASTA CIUDADELA. 4- SAN FRANCISCO JAVIER 14, E/ RÍO ORINOCO Y CAÑUELAS. 5- URIEN E/ PIEDAD Y EL CALDÉN. 6- TONELERO E/ MILLER Y RUTA NAC. N°3 Y POR ESTA HASTA CNEL. WARNES. 7- BYNNON E/ EL CALDÉN Y RUTA NAC. N°3. 8- CALIFORNIA E/ BACIGALUPI Y BRAGADO. 9- HORTIGUERA E/ BRAGADO Y RUTA NAC. N°3. 10- BUERAS E/ BACIGALUPI Y BRAGADO. 11- DAUBERT E/ BACIGALUPI Y BRAGADO."/>
    <d v="2010-12-13T00:00:00"/>
    <d v="2013-10-09T00:00:00"/>
    <n v="4331800"/>
    <n v="0"/>
    <n v="549299.62899999972"/>
    <n v="4881099.6289999997"/>
    <s v="-"/>
    <n v="39647.380299999997"/>
    <n v="2796064.4426000002"/>
    <n v="807060.53240000003"/>
    <n v="1361294.9273000001"/>
    <n v="-122967.65360000001"/>
    <n v="0"/>
    <n v="0"/>
    <n v="0"/>
    <n v="0"/>
    <n v="0"/>
    <n v="0"/>
    <s v="-"/>
    <s v="FINALIZADO"/>
    <n v="1"/>
    <n v="1"/>
    <s v="-"/>
  </r>
  <r>
    <n v="713"/>
    <x v="0"/>
    <s v="06. PLAN SANITARIO DE EMERGENCIA"/>
    <s v="-"/>
    <s v="-"/>
    <s v="-"/>
    <s v="EXPANSIÓN DE REDES"/>
    <s v="SISTEMA AGUA LA MATANZA"/>
    <s v="PRIMARIAS LOS CEDROS B"/>
    <n v="2"/>
    <x v="0"/>
    <n v="356"/>
    <x v="0"/>
    <x v="0"/>
    <n v="5"/>
    <s v="1060014"/>
    <n v="5"/>
    <s v="-"/>
    <n v="11"/>
    <n v="5"/>
    <n v="5"/>
    <n v="7"/>
    <n v="753"/>
    <n v="3"/>
    <n v="8"/>
    <n v="96"/>
    <s v="2"/>
    <s v="OA423"/>
    <s v="-"/>
    <s v="LA MATANZA"/>
    <s v="LAFERRERE"/>
    <s v="EL DESARROLLO DE LA CONDUCCIÓN SERÁ DESDE SALADO Y AZURDUY, POR AZURDUY HASTA LA CALLE USHUAIA, POR USHUAIA DESDE AZURDUY HASTA CORONEL MONT; POR MONT HASTA JOSÉ HERNÁNDEZ. EN JOSÉ HERNANDEZ SE DEJARÁ UN RAMAL DE DERIVACIÓN HACIA EL ESTE PARA EL PROYECTO OA059 Y SE CONTINUARÁ HACIA EL OESTE POR HERNÁNDEZ HASTA SANTA ROSA, DONDE SE DEJARÁ HACIA EL SUR UNA DERIVACIÓN A DN 355 PARA EL PROYECTO OA421. LA CAÑERÍA CONTINUA HACIA EL OESTE POR HERNÁNDEZ HASTA 3 CRUCES Y POR ÉSTA HASTA_x000a_VALENTÍN GÓMEZ, DONDE SE EMPALMARÁ AL PROYECTO LOS CEDROS II ETAPA I."/>
    <d v="2010-12-13T00:00:00"/>
    <s v="Rescindida"/>
    <n v="5469135.8700000001"/>
    <n v="275205.42499999999"/>
    <n v="273456.79350000003"/>
    <s v="Contrato Rescindido"/>
    <s v="-"/>
    <n v="23161.7958"/>
    <n v="3330858.8753"/>
    <n v="210705.8621"/>
    <n v="643469.55420000001"/>
    <s v="-"/>
    <n v="386753.67940000002"/>
    <n v="0"/>
    <n v="0"/>
    <n v="0"/>
    <n v="0"/>
    <n v="0"/>
    <s v="-"/>
    <s v="RESCINDIDA"/>
    <s v="Contrato rescindido"/>
    <n v="0.69"/>
    <s v="CONTRATO RESCINDIDO. SE COMPLETÓ SU EJECUCIÓN CON LAS OBRAS OA70028 Y OA70051 (ADENDA DE LA OA70028). AMBAS FINALIZADAS Y EN SERVICIO."/>
  </r>
  <r>
    <n v="714"/>
    <x v="0"/>
    <s v="06. PLAN SANITARIO DE EMERGENCIA"/>
    <s v="-"/>
    <s v="-"/>
    <s v="-"/>
    <s v="EXPANSIÓN DE REDES"/>
    <s v="SISTEMA CLOACAS EL JAGUEL-ESTEBAN ECHEVERRÍA"/>
    <s v="AMPLIACION PLANTA DEPURADORA EL JAGUEL OBRA ELECTROMECANICA"/>
    <n v="2"/>
    <x v="0"/>
    <n v="356"/>
    <x v="0"/>
    <x v="0"/>
    <n v="5"/>
    <s v="N861608"/>
    <n v="5"/>
    <s v="-"/>
    <n v="11"/>
    <n v="5"/>
    <n v="5"/>
    <n v="7"/>
    <n v="753"/>
    <n v="3"/>
    <n v="8"/>
    <n v="96"/>
    <s v="2"/>
    <s v="RP3551"/>
    <s v="-"/>
    <s v="ESTEBAN ECHEVERRÍA"/>
    <s v="EL JAGÜEL"/>
    <s v="LA PLANTA DEPURADORA EL JAGÜEL SE ENCUENTRA EN NEWTON 2750."/>
    <d v="2010-01-25T00:00:00"/>
    <d v="2013-04-30T00:00:00"/>
    <n v="70400929"/>
    <n v="98252022.940400004"/>
    <n v="1443421.7797999978"/>
    <n v="170096373.7202"/>
    <n v="72748.188699999999"/>
    <n v="7350900.6207999997"/>
    <n v="39299357.329099998"/>
    <n v="22572250.611200001"/>
    <n v="55427504.7315"/>
    <n v="37768699.681900002"/>
    <n v="7604912.5569999982"/>
    <n v="0"/>
    <n v="0"/>
    <n v="0"/>
    <n v="0"/>
    <n v="0"/>
    <s v="-"/>
    <s v="FINALIZADO"/>
    <n v="1"/>
    <n v="1"/>
    <s v="-"/>
  </r>
  <r>
    <n v="715"/>
    <x v="0"/>
    <s v="06. PLAN SANITARIO DE EMERGENCIA"/>
    <s v="-"/>
    <s v="-"/>
    <s v="-"/>
    <s v="EXPANSIÓN DE REDES"/>
    <s v="SISTEMA CLOACAS MONTE GRANDE- ESTEBAN ECHEVERRÍA"/>
    <s v="COLECTOR MONTE GRANDE 5 "/>
    <n v="2"/>
    <x v="0"/>
    <n v="356"/>
    <x v="0"/>
    <x v="0"/>
    <n v="5"/>
    <s v="1060369"/>
    <n v="5"/>
    <s v="-"/>
    <n v="11"/>
    <n v="5"/>
    <n v="5"/>
    <n v="7"/>
    <n v="753"/>
    <n v="3"/>
    <n v="8"/>
    <n v="96"/>
    <s v="2"/>
    <s v="SC546"/>
    <s v="-"/>
    <s v="ESTEBAN ECHEVERRÍA"/>
    <s v="MONTE GRANDE"/>
    <s v="RECORRERÁ LAS CALLES P. FARINA, M. GARCÍA FERNÁNDEZ, J. A. ROCA Y A. ALSINA."/>
    <d v="2010-08-05T00:00:00"/>
    <d v="2013-02-01T00:00:00"/>
    <n v="14296300.281999998"/>
    <n v="121276.6224000029"/>
    <n v="714815.01409999991"/>
    <n v="15132391.918500001"/>
    <s v="-"/>
    <n v="6493237.1690999996"/>
    <n v="6919858.9085999997"/>
    <n v="2066153.4123"/>
    <n v="-346857.57150000002"/>
    <s v="-"/>
    <n v="0"/>
    <n v="0"/>
    <n v="0"/>
    <n v="0"/>
    <n v="0"/>
    <n v="0"/>
    <s v="-"/>
    <s v="FINALIZADO"/>
    <n v="1"/>
    <n v="1"/>
    <s v="-"/>
  </r>
  <r>
    <n v="716"/>
    <x v="0"/>
    <s v="06. PLAN SANITARIO DE EMERGENCIA"/>
    <s v="-"/>
    <s v="-"/>
    <s v="-"/>
    <s v="EXPANSIÓN DE REDES"/>
    <s v="-"/>
    <s v="ESTACIÓN DE BOMBEO RAMAL SUR OBRA ELECTROMECÁNICA"/>
    <n v="2"/>
    <x v="0"/>
    <n v="356"/>
    <x v="0"/>
    <x v="0"/>
    <n v="5"/>
    <s v="N960306"/>
    <n v="5"/>
    <s v="-"/>
    <n v="11"/>
    <n v="5"/>
    <n v="5"/>
    <n v="7"/>
    <n v="753"/>
    <n v="3"/>
    <n v="8"/>
    <n v="96"/>
    <s v="2"/>
    <s v="SC44002"/>
    <s v="-"/>
    <s v="QUILMES"/>
    <s v="SAN FRANCISCO SOLANO"/>
    <s v="ESTÁ UBICADO EN LA ESQUINA NORTE EN LA INTERSECCIÓN DE LAS CALLES N° 887 Y 808, DEL PARTIDO DE QUILMES."/>
    <d v="2010-07-12T00:00:00"/>
    <d v="2012-06-29T00:00:00"/>
    <n v="12706907.915899999"/>
    <n v="30392.6711"/>
    <n v="2603107.930399999"/>
    <n v="15340408.517399998"/>
    <s v="-"/>
    <n v="1318901.8513"/>
    <n v="9718731.3256000001"/>
    <n v="4297789.6807000004"/>
    <n v="58979.356699999997"/>
    <s v="-"/>
    <n v="-53993.696899999995"/>
    <n v="0"/>
    <n v="0"/>
    <n v="0"/>
    <n v="0"/>
    <n v="0"/>
    <s v="-"/>
    <s v="FINALIZADO"/>
    <n v="1"/>
    <n v="1"/>
    <s v="-"/>
  </r>
  <r>
    <n v="717"/>
    <x v="0"/>
    <s v="06. PLAN SANITARIO DE EMERGENCIA"/>
    <s v="-"/>
    <s v="-"/>
    <s v="-"/>
    <s v="EXPANSIÓN DE REDES"/>
    <s v="-"/>
    <s v="ESTACIÓN DE BOMBEO RAMAL SUR OBRA CIVIL"/>
    <n v="2"/>
    <x v="0"/>
    <n v="356"/>
    <x v="0"/>
    <x v="0"/>
    <n v="5"/>
    <s v="N960304"/>
    <n v="5"/>
    <s v="-"/>
    <n v="11"/>
    <n v="5"/>
    <n v="5"/>
    <n v="7"/>
    <n v="753"/>
    <n v="3"/>
    <n v="8"/>
    <n v="96"/>
    <s v="2"/>
    <s v="SC44001"/>
    <s v="-"/>
    <s v="QUILMES"/>
    <s v="SAN FRANCISCO SOLANO"/>
    <s v="ESTÁ UBICADO EN LA ESQUINA NORTE EN LA INTERSECCIÓN DE LAS CALLES N° 887 Y 808, DEL PARTIDO DE QUILMES."/>
    <d v="2010-07-12T00:00:00"/>
    <d v="2012-06-29T00:00:00"/>
    <n v="5254618.7451999998"/>
    <n v="3255246.7655000403"/>
    <n v="606183.77929996094"/>
    <n v="9116049.290000001"/>
    <s v="-"/>
    <n v="868234.95550000004"/>
    <n v="6431855.6599000003"/>
    <n v="1815958.6746"/>
    <s v="-"/>
    <s v="-"/>
    <n v="0"/>
    <n v="0"/>
    <n v="0"/>
    <n v="0"/>
    <n v="0"/>
    <n v="0"/>
    <s v="-"/>
    <s v="FINALIZADO"/>
    <n v="1"/>
    <n v="1"/>
    <s v="-"/>
  </r>
  <r>
    <n v="718"/>
    <x v="0"/>
    <s v="06. PLAN SANITARIO DE EMERGENCIA"/>
    <s v="-"/>
    <s v="-"/>
    <s v="-"/>
    <s v="EXPANSIÓN DE REDES"/>
    <s v="SISTEMA EL JAGUEL-ESTEBAN ECHEVERRÍA"/>
    <s v="SERVICIOS DE INSPECCION DE OBRA PLANTA JAGUEL"/>
    <n v="2"/>
    <x v="0"/>
    <n v="356"/>
    <x v="0"/>
    <x v="0"/>
    <n v="5"/>
    <s v="1061603"/>
    <n v="5"/>
    <s v="-"/>
    <n v="11"/>
    <n v="5"/>
    <n v="5"/>
    <n v="7"/>
    <n v="753"/>
    <n v="3"/>
    <n v="8"/>
    <n v="96"/>
    <s v="2"/>
    <s v="SCO001"/>
    <s v="-"/>
    <s v="ESTEBAN ECHEVERRÍA"/>
    <s v="ESTEBAN ECHEVERRÍA"/>
    <s v="NEWTON 2750"/>
    <d v="2010-09-30T00:00:00"/>
    <s v="Finalizada en 2015"/>
    <n v="2601500"/>
    <n v="16128095.057799999"/>
    <n v="0"/>
    <n v="18729595.057799999"/>
    <s v="-"/>
    <n v="880199.43550000002"/>
    <n v="1855860.2117000001"/>
    <n v="4742908.0754000004"/>
    <n v="3983006.9851000002"/>
    <s v="-"/>
    <n v="7267620.3501000004"/>
    <n v="0"/>
    <n v="0"/>
    <n v="0"/>
    <n v="0"/>
    <n v="0"/>
    <s v="-"/>
    <s v="FINALIZADO"/>
    <n v="1"/>
    <n v="1"/>
    <s v="POR SER INSPECCIÓN AVANCE FÍSICO = ECONÓMICO"/>
  </r>
  <r>
    <n v="719"/>
    <x v="0"/>
    <s v="06. PLAN SANITARIO DE EMERGENCIA"/>
    <s v="-"/>
    <s v="-"/>
    <s v="-"/>
    <s v="EXPANSIÓN DE REDES"/>
    <s v="SISTEMA CLOACAS ALMIRANTE BROWN"/>
    <s v="RED SECUNDARIA CLOACAL MARMOL I"/>
    <n v="2"/>
    <x v="0"/>
    <n v="356"/>
    <x v="0"/>
    <x v="0"/>
    <n v="5"/>
    <s v="1060436"/>
    <n v="5"/>
    <s v="-"/>
    <n v="11"/>
    <n v="5"/>
    <n v="5"/>
    <n v="7"/>
    <n v="753"/>
    <n v="3"/>
    <n v="8"/>
    <n v="96"/>
    <s v="2"/>
    <s v="SC369"/>
    <s v="-"/>
    <s v="ALMIRANTE BROWN"/>
    <s v="JOSÉ MÁRMOL"/>
    <s v="EL ÁREA DE PROYECTO SE COMPONE DE DOS CUENCAS:CUENCA “A” LIMITADA POR LAS CALLES RAFAEL CALZADA, ALTAMIRA Y SAN MARTÍN. DESCARGA SU CAUDAL EN LA RED A CONSTRUIR DENOMINADA SAN JAVIER ESTE._x000a_CUENCA “B” LIMITADA POR LAS CALLES REPÚBLICA ARGENTINA, TOMÁS NOTHER, JUAN KING, ROSALES, GRAND VILLE Y JULIO ARIN. DESCARGA SU CAUDAL EN BOCAS DE REGISTRO PERTENECIENTES AL COLECTOR ESTE TRAMO IV."/>
    <d v="2010-08-09T00:00:00"/>
    <d v="2011-11-30T00:00:00"/>
    <n v="13964565.762399999"/>
    <n v="-1345108.7572999997"/>
    <n v="677329.63760000002"/>
    <n v="13296786.642700002"/>
    <s v="-"/>
    <n v="5132341.0820000004"/>
    <n v="7913291.3057000004"/>
    <n v="251154.255"/>
    <s v="-"/>
    <s v="-"/>
    <n v="0"/>
    <n v="0"/>
    <n v="0"/>
    <n v="0"/>
    <n v="0"/>
    <n v="0"/>
    <s v="-"/>
    <s v="FINALIZADO"/>
    <n v="0.99999999999999989"/>
    <n v="1"/>
    <s v="-"/>
  </r>
  <r>
    <n v="720"/>
    <x v="0"/>
    <s v="06. PLAN SANITARIO DE EMERGENCIA"/>
    <s v="-"/>
    <s v="-"/>
    <s v="-"/>
    <s v="EXPANSIÓN DE REDES"/>
    <s v="SISTEMA CLOACAS ESTEBAN ECHEVERRÍA"/>
    <s v="RED SECUNDARIA CLOACAL BARRIO FAIR"/>
    <n v="2"/>
    <x v="0"/>
    <n v="356"/>
    <x v="0"/>
    <x v="0"/>
    <n v="5"/>
    <s v="1060425"/>
    <n v="5"/>
    <s v="-"/>
    <n v="11"/>
    <n v="5"/>
    <n v="5"/>
    <n v="7"/>
    <n v="753"/>
    <n v="3"/>
    <n v="8"/>
    <n v="96"/>
    <s v="2"/>
    <s v="SC543"/>
    <s v="-"/>
    <s v="ESTEBAN ECHEVERRÍA"/>
    <s v="MONTE GRANDE"/>
    <s v="EL SECTOR DE PROYECTO SE ENCUENTRA DELIMITADO POR LAS SIGUIENTES CALLES: F. RECONDO, D.C. OCANTOS, CASTRO CHÁVEZ Y AV. V. FAIR, NUESTRAS MALVINAS, FRAY M. ESQUIU, DUCLOUT, GRAL. J. A. ROCA , CONSTANZO, FERNANDO DE TORO, J. ESCARTE, VIAS FFCC, GRAL PAZ E ITALIANI."/>
    <d v="2011-01-03T00:00:00"/>
    <d v="2013-07-26T00:00:00"/>
    <n v="28478971.242699999"/>
    <n v="9332231.1532999985"/>
    <n v="2065407.373800002"/>
    <n v="39876609.7698"/>
    <s v="-"/>
    <n v="141910.6513"/>
    <n v="32944502.003600001"/>
    <n v="4134389.2173000001"/>
    <n v="1713486.2272000001"/>
    <s v="-"/>
    <n v="189200.42789999998"/>
    <n v="753121.24249999993"/>
    <n v="0"/>
    <n v="0"/>
    <n v="0"/>
    <n v="0"/>
    <s v="-"/>
    <s v="FINALIZADO"/>
    <n v="1"/>
    <n v="1"/>
    <s v="-"/>
  </r>
  <r>
    <n v="721"/>
    <x v="0"/>
    <s v="06. PLAN SANITARIO DE EMERGENCIA"/>
    <s v="-"/>
    <s v="-"/>
    <s v="-"/>
    <s v="EXPANSIÓN DE REDES"/>
    <s v="SISTEMA CLOACAS LOMAS DE ZAMORA"/>
    <s v="TERRENO PARA ESTACION DE BOMBEO CLOACAL LOMAS ESTE"/>
    <n v="2"/>
    <x v="0"/>
    <n v="356"/>
    <x v="0"/>
    <x v="0"/>
    <n v="5"/>
    <s v="1060352"/>
    <n v="5"/>
    <s v="-"/>
    <n v="11"/>
    <n v="5"/>
    <n v="5"/>
    <n v="7"/>
    <n v="753"/>
    <n v="3"/>
    <n v="8"/>
    <n v="96"/>
    <s v="2"/>
    <s v="SIN P3"/>
    <s v="-"/>
    <s v="LOMAS DE ZAMORA"/>
    <s v="BANFIELD"/>
    <s v="EL PROYECTO CONSIDERA LA UBICACIÓN DE LA ESTACIÓN DE BOMBEO EN UN PREDIO UBICADO EN LA ESQUINA DE ARMESTI Y COSTA RICA DE 10M. DE FRENTE POR 40M. DE FONDO."/>
    <d v="2011-03-22T00:00:00"/>
    <s v="No aplica - compra de terreno"/>
    <n v="242000"/>
    <n v="0"/>
    <n v="48710.97"/>
    <n v="290710.96999999997"/>
    <s v="-"/>
    <n v="1210"/>
    <n v="278030.17"/>
    <n v="11470.8"/>
    <s v="-"/>
    <s v="-"/>
    <n v="0"/>
    <n v="0"/>
    <n v="0"/>
    <n v="0"/>
    <n v="0"/>
    <n v="0"/>
    <s v="-"/>
    <s v="FINALIZADO"/>
    <n v="1"/>
    <n v="1"/>
    <s v="-"/>
  </r>
  <r>
    <n v="722"/>
    <x v="0"/>
    <s v="06. PLAN SANITARIO DE EMERGENCIA"/>
    <s v="-"/>
    <s v="-"/>
    <s v="-"/>
    <s v="EXPANSIÓN DE REDES"/>
    <s v="SISTEMA CLOACAS LA MATANZA"/>
    <s v="TERRENO PARA ESTACION DE BOMBEO EB4 LA MATANZA "/>
    <n v="2"/>
    <x v="0"/>
    <n v="356"/>
    <x v="0"/>
    <x v="0"/>
    <n v="5"/>
    <s v="1060348"/>
    <n v="5"/>
    <s v="-"/>
    <n v="11"/>
    <n v="5"/>
    <n v="5"/>
    <n v="7"/>
    <n v="753"/>
    <n v="3"/>
    <n v="8"/>
    <n v="96"/>
    <s v="2"/>
    <s v="OCE001"/>
    <s v="-"/>
    <s v="LA MATANZA"/>
    <s v="LA MATANZA"/>
    <s v="CENTENERA 700 Y CALLE TRIUNVIRATO (ROQUE MANZANARES)"/>
    <s v="Se tomó posesión del predio el 15/12/10"/>
    <s v="Se tomó posesión del predio el 15/12/10"/>
    <n v="2744.28"/>
    <n v="0"/>
    <n v="0"/>
    <n v="2744.28"/>
    <s v="-"/>
    <n v="2744.28"/>
    <s v="-"/>
    <s v="-"/>
    <s v="-"/>
    <s v="-"/>
    <n v="0"/>
    <n v="0"/>
    <n v="0"/>
    <n v="0"/>
    <n v="0"/>
    <n v="0"/>
    <s v="-"/>
    <s v="FINALIZADO"/>
    <n v="1"/>
    <n v="1"/>
    <s v="-"/>
  </r>
  <r>
    <n v="723"/>
    <x v="0"/>
    <s v="06. PLAN SANITARIO DE EMERGENCIA"/>
    <s v="-"/>
    <s v="-"/>
    <s v="-"/>
    <s v="EXPANSIÓN DE REDES"/>
    <s v="SISTEMA CLOACAS LA MATANZA"/>
    <s v="TERRENO PARA ESTACION DE BOMBEO LAFERRERE"/>
    <n v="2"/>
    <x v="0"/>
    <n v="356"/>
    <x v="0"/>
    <x v="0"/>
    <n v="5"/>
    <s v="1060349"/>
    <n v="5"/>
    <s v="-"/>
    <n v="11"/>
    <n v="5"/>
    <n v="5"/>
    <n v="7"/>
    <n v="753"/>
    <n v="3"/>
    <n v="8"/>
    <n v="96"/>
    <s v="2"/>
    <s v="OCE002"/>
    <s v="-"/>
    <s v="LA MATANZA"/>
    <s v="LAFERRERE"/>
    <s v="LA EB SE EMPLAZARÁ SOBRE LA CALLE JAMACARÚ, ESQUINA VESPUCIO."/>
    <s v="Se tomó posesión del predio el 15/12/10"/>
    <s v="Se tomó posesión del predio el 15/12/10"/>
    <n v="617.1"/>
    <n v="0"/>
    <n v="0"/>
    <n v="617.1"/>
    <s v="-"/>
    <n v="617.1"/>
    <s v="-"/>
    <s v="-"/>
    <s v="-"/>
    <s v="-"/>
    <n v="0"/>
    <n v="0"/>
    <n v="0"/>
    <n v="0"/>
    <n v="0"/>
    <n v="0"/>
    <s v="-"/>
    <s v="FINALIZADO"/>
    <n v="1"/>
    <n v="1"/>
    <s v="-"/>
  </r>
  <r>
    <n v="724"/>
    <x v="0"/>
    <s v="06. PLAN SANITARIO DE EMERGENCIA"/>
    <s v="-"/>
    <s v="-"/>
    <s v="-"/>
    <s v="EXPANSIÓN DE REDES"/>
    <s v="SISTEMA CLOACAS LA MATANZA"/>
    <s v="TERRENO PARA ESTACION DE BOMBEO LOS CEDROS"/>
    <n v="2"/>
    <x v="0"/>
    <n v="356"/>
    <x v="0"/>
    <x v="0"/>
    <n v="5"/>
    <s v="1060350"/>
    <n v="5"/>
    <s v="-"/>
    <n v="11"/>
    <n v="5"/>
    <n v="5"/>
    <n v="7"/>
    <n v="753"/>
    <n v="3"/>
    <n v="8"/>
    <n v="96"/>
    <s v="2"/>
    <s v="OCE003"/>
    <s v="-"/>
    <s v="LA MATANZA"/>
    <s v="LA MATANZA"/>
    <s v="URDANETA Y JUAN JOFRÉ (ISIDRO CASANOVA)"/>
    <s v="Se tomó posesión del predio el 15/12/10"/>
    <s v="Se tomó posesión del predio el 15/12/10"/>
    <n v="38962"/>
    <n v="0"/>
    <n v="0"/>
    <n v="38962"/>
    <s v="-"/>
    <n v="38962"/>
    <s v="-"/>
    <s v="-"/>
    <s v="-"/>
    <s v="-"/>
    <n v="0"/>
    <n v="0"/>
    <n v="0"/>
    <n v="0"/>
    <n v="0"/>
    <n v="0"/>
    <s v="-"/>
    <s v="FINALIZADO"/>
    <n v="1"/>
    <n v="1"/>
    <s v="-"/>
  </r>
  <r>
    <n v="725"/>
    <x v="0"/>
    <s v="06. PLAN SANITARIO DE EMERGENCIA"/>
    <s v="-"/>
    <s v="-"/>
    <s v="-"/>
    <s v="EXPANSIÓN DE REDES"/>
    <s v="SISTEMA CLOACAS ALMIRANTE BROWN"/>
    <s v="TERRENO PARA ESTACION DE BOMBEO SAN JAVIER ESTE"/>
    <n v="2"/>
    <x v="0"/>
    <n v="356"/>
    <x v="0"/>
    <x v="0"/>
    <n v="5"/>
    <s v="1060359"/>
    <n v="5"/>
    <s v="-"/>
    <n v="11"/>
    <n v="5"/>
    <n v="5"/>
    <n v="7"/>
    <n v="753"/>
    <n v="3"/>
    <n v="8"/>
    <n v="96"/>
    <s v="2"/>
    <s v="SIN P3"/>
    <s v="-"/>
    <s v="ALMIRANTE BROWN"/>
    <s v="SAN JOSÉ"/>
    <s v="LA ESTACIÓN DE BOMBEO ESTARÁ UBICADA EN LA INTERSECCIÓN DE LA AVENIDA SAN MARTÍN Y RAMÓN CASTILLO DEL PARTIDO DE ALMIRANTE BROWN DENTRO DEL ACTUAL PREDIO DE LA PLANTA DE TRATAMIENTO DE EFLUENTES QUE POSEE EL INSTITUTO ESTRADA DE ESA LOCALIDAD."/>
    <d v="2011-12-20T00:00:00"/>
    <s v="No aplica - cesión de terreno"/>
    <n v="1815"/>
    <n v="0"/>
    <n v="0"/>
    <n v="1815"/>
    <s v="-"/>
    <n v="1815"/>
    <s v="-"/>
    <s v="-"/>
    <s v="-"/>
    <s v="-"/>
    <n v="0"/>
    <n v="0"/>
    <n v="0"/>
    <n v="0"/>
    <n v="0"/>
    <n v="0"/>
    <s v="-"/>
    <s v="FINALIZADO"/>
    <n v="1"/>
    <n v="1"/>
    <s v="-"/>
  </r>
  <r>
    <n v="727"/>
    <x v="0"/>
    <s v="06. PLAN SANITARIO DE EMERGENCIA"/>
    <s v="-"/>
    <s v="-"/>
    <s v="-"/>
    <s v="EXPANSIÓN DE REDES"/>
    <s v="SISTEMA CLOACAS ALMIRANTE BROWN"/>
    <s v="RED SECUNDARIA CLOACAL SAN JAVIER SUR"/>
    <n v="2"/>
    <x v="0"/>
    <n v="356"/>
    <x v="0"/>
    <x v="0"/>
    <n v="5"/>
    <s v="N960417"/>
    <n v="5"/>
    <s v="-"/>
    <n v="11"/>
    <n v="5"/>
    <n v="5"/>
    <n v="7"/>
    <n v="753"/>
    <n v="3"/>
    <n v="8"/>
    <n v="96"/>
    <s v="2"/>
    <s v="SC361"/>
    <s v="-"/>
    <s v="ALMIRANTE BROWN"/>
    <s v="JOSÉ MÁRMOL"/>
    <s v="EL SECTOR DE PROYECTO SE ENCUENTRA DELIMITADO POR LAS SIGUIENTES CALLES:30 DE SEPTIEMBRE, SAN JUAN, AMENEDO, MENDOZA, NOTHER, ENTRE RÍOS, BYNNON, AV. REPÚBLICA ARGENTINA Y LA MARGEN DERECHA DEL ARROYO LAS PERDICES"/>
    <d v="2010-08-09T00:00:00"/>
    <d v="2012-02-15T00:00:00"/>
    <n v="11887287.566"/>
    <n v="1156650.4330999989"/>
    <n v="463839.33090000157"/>
    <n v="13507777.33"/>
    <s v="-"/>
    <n v="4077305.3706"/>
    <n v="9176487.0438999999"/>
    <n v="253984.9155"/>
    <s v="-"/>
    <s v="-"/>
    <n v="0"/>
    <n v="0"/>
    <n v="0"/>
    <n v="0"/>
    <n v="0"/>
    <n v="0"/>
    <s v="-"/>
    <s v="FINALIZADO"/>
    <n v="1"/>
    <n v="1"/>
    <s v="-"/>
  </r>
  <r>
    <n v="728"/>
    <x v="0"/>
    <s v="06. PLAN SANITARIO DE EMERGENCIA"/>
    <s v="-"/>
    <s v="-"/>
    <s v="-"/>
    <s v="MEJORA Y MANTENIMIENTO"/>
    <s v="SISTEMA CLOACAS CABA"/>
    <s v="RENOV. CONEX. CLOACA NP - CABALLITO"/>
    <n v="2"/>
    <x v="0"/>
    <n v="356"/>
    <x v="0"/>
    <x v="0"/>
    <n v="5"/>
    <s v="1030251"/>
    <n v="5"/>
    <s v="-"/>
    <n v="11"/>
    <n v="5"/>
    <n v="5"/>
    <n v="7"/>
    <n v="753"/>
    <n v="3"/>
    <n v="8"/>
    <n v="96"/>
    <s v="2"/>
    <s v="SIN P3"/>
    <s v="-"/>
    <s v="CABA"/>
    <s v="CIUDAD AUTÓNOMA DE BUENOS AIRES"/>
    <s v="BARRIO CABALLITO"/>
    <d v="2010-01-01T00:00:00"/>
    <d v="2010-12-31T00:00:00"/>
    <s v="NOTA 2 -NOTA 3"/>
    <s v="NOTA 2 -NOTA 3"/>
    <n v="0"/>
    <s v="NOTA 2 -NOTA 3"/>
    <s v="-"/>
    <n v="588875.8909"/>
    <n v="1080.7719999999999"/>
    <s v="-"/>
    <s v="-"/>
    <s v="-"/>
    <n v="0"/>
    <n v="0"/>
    <n v="0"/>
    <n v="0"/>
    <n v="0"/>
    <n v="0"/>
    <s v="-"/>
    <s v="FINALIZADO"/>
    <n v="1"/>
    <n v="1"/>
    <s v="-"/>
  </r>
  <r>
    <n v="729"/>
    <x v="0"/>
    <s v="06. PLAN SANITARIO DE EMERGENCIA"/>
    <s v="-"/>
    <s v="-"/>
    <s v="-"/>
    <s v="MEJORA Y MANTENIMIENTO"/>
    <s v="SISTEMA CLOACAS CABA"/>
    <s v="INST. CONEX. CLOACA DENS - CABALLITO"/>
    <n v="2"/>
    <x v="0"/>
    <n v="356"/>
    <x v="0"/>
    <x v="0"/>
    <n v="5"/>
    <s v="1030252"/>
    <n v="5"/>
    <s v="-"/>
    <n v="11"/>
    <n v="5"/>
    <n v="5"/>
    <n v="7"/>
    <n v="753"/>
    <n v="3"/>
    <n v="8"/>
    <n v="96"/>
    <s v="2"/>
    <s v="SIN P3"/>
    <s v="-"/>
    <s v="CABA"/>
    <s v="CIUDAD AUTÓNOMA DE BUENOS AIRES"/>
    <s v="BARRIO CABALLITO"/>
    <d v="2010-01-01T00:00:00"/>
    <d v="2010-12-31T00:00:00"/>
    <s v="NOTA 2 -NOTA 3"/>
    <s v="NOTA 2 -NOTA 3"/>
    <n v="0"/>
    <s v="NOTA 2 -NOTA 3"/>
    <s v="-"/>
    <n v="358230.4583"/>
    <n v="280.11500000000001"/>
    <s v="-"/>
    <s v="-"/>
    <s v="-"/>
    <n v="0"/>
    <n v="0"/>
    <n v="0"/>
    <n v="0"/>
    <n v="0"/>
    <n v="0"/>
    <s v="-"/>
    <s v="FINALIZADO"/>
    <n v="1"/>
    <n v="1"/>
    <s v="-"/>
  </r>
  <r>
    <n v="730"/>
    <x v="0"/>
    <s v="06. PLAN SANITARIO DE EMERGENCIA"/>
    <s v="-"/>
    <s v="-"/>
    <s v="-"/>
    <s v="MEJORA Y MANTENIMIENTO"/>
    <s v="SISTEMA CLOACAS CABA"/>
    <s v="RENOV. CONEX. CLOACA NP - CENTRO CONSTITUCION"/>
    <n v="2"/>
    <x v="0"/>
    <n v="356"/>
    <x v="0"/>
    <x v="0"/>
    <n v="5"/>
    <s v="1030253"/>
    <n v="5"/>
    <s v="-"/>
    <n v="11"/>
    <n v="5"/>
    <n v="5"/>
    <n v="7"/>
    <n v="753"/>
    <n v="3"/>
    <n v="8"/>
    <n v="96"/>
    <s v="2"/>
    <s v="SIN P3"/>
    <s v="-"/>
    <s v="CABA"/>
    <s v="CIUDAD AUTÓNOMA DE BUENOS AIRES"/>
    <s v="BARRIO CENTRO"/>
    <d v="2010-01-01T00:00:00"/>
    <d v="2010-12-31T00:00:00"/>
    <s v="NOTA 1 - NOTA 4"/>
    <s v="NOTA 1 - NOTA 4"/>
    <n v="0"/>
    <s v="NOTA 1 - NOTA 4"/>
    <s v="-"/>
    <n v="451665.75079999998"/>
    <s v="-"/>
    <s v="-"/>
    <s v="-"/>
    <s v="-"/>
    <n v="0"/>
    <n v="0"/>
    <n v="0"/>
    <n v="0"/>
    <n v="0"/>
    <n v="0"/>
    <s v="-"/>
    <s v="FINALIZADO"/>
    <n v="1"/>
    <n v="1"/>
    <s v="-"/>
  </r>
  <r>
    <n v="731"/>
    <x v="0"/>
    <s v="06. PLAN SANITARIO DE EMERGENCIA"/>
    <s v="-"/>
    <s v="-"/>
    <s v="-"/>
    <s v="MEJORA Y MANTENIMIENTO"/>
    <s v="SISTEMA CLOACAS CABA"/>
    <s v="INST. CONEX. CLOACA DENS - CENTRO CONSTITUCION"/>
    <n v="2"/>
    <x v="0"/>
    <n v="356"/>
    <x v="0"/>
    <x v="0"/>
    <n v="5"/>
    <s v="1030254"/>
    <n v="5"/>
    <s v="-"/>
    <n v="11"/>
    <n v="5"/>
    <n v="5"/>
    <n v="7"/>
    <n v="753"/>
    <n v="3"/>
    <n v="8"/>
    <n v="96"/>
    <s v="2"/>
    <s v="SIN P3"/>
    <s v="-"/>
    <s v="CABA"/>
    <s v="CIUDAD AUTÓNOMA DE BUENOS AIRES"/>
    <s v="BARRIO CENTRO"/>
    <d v="2010-01-01T00:00:00"/>
    <d v="2010-12-31T00:00:00"/>
    <s v="NOTA 1 - NOTA 4"/>
    <s v="NOTA 1 - NOTA 4"/>
    <n v="0"/>
    <s v="NOTA 1 - NOTA 4"/>
    <s v="-"/>
    <n v="489922.21189999999"/>
    <n v="1662.9998000000001"/>
    <s v="-"/>
    <s v="-"/>
    <s v="-"/>
    <n v="0"/>
    <n v="0"/>
    <n v="0"/>
    <n v="0"/>
    <n v="0"/>
    <n v="0"/>
    <s v="-"/>
    <s v="FINALIZADO"/>
    <n v="1"/>
    <n v="1"/>
    <s v="-"/>
  </r>
  <r>
    <n v="732"/>
    <x v="0"/>
    <s v="06. PLAN SANITARIO DE EMERGENCIA"/>
    <s v="-"/>
    <s v="-"/>
    <s v="-"/>
    <s v="MEJORA Y MANTENIMIENTO"/>
    <s v="SISTEMA CLOACAS CABA"/>
    <s v="RENOV. CONEX. CLOACA NP - FLORES"/>
    <n v="2"/>
    <x v="0"/>
    <n v="356"/>
    <x v="0"/>
    <x v="0"/>
    <n v="5"/>
    <s v="1030257"/>
    <n v="5"/>
    <s v="-"/>
    <n v="11"/>
    <n v="5"/>
    <n v="5"/>
    <n v="7"/>
    <n v="753"/>
    <n v="3"/>
    <n v="8"/>
    <n v="96"/>
    <s v="2"/>
    <s v="SIN P3"/>
    <s v="-"/>
    <s v="CABA"/>
    <s v="CIUDAD AUTÓNOMA DE BUENOS AIRES"/>
    <s v="BARRIO FLORES"/>
    <d v="2010-01-01T00:00:00"/>
    <d v="2010-12-31T00:00:00"/>
    <s v="NOTA 1 - NOTA 4"/>
    <s v="NOTA 1 - NOTA 4"/>
    <n v="0"/>
    <s v="NOTA 1 - NOTA 4"/>
    <s v="-"/>
    <n v="406872.10739999998"/>
    <n v="2654.6311000000001"/>
    <s v="-"/>
    <s v="-"/>
    <s v="-"/>
    <n v="0"/>
    <n v="0"/>
    <n v="0"/>
    <n v="0"/>
    <n v="0"/>
    <n v="0"/>
    <s v="-"/>
    <s v="FINALIZADO"/>
    <n v="1"/>
    <n v="1"/>
    <s v="-"/>
  </r>
  <r>
    <n v="733"/>
    <x v="0"/>
    <s v="06. PLAN SANITARIO DE EMERGENCIA"/>
    <s v="-"/>
    <s v="-"/>
    <s v="-"/>
    <s v="MEJORA Y MANTENIMIENTO"/>
    <s v="SISTEMA CLOACAS CABA"/>
    <s v="INST. CONEX. CLOACA DENS - FLORES"/>
    <n v="2"/>
    <x v="0"/>
    <n v="356"/>
    <x v="0"/>
    <x v="0"/>
    <n v="5"/>
    <s v="1030258"/>
    <n v="5"/>
    <s v="-"/>
    <n v="11"/>
    <n v="5"/>
    <n v="5"/>
    <n v="7"/>
    <n v="753"/>
    <n v="3"/>
    <n v="8"/>
    <n v="96"/>
    <s v="2"/>
    <s v="SIN P3"/>
    <s v="-"/>
    <s v="CABA"/>
    <s v="CIUDAD AUTÓNOMA DE BUENOS AIRES"/>
    <s v="BARRIO FLORES"/>
    <d v="2010-01-01T00:00:00"/>
    <d v="2010-12-31T00:00:00"/>
    <s v="NOTA 1 - NOTA 4"/>
    <s v="NOTA 1 - NOTA 4"/>
    <n v="0"/>
    <s v="NOTA 1 - NOTA 4"/>
    <s v="-"/>
    <n v="577100.94530000002"/>
    <n v="429.21120000000002"/>
    <s v="-"/>
    <s v="-"/>
    <s v="-"/>
    <n v="0"/>
    <n v="0"/>
    <n v="0"/>
    <n v="0"/>
    <n v="0"/>
    <n v="0"/>
    <s v="-"/>
    <s v="FINALIZADO"/>
    <n v="1"/>
    <n v="1"/>
    <s v="-"/>
  </r>
  <r>
    <n v="734"/>
    <x v="0"/>
    <s v="06. PLAN SANITARIO DE EMERGENCIA"/>
    <s v="-"/>
    <s v="-"/>
    <s v="-"/>
    <s v="MEJORA Y MANTENIMIENTO"/>
    <s v="SISTEMA CLOACAS CABA"/>
    <s v="NORMAL. CONEX. CLOACA NP - CABALLITO"/>
    <n v="2"/>
    <x v="0"/>
    <n v="356"/>
    <x v="0"/>
    <x v="0"/>
    <n v="5"/>
    <s v="1030259"/>
    <n v="5"/>
    <s v="-"/>
    <n v="11"/>
    <n v="5"/>
    <n v="5"/>
    <n v="7"/>
    <n v="753"/>
    <n v="3"/>
    <n v="8"/>
    <n v="96"/>
    <s v="2"/>
    <s v="SIN P3"/>
    <s v="-"/>
    <s v="CABA"/>
    <s v="CIUDAD AUTÓNOMA DE BUENOS AIRES"/>
    <s v="BARRIO CABALLITO"/>
    <d v="2010-01-01T00:00:00"/>
    <d v="2010-12-31T00:00:00"/>
    <s v="NOTA 2 -NOTA 3"/>
    <s v="NOTA 2 -NOTA 3"/>
    <n v="0"/>
    <s v="NOTA 2 -NOTA 3"/>
    <s v="-"/>
    <n v="17122.492200000001"/>
    <s v="-"/>
    <s v="-"/>
    <s v="-"/>
    <s v="-"/>
    <n v="0"/>
    <n v="0"/>
    <n v="0"/>
    <n v="0"/>
    <n v="0"/>
    <n v="0"/>
    <s v="-"/>
    <s v="FINALIZADO"/>
    <n v="1"/>
    <n v="1"/>
    <s v="-"/>
  </r>
  <r>
    <n v="735"/>
    <x v="0"/>
    <s v="06. PLAN SANITARIO DE EMERGENCIA"/>
    <s v="-"/>
    <s v="-"/>
    <s v="-"/>
    <s v="MEJORA Y MANTENIMIENTO"/>
    <s v="SISTEMA CLOACAS CABA"/>
    <s v="NORMAL. CONEX. CLOACA NP - CENTRO CONSTITUCION"/>
    <n v="2"/>
    <x v="0"/>
    <n v="356"/>
    <x v="0"/>
    <x v="0"/>
    <n v="5"/>
    <s v="1030260"/>
    <n v="5"/>
    <s v="-"/>
    <n v="11"/>
    <n v="5"/>
    <n v="5"/>
    <n v="7"/>
    <n v="753"/>
    <n v="3"/>
    <n v="8"/>
    <n v="96"/>
    <s v="2"/>
    <s v="SIN P3"/>
    <s v="-"/>
    <s v="CABA"/>
    <s v="CIUDAD AUTÓNOMA DE BUENOS AIRES"/>
    <s v="BARRIO CENTRO"/>
    <d v="2010-01-01T00:00:00"/>
    <d v="2010-12-31T00:00:00"/>
    <s v="NOTA 1 - NOTA 4"/>
    <s v="NOTA 1 - NOTA 4"/>
    <n v="0"/>
    <s v="NOTA 1 - NOTA 4"/>
    <s v="-"/>
    <n v="61063.242899999997"/>
    <n v="29.729700000000001"/>
    <s v="-"/>
    <s v="-"/>
    <s v="-"/>
    <n v="0"/>
    <n v="0"/>
    <n v="0"/>
    <n v="0"/>
    <n v="0"/>
    <n v="0"/>
    <s v="-"/>
    <s v="FINALIZADO"/>
    <n v="1"/>
    <n v="1"/>
    <s v="-"/>
  </r>
  <r>
    <n v="736"/>
    <x v="0"/>
    <s v="06. PLAN SANITARIO DE EMERGENCIA"/>
    <s v="-"/>
    <s v="-"/>
    <s v="-"/>
    <s v="MEJORA Y MANTENIMIENTO"/>
    <s v="SISTEMA CLOACAS CABA"/>
    <s v="NORMAL. CONEX. CLOACA NP - FLORES"/>
    <n v="2"/>
    <x v="0"/>
    <n v="356"/>
    <x v="0"/>
    <x v="0"/>
    <n v="5"/>
    <s v="1030262"/>
    <n v="5"/>
    <s v="-"/>
    <n v="11"/>
    <n v="5"/>
    <n v="5"/>
    <n v="7"/>
    <n v="753"/>
    <n v="3"/>
    <n v="8"/>
    <n v="96"/>
    <s v="2"/>
    <s v="SIN P3"/>
    <s v="-"/>
    <s v="CABA"/>
    <s v="CIUDAD AUTÓNOMA DE BUENOS AIRES"/>
    <s v="BARRIO FLORES"/>
    <d v="2010-01-01T00:00:00"/>
    <d v="2010-12-31T00:00:00"/>
    <s v="NOTA 1 - NOTA 4"/>
    <s v="NOTA 1 - NOTA 4"/>
    <n v="0"/>
    <s v="NOTA 1 - NOTA 4"/>
    <s v="-"/>
    <n v="78382.856199999995"/>
    <n v="25.506799999999998"/>
    <s v="-"/>
    <s v="-"/>
    <s v="-"/>
    <n v="0"/>
    <n v="0"/>
    <n v="0"/>
    <n v="0"/>
    <n v="0"/>
    <n v="0"/>
    <s v="-"/>
    <s v="FINALIZADO"/>
    <n v="1"/>
    <n v="1"/>
    <s v="-"/>
  </r>
  <r>
    <n v="738"/>
    <x v="0"/>
    <s v="06. PLAN SANITARIO DE EMERGENCIA"/>
    <s v="-"/>
    <s v="-"/>
    <s v="-"/>
    <s v="MEJORA Y MANTENIMIENTO"/>
    <s v="SISTEMA CLOACAS CABA"/>
    <s v="RENOV. CONEX. CLOACA NP - DRCF"/>
    <n v="2"/>
    <x v="0"/>
    <n v="356"/>
    <x v="0"/>
    <x v="0"/>
    <n v="5"/>
    <s v="1030265"/>
    <n v="5"/>
    <s v="-"/>
    <n v="11"/>
    <n v="5"/>
    <n v="5"/>
    <n v="7"/>
    <n v="753"/>
    <n v="3"/>
    <n v="8"/>
    <n v="96"/>
    <s v="2"/>
    <s v="SIN P3"/>
    <s v="-"/>
    <s v="CABA"/>
    <s v="CIUDAD AUTÓNOMA DE BUENOS AIRES"/>
    <s v="CIUDAD AUTÓNOMA DE BUENOS AIRES"/>
    <d v="2010-01-01T00:00:00"/>
    <d v="2010-12-31T00:00:00"/>
    <s v="NOTA 4"/>
    <s v="NOTA 4"/>
    <n v="0"/>
    <s v="NOTA 4"/>
    <s v="-"/>
    <n v="66406.3125"/>
    <s v="-"/>
    <s v="-"/>
    <s v="-"/>
    <s v="-"/>
    <n v="0"/>
    <n v="0"/>
    <n v="0"/>
    <n v="0"/>
    <n v="0"/>
    <n v="0"/>
    <s v="-"/>
    <s v="FINALIZADO"/>
    <n v="1"/>
    <n v="1"/>
    <s v="-"/>
  </r>
  <r>
    <n v="739"/>
    <x v="0"/>
    <s v="06. PLAN SANITARIO DE EMERGENCIA"/>
    <s v="-"/>
    <s v="-"/>
    <s v="-"/>
    <s v="MEJORA Y MANTENIMIENTO"/>
    <s v="SISTEMA CLOACAS CABA"/>
    <s v="RENOV. URGENCIAS CLOACA NP - CABALLITO"/>
    <n v="2"/>
    <x v="0"/>
    <n v="356"/>
    <x v="0"/>
    <x v="0"/>
    <n v="5"/>
    <s v="1030451"/>
    <n v="5"/>
    <s v="-"/>
    <n v="11"/>
    <n v="5"/>
    <n v="5"/>
    <n v="7"/>
    <n v="753"/>
    <n v="3"/>
    <n v="8"/>
    <n v="96"/>
    <s v="2"/>
    <s v="SIN P3"/>
    <s v="-"/>
    <s v="CABA"/>
    <s v="CIUDAD AUTÓNOMA DE BUENOS AIRES"/>
    <s v="BARRIO CABALLITO"/>
    <d v="2010-01-01T00:00:00"/>
    <d v="2010-12-31T00:00:00"/>
    <s v="NOTA 2 -NOTA 3"/>
    <s v="NOTA 2 -NOTA 3"/>
    <n v="0"/>
    <s v="NOTA 2 -NOTA 3"/>
    <s v="-"/>
    <n v="824967.21889999998"/>
    <n v="10559.500599999999"/>
    <s v="-"/>
    <s v="-"/>
    <s v="-"/>
    <n v="0"/>
    <n v="0"/>
    <n v="0"/>
    <n v="0"/>
    <n v="0"/>
    <n v="0"/>
    <s v="-"/>
    <s v="FINALIZADO"/>
    <n v="1"/>
    <n v="1"/>
    <s v="-"/>
  </r>
  <r>
    <n v="740"/>
    <x v="0"/>
    <s v="06. PLAN SANITARIO DE EMERGENCIA"/>
    <s v="-"/>
    <s v="-"/>
    <s v="-"/>
    <s v="MEJORA Y MANTENIMIENTO"/>
    <s v="SISTEMA CLOACAS CABA"/>
    <s v="RENOV. URGENCIAS CLOACA NP - CENTRO CONSTITUCION"/>
    <n v="2"/>
    <x v="0"/>
    <n v="356"/>
    <x v="0"/>
    <x v="0"/>
    <n v="5"/>
    <s v="1030452"/>
    <n v="5"/>
    <s v="-"/>
    <n v="11"/>
    <n v="5"/>
    <n v="5"/>
    <n v="7"/>
    <n v="753"/>
    <n v="3"/>
    <n v="8"/>
    <n v="96"/>
    <s v="2"/>
    <s v="SIN P3"/>
    <s v="-"/>
    <s v="CABA"/>
    <s v="CIUDAD AUTÓNOMA DE BUENOS AIRES"/>
    <s v="BARRIO CENTRO"/>
    <d v="2010-01-01T00:00:00"/>
    <d v="2010-12-31T00:00:00"/>
    <s v="NOTA 1 - NOTA 4"/>
    <s v="NOTA 1 - NOTA 4"/>
    <n v="0"/>
    <s v="NOTA 1 - NOTA 4"/>
    <s v="-"/>
    <n v="7109038.4035"/>
    <n v="4894.8130000000001"/>
    <s v="-"/>
    <s v="-"/>
    <s v="-"/>
    <n v="0"/>
    <n v="0"/>
    <n v="0"/>
    <n v="0"/>
    <n v="0"/>
    <n v="0"/>
    <s v="-"/>
    <s v="FINALIZADO"/>
    <n v="1"/>
    <n v="1"/>
    <s v="-"/>
  </r>
  <r>
    <n v="741"/>
    <x v="0"/>
    <s v="06. PLAN SANITARIO DE EMERGENCIA"/>
    <s v="-"/>
    <s v="-"/>
    <s v="-"/>
    <s v="MEJORA Y MANTENIMIENTO"/>
    <s v="SISTEMA CLOACAS CABA"/>
    <s v="RENOV. URGENCIAS CLOACA NP - FLORES"/>
    <n v="2"/>
    <x v="0"/>
    <n v="356"/>
    <x v="0"/>
    <x v="0"/>
    <n v="5"/>
    <s v="1030454"/>
    <n v="5"/>
    <s v="-"/>
    <n v="11"/>
    <n v="5"/>
    <n v="5"/>
    <n v="7"/>
    <n v="753"/>
    <n v="3"/>
    <n v="8"/>
    <n v="96"/>
    <s v="2"/>
    <s v="SIN P3"/>
    <s v="-"/>
    <s v="CABA"/>
    <s v="CIUDAD AUTÓNOMA DE BUENOS AIRES"/>
    <s v="BARRIO FLORES"/>
    <d v="2010-01-01T00:00:00"/>
    <d v="2010-12-31T00:00:00"/>
    <s v="NOTA 1 - NOTA 4"/>
    <s v="NOTA 1 - NOTA 4"/>
    <n v="0"/>
    <s v="NOTA 1 - NOTA 4"/>
    <s v="-"/>
    <n v="1725379.3171999999"/>
    <n v="798.01919999999996"/>
    <s v="-"/>
    <s v="-"/>
    <s v="-"/>
    <n v="0"/>
    <n v="0"/>
    <n v="0"/>
    <n v="0"/>
    <n v="0"/>
    <n v="0"/>
    <s v="-"/>
    <s v="FINALIZADO"/>
    <n v="1"/>
    <n v="1"/>
    <s v="-"/>
  </r>
  <r>
    <n v="742"/>
    <x v="0"/>
    <s v="06. PLAN SANITARIO DE EMERGENCIA"/>
    <s v="-"/>
    <s v="-"/>
    <s v="-"/>
    <s v="MEJORA Y MANTENIMIENTO"/>
    <s v="SISTEMA CLOACAS CABA"/>
    <s v="RENOV. URGENCIAS CLOACA ANOMALÍAS DRCF"/>
    <n v="2"/>
    <x v="0"/>
    <n v="356"/>
    <x v="0"/>
    <x v="0"/>
    <n v="5"/>
    <s v="1030456"/>
    <n v="5"/>
    <s v="-"/>
    <n v="11"/>
    <n v="5"/>
    <n v="5"/>
    <n v="7"/>
    <n v="753"/>
    <n v="3"/>
    <n v="8"/>
    <n v="96"/>
    <s v="2"/>
    <s v="SIN P3"/>
    <s v="-"/>
    <s v="CABA"/>
    <s v="CIUDAD AUTÓNOMA DE BUENOS AIRES"/>
    <s v="CIUDAD AUTÓNOMA DE BUENOS AIRES"/>
    <d v="2010-01-01T00:00:00"/>
    <d v="2010-12-31T00:00:00"/>
    <s v="NOTA 1 - NOTA 4"/>
    <s v="NOTA 1 - NOTA 4"/>
    <n v="0"/>
    <s v="NOTA 1 - NOTA 4"/>
    <s v="-"/>
    <n v="14489857.1697"/>
    <n v="24005.165799999999"/>
    <s v="-"/>
    <s v="-"/>
    <s v="-"/>
    <n v="0"/>
    <n v="0"/>
    <n v="0"/>
    <n v="0"/>
    <n v="0"/>
    <n v="0"/>
    <s v="-"/>
    <s v="FINALIZADO"/>
    <n v="1"/>
    <n v="1"/>
    <s v="-"/>
  </r>
  <r>
    <n v="743"/>
    <x v="0"/>
    <s v="06. PLAN SANITARIO DE EMERGENCIA"/>
    <s v="-"/>
    <s v="-"/>
    <s v="-"/>
    <s v="MEJORA Y MANTENIMIENTO"/>
    <s v="SISTEMA CLOACAS CABA"/>
    <s v="RENOV. MARCO Y TAPA NP - CABALLITO"/>
    <n v="2"/>
    <x v="0"/>
    <n v="356"/>
    <x v="0"/>
    <x v="0"/>
    <n v="5"/>
    <s v="1030651"/>
    <n v="5"/>
    <s v="-"/>
    <n v="11"/>
    <n v="5"/>
    <n v="5"/>
    <n v="7"/>
    <n v="753"/>
    <n v="3"/>
    <n v="8"/>
    <n v="96"/>
    <s v="2"/>
    <s v="SIN P3"/>
    <s v="-"/>
    <s v="CABA"/>
    <s v="CIUDAD AUTÓNOMA DE BUENOS AIRES"/>
    <s v="BARRIO CABALLITO"/>
    <d v="2010-01-01T00:00:00"/>
    <d v="2010-12-31T00:00:00"/>
    <s v="NOTA 2 -NOTA 3"/>
    <s v="NOTA 2 -NOTA 3"/>
    <n v="0"/>
    <s v="NOTA 2 -NOTA 3"/>
    <s v="-"/>
    <n v="88261.816500000001"/>
    <n v="65.932900000000004"/>
    <s v="-"/>
    <s v="-"/>
    <s v="-"/>
    <n v="0"/>
    <n v="0"/>
    <n v="0"/>
    <n v="0"/>
    <n v="0"/>
    <n v="0"/>
    <s v="-"/>
    <s v="FINALIZADO"/>
    <n v="1"/>
    <n v="1"/>
    <s v="-"/>
  </r>
  <r>
    <n v="744"/>
    <x v="0"/>
    <s v="06. PLAN SANITARIO DE EMERGENCIA"/>
    <s v="-"/>
    <s v="-"/>
    <s v="-"/>
    <s v="MEJORA Y MANTENIMIENTO"/>
    <s v="SISTEMA CLOACAS CABA"/>
    <s v="RENOV. MARCO Y TAPA NP - CENTRO CONSTITUCION"/>
    <n v="2"/>
    <x v="0"/>
    <n v="356"/>
    <x v="0"/>
    <x v="0"/>
    <n v="5"/>
    <s v="1030652"/>
    <n v="5"/>
    <s v="-"/>
    <n v="11"/>
    <n v="5"/>
    <n v="5"/>
    <n v="7"/>
    <n v="753"/>
    <n v="3"/>
    <n v="8"/>
    <n v="96"/>
    <s v="2"/>
    <s v="SIN P3"/>
    <s v="-"/>
    <s v="CABA"/>
    <s v="CIUDAD AUTÓNOMA DE BUENOS AIRES"/>
    <s v="BARRIO CENTRO"/>
    <d v="2010-01-01T00:00:00"/>
    <d v="2010-12-31T00:00:00"/>
    <s v="NOTA 1 - NOTA 4"/>
    <s v="NOTA 1 - NOTA 4"/>
    <n v="0"/>
    <s v="NOTA 1 - NOTA 4"/>
    <s v="-"/>
    <n v="130255.74980000001"/>
    <n v="67.058199999999999"/>
    <s v="-"/>
    <s v="-"/>
    <s v="-"/>
    <n v="0"/>
    <n v="0"/>
    <n v="0"/>
    <n v="0"/>
    <n v="0"/>
    <n v="0"/>
    <s v="-"/>
    <s v="FINALIZADO"/>
    <n v="1"/>
    <n v="1"/>
    <s v="-"/>
  </r>
  <r>
    <n v="745"/>
    <x v="0"/>
    <s v="06. PLAN SANITARIO DE EMERGENCIA"/>
    <s v="-"/>
    <s v="-"/>
    <s v="-"/>
    <s v="MEJORA Y MANTENIMIENTO"/>
    <s v="SISTEMA CLOACAS CABA"/>
    <s v="RENOV. MARCO Y TAPA NP - FLORES"/>
    <n v="2"/>
    <x v="0"/>
    <n v="356"/>
    <x v="0"/>
    <x v="0"/>
    <n v="5"/>
    <s v="1030654"/>
    <n v="5"/>
    <s v="-"/>
    <n v="11"/>
    <n v="5"/>
    <n v="5"/>
    <n v="7"/>
    <n v="753"/>
    <n v="3"/>
    <n v="8"/>
    <n v="96"/>
    <s v="2"/>
    <s v="SIN P3"/>
    <s v="-"/>
    <s v="CABA"/>
    <s v="CIUDAD AUTÓNOMA DE BUENOS AIRES"/>
    <s v="BARRIO FLORES"/>
    <d v="2010-01-01T00:00:00"/>
    <d v="2010-12-31T00:00:00"/>
    <s v="NOTA 1 - NOTA 4"/>
    <s v="NOTA 1 - NOTA 4"/>
    <n v="0"/>
    <s v="NOTA 1 - NOTA 4"/>
    <s v="-"/>
    <n v="163064.45209999999"/>
    <n v="143.6996"/>
    <s v="-"/>
    <s v="-"/>
    <s v="-"/>
    <n v="0"/>
    <n v="0"/>
    <n v="0"/>
    <n v="0"/>
    <n v="0"/>
    <n v="0"/>
    <s v="-"/>
    <s v="FINALIZADO"/>
    <n v="1"/>
    <n v="1"/>
    <s v="-"/>
  </r>
  <r>
    <n v="746"/>
    <x v="0"/>
    <s v="06. PLAN SANITARIO DE EMERGENCIA"/>
    <s v="-"/>
    <s v="-"/>
    <s v="-"/>
    <s v="MEJORA Y MANTENIMIENTO"/>
    <s v="SISTEMA CLOACAS CABA"/>
    <s v="RENOV. BOCA DE REGISTRO NP - CENTRO CONSTITUCION"/>
    <n v="2"/>
    <x v="0"/>
    <n v="356"/>
    <x v="0"/>
    <x v="0"/>
    <n v="5"/>
    <s v="1030656"/>
    <n v="5"/>
    <s v="-"/>
    <n v="11"/>
    <n v="5"/>
    <n v="5"/>
    <n v="7"/>
    <n v="753"/>
    <n v="3"/>
    <n v="8"/>
    <n v="96"/>
    <s v="2"/>
    <s v="SIN P3"/>
    <s v="-"/>
    <s v="CABA"/>
    <s v="CIUDAD AUTÓNOMA DE BUENOS AIRES"/>
    <s v="BARRIO CENTRO"/>
    <d v="2010-01-01T00:00:00"/>
    <d v="2010-12-31T00:00:00"/>
    <s v="NOTA 1 - NOTA 4"/>
    <s v="NOTA 1 - NOTA 4"/>
    <n v="0"/>
    <s v="NOTA 1 - NOTA 4"/>
    <s v="-"/>
    <n v="50413.972399999999"/>
    <s v="-"/>
    <s v="-"/>
    <s v="-"/>
    <s v="-"/>
    <n v="0"/>
    <n v="0"/>
    <n v="0"/>
    <n v="0"/>
    <n v="0"/>
    <n v="0"/>
    <s v="-"/>
    <s v="FINALIZADO"/>
    <n v="1"/>
    <n v="1"/>
    <s v="-"/>
  </r>
  <r>
    <n v="747"/>
    <x v="0"/>
    <s v="06. PLAN SANITARIO DE EMERGENCIA"/>
    <s v="-"/>
    <s v="-"/>
    <s v="-"/>
    <s v="MEJORA Y MANTENIMIENTO"/>
    <s v="SISTEMA CLOACAS CABA"/>
    <s v="RENOV. BOCA DE REGISTRO NP- REGION"/>
    <n v="2"/>
    <x v="0"/>
    <n v="356"/>
    <x v="0"/>
    <x v="0"/>
    <n v="5"/>
    <s v="1030663"/>
    <n v="5"/>
    <s v="-"/>
    <n v="11"/>
    <n v="5"/>
    <n v="5"/>
    <n v="7"/>
    <n v="753"/>
    <n v="3"/>
    <n v="8"/>
    <n v="96"/>
    <s v="2"/>
    <s v="SIN P3"/>
    <s v="-"/>
    <s v="CABA"/>
    <s v="CIUDAD AUTÓNOMA DE BUENOS AIRES"/>
    <s v="CIUDAD AUTÓNOMA DE BUENOS AIRES"/>
    <d v="2010-01-01T00:00:00"/>
    <d v="2010-12-31T00:00:00"/>
    <s v="NOTA 1 - NOTA 4"/>
    <s v="NOTA 1 - NOTA 4"/>
    <n v="0"/>
    <s v="NOTA 1 - NOTA 4"/>
    <s v="-"/>
    <n v="85927.496599999999"/>
    <s v="-"/>
    <s v="-"/>
    <s v="-"/>
    <s v="-"/>
    <n v="0"/>
    <n v="0"/>
    <n v="0"/>
    <n v="0"/>
    <n v="0"/>
    <n v="0"/>
    <s v="-"/>
    <s v="FINALIZADO"/>
    <n v="1"/>
    <n v="1"/>
    <s v="-"/>
  </r>
  <r>
    <n v="748"/>
    <x v="0"/>
    <s v="06. PLAN SANITARIO DE EMERGENCIA"/>
    <s v="-"/>
    <s v="-"/>
    <s v="-"/>
    <s v="MEJORA Y MANTENIMIENTO"/>
    <s v="SISTEMA CLOACAS CABA"/>
    <s v="RENOV. MARCO Y TAPA ANOMALIAS DCRF"/>
    <n v="2"/>
    <x v="0"/>
    <n v="356"/>
    <x v="0"/>
    <x v="0"/>
    <n v="5"/>
    <s v="1030664"/>
    <n v="5"/>
    <s v="-"/>
    <n v="11"/>
    <n v="5"/>
    <n v="5"/>
    <n v="7"/>
    <n v="753"/>
    <n v="3"/>
    <n v="8"/>
    <n v="96"/>
    <s v="2"/>
    <s v="SIN P3"/>
    <s v="-"/>
    <s v="CABA"/>
    <s v="CIUDAD AUTÓNOMA DE BUENOS AIRES"/>
    <s v="CIUDAD AUTÓNOMA DE BUENOS AIRES"/>
    <d v="2010-01-01T00:00:00"/>
    <d v="2010-12-31T00:00:00"/>
    <s v="NOTA 1 - NOTA 4"/>
    <s v="NOTA 1 - NOTA 4"/>
    <n v="0"/>
    <s v="NOTA 1 - NOTA 4"/>
    <s v="-"/>
    <n v="14547.8784"/>
    <s v="-"/>
    <s v="-"/>
    <s v="-"/>
    <s v="-"/>
    <n v="0"/>
    <n v="0"/>
    <n v="0"/>
    <n v="0"/>
    <n v="0"/>
    <n v="0"/>
    <s v="-"/>
    <s v="FINALIZADO"/>
    <n v="1"/>
    <n v="1"/>
    <s v="-"/>
  </r>
  <r>
    <n v="749"/>
    <x v="0"/>
    <s v="06. PLAN SANITARIO DE EMERGENCIA"/>
    <s v="-"/>
    <s v="-"/>
    <s v="-"/>
    <s v="MEJORA Y MANTENIMIENTO"/>
    <s v="SISTEMA CLOACAS CABA"/>
    <s v="INST. BOCA DE REGISTRO ANOMALIAS -  DCRF"/>
    <n v="2"/>
    <x v="0"/>
    <n v="356"/>
    <x v="0"/>
    <x v="0"/>
    <n v="5"/>
    <s v="1030668"/>
    <n v="5"/>
    <s v="-"/>
    <n v="11"/>
    <n v="5"/>
    <n v="5"/>
    <n v="7"/>
    <n v="753"/>
    <n v="3"/>
    <n v="8"/>
    <n v="96"/>
    <s v="2"/>
    <s v="SIN P3"/>
    <s v="-"/>
    <s v="CABA"/>
    <s v="CIUDAD AUTÓNOMA DE BUENOS AIRES"/>
    <s v="CIUDAD AUTÓNOMA DE BUENOS AIRES"/>
    <d v="2010-01-01T00:00:00"/>
    <d v="2010-12-31T00:00:00"/>
    <s v="NOTA 1 - NOTA 4"/>
    <s v="NOTA 1 - NOTA 4"/>
    <n v="0"/>
    <s v="NOTA 1 - NOTA 4"/>
    <s v="-"/>
    <n v="210944.89019999999"/>
    <s v="-"/>
    <s v="-"/>
    <s v="-"/>
    <s v="-"/>
    <n v="0"/>
    <n v="0"/>
    <n v="0"/>
    <n v="0"/>
    <n v="0"/>
    <n v="0"/>
    <s v="-"/>
    <s v="FINALIZADO"/>
    <n v="1"/>
    <n v="1"/>
    <s v="-"/>
  </r>
  <r>
    <n v="750"/>
    <x v="0"/>
    <s v="06. PLAN SANITARIO DE EMERGENCIA"/>
    <s v="-"/>
    <s v="-"/>
    <s v="-"/>
    <s v="MEJORA Y MANTENIMIENTO"/>
    <s v="-"/>
    <s v="OBRAS DE RENOV. DE PLANTA BERNAL - OBRA CIVIL"/>
    <n v="2"/>
    <x v="0"/>
    <n v="356"/>
    <x v="0"/>
    <x v="0"/>
    <n v="5"/>
    <s v="1060513"/>
    <n v="5"/>
    <s v="-"/>
    <n v="11"/>
    <n v="5"/>
    <n v="5"/>
    <n v="7"/>
    <n v="753"/>
    <n v="3"/>
    <n v="8"/>
    <n v="96"/>
    <s v="2"/>
    <s v="SAE0031"/>
    <s v="-"/>
    <s v="QUILMES"/>
    <s v="BERNAL"/>
    <s v="LA PLANTA POTABILIZADORA GRAL.BELGRANO SE UBICA EN LA CALLE CASEROS 269"/>
    <d v="2010-11-15T00:00:00"/>
    <d v="2012-12-20T00:00:00"/>
    <n v="4840000"/>
    <n v="5839009.8980999999"/>
    <n v="268080.11010000063"/>
    <n v="10947090.008200001"/>
    <s v="-"/>
    <n v="16666.261699999999"/>
    <n v="4101680.0462000002"/>
    <n v="6486881.0329999998"/>
    <n v="341862.66729999997"/>
    <s v="-"/>
    <n v="0"/>
    <n v="0"/>
    <n v="0"/>
    <n v="0"/>
    <n v="0"/>
    <n v="0"/>
    <s v="-"/>
    <s v="FINALIZADO"/>
    <n v="1"/>
    <n v="1"/>
    <s v="-"/>
  </r>
  <r>
    <n v="751"/>
    <x v="0"/>
    <s v="06. PLAN SANITARIO DE EMERGENCIA"/>
    <s v="-"/>
    <s v="-"/>
    <s v="-"/>
    <s v="MEJORA Y MANTENIMIENTO"/>
    <s v="-"/>
    <s v="OBRAS DE REHAB. DE PLANTA BERNAL - OBRA ELECTROM."/>
    <n v="2"/>
    <x v="0"/>
    <n v="356"/>
    <x v="0"/>
    <x v="0"/>
    <n v="5"/>
    <s v="1060514"/>
    <n v="5"/>
    <s v="-"/>
    <n v="11"/>
    <n v="5"/>
    <n v="5"/>
    <n v="7"/>
    <n v="753"/>
    <n v="3"/>
    <n v="8"/>
    <n v="96"/>
    <s v="2"/>
    <s v="SAE0032"/>
    <s v="-"/>
    <s v="QUILMES"/>
    <s v="BERNAL"/>
    <s v="LA PLANTA POTABILIZADORA GRAL.BELGRANO SE UBICA EN LA CALLE CASEROS 269"/>
    <d v="2010-11-15T00:00:00"/>
    <d v="2012-12-20T00:00:00"/>
    <n v="7260000"/>
    <n v="-2152991.0231000003"/>
    <n v="171271.99100000001"/>
    <n v="5278280.9679000005"/>
    <s v="-"/>
    <n v="195737.8401"/>
    <n v="3554292.1392000001"/>
    <n v="1301852.8737999999"/>
    <n v="226398.11480000001"/>
    <s v="-"/>
    <n v="0"/>
    <n v="0"/>
    <n v="0"/>
    <n v="0"/>
    <n v="0"/>
    <n v="0"/>
    <s v="-"/>
    <s v="FINALIZADO"/>
    <n v="0.99999999999999978"/>
    <n v="1"/>
    <s v="-"/>
  </r>
  <r>
    <n v="752"/>
    <x v="0"/>
    <s v="06. PLAN SANITARIO DE EMERGENCIA"/>
    <s v="-"/>
    <s v="-"/>
    <s v="-"/>
    <s v="MEJORA Y MANTENIMIENTO"/>
    <s v="SISTEMA AGUA LA MATANZA"/>
    <s v="REFUERZO DN 250 DESDE BARRIO CONET A BARRIO 22 DE ENERO M7"/>
    <n v="2"/>
    <x v="0"/>
    <n v="356"/>
    <x v="0"/>
    <x v="0"/>
    <n v="5"/>
    <s v="1060205"/>
    <n v="5"/>
    <s v="-"/>
    <n v="11"/>
    <n v="5"/>
    <n v="5"/>
    <n v="7"/>
    <n v="753"/>
    <n v="3"/>
    <n v="8"/>
    <n v="96"/>
    <s v="2"/>
    <s v="OAP005"/>
    <s v="-"/>
    <s v="LA MATANZA"/>
    <s v="ISIDRO CASANOVA"/>
    <s v="LA  OBRA SE DESARROLLA DESDE EL BARRIO CONET A 22  DE ENERO M7, POR CALLE MARCONI ENTRE IPELA  Y MGNASCO, MAGNASCO ENTRE MARCONI Y ANTARTIDA ARGENTINA, IPELA  Y MARCONI , ANTARTIDA ARGENTINA  Y MAGNASCO."/>
    <d v="2010-12-20T00:00:00"/>
    <d v="2011-04-20T00:00:00"/>
    <n v="1848978.7601999999"/>
    <n v="-185158.12040000025"/>
    <n v="37629.390700000215"/>
    <n v="1701450.0304999996"/>
    <s v="-"/>
    <n v="7830.4303"/>
    <n v="1693619.6002"/>
    <s v="-"/>
    <s v="-"/>
    <s v="-"/>
    <n v="0"/>
    <n v="0"/>
    <n v="0"/>
    <n v="0"/>
    <n v="0"/>
    <n v="0"/>
    <s v="-"/>
    <s v="FINALIZADO"/>
    <n v="1.0000000000000002"/>
    <n v="1"/>
    <s v="-"/>
  </r>
  <r>
    <n v="753"/>
    <x v="0"/>
    <s v="06. PLAN SANITARIO DE EMERGENCIA"/>
    <s v="-"/>
    <s v="-"/>
    <s v="-"/>
    <s v="MEJORA Y MANTENIMIENTO"/>
    <s v="-"/>
    <s v="CERCO PERIMETRAL PREDIO ACUBA"/>
    <n v="2"/>
    <x v="0"/>
    <n v="356"/>
    <x v="0"/>
    <x v="0"/>
    <n v="5"/>
    <s v="1060371"/>
    <n v="5"/>
    <s v="-"/>
    <n v="11"/>
    <n v="5"/>
    <n v="5"/>
    <n v="7"/>
    <n v="753"/>
    <n v="3"/>
    <n v="8"/>
    <n v="96"/>
    <s v="2"/>
    <s v="SCE001"/>
    <s v="-"/>
    <s v="LANÚS"/>
    <s v="VALENTÍN ALSINA"/>
    <s v="PREDIO SITUADO ENTRE LAS CALLES GENERAL OLAZÁBAL, BOQUERÓN, HERNANDO DE MAGALLANES Y CORONEL MOLINEDO, PARTIDO DE LANÚS."/>
    <d v="2010-01-12T00:00:00"/>
    <d v="2010-01-20T00:00:00"/>
    <n v="1942707.1752000002"/>
    <n v="-39858.912500000173"/>
    <n v="8227.3707999999988"/>
    <n v="1911075.6335"/>
    <s v="-"/>
    <n v="1911075.6335"/>
    <s v="-"/>
    <s v="-"/>
    <s v="-"/>
    <s v="-"/>
    <n v="0"/>
    <n v="0"/>
    <n v="0"/>
    <n v="0"/>
    <n v="0"/>
    <n v="0"/>
    <s v="-"/>
    <s v="FINALIZADO"/>
    <n v="1"/>
    <n v="1"/>
    <s v="-"/>
  </r>
  <r>
    <n v="754"/>
    <x v="0"/>
    <s v="06. PLAN SANITARIO DE EMERGENCIA"/>
    <s v="-"/>
    <s v="-"/>
    <s v="-"/>
    <s v="MEJORA Y MANTENIMIENTO"/>
    <s v="SISTEMA CLOACAS LA MATANZA"/>
    <s v="DESVÍO COLECTOR EL MANGRULLO - REN. / INST. REDES DE CLOACA"/>
    <n v="2"/>
    <x v="0"/>
    <n v="356"/>
    <x v="0"/>
    <x v="0"/>
    <n v="5"/>
    <s v="1068521"/>
    <n v="5"/>
    <s v="-"/>
    <n v="11"/>
    <n v="5"/>
    <n v="5"/>
    <n v="7"/>
    <n v="753"/>
    <n v="3"/>
    <n v="8"/>
    <n v="96"/>
    <s v="2"/>
    <s v="SIN P3"/>
    <s v="-"/>
    <s v="LA MATANZA"/>
    <s v="ALDO BONZI"/>
    <s v="ANA MARÍA JANNER Y RICCHIERI / A.BONZI"/>
    <d v="2010-12-01T00:00:00"/>
    <d v="2011-08-30T00:00:00"/>
    <n v="331467.29109999997"/>
    <n v="0"/>
    <n v="0"/>
    <n v="331467.29109999997"/>
    <s v="-"/>
    <n v="309005.69809999998"/>
    <n v="22461.593000000001"/>
    <s v="-"/>
    <s v="-"/>
    <s v="-"/>
    <n v="0"/>
    <n v="0"/>
    <n v="0"/>
    <n v="0"/>
    <n v="0"/>
    <n v="0"/>
    <s v="-"/>
    <s v="FINALIZADO"/>
    <n v="1"/>
    <n v="1"/>
    <s v="-"/>
  </r>
  <r>
    <n v="755"/>
    <x v="0"/>
    <s v="06. PLAN SANITARIO DE EMERGENCIA"/>
    <s v="-"/>
    <s v="-"/>
    <s v="-"/>
    <s v="MEJORA Y MANTENIMIENTO"/>
    <s v="SISTEMA CLOACAS LA MATANZA"/>
    <s v="DESVÍO COLECTOR EL MANGRULLO - BOCAS DE REGISTRO"/>
    <n v="2"/>
    <x v="0"/>
    <n v="356"/>
    <x v="0"/>
    <x v="0"/>
    <n v="5"/>
    <s v="1068523"/>
    <n v="5"/>
    <s v="-"/>
    <n v="11"/>
    <n v="5"/>
    <n v="5"/>
    <n v="7"/>
    <n v="753"/>
    <n v="3"/>
    <n v="8"/>
    <n v="96"/>
    <s v="2"/>
    <s v="SIN P3"/>
    <s v="-"/>
    <s v="LA MATANZA"/>
    <s v="ALDO BONZI"/>
    <s v="ANA MARÍA JANNER Y RICCHIERI / A.BONZI"/>
    <d v="2011-01-07T00:00:00"/>
    <d v="2011-07-19T00:00:00"/>
    <n v="270319.44500000001"/>
    <n v="0"/>
    <n v="0"/>
    <n v="270319.44500000001"/>
    <s v="-"/>
    <n v="38332.800000000003"/>
    <n v="231986.64499999999"/>
    <s v="-"/>
    <s v="-"/>
    <s v="-"/>
    <n v="0"/>
    <n v="0"/>
    <n v="0"/>
    <n v="0"/>
    <n v="0"/>
    <n v="0"/>
    <s v="-"/>
    <s v="FINALIZADO"/>
    <n v="1"/>
    <n v="1"/>
    <s v="-"/>
  </r>
  <r>
    <n v="756"/>
    <x v="0"/>
    <s v="06. PLAN SANITARIO DE EMERGENCIA"/>
    <s v="-"/>
    <s v="-"/>
    <s v="-"/>
    <s v="MEJORA Y MANTENIMIENTO"/>
    <s v="SISTEMA CLOACAS CABA"/>
    <s v="COLECTOR CALLE AUSTRIA - REHAB. REDES DE CLOACA"/>
    <n v="2"/>
    <x v="0"/>
    <n v="356"/>
    <x v="0"/>
    <x v="0"/>
    <n v="5"/>
    <s v="1068531"/>
    <n v="5"/>
    <s v="-"/>
    <n v="11"/>
    <n v="5"/>
    <n v="5"/>
    <n v="7"/>
    <n v="753"/>
    <n v="3"/>
    <n v="8"/>
    <n v="96"/>
    <s v="2"/>
    <s v="SIN P3"/>
    <s v="-"/>
    <s v="CABA"/>
    <s v="CIUDAD AUTÓNOMA DE BUENOS AIRES"/>
    <s v="AUSTRALIA E/ LUZURIAGA Y AV.VELEZ SARFIELD / C.A.B.A."/>
    <d v="2010-11-15T00:00:00"/>
    <d v="2011-02-24T00:00:00"/>
    <n v="2547193.1913999999"/>
    <n v="0"/>
    <n v="0"/>
    <n v="2547193.1913999999"/>
    <s v="-"/>
    <n v="2790836.3835"/>
    <n v="329436.60859999998"/>
    <s v="-"/>
    <s v="-"/>
    <s v="-"/>
    <n v="0"/>
    <n v="0"/>
    <n v="0"/>
    <n v="0"/>
    <n v="0"/>
    <n v="0"/>
    <s v="-"/>
    <s v="FINALIZADO"/>
    <n v="0.96631844934665301"/>
    <n v="1"/>
    <s v="-"/>
  </r>
  <r>
    <n v="757"/>
    <x v="0"/>
    <s v="06. PLAN SANITARIO DE EMERGENCIA"/>
    <s v="-"/>
    <s v="-"/>
    <s v="-"/>
    <s v="MEJORA Y MANTENIMIENTO"/>
    <s v="SISTEMA AGUA AVELLANEDA"/>
    <s v="CAÑERÍA DE IMPULSIÓN - V. TRANQUILA"/>
    <n v="2"/>
    <x v="0"/>
    <n v="356"/>
    <x v="0"/>
    <x v="0"/>
    <n v="5"/>
    <s v="1068541"/>
    <n v="5"/>
    <s v="-"/>
    <n v="11"/>
    <n v="5"/>
    <n v="5"/>
    <n v="7"/>
    <n v="753"/>
    <n v="3"/>
    <n v="8"/>
    <n v="96"/>
    <s v="2"/>
    <s v="SIN P3"/>
    <s v="-"/>
    <s v="AVELLANEDA"/>
    <s v="AVELLANEDA"/>
    <s v="M.PINZÓN Y M.ESTEVEZ / DOCK SUD"/>
    <d v="2010-07-07T00:00:00"/>
    <d v="2010-12-31T00:00:00"/>
    <n v="1110289.0667000001"/>
    <n v="0"/>
    <n v="0"/>
    <n v="1110289.0667000001"/>
    <s v="-"/>
    <n v="1110289.0667000001"/>
    <s v="-"/>
    <s v="-"/>
    <s v="-"/>
    <s v="-"/>
    <n v="0"/>
    <n v="0"/>
    <n v="0"/>
    <n v="0"/>
    <n v="0"/>
    <n v="0"/>
    <s v="-"/>
    <s v="FINALIZADO"/>
    <n v="1"/>
    <n v="1"/>
    <s v="-"/>
  </r>
  <r>
    <n v="758"/>
    <x v="0"/>
    <s v="06. PLAN SANITARIO DE EMERGENCIA"/>
    <s v="-"/>
    <s v="-"/>
    <s v="-"/>
    <s v="MEJORA Y MANTENIMIENTO"/>
    <s v="SISTEMA AGUA AVELLANEDA"/>
    <s v="CAÑERÍA DE IMPULSIÓN - V. TRANQUILA (CÁMARA)"/>
    <n v="2"/>
    <x v="0"/>
    <n v="356"/>
    <x v="0"/>
    <x v="0"/>
    <n v="5"/>
    <s v="1068545"/>
    <n v="5"/>
    <s v="-"/>
    <n v="11"/>
    <n v="5"/>
    <n v="5"/>
    <n v="7"/>
    <n v="753"/>
    <n v="3"/>
    <n v="8"/>
    <n v="96"/>
    <s v="2"/>
    <s v="SIN P3"/>
    <s v="-"/>
    <s v="AVELLANEDA"/>
    <s v="AVELLANEDA"/>
    <s v="M.PINZÓN Y M.ESTEVEZ - M.PINZÓN Y ARGAÑARAZ/ DOCK SUD"/>
    <d v="2010-09-01T00:00:00"/>
    <d v="2010-12-31T00:00:00"/>
    <n v="50402.755699999994"/>
    <n v="0"/>
    <n v="0"/>
    <n v="50402.755699999994"/>
    <s v="-"/>
    <n v="50402.755700000002"/>
    <s v="-"/>
    <s v="-"/>
    <s v="-"/>
    <s v="-"/>
    <n v="0"/>
    <n v="0"/>
    <n v="0"/>
    <n v="0"/>
    <n v="0"/>
    <n v="0"/>
    <s v="-"/>
    <s v="FINALIZADO"/>
    <n v="1"/>
    <n v="1"/>
    <s v="-"/>
  </r>
  <r>
    <n v="759"/>
    <x v="0"/>
    <s v="06. PLAN SANITARIO DE EMERGENCIA"/>
    <s v="-"/>
    <s v="-"/>
    <s v="-"/>
    <s v="MEJORA Y MANTENIMIENTO"/>
    <s v="-"/>
    <s v="REN. / INST. REDES DE CLOACA - NO PROGRAMADAS"/>
    <n v="2"/>
    <x v="0"/>
    <n v="356"/>
    <x v="0"/>
    <x v="0"/>
    <n v="5"/>
    <s v="1068551"/>
    <n v="5"/>
    <s v="-"/>
    <n v="11"/>
    <n v="5"/>
    <n v="5"/>
    <n v="7"/>
    <n v="753"/>
    <n v="3"/>
    <n v="8"/>
    <n v="96"/>
    <s v="2"/>
    <s v="SIN P3"/>
    <s v="-"/>
    <s v="CUENCA MATANZA RIACHUELO"/>
    <s v="ÁMBITO CMR"/>
    <s v="TRABAJOS PROGRAMADOS Y EMERGENCIAS DENTRO DEL AMBITO ACUMAR"/>
    <d v="2010-01-01T00:00:00"/>
    <d v="2010-12-31T00:00:00"/>
    <n v="2680203.9780999999"/>
    <n v="0"/>
    <n v="0"/>
    <n v="2680203.9780999999"/>
    <s v="-"/>
    <n v="2682563.9742000001"/>
    <n v="2359.9960999999998"/>
    <s v="-"/>
    <s v="-"/>
    <s v="-"/>
    <n v="0"/>
    <n v="0"/>
    <n v="0"/>
    <n v="0"/>
    <n v="0"/>
    <n v="0"/>
    <s v="-"/>
    <s v="FINALIZADO"/>
    <n v="1"/>
    <n v="1"/>
    <s v="-"/>
  </r>
  <r>
    <n v="760"/>
    <x v="0"/>
    <s v="06. PLAN SANITARIO DE EMERGENCIA"/>
    <s v="-"/>
    <s v="-"/>
    <s v="-"/>
    <s v="MEJORA Y MANTENIMIENTO"/>
    <s v="-"/>
    <s v="REN. / INST. REDES PLUVIOCLOACALES - NO PROGRAMADOS"/>
    <n v="2"/>
    <x v="0"/>
    <n v="356"/>
    <x v="0"/>
    <x v="0"/>
    <n v="5"/>
    <s v="1068651"/>
    <n v="5"/>
    <s v="-"/>
    <n v="11"/>
    <n v="5"/>
    <n v="5"/>
    <n v="7"/>
    <n v="753"/>
    <n v="3"/>
    <n v="8"/>
    <n v="96"/>
    <s v="2"/>
    <s v="SIN P3"/>
    <s v="-"/>
    <s v="CABA"/>
    <s v="RADIO ANTIGUO C.A.B.A."/>
    <s v="RADIO ANTIGUO C.A.B.A."/>
    <d v="2010-01-01T00:00:00"/>
    <d v="2010-12-31T00:00:00"/>
    <n v="8366529.9838999994"/>
    <n v="0"/>
    <n v="0"/>
    <n v="8366529.9838999994"/>
    <s v="-"/>
    <n v="8383131.5469000004"/>
    <n v="16601.562999999998"/>
    <s v="-"/>
    <s v="-"/>
    <s v="-"/>
    <n v="0"/>
    <n v="0"/>
    <n v="0"/>
    <n v="0"/>
    <n v="0"/>
    <n v="0"/>
    <s v="-"/>
    <s v="FINALIZADO"/>
    <n v="1"/>
    <n v="1"/>
    <s v="-"/>
  </r>
  <r>
    <n v="761"/>
    <x v="0"/>
    <s v="06. PLAN SANITARIO DE EMERGENCIA"/>
    <s v="-"/>
    <s v="-"/>
    <s v="-"/>
    <s v="MEJORA Y MANTENIMIENTO"/>
    <s v="-"/>
    <s v="REN. / INST. BOCAS DE REGISTRO - NO PROGRAMADAS"/>
    <n v="2"/>
    <x v="0"/>
    <n v="356"/>
    <x v="0"/>
    <x v="0"/>
    <n v="5"/>
    <s v="1068753"/>
    <n v="5"/>
    <s v="-"/>
    <n v="11"/>
    <n v="5"/>
    <n v="5"/>
    <n v="7"/>
    <n v="753"/>
    <n v="3"/>
    <n v="8"/>
    <n v="96"/>
    <s v="2"/>
    <s v="SIN P3"/>
    <s v="-"/>
    <s v="CUENCA MATANZA RIACHUELO"/>
    <s v="ÁMBITO CMR"/>
    <s v="TRABAJOS PROGRAMADOS Y EMERGENCIAS DENTRO DEL AMBITO ACUMAR"/>
    <d v="2010-01-01T00:00:00"/>
    <d v="2010-12-31T00:00:00"/>
    <n v="476373.45470000006"/>
    <n v="0"/>
    <n v="0"/>
    <n v="476373.45470000006"/>
    <s v="-"/>
    <n v="500057.03879999998"/>
    <n v="23683.5841"/>
    <s v="-"/>
    <s v="-"/>
    <s v="-"/>
    <n v="0"/>
    <n v="0"/>
    <n v="0"/>
    <n v="0"/>
    <n v="0"/>
    <n v="0"/>
    <s v="-"/>
    <s v="FINALIZADO"/>
    <n v="1"/>
    <n v="1"/>
    <s v="-"/>
  </r>
  <r>
    <n v="762"/>
    <x v="0"/>
    <s v="06. PLAN SANITARIO DE EMERGENCIA"/>
    <s v="-"/>
    <s v="-"/>
    <s v="-"/>
    <s v="MEJORA Y MANTENIMIENTO"/>
    <s v="-"/>
    <s v="REN. / INST. MARCOS Y TAPAS - NO PROGRAMADOS"/>
    <n v="2"/>
    <x v="0"/>
    <n v="356"/>
    <x v="0"/>
    <x v="0"/>
    <n v="5"/>
    <s v="1068754"/>
    <n v="5"/>
    <s v="-"/>
    <n v="11"/>
    <n v="5"/>
    <n v="5"/>
    <n v="7"/>
    <n v="753"/>
    <n v="3"/>
    <n v="8"/>
    <n v="96"/>
    <s v="2"/>
    <s v="SIN P3"/>
    <s v="-"/>
    <s v="CUENCA MATANZA RIACHUELO"/>
    <s v="ÁMBITO CMR"/>
    <s v="TRABAJOS PROGRAMADOS Y EMERGENCIAS DENTRO DEL AMBITO ACUMAR"/>
    <d v="2010-01-01T00:00:00"/>
    <d v="2010-12-31T00:00:00"/>
    <n v="142611.1808"/>
    <n v="0"/>
    <n v="0"/>
    <n v="142611.1808"/>
    <s v="-"/>
    <n v="142611.1808"/>
    <s v="-"/>
    <s v="-"/>
    <s v="-"/>
    <s v="-"/>
    <n v="0"/>
    <n v="0"/>
    <n v="0"/>
    <n v="0"/>
    <n v="0"/>
    <n v="0"/>
    <s v="-"/>
    <s v="FINALIZADO"/>
    <n v="1"/>
    <n v="1"/>
    <s v="-"/>
  </r>
  <r>
    <n v="763"/>
    <x v="0"/>
    <s v="06. PLAN SANITARIO DE EMERGENCIA"/>
    <s v="-"/>
    <s v="-"/>
    <s v="-"/>
    <s v="MEJORA Y MANTENIMIENTO"/>
    <s v="-"/>
    <s v="REH. / INST. CÁMARAS REGULADORAS Y ELEMENTOS DE CLOACA - NO PROGRAMADOS"/>
    <n v="2"/>
    <x v="0"/>
    <n v="356"/>
    <x v="0"/>
    <x v="0"/>
    <n v="5"/>
    <s v="1068755"/>
    <n v="5"/>
    <s v="-"/>
    <n v="11"/>
    <n v="5"/>
    <n v="5"/>
    <n v="7"/>
    <n v="753"/>
    <n v="3"/>
    <n v="8"/>
    <n v="96"/>
    <s v="2"/>
    <s v="SIN P3"/>
    <s v="-"/>
    <s v="CUENCA MATANZA RIACHUELO"/>
    <s v="ÁMBITO CMR"/>
    <s v="TRABAJOS PROGRAMADOS Y EMERGENCIAS DENTRO DEL AMBITO ACUMAR"/>
    <d v="2010-01-01T00:00:00"/>
    <d v="2010-12-31T00:00:00"/>
    <n v="116343.83529999999"/>
    <n v="0"/>
    <n v="0"/>
    <n v="116343.83529999999"/>
    <s v="-"/>
    <n v="116343.83530000001"/>
    <s v="-"/>
    <s v="-"/>
    <s v="-"/>
    <s v="-"/>
    <n v="0"/>
    <n v="0"/>
    <n v="0"/>
    <n v="0"/>
    <n v="0"/>
    <n v="0"/>
    <s v="-"/>
    <s v="FINALIZADO"/>
    <n v="1"/>
    <n v="1"/>
    <s v="-"/>
  </r>
  <r>
    <n v="764"/>
    <x v="0"/>
    <s v="06. PLAN SANITARIO DE EMERGENCIA"/>
    <s v="-"/>
    <s v="-"/>
    <s v="-"/>
    <s v="MEJORA Y MANTENIMIENTO"/>
    <s v="-"/>
    <s v="INST./REN. ELEMENTOS DE CLOACA"/>
    <n v="2"/>
    <x v="0"/>
    <n v="356"/>
    <x v="0"/>
    <x v="0"/>
    <n v="5"/>
    <s v="N868201"/>
    <n v="5"/>
    <s v="-"/>
    <n v="11"/>
    <n v="5"/>
    <n v="5"/>
    <n v="7"/>
    <n v="753"/>
    <n v="3"/>
    <n v="8"/>
    <n v="96"/>
    <s v="2"/>
    <s v="SIN P3"/>
    <s v="-"/>
    <s v="CUENCA MATANZA RIACHUELO"/>
    <s v="ÁMBITO CMR"/>
    <s v="TRABAJOS PROGRAMADOS Y EMERGENCIAS DENTRO DEL AMBITO ACUMAR"/>
    <d v="2008-08-01T00:00:00"/>
    <d v="2008-12-31T00:00:00"/>
    <n v="4980495.9435000001"/>
    <n v="0"/>
    <n v="0"/>
    <n v="4980495.9435000001"/>
    <n v="4974760.5434999997"/>
    <n v="5735.4"/>
    <s v="-"/>
    <s v="-"/>
    <s v="-"/>
    <s v="-"/>
    <n v="0"/>
    <n v="0"/>
    <n v="0"/>
    <n v="0"/>
    <n v="0"/>
    <n v="0"/>
    <s v="-"/>
    <s v="FINALIZADO"/>
    <n v="1"/>
    <n v="1"/>
    <s v="-"/>
  </r>
  <r>
    <n v="765"/>
    <x v="0"/>
    <s v="06. PLAN SANITARIO DE EMERGENCIA"/>
    <s v="-"/>
    <s v="-"/>
    <s v="-"/>
    <s v="MEJORA Y MANTENIMIENTO"/>
    <s v="-"/>
    <s v="INST./REN. BOCAS DE REGISTRO"/>
    <n v="2"/>
    <x v="0"/>
    <n v="356"/>
    <x v="0"/>
    <x v="0"/>
    <n v="5"/>
    <s v="N868204"/>
    <n v="5"/>
    <s v="-"/>
    <n v="11"/>
    <n v="5"/>
    <n v="5"/>
    <n v="7"/>
    <n v="753"/>
    <n v="3"/>
    <n v="8"/>
    <n v="96"/>
    <s v="2"/>
    <s v="SIN P3"/>
    <s v="-"/>
    <s v="CUENCA MATANZA RIACHUELO"/>
    <s v="ÁMBITO CMR"/>
    <s v="TRABAJOS PROGRAMADOS Y EMERGENCIAS DENTRO DEL AMBITO ACUMAR"/>
    <d v="2008-08-01T00:00:00"/>
    <d v="2008-12-31T00:00:00"/>
    <n v="1987491.6105"/>
    <n v="0"/>
    <n v="0"/>
    <n v="1987491.6105"/>
    <n v="1917163.5549000001"/>
    <n v="70328.055600000007"/>
    <s v="-"/>
    <s v="-"/>
    <s v="-"/>
    <s v="-"/>
    <n v="0"/>
    <n v="0"/>
    <n v="0"/>
    <n v="0"/>
    <n v="0"/>
    <n v="0"/>
    <s v="-"/>
    <s v="FINALIZADO"/>
    <n v="1"/>
    <n v="1"/>
    <s v="-"/>
  </r>
  <r>
    <n v="766"/>
    <x v="0"/>
    <s v="06. PLAN SANITARIO DE EMERGENCIA"/>
    <s v="-"/>
    <s v="-"/>
    <s v="-"/>
    <s v="MEJORA Y MANTENIMIENTO"/>
    <s v="-"/>
    <s v="INST. / REN. REDES DE CLOACA - NO PROGRAMADA"/>
    <n v="2"/>
    <x v="0"/>
    <n v="356"/>
    <x v="0"/>
    <x v="0"/>
    <n v="5"/>
    <s v="N968551"/>
    <n v="5"/>
    <s v="-"/>
    <n v="11"/>
    <n v="5"/>
    <n v="5"/>
    <n v="7"/>
    <n v="753"/>
    <n v="3"/>
    <n v="8"/>
    <n v="96"/>
    <s v="2"/>
    <s v="SIN P3"/>
    <s v="-"/>
    <s v="CUENCA MATANZA RIACHUELO"/>
    <s v="ÁMBITO CMR"/>
    <s v="TRABAJOS PROGRAMADOS Y EMERGENCIAS DENTRO DEL AMBITO ACUMAR"/>
    <d v="2009-01-01T00:00:00"/>
    <d v="2009-12-31T00:00:00"/>
    <n v="2741973.9336000001"/>
    <n v="0"/>
    <n v="0"/>
    <n v="2741973.9336000001"/>
    <n v="1859942.1950999999"/>
    <n v="945249.15650000004"/>
    <n v="63217.417999999998"/>
    <s v="-"/>
    <s v="-"/>
    <s v="-"/>
    <n v="0"/>
    <n v="0"/>
    <n v="0"/>
    <n v="0"/>
    <n v="0"/>
    <n v="0"/>
    <s v="-"/>
    <s v="FINALIZADO"/>
    <n v="1"/>
    <n v="1"/>
    <s v="-"/>
  </r>
  <r>
    <n v="767"/>
    <x v="0"/>
    <s v="06. PLAN SANITARIO DE EMERGENCIA"/>
    <s v="-"/>
    <s v="-"/>
    <s v="-"/>
    <s v="MEJORA Y MANTENIMIENTO"/>
    <s v="SISTEMA CLOACAS CABA"/>
    <s v="RENOV. RED PLUVIOCLOACAL CHILE"/>
    <n v="2"/>
    <x v="0"/>
    <n v="356"/>
    <x v="0"/>
    <x v="0"/>
    <n v="5"/>
    <s v="N968601"/>
    <n v="5"/>
    <s v="-"/>
    <n v="11"/>
    <n v="5"/>
    <n v="5"/>
    <n v="7"/>
    <n v="753"/>
    <n v="3"/>
    <n v="8"/>
    <n v="96"/>
    <s v="2"/>
    <s v="SIN P3"/>
    <s v="-"/>
    <s v="CABA"/>
    <s v="CIUDAD AUTÓNOMA DE BUENOS AIRES"/>
    <s v="CHILE ENTRE BOLIVAR Y PERÚ"/>
    <d v="2009-06-01T00:00:00"/>
    <d v="2009-12-31T00:00:00"/>
    <n v="2442571.5577999996"/>
    <n v="0"/>
    <n v="0"/>
    <n v="2442571.5577999996"/>
    <n v="2439646.0318999998"/>
    <n v="2925.5259000000001"/>
    <s v="-"/>
    <s v="-"/>
    <s v="-"/>
    <s v="-"/>
    <n v="0"/>
    <n v="0"/>
    <n v="0"/>
    <n v="0"/>
    <n v="0"/>
    <n v="0"/>
    <s v="-"/>
    <s v="FINALIZADO"/>
    <n v="1"/>
    <n v="1"/>
    <s v="-"/>
  </r>
  <r>
    <n v="768"/>
    <x v="0"/>
    <s v="06. PLAN SANITARIO DE EMERGENCIA"/>
    <s v="-"/>
    <s v="-"/>
    <s v="-"/>
    <s v="MEJORA Y MANTENIMIENTO"/>
    <s v="SISTEMA CLOACAS CABA"/>
    <s v="INST.BOCAS DE REGISTRO CHILE"/>
    <n v="2"/>
    <x v="0"/>
    <n v="356"/>
    <x v="0"/>
    <x v="0"/>
    <n v="5"/>
    <s v="N968603"/>
    <n v="5"/>
    <s v="-"/>
    <n v="11"/>
    <n v="5"/>
    <n v="5"/>
    <n v="7"/>
    <n v="753"/>
    <n v="3"/>
    <n v="8"/>
    <n v="96"/>
    <s v="2"/>
    <s v="SIN P3"/>
    <s v="-"/>
    <s v="CABA"/>
    <s v="CIUDAD AUTÓNOMA DE BUENOS AIRES"/>
    <s v="CHILE Y CHACABUCO, CHILE Y LIMA, CHILE Y B. DE IRIGOYEN, CHILE Y TACUARÍ"/>
    <d v="2009-06-01T00:00:00"/>
    <d v="2009-12-31T00:00:00"/>
    <n v="709319.15779999993"/>
    <n v="0"/>
    <n v="0"/>
    <n v="709319.15779999993"/>
    <n v="527535.50959999999"/>
    <n v="181783.6482"/>
    <s v="-"/>
    <s v="-"/>
    <s v="-"/>
    <s v="-"/>
    <n v="0"/>
    <n v="0"/>
    <n v="0"/>
    <n v="0"/>
    <n v="0"/>
    <n v="0"/>
    <s v="-"/>
    <s v="FINALIZADO"/>
    <n v="1"/>
    <n v="1"/>
    <s v="-"/>
  </r>
  <r>
    <n v="769"/>
    <x v="0"/>
    <s v="06. PLAN SANITARIO DE EMERGENCIA"/>
    <s v="-"/>
    <s v="-"/>
    <s v="-"/>
    <s v="MEJORA Y MANTENIMIENTO"/>
    <s v="-"/>
    <s v="INST. / REN. REDES PLUVIOCLOACALES - NO PROGRAMADA"/>
    <n v="2"/>
    <x v="0"/>
    <n v="356"/>
    <x v="0"/>
    <x v="0"/>
    <n v="5"/>
    <s v="N968651"/>
    <n v="5"/>
    <s v="-"/>
    <n v="11"/>
    <n v="5"/>
    <n v="5"/>
    <n v="7"/>
    <n v="753"/>
    <n v="3"/>
    <n v="8"/>
    <n v="96"/>
    <s v="2"/>
    <s v="SIN P3"/>
    <s v="-"/>
    <s v="CABA"/>
    <s v="RADIO ANTIGUO C.A.B.A."/>
    <s v="RADIO ANTIGUO C.A.B.A."/>
    <d v="2009-01-01T00:00:00"/>
    <d v="2009-12-31T00:00:00"/>
    <n v="1768271.0220999999"/>
    <n v="0"/>
    <n v="0"/>
    <n v="1768271.0220999999"/>
    <n v="1729189.1836999999"/>
    <n v="39081.838400000001"/>
    <s v="-"/>
    <s v="-"/>
    <s v="-"/>
    <s v="-"/>
    <n v="0"/>
    <n v="0"/>
    <n v="0"/>
    <n v="0"/>
    <n v="0"/>
    <n v="0"/>
    <s v="-"/>
    <s v="FINALIZADO"/>
    <n v="1"/>
    <n v="1"/>
    <s v="-"/>
  </r>
  <r>
    <n v="770"/>
    <x v="0"/>
    <s v="06. PLAN SANITARIO DE EMERGENCIA"/>
    <s v="-"/>
    <s v="-"/>
    <s v="-"/>
    <s v="MEJORA Y MANTENIMIENTO"/>
    <s v="-"/>
    <s v="INST. / REN. BOCAS DE REGISTRO - NO PROGRAMADA"/>
    <n v="2"/>
    <x v="0"/>
    <n v="356"/>
    <x v="0"/>
    <x v="0"/>
    <n v="5"/>
    <s v="N968753"/>
    <n v="5"/>
    <s v="-"/>
    <n v="11"/>
    <n v="5"/>
    <n v="5"/>
    <n v="7"/>
    <n v="753"/>
    <n v="3"/>
    <n v="8"/>
    <n v="96"/>
    <s v="2"/>
    <s v="SIN P3"/>
    <s v="-"/>
    <s v="CUENCA MATANZA RIACHUELO"/>
    <s v="ÁMBITO CMR"/>
    <s v="TRABAJOS PROGRAMADOS Y EMERGENCIAS DENTRO DEL AMBITO ACUMAR"/>
    <d v="2009-01-01T00:00:00"/>
    <d v="2009-12-31T00:00:00"/>
    <n v="628209.42139999999"/>
    <n v="0"/>
    <n v="0"/>
    <n v="628209.42139999999"/>
    <n v="567432.0773"/>
    <n v="60777.344100000002"/>
    <s v="-"/>
    <s v="-"/>
    <s v="-"/>
    <s v="-"/>
    <n v="0"/>
    <n v="0"/>
    <n v="0"/>
    <n v="0"/>
    <n v="0"/>
    <n v="0"/>
    <s v="-"/>
    <s v="FINALIZADO"/>
    <n v="1"/>
    <n v="1"/>
    <s v="-"/>
  </r>
  <r>
    <n v="771"/>
    <x v="0"/>
    <s v="06. PLAN SANITARIO DE EMERGENCIA"/>
    <s v="-"/>
    <s v="-"/>
    <s v="-"/>
    <s v="MEJORA Y MANTENIMIENTO"/>
    <s v="SISTEMA CLOACAS CABA"/>
    <s v="BOCA BARRACAS - REHAB. ELECTROM."/>
    <n v="2"/>
    <x v="0"/>
    <n v="356"/>
    <x v="0"/>
    <x v="0"/>
    <n v="5"/>
    <s v="1069504"/>
    <n v="5"/>
    <s v="-"/>
    <n v="11"/>
    <n v="5"/>
    <n v="5"/>
    <n v="7"/>
    <n v="753"/>
    <n v="3"/>
    <n v="8"/>
    <n v="96"/>
    <s v="2"/>
    <s v="SIN P3"/>
    <s v="-"/>
    <s v="CABA"/>
    <s v="CIUDAD AUTÓNOMA DE BUENOS AIRES"/>
    <s v="VIEYTES 889 C.A.B.A."/>
    <d v="2010-04-26T00:00:00"/>
    <d v="2011-04-21T00:00:00"/>
    <n v="207632.37"/>
    <n v="2.5000000023283064E-3"/>
    <n v="219300.7"/>
    <n v="426933.07250000001"/>
    <s v="-"/>
    <n v="424400.10690000001"/>
    <n v="2532.9656"/>
    <s v="-"/>
    <s v="-"/>
    <s v="-"/>
    <n v="0"/>
    <n v="0"/>
    <n v="0"/>
    <n v="0"/>
    <n v="0"/>
    <n v="0"/>
    <s v="-"/>
    <s v="FINALIZADO"/>
    <n v="1"/>
    <n v="1"/>
    <s v="-"/>
  </r>
  <r>
    <n v="772"/>
    <x v="0"/>
    <s v="06. PLAN SANITARIO DE EMERGENCIA"/>
    <s v="-"/>
    <s v="-"/>
    <s v="-"/>
    <s v="MEJORA Y MANTENIMIENTO"/>
    <s v="-"/>
    <s v="EL JAGÜEL REHAB. ELECTROMECÁNICA"/>
    <n v="2"/>
    <x v="0"/>
    <n v="356"/>
    <x v="0"/>
    <x v="0"/>
    <n v="5"/>
    <s v="1069507"/>
    <n v="5"/>
    <s v="-"/>
    <n v="11"/>
    <n v="5"/>
    <n v="5"/>
    <n v="7"/>
    <n v="753"/>
    <n v="3"/>
    <n v="8"/>
    <n v="96"/>
    <s v="2"/>
    <s v="SIN P3"/>
    <s v="-"/>
    <s v="MORÓN"/>
    <s v="MORÓN"/>
    <s v="MORÓN"/>
    <d v="2010-08-30T00:00:00"/>
    <d v="2010-12-31T00:00:00"/>
    <n v="3787.3"/>
    <n v="0"/>
    <n v="16912.82"/>
    <n v="20700.1234"/>
    <s v="-"/>
    <n v="20700.1234"/>
    <s v="-"/>
    <s v="-"/>
    <s v="-"/>
    <s v="-"/>
    <n v="0"/>
    <n v="0"/>
    <n v="0"/>
    <n v="0"/>
    <n v="0"/>
    <n v="0"/>
    <s v="-"/>
    <s v="FINALIZADO"/>
    <n v="1"/>
    <n v="1"/>
    <s v="-"/>
  </r>
  <r>
    <n v="773"/>
    <x v="0"/>
    <s v="06. PLAN SANITARIO DE EMERGENCIA"/>
    <s v="-"/>
    <s v="-"/>
    <s v="-"/>
    <s v="MEJORA Y MANTENIMIENTO"/>
    <s v="SISTEMA SUDOESTE- LA MATANZA"/>
    <s v="ESTABLECIMIENTO SUDOESTE REHABILITACION ELECTROMECANICA"/>
    <n v="2"/>
    <x v="0"/>
    <n v="356"/>
    <x v="0"/>
    <x v="0"/>
    <n v="5"/>
    <s v="N969995"/>
    <n v="5"/>
    <s v="-"/>
    <n v="11"/>
    <n v="5"/>
    <n v="5"/>
    <n v="7"/>
    <n v="753"/>
    <n v="3"/>
    <n v="8"/>
    <n v="96"/>
    <s v="2"/>
    <s v="SIN P3"/>
    <s v="-"/>
    <s v="LA MATANZA"/>
    <s v="ALDO BONZI"/>
    <s v="ANA MARÍA JANER Y PALPA"/>
    <d v="2009-03-03T00:00:00"/>
    <d v="2010-12-31T00:00:00"/>
    <n v="47973.69"/>
    <n v="0"/>
    <n v="35515.879999999997"/>
    <n v="83489.57650000001"/>
    <n v="72862.933000000005"/>
    <n v="10626.6435"/>
    <s v="-"/>
    <s v="-"/>
    <s v="-"/>
    <s v="-"/>
    <n v="0"/>
    <n v="0"/>
    <n v="0"/>
    <n v="0"/>
    <n v="0"/>
    <n v="0"/>
    <s v="-"/>
    <s v="FINALIZADO"/>
    <n v="1"/>
    <n v="1"/>
    <s v="-"/>
  </r>
  <r>
    <n v="774"/>
    <x v="0"/>
    <s v="06. PLAN SANITARIO DE EMERGENCIA"/>
    <s v="-"/>
    <s v="-"/>
    <s v="-"/>
    <s v="MEJORA Y MANTENIMIENTO"/>
    <s v="-"/>
    <s v="POZOS DE CLOACA REHABILITACION ELECTROMECANICA"/>
    <n v="2"/>
    <x v="0"/>
    <n v="356"/>
    <x v="0"/>
    <x v="0"/>
    <n v="5"/>
    <s v="N969996"/>
    <n v="5"/>
    <s v="-"/>
    <n v="11"/>
    <n v="5"/>
    <n v="5"/>
    <n v="7"/>
    <n v="753"/>
    <n v="3"/>
    <n v="8"/>
    <n v="96"/>
    <s v="2"/>
    <s v="SIN P3"/>
    <s v="-"/>
    <s v="GRAN BUENOS AIRES"/>
    <s v="GRAN BUENOS AIRES"/>
    <s v="GRAN BUENOS AIRES"/>
    <d v="2009-09-09T00:00:00"/>
    <d v="2010-12-31T00:00:00"/>
    <n v="504098.33"/>
    <n v="0"/>
    <n v="709918.21"/>
    <n v="1214016.8500000001"/>
    <n v="726118.99140000006"/>
    <n v="486372.54379999998"/>
    <s v="-"/>
    <s v="-"/>
    <n v="1525.3139000000001"/>
    <s v="-"/>
    <n v="0"/>
    <n v="0"/>
    <n v="0"/>
    <n v="0"/>
    <n v="0"/>
    <n v="0"/>
    <s v="-"/>
    <s v="FINALIZADO"/>
    <n v="0.99999999925865934"/>
    <n v="1"/>
    <s v="-"/>
  </r>
  <r>
    <n v="775"/>
    <x v="0"/>
    <s v="06. PLAN SANITARIO DE EMERGENCIA"/>
    <s v="-"/>
    <s v="-"/>
    <s v="-"/>
    <s v="MEJORA Y MANTENIMIENTO"/>
    <s v="-"/>
    <s v="POZOS DE AGUA REHABILITACION ELECTROMECANICA"/>
    <n v="2"/>
    <x v="0"/>
    <n v="356"/>
    <x v="0"/>
    <x v="0"/>
    <n v="5"/>
    <s v="N969997"/>
    <n v="5"/>
    <s v="-"/>
    <n v="11"/>
    <n v="5"/>
    <n v="5"/>
    <n v="7"/>
    <n v="753"/>
    <n v="3"/>
    <n v="8"/>
    <n v="96"/>
    <s v="2"/>
    <s v="SIN P3"/>
    <s v="-"/>
    <s v="GRAN BUENOS AIRES"/>
    <s v="GRAN BUENOS AIRES"/>
    <s v="GRAN BUENOS AIRES"/>
    <d v="2010-01-13T00:00:00"/>
    <d v="2010-12-31T00:00:00"/>
    <n v="947684.71"/>
    <n v="0"/>
    <n v="6187.66"/>
    <n v="953872.36670000001"/>
    <n v="814132.81839999999"/>
    <n v="139739.54829999999"/>
    <s v="-"/>
    <s v="-"/>
    <s v="-"/>
    <s v="-"/>
    <n v="0"/>
    <n v="0"/>
    <n v="0"/>
    <n v="0"/>
    <n v="0"/>
    <n v="0"/>
    <s v="-"/>
    <s v="FINALIZADO"/>
    <n v="1"/>
    <n v="1"/>
    <s v="-"/>
  </r>
  <r>
    <n v="776"/>
    <x v="0"/>
    <s v="06. PLAN SANITARIO DE EMERGENCIA"/>
    <s v="-"/>
    <s v="-"/>
    <s v="-"/>
    <s v="MEJORA Y MANTENIMIENTO"/>
    <s v="SISTEMA CLOACAS LA MATANZA"/>
    <s v="RENOV. REDES DE CLOACA POR EMERG. - DIST. LMN"/>
    <n v="2"/>
    <x v="0"/>
    <n v="356"/>
    <x v="0"/>
    <x v="0"/>
    <n v="5"/>
    <s v="1011301"/>
    <n v="5"/>
    <s v="-"/>
    <n v="11"/>
    <n v="5"/>
    <n v="5"/>
    <n v="7"/>
    <n v="753"/>
    <n v="3"/>
    <n v="8"/>
    <n v="96"/>
    <s v="2"/>
    <s v="SIN P3"/>
    <s v="-"/>
    <s v="LA MATANZA"/>
    <s v="LA MATANZA"/>
    <s v="LOCALIZACIÓN 6-VER ANEXO LOCALIZACIÓN EXACTA"/>
    <s v="01/01/2010 - 01/08/2010"/>
    <d v="2010-12-31T00:00:00"/>
    <s v="NOTA 6 - NOTA 9"/>
    <s v="NOTA 6 - NOTA 9"/>
    <n v="0"/>
    <s v="NOTA 6 - NOTA 9"/>
    <s v="-"/>
    <n v="432794.67550000001"/>
    <n v="11249.333699999999"/>
    <s v="-"/>
    <s v="-"/>
    <s v="-"/>
    <n v="0"/>
    <n v="0"/>
    <n v="0"/>
    <n v="0"/>
    <n v="0"/>
    <n v="0"/>
    <s v="-"/>
    <s v="FINALIZADO"/>
    <n v="1"/>
    <n v="1"/>
    <s v="-"/>
  </r>
  <r>
    <n v="777"/>
    <x v="0"/>
    <s v="06. PLAN SANITARIO DE EMERGENCIA"/>
    <s v="-"/>
    <s v="-"/>
    <s v="-"/>
    <s v="MEJORA Y MANTENIMIENTO"/>
    <s v="SISTEMA CLOACAS LA MATANZA"/>
    <s v="RENOV. REDES DE CLOACA POR EMERG. - DIST. LMS"/>
    <n v="2"/>
    <x v="0"/>
    <n v="356"/>
    <x v="0"/>
    <x v="0"/>
    <n v="5"/>
    <s v="1011302"/>
    <n v="5"/>
    <s v="-"/>
    <n v="11"/>
    <n v="5"/>
    <n v="5"/>
    <n v="7"/>
    <n v="753"/>
    <n v="3"/>
    <n v="8"/>
    <n v="96"/>
    <s v="2"/>
    <s v="SIN P3"/>
    <s v="-"/>
    <s v="LA MATANZA"/>
    <s v="LA MATANZA"/>
    <s v="LOCALIZACIÓN 7-VER ANEXO LOCALIZACIÓN EXACTA"/>
    <s v="01/01/2010 -01/08/2010"/>
    <d v="2010-12-31T00:00:00"/>
    <s v="NOTA 6 - NOTA 9"/>
    <s v="NOTA 6 - NOTA 9"/>
    <n v="0"/>
    <s v="NOTA 6 - NOTA 9"/>
    <s v="-"/>
    <n v="583817.67949999997"/>
    <n v="31515.381700000002"/>
    <s v="-"/>
    <s v="-"/>
    <s v="-"/>
    <n v="0"/>
    <n v="0"/>
    <n v="0"/>
    <n v="0"/>
    <n v="0"/>
    <n v="0"/>
    <s v="-"/>
    <s v="FINALIZADO"/>
    <n v="1"/>
    <n v="1"/>
    <s v="-"/>
  </r>
  <r>
    <n v="778"/>
    <x v="0"/>
    <s v="06. PLAN SANITARIO DE EMERGENCIA"/>
    <s v="-"/>
    <s v="-"/>
    <s v="-"/>
    <s v="MEJORA Y MANTENIMIENTO"/>
    <s v="SISTEMA CLOACAS LA MATANZA"/>
    <s v="RENOV. REDES DE CLOACA PROGRAMADA"/>
    <n v="2"/>
    <x v="0"/>
    <n v="356"/>
    <x v="0"/>
    <x v="0"/>
    <n v="5"/>
    <s v="1011310"/>
    <n v="5"/>
    <s v="-"/>
    <n v="11"/>
    <n v="5"/>
    <n v="5"/>
    <n v="7"/>
    <n v="753"/>
    <n v="3"/>
    <n v="8"/>
    <n v="96"/>
    <s v="2"/>
    <s v="SIN P3"/>
    <s v="-"/>
    <s v="LA MATANZA"/>
    <s v="LA MATANZA"/>
    <s v="LOCALIZACIÓN 8-VER ANEXO LOCALIZACIÓN EXACTA"/>
    <s v="01/01/2010 - 01/08/2010"/>
    <d v="2010-12-31T00:00:00"/>
    <s v="NOTA 6 - NOTA 9"/>
    <s v="NOTA 6 - NOTA 9"/>
    <n v="0"/>
    <s v="NOTA 6 - NOTA 9"/>
    <s v="-"/>
    <n v="3871284.89"/>
    <n v="25679.975200000001"/>
    <s v="-"/>
    <s v="-"/>
    <s v="-"/>
    <n v="0"/>
    <n v="0"/>
    <n v="0"/>
    <n v="0"/>
    <n v="0"/>
    <n v="0"/>
    <s v="-"/>
    <s v="FINALIZADO"/>
    <n v="1"/>
    <n v="1"/>
    <s v="-"/>
  </r>
  <r>
    <n v="779"/>
    <x v="0"/>
    <s v="06. PLAN SANITARIO DE EMERGENCIA"/>
    <s v="-"/>
    <s v="-"/>
    <s v="-"/>
    <s v="MEJORA Y MANTENIMIENTO"/>
    <s v="SISTEMA CLOACAS LA MATANZA"/>
    <s v="INST. REDES DE CLOACA PROGRAMADA"/>
    <n v="2"/>
    <x v="0"/>
    <n v="356"/>
    <x v="0"/>
    <x v="0"/>
    <n v="5"/>
    <s v="1011320"/>
    <n v="5"/>
    <s v="-"/>
    <n v="11"/>
    <n v="5"/>
    <n v="5"/>
    <n v="7"/>
    <n v="753"/>
    <n v="3"/>
    <n v="8"/>
    <n v="96"/>
    <s v="2"/>
    <s v="SIN P3"/>
    <s v="-"/>
    <s v="LA MATANZA"/>
    <s v="LA MATANZA"/>
    <s v="LOCALIZACIÓN 9-VER ANEXO LOCALIZACIÓN EXACTA"/>
    <s v="01/01/2010 - 01/08/2010"/>
    <d v="2010-12-31T00:00:00"/>
    <s v="NOTA 6 - NOTA 9"/>
    <s v="NOTA 6 - NOTA 9"/>
    <n v="0"/>
    <s v="NOTA 6 - NOTA 9"/>
    <s v="-"/>
    <n v="194985.95819999999"/>
    <n v="2123.6104999999998"/>
    <s v="-"/>
    <s v="-"/>
    <s v="-"/>
    <n v="0"/>
    <n v="0"/>
    <n v="0"/>
    <n v="0"/>
    <n v="0"/>
    <n v="0"/>
    <s v="-"/>
    <s v="FINALIZADO"/>
    <n v="1"/>
    <n v="1"/>
    <s v="-"/>
  </r>
  <r>
    <n v="780"/>
    <x v="0"/>
    <s v="06. PLAN SANITARIO DE EMERGENCIA"/>
    <s v="-"/>
    <s v="-"/>
    <s v="-"/>
    <s v="MEJORA Y MANTENIMIENTO"/>
    <s v="SISTEMA CLOACAS LA MATANZA"/>
    <s v="RENOV. MARCOS Y TAPAS POR EMERG. - DIST. LMN"/>
    <n v="2"/>
    <x v="0"/>
    <n v="356"/>
    <x v="0"/>
    <x v="0"/>
    <n v="5"/>
    <s v="1011401"/>
    <n v="5"/>
    <s v="-"/>
    <n v="11"/>
    <n v="5"/>
    <n v="5"/>
    <n v="7"/>
    <n v="753"/>
    <n v="3"/>
    <n v="8"/>
    <n v="96"/>
    <s v="2"/>
    <s v="SIN P3"/>
    <s v="-"/>
    <s v="LA MATANZA"/>
    <s v="LA MATANZA"/>
    <s v="LOCALIZACIÓN 48-VER ANEXO LOCALIZACIÓN EXACTA"/>
    <s v="01/01/2010 - 01/08/2010"/>
    <d v="2010-12-31T00:00:00"/>
    <s v="NOTA 6 - NOTA 9"/>
    <s v="NOTA 6 - NOTA 9"/>
    <n v="0"/>
    <s v="NOTA 6 - NOTA 9"/>
    <s v="-"/>
    <n v="164587.44279999999"/>
    <n v="3136.8766000000001"/>
    <s v="-"/>
    <s v="-"/>
    <s v="-"/>
    <n v="0"/>
    <n v="0"/>
    <n v="0"/>
    <n v="0"/>
    <n v="0"/>
    <n v="0"/>
    <s v="-"/>
    <s v="FINALIZADO"/>
    <n v="1"/>
    <n v="1"/>
    <s v="-"/>
  </r>
  <r>
    <n v="781"/>
    <x v="0"/>
    <s v="06. PLAN SANITARIO DE EMERGENCIA"/>
    <s v="-"/>
    <s v="-"/>
    <s v="-"/>
    <s v="MEJORA Y MANTENIMIENTO"/>
    <s v="SISTEMA CLOACAS LA MATANZA"/>
    <s v="RENOV. MARCOS Y TAPAS POR EMERG. - DIST. LMS"/>
    <n v="2"/>
    <x v="0"/>
    <n v="356"/>
    <x v="0"/>
    <x v="0"/>
    <n v="5"/>
    <s v="1011402"/>
    <n v="5"/>
    <s v="-"/>
    <n v="11"/>
    <n v="5"/>
    <n v="5"/>
    <n v="7"/>
    <n v="753"/>
    <n v="3"/>
    <n v="8"/>
    <n v="96"/>
    <s v="2"/>
    <s v="SIN P3"/>
    <s v="-"/>
    <s v="LA MATANZA"/>
    <s v="LA MATANZA"/>
    <s v="LOCALIZACIÓN 49-VER ANEXO LOCALIZACIÓN EXACTA"/>
    <s v="01/01/2010 - 01/08/2010"/>
    <d v="2010-12-31T00:00:00"/>
    <s v="NOTA 6 - NOTA 9"/>
    <s v="NOTA 6 - NOTA 9"/>
    <n v="0"/>
    <s v="NOTA 6 - NOTA 9"/>
    <s v="-"/>
    <n v="224224.3982"/>
    <n v="888.03110000000004"/>
    <s v="-"/>
    <s v="-"/>
    <s v="-"/>
    <n v="0"/>
    <n v="0"/>
    <n v="0"/>
    <n v="0"/>
    <n v="0"/>
    <n v="0"/>
    <s v="-"/>
    <s v="FINALIZADO"/>
    <n v="1"/>
    <n v="1"/>
    <s v="-"/>
  </r>
  <r>
    <n v="782"/>
    <x v="0"/>
    <s v="06. PLAN SANITARIO DE EMERGENCIA"/>
    <s v="-"/>
    <s v="-"/>
    <s v="-"/>
    <s v="MEJORA Y MANTENIMIENTO"/>
    <s v="SISTEMA CLOACAS LA MATANZA"/>
    <s v="RENOV. MARCOS Y TAPAS PROGRAMADA"/>
    <n v="2"/>
    <x v="0"/>
    <n v="356"/>
    <x v="0"/>
    <x v="0"/>
    <n v="5"/>
    <s v="1011410"/>
    <n v="5"/>
    <s v="-"/>
    <n v="11"/>
    <n v="5"/>
    <n v="5"/>
    <n v="7"/>
    <n v="753"/>
    <n v="3"/>
    <n v="8"/>
    <n v="96"/>
    <s v="2"/>
    <s v="SIN P3"/>
    <s v="-"/>
    <s v="LA MATANZA"/>
    <s v="LA MATANZA"/>
    <s v="LOCALIZACIÓN 50-VER ANEXO LOCALIZACIÓN EXACTA"/>
    <s v="01/01/2010 - 01/08/2010"/>
    <d v="2010-12-31T00:00:00"/>
    <s v="NOTA 6 - NOTA 9"/>
    <s v="NOTA 6 - NOTA 9"/>
    <n v="0"/>
    <s v="NOTA 6 - NOTA 9"/>
    <s v="-"/>
    <n v="212018.16020000001"/>
    <n v="78.335400000000007"/>
    <s v="-"/>
    <s v="-"/>
    <s v="-"/>
    <n v="0"/>
    <n v="0"/>
    <n v="0"/>
    <n v="0"/>
    <n v="0"/>
    <n v="0"/>
    <s v="-"/>
    <s v="FINALIZADO"/>
    <n v="1"/>
    <n v="1"/>
    <s v="-"/>
  </r>
  <r>
    <n v="783"/>
    <x v="0"/>
    <s v="06. PLAN SANITARIO DE EMERGENCIA"/>
    <s v="-"/>
    <s v="-"/>
    <s v="-"/>
    <s v="MEJORA Y MANTENIMIENTO"/>
    <s v="SISTEMA CLOACAS LA MATANZA"/>
    <s v="RENOV. BOCAS DE REGISTRO PROGRAMADA"/>
    <n v="2"/>
    <x v="0"/>
    <n v="356"/>
    <x v="0"/>
    <x v="0"/>
    <n v="5"/>
    <s v="1011420"/>
    <n v="5"/>
    <s v="-"/>
    <n v="11"/>
    <n v="5"/>
    <n v="5"/>
    <n v="7"/>
    <n v="753"/>
    <n v="3"/>
    <n v="8"/>
    <n v="96"/>
    <s v="2"/>
    <s v="SIN P3"/>
    <s v="-"/>
    <s v="LA MATANZA"/>
    <s v="LA MATANZA"/>
    <s v="LOCALIZACIÓN 54-VER ANEXO LOCALIZACIÓN EXACTA"/>
    <s v="01/01/2010 - 01/08/2010"/>
    <d v="2010-12-31T00:00:00"/>
    <s v="NOTA 6 - NOTA 9"/>
    <s v="NOTA 6 - NOTA 9"/>
    <n v="0"/>
    <s v="NOTA 6 - NOTA 9"/>
    <s v="-"/>
    <n v="98767.363200000007"/>
    <n v="710.24580000000003"/>
    <s v="-"/>
    <s v="-"/>
    <s v="-"/>
    <n v="0"/>
    <n v="0"/>
    <n v="0"/>
    <n v="0"/>
    <n v="0"/>
    <n v="0"/>
    <s v="-"/>
    <s v="FINALIZADO"/>
    <n v="1"/>
    <n v="1"/>
    <s v="-"/>
  </r>
  <r>
    <n v="784"/>
    <x v="0"/>
    <s v="06. PLAN SANITARIO DE EMERGENCIA"/>
    <s v="-"/>
    <s v="-"/>
    <s v="-"/>
    <s v="MEJORA Y MANTENIMIENTO"/>
    <s v="SISTEMA CLOACAS LA MATANZA"/>
    <s v="INST. BOCAS DE REGISTRO PROGRAMADA"/>
    <n v="2"/>
    <x v="0"/>
    <n v="356"/>
    <x v="0"/>
    <x v="0"/>
    <n v="5"/>
    <s v="1011430"/>
    <n v="5"/>
    <s v="-"/>
    <n v="11"/>
    <n v="5"/>
    <n v="5"/>
    <n v="7"/>
    <n v="753"/>
    <n v="3"/>
    <n v="8"/>
    <n v="96"/>
    <s v="2"/>
    <s v="SIN P3"/>
    <s v="-"/>
    <s v="LA MATANZA"/>
    <s v="LA MATANZA"/>
    <s v="LOCALIZACIÓN 55-VER ANEXO LOCALIZACIÓN EXACTA"/>
    <s v="01/01/2010 - 01/08/2010"/>
    <d v="2010-12-31T00:00:00"/>
    <s v="NOTA 6 - NOTA 9"/>
    <s v="NOTA 6 - NOTA 9"/>
    <n v="0"/>
    <s v="NOTA 6 - NOTA 9"/>
    <s v="-"/>
    <n v="141806.37349999999"/>
    <n v="309.34859999999998"/>
    <s v="-"/>
    <s v="-"/>
    <s v="-"/>
    <n v="0"/>
    <n v="0"/>
    <n v="0"/>
    <n v="0"/>
    <n v="0"/>
    <n v="0"/>
    <s v="-"/>
    <s v="FINALIZADO"/>
    <n v="1"/>
    <n v="1"/>
    <s v="-"/>
  </r>
  <r>
    <n v="785"/>
    <x v="0"/>
    <s v="06. PLAN SANITARIO DE EMERGENCIA"/>
    <s v="-"/>
    <s v="-"/>
    <s v="-"/>
    <s v="MEJORA Y MANTENIMIENTO"/>
    <s v="SISTEMA CLOACAS LA MATANZA"/>
    <s v="INST. CONEX. DE CLOACA - DIST. LMN"/>
    <n v="2"/>
    <x v="0"/>
    <n v="356"/>
    <x v="0"/>
    <x v="0"/>
    <n v="5"/>
    <s v="1011601"/>
    <n v="5"/>
    <s v="-"/>
    <n v="11"/>
    <n v="5"/>
    <n v="5"/>
    <n v="7"/>
    <n v="753"/>
    <n v="3"/>
    <n v="8"/>
    <n v="96"/>
    <s v="2"/>
    <s v="SIN P3"/>
    <s v="-"/>
    <s v="LA MATANZA"/>
    <s v="LA MATANZA"/>
    <s v="LA MATANZA NORTE"/>
    <s v="01/01/2010 - 01/08/2010"/>
    <d v="2010-12-31T00:00:00"/>
    <s v="NOTA 6 - NOTA 9"/>
    <s v="NOTA 6 - NOTA 9"/>
    <n v="0"/>
    <s v="NOTA 6 - NOTA 9"/>
    <s v="-"/>
    <n v="472264.25839999999"/>
    <n v="244.67410000000001"/>
    <s v="-"/>
    <s v="-"/>
    <s v="-"/>
    <n v="0"/>
    <n v="0"/>
    <n v="0"/>
    <n v="0"/>
    <n v="0"/>
    <n v="0"/>
    <s v="-"/>
    <s v="FINALIZADO"/>
    <n v="1"/>
    <n v="1"/>
    <s v="-"/>
  </r>
  <r>
    <n v="786"/>
    <x v="0"/>
    <s v="06. PLAN SANITARIO DE EMERGENCIA"/>
    <s v="-"/>
    <s v="-"/>
    <s v="-"/>
    <s v="MEJORA Y MANTENIMIENTO"/>
    <s v="SISTEMA CLOACAS LA MATANZA"/>
    <s v="INST. CONEX. DE CLOACA - DIST. LMS"/>
    <n v="2"/>
    <x v="0"/>
    <n v="356"/>
    <x v="0"/>
    <x v="0"/>
    <n v="5"/>
    <s v="1011602"/>
    <n v="5"/>
    <s v="-"/>
    <n v="11"/>
    <n v="5"/>
    <n v="5"/>
    <n v="7"/>
    <n v="753"/>
    <n v="3"/>
    <n v="8"/>
    <n v="96"/>
    <s v="2"/>
    <s v="SIN P3"/>
    <s v="-"/>
    <s v="LA MATANZA"/>
    <s v="LA MATANZA"/>
    <s v="LA MATANZA SUR"/>
    <s v="01/01/2010 - 01/08/2010"/>
    <d v="2010-12-31T00:00:00"/>
    <s v="NOTA 6 - NOTA 9"/>
    <s v="NOTA 6 - NOTA 9"/>
    <n v="0"/>
    <s v="NOTA 6 - NOTA 9"/>
    <s v="-"/>
    <n v="392953.80410000001"/>
    <n v="1395.2267999999999"/>
    <s v="-"/>
    <s v="-"/>
    <s v="-"/>
    <n v="0"/>
    <n v="0"/>
    <n v="0"/>
    <n v="0"/>
    <n v="0"/>
    <n v="0"/>
    <s v="-"/>
    <s v="FINALIZADO"/>
    <n v="1"/>
    <n v="1"/>
    <s v="-"/>
  </r>
  <r>
    <n v="787"/>
    <x v="0"/>
    <s v="06. PLAN SANITARIO DE EMERGENCIA"/>
    <s v="-"/>
    <s v="-"/>
    <s v="-"/>
    <s v="MEJORA Y MANTENIMIENTO"/>
    <s v="SISTEMA CLOACAS LA MATANZA"/>
    <s v="INST. CONEX. DE CLOACA - OP REGIONALES"/>
    <n v="2"/>
    <x v="0"/>
    <n v="356"/>
    <x v="0"/>
    <x v="0"/>
    <n v="5"/>
    <s v="1011610"/>
    <n v="5"/>
    <s v="-"/>
    <n v="11"/>
    <n v="5"/>
    <n v="5"/>
    <n v="7"/>
    <n v="753"/>
    <n v="3"/>
    <n v="8"/>
    <n v="96"/>
    <s v="2"/>
    <s v="SIN P3"/>
    <s v="-"/>
    <s v="LA MATANZA"/>
    <s v="LA MATANZA"/>
    <s v="LA MATANZA"/>
    <s v="01/01/2010 - 01/08/2010"/>
    <d v="2010-12-31T00:00:00"/>
    <s v="NOTA 6 - NOTA 9"/>
    <s v="NOTA 6 - NOTA 9"/>
    <n v="0"/>
    <s v="NOTA 6 - NOTA 9"/>
    <s v="-"/>
    <n v="12215.0952"/>
    <s v="-"/>
    <s v="-"/>
    <s v="-"/>
    <s v="-"/>
    <n v="0"/>
    <n v="0"/>
    <n v="0"/>
    <n v="0"/>
    <n v="0"/>
    <n v="0"/>
    <s v="-"/>
    <s v="FINALIZADO"/>
    <n v="1"/>
    <n v="1"/>
    <s v="-"/>
  </r>
  <r>
    <n v="788"/>
    <x v="0"/>
    <s v="06. PLAN SANITARIO DE EMERGENCIA"/>
    <s v="-"/>
    <s v="-"/>
    <s v="-"/>
    <s v="MEJORA Y MANTENIMIENTO"/>
    <s v="SISTEMA CLOACAS LA MATANZA"/>
    <s v="RENOV. CONEX. DE CLOACA POR EMERG. - DIST. LMN"/>
    <n v="2"/>
    <x v="0"/>
    <n v="356"/>
    <x v="0"/>
    <x v="0"/>
    <n v="5"/>
    <s v="1011611"/>
    <n v="5"/>
    <s v="-"/>
    <n v="11"/>
    <n v="5"/>
    <n v="5"/>
    <n v="7"/>
    <n v="753"/>
    <n v="3"/>
    <n v="8"/>
    <n v="96"/>
    <s v="2"/>
    <s v="SIN P3"/>
    <s v="-"/>
    <s v="LA MATANZA"/>
    <s v="LA MATANZA"/>
    <s v="LA MATANZA NORTE"/>
    <s v="01/01/2010 - 01/08/2010"/>
    <d v="2010-12-31T00:00:00"/>
    <s v="NOTA 6 - NOTA 9"/>
    <s v="NOTA 6 - NOTA 9"/>
    <n v="0"/>
    <s v="NOTA 6 - NOTA 9"/>
    <s v="-"/>
    <n v="354560.39520000003"/>
    <n v="25858.692200000001"/>
    <s v="-"/>
    <s v="-"/>
    <s v="-"/>
    <n v="0"/>
    <n v="0"/>
    <n v="0"/>
    <n v="0"/>
    <n v="0"/>
    <n v="0"/>
    <s v="-"/>
    <s v="FINALIZADO"/>
    <n v="1"/>
    <n v="1"/>
    <s v="-"/>
  </r>
  <r>
    <n v="789"/>
    <x v="0"/>
    <s v="06. PLAN SANITARIO DE EMERGENCIA"/>
    <s v="-"/>
    <s v="-"/>
    <s v="-"/>
    <s v="MEJORA Y MANTENIMIENTO"/>
    <s v="SISTEMA CLOACAS LA MATANZA"/>
    <s v="RENOV. CONEX. DE CLOACA POR EMERG. - DIST. LMS"/>
    <n v="2"/>
    <x v="0"/>
    <n v="356"/>
    <x v="0"/>
    <x v="0"/>
    <n v="5"/>
    <s v="1011612"/>
    <n v="5"/>
    <s v="-"/>
    <n v="11"/>
    <n v="5"/>
    <n v="5"/>
    <n v="7"/>
    <n v="753"/>
    <n v="3"/>
    <n v="8"/>
    <n v="96"/>
    <s v="2"/>
    <s v="SIN P3"/>
    <s v="-"/>
    <s v="LA MATANZA"/>
    <s v="LA MATANZA"/>
    <s v="LA MATANZA SUR"/>
    <s v="01/01/2010 - 01/08/2010"/>
    <d v="2010-12-31T00:00:00"/>
    <s v="NOTA 6 - NOTA 9"/>
    <s v="NOTA 6 - NOTA 9"/>
    <n v="0"/>
    <s v="NOTA 6 - NOTA 9"/>
    <s v="-"/>
    <n v="514885.95179999998"/>
    <n v="1358.2855"/>
    <s v="-"/>
    <s v="-"/>
    <s v="-"/>
    <n v="0"/>
    <n v="0"/>
    <n v="0"/>
    <n v="0"/>
    <n v="0"/>
    <n v="0"/>
    <s v="-"/>
    <s v="FINALIZADO"/>
    <n v="1"/>
    <n v="1"/>
    <s v="-"/>
  </r>
  <r>
    <n v="790"/>
    <x v="0"/>
    <s v="06. PLAN SANITARIO DE EMERGENCIA"/>
    <s v="-"/>
    <s v="-"/>
    <s v="-"/>
    <s v="MEJORA Y MANTENIMIENTO"/>
    <s v="SISTEMA CLOACAS LA MATANZA"/>
    <s v="RENOV. CONEX. DE CLOACA PROGRAMADAS"/>
    <n v="2"/>
    <x v="0"/>
    <n v="356"/>
    <x v="0"/>
    <x v="0"/>
    <n v="5"/>
    <s v="1011620"/>
    <n v="5"/>
    <s v="-"/>
    <n v="11"/>
    <n v="5"/>
    <n v="5"/>
    <n v="7"/>
    <n v="753"/>
    <n v="3"/>
    <n v="8"/>
    <n v="96"/>
    <s v="2"/>
    <s v="SIN P3"/>
    <s v="-"/>
    <s v="LA MATANZA"/>
    <s v="LA MATANZA"/>
    <s v="LA MATANZA"/>
    <s v="01/01/2010 - 01/08/2010"/>
    <d v="2010-12-31T00:00:00"/>
    <s v="NOTA 6 - NOTA 9"/>
    <s v="NOTA 6 - NOTA 9"/>
    <n v="0"/>
    <s v="NOTA 6 - NOTA 9"/>
    <s v="-"/>
    <n v="579155.44059999997"/>
    <n v="31820.3259"/>
    <s v="-"/>
    <s v="-"/>
    <s v="-"/>
    <n v="0"/>
    <n v="0"/>
    <n v="0"/>
    <n v="0"/>
    <n v="0"/>
    <n v="0"/>
    <s v="-"/>
    <s v="FINALIZADO"/>
    <n v="1"/>
    <n v="1"/>
    <s v="-"/>
  </r>
  <r>
    <n v="791"/>
    <x v="0"/>
    <s v="06. PLAN SANITARIO DE EMERGENCIA"/>
    <s v="-"/>
    <s v="-"/>
    <s v="-"/>
    <s v="MEJORA Y MANTENIMIENTO"/>
    <s v="SISTEMA CLOACAS LA MATANZA"/>
    <s v="RENOV INSTALACIONES DEL VACIADERO"/>
    <n v="2"/>
    <x v="0"/>
    <n v="356"/>
    <x v="0"/>
    <x v="0"/>
    <n v="5"/>
    <s v="1055109"/>
    <n v="5"/>
    <s v="-"/>
    <n v="11"/>
    <n v="5"/>
    <n v="5"/>
    <n v="7"/>
    <n v="753"/>
    <n v="3"/>
    <n v="8"/>
    <n v="96"/>
    <s v="2"/>
    <s v="SIN P3"/>
    <s v="-"/>
    <s v="LA MATANZA"/>
    <s v="ALDO BONZI"/>
    <s v="PLANTA SUDOESTE - ANA MARÍA JANER Y PALPA - ALDO BONZI"/>
    <d v="2010-08-19T00:00:00"/>
    <d v="2012-06-06T00:00:00"/>
    <n v="281915.48"/>
    <n v="1215215.0395"/>
    <n v="166738"/>
    <n v="1663868.5194999999"/>
    <s v="-"/>
    <n v="281915.48"/>
    <n v="870365.03949999996"/>
    <n v="511588"/>
    <s v="-"/>
    <s v="-"/>
    <n v="0"/>
    <n v="0"/>
    <n v="0"/>
    <n v="0"/>
    <n v="0"/>
    <n v="0"/>
    <s v="-"/>
    <s v="FINALIZADO"/>
    <n v="1"/>
    <n v="1"/>
    <s v="-"/>
  </r>
  <r>
    <n v="792"/>
    <x v="0"/>
    <s v="06. PLAN SANITARIO DE EMERGENCIA"/>
    <s v="-"/>
    <s v="-"/>
    <s v="-"/>
    <s v="MEJORA Y MANTENIMIENTO"/>
    <s v="SISTEMA CLOACAS AVELLANEDA"/>
    <s v="CAMARAS PARA MONITOREO DE RED"/>
    <n v="2"/>
    <x v="0"/>
    <n v="356"/>
    <x v="0"/>
    <x v="0"/>
    <n v="5"/>
    <s v="1055405"/>
    <n v="5"/>
    <s v="-"/>
    <n v="11"/>
    <n v="5"/>
    <n v="5"/>
    <n v="7"/>
    <n v="753"/>
    <n v="3"/>
    <n v="8"/>
    <n v="96"/>
    <s v="2"/>
    <s v="SIN P3"/>
    <s v="-"/>
    <s v="AVELLANEDA"/>
    <s v="WILDE"/>
    <s v="SAN NICOLÁS S/Nº ESQ. RAQUEL ESPAÑOL - WILDE"/>
    <d v="2010-09-27T00:00:00"/>
    <d v="2012-08-30T00:00:00"/>
    <n v="744972.80000000005"/>
    <n v="0"/>
    <n v="0"/>
    <n v="744972.80000000005"/>
    <s v="-"/>
    <n v="516282.8"/>
    <s v="-"/>
    <n v="228690"/>
    <s v="-"/>
    <s v="-"/>
    <n v="0"/>
    <n v="0"/>
    <n v="0"/>
    <n v="0"/>
    <n v="0"/>
    <n v="0"/>
    <s v="-"/>
    <s v="FINALIZADO"/>
    <n v="1"/>
    <n v="1"/>
    <s v="-"/>
  </r>
  <r>
    <n v="793"/>
    <x v="0"/>
    <s v="06. PLAN SANITARIO DE EMERGENCIA"/>
    <s v="-"/>
    <s v="-"/>
    <s v="-"/>
    <s v="MEJORA Y MANTENIMIENTO"/>
    <s v="SISTEMA CLOACAS LA MATANZA"/>
    <s v="RENOV. INSTALACIONES DE ENTRADA Y PRETRATAMIENTO"/>
    <n v="2"/>
    <x v="0"/>
    <n v="356"/>
    <x v="0"/>
    <x v="0"/>
    <n v="5"/>
    <s v="1055101"/>
    <n v="5"/>
    <s v="-"/>
    <n v="11"/>
    <n v="5"/>
    <n v="5"/>
    <n v="7"/>
    <n v="753"/>
    <n v="3"/>
    <n v="8"/>
    <n v="96"/>
    <s v="2"/>
    <s v="SIN P3"/>
    <s v="-"/>
    <s v="LA MATANZA"/>
    <s v="ALDO BONZI"/>
    <s v="PLANTA SUDOESTE - ANA MARÍA JANER Y PALPA - ALDO BONZI"/>
    <d v="2010-08-05T00:00:00"/>
    <d v="2011-12-01T00:00:00"/>
    <n v="908105"/>
    <n v="0"/>
    <n v="-18150"/>
    <n v="889955"/>
    <s v="-"/>
    <n v="843975"/>
    <n v="45980"/>
    <s v="-"/>
    <s v="-"/>
    <s v="-"/>
    <n v="0"/>
    <n v="0"/>
    <n v="0"/>
    <n v="0"/>
    <n v="0"/>
    <n v="0"/>
    <s v="-"/>
    <s v="FINALIZADO"/>
    <n v="1"/>
    <n v="1"/>
    <s v="-"/>
  </r>
  <r>
    <n v="794"/>
    <x v="0"/>
    <s v="06. PLAN SANITARIO DE EMERGENCIA"/>
    <s v="-"/>
    <s v="-"/>
    <s v="-"/>
    <s v="MEJORA Y MANTENIMIENTO"/>
    <s v="SISTEMA CLOACAS LA MATANZA"/>
    <s v="EQUIPAMIENTO ELECTROMECÁNICO"/>
    <n v="2"/>
    <x v="0"/>
    <n v="356"/>
    <x v="0"/>
    <x v="0"/>
    <n v="5"/>
    <s v="1055102"/>
    <n v="5"/>
    <s v="-"/>
    <n v="11"/>
    <n v="5"/>
    <n v="5"/>
    <n v="7"/>
    <n v="753"/>
    <n v="3"/>
    <n v="8"/>
    <n v="96"/>
    <s v="2"/>
    <s v="SIN P3"/>
    <s v="-"/>
    <s v="LA MATANZA"/>
    <s v="ALDO BONZI"/>
    <s v="PLANTA SUDOESTE - ANA MARÍA JANER Y PALPA - ALDO BONZI"/>
    <d v="2010-04-27T00:00:00"/>
    <d v="2011-05-01T00:00:00"/>
    <n v="2372104.5699999998"/>
    <n v="0"/>
    <n v="-541272.88159999973"/>
    <n v="1830831.6884000001"/>
    <s v="-"/>
    <n v="1828740.4212"/>
    <n v="83229.051399999997"/>
    <s v="-"/>
    <s v="-"/>
    <s v="-"/>
    <n v="0"/>
    <n v="-81137.517999999996"/>
    <n v="0"/>
    <n v="0"/>
    <n v="-19791.6312"/>
    <n v="0"/>
    <s v="X"/>
    <s v="FINALIZADO"/>
    <n v="0.98918981393789607"/>
    <n v="1"/>
    <s v="-"/>
  </r>
  <r>
    <n v="795"/>
    <x v="0"/>
    <s v="06. PLAN SANITARIO DE EMERGENCIA"/>
    <s v="-"/>
    <s v="-"/>
    <s v="-"/>
    <s v="MEJORA Y MANTENIMIENTO"/>
    <s v="SISTEMA CLOACAS LA MATANZA"/>
    <s v="LAVADO DE ARENAS"/>
    <n v="2"/>
    <x v="0"/>
    <n v="356"/>
    <x v="0"/>
    <x v="0"/>
    <n v="5"/>
    <s v="1055110"/>
    <n v="5"/>
    <s v="-"/>
    <n v="11"/>
    <n v="5"/>
    <n v="5"/>
    <n v="7"/>
    <n v="753"/>
    <n v="3"/>
    <n v="8"/>
    <n v="96"/>
    <s v="2"/>
    <s v="SIN P3"/>
    <s v="-"/>
    <s v="LA MATANZA"/>
    <s v="ALDO BONZI"/>
    <s v="PLANTA SUDOESTE - ANA MARÍA JANER Y PALPA - ALDO BONZI"/>
    <d v="2010-08-19T00:00:00"/>
    <d v="2011-04-01T00:00:00"/>
    <n v="495054.56"/>
    <n v="0"/>
    <n v="16216.770900000003"/>
    <n v="511271.3309"/>
    <s v="-"/>
    <n v="420675.1703"/>
    <n v="90596.160600000003"/>
    <s v="-"/>
    <s v="-"/>
    <s v="-"/>
    <n v="0"/>
    <n v="0"/>
    <n v="0"/>
    <n v="0"/>
    <n v="0"/>
    <n v="0"/>
    <s v="-"/>
    <s v="FINALIZADO"/>
    <n v="1"/>
    <n v="1"/>
    <s v="-"/>
  </r>
  <r>
    <n v="796"/>
    <x v="0"/>
    <s v="06. PLAN SANITARIO DE EMERGENCIA"/>
    <s v="-"/>
    <s v="-"/>
    <s v="-"/>
    <s v="MEJORA Y MANTENIMIENTO"/>
    <s v="SISTEMA CLOACAS LA MATANZA"/>
    <s v="EQUIPOS - DIR. SANEAMIENTO"/>
    <n v="2"/>
    <x v="0"/>
    <n v="356"/>
    <x v="0"/>
    <x v="0"/>
    <n v="5"/>
    <s v="1055111"/>
    <n v="5"/>
    <s v="-"/>
    <n v="11"/>
    <n v="5"/>
    <n v="5"/>
    <n v="7"/>
    <n v="753"/>
    <n v="3"/>
    <n v="8"/>
    <n v="96"/>
    <s v="2"/>
    <s v="SIN P3"/>
    <s v="-"/>
    <s v="LA MATANZA"/>
    <s v="ALDO BONZI"/>
    <s v="PLANTA SUDOESTE - ANA MARÍA JANER Y PALPA - ALDO BONZI"/>
    <d v="2011-06-24T00:00:00"/>
    <d v="2012-11-01T00:00:00"/>
    <n v="120754.37"/>
    <n v="0"/>
    <n v="1879.7349999999999"/>
    <n v="122634.105"/>
    <s v="-"/>
    <n v="108636.825"/>
    <n v="13997.28"/>
    <s v="-"/>
    <s v="-"/>
    <s v="-"/>
    <n v="0"/>
    <n v="0"/>
    <n v="0"/>
    <n v="0"/>
    <n v="0"/>
    <n v="0"/>
    <s v="-"/>
    <s v="FINALIZADO"/>
    <n v="1"/>
    <n v="1"/>
    <s v="-"/>
  </r>
  <r>
    <n v="797"/>
    <x v="0"/>
    <s v="06. PLAN SANITARIO DE EMERGENCIA"/>
    <s v="-"/>
    <s v="-"/>
    <s v="-"/>
    <s v="MEJORA Y MANTENIMIENTO"/>
    <s v="SISTEMA CLOACAS AVELLANEDA"/>
    <s v="CÁMARA DE INGRESO Y PRETRATAMIENTO SALA 4TA"/>
    <n v="2"/>
    <x v="0"/>
    <n v="356"/>
    <x v="0"/>
    <x v="0"/>
    <n v="5"/>
    <s v="1055201"/>
    <n v="5"/>
    <s v="-"/>
    <n v="11"/>
    <n v="5"/>
    <n v="5"/>
    <n v="7"/>
    <n v="753"/>
    <n v="3"/>
    <n v="8"/>
    <n v="96"/>
    <s v="2"/>
    <s v="SIN P3"/>
    <s v="-"/>
    <s v="AVELLANEDA"/>
    <s v="WILDE"/>
    <s v="ESTABL. WILDE - LAS FLORES 701 - WILDE"/>
    <d v="2010-03-15T00:00:00"/>
    <d v="2011-06-01T00:00:00"/>
    <n v="874509.35"/>
    <n v="0"/>
    <n v="59865.911600000109"/>
    <n v="934375.26160000009"/>
    <s v="-"/>
    <n v="741076.97510000004"/>
    <n v="193298.28649999999"/>
    <s v="-"/>
    <s v="-"/>
    <s v="-"/>
    <n v="0"/>
    <n v="0"/>
    <n v="0"/>
    <n v="0"/>
    <n v="0"/>
    <n v="0"/>
    <s v="-"/>
    <s v="FINALIZADO"/>
    <n v="1"/>
    <n v="1"/>
    <s v="-"/>
  </r>
  <r>
    <n v="798"/>
    <x v="0"/>
    <s v="06. PLAN SANITARIO DE EMERGENCIA"/>
    <s v="-"/>
    <s v="-"/>
    <s v="-"/>
    <s v="MEJORA Y MANTENIMIENTO"/>
    <s v="SISTEMA CLOACAS AVELLANEDA"/>
    <s v="EQUIPOS"/>
    <n v="2"/>
    <x v="0"/>
    <n v="356"/>
    <x v="0"/>
    <x v="0"/>
    <n v="5"/>
    <s v="1055207"/>
    <n v="5"/>
    <s v="-"/>
    <n v="11"/>
    <n v="5"/>
    <n v="5"/>
    <n v="7"/>
    <n v="753"/>
    <n v="3"/>
    <n v="8"/>
    <n v="96"/>
    <s v="2"/>
    <s v="SIN P3"/>
    <s v="-"/>
    <s v="AVELLANEDA"/>
    <s v="WILDE"/>
    <s v="ESTABL. WILDE - LAS FLORES 701 - WILDE"/>
    <d v="2010-03-19T00:00:00"/>
    <d v="2011-12-01T00:00:00"/>
    <n v="719092.11"/>
    <n v="0"/>
    <n v="-45466.088800000027"/>
    <n v="673626.02119999996"/>
    <s v="-"/>
    <n v="670179.51769999997"/>
    <n v="26215.073499999999"/>
    <s v="-"/>
    <s v="-"/>
    <s v="-"/>
    <n v="0"/>
    <n v="0"/>
    <n v="0"/>
    <n v="0"/>
    <n v="0"/>
    <n v="0"/>
    <s v="-"/>
    <s v="FINALIZADO"/>
    <n v="1.0338000155627003"/>
    <n v="1"/>
    <s v="-"/>
  </r>
  <r>
    <n v="799"/>
    <x v="0"/>
    <s v="06. PLAN SANITARIO DE EMERGENCIA"/>
    <s v="-"/>
    <s v="-"/>
    <s v="-"/>
    <s v="MEJORA Y MANTENIMIENTO"/>
    <s v="-"/>
    <s v="OBRA CIVIL - POZOS CENTRO"/>
    <n v="2"/>
    <x v="0"/>
    <n v="356"/>
    <x v="0"/>
    <x v="0"/>
    <n v="5"/>
    <s v="1055301"/>
    <n v="5"/>
    <s v="-"/>
    <n v="11"/>
    <n v="5"/>
    <n v="5"/>
    <n v="7"/>
    <n v="753"/>
    <n v="3"/>
    <n v="8"/>
    <n v="96"/>
    <s v="2"/>
    <s v="SIN P3"/>
    <s v="-"/>
    <s v="ÁREA CMR EN ZONA CABA, Y OESTE"/>
    <s v="ÁREA ACUMAR EN ZONA CABA, Y OESTE"/>
    <s v="ÁREA ACUMAR EN ZONA CABA, Y OESTE"/>
    <d v="2010-11-22T00:00:00"/>
    <d v="2011-05-01T00:00:00"/>
    <n v="884860.9"/>
    <n v="0"/>
    <n v="-26550.473400000017"/>
    <n v="858310.42660000001"/>
    <s v="-"/>
    <n v="438222.62660000002"/>
    <n v="420087.8"/>
    <s v="-"/>
    <s v="-"/>
    <s v="-"/>
    <n v="0"/>
    <n v="0"/>
    <n v="0"/>
    <n v="0"/>
    <n v="0"/>
    <n v="0"/>
    <s v="-"/>
    <s v="FINALIZADO"/>
    <n v="1"/>
    <n v="1"/>
    <s v="-"/>
  </r>
  <r>
    <n v="800"/>
    <x v="0"/>
    <s v="06. PLAN SANITARIO DE EMERGENCIA"/>
    <s v="-"/>
    <s v="-"/>
    <s v="-"/>
    <s v="MEJORA Y MANTENIMIENTO"/>
    <s v="-"/>
    <s v="EQUIPOS - POZOS CENTRO"/>
    <n v="2"/>
    <x v="0"/>
    <n v="356"/>
    <x v="0"/>
    <x v="0"/>
    <n v="5"/>
    <s v="1055303"/>
    <n v="5"/>
    <s v="-"/>
    <n v="11"/>
    <n v="5"/>
    <n v="5"/>
    <n v="7"/>
    <n v="753"/>
    <n v="3"/>
    <n v="8"/>
    <n v="96"/>
    <s v="2"/>
    <s v="SIN P3"/>
    <s v="-"/>
    <s v="ÁREA CMR EN ZONA CABA, Y OESTE"/>
    <s v="ÁREA ACUMAR EN ZONA CABA, Y OESTE"/>
    <s v="ÁREA ACUMAR EN ZONA CABA, Y OESTE"/>
    <d v="2010-03-10T00:00:00"/>
    <d v="2011-02-01T00:00:00"/>
    <n v="83337.539999999994"/>
    <n v="0"/>
    <n v="-10955.678799999994"/>
    <n v="72381.861199999999"/>
    <s v="-"/>
    <n v="50498.672400000003"/>
    <n v="21883.1888"/>
    <s v="-"/>
    <s v="-"/>
    <s v="-"/>
    <n v="0"/>
    <n v="0"/>
    <n v="0"/>
    <n v="0"/>
    <n v="0"/>
    <n v="0"/>
    <s v="-"/>
    <s v="FINALIZADO"/>
    <n v="1"/>
    <n v="1"/>
    <s v="-"/>
  </r>
  <r>
    <n v="801"/>
    <x v="0"/>
    <s v="06. PLAN SANITARIO DE EMERGENCIA"/>
    <s v="-"/>
    <s v="-"/>
    <s v="-"/>
    <s v="MEJORA Y MANTENIMIENTO"/>
    <s v="-"/>
    <s v="EQUIPAMIENTO ELECTROMECÁNICO - POZOS SUR"/>
    <n v="2"/>
    <x v="0"/>
    <n v="356"/>
    <x v="0"/>
    <x v="0"/>
    <n v="5"/>
    <s v="1055310"/>
    <n v="5"/>
    <s v="-"/>
    <n v="11"/>
    <n v="5"/>
    <n v="5"/>
    <n v="7"/>
    <n v="753"/>
    <n v="3"/>
    <n v="8"/>
    <n v="96"/>
    <s v="2"/>
    <s v="SIN P3"/>
    <s v="-"/>
    <s v="ÁREA CMR EN ZONA SUR"/>
    <s v="ÁREA ACUMAR EN ZONA SUR"/>
    <s v="ÁREA ACUMAR EN ZONA SUR"/>
    <d v="2010-08-25T00:00:00"/>
    <d v="2011-06-01T00:00:00"/>
    <n v="763081.66"/>
    <n v="185676.92"/>
    <n v="9931.1960000000254"/>
    <n v="958689.77600000007"/>
    <s v="-"/>
    <n v="852304.15599999996"/>
    <n v="106385.62"/>
    <s v="-"/>
    <s v="-"/>
    <s v="-"/>
    <n v="0"/>
    <n v="0"/>
    <n v="0"/>
    <n v="0"/>
    <n v="0"/>
    <n v="0"/>
    <s v="-"/>
    <s v="FINALIZADO"/>
    <n v="0.99999999999999989"/>
    <n v="1"/>
    <s v="-"/>
  </r>
  <r>
    <n v="802"/>
    <x v="0"/>
    <s v="06. PLAN SANITARIO DE EMERGENCIA"/>
    <s v="-"/>
    <s v="-"/>
    <s v="-"/>
    <s v="MEJORA Y MANTENIMIENTO"/>
    <s v="-"/>
    <s v="ADQUISICION EQUIPOS MONITOREO REMOTO TOPKAPI"/>
    <n v="2"/>
    <x v="0"/>
    <n v="356"/>
    <x v="0"/>
    <x v="0"/>
    <n v="5"/>
    <s v="1055401"/>
    <n v="5"/>
    <s v="-"/>
    <n v="11"/>
    <n v="5"/>
    <n v="5"/>
    <n v="7"/>
    <n v="753"/>
    <n v="3"/>
    <n v="8"/>
    <n v="96"/>
    <s v="2"/>
    <s v="SIN P3"/>
    <s v="-"/>
    <s v="ÁREA CMR EN ZONA CABA, NORTE, OESTE Y SUR"/>
    <s v="ÁREA ACUMAR EN ZONA CABA, NORTE, OESTE Y SUR"/>
    <s v="ÁREA ACUMAR EN ZONA CABA, NORTE, OESTE Y SUR"/>
    <d v="2010-03-29T00:00:00"/>
    <d v="2011-12-01T00:00:00"/>
    <n v="298238.38"/>
    <n v="0"/>
    <n v="-790.8076000000583"/>
    <n v="297447.57239999995"/>
    <s v="-"/>
    <n v="228797.82310000001"/>
    <n v="68649.749299999996"/>
    <s v="-"/>
    <s v="-"/>
    <s v="-"/>
    <n v="0"/>
    <n v="0"/>
    <n v="0"/>
    <n v="0"/>
    <n v="0"/>
    <n v="0"/>
    <s v="-"/>
    <s v="FINALIZADO"/>
    <n v="1"/>
    <n v="1"/>
    <s v="-"/>
  </r>
  <r>
    <n v="803"/>
    <x v="0"/>
    <s v="06. PLAN SANITARIO DE EMERGENCIA"/>
    <s v="-"/>
    <s v="-"/>
    <s v="-"/>
    <s v="MEJORA Y MANTENIMIENTO"/>
    <s v="SISTEMA CLOACAS AVELLANEDA"/>
    <s v="EQUIPAMIENTO ELECTROMECÁNICO"/>
    <n v="2"/>
    <x v="0"/>
    <n v="356"/>
    <x v="0"/>
    <x v="0"/>
    <n v="5"/>
    <s v="1055403"/>
    <n v="5"/>
    <s v="-"/>
    <n v="11"/>
    <n v="5"/>
    <n v="5"/>
    <n v="7"/>
    <n v="753"/>
    <n v="3"/>
    <n v="8"/>
    <n v="96"/>
    <s v="2"/>
    <s v="SIN P3"/>
    <s v="-"/>
    <s v="AVELLANEDA"/>
    <s v="WILDE"/>
    <s v="SAN NICOLÁS S/Nº ESQ. RAQUEL ESPAÑOL - WILDE"/>
    <d v="2010-09-01T00:00:00"/>
    <d v="2011-02-01T00:00:00"/>
    <n v="168432"/>
    <n v="0"/>
    <n v="0"/>
    <n v="168432"/>
    <s v="-"/>
    <n v="125477"/>
    <n v="42955"/>
    <s v="-"/>
    <s v="-"/>
    <s v="-"/>
    <n v="0"/>
    <n v="0"/>
    <n v="0"/>
    <n v="0"/>
    <n v="0"/>
    <n v="0"/>
    <s v="-"/>
    <s v="FINALIZADO"/>
    <n v="1"/>
    <n v="1"/>
    <s v="-"/>
  </r>
  <r>
    <n v="804"/>
    <x v="0"/>
    <s v="06. PLAN SANITARIO DE EMERGENCIA"/>
    <s v="-"/>
    <s v="-"/>
    <s v="-"/>
    <s v="MEJORA Y MANTENIMIENTO"/>
    <s v="SISTEMA CLOACAS LOMAS DE ZAMORA"/>
    <s v="EQUIPOS"/>
    <n v="2"/>
    <x v="0"/>
    <n v="356"/>
    <x v="0"/>
    <x v="0"/>
    <n v="5"/>
    <s v="1056002"/>
    <n v="5"/>
    <s v="-"/>
    <n v="11"/>
    <n v="5"/>
    <n v="5"/>
    <n v="7"/>
    <n v="753"/>
    <n v="3"/>
    <n v="8"/>
    <n v="96"/>
    <s v="2"/>
    <s v="SIN P3"/>
    <s v="-"/>
    <s v="LOMAS DE ZAMORA"/>
    <s v="LOMAS DE ZAMORA"/>
    <s v="PLANTA STA CATALINA - QUIROGA Y CARRILLO - LOMAS DE ZAMORA"/>
    <d v="2011-02-24T00:00:00"/>
    <d v="2011-08-23T00:00:00"/>
    <n v="82748.27"/>
    <n v="0"/>
    <n v="-26115.478400000007"/>
    <n v="56632.791599999997"/>
    <s v="-"/>
    <n v="53744.5216"/>
    <n v="2888.27"/>
    <s v="-"/>
    <s v="-"/>
    <s v="-"/>
    <n v="0"/>
    <n v="0"/>
    <n v="0"/>
    <n v="0"/>
    <n v="0"/>
    <n v="0"/>
    <s v="-"/>
    <s v="FINALIZADO"/>
    <n v="1"/>
    <n v="1"/>
    <s v="-"/>
  </r>
  <r>
    <n v="805"/>
    <x v="0"/>
    <s v="06. PLAN SANITARIO DE EMERGENCIA"/>
    <s v="-"/>
    <s v="-"/>
    <s v="-"/>
    <s v="MEJORA Y MANTENIMIENTO"/>
    <s v="SISTEMA CLOACAS LOMAS DE ZAMORA"/>
    <s v="OBRAS CIVILES"/>
    <n v="2"/>
    <x v="0"/>
    <n v="356"/>
    <x v="0"/>
    <x v="0"/>
    <n v="5"/>
    <s v="1056003"/>
    <n v="5"/>
    <s v="-"/>
    <n v="11"/>
    <n v="5"/>
    <n v="5"/>
    <n v="7"/>
    <n v="753"/>
    <n v="3"/>
    <n v="8"/>
    <n v="96"/>
    <s v="2"/>
    <s v="SIN P3"/>
    <s v="-"/>
    <s v="LOMAS DE ZAMORA"/>
    <s v="LOMAS DE ZAMORA"/>
    <s v="PLANTA STA CATALINA - QUIROGA Y CARRILLO - LOMAS DE ZAMORA"/>
    <d v="2010-08-19T00:00:00"/>
    <d v="2012-07-24T00:00:00"/>
    <n v="2261439.7850000001"/>
    <n v="390830"/>
    <n v="10892.662000000011"/>
    <n v="2663162.4470000002"/>
    <s v="-"/>
    <n v="695145"/>
    <n v="1583169.6869999999"/>
    <n v="384847.76"/>
    <s v="-"/>
    <s v="-"/>
    <n v="0"/>
    <n v="0"/>
    <n v="0"/>
    <n v="0"/>
    <n v="0"/>
    <n v="0"/>
    <s v="-"/>
    <s v="FINALIZADO"/>
    <n v="0.99999999999999978"/>
    <n v="1"/>
    <s v="-"/>
  </r>
  <r>
    <n v="806"/>
    <x v="0"/>
    <s v="06. PLAN SANITARIO DE EMERGENCIA"/>
    <s v="-"/>
    <s v="-"/>
    <s v="-"/>
    <s v="MEJORA Y MANTENIMIENTO"/>
    <s v="SISTEMA CLOACAS LOMAS DE ZAMORA"/>
    <s v="SEGURIDAD E HIGIENE"/>
    <n v="2"/>
    <x v="0"/>
    <n v="356"/>
    <x v="0"/>
    <x v="0"/>
    <n v="5"/>
    <s v="1056004"/>
    <n v="5"/>
    <s v="-"/>
    <n v="11"/>
    <n v="5"/>
    <n v="5"/>
    <n v="7"/>
    <n v="753"/>
    <n v="3"/>
    <n v="8"/>
    <n v="96"/>
    <s v="2"/>
    <s v="SIN P3"/>
    <s v="-"/>
    <s v="LOMAS DE ZAMORA"/>
    <s v="LOMAS DE ZAMORA"/>
    <s v="PLANTA STA CATALINA - QUIROGA Y CARRILLO - LOMAS DE ZAMORA"/>
    <d v="2010-03-19T00:00:00"/>
    <d v="2011-01-01T00:00:00"/>
    <n v="323426.95"/>
    <n v="0"/>
    <n v="0"/>
    <n v="323426.95"/>
    <s v="-"/>
    <n v="307493.065"/>
    <n v="15933.885"/>
    <s v="-"/>
    <s v="-"/>
    <s v="-"/>
    <n v="0"/>
    <n v="0"/>
    <n v="0"/>
    <n v="0"/>
    <n v="0"/>
    <n v="0"/>
    <s v="-"/>
    <s v="FINALIZADO"/>
    <n v="1"/>
    <n v="1"/>
    <s v="-"/>
  </r>
  <r>
    <n v="807"/>
    <x v="0"/>
    <s v="06. PLAN SANITARIO DE EMERGENCIA"/>
    <s v="-"/>
    <s v="-"/>
    <s v="-"/>
    <s v="MEJORA Y MANTENIMIENTO"/>
    <s v="SISTEMA CLOACAS EL JAGUEL-ESTEBAN ECHEVERRÍA"/>
    <s v="EQUIPAMIENTO ELECTROMECÁNICO"/>
    <n v="2"/>
    <x v="0"/>
    <n v="356"/>
    <x v="0"/>
    <x v="0"/>
    <n v="5"/>
    <s v="1059002"/>
    <n v="5"/>
    <s v="-"/>
    <n v="11"/>
    <n v="5"/>
    <n v="5"/>
    <n v="7"/>
    <n v="753"/>
    <n v="3"/>
    <n v="8"/>
    <n v="96"/>
    <s v="2"/>
    <s v="SIN P3"/>
    <s v="-"/>
    <s v="ESTEBAN ECHEVERRÍA"/>
    <s v="EL JAGÜEL"/>
    <s v="PLANTA EL JAGÜEL - NEWTON 2750 - EL JAGÜEL"/>
    <d v="2010-04-28T00:00:00"/>
    <d v="2011-11-01T00:00:00"/>
    <n v="254039.5"/>
    <n v="0"/>
    <n v="-9299.1161999999895"/>
    <n v="244740.38380000001"/>
    <s v="-"/>
    <n v="162757.1"/>
    <n v="81983.283800000005"/>
    <s v="-"/>
    <s v="-"/>
    <s v="-"/>
    <n v="0"/>
    <n v="0"/>
    <n v="0"/>
    <n v="0"/>
    <n v="0"/>
    <n v="0"/>
    <s v="-"/>
    <s v="FINALIZADO"/>
    <n v="1"/>
    <n v="1"/>
    <s v="-"/>
  </r>
  <r>
    <n v="808"/>
    <x v="0"/>
    <s v="06. PLAN SANITARIO DE EMERGENCIA"/>
    <s v="-"/>
    <s v="-"/>
    <s v="-"/>
    <s v="MEJORA Y MANTENIMIENTO"/>
    <s v="SISTEMA CLOACAS EL JAGUEL-ESTEBAN ECHEVERRÍA"/>
    <s v="OBRA CIVIL"/>
    <n v="2"/>
    <x v="0"/>
    <n v="356"/>
    <x v="0"/>
    <x v="0"/>
    <n v="5"/>
    <s v="1059005"/>
    <n v="5"/>
    <s v="-"/>
    <n v="11"/>
    <n v="5"/>
    <n v="5"/>
    <n v="7"/>
    <n v="753"/>
    <n v="3"/>
    <n v="8"/>
    <n v="96"/>
    <s v="2"/>
    <s v="SIN P3"/>
    <s v="-"/>
    <s v="ESTEBAN ECHEVERRÍA"/>
    <s v="EL JAGÜEL"/>
    <s v="PLANTA EL JAGÜEL - NEWTON 2750 - EL JAGÜEL"/>
    <d v="2009-12-30T00:00:00"/>
    <d v="2011-03-21T00:00:00"/>
    <n v="467956.61"/>
    <n v="0"/>
    <n v="-252755.03659999999"/>
    <n v="215201.57339999999"/>
    <s v="-"/>
    <n v="121943.8"/>
    <n v="93257.773400000005"/>
    <s v="-"/>
    <s v="-"/>
    <s v="-"/>
    <n v="0"/>
    <n v="0"/>
    <n v="0"/>
    <n v="0"/>
    <n v="0"/>
    <n v="0"/>
    <s v="-"/>
    <s v="FINALIZADO"/>
    <n v="1"/>
    <n v="1"/>
    <s v="-"/>
  </r>
  <r>
    <n v="809"/>
    <x v="0"/>
    <s v="06. PLAN SANITARIO DE EMERGENCIA"/>
    <s v="-"/>
    <s v="-"/>
    <s v="-"/>
    <s v="MEJORA Y MANTENIMIENTO"/>
    <s v="SISTEMA CLOACAS EL JAGUEL-ESTEBAN ECHEVERRÍA"/>
    <s v="EQUIPOS"/>
    <n v="2"/>
    <x v="0"/>
    <n v="356"/>
    <x v="0"/>
    <x v="0"/>
    <n v="5"/>
    <s v="1059006"/>
    <n v="5"/>
    <s v="-"/>
    <n v="11"/>
    <n v="5"/>
    <n v="5"/>
    <n v="7"/>
    <n v="753"/>
    <n v="3"/>
    <n v="8"/>
    <n v="96"/>
    <s v="2"/>
    <s v="SIN P3"/>
    <s v="-"/>
    <s v="ESTEBAN ECHEVERRÍA"/>
    <s v="EL JAGÜEL"/>
    <s v="PLANTA EL JAGÜEL - NEWTON 2750 - EL JAGÜEL"/>
    <d v="2010-03-10T00:00:00"/>
    <d v="2011-10-01T00:00:00"/>
    <n v="265051.96409999998"/>
    <n v="0"/>
    <n v="0"/>
    <n v="265051.96409999998"/>
    <s v="-"/>
    <n v="235947.10810000001"/>
    <n v="31194.526000000002"/>
    <n v="2089.67"/>
    <s v="-"/>
    <s v="-"/>
    <n v="0"/>
    <n v="0"/>
    <n v="0"/>
    <n v="0"/>
    <n v="0"/>
    <n v="0"/>
    <s v="-"/>
    <s v="FINALIZADO"/>
    <n v="1"/>
    <n v="1"/>
    <s v="-"/>
  </r>
  <r>
    <n v="810"/>
    <x v="0"/>
    <s v="06. PLAN SANITARIO DE EMERGENCIA"/>
    <s v="-"/>
    <s v="-"/>
    <s v="-"/>
    <s v="MEJORA Y MANTENIMIENTO"/>
    <s v="SISTEMA CLOACAS AVELLANEDA"/>
    <s v="ELEVACION SALA 3° RENOVACIONES EQUIPOS"/>
    <n v="2"/>
    <x v="0"/>
    <n v="356"/>
    <x v="0"/>
    <x v="0"/>
    <n v="5"/>
    <s v="N955205"/>
    <n v="5"/>
    <s v="-"/>
    <n v="11"/>
    <n v="5"/>
    <n v="5"/>
    <n v="7"/>
    <n v="753"/>
    <n v="3"/>
    <n v="8"/>
    <n v="96"/>
    <s v="2"/>
    <s v="SIN P3"/>
    <s v="-"/>
    <s v="AVELLANEDA"/>
    <s v="WILDE"/>
    <s v="ESTABL. WILDE - LAS FLORES 701 - WILDE"/>
    <d v="2009-11-13T00:00:00"/>
    <d v="2011-10-01T00:00:00"/>
    <n v="544500"/>
    <n v="3990039.2752"/>
    <n v="0"/>
    <n v="4534539.2752"/>
    <n v="544500"/>
    <n v="3551853.36"/>
    <n v="438185.91519999999"/>
    <s v="-"/>
    <s v="-"/>
    <s v="-"/>
    <n v="0"/>
    <n v="0"/>
    <n v="0"/>
    <n v="0"/>
    <n v="0"/>
    <n v="0"/>
    <s v="-"/>
    <s v="FINALIZADO"/>
    <n v="1"/>
    <n v="1"/>
    <s v="-"/>
  </r>
  <r>
    <n v="811"/>
    <x v="0"/>
    <s v="06. PLAN SANITARIO DE EMERGENCIA"/>
    <s v="-"/>
    <s v="-"/>
    <s v="-"/>
    <s v="MEJORA Y MANTENIMIENTO"/>
    <s v="SISTEMA CLOACAS AVELLANEDA"/>
    <s v="ADQUISICION EQUIPOS DIAGNOSTICO"/>
    <n v="2"/>
    <x v="0"/>
    <n v="356"/>
    <x v="0"/>
    <x v="0"/>
    <n v="5"/>
    <s v="N955404"/>
    <n v="5"/>
    <s v="-"/>
    <n v="11"/>
    <n v="5"/>
    <n v="5"/>
    <n v="7"/>
    <n v="753"/>
    <n v="3"/>
    <n v="8"/>
    <n v="96"/>
    <s v="2"/>
    <s v="SIN P3"/>
    <s v="-"/>
    <s v="AVELLANEDA"/>
    <s v="WILDE"/>
    <s v="SAN NICOLÁS S/Nº ESQ. RAQUEL ESPAÑOL - WILDE"/>
    <d v="2010-12-06T00:00:00"/>
    <d v="2011-12-01T00:00:00"/>
    <n v="1797181.3464000002"/>
    <n v="338204.72839999996"/>
    <n v="40420.086300000024"/>
    <n v="2175806.1611000001"/>
    <s v="-"/>
    <n v="262974.4425"/>
    <n v="1936714.1177999999"/>
    <n v="23882.3992"/>
    <s v="-"/>
    <s v="-"/>
    <n v="0"/>
    <n v="0"/>
    <n v="0"/>
    <n v="0"/>
    <n v="0"/>
    <n v="0"/>
    <s v="-"/>
    <s v="FINALIZADO"/>
    <n v="1"/>
    <n v="1"/>
    <s v="-"/>
  </r>
  <r>
    <n v="812"/>
    <x v="0"/>
    <s v="06. PLAN SANITARIO DE EMERGENCIA"/>
    <s v="-"/>
    <s v="-"/>
    <s v="-"/>
    <s v="MEJORA Y MANTENIMIENTO"/>
    <s v="SISTEMA CLOACAS AVELLANEDA"/>
    <s v="EQUIPOS"/>
    <n v="2"/>
    <x v="0"/>
    <n v="356"/>
    <x v="0"/>
    <x v="0"/>
    <n v="5"/>
    <s v="1055402"/>
    <n v="5"/>
    <s v="-"/>
    <n v="11"/>
    <n v="5"/>
    <n v="5"/>
    <n v="7"/>
    <n v="753"/>
    <n v="3"/>
    <n v="8"/>
    <n v="96"/>
    <s v="2"/>
    <s v="SIN P3"/>
    <s v="-"/>
    <s v="AVELLANEDA"/>
    <s v="WILDE"/>
    <s v="SAN NICOLÁS S/Nº ESQ. RAQUEL ESPAÑOL - WILDE"/>
    <d v="2010-03-15T00:00:00"/>
    <d v="2011-01-01T00:00:00"/>
    <n v="1026334.1"/>
    <n v="40994.800000000003"/>
    <n v="2107.5295999999071"/>
    <n v="1069436.4295999999"/>
    <s v="-"/>
    <n v="1068579.3987"/>
    <n v="7415.2308999999996"/>
    <s v="-"/>
    <s v="-"/>
    <s v="-"/>
    <n v="0"/>
    <n v="0"/>
    <n v="0"/>
    <n v="0"/>
    <n v="0"/>
    <n v="0"/>
    <s v="-"/>
    <s v="FINALIZADO"/>
    <n v="1.0061323888157179"/>
    <n v="1"/>
    <s v="-"/>
  </r>
  <r>
    <n v="813"/>
    <x v="0"/>
    <s v="06. PLAN SANITARIO DE EMERGENCIA"/>
    <s v="-"/>
    <s v="-"/>
    <s v="-"/>
    <s v="MEJORA Y MANTENIMIENTO"/>
    <s v="SISTEMA CLOACAS LA MATANZA"/>
    <s v="INSTRUMENTACION"/>
    <n v="2"/>
    <x v="0"/>
    <n v="356"/>
    <x v="0"/>
    <x v="0"/>
    <n v="5"/>
    <s v="1055108"/>
    <n v="5"/>
    <s v="-"/>
    <n v="11"/>
    <n v="5"/>
    <n v="5"/>
    <n v="7"/>
    <n v="753"/>
    <n v="3"/>
    <n v="8"/>
    <n v="96"/>
    <s v="2"/>
    <s v="SIN P3"/>
    <s v="-"/>
    <s v="LA MATANZA"/>
    <s v="ALDO BONZI"/>
    <s v="PLANTA SUDOESTE - ANA MARÍA JANER Y PALPA - ALDO BONZI"/>
    <d v="2010-06-29T00:00:00"/>
    <d v="2011-03-01T00:00:00"/>
    <n v="82292.100000000006"/>
    <n v="0"/>
    <n v="-9117.1685000000143"/>
    <n v="73174.931499999992"/>
    <s v="-"/>
    <n v="72884.011199999994"/>
    <n v="290.9203"/>
    <s v="-"/>
    <s v="-"/>
    <s v="-"/>
    <n v="0"/>
    <n v="0"/>
    <n v="0"/>
    <n v="0"/>
    <n v="0"/>
    <n v="0"/>
    <s v="-"/>
    <s v="FINALIZADO"/>
    <n v="1"/>
    <n v="1"/>
    <s v="-"/>
  </r>
  <r>
    <n v="814"/>
    <x v="0"/>
    <s v="06. PLAN SANITARIO DE EMERGENCIA"/>
    <s v="-"/>
    <s v="-"/>
    <s v="-"/>
    <s v="MEJORA Y MANTENIMIENTO"/>
    <s v="SISTEMA CLOACAS LA MATANZA"/>
    <s v="OBRAS CIVILES"/>
    <n v="2"/>
    <x v="0"/>
    <n v="356"/>
    <x v="0"/>
    <x v="0"/>
    <n v="5"/>
    <s v="1055103"/>
    <n v="5"/>
    <s v="-"/>
    <n v="11"/>
    <n v="5"/>
    <n v="5"/>
    <n v="7"/>
    <n v="753"/>
    <n v="3"/>
    <n v="8"/>
    <n v="96"/>
    <s v="2"/>
    <s v="SIN P3"/>
    <s v="-"/>
    <s v="LA MATANZA"/>
    <s v="ALDO BONZI"/>
    <s v="PLANTA SUDOESTE - ANA MARÍA JANER Y PALPA - ALDO BONZI"/>
    <d v="2010-07-29T00:00:00"/>
    <d v="2010-12-30T00:00:00"/>
    <n v="924561"/>
    <n v="0"/>
    <n v="-52635"/>
    <n v="871926"/>
    <s v="-"/>
    <n v="871926"/>
    <s v="-"/>
    <s v="-"/>
    <s v="-"/>
    <s v="-"/>
    <n v="0"/>
    <n v="0"/>
    <n v="0"/>
    <n v="0"/>
    <n v="0"/>
    <n v="0"/>
    <s v="-"/>
    <s v="FINALIZADO"/>
    <n v="1"/>
    <n v="1"/>
    <s v="-"/>
  </r>
  <r>
    <n v="815"/>
    <x v="0"/>
    <s v="06. PLAN SANITARIO DE EMERGENCIA"/>
    <s v="-"/>
    <s v="-"/>
    <s v="-"/>
    <s v="MEJORA Y MANTENIMIENTO"/>
    <s v="SISTEMA CLOACAS LA MATANZA"/>
    <s v="LECHOS PERCOLADORES PRIMARIOS"/>
    <n v="2"/>
    <x v="0"/>
    <n v="356"/>
    <x v="0"/>
    <x v="0"/>
    <n v="5"/>
    <s v="1055104"/>
    <n v="5"/>
    <s v="-"/>
    <n v="11"/>
    <n v="5"/>
    <n v="5"/>
    <n v="7"/>
    <n v="753"/>
    <n v="3"/>
    <n v="8"/>
    <n v="96"/>
    <s v="2"/>
    <s v="SIN P3"/>
    <s v="-"/>
    <s v="LA MATANZA"/>
    <s v="ALDO BONZI"/>
    <s v="PLANTA SUDOESTE - ANA MARÍA JANER Y PALPA - ALDO BONZI"/>
    <d v="2010-06-03T00:00:00"/>
    <d v="2014-05-30T00:00:00"/>
    <n v="152830.26"/>
    <n v="221430"/>
    <n v="0"/>
    <n v="374260.26"/>
    <s v="-"/>
    <n v="152830.16320000001"/>
    <s v="-"/>
    <s v="-"/>
    <s v="-"/>
    <n v="221430"/>
    <n v="0"/>
    <n v="0"/>
    <n v="0"/>
    <n v="0"/>
    <n v="0"/>
    <n v="0"/>
    <s v="-"/>
    <s v="FINALIZADO"/>
    <n v="0.99999974135645586"/>
    <n v="1"/>
    <s v="-"/>
  </r>
  <r>
    <n v="816"/>
    <x v="0"/>
    <s v="06. PLAN SANITARIO DE EMERGENCIA"/>
    <s v="-"/>
    <s v="-"/>
    <s v="-"/>
    <s v="MEJORA Y MANTENIMIENTO"/>
    <s v="SISTEMA CLOACAS LA MATANZA"/>
    <s v="ALIMENTACIÓN ELÉCTRICA"/>
    <n v="2"/>
    <x v="0"/>
    <n v="356"/>
    <x v="0"/>
    <x v="0"/>
    <n v="5"/>
    <s v="1055107"/>
    <n v="5"/>
    <s v="-"/>
    <n v="11"/>
    <n v="5"/>
    <n v="5"/>
    <n v="7"/>
    <n v="753"/>
    <n v="3"/>
    <n v="8"/>
    <n v="96"/>
    <s v="2"/>
    <s v="SIN P3"/>
    <s v="-"/>
    <s v="LA MATANZA"/>
    <s v="ALDO BONZI"/>
    <s v="PLANTA SUDOESTE - ANA MARÍA JANER Y PALPA - ALDO BONZI"/>
    <d v="2010-05-01T00:00:00"/>
    <d v="2010-12-30T00:00:00"/>
    <n v="337690.43"/>
    <n v="0"/>
    <n v="-7.259999995585531E-2"/>
    <n v="337690.35740000004"/>
    <s v="-"/>
    <n v="337690.36949999997"/>
    <s v="-"/>
    <s v="-"/>
    <s v="-"/>
    <s v="-"/>
    <n v="0"/>
    <n v="0"/>
    <n v="0"/>
    <n v="0"/>
    <n v="0"/>
    <n v="0"/>
    <s v="-"/>
    <s v="FINALIZADO"/>
    <n v="1"/>
    <n v="1"/>
    <s v="-"/>
  </r>
  <r>
    <n v="817"/>
    <x v="0"/>
    <s v="06. PLAN SANITARIO DE EMERGENCIA"/>
    <s v="-"/>
    <s v="-"/>
    <s v="-"/>
    <s v="MEJORA Y MANTENIMIENTO"/>
    <s v="SISTEMA CLOACAS LA MATANZA"/>
    <s v="CÁMARA DE LODOS DECANTACIÓN PRIMARIA"/>
    <n v="2"/>
    <x v="0"/>
    <n v="356"/>
    <x v="0"/>
    <x v="0"/>
    <n v="5"/>
    <s v="1055112"/>
    <n v="5"/>
    <s v="-"/>
    <n v="11"/>
    <n v="5"/>
    <n v="5"/>
    <n v="7"/>
    <n v="753"/>
    <n v="3"/>
    <n v="8"/>
    <n v="96"/>
    <s v="2"/>
    <s v="SIN P3"/>
    <s v="-"/>
    <s v="LA MATANZA"/>
    <s v="ALDO BONZI"/>
    <s v="PLANTA SUDOESTE - ANA MARÍA JANER Y PALPA - ALDO BONZI"/>
    <d v="2010-07-21T00:00:00"/>
    <d v="2010-12-30T00:00:00"/>
    <n v="391103.46"/>
    <n v="0"/>
    <n v="0"/>
    <n v="391103.46"/>
    <s v="-"/>
    <n v="391103.46"/>
    <s v="-"/>
    <s v="-"/>
    <s v="-"/>
    <s v="-"/>
    <n v="0"/>
    <n v="0"/>
    <n v="0"/>
    <n v="0"/>
    <n v="0"/>
    <n v="0"/>
    <s v="-"/>
    <s v="FINALIZADO"/>
    <n v="1"/>
    <n v="1"/>
    <s v="-"/>
  </r>
  <r>
    <n v="818"/>
    <x v="0"/>
    <s v="06. PLAN SANITARIO DE EMERGENCIA"/>
    <s v="-"/>
    <s v="-"/>
    <s v="-"/>
    <s v="MEJORA Y MANTENIMIENTO"/>
    <s v="SISTEMA CLOACAS AVELLANEDA"/>
    <s v="CÁMARA DE INGRESO Y PRETRATAMIENTO SALA 3RA"/>
    <n v="2"/>
    <x v="0"/>
    <n v="356"/>
    <x v="0"/>
    <x v="0"/>
    <n v="5"/>
    <s v="1055204"/>
    <n v="5"/>
    <s v="-"/>
    <n v="11"/>
    <n v="5"/>
    <n v="5"/>
    <n v="7"/>
    <n v="753"/>
    <n v="3"/>
    <n v="8"/>
    <n v="96"/>
    <s v="2"/>
    <s v="SIN P3"/>
    <s v="-"/>
    <s v="AVELLANEDA"/>
    <s v="WILDE"/>
    <s v="ESTABL. WILDE - LAS FLORES 701 - WILDE"/>
    <d v="2010-04-28T00:00:00"/>
    <d v="2010-11-30T00:00:00"/>
    <n v="173756"/>
    <n v="0"/>
    <n v="-39325"/>
    <n v="134431"/>
    <s v="-"/>
    <n v="134431"/>
    <s v="-"/>
    <s v="-"/>
    <s v="-"/>
    <s v="-"/>
    <n v="0"/>
    <n v="0"/>
    <n v="0"/>
    <n v="0"/>
    <n v="0"/>
    <n v="0"/>
    <s v="-"/>
    <s v="FINALIZADO"/>
    <n v="1"/>
    <n v="1"/>
    <s v="-"/>
  </r>
  <r>
    <n v="819"/>
    <x v="0"/>
    <s v="06. PLAN SANITARIO DE EMERGENCIA"/>
    <s v="-"/>
    <s v="-"/>
    <s v="-"/>
    <s v="MEJORA Y MANTENIMIENTO"/>
    <s v="SISTEMA CLOACAS AVELLANEDA"/>
    <s v="OBRA CIVIL"/>
    <n v="2"/>
    <x v="0"/>
    <n v="356"/>
    <x v="0"/>
    <x v="0"/>
    <n v="5"/>
    <s v="1055208"/>
    <n v="5"/>
    <s v="-"/>
    <n v="11"/>
    <n v="5"/>
    <n v="5"/>
    <n v="7"/>
    <n v="753"/>
    <n v="3"/>
    <n v="8"/>
    <n v="96"/>
    <s v="2"/>
    <s v="SIN P3"/>
    <s v="-"/>
    <s v="AVELLANEDA"/>
    <s v="WILDE"/>
    <s v="ESTABL. WILDE - LAS FLORES 701 - WILDE"/>
    <d v="2010-04-27T00:00:00"/>
    <d v="2010-08-31T00:00:00"/>
    <n v="191785"/>
    <n v="0"/>
    <n v="-145212.00320000001"/>
    <n v="46572.996799999994"/>
    <s v="-"/>
    <n v="46572.996800000001"/>
    <s v="-"/>
    <s v="-"/>
    <s v="-"/>
    <s v="-"/>
    <n v="0"/>
    <n v="0"/>
    <n v="0"/>
    <n v="0"/>
    <n v="0"/>
    <n v="0"/>
    <s v="-"/>
    <s v="FINALIZADO"/>
    <n v="1.0000000000000002"/>
    <n v="1"/>
    <s v="-"/>
  </r>
  <r>
    <n v="820"/>
    <x v="0"/>
    <s v="06. PLAN SANITARIO DE EMERGENCIA"/>
    <s v="-"/>
    <s v="-"/>
    <s v="-"/>
    <s v="MEJORA Y MANTENIMIENTO"/>
    <s v="SISTEMA CLOACAS AVELLANEDA"/>
    <s v="RENOV. COMPUERTAS CÁMARA H"/>
    <n v="2"/>
    <x v="0"/>
    <n v="356"/>
    <x v="0"/>
    <x v="0"/>
    <n v="5"/>
    <s v="1055211"/>
    <n v="5"/>
    <s v="-"/>
    <n v="11"/>
    <n v="5"/>
    <n v="5"/>
    <n v="7"/>
    <n v="753"/>
    <n v="3"/>
    <n v="8"/>
    <n v="96"/>
    <s v="2"/>
    <s v="SIN P3"/>
    <s v="-"/>
    <s v="AVELLANEDA"/>
    <s v="WILDE"/>
    <s v="ESTABL. WILDE - LAS FLORES 701 - WILDE"/>
    <d v="2010-05-27T00:00:00"/>
    <d v="2010-12-30T00:00:00"/>
    <n v="310240.37"/>
    <n v="73084"/>
    <n v="-0.24199999999837019"/>
    <n v="383324.12800000003"/>
    <s v="-"/>
    <n v="383324.12800000003"/>
    <s v="-"/>
    <s v="-"/>
    <s v="-"/>
    <s v="-"/>
    <n v="0"/>
    <n v="0"/>
    <n v="0"/>
    <n v="0"/>
    <n v="0"/>
    <n v="0"/>
    <s v="-"/>
    <s v="FINALIZADO"/>
    <n v="0.99999999999999989"/>
    <n v="1"/>
    <s v="-"/>
  </r>
  <r>
    <n v="821"/>
    <x v="0"/>
    <s v="06. PLAN SANITARIO DE EMERGENCIA"/>
    <s v="-"/>
    <s v="-"/>
    <s v="-"/>
    <s v="MEJORA Y MANTENIMIENTO"/>
    <s v="-"/>
    <s v="EQUIPAMIENTO ELECTROMECÁNICO - POZOS CENTRO"/>
    <n v="2"/>
    <x v="0"/>
    <n v="356"/>
    <x v="0"/>
    <x v="0"/>
    <n v="5"/>
    <s v="1055302"/>
    <n v="5"/>
    <s v="-"/>
    <n v="11"/>
    <n v="5"/>
    <n v="5"/>
    <n v="7"/>
    <n v="753"/>
    <n v="3"/>
    <n v="8"/>
    <n v="96"/>
    <s v="2"/>
    <s v="SIN P3"/>
    <s v="-"/>
    <s v="ÁREA CMR EN ZONA CABA, Y OESTE"/>
    <s v="ÁREA ACUMAR EN ZONA CABA, Y OESTE"/>
    <s v="ÁREA ACUMAR EN ZONA CABA, Y OESTE"/>
    <d v="2010-07-12T00:00:00"/>
    <d v="2010-12-30T00:00:00"/>
    <n v="1114016.75"/>
    <n v="112584.45"/>
    <n v="2543.42"/>
    <n v="1229144.6200000001"/>
    <s v="-"/>
    <n v="1229144.6200000001"/>
    <s v="-"/>
    <s v="-"/>
    <s v="-"/>
    <s v="-"/>
    <n v="0"/>
    <n v="0"/>
    <n v="0"/>
    <n v="0"/>
    <n v="0"/>
    <n v="0"/>
    <s v="-"/>
    <s v="FINALIZADO"/>
    <n v="1"/>
    <n v="1"/>
    <s v="-"/>
  </r>
  <r>
    <n v="822"/>
    <x v="0"/>
    <s v="06. PLAN SANITARIO DE EMERGENCIA"/>
    <s v="-"/>
    <s v="-"/>
    <s v="-"/>
    <s v="MEJORA Y MANTENIMIENTO"/>
    <s v="SISTEMA CLOACAS CABA"/>
    <s v="OBRA CIVIL"/>
    <n v="2"/>
    <x v="0"/>
    <n v="356"/>
    <x v="0"/>
    <x v="0"/>
    <n v="5"/>
    <s v="1055701"/>
    <n v="5"/>
    <s v="-"/>
    <n v="11"/>
    <n v="5"/>
    <n v="5"/>
    <n v="7"/>
    <n v="753"/>
    <n v="3"/>
    <n v="8"/>
    <n v="96"/>
    <s v="2"/>
    <s v="SIN P3"/>
    <s v="-"/>
    <s v="CABA"/>
    <s v="BARRACAS"/>
    <s v="ESTABL. BOCA BARRACAS - VIEYTES 889  - CABA"/>
    <d v="2010-08-19T00:00:00"/>
    <d v="2010-12-30T00:00:00"/>
    <n v="350900"/>
    <n v="0"/>
    <n v="-21715.434400000027"/>
    <n v="329184.56559999997"/>
    <s v="-"/>
    <n v="329185.17060000001"/>
    <s v="-"/>
    <s v="-"/>
    <s v="-"/>
    <s v="-"/>
    <n v="0"/>
    <n v="0"/>
    <n v="0"/>
    <n v="0"/>
    <n v="0"/>
    <n v="0"/>
    <s v="-"/>
    <s v="FINALIZADO"/>
    <n v="1"/>
    <n v="1"/>
    <s v="-"/>
  </r>
  <r>
    <n v="823"/>
    <x v="0"/>
    <s v="06. PLAN SANITARIO DE EMERGENCIA"/>
    <s v="-"/>
    <s v="-"/>
    <s v="-"/>
    <s v="MEJORA Y MANTENIMIENTO"/>
    <s v="SISTEMA CLOACAS EL JAGUEL-ESTEBAN ECHEVERRÍA"/>
    <s v="SUSTITUCIONES VARIAS"/>
    <n v="2"/>
    <x v="0"/>
    <n v="356"/>
    <x v="0"/>
    <x v="0"/>
    <n v="5"/>
    <s v="N859008"/>
    <n v="5"/>
    <s v="-"/>
    <n v="11"/>
    <n v="5"/>
    <n v="5"/>
    <n v="7"/>
    <n v="753"/>
    <n v="3"/>
    <n v="8"/>
    <n v="96"/>
    <s v="2"/>
    <s v="SIN P3"/>
    <s v="-"/>
    <s v="ESTEBAN ECHEVERRÍA"/>
    <s v="EL JAGÜEL"/>
    <s v="PLANTA EL JAGÜEL - NEWTON 2750 - EL JAGÜEL"/>
    <d v="2008-06-27T00:00:00"/>
    <d v="2010-03-31T00:00:00"/>
    <n v="162745"/>
    <n v="96454.665999999997"/>
    <n v="-1473.2960000000021"/>
    <n v="257726.37"/>
    <n v="255771.13099999999"/>
    <n v="1955.239"/>
    <s v="-"/>
    <s v="-"/>
    <s v="-"/>
    <s v="-"/>
    <n v="0"/>
    <n v="0"/>
    <n v="0"/>
    <n v="0"/>
    <n v="0"/>
    <n v="0"/>
    <s v="-"/>
    <s v="FINALIZADO"/>
    <n v="1"/>
    <n v="1"/>
    <s v="-"/>
  </r>
  <r>
    <n v="824"/>
    <x v="0"/>
    <s v="06. PLAN SANITARIO DE EMERGENCIA"/>
    <s v="-"/>
    <s v="-"/>
    <s v="-"/>
    <s v="MEJORA Y MANTENIMIENTO"/>
    <s v="SISTEMA CLOACAS EL JAGUEL-ESTEBAN ECHEVERRÍA"/>
    <s v="OBRA CIVIL - REHABILITACION EDILICIA"/>
    <n v="2"/>
    <x v="0"/>
    <n v="356"/>
    <x v="0"/>
    <x v="0"/>
    <n v="5"/>
    <s v="N859011"/>
    <n v="5"/>
    <s v="-"/>
    <n v="11"/>
    <n v="5"/>
    <n v="5"/>
    <n v="7"/>
    <n v="753"/>
    <n v="3"/>
    <n v="8"/>
    <n v="96"/>
    <s v="2"/>
    <s v="SIN P3"/>
    <s v="-"/>
    <s v="ESTEBAN ECHEVERRÍA"/>
    <s v="EL JAGÜEL"/>
    <s v="PLANTA EL JAGÜEL - NEWTON 2750 - EL JAGÜEL"/>
    <d v="2008-11-06T00:00:00"/>
    <d v="2010-09-30T00:00:00"/>
    <n v="115061.32"/>
    <n v="145127.4"/>
    <n v="-1464.1000000000058"/>
    <n v="258724.62"/>
    <n v="51606.5"/>
    <n v="207118.12"/>
    <s v="-"/>
    <s v="-"/>
    <s v="-"/>
    <s v="-"/>
    <n v="0"/>
    <n v="0"/>
    <n v="0"/>
    <n v="0"/>
    <n v="0"/>
    <n v="0"/>
    <s v="-"/>
    <s v="FINALIZADO"/>
    <n v="1"/>
    <n v="1"/>
    <s v="-"/>
  </r>
  <r>
    <n v="825"/>
    <x v="0"/>
    <s v="06. PLAN SANITARIO DE EMERGENCIA"/>
    <s v="-"/>
    <s v="-"/>
    <s v="-"/>
    <s v="MEJORA Y MANTENIMIENTO"/>
    <s v="SISTEMA CLOACAS AVELLANEDA"/>
    <s v="OBRA ELECTROMECANICA INSTALACION ANTIERIETA SALA 3° ELEVACION"/>
    <n v="2"/>
    <x v="0"/>
    <n v="356"/>
    <x v="0"/>
    <x v="0"/>
    <n v="5"/>
    <s v="N955206"/>
    <n v="5"/>
    <s v="-"/>
    <n v="11"/>
    <n v="5"/>
    <n v="5"/>
    <n v="7"/>
    <n v="753"/>
    <n v="3"/>
    <n v="8"/>
    <n v="96"/>
    <s v="2"/>
    <s v="SIN P3"/>
    <s v="-"/>
    <s v="AVELLANEDA"/>
    <s v="WILDE"/>
    <s v="ESTABL. WILDE - LAS FLORES 701 - WILDE"/>
    <d v="2009-11-03T00:00:00"/>
    <d v="2010-03-31T00:00:00"/>
    <n v="544500"/>
    <n v="289988.59999999998"/>
    <n v="-46028.4"/>
    <n v="788460.2"/>
    <n v="498471.6"/>
    <n v="289988.59999999998"/>
    <s v="-"/>
    <s v="-"/>
    <s v="-"/>
    <s v="-"/>
    <n v="0"/>
    <n v="0"/>
    <n v="0"/>
    <n v="0"/>
    <n v="0"/>
    <n v="0"/>
    <s v="-"/>
    <s v="FINALIZADO"/>
    <n v="1"/>
    <n v="1"/>
    <s v="-"/>
  </r>
  <r>
    <n v="826"/>
    <x v="0"/>
    <s v="06. PLAN SANITARIO DE EMERGENCIA"/>
    <s v="-"/>
    <s v="-"/>
    <s v="-"/>
    <s v="MEJORA Y MANTENIMIENTO"/>
    <s v="SISTEMA CLOACAS AVELLANEDA"/>
    <s v="IMPULSIÓN SALA 4° - JUNTAS DE IMPULSIÓN"/>
    <n v="2"/>
    <x v="0"/>
    <n v="356"/>
    <x v="0"/>
    <x v="0"/>
    <n v="5"/>
    <s v="N955207"/>
    <n v="5"/>
    <s v="-"/>
    <n v="11"/>
    <n v="5"/>
    <n v="5"/>
    <n v="7"/>
    <n v="753"/>
    <n v="3"/>
    <n v="8"/>
    <n v="96"/>
    <s v="2"/>
    <s v="SIN P3"/>
    <s v="-"/>
    <s v="AVELLANEDA"/>
    <s v="WILDE"/>
    <s v="ESTABL. WILDE - LAS FLORES 701 - WILDE"/>
    <d v="2009-09-01T00:00:00"/>
    <d v="2010-11-30T00:00:00"/>
    <n v="1633500"/>
    <n v="1374457.392"/>
    <n v="0"/>
    <n v="3007957.392"/>
    <n v="472921.24"/>
    <n v="2535036.1519999998"/>
    <s v="-"/>
    <s v="-"/>
    <s v="-"/>
    <s v="-"/>
    <n v="0"/>
    <n v="0"/>
    <n v="0"/>
    <n v="0"/>
    <n v="0"/>
    <n v="0"/>
    <s v="-"/>
    <s v="FINALIZADO"/>
    <n v="1"/>
    <n v="1"/>
    <s v="-"/>
  </r>
  <r>
    <n v="827"/>
    <x v="0"/>
    <s v="06. PLAN SANITARIO DE EMERGENCIA"/>
    <s v="-"/>
    <s v="-"/>
    <s v="-"/>
    <s v="MEJORA Y MANTENIMIENTO"/>
    <s v="SISTEMA CLOACAS EL JAGUEL-ESTEBAN ECHEVERRÍA"/>
    <s v="RENOVACIÓN TABLEROS PRINCIPALES"/>
    <n v="2"/>
    <x v="0"/>
    <n v="356"/>
    <x v="0"/>
    <x v="0"/>
    <n v="5"/>
    <s v="N959005"/>
    <n v="5"/>
    <s v="-"/>
    <n v="11"/>
    <n v="5"/>
    <n v="5"/>
    <n v="7"/>
    <n v="753"/>
    <n v="3"/>
    <n v="8"/>
    <n v="96"/>
    <s v="2"/>
    <s v="SIN P3"/>
    <s v="-"/>
    <s v="ESTEBAN ECHEVERRÍA"/>
    <s v="EL JAGÜEL"/>
    <s v="PLANTA EL JAGÜEL - NEWTON 2750 - EL JAGÜEL"/>
    <d v="2009-12-03T00:00:00"/>
    <d v="2010-03-31T00:00:00"/>
    <n v="42350"/>
    <n v="0"/>
    <n v="-16357.99"/>
    <n v="25992.01"/>
    <s v="-"/>
    <n v="25992.01"/>
    <s v="-"/>
    <s v="-"/>
    <s v="-"/>
    <s v="-"/>
    <n v="0"/>
    <n v="0"/>
    <n v="0"/>
    <n v="0"/>
    <n v="0"/>
    <n v="0"/>
    <s v="-"/>
    <s v="FINALIZADO"/>
    <n v="1"/>
    <n v="1"/>
    <s v="-"/>
  </r>
  <r>
    <n v="828"/>
    <x v="0"/>
    <s v="06. PLAN SANITARIO DE EMERGENCIA"/>
    <s v="-"/>
    <s v="-"/>
    <s v="-"/>
    <s v="MEJORA Y MANTENIMIENTO"/>
    <s v="SISTEMA CLOACAS AVELLANEDA"/>
    <s v="INSTALACIÓN CONEXIÓN CLOACA AV"/>
    <n v="2"/>
    <x v="0"/>
    <n v="356"/>
    <x v="0"/>
    <x v="0"/>
    <n v="5"/>
    <s v="1021152"/>
    <n v="5"/>
    <s v="-"/>
    <n v="11"/>
    <n v="5"/>
    <n v="5"/>
    <n v="7"/>
    <n v="753"/>
    <n v="3"/>
    <n v="8"/>
    <n v="96"/>
    <s v="2"/>
    <s v="SIN P3"/>
    <s v="-"/>
    <s v="AVELLANEDA"/>
    <s v="AVELLANEDA"/>
    <s v="GERLI-SARANDI-DOCK SUD-DOMINICO-AVELLANEDA-PIÑEYRO-WILDE"/>
    <s v="01/01/2010"/>
    <d v="2010-12-31T00:00:00"/>
    <s v="NOTA 12 - NOTA 14"/>
    <s v="NOTA 12 - NOTA 14"/>
    <n v="0"/>
    <s v="NOTA 12 - NOTA 14"/>
    <s v="-"/>
    <n v="1216059.68"/>
    <n v="2984.6464999999998"/>
    <s v="-"/>
    <s v="-"/>
    <s v="-"/>
    <n v="0"/>
    <n v="0"/>
    <n v="0"/>
    <n v="0"/>
    <n v="0"/>
    <n v="0"/>
    <s v="-"/>
    <s v="FINALIZADO"/>
    <n v="1"/>
    <n v="1"/>
    <s v="-"/>
  </r>
  <r>
    <n v="829"/>
    <x v="0"/>
    <s v="06. PLAN SANITARIO DE EMERGENCIA"/>
    <s v="-"/>
    <s v="-"/>
    <s v="-"/>
    <s v="MEJORA Y MANTENIMIENTO"/>
    <s v="-"/>
    <s v="INSTALACIÓN CONEXIÓN CLOACA LN"/>
    <n v="2"/>
    <x v="0"/>
    <n v="356"/>
    <x v="0"/>
    <x v="0"/>
    <n v="5"/>
    <s v="1021153"/>
    <n v="5"/>
    <s v="-"/>
    <n v="11"/>
    <n v="5"/>
    <n v="5"/>
    <n v="7"/>
    <n v="753"/>
    <n v="3"/>
    <n v="8"/>
    <n v="96"/>
    <s v="2"/>
    <s v="SIN P3"/>
    <s v="-"/>
    <s v="LANÚS"/>
    <s v="LANÚS"/>
    <s v="LANÚS - MONTE CHINGOLO - REMEDIOS DE ESCALADA - VALENTIN ALSINA"/>
    <s v="01/01/2010"/>
    <d v="2010-12-31T00:00:00"/>
    <s v="NOTA 13- NOTA 15"/>
    <s v="NOTA 13- NOTA 15"/>
    <n v="0"/>
    <s v="NOTA 13- NOTA 15"/>
    <s v="-"/>
    <n v="328602.18050000002"/>
    <n v="477.12720000000002"/>
    <n v="2560.36"/>
    <s v="-"/>
    <s v="-"/>
    <n v="0"/>
    <n v="0"/>
    <n v="0"/>
    <n v="0"/>
    <n v="0"/>
    <n v="0"/>
    <s v="-"/>
    <s v="FINALIZADO"/>
    <n v="1"/>
    <n v="1"/>
    <s v="-"/>
  </r>
  <r>
    <n v="830"/>
    <x v="0"/>
    <s v="06. PLAN SANITARIO DE EMERGENCIA"/>
    <s v="-"/>
    <s v="-"/>
    <s v="-"/>
    <s v="MEJORA Y MANTENIMIENTO"/>
    <s v="SISTEMA CLOACAS AVELLANEDA"/>
    <s v="RENOVACIÓN CONEXIÓN CLOACA AV"/>
    <n v="2"/>
    <x v="0"/>
    <n v="356"/>
    <x v="0"/>
    <x v="0"/>
    <n v="5"/>
    <s v="1021157"/>
    <n v="5"/>
    <s v="-"/>
    <n v="11"/>
    <n v="5"/>
    <n v="5"/>
    <n v="7"/>
    <n v="753"/>
    <n v="3"/>
    <n v="8"/>
    <n v="96"/>
    <s v="2"/>
    <s v="SIN P3"/>
    <s v="-"/>
    <s v="AVELLANEDA"/>
    <s v="AVELLANEDA"/>
    <s v="GERLI-SARANDI-DOCK SUD-DOMINICO-AVELLANEDA-PIÑEYRO-WILDE"/>
    <s v="01/01/2010"/>
    <d v="2010-12-31T00:00:00"/>
    <s v="NOTA 12 - NOTA 14"/>
    <s v="NOTA 12 - NOTA 14"/>
    <n v="0"/>
    <s v="NOTA 12 - NOTA 14"/>
    <s v="-"/>
    <n v="768841.42940000002"/>
    <n v="1330.758"/>
    <n v="275.9889"/>
    <s v="-"/>
    <s v="-"/>
    <n v="0"/>
    <n v="0"/>
    <n v="0"/>
    <n v="0"/>
    <n v="0"/>
    <n v="0"/>
    <s v="-"/>
    <s v="FINALIZADO"/>
    <n v="1"/>
    <n v="1"/>
    <s v="-"/>
  </r>
  <r>
    <n v="831"/>
    <x v="0"/>
    <s v="06. PLAN SANITARIO DE EMERGENCIA"/>
    <s v="-"/>
    <s v="-"/>
    <s v="-"/>
    <s v="MEJORA Y MANTENIMIENTO"/>
    <s v="-"/>
    <s v="RENOVACIÓN CONEXIÓN CLOACA LN"/>
    <n v="2"/>
    <x v="0"/>
    <n v="356"/>
    <x v="0"/>
    <x v="0"/>
    <n v="5"/>
    <s v="1021158"/>
    <n v="5"/>
    <s v="-"/>
    <n v="11"/>
    <n v="5"/>
    <n v="5"/>
    <n v="7"/>
    <n v="753"/>
    <n v="3"/>
    <n v="8"/>
    <n v="96"/>
    <s v="2"/>
    <s v="SIN P3"/>
    <s v="-"/>
    <s v="LANÚS"/>
    <s v="LANÚS"/>
    <s v="LANÚS - REMEDIOS DE ESCALADA - VALENTIN ALSINA"/>
    <s v="01/01/2010"/>
    <d v="2010-12-31T00:00:00"/>
    <s v="NOTA 13- NOTA 15"/>
    <s v="NOTA 13- NOTA 15"/>
    <n v="0"/>
    <s v="NOTA 13- NOTA 15"/>
    <s v="-"/>
    <n v="52643.542600000001"/>
    <n v="4491.7136"/>
    <n v="603.79"/>
    <s v="-"/>
    <s v="-"/>
    <n v="0"/>
    <n v="0"/>
    <n v="0"/>
    <n v="0"/>
    <n v="0"/>
    <n v="0"/>
    <s v="-"/>
    <s v="FINALIZADO"/>
    <n v="1"/>
    <n v="1"/>
    <s v="-"/>
  </r>
  <r>
    <n v="832"/>
    <x v="0"/>
    <s v="06. PLAN SANITARIO DE EMERGENCIA"/>
    <s v="-"/>
    <s v="-"/>
    <s v="-"/>
    <s v="MEJORA Y MANTENIMIENTO"/>
    <s v="SISTEMA CLOACAS AVELLANEDA"/>
    <s v="RENOVACIÓN DE RED DE CLOACA AV"/>
    <n v="2"/>
    <x v="0"/>
    <n v="356"/>
    <x v="0"/>
    <x v="0"/>
    <n v="5"/>
    <s v="1021352"/>
    <n v="5"/>
    <s v="-"/>
    <n v="11"/>
    <n v="5"/>
    <n v="5"/>
    <n v="7"/>
    <n v="753"/>
    <n v="3"/>
    <n v="8"/>
    <n v="96"/>
    <s v="2"/>
    <s v="SIN P3"/>
    <s v="-"/>
    <s v="AVELLANEDA"/>
    <s v="AVELLANEDA"/>
    <s v="GERLI-SARANDI-DOCK SUD-DOMINICO-AVELLANEDA-PIÑEYRO-CRUCESITA-WILDE"/>
    <s v="01/01/2010"/>
    <d v="2010-12-31T00:00:00"/>
    <s v="NOTA 12 - NOTA 14"/>
    <s v="NOTA 12 - NOTA 14"/>
    <n v="0"/>
    <s v="NOTA 12 - NOTA 14"/>
    <s v="-"/>
    <n v="143643.62539999999"/>
    <s v="-"/>
    <s v="-"/>
    <s v="-"/>
    <s v="-"/>
    <n v="0"/>
    <n v="0"/>
    <n v="0"/>
    <n v="0"/>
    <n v="0"/>
    <n v="0"/>
    <s v="-"/>
    <s v="FINALIZADO"/>
    <n v="1"/>
    <n v="1"/>
    <s v="-"/>
  </r>
  <r>
    <n v="833"/>
    <x v="0"/>
    <s v="06. PLAN SANITARIO DE EMERGENCIA"/>
    <s v="-"/>
    <s v="-"/>
    <s v="-"/>
    <s v="MEJORA Y MANTENIMIENTO"/>
    <s v="-"/>
    <s v="RENOVACIÓN DE RED DE CLOACA LN"/>
    <n v="2"/>
    <x v="0"/>
    <n v="356"/>
    <x v="0"/>
    <x v="0"/>
    <n v="5"/>
    <s v="1021353"/>
    <n v="5"/>
    <s v="-"/>
    <n v="11"/>
    <n v="5"/>
    <n v="5"/>
    <n v="7"/>
    <n v="753"/>
    <n v="3"/>
    <n v="8"/>
    <n v="96"/>
    <s v="2"/>
    <s v="SIN P3"/>
    <s v="-"/>
    <s v="LANÚS"/>
    <s v="LANÚS"/>
    <s v="R DE ESCALADA - LANÚS"/>
    <s v="01/01/2010"/>
    <d v="2010-12-31T00:00:00"/>
    <s v="NOTA 13- NOTA 15"/>
    <s v="NOTA 13- NOTA 15"/>
    <n v="0"/>
    <s v="NOTA 13- NOTA 15"/>
    <s v="-"/>
    <n v="97965.471999999994"/>
    <n v="124.35169999999999"/>
    <n v="468.27"/>
    <s v="-"/>
    <s v="-"/>
    <n v="0"/>
    <n v="0"/>
    <n v="0"/>
    <n v="0"/>
    <n v="0"/>
    <n v="0"/>
    <s v="-"/>
    <s v="FINALIZADO"/>
    <n v="1"/>
    <n v="1"/>
    <s v="-"/>
  </r>
  <r>
    <n v="834"/>
    <x v="0"/>
    <s v="06. PLAN SANITARIO DE EMERGENCIA"/>
    <s v="-"/>
    <s v="-"/>
    <s v="-"/>
    <s v="MEJORA Y MANTENIMIENTO"/>
    <s v="SISTEMA CLOACAS AVELLANEDA"/>
    <s v="MARCOS Y TAPAS AV"/>
    <n v="2"/>
    <x v="0"/>
    <n v="356"/>
    <x v="0"/>
    <x v="0"/>
    <n v="5"/>
    <s v="1021452"/>
    <n v="5"/>
    <s v="-"/>
    <n v="11"/>
    <n v="5"/>
    <n v="5"/>
    <n v="7"/>
    <n v="753"/>
    <n v="3"/>
    <n v="8"/>
    <n v="96"/>
    <s v="2"/>
    <s v="SIN P3"/>
    <s v="-"/>
    <s v="AVELLANEDA"/>
    <s v="AVELLANEDA"/>
    <s v="WILDE- AVELLANEDA"/>
    <s v="01/01/2010"/>
    <d v="2010-12-31T00:00:00"/>
    <s v="NOTA 12 - NOTA 14"/>
    <s v="NOTA 12 - NOTA 14"/>
    <n v="0"/>
    <s v="NOTA 12 - NOTA 14"/>
    <s v="-"/>
    <n v="252335.77160000001"/>
    <n v="26.5716"/>
    <s v="-"/>
    <s v="-"/>
    <s v="-"/>
    <n v="0"/>
    <n v="0"/>
    <n v="0"/>
    <n v="0"/>
    <n v="0"/>
    <n v="0"/>
    <s v="-"/>
    <s v="FINALIZADO"/>
    <n v="1"/>
    <n v="1"/>
    <s v="-"/>
  </r>
  <r>
    <n v="835"/>
    <x v="0"/>
    <s v="06. PLAN SANITARIO DE EMERGENCIA"/>
    <s v="-"/>
    <s v="-"/>
    <s v="-"/>
    <s v="MEJORA Y MANTENIMIENTO"/>
    <s v="-"/>
    <s v="MARCOS Y TAPAS LN"/>
    <n v="2"/>
    <x v="0"/>
    <n v="356"/>
    <x v="0"/>
    <x v="0"/>
    <n v="5"/>
    <s v="1021453"/>
    <n v="5"/>
    <s v="-"/>
    <n v="11"/>
    <n v="5"/>
    <n v="5"/>
    <n v="7"/>
    <n v="753"/>
    <n v="3"/>
    <n v="8"/>
    <n v="96"/>
    <s v="2"/>
    <s v="SIN P3"/>
    <s v="-"/>
    <s v="LANÚS"/>
    <s v="LANÚS"/>
    <s v="LANÚS - REMEDIOS DE ESCALADA - VALENTIN ALSINA"/>
    <s v="01/01/2010"/>
    <d v="2010-12-31T00:00:00"/>
    <s v="NOTA 13- NOTA 15"/>
    <s v="NOTA 13- NOTA 15"/>
    <n v="0"/>
    <s v="NOTA 13- NOTA 15"/>
    <s v="-"/>
    <n v="88663.839000000007"/>
    <n v="1585.7292"/>
    <n v="226.27"/>
    <s v="-"/>
    <s v="-"/>
    <n v="0"/>
    <n v="0"/>
    <n v="0"/>
    <n v="0"/>
    <n v="0"/>
    <n v="0"/>
    <s v="-"/>
    <s v="FINALIZADO"/>
    <n v="1"/>
    <n v="1"/>
    <s v="-"/>
  </r>
  <r>
    <n v="836"/>
    <x v="0"/>
    <s v="06. PLAN SANITARIO DE EMERGENCIA"/>
    <s v="-"/>
    <s v="-"/>
    <s v="-"/>
    <s v="MEJORA Y MANTENIMIENTO"/>
    <s v="-"/>
    <s v="INST CONEX CLOACA DENS AB"/>
    <n v="2"/>
    <x v="0"/>
    <n v="356"/>
    <x v="0"/>
    <x v="0"/>
    <n v="5"/>
    <s v="10261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1660.2733"/>
    <n v="298.77319999999997"/>
    <s v="-"/>
    <s v="-"/>
    <s v="-"/>
    <n v="0"/>
    <n v="0"/>
    <n v="0"/>
    <n v="0"/>
    <n v="0"/>
    <n v="0"/>
    <s v="-"/>
    <s v="FINALIZADO"/>
    <n v="1"/>
    <n v="1"/>
    <s v="-"/>
  </r>
  <r>
    <n v="837"/>
    <x v="0"/>
    <s v="06. PLAN SANITARIO DE EMERGENCIA"/>
    <s v="-"/>
    <s v="-"/>
    <s v="-"/>
    <s v="MEJORA Y MANTENIMIENTO"/>
    <s v="SISTEMA CLOACAS LOMAS DE ZAMORA"/>
    <s v="INST CONEX CLOACA DENS LZ"/>
    <n v="2"/>
    <x v="0"/>
    <n v="356"/>
    <x v="0"/>
    <x v="0"/>
    <n v="5"/>
    <s v="1026154"/>
    <n v="5"/>
    <s v="-"/>
    <n v="11"/>
    <n v="5"/>
    <n v="5"/>
    <n v="7"/>
    <n v="753"/>
    <n v="3"/>
    <n v="8"/>
    <n v="96"/>
    <s v="2"/>
    <s v="SIN P3"/>
    <s v="-"/>
    <s v="LOMAS DE ZAMORA"/>
    <s v="LOMAS DE ZAMORA"/>
    <s v="LOMAS DE ZAMORA"/>
    <s v="01/01/2010 - 01/08/2010"/>
    <d v="2010-12-31T00:00:00"/>
    <s v="NOTA 17-NOTA 18.4"/>
    <s v="NOTA 17-NOTA 18.4"/>
    <n v="0"/>
    <s v="NOTA 17-NOTA 18.4"/>
    <s v="-"/>
    <n v="417494.9999"/>
    <n v="605.65340000000003"/>
    <s v="-"/>
    <s v="-"/>
    <s v="-"/>
    <n v="0"/>
    <n v="0"/>
    <n v="0"/>
    <n v="0"/>
    <n v="0"/>
    <n v="0"/>
    <s v="-"/>
    <s v="FINALIZADO"/>
    <n v="1"/>
    <n v="1"/>
    <s v="-"/>
  </r>
  <r>
    <n v="838"/>
    <x v="0"/>
    <s v="06. PLAN SANITARIO DE EMERGENCIA"/>
    <s v="-"/>
    <s v="-"/>
    <s v="-"/>
    <s v="MEJORA Y MANTENIMIENTO"/>
    <s v="-"/>
    <s v="RENOV CONEX CLOACA NP AB"/>
    <n v="2"/>
    <x v="0"/>
    <n v="356"/>
    <x v="0"/>
    <x v="0"/>
    <n v="5"/>
    <s v="1026155"/>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59710.79190000001"/>
    <n v="123.3232"/>
    <s v="-"/>
    <s v="-"/>
    <s v="-"/>
    <n v="0"/>
    <n v="0"/>
    <n v="0"/>
    <n v="0"/>
    <n v="0"/>
    <n v="0"/>
    <s v="-"/>
    <s v="FINALIZADO"/>
    <n v="1"/>
    <n v="1"/>
    <s v="-"/>
  </r>
  <r>
    <n v="839"/>
    <x v="0"/>
    <s v="06. PLAN SANITARIO DE EMERGENCIA"/>
    <s v="-"/>
    <s v="-"/>
    <s v="-"/>
    <s v="MEJORA Y MANTENIMIENTO"/>
    <s v="SISTEMA CLOACAS LOMAS DE ZAMORA"/>
    <s v="RENOV CONEX CLOACA NP LZ"/>
    <n v="2"/>
    <x v="0"/>
    <n v="356"/>
    <x v="0"/>
    <x v="0"/>
    <n v="5"/>
    <s v="1026158"/>
    <n v="5"/>
    <s v="-"/>
    <n v="11"/>
    <n v="5"/>
    <n v="5"/>
    <n v="7"/>
    <n v="753"/>
    <n v="3"/>
    <n v="8"/>
    <n v="96"/>
    <s v="2"/>
    <s v="SIN P3"/>
    <s v="-"/>
    <s v="LOMAS DE ZAMORA"/>
    <s v="LOMAS DE ZAMORA"/>
    <s v="LOMAS DE ZAMORA"/>
    <s v="01/01/2010 - 01/08/2010"/>
    <d v="2010-12-31T00:00:00"/>
    <s v="NOTA 17-NOTA 18.4"/>
    <s v="NOTA 17-NOTA 18.4"/>
    <n v="0"/>
    <s v="NOTA 17-NOTA 18.4"/>
    <s v="-"/>
    <n v="257447.92480000001"/>
    <n v="210.86670000000001"/>
    <s v="-"/>
    <s v="-"/>
    <s v="-"/>
    <n v="0"/>
    <n v="0"/>
    <n v="0"/>
    <n v="0"/>
    <n v="0"/>
    <n v="0"/>
    <s v="-"/>
    <s v="FINALIZADO"/>
    <n v="1"/>
    <n v="1"/>
    <s v="-"/>
  </r>
  <r>
    <n v="840"/>
    <x v="0"/>
    <s v="06. PLAN SANITARIO DE EMERGENCIA"/>
    <s v="-"/>
    <s v="-"/>
    <s v="-"/>
    <s v="MEJORA Y MANTENIMIENTO"/>
    <s v="-"/>
    <s v="RENOV RED CLOACAL NP AB"/>
    <n v="2"/>
    <x v="0"/>
    <n v="356"/>
    <x v="0"/>
    <x v="0"/>
    <n v="5"/>
    <s v="10263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346.543599999997"/>
    <n v="74.112499999999997"/>
    <s v="-"/>
    <s v="-"/>
    <n v="-73.930999999999997"/>
    <n v="0"/>
    <n v="0"/>
    <n v="0"/>
    <n v="0"/>
    <n v="0"/>
    <n v="0"/>
    <s v="-"/>
    <s v="FINALIZADO"/>
    <n v="1"/>
    <n v="1"/>
    <s v="-"/>
  </r>
  <r>
    <n v="841"/>
    <x v="0"/>
    <s v="06. PLAN SANITARIO DE EMERGENCIA"/>
    <s v="-"/>
    <s v="-"/>
    <s v="-"/>
    <s v="MEJORA Y MANTENIMIENTO"/>
    <s v="SISTEMA CLOACAS LOMAS DE ZAMORA"/>
    <s v="RENOV RED CLOACAL NP LZ"/>
    <n v="2"/>
    <x v="0"/>
    <n v="356"/>
    <x v="0"/>
    <x v="0"/>
    <n v="5"/>
    <s v="1026354"/>
    <n v="5"/>
    <s v="-"/>
    <n v="11"/>
    <n v="5"/>
    <n v="5"/>
    <n v="7"/>
    <n v="753"/>
    <n v="3"/>
    <n v="8"/>
    <n v="96"/>
    <s v="2"/>
    <s v="SIN P3"/>
    <s v="-"/>
    <s v="LOMAS DE ZAMORA"/>
    <s v="LOMAS DE ZAMORA"/>
    <s v="LOMAS DE ZAMORA"/>
    <s v="01/01/2010 - 01/08/2010"/>
    <d v="2010-12-31T00:00:00"/>
    <s v="NOTA 17-NOTA 18.4"/>
    <s v="NOTA 17-NOTA 18.4"/>
    <n v="0"/>
    <s v="NOTA 17-NOTA 18.4"/>
    <s v="-"/>
    <n v="85715.976500000004"/>
    <n v="89.068100000000001"/>
    <s v="-"/>
    <s v="-"/>
    <n v="-89.177000000000007"/>
    <n v="0"/>
    <n v="0"/>
    <n v="0"/>
    <n v="0"/>
    <n v="0"/>
    <n v="0"/>
    <s v="-"/>
    <s v="FINALIZADO"/>
    <n v="1"/>
    <n v="1"/>
    <s v="-"/>
  </r>
  <r>
    <n v="842"/>
    <x v="0"/>
    <s v="06. PLAN SANITARIO DE EMERGENCIA"/>
    <s v="-"/>
    <s v="-"/>
    <s v="-"/>
    <s v="MEJORA Y MANTENIMIENTO"/>
    <s v="-"/>
    <s v="RENOVACIÓN RED CLOACAL NP REGIONAL"/>
    <n v="2"/>
    <x v="0"/>
    <n v="356"/>
    <x v="0"/>
    <x v="0"/>
    <n v="5"/>
    <s v="1026361"/>
    <n v="5"/>
    <s v="-"/>
    <n v="11"/>
    <n v="5"/>
    <n v="5"/>
    <n v="7"/>
    <n v="753"/>
    <n v="3"/>
    <n v="8"/>
    <n v="96"/>
    <s v="2"/>
    <s v="SIN P3"/>
    <s v="-"/>
    <s v="ALMIRANTE BROWN- ESTEBAN ECHEVERRÍA- EZEIZA - LOMAS DE ZAMORA"/>
    <s v="ALMIRANTE BROWN- ESTEBAN ECHEVERRÍA- EZEIZA - LOMAS DE ZAMORA"/>
    <s v="ALMIRANTE BROWN- ESTEBAN ECHEVERRÍA- EZEIZA - LOMAS DE ZAMORA"/>
    <s v="01/01/2010 - 01/08/2010"/>
    <d v="2010-12-31T00:00:00"/>
    <s v="NOTA 17-NOTA 18.1-NOTA 18.2-NOTA 18.4"/>
    <s v="NOTA 17-NOTA 18.1-NOTA 18.2-NOTA 18.4"/>
    <n v="0"/>
    <s v="NOTA 17-NOTA 18.1-NOTA 18.2-NOTA 18.4"/>
    <s v="-"/>
    <n v="221123.7611"/>
    <n v="17995.204699999998"/>
    <s v="-"/>
    <s v="-"/>
    <s v="-"/>
    <n v="0"/>
    <n v="0"/>
    <n v="0"/>
    <n v="0"/>
    <n v="0"/>
    <n v="0"/>
    <s v="-"/>
    <s v="FINALIZADO"/>
    <n v="1"/>
    <n v="1"/>
    <s v="-"/>
  </r>
  <r>
    <n v="843"/>
    <x v="0"/>
    <s v="06. PLAN SANITARIO DE EMERGENCIA"/>
    <s v="-"/>
    <s v="-"/>
    <s v="-"/>
    <s v="MEJORA Y MANTENIMIENTO"/>
    <s v="-"/>
    <s v="RENOV MT AB"/>
    <n v="2"/>
    <x v="0"/>
    <n v="356"/>
    <x v="0"/>
    <x v="0"/>
    <n v="5"/>
    <s v="10264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5701.902300000002"/>
    <n v="64.819699999999997"/>
    <s v="-"/>
    <s v="-"/>
    <s v="-"/>
    <n v="0"/>
    <n v="0"/>
    <n v="0"/>
    <n v="0"/>
    <n v="0"/>
    <n v="0"/>
    <s v="-"/>
    <s v="FINALIZADO"/>
    <n v="1"/>
    <n v="1"/>
    <s v="-"/>
  </r>
  <r>
    <n v="844"/>
    <x v="0"/>
    <s v="06. PLAN SANITARIO DE EMERGENCIA"/>
    <s v="-"/>
    <s v="-"/>
    <s v="-"/>
    <s v="MEJORA Y MANTENIMIENTO"/>
    <s v="SISTEMA CLOACAS LOMAS DE ZAMORA"/>
    <s v="RENOV MT LZ"/>
    <n v="2"/>
    <x v="0"/>
    <n v="356"/>
    <x v="0"/>
    <x v="0"/>
    <n v="5"/>
    <s v="1026454"/>
    <n v="5"/>
    <s v="-"/>
    <n v="11"/>
    <n v="5"/>
    <n v="5"/>
    <n v="7"/>
    <n v="753"/>
    <n v="3"/>
    <n v="8"/>
    <n v="96"/>
    <s v="2"/>
    <s v="SIN P3"/>
    <s v="-"/>
    <s v="LOMAS DE ZAMORA"/>
    <s v="LOMAS DE ZAMORA"/>
    <s v="LOMAS DE ZAMORA"/>
    <s v="01/01/2010 - 01/08/2010"/>
    <d v="2010-12-31T00:00:00"/>
    <s v="NOTA 17-NOTA 18.4"/>
    <s v="NOTA 17-NOTA 18.4"/>
    <n v="0"/>
    <s v="NOTA 17-NOTA 18.4"/>
    <s v="-"/>
    <n v="54600.330399999999"/>
    <n v="81.263599999999997"/>
    <s v="-"/>
    <s v="-"/>
    <s v="-"/>
    <n v="0"/>
    <n v="0"/>
    <n v="0"/>
    <n v="0"/>
    <n v="0"/>
    <n v="0"/>
    <s v="-"/>
    <s v="FINALIZADO"/>
    <n v="1"/>
    <n v="1"/>
    <s v="-"/>
  </r>
  <r>
    <n v="845"/>
    <x v="0"/>
    <s v="06. PLAN SANITARIO DE EMERGENCIA"/>
    <s v="-"/>
    <s v="-"/>
    <s v="-"/>
    <s v="MEJORA Y MANTENIMIENTO"/>
    <s v="-"/>
    <s v="RENOV MYT REG ALTE. BROWN"/>
    <n v="2"/>
    <x v="0"/>
    <n v="356"/>
    <x v="0"/>
    <x v="0"/>
    <n v="5"/>
    <s v="102646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44525.108099999998"/>
    <n v="0.58079999999999998"/>
    <s v="-"/>
    <s v="-"/>
    <s v="-"/>
    <n v="0"/>
    <n v="0"/>
    <n v="0"/>
    <n v="0"/>
    <n v="0"/>
    <n v="0"/>
    <s v="-"/>
    <s v="FINALIZADO"/>
    <n v="1"/>
    <n v="1"/>
    <s v="-"/>
  </r>
  <r>
    <n v="846"/>
    <x v="0"/>
    <s v="06. PLAN SANITARIO DE EMERGENCIA"/>
    <s v="-"/>
    <s v="-"/>
    <s v="-"/>
    <s v="MEJORA Y MANTENIMIENTO"/>
    <s v="SISTEMA CLOACAS LOMAS DE ZAMORA"/>
    <s v="RENOV MYT REG LOMAS"/>
    <n v="2"/>
    <x v="0"/>
    <n v="356"/>
    <x v="0"/>
    <x v="0"/>
    <n v="5"/>
    <s v="1026462"/>
    <n v="5"/>
    <s v="-"/>
    <n v="11"/>
    <n v="5"/>
    <n v="5"/>
    <n v="7"/>
    <n v="753"/>
    <n v="3"/>
    <n v="8"/>
    <n v="96"/>
    <s v="2"/>
    <s v="SIN P3"/>
    <s v="-"/>
    <s v="LOMAS DE ZAMORA"/>
    <s v="LOMAS DE ZAMORA"/>
    <s v="LOMAS DE ZAMORA"/>
    <s v="01/01/2010 - 01/08/2010"/>
    <d v="2010-12-31T00:00:00"/>
    <s v="NOTA 17-NOTA 18.4"/>
    <s v="NOTA 17-NOTA 18.4"/>
    <n v="0"/>
    <s v="NOTA 17-NOTA 18.4"/>
    <s v="-"/>
    <n v="13684.168299999999"/>
    <s v="-"/>
    <s v="-"/>
    <s v="-"/>
    <s v="-"/>
    <n v="0"/>
    <n v="0"/>
    <n v="0"/>
    <n v="0"/>
    <n v="0"/>
    <n v="0"/>
    <s v="-"/>
    <s v="FINALIZADO"/>
    <n v="1"/>
    <n v="1"/>
    <s v="-"/>
  </r>
  <r>
    <n v="848"/>
    <x v="0"/>
    <s v="06. PLAN SANITARIO DE EMERGENCIA"/>
    <s v="-"/>
    <s v="-"/>
    <s v="-"/>
    <s v="MEJORA Y MANTENIMIENTO"/>
    <s v="SISTEMA AGUA CABA"/>
    <s v="MOTORREDUCTORES Y ACTUADORES"/>
    <n v="2"/>
    <x v="0"/>
    <n v="356"/>
    <x v="0"/>
    <x v="0"/>
    <n v="5"/>
    <s v="1050507"/>
    <n v="5"/>
    <s v="-"/>
    <n v="11"/>
    <n v="5"/>
    <n v="5"/>
    <n v="7"/>
    <n v="753"/>
    <n v="3"/>
    <n v="8"/>
    <n v="96"/>
    <s v="2"/>
    <s v="SIN P3"/>
    <s v="-"/>
    <s v="CABA"/>
    <s v="CIUDAD AUTÓNOMA DE BUENOS AIRES"/>
    <s v="AV. DE LOS OMBÚES 209"/>
    <d v="2010-06-03T00:00:00"/>
    <d v="2011-10-31T00:00:00"/>
    <n v="136633.20000000001"/>
    <n v="48216.800000000003"/>
    <n v="0"/>
    <n v="184850"/>
    <s v="-"/>
    <n v="48216.769699999997"/>
    <s v="-"/>
    <n v="136633.20000000001"/>
    <s v="-"/>
    <s v="-"/>
    <n v="0"/>
    <n v="0"/>
    <n v="0"/>
    <n v="0"/>
    <n v="0"/>
    <n v="0"/>
    <s v="-"/>
    <s v="FINALIZADO"/>
    <n v="0.99999983608331089"/>
    <n v="1"/>
    <s v="-"/>
  </r>
  <r>
    <n v="849"/>
    <x v="0"/>
    <s v="06. PLAN SANITARIO DE EMERGENCIA"/>
    <s v="-"/>
    <s v="-"/>
    <s v="-"/>
    <s v="MEJORA Y MANTENIMIENTO"/>
    <s v="SISTEMA AGUA CABA"/>
    <s v="EQUIPAMIENTO ELECTROMECÁNICO - DIREC. DE AGUA"/>
    <n v="2"/>
    <x v="0"/>
    <n v="356"/>
    <x v="0"/>
    <x v="0"/>
    <n v="5"/>
    <s v="1050502"/>
    <n v="5"/>
    <s v="-"/>
    <n v="11"/>
    <n v="5"/>
    <n v="5"/>
    <n v="7"/>
    <n v="753"/>
    <n v="3"/>
    <n v="8"/>
    <n v="96"/>
    <s v="2"/>
    <s v="SIN P3"/>
    <s v="-"/>
    <s v="CABA"/>
    <s v="CIUDAD AUTÓNOMA DE BUENOS AIRES"/>
    <s v="AV. DE LOS OMBÚES 209"/>
    <d v="2010-06-30T00:00:00"/>
    <s v="01/09/2010-06/12/2010-11/01/2011-07/10/2010-12/07/2011-27/01/2011"/>
    <n v="219137.14679999999"/>
    <n v="2754.3832000000111"/>
    <n v="0"/>
    <n v="221891.53"/>
    <s v="-"/>
    <n v="173338.25959999999"/>
    <n v="49176.493300000002"/>
    <s v="-"/>
    <s v="-"/>
    <s v="-"/>
    <n v="0"/>
    <n v="0"/>
    <n v="0"/>
    <n v="0"/>
    <n v="0"/>
    <n v="0"/>
    <s v="-"/>
    <s v="FINALIZADO"/>
    <n v="1.0028086826928455"/>
    <n v="1"/>
    <s v="-"/>
  </r>
  <r>
    <n v="850"/>
    <x v="0"/>
    <s v="06. PLAN SANITARIO DE EMERGENCIA"/>
    <s v="-"/>
    <s v="-"/>
    <s v="-"/>
    <s v="MEJORA Y MANTENIMIENTO"/>
    <s v="SISTEMA AGUA CABA"/>
    <s v="INSTRUMENTACIÓN - DIREC. DE AGUA"/>
    <n v="2"/>
    <x v="0"/>
    <n v="356"/>
    <x v="0"/>
    <x v="0"/>
    <n v="5"/>
    <s v="1050503"/>
    <n v="5"/>
    <s v="-"/>
    <n v="11"/>
    <n v="5"/>
    <n v="5"/>
    <n v="7"/>
    <n v="753"/>
    <n v="3"/>
    <n v="8"/>
    <n v="96"/>
    <s v="2"/>
    <s v="SIN P3"/>
    <s v="-"/>
    <s v="CABA"/>
    <s v="CIUDAD AUTÓNOMA DE BUENOS AIRES"/>
    <s v="AV. DE LOS OMBÚES 209"/>
    <d v="2010-09-09T00:00:00"/>
    <s v="18/10/2010-07/07/2011-12/07/2011-17/04/2011-18/10/2010-20/12/2010-11/04/2011-12/07/2011"/>
    <n v="166171.51429999998"/>
    <n v="10.889999999984866"/>
    <n v="0"/>
    <n v="166182.40429999997"/>
    <s v="-"/>
    <n v="11399.010700000001"/>
    <n v="154772.5036"/>
    <s v="-"/>
    <s v="-"/>
    <s v="-"/>
    <n v="0"/>
    <n v="0"/>
    <n v="0"/>
    <n v="0"/>
    <n v="0"/>
    <n v="0"/>
    <s v="-"/>
    <s v="FINALIZADO"/>
    <n v="0.99993446959655052"/>
    <n v="1"/>
    <s v="-"/>
  </r>
  <r>
    <n v="851"/>
    <x v="0"/>
    <s v="06. PLAN SANITARIO DE EMERGENCIA"/>
    <s v="-"/>
    <s v="-"/>
    <s v="-"/>
    <s v="MEJORA Y MANTENIMIENTO"/>
    <s v="SISTEMA AGUA CABA"/>
    <s v="EQUIPOS - DIREC. DE AGUA - LP2"/>
    <n v="2"/>
    <x v="0"/>
    <n v="356"/>
    <x v="0"/>
    <x v="0"/>
    <n v="5"/>
    <s v="1050504"/>
    <n v="5"/>
    <s v="-"/>
    <n v="11"/>
    <n v="5"/>
    <n v="5"/>
    <n v="7"/>
    <n v="753"/>
    <n v="3"/>
    <n v="8"/>
    <n v="96"/>
    <s v="2"/>
    <s v="SIN P3"/>
    <s v="-"/>
    <s v="CABA"/>
    <s v="CIUDAD AUTÓNOMA DE BUENOS AIRES"/>
    <s v="AV. DE LOS OMBÚES 209"/>
    <d v="2010-05-20T00:00:00"/>
    <s v="06/12/2010-17/08/2010-17/08/2010-27/01/2011-06/08/2010-06/12/2010-17/03/2011-26/07/2011-17/05/2011"/>
    <n v="396593.94390000001"/>
    <n v="-3.9000000106170774E-3"/>
    <n v="0"/>
    <n v="396593.94"/>
    <s v="-"/>
    <n v="39465.360000000001"/>
    <n v="357128.58390000003"/>
    <s v="-"/>
    <s v="-"/>
    <s v="-"/>
    <n v="0"/>
    <n v="0"/>
    <n v="0"/>
    <n v="0"/>
    <n v="0"/>
    <n v="0"/>
    <s v="-"/>
    <s v="FINALIZADO"/>
    <n v="1.0000000098337358"/>
    <n v="1"/>
    <s v="-"/>
  </r>
  <r>
    <n v="852"/>
    <x v="0"/>
    <s v="06. PLAN SANITARIO DE EMERGENCIA"/>
    <s v="-"/>
    <s v="-"/>
    <s v="-"/>
    <s v="MEJORA Y MANTENIMIENTO"/>
    <s v="SISTEMA AGUA CABA"/>
    <s v="RENOV. DE EQUIPOS MÓVILES"/>
    <n v="2"/>
    <x v="0"/>
    <n v="356"/>
    <x v="0"/>
    <x v="0"/>
    <n v="5"/>
    <s v="1050505"/>
    <n v="5"/>
    <s v="-"/>
    <n v="11"/>
    <n v="5"/>
    <n v="5"/>
    <n v="7"/>
    <n v="753"/>
    <n v="3"/>
    <n v="8"/>
    <n v="96"/>
    <s v="2"/>
    <s v="SIN P3"/>
    <s v="-"/>
    <s v="CABA"/>
    <s v="CIUDAD AUTÓNOMA DE BUENOS AIRES"/>
    <s v="AV. DE LOS OMBÚES 209"/>
    <d v="2010-10-19T00:00:00"/>
    <s v="11/02/2011-11/02/2011-11/02/2011-13/01/2012"/>
    <n v="316395.64"/>
    <n v="0"/>
    <n v="0"/>
    <n v="316395.64"/>
    <s v="-"/>
    <n v="75891.199999999997"/>
    <n v="240504.44"/>
    <s v="-"/>
    <s v="-"/>
    <s v="-"/>
    <n v="0"/>
    <n v="0"/>
    <n v="0"/>
    <n v="0"/>
    <n v="0"/>
    <n v="0"/>
    <s v="-"/>
    <s v="FINALIZADO"/>
    <n v="1"/>
    <n v="1"/>
    <s v="-"/>
  </r>
  <r>
    <n v="853"/>
    <x v="0"/>
    <s v="06. PLAN SANITARIO DE EMERGENCIA"/>
    <s v="-"/>
    <s v="-"/>
    <s v="-"/>
    <s v="MEJORA Y MANTENIMIENTO"/>
    <s v="SISTEMA AGUA CABA"/>
    <s v="OBRA ELECTROMECÁNICA - PTA. SAN MARTÍN"/>
    <n v="2"/>
    <x v="0"/>
    <n v="356"/>
    <x v="0"/>
    <x v="0"/>
    <n v="5"/>
    <s v="1050511"/>
    <n v="5"/>
    <s v="-"/>
    <n v="11"/>
    <n v="5"/>
    <n v="5"/>
    <n v="7"/>
    <n v="753"/>
    <n v="3"/>
    <n v="8"/>
    <n v="96"/>
    <s v="2"/>
    <s v="SIN P3"/>
    <s v="-"/>
    <s v="CABA"/>
    <s v="CIUDAD AUTÓNOMA DE BUENOS AIRES"/>
    <s v="AV. DE LOS OMBÚES 209"/>
    <d v="2010-07-13T00:00:00"/>
    <s v="22/12/2011-06/12/2010"/>
    <n v="4879172"/>
    <n v="97440.206499999389"/>
    <n v="0"/>
    <n v="4976612.2064999994"/>
    <s v="-"/>
    <n v="4331269.9473999999"/>
    <n v="645342.25910000002"/>
    <s v="-"/>
    <s v="-"/>
    <s v="-"/>
    <n v="0"/>
    <n v="0"/>
    <n v="0"/>
    <n v="0"/>
    <n v="0"/>
    <n v="0"/>
    <s v="-"/>
    <s v="FINALIZADO"/>
    <n v="1"/>
    <n v="1"/>
    <s v="-"/>
  </r>
  <r>
    <n v="854"/>
    <x v="0"/>
    <s v="06. PLAN SANITARIO DE EMERGENCIA"/>
    <s v="-"/>
    <s v="-"/>
    <s v="-"/>
    <s v="MEJORA Y MANTENIMIENTO"/>
    <s v="SISTEMA AGUA CABA"/>
    <s v="OBRA CIVIL PLANTA DE CAL"/>
    <n v="2"/>
    <x v="0"/>
    <n v="356"/>
    <x v="0"/>
    <x v="0"/>
    <n v="5"/>
    <s v="1050513"/>
    <n v="5"/>
    <s v="-"/>
    <n v="11"/>
    <n v="5"/>
    <n v="5"/>
    <n v="7"/>
    <n v="753"/>
    <n v="3"/>
    <n v="8"/>
    <n v="96"/>
    <s v="2"/>
    <s v="SIN P3"/>
    <s v="-"/>
    <s v="CABA"/>
    <s v="CIUDAD AUTÓNOMA DE BUENOS AIRES"/>
    <s v="AV. DE LOS OMBÚES 209"/>
    <d v="2010-07-13T00:00:00"/>
    <d v="2011-12-22T00:00:00"/>
    <n v="1516995.0047999998"/>
    <n v="0"/>
    <n v="0"/>
    <n v="1516995.0047999998"/>
    <s v="-"/>
    <n v="1242966.1475"/>
    <n v="274028.85729999997"/>
    <s v="-"/>
    <s v="-"/>
    <s v="-"/>
    <n v="0"/>
    <n v="0"/>
    <n v="0"/>
    <n v="0"/>
    <n v="0"/>
    <n v="0"/>
    <s v="-"/>
    <s v="FINALIZADO"/>
    <n v="1.0000000000000002"/>
    <n v="1"/>
    <s v="-"/>
  </r>
  <r>
    <n v="855"/>
    <x v="0"/>
    <s v="06. PLAN SANITARIO DE EMERGENCIA"/>
    <s v="-"/>
    <s v="-"/>
    <s v="-"/>
    <s v="MEJORA Y MANTENIMIENTO"/>
    <s v="SISTEMA AGUA CABA"/>
    <s v="REHABILITACION CAMARA DE VALVULAS DE IMPELENTES PRINCIPALES - PL2"/>
    <n v="2"/>
    <x v="0"/>
    <n v="356"/>
    <x v="0"/>
    <x v="0"/>
    <n v="5"/>
    <s v="1050514"/>
    <n v="5"/>
    <s v="-"/>
    <n v="11"/>
    <n v="5"/>
    <n v="5"/>
    <n v="7"/>
    <n v="753"/>
    <n v="3"/>
    <n v="8"/>
    <n v="96"/>
    <s v="2"/>
    <s v="SIN P3"/>
    <s v="-"/>
    <s v="CABA"/>
    <s v="CIUDAD AUTÓNOMA DE BUENOS AIRES"/>
    <s v="AV. DE LOS OMBÚES 209"/>
    <d v="2010-10-06T00:00:00"/>
    <d v="2011-08-02T00:00:00"/>
    <n v="1080584.1475"/>
    <n v="-1.2099999934434891E-2"/>
    <n v="0"/>
    <n v="1080584.1354"/>
    <s v="-"/>
    <n v="1065437.2464999999"/>
    <n v="55805.805"/>
    <s v="-"/>
    <s v="-"/>
    <s v="-"/>
    <n v="0"/>
    <n v="0"/>
    <n v="0"/>
    <n v="0"/>
    <n v="0"/>
    <n v="0"/>
    <s v="-"/>
    <s v="FINALIZADO"/>
    <n v="1.037626793479574"/>
    <n v="1"/>
    <s v="EL DEVENGADO SUPERA AL MONTO VIGENTE POR CONTENER ACTIVACIÓN DE MANO DE OBRA"/>
  </r>
  <r>
    <n v="856"/>
    <x v="0"/>
    <s v="06. PLAN SANITARIO DE EMERGENCIA"/>
    <s v="-"/>
    <s v="-"/>
    <s v="-"/>
    <s v="MEJORA Y MANTENIMIENTO"/>
    <s v="SISTEMA AGUA CABA"/>
    <s v="TABLERO DE AUTOMATISMO Y SISTEMA DE CONTROL PARA NUEVAS SALIDAS DEE PSM - LP2"/>
    <n v="2"/>
    <x v="0"/>
    <n v="356"/>
    <x v="0"/>
    <x v="0"/>
    <n v="5"/>
    <s v="1050515"/>
    <n v="5"/>
    <s v="-"/>
    <n v="11"/>
    <n v="5"/>
    <n v="5"/>
    <n v="7"/>
    <n v="753"/>
    <n v="3"/>
    <n v="8"/>
    <n v="96"/>
    <s v="2"/>
    <s v="SIN P3"/>
    <s v="-"/>
    <s v="CABA"/>
    <s v="CIUDAD AUTÓNOMA DE BUENOS AIRES"/>
    <s v="AV. DE LOS OMBÚES 209"/>
    <d v="2010-09-03T00:00:00"/>
    <d v="2011-03-21T00:00:00"/>
    <n v="101340.0168"/>
    <n v="0"/>
    <n v="0"/>
    <n v="101340.01679999998"/>
    <s v="-"/>
    <n v="70158.292600000001"/>
    <n v="31181.724200000001"/>
    <s v="-"/>
    <s v="-"/>
    <s v="-"/>
    <n v="0"/>
    <n v="0"/>
    <n v="0"/>
    <n v="0"/>
    <n v="0"/>
    <n v="0"/>
    <s v="-"/>
    <s v="FINALIZADO"/>
    <n v="1.0000000000000002"/>
    <n v="1"/>
    <s v="-"/>
  </r>
  <r>
    <n v="857"/>
    <x v="0"/>
    <s v="06. PLAN SANITARIO DE EMERGENCIA"/>
    <s v="-"/>
    <s v="-"/>
    <s v="-"/>
    <s v="MEJORA Y MANTENIMIENTO"/>
    <s v="SISTEMA AGUA CABA"/>
    <s v="REHAILITACION DE LA SALA DE BOMBAS IMPELENTES PRINCIPALES DE LA PSM - LP2"/>
    <n v="2"/>
    <x v="0"/>
    <n v="356"/>
    <x v="0"/>
    <x v="0"/>
    <n v="5"/>
    <s v="1050519"/>
    <n v="5"/>
    <s v="-"/>
    <n v="11"/>
    <n v="5"/>
    <n v="5"/>
    <n v="7"/>
    <n v="753"/>
    <n v="3"/>
    <n v="8"/>
    <n v="96"/>
    <s v="2"/>
    <s v="SIN P3"/>
    <s v="-"/>
    <s v="CABA"/>
    <s v="CIUDAD AUTÓNOMA DE BUENOS AIRES"/>
    <s v="AV. DE LOS OMBÚES 209"/>
    <d v="2010-08-11T00:00:00"/>
    <d v="2011-01-13T00:00:00"/>
    <n v="170348.64"/>
    <n v="0"/>
    <n v="0"/>
    <n v="170348.64"/>
    <s v="-"/>
    <n v="97505.768800000005"/>
    <n v="88172.7"/>
    <s v="-"/>
    <s v="-"/>
    <s v="-"/>
    <n v="0"/>
    <n v="0"/>
    <n v="0"/>
    <n v="0"/>
    <n v="0"/>
    <n v="0"/>
    <s v="-"/>
    <s v="FINALIZADO"/>
    <n v="1.0899909080577337"/>
    <n v="1"/>
    <s v="EL DEVENGADO SUPERA AL MONTO VIGENTE POR CONTENER ACTIVACIÓN DE MANO DE OBRA"/>
  </r>
  <r>
    <n v="858"/>
    <x v="0"/>
    <s v="06. PLAN SANITARIO DE EMERGENCIA"/>
    <s v="-"/>
    <s v="-"/>
    <s v="-"/>
    <s v="MEJORA Y MANTENIMIENTO"/>
    <s v="SISTEMA AGUA CABA"/>
    <s v="ALIMENTACION ELECTRICA - LP2"/>
    <n v="2"/>
    <x v="0"/>
    <n v="356"/>
    <x v="0"/>
    <x v="0"/>
    <n v="5"/>
    <s v="1054004"/>
    <n v="5"/>
    <s v="-"/>
    <n v="11"/>
    <n v="5"/>
    <n v="5"/>
    <n v="7"/>
    <n v="753"/>
    <n v="3"/>
    <n v="8"/>
    <n v="96"/>
    <s v="2"/>
    <s v="SIN P3"/>
    <s v="-"/>
    <s v="CABA"/>
    <s v="CIUDAD AUTÓNOMA DE BUENOS AIRES"/>
    <s v="CIUDAD AUTÓNOMA DE BUENOS AIRES"/>
    <d v="2010-08-29T00:00:00"/>
    <d v="2010-11-01T00:00:00"/>
    <n v="37468.32"/>
    <n v="-4.5000000027357601E-3"/>
    <n v="0"/>
    <n v="37468.315499999997"/>
    <s v="-"/>
    <n v="503.60199999999998"/>
    <n v="37468.315499999997"/>
    <s v="-"/>
    <s v="-"/>
    <s v="-"/>
    <n v="0"/>
    <n v="0"/>
    <n v="0"/>
    <n v="0"/>
    <n v="0"/>
    <n v="0"/>
    <s v="-"/>
    <s v="FINALIZADO"/>
    <n v="1.0134407430192585"/>
    <n v="1"/>
    <s v="EL DEVENGADO SUPERA AL MONTO VIGENTE POR CONTENER ACTIVACIÓN DE MANO DE OBRA"/>
  </r>
  <r>
    <n v="859"/>
    <x v="0"/>
    <s v="06. PLAN SANITARIO DE EMERGENCIA"/>
    <s v="-"/>
    <s v="-"/>
    <s v="-"/>
    <s v="MEJORA Y MANTENIMIENTO"/>
    <s v="-"/>
    <s v="CENTRAL DE MEDIDA POWERMETER - LP2"/>
    <n v="2"/>
    <x v="0"/>
    <n v="356"/>
    <x v="0"/>
    <x v="0"/>
    <n v="5"/>
    <s v="1054008"/>
    <n v="5"/>
    <s v="-"/>
    <n v="11"/>
    <n v="5"/>
    <n v="5"/>
    <n v="7"/>
    <n v="753"/>
    <n v="3"/>
    <n v="8"/>
    <n v="96"/>
    <s v="2"/>
    <s v="SIN P3"/>
    <s v="-"/>
    <s v="TRES DE FEBRERO"/>
    <s v="TRES DE FEBRERO"/>
    <s v="TRES DE FEBRERO"/>
    <d v="2010-06-24T00:00:00"/>
    <d v="2011-05-01T00:00:00"/>
    <s v="U$S 12778"/>
    <n v="0"/>
    <n v="0"/>
    <n v="52311.494399999996"/>
    <s v="-"/>
    <n v="751.16800000000001"/>
    <n v="52311.494400000003"/>
    <s v="-"/>
    <s v="-"/>
    <s v="-"/>
    <n v="0"/>
    <n v="0"/>
    <n v="0"/>
    <n v="0"/>
    <n v="0"/>
    <n v="0"/>
    <s v="-"/>
    <s v="FINALIZADO"/>
    <n v="1.014359520954538"/>
    <n v="1"/>
    <s v="EL DEVENGADO SUPERA AL MONTO VIGENTE POR CONTENER ACTIVACIÓN DE MANO DE OBRA"/>
  </r>
  <r>
    <n v="860"/>
    <x v="0"/>
    <s v="06. PLAN SANITARIO DE EMERGENCIA"/>
    <s v="-"/>
    <s v="-"/>
    <s v="-"/>
    <s v="MEJORA Y MANTENIMIENTO"/>
    <s v="SISTEMA AGUA CABA"/>
    <s v="RENOVACIÓN TRANSFORMADORES Y TABLEROS BT CABALLITO"/>
    <n v="2"/>
    <x v="0"/>
    <n v="356"/>
    <x v="0"/>
    <x v="0"/>
    <n v="5"/>
    <s v="1054013"/>
    <n v="5"/>
    <s v="-"/>
    <n v="11"/>
    <n v="5"/>
    <n v="5"/>
    <n v="7"/>
    <n v="753"/>
    <n v="3"/>
    <n v="8"/>
    <n v="96"/>
    <s v="2"/>
    <s v="SIN P3"/>
    <s v="-"/>
    <s v="CABA"/>
    <s v="CIUDAD AUTÓNOMA DE BUENOS AIRES"/>
    <s v="CIUDAD AUTÓNOMA DE BUENOS AIRES"/>
    <d v="2010-09-24T00:00:00"/>
    <s v="Primer trimestre 2012"/>
    <n v="456184.64099999995"/>
    <n v="789369.7932999999"/>
    <n v="0"/>
    <n v="1245554.4342999998"/>
    <s v="-"/>
    <n v="789369.82960000006"/>
    <n v="456184.61680000002"/>
    <s v="-"/>
    <s v="-"/>
    <s v="-"/>
    <n v="0"/>
    <n v="0"/>
    <n v="0"/>
    <n v="0"/>
    <n v="0"/>
    <n v="0"/>
    <s v="-"/>
    <s v="FINALIZADO"/>
    <n v="1.0000000000000002"/>
    <n v="1"/>
    <s v="-"/>
  </r>
  <r>
    <n v="861"/>
    <x v="0"/>
    <s v="06. PLAN SANITARIO DE EMERGENCIA"/>
    <s v="-"/>
    <s v="-"/>
    <s v="-"/>
    <s v="MEJORA Y MANTENIMIENTO"/>
    <s v="-"/>
    <s v="RENOVACIÓN INSTALACIONES DE DOSIFICACIÓN"/>
    <n v="2"/>
    <x v="0"/>
    <n v="356"/>
    <x v="0"/>
    <x v="0"/>
    <n v="5"/>
    <s v="1054101"/>
    <n v="5"/>
    <s v="-"/>
    <n v="11"/>
    <n v="5"/>
    <n v="5"/>
    <n v="7"/>
    <n v="753"/>
    <n v="3"/>
    <n v="8"/>
    <n v="96"/>
    <s v="2"/>
    <s v="SIN P3"/>
    <s v="-"/>
    <s v="POZOS DE AGUA NOROESTE/POZOS DE AGUA SUR"/>
    <s v="POZOS DE AGUA NOROESTE/POZOS DE AGUA SUR"/>
    <s v="POZOS DE AGUA NOROESTE/POZOS DE AGUA SUR"/>
    <d v="2010-04-30T00:00:00"/>
    <d v="2011-05-31T00:00:00"/>
    <n v="132543.4"/>
    <n v="273799.56229999987"/>
    <n v="0"/>
    <n v="406342.9622999999"/>
    <s v="-"/>
    <n v="426173.53129999997"/>
    <n v="3984.53"/>
    <s v="-"/>
    <s v="-"/>
    <s v="-"/>
    <n v="0"/>
    <n v="0"/>
    <n v="0"/>
    <n v="0"/>
    <n v="0"/>
    <n v="0"/>
    <s v="-"/>
    <s v="FINALIZADO"/>
    <n v="1.0586083707841301"/>
    <n v="1"/>
    <s v="EL DEVENGADO SUPERA AL MONTO VIGENTE POR CONTENER ACTIVACIÓN DE MANO DE OBRA"/>
  </r>
  <r>
    <n v="862"/>
    <x v="0"/>
    <s v="06. PLAN SANITARIO DE EMERGENCIA"/>
    <s v="-"/>
    <s v="-"/>
    <s v="-"/>
    <s v="MEJORA Y MANTENIMIENTO"/>
    <s v="-"/>
    <s v="INSTRUMENTACIÓN"/>
    <n v="2"/>
    <x v="0"/>
    <n v="356"/>
    <x v="0"/>
    <x v="0"/>
    <n v="5"/>
    <s v="1054103"/>
    <n v="5"/>
    <s v="-"/>
    <n v="11"/>
    <n v="5"/>
    <n v="5"/>
    <n v="7"/>
    <n v="753"/>
    <n v="3"/>
    <n v="8"/>
    <n v="96"/>
    <s v="2"/>
    <s v="SIN P3"/>
    <s v="-"/>
    <s v="POZOS DE AGUA NOROESTE/POZOS DE AGUA SUR"/>
    <s v="POZOS DE AGUA NOROESTE/POZOS DE AGUA SUR"/>
    <s v="POZOS DE AGUA NOROESTE/POZOS DE AGUA SUR"/>
    <d v="2013-03-25T00:00:00"/>
    <d v="2011-05-31T00:00:00"/>
    <n v="13083.73"/>
    <n v="39396.595699999991"/>
    <n v="0"/>
    <n v="52480.325699999994"/>
    <s v="-"/>
    <n v="42035.6057"/>
    <n v="10444.719999999999"/>
    <s v="-"/>
    <s v="-"/>
    <s v="-"/>
    <n v="0"/>
    <n v="0"/>
    <n v="0"/>
    <n v="0"/>
    <n v="0"/>
    <n v="0"/>
    <s v="-"/>
    <s v="FINALIZADO"/>
    <n v="1.0000000000000002"/>
    <n v="1"/>
    <s v="-"/>
  </r>
  <r>
    <n v="863"/>
    <x v="0"/>
    <s v="06. PLAN SANITARIO DE EMERGENCIA"/>
    <s v="-"/>
    <s v="-"/>
    <s v="-"/>
    <s v="MEJORA Y MANTENIMIENTO"/>
    <s v="SISTEMA AGUA ESTEBAN ECHEVERRÍA"/>
    <s v="EQUIPAMIENTO ELECTROMECÁNICO"/>
    <n v="2"/>
    <x v="0"/>
    <n v="356"/>
    <x v="0"/>
    <x v="0"/>
    <n v="5"/>
    <s v="1054201"/>
    <n v="5"/>
    <s v="-"/>
    <n v="11"/>
    <n v="5"/>
    <n v="5"/>
    <n v="7"/>
    <n v="753"/>
    <n v="3"/>
    <n v="8"/>
    <n v="96"/>
    <s v="2"/>
    <s v="SIN P3"/>
    <s v="-"/>
    <s v="ESTEBAN ECHEVERRÍA"/>
    <s v="ESTEBAN ECHEVERRÍA"/>
    <s v="ESTEBAN ECHEVERRÍA"/>
    <s v="mes 05/2010"/>
    <s v="Proyecto terminado de cumplimentar en su totalidad el 30/03/2011"/>
    <n v="367681"/>
    <n v="0"/>
    <n v="0"/>
    <n v="367681"/>
    <s v="-"/>
    <n v="191484.29079999999"/>
    <n v="176738.2507"/>
    <s v="-"/>
    <s v="-"/>
    <s v="-"/>
    <n v="0"/>
    <n v="0"/>
    <n v="0"/>
    <n v="0"/>
    <n v="0"/>
    <n v="0"/>
    <s v="-"/>
    <s v="FINALIZADO"/>
    <n v="1.0014728569058506"/>
    <n v="1"/>
    <s v="-"/>
  </r>
  <r>
    <n v="864"/>
    <x v="0"/>
    <s v="06. PLAN SANITARIO DE EMERGENCIA"/>
    <s v="-"/>
    <s v="-"/>
    <s v="-"/>
    <s v="MEJORA Y MANTENIMIENTO"/>
    <s v="SISTEMA AGUA ESTEBAN ECHEVERRÍA"/>
    <s v="RENOVACIÓN DE EQUIPOS"/>
    <n v="2"/>
    <x v="0"/>
    <n v="356"/>
    <x v="0"/>
    <x v="0"/>
    <n v="5"/>
    <s v="1054202"/>
    <n v="5"/>
    <s v="-"/>
    <n v="11"/>
    <n v="5"/>
    <n v="5"/>
    <n v="7"/>
    <n v="753"/>
    <n v="3"/>
    <n v="8"/>
    <n v="96"/>
    <s v="2"/>
    <s v="SIN P3"/>
    <s v="-"/>
    <s v="ESTEBAN ECHEVERRÍA"/>
    <s v="ESTEBAN ECHEVERRÍA"/>
    <s v="ESTEBAN ECHEVERRÍA"/>
    <s v="Mes 03/2010"/>
    <s v="Proyecto terminado de cumplimentar en su totalidad el 04/04/2011 "/>
    <n v="44083.688000000002"/>
    <n v="0"/>
    <n v="0"/>
    <n v="44083.688000000002"/>
    <s v="-"/>
    <n v="421.51560000000001"/>
    <n v="44083.688000000002"/>
    <s v="-"/>
    <s v="-"/>
    <s v="-"/>
    <n v="0"/>
    <n v="0"/>
    <n v="0"/>
    <n v="0"/>
    <n v="0"/>
    <n v="0"/>
    <s v="-"/>
    <s v="FINALIZADO"/>
    <n v="1.0095617136206934"/>
    <n v="1"/>
    <s v="EL DEVENGADO SUPERA AL MONTO VIGENTE POR CONTENER ACTIVACIÓN DE MANO DE OBRA"/>
  </r>
  <r>
    <n v="865"/>
    <x v="0"/>
    <s v="06. PLAN SANITARIO DE EMERGENCIA"/>
    <s v="-"/>
    <s v="-"/>
    <s v="-"/>
    <s v="MEJORA Y MANTENIMIENTO"/>
    <s v="SISTEMA AGUA ESTEBAN ECHEVERRÍA"/>
    <s v="INSTRUMENTACIÓN"/>
    <n v="2"/>
    <x v="0"/>
    <n v="356"/>
    <x v="0"/>
    <x v="0"/>
    <n v="5"/>
    <s v="1054203"/>
    <n v="5"/>
    <s v="-"/>
    <n v="11"/>
    <n v="5"/>
    <n v="5"/>
    <n v="7"/>
    <n v="753"/>
    <n v="3"/>
    <n v="8"/>
    <n v="96"/>
    <s v="2"/>
    <s v="SIN P3"/>
    <s v="-"/>
    <s v="ESTEBAN ECHEVERRÍA"/>
    <s v="ESTEBAN ECHEVERRÍA"/>
    <s v="ESTEBAN ECHEVERRÍA"/>
    <s v="mes 07/2010"/>
    <s v="Proyecto terminado de cumplimentar en su totalidad el 29/07/2011"/>
    <n v="106055.424915"/>
    <n v="6748.8215849999979"/>
    <n v="0"/>
    <n v="112804.24649999999"/>
    <s v="-"/>
    <n v="9226.4920000000002"/>
    <n v="104063.48480000001"/>
    <s v="-"/>
    <s v="-"/>
    <s v="-"/>
    <n v="0"/>
    <n v="0"/>
    <n v="0"/>
    <n v="0"/>
    <n v="0"/>
    <n v="0"/>
    <s v="-"/>
    <s v="FINALIZADO"/>
    <n v="1.0043059575775812"/>
    <n v="1"/>
    <s v="-"/>
  </r>
  <r>
    <n v="866"/>
    <x v="0"/>
    <s v="06. PLAN SANITARIO DE EMERGENCIA"/>
    <s v="-"/>
    <s v="-"/>
    <s v="-"/>
    <s v="MEJORA Y MANTENIMIENTO"/>
    <s v="SISTEMA AGUA CABA"/>
    <s v="INSTALACIONES ELECTROMECANICAS"/>
    <n v="2"/>
    <x v="0"/>
    <n v="356"/>
    <x v="0"/>
    <x v="0"/>
    <n v="5"/>
    <s v="N750521"/>
    <n v="5"/>
    <s v="-"/>
    <n v="11"/>
    <n v="5"/>
    <n v="5"/>
    <n v="7"/>
    <n v="753"/>
    <n v="3"/>
    <n v="8"/>
    <n v="96"/>
    <s v="2"/>
    <s v="SIN P3"/>
    <s v="-"/>
    <s v="CABA"/>
    <s v="CIUDAD AUTÓNOMA DE BUENOS AIRES"/>
    <s v="AV. DE LOS OMBÚES 209"/>
    <d v="2009-08-12T00:00:00"/>
    <s v="15/04/2008-13/02/2008-30/07/2008-10/03/2011-12/08/2011-13/01/2009-13/01/2009"/>
    <n v="2242238.8152999999"/>
    <n v="42861.830000000075"/>
    <n v="0"/>
    <n v="2285100.6453"/>
    <n v="160109.9467"/>
    <n v="14520"/>
    <n v="2110470.6985999998"/>
    <s v="-"/>
    <n v="-2496.0848000000001"/>
    <s v="-"/>
    <n v="0"/>
    <n v="0"/>
    <n v="0"/>
    <n v="0"/>
    <n v="0"/>
    <n v="0"/>
    <s v="-"/>
    <s v="FINALIZADO"/>
    <n v="0.99890766964460243"/>
    <n v="1"/>
    <s v="-"/>
  </r>
  <r>
    <n v="867"/>
    <x v="0"/>
    <s v="06. PLAN SANITARIO DE EMERGENCIA"/>
    <s v="-"/>
    <s v="-"/>
    <s v="-"/>
    <s v="MEJORA Y MANTENIMIENTO"/>
    <s v="SISTEMA AGUA CABA"/>
    <s v="INSTRUMENTACION"/>
    <n v="2"/>
    <x v="0"/>
    <n v="356"/>
    <x v="0"/>
    <x v="0"/>
    <n v="5"/>
    <s v="N950503"/>
    <n v="5"/>
    <s v="-"/>
    <n v="11"/>
    <n v="5"/>
    <n v="5"/>
    <n v="7"/>
    <n v="753"/>
    <n v="3"/>
    <n v="8"/>
    <n v="96"/>
    <s v="2"/>
    <s v="SIN P3"/>
    <s v="-"/>
    <s v="CABA"/>
    <s v="CIUDAD AUTÓNOMA DE BUENOS AIRES"/>
    <s v="AV. DE LOS OMBÚES 209"/>
    <d v="2009-07-16T00:00:00"/>
    <s v="04/03/2010-30/08/2010-05/10/2010-03/09/2010-12/05/2011"/>
    <n v="128799.0429"/>
    <n v="29542.9571"/>
    <n v="0"/>
    <n v="158342"/>
    <n v="29541.8717"/>
    <n v="126891.39320000001"/>
    <n v="1908.4966999999999"/>
    <s v="-"/>
    <s v="-"/>
    <s v="-"/>
    <n v="0"/>
    <n v="0"/>
    <n v="0"/>
    <n v="0"/>
    <n v="0"/>
    <n v="0"/>
    <s v="-"/>
    <s v="FINALIZADO"/>
    <n v="0.99999849439820121"/>
    <n v="1"/>
    <s v="-"/>
  </r>
  <r>
    <n v="868"/>
    <x v="0"/>
    <s v="06. PLAN SANITARIO DE EMERGENCIA"/>
    <s v="-"/>
    <s v="-"/>
    <s v="-"/>
    <s v="MEJORA Y MANTENIMIENTO"/>
    <s v="SISTEMA AGUA CABA"/>
    <s v="CAMBIO DE VALVULAS PARA LAVADO EN SALA LOOCKWOD DE PSM  - LP2"/>
    <n v="2"/>
    <x v="0"/>
    <n v="356"/>
    <x v="0"/>
    <x v="0"/>
    <n v="5"/>
    <s v="1050516"/>
    <n v="5"/>
    <s v="-"/>
    <n v="11"/>
    <n v="5"/>
    <n v="5"/>
    <n v="7"/>
    <n v="753"/>
    <n v="3"/>
    <n v="8"/>
    <n v="96"/>
    <s v="2"/>
    <s v="SIN P3"/>
    <s v="-"/>
    <s v="CABA"/>
    <s v="CIUDAD AUTÓNOMA DE BUENOS AIRES"/>
    <s v="AV. DE LOS OMBÚES 209"/>
    <d v="2010-08-18T00:00:00"/>
    <d v="2010-12-07T00:00:00"/>
    <n v="250034.4"/>
    <n v="0"/>
    <n v="0"/>
    <n v="250034.4"/>
    <s v="-"/>
    <n v="269393.81920000003"/>
    <s v="-"/>
    <s v="-"/>
    <s v="-"/>
    <s v="-"/>
    <n v="0"/>
    <n v="0"/>
    <n v="0"/>
    <n v="0"/>
    <n v="0"/>
    <n v="0"/>
    <s v="-"/>
    <s v="FINALIZADO"/>
    <n v="1.0774270228416569"/>
    <n v="1"/>
    <s v="EL DEVENGADO SUPERA AL MONTO VIGENTE POR CONTENER ACTIVACIÓN DE MANO DE OBRA"/>
  </r>
  <r>
    <n v="869"/>
    <x v="0"/>
    <s v="06. PLAN SANITARIO DE EMERGENCIA"/>
    <s v="-"/>
    <s v="-"/>
    <s v="-"/>
    <s v="MEJORA Y MANTENIMIENTO"/>
    <s v="SISTEMA AGUA CABA"/>
    <s v="REHABILITACION DE MANTOS FILTRANTES EN LAS BATERIAS IX A XII - LP2"/>
    <n v="2"/>
    <x v="0"/>
    <n v="356"/>
    <x v="0"/>
    <x v="0"/>
    <n v="5"/>
    <s v="1050517"/>
    <n v="5"/>
    <s v="-"/>
    <n v="11"/>
    <n v="5"/>
    <n v="5"/>
    <n v="7"/>
    <n v="753"/>
    <n v="3"/>
    <n v="8"/>
    <n v="96"/>
    <s v="2"/>
    <s v="SIN P3"/>
    <s v="-"/>
    <s v="CABA"/>
    <s v="CIUDAD AUTÓNOMA DE BUENOS AIRES"/>
    <s v="AV. DE LOS OMBÚES 209"/>
    <d v="2010-08-13T00:00:00"/>
    <d v="2010-12-21T00:00:00"/>
    <n v="301169"/>
    <n v="0"/>
    <n v="0"/>
    <n v="301169"/>
    <s v="-"/>
    <n v="323222.21799999999"/>
    <s v="-"/>
    <s v="-"/>
    <s v="-"/>
    <s v="-"/>
    <n v="0"/>
    <n v="0"/>
    <n v="0"/>
    <n v="0"/>
    <n v="0"/>
    <n v="0"/>
    <s v="-"/>
    <s v="FINALIZADO"/>
    <n v="1.0732253917235837"/>
    <n v="1"/>
    <s v="EL DEVENGADO SUPERA AL MONTO VIGENTE POR CONTENER ACTIVACIÓN DE MANO DE OBRA"/>
  </r>
  <r>
    <n v="870"/>
    <x v="0"/>
    <s v="06. PLAN SANITARIO DE EMERGENCIA"/>
    <s v="-"/>
    <s v="-"/>
    <s v="-"/>
    <s v="MEJORA Y MANTENIMIENTO"/>
    <s v="SISTEMA AGUA CABA"/>
    <s v="EQUIPAMIENTO ELECTROMECANICO - LP2"/>
    <n v="2"/>
    <x v="0"/>
    <n v="356"/>
    <x v="0"/>
    <x v="0"/>
    <n v="5"/>
    <s v="1054003"/>
    <n v="5"/>
    <s v="-"/>
    <n v="11"/>
    <n v="5"/>
    <n v="5"/>
    <n v="7"/>
    <n v="753"/>
    <n v="3"/>
    <n v="8"/>
    <n v="96"/>
    <s v="2"/>
    <s v="SIN P3"/>
    <s v="-"/>
    <s v="CABA"/>
    <s v="CIUDAD AUTÓNOMA DE BUENOS AIRES"/>
    <s v="CIUDAD AUTÓNOMA DE BUENOS AIRES"/>
    <d v="2010-08-11T00:00:00"/>
    <d v="2010-12-31T00:00:00"/>
    <n v="37389"/>
    <n v="0"/>
    <n v="0"/>
    <n v="37389"/>
    <s v="-"/>
    <n v="38120.759599999998"/>
    <s v="-"/>
    <s v="-"/>
    <s v="-"/>
    <s v="-"/>
    <n v="0"/>
    <n v="0"/>
    <n v="0"/>
    <n v="0"/>
    <n v="0"/>
    <n v="0"/>
    <s v="-"/>
    <s v="FINALIZADO"/>
    <n v="1.0195715210355987"/>
    <n v="1"/>
    <s v="EL DEVENGADO SUPERA AL MONTO VIGENTE POR CONTENER ACTIVACIÓN DE MANO DE OBRA"/>
  </r>
  <r>
    <n v="871"/>
    <x v="0"/>
    <s v="06. PLAN SANITARIO DE EMERGENCIA"/>
    <s v="-"/>
    <s v="-"/>
    <s v="-"/>
    <s v="MEJORA Y MANTENIMIENTO"/>
    <s v="SISTEMA AGUA CABA"/>
    <s v="DEPÓSITO CABALLITO - OBRA ELECTROMECÁNICA"/>
    <n v="2"/>
    <x v="0"/>
    <n v="356"/>
    <x v="0"/>
    <x v="0"/>
    <n v="5"/>
    <s v="1054022"/>
    <n v="5"/>
    <s v="-"/>
    <n v="11"/>
    <n v="5"/>
    <n v="5"/>
    <n v="7"/>
    <n v="753"/>
    <n v="3"/>
    <n v="8"/>
    <n v="96"/>
    <s v="2"/>
    <s v="SIN P3"/>
    <s v="-"/>
    <s v="CABA"/>
    <s v="CIUDAD AUTÓNOMA DE BUENOS AIRES"/>
    <s v="CIUDAD AUTÓNOMA DE BUENOS AIRES"/>
    <d v="2010-06-04T00:00:00"/>
    <d v="2010-12-31T00:00:00"/>
    <n v="503064.24"/>
    <n v="-3.0000001424923539E-4"/>
    <n v="0"/>
    <n v="503064.23969999998"/>
    <s v="-"/>
    <n v="503064.23969999998"/>
    <s v="-"/>
    <s v="-"/>
    <s v="-"/>
    <s v="-"/>
    <n v="0"/>
    <n v="0"/>
    <n v="0"/>
    <n v="0"/>
    <n v="0"/>
    <n v="0"/>
    <s v="-"/>
    <s v="FINALIZADO"/>
    <n v="1"/>
    <n v="1"/>
    <s v="-"/>
  </r>
  <r>
    <n v="872"/>
    <x v="0"/>
    <s v="06. PLAN SANITARIO DE EMERGENCIA"/>
    <s v="-"/>
    <s v="-"/>
    <s v="-"/>
    <s v="MEJORA Y MANTENIMIENTO"/>
    <s v="SISTEMA AGUA CABA"/>
    <s v="DEPÓSITO CABALLITO - OBRA CIVIL"/>
    <n v="2"/>
    <x v="0"/>
    <n v="356"/>
    <x v="0"/>
    <x v="0"/>
    <n v="5"/>
    <s v="1054023"/>
    <n v="5"/>
    <s v="-"/>
    <n v="11"/>
    <n v="5"/>
    <n v="5"/>
    <n v="7"/>
    <n v="753"/>
    <n v="3"/>
    <n v="8"/>
    <n v="96"/>
    <s v="2"/>
    <s v="SIN P3"/>
    <s v="-"/>
    <s v="CABA"/>
    <s v="CIUDAD AUTÓNOMA DE BUENOS AIRES"/>
    <s v="CIUDAD AUTÓNOMA DE BUENOS AIRES"/>
    <d v="2010-06-04T00:00:00"/>
    <d v="2010-12-31T00:00:00"/>
    <n v="7004221.6900000004"/>
    <n v="3.6999993026256561E-3"/>
    <n v="0"/>
    <n v="7004221.6936999997"/>
    <s v="-"/>
    <n v="7004221.6936999997"/>
    <s v="-"/>
    <s v="-"/>
    <s v="-"/>
    <s v="-"/>
    <n v="0"/>
    <n v="0"/>
    <n v="0"/>
    <n v="0"/>
    <n v="0"/>
    <n v="0"/>
    <s v="-"/>
    <s v="FINALIZADO"/>
    <n v="1"/>
    <n v="1"/>
    <s v="-"/>
  </r>
  <r>
    <n v="873"/>
    <x v="0"/>
    <s v="06. PLAN SANITARIO DE EMERGENCIA"/>
    <s v="-"/>
    <s v="-"/>
    <s v="-"/>
    <s v="MEJORA Y MANTENIMIENTO"/>
    <s v="SISTEMA AGUA CABA"/>
    <s v="DEPÓSITO PAITOVÍ - OBRA CIVIL"/>
    <n v="2"/>
    <x v="0"/>
    <n v="356"/>
    <x v="0"/>
    <x v="0"/>
    <n v="5"/>
    <s v="1054024"/>
    <n v="5"/>
    <s v="-"/>
    <n v="11"/>
    <n v="5"/>
    <n v="5"/>
    <n v="7"/>
    <n v="753"/>
    <n v="3"/>
    <n v="8"/>
    <n v="96"/>
    <s v="2"/>
    <s v="SIN P3"/>
    <s v="-"/>
    <s v="CABA"/>
    <s v="CIUDAD AUTÓNOMA DE BUENOS AIRES"/>
    <s v="CIUDAD AUTÓNOMA DE BUENOS AIRES"/>
    <d v="2010-08-09T00:00:00"/>
    <d v="2010-12-31T00:00:00"/>
    <n v="355870.68"/>
    <n v="0"/>
    <n v="0"/>
    <n v="355870.68"/>
    <s v="-"/>
    <n v="355870.68"/>
    <s v="-"/>
    <s v="-"/>
    <s v="-"/>
    <s v="-"/>
    <n v="0"/>
    <n v="0"/>
    <n v="0"/>
    <n v="0"/>
    <n v="0"/>
    <n v="0"/>
    <s v="-"/>
    <s v="FINALIZADO"/>
    <n v="1"/>
    <n v="1"/>
    <s v="-"/>
  </r>
  <r>
    <n v="874"/>
    <x v="0"/>
    <s v="06. PLAN SANITARIO DE EMERGENCIA"/>
    <s v="-"/>
    <s v="-"/>
    <s v="-"/>
    <s v="MEJORA Y MANTENIMIENTO"/>
    <s v="-"/>
    <s v="EQUIPAMIENTO ELECTROMECÁNICO"/>
    <n v="2"/>
    <x v="0"/>
    <n v="356"/>
    <x v="0"/>
    <x v="0"/>
    <n v="5"/>
    <s v="1054102"/>
    <n v="5"/>
    <s v="-"/>
    <n v="11"/>
    <n v="5"/>
    <n v="5"/>
    <n v="7"/>
    <n v="753"/>
    <n v="3"/>
    <n v="8"/>
    <n v="96"/>
    <s v="2"/>
    <s v="SIN P3"/>
    <s v="-"/>
    <s v="MORÓN-ALMIRANTE BROWN"/>
    <s v="MORÓN-ALMIRANTE BROWN"/>
    <s v="MORÓN-ALMIRANTE BROWN"/>
    <d v="2010-04-01T00:00:00"/>
    <d v="2011-03-31T00:00:00"/>
    <n v="279202.93"/>
    <n v="-3.8000000058673322E-3"/>
    <n v="0"/>
    <n v="279202.92619999999"/>
    <s v="-"/>
    <n v="304239.7622"/>
    <s v="-"/>
    <s v="-"/>
    <s v="-"/>
    <s v="-"/>
    <n v="0"/>
    <n v="0"/>
    <n v="0"/>
    <n v="0"/>
    <n v="0"/>
    <n v="0"/>
    <s v="-"/>
    <s v="FINALIZADO"/>
    <n v="1.0896725415480262"/>
    <n v="1"/>
    <s v="EL DEVENGADO SUPERA AL MONTO VIGENTE POR CONTENER ACTIVACIÓN DE MANO DE OBRA"/>
  </r>
  <r>
    <n v="875"/>
    <x v="0"/>
    <s v="06. PLAN SANITARIO DE EMERGENCIA"/>
    <s v="-"/>
    <s v="-"/>
    <s v="-"/>
    <s v="MEJORA Y MANTENIMIENTO"/>
    <s v="-"/>
    <s v="EQUIPOS - DIREC. DE AGUA"/>
    <n v="2"/>
    <x v="0"/>
    <n v="356"/>
    <x v="0"/>
    <x v="0"/>
    <n v="5"/>
    <s v="1054104"/>
    <n v="5"/>
    <s v="-"/>
    <n v="11"/>
    <n v="5"/>
    <n v="5"/>
    <n v="7"/>
    <n v="753"/>
    <n v="3"/>
    <n v="8"/>
    <n v="96"/>
    <s v="2"/>
    <s v="SIN P3"/>
    <s v="-"/>
    <s v="MORÓN-ALMIRANTE BROWN"/>
    <s v="MORÓN-ALMIRANTE BROWN"/>
    <s v="MORÓN-ALMIRANTE BROWN"/>
    <d v="2010-04-01T00:00:00"/>
    <d v="2012-04-30T00:00:00"/>
    <n v="63844.44"/>
    <n v="0"/>
    <n v="0"/>
    <n v="63844.44"/>
    <s v="-"/>
    <n v="63844.44"/>
    <s v="-"/>
    <s v="-"/>
    <s v="-"/>
    <s v="-"/>
    <n v="0"/>
    <n v="0"/>
    <n v="0"/>
    <n v="0"/>
    <n v="0"/>
    <n v="0"/>
    <s v="-"/>
    <s v="FINALIZADO"/>
    <n v="1"/>
    <n v="1"/>
    <s v="-"/>
  </r>
  <r>
    <n v="876"/>
    <x v="0"/>
    <s v="06. PLAN SANITARIO DE EMERGENCIA"/>
    <s v="-"/>
    <s v="-"/>
    <s v="-"/>
    <s v="MEJORA Y MANTENIMIENTO"/>
    <s v="SISTEMA AGUA CABA"/>
    <s v="MANÓMETRO DIGITAL DE PRECISIÓN PARA EL TERRENO"/>
    <n v="2"/>
    <x v="0"/>
    <n v="356"/>
    <x v="0"/>
    <x v="0"/>
    <n v="5"/>
    <s v="1054403"/>
    <n v="5"/>
    <s v="-"/>
    <n v="11"/>
    <n v="5"/>
    <n v="5"/>
    <n v="7"/>
    <n v="753"/>
    <n v="3"/>
    <n v="8"/>
    <n v="96"/>
    <s v="2"/>
    <s v="SIN P3"/>
    <s v="-"/>
    <s v="CABA"/>
    <s v="CIUDAD AUTÓNOMA DE BUENOS AIRES"/>
    <s v="CIUDAD AUTÓNOMA DE BUENOS AIRES"/>
    <d v="2010-12-31T00:00:00"/>
    <d v="2010-12-31T00:00:00"/>
    <n v="3799.4"/>
    <n v="0"/>
    <n v="0"/>
    <n v="3799.4"/>
    <s v="-"/>
    <n v="3799.4"/>
    <s v="-"/>
    <s v="-"/>
    <s v="-"/>
    <s v="-"/>
    <n v="0"/>
    <n v="0"/>
    <n v="0"/>
    <n v="0"/>
    <n v="0"/>
    <n v="0"/>
    <s v="-"/>
    <s v="FINALIZADO"/>
    <n v="1"/>
    <n v="1"/>
    <s v="-"/>
  </r>
  <r>
    <n v="877"/>
    <x v="0"/>
    <s v="06. PLAN SANITARIO DE EMERGENCIA"/>
    <s v="-"/>
    <s v="-"/>
    <s v="-"/>
    <s v="MEJORA Y MANTENIMIENTO"/>
    <s v="SISTEMA AGUA LANÚS"/>
    <s v="ALIMENTACIÓN ELÉCTRICA"/>
    <n v="2"/>
    <x v="0"/>
    <n v="356"/>
    <x v="0"/>
    <x v="0"/>
    <n v="5"/>
    <s v="N854002"/>
    <n v="5"/>
    <s v="-"/>
    <n v="11"/>
    <n v="5"/>
    <n v="5"/>
    <n v="7"/>
    <n v="753"/>
    <n v="3"/>
    <n v="8"/>
    <n v="96"/>
    <s v="2"/>
    <s v="SIN P3"/>
    <s v="-"/>
    <s v="LANÚS"/>
    <s v="LANÚS"/>
    <s v="LANÚS"/>
    <d v="2009-10-19T00:00:00"/>
    <d v="2010-01-29T00:00:00"/>
    <n v="293047.69780000002"/>
    <n v="1.2099999992642552E-2"/>
    <n v="0"/>
    <n v="293047.70990000002"/>
    <n v="155319.2421"/>
    <n v="137728.45569999999"/>
    <s v="-"/>
    <s v="-"/>
    <s v="-"/>
    <s v="-"/>
    <n v="0"/>
    <n v="0"/>
    <n v="0"/>
    <n v="0"/>
    <n v="0"/>
    <n v="0"/>
    <s v="-"/>
    <s v="FINALIZADO"/>
    <n v="0.99999995870979486"/>
    <n v="1"/>
    <s v="-"/>
  </r>
  <r>
    <n v="878"/>
    <x v="0"/>
    <s v="06. PLAN SANITARIO DE EMERGENCIA"/>
    <s v="-"/>
    <s v="-"/>
    <s v="-"/>
    <s v="MEJORA Y MANTENIMIENTO"/>
    <s v="-"/>
    <s v="RENOVACIÓN EQUIPAMIENTO ELECTROMECÁNICO"/>
    <n v="2"/>
    <x v="0"/>
    <n v="356"/>
    <x v="0"/>
    <x v="0"/>
    <n v="5"/>
    <s v="N854003"/>
    <n v="5"/>
    <s v="-"/>
    <n v="11"/>
    <n v="5"/>
    <n v="5"/>
    <n v="7"/>
    <n v="753"/>
    <n v="3"/>
    <n v="8"/>
    <n v="96"/>
    <s v="2"/>
    <s v="SIN P3"/>
    <s v="-"/>
    <s v="TRES DE FEBRERO"/>
    <s v="TRES DE FEBRERO"/>
    <s v="TRES DE FEBRERO"/>
    <d v="2009-07-15T00:00:00"/>
    <d v="2010-03-31T00:00:00"/>
    <n v="721781.40760000004"/>
    <n v="0"/>
    <n v="0"/>
    <n v="721781.40760000004"/>
    <n v="431345.10759999999"/>
    <n v="290436.3"/>
    <s v="-"/>
    <s v="-"/>
    <s v="-"/>
    <s v="-"/>
    <n v="0"/>
    <n v="0"/>
    <n v="0"/>
    <n v="0"/>
    <n v="0"/>
    <n v="0"/>
    <s v="-"/>
    <s v="FINALIZADO"/>
    <n v="1"/>
    <n v="1"/>
    <s v="-"/>
  </r>
  <r>
    <n v="879"/>
    <x v="0"/>
    <s v="06. PLAN SANITARIO DE EMERGENCIA"/>
    <s v="-"/>
    <s v="-"/>
    <s v="-"/>
    <s v="MEJORA Y MANTENIMIENTO"/>
    <s v="SISTEMA AGUA CABA"/>
    <s v="RENOVACIÓN DE INSTRUMENTOS"/>
    <n v="2"/>
    <x v="0"/>
    <n v="356"/>
    <x v="0"/>
    <x v="0"/>
    <n v="5"/>
    <s v="N854007"/>
    <n v="5"/>
    <s v="-"/>
    <n v="11"/>
    <n v="5"/>
    <n v="5"/>
    <n v="7"/>
    <n v="753"/>
    <n v="3"/>
    <n v="8"/>
    <n v="96"/>
    <s v="2"/>
    <s v="SIN P3"/>
    <s v="-"/>
    <s v="CABA"/>
    <s v="CIUDAD AUTÓNOMA DE BUENOS AIRES"/>
    <s v="CIUDAD AUTÓNOMA DE BUENOS AIRES"/>
    <d v="2008-05-05T00:00:00"/>
    <d v="2010-04-30T00:00:00"/>
    <n v="175521.09959999999"/>
    <n v="0"/>
    <n v="0"/>
    <n v="175521.09960000002"/>
    <n v="90666.715700000001"/>
    <n v="84854.383900000001"/>
    <s v="-"/>
    <s v="-"/>
    <s v="-"/>
    <s v="-"/>
    <n v="0"/>
    <n v="-8975.1992000000009"/>
    <n v="0"/>
    <n v="0"/>
    <n v="0"/>
    <n v="0"/>
    <s v="-"/>
    <s v="FINALIZADO"/>
    <n v="0.94886541150634385"/>
    <n v="1"/>
    <s v="-"/>
  </r>
  <r>
    <n v="880"/>
    <x v="0"/>
    <s v="06. PLAN SANITARIO DE EMERGENCIA"/>
    <s v="-"/>
    <s v="-"/>
    <s v="-"/>
    <s v="MEJORA Y MANTENIMIENTO"/>
    <s v="-"/>
    <s v="EQUIPOS"/>
    <n v="2"/>
    <x v="0"/>
    <n v="356"/>
    <x v="0"/>
    <x v="0"/>
    <n v="5"/>
    <s v="N854104"/>
    <n v="5"/>
    <s v="-"/>
    <n v="11"/>
    <n v="5"/>
    <n v="5"/>
    <n v="7"/>
    <n v="753"/>
    <n v="3"/>
    <n v="8"/>
    <n v="96"/>
    <s v="2"/>
    <s v="SIN P3"/>
    <s v="-"/>
    <s v="MORÓN-ALMIRANTE BROWN"/>
    <s v="MORÓN-ALMIRANTE BROWN"/>
    <s v="MORÓN-ALMIRANTE BROWN"/>
    <d v="2008-03-12T00:00:00"/>
    <d v="2009-12-31T00:00:00"/>
    <n v="137109.62539999999"/>
    <n v="0"/>
    <n v="0"/>
    <n v="137109.62539999999"/>
    <n v="75901.775399999999"/>
    <n v="61207.85"/>
    <s v="-"/>
    <s v="-"/>
    <s v="-"/>
    <s v="-"/>
    <n v="0"/>
    <n v="0"/>
    <n v="0"/>
    <n v="0"/>
    <n v="0"/>
    <n v="0"/>
    <s v="-"/>
    <s v="FINALIZADO"/>
    <n v="1"/>
    <n v="1"/>
    <s v="-"/>
  </r>
  <r>
    <n v="881"/>
    <x v="0"/>
    <s v="06. PLAN SANITARIO DE EMERGENCIA"/>
    <s v="-"/>
    <s v="-"/>
    <s v="-"/>
    <s v="MEJORA Y MANTENIMIENTO"/>
    <s v="SISTEMA AGUA CABA"/>
    <s v="RENOVACIÓN INSTALACIONES DE DOSIFICACION DE INSUMOS QUIMICOS"/>
    <n v="2"/>
    <x v="0"/>
    <n v="356"/>
    <x v="0"/>
    <x v="0"/>
    <n v="5"/>
    <s v="N950501"/>
    <n v="5"/>
    <s v="-"/>
    <n v="11"/>
    <n v="5"/>
    <n v="5"/>
    <n v="7"/>
    <n v="753"/>
    <n v="3"/>
    <n v="8"/>
    <n v="96"/>
    <s v="2"/>
    <s v="SIN P3"/>
    <s v="-"/>
    <s v="CABA"/>
    <s v="CIUDAD AUTÓNOMA DE BUENOS AIRES"/>
    <s v="AV. DE LOS OMBÚES 209"/>
    <d v="2009-05-21T00:00:00"/>
    <d v="2010-01-20T00:00:00"/>
    <n v="49319.6"/>
    <n v="0"/>
    <n v="0"/>
    <n v="49319.6"/>
    <n v="43787.48"/>
    <n v="7886.4895999999999"/>
    <s v="-"/>
    <s v="-"/>
    <n v="-21893.74"/>
    <s v="-"/>
    <n v="0"/>
    <n v="0"/>
    <n v="0"/>
    <n v="0"/>
    <n v="0"/>
    <n v="0"/>
    <s v="-"/>
    <s v="FINALIZADO"/>
    <n v="0.60382139352306186"/>
    <n v="1"/>
    <s v="-"/>
  </r>
  <r>
    <n v="882"/>
    <x v="0"/>
    <s v="06. PLAN SANITARIO DE EMERGENCIA"/>
    <s v="-"/>
    <s v="-"/>
    <s v="-"/>
    <s v="MEJORA Y MANTENIMIENTO"/>
    <s v="SISTEMA AGUA CABA"/>
    <s v="EQUIPAMIENTO ELECTROMECANICO"/>
    <n v="2"/>
    <x v="0"/>
    <n v="356"/>
    <x v="0"/>
    <x v="0"/>
    <n v="5"/>
    <s v="N950502"/>
    <n v="5"/>
    <s v="-"/>
    <n v="11"/>
    <n v="5"/>
    <n v="5"/>
    <n v="7"/>
    <n v="753"/>
    <n v="3"/>
    <n v="8"/>
    <n v="96"/>
    <s v="2"/>
    <s v="SIN P3"/>
    <s v="-"/>
    <s v="CABA"/>
    <s v="CIUDAD AUTÓNOMA DE BUENOS AIRES"/>
    <s v="AV. DE LOS OMBÚES 209"/>
    <d v="2009-08-11T00:00:00"/>
    <d v="2010-01-25T00:00:00"/>
    <n v="57291.08"/>
    <n v="0"/>
    <n v="0"/>
    <n v="57291.08"/>
    <n v="21005.599999999999"/>
    <n v="36285.480000000003"/>
    <s v="-"/>
    <s v="-"/>
    <n v="-9244.4"/>
    <s v="-"/>
    <n v="0"/>
    <n v="0"/>
    <n v="0"/>
    <n v="0"/>
    <n v="0"/>
    <n v="0"/>
    <s v="-"/>
    <s v="FINALIZADO"/>
    <n v="0.83864154768944832"/>
    <n v="1"/>
    <s v="-"/>
  </r>
  <r>
    <n v="883"/>
    <x v="0"/>
    <s v="06. PLAN SANITARIO DE EMERGENCIA"/>
    <s v="-"/>
    <s v="-"/>
    <s v="-"/>
    <s v="MEJORA Y MANTENIMIENTO"/>
    <s v="SISTEMA AGUA CABA"/>
    <s v="EQUIPOS"/>
    <n v="2"/>
    <x v="0"/>
    <n v="356"/>
    <x v="0"/>
    <x v="0"/>
    <n v="5"/>
    <s v="N950504"/>
    <n v="5"/>
    <s v="-"/>
    <n v="11"/>
    <n v="5"/>
    <n v="5"/>
    <n v="7"/>
    <n v="753"/>
    <n v="3"/>
    <n v="8"/>
    <n v="96"/>
    <s v="2"/>
    <s v="SIN P3"/>
    <s v="-"/>
    <s v="CABA"/>
    <s v="CIUDAD AUTÓNOMA DE BUENOS AIRES"/>
    <s v="AV. DE LOS OMBÚES 209"/>
    <d v="2009-04-17T00:00:00"/>
    <d v="2010-02-24T00:00:00"/>
    <n v="201891.2225"/>
    <n v="0"/>
    <n v="0"/>
    <n v="201891.2225"/>
    <n v="137382.49249999999"/>
    <n v="64508.73"/>
    <s v="-"/>
    <s v="-"/>
    <s v="-"/>
    <s v="-"/>
    <n v="0"/>
    <n v="0"/>
    <n v="0"/>
    <n v="0"/>
    <n v="0"/>
    <n v="0"/>
    <s v="-"/>
    <s v="FINALIZADO"/>
    <n v="1"/>
    <n v="1"/>
    <s v="-"/>
  </r>
  <r>
    <n v="884"/>
    <x v="0"/>
    <s v="06. PLAN SANITARIO DE EMERGENCIA"/>
    <s v="-"/>
    <s v="-"/>
    <s v="-"/>
    <s v="MEJORA Y MANTENIMIENTO"/>
    <s v="-"/>
    <s v="ALIMENTACION ELECTRICA"/>
    <n v="2"/>
    <x v="0"/>
    <n v="356"/>
    <x v="0"/>
    <x v="0"/>
    <n v="5"/>
    <s v="N954002"/>
    <n v="5"/>
    <s v="-"/>
    <n v="11"/>
    <n v="5"/>
    <n v="5"/>
    <n v="7"/>
    <n v="753"/>
    <n v="3"/>
    <n v="8"/>
    <n v="96"/>
    <s v="2"/>
    <s v="SIN P3"/>
    <s v="-"/>
    <s v="ÁREA DE LA CONCESIÓN DE AYSA"/>
    <s v="ÁREA DE LA CONCESIÓN DE AYSA"/>
    <s v="ÁREA DE LA CONCESIÓN DE AYSA"/>
    <d v="2010-01-29T00:00:00"/>
    <d v="2010-06-30T00:00:00"/>
    <n v="25177.68"/>
    <n v="0"/>
    <n v="0"/>
    <n v="25177.68"/>
    <s v="-"/>
    <n v="25177.68"/>
    <s v="-"/>
    <s v="-"/>
    <s v="-"/>
    <s v="-"/>
    <n v="0"/>
    <n v="0"/>
    <n v="0"/>
    <n v="0"/>
    <n v="0"/>
    <n v="0"/>
    <s v="-"/>
    <s v="FINALIZADO"/>
    <n v="1"/>
    <n v="1"/>
    <s v="-"/>
  </r>
  <r>
    <n v="885"/>
    <x v="0"/>
    <s v="06. PLAN SANITARIO DE EMERGENCIA"/>
    <s v="-"/>
    <s v="-"/>
    <s v="-"/>
    <s v="MEJORA Y MANTENIMIENTO"/>
    <s v="SISTEMA AGUA CABA"/>
    <s v="RENOV. TABLERO DE MT EE CENTRO"/>
    <n v="2"/>
    <x v="0"/>
    <n v="356"/>
    <x v="0"/>
    <x v="0"/>
    <n v="5"/>
    <s v="N954011"/>
    <n v="5"/>
    <s v="-"/>
    <n v="11"/>
    <n v="5"/>
    <n v="5"/>
    <n v="7"/>
    <n v="753"/>
    <n v="3"/>
    <n v="8"/>
    <n v="96"/>
    <s v="2"/>
    <s v="SIN P3"/>
    <s v="-"/>
    <s v="CABA"/>
    <s v="CIUDAD AUTÓNOMA DE BUENOS AIRES"/>
    <s v="CIUDAD AUTÓNOMA DE BUENOS AIRES"/>
    <d v="2010-02-12T00:00:00"/>
    <d v="2010-06-30T00:00:00"/>
    <n v="1424035.92"/>
    <n v="-1.0000006295740604E-4"/>
    <n v="0"/>
    <n v="1424035.9198999999"/>
    <s v="-"/>
    <n v="1424035.9199000001"/>
    <s v="-"/>
    <s v="-"/>
    <s v="-"/>
    <s v="-"/>
    <n v="0"/>
    <n v="0"/>
    <n v="0"/>
    <n v="0"/>
    <n v="0"/>
    <n v="0"/>
    <s v="-"/>
    <s v="FINALIZADO"/>
    <n v="1"/>
    <n v="1"/>
    <s v="-"/>
  </r>
  <r>
    <n v="886"/>
    <x v="0"/>
    <s v="06. PLAN SANITARIO DE EMERGENCIA"/>
    <s v="-"/>
    <s v="-"/>
    <s v="-"/>
    <s v="MEJORA Y MANTENIMIENTO"/>
    <s v="-"/>
    <s v="RENOVACION INSTALACIONES DE DOSIFICACION"/>
    <n v="2"/>
    <x v="0"/>
    <n v="356"/>
    <x v="0"/>
    <x v="0"/>
    <n v="5"/>
    <s v="N954101"/>
    <n v="5"/>
    <s v="-"/>
    <n v="11"/>
    <n v="5"/>
    <n v="5"/>
    <n v="7"/>
    <n v="753"/>
    <n v="3"/>
    <n v="8"/>
    <n v="96"/>
    <s v="2"/>
    <s v="SIN P3"/>
    <s v="-"/>
    <s v="MORÓN-ALMIRANTE BROWN"/>
    <s v="MORÓN-ALMIRANTE BROWN"/>
    <s v="MORÓN-ALMIRANTE BROWN"/>
    <d v="2009-05-15T00:00:00"/>
    <d v="2010-02-26T00:00:00"/>
    <n v="304454.91230000003"/>
    <n v="0"/>
    <n v="0"/>
    <n v="304454.91230000003"/>
    <n v="269377.0123"/>
    <n v="35077.9"/>
    <s v="-"/>
    <s v="-"/>
    <s v="-"/>
    <s v="-"/>
    <n v="0"/>
    <n v="0"/>
    <n v="0"/>
    <n v="0"/>
    <n v="0"/>
    <n v="0"/>
    <s v="-"/>
    <s v="FINALIZADO"/>
    <n v="1"/>
    <n v="1"/>
    <s v="-"/>
  </r>
  <r>
    <n v="887"/>
    <x v="0"/>
    <s v="06. PLAN SANITARIO DE EMERGENCIA"/>
    <s v="-"/>
    <s v="-"/>
    <s v="-"/>
    <s v="MEJORA Y MANTENIMIENTO"/>
    <s v="-"/>
    <s v="EQUIPAMIENTO ELECTROMECANICO"/>
    <n v="2"/>
    <x v="0"/>
    <n v="356"/>
    <x v="0"/>
    <x v="0"/>
    <n v="5"/>
    <s v="N954102"/>
    <n v="5"/>
    <s v="-"/>
    <n v="11"/>
    <n v="5"/>
    <n v="5"/>
    <n v="7"/>
    <n v="753"/>
    <n v="3"/>
    <n v="8"/>
    <n v="96"/>
    <s v="2"/>
    <s v="SIN P3"/>
    <s v="-"/>
    <s v="MORÓN-ALMIRANTE BROWN"/>
    <s v="MORÓN-ALMIRANTE BROWN"/>
    <s v="MORÓN-ALMIRANTE BROWN"/>
    <d v="2009-04-24T00:00:00"/>
    <d v="2010-02-05T00:00:00"/>
    <n v="470815.9731"/>
    <n v="0"/>
    <n v="0"/>
    <n v="470815.97309999994"/>
    <n v="467093.65010000003"/>
    <n v="18676.349999999999"/>
    <s v="-"/>
    <s v="-"/>
    <s v="-"/>
    <s v="-"/>
    <n v="0"/>
    <n v="0"/>
    <n v="0"/>
    <n v="0"/>
    <n v="0"/>
    <n v="0"/>
    <s v="-"/>
    <s v="FINALIZADO"/>
    <n v="1.0317619364133677"/>
    <n v="1"/>
    <s v="EL DEVENGADO SUPERA AL MONTO VIGENTE POR CONTENER ACTIVACIÓN DE MANO DE OBRA "/>
  </r>
  <r>
    <n v="888"/>
    <x v="0"/>
    <s v="06. PLAN SANITARIO DE EMERGENCIA"/>
    <s v="-"/>
    <s v="-"/>
    <s v="-"/>
    <s v="MEJORA Y MANTENIMIENTO"/>
    <s v="-"/>
    <s v="EQUIPOS"/>
    <n v="2"/>
    <x v="0"/>
    <n v="356"/>
    <x v="0"/>
    <x v="0"/>
    <n v="5"/>
    <s v="N954104"/>
    <n v="5"/>
    <s v="-"/>
    <n v="11"/>
    <n v="5"/>
    <n v="5"/>
    <n v="7"/>
    <n v="753"/>
    <n v="3"/>
    <n v="8"/>
    <n v="96"/>
    <s v="2"/>
    <s v="SIN P3"/>
    <s v="-"/>
    <s v="MORÓN-ALMIRANTE BROWN"/>
    <s v="MORÓN-ALMIRANTE BROWN"/>
    <s v="MORÓN-ALMIRANTE BROWN"/>
    <d v="2009-06-01T00:00:00"/>
    <d v="2011-11-30T00:00:00"/>
    <n v="70889.072100000005"/>
    <n v="245.70259999998962"/>
    <n v="0"/>
    <n v="71134.774699999994"/>
    <n v="34707.652099999999"/>
    <n v="36181.42"/>
    <s v="-"/>
    <s v="-"/>
    <s v="-"/>
    <s v="-"/>
    <n v="0"/>
    <n v="0"/>
    <n v="0"/>
    <n v="0"/>
    <n v="0"/>
    <n v="0"/>
    <s v="-"/>
    <s v="FINALIZADO"/>
    <n v="0.9965459565868281"/>
    <n v="1"/>
    <s v="-"/>
  </r>
  <r>
    <n v="889"/>
    <x v="0"/>
    <s v="06. PLAN SANITARIO DE EMERGENCIA"/>
    <s v="-"/>
    <s v="-"/>
    <s v="-"/>
    <s v="MEJORA Y MANTENIMIENTO"/>
    <s v="SISTEMA AGUA ESTEBAN ECHEVERRÍA"/>
    <s v="EQUIPAMIENTO ELECTROMECANICO"/>
    <n v="2"/>
    <x v="0"/>
    <n v="356"/>
    <x v="0"/>
    <x v="0"/>
    <n v="5"/>
    <s v="N954202"/>
    <n v="5"/>
    <s v="-"/>
    <n v="11"/>
    <n v="5"/>
    <n v="5"/>
    <n v="7"/>
    <n v="753"/>
    <n v="3"/>
    <n v="8"/>
    <n v="96"/>
    <s v="2"/>
    <s v="SIN P3"/>
    <s v="-"/>
    <s v="ESTEBAN ECHEVERRÍA"/>
    <s v="ESTEBAN ECHEVERRÍA"/>
    <s v="ESTEBAN ECHEVERRÍA"/>
    <s v="mes 07/2009"/>
    <s v="Proyecto terminado de cumplimentar físicamente en su totalidad el 26/01/2010"/>
    <n v="66658.452300000004"/>
    <n v="0"/>
    <n v="0"/>
    <n v="66658.45229999999"/>
    <n v="65507.343000000001"/>
    <n v="1151.1093000000001"/>
    <s v="-"/>
    <s v="-"/>
    <s v="-"/>
    <s v="-"/>
    <n v="0"/>
    <n v="0"/>
    <n v="0"/>
    <n v="0"/>
    <n v="0"/>
    <n v="0"/>
    <s v="-"/>
    <s v="FINALIZADO"/>
    <n v="1.0000000000000002"/>
    <n v="1"/>
    <s v="-"/>
  </r>
  <r>
    <n v="890"/>
    <x v="0"/>
    <s v="06. PLAN SANITARIO DE EMERGENCIA"/>
    <s v="-"/>
    <s v="-"/>
    <s v="-"/>
    <s v="MEJORA Y MANTENIMIENTO"/>
    <s v="SISTEMA AGUA ESTEBAN ECHEVERRÍA"/>
    <s v="INSTRUMENTACION"/>
    <n v="2"/>
    <x v="0"/>
    <n v="356"/>
    <x v="0"/>
    <x v="0"/>
    <n v="5"/>
    <s v="N954203"/>
    <n v="5"/>
    <s v="-"/>
    <n v="11"/>
    <n v="5"/>
    <n v="5"/>
    <n v="7"/>
    <n v="753"/>
    <n v="3"/>
    <n v="8"/>
    <n v="96"/>
    <s v="2"/>
    <s v="SIN P3"/>
    <s v="-"/>
    <s v="ESTEBAN ECHEVERRÍA"/>
    <s v="ESTEBAN ECHEVERRÍA"/>
    <s v="ESTEBAN ECHEVERRÍA"/>
    <s v="mes 8/2009"/>
    <s v="Proyecto terminado de cumplimentar físicamente en su totalidad el 11/03/2010"/>
    <n v="20267.9719"/>
    <n v="0"/>
    <n v="0"/>
    <n v="20267.9719"/>
    <n v="8818.0444000000007"/>
    <n v="11449.9275"/>
    <s v="-"/>
    <s v="-"/>
    <s v="-"/>
    <s v="-"/>
    <n v="0"/>
    <n v="0"/>
    <n v="0"/>
    <n v="0"/>
    <n v="0"/>
    <n v="0"/>
    <s v="-"/>
    <s v="FINALIZADO"/>
    <n v="1"/>
    <n v="1"/>
    <s v="-"/>
  </r>
  <r>
    <n v="891"/>
    <x v="0"/>
    <s v="06. PLAN SANITARIO DE EMERGENCIA"/>
    <s v="-"/>
    <s v="-"/>
    <s v="-"/>
    <s v="MEJORA Y MANTENIMIENTO"/>
    <s v="SISTEMA AGUA ESTEBAN ECHEVERRÍA"/>
    <s v="EQUIPOS"/>
    <n v="2"/>
    <x v="0"/>
    <n v="356"/>
    <x v="0"/>
    <x v="0"/>
    <n v="5"/>
    <s v="N954204"/>
    <n v="5"/>
    <s v="-"/>
    <n v="11"/>
    <n v="5"/>
    <n v="5"/>
    <n v="7"/>
    <n v="753"/>
    <n v="3"/>
    <n v="8"/>
    <n v="96"/>
    <s v="2"/>
    <s v="SIN P3"/>
    <s v="-"/>
    <s v="ESTEBAN ECHEVERRÍA"/>
    <s v="ESTEBAN ECHEVERRÍA"/>
    <s v="ESTEBAN ECHEVERRÍA"/>
    <s v="mes 07/2009"/>
    <s v="Proyecto terminado de cumplimentar físicamente en su totalidad el 15/01/2010"/>
    <n v="51120.08"/>
    <n v="0"/>
    <n v="0"/>
    <n v="51120.08"/>
    <n v="45348.38"/>
    <n v="5771.7"/>
    <s v="-"/>
    <s v="-"/>
    <s v="-"/>
    <s v="-"/>
    <n v="0"/>
    <n v="0"/>
    <n v="0"/>
    <n v="0"/>
    <n v="0"/>
    <n v="0"/>
    <s v="-"/>
    <s v="FINALIZADO"/>
    <n v="0.99999999999999989"/>
    <n v="1"/>
    <s v="-"/>
  </r>
  <r>
    <n v="892"/>
    <x v="0"/>
    <s v="06. PLAN SANITARIO DE EMERGENCIA"/>
    <s v="-"/>
    <s v="-"/>
    <s v="-"/>
    <s v="MEJORA Y MANTENIMIENTO"/>
    <s v="SISTEMA AGUA ESTEBAN ECHEVERRÍA"/>
    <s v="RESINA DE INTERCAMBIO IÓNICO"/>
    <n v="2"/>
    <x v="0"/>
    <n v="356"/>
    <x v="0"/>
    <x v="0"/>
    <n v="5"/>
    <s v="N954206"/>
    <n v="5"/>
    <s v="-"/>
    <n v="11"/>
    <n v="5"/>
    <n v="5"/>
    <n v="7"/>
    <n v="753"/>
    <n v="3"/>
    <n v="8"/>
    <n v="96"/>
    <s v="2"/>
    <s v="SIN P3"/>
    <s v="-"/>
    <s v="ESTEBAN ECHEVERRÍA"/>
    <s v="ESTEBAN ECHEVERRÍA"/>
    <s v="ESTEBAN ECHEVERRÍA"/>
    <d v="2009-10-06T00:00:00"/>
    <s v="Proyecto terminado de cumplimentar físicamente en su totalidad el 29/12/2009"/>
    <n v="347007.73249999998"/>
    <n v="0"/>
    <n v="0"/>
    <n v="347007.73249999998"/>
    <n v="323599.45970000001"/>
    <n v="23408.272799999999"/>
    <s v="-"/>
    <s v="-"/>
    <s v="-"/>
    <s v="-"/>
    <n v="0"/>
    <n v="0"/>
    <n v="0"/>
    <n v="0"/>
    <n v="0"/>
    <n v="0"/>
    <s v="-"/>
    <s v="FINALIZADO"/>
    <n v="1"/>
    <n v="1"/>
    <s v="-"/>
  </r>
  <r>
    <n v="893"/>
    <x v="0"/>
    <s v="06. PLAN SANITARIO DE EMERGENCIA"/>
    <s v="-"/>
    <s v="-"/>
    <s v="-"/>
    <s v="MEJORA Y MANTENIMIENTO"/>
    <s v="SISTEMA AGUA CABA"/>
    <s v="EQUIPOS"/>
    <n v="2"/>
    <x v="0"/>
    <n v="356"/>
    <x v="0"/>
    <x v="0"/>
    <n v="5"/>
    <s v="N954401"/>
    <n v="5"/>
    <s v="-"/>
    <n v="11"/>
    <n v="5"/>
    <n v="5"/>
    <n v="7"/>
    <n v="753"/>
    <n v="3"/>
    <n v="8"/>
    <n v="96"/>
    <s v="2"/>
    <s v="SIN P3"/>
    <s v="-"/>
    <s v="CABA"/>
    <s v="CIUDAD AUTÓNOMA DE BUENOS AIRES"/>
    <s v="CIUDAD AUTÓNOMA DE BUENOS AIRES"/>
    <d v="2009-11-25T00:00:00"/>
    <d v="2009-11-25T00:00:00"/>
    <n v="358951.21899999998"/>
    <n v="0"/>
    <n v="0"/>
    <n v="358951.21899999992"/>
    <n v="124025"/>
    <n v="234926.21900000001"/>
    <s v="-"/>
    <s v="-"/>
    <s v="-"/>
    <s v="-"/>
    <n v="0"/>
    <n v="0"/>
    <n v="0"/>
    <n v="0"/>
    <n v="0"/>
    <n v="0"/>
    <s v="-"/>
    <s v="FINALIZADO"/>
    <n v="1.0000000000000002"/>
    <n v="1"/>
    <s v="-"/>
  </r>
  <r>
    <n v="894"/>
    <x v="0"/>
    <s v="06. PLAN SANITARIO DE EMERGENCIA"/>
    <s v="-"/>
    <s v="-"/>
    <s v="-"/>
    <s v="MEJORA Y MANTENIMIENTO"/>
    <s v="SISTEMA AGUA CABA"/>
    <s v="ARQUITECTURA TOPKAPI"/>
    <n v="2"/>
    <x v="0"/>
    <n v="356"/>
    <x v="0"/>
    <x v="0"/>
    <n v="5"/>
    <s v="N954403"/>
    <n v="5"/>
    <s v="-"/>
    <n v="11"/>
    <n v="5"/>
    <n v="5"/>
    <n v="7"/>
    <n v="753"/>
    <n v="3"/>
    <n v="8"/>
    <n v="96"/>
    <s v="2"/>
    <s v="SIN P3"/>
    <s v="-"/>
    <s v="CABA"/>
    <s v="CIUDAD AUTÓNOMA DE BUENOS AIRES"/>
    <s v="CIUDAD AUTÓNOMA DE BUENOS AIRES"/>
    <d v="2009-01-15T00:00:00"/>
    <d v="2009-06-25T00:00:00"/>
    <n v="43979.676399999997"/>
    <n v="0"/>
    <n v="0"/>
    <n v="43979.676399999997"/>
    <s v="-"/>
    <n v="43979.676399999902"/>
    <s v="-"/>
    <s v="-"/>
    <s v="-"/>
    <s v="-"/>
    <n v="0"/>
    <n v="0"/>
    <n v="0"/>
    <n v="0"/>
    <n v="0"/>
    <n v="0"/>
    <s v="-"/>
    <s v="FINALIZADO"/>
    <n v="1"/>
    <n v="1"/>
    <s v="-"/>
  </r>
  <r>
    <n v="895"/>
    <x v="0"/>
    <s v="06. PLAN SANITARIO DE EMERGENCIA"/>
    <s v="-"/>
    <s v="-"/>
    <s v="-"/>
    <s v="MEJORA Y MANTENIMIENTO"/>
    <s v="SISTEMA AGUA CABA"/>
    <s v="EQUIPAMIENTO ELECTROMECÁNICO"/>
    <n v="2"/>
    <x v="0"/>
    <n v="356"/>
    <x v="0"/>
    <x v="0"/>
    <n v="5"/>
    <s v="1050512"/>
    <n v="5"/>
    <s v="-"/>
    <n v="11"/>
    <n v="5"/>
    <n v="5"/>
    <n v="7"/>
    <n v="753"/>
    <n v="3"/>
    <n v="8"/>
    <n v="96"/>
    <s v="2"/>
    <s v="SIN P3"/>
    <s v="-"/>
    <s v="CABA"/>
    <s v="CIUDAD AUTÓNOMA DE BUENOS AIRES"/>
    <s v="AV. DE LOS OMBÚES 209"/>
    <d v="2010-07-13T00:00:00"/>
    <s v="22/12/2011-30/09/2010-29/03/2011"/>
    <n v="7761378.8669999996"/>
    <n v="26073.322000000626"/>
    <n v="0"/>
    <n v="7787452.1890000002"/>
    <s v="-"/>
    <n v="3388270.1446000002"/>
    <n v="4624385.0784999998"/>
    <n v="195641.67009999999"/>
    <s v="-"/>
    <s v="-"/>
    <n v="0"/>
    <n v="0"/>
    <n v="0"/>
    <n v="0"/>
    <n v="0"/>
    <n v="0"/>
    <s v="-"/>
    <s v="FINALIZADO"/>
    <n v="1.0037960251032751"/>
    <n v="1"/>
    <s v="-"/>
  </r>
  <r>
    <n v="896"/>
    <x v="0"/>
    <s v="06. PLAN SANITARIO DE EMERGENCIA"/>
    <s v="-"/>
    <s v="-"/>
    <s v="-"/>
    <s v="MEJORA Y MANTENIMIENTO"/>
    <s v="SISTEMA AGUA CABA"/>
    <s v="RENOV. CONEX. AGUA NP - CABALLITO"/>
    <n v="2"/>
    <x v="0"/>
    <n v="356"/>
    <x v="0"/>
    <x v="0"/>
    <n v="5"/>
    <s v="1030151"/>
    <n v="5"/>
    <s v="-"/>
    <n v="11"/>
    <n v="5"/>
    <n v="5"/>
    <n v="7"/>
    <n v="753"/>
    <n v="3"/>
    <n v="8"/>
    <n v="96"/>
    <s v="2"/>
    <s v="SIN P3"/>
    <s v="-"/>
    <s v="CABA"/>
    <s v="CIUDAD AUTÓNOMA DE BUENOS AIRES"/>
    <s v="BARRIO CABALLITO"/>
    <d v="2010-01-01T00:00:00"/>
    <d v="2010-12-31T00:00:00"/>
    <s v="NOTA 2 -NOTA 3"/>
    <s v="NOTA 2 -NOTA 3"/>
    <n v="0"/>
    <s v="NOTA 2 -NOTA 3"/>
    <s v="-"/>
    <n v="1337143.0611"/>
    <n v="434.08749999999998"/>
    <s v="-"/>
    <s v="-"/>
    <s v="-"/>
    <n v="0"/>
    <n v="0"/>
    <n v="0"/>
    <n v="0"/>
    <n v="0"/>
    <n v="0"/>
    <s v="-"/>
    <s v="FINALIZADO"/>
    <n v="1"/>
    <n v="1"/>
    <s v="-"/>
  </r>
  <r>
    <n v="897"/>
    <x v="0"/>
    <s v="06. PLAN SANITARIO DE EMERGENCIA"/>
    <s v="-"/>
    <s v="-"/>
    <s v="-"/>
    <s v="MEJORA Y MANTENIMIENTO"/>
    <s v="SISTEMA AGUA CABA"/>
    <s v="INST. CONEX. AGUA DENS - CABALLITO"/>
    <n v="2"/>
    <x v="0"/>
    <n v="356"/>
    <x v="0"/>
    <x v="0"/>
    <n v="5"/>
    <s v="1030152"/>
    <n v="5"/>
    <s v="-"/>
    <n v="11"/>
    <n v="5"/>
    <n v="5"/>
    <n v="7"/>
    <n v="753"/>
    <n v="3"/>
    <n v="8"/>
    <n v="96"/>
    <s v="2"/>
    <s v="SIN P3"/>
    <s v="-"/>
    <s v="CABA"/>
    <s v="CIUDAD AUTÓNOMA DE BUENOS AIRES"/>
    <s v="BARRIO CABALLITO"/>
    <d v="2010-01-01T00:00:00"/>
    <d v="2010-12-31T00:00:00"/>
    <s v="NOTA 2 -NOTA 3"/>
    <s v="NOTA 2 -NOTA 3"/>
    <n v="0"/>
    <s v="NOTA 2 -NOTA 3"/>
    <s v="-"/>
    <n v="163918.8089"/>
    <n v="170.07759999999999"/>
    <s v="-"/>
    <s v="-"/>
    <s v="-"/>
    <n v="0"/>
    <n v="0"/>
    <n v="0"/>
    <n v="0"/>
    <n v="0"/>
    <n v="0"/>
    <s v="-"/>
    <s v="FINALIZADO"/>
    <n v="1"/>
    <n v="1"/>
    <s v="-"/>
  </r>
  <r>
    <n v="898"/>
    <x v="0"/>
    <s v="06. PLAN SANITARIO DE EMERGENCIA"/>
    <s v="-"/>
    <s v="-"/>
    <s v="-"/>
    <s v="MEJORA Y MANTENIMIENTO"/>
    <s v="SISTEMA AGUA CABA"/>
    <s v="RENOV. CONEX. AGUA NP - CENTRO CONSTITUCION"/>
    <n v="2"/>
    <x v="0"/>
    <n v="356"/>
    <x v="0"/>
    <x v="0"/>
    <n v="5"/>
    <s v="1030153"/>
    <n v="5"/>
    <s v="-"/>
    <n v="11"/>
    <n v="5"/>
    <n v="5"/>
    <n v="7"/>
    <n v="753"/>
    <n v="3"/>
    <n v="8"/>
    <n v="96"/>
    <s v="2"/>
    <s v="SIN P3"/>
    <s v="-"/>
    <s v="CABA"/>
    <s v="CIUDAD AUTÓNOMA DE BUENOS AIRES"/>
    <s v="BARRIO CENTRO"/>
    <d v="2010-01-01T00:00:00"/>
    <d v="2010-12-31T00:00:00"/>
    <s v="NOTA 1 - NOTA 4"/>
    <s v="NOTA 1 - NOTA 4"/>
    <n v="0"/>
    <s v="NOTA 1 - NOTA 4"/>
    <s v="-"/>
    <n v="1728196.7538000001"/>
    <n v="266.34519999999998"/>
    <s v="-"/>
    <s v="-"/>
    <s v="-"/>
    <n v="0"/>
    <n v="0"/>
    <n v="0"/>
    <n v="0"/>
    <n v="0"/>
    <n v="0"/>
    <s v="-"/>
    <s v="FINALIZADO"/>
    <n v="1"/>
    <n v="1"/>
    <s v="-"/>
  </r>
  <r>
    <n v="899"/>
    <x v="0"/>
    <s v="06. PLAN SANITARIO DE EMERGENCIA"/>
    <s v="-"/>
    <s v="-"/>
    <s v="-"/>
    <s v="MEJORA Y MANTENIMIENTO"/>
    <s v="SISTEMA AGUA CABA"/>
    <s v="INST. CONEX. AGUA DENS - CENTRO CONSTITUCION"/>
    <n v="2"/>
    <x v="0"/>
    <n v="356"/>
    <x v="0"/>
    <x v="0"/>
    <n v="5"/>
    <s v="1030154"/>
    <n v="5"/>
    <s v="-"/>
    <n v="11"/>
    <n v="5"/>
    <n v="5"/>
    <n v="7"/>
    <n v="753"/>
    <n v="3"/>
    <n v="8"/>
    <n v="96"/>
    <s v="2"/>
    <s v="SIN P3"/>
    <s v="-"/>
    <s v="CABA"/>
    <s v="CIUDAD AUTÓNOMA DE BUENOS AIRES"/>
    <s v="BARRIO CENTRO"/>
    <d v="2010-01-01T00:00:00"/>
    <d v="2010-12-31T00:00:00"/>
    <s v="NOTA 1 - NOTA 4"/>
    <s v="NOTA 1 - NOTA 4"/>
    <n v="0"/>
    <s v="NOTA 1 - NOTA 4"/>
    <s v="-"/>
    <n v="200367.10649999999"/>
    <n v="140.43260000000001"/>
    <s v="-"/>
    <s v="-"/>
    <s v="-"/>
    <n v="0"/>
    <n v="0"/>
    <n v="0"/>
    <n v="0"/>
    <n v="0"/>
    <n v="0"/>
    <s v="-"/>
    <s v="FINALIZADO"/>
    <n v="1"/>
    <n v="1"/>
    <s v="-"/>
  </r>
  <r>
    <n v="900"/>
    <x v="0"/>
    <s v="06. PLAN SANITARIO DE EMERGENCIA"/>
    <s v="-"/>
    <s v="-"/>
    <s v="-"/>
    <s v="MEJORA Y MANTENIMIENTO"/>
    <s v="SISTEMA AGUA CABA"/>
    <s v="RENOV. CONEX. AGUA NP - FLORES"/>
    <n v="2"/>
    <x v="0"/>
    <n v="356"/>
    <x v="0"/>
    <x v="0"/>
    <n v="5"/>
    <s v="1030157"/>
    <n v="5"/>
    <s v="-"/>
    <n v="11"/>
    <n v="5"/>
    <n v="5"/>
    <n v="7"/>
    <n v="753"/>
    <n v="3"/>
    <n v="8"/>
    <n v="96"/>
    <s v="2"/>
    <s v="SIN P3"/>
    <s v="-"/>
    <s v="CABA"/>
    <s v="CIUDAD AUTÓNOMA DE BUENOS AIRES"/>
    <s v="BARRIO FLORES"/>
    <d v="2010-01-01T00:00:00"/>
    <d v="2010-12-31T00:00:00"/>
    <s v="NOTA 1 - NOTA 4"/>
    <s v="NOTA 1 - NOTA 4"/>
    <n v="0"/>
    <s v="NOTA 1 - NOTA 4"/>
    <s v="-"/>
    <n v="1079722.2766"/>
    <n v="1609.2879"/>
    <s v="-"/>
    <s v="-"/>
    <s v="-"/>
    <n v="0"/>
    <n v="0"/>
    <n v="0"/>
    <n v="0"/>
    <n v="0"/>
    <n v="0"/>
    <s v="-"/>
    <s v="FINALIZADO"/>
    <n v="1"/>
    <n v="1"/>
    <s v="-"/>
  </r>
  <r>
    <n v="901"/>
    <x v="0"/>
    <s v="06. PLAN SANITARIO DE EMERGENCIA"/>
    <s v="-"/>
    <s v="-"/>
    <s v="-"/>
    <s v="MEJORA Y MANTENIMIENTO"/>
    <s v="SISTEMA AGUA CABA"/>
    <s v="INST. CONEX. AGUA DENS - FLORES"/>
    <n v="2"/>
    <x v="0"/>
    <n v="356"/>
    <x v="0"/>
    <x v="0"/>
    <n v="5"/>
    <s v="1030158"/>
    <n v="5"/>
    <s v="-"/>
    <n v="11"/>
    <n v="5"/>
    <n v="5"/>
    <n v="7"/>
    <n v="753"/>
    <n v="3"/>
    <n v="8"/>
    <n v="96"/>
    <s v="2"/>
    <s v="SIN P3"/>
    <s v="-"/>
    <s v="CABA"/>
    <s v="CIUDAD AUTÓNOMA DE BUENOS AIRES"/>
    <s v="BARRIO FLORES"/>
    <d v="2010-01-01T00:00:00"/>
    <d v="2010-12-31T00:00:00"/>
    <s v="NOTA 1 - NOTA 4"/>
    <s v="NOTA 1 - NOTA 4"/>
    <n v="0"/>
    <s v="NOTA 1 - NOTA 4"/>
    <s v="-"/>
    <n v="318805.64539999998"/>
    <n v="158.11070000000001"/>
    <s v="-"/>
    <s v="-"/>
    <s v="-"/>
    <n v="0"/>
    <n v="0"/>
    <n v="0"/>
    <n v="0"/>
    <n v="0"/>
    <n v="0"/>
    <s v="-"/>
    <s v="FINALIZADO"/>
    <n v="1"/>
    <n v="1"/>
    <s v="-"/>
  </r>
  <r>
    <n v="902"/>
    <x v="0"/>
    <s v="06. PLAN SANITARIO DE EMERGENCIA"/>
    <s v="-"/>
    <s v="-"/>
    <s v="-"/>
    <s v="MEJORA Y MANTENIMIENTO"/>
    <s v="SISTEMA AGUA CABA"/>
    <s v="NORMAL. CONEX. AGUA NP - CABALLITO"/>
    <n v="2"/>
    <x v="0"/>
    <n v="356"/>
    <x v="0"/>
    <x v="0"/>
    <n v="5"/>
    <s v="1030159"/>
    <n v="5"/>
    <s v="-"/>
    <n v="11"/>
    <n v="5"/>
    <n v="5"/>
    <n v="7"/>
    <n v="753"/>
    <n v="3"/>
    <n v="8"/>
    <n v="96"/>
    <s v="2"/>
    <s v="SIN P3"/>
    <s v="-"/>
    <s v="CABA"/>
    <s v="CIUDAD AUTÓNOMA DE BUENOS AIRES"/>
    <s v="BARRIO CABALLITO"/>
    <d v="2010-01-01T00:00:00"/>
    <d v="2010-12-31T00:00:00"/>
    <s v="NOTA 2 -NOTA 3"/>
    <s v="NOTA 2 -NOTA 3"/>
    <n v="0"/>
    <s v="NOTA 2 -NOTA 3"/>
    <s v="-"/>
    <n v="1895258.1625999999"/>
    <n v="1686.74"/>
    <s v="-"/>
    <s v="-"/>
    <s v="-"/>
    <n v="0"/>
    <n v="0"/>
    <n v="0"/>
    <n v="0"/>
    <n v="0"/>
    <n v="0"/>
    <s v="-"/>
    <s v="FINALIZADO"/>
    <n v="1"/>
    <n v="1"/>
    <s v="-"/>
  </r>
  <r>
    <n v="903"/>
    <x v="0"/>
    <s v="06. PLAN SANITARIO DE EMERGENCIA"/>
    <s v="-"/>
    <s v="-"/>
    <s v="-"/>
    <s v="MEJORA Y MANTENIMIENTO"/>
    <s v="SISTEMA AGUA CABA"/>
    <s v="NORMAL. CONEX. AGUA NP - CENTRO CONSTITUCION"/>
    <n v="2"/>
    <x v="0"/>
    <n v="356"/>
    <x v="0"/>
    <x v="0"/>
    <n v="5"/>
    <s v="1030160"/>
    <n v="5"/>
    <s v="-"/>
    <n v="11"/>
    <n v="5"/>
    <n v="5"/>
    <n v="7"/>
    <n v="753"/>
    <n v="3"/>
    <n v="8"/>
    <n v="96"/>
    <s v="2"/>
    <s v="SIN P3"/>
    <s v="-"/>
    <s v="CABA"/>
    <s v="CIUDAD AUTÓNOMA DE BUENOS AIRES"/>
    <s v="BARRIO CENTRO"/>
    <d v="2010-01-01T00:00:00"/>
    <d v="2010-12-31T00:00:00"/>
    <s v="NOTA 1 - NOTA 4"/>
    <s v="NOTA 1 - NOTA 4"/>
    <n v="0"/>
    <s v="NOTA 1 - NOTA 4"/>
    <s v="-"/>
    <n v="321817.51689999999"/>
    <n v="1677.2415000000001"/>
    <s v="-"/>
    <s v="-"/>
    <s v="-"/>
    <n v="0"/>
    <n v="0"/>
    <n v="0"/>
    <n v="0"/>
    <n v="0"/>
    <n v="0"/>
    <s v="-"/>
    <s v="FINALIZADO"/>
    <n v="1"/>
    <n v="1"/>
    <s v="-"/>
  </r>
  <r>
    <n v="904"/>
    <x v="0"/>
    <s v="06. PLAN SANITARIO DE EMERGENCIA"/>
    <s v="-"/>
    <s v="-"/>
    <s v="-"/>
    <s v="MEJORA Y MANTENIMIENTO"/>
    <s v="SISTEMA AGUA CABA"/>
    <s v="NORMAL. CONEX. AGUA NP - FLORES"/>
    <n v="2"/>
    <x v="0"/>
    <n v="356"/>
    <x v="0"/>
    <x v="0"/>
    <n v="5"/>
    <s v="1030162"/>
    <n v="5"/>
    <s v="-"/>
    <n v="11"/>
    <n v="5"/>
    <n v="5"/>
    <n v="7"/>
    <n v="753"/>
    <n v="3"/>
    <n v="8"/>
    <n v="96"/>
    <s v="2"/>
    <s v="SIN P3"/>
    <s v="-"/>
    <s v="CABA"/>
    <s v="CIUDAD AUTÓNOMA DE BUENOS AIRES"/>
    <s v="BARRIO FLORES"/>
    <d v="2010-01-01T00:00:00"/>
    <d v="2010-12-31T00:00:00"/>
    <s v="NOTA 1 - NOTA 4"/>
    <s v="NOTA 1 - NOTA 4"/>
    <n v="0"/>
    <s v="NOTA 1 - NOTA 4"/>
    <s v="-"/>
    <n v="809727.72869999998"/>
    <n v="598.2482"/>
    <s v="-"/>
    <s v="-"/>
    <s v="-"/>
    <n v="0"/>
    <n v="0"/>
    <n v="0"/>
    <n v="0"/>
    <n v="0"/>
    <n v="0"/>
    <s v="-"/>
    <s v="FINALIZADO"/>
    <n v="1"/>
    <n v="1"/>
    <s v="-"/>
  </r>
  <r>
    <n v="905"/>
    <x v="0"/>
    <s v="06. PLAN SANITARIO DE EMERGENCIA"/>
    <s v="-"/>
    <s v="-"/>
    <s v="-"/>
    <s v="MEJORA Y MANTENIMIENTO"/>
    <s v="SISTEMA AGUA CABA"/>
    <s v="RENOV. CONEX. AGUA RANC DRCF"/>
    <n v="2"/>
    <x v="0"/>
    <n v="356"/>
    <x v="0"/>
    <x v="0"/>
    <n v="5"/>
    <s v="1030163"/>
    <n v="5"/>
    <s v="-"/>
    <n v="11"/>
    <n v="5"/>
    <n v="5"/>
    <n v="7"/>
    <n v="753"/>
    <n v="3"/>
    <n v="8"/>
    <n v="96"/>
    <s v="2"/>
    <s v="SIN P3"/>
    <s v="-"/>
    <s v="CABA"/>
    <s v="CIUDAD AUTÓNOMA DE BUENOS AIRES"/>
    <s v="CIUDAD AUTÓNOMA DE BUENOS AIRES"/>
    <d v="2010-01-01T00:00:00"/>
    <d v="2010-12-31T00:00:00"/>
    <s v="NOTA 2"/>
    <s v="NOTA 2"/>
    <n v="0"/>
    <s v="NOTA 2"/>
    <s v="-"/>
    <n v="24423.487000000001"/>
    <s v="-"/>
    <s v="-"/>
    <s v="-"/>
    <s v="-"/>
    <n v="0"/>
    <n v="0"/>
    <n v="0"/>
    <n v="0"/>
    <n v="0"/>
    <n v="0"/>
    <s v="-"/>
    <s v="FINALIZADO"/>
    <n v="1"/>
    <n v="1"/>
    <s v="-"/>
  </r>
  <r>
    <n v="907"/>
    <x v="0"/>
    <s v="06. PLAN SANITARIO DE EMERGENCIA"/>
    <s v="-"/>
    <s v="-"/>
    <s v="-"/>
    <s v="MEJORA Y MANTENIMIENTO"/>
    <s v="SISTEMA AGUA CABA"/>
    <s v="REHABILITACION REDES AGUA DCRF"/>
    <n v="2"/>
    <x v="0"/>
    <n v="356"/>
    <x v="0"/>
    <x v="0"/>
    <n v="5"/>
    <s v="1030301"/>
    <n v="5"/>
    <s v="-"/>
    <n v="11"/>
    <n v="5"/>
    <n v="5"/>
    <n v="7"/>
    <n v="753"/>
    <n v="3"/>
    <n v="8"/>
    <n v="96"/>
    <s v="2"/>
    <s v="SIN P3"/>
    <s v="-"/>
    <s v="CABA"/>
    <s v="CIUDAD AUTÓNOMA DE BUENOS AIRES"/>
    <s v="CIUDAD AUTÓNOMA DE BUENOS AIRES"/>
    <d v="2010-01-01T00:00:00"/>
    <d v="2010-12-31T00:00:00"/>
    <s v="NOTA 4"/>
    <s v="NOTA 4"/>
    <n v="0"/>
    <s v="NOTA 4"/>
    <s v="-"/>
    <n v="7959.1379999999999"/>
    <s v="-"/>
    <s v="-"/>
    <s v="-"/>
    <s v="-"/>
    <n v="0"/>
    <n v="0"/>
    <n v="0"/>
    <n v="0"/>
    <n v="0"/>
    <n v="0"/>
    <s v="-"/>
    <s v="FINALIZADO"/>
    <n v="1"/>
    <n v="1"/>
    <s v="-"/>
  </r>
  <r>
    <n v="908"/>
    <x v="0"/>
    <s v="06. PLAN SANITARIO DE EMERGENCIA"/>
    <s v="-"/>
    <s v="-"/>
    <s v="-"/>
    <s v="MEJORA Y MANTENIMIENTO"/>
    <s v="SISTEMA AGUA CABA"/>
    <s v="RENOV. URGENCIAS AGUA NP - CABALLITO"/>
    <n v="2"/>
    <x v="0"/>
    <n v="356"/>
    <x v="0"/>
    <x v="0"/>
    <n v="5"/>
    <s v="1030351"/>
    <n v="5"/>
    <s v="-"/>
    <n v="11"/>
    <n v="5"/>
    <n v="5"/>
    <n v="7"/>
    <n v="753"/>
    <n v="3"/>
    <n v="8"/>
    <n v="96"/>
    <s v="2"/>
    <s v="SIN P3"/>
    <s v="-"/>
    <s v="CABA"/>
    <s v="CIUDAD AUTÓNOMA DE BUENOS AIRES"/>
    <s v="BARRIO CABALLITO"/>
    <d v="2010-01-01T00:00:00"/>
    <d v="2010-12-31T00:00:00"/>
    <s v="NOTA 2"/>
    <s v="NOTA 2"/>
    <n v="0"/>
    <s v="NOTA 2"/>
    <s v="-"/>
    <n v="70220.801200000002"/>
    <n v="1020.2599"/>
    <s v="-"/>
    <s v="-"/>
    <s v="-"/>
    <n v="0"/>
    <n v="0"/>
    <n v="0"/>
    <n v="0"/>
    <n v="0"/>
    <n v="0"/>
    <s v="-"/>
    <s v="FINALIZADO"/>
    <n v="1"/>
    <n v="1"/>
    <s v="-"/>
  </r>
  <r>
    <n v="909"/>
    <x v="0"/>
    <s v="06. PLAN SANITARIO DE EMERGENCIA"/>
    <s v="-"/>
    <s v="-"/>
    <s v="-"/>
    <s v="MEJORA Y MANTENIMIENTO"/>
    <s v="SISTEMA AGUA CABA"/>
    <s v="RENOV. URGENCIAS AGUA NP - CENTRO CONSTITUCION"/>
    <n v="2"/>
    <x v="0"/>
    <n v="356"/>
    <x v="0"/>
    <x v="0"/>
    <n v="5"/>
    <s v="1030352"/>
    <n v="5"/>
    <s v="-"/>
    <n v="11"/>
    <n v="5"/>
    <n v="5"/>
    <n v="7"/>
    <n v="753"/>
    <n v="3"/>
    <n v="8"/>
    <n v="96"/>
    <s v="2"/>
    <s v="SIN P3"/>
    <s v="-"/>
    <s v="CABA"/>
    <s v="CIUDAD AUTÓNOMA DE BUENOS AIRES"/>
    <s v="BARRIO CENTRO"/>
    <d v="2010-01-01T00:00:00"/>
    <d v="2010-12-31T00:00:00"/>
    <s v="NOTA 1 - NOTA 4"/>
    <s v="NOTA 1 - NOTA 4"/>
    <n v="0"/>
    <s v="NOTA 1 - NOTA 4"/>
    <s v="-"/>
    <n v="39255.630700000002"/>
    <s v="-"/>
    <s v="-"/>
    <s v="-"/>
    <s v="-"/>
    <n v="0"/>
    <n v="0"/>
    <n v="0"/>
    <n v="0"/>
    <n v="0"/>
    <n v="0"/>
    <s v="-"/>
    <s v="FINALIZADO"/>
    <n v="1"/>
    <n v="1"/>
    <s v="-"/>
  </r>
  <r>
    <n v="910"/>
    <x v="0"/>
    <s v="06. PLAN SANITARIO DE EMERGENCIA"/>
    <s v="-"/>
    <s v="-"/>
    <s v="-"/>
    <s v="MEJORA Y MANTENIMIENTO"/>
    <s v="SISTEMA AGUA CABA"/>
    <s v="RENOV. URGENCIAS AGUA NP - FLORES"/>
    <n v="2"/>
    <x v="0"/>
    <n v="356"/>
    <x v="0"/>
    <x v="0"/>
    <n v="5"/>
    <s v="1030354"/>
    <n v="5"/>
    <s v="-"/>
    <n v="11"/>
    <n v="5"/>
    <n v="5"/>
    <n v="7"/>
    <n v="753"/>
    <n v="3"/>
    <n v="8"/>
    <n v="96"/>
    <s v="2"/>
    <s v="SIN P3"/>
    <s v="-"/>
    <s v="CABA"/>
    <s v="CIUDAD AUTÓNOMA DE BUENOS AIRES"/>
    <s v="BARRIO FLORES"/>
    <d v="2010-01-01T00:00:00"/>
    <d v="2010-12-31T00:00:00"/>
    <s v="NOTA 1 - NOTA 4"/>
    <s v="NOTA 1 - NOTA 4"/>
    <n v="0"/>
    <s v="NOTA 1 - NOTA 4"/>
    <s v="-"/>
    <n v="31748.597099999999"/>
    <s v="-"/>
    <s v="-"/>
    <s v="-"/>
    <s v="-"/>
    <n v="0"/>
    <n v="0"/>
    <n v="0"/>
    <n v="0"/>
    <n v="0"/>
    <n v="0"/>
    <s v="-"/>
    <s v="FINALIZADO"/>
    <n v="1"/>
    <n v="1"/>
    <s v="-"/>
  </r>
  <r>
    <n v="912"/>
    <x v="0"/>
    <s v="06. PLAN SANITARIO DE EMERGENCIA"/>
    <s v="-"/>
    <s v="-"/>
    <s v="-"/>
    <s v="MEJORA Y MANTENIMIENTO"/>
    <s v="SISTEMA AGUA CABA"/>
    <s v="RENOV. VALVULAS AGUA NP - CABALLITO"/>
    <n v="2"/>
    <x v="0"/>
    <n v="356"/>
    <x v="0"/>
    <x v="0"/>
    <n v="5"/>
    <s v="1030551"/>
    <n v="5"/>
    <s v="-"/>
    <n v="11"/>
    <n v="5"/>
    <n v="5"/>
    <n v="7"/>
    <n v="753"/>
    <n v="3"/>
    <n v="8"/>
    <n v="96"/>
    <s v="2"/>
    <s v="SIN P3"/>
    <s v="-"/>
    <s v="CABA"/>
    <s v="CIUDAD AUTÓNOMA DE BUENOS AIRES"/>
    <s v="BARRIO CABALLITO"/>
    <d v="2010-01-01T00:00:00"/>
    <d v="2010-12-31T00:00:00"/>
    <s v="NOTA 2 -NOTA 3"/>
    <s v="NOTA 2 -NOTA 3"/>
    <n v="0"/>
    <s v="NOTA 2 -NOTA 3"/>
    <s v="-"/>
    <n v="39212.155400000003"/>
    <n v="1178.4553000000001"/>
    <s v="-"/>
    <s v="-"/>
    <s v="-"/>
    <n v="0"/>
    <n v="0"/>
    <n v="0"/>
    <n v="0"/>
    <n v="0"/>
    <n v="0"/>
    <s v="-"/>
    <s v="FINALIZADO"/>
    <n v="1"/>
    <n v="1"/>
    <s v="-"/>
  </r>
  <r>
    <n v="913"/>
    <x v="0"/>
    <s v="06. PLAN SANITARIO DE EMERGENCIA"/>
    <s v="-"/>
    <s v="-"/>
    <s v="-"/>
    <s v="MEJORA Y MANTENIMIENTO"/>
    <s v="SISTEMA AGUA CABA"/>
    <s v="INST. VALVULAS AGUA - CABALLITO"/>
    <n v="2"/>
    <x v="0"/>
    <n v="356"/>
    <x v="0"/>
    <x v="0"/>
    <n v="5"/>
    <s v="1030552"/>
    <n v="5"/>
    <s v="-"/>
    <n v="11"/>
    <n v="5"/>
    <n v="5"/>
    <n v="7"/>
    <n v="753"/>
    <n v="3"/>
    <n v="8"/>
    <n v="96"/>
    <s v="2"/>
    <s v="SIN P3"/>
    <s v="-"/>
    <s v="CABA"/>
    <s v="CIUDAD AUTÓNOMA DE BUENOS AIRES"/>
    <s v="BARRIO CABALLITO"/>
    <d v="2010-01-01T00:00:00"/>
    <d v="2010-12-31T00:00:00"/>
    <s v="NOTA 2"/>
    <s v="NOTA 2"/>
    <n v="0"/>
    <s v="NOTA 2"/>
    <s v="-"/>
    <n v="4418.2907999999998"/>
    <s v="-"/>
    <s v="-"/>
    <s v="-"/>
    <s v="-"/>
    <n v="0"/>
    <n v="0"/>
    <n v="0"/>
    <n v="0"/>
    <n v="0"/>
    <n v="0"/>
    <s v="-"/>
    <s v="FINALIZADO"/>
    <n v="1"/>
    <n v="1"/>
    <s v="-"/>
  </r>
  <r>
    <n v="914"/>
    <x v="0"/>
    <s v="06. PLAN SANITARIO DE EMERGENCIA"/>
    <s v="-"/>
    <s v="-"/>
    <s v="-"/>
    <s v="MEJORA Y MANTENIMIENTO"/>
    <s v="SISTEMA AGUA CABA"/>
    <s v="RENOV. HIDRANTES AGUA NP - CABALLITO"/>
    <n v="2"/>
    <x v="0"/>
    <n v="356"/>
    <x v="0"/>
    <x v="0"/>
    <n v="5"/>
    <s v="1030553"/>
    <n v="5"/>
    <s v="-"/>
    <n v="11"/>
    <n v="5"/>
    <n v="5"/>
    <n v="7"/>
    <n v="753"/>
    <n v="3"/>
    <n v="8"/>
    <n v="96"/>
    <s v="2"/>
    <s v="SIN P3"/>
    <s v="-"/>
    <s v="CABA"/>
    <s v="CIUDAD AUTÓNOMA DE BUENOS AIRES"/>
    <s v="BARRIO CABALLITO"/>
    <d v="2010-01-01T00:00:00"/>
    <d v="2010-12-31T00:00:00"/>
    <s v="NOTA 2 -NOTA 3"/>
    <s v="NOTA 2 -NOTA 3"/>
    <n v="0"/>
    <s v="NOTA 2 -NOTA 3"/>
    <s v="-"/>
    <n v="27687.667700000002"/>
    <s v="-"/>
    <s v="-"/>
    <s v="-"/>
    <s v="-"/>
    <n v="0"/>
    <n v="0"/>
    <n v="0"/>
    <n v="0"/>
    <n v="0"/>
    <n v="0"/>
    <s v="-"/>
    <s v="FINALIZADO"/>
    <n v="1"/>
    <n v="1"/>
    <s v="-"/>
  </r>
  <r>
    <n v="915"/>
    <x v="0"/>
    <s v="06. PLAN SANITARIO DE EMERGENCIA"/>
    <s v="-"/>
    <s v="-"/>
    <s v="-"/>
    <s v="MEJORA Y MANTENIMIENTO"/>
    <s v="SISTEMA AGUA CABA"/>
    <s v="RENOV. VALVULAS AGUA NP - CENTRO CONSTITUCION"/>
    <n v="2"/>
    <x v="0"/>
    <n v="356"/>
    <x v="0"/>
    <x v="0"/>
    <n v="5"/>
    <s v="1030555"/>
    <n v="5"/>
    <s v="-"/>
    <n v="11"/>
    <n v="5"/>
    <n v="5"/>
    <n v="7"/>
    <n v="753"/>
    <n v="3"/>
    <n v="8"/>
    <n v="96"/>
    <s v="2"/>
    <s v="SIN P3"/>
    <s v="-"/>
    <s v="CABA"/>
    <s v="CIUDAD AUTÓNOMA DE BUENOS AIRES"/>
    <s v="BARRIO CENTRO"/>
    <d v="2010-01-01T00:00:00"/>
    <d v="2010-12-31T00:00:00"/>
    <s v="NOTA 1 - NOTA 4"/>
    <s v="NOTA 1 - NOTA 4"/>
    <n v="0"/>
    <s v="NOTA 1 - NOTA 4"/>
    <s v="-"/>
    <n v="171084.32"/>
    <n v="3395.018"/>
    <s v="-"/>
    <s v="-"/>
    <s v="-"/>
    <n v="0"/>
    <n v="0"/>
    <n v="0"/>
    <n v="0"/>
    <n v="0"/>
    <n v="0"/>
    <s v="-"/>
    <s v="FINALIZADO"/>
    <n v="1"/>
    <n v="1"/>
    <s v="-"/>
  </r>
  <r>
    <n v="916"/>
    <x v="0"/>
    <s v="06. PLAN SANITARIO DE EMERGENCIA"/>
    <s v="-"/>
    <s v="-"/>
    <s v="-"/>
    <s v="MEJORA Y MANTENIMIENTO"/>
    <s v="SISTEMA AGUA CABA"/>
    <s v="INST. VALVULAS AGUA - CENTRO CONSTITUCION"/>
    <n v="2"/>
    <x v="0"/>
    <n v="356"/>
    <x v="0"/>
    <x v="0"/>
    <n v="5"/>
    <s v="1030556"/>
    <n v="5"/>
    <s v="-"/>
    <n v="11"/>
    <n v="5"/>
    <n v="5"/>
    <n v="7"/>
    <n v="753"/>
    <n v="3"/>
    <n v="8"/>
    <n v="96"/>
    <s v="2"/>
    <s v="SIN P3"/>
    <s v="-"/>
    <s v="CABA"/>
    <s v="CIUDAD AUTÓNOMA DE BUENOS AIRES"/>
    <s v="BARRIO CENTRO"/>
    <d v="2010-01-01T00:00:00"/>
    <d v="2010-12-31T00:00:00"/>
    <s v="NOTA 1"/>
    <s v="NOTA 1"/>
    <n v="0"/>
    <s v="NOTA 1"/>
    <s v="-"/>
    <n v="11846.0694"/>
    <s v="-"/>
    <s v="-"/>
    <s v="-"/>
    <s v="-"/>
    <n v="0"/>
    <n v="0"/>
    <n v="0"/>
    <n v="0"/>
    <n v="0"/>
    <n v="0"/>
    <s v="-"/>
    <s v="FINALIZADO"/>
    <n v="1"/>
    <n v="1"/>
    <s v="-"/>
  </r>
  <r>
    <n v="917"/>
    <x v="0"/>
    <s v="06. PLAN SANITARIO DE EMERGENCIA"/>
    <s v="-"/>
    <s v="-"/>
    <s v="-"/>
    <s v="MEJORA Y MANTENIMIENTO"/>
    <s v="SISTEMA AGUA CABA"/>
    <s v="RENOV. HIDRANTES AGUA NP - CENTRO CONSTITUCION"/>
    <n v="2"/>
    <x v="0"/>
    <n v="356"/>
    <x v="0"/>
    <x v="0"/>
    <n v="5"/>
    <s v="1030557"/>
    <n v="5"/>
    <s v="-"/>
    <n v="11"/>
    <n v="5"/>
    <n v="5"/>
    <n v="7"/>
    <n v="753"/>
    <n v="3"/>
    <n v="8"/>
    <n v="96"/>
    <s v="2"/>
    <s v="SIN P3"/>
    <s v="-"/>
    <s v="CABA"/>
    <s v="CIUDAD AUTÓNOMA DE BUENOS AIRES"/>
    <s v="BARRIO CENTRO"/>
    <d v="2010-01-01T00:00:00"/>
    <d v="2010-12-31T00:00:00"/>
    <s v="NOTA 1 - NOTA 4"/>
    <s v="NOTA 1 - NOTA 4"/>
    <n v="0"/>
    <s v="NOTA 1 - NOTA 4"/>
    <s v="-"/>
    <n v="114296.47900000001"/>
    <n v="436.93099999999998"/>
    <s v="-"/>
    <s v="-"/>
    <s v="-"/>
    <n v="0"/>
    <n v="0"/>
    <n v="0"/>
    <n v="0"/>
    <n v="0"/>
    <n v="0"/>
    <s v="-"/>
    <s v="FINALIZADO"/>
    <n v="1"/>
    <n v="1"/>
    <s v="-"/>
  </r>
  <r>
    <n v="918"/>
    <x v="0"/>
    <s v="06. PLAN SANITARIO DE EMERGENCIA"/>
    <s v="-"/>
    <s v="-"/>
    <s v="-"/>
    <s v="MEJORA Y MANTENIMIENTO"/>
    <s v="SISTEMA AGUA CABA"/>
    <s v="RENOV. VALVULAS AGUA NP - FLORES"/>
    <n v="2"/>
    <x v="0"/>
    <n v="356"/>
    <x v="0"/>
    <x v="0"/>
    <n v="5"/>
    <s v="1030563"/>
    <n v="5"/>
    <s v="-"/>
    <n v="11"/>
    <n v="5"/>
    <n v="5"/>
    <n v="7"/>
    <n v="753"/>
    <n v="3"/>
    <n v="8"/>
    <n v="96"/>
    <s v="2"/>
    <s v="SIN P3"/>
    <s v="-"/>
    <s v="CABA"/>
    <s v="CIUDAD AUTÓNOMA DE BUENOS AIRES"/>
    <s v="BARRIO FLORES"/>
    <d v="2010-01-01T00:00:00"/>
    <d v="2010-12-31T00:00:00"/>
    <s v="NOTA 1 - NOTA 4"/>
    <s v="NOTA 1 - NOTA 4"/>
    <n v="0"/>
    <s v="NOTA 1 - NOTA 4"/>
    <s v="-"/>
    <n v="13897.636500000001"/>
    <s v="-"/>
    <s v="-"/>
    <s v="-"/>
    <s v="-"/>
    <n v="0"/>
    <n v="0"/>
    <n v="0"/>
    <n v="0"/>
    <n v="0"/>
    <n v="0"/>
    <s v="-"/>
    <s v="FINALIZADO"/>
    <n v="1"/>
    <n v="1"/>
    <s v="-"/>
  </r>
  <r>
    <n v="919"/>
    <x v="0"/>
    <s v="06. PLAN SANITARIO DE EMERGENCIA"/>
    <s v="-"/>
    <s v="-"/>
    <s v="-"/>
    <s v="MEJORA Y MANTENIMIENTO"/>
    <s v="SISTEMA AGUA CABA"/>
    <s v="RENOV. HIDRANTES AGUA NP - FLORES"/>
    <n v="2"/>
    <x v="0"/>
    <n v="356"/>
    <x v="0"/>
    <x v="0"/>
    <n v="5"/>
    <s v="1030565"/>
    <n v="5"/>
    <s v="-"/>
    <n v="11"/>
    <n v="5"/>
    <n v="5"/>
    <n v="7"/>
    <n v="753"/>
    <n v="3"/>
    <n v="8"/>
    <n v="96"/>
    <s v="2"/>
    <s v="SIN P3"/>
    <s v="-"/>
    <s v="CABA"/>
    <s v="CIUDAD AUTÓNOMA DE BUENOS AIRES"/>
    <s v="BARRIO FLORES"/>
    <d v="2010-01-01T00:00:00"/>
    <d v="2010-12-31T00:00:00"/>
    <s v="NOTA 1 - NOTA 4"/>
    <s v="NOTA 1 - NOTA 4"/>
    <n v="0"/>
    <s v="NOTA 1 - NOTA 4"/>
    <s v="-"/>
    <n v="15682.047699999999"/>
    <s v="-"/>
    <s v="-"/>
    <s v="-"/>
    <s v="-"/>
    <n v="0"/>
    <n v="0"/>
    <n v="0"/>
    <n v="0"/>
    <n v="0"/>
    <n v="0"/>
    <s v="-"/>
    <s v="FINALIZADO"/>
    <n v="1"/>
    <n v="1"/>
    <s v="-"/>
  </r>
  <r>
    <n v="920"/>
    <x v="0"/>
    <s v="06. PLAN SANITARIO DE EMERGENCIA"/>
    <s v="-"/>
    <s v="-"/>
    <s v="-"/>
    <s v="MEJORA Y MANTENIMIENTO"/>
    <s v="SISTEMA AGUA CABA"/>
    <s v="RENOV. VALVULAS AGUA RANC NP - DRCF"/>
    <n v="2"/>
    <x v="0"/>
    <n v="356"/>
    <x v="0"/>
    <x v="0"/>
    <n v="5"/>
    <s v="1030567"/>
    <n v="5"/>
    <s v="-"/>
    <n v="11"/>
    <n v="5"/>
    <n v="5"/>
    <n v="7"/>
    <n v="753"/>
    <n v="3"/>
    <n v="8"/>
    <n v="96"/>
    <s v="2"/>
    <s v="SIN P3"/>
    <s v="-"/>
    <s v="CABA"/>
    <s v="CIUDAD AUTÓNOMA DE BUENOS AIRES"/>
    <s v="CIUDAD AUTÓNOMA DE BUENOS AIRES"/>
    <d v="2010-01-01T00:00:00"/>
    <d v="2010-12-31T00:00:00"/>
    <s v="NOTA 4"/>
    <s v="NOTA 4"/>
    <n v="0"/>
    <s v="NOTA 4"/>
    <s v="-"/>
    <n v="98366.139299999995"/>
    <s v="-"/>
    <s v="-"/>
    <s v="-"/>
    <s v="-"/>
    <n v="0"/>
    <n v="0"/>
    <n v="0"/>
    <n v="0"/>
    <n v="0"/>
    <n v="0"/>
    <s v="-"/>
    <s v="FINALIZADO"/>
    <n v="1"/>
    <n v="1"/>
    <s v="-"/>
  </r>
  <r>
    <n v="921"/>
    <x v="0"/>
    <s v="06. PLAN SANITARIO DE EMERGENCIA"/>
    <s v="-"/>
    <s v="-"/>
    <s v="-"/>
    <s v="MEJORA Y MANTENIMIENTO"/>
    <s v="SISTEMA AGUA CABA"/>
    <s v="RENOV. HIDRANTES AGUA RANC NP - DRCF"/>
    <n v="2"/>
    <x v="0"/>
    <n v="356"/>
    <x v="0"/>
    <x v="0"/>
    <n v="5"/>
    <s v="1030571"/>
    <n v="5"/>
    <s v="-"/>
    <n v="11"/>
    <n v="5"/>
    <n v="5"/>
    <n v="7"/>
    <n v="753"/>
    <n v="3"/>
    <n v="8"/>
    <n v="96"/>
    <s v="2"/>
    <s v="SIN P3"/>
    <s v="-"/>
    <s v="CABA"/>
    <s v="CIUDAD AUTÓNOMA DE BUENOS AIRES"/>
    <s v="CIUDAD AUTÓNOMA DE BUENOS AIRES"/>
    <d v="2010-01-01T00:00:00"/>
    <d v="2010-12-31T00:00:00"/>
    <s v="NOTA 1 - NOTA 4"/>
    <s v="NOTA 1 - NOTA 4"/>
    <n v="0"/>
    <s v="NOTA 1 - NOTA 4"/>
    <s v="-"/>
    <n v="148137.71059999999"/>
    <s v="-"/>
    <s v="-"/>
    <s v="-"/>
    <s v="-"/>
    <n v="0"/>
    <n v="0"/>
    <n v="0"/>
    <n v="0"/>
    <n v="0"/>
    <n v="0"/>
    <s v="-"/>
    <s v="FINALIZADO"/>
    <n v="1"/>
    <n v="1"/>
    <s v="-"/>
  </r>
  <r>
    <n v="922"/>
    <x v="0"/>
    <s v="06. PLAN SANITARIO DE EMERGENCIA"/>
    <s v="-"/>
    <s v="-"/>
    <s v="-"/>
    <s v="MEJORA Y MANTENIMIENTO"/>
    <s v="SISTEMA AGUA LANÚS"/>
    <s v="RENOVACION DE RED SECUNDARIA DE AGUA LANUS OESTE CENTROS"/>
    <n v="2"/>
    <x v="0"/>
    <n v="356"/>
    <x v="0"/>
    <x v="0"/>
    <n v="5"/>
    <s v="1060701"/>
    <n v="5"/>
    <s v="-"/>
    <n v="11"/>
    <n v="5"/>
    <n v="5"/>
    <n v="7"/>
    <n v="753"/>
    <n v="3"/>
    <n v="8"/>
    <n v="96"/>
    <s v="2"/>
    <s v="SAS007"/>
    <s v="-"/>
    <s v="LANÚS"/>
    <s v="LANÚS"/>
    <s v="AREA DELIMITADA POR LAS CALLES 14 DE JULIO, 25 DE MAYO, AV. HIPÓLITO YRIGOYEN, GRAL. O'BRIEN, 2 DE MAYO Y ZULOAGA."/>
    <d v="2011-01-24T00:00:00"/>
    <s v="Rescindida"/>
    <n v="15285601.896399999"/>
    <n v="0"/>
    <n v="764280.09482"/>
    <s v="Contrato Rescindido"/>
    <s v="-"/>
    <n v="64734.528099999901"/>
    <n v="4662776.2489"/>
    <n v="5650451.4471000005"/>
    <n v="360248.48420000001"/>
    <s v="-"/>
    <n v="0"/>
    <n v="0"/>
    <n v="0"/>
    <n v="0"/>
    <n v="0"/>
    <n v="0"/>
    <s v="-"/>
    <s v="RESCINDIDA"/>
    <s v="Contrato rescindido"/>
    <n v="0.56999999999999995"/>
    <s v="CONTRATO RESCINDIDO 26/4/13. EL AVANCE FÍSICO CORRESPONDE AL CONTRATO RESCINDIDO. SE COMPLETA SU EJECUCIÓN CON LA VA70003"/>
  </r>
  <r>
    <n v="923"/>
    <x v="0"/>
    <s v="06. PLAN SANITARIO DE EMERGENCIA"/>
    <s v="-"/>
    <s v="-"/>
    <s v="-"/>
    <s v="MEJORA Y MANTENIMIENTO"/>
    <s v="SISTEMA AGUA LANÚS"/>
    <s v="RENOV. DE RED SECUNDARIA DE AGUA LANUS - VALENTIN ALSINA"/>
    <n v="2"/>
    <x v="0"/>
    <n v="356"/>
    <x v="0"/>
    <x v="0"/>
    <n v="5"/>
    <s v="1060702"/>
    <n v="5"/>
    <s v="-"/>
    <n v="11"/>
    <n v="5"/>
    <n v="5"/>
    <n v="7"/>
    <n v="753"/>
    <n v="3"/>
    <n v="8"/>
    <n v="96"/>
    <s v="2"/>
    <s v="SAS009"/>
    <s v="-"/>
    <s v="LANÚS"/>
    <s v="VALENTÍN ALSINA"/>
    <s v="AREA DELIMITADA POR LAS CALLES REMEDIOS DE ESCALADA DE SAN MARTIN, CNEL. LUNA, LOMAS VALENTINAS, VIAS DEL EX FF.CC. BELGRANO, GUATEMALA, ARMENIA, CHILE Y CHOELE CHOEL."/>
    <d v="2011-02-21T00:00:00"/>
    <d v="2012-06-20T00:00:00"/>
    <n v="10716570.046599999"/>
    <n v="461340.06540000136"/>
    <n v="772611.82569999923"/>
    <n v="11950521.9377"/>
    <s v="-"/>
    <n v="45384.68"/>
    <n v="6921409.0880000005"/>
    <n v="4976519.1469999999"/>
    <n v="7209.0227000000004"/>
    <s v="-"/>
    <n v="0"/>
    <n v="0"/>
    <n v="0"/>
    <n v="0"/>
    <n v="0"/>
    <n v="0"/>
    <s v="-"/>
    <s v="FINALIZADO"/>
    <n v="1"/>
    <n v="1"/>
    <s v="-"/>
  </r>
  <r>
    <n v="924"/>
    <x v="0"/>
    <s v="06. PLAN SANITARIO DE EMERGENCIA"/>
    <s v="-"/>
    <s v="-"/>
    <s v="-"/>
    <s v="MEJORA Y MANTENIMIENTO"/>
    <s v="SISTEMA AGUA LA MATANZA"/>
    <s v="VINCULACION POZOS LMO 161 Y LMO 175"/>
    <n v="2"/>
    <x v="0"/>
    <n v="356"/>
    <x v="0"/>
    <x v="0"/>
    <n v="5"/>
    <s v="1060545"/>
    <n v="5"/>
    <s v="-"/>
    <n v="11"/>
    <n v="5"/>
    <n v="5"/>
    <n v="7"/>
    <n v="753"/>
    <n v="3"/>
    <n v="8"/>
    <n v="96"/>
    <s v="2"/>
    <s v="OAP007"/>
    <s v="-"/>
    <s v="LA MATANZA"/>
    <s v="GONZÁLEZ CATAN"/>
    <s v="LA TRAZA DE ESTA OBRA PRIMARIA VA POR LAS CALLES BAVIO E/FEDERICO BAEZ Y APIPE, APIPE E/BAVIO Y BACON, FOURIER E/APIPE Y ANCON (INCLUYE CRUCE BAJO VIAS DEL EX FF.CC. BELGRANO Y CRUCE BAJO RUTA PROV. 21) Y MANUEL ARIAS E/BAVIO Y BACON."/>
    <d v="2010-12-20T00:00:00"/>
    <d v="2012-02-23T00:00:00"/>
    <n v="3095915.5953000002"/>
    <n v="-338499.90620000003"/>
    <n v="280853.70500000002"/>
    <n v="3038269.3941000002"/>
    <s v="-"/>
    <n v="20878.9493"/>
    <n v="2179868.0101000001"/>
    <n v="837522.43469999998"/>
    <s v="-"/>
    <s v="-"/>
    <n v="0"/>
    <n v="0"/>
    <n v="0"/>
    <n v="0"/>
    <n v="0"/>
    <n v="0"/>
    <s v="-"/>
    <s v="FINALIZADO"/>
    <n v="1"/>
    <n v="1"/>
    <s v="-"/>
  </r>
  <r>
    <n v="925"/>
    <x v="0"/>
    <s v="06. PLAN SANITARIO DE EMERGENCIA"/>
    <s v="-"/>
    <s v="-"/>
    <s v="-"/>
    <s v="MEJORA Y MANTENIMIENTO"/>
    <s v="SISTEMA AGUA RAFAEL CASTILLO- LA MATANZA"/>
    <s v="VINCULACION POZO MN 110 Y MN 157 A BATERIA GONZALEZ CATAN RAFAEL CASTILLO"/>
    <n v="2"/>
    <x v="0"/>
    <n v="356"/>
    <x v="0"/>
    <x v="0"/>
    <n v="5"/>
    <s v="1060537"/>
    <n v="5"/>
    <s v="-"/>
    <n v="11"/>
    <n v="5"/>
    <n v="5"/>
    <n v="7"/>
    <n v="753"/>
    <n v="3"/>
    <n v="8"/>
    <n v="96"/>
    <s v="2"/>
    <s v="OAP010"/>
    <s v="-"/>
    <s v="LA MATANZA"/>
    <s v="RAFAEL CASTILLO"/>
    <s v="DESDE SANTA CRUZ A LA ALTURA DE BUCHARDO HASTA LA ALTURA DE BEAZLEY. POR J. DE KAY, DESDE V. DE LA PLAZA HASTA G. JARAMILLO, POR G. JARAMILLO DESDE J. DE KAY HASTA BEAZLEY. POR BEAZLEY DESDE V. DE LA PLAZA HASTA SANTA ROSA, Y POR SANTA ROSA DESDE BEAZLEY HASTA BRAVARD."/>
    <d v="2010-12-20T00:00:00"/>
    <d v="2011-12-15T00:00:00"/>
    <n v="2034764.7132999999"/>
    <n v="-376755.94800000015"/>
    <n v="114232.30060000026"/>
    <n v="1772241.0659"/>
    <s v="-"/>
    <n v="8617.2327999999998"/>
    <n v="1501150.2483999999"/>
    <n v="271070.88880000002"/>
    <n v="-8597.3040999999994"/>
    <s v="-"/>
    <n v="0"/>
    <n v="0"/>
    <n v="0"/>
    <n v="0"/>
    <n v="0"/>
    <n v="0"/>
    <s v="-"/>
    <s v="FINALIZADO"/>
    <n v="1"/>
    <n v="1"/>
    <s v="-"/>
  </r>
  <r>
    <n v="926"/>
    <x v="0"/>
    <s v="06. PLAN SANITARIO DE EMERGENCIA"/>
    <s v="-"/>
    <s v="-"/>
    <s v="-"/>
    <s v="MEJORA Y MANTENIMIENTO"/>
    <s v="SISTEMA AGUA CABA"/>
    <s v="PLAN DE CONTINGENCIAS-REFUERZO CABALLITO 3"/>
    <n v="2"/>
    <x v="0"/>
    <n v="356"/>
    <x v="0"/>
    <x v="0"/>
    <n v="5"/>
    <s v="N860210"/>
    <n v="5"/>
    <s v="-"/>
    <n v="11"/>
    <n v="5"/>
    <n v="5"/>
    <n v="7"/>
    <n v="753"/>
    <n v="3"/>
    <n v="8"/>
    <n v="96"/>
    <s v="2"/>
    <s v="CA3603"/>
    <s v="-"/>
    <s v="CABA"/>
    <s v="CABALLITO"/>
    <s v="J. B. ALBERDI DESDE MIRÓ HASTA AV. PEDRO GOYENA"/>
    <d v="2008-02-27T00:00:00"/>
    <d v="2010-08-20T00:00:00"/>
    <n v="1436161.1"/>
    <n v="613701.57889999996"/>
    <n v="203051.85450000002"/>
    <n v="2252914.5334000001"/>
    <n v="115141.39780000001"/>
    <n v="1540034.2154999999"/>
    <n v="373782.55200000003"/>
    <n v="223956.36809999999"/>
    <s v="-"/>
    <s v="-"/>
    <n v="0"/>
    <n v="0"/>
    <n v="0"/>
    <n v="0"/>
    <n v="0"/>
    <n v="0"/>
    <s v="-"/>
    <s v="FINALIZADO"/>
    <n v="1"/>
    <n v="1"/>
    <s v="-"/>
  </r>
  <r>
    <n v="927"/>
    <x v="0"/>
    <s v="06. PLAN SANITARIO DE EMERGENCIA"/>
    <s v="-"/>
    <s v="-"/>
    <s v="-"/>
    <s v="MEJORA Y MANTENIMIENTO"/>
    <s v="SISTEMA AGUA CABA"/>
    <s v="OBRAS DE MANTENIMIENTO EN ESTACION ELEVADORA CABALLITO 2010/11 OBRA CIVIL"/>
    <n v="2"/>
    <x v="0"/>
    <n v="356"/>
    <x v="0"/>
    <x v="0"/>
    <n v="5"/>
    <s v="1062503"/>
    <n v="5"/>
    <s v="-"/>
    <n v="11"/>
    <n v="5"/>
    <n v="5"/>
    <n v="7"/>
    <n v="753"/>
    <n v="3"/>
    <n v="8"/>
    <n v="96"/>
    <s v="2"/>
    <s v="CAE0071"/>
    <s v="-"/>
    <s v="CABA"/>
    <s v="CABALLITO"/>
    <s v="CALLE PEDRO GOYENA N° 459 DE LA CIUDAD AUTÓNOMA DE BUENOS AIRES."/>
    <d v="2010-11-16T00:00:00"/>
    <d v="2011-11-20T00:00:00"/>
    <n v="5324000"/>
    <n v="668.24669999917387"/>
    <n v="143191.1096"/>
    <n v="5467859.3562999992"/>
    <s v="-"/>
    <n v="1649871.0700999999"/>
    <n v="3755303.8731999998"/>
    <n v="62684.413"/>
    <s v="-"/>
    <s v="-"/>
    <n v="0"/>
    <n v="0"/>
    <n v="0"/>
    <n v="0"/>
    <n v="0"/>
    <n v="0"/>
    <s v="-"/>
    <s v="FINALIZADO"/>
    <n v="1"/>
    <n v="1"/>
    <s v="-"/>
  </r>
  <r>
    <n v="928"/>
    <x v="0"/>
    <s v="06. PLAN SANITARIO DE EMERGENCIA"/>
    <s v="-"/>
    <s v="-"/>
    <s v="-"/>
    <s v="MEJORA Y MANTENIMIENTO"/>
    <s v="SISTEMA AGUA CABA"/>
    <s v="PLAN VERANO REFUERZO BARRANCAS"/>
    <n v="2"/>
    <x v="0"/>
    <n v="356"/>
    <x v="0"/>
    <x v="0"/>
    <n v="5"/>
    <s v="N765110"/>
    <n v="5"/>
    <s v="-"/>
    <n v="11"/>
    <n v="5"/>
    <n v="5"/>
    <n v="7"/>
    <n v="753"/>
    <n v="3"/>
    <n v="8"/>
    <n v="96"/>
    <s v="2"/>
    <s v="CA353"/>
    <s v="-"/>
    <s v="CABA"/>
    <s v="BELGRANO"/>
    <s v="AV LUIS MARIA CAMPOS (CONT. AV. VIRREY VERTIZ) DESDE LA PAMPA HASTA JORGE NEWBERY; CALLE ZABALA, DESDE CIUDAD DE LA PAZ HASTA AV LUIS MARIA CAMPOS"/>
    <d v="2009-10-27T00:00:00"/>
    <d v="2010-10-20T00:00:00"/>
    <n v="5360253.2940000007"/>
    <n v="1757741.8078000001"/>
    <n v="519988.81219999999"/>
    <n v="7637983.9139999999"/>
    <n v="1499315.9609999999"/>
    <n v="5002899.6743000001"/>
    <n v="772092.05810000002"/>
    <n v="465950.13959999999"/>
    <n v="-102273.91899999999"/>
    <s v="-"/>
    <n v="0"/>
    <n v="0"/>
    <n v="0"/>
    <n v="0"/>
    <n v="0"/>
    <n v="0"/>
    <s v="-"/>
    <s v="FINALIZADO"/>
    <n v="1.0000000000000002"/>
    <n v="1"/>
    <s v="-"/>
  </r>
  <r>
    <n v="929"/>
    <x v="0"/>
    <s v="06. PLAN SANITARIO DE EMERGENCIA"/>
    <s v="-"/>
    <s v="-"/>
    <s v="-"/>
    <s v="MEJORA Y MANTENIMIENTO"/>
    <s v="-"/>
    <s v="DESARROLLO DE PROYECTO PARA LA AMPLIACION Y MEJORAS DE PLANTA BERNAL"/>
    <n v="2"/>
    <x v="0"/>
    <n v="356"/>
    <x v="0"/>
    <x v="0"/>
    <n v="5"/>
    <s v="1060512"/>
    <n v="5"/>
    <s v="-"/>
    <n v="11"/>
    <n v="5"/>
    <n v="5"/>
    <n v="7"/>
    <n v="753"/>
    <n v="3"/>
    <n v="8"/>
    <n v="96"/>
    <s v="2"/>
    <s v="SAE005"/>
    <s v="-"/>
    <s v="QUILMES"/>
    <s v="BERNAL"/>
    <s v="LA PLANTA POTABILIZADORA GRAL.BELGRANO SE UBICA EN LA CALLE CASEROS 269"/>
    <d v="2010-09-22T00:00:00"/>
    <d v="2012-12-31T00:00:00"/>
    <n v="1646009"/>
    <n v="0"/>
    <n v="0"/>
    <n v="1646009"/>
    <s v="-"/>
    <n v="219123.0019"/>
    <n v="865418.88619999995"/>
    <n v="561466.88619999995"/>
    <s v="-"/>
    <s v="-"/>
    <n v="0"/>
    <n v="0"/>
    <n v="0"/>
    <n v="0"/>
    <n v="0"/>
    <n v="0"/>
    <s v="-"/>
    <s v="FINALIZADO"/>
    <n v="0.99999986288045795"/>
    <n v="1"/>
    <s v="-"/>
  </r>
  <r>
    <n v="930"/>
    <x v="0"/>
    <s v="06. PLAN SANITARIO DE EMERGENCIA"/>
    <s v="-"/>
    <s v="-"/>
    <s v="-"/>
    <s v="MEJORA Y MANTENIMIENTO"/>
    <s v="SISTEMA AGUA CABA"/>
    <s v="OBRAS DE REHAB. EN ESTACION ELEVADORA PAITOVI 2010/11 - OBRA ELECTROM."/>
    <n v="2"/>
    <x v="0"/>
    <n v="356"/>
    <x v="0"/>
    <x v="0"/>
    <n v="5"/>
    <s v="1062502"/>
    <n v="5"/>
    <s v="-"/>
    <n v="11"/>
    <n v="5"/>
    <n v="5"/>
    <n v="7"/>
    <n v="753"/>
    <n v="3"/>
    <n v="8"/>
    <n v="96"/>
    <s v="2"/>
    <s v="CAE0062"/>
    <s v="-"/>
    <s v="CABA"/>
    <s v="SAN CRISTÓBAL"/>
    <s v="CALLE PAVÓN 1958 DE LA CIUDAD AUTÓNOMA DE BUENOS AIRES."/>
    <d v="2010-11-04T00:00:00"/>
    <d v="2011-10-20T00:00:00"/>
    <n v="7986000"/>
    <n v="-1886578.4817000001"/>
    <n v="158669.27230000001"/>
    <n v="6258090.7905999999"/>
    <s v="-"/>
    <n v="24171.552899999999"/>
    <n v="6233919.2377000004"/>
    <s v="-"/>
    <s v="-"/>
    <s v="-"/>
    <n v="0"/>
    <n v="0"/>
    <n v="0"/>
    <n v="0"/>
    <n v="0"/>
    <n v="0"/>
    <s v="-"/>
    <s v="FINALIZADO"/>
    <n v="1"/>
    <n v="1"/>
    <s v="-"/>
  </r>
  <r>
    <n v="931"/>
    <x v="0"/>
    <s v="06. PLAN SANITARIO DE EMERGENCIA"/>
    <s v="-"/>
    <s v="-"/>
    <s v="-"/>
    <s v="MEJORA Y MANTENIMIENTO"/>
    <s v="SISTEMA AGUA LA MATANZA"/>
    <s v="INTERCONEXIÓN DE POZOS BATERÍA GIARDINO - VILLA UNION"/>
    <n v="2"/>
    <x v="0"/>
    <n v="356"/>
    <x v="0"/>
    <x v="0"/>
    <n v="5"/>
    <s v="1060502"/>
    <n v="5"/>
    <s v="-"/>
    <n v="11"/>
    <n v="5"/>
    <n v="5"/>
    <n v="7"/>
    <n v="753"/>
    <n v="3"/>
    <n v="8"/>
    <n v="96"/>
    <s v="2"/>
    <s v="OAP002"/>
    <s v="-"/>
    <s v="LA MATANZA"/>
    <s v="LAFERRERE"/>
    <s v="POR CALLE L. DA VINCI ESQ. V. MARTINEZ HASTA CALLE PEDRO RAULET. POR LA CALLE  RAULET ENTRE M. CORONADO Y ENCINA  POR RAULET HASTA V. MARTINEZ.. DESDE ESQUINA EN CALLE RAULET Y V. MARTINEZ POR RAULET HASTA RUIZ DE LOS LLANOS Y ROCAMORA HASTA EMPALME EN ROCAMORA Y MARTINEZ."/>
    <d v="2010-08-19T00:00:00"/>
    <d v="2011-04-20T00:00:00"/>
    <n v="630410"/>
    <n v="-31994.08189999999"/>
    <n v="30490.560100000002"/>
    <n v="628906.47820000001"/>
    <s v="-"/>
    <n v="407669.57"/>
    <n v="221236.90820000001"/>
    <s v="-"/>
    <s v="-"/>
    <s v="-"/>
    <n v="0"/>
    <n v="0"/>
    <n v="0"/>
    <n v="0"/>
    <n v="0"/>
    <n v="0"/>
    <s v="-"/>
    <s v="FINALIZADO"/>
    <n v="1"/>
    <n v="1"/>
    <s v="-"/>
  </r>
  <r>
    <n v="932"/>
    <x v="0"/>
    <s v="06. PLAN SANITARIO DE EMERGENCIA"/>
    <s v="-"/>
    <s v="-"/>
    <s v="-"/>
    <s v="MEJORA Y MANTENIMIENTO"/>
    <s v="SISTEMA AGUA LA MATANZA"/>
    <s v="VINCULACION POZOS LMO 143 Y LMO 197"/>
    <n v="2"/>
    <x v="0"/>
    <n v="356"/>
    <x v="0"/>
    <x v="0"/>
    <n v="5"/>
    <s v="1060544"/>
    <n v="5"/>
    <s v="-"/>
    <n v="11"/>
    <n v="5"/>
    <n v="5"/>
    <n v="7"/>
    <n v="753"/>
    <n v="3"/>
    <n v="8"/>
    <n v="96"/>
    <s v="2"/>
    <s v="OAP006"/>
    <s v="-"/>
    <s v="LA MATANZA"/>
    <s v="LAFERRERE"/>
    <s v="DESDE VILLANUEVA Y SCARLATTI, POR SCALATTI HASTA ARRECIFES. DESDE SUNCHALES Y ALBATEIRO HASTA ALBATEIRO Y MARIANO ACOSTA, Y EN ALBATEIRO Y RIBAS."/>
    <d v="2010-12-20T00:00:00"/>
    <d v="2011-06-21T00:00:00"/>
    <n v="1189937.1231000002"/>
    <n v="-377423.99860000034"/>
    <n v="54439.630299999997"/>
    <n v="866952.75479999988"/>
    <s v="-"/>
    <n v="5039.3837999999996"/>
    <n v="861913.37100000004"/>
    <s v="-"/>
    <s v="-"/>
    <s v="-"/>
    <n v="0"/>
    <n v="0"/>
    <n v="0"/>
    <n v="0"/>
    <n v="0"/>
    <n v="0"/>
    <s v="-"/>
    <s v="FINALIZADO"/>
    <n v="1"/>
    <n v="1"/>
    <s v="-"/>
  </r>
  <r>
    <n v="933"/>
    <x v="0"/>
    <s v="06. PLAN SANITARIO DE EMERGENCIA"/>
    <s v="-"/>
    <s v="-"/>
    <s v="-"/>
    <s v="MEJORA Y MANTENIMIENTO"/>
    <s v="SISTEMA AGUA CABA"/>
    <s v="ESTUDIOS PARA DECANTADOR 18 DEL SECTOR &quot;A 1&quot; EN PLANTA SAN MARTÍN"/>
    <n v="2"/>
    <x v="0"/>
    <n v="356"/>
    <x v="0"/>
    <x v="0"/>
    <n v="5"/>
    <s v="1060551"/>
    <n v="5"/>
    <s v="-"/>
    <n v="11"/>
    <n v="5"/>
    <n v="5"/>
    <n v="7"/>
    <n v="753"/>
    <n v="3"/>
    <n v="8"/>
    <n v="96"/>
    <s v="2"/>
    <s v="SIN P3"/>
    <s v="-"/>
    <s v="CABA"/>
    <s v="PALERMO"/>
    <s v="AV. DE LOS OMBÚES 209"/>
    <d v="2011-07-27T00:00:00"/>
    <d v="2011-10-25T00:00:00"/>
    <n v="290400"/>
    <n v="0"/>
    <n v="0"/>
    <n v="290400"/>
    <s v="-"/>
    <n v="133100"/>
    <n v="157300"/>
    <s v="-"/>
    <s v="-"/>
    <s v="-"/>
    <n v="0"/>
    <n v="0"/>
    <n v="0"/>
    <n v="0"/>
    <n v="0"/>
    <n v="0"/>
    <s v="-"/>
    <s v="FINALIZADO"/>
    <n v="1"/>
    <n v="1"/>
    <s v="-"/>
  </r>
  <r>
    <n v="934"/>
    <x v="0"/>
    <s v="06. PLAN SANITARIO DE EMERGENCIA"/>
    <s v="-"/>
    <s v="-"/>
    <s v="-"/>
    <s v="MEJORA Y MANTENIMIENTO"/>
    <s v="SISTEMA AGUA LA MATANZA"/>
    <s v="VINCULACION POZOS MN 59 Y MN 106 A IMP BATERIA CATAN"/>
    <n v="2"/>
    <x v="0"/>
    <n v="356"/>
    <x v="0"/>
    <x v="0"/>
    <n v="5"/>
    <s v="1060553"/>
    <n v="5"/>
    <s v="-"/>
    <n v="11"/>
    <n v="5"/>
    <n v="5"/>
    <n v="7"/>
    <n v="753"/>
    <n v="3"/>
    <n v="8"/>
    <n v="96"/>
    <s v="2"/>
    <s v="OAP009"/>
    <s v="-"/>
    <s v="LA MATANZA"/>
    <s v="RAFAEL CASTILLO"/>
    <s v="DESDE BEETHOVEN Y LA DOMA, POR BEETHOVEN HASTA MENDEZ DE ANDES, POR MENDEZ DE ANDES HASTA MARTÍN GARCIA MEROU, Y POR MARTÍN GARCIA MEROU HASTA JOSÉ BERNARDEZ POLLEDO."/>
    <d v="2010-12-20T00:00:00"/>
    <d v="2011-05-20T00:00:00"/>
    <n v="1283606.1997"/>
    <n v="-281031.23620000004"/>
    <n v="56997.425099999993"/>
    <n v="1059572.3885999999"/>
    <s v="-"/>
    <n v="5436.0702000000001"/>
    <n v="1054136.3184"/>
    <s v="-"/>
    <s v="-"/>
    <s v="-"/>
    <n v="0"/>
    <n v="0"/>
    <n v="0"/>
    <n v="0"/>
    <n v="0"/>
    <n v="0"/>
    <s v="-"/>
    <s v="FINALIZADO"/>
    <n v="1"/>
    <n v="1"/>
    <s v="-"/>
  </r>
  <r>
    <n v="935"/>
    <x v="0"/>
    <s v="06. PLAN SANITARIO DE EMERGENCIA"/>
    <s v="-"/>
    <s v="-"/>
    <s v="-"/>
    <s v="MEJORA Y MANTENIMIENTO"/>
    <s v="SISTEMA AGUA CABA"/>
    <s v="OBRAS DE RENOV. EN EST. ELEVADORA PAITOVI 2010/11 - OBRA CIVIL"/>
    <n v="2"/>
    <x v="0"/>
    <n v="356"/>
    <x v="0"/>
    <x v="0"/>
    <n v="5"/>
    <s v="1062501"/>
    <n v="5"/>
    <s v="-"/>
    <n v="11"/>
    <n v="5"/>
    <n v="5"/>
    <n v="7"/>
    <n v="753"/>
    <n v="3"/>
    <n v="8"/>
    <n v="96"/>
    <s v="2"/>
    <s v="CAE0061"/>
    <s v="-"/>
    <s v="CABA"/>
    <s v="SAN CRISTÓBAL"/>
    <s v="CALLE PAVÓN 1958 DE LA CIUDAD AUTÓNOMA DE BUENOS AIRES."/>
    <d v="2010-11-04T00:00:00"/>
    <d v="2011-09-21T00:00:00"/>
    <n v="5324000"/>
    <n v="5888094.9094000012"/>
    <n v="326485.22499999998"/>
    <n v="11538580.134400001"/>
    <s v="-"/>
    <n v="150794.84640000001"/>
    <n v="11387785.288000001"/>
    <s v="-"/>
    <s v="-"/>
    <s v="-"/>
    <n v="0"/>
    <n v="0"/>
    <n v="0"/>
    <n v="0"/>
    <n v="0"/>
    <n v="0"/>
    <s v="-"/>
    <s v="FINALIZADO"/>
    <n v="1"/>
    <n v="1"/>
    <s v="-"/>
  </r>
  <r>
    <n v="936"/>
    <x v="0"/>
    <s v="06. PLAN SANITARIO DE EMERGENCIA"/>
    <s v="-"/>
    <s v="-"/>
    <s v="-"/>
    <s v="MEJORA Y MANTENIMIENTO"/>
    <s v="SISTEMA AGUA CABA"/>
    <s v="OBRAS DE MANTENIMIENTO EN ESTACION ELEVADORA CABALLITO 2010/11 OBRA ELECTROMECÁNICA"/>
    <n v="2"/>
    <x v="0"/>
    <n v="356"/>
    <x v="0"/>
    <x v="0"/>
    <n v="5"/>
    <s v="1062504"/>
    <n v="5"/>
    <s v="-"/>
    <n v="11"/>
    <n v="5"/>
    <n v="5"/>
    <n v="7"/>
    <n v="753"/>
    <n v="3"/>
    <n v="8"/>
    <n v="96"/>
    <s v="2"/>
    <s v="CAE0072"/>
    <s v="-"/>
    <s v="CABA"/>
    <s v="CABALLITO"/>
    <s v="CALLE PEDRO GOYENA N° 459 DE LA CIUDAD AUTÓNOMA DE BUENOS AIRES."/>
    <d v="2010-11-16T00:00:00"/>
    <d v="2011-11-18T00:00:00"/>
    <n v="7986000"/>
    <n v="4005987.1356999995"/>
    <n v="341916.97210000001"/>
    <n v="12333904.107799999"/>
    <s v="-"/>
    <n v="174127.712"/>
    <n v="12159776.3958"/>
    <s v="-"/>
    <s v="-"/>
    <s v="-"/>
    <n v="0"/>
    <n v="0"/>
    <n v="0"/>
    <n v="0"/>
    <n v="0"/>
    <n v="0"/>
    <s v="-"/>
    <s v="FINALIZADO"/>
    <n v="1"/>
    <n v="1"/>
    <s v="-"/>
  </r>
  <r>
    <n v="937"/>
    <x v="0"/>
    <s v="06. PLAN SANITARIO DE EMERGENCIA"/>
    <s v="-"/>
    <s v="-"/>
    <s v="-"/>
    <s v="MEJORA Y MANTENIMIENTO"/>
    <s v="SISTEMA AGUA CABA"/>
    <s v="RENOVACIÓN DE REDES DE AGUA-CA 362"/>
    <n v="2"/>
    <x v="0"/>
    <n v="356"/>
    <x v="0"/>
    <x v="0"/>
    <n v="5"/>
    <s v="N846521"/>
    <n v="5"/>
    <s v="-"/>
    <n v="11"/>
    <n v="5"/>
    <n v="5"/>
    <n v="7"/>
    <n v="753"/>
    <n v="3"/>
    <n v="8"/>
    <n v="96"/>
    <s v="2"/>
    <s v="CA362"/>
    <s v="-"/>
    <s v="CABA"/>
    <s v="CABALLITO"/>
    <s v="ÁREA DELIMITADA POR AV. RIVADAVIA, AV. LA PLATA, AV. SAN JUAN, MORENO, AV. DIRECTORIO Y CENTENERA."/>
    <d v="2008-02-27T00:00:00"/>
    <d v="2010-06-18T00:00:00"/>
    <n v="5171906.7509999992"/>
    <n v="1280923.4813000001"/>
    <n v="0"/>
    <n v="6452830.2322999993"/>
    <n v="3887381.7499000002"/>
    <n v="1698739.0618"/>
    <n v="858805.67960000003"/>
    <n v="3790.4944"/>
    <n v="2055.6206000000002"/>
    <n v="2057.6291999999999"/>
    <n v="0"/>
    <n v="0"/>
    <n v="0"/>
    <n v="0"/>
    <n v="0"/>
    <n v="0"/>
    <s v="-"/>
    <s v="FINALIZADO"/>
    <n v="1.0000000004959066"/>
    <n v="1"/>
    <s v="-"/>
  </r>
  <r>
    <n v="939"/>
    <x v="0"/>
    <s v="06. PLAN SANITARIO DE EMERGENCIA"/>
    <s v="-"/>
    <s v="-"/>
    <s v="-"/>
    <s v="MEJORA Y MANTENIMIENTO"/>
    <s v="SISTEMA AGUA CABA"/>
    <s v="PLAN DE CONTINGENCIAS-REFUERZO CABALLITO 2"/>
    <n v="2"/>
    <x v="0"/>
    <n v="356"/>
    <x v="0"/>
    <x v="0"/>
    <n v="5"/>
    <s v="N860201"/>
    <n v="5"/>
    <s v="-"/>
    <n v="11"/>
    <n v="5"/>
    <n v="5"/>
    <n v="7"/>
    <n v="753"/>
    <n v="3"/>
    <n v="8"/>
    <n v="96"/>
    <s v="2"/>
    <s v="CA3602"/>
    <s v="-"/>
    <s v="CABA"/>
    <s v="CABALLITO"/>
    <s v="J. B. ALBERDI DESDE AV. CENTENERA HASTA MIRÓ"/>
    <d v="2008-02-27T00:00:00"/>
    <d v="2010-08-13T00:00:00"/>
    <n v="1095838.92"/>
    <n v="296027.54079999996"/>
    <n v="224594.755"/>
    <n v="1616461.2157999999"/>
    <n v="80425.517699999997"/>
    <n v="1177372.8219000001"/>
    <n v="322116.4474"/>
    <n v="36546.428800000002"/>
    <s v="-"/>
    <s v="-"/>
    <n v="0"/>
    <n v="0"/>
    <n v="0"/>
    <n v="0"/>
    <n v="0"/>
    <n v="0"/>
    <s v="-"/>
    <s v="FINALIZADO"/>
    <n v="1"/>
    <n v="1"/>
    <s v="-"/>
  </r>
  <r>
    <n v="940"/>
    <x v="0"/>
    <s v="06. PLAN SANITARIO DE EMERGENCIA"/>
    <s v="-"/>
    <s v="-"/>
    <s v="-"/>
    <s v="MEJORA Y MANTENIMIENTO"/>
    <s v="SISTEMA AGUA LA MATANZA"/>
    <s v="VINCULACION POZO LMO 172 A IMPULSION GONZALEZ CATAN"/>
    <n v="2"/>
    <x v="0"/>
    <n v="356"/>
    <x v="0"/>
    <x v="0"/>
    <n v="5"/>
    <s v="1060536"/>
    <n v="5"/>
    <s v="-"/>
    <n v="11"/>
    <n v="5"/>
    <n v="5"/>
    <n v="7"/>
    <n v="753"/>
    <n v="3"/>
    <n v="8"/>
    <n v="96"/>
    <s v="2"/>
    <s v="OAP004"/>
    <s v="-"/>
    <s v="LA MATANZA"/>
    <s v="GONZÁLEZ CATAN"/>
    <s v="CALLE JOSE DE ALAGON ENTRE J. DE ECHAURRY Y DONIZETTI PASA A LA CALLE DONIZETTI ENTRE JOSÉ DE ALAGON Y ACASUSO PASA POR CALLE ACASUSO ENTRE DONIZETTI Y FEDERICO RUSSO. "/>
    <d v="2010-12-20T00:00:00"/>
    <d v="2011-06-30T00:00:00"/>
    <n v="502217.53009999997"/>
    <n v="-123833.79579999985"/>
    <n v="17475.751699999841"/>
    <n v="395859.48599999998"/>
    <s v="-"/>
    <n v="2126.9016999999999"/>
    <n v="393732.58429999999"/>
    <s v="-"/>
    <s v="-"/>
    <s v="-"/>
    <n v="0"/>
    <n v="0"/>
    <n v="0"/>
    <n v="0"/>
    <n v="0"/>
    <n v="0"/>
    <s v="-"/>
    <s v="FINALIZADO"/>
    <n v="1"/>
    <n v="1"/>
    <s v="-"/>
  </r>
  <r>
    <n v="941"/>
    <x v="0"/>
    <s v="06. PLAN SANITARIO DE EMERGENCIA"/>
    <s v="-"/>
    <s v="-"/>
    <s v="-"/>
    <s v="MEJORA Y MANTENIMIENTO"/>
    <s v="SISTEMA AGUA LA MATANZA"/>
    <s v="VINCULACION DE POZOS BATERIA DORREGO 2 Y 4"/>
    <n v="2"/>
    <x v="0"/>
    <n v="356"/>
    <x v="0"/>
    <x v="0"/>
    <n v="5"/>
    <s v="N865116"/>
    <n v="5"/>
    <s v="-"/>
    <n v="11"/>
    <n v="5"/>
    <n v="5"/>
    <n v="7"/>
    <n v="753"/>
    <n v="3"/>
    <n v="8"/>
    <n v="96"/>
    <s v="2"/>
    <s v="OA303"/>
    <s v="-"/>
    <s v="LA MATANZA"/>
    <s v="LAFERRERE"/>
    <s v="GRAL MARTÍN GÜEMES DESDE POZO LMO-135 (E/MATIENZO Y CATTANEO) HASTA TOMÁS A. VALLE; CHASSAING E/ VASCO NÚÑEZ Y T.A. VALLE; T. A. VALLE DESDE GRAL. M. GÜEMES HASTA POZO LMO-103 (ESQ. SANTO TOME); VASCO NÚÑEZ E/ GRAL M. GÜEMES Y SANTO TOME"/>
    <d v="2008-02-05T00:00:00"/>
    <d v="2009-11-30T00:00:00"/>
    <n v="585640"/>
    <n v="0"/>
    <n v="28679.891900000046"/>
    <n v="614319.89190000005"/>
    <n v="521536.76520000002"/>
    <n v="92783.126699999993"/>
    <s v="-"/>
    <s v="-"/>
    <s v="-"/>
    <s v="-"/>
    <n v="0"/>
    <n v="0"/>
    <n v="0"/>
    <n v="0"/>
    <n v="0"/>
    <n v="0"/>
    <s v="-"/>
    <s v="FINALIZADO"/>
    <n v="1"/>
    <n v="1"/>
    <s v="-"/>
  </r>
  <r>
    <n v="942"/>
    <x v="0"/>
    <s v="06. PLAN SANITARIO DE EMERGENCIA"/>
    <s v="-"/>
    <s v="-"/>
    <s v="-"/>
    <s v="MEJORA Y MANTENIMIENTO"/>
    <s v="SISTEMA AGUA CABA"/>
    <s v="PLAN VERANO 2009/2010 REFUERZO COLPAYO E/PLANES Y ANDES"/>
    <n v="2"/>
    <x v="0"/>
    <n v="356"/>
    <x v="0"/>
    <x v="0"/>
    <n v="5"/>
    <s v="N960907"/>
    <n v="5"/>
    <s v="-"/>
    <n v="11"/>
    <n v="5"/>
    <n v="5"/>
    <n v="7"/>
    <n v="753"/>
    <n v="3"/>
    <n v="8"/>
    <n v="96"/>
    <s v="2"/>
    <s v="CAP001"/>
    <s v="-"/>
    <s v="CABA"/>
    <s v="CABALLITO"/>
    <s v="COLPAYO E/ PLANES Y MENDES DE ANDES"/>
    <d v="2009-11-20T00:00:00"/>
    <d v="2010-01-25T00:00:00"/>
    <n v="460117.40720000002"/>
    <n v="0"/>
    <n v="185836.14390000002"/>
    <n v="645953.55110000004"/>
    <s v="-"/>
    <n v="645953.55110000004"/>
    <s v="-"/>
    <s v="-"/>
    <s v="-"/>
    <s v="-"/>
    <n v="0"/>
    <n v="0"/>
    <n v="0"/>
    <n v="0"/>
    <n v="0"/>
    <n v="0"/>
    <s v="-"/>
    <s v="FINALIZADO"/>
    <n v="1"/>
    <n v="1"/>
    <s v="-"/>
  </r>
  <r>
    <n v="943"/>
    <x v="0"/>
    <s v="06. PLAN SANITARIO DE EMERGENCIA"/>
    <s v="-"/>
    <s v="-"/>
    <s v="-"/>
    <s v="MEJORA Y MANTENIMIENTO"/>
    <s v="-"/>
    <s v="TRAB. DE RELLENO Y SANEAM. DE AREAS ANEXAS A PTA. GRAL. BELGRANO"/>
    <n v="2"/>
    <x v="0"/>
    <n v="356"/>
    <x v="0"/>
    <x v="0"/>
    <n v="5"/>
    <s v="1060511"/>
    <n v="5"/>
    <s v="-"/>
    <n v="11"/>
    <n v="5"/>
    <n v="5"/>
    <n v="7"/>
    <n v="753"/>
    <n v="3"/>
    <n v="8"/>
    <n v="96"/>
    <s v="2"/>
    <s v="SXC002"/>
    <s v="-"/>
    <s v="QUILMES"/>
    <s v="BERNAL"/>
    <s v="LA PLANTA POTABILIZADORA GRAL.BELGRANO SE UBICA EN LA CALLE CASEROS 269, BERNAL."/>
    <d v="2010-09-13T00:00:00"/>
    <d v="2010-10-20T00:00:00"/>
    <n v="14156378.059999999"/>
    <n v="0"/>
    <n v="59952.2693"/>
    <n v="14216330.329299999"/>
    <s v="-"/>
    <n v="14216330.329299999"/>
    <s v="-"/>
    <s v="-"/>
    <s v="-"/>
    <s v="-"/>
    <n v="0"/>
    <n v="0"/>
    <n v="0"/>
    <n v="0"/>
    <n v="0"/>
    <n v="0"/>
    <s v="-"/>
    <s v="FINALIZADO"/>
    <n v="1"/>
    <n v="1"/>
    <s v="-"/>
  </r>
  <r>
    <n v="944"/>
    <x v="0"/>
    <s v="06. PLAN SANITARIO DE EMERGENCIA"/>
    <s v="-"/>
    <s v="-"/>
    <s v="-"/>
    <s v="MEJORA Y MANTENIMIENTO"/>
    <s v="-"/>
    <s v="PLANTA GRAL. BELGRANO - FILTROS - MOD. SUPERPULSATOR - AUTON. Y SIST. DE CTROL"/>
    <n v="2"/>
    <x v="0"/>
    <n v="356"/>
    <x v="0"/>
    <x v="0"/>
    <n v="5"/>
    <s v="1060554"/>
    <n v="5"/>
    <s v="-"/>
    <n v="11"/>
    <n v="5"/>
    <n v="5"/>
    <n v="7"/>
    <n v="753"/>
    <n v="3"/>
    <n v="8"/>
    <n v="96"/>
    <s v="2"/>
    <s v="SAE004"/>
    <s v="-"/>
    <s v="QUILMES"/>
    <s v="BERNAL"/>
    <s v="LA PLANTA POTABILIZADORA GRAL.BELGRANO SE UBICA EN LA CALLE CASEROS 269, BERNAL."/>
    <d v="2010-10-18T00:00:00"/>
    <d v="2011-07-20T00:00:00"/>
    <n v="5688382.7275"/>
    <n v="117999.57509999955"/>
    <n v="230975.5085"/>
    <n v="6037357.8111000005"/>
    <s v="-"/>
    <n v="797544.55330000003"/>
    <n v="5239813.2577999998"/>
    <s v="-"/>
    <s v="-"/>
    <s v="-"/>
    <n v="0"/>
    <n v="0"/>
    <n v="0"/>
    <n v="0"/>
    <n v="0"/>
    <n v="0"/>
    <s v="-"/>
    <s v="FINALIZADO"/>
    <n v="0.99999999999999989"/>
    <n v="1"/>
    <s v="-"/>
  </r>
  <r>
    <n v="945"/>
    <x v="0"/>
    <s v="06. PLAN SANITARIO DE EMERGENCIA"/>
    <s v="-"/>
    <s v="-"/>
    <s v="-"/>
    <s v="MEJORA Y MANTENIMIENTO"/>
    <s v="-"/>
    <s v="OBRAS EN PTA. DOSIFICADORA DE PAC - PTA. GRAL. BELGRANO - OBRA CIVIL"/>
    <n v="2"/>
    <x v="0"/>
    <n v="356"/>
    <x v="0"/>
    <x v="0"/>
    <n v="5"/>
    <s v="1061301"/>
    <n v="5"/>
    <s v="-"/>
    <n v="11"/>
    <n v="5"/>
    <n v="5"/>
    <n v="7"/>
    <n v="753"/>
    <n v="3"/>
    <n v="8"/>
    <n v="96"/>
    <s v="2"/>
    <s v="SAE0011"/>
    <s v="-"/>
    <s v="QUILMES"/>
    <s v="BERNAL"/>
    <s v="LA PLANTA POTABILIZADORA GRAL.BELGRANO SE UBICA EN LA CALLE CASEROS 269"/>
    <d v="2010-06-04T00:00:00"/>
    <d v="2010-07-20T00:00:00"/>
    <n v="122598.95449999999"/>
    <n v="-60967.471399999995"/>
    <n v="1447.1881000000001"/>
    <n v="63078.671199999997"/>
    <s v="-"/>
    <n v="63078.631000000001"/>
    <s v="-"/>
    <s v="-"/>
    <s v="-"/>
    <s v="-"/>
    <n v="0"/>
    <n v="0"/>
    <n v="0"/>
    <n v="0"/>
    <n v="0"/>
    <n v="0"/>
    <s v="-"/>
    <s v="FINALIZADO"/>
    <n v="0.99999936270058898"/>
    <n v="1"/>
    <s v="-"/>
  </r>
  <r>
    <n v="946"/>
    <x v="0"/>
    <s v="06. PLAN SANITARIO DE EMERGENCIA"/>
    <s v="-"/>
    <s v="-"/>
    <s v="-"/>
    <s v="MEJORA Y MANTENIMIENTO"/>
    <s v="-"/>
    <s v="OBRAS EN PTA. DOSIFICADORA DE PAC - PTA. GRAL. BELGRANO - OBRA ELECTROM."/>
    <n v="2"/>
    <x v="0"/>
    <n v="356"/>
    <x v="0"/>
    <x v="0"/>
    <n v="5"/>
    <s v="1061302"/>
    <n v="5"/>
    <s v="-"/>
    <n v="11"/>
    <n v="5"/>
    <n v="5"/>
    <n v="7"/>
    <n v="753"/>
    <n v="3"/>
    <n v="8"/>
    <n v="96"/>
    <s v="2"/>
    <s v="SAE0012"/>
    <s v="-"/>
    <s v="QUILMES"/>
    <s v="BERNAL"/>
    <s v="LA PLANTA POTABILIZADORA GRAL.BELGRANO SE UBICA EN LA CALLE CASEROS 269"/>
    <d v="2010-06-04T00:00:00"/>
    <d v="2010-10-25T00:00:00"/>
    <n v="2269859.9934999999"/>
    <n v="816378.13069999986"/>
    <n v="57363.377500000199"/>
    <n v="3143601.5016999999"/>
    <s v="-"/>
    <n v="3143601.5016999999"/>
    <s v="-"/>
    <s v="-"/>
    <s v="-"/>
    <s v="-"/>
    <n v="0"/>
    <n v="0"/>
    <n v="0"/>
    <n v="0"/>
    <n v="0"/>
    <n v="0"/>
    <s v="-"/>
    <s v="FINALIZADO"/>
    <n v="1"/>
    <n v="1"/>
    <s v="-"/>
  </r>
  <r>
    <n v="947"/>
    <x v="0"/>
    <s v="06. PLAN SANITARIO DE EMERGENCIA"/>
    <s v="-"/>
    <s v="-"/>
    <s v="-"/>
    <s v="MEJORA Y MANTENIMIENTO"/>
    <s v="SISTEMA AGUA CABA"/>
    <s v="RENOV. CAÑERIA LIBERTADOR GUAYRA HASTA ZUFRIATEGUI RIBEREÑO TRAMO I (CONTRATO)"/>
    <n v="2"/>
    <x v="0"/>
    <n v="356"/>
    <x v="0"/>
    <x v="0"/>
    <n v="5"/>
    <s v="1062301"/>
    <n v="5"/>
    <s v="-"/>
    <n v="11"/>
    <n v="5"/>
    <n v="5"/>
    <n v="7"/>
    <n v="753"/>
    <n v="3"/>
    <n v="8"/>
    <n v="96"/>
    <s v="2"/>
    <s v="CA3131"/>
    <s v="-"/>
    <s v="CABA"/>
    <s v="CIUDAD AUTÓNOMA DE BUENOS AIRES"/>
    <s v="SE EMPLAZARÁ ENTRE LA INTERSECCIÓN DEL LAS AV. DEL LIBERTADOR Y LA CALLE GUAYRA, EN LA CIUDAD DE BUENOS AIRES Y LA INTERSECCIÓN DE LAS CALLES AV. DEL LIBERTADOR Y ZUFRIATEGUI EN EL PARTIDO DE VICENTE LÓPEZ."/>
    <s v="Contrato Rescindido"/>
    <s v="Rescindida"/>
    <s v="Contrato Rescindido"/>
    <s v="Contrato Rescindido"/>
    <s v="Contrato Rescindido"/>
    <s v="Contrato Rescindido"/>
    <s v="-"/>
    <n v="61041.233"/>
    <s v="-"/>
    <s v="-"/>
    <s v="-"/>
    <s v="-"/>
    <n v="0"/>
    <n v="0"/>
    <n v="0"/>
    <n v="0"/>
    <n v="0"/>
    <n v="0"/>
    <s v="-"/>
    <s v="RESCINDIDA"/>
    <s v="Contrato rescindido"/>
    <s v="Contrato Rescindido"/>
    <s v="ESTA OBRA NO SE VA A REALIZAR"/>
  </r>
  <r>
    <n v="948"/>
    <x v="0"/>
    <s v="06. PLAN SANITARIO DE EMERGENCIA"/>
    <s v="-"/>
    <s v="-"/>
    <s v="-"/>
    <s v="MEJORA Y MANTENIMIENTO"/>
    <s v="SISTEMA AGUA CABA"/>
    <s v="RENOVACION CAÑERIA AVDA LIBERTADOR DESDE GUAYRA HASTA ZUFRIETEGUI RIBEREÑO TRAMO"/>
    <n v="2"/>
    <x v="0"/>
    <n v="356"/>
    <x v="0"/>
    <x v="0"/>
    <n v="5"/>
    <s v="N962301"/>
    <n v="5"/>
    <s v="-"/>
    <n v="11"/>
    <n v="5"/>
    <n v="5"/>
    <n v="7"/>
    <n v="753"/>
    <n v="3"/>
    <n v="8"/>
    <n v="96"/>
    <s v="2"/>
    <s v="CA313"/>
    <s v="-"/>
    <s v="CABA"/>
    <s v="CIUDAD AUTÓNOMA DE BUENOS AIRES"/>
    <s v="ÁREA DE LA CONCESIÓN"/>
    <d v="2009-06-08T00:00:00"/>
    <d v="2011-02-28T00:00:00"/>
    <n v="2234323.4550999999"/>
    <n v="0"/>
    <n v="0"/>
    <n v="2234323.4550999999"/>
    <s v="-"/>
    <n v="2234323.4550999999"/>
    <s v="-"/>
    <s v="-"/>
    <s v="-"/>
    <s v="-"/>
    <n v="0"/>
    <n v="0"/>
    <n v="0"/>
    <n v="0"/>
    <n v="0"/>
    <n v="0"/>
    <s v="-"/>
    <s v="FINALIZADO"/>
    <n v="1"/>
    <n v="1"/>
    <s v="-"/>
  </r>
  <r>
    <n v="949"/>
    <x v="0"/>
    <s v="06. PLAN SANITARIO DE EMERGENCIA"/>
    <s v="-"/>
    <s v="-"/>
    <s v="-"/>
    <s v="MEJORA Y MANTENIMIENTO"/>
    <s v="SISTEMA AGUA LA MATANZA"/>
    <s v="REFUERZO DN 400 A BARRIO MUNICIPAL"/>
    <n v="2"/>
    <x v="0"/>
    <n v="356"/>
    <x v="0"/>
    <x v="0"/>
    <n v="5"/>
    <s v="1060201"/>
    <n v="5"/>
    <s v="-"/>
    <n v="11"/>
    <n v="5"/>
    <n v="5"/>
    <n v="7"/>
    <n v="753"/>
    <n v="3"/>
    <n v="8"/>
    <n v="96"/>
    <s v="2"/>
    <s v="OA025"/>
    <s v="-"/>
    <s v="LA MATANZA"/>
    <s v="BARRIO MUNICIPAL"/>
    <s v="MADRID E/ ROQUE PÉREZ Y AV. CROVARA; CALLE N° 700 E/ AV. CROVARA Y AV. CENTRAL"/>
    <d v="2010-08-19T00:00:00"/>
    <d v="2012-11-27T00:00:00"/>
    <n v="2734600"/>
    <n v="603973.69060000242"/>
    <n v="304926.3887999978"/>
    <n v="3643500.0794000002"/>
    <s v="-"/>
    <n v="878641.48789999995"/>
    <n v="1415602.8128"/>
    <n v="773784.27989999996"/>
    <n v="534655.17379999999"/>
    <n v="40816.324999999997"/>
    <n v="0"/>
    <n v="0"/>
    <n v="0"/>
    <n v="0"/>
    <n v="0"/>
    <n v="0"/>
    <s v="-"/>
    <s v="FINALIZADO"/>
    <n v="1"/>
    <n v="1"/>
    <s v="-"/>
  </r>
  <r>
    <n v="950"/>
    <x v="0"/>
    <s v="06. PLAN SANITARIO DE EMERGENCIA"/>
    <s v="-"/>
    <s v="-"/>
    <s v="-"/>
    <s v="MEJORA Y MANTENIMIENTO"/>
    <s v="SISTEMA AGUA AVELLANEDA"/>
    <s v="REFUERZO VILLA DOMINICO"/>
    <n v="2"/>
    <x v="0"/>
    <n v="356"/>
    <x v="0"/>
    <x v="0"/>
    <n v="5"/>
    <s v="1060204"/>
    <n v="5"/>
    <s v="-"/>
    <n v="11"/>
    <n v="5"/>
    <n v="5"/>
    <n v="7"/>
    <n v="753"/>
    <n v="3"/>
    <n v="8"/>
    <n v="96"/>
    <s v="2"/>
    <s v="SAP006"/>
    <s v="-"/>
    <s v="AVELLANEDA"/>
    <s v="VILLA DOMÍNICO"/>
    <s v="EN AV. MITRE Y ESTADO DE ISRAEL; POR E. DE ISRAEL Y LUEGO NICARAGUA HASTA LA ROTONDA DE NICARAGUA Y COLECTORA SUR DEL ACCESO SUDESTE. DE ALLÍ, HACIA LOS BARRIOS POR EL CANTERO LATERAL DE LA COLECTORA Y LUEGO POR CALLE MEJORADA LINDERA AL INGRESO AL ACCESO, HASTA LOS BARRIOS. DE LA ROTONDA, HACIA EL NORTE, CRUZA POR DEBAJO DEL PUENTE Y BORDEA LA SUBIDA AL MISMO POR CALLE MEJORADA LINDERA AL GUARDARRAIL HASTA EL INGRESO AL MERCADO. LUEGO POR LA CALLE INTERNA HASTA LOS GALPONES."/>
    <d v="2010-12-17T00:00:00"/>
    <d v="2011-12-12T00:00:00"/>
    <n v="5866429.9803999998"/>
    <n v="13438.356799999427"/>
    <n v="69323.090100001369"/>
    <n v="5949191.4273000006"/>
    <s v="-"/>
    <n v="24844.337100000001"/>
    <n v="6409438.8974000001"/>
    <n v="485091.80719999998"/>
    <s v="-"/>
    <s v="-"/>
    <n v="0"/>
    <n v="0"/>
    <n v="0"/>
    <n v="0"/>
    <n v="0"/>
    <n v="0"/>
    <s v="-"/>
    <s v="FINALIZADO"/>
    <n v="1"/>
    <n v="1"/>
    <s v="-"/>
  </r>
  <r>
    <n v="951"/>
    <x v="0"/>
    <s v="06. PLAN SANITARIO DE EMERGENCIA"/>
    <s v="-"/>
    <s v="-"/>
    <s v="-"/>
    <s v="MEJORA Y MANTENIMIENTO"/>
    <s v="-"/>
    <s v="REN. / INST. ELEMENTOS DE AGUA - NO PROGRAMADOS"/>
    <n v="2"/>
    <x v="0"/>
    <n v="356"/>
    <x v="0"/>
    <x v="0"/>
    <n v="5"/>
    <s v="1068252"/>
    <n v="5"/>
    <s v="-"/>
    <n v="11"/>
    <n v="5"/>
    <n v="5"/>
    <n v="7"/>
    <n v="753"/>
    <n v="3"/>
    <n v="8"/>
    <n v="96"/>
    <s v="2"/>
    <s v="SIN P3"/>
    <s v="-"/>
    <s v="CUENCA MATANZA RIACHUELO"/>
    <s v="ÁMBITO CMR"/>
    <s v="TRABAJOS PROGRAMADOS Y EMERGENCIAS DENTRO DEL AMBITO ACUMAR"/>
    <d v="2010-02-18T00:00:00"/>
    <d v="2011-02-14T00:00:00"/>
    <n v="4125094.8530000001"/>
    <n v="0"/>
    <n v="0"/>
    <n v="4125094.8530000001"/>
    <s v="-"/>
    <n v="3985322.8525"/>
    <n v="139548.92490000001"/>
    <n v="223.07560000000001"/>
    <s v="-"/>
    <s v="-"/>
    <n v="0"/>
    <n v="0"/>
    <n v="0"/>
    <n v="0"/>
    <n v="0"/>
    <n v="0"/>
    <s v="-"/>
    <s v="FINALIZADO"/>
    <n v="1"/>
    <n v="1"/>
    <s v="-"/>
  </r>
  <r>
    <n v="952"/>
    <x v="0"/>
    <s v="06. PLAN SANITARIO DE EMERGENCIA"/>
    <s v="-"/>
    <s v="-"/>
    <s v="-"/>
    <s v="MEJORA Y MANTENIMIENTO"/>
    <s v="-"/>
    <s v="REN. / INST. REDES DE AGUA - NO PROGRAMADAS"/>
    <n v="2"/>
    <x v="0"/>
    <n v="356"/>
    <x v="0"/>
    <x v="0"/>
    <n v="5"/>
    <s v="1068151"/>
    <n v="5"/>
    <s v="-"/>
    <n v="11"/>
    <n v="5"/>
    <n v="5"/>
    <n v="7"/>
    <n v="753"/>
    <n v="3"/>
    <n v="8"/>
    <n v="96"/>
    <s v="2"/>
    <s v="SIN P3"/>
    <s v="-"/>
    <s v="CUENCA MATANZA RIACHUELO"/>
    <s v="ÁMBITO CMR"/>
    <s v="TRABAJOS PROGRAMADOS Y EMERGENCIAS DENTRO DEL AMBITO ACUMAR"/>
    <d v="2010-06-07T00:00:00"/>
    <d v="2011-01-04T00:00:00"/>
    <n v="1090755.3711999999"/>
    <n v="0"/>
    <n v="0"/>
    <n v="1090755.3711999999"/>
    <s v="-"/>
    <n v="1084385.7254999999"/>
    <n v="6369.6457"/>
    <s v="-"/>
    <s v="-"/>
    <s v="-"/>
    <n v="0"/>
    <n v="0"/>
    <n v="0"/>
    <n v="0"/>
    <n v="0"/>
    <n v="0"/>
    <s v="-"/>
    <s v="FINALIZADO"/>
    <n v="1"/>
    <n v="1"/>
    <s v="-"/>
  </r>
  <r>
    <n v="953"/>
    <x v="0"/>
    <s v="06. PLAN SANITARIO DE EMERGENCIA"/>
    <s v="-"/>
    <s v="-"/>
    <s v="-"/>
    <s v="MEJORA Y MANTENIMIENTO"/>
    <s v="-"/>
    <s v="REHABILITACION DE CAÐERIA DE AGUA POTABLE"/>
    <n v="2"/>
    <x v="0"/>
    <n v="356"/>
    <x v="0"/>
    <x v="0"/>
    <n v="5"/>
    <s v="1068104"/>
    <n v="5"/>
    <s v="-"/>
    <n v="11"/>
    <n v="5"/>
    <n v="5"/>
    <n v="7"/>
    <n v="753"/>
    <n v="3"/>
    <n v="8"/>
    <n v="96"/>
    <s v="2"/>
    <s v="SIN P3"/>
    <s v="-"/>
    <s v="CUENCA MATANZA RIACHUELO"/>
    <s v="ÁMBITO CMR"/>
    <s v="TRABAJOS PROGRAMADOS Y EMERGENCIAS DENTRO DEL AMBITO ACUMAR"/>
    <d v="2010-01-01T00:00:00"/>
    <d v="2010-12-31T00:00:00"/>
    <n v="0"/>
    <n v="0"/>
    <n v="115200.3248"/>
    <n v="115200.3248"/>
    <s v="-"/>
    <n v="115200.3248"/>
    <s v="-"/>
    <s v="-"/>
    <s v="-"/>
    <s v="-"/>
    <n v="0"/>
    <n v="0"/>
    <n v="0"/>
    <n v="0"/>
    <n v="0"/>
    <n v="0"/>
    <s v="-"/>
    <s v="FINALIZADO"/>
    <n v="1"/>
    <n v="1"/>
    <s v="-"/>
  </r>
  <r>
    <n v="954"/>
    <x v="0"/>
    <s v="06. PLAN SANITARIO DE EMERGENCIA"/>
    <s v="-"/>
    <s v="-"/>
    <s v="-"/>
    <s v="MEJORA Y MANTENIMIENTO"/>
    <s v="-"/>
    <s v="INST. / REN. REDES DE AGUA - NO PROGRAMADA"/>
    <n v="2"/>
    <x v="0"/>
    <n v="356"/>
    <x v="0"/>
    <x v="0"/>
    <n v="5"/>
    <s v="N968151"/>
    <n v="5"/>
    <s v="-"/>
    <n v="11"/>
    <n v="5"/>
    <n v="5"/>
    <n v="7"/>
    <n v="753"/>
    <n v="3"/>
    <n v="8"/>
    <n v="96"/>
    <s v="2"/>
    <s v="SIN P3"/>
    <s v="-"/>
    <s v="CUENCA MATANZA RIACHUELO"/>
    <s v="ÁMBITO CMR"/>
    <s v="TRABAJOS PROGRAMADOS Y EMERGENCIAS DENTRO DEL AMBITO ACUMAR"/>
    <d v="2009-06-01T00:00:00"/>
    <d v="2009-12-31T00:00:00"/>
    <n v="1514836.3526999999"/>
    <n v="0"/>
    <n v="0"/>
    <n v="1514836.3526999999"/>
    <n v="1487600.6442"/>
    <n v="27235.708500000001"/>
    <s v="-"/>
    <s v="-"/>
    <s v="-"/>
    <s v="-"/>
    <n v="0"/>
    <n v="0"/>
    <n v="0"/>
    <n v="0"/>
    <n v="0"/>
    <n v="0"/>
    <s v="-"/>
    <s v="FINALIZADO"/>
    <n v="1"/>
    <n v="1"/>
    <s v="-"/>
  </r>
  <r>
    <n v="955"/>
    <x v="0"/>
    <s v="06. PLAN SANITARIO DE EMERGENCIA"/>
    <s v="-"/>
    <s v="-"/>
    <s v="-"/>
    <s v="MEJORA Y MANTENIMIENTO"/>
    <s v="-"/>
    <s v="INST. / REN. ELEMENTOS DE AGUA - NO PROGRAMADA"/>
    <n v="2"/>
    <x v="0"/>
    <n v="356"/>
    <x v="0"/>
    <x v="0"/>
    <n v="5"/>
    <s v="N968252"/>
    <n v="5"/>
    <s v="-"/>
    <n v="11"/>
    <n v="5"/>
    <n v="5"/>
    <n v="7"/>
    <n v="753"/>
    <n v="3"/>
    <n v="8"/>
    <n v="96"/>
    <s v="2"/>
    <s v="SIN P3"/>
    <s v="-"/>
    <s v="CUENCA MATANZA RIACHUELO"/>
    <s v="ÁMBITO CMR"/>
    <s v="TRABAJOS PROGRAMADOS Y EMERGENCIAS DENTRO DEL AMBITO ACUMAR"/>
    <d v="2009-01-01T00:00:00"/>
    <d v="2009-12-31T00:00:00"/>
    <n v="2575991.9295000001"/>
    <n v="0"/>
    <n v="0"/>
    <n v="2575991.9295000001"/>
    <n v="2421643.6639999999"/>
    <n v="154348.26550000001"/>
    <s v="-"/>
    <s v="-"/>
    <s v="-"/>
    <s v="-"/>
    <n v="0"/>
    <n v="0"/>
    <n v="0"/>
    <n v="0"/>
    <n v="0"/>
    <n v="0"/>
    <s v="-"/>
    <s v="FINALIZADO"/>
    <n v="1"/>
    <n v="1"/>
    <s v="-"/>
  </r>
  <r>
    <n v="956"/>
    <x v="0"/>
    <s v="06. PLAN SANITARIO DE EMERGENCIA"/>
    <s v="-"/>
    <s v="-"/>
    <s v="-"/>
    <s v="MEJORA Y MANTENIMIENTO"/>
    <s v="SISTEMA AGUA CABA"/>
    <s v="EE DEVOTO - REHAB. ELECTROM."/>
    <n v="2"/>
    <x v="0"/>
    <n v="356"/>
    <x v="0"/>
    <x v="0"/>
    <n v="5"/>
    <s v="1069302"/>
    <n v="5"/>
    <s v="-"/>
    <n v="11"/>
    <n v="5"/>
    <n v="5"/>
    <n v="7"/>
    <n v="753"/>
    <n v="3"/>
    <n v="8"/>
    <n v="96"/>
    <s v="2"/>
    <s v="SIN P3"/>
    <s v="-"/>
    <s v="CABA"/>
    <s v="CIUDAD AUTÓNOMA DE BUENOS AIRES"/>
    <s v="NAVARRO 4150 - C.A.B.A."/>
    <d v="2010-04-21T00:00:00"/>
    <d v="2012-09-06T00:00:00"/>
    <n v="478225.9"/>
    <n v="0"/>
    <n v="370303.7"/>
    <n v="848529.59730000002"/>
    <s v="-"/>
    <n v="427147.09730000002"/>
    <n v="377459.5"/>
    <n v="43923"/>
    <s v="-"/>
    <s v="-"/>
    <n v="0"/>
    <n v="0"/>
    <n v="0"/>
    <n v="0"/>
    <n v="0"/>
    <n v="0"/>
    <s v="-"/>
    <s v="FINALIZADO"/>
    <n v="1"/>
    <n v="1"/>
    <s v="-"/>
  </r>
  <r>
    <n v="957"/>
    <x v="0"/>
    <s v="06. PLAN SANITARIO DE EMERGENCIA"/>
    <s v="-"/>
    <s v="-"/>
    <s v="-"/>
    <s v="MEJORA Y MANTENIMIENTO"/>
    <s v="SISTEMA CLOACAS AVELLANEDA"/>
    <s v="ESTAB. WILDE SALA IV - REHAB. ELECTROM."/>
    <n v="2"/>
    <x v="0"/>
    <n v="356"/>
    <x v="0"/>
    <x v="0"/>
    <n v="5"/>
    <s v="1069503"/>
    <n v="5"/>
    <s v="-"/>
    <n v="11"/>
    <n v="5"/>
    <n v="5"/>
    <n v="7"/>
    <n v="753"/>
    <n v="3"/>
    <n v="8"/>
    <n v="96"/>
    <s v="2"/>
    <s v="SIN P3"/>
    <s v="-"/>
    <s v="AVELLANEDA"/>
    <s v="WILDE"/>
    <s v="LAS FLORES 701 - WILDE"/>
    <d v="2010-04-28T00:00:00"/>
    <d v="2011-03-16T00:00:00"/>
    <n v="796927.49"/>
    <n v="0"/>
    <n v="309422.42"/>
    <n v="1106349.9117000001"/>
    <s v="-"/>
    <n v="972724.2635"/>
    <n v="133625.6482"/>
    <s v="-"/>
    <s v="-"/>
    <s v="-"/>
    <n v="0"/>
    <n v="0"/>
    <n v="0"/>
    <n v="0"/>
    <n v="0"/>
    <n v="0"/>
    <s v="-"/>
    <s v="FINALIZADO"/>
    <n v="1"/>
    <n v="1"/>
    <s v="-"/>
  </r>
  <r>
    <n v="958"/>
    <x v="0"/>
    <s v="06. PLAN SANITARIO DE EMERGENCIA"/>
    <s v="-"/>
    <s v="-"/>
    <s v="-"/>
    <s v="MEJORA Y MANTENIMIENTO"/>
    <s v="SISTEMA AGUA CABA"/>
    <s v="PTA. SAN MARTIN AGUA CRUDA ELEVADORA PRINCIPAL REHABILITACION ELECTROMECANICA"/>
    <n v="2"/>
    <x v="0"/>
    <n v="356"/>
    <x v="0"/>
    <x v="0"/>
    <n v="5"/>
    <s v="N969103"/>
    <n v="5"/>
    <s v="-"/>
    <n v="11"/>
    <n v="5"/>
    <n v="5"/>
    <n v="7"/>
    <n v="753"/>
    <n v="3"/>
    <n v="8"/>
    <n v="96"/>
    <s v="2"/>
    <s v="SIN P3"/>
    <s v="-"/>
    <s v="CABA"/>
    <s v="CIUDAD AUTÓNOMA DE BUENOS AIRES"/>
    <s v="CIUDAD AUTÓNOMA DE BUENOS AIRES"/>
    <d v="2010-03-15T00:00:00"/>
    <d v="2010-12-31T00:00:00"/>
    <n v="21344.484700000001"/>
    <n v="0"/>
    <n v="0"/>
    <n v="21344.484700000001"/>
    <n v="16293.484899999999"/>
    <n v="5050.9997999999996"/>
    <s v="-"/>
    <s v="-"/>
    <s v="-"/>
    <s v="-"/>
    <n v="0"/>
    <n v="0"/>
    <n v="0"/>
    <n v="0"/>
    <n v="0"/>
    <n v="0"/>
    <s v="-"/>
    <s v="FINALIZADO"/>
    <n v="1"/>
    <n v="1"/>
    <s v="-"/>
  </r>
  <r>
    <n v="959"/>
    <x v="0"/>
    <s v="06. PLAN SANITARIO DE EMERGENCIA"/>
    <s v="-"/>
    <s v="-"/>
    <s v="-"/>
    <s v="MEJORA Y MANTENIMIENTO"/>
    <s v="SISTEMA AGUA CABA"/>
    <s v="PTA S. MARTÍN AGUA CRUDA NUEVA - REHAB. ELECTROM."/>
    <n v="2"/>
    <x v="0"/>
    <n v="356"/>
    <x v="0"/>
    <x v="0"/>
    <n v="5"/>
    <s v="1069102"/>
    <n v="5"/>
    <s v="-"/>
    <n v="11"/>
    <n v="5"/>
    <n v="5"/>
    <n v="7"/>
    <n v="753"/>
    <n v="3"/>
    <n v="8"/>
    <n v="96"/>
    <s v="2"/>
    <s v="SIN P3"/>
    <s v="-"/>
    <s v="CABA"/>
    <s v="CIUDAD AUTÓNOMA DE BUENOS AIRES"/>
    <s v="AV. DE LOS OMBUES 209 - C.A.B.A."/>
    <d v="2010-04-15T00:00:00"/>
    <d v="2011-05-18T00:00:00"/>
    <n v="1671942.98"/>
    <n v="0"/>
    <n v="505772.74"/>
    <n v="2177715.7226"/>
    <s v="-"/>
    <n v="1877216.6148999999"/>
    <n v="300499.10769999999"/>
    <s v="-"/>
    <s v="-"/>
    <s v="-"/>
    <n v="0"/>
    <n v="0"/>
    <n v="0"/>
    <n v="0"/>
    <n v="0"/>
    <n v="0"/>
    <s v="-"/>
    <s v="FINALIZADO"/>
    <n v="1"/>
    <n v="1"/>
    <s v="-"/>
  </r>
  <r>
    <n v="960"/>
    <x v="0"/>
    <s v="06. PLAN SANITARIO DE EMERGENCIA"/>
    <s v="-"/>
    <s v="-"/>
    <s v="-"/>
    <s v="MEJORA Y MANTENIMIENTO"/>
    <s v="SISTEMA AGUA CABA"/>
    <s v="PTA S. MARTÍN IMPELENTES - REHAB. ELECTROM."/>
    <n v="2"/>
    <x v="0"/>
    <n v="356"/>
    <x v="0"/>
    <x v="0"/>
    <n v="5"/>
    <s v="1069103"/>
    <n v="5"/>
    <s v="-"/>
    <n v="11"/>
    <n v="5"/>
    <n v="5"/>
    <n v="7"/>
    <n v="753"/>
    <n v="3"/>
    <n v="8"/>
    <n v="96"/>
    <s v="2"/>
    <s v="SIN P3"/>
    <s v="-"/>
    <s v="CABA"/>
    <s v="CIUDAD AUTÓNOMA DE BUENOS AIRES"/>
    <s v="AV. DE LOS OMBUES 209 - C.A.B.A."/>
    <d v="2010-03-23T00:00:00"/>
    <d v="2011-07-21T00:00:00"/>
    <n v="451041.74170000001"/>
    <n v="0"/>
    <n v="0"/>
    <n v="451041.74170000001"/>
    <s v="-"/>
    <n v="343233.3553"/>
    <n v="107808.3864"/>
    <s v="-"/>
    <s v="-"/>
    <s v="-"/>
    <n v="0"/>
    <n v="0"/>
    <n v="0"/>
    <n v="0"/>
    <n v="0"/>
    <n v="0"/>
    <s v="-"/>
    <s v="FINALIZADO"/>
    <n v="1"/>
    <n v="1"/>
    <s v="-"/>
  </r>
  <r>
    <n v="961"/>
    <x v="0"/>
    <s v="06. PLAN SANITARIO DE EMERGENCIA"/>
    <s v="-"/>
    <s v="-"/>
    <s v="-"/>
    <s v="MEJORA Y MANTENIMIENTO"/>
    <s v="SISTEMA AGUA CABA"/>
    <s v="EE CABALLITO - REHAB. ELECTROM."/>
    <n v="2"/>
    <x v="0"/>
    <n v="356"/>
    <x v="0"/>
    <x v="0"/>
    <n v="5"/>
    <s v="1069301"/>
    <n v="5"/>
    <s v="-"/>
    <n v="11"/>
    <n v="5"/>
    <n v="5"/>
    <n v="7"/>
    <n v="753"/>
    <n v="3"/>
    <n v="8"/>
    <n v="96"/>
    <s v="2"/>
    <s v="SIN P3"/>
    <s v="-"/>
    <s v="CABA"/>
    <s v="CIUDAD AUTÓNOMA DE BUENOS AIRES"/>
    <s v="AV. JOSE MARIA MORENO 520 - C.A.B.A."/>
    <d v="2010-11-10T00:00:00"/>
    <d v="2011-05-27T00:00:00"/>
    <n v="473782.76"/>
    <n v="0"/>
    <n v="436239.99"/>
    <n v="910022.75319999992"/>
    <s v="-"/>
    <n v="570242.65319999994"/>
    <n v="339780.1"/>
    <s v="-"/>
    <s v="-"/>
    <s v="-"/>
    <n v="0"/>
    <n v="0"/>
    <n v="0"/>
    <n v="0"/>
    <n v="0"/>
    <n v="0"/>
    <s v="-"/>
    <s v="FINALIZADO"/>
    <n v="1"/>
    <n v="1"/>
    <s v="-"/>
  </r>
  <r>
    <n v="962"/>
    <x v="0"/>
    <s v="06. PLAN SANITARIO DE EMERGENCIA"/>
    <s v="-"/>
    <s v="-"/>
    <s v="-"/>
    <s v="MEJORA Y MANTENIMIENTO"/>
    <s v="SISTEMA AGUA CABA"/>
    <s v="EE CONSTITUCIÓN - REHAB. ELECTROM."/>
    <n v="2"/>
    <x v="0"/>
    <n v="356"/>
    <x v="0"/>
    <x v="0"/>
    <n v="5"/>
    <s v="1069303"/>
    <n v="5"/>
    <s v="-"/>
    <n v="11"/>
    <n v="5"/>
    <n v="5"/>
    <n v="7"/>
    <n v="753"/>
    <n v="3"/>
    <n v="8"/>
    <n v="96"/>
    <s v="2"/>
    <s v="SIN P3"/>
    <s v="-"/>
    <s v="CABA"/>
    <s v="CIUDAD AUTÓNOMA DE BUENOS AIRES"/>
    <s v="AV. PAVON 1859 - C.A.B.A."/>
    <d v="2010-11-10T00:00:00"/>
    <d v="2011-11-23T00:00:00"/>
    <n v="386868.65"/>
    <n v="0"/>
    <n v="392582.75"/>
    <n v="779451.39910000004"/>
    <s v="-"/>
    <n v="500739.80550000002"/>
    <n v="278711.59360000002"/>
    <s v="-"/>
    <s v="-"/>
    <s v="-"/>
    <n v="0"/>
    <n v="0"/>
    <n v="0"/>
    <n v="0"/>
    <n v="0"/>
    <n v="0"/>
    <s v="-"/>
    <s v="FINALIZADO"/>
    <n v="1"/>
    <n v="1"/>
    <s v="-"/>
  </r>
  <r>
    <n v="963"/>
    <x v="0"/>
    <s v="06. PLAN SANITARIO DE EMERGENCIA"/>
    <s v="-"/>
    <s v="-"/>
    <s v="-"/>
    <s v="MEJORA Y MANTENIMIENTO"/>
    <s v="SISTEMA AGUA LANÚS"/>
    <s v="EE LANUS - REHAB. ELECTROM."/>
    <n v="2"/>
    <x v="0"/>
    <n v="356"/>
    <x v="0"/>
    <x v="0"/>
    <n v="5"/>
    <s v="1069307"/>
    <n v="5"/>
    <s v="-"/>
    <n v="11"/>
    <n v="5"/>
    <n v="5"/>
    <n v="7"/>
    <n v="753"/>
    <n v="3"/>
    <n v="8"/>
    <n v="96"/>
    <s v="2"/>
    <s v="SIN P3"/>
    <s v="-"/>
    <s v="LANÚS"/>
    <s v="LANÚS"/>
    <s v="SALTA 302 - LANÚS ESTE"/>
    <d v="2010-05-21T00:00:00"/>
    <d v="2011-07-08T00:00:00"/>
    <n v="445941.38"/>
    <n v="0"/>
    <n v="177349.74"/>
    <n v="623291.12230000005"/>
    <s v="-"/>
    <n v="474186.24660000001"/>
    <n v="149104.8757"/>
    <s v="-"/>
    <s v="-"/>
    <s v="-"/>
    <n v="0"/>
    <n v="0"/>
    <n v="0"/>
    <n v="0"/>
    <n v="0"/>
    <n v="0"/>
    <s v="-"/>
    <s v="FINALIZADO"/>
    <n v="1"/>
    <n v="1"/>
    <s v="-"/>
  </r>
  <r>
    <n v="964"/>
    <x v="0"/>
    <s v="06. PLAN SANITARIO DE EMERGENCIA"/>
    <s v="-"/>
    <s v="-"/>
    <s v="-"/>
    <s v="MEJORA Y MANTENIMIENTO"/>
    <s v="-"/>
    <s v="POZO DE AGUA - REHAB. ELECTROM."/>
    <n v="2"/>
    <x v="0"/>
    <n v="356"/>
    <x v="0"/>
    <x v="0"/>
    <n v="5"/>
    <s v="1069402"/>
    <n v="5"/>
    <s v="-"/>
    <n v="11"/>
    <n v="5"/>
    <n v="5"/>
    <n v="7"/>
    <n v="753"/>
    <n v="3"/>
    <n v="8"/>
    <n v="96"/>
    <s v="2"/>
    <s v="SIN P3"/>
    <s v="-"/>
    <s v="GRAN BUENOS AIRES"/>
    <s v="GRAN BUENOS AIRES"/>
    <s v="GRAN BUENOS AIRES"/>
    <d v="2010-07-19T00:00:00"/>
    <d v="2011-02-18T00:00:00"/>
    <n v="875295.85"/>
    <n v="0"/>
    <n v="1077787.99"/>
    <n v="1953083.8447999998"/>
    <s v="-"/>
    <n v="1631688.0249999999"/>
    <n v="321395.8198"/>
    <s v="-"/>
    <s v="-"/>
    <s v="-"/>
    <n v="0"/>
    <n v="0"/>
    <n v="0"/>
    <n v="0"/>
    <n v="0"/>
    <n v="0"/>
    <s v="-"/>
    <s v="FINALIZADO"/>
    <n v="1"/>
    <n v="1"/>
    <s v="-"/>
  </r>
  <r>
    <n v="965"/>
    <x v="0"/>
    <s v="06. PLAN SANITARIO DE EMERGENCIA"/>
    <s v="-"/>
    <s v="-"/>
    <s v="-"/>
    <s v="MEJORA Y MANTENIMIENTO"/>
    <s v="SISTEMA AGUA CABA"/>
    <s v="PTA S. MARTÍN AGUA CRUDA SALA VIEJA - REHAB. ELECTROM."/>
    <n v="2"/>
    <x v="0"/>
    <n v="356"/>
    <x v="0"/>
    <x v="0"/>
    <n v="5"/>
    <s v="1069101"/>
    <n v="5"/>
    <s v="-"/>
    <n v="11"/>
    <n v="5"/>
    <n v="5"/>
    <n v="7"/>
    <n v="753"/>
    <n v="3"/>
    <n v="8"/>
    <n v="96"/>
    <s v="2"/>
    <s v="SIN P3"/>
    <s v="-"/>
    <s v="CABA"/>
    <s v="CIUDAD AUTÓNOMA DE BUENOS AIRES"/>
    <s v="AV. DE LOS OMBUES 209 - C.A.B.A."/>
    <d v="2010-08-30T00:00:00"/>
    <d v="2010-12-31T00:00:00"/>
    <n v="136241.20000000001"/>
    <n v="0"/>
    <n v="435757.35"/>
    <n v="571998.55000000005"/>
    <s v="-"/>
    <n v="571998.50840000005"/>
    <s v="-"/>
    <s v="-"/>
    <s v="-"/>
    <s v="-"/>
    <n v="0"/>
    <n v="0"/>
    <n v="0"/>
    <n v="0"/>
    <n v="0"/>
    <n v="0"/>
    <s v="-"/>
    <s v="FINALIZADO"/>
    <n v="0.99999992727254272"/>
    <n v="1"/>
    <s v="-"/>
  </r>
  <r>
    <n v="966"/>
    <x v="0"/>
    <s v="06. PLAN SANITARIO DE EMERGENCIA"/>
    <s v="-"/>
    <s v="-"/>
    <s v="-"/>
    <s v="MEJORA Y MANTENIMIENTO"/>
    <s v="SISTEMA AGUA CABA"/>
    <s v="PLANTA SAN MARTÍN SALA LOCKWOOD REHAB. ELETROMECÁNICA"/>
    <n v="2"/>
    <x v="0"/>
    <n v="356"/>
    <x v="0"/>
    <x v="0"/>
    <n v="5"/>
    <s v="1069104"/>
    <n v="5"/>
    <s v="-"/>
    <n v="11"/>
    <n v="5"/>
    <n v="5"/>
    <n v="7"/>
    <n v="753"/>
    <n v="3"/>
    <n v="8"/>
    <n v="96"/>
    <s v="2"/>
    <s v="SIN P3"/>
    <s v="-"/>
    <s v="CABA"/>
    <s v="CIUDAD AUTÓNOMA DE BUENOS AIRES"/>
    <s v="AV. DE LOS OMBUES 209 - C.A.B.A."/>
    <d v="2010-08-02T00:00:00"/>
    <d v="2010-12-31T00:00:00"/>
    <n v="0"/>
    <n v="0"/>
    <n v="14907.2"/>
    <n v="14907.2"/>
    <s v="-"/>
    <n v="14907.2"/>
    <s v="-"/>
    <s v="-"/>
    <s v="-"/>
    <s v="-"/>
    <n v="0"/>
    <n v="0"/>
    <n v="0"/>
    <n v="0"/>
    <n v="0"/>
    <n v="0"/>
    <s v="-"/>
    <s v="FINALIZADO"/>
    <n v="1"/>
    <n v="1"/>
    <s v="-"/>
  </r>
  <r>
    <n v="967"/>
    <x v="0"/>
    <s v="06. PLAN SANITARIO DE EMERGENCIA"/>
    <s v="-"/>
    <s v="-"/>
    <s v="-"/>
    <s v="MEJORA Y MANTENIMIENTO"/>
    <s v="SISTEMA AGUA CABA"/>
    <s v="EE CENTRO - REHAB. ELECTROM."/>
    <n v="2"/>
    <x v="0"/>
    <n v="356"/>
    <x v="0"/>
    <x v="0"/>
    <n v="5"/>
    <s v="1069304"/>
    <n v="5"/>
    <s v="-"/>
    <n v="11"/>
    <n v="5"/>
    <n v="5"/>
    <n v="7"/>
    <n v="753"/>
    <n v="3"/>
    <n v="8"/>
    <n v="96"/>
    <s v="2"/>
    <s v="SIN P3"/>
    <s v="-"/>
    <s v="CABA"/>
    <s v="CIUDAD AUTÓNOMA DE BUENOS AIRES"/>
    <s v="AYACUCHO 750"/>
    <d v="2010-11-10T00:00:00"/>
    <d v="2010-12-31T00:00:00"/>
    <n v="25889.16"/>
    <n v="0"/>
    <n v="1400.76"/>
    <n v="27289.916499999999"/>
    <s v="-"/>
    <n v="27289.916499999999"/>
    <s v="-"/>
    <s v="-"/>
    <s v="-"/>
    <s v="-"/>
    <n v="0"/>
    <n v="0"/>
    <n v="0"/>
    <n v="0"/>
    <n v="0"/>
    <n v="0"/>
    <s v="-"/>
    <s v="FINALIZADO"/>
    <n v="1"/>
    <n v="1"/>
    <s v="-"/>
  </r>
  <r>
    <n v="968"/>
    <x v="0"/>
    <s v="06. PLAN SANITARIO DE EMERGENCIA"/>
    <s v="-"/>
    <s v="-"/>
    <s v="-"/>
    <s v="MEJORA Y MANTENIMIENTO"/>
    <s v="SISTEMA AGUA LA MATANZA"/>
    <s v="EE MATANZA - REHAB. ELECTROM."/>
    <n v="2"/>
    <x v="0"/>
    <n v="356"/>
    <x v="0"/>
    <x v="0"/>
    <n v="5"/>
    <s v="1069305"/>
    <n v="5"/>
    <s v="-"/>
    <n v="11"/>
    <n v="5"/>
    <n v="5"/>
    <n v="7"/>
    <n v="753"/>
    <n v="3"/>
    <n v="8"/>
    <n v="96"/>
    <s v="2"/>
    <s v="SIN P3"/>
    <s v="-"/>
    <s v="LA MATANZA"/>
    <s v="LOMAS DEL MIRADOR"/>
    <s v="AV. SAN MARTÍN Y NAZCA"/>
    <d v="2010-03-26T00:00:00"/>
    <d v="2010-12-31T00:00:00"/>
    <n v="573537.09"/>
    <n v="0"/>
    <n v="308442.73"/>
    <n v="881979.81739999994"/>
    <s v="-"/>
    <n v="881979.81740000006"/>
    <s v="-"/>
    <s v="-"/>
    <s v="-"/>
    <s v="-"/>
    <n v="0"/>
    <n v="0"/>
    <n v="0"/>
    <n v="0"/>
    <n v="0"/>
    <n v="0"/>
    <s v="-"/>
    <s v="FINALIZADO"/>
    <n v="1"/>
    <n v="1"/>
    <s v="-"/>
  </r>
  <r>
    <n v="969"/>
    <x v="0"/>
    <s v="06. PLAN SANITARIO DE EMERGENCIA"/>
    <s v="-"/>
    <s v="-"/>
    <s v="-"/>
    <s v="MEJORA Y MANTENIMIENTO"/>
    <s v="SISTEMA AGUA CABA"/>
    <s v="EE FLORESTA - REHAB. ELECTROM."/>
    <n v="2"/>
    <x v="0"/>
    <n v="356"/>
    <x v="0"/>
    <x v="0"/>
    <n v="5"/>
    <s v="1069308"/>
    <n v="5"/>
    <s v="-"/>
    <n v="11"/>
    <n v="5"/>
    <n v="5"/>
    <n v="7"/>
    <n v="753"/>
    <n v="3"/>
    <n v="8"/>
    <n v="96"/>
    <s v="2"/>
    <s v="SIN P3"/>
    <s v="-"/>
    <s v="CABA"/>
    <s v="CIUDAD AUTÓNOMA DE BUENOS AIRES"/>
    <s v="CIUDAD AUTÓNOMA DE BUENOS AIRES"/>
    <d v="2010-07-22T00:00:00"/>
    <d v="2010-12-31T00:00:00"/>
    <n v="161159.9"/>
    <n v="0"/>
    <n v="278585.92"/>
    <n v="439745.82299999997"/>
    <s v="-"/>
    <n v="439745.82299999997"/>
    <s v="-"/>
    <s v="-"/>
    <s v="-"/>
    <s v="-"/>
    <n v="0"/>
    <n v="0"/>
    <n v="0"/>
    <n v="0"/>
    <n v="0"/>
    <n v="0"/>
    <s v="-"/>
    <s v="FINALIZADO"/>
    <n v="1"/>
    <n v="1"/>
    <s v="-"/>
  </r>
  <r>
    <n v="970"/>
    <x v="0"/>
    <s v="06. PLAN SANITARIO DE EMERGENCIA"/>
    <s v="-"/>
    <s v="-"/>
    <s v="-"/>
    <s v="MEJORA Y MANTENIMIENTO"/>
    <s v="SISTEMA AGUA CABA"/>
    <s v="EE SAAVEDRA - REHAB. ELECTROM."/>
    <n v="2"/>
    <x v="0"/>
    <n v="356"/>
    <x v="0"/>
    <x v="0"/>
    <n v="5"/>
    <s v="1069309"/>
    <n v="5"/>
    <s v="-"/>
    <n v="11"/>
    <n v="5"/>
    <n v="5"/>
    <n v="7"/>
    <n v="753"/>
    <n v="3"/>
    <n v="8"/>
    <n v="96"/>
    <s v="2"/>
    <s v="SIN P3"/>
    <s v="-"/>
    <s v="CABA"/>
    <s v="CIUDAD AUTÓNOMA DE BUENOS AIRES"/>
    <s v="MARIANO ACHA 3465 CABA"/>
    <d v="2010-11-19T00:00:00"/>
    <d v="2010-12-31T00:00:00"/>
    <n v="135795.15"/>
    <n v="0"/>
    <n v="290361.73"/>
    <n v="426156.88170000003"/>
    <s v="-"/>
    <n v="426156.88170000003"/>
    <s v="-"/>
    <s v="-"/>
    <s v="-"/>
    <s v="-"/>
    <n v="0"/>
    <n v="0"/>
    <n v="0"/>
    <n v="0"/>
    <n v="0"/>
    <n v="0"/>
    <s v="-"/>
    <s v="FINALIZADO"/>
    <n v="1"/>
    <n v="1"/>
    <s v="-"/>
  </r>
  <r>
    <n v="971"/>
    <x v="0"/>
    <s v="06. PLAN SANITARIO DE EMERGENCIA"/>
    <s v="-"/>
    <s v="-"/>
    <s v="-"/>
    <s v="MEJORA Y MANTENIMIENTO"/>
    <s v="SISTEMA AGUA LA MATANZA"/>
    <s v="EE  LA MATANZA REHABILITACIÓN ELECTROMECÁNICA"/>
    <n v="2"/>
    <x v="0"/>
    <n v="356"/>
    <x v="0"/>
    <x v="0"/>
    <n v="5"/>
    <s v="N869215"/>
    <n v="5"/>
    <s v="-"/>
    <n v="11"/>
    <n v="5"/>
    <n v="5"/>
    <n v="7"/>
    <n v="753"/>
    <n v="3"/>
    <n v="8"/>
    <n v="96"/>
    <s v="2"/>
    <s v="SIN P3"/>
    <s v="-"/>
    <s v="LA MATANZA"/>
    <s v="LOMAS DEL MIRADOR"/>
    <s v="AV. SAN MARTÍN Y NAZCA"/>
    <d v="2010-02-08T00:00:00"/>
    <d v="2010-12-31T00:00:00"/>
    <n v="414936.93"/>
    <n v="0"/>
    <n v="117788.86"/>
    <n v="532725.79249999986"/>
    <n v="523119.60249999998"/>
    <n v="9606.19"/>
    <s v="-"/>
    <s v="-"/>
    <s v="-"/>
    <s v="-"/>
    <n v="0"/>
    <n v="0"/>
    <n v="0"/>
    <n v="0"/>
    <n v="0"/>
    <n v="0"/>
    <s v="-"/>
    <s v="FINALIZADO"/>
    <n v="1"/>
    <n v="1"/>
    <s v="-"/>
  </r>
  <r>
    <n v="972"/>
    <x v="0"/>
    <s v="06. PLAN SANITARIO DE EMERGENCIA"/>
    <s v="-"/>
    <s v="-"/>
    <s v="-"/>
    <s v="MEJORA Y MANTENIMIENTO"/>
    <s v="SISTEMA AGUA CABA"/>
    <s v="PLANTA SAN MARTIN IMPELENTES REHABILITACION ELECTROMECANICA"/>
    <n v="2"/>
    <x v="0"/>
    <n v="356"/>
    <x v="0"/>
    <x v="0"/>
    <n v="5"/>
    <s v="N969102"/>
    <n v="5"/>
    <s v="-"/>
    <n v="11"/>
    <n v="5"/>
    <n v="5"/>
    <n v="7"/>
    <n v="753"/>
    <n v="3"/>
    <n v="8"/>
    <n v="96"/>
    <s v="2"/>
    <s v="SIN P3"/>
    <s v="-"/>
    <s v="CABA"/>
    <s v="CIUDAD AUTÓNOMA DE BUENOS AIRES"/>
    <s v="AV. DE LOS OMBUES 209 - C.A.B.A."/>
    <d v="2010-04-06T00:00:00"/>
    <d v="2010-12-31T00:00:00"/>
    <n v="197238.48209999999"/>
    <n v="0"/>
    <n v="0"/>
    <n v="197238.48209999999"/>
    <n v="160948.7671"/>
    <n v="36542"/>
    <n v="252.285"/>
    <s v="-"/>
    <s v="-"/>
    <s v="-"/>
    <n v="0"/>
    <n v="0"/>
    <n v="0"/>
    <n v="0"/>
    <n v="0"/>
    <n v="0"/>
    <s v="-"/>
    <s v="FINALIZADO"/>
    <n v="1"/>
    <n v="1"/>
    <s v="-"/>
  </r>
  <r>
    <n v="973"/>
    <x v="0"/>
    <s v="06. PLAN SANITARIO DE EMERGENCIA"/>
    <s v="-"/>
    <s v="-"/>
    <s v="-"/>
    <s v="MEJORA Y MANTENIMIENTO"/>
    <s v="SISTEMA AGUA CABA"/>
    <s v="EE CONSTITUCION REHABILITACION ELECTROMECANICA"/>
    <n v="2"/>
    <x v="0"/>
    <n v="356"/>
    <x v="0"/>
    <x v="0"/>
    <n v="5"/>
    <s v="N969206"/>
    <n v="5"/>
    <s v="-"/>
    <n v="11"/>
    <n v="5"/>
    <n v="5"/>
    <n v="7"/>
    <n v="753"/>
    <n v="3"/>
    <n v="8"/>
    <n v="96"/>
    <s v="2"/>
    <s v="SIN P3"/>
    <s v="-"/>
    <s v="CABA"/>
    <s v="CIUDAD AUTÓNOMA DE BUENOS AIRES"/>
    <s v="CIUDAD AUTÓNOMA DE BUENOS AIRES"/>
    <d v="2009-12-30T00:00:00"/>
    <d v="2010-12-31T00:00:00"/>
    <n v="24780.799999999999"/>
    <n v="0"/>
    <n v="7087.76"/>
    <n v="31868.556499999999"/>
    <n v="30467.8"/>
    <n v="1400.7565"/>
    <s v="-"/>
    <s v="-"/>
    <s v="-"/>
    <s v="-"/>
    <n v="0"/>
    <n v="0"/>
    <n v="0"/>
    <n v="0"/>
    <n v="0"/>
    <n v="0"/>
    <s v="-"/>
    <s v="FINALIZADO"/>
    <n v="1"/>
    <n v="1"/>
    <s v="-"/>
  </r>
  <r>
    <n v="974"/>
    <x v="0"/>
    <s v="06. PLAN SANITARIO DE EMERGENCIA"/>
    <s v="-"/>
    <s v="-"/>
    <s v="-"/>
    <s v="MEJORA Y MANTENIMIENTO"/>
    <s v="SISTEMA AGUA CABA"/>
    <s v="EE CABALLITO REHABILITACION ELECTROMECANICA"/>
    <n v="2"/>
    <x v="0"/>
    <n v="356"/>
    <x v="0"/>
    <x v="0"/>
    <n v="5"/>
    <s v="N969208"/>
    <n v="5"/>
    <s v="-"/>
    <n v="11"/>
    <n v="5"/>
    <n v="5"/>
    <n v="7"/>
    <n v="753"/>
    <n v="3"/>
    <n v="8"/>
    <n v="96"/>
    <s v="2"/>
    <s v="SIN P3"/>
    <s v="-"/>
    <s v="CABA"/>
    <s v="CIUDAD AUTÓNOMA DE BUENOS AIRES"/>
    <s v="CIUDAD AUTÓNOMA DE BUENOS AIRES"/>
    <d v="2009-08-31T00:00:00"/>
    <d v="2010-12-31T00:00:00"/>
    <n v="50130.3"/>
    <n v="0"/>
    <n v="5997.49"/>
    <n v="56127.786"/>
    <n v="52583.345099999999"/>
    <n v="3544.4409000000001"/>
    <s v="-"/>
    <s v="-"/>
    <s v="-"/>
    <s v="-"/>
    <n v="0"/>
    <n v="0"/>
    <n v="0"/>
    <n v="0"/>
    <n v="0"/>
    <n v="0"/>
    <s v="-"/>
    <s v="FINALIZADO"/>
    <n v="1"/>
    <n v="1"/>
    <s v="-"/>
  </r>
  <r>
    <n v="975"/>
    <x v="0"/>
    <s v="06. PLAN SANITARIO DE EMERGENCIA"/>
    <s v="-"/>
    <s v="-"/>
    <s v="-"/>
    <s v="MEJORA Y MANTENIMIENTO"/>
    <s v="SISTEMA AGUA LA MATANZA"/>
    <s v="EE LA MATANZA REHABILITACION ELECTROMECANICA"/>
    <n v="2"/>
    <x v="0"/>
    <n v="356"/>
    <x v="0"/>
    <x v="0"/>
    <n v="5"/>
    <s v="N969215"/>
    <n v="5"/>
    <s v="-"/>
    <n v="11"/>
    <n v="5"/>
    <n v="5"/>
    <n v="7"/>
    <n v="753"/>
    <n v="3"/>
    <n v="8"/>
    <n v="96"/>
    <s v="2"/>
    <s v="SIN P3"/>
    <s v="-"/>
    <s v="LA MATANZA"/>
    <s v="LOMAS DEL MIRADOR"/>
    <s v="AV. SAN MARTÍN Y NAZCA"/>
    <d v="2009-12-30T00:00:00"/>
    <d v="2010-12-31T00:00:00"/>
    <n v="214653.15"/>
    <n v="0"/>
    <n v="45910.78"/>
    <n v="260563.9289"/>
    <n v="240155.9963"/>
    <n v="20407.9326"/>
    <s v="-"/>
    <s v="-"/>
    <s v="-"/>
    <s v="-"/>
    <n v="0"/>
    <n v="0"/>
    <n v="0"/>
    <n v="0"/>
    <n v="0"/>
    <n v="0"/>
    <s v="-"/>
    <s v="FINALIZADO"/>
    <n v="1"/>
    <n v="1"/>
    <s v="-"/>
  </r>
  <r>
    <n v="976"/>
    <x v="0"/>
    <s v="06. PLAN SANITARIO DE EMERGENCIA"/>
    <s v="-"/>
    <s v="-"/>
    <s v="-"/>
    <s v="MEJORA Y MANTENIMIENTO"/>
    <s v="SISTEMA AGUA CABA"/>
    <s v="ACTUADORES PARA VALVULAS"/>
    <n v="2"/>
    <x v="0"/>
    <n v="356"/>
    <x v="0"/>
    <x v="0"/>
    <n v="5"/>
    <s v="N969225"/>
    <n v="5"/>
    <s v="-"/>
    <n v="11"/>
    <n v="5"/>
    <n v="5"/>
    <n v="7"/>
    <n v="753"/>
    <n v="3"/>
    <n v="8"/>
    <n v="96"/>
    <s v="2"/>
    <s v="SIN P3"/>
    <s v="-"/>
    <s v="CABA"/>
    <s v="CIUDAD AUTÓNOMA DE BUENOS AIRES"/>
    <s v="AV. JOSE MARIA MORENO 520 - AV. PAVON 1859 - MARIANO ACHA 3465 - AYACUCHO 750 - NAVARRA 4150"/>
    <d v="2011-03-17T00:00:00"/>
    <d v="2010-12-31T00:00:00"/>
    <n v="380514.39910000004"/>
    <n v="0"/>
    <n v="0"/>
    <n v="380514.39910000004"/>
    <s v="-"/>
    <n v="380514.39909999998"/>
    <s v="-"/>
    <s v="-"/>
    <s v="-"/>
    <s v="-"/>
    <n v="0"/>
    <n v="0"/>
    <n v="0"/>
    <n v="0"/>
    <n v="0"/>
    <n v="0"/>
    <s v="-"/>
    <s v="FINALIZADO"/>
    <n v="1"/>
    <n v="1"/>
    <s v="-"/>
  </r>
  <r>
    <n v="977"/>
    <x v="0"/>
    <s v="06. PLAN SANITARIO DE EMERGENCIA"/>
    <s v="-"/>
    <s v="-"/>
    <s v="-"/>
    <s v="MEJORA Y MANTENIMIENTO"/>
    <s v="SISTEMA AGUA LA MATANZA"/>
    <s v="RENOV. REDES DE AGUA POR EMERG. - DIST. LMN"/>
    <n v="2"/>
    <x v="0"/>
    <n v="356"/>
    <x v="0"/>
    <x v="0"/>
    <n v="5"/>
    <s v="1011101"/>
    <n v="5"/>
    <s v="-"/>
    <n v="11"/>
    <n v="5"/>
    <n v="5"/>
    <n v="7"/>
    <n v="753"/>
    <n v="3"/>
    <n v="8"/>
    <n v="96"/>
    <s v="2"/>
    <s v="SIN P3"/>
    <s v="-"/>
    <s v="LA MATANZA"/>
    <s v="LA MATANZA"/>
    <s v="LOCALIZACIÓN 1-VER ANEXO LOCALIZACIÓN EXACTA"/>
    <s v="01/01/2010 - 01/08/2010"/>
    <d v="2010-12-31T00:00:00"/>
    <s v="NOTA 6 - NOTA 9"/>
    <s v="NOTA 6 - NOTA 9"/>
    <n v="0"/>
    <s v="NOTA 6 - NOTA 9"/>
    <s v="-"/>
    <n v="97176.491500000004"/>
    <s v="-"/>
    <s v="-"/>
    <s v="-"/>
    <s v="-"/>
    <n v="0"/>
    <n v="0"/>
    <n v="0"/>
    <n v="0"/>
    <n v="0"/>
    <n v="0"/>
    <s v="-"/>
    <s v="FINALIZADO"/>
    <n v="1"/>
    <n v="1"/>
    <s v="-"/>
  </r>
  <r>
    <n v="978"/>
    <x v="0"/>
    <s v="06. PLAN SANITARIO DE EMERGENCIA"/>
    <s v="-"/>
    <s v="-"/>
    <s v="-"/>
    <s v="MEJORA Y MANTENIMIENTO"/>
    <s v="SISTEMA AGUA LA MATANZA"/>
    <s v="RENOV. REDES DE AGUA POR EMERG. - DIST. LMS"/>
    <n v="2"/>
    <x v="0"/>
    <n v="356"/>
    <x v="0"/>
    <x v="0"/>
    <n v="5"/>
    <s v="1011102"/>
    <n v="5"/>
    <s v="-"/>
    <n v="11"/>
    <n v="5"/>
    <n v="5"/>
    <n v="7"/>
    <n v="753"/>
    <n v="3"/>
    <n v="8"/>
    <n v="96"/>
    <s v="2"/>
    <s v="SIN P3"/>
    <s v="-"/>
    <s v="LA MATANZA"/>
    <s v="LA MATANZA"/>
    <s v="LOCALIZACIÓN 2-VER ANEXO LOCALIZACIÓN EXACTA"/>
    <s v="01/01/2010 - 01/08/2010 "/>
    <d v="2010-12-31T00:00:00"/>
    <s v="NOTA 6 - NOTA 9"/>
    <s v="NOTA 6 - NOTA 9"/>
    <n v="0"/>
    <s v="NOTA 6 - NOTA 9"/>
    <s v="-"/>
    <n v="102537.77159999999"/>
    <s v="-"/>
    <s v="-"/>
    <s v="-"/>
    <s v="-"/>
    <n v="0"/>
    <n v="0"/>
    <n v="0"/>
    <n v="0"/>
    <n v="0"/>
    <n v="0"/>
    <s v="-"/>
    <s v="FINALIZADO"/>
    <n v="1"/>
    <n v="1"/>
    <s v="-"/>
  </r>
  <r>
    <n v="979"/>
    <x v="0"/>
    <s v="06. PLAN SANITARIO DE EMERGENCIA"/>
    <s v="-"/>
    <s v="-"/>
    <s v="-"/>
    <s v="MEJORA Y MANTENIMIENTO"/>
    <s v="SISTEMA AGUA LA MATANZA"/>
    <s v="RENOV. REDES DE AGUA POR EMERG. - DIST. LMO"/>
    <n v="2"/>
    <x v="0"/>
    <n v="356"/>
    <x v="0"/>
    <x v="0"/>
    <n v="5"/>
    <s v="1011104"/>
    <n v="5"/>
    <s v="-"/>
    <n v="11"/>
    <n v="5"/>
    <n v="5"/>
    <n v="7"/>
    <n v="753"/>
    <n v="3"/>
    <n v="8"/>
    <n v="96"/>
    <s v="2"/>
    <s v="SIN P3"/>
    <s v="-"/>
    <s v="LA MATANZA"/>
    <s v="LA MATANZA"/>
    <s v="LOCALIZACIÓN 3-VER ANEXO LOCALIZACIÓN EXACTA"/>
    <s v="01/01/2010 - 01/08/2010"/>
    <d v="2010-12-31T00:00:00"/>
    <s v="NOTA 6 - NOTA 9"/>
    <s v="NOTA 6 - NOTA 9"/>
    <n v="0"/>
    <s v="NOTA 6 - NOTA 9"/>
    <s v="-"/>
    <n v="274212.8015"/>
    <n v="345.334"/>
    <s v="-"/>
    <s v="-"/>
    <s v="-"/>
    <n v="0"/>
    <n v="0"/>
    <n v="0"/>
    <n v="0"/>
    <n v="0"/>
    <n v="0"/>
    <s v="-"/>
    <s v="FINALIZADO"/>
    <n v="1"/>
    <n v="1"/>
    <s v="-"/>
  </r>
  <r>
    <n v="980"/>
    <x v="0"/>
    <s v="06. PLAN SANITARIO DE EMERGENCIA"/>
    <s v="-"/>
    <s v="-"/>
    <s v="-"/>
    <s v="MEJORA Y MANTENIMIENTO"/>
    <s v="SISTEMA AGUA LA MATANZA"/>
    <s v="RENOV. REDES DE AGUA PROGRAMADA"/>
    <n v="2"/>
    <x v="0"/>
    <n v="356"/>
    <x v="0"/>
    <x v="0"/>
    <n v="5"/>
    <s v="1011110"/>
    <n v="5"/>
    <s v="-"/>
    <n v="11"/>
    <n v="5"/>
    <n v="5"/>
    <n v="7"/>
    <n v="753"/>
    <n v="3"/>
    <n v="8"/>
    <n v="96"/>
    <s v="2"/>
    <s v="SIN P3"/>
    <s v="-"/>
    <s v="LA MATANZA"/>
    <s v="LA MATANZA"/>
    <s v="LOCALIZACIÓN 4-VER ANEXO LOCALIZACIÓN EXACTA"/>
    <s v="01/01/2010 - 01/08/2010"/>
    <d v="2010-12-31T00:00:00"/>
    <s v="NOTA 6 - NOTA 9"/>
    <s v="NOTA 6 - NOTA 9"/>
    <n v="0"/>
    <s v="NOTA 6 - NOTA 9"/>
    <s v="-"/>
    <n v="1022441.5542"/>
    <n v="4941.3132999999998"/>
    <n v="288.6576"/>
    <s v="-"/>
    <s v="-"/>
    <n v="0"/>
    <n v="0"/>
    <n v="0"/>
    <n v="0"/>
    <n v="0"/>
    <n v="0"/>
    <s v="-"/>
    <s v="FINALIZADO"/>
    <n v="1"/>
    <n v="1"/>
    <s v="-"/>
  </r>
  <r>
    <n v="981"/>
    <x v="0"/>
    <s v="06. PLAN SANITARIO DE EMERGENCIA"/>
    <s v="-"/>
    <s v="-"/>
    <s v="-"/>
    <s v="MEJORA Y MANTENIMIENTO"/>
    <s v="SISTEMA AGUA LA MATANZA"/>
    <s v="INST. REDES DE AGUA PROGRAMADA"/>
    <n v="2"/>
    <x v="0"/>
    <n v="356"/>
    <x v="0"/>
    <x v="0"/>
    <n v="5"/>
    <s v="1011120"/>
    <n v="5"/>
    <s v="-"/>
    <n v="11"/>
    <n v="5"/>
    <n v="5"/>
    <n v="7"/>
    <n v="753"/>
    <n v="3"/>
    <n v="8"/>
    <n v="96"/>
    <s v="2"/>
    <s v="SIN P3"/>
    <s v="-"/>
    <s v="LA MATANZA"/>
    <s v="LA MATANZA"/>
    <s v="LOCALIZACIÓN 5-VER ANEXO LOCALIZACIÓN EXACTA"/>
    <s v="01/01/2010 - 01/08/2010"/>
    <d v="2010-12-31T00:00:00"/>
    <s v="NOTA 6 - NOTA 9"/>
    <s v="NOTA 6 - NOTA 9"/>
    <n v="0"/>
    <s v="NOTA 6 - NOTA 9"/>
    <s v="-"/>
    <n v="895893.81310000003"/>
    <n v="589.83870000000002"/>
    <s v="-"/>
    <s v="-"/>
    <s v="-"/>
    <n v="0"/>
    <n v="0"/>
    <n v="0"/>
    <n v="0"/>
    <n v="0"/>
    <n v="0"/>
    <s v="-"/>
    <s v="FINALIZADO"/>
    <n v="1"/>
    <n v="1"/>
    <s v="-"/>
  </r>
  <r>
    <n v="982"/>
    <x v="0"/>
    <s v="06. PLAN SANITARIO DE EMERGENCIA"/>
    <s v="-"/>
    <s v="-"/>
    <s v="-"/>
    <s v="MEJORA Y MANTENIMIENTO"/>
    <s v="SISTEMA AGUA LA MATANZA"/>
    <s v="RENOV. VÁLVULAS POR EMERG. - DIST. LMN"/>
    <n v="2"/>
    <x v="0"/>
    <n v="356"/>
    <x v="0"/>
    <x v="0"/>
    <n v="5"/>
    <s v="1011201"/>
    <n v="5"/>
    <s v="-"/>
    <n v="11"/>
    <n v="5"/>
    <n v="5"/>
    <n v="7"/>
    <n v="753"/>
    <n v="3"/>
    <n v="8"/>
    <n v="96"/>
    <s v="2"/>
    <s v="SIN P3"/>
    <s v="-"/>
    <s v="LA MATANZA"/>
    <s v="LA MATANZA"/>
    <s v="LOCALIZACIÓN 28-VER ANEXO LOCALIZACIÓN EXACTA"/>
    <s v="01/01/2010 - 01/08/2010"/>
    <d v="2010-12-31T00:00:00"/>
    <s v="NOTA 6 - NOTA 9"/>
    <s v="NOTA 6 - NOTA 9"/>
    <n v="0"/>
    <s v="NOTA 6 - NOTA 9"/>
    <s v="-"/>
    <n v="40498.3249"/>
    <s v="-"/>
    <s v="-"/>
    <s v="-"/>
    <s v="-"/>
    <n v="0"/>
    <n v="0"/>
    <n v="0"/>
    <n v="0"/>
    <n v="0"/>
    <n v="0"/>
    <s v="-"/>
    <s v="FINALIZADO"/>
    <n v="1"/>
    <n v="1"/>
    <s v="-"/>
  </r>
  <r>
    <n v="983"/>
    <x v="0"/>
    <s v="06. PLAN SANITARIO DE EMERGENCIA"/>
    <s v="-"/>
    <s v="-"/>
    <s v="-"/>
    <s v="MEJORA Y MANTENIMIENTO"/>
    <s v="SISTEMA AGUA LA MATANZA"/>
    <s v="RENOV. VÁLVULAS POR EMERG. - DIST. LMS"/>
    <n v="2"/>
    <x v="0"/>
    <n v="356"/>
    <x v="0"/>
    <x v="0"/>
    <n v="5"/>
    <s v="1011202"/>
    <n v="5"/>
    <s v="-"/>
    <n v="11"/>
    <n v="5"/>
    <n v="5"/>
    <n v="7"/>
    <n v="753"/>
    <n v="3"/>
    <n v="8"/>
    <n v="96"/>
    <s v="2"/>
    <s v="SIN P3"/>
    <s v="-"/>
    <s v="LA MATANZA"/>
    <s v="LA MATANZA"/>
    <s v="LOCALIZACIÓN 29-VER ANEXO LOCALIZACIÓN EXACTA"/>
    <s v="01/01/2010 - 01/08/2010"/>
    <d v="2010-12-31T00:00:00"/>
    <s v="NOTA 6 - NOTA 9"/>
    <s v="NOTA 6 - NOTA 9"/>
    <n v="0"/>
    <s v="NOTA 6 - NOTA 9"/>
    <s v="-"/>
    <n v="26010.595600000001"/>
    <n v="40.3172"/>
    <s v="-"/>
    <s v="-"/>
    <s v="-"/>
    <n v="0"/>
    <n v="0"/>
    <n v="0"/>
    <n v="0"/>
    <n v="0"/>
    <n v="0"/>
    <s v="-"/>
    <s v="FINALIZADO"/>
    <n v="1"/>
    <n v="1"/>
    <s v="-"/>
  </r>
  <r>
    <n v="984"/>
    <x v="0"/>
    <s v="06. PLAN SANITARIO DE EMERGENCIA"/>
    <s v="-"/>
    <s v="-"/>
    <s v="-"/>
    <s v="MEJORA Y MANTENIMIENTO"/>
    <s v="SISTEMA AGUA LA MATANZA"/>
    <s v="RENOV. VÁLVULAS POR EMERG. - DIST. LMO"/>
    <n v="2"/>
    <x v="0"/>
    <n v="356"/>
    <x v="0"/>
    <x v="0"/>
    <n v="5"/>
    <s v="1011204"/>
    <n v="5"/>
    <s v="-"/>
    <n v="11"/>
    <n v="5"/>
    <n v="5"/>
    <n v="7"/>
    <n v="753"/>
    <n v="3"/>
    <n v="8"/>
    <n v="96"/>
    <s v="2"/>
    <s v="SIN P3"/>
    <s v="-"/>
    <s v="LA MATANZA"/>
    <s v="LA MATANZA"/>
    <s v="LOCALIZACIÓN 30-VER ANEXO LOCALIZACIÓN EXACTA"/>
    <s v="01/01/2010 - 01/08/2010"/>
    <d v="2010-12-31T00:00:00"/>
    <s v="NOTA 6 - NOTA 9"/>
    <s v="NOTA 6 - NOTA 9"/>
    <n v="0"/>
    <s v="NOTA 6 - NOTA 9"/>
    <s v="-"/>
    <n v="10864.8078"/>
    <n v="71.849800000000002"/>
    <s v="-"/>
    <s v="-"/>
    <s v="-"/>
    <n v="0"/>
    <n v="0"/>
    <n v="0"/>
    <n v="0"/>
    <n v="0"/>
    <n v="0"/>
    <s v="-"/>
    <s v="FINALIZADO"/>
    <n v="1"/>
    <n v="1"/>
    <s v="-"/>
  </r>
  <r>
    <n v="985"/>
    <x v="0"/>
    <s v="06. PLAN SANITARIO DE EMERGENCIA"/>
    <s v="-"/>
    <s v="-"/>
    <s v="-"/>
    <s v="MEJORA Y MANTENIMIENTO"/>
    <s v="SISTEMA AGUA LA MATANZA"/>
    <s v="RENOV. VÁLVULAS PROGRAMADA"/>
    <n v="2"/>
    <x v="0"/>
    <n v="356"/>
    <x v="0"/>
    <x v="0"/>
    <n v="5"/>
    <s v="1011210"/>
    <n v="5"/>
    <s v="-"/>
    <n v="11"/>
    <n v="5"/>
    <n v="5"/>
    <n v="7"/>
    <n v="753"/>
    <n v="3"/>
    <n v="8"/>
    <n v="96"/>
    <s v="2"/>
    <s v="SIN P3"/>
    <s v="-"/>
    <s v="LA MATANZA"/>
    <s v="LA MATANZA"/>
    <s v="LOCALIZACIÓN 31-VER ANEXO LOCALIZACIÓN EXACTA"/>
    <s v="01/01/2010 - 01/08/2010"/>
    <d v="2010-12-31T00:00:00"/>
    <s v="NOTA 6 - NOTA 9"/>
    <s v="NOTA 6 - NOTA 9"/>
    <n v="0"/>
    <s v="NOTA 6 - NOTA 9"/>
    <s v="-"/>
    <n v="319669.28289999999"/>
    <n v="2583.7008999999998"/>
    <n v="575.18560000000002"/>
    <s v="-"/>
    <s v="-"/>
    <n v="0"/>
    <n v="0"/>
    <n v="0"/>
    <n v="0"/>
    <n v="0"/>
    <n v="0"/>
    <s v="-"/>
    <s v="FINALIZADO"/>
    <n v="1"/>
    <n v="1"/>
    <s v="-"/>
  </r>
  <r>
    <n v="986"/>
    <x v="0"/>
    <s v="06. PLAN SANITARIO DE EMERGENCIA"/>
    <s v="-"/>
    <s v="-"/>
    <s v="-"/>
    <s v="MEJORA Y MANTENIMIENTO"/>
    <s v="SISTEMA AGUA LA MATANZA"/>
    <s v="INST. VÁLVULAS PROGRAMADA"/>
    <n v="2"/>
    <x v="0"/>
    <n v="356"/>
    <x v="0"/>
    <x v="0"/>
    <n v="5"/>
    <s v="1011220"/>
    <n v="5"/>
    <s v="-"/>
    <n v="11"/>
    <n v="5"/>
    <n v="5"/>
    <n v="7"/>
    <n v="753"/>
    <n v="3"/>
    <n v="8"/>
    <n v="96"/>
    <s v="2"/>
    <s v="SIN P3"/>
    <s v="-"/>
    <s v="LA MATANZA"/>
    <s v="LA MATANZA"/>
    <s v="LOCALIZACIÓN 32-VER ANEXO LOCALIZACIÓN EXACTA"/>
    <s v="01/01/2010 - 01/08/2010"/>
    <d v="2010-12-31T00:00:00"/>
    <s v="NOTA 6 - NOTA 9"/>
    <s v="NOTA 6 - NOTA 9"/>
    <n v="0"/>
    <s v="NOTA 6 - NOTA 9"/>
    <s v="-"/>
    <n v="282371.9767"/>
    <n v="113.619"/>
    <s v="-"/>
    <s v="-"/>
    <s v="-"/>
    <n v="0"/>
    <n v="0"/>
    <n v="0"/>
    <n v="0"/>
    <n v="0"/>
    <n v="0"/>
    <s v="-"/>
    <s v="FINALIZADO"/>
    <n v="1"/>
    <n v="1"/>
    <s v="-"/>
  </r>
  <r>
    <n v="987"/>
    <x v="0"/>
    <s v="06. PLAN SANITARIO DE EMERGENCIA"/>
    <s v="-"/>
    <s v="-"/>
    <s v="-"/>
    <s v="MEJORA Y MANTENIMIENTO"/>
    <s v="SISTEMA AGUA LA MATANZA"/>
    <s v="RENOV. HIDRANTES POR EMERG. - DIST. LMN"/>
    <n v="2"/>
    <x v="0"/>
    <n v="356"/>
    <x v="0"/>
    <x v="0"/>
    <n v="5"/>
    <s v="1011221"/>
    <n v="5"/>
    <s v="-"/>
    <n v="11"/>
    <n v="5"/>
    <n v="5"/>
    <n v="7"/>
    <n v="753"/>
    <n v="3"/>
    <n v="8"/>
    <n v="96"/>
    <s v="2"/>
    <s v="SIN P3"/>
    <s v="-"/>
    <s v="LA MATANZA"/>
    <s v="LA MATANZA"/>
    <s v="LOCALIZACIÓN 33-VER ANEXO LOCALIZACIÓN EXACTA"/>
    <s v="01/01/2010 - 01/08/2010"/>
    <d v="2010-12-31T00:00:00"/>
    <s v="NOTA 6 - NOTA 9"/>
    <s v="NOTA 6 - NOTA 9"/>
    <n v="0"/>
    <s v="NOTA 6 - NOTA 9"/>
    <s v="-"/>
    <n v="7610.3071"/>
    <s v="-"/>
    <s v="-"/>
    <s v="-"/>
    <s v="-"/>
    <n v="0"/>
    <n v="0"/>
    <n v="0"/>
    <n v="0"/>
    <n v="0"/>
    <n v="0"/>
    <s v="-"/>
    <s v="FINALIZADO"/>
    <n v="1"/>
    <n v="1"/>
    <s v="-"/>
  </r>
  <r>
    <n v="988"/>
    <x v="0"/>
    <s v="06. PLAN SANITARIO DE EMERGENCIA"/>
    <s v="-"/>
    <s v="-"/>
    <s v="-"/>
    <s v="MEJORA Y MANTENIMIENTO"/>
    <s v="SISTEMA AGUA LA MATANZA"/>
    <s v="RENOV. HIDRANTES POR EMERG. - DIST. LMS"/>
    <n v="2"/>
    <x v="0"/>
    <n v="356"/>
    <x v="0"/>
    <x v="0"/>
    <n v="5"/>
    <s v="1011222"/>
    <n v="5"/>
    <s v="-"/>
    <n v="11"/>
    <n v="5"/>
    <n v="5"/>
    <n v="7"/>
    <n v="753"/>
    <n v="3"/>
    <n v="8"/>
    <n v="96"/>
    <s v="2"/>
    <s v="SIN P3"/>
    <s v="-"/>
    <s v="LA MATANZA"/>
    <s v="LA MATANZA"/>
    <s v="LOCALIZACIÓN 34-VER ANEXO LOCALIZACIÓN EXACTA"/>
    <s v="01/01/2010 - 01/08/2010"/>
    <d v="2010-12-31T00:00:00"/>
    <s v="NOTA 6 - NOTA 9"/>
    <s v="NOTA 6 - NOTA 9"/>
    <n v="0"/>
    <s v="NOTA 6 - NOTA 9"/>
    <s v="-"/>
    <n v="8014.0962"/>
    <s v="-"/>
    <s v="-"/>
    <s v="-"/>
    <s v="-"/>
    <n v="0"/>
    <n v="0"/>
    <n v="0"/>
    <n v="0"/>
    <n v="0"/>
    <n v="0"/>
    <s v="-"/>
    <s v="FINALIZADO"/>
    <n v="1"/>
    <n v="1"/>
    <s v="-"/>
  </r>
  <r>
    <n v="989"/>
    <x v="0"/>
    <s v="06. PLAN SANITARIO DE EMERGENCIA"/>
    <s v="-"/>
    <s v="-"/>
    <s v="-"/>
    <s v="MEJORA Y MANTENIMIENTO"/>
    <s v="SISTEMA AGUA LA MATANZA"/>
    <s v="RENOV. HIDRANTES POR EMERG. - DIST. LMO"/>
    <n v="2"/>
    <x v="0"/>
    <n v="356"/>
    <x v="0"/>
    <x v="0"/>
    <n v="5"/>
    <s v="1011224"/>
    <n v="5"/>
    <s v="-"/>
    <n v="11"/>
    <n v="5"/>
    <n v="5"/>
    <n v="7"/>
    <n v="753"/>
    <n v="3"/>
    <n v="8"/>
    <n v="96"/>
    <s v="2"/>
    <s v="SIN P3"/>
    <s v="-"/>
    <s v="LA MATANZA"/>
    <s v="LA MATANZA"/>
    <s v="LOCALIZACIÓN 35-VER ANEXO LOCALIZACIÓN EXACTA"/>
    <s v="01/01/2010"/>
    <d v="2010-12-31T00:00:00"/>
    <s v="NOTA 6"/>
    <s v="NOTA 6"/>
    <n v="0"/>
    <s v="NOTA 6"/>
    <s v="-"/>
    <n v="557.45910000000003"/>
    <s v="-"/>
    <s v="-"/>
    <s v="-"/>
    <s v="-"/>
    <n v="0"/>
    <n v="0"/>
    <n v="0"/>
    <n v="0"/>
    <n v="0"/>
    <n v="0"/>
    <s v="-"/>
    <s v="FINALIZADO"/>
    <n v="1"/>
    <n v="1"/>
    <s v="-"/>
  </r>
  <r>
    <n v="990"/>
    <x v="0"/>
    <s v="06. PLAN SANITARIO DE EMERGENCIA"/>
    <s v="-"/>
    <s v="-"/>
    <s v="-"/>
    <s v="MEJORA Y MANTENIMIENTO"/>
    <s v="SISTEMA AGUA LA MATANZA"/>
    <s v="INST. CONEX. DE AGUA - DIST. LMN"/>
    <n v="2"/>
    <x v="0"/>
    <n v="356"/>
    <x v="0"/>
    <x v="0"/>
    <n v="5"/>
    <s v="1011501"/>
    <n v="5"/>
    <s v="-"/>
    <n v="11"/>
    <n v="5"/>
    <n v="5"/>
    <n v="7"/>
    <n v="753"/>
    <n v="3"/>
    <n v="8"/>
    <n v="96"/>
    <s v="2"/>
    <s v="SIN P3"/>
    <s v="-"/>
    <s v="LA MATANZA"/>
    <s v="LA MATANZA"/>
    <s v="LA MATANZA NORTE"/>
    <s v="01/01/2010 - 01/08/2010"/>
    <d v="2010-12-31T00:00:00"/>
    <s v="NOTA 6 - NOTA 9"/>
    <s v="NOTA 6 - NOTA 9"/>
    <n v="0"/>
    <s v="NOTA 6 - NOTA 9"/>
    <s v="-"/>
    <n v="321309.90980000002"/>
    <n v="236.40979999999999"/>
    <s v="-"/>
    <s v="-"/>
    <s v="-"/>
    <n v="0"/>
    <n v="0"/>
    <n v="0"/>
    <n v="0"/>
    <n v="0"/>
    <n v="0"/>
    <s v="-"/>
    <s v="FINALIZADO"/>
    <n v="1"/>
    <n v="1"/>
    <s v="-"/>
  </r>
  <r>
    <n v="991"/>
    <x v="0"/>
    <s v="06. PLAN SANITARIO DE EMERGENCIA"/>
    <s v="-"/>
    <s v="-"/>
    <s v="-"/>
    <s v="MEJORA Y MANTENIMIENTO"/>
    <s v="SISTEMA AGUA LA MATANZA"/>
    <s v="INST. CONEX. DE AGUA - DIST. LMS"/>
    <n v="2"/>
    <x v="0"/>
    <n v="356"/>
    <x v="0"/>
    <x v="0"/>
    <n v="5"/>
    <s v="1011502"/>
    <n v="5"/>
    <s v="-"/>
    <n v="11"/>
    <n v="5"/>
    <n v="5"/>
    <n v="7"/>
    <n v="753"/>
    <n v="3"/>
    <n v="8"/>
    <n v="96"/>
    <s v="2"/>
    <s v="SIN P3"/>
    <s v="-"/>
    <s v="LA MATANZA"/>
    <s v="LA MATANZA"/>
    <s v="LA MATANZA SUR"/>
    <s v="01/01/2010 - 01/08/2010"/>
    <d v="2010-12-31T00:00:00"/>
    <s v="NOTA 6 - NOTA 9"/>
    <s v="NOTA 6 - NOTA 9"/>
    <n v="0"/>
    <s v="NOTA 6 - NOTA 9"/>
    <s v="-"/>
    <n v="239790.23749999999"/>
    <n v="2324.0106999999998"/>
    <s v="-"/>
    <s v="-"/>
    <s v="-"/>
    <n v="0"/>
    <n v="0"/>
    <n v="0"/>
    <n v="0"/>
    <n v="0"/>
    <n v="0"/>
    <s v="-"/>
    <s v="FINALIZADO"/>
    <n v="1"/>
    <n v="1"/>
    <s v="-"/>
  </r>
  <r>
    <n v="992"/>
    <x v="0"/>
    <s v="06. PLAN SANITARIO DE EMERGENCIA"/>
    <s v="-"/>
    <s v="-"/>
    <s v="-"/>
    <s v="MEJORA Y MANTENIMIENTO"/>
    <s v="SISTEMA AGUA LA MATANZA"/>
    <s v="INST. CONEX. DE AGUA - DIST. LMO"/>
    <n v="2"/>
    <x v="0"/>
    <n v="356"/>
    <x v="0"/>
    <x v="0"/>
    <n v="5"/>
    <s v="1011504"/>
    <n v="5"/>
    <s v="-"/>
    <n v="11"/>
    <n v="5"/>
    <n v="5"/>
    <n v="7"/>
    <n v="753"/>
    <n v="3"/>
    <n v="8"/>
    <n v="96"/>
    <s v="2"/>
    <s v="SIN P3"/>
    <s v="-"/>
    <s v="LA MATANZA"/>
    <s v="LA MATANZA"/>
    <s v="LA MATANZA OESTE"/>
    <s v="01/01/2010 - 01/08/2010"/>
    <d v="2010-12-31T00:00:00"/>
    <s v="NOTA 6 - NOTA 9"/>
    <s v="NOTA 6 - NOTA 9"/>
    <n v="0"/>
    <s v="NOTA 6 - NOTA 9"/>
    <s v="-"/>
    <n v="186034.60810000001"/>
    <n v="819.38779999999997"/>
    <s v="-"/>
    <s v="-"/>
    <s v="-"/>
    <n v="0"/>
    <n v="0"/>
    <n v="0"/>
    <n v="0"/>
    <n v="0"/>
    <n v="0"/>
    <s v="-"/>
    <s v="FINALIZADO"/>
    <n v="1"/>
    <n v="1"/>
    <s v="-"/>
  </r>
  <r>
    <n v="993"/>
    <x v="0"/>
    <s v="06. PLAN SANITARIO DE EMERGENCIA"/>
    <s v="-"/>
    <s v="-"/>
    <s v="-"/>
    <s v="MEJORA Y MANTENIMIENTO"/>
    <s v="SISTEMA AGUA LA MATANZA"/>
    <s v="INST. CONEX. DE AGUA - OP REGIONALES"/>
    <n v="2"/>
    <x v="0"/>
    <n v="356"/>
    <x v="0"/>
    <x v="0"/>
    <n v="5"/>
    <s v="1011510"/>
    <n v="5"/>
    <s v="-"/>
    <n v="11"/>
    <n v="5"/>
    <n v="5"/>
    <n v="7"/>
    <n v="753"/>
    <n v="3"/>
    <n v="8"/>
    <n v="96"/>
    <s v="2"/>
    <s v="SIN P3"/>
    <s v="-"/>
    <s v="LA MATANZA"/>
    <s v="LA MATANZA"/>
    <s v="LA MATANZA"/>
    <s v="01/01/2010 - 01/08/2010"/>
    <d v="2010-12-31T00:00:00"/>
    <s v="NOTA 6 - NOTA 9"/>
    <s v="NOTA 6 - NOTA 9"/>
    <n v="0"/>
    <s v="NOTA 6 - NOTA 9"/>
    <s v="-"/>
    <n v="137905.4908"/>
    <n v="1183.7551000000001"/>
    <s v="-"/>
    <s v="-"/>
    <s v="-"/>
    <n v="0"/>
    <n v="0"/>
    <n v="0"/>
    <n v="0"/>
    <n v="0"/>
    <n v="0"/>
    <s v="-"/>
    <s v="FINALIZADO"/>
    <n v="1"/>
    <n v="1"/>
    <s v="-"/>
  </r>
  <r>
    <n v="994"/>
    <x v="0"/>
    <s v="06. PLAN SANITARIO DE EMERGENCIA"/>
    <s v="-"/>
    <s v="-"/>
    <s v="-"/>
    <s v="MEJORA Y MANTENIMIENTO"/>
    <s v="SISTEMA AGUA LA MATANZA"/>
    <s v="RENOV. CONEX. DE AGUA POR EMERG. - DIST. LMN"/>
    <n v="2"/>
    <x v="0"/>
    <n v="356"/>
    <x v="0"/>
    <x v="0"/>
    <n v="5"/>
    <s v="1011511"/>
    <n v="5"/>
    <s v="-"/>
    <n v="11"/>
    <n v="5"/>
    <n v="5"/>
    <n v="7"/>
    <n v="753"/>
    <n v="3"/>
    <n v="8"/>
    <n v="96"/>
    <s v="2"/>
    <s v="SIN P3"/>
    <s v="-"/>
    <s v="LA MATANZA"/>
    <s v="LA MATANZA"/>
    <s v="LA MATANZA NORTE"/>
    <s v="01/01/2010 - 01/08/2010"/>
    <d v="2010-12-31T00:00:00"/>
    <s v="NOTA 6 - NOTA 9"/>
    <s v="NOTA 6 - NOTA 9"/>
    <n v="0"/>
    <s v="NOTA 6 - NOTA 9"/>
    <s v="-"/>
    <n v="1062434.5467999999"/>
    <n v="5532.7734"/>
    <s v="-"/>
    <s v="-"/>
    <s v="-"/>
    <n v="0"/>
    <n v="0"/>
    <n v="0"/>
    <n v="0"/>
    <n v="0"/>
    <n v="0"/>
    <s v="-"/>
    <s v="FINALIZADO"/>
    <n v="1"/>
    <n v="1"/>
    <s v="-"/>
  </r>
  <r>
    <n v="995"/>
    <x v="0"/>
    <s v="06. PLAN SANITARIO DE EMERGENCIA"/>
    <s v="-"/>
    <s v="-"/>
    <s v="-"/>
    <s v="MEJORA Y MANTENIMIENTO"/>
    <s v="SISTEMA AGUA LA MATANZA"/>
    <s v="RENOV. CONEX. DE AGUA POR EMERG. - DIST. LMS"/>
    <n v="2"/>
    <x v="0"/>
    <n v="356"/>
    <x v="0"/>
    <x v="0"/>
    <n v="5"/>
    <s v="1011512"/>
    <n v="5"/>
    <s v="-"/>
    <n v="11"/>
    <n v="5"/>
    <n v="5"/>
    <n v="7"/>
    <n v="753"/>
    <n v="3"/>
    <n v="8"/>
    <n v="96"/>
    <s v="2"/>
    <s v="SIN P3"/>
    <s v="-"/>
    <s v="LA MATANZA"/>
    <s v="LA MATANZA"/>
    <s v="LA MATANZA SUR"/>
    <s v="01/01/2010 - 01/08/2010"/>
    <d v="2010-12-31T00:00:00"/>
    <s v="NOTA 6 - NOTA 9"/>
    <s v="NOTA 6 - NOTA 9"/>
    <n v="0"/>
    <s v="NOTA 6 - NOTA 9"/>
    <s v="-"/>
    <n v="857637.6666"/>
    <n v="5974.3870999999999"/>
    <s v="-"/>
    <s v="-"/>
    <s v="-"/>
    <n v="0"/>
    <n v="0"/>
    <n v="0"/>
    <n v="0"/>
    <n v="0"/>
    <n v="0"/>
    <s v="-"/>
    <s v="FINALIZADO"/>
    <n v="1"/>
    <n v="1"/>
    <s v="-"/>
  </r>
  <r>
    <n v="996"/>
    <x v="0"/>
    <s v="06. PLAN SANITARIO DE EMERGENCIA"/>
    <s v="-"/>
    <s v="-"/>
    <s v="-"/>
    <s v="MEJORA Y MANTENIMIENTO"/>
    <s v="SISTEMA AGUA LA MATANZA"/>
    <s v="RENOV. CONEX. DE AGUA POR EMERG. - DIST. LMO"/>
    <n v="2"/>
    <x v="0"/>
    <n v="356"/>
    <x v="0"/>
    <x v="0"/>
    <n v="5"/>
    <s v="1011514"/>
    <n v="5"/>
    <s v="-"/>
    <n v="11"/>
    <n v="5"/>
    <n v="5"/>
    <n v="7"/>
    <n v="753"/>
    <n v="3"/>
    <n v="8"/>
    <n v="96"/>
    <s v="2"/>
    <s v="SIN P3"/>
    <s v="-"/>
    <s v="LA MATANZA"/>
    <s v="LA MATANZA"/>
    <s v="LA MATANZA OESTE"/>
    <s v="01/01/2010 - 01/08/2010"/>
    <d v="2010-12-31T00:00:00"/>
    <s v="NOTA 6 - NOTA 9"/>
    <s v="NOTA 6 - NOTA 9"/>
    <n v="0"/>
    <s v="NOTA 6 - NOTA 9"/>
    <s v="-"/>
    <n v="211410.46189999999"/>
    <n v="813.71289999999999"/>
    <s v="-"/>
    <s v="-"/>
    <s v="-"/>
    <n v="0"/>
    <n v="0"/>
    <n v="0"/>
    <n v="0"/>
    <n v="0"/>
    <n v="0"/>
    <s v="-"/>
    <s v="FINALIZADO"/>
    <n v="1"/>
    <n v="1"/>
    <s v="-"/>
  </r>
  <r>
    <n v="997"/>
    <x v="0"/>
    <s v="06. PLAN SANITARIO DE EMERGENCIA"/>
    <s v="-"/>
    <s v="-"/>
    <s v="-"/>
    <s v="MEJORA Y MANTENIMIENTO"/>
    <s v="SISTEMA AGUA LA MATANZA"/>
    <s v="RENOV. CONEX. DE AGUA PROGRAMADAS"/>
    <n v="2"/>
    <x v="0"/>
    <n v="356"/>
    <x v="0"/>
    <x v="0"/>
    <n v="5"/>
    <s v="1011520"/>
    <n v="5"/>
    <s v="-"/>
    <n v="11"/>
    <n v="5"/>
    <n v="5"/>
    <n v="7"/>
    <n v="753"/>
    <n v="3"/>
    <n v="8"/>
    <n v="96"/>
    <s v="2"/>
    <s v="SIN P3"/>
    <s v="-"/>
    <s v="LA MATANZA"/>
    <s v="LA MATANZA"/>
    <s v="LA MATANZA"/>
    <s v="01/01/2010 - 01/08/2010"/>
    <d v="2010-12-31T00:00:00"/>
    <s v="NOTA 6 - NOTA 9"/>
    <s v="NOTA 6 - NOTA 9"/>
    <n v="0"/>
    <s v="NOTA 6 - NOTA 9"/>
    <s v="-"/>
    <n v="444286.22700000001"/>
    <n v="588.6771"/>
    <s v="-"/>
    <s v="-"/>
    <s v="-"/>
    <n v="0"/>
    <n v="0"/>
    <n v="0"/>
    <n v="0"/>
    <n v="0"/>
    <n v="0"/>
    <s v="-"/>
    <s v="FINALIZADO"/>
    <n v="1"/>
    <n v="1"/>
    <s v="-"/>
  </r>
  <r>
    <n v="998"/>
    <x v="0"/>
    <s v="06. PLAN SANITARIO DE EMERGENCIA"/>
    <s v="-"/>
    <s v="-"/>
    <s v="-"/>
    <s v="MEJORA Y MANTENIMIENTO"/>
    <s v="SISTEMA AGUA CABA"/>
    <s v="CONTRUCCION DE UNA PLATEA DE HORMIGON ARMADO FRENTE A LA ENTRADA DE LA BATERIA DE FILTROS - LP2"/>
    <n v="2"/>
    <x v="0"/>
    <n v="356"/>
    <x v="0"/>
    <x v="0"/>
    <n v="5"/>
    <s v="1050521"/>
    <n v="5"/>
    <s v="-"/>
    <n v="11"/>
    <n v="5"/>
    <n v="5"/>
    <n v="7"/>
    <n v="753"/>
    <n v="3"/>
    <n v="8"/>
    <n v="96"/>
    <s v="2"/>
    <s v="SIN P3"/>
    <s v="-"/>
    <s v="CABA"/>
    <s v="CIUDAD AUTÓNOMA DE BUENOS AIRES"/>
    <s v="AV. DE LOS OMBÚES 209"/>
    <d v="2010-08-24T00:00:00"/>
    <d v="2010-11-19T00:00:00"/>
    <n v="56734.225899999998"/>
    <n v="1.2100000007194467E-2"/>
    <n v="0"/>
    <n v="56734.238000000005"/>
    <s v="-"/>
    <n v="64390.827599999997"/>
    <s v="-"/>
    <s v="-"/>
    <s v="-"/>
    <s v="-"/>
    <n v="0"/>
    <n v="0"/>
    <n v="0"/>
    <n v="0"/>
    <n v="0"/>
    <n v="0"/>
    <s v="-"/>
    <s v="FINALIZADO"/>
    <n v="1.1349551482475184"/>
    <n v="1"/>
    <s v="EL DEVENGADO SUPERA AL MONTO VIGENTE POR CONTENER ACTIVACIÓN DE MANO DE OBRA"/>
  </r>
  <r>
    <n v="999"/>
    <x v="0"/>
    <s v="06. PLAN SANITARIO DE EMERGENCIA"/>
    <s v="-"/>
    <s v="-"/>
    <s v="-"/>
    <s v="MEJORA Y MANTENIMIENTO"/>
    <s v="SISTEMA CLOACAS LA MATANZA"/>
    <s v="SEGURIDAD E HIGIENE"/>
    <n v="2"/>
    <x v="0"/>
    <n v="356"/>
    <x v="0"/>
    <x v="0"/>
    <n v="5"/>
    <s v="1055113"/>
    <n v="5"/>
    <s v="-"/>
    <n v="11"/>
    <n v="5"/>
    <n v="5"/>
    <n v="7"/>
    <n v="753"/>
    <n v="3"/>
    <n v="8"/>
    <n v="96"/>
    <s v="2"/>
    <s v="SIN P3"/>
    <s v="-"/>
    <s v="LA MATANZA"/>
    <s v="ALDO BONZI"/>
    <s v="PLANTA SUDOESTE - ANA MARÍA JANER Y PALPA - ALDO BONZI"/>
    <d v="2010-04-29T00:00:00"/>
    <d v="2010-12-30T00:00:00"/>
    <n v="355110.8"/>
    <n v="0"/>
    <n v="0"/>
    <n v="355110.8"/>
    <s v="-"/>
    <n v="355110.8"/>
    <s v="-"/>
    <s v="-"/>
    <s v="-"/>
    <s v="-"/>
    <n v="0"/>
    <n v="0"/>
    <n v="0"/>
    <n v="0"/>
    <n v="0"/>
    <n v="0"/>
    <s v="-"/>
    <s v="FINALIZADO"/>
    <n v="1"/>
    <n v="1"/>
    <s v="-"/>
  </r>
  <r>
    <n v="1000"/>
    <x v="0"/>
    <s v="06. PLAN SANITARIO DE EMERGENCIA"/>
    <s v="-"/>
    <s v="-"/>
    <s v="-"/>
    <s v="MEJORA Y MANTENIMIENTO"/>
    <s v="SISTEMA CLOACAS CABA"/>
    <s v="EQUIPOS"/>
    <n v="2"/>
    <x v="0"/>
    <n v="356"/>
    <x v="0"/>
    <x v="0"/>
    <n v="5"/>
    <s v="1055703"/>
    <n v="5"/>
    <s v="-"/>
    <n v="11"/>
    <n v="5"/>
    <n v="5"/>
    <n v="7"/>
    <n v="753"/>
    <n v="3"/>
    <n v="8"/>
    <n v="96"/>
    <s v="2"/>
    <s v="SIN P3"/>
    <s v="-"/>
    <s v="CABA"/>
    <s v="BARRACAS"/>
    <s v="ESTABL. BOCA BARRACAS - VIEYTES 889  - CABA"/>
    <d v="2010-10-18T00:00:00"/>
    <d v="2010-12-30T00:00:00"/>
    <n v="1934.79"/>
    <n v="0"/>
    <n v="-0.36300000000005639"/>
    <n v="1934.4269999999999"/>
    <s v="-"/>
    <n v="1934.4269999999999"/>
    <s v="-"/>
    <s v="-"/>
    <s v="-"/>
    <s v="-"/>
    <n v="0"/>
    <n v="0"/>
    <n v="0"/>
    <n v="0"/>
    <n v="0"/>
    <n v="0"/>
    <s v="-"/>
    <s v="FINALIZADO"/>
    <n v="1"/>
    <n v="1"/>
    <s v="-"/>
  </r>
  <r>
    <n v="1001"/>
    <x v="0"/>
    <s v="06. PLAN SANITARIO DE EMERGENCIA"/>
    <s v="-"/>
    <s v="-"/>
    <s v="-"/>
    <s v="MEJORA Y MANTENIMIENTO"/>
    <s v="SISTEMA CLOACAS LOMAS DE ZAMORA"/>
    <s v="INSTRUMENTACION - LP2"/>
    <n v="2"/>
    <x v="0"/>
    <n v="356"/>
    <x v="0"/>
    <x v="0"/>
    <n v="5"/>
    <s v="1056001"/>
    <n v="5"/>
    <s v="-"/>
    <n v="11"/>
    <n v="5"/>
    <n v="5"/>
    <n v="7"/>
    <n v="753"/>
    <n v="3"/>
    <n v="8"/>
    <n v="96"/>
    <s v="2"/>
    <s v="SIN P3"/>
    <s v="-"/>
    <s v="LOMAS DE ZAMORA"/>
    <s v="LOMAS DE ZAMORA"/>
    <s v="PLANTA STA CATALINA - QUIROGA Y CARRILLO - LOMAS DE ZAMORA"/>
    <d v="2010-08-20T00:00:00"/>
    <d v="2010-10-31T00:00:00"/>
    <n v="85926.94"/>
    <n v="0"/>
    <n v="499.23389999999199"/>
    <n v="86426.173899999994"/>
    <s v="-"/>
    <n v="85577.794500000004"/>
    <n v="848.37940000000003"/>
    <s v="-"/>
    <s v="-"/>
    <s v="-"/>
    <n v="0"/>
    <n v="0"/>
    <n v="0"/>
    <n v="0"/>
    <n v="0"/>
    <n v="0"/>
    <s v="-"/>
    <s v="FINALIZADO"/>
    <n v="1"/>
    <n v="1"/>
    <s v="-"/>
  </r>
  <r>
    <n v="1002"/>
    <x v="0"/>
    <s v="06. PLAN SANITARIO DE EMERGENCIA"/>
    <s v="-"/>
    <s v="-"/>
    <s v="-"/>
    <s v="MEJORA Y MANTENIMIENTO"/>
    <s v="SISTEMA CLOACAS AVELLANEDA"/>
    <s v="ADQUISICION Y SUSTITUCION"/>
    <n v="2"/>
    <x v="0"/>
    <n v="356"/>
    <x v="0"/>
    <x v="0"/>
    <n v="5"/>
    <s v="N855401"/>
    <n v="5"/>
    <s v="-"/>
    <n v="11"/>
    <n v="5"/>
    <n v="5"/>
    <n v="7"/>
    <n v="753"/>
    <n v="3"/>
    <n v="8"/>
    <n v="96"/>
    <s v="2"/>
    <s v="SIN P3"/>
    <s v="-"/>
    <s v="AVELLANEDA"/>
    <s v="WILDE"/>
    <s v="SAN NICOLÁS S/Nº ESQ. RAQUEL ESPAÑOL - WILDE"/>
    <d v="2008-07-02T00:00:00"/>
    <d v="2009-08-31T00:00:00"/>
    <n v="132747.89000000001"/>
    <n v="241722.78899999999"/>
    <n v="0"/>
    <n v="374470.679"/>
    <n v="199627.95379999999"/>
    <n v="174842.72519999999"/>
    <s v="-"/>
    <s v="-"/>
    <s v="-"/>
    <s v="-"/>
    <n v="0"/>
    <n v="0"/>
    <n v="0"/>
    <n v="0"/>
    <n v="0"/>
    <n v="0"/>
    <s v="-"/>
    <s v="FINALIZADO"/>
    <n v="1"/>
    <n v="1"/>
    <s v="-"/>
  </r>
  <r>
    <n v="1003"/>
    <x v="0"/>
    <s v="06. PLAN SANITARIO DE EMERGENCIA"/>
    <s v="-"/>
    <s v="-"/>
    <s v="-"/>
    <s v="MEJORA Y MANTENIMIENTO"/>
    <s v="SISTEMA CLOACAS LOMAS DE ZAMORA"/>
    <s v="ADQUISICIÓN EQUIPOS"/>
    <n v="2"/>
    <x v="0"/>
    <n v="356"/>
    <x v="0"/>
    <x v="0"/>
    <n v="5"/>
    <s v="N956001"/>
    <n v="5"/>
    <s v="-"/>
    <n v="11"/>
    <n v="5"/>
    <n v="5"/>
    <n v="7"/>
    <n v="753"/>
    <n v="3"/>
    <n v="8"/>
    <n v="96"/>
    <s v="2"/>
    <s v="SIN P3"/>
    <s v="-"/>
    <s v="LOMAS DE ZAMORA"/>
    <s v="LOMAS DE ZAMORA"/>
    <s v="PLANTA STA CATALINA - QUIROGA Y CARRILLO - LOMAS DE ZAMORA"/>
    <d v="2010-07-07T00:00:00"/>
    <d v="2011-01-30T00:00:00"/>
    <n v="36300"/>
    <n v="0"/>
    <n v="-8078.9764000000032"/>
    <n v="28221.023599999997"/>
    <n v="25582.207200000001"/>
    <n v="2638.8164000000002"/>
    <s v="-"/>
    <s v="-"/>
    <s v="-"/>
    <s v="-"/>
    <n v="0"/>
    <n v="0"/>
    <n v="0"/>
    <n v="0"/>
    <n v="0"/>
    <n v="0"/>
    <s v="-"/>
    <s v="FINALIZADO"/>
    <n v="1"/>
    <n v="1"/>
    <s v="-"/>
  </r>
  <r>
    <n v="1004"/>
    <x v="0"/>
    <s v="06. PLAN SANITARIO DE EMERGENCIA"/>
    <s v="-"/>
    <s v="-"/>
    <s v="-"/>
    <s v="MEJORA Y MANTENIMIENTO"/>
    <s v="SISTEMA AGUA AVELLANEDA"/>
    <s v="RENOVACIÓN DE RED DE AGUA AV"/>
    <n v="2"/>
    <x v="0"/>
    <n v="356"/>
    <x v="0"/>
    <x v="0"/>
    <n v="5"/>
    <s v="1020852"/>
    <n v="5"/>
    <s v="-"/>
    <n v="11"/>
    <n v="5"/>
    <n v="5"/>
    <n v="7"/>
    <n v="753"/>
    <n v="3"/>
    <n v="8"/>
    <n v="96"/>
    <s v="2"/>
    <s v="SIN P3"/>
    <s v="-"/>
    <s v="AVELLANEDA"/>
    <s v="AVELLANEDA"/>
    <s v="WILDE-DOCK SUD-DOMINICO -SARANDI"/>
    <s v="01/01/2010"/>
    <d v="2010-12-31T00:00:00"/>
    <s v="NOTA 12 - NOTA 14"/>
    <s v="NOTA 12 - NOTA 14"/>
    <n v="0"/>
    <s v="NOTA 12 - NOTA 14"/>
    <s v="-"/>
    <n v="149740.88800000001"/>
    <n v="2551.2003"/>
    <s v="-"/>
    <s v="-"/>
    <s v="-"/>
    <n v="0"/>
    <n v="0"/>
    <n v="0"/>
    <n v="0"/>
    <n v="0"/>
    <n v="0"/>
    <s v="-"/>
    <s v="FINALIZADO"/>
    <n v="1"/>
    <n v="1"/>
    <s v="-"/>
  </r>
  <r>
    <n v="1005"/>
    <x v="0"/>
    <s v="06. PLAN SANITARIO DE EMERGENCIA"/>
    <s v="-"/>
    <s v="-"/>
    <s v="-"/>
    <s v="MEJORA Y MANTENIMIENTO"/>
    <s v="SISTEMA AGUA LANÚS"/>
    <s v="RENOVACIÓN RED DE AGUA REGIONAL LN NP"/>
    <n v="2"/>
    <x v="0"/>
    <n v="356"/>
    <x v="0"/>
    <x v="0"/>
    <n v="5"/>
    <s v="1020863"/>
    <n v="5"/>
    <s v="-"/>
    <n v="11"/>
    <n v="5"/>
    <n v="5"/>
    <n v="7"/>
    <n v="753"/>
    <n v="3"/>
    <n v="8"/>
    <n v="96"/>
    <s v="2"/>
    <s v="SIN P3"/>
    <s v="-"/>
    <s v="LANÚS"/>
    <s v="LANÚS"/>
    <s v="LANÚS-REMEDIOS DE ESCALADA"/>
    <s v="01/01/2010"/>
    <d v="2010-12-31T00:00:00"/>
    <s v="NOTA 13- NOTA 15"/>
    <s v="NOTA 13- NOTA 15"/>
    <n v="0"/>
    <s v="NOTA 13- NOTA 15"/>
    <s v="-"/>
    <n v="4192.0087000000003"/>
    <s v="-"/>
    <s v="-"/>
    <s v="-"/>
    <s v="-"/>
    <n v="0"/>
    <n v="0"/>
    <n v="0"/>
    <n v="0"/>
    <n v="0"/>
    <n v="0"/>
    <s v="-"/>
    <s v="FINALIZADO"/>
    <n v="1"/>
    <n v="1"/>
    <s v="-"/>
  </r>
  <r>
    <n v="1006"/>
    <x v="0"/>
    <s v="06. PLAN SANITARIO DE EMERGENCIA"/>
    <s v="-"/>
    <s v="-"/>
    <s v="-"/>
    <s v="MEJORA Y MANTENIMIENTO"/>
    <s v="SISTEMA AGUA LANÚS"/>
    <s v="RENOVACIÓN DE VÁLVULAS LN"/>
    <n v="2"/>
    <x v="0"/>
    <n v="356"/>
    <x v="0"/>
    <x v="0"/>
    <n v="5"/>
    <s v="1020953"/>
    <n v="5"/>
    <s v="-"/>
    <n v="11"/>
    <n v="5"/>
    <n v="5"/>
    <n v="7"/>
    <n v="753"/>
    <n v="3"/>
    <n v="8"/>
    <n v="96"/>
    <s v="2"/>
    <s v="SIN P3"/>
    <s v="-"/>
    <s v="LANÚS"/>
    <s v="LANÚS"/>
    <s v="LANÚS - MONTE CHINGOLO-R DE ESCALADA - V ALSINA "/>
    <s v="01/01/2010"/>
    <d v="2010-12-31T00:00:00"/>
    <s v="NOTA 13- NOTA 15"/>
    <s v="NOTA 13- NOTA 15"/>
    <n v="0"/>
    <s v="NOTA 13- NOTA 15"/>
    <s v="-"/>
    <n v="39265.758399999999"/>
    <n v="4535.6365999999998"/>
    <s v="-"/>
    <s v="-"/>
    <s v="-"/>
    <n v="0"/>
    <n v="0"/>
    <n v="0"/>
    <n v="0"/>
    <n v="0"/>
    <n v="0"/>
    <s v="-"/>
    <s v="FINALIZADO"/>
    <n v="1"/>
    <n v="1"/>
    <s v="-"/>
  </r>
  <r>
    <n v="1007"/>
    <x v="0"/>
    <s v="06. PLAN SANITARIO DE EMERGENCIA"/>
    <s v="-"/>
    <s v="-"/>
    <s v="-"/>
    <s v="MEJORA Y MANTENIMIENTO"/>
    <s v="SISTEMA AGUA LANÚS"/>
    <s v="HIDRANTES LN"/>
    <n v="2"/>
    <x v="0"/>
    <n v="356"/>
    <x v="0"/>
    <x v="0"/>
    <n v="5"/>
    <s v="1020957"/>
    <n v="5"/>
    <s v="-"/>
    <n v="11"/>
    <n v="5"/>
    <n v="5"/>
    <n v="7"/>
    <n v="753"/>
    <n v="3"/>
    <n v="8"/>
    <n v="96"/>
    <s v="2"/>
    <s v="SIN P3"/>
    <s v="-"/>
    <s v="LANÚS"/>
    <s v="LANÚS"/>
    <s v="MONTE CHINGOLO - LANÚS - V ALSINA "/>
    <s v="01/01/2010"/>
    <d v="2010-12-31T00:00:00"/>
    <s v="NOTA 13- NOTA 15"/>
    <s v="NOTA 13- NOTA 15"/>
    <n v="0"/>
    <s v="NOTA 13- NOTA 15"/>
    <s v="-"/>
    <n v="5861.1795000000002"/>
    <s v="-"/>
    <s v="-"/>
    <s v="-"/>
    <s v="-"/>
    <n v="0"/>
    <n v="0"/>
    <n v="0"/>
    <n v="0"/>
    <n v="0"/>
    <n v="0"/>
    <s v="-"/>
    <s v="FINALIZADO"/>
    <n v="1"/>
    <n v="1"/>
    <s v="-"/>
  </r>
  <r>
    <n v="1008"/>
    <x v="0"/>
    <s v="06. PLAN SANITARIO DE EMERGENCIA"/>
    <s v="-"/>
    <s v="-"/>
    <s v="-"/>
    <s v="MEJORA Y MANTENIMIENTO"/>
    <s v="SISTEMA AGUA AVELLANEDA"/>
    <s v="INSTALACIÓN CONEXIÓN AGUA NP AV"/>
    <n v="2"/>
    <x v="0"/>
    <n v="356"/>
    <x v="0"/>
    <x v="0"/>
    <n v="5"/>
    <s v="1021052"/>
    <n v="5"/>
    <s v="-"/>
    <n v="11"/>
    <n v="5"/>
    <n v="5"/>
    <n v="7"/>
    <n v="753"/>
    <n v="3"/>
    <n v="8"/>
    <n v="96"/>
    <s v="2"/>
    <s v="SIN P3"/>
    <s v="-"/>
    <s v="AVELLANEDA"/>
    <s v="AVELLANEDA"/>
    <s v="GERLI-SARANDI-DOCK SUD-DOMINICO-AVELLANEDA-PIÑEYRO-WILDE"/>
    <s v="01/01/2010"/>
    <d v="2010-12-31T00:00:00"/>
    <s v="NOTA 12 - NOTA 14"/>
    <s v="NOTA 12 - NOTA 14"/>
    <n v="0"/>
    <s v="NOTA 12 - NOTA 14"/>
    <s v="-"/>
    <n v="325531.07949999999"/>
    <n v="215.07749999999999"/>
    <s v="-"/>
    <s v="-"/>
    <s v="-"/>
    <n v="0"/>
    <n v="0"/>
    <n v="0"/>
    <n v="0"/>
    <n v="0"/>
    <n v="0"/>
    <s v="-"/>
    <s v="FINALIZADO"/>
    <n v="1"/>
    <n v="1"/>
    <s v="-"/>
  </r>
  <r>
    <n v="1009"/>
    <x v="0"/>
    <s v="06. PLAN SANITARIO DE EMERGENCIA"/>
    <s v="-"/>
    <s v="-"/>
    <s v="-"/>
    <s v="MEJORA Y MANTENIMIENTO"/>
    <s v="SISTEMA AGUA LANÚS"/>
    <s v="INSTALACIÓN CONEXIÓN AGUA NP LN"/>
    <n v="2"/>
    <x v="0"/>
    <n v="356"/>
    <x v="0"/>
    <x v="0"/>
    <n v="5"/>
    <s v="1021053"/>
    <n v="5"/>
    <s v="-"/>
    <n v="11"/>
    <n v="5"/>
    <n v="5"/>
    <n v="7"/>
    <n v="753"/>
    <n v="3"/>
    <n v="8"/>
    <n v="96"/>
    <s v="2"/>
    <s v="SIN P3"/>
    <s v="-"/>
    <s v="LANÚS"/>
    <s v="LANÚS"/>
    <s v="LANÚS - MONTE CHINGOLO - REMEDIOS DE ESCALADA - VALENTIN ALSINA"/>
    <s v="01/01/2010"/>
    <d v="2010-12-31T00:00:00"/>
    <s v="NOTA 13- NOTA 15"/>
    <s v="NOTA 13- NOTA 15"/>
    <n v="0"/>
    <s v="NOTA 13- NOTA 15"/>
    <s v="-"/>
    <n v="324412.73700000002"/>
    <n v="8735.9822000000004"/>
    <n v="6306.52"/>
    <s v="-"/>
    <s v="-"/>
    <n v="0"/>
    <n v="0"/>
    <n v="0"/>
    <n v="0"/>
    <n v="0"/>
    <n v="0"/>
    <s v="-"/>
    <s v="FINALIZADO"/>
    <n v="1"/>
    <n v="1"/>
    <s v="-"/>
  </r>
  <r>
    <n v="1010"/>
    <x v="0"/>
    <s v="06. PLAN SANITARIO DE EMERGENCIA"/>
    <s v="-"/>
    <s v="-"/>
    <s v="-"/>
    <s v="MEJORA Y MANTENIMIENTO"/>
    <s v="SISTEMA AGUA AVELLANEDA"/>
    <s v="RENOVACIÓN CONEXIÓN AGUA NP AV"/>
    <n v="2"/>
    <x v="0"/>
    <n v="356"/>
    <x v="0"/>
    <x v="0"/>
    <n v="5"/>
    <s v="1021057"/>
    <n v="5"/>
    <s v="-"/>
    <n v="11"/>
    <n v="5"/>
    <n v="5"/>
    <n v="7"/>
    <n v="753"/>
    <n v="3"/>
    <n v="8"/>
    <n v="96"/>
    <s v="2"/>
    <s v="SIN P3"/>
    <s v="-"/>
    <s v="AVELLANEDA"/>
    <s v="AVELLANEDA"/>
    <s v="GERLI-SARANDI-DOCK SUD-DOMINICO-AVELLANEDA-PIÑEYRO-WILDE"/>
    <s v="01/01/2010"/>
    <d v="2010-12-31T00:00:00"/>
    <s v="NOTA 12 - NOTA 14"/>
    <s v="NOTA 12 - NOTA 14"/>
    <n v="0"/>
    <s v="NOTA 12 - NOTA 14"/>
    <s v="-"/>
    <n v="2680711.8997999998"/>
    <n v="4573.0739999999996"/>
    <n v="1752.0679"/>
    <s v="-"/>
    <s v="-"/>
    <n v="0"/>
    <n v="0"/>
    <n v="0"/>
    <n v="0"/>
    <n v="0"/>
    <n v="0"/>
    <s v="-"/>
    <s v="FINALIZADO"/>
    <n v="1"/>
    <n v="1"/>
    <s v="-"/>
  </r>
  <r>
    <n v="1011"/>
    <x v="0"/>
    <s v="06. PLAN SANITARIO DE EMERGENCIA"/>
    <s v="-"/>
    <s v="-"/>
    <s v="-"/>
    <s v="MEJORA Y MANTENIMIENTO"/>
    <s v="SISTEMA AGUA LANÚS"/>
    <s v="RENOVACIÓN CONEXIÓN AGUA NP LN"/>
    <n v="2"/>
    <x v="0"/>
    <n v="356"/>
    <x v="0"/>
    <x v="0"/>
    <n v="5"/>
    <s v="1021058"/>
    <n v="5"/>
    <s v="-"/>
    <n v="11"/>
    <n v="5"/>
    <n v="5"/>
    <n v="7"/>
    <n v="753"/>
    <n v="3"/>
    <n v="8"/>
    <n v="96"/>
    <s v="2"/>
    <s v="SIN P3"/>
    <s v="-"/>
    <s v="LANÚS"/>
    <s v="LANÚS"/>
    <s v="LANÚS - MONTE CHINGOLO - REMEDIOS DE ESCALADA - VALENTIN ALSINA"/>
    <s v="01/01/2010"/>
    <d v="2010-12-31T00:00:00"/>
    <s v="NOTA 13- NOTA 15"/>
    <s v="NOTA 13- NOTA 15"/>
    <n v="0"/>
    <s v="NOTA 13- NOTA 15"/>
    <s v="-"/>
    <n v="1781491.2038"/>
    <n v="46209.549099999997"/>
    <n v="23288.87"/>
    <s v="-"/>
    <s v="-"/>
    <n v="0"/>
    <n v="0"/>
    <n v="0"/>
    <n v="0"/>
    <n v="0"/>
    <n v="0"/>
    <s v="-"/>
    <s v="FINALIZADO"/>
    <n v="1"/>
    <n v="1"/>
    <s v="-"/>
  </r>
  <r>
    <n v="1012"/>
    <x v="0"/>
    <s v="06. PLAN SANITARIO DE EMERGENCIA"/>
    <s v="-"/>
    <s v="-"/>
    <s v="-"/>
    <s v="MEJORA Y MANTENIMIENTO"/>
    <s v="SISTEMA AGUA AVELLANEDA"/>
    <s v="INSTALACIÓN DE RED DE AGUA AV"/>
    <n v="2"/>
    <x v="0"/>
    <n v="356"/>
    <x v="0"/>
    <x v="0"/>
    <n v="5"/>
    <s v="1021252"/>
    <n v="5"/>
    <s v="-"/>
    <n v="11"/>
    <n v="5"/>
    <n v="5"/>
    <n v="7"/>
    <n v="753"/>
    <n v="3"/>
    <n v="8"/>
    <n v="96"/>
    <s v="2"/>
    <s v="SIN P3"/>
    <s v="-"/>
    <s v="AVELLANEDA"/>
    <s v="AVELLANEDA"/>
    <s v="GERLI-SARANDI-DOCK SUD-DOMINICO-AVELLANEDA-PIÑEYRO-WILDE"/>
    <s v="01/01/2010"/>
    <d v="2010-12-31T00:00:00"/>
    <s v="NOTA 12 - NOTA 14"/>
    <s v="NOTA 12 - NOTA 14"/>
    <n v="0"/>
    <s v="NOTA 12 - NOTA 14"/>
    <s v="-"/>
    <n v="825748.62479999999"/>
    <n v="7925.2942999999996"/>
    <s v="-"/>
    <s v="-"/>
    <s v="-"/>
    <n v="0"/>
    <n v="0"/>
    <n v="0"/>
    <n v="0"/>
    <n v="0"/>
    <n v="0"/>
    <s v="-"/>
    <s v="FINALIZADO"/>
    <n v="1"/>
    <n v="1"/>
    <s v="-"/>
  </r>
  <r>
    <n v="1013"/>
    <x v="0"/>
    <s v="06. PLAN SANITARIO DE EMERGENCIA"/>
    <s v="-"/>
    <s v="-"/>
    <s v="-"/>
    <s v="MEJORA Y MANTENIMIENTO"/>
    <s v="SISTEMA AGUA LANÚS"/>
    <s v="RENOVACIÓN DE RED DE AGUA LN"/>
    <n v="2"/>
    <x v="0"/>
    <n v="356"/>
    <x v="0"/>
    <x v="0"/>
    <n v="5"/>
    <s v="1020853"/>
    <n v="5"/>
    <s v="-"/>
    <n v="11"/>
    <n v="5"/>
    <n v="5"/>
    <n v="7"/>
    <n v="753"/>
    <n v="3"/>
    <n v="8"/>
    <n v="96"/>
    <s v="2"/>
    <s v="SIN P3"/>
    <s v="-"/>
    <s v="LANÚS"/>
    <s v="LANÚS"/>
    <s v="LANÚS - MONTE CHINGOLO - REM. DE ESCALADA - VALENTIN ALSINA"/>
    <s v="01/01/2010"/>
    <d v="2010-12-31T00:00:00"/>
    <s v="NOTA 13- NOTA 15"/>
    <s v="NOTA 13- NOTA 15"/>
    <n v="0"/>
    <s v="NOTA 13- NOTA 15"/>
    <s v="-"/>
    <n v="39537.705900000001"/>
    <n v="139.97280000000001"/>
    <s v="-"/>
    <s v="-"/>
    <s v="-"/>
    <n v="0"/>
    <n v="0"/>
    <n v="0"/>
    <n v="0"/>
    <n v="0"/>
    <n v="0"/>
    <s v="-"/>
    <s v="FINALIZADO"/>
    <n v="1"/>
    <n v="1"/>
    <s v="-"/>
  </r>
  <r>
    <n v="1014"/>
    <x v="0"/>
    <s v="06. PLAN SANITARIO DE EMERGENCIA"/>
    <s v="-"/>
    <s v="-"/>
    <s v="-"/>
    <s v="MEJORA Y MANTENIMIENTO"/>
    <s v="SISTEMA AGUA LANÚS"/>
    <s v="REHAB. CAÐERIA LANUS"/>
    <n v="2"/>
    <x v="0"/>
    <n v="356"/>
    <x v="0"/>
    <x v="0"/>
    <n v="5"/>
    <s v="1020866"/>
    <n v="5"/>
    <s v="-"/>
    <n v="11"/>
    <n v="5"/>
    <n v="5"/>
    <n v="7"/>
    <n v="753"/>
    <n v="3"/>
    <n v="8"/>
    <n v="96"/>
    <s v="2"/>
    <s v="SIN P3"/>
    <s v="-"/>
    <s v="LANÚS"/>
    <s v="LANÚS"/>
    <s v="LANÚS"/>
    <s v="01/01/2010"/>
    <d v="2010-12-31T00:00:00"/>
    <s v="NOTA 13- NOTA 15"/>
    <s v="NOTA 13- NOTA 15"/>
    <n v="0"/>
    <s v="NOTA 13- NOTA 15"/>
    <s v="-"/>
    <n v="254866.36559999999"/>
    <n v="3723.5450999999998"/>
    <s v="-"/>
    <s v="-"/>
    <s v="-"/>
    <n v="0"/>
    <n v="0"/>
    <n v="0"/>
    <n v="0"/>
    <n v="0"/>
    <n v="0"/>
    <s v="-"/>
    <s v="FINALIZADO"/>
    <n v="1"/>
    <n v="1"/>
    <s v="-"/>
  </r>
  <r>
    <n v="1015"/>
    <x v="0"/>
    <s v="06. PLAN SANITARIO DE EMERGENCIA"/>
    <s v="-"/>
    <s v="-"/>
    <s v="-"/>
    <s v="MEJORA Y MANTENIMIENTO"/>
    <s v="SISTEMA AGUA AVELLANEDA"/>
    <s v="RENOVACIÓN DE VÁLVULAS AV"/>
    <n v="2"/>
    <x v="0"/>
    <n v="356"/>
    <x v="0"/>
    <x v="0"/>
    <n v="5"/>
    <s v="1020952"/>
    <n v="5"/>
    <s v="-"/>
    <n v="11"/>
    <n v="5"/>
    <n v="5"/>
    <n v="7"/>
    <n v="753"/>
    <n v="3"/>
    <n v="8"/>
    <n v="96"/>
    <s v="2"/>
    <s v="SIN P3"/>
    <s v="-"/>
    <s v="AVELLANEDA"/>
    <s v="AVELLANEDA"/>
    <s v="GERLI-SARANDI-DOCK SUD-DOMINICO-AVELLANEDA-PIÑEYRO"/>
    <s v="01/01/2010"/>
    <d v="2010-12-31T00:00:00"/>
    <s v="NOTA 12 - NOTA 14"/>
    <s v="NOTA 12 - NOTA 14"/>
    <n v="0"/>
    <s v="NOTA 12 - NOTA 14"/>
    <s v="-"/>
    <n v="110405.4336"/>
    <n v="3348.5176999999999"/>
    <s v="-"/>
    <s v="-"/>
    <s v="-"/>
    <n v="0"/>
    <n v="0"/>
    <n v="0"/>
    <n v="0"/>
    <n v="0"/>
    <n v="0"/>
    <s v="-"/>
    <s v="FINALIZADO"/>
    <n v="1"/>
    <n v="1"/>
    <s v="-"/>
  </r>
  <r>
    <n v="1016"/>
    <x v="0"/>
    <s v="06. PLAN SANITARIO DE EMERGENCIA"/>
    <s v="-"/>
    <s v="-"/>
    <s v="-"/>
    <s v="MEJORA Y MANTENIMIENTO"/>
    <s v="SISTEMA AGUA AVELLANEDA"/>
    <s v="HIDRANTES AV"/>
    <n v="2"/>
    <x v="0"/>
    <n v="356"/>
    <x v="0"/>
    <x v="0"/>
    <n v="5"/>
    <s v="1020956"/>
    <n v="5"/>
    <s v="-"/>
    <n v="11"/>
    <n v="5"/>
    <n v="5"/>
    <n v="7"/>
    <n v="753"/>
    <n v="3"/>
    <n v="8"/>
    <n v="96"/>
    <s v="2"/>
    <s v="SIN P3"/>
    <s v="-"/>
    <s v="AVELLANEDA"/>
    <s v="AVELLANEDA"/>
    <s v="GERLI-SARANDI-DOCK SUD-DOMINICO-AVELLANEDA-PIÑEYRO-CRUCESITA."/>
    <s v="01/01/2010"/>
    <d v="2010-12-31T00:00:00"/>
    <s v="NOTA 12 - NOTA 14"/>
    <s v="NOTA 12 - NOTA 14"/>
    <n v="0"/>
    <s v="NOTA 12 - NOTA 14"/>
    <s v="-"/>
    <n v="22505.770100000002"/>
    <s v="-"/>
    <s v="-"/>
    <s v="-"/>
    <s v="-"/>
    <n v="0"/>
    <n v="0"/>
    <n v="0"/>
    <n v="0"/>
    <n v="0"/>
    <n v="0"/>
    <s v="-"/>
    <s v="FINALIZADO"/>
    <n v="1"/>
    <n v="1"/>
    <s v="-"/>
  </r>
  <r>
    <n v="1017"/>
    <x v="0"/>
    <s v="06. PLAN SANITARIO DE EMERGENCIA"/>
    <s v="-"/>
    <s v="-"/>
    <s v="-"/>
    <s v="MEJORA Y MANTENIMIENTO"/>
    <s v="SISTEMA AGUA LANÚS"/>
    <s v="RENOV. VÁLVULAS DE AGUA REG. LANÚS"/>
    <n v="2"/>
    <x v="0"/>
    <n v="356"/>
    <x v="0"/>
    <x v="0"/>
    <n v="5"/>
    <s v="1020963"/>
    <n v="5"/>
    <s v="-"/>
    <n v="11"/>
    <n v="5"/>
    <n v="5"/>
    <n v="7"/>
    <n v="753"/>
    <n v="3"/>
    <n v="8"/>
    <n v="96"/>
    <s v="2"/>
    <s v="SIN P3"/>
    <s v="-"/>
    <s v="LANÚS"/>
    <s v="LANÚS"/>
    <s v="MONTE CHINGOLO"/>
    <s v="01/01/2010"/>
    <d v="2010-12-31T00:00:00"/>
    <s v="NOTA 13- NOTA 15"/>
    <s v="NOTA 13- NOTA 15"/>
    <n v="0"/>
    <s v="NOTA 13- NOTA 15"/>
    <s v="-"/>
    <n v="24170.911599999999"/>
    <s v="-"/>
    <s v="-"/>
    <s v="-"/>
    <s v="-"/>
    <n v="0"/>
    <n v="0"/>
    <n v="0"/>
    <n v="0"/>
    <n v="0"/>
    <n v="0"/>
    <s v="-"/>
    <s v="FINALIZADO"/>
    <n v="1"/>
    <n v="1"/>
    <s v="-"/>
  </r>
  <r>
    <n v="1018"/>
    <x v="0"/>
    <s v="06. PLAN SANITARIO DE EMERGENCIA"/>
    <s v="-"/>
    <s v="-"/>
    <s v="-"/>
    <s v="MEJORA Y MANTENIMIENTO"/>
    <s v="-"/>
    <s v="RENOV RED AGUA NP  AB"/>
    <n v="2"/>
    <x v="0"/>
    <n v="356"/>
    <x v="0"/>
    <x v="0"/>
    <n v="5"/>
    <s v="10258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02254.6921"/>
    <n v="166.84690000000001"/>
    <s v="-"/>
    <s v="-"/>
    <s v="-"/>
    <n v="0"/>
    <n v="0"/>
    <n v="0"/>
    <n v="0"/>
    <n v="0"/>
    <n v="0"/>
    <s v="-"/>
    <s v="FINALIZADO"/>
    <n v="1"/>
    <n v="1"/>
    <s v="-"/>
  </r>
  <r>
    <n v="1019"/>
    <x v="0"/>
    <s v="06. PLAN SANITARIO DE EMERGENCIA"/>
    <s v="-"/>
    <s v="-"/>
    <s v="-"/>
    <s v="MEJORA Y MANTENIMIENTO"/>
    <s v="SISTEMA AGUA LOMAS DE ZAMORA"/>
    <s v="RENOV RED AGUA NP  LZ"/>
    <n v="2"/>
    <x v="0"/>
    <n v="356"/>
    <x v="0"/>
    <x v="0"/>
    <n v="5"/>
    <s v="1025854"/>
    <n v="5"/>
    <s v="-"/>
    <n v="11"/>
    <n v="5"/>
    <n v="5"/>
    <n v="7"/>
    <n v="753"/>
    <n v="3"/>
    <n v="8"/>
    <n v="96"/>
    <s v="2"/>
    <s v="SIN P3"/>
    <s v="-"/>
    <s v="LOMAS DE ZAMORA"/>
    <s v="LOMAS DE ZAMORA"/>
    <s v="LOMAS DE ZAMORA"/>
    <s v="01/01/2010"/>
    <d v="2010-12-31T00:00:00"/>
    <s v="NOTA 17"/>
    <s v="NOTA 17"/>
    <n v="0"/>
    <s v="NOTA 17"/>
    <s v="-"/>
    <n v="128246.4601"/>
    <n v="1076.2345"/>
    <s v="-"/>
    <s v="-"/>
    <s v="-"/>
    <n v="0"/>
    <n v="0"/>
    <n v="0"/>
    <n v="0"/>
    <n v="0"/>
    <n v="0"/>
    <s v="-"/>
    <s v="FINALIZADO"/>
    <n v="1"/>
    <n v="1"/>
    <s v="-"/>
  </r>
  <r>
    <n v="1020"/>
    <x v="0"/>
    <s v="06. PLAN SANITARIO DE EMERGENCIA"/>
    <s v="-"/>
    <s v="-"/>
    <s v="-"/>
    <s v="MEJORA Y MANTENIMIENTO"/>
    <s v="SISTEMA AGUA LOMAS DE ZAMORA"/>
    <s v="RENOV. RED DE AGUA REGIONAL NP"/>
    <n v="2"/>
    <x v="0"/>
    <n v="356"/>
    <x v="0"/>
    <x v="0"/>
    <n v="5"/>
    <s v="1025861"/>
    <n v="5"/>
    <s v="-"/>
    <n v="11"/>
    <n v="5"/>
    <n v="5"/>
    <n v="7"/>
    <n v="753"/>
    <n v="3"/>
    <n v="8"/>
    <n v="96"/>
    <s v="2"/>
    <s v="SIN P3"/>
    <s v="-"/>
    <s v="LOMAS DE ZAMORA"/>
    <s v="LOMAS DE ZAMORA"/>
    <s v="LOMAS DE ZAMORA"/>
    <s v="01/01/2010 - 01/08/2010"/>
    <d v="2010-12-31T00:00:00"/>
    <s v="NOTA 17-NOTA 18.4"/>
    <s v="NOTA 17-NOTA 18.4"/>
    <n v="0"/>
    <s v="NOTA 17-NOTA 18.4"/>
    <s v="-"/>
    <n v="170102.96160000001"/>
    <n v="16868.7552"/>
    <s v="-"/>
    <s v="-"/>
    <s v="-"/>
    <n v="0"/>
    <n v="0"/>
    <n v="0"/>
    <n v="0"/>
    <n v="0"/>
    <n v="0"/>
    <s v="-"/>
    <s v="FINALIZADO"/>
    <n v="1"/>
    <n v="1"/>
    <s v="-"/>
  </r>
  <r>
    <n v="1021"/>
    <x v="0"/>
    <s v="06. PLAN SANITARIO DE EMERGENCIA"/>
    <s v="-"/>
    <s v="-"/>
    <s v="-"/>
    <s v="MEJORA Y MANTENIMIENTO"/>
    <s v="-"/>
    <s v="RENOV VALVULAS DE  AGUA AB"/>
    <n v="2"/>
    <x v="0"/>
    <n v="356"/>
    <x v="0"/>
    <x v="0"/>
    <n v="5"/>
    <s v="10259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29817.449199999999"/>
    <n v="0.79859999999999998"/>
    <s v="-"/>
    <s v="-"/>
    <s v="-"/>
    <n v="0"/>
    <n v="0"/>
    <n v="0"/>
    <n v="0"/>
    <n v="0"/>
    <n v="0"/>
    <s v="-"/>
    <s v="FINALIZADO"/>
    <n v="1"/>
    <n v="1"/>
    <s v="-"/>
  </r>
  <r>
    <n v="1022"/>
    <x v="0"/>
    <s v="06. PLAN SANITARIO DE EMERGENCIA"/>
    <s v="-"/>
    <s v="-"/>
    <s v="-"/>
    <s v="MEJORA Y MANTENIMIENTO"/>
    <s v="-"/>
    <s v="RENOV HIDRANTES DE  AGUA AB"/>
    <n v="2"/>
    <x v="0"/>
    <n v="356"/>
    <x v="0"/>
    <x v="0"/>
    <n v="5"/>
    <s v="1025952"/>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42.0281000000004"/>
    <n v="33.9405"/>
    <s v="-"/>
    <s v="-"/>
    <s v="-"/>
    <n v="0"/>
    <n v="0"/>
    <n v="0"/>
    <n v="0"/>
    <n v="0"/>
    <n v="0"/>
    <s v="-"/>
    <s v="FINALIZADO"/>
    <n v="1"/>
    <n v="1"/>
    <s v="-"/>
  </r>
  <r>
    <n v="1023"/>
    <x v="0"/>
    <s v="06. PLAN SANITARIO DE EMERGENCIA"/>
    <s v="-"/>
    <s v="-"/>
    <s v="-"/>
    <s v="MEJORA Y MANTENIMIENTO"/>
    <s v="SISTEMA AGUA LOMAS DE ZAMORA"/>
    <s v="RENOV VALVULAS DE  AGUA LZ"/>
    <n v="2"/>
    <x v="0"/>
    <n v="356"/>
    <x v="0"/>
    <x v="0"/>
    <n v="5"/>
    <s v="1025954"/>
    <n v="5"/>
    <s v="-"/>
    <n v="11"/>
    <n v="5"/>
    <n v="5"/>
    <n v="7"/>
    <n v="753"/>
    <n v="3"/>
    <n v="8"/>
    <n v="96"/>
    <s v="2"/>
    <s v="SIN P3"/>
    <s v="-"/>
    <s v="LOMAS DE ZAMORA"/>
    <s v="LOMAS DE ZAMORA"/>
    <s v="LOMAS DE ZAMORA"/>
    <s v="01/01/2010 - 01/08/2010"/>
    <d v="2010-12-31T00:00:00"/>
    <s v="NOTA 17-NOTA 18.4"/>
    <s v="NOTA 17-NOTA 18.4"/>
    <n v="0"/>
    <s v="NOTA 17-NOTA 18.4"/>
    <s v="-"/>
    <n v="117800.07030000001"/>
    <n v="465.2208"/>
    <s v="-"/>
    <s v="-"/>
    <s v="-"/>
    <n v="0"/>
    <n v="0"/>
    <n v="0"/>
    <n v="0"/>
    <n v="0"/>
    <n v="0"/>
    <s v="-"/>
    <s v="FINALIZADO"/>
    <n v="1"/>
    <n v="1"/>
    <s v="-"/>
  </r>
  <r>
    <n v="1024"/>
    <x v="0"/>
    <s v="06. PLAN SANITARIO DE EMERGENCIA"/>
    <s v="-"/>
    <s v="-"/>
    <s v="-"/>
    <s v="MEJORA Y MANTENIMIENTO"/>
    <s v="SISTEMA AGUA LOMAS DE ZAMORA"/>
    <s v="RENOV HIDRANTES DE  AGUA LZ"/>
    <n v="2"/>
    <x v="0"/>
    <n v="356"/>
    <x v="0"/>
    <x v="0"/>
    <n v="5"/>
    <s v="1025955"/>
    <n v="5"/>
    <s v="-"/>
    <n v="11"/>
    <n v="5"/>
    <n v="5"/>
    <n v="7"/>
    <n v="753"/>
    <n v="3"/>
    <n v="8"/>
    <n v="96"/>
    <s v="2"/>
    <s v="SIN P3"/>
    <s v="-"/>
    <s v="LOMAS DE ZAMORA"/>
    <s v="LOMAS DE ZAMORA"/>
    <s v="LOMAS DE ZAMORA"/>
    <s v="01/01/2010 - 01/08/2010"/>
    <d v="2010-12-31T00:00:00"/>
    <s v="NOTA 17-NOTA 18.4"/>
    <s v="NOTA 17-NOTA 18.4"/>
    <n v="0"/>
    <s v="NOTA 17-NOTA 18.4"/>
    <s v="-"/>
    <n v="17352.924599999998"/>
    <n v="5.7111999999999998"/>
    <s v="-"/>
    <s v="-"/>
    <s v="-"/>
    <n v="0"/>
    <n v="0"/>
    <n v="0"/>
    <n v="0"/>
    <n v="0"/>
    <n v="0"/>
    <s v="-"/>
    <s v="FINALIZADO"/>
    <n v="1"/>
    <n v="1"/>
    <s v="-"/>
  </r>
  <r>
    <n v="1025"/>
    <x v="0"/>
    <s v="06. PLAN SANITARIO DE EMERGENCIA"/>
    <s v="-"/>
    <s v="-"/>
    <s v="-"/>
    <s v="MEJORA Y MANTENIMIENTO"/>
    <s v="-"/>
    <s v="RENOV. VALVULAS DE AGUA REG. A. BROWN"/>
    <n v="2"/>
    <x v="0"/>
    <n v="356"/>
    <x v="0"/>
    <x v="0"/>
    <n v="5"/>
    <s v="102596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08431.25810000001"/>
    <n v="3455.5664000000002"/>
    <s v="-"/>
    <s v="-"/>
    <s v="-"/>
    <n v="0"/>
    <n v="0"/>
    <n v="0"/>
    <n v="0"/>
    <n v="0"/>
    <n v="0"/>
    <s v="-"/>
    <s v="FINALIZADO"/>
    <n v="1"/>
    <n v="1"/>
    <s v="-"/>
  </r>
  <r>
    <n v="1026"/>
    <x v="0"/>
    <s v="06. PLAN SANITARIO DE EMERGENCIA"/>
    <s v="-"/>
    <s v="-"/>
    <s v="-"/>
    <s v="MEJORA Y MANTENIMIENTO"/>
    <s v="SISTEMA AGUA LOMAS DE ZAMORA"/>
    <s v="RENOV. VALVULAS DE AGUA REG.  LOMAS"/>
    <n v="2"/>
    <x v="0"/>
    <n v="356"/>
    <x v="0"/>
    <x v="0"/>
    <n v="5"/>
    <s v="1025962"/>
    <n v="5"/>
    <s v="-"/>
    <n v="11"/>
    <n v="5"/>
    <n v="5"/>
    <n v="7"/>
    <n v="753"/>
    <n v="3"/>
    <n v="8"/>
    <n v="96"/>
    <s v="2"/>
    <s v="SIN P3"/>
    <s v="-"/>
    <s v="LOMAS DE ZAMORA"/>
    <s v="LOMAS DE ZAMORA"/>
    <s v="LOMAS DE ZAMORA"/>
    <s v="01/01/2010 - 01/08/2010"/>
    <d v="2010-12-31T00:00:00"/>
    <s v="NOTA 17-NOTA 18.4"/>
    <s v="NOTA 17-NOTA 18.4"/>
    <n v="0"/>
    <s v="NOTA 17-NOTA 18.4"/>
    <s v="-"/>
    <n v="272362.27590000001"/>
    <n v="5941.3904000000002"/>
    <s v="-"/>
    <s v="-"/>
    <s v="-"/>
    <n v="0"/>
    <n v="0"/>
    <n v="0"/>
    <n v="0"/>
    <n v="0"/>
    <n v="0"/>
    <s v="-"/>
    <s v="FINALIZADO"/>
    <n v="1"/>
    <n v="1"/>
    <s v="-"/>
  </r>
  <r>
    <n v="1027"/>
    <x v="0"/>
    <s v="06. PLAN SANITARIO DE EMERGENCIA"/>
    <s v="-"/>
    <s v="-"/>
    <s v="-"/>
    <s v="MEJORA Y MANTENIMIENTO"/>
    <s v="-"/>
    <s v="RENOV. HIDRANTES DE AGUA REG. A. BROWN"/>
    <n v="2"/>
    <x v="0"/>
    <n v="356"/>
    <x v="0"/>
    <x v="0"/>
    <n v="5"/>
    <s v="1025964"/>
    <n v="5"/>
    <s v="-"/>
    <n v="11"/>
    <n v="5"/>
    <n v="5"/>
    <n v="7"/>
    <n v="753"/>
    <n v="3"/>
    <n v="8"/>
    <n v="96"/>
    <s v="2"/>
    <s v="SIN P3"/>
    <s v="-"/>
    <s v="ALMIRANTE BROWN - ESTEBAN ECHEVERRÍA- EZEIZA"/>
    <s v="ALMIRANTE BROWN - ESTEBAN ECHEVERRÍA- EZEIZA"/>
    <s v="ALMIRANTE BROWN - ESTEBAN ECHEVERRÍA- EZEIZA"/>
    <s v="01/01/2010"/>
    <d v="2010-12-31T00:00:00"/>
    <s v="NOTA 17"/>
    <s v="NOTA 17"/>
    <n v="0"/>
    <s v="NOTA 17"/>
    <s v="-"/>
    <n v="905.86649999999997"/>
    <s v="-"/>
    <s v="-"/>
    <s v="-"/>
    <s v="-"/>
    <n v="0"/>
    <n v="0"/>
    <n v="0"/>
    <n v="0"/>
    <n v="0"/>
    <n v="0"/>
    <s v="-"/>
    <s v="FINALIZADO"/>
    <n v="1"/>
    <n v="1"/>
    <s v="-"/>
  </r>
  <r>
    <n v="1028"/>
    <x v="0"/>
    <s v="06. PLAN SANITARIO DE EMERGENCIA"/>
    <s v="-"/>
    <s v="-"/>
    <s v="-"/>
    <s v="MEJORA Y MANTENIMIENTO"/>
    <s v="-"/>
    <s v="INST CONEX AGUA DENS AB"/>
    <n v="2"/>
    <x v="0"/>
    <n v="356"/>
    <x v="0"/>
    <x v="0"/>
    <n v="5"/>
    <s v="10260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753634.53659999999"/>
    <n v="1296.1641"/>
    <s v="-"/>
    <s v="-"/>
    <s v="-"/>
    <n v="0"/>
    <n v="0"/>
    <n v="0"/>
    <n v="0"/>
    <n v="0"/>
    <n v="0"/>
    <s v="-"/>
    <s v="FINALIZADO"/>
    <n v="1"/>
    <n v="1"/>
    <s v="-"/>
  </r>
  <r>
    <n v="1029"/>
    <x v="0"/>
    <s v="06. PLAN SANITARIO DE EMERGENCIA"/>
    <s v="-"/>
    <s v="-"/>
    <s v="-"/>
    <s v="MEJORA Y MANTENIMIENTO"/>
    <s v="SISTEMA AGUA LOMAS DE ZAMORA"/>
    <s v="INST CONEX AGUA DENS LZ"/>
    <n v="2"/>
    <x v="0"/>
    <n v="356"/>
    <x v="0"/>
    <x v="0"/>
    <n v="5"/>
    <s v="1026054"/>
    <n v="5"/>
    <s v="-"/>
    <n v="11"/>
    <n v="5"/>
    <n v="5"/>
    <n v="7"/>
    <n v="753"/>
    <n v="3"/>
    <n v="8"/>
    <n v="96"/>
    <s v="2"/>
    <s v="SIN P3"/>
    <s v="-"/>
    <s v="LOMAS DE ZAMORA"/>
    <s v="LOMAS DE ZAMORA"/>
    <s v="LOMAS DE ZAMORA"/>
    <s v="01/01/2010 - 01/08/2010"/>
    <d v="2010-12-31T00:00:00"/>
    <s v="NOTA 17-NOTA 18.4"/>
    <s v="NOTA 17-NOTA 18.4"/>
    <n v="0"/>
    <s v="NOTA 17-NOTA 18.4"/>
    <s v="-"/>
    <n v="504386.201"/>
    <n v="58.551900000000003"/>
    <s v="-"/>
    <s v="-"/>
    <s v="-"/>
    <n v="0"/>
    <n v="0"/>
    <n v="0"/>
    <n v="0"/>
    <n v="0"/>
    <n v="0"/>
    <s v="-"/>
    <s v="FINALIZADO"/>
    <n v="1"/>
    <n v="1"/>
    <s v="-"/>
  </r>
  <r>
    <n v="1030"/>
    <x v="0"/>
    <s v="06. PLAN SANITARIO DE EMERGENCIA"/>
    <s v="-"/>
    <s v="-"/>
    <s v="-"/>
    <s v="MEJORA Y MANTENIMIENTO"/>
    <s v="-"/>
    <s v="RENOV CONEX AGUA NP AB"/>
    <n v="2"/>
    <x v="0"/>
    <n v="356"/>
    <x v="0"/>
    <x v="0"/>
    <n v="5"/>
    <s v="1026055"/>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258696.4136999999"/>
    <n v="2405.8188"/>
    <s v="-"/>
    <s v="-"/>
    <s v="-"/>
    <n v="0"/>
    <n v="0"/>
    <n v="0"/>
    <n v="0"/>
    <n v="0"/>
    <n v="0"/>
    <s v="-"/>
    <s v="FINALIZADO"/>
    <n v="1"/>
    <n v="1"/>
    <s v="-"/>
  </r>
  <r>
    <n v="1031"/>
    <x v="0"/>
    <s v="06. PLAN SANITARIO DE EMERGENCIA"/>
    <s v="-"/>
    <s v="-"/>
    <s v="-"/>
    <s v="MEJORA Y MANTENIMIENTO"/>
    <s v="SISTEMA AGUA LOMAS DE ZAMORA"/>
    <s v="RENOV CONEX AGUA NP LZ"/>
    <n v="2"/>
    <x v="0"/>
    <n v="356"/>
    <x v="0"/>
    <x v="0"/>
    <n v="5"/>
    <s v="1026058"/>
    <n v="5"/>
    <s v="-"/>
    <n v="11"/>
    <n v="5"/>
    <n v="5"/>
    <n v="7"/>
    <n v="753"/>
    <n v="3"/>
    <n v="8"/>
    <n v="96"/>
    <s v="2"/>
    <s v="SIN P3"/>
    <s v="-"/>
    <s v="LOMAS DE ZAMORA"/>
    <s v="LOMAS DE ZAMORA"/>
    <s v="LOMAS DE ZAMORA"/>
    <s v="01/01/2010 - 01/08/2010"/>
    <d v="2010-12-31T00:00:00"/>
    <s v="NOTA 17-NOTA 18.4"/>
    <s v="NOTA 17-NOTA 18.4"/>
    <n v="0"/>
    <s v="NOTA 17-NOTA 18.4"/>
    <s v="-"/>
    <n v="1832328.2164"/>
    <n v="4834.9906000000001"/>
    <s v="-"/>
    <s v="-"/>
    <s v="-"/>
    <n v="0"/>
    <n v="0"/>
    <n v="0"/>
    <n v="0"/>
    <n v="0"/>
    <n v="0"/>
    <s v="-"/>
    <s v="FINALIZADO"/>
    <n v="1"/>
    <n v="1"/>
    <s v="-"/>
  </r>
  <r>
    <n v="1032"/>
    <x v="0"/>
    <s v="06. PLAN SANITARIO DE EMERGENCIA"/>
    <s v="-"/>
    <s v="-"/>
    <s v="-"/>
    <s v="MEJORA Y MANTENIMIENTO"/>
    <s v="-"/>
    <s v="NORMALIZ CONEX AGUA AB"/>
    <n v="2"/>
    <x v="0"/>
    <n v="356"/>
    <x v="0"/>
    <x v="0"/>
    <n v="5"/>
    <s v="1026059"/>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648381.29509999999"/>
    <n v="890.81410000000005"/>
    <n v="186.17060000000001"/>
    <s v="-"/>
    <s v="-"/>
    <n v="0"/>
    <n v="0"/>
    <n v="0"/>
    <n v="0"/>
    <n v="0"/>
    <n v="0"/>
    <s v="-"/>
    <s v="FINALIZADO"/>
    <n v="1"/>
    <n v="1"/>
    <s v="-"/>
  </r>
  <r>
    <n v="1033"/>
    <x v="0"/>
    <s v="06. PLAN SANITARIO DE EMERGENCIA"/>
    <s v="-"/>
    <s v="-"/>
    <s v="-"/>
    <s v="MEJORA Y MANTENIMIENTO"/>
    <s v="SISTEMA AGUA LOMAS DE ZAMORA"/>
    <s v="NORMALIZ CONEX AGUA LZ"/>
    <n v="2"/>
    <x v="0"/>
    <n v="356"/>
    <x v="0"/>
    <x v="0"/>
    <n v="5"/>
    <s v="1026062"/>
    <n v="5"/>
    <s v="-"/>
    <n v="11"/>
    <n v="5"/>
    <n v="5"/>
    <n v="7"/>
    <n v="753"/>
    <n v="3"/>
    <n v="8"/>
    <n v="96"/>
    <s v="2"/>
    <s v="SIN P3"/>
    <s v="-"/>
    <s v="LOMAS DE ZAMORA"/>
    <s v="LOMAS DE ZAMORA"/>
    <s v="LOMAS DE ZAMORA"/>
    <s v="01/01/2010 - 01/08/2010"/>
    <d v="2010-12-31T00:00:00"/>
    <s v="NOTA 17-NOTA 18.4"/>
    <s v="NOTA 17-NOTA 18.4"/>
    <n v="0"/>
    <s v="NOTA 17-NOTA 18.4"/>
    <s v="-"/>
    <n v="842262.89839999995"/>
    <n v="2861.9283"/>
    <s v="-"/>
    <s v="-"/>
    <s v="-"/>
    <n v="0"/>
    <n v="0"/>
    <n v="0"/>
    <n v="0"/>
    <n v="0"/>
    <n v="0"/>
    <s v="-"/>
    <s v="FINALIZADO"/>
    <n v="1"/>
    <n v="1"/>
    <s v="-"/>
  </r>
  <r>
    <n v="1034"/>
    <x v="0"/>
    <s v="06. PLAN SANITARIO DE EMERGENCIA"/>
    <s v="-"/>
    <s v="-"/>
    <s v="-"/>
    <s v="MEJORA Y MANTENIMIENTO"/>
    <s v="-"/>
    <s v="INSTALACION DE EMPALMES AGUA REG. AB"/>
    <n v="2"/>
    <x v="0"/>
    <n v="356"/>
    <x v="0"/>
    <x v="0"/>
    <n v="5"/>
    <s v="10262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69397.190499999997"/>
    <n v="1714.3159000000001"/>
    <s v="-"/>
    <s v="-"/>
    <s v="-"/>
    <n v="0"/>
    <n v="0"/>
    <n v="0"/>
    <n v="0"/>
    <n v="0"/>
    <n v="0"/>
    <s v="-"/>
    <s v="FINALIZADO"/>
    <n v="1"/>
    <n v="1"/>
    <s v="-"/>
  </r>
  <r>
    <n v="1035"/>
    <x v="0"/>
    <s v="06. PLAN SANITARIO DE EMERGENCIA"/>
    <s v="-"/>
    <s v="-"/>
    <s v="-"/>
    <s v="MEJORA Y MANTENIMIENTO"/>
    <s v="SISTEMA AGUA LOMAS DE ZAMORA"/>
    <s v="INSTALACION DE EMPALMES AGUA REG. LZ"/>
    <n v="2"/>
    <x v="0"/>
    <n v="356"/>
    <x v="0"/>
    <x v="0"/>
    <n v="5"/>
    <s v="1026252"/>
    <n v="5"/>
    <s v="-"/>
    <n v="11"/>
    <n v="5"/>
    <n v="5"/>
    <n v="7"/>
    <n v="753"/>
    <n v="3"/>
    <n v="8"/>
    <n v="96"/>
    <s v="2"/>
    <s v="SIN P3"/>
    <s v="-"/>
    <s v="LOMAS DE ZAMORA"/>
    <s v="LOMAS DE ZAMORA"/>
    <s v="LOMAS DE ZAMORA"/>
    <s v="01/01/2010 - 01/08/2010"/>
    <d v="2010-12-31T00:00:00"/>
    <s v="NOTA 17-NOTA 18.4"/>
    <s v="NOTA 17-NOTA 18.4"/>
    <n v="0"/>
    <s v="NOTA 17-NOTA 18.4"/>
    <s v="-"/>
    <n v="186520.58040000001"/>
    <n v="1430.1715999999999"/>
    <s v="-"/>
    <s v="-"/>
    <s v="-"/>
    <n v="0"/>
    <n v="0"/>
    <n v="0"/>
    <n v="0"/>
    <n v="0"/>
    <n v="0"/>
    <s v="-"/>
    <s v="FINALIZADO"/>
    <n v="1"/>
    <n v="1"/>
    <s v="-"/>
  </r>
  <r>
    <n v="1036"/>
    <x v="0"/>
    <s v="06. PLAN SANITARIO DE EMERGENCIA"/>
    <s v="-"/>
    <s v="-"/>
    <s v="-"/>
    <s v="EXPANSIÓN DE REDES"/>
    <s v="SISTEMA AGUA LA MATANZA"/>
    <s v="PLAN AYSA A+T D.R. OESTE- LA MATANZA"/>
    <n v="2"/>
    <x v="0"/>
    <n v="356"/>
    <x v="0"/>
    <x v="0"/>
    <n v="5"/>
    <s v="1048408"/>
    <n v="5"/>
    <s v="-"/>
    <n v="11"/>
    <n v="5"/>
    <n v="5"/>
    <n v="7"/>
    <n v="753"/>
    <n v="3"/>
    <n v="8"/>
    <n v="96"/>
    <s v="2"/>
    <s v="SIN P3"/>
    <s v="-"/>
    <s v="LA MATANZA"/>
    <s v="LA MATANZA"/>
    <s v="24 DE FEBRERO M 5 / 24 DE FEBRERO M 6 /  CONVENIO MUN. LA MATANZA S/ PROVISION DE MATERIALES /  COSTA AZUL M 2 /  COSTA ESPERANZA M 2 /  CRUZ DEL SUR M 1 /  CRUZ DEL SUR M 2 /  EL SAPITO M 3 /  INTERCONEXIÓN BATERÍA EL FORTIN- VILLA SCASSO A IMPUSIÓN BATERIA CATAN /  LA JUSTINA M 2 /  LAS NIEVES M 4 /  LOS ALAMOS M 3 /  LOS CEIBOS M 5 /  LOS CEIBOS M6 - LOS CEIBOS SUR M3 /  LOS CEIBOS SUR M4 /  PUENTE ESCURRA M 3 /  QUERANDI /  VENECIA M 1 /  VENECIA M 2/  VENECIA M 3"/>
    <d v="2010-01-07T00:00:00"/>
    <d v="2013-02-13T00:00:00"/>
    <n v="16500377.939000003"/>
    <n v="1693682.99"/>
    <n v="1205263.5568999967"/>
    <n v="19399324.4859"/>
    <s v="-"/>
    <n v="11294562.4508"/>
    <n v="6979848.057"/>
    <n v="1003081.9939"/>
    <n v="5564.9351999999999"/>
    <n v="9264.8490000000002"/>
    <n v="107002.2"/>
    <n v="0"/>
    <n v="0"/>
    <n v="0"/>
    <n v="0"/>
    <n v="0"/>
    <s v="-"/>
    <s v="FINALIZADO"/>
    <n v="0.99999999999999978"/>
    <n v="1"/>
    <s v="-"/>
  </r>
  <r>
    <n v="1037"/>
    <x v="0"/>
    <s v="06. PLAN SANITARIO DE EMERGENCIA"/>
    <s v="-"/>
    <s v="-"/>
    <s v="-"/>
    <s v="EXPANSIÓN DE REDES"/>
    <s v="SISTEMA AGUA LOMAS DE ZAMORA"/>
    <s v="PLAN AYSA A+T D.R. SUR- LOMAS DE ZAMORA"/>
    <n v="2"/>
    <x v="0"/>
    <n v="356"/>
    <x v="0"/>
    <x v="0"/>
    <n v="5"/>
    <s v="1048415"/>
    <n v="5"/>
    <s v="-"/>
    <n v="11"/>
    <n v="5"/>
    <n v="5"/>
    <n v="7"/>
    <n v="753"/>
    <n v="3"/>
    <n v="8"/>
    <n v="96"/>
    <s v="2"/>
    <s v="SIN P3"/>
    <s v="-"/>
    <s v="LOMAS DE ZAMORA"/>
    <s v="LOMAS DE ZAMORA"/>
    <s v=" ANTARTIDA ARGENTINA M 1 /  ANTARTIDA ARGENTINA M 2 /  BARRIO MIRO M1 /  BRIGADIER ROSAS M 1 /  BRIGADIER ROSAS M 2 /  BRIGADIER ROSAS M 3 /  CUADRAS FALTANTES SANTA CATALINA /  FINALIZACION OBRA VILLA ALBERTINA M13 /  INSTALACION CANILLAS COMUNITARIAS SANTA CATALINA /   RENOVACIÓN BUDGE M 6 /  RENOVACIÓN BUDGE M 7 /  RENOVACIÓN BUDGE M 8 /  RENOVACIÓN BUDGE M 9 /  RENOVACIÓN BUDGE M 10 /  RENOVACIÓN BUDGE M 11 /  RENOVACIÓN BUDGE M 13 /  SANTA CATALINA 1 Y 2 M 1 /  SANTA CATALINA 1 Y 2 M 4 /  TRIANGULO DE BUDGE /  VILLA INDEPENDENCIA M 3"/>
    <d v="2010-02-09T00:00:00"/>
    <d v="2013-04-23T00:00:00"/>
    <n v="16130469.309999999"/>
    <n v="6111985.4100000001"/>
    <n v="337889"/>
    <n v="22580343.719999999"/>
    <s v="-"/>
    <n v="11384643.151900001"/>
    <n v="7364135.7977999998"/>
    <n v="3208060.7795000002"/>
    <n v="565413.67189999996"/>
    <n v="56820.184300000001"/>
    <n v="1270.5"/>
    <n v="0"/>
    <n v="0"/>
    <n v="0"/>
    <n v="0"/>
    <n v="0"/>
    <s v="-"/>
    <s v="FINALIZADO"/>
    <n v="1.000000016182216"/>
    <n v="1.000000016182216"/>
    <s v="-"/>
  </r>
  <r>
    <n v="1038"/>
    <x v="0"/>
    <s v="06. PLAN SANITARIO DE EMERGENCIA"/>
    <s v="-"/>
    <s v="-"/>
    <s v="-"/>
    <s v="EXPANSIÓN DE REDES"/>
    <s v="SISTEMA AGUA ALMIRANTE BROWN"/>
    <s v="PLAN AYSA A+T D.R. SUR- ALMIRANTE BROWN"/>
    <n v="2"/>
    <x v="0"/>
    <n v="356"/>
    <x v="0"/>
    <x v="0"/>
    <n v="5"/>
    <s v="1048414"/>
    <n v="5"/>
    <s v="-"/>
    <n v="11"/>
    <n v="5"/>
    <n v="5"/>
    <n v="7"/>
    <n v="753"/>
    <n v="3"/>
    <n v="8"/>
    <n v="96"/>
    <s v="2"/>
    <s v="SIN P3"/>
    <s v="-"/>
    <s v="ALMIRANTE BROWN"/>
    <s v="ALMIRANTE BROWN"/>
    <s v=" CIERRE DE MALLA MARMOL ZONA 2 M1 /  CIERRE DE MALLA MARMOL ZONA 2 M2 /  CORIMAYO I M 1 /  CORIMAYO II M 1 /  LA ESTER II M 1 /  LAS ROSAS M1 /  PRIMERA JUNTA M 1 /  VINCULACIONES NUEVAS PERFORACIONES A BARTERIA BURZACO"/>
    <d v="2010-02-11T00:00:00"/>
    <d v="2013-12-30T00:00:00"/>
    <n v="7110518.8600000003"/>
    <n v="1800087.8"/>
    <n v="691721"/>
    <n v="9602327.6600000001"/>
    <s v="-"/>
    <n v="2761320.2670999998"/>
    <n v="3562201.4452"/>
    <n v="2221602.4904999998"/>
    <n v="979035.55689999997"/>
    <n v="76897.05"/>
    <n v="1270.5"/>
    <n v="0"/>
    <n v="0"/>
    <n v="0"/>
    <n v="0"/>
    <n v="0"/>
    <s v="-"/>
    <s v="FINALIZADO"/>
    <n v="0.99999996351926201"/>
    <n v="0.99999996351926201"/>
    <s v="-"/>
  </r>
  <r>
    <n v="1039"/>
    <x v="0"/>
    <s v="06. PLAN SANITARIO DE EMERGENCIA"/>
    <s v="-"/>
    <s v="-"/>
    <s v="-"/>
    <s v="EXPANSIÓN DE REDES"/>
    <s v="-"/>
    <s v="INTERV. ESPECIALES Y PUESTA EN SERV. DE MÓDULO A+T"/>
    <n v="2"/>
    <x v="0"/>
    <n v="356"/>
    <x v="0"/>
    <x v="0"/>
    <n v="5"/>
    <s v="1048405"/>
    <n v="5"/>
    <s v="-"/>
    <n v="11"/>
    <n v="5"/>
    <n v="5"/>
    <n v="7"/>
    <n v="753"/>
    <n v="3"/>
    <n v="8"/>
    <n v="96"/>
    <s v="2"/>
    <s v="SA10701 / SA107/ SA10801"/>
    <s v="-"/>
    <s v="ÁREA DE LA CONCESIÓN DE AYSA"/>
    <s v="ÁREA DE LA CONCESIÓN DE AYSA"/>
    <s v="EMICO (VAS001/002) / INTERCONEXIÓN DE POZOS BATERIA INTA /INTERV. ESP. Y P. EN SERVICIO ETAPA 1 / INTERV. ESP. Y P. EN SERVICIO ETAPA 2 /INTERV. ESP. Y P. EN SERVICIO ETAPA 3 / INTERV. ESP. Y P. EN SERVICIO ETAPA 4 / INTERV. ESP. Y P. EN SERVICIO ETAPA 5 / INTERV. ESP. Y P. EN SERVICIO ETAPA 6 / INTERV. ESPECIALES (A+T)  ETAPA 1- SAS 018 /  INTERV. ESPECIALES (A+T) ETAPA 1- SAS 019"/>
    <d v="2010-03-30T00:00:00"/>
    <d v="2012-12-01T00:00:00"/>
    <n v="15970941.01"/>
    <n v="4858069.6399999997"/>
    <n v="260660.3273"/>
    <n v="21089670.977299999"/>
    <s v="-"/>
    <n v="8027595.0191000002"/>
    <n v="11588777.605"/>
    <n v="1363176.8824"/>
    <n v="110121.4708"/>
    <s v="-"/>
    <n v="0"/>
    <n v="0"/>
    <n v="0"/>
    <n v="0"/>
    <n v="0"/>
    <n v="0"/>
    <s v="-"/>
    <s v="FINALIZADO"/>
    <n v="1"/>
    <n v="1"/>
    <s v="INCLUYE: SA10701 (RED PRIMARIA  INTERCONEXIÓN POZOS BURZACO); SA107 (VINCULACION NUEVAS PERFORACIONES A BATERIA BURZACO); SA10801 (CRUCE ARROYO EL REY Y RUTA PROVINCIAL Nº4) -LOS BENEFICIARIOS SE ENCUENTRAN COMPRENDIDOS EN LAS OBRAS CORRESPONDIENTES A LA EJECUCIÓN DE LOS MÓDULOS"/>
  </r>
  <r>
    <n v="1040"/>
    <x v="0"/>
    <s v="06. PLAN SANITARIO DE EMERGENCIA"/>
    <s v="-"/>
    <s v="-"/>
    <s v="-"/>
    <s v="EXPANSIÓN DE REDES"/>
    <s v="SISTEMA AGUA ESTEBAN ECHEVERRÍA"/>
    <s v="PLAN AYSA A+T D.R. SUR ESTEBAN ECHEVERRIA"/>
    <n v="2"/>
    <x v="0"/>
    <n v="356"/>
    <x v="0"/>
    <x v="0"/>
    <n v="5"/>
    <s v="1048413"/>
    <n v="5"/>
    <s v="-"/>
    <n v="11"/>
    <n v="5"/>
    <n v="5"/>
    <n v="7"/>
    <n v="753"/>
    <n v="3"/>
    <n v="8"/>
    <n v="96"/>
    <s v="2"/>
    <s v="SIN P3"/>
    <s v="-"/>
    <s v="ESTEBAN ECHEVERRÍA"/>
    <s v="ESTEBAN ECHEVERRÍA"/>
    <s v=" BAFICO ETAPA 3 MODULO 6 /  FALTANTE BAFICO 3 M 3 - BARRIO NUEVA ANITA /  SAN IGNACIO M 1 /  SAN IGNACIO M 2 /  SAN IGNACIO M 1"/>
    <d v="2010-02-25T00:00:00"/>
    <d v="2012-01-19T00:00:00"/>
    <n v="1832729.86"/>
    <n v="104738.81"/>
    <n v="2096612.0801000001"/>
    <n v="4034080.7501000003"/>
    <s v="-"/>
    <n v="1807832.6699000001"/>
    <n v="1921971.1967"/>
    <n v="145724.8927"/>
    <n v="86229.058999999994"/>
    <n v="47562"/>
    <n v="24760.931800000002"/>
    <n v="0"/>
    <n v="0"/>
    <n v="0"/>
    <n v="0"/>
    <n v="0"/>
    <s v="-"/>
    <s v="FINALIZADO"/>
    <n v="1"/>
    <n v="1"/>
    <s v="-"/>
  </r>
  <r>
    <n v="1041"/>
    <x v="0"/>
    <s v="06. PLAN SANITARIO DE EMERGENCIA"/>
    <s v="-"/>
    <s v="-"/>
    <s v="-"/>
    <s v="EXPANSIÓN DE REDES"/>
    <s v="SISTEMA AGUA LANÚS"/>
    <s v="PLAN AYSA A+T D.R. SUR- LANUS"/>
    <n v="2"/>
    <x v="0"/>
    <n v="356"/>
    <x v="0"/>
    <x v="0"/>
    <n v="5"/>
    <s v="1048419"/>
    <n v="5"/>
    <s v="-"/>
    <n v="11"/>
    <n v="5"/>
    <n v="5"/>
    <n v="7"/>
    <n v="753"/>
    <n v="3"/>
    <n v="8"/>
    <n v="96"/>
    <s v="2"/>
    <s v="SIN P3"/>
    <s v="-"/>
    <s v="LANÚS"/>
    <s v="LANÚS"/>
    <s v=" CIERRE DE MALLA LANÚS - MONTE CHINGOLO /  CIERRE DE MALLA REMEDIOS DE ESCALADA - MONTE CHINGOLO"/>
    <d v="2010-04-15T00:00:00"/>
    <d v="2013-11-01T00:00:00"/>
    <n v="701513.04999999993"/>
    <n v="1054434.6000000001"/>
    <n v="1984677.0721"/>
    <n v="3740624.7220999999"/>
    <s v="-"/>
    <n v="765218.82900000003"/>
    <n v="1150514.1344000001"/>
    <n v="1013819.0702"/>
    <n v="438016.43900000001"/>
    <n v="109967.9339"/>
    <n v="263088.31559999997"/>
    <n v="0"/>
    <n v="0"/>
    <n v="0"/>
    <n v="0"/>
    <n v="0"/>
    <s v="-"/>
    <s v="FINALIZADO"/>
    <n v="1"/>
    <n v="1"/>
    <s v="-"/>
  </r>
  <r>
    <n v="1042"/>
    <x v="0"/>
    <s v="06. PLAN SANITARIO DE EMERGENCIA"/>
    <s v="-"/>
    <s v="-"/>
    <s v="-"/>
    <s v="EXPANSIÓN DE REDES"/>
    <s v="-"/>
    <s v="PLAN AYSA A+T D.R. OESTE- MORON"/>
    <n v="2"/>
    <x v="0"/>
    <n v="356"/>
    <x v="0"/>
    <x v="0"/>
    <n v="5"/>
    <s v="1048411"/>
    <n v="5"/>
    <s v="-"/>
    <n v="11"/>
    <n v="5"/>
    <n v="5"/>
    <n v="7"/>
    <n v="753"/>
    <n v="3"/>
    <n v="8"/>
    <n v="96"/>
    <s v="2"/>
    <s v="SIN P3"/>
    <s v="-"/>
    <s v="MORÓN"/>
    <s v="MORÓN"/>
    <s v="SAN JUAN M2"/>
    <d v="2010-11-29T00:00:00"/>
    <d v="2012-02-22T00:00:00"/>
    <n v="425498.29"/>
    <n v="353567.41"/>
    <n v="618132.27980000013"/>
    <n v="1397197.9798000001"/>
    <s v="-"/>
    <n v="49664.643600000003"/>
    <n v="1146729.5793000001"/>
    <n v="210179.6869"/>
    <n v="-9375.93"/>
    <s v="-"/>
    <n v="0"/>
    <n v="0"/>
    <n v="0"/>
    <n v="0"/>
    <n v="0"/>
    <n v="0"/>
    <s v="-"/>
    <s v="FINALIZADO"/>
    <n v="1"/>
    <n v="1"/>
    <s v="-"/>
  </r>
  <r>
    <n v="1043"/>
    <x v="0"/>
    <s v="06. PLAN SANITARIO DE EMERGENCIA"/>
    <s v="-"/>
    <s v="-"/>
    <s v="-"/>
    <s v="EXPANSIÓN DE REDES"/>
    <s v="SISTEMA AGUA EZEIZA"/>
    <s v="PLAN AYSA A+T D.R. SUR- EZEIZA"/>
    <n v="2"/>
    <x v="0"/>
    <n v="356"/>
    <x v="0"/>
    <x v="0"/>
    <n v="5"/>
    <s v="1048416"/>
    <n v="5"/>
    <s v="-"/>
    <n v="11"/>
    <n v="5"/>
    <n v="5"/>
    <n v="7"/>
    <n v="753"/>
    <n v="3"/>
    <n v="8"/>
    <n v="96"/>
    <s v="2"/>
    <s v="SIN P3"/>
    <s v="-"/>
    <s v="EZEIZA"/>
    <s v="EZEIZA"/>
    <s v=" SOL DE ORO - M 5 /  SOL DE ORO - M 6"/>
    <d v="2010-09-15T00:00:00"/>
    <d v="2012-08-27T00:00:00"/>
    <n v="446018.99"/>
    <n v="777218.81370000006"/>
    <n v="9723.8712999997661"/>
    <n v="1232961.6749999998"/>
    <s v="-"/>
    <n v="292934.2352"/>
    <n v="836698.08120000002"/>
    <n v="103329.35860000001"/>
    <s v="-"/>
    <s v="-"/>
    <n v="0"/>
    <n v="0"/>
    <n v="0"/>
    <n v="0"/>
    <n v="0"/>
    <n v="0"/>
    <s v="-"/>
    <s v="FINALIZADO"/>
    <n v="1"/>
    <n v="1"/>
    <s v="-"/>
  </r>
  <r>
    <n v="1045"/>
    <x v="0"/>
    <s v="06. PLAN SANITARIO DE EMERGENCIA"/>
    <s v="-"/>
    <s v="-"/>
    <s v="-"/>
    <s v="EXPANSIÓN DE REDES"/>
    <s v="SISTEMA CLOACAS LA MATANZA"/>
    <s v="PLAN AYSA C+T D.R. OESTE- LA MATANZA"/>
    <n v="2"/>
    <x v="0"/>
    <n v="356"/>
    <x v="0"/>
    <x v="0"/>
    <n v="5"/>
    <s v="1048608"/>
    <n v="5"/>
    <s v="-"/>
    <n v="11"/>
    <n v="5"/>
    <n v="5"/>
    <n v="7"/>
    <n v="753"/>
    <n v="3"/>
    <n v="8"/>
    <n v="96"/>
    <s v="2"/>
    <s v="SIN P3"/>
    <s v="-"/>
    <s v="LA MATANZA"/>
    <s v="LA MATANZA"/>
    <s v=" COLECTOR 22 DE ENERO M1-2-3-4 /  22 DE ENERO M5 /  22 DE ENERO M6"/>
    <d v="2011-01-05T00:00:00"/>
    <d v="2012-02-10T00:00:00"/>
    <n v="3425422.41"/>
    <n v="5196339.8499999996"/>
    <n v="2632304.7649000008"/>
    <n v="11254067.024900001"/>
    <s v="-"/>
    <n v="772937.76859999995"/>
    <n v="6861031.6491999999"/>
    <n v="3591531.7214000002"/>
    <n v="28565.885699999999"/>
    <s v="-"/>
    <n v="0"/>
    <n v="0"/>
    <n v="0"/>
    <n v="0"/>
    <n v="0"/>
    <n v="0"/>
    <s v="-"/>
    <s v="FINALIZADO"/>
    <n v="1"/>
    <n v="1"/>
    <s v="-"/>
  </r>
  <r>
    <n v="1046"/>
    <x v="0"/>
    <s v="06. PLAN SANITARIO DE EMERGENCIA"/>
    <s v="-"/>
    <s v="-"/>
    <s v="-"/>
    <s v="EXPANSIÓN DE REDES"/>
    <s v="SISTEMA CLOACAS AVELLANEDA"/>
    <s v="PLAN AYSA C+T D.R. SUR- AVELLANEDA"/>
    <n v="2"/>
    <x v="0"/>
    <n v="356"/>
    <x v="0"/>
    <x v="0"/>
    <n v="5"/>
    <s v="1048618"/>
    <n v="5"/>
    <s v="-"/>
    <n v="11"/>
    <n v="5"/>
    <n v="5"/>
    <n v="7"/>
    <n v="753"/>
    <n v="3"/>
    <n v="8"/>
    <n v="96"/>
    <s v="2"/>
    <s v="SIN P3"/>
    <s v="-"/>
    <s v="AVELLANEDA"/>
    <s v="AVELLANEDA"/>
    <s v="NAMUNCURA / VILLA GONET RESTO / OBRERO SUR M1"/>
    <d v="2010-08-13T00:00:00"/>
    <d v="2013-01-01T00:00:00"/>
    <n v="1377826.94"/>
    <n v="-111281.72"/>
    <n v="358997.54359999974"/>
    <n v="1625542.7635999997"/>
    <s v="-"/>
    <n v="1039327.7128"/>
    <n v="575455.84"/>
    <n v="71764.758000000002"/>
    <n v="82523.968800000002"/>
    <s v="-"/>
    <n v="0"/>
    <n v="0"/>
    <n v="0"/>
    <n v="0"/>
    <n v="0"/>
    <n v="0"/>
    <s v="-"/>
    <s v="FINALIZADO"/>
    <n v="1"/>
    <n v="1"/>
    <s v="-"/>
  </r>
  <r>
    <n v="1047"/>
    <x v="0"/>
    <s v="06. PLAN SANITARIO DE EMERGENCIA"/>
    <s v="-"/>
    <s v="-"/>
    <s v="-"/>
    <s v="MEJORA Y MANTENIMIENTO"/>
    <s v="-"/>
    <s v="POZO DE BOMBEO CLOACAL - REHAB. ELECTROM."/>
    <n v="2"/>
    <x v="0"/>
    <n v="356"/>
    <x v="0"/>
    <x v="0"/>
    <n v="5"/>
    <s v="1069601"/>
    <n v="5"/>
    <s v="-"/>
    <n v="11"/>
    <n v="5"/>
    <n v="5"/>
    <n v="7"/>
    <n v="753"/>
    <n v="3"/>
    <n v="8"/>
    <n v="96"/>
    <s v="2"/>
    <s v="SIN P3"/>
    <s v="-"/>
    <s v="GRAN BUENOS AIRES"/>
    <s v="GRAN BUENOS AIRES"/>
    <s v="GRAN BUENOS AIRES"/>
    <d v="2010-04-05T00:00:00"/>
    <d v="2011-01-13T00:00:00"/>
    <n v="1087873.6399999999"/>
    <n v="0"/>
    <n v="3693190.9699999997"/>
    <n v="4781064.6100000003"/>
    <s v="-"/>
    <n v="4740114.0280999998"/>
    <n v="53741.908000000003"/>
    <s v="-"/>
    <n v="-12791.333500000001"/>
    <s v="-"/>
    <n v="0"/>
    <n v="0"/>
    <n v="0"/>
    <n v="0"/>
    <n v="0"/>
    <n v="0"/>
    <s v="-"/>
    <s v="FINALIZADO"/>
    <n v="0.99999999845222742"/>
    <n v="0.99733172342462884"/>
    <s v="-"/>
  </r>
  <r>
    <n v="1048"/>
    <x v="0"/>
    <s v="06. PLAN SANITARIO DE EMERGENCIA"/>
    <s v="-"/>
    <s v="-"/>
    <s v="-"/>
    <s v="MEJORA Y MANTENIMIENTO"/>
    <s v="SISTEMA SUDOESTE- LA MATANZA"/>
    <s v="ESTAB. SUDOESTE - REHAB. ELECTROM."/>
    <n v="2"/>
    <x v="0"/>
    <n v="356"/>
    <x v="0"/>
    <x v="0"/>
    <n v="5"/>
    <s v="1069505"/>
    <n v="5"/>
    <s v="-"/>
    <n v="11"/>
    <n v="5"/>
    <n v="5"/>
    <n v="7"/>
    <n v="753"/>
    <n v="3"/>
    <n v="8"/>
    <n v="96"/>
    <s v="2"/>
    <s v="SIN P3"/>
    <s v="-"/>
    <s v="LA MATANZA"/>
    <s v="ALDO BONZI"/>
    <s v="ANA MARÍA JANER Y PALPA"/>
    <d v="2010-04-21T00:00:00"/>
    <d v="2011-09-23T00:00:00"/>
    <n v="272385.25"/>
    <n v="0"/>
    <n v="262802.63"/>
    <n v="535187.8763"/>
    <s v="-"/>
    <n v="342256.52230000001"/>
    <n v="192931.35399999999"/>
    <s v="-"/>
    <s v="-"/>
    <s v="-"/>
    <n v="0"/>
    <n v="0"/>
    <n v="0"/>
    <n v="0"/>
    <n v="0"/>
    <n v="0"/>
    <s v="-"/>
    <s v="FINALIZADO"/>
    <n v="1"/>
    <n v="1"/>
    <s v="-"/>
  </r>
  <r>
    <n v="1050"/>
    <x v="0"/>
    <s v="06. PLAN SANITARIO DE EMERGENCIA"/>
    <s v="-"/>
    <s v="-"/>
    <s v="-"/>
    <s v="ACCIONES EN ÁREAS DE ESPECIAL MANEJO"/>
    <s v="-"/>
    <s v="REDETERMINACION RP Nº 1001"/>
    <n v="2"/>
    <x v="2"/>
    <n v="354"/>
    <x v="8"/>
    <x v="13"/>
    <s v="-"/>
    <s v="-"/>
    <s v="77. ASISTENCIA FINANCIERA PARA OBRAS EN LA CUENCA MATANZA - RIACHUELO."/>
    <s v="-"/>
    <n v="11"/>
    <n v="5"/>
    <n v="8"/>
    <n v="6"/>
    <n v="9999"/>
    <n v="3"/>
    <s v="-"/>
    <s v="6"/>
    <s v="1"/>
    <s v="-"/>
    <s v="-"/>
    <s v="LA MATANZA"/>
    <s v="-"/>
    <s v="-"/>
    <s v="-"/>
    <s v="-"/>
    <s v="-"/>
    <s v="-"/>
    <s v="-"/>
    <n v="7713247.9400000004"/>
    <s v="-"/>
    <s v="-"/>
    <s v="-"/>
    <n v="7713248"/>
    <s v="-"/>
    <s v="-"/>
    <n v="0"/>
    <n v="0"/>
    <s v="-"/>
    <n v="0"/>
    <s v="-"/>
    <n v="0"/>
    <s v="-"/>
    <s v="-"/>
    <n v="1"/>
    <n v="1"/>
    <s v="-"/>
  </r>
  <r>
    <n v="1051"/>
    <x v="0"/>
    <s v="06. PLAN SANITARIO DE EMERGENCIA"/>
    <s v="-"/>
    <s v="-"/>
    <s v="-"/>
    <s v="EXPANSIÓN DE REDES"/>
    <s v="-"/>
    <s v="REDES DE AGUA POTABLE - LONGCHAMPS MÓDULO 3"/>
    <n v="2"/>
    <x v="2"/>
    <n v="613"/>
    <x v="3"/>
    <x v="4"/>
    <s v="-"/>
    <s v="0"/>
    <n v="79"/>
    <s v="-"/>
    <s v="11"/>
    <n v="5"/>
    <n v="8"/>
    <n v="6"/>
    <n v="9999"/>
    <n v="3"/>
    <n v="8"/>
    <s v="6"/>
    <s v="1"/>
    <s v="-"/>
    <s v="MUNICIPIO"/>
    <s v="ALMIRANTE BROWN"/>
    <s v="LONGCHAMPS"/>
    <s v="-"/>
    <s v="-"/>
    <s v="-"/>
    <n v="1209000"/>
    <s v="-"/>
    <s v="-"/>
    <n v="1934000"/>
    <s v="-"/>
    <n v="386800"/>
    <n v="577101"/>
    <n v="416680.92"/>
    <s v="-"/>
    <s v="-"/>
    <n v="0"/>
    <n v="0"/>
    <s v="-"/>
    <n v="0"/>
    <s v="-"/>
    <n v="0"/>
    <s v="-"/>
    <s v="-"/>
    <n v="0.79727129859387924"/>
    <n v="0.8"/>
    <s v="-"/>
  </r>
  <r>
    <n v="1052"/>
    <x v="0"/>
    <s v="06. PLAN SANITARIO DE EMERGENCIA"/>
    <s v="-"/>
    <s v="-"/>
    <s v="-"/>
    <s v="EXPANSIÓN DE REDES"/>
    <s v="-"/>
    <s v="REDES DE AGUA POTABLE - LONGCHAMPS MÓDULO 1"/>
    <n v="2"/>
    <x v="2"/>
    <n v="613"/>
    <x v="3"/>
    <x v="4"/>
    <s v="-"/>
    <s v="0"/>
    <n v="79"/>
    <s v="-"/>
    <s v="11"/>
    <n v="5"/>
    <n v="8"/>
    <n v="6"/>
    <n v="9999"/>
    <n v="3"/>
    <n v="8"/>
    <s v="6"/>
    <s v="1"/>
    <s v="-"/>
    <s v="MUNICIPIO"/>
    <s v="ALMIRANTE BROWN"/>
    <s v="LONGCHAMPS"/>
    <s v="-"/>
    <s v="-"/>
    <s v="-"/>
    <n v="1745000"/>
    <s v="-"/>
    <s v="-"/>
    <n v="1745000"/>
    <s v="-"/>
    <n v="349000"/>
    <s v="-"/>
    <n v="1201204"/>
    <s v="-"/>
    <n v="194796"/>
    <n v="0"/>
    <n v="0"/>
    <s v="-"/>
    <n v="0"/>
    <s v="-"/>
    <n v="0"/>
    <s v="-"/>
    <s v="-"/>
    <n v="1"/>
    <n v="1"/>
    <s v="-"/>
  </r>
  <r>
    <n v="1053"/>
    <x v="0"/>
    <s v="06. PLAN SANITARIO DE EMERGENCIA"/>
    <s v="-"/>
    <s v="-"/>
    <s v="-"/>
    <s v="EXPANSIÓN DE REDES"/>
    <s v="-"/>
    <s v="REDES COLECTORAS CLOACALES DOMICILIARIAS - CALZADA MARMOL I"/>
    <n v="2"/>
    <x v="2"/>
    <n v="613"/>
    <x v="3"/>
    <x v="4"/>
    <s v="-"/>
    <s v="0"/>
    <n v="79"/>
    <s v="-"/>
    <s v="11"/>
    <n v="5"/>
    <n v="8"/>
    <n v="6"/>
    <n v="9999"/>
    <n v="3"/>
    <n v="8"/>
    <s v="6"/>
    <s v="1"/>
    <s v="-"/>
    <s v="MUNICIPIO"/>
    <s v="ALMIRANTE BROWN"/>
    <s v="ALMIRANTE BROWN"/>
    <s v="-"/>
    <s v="-"/>
    <s v="-"/>
    <n v="1812835.53"/>
    <s v="-"/>
    <s v="-"/>
    <n v="1812835.53"/>
    <s v="-"/>
    <n v="1197792.3400000001"/>
    <n v="539865"/>
    <s v="-"/>
    <s v="-"/>
    <s v="-"/>
    <n v="0"/>
    <n v="0"/>
    <s v="-"/>
    <n v="0"/>
    <s v="-"/>
    <n v="0"/>
    <s v="-"/>
    <s v="-"/>
    <n v="0.95853005484728115"/>
    <n v="0.95853005484728115"/>
    <s v="-"/>
  </r>
  <r>
    <n v="1054"/>
    <x v="0"/>
    <s v="06. PLAN SANITARIO DE EMERGENCIA"/>
    <s v="-"/>
    <s v="-"/>
    <s v="-"/>
    <s v="EXPANSIÓN DE REDES"/>
    <s v="-"/>
    <s v="RED DE DESAGUES CLOACALES - SECTOR CALZADA MARMOL III"/>
    <n v="2"/>
    <x v="2"/>
    <n v="613"/>
    <x v="3"/>
    <x v="4"/>
    <s v="-"/>
    <s v="0"/>
    <n v="79"/>
    <s v="-"/>
    <s v="11"/>
    <n v="5"/>
    <n v="8"/>
    <n v="6"/>
    <n v="9999"/>
    <n v="3"/>
    <n v="8"/>
    <s v="6"/>
    <s v="1"/>
    <s v="-"/>
    <s v="MUNICIPIO"/>
    <s v="ALMIRANTE BROWN"/>
    <s v="ALMIRANTE BROWN"/>
    <s v="-"/>
    <s v="-"/>
    <s v="-"/>
    <n v="1712835.5"/>
    <s v="-"/>
    <s v="-"/>
    <n v="1712835.5"/>
    <s v="-"/>
    <n v="342567.1"/>
    <n v="1370267"/>
    <s v="-"/>
    <s v="-"/>
    <s v="-"/>
    <n v="0"/>
    <n v="0"/>
    <s v="-"/>
    <n v="0"/>
    <s v="-"/>
    <n v="0"/>
    <s v="-"/>
    <s v="-"/>
    <n v="0.99999918264188248"/>
    <n v="0.99999918264188248"/>
    <s v="-"/>
  </r>
  <r>
    <n v="1055"/>
    <x v="0"/>
    <s v="06. PLAN SANITARIO DE EMERGENCIA"/>
    <s v="-"/>
    <s v="-"/>
    <s v="-"/>
    <s v="EXPANSIÓN DE REDES"/>
    <s v="-"/>
    <s v="RED DE DESAGUES CLOACALES  SECTOR BURZACO IV"/>
    <n v="2"/>
    <x v="2"/>
    <n v="613"/>
    <x v="3"/>
    <x v="4"/>
    <s v="-"/>
    <s v="0"/>
    <n v="79"/>
    <s v="-"/>
    <s v="11"/>
    <n v="5"/>
    <n v="8"/>
    <n v="6"/>
    <n v="9999"/>
    <n v="3"/>
    <n v="8"/>
    <s v="6"/>
    <s v="1"/>
    <s v="-"/>
    <s v="MUNICIPIO"/>
    <s v="ALMIRANTE BROWN"/>
    <s v="ALMIRANTE BROWN"/>
    <s v="-"/>
    <s v="-"/>
    <s v="-"/>
    <n v="1712835.5"/>
    <s v="-"/>
    <s v="-"/>
    <n v="1712835.5"/>
    <s v="-"/>
    <n v="601913.72"/>
    <n v="1110922"/>
    <s v="-"/>
    <s v="-"/>
    <s v="-"/>
    <n v="0"/>
    <n v="0"/>
    <s v="-"/>
    <n v="0"/>
    <s v="-"/>
    <n v="0"/>
    <s v="-"/>
    <s v="-"/>
    <n v="1.0000001284419899"/>
    <n v="1.0000001284419899"/>
    <s v="-"/>
  </r>
  <r>
    <n v="1056"/>
    <x v="0"/>
    <s v="06. PLAN SANITARIO DE EMERGENCIA"/>
    <s v="-"/>
    <s v="-"/>
    <s v="-"/>
    <s v="EXPANSIÓN DE REDES"/>
    <s v="-"/>
    <s v="RED DE AGUA POTABLE BARRIO EL CAMPANARIO"/>
    <n v="2"/>
    <x v="2"/>
    <n v="613"/>
    <x v="3"/>
    <x v="4"/>
    <s v="-"/>
    <s v="0"/>
    <n v="79"/>
    <s v="-"/>
    <s v="11"/>
    <n v="5"/>
    <n v="8"/>
    <n v="6"/>
    <n v="9999"/>
    <n v="3"/>
    <n v="8"/>
    <s v="6"/>
    <s v="1"/>
    <s v="-"/>
    <s v="MUNICIPIO"/>
    <s v="LOMAS DE ZAMORA"/>
    <s v="LOMAS DE ZAMORA"/>
    <s v="-"/>
    <s v="-"/>
    <s v="-"/>
    <n v="7662299.0199999996"/>
    <s v="-"/>
    <s v="-"/>
    <n v="7662299.0199999996"/>
    <s v="-"/>
    <n v="1532459.8"/>
    <n v="3281533"/>
    <n v="2567505.0299999998"/>
    <s v="-"/>
    <n v="280801"/>
    <n v="0"/>
    <n v="0"/>
    <s v="-"/>
    <n v="0"/>
    <s v="-"/>
    <n v="0"/>
    <s v="-"/>
    <s v="-"/>
    <n v="0.99999997520326489"/>
    <n v="1"/>
    <s v="-"/>
  </r>
  <r>
    <n v="1057"/>
    <x v="0"/>
    <s v="06. PLAN SANITARIO DE EMERGENCIA"/>
    <s v="-"/>
    <s v="-"/>
    <s v="-"/>
    <s v="EXPANSIÓN DE REDES"/>
    <s v="-"/>
    <s v="RED COLECTORA CLOACAL EN LOS BARRIOS LA YAYA- LOS PINOS- SECTOR 1"/>
    <n v="2"/>
    <x v="2"/>
    <n v="613"/>
    <x v="3"/>
    <x v="4"/>
    <s v="-"/>
    <s v="0"/>
    <n v="79"/>
    <s v="-"/>
    <s v="11"/>
    <n v="5"/>
    <n v="8"/>
    <n v="6"/>
    <n v="9999"/>
    <n v="3"/>
    <n v="8"/>
    <s v="6"/>
    <s v="1"/>
    <s v="-"/>
    <s v="MUNICIPIO"/>
    <s v="PTE. PERÓN"/>
    <s v="GUERNICA"/>
    <s v="B° LOS PINOS Y LA YAYA"/>
    <s v="-"/>
    <s v="-"/>
    <n v="2764975.55"/>
    <s v="-"/>
    <s v="-"/>
    <n v="2764975.55"/>
    <s v="-"/>
    <n v="414746.33"/>
    <n v="2350229"/>
    <s v="-"/>
    <s v="-"/>
    <s v="-"/>
    <n v="0"/>
    <n v="0"/>
    <s v="-"/>
    <n v="0"/>
    <s v="-"/>
    <n v="0"/>
    <s v="-"/>
    <s v="-"/>
    <n v="0.99999992043329289"/>
    <n v="0.99999992043329289"/>
    <s v="-"/>
  </r>
  <r>
    <n v="1058"/>
    <x v="0"/>
    <s v="06. PLAN SANITARIO DE EMERGENCIA"/>
    <s v="-"/>
    <s v="-"/>
    <s v="-"/>
    <s v="EXPANSIÓN DE REDES"/>
    <s v="-"/>
    <s v="RED COLECTORA CLOACAL EN EL BARRIO LA YAYA- SECTOR 5"/>
    <n v="2"/>
    <x v="2"/>
    <n v="613"/>
    <x v="3"/>
    <x v="4"/>
    <s v="-"/>
    <s v="0"/>
    <n v="79"/>
    <s v="-"/>
    <s v="11"/>
    <n v="5"/>
    <n v="8"/>
    <n v="6"/>
    <n v="9999"/>
    <n v="3"/>
    <n v="8"/>
    <s v="6"/>
    <s v="1"/>
    <s v="-"/>
    <s v="MUNICIPIO"/>
    <s v="PTE. PERÓN"/>
    <s v="GUERNICA"/>
    <s v="B° LA YAYA"/>
    <s v="-"/>
    <s v="-"/>
    <n v="1955869.97"/>
    <s v="-"/>
    <s v="-"/>
    <n v="1955869.97"/>
    <s v="-"/>
    <n v="1955869.97"/>
    <s v="-"/>
    <s v="-"/>
    <s v="-"/>
    <s v="-"/>
    <n v="0"/>
    <n v="0"/>
    <s v="-"/>
    <n v="0"/>
    <s v="-"/>
    <n v="0"/>
    <s v="-"/>
    <s v="-"/>
    <n v="1"/>
    <n v="1"/>
    <s v="-"/>
  </r>
  <r>
    <n v="1059"/>
    <x v="0"/>
    <s v="06. PLAN SANITARIO DE EMERGENCIA"/>
    <s v="-"/>
    <s v="-"/>
    <s v="-"/>
    <s v="EXPANSIÓN DE REDES"/>
    <s v="-"/>
    <s v="RED COLECTORA CLOACAL EN EL BARRIO LA YAYA- SECTOR 3"/>
    <n v="2"/>
    <x v="2"/>
    <n v="613"/>
    <x v="3"/>
    <x v="4"/>
    <s v="-"/>
    <s v="0"/>
    <n v="79"/>
    <s v="-"/>
    <s v="11"/>
    <n v="5"/>
    <n v="8"/>
    <n v="6"/>
    <n v="9999"/>
    <n v="3"/>
    <n v="8"/>
    <s v="6"/>
    <s v="1"/>
    <s v="-"/>
    <s v="MUNICIPIO"/>
    <s v="PTE. PERÓN"/>
    <s v="GUERNICA"/>
    <s v="B° LA YAYA"/>
    <s v="-"/>
    <s v="-"/>
    <n v="2796235.95"/>
    <s v="-"/>
    <s v="-"/>
    <n v="2796235.95"/>
    <s v="-"/>
    <n v="419435.39"/>
    <n v="2376801"/>
    <s v="-"/>
    <s v="-"/>
    <s v="-"/>
    <n v="0"/>
    <n v="0"/>
    <s v="-"/>
    <n v="0"/>
    <s v="-"/>
    <n v="0"/>
    <s v="-"/>
    <s v="-"/>
    <n v="1.0000001573543893"/>
    <n v="1.0000001573543893"/>
    <s v="-"/>
  </r>
  <r>
    <n v="1060"/>
    <x v="0"/>
    <s v="06. PLAN SANITARIO DE EMERGENCIA"/>
    <s v="-"/>
    <s v="-"/>
    <s v="-"/>
    <s v="EXPANSIÓN DE REDES"/>
    <s v="-"/>
    <s v="RED COLECTORA CLOACAL EN EL  BARRIO LA YAYA- SECTOR 6"/>
    <n v="2"/>
    <x v="2"/>
    <n v="613"/>
    <x v="3"/>
    <x v="4"/>
    <s v="-"/>
    <s v="0"/>
    <n v="79"/>
    <s v="-"/>
    <s v="11"/>
    <n v="5"/>
    <n v="8"/>
    <n v="6"/>
    <n v="9999"/>
    <n v="3"/>
    <n v="8"/>
    <s v="6"/>
    <s v="1"/>
    <s v="-"/>
    <s v="MUNICIPIO"/>
    <s v="PTE. PERÓN"/>
    <s v="GUERNICA"/>
    <s v="B° LA YAYA"/>
    <s v="-"/>
    <s v="-"/>
    <n v="1996991.34"/>
    <s v="-"/>
    <s v="-"/>
    <n v="1996991.34"/>
    <s v="-"/>
    <n v="1930025.02"/>
    <s v="-"/>
    <s v="-"/>
    <s v="-"/>
    <s v="-"/>
    <n v="0"/>
    <n v="0"/>
    <s v="-"/>
    <n v="0"/>
    <s v="-"/>
    <n v="0"/>
    <s v="-"/>
    <s v="-"/>
    <n v="0.96646639439107429"/>
    <n v="0.96646639439107429"/>
    <s v="-"/>
  </r>
  <r>
    <n v="1061"/>
    <x v="0"/>
    <s v="06. PLAN SANITARIO DE EMERGENCIA"/>
    <s v="-"/>
    <s v="-"/>
    <s v="-"/>
    <s v="EXPANSIÓN DE REDES"/>
    <s v="-"/>
    <s v="RED CLOACAL ZONA SUR SECTOR 1"/>
    <n v="2"/>
    <x v="2"/>
    <n v="613"/>
    <x v="3"/>
    <x v="4"/>
    <s v="-"/>
    <s v="0"/>
    <n v="79"/>
    <s v="-"/>
    <s v="11"/>
    <n v="5"/>
    <n v="8"/>
    <n v="6"/>
    <n v="9999"/>
    <n v="3"/>
    <n v="8"/>
    <s v="6"/>
    <s v="1"/>
    <s v="-"/>
    <s v="MUNICIPIO"/>
    <s v="GENERAL LAS HERAS"/>
    <s v="GENERAL LAS HERAS"/>
    <s v="-"/>
    <s v="-"/>
    <s v="-"/>
    <n v="1200558.54"/>
    <s v="-"/>
    <s v="-"/>
    <n v="1200558.54"/>
    <s v="-"/>
    <n v="1200558.54"/>
    <s v="-"/>
    <s v="-"/>
    <s v="-"/>
    <s v="-"/>
    <n v="0"/>
    <n v="0"/>
    <s v="-"/>
    <n v="0"/>
    <s v="-"/>
    <n v="0"/>
    <s v="-"/>
    <s v="-"/>
    <n v="1"/>
    <n v="1"/>
    <s v="-"/>
  </r>
  <r>
    <n v="1062"/>
    <x v="0"/>
    <s v="06. PLAN SANITARIO DE EMERGENCIA"/>
    <s v="-"/>
    <s v="-"/>
    <s v="-"/>
    <s v="EXPANSIÓN DE REDES"/>
    <s v="-"/>
    <s v="RED CLOACAL ZONA NORTE"/>
    <n v="2"/>
    <x v="2"/>
    <n v="613"/>
    <x v="3"/>
    <x v="4"/>
    <s v="-"/>
    <s v="0"/>
    <n v="79"/>
    <s v="-"/>
    <s v="11"/>
    <n v="5"/>
    <n v="8"/>
    <n v="6"/>
    <n v="9999"/>
    <n v="3"/>
    <n v="8"/>
    <s v="6"/>
    <s v="1"/>
    <s v="-"/>
    <s v="MUNICIPIO"/>
    <s v="GENERAL LAS HERAS"/>
    <s v="GENERAL LAS HERAS"/>
    <s v="-"/>
    <s v="-"/>
    <s v="-"/>
    <n v="1209000"/>
    <s v="-"/>
    <s v="-"/>
    <n v="1209000"/>
    <s v="-"/>
    <n v="1209000"/>
    <s v="-"/>
    <s v="-"/>
    <s v="-"/>
    <s v="-"/>
    <n v="0"/>
    <n v="0"/>
    <s v="-"/>
    <n v="0"/>
    <s v="-"/>
    <n v="0"/>
    <s v="-"/>
    <s v="-"/>
    <n v="1"/>
    <n v="1"/>
    <s v="-"/>
  </r>
  <r>
    <n v="1063"/>
    <x v="0"/>
    <s v="06. PLAN SANITARIO DE EMERGENCIA"/>
    <s v="-"/>
    <s v="-"/>
    <s v="-"/>
    <s v="EXPANSIÓN DE REDES"/>
    <s v="-"/>
    <s v="PROVISION DE AGUA POTABLE POR RED - Bº AMERICA UNIDA MOD 3"/>
    <n v="2"/>
    <x v="2"/>
    <n v="613"/>
    <x v="3"/>
    <x v="4"/>
    <s v="-"/>
    <s v="0"/>
    <n v="77"/>
    <s v="-"/>
    <s v="11"/>
    <n v="5"/>
    <n v="8"/>
    <n v="6"/>
    <n v="9999"/>
    <n v="3"/>
    <n v="8"/>
    <s v="6"/>
    <s v="1"/>
    <s v="-"/>
    <s v="MUNICIPIO"/>
    <s v="PTE. PERÓN"/>
    <s v="GUERNICA"/>
    <s v="-"/>
    <s v="-"/>
    <s v="-"/>
    <n v="204646.47"/>
    <s v="-"/>
    <s v="-"/>
    <n v="204646.47"/>
    <s v="-"/>
    <n v="201925.29"/>
    <n v="2721"/>
    <s v="-"/>
    <s v="-"/>
    <s v="-"/>
    <n v="0"/>
    <n v="0"/>
    <s v="-"/>
    <n v="0"/>
    <s v="-"/>
    <n v="0"/>
    <s v="-"/>
    <s v="-"/>
    <n v="0.99999912043437644"/>
    <n v="0.99999912043437644"/>
    <s v="-"/>
  </r>
  <r>
    <n v="1064"/>
    <x v="0"/>
    <s v="06. PLAN SANITARIO DE EMERGENCIA"/>
    <s v="-"/>
    <s v="-"/>
    <s v="-"/>
    <s v="EXPANSIÓN DE REDES"/>
    <s v="-"/>
    <s v="PLANTA DE TRATAMIENTO DE EFLUENTES CLOACALES CLAYPOLE"/>
    <n v="2"/>
    <x v="2"/>
    <n v="613"/>
    <x v="3"/>
    <x v="4"/>
    <s v="-"/>
    <s v="0"/>
    <n v="79"/>
    <s v="-"/>
    <s v="11"/>
    <n v="5"/>
    <n v="8"/>
    <n v="6"/>
    <n v="9999"/>
    <n v="3"/>
    <n v="8"/>
    <s v="6"/>
    <s v="1"/>
    <s v="-"/>
    <s v="MUNICIPIO"/>
    <s v="ALMIRANTE BROWN"/>
    <s v="CLAYPOLE"/>
    <s v="-"/>
    <s v="-"/>
    <s v="-"/>
    <n v="3156386.96"/>
    <s v="-"/>
    <s v="-"/>
    <n v="3156386.96"/>
    <s v="-"/>
    <n v="631277.39"/>
    <n v="975199"/>
    <n v="1002686.36"/>
    <s v="-"/>
    <s v="-"/>
    <n v="0"/>
    <n v="0"/>
    <s v="-"/>
    <n v="0"/>
    <s v="-"/>
    <n v="0"/>
    <s v="-"/>
    <s v="-"/>
    <n v="1"/>
    <n v="1"/>
    <s v="-"/>
  </r>
  <r>
    <n v="1065"/>
    <x v="0"/>
    <s v="06. PLAN SANITARIO DE EMERGENCIA"/>
    <s v="-"/>
    <s v="-"/>
    <s v="-"/>
    <s v="EXPANSIÓN DE REDES"/>
    <s v="-"/>
    <s v="EXPANSION DE RED DE AGUA POTABLE - Bº PARQUE AMERICANO MOD 4"/>
    <n v="2"/>
    <x v="2"/>
    <n v="613"/>
    <x v="3"/>
    <x v="4"/>
    <s v="-"/>
    <s v="0"/>
    <n v="77"/>
    <s v="-"/>
    <s v="11"/>
    <n v="5"/>
    <n v="8"/>
    <n v="6"/>
    <n v="9999"/>
    <n v="3"/>
    <n v="8"/>
    <s v="6"/>
    <s v="1"/>
    <s v="-"/>
    <s v="MUNICIPIO"/>
    <s v="PTE. PERÓN"/>
    <s v="GUERNICA"/>
    <s v="-"/>
    <s v="-"/>
    <s v="-"/>
    <n v="374403.63"/>
    <s v="-"/>
    <s v="-"/>
    <n v="374403.63"/>
    <s v="-"/>
    <n v="147916.69"/>
    <n v="154574"/>
    <n v="19864.37"/>
    <s v="-"/>
    <s v="-"/>
    <n v="0"/>
    <n v="0"/>
    <s v="-"/>
    <n v="0"/>
    <s v="-"/>
    <n v="0"/>
    <s v="-"/>
    <s v="-"/>
    <n v="0.86098174315243681"/>
    <n v="0.86098174315243681"/>
    <s v="LA OBRA CERRO EN $322355 POR ECONOMIA DE OBRA"/>
  </r>
  <r>
    <n v="1066"/>
    <x v="0"/>
    <s v="06. PLAN SANITARIO DE EMERGENCIA"/>
    <s v="-"/>
    <s v="-"/>
    <s v="-"/>
    <s v="EXPANSIÓN DE REDES"/>
    <s v="-"/>
    <s v="EXPANSION DE RED DE AGUA POTABLE - Bº PARQUE AMERICANO MOD 3"/>
    <n v="2"/>
    <x v="2"/>
    <n v="613"/>
    <x v="3"/>
    <x v="4"/>
    <s v="-"/>
    <s v="0"/>
    <n v="77"/>
    <s v="-"/>
    <s v="11"/>
    <n v="5"/>
    <n v="8"/>
    <n v="6"/>
    <n v="9999"/>
    <n v="3"/>
    <n v="8"/>
    <s v="6"/>
    <s v="1"/>
    <s v="-"/>
    <s v="MUNICIPIO"/>
    <s v="PTE. PERÓN"/>
    <s v="GUERNICA"/>
    <s v="-"/>
    <s v="-"/>
    <s v="-"/>
    <n v="351365.66"/>
    <s v="-"/>
    <s v="-"/>
    <n v="351365.66"/>
    <s v="-"/>
    <n v="104515.14"/>
    <n v="215164"/>
    <n v="5658"/>
    <n v="5657.65"/>
    <s v="-"/>
    <n v="0"/>
    <n v="0"/>
    <s v="-"/>
    <n v="0"/>
    <s v="-"/>
    <n v="0"/>
    <s v="-"/>
    <s v="-"/>
    <n v="0.94202373106125403"/>
    <n v="0.94202373106125414"/>
    <s v="-"/>
  </r>
  <r>
    <n v="1067"/>
    <x v="0"/>
    <s v="06. PLAN SANITARIO DE EMERGENCIA"/>
    <s v="-"/>
    <s v="-"/>
    <s v="-"/>
    <s v="EXPANSIÓN DE REDES"/>
    <s v="-"/>
    <s v="CONSTRUCCION DE DESAGÜES CLOACALES - REDES FINAS MODULO 6"/>
    <n v="2"/>
    <x v="2"/>
    <n v="613"/>
    <x v="3"/>
    <x v="4"/>
    <s v="-"/>
    <s v="0"/>
    <n v="79"/>
    <s v="-"/>
    <s v="11"/>
    <n v="5"/>
    <n v="8"/>
    <n v="6"/>
    <n v="9999"/>
    <n v="3"/>
    <n v="8"/>
    <s v="6"/>
    <s v="1"/>
    <s v="-"/>
    <s v="MUNICIPIO"/>
    <s v="MERLO"/>
    <s v="MERLO"/>
    <s v="-"/>
    <s v="-"/>
    <s v="-"/>
    <n v="2588214.92"/>
    <s v="-"/>
    <s v="-"/>
    <n v="2588214.92"/>
    <s v="-"/>
    <n v="858456.58"/>
    <n v="1276277"/>
    <n v="453481"/>
    <s v="-"/>
    <s v="-"/>
    <n v="0"/>
    <n v="0"/>
    <s v="-"/>
    <n v="0"/>
    <s v="-"/>
    <n v="0"/>
    <s v="-"/>
    <s v="-"/>
    <n v="1"/>
    <n v="0.99999986863532964"/>
    <s v="-"/>
  </r>
  <r>
    <n v="1068"/>
    <x v="0"/>
    <s v="06. PLAN SANITARIO DE EMERGENCIA"/>
    <s v="-"/>
    <s v="-"/>
    <s v="-"/>
    <s v="EXPANSIÓN DE REDES"/>
    <s v="-"/>
    <s v="CONSTRUCCION DE DESAGÜES CLOACALES - REDES FINAS MODULO 5"/>
    <n v="2"/>
    <x v="2"/>
    <n v="613"/>
    <x v="3"/>
    <x v="4"/>
    <s v="-"/>
    <s v="0"/>
    <n v="79"/>
    <s v="-"/>
    <s v="11"/>
    <n v="5"/>
    <n v="8"/>
    <n v="6"/>
    <n v="9999"/>
    <n v="3"/>
    <n v="8"/>
    <s v="6"/>
    <s v="1"/>
    <s v="-"/>
    <s v="MUNICIPIO"/>
    <s v="MERLO"/>
    <s v="MERLO"/>
    <s v="-"/>
    <s v="-"/>
    <s v="-"/>
    <n v="2188608.41"/>
    <s v="-"/>
    <s v="-"/>
    <n v="2188608.41"/>
    <s v="-"/>
    <n v="775762.05"/>
    <n v="1412846"/>
    <s v="-"/>
    <s v="-"/>
    <s v="-"/>
    <n v="0"/>
    <n v="0"/>
    <s v="-"/>
    <n v="0"/>
    <s v="-"/>
    <n v="0"/>
    <s v="-"/>
    <s v="-"/>
    <n v="0.99999983551191762"/>
    <n v="0.99999983551191762"/>
    <s v="-"/>
  </r>
  <r>
    <n v="1069"/>
    <x v="0"/>
    <s v="06. PLAN SANITARIO DE EMERGENCIA"/>
    <s v="-"/>
    <s v="-"/>
    <s v="-"/>
    <s v="EXPANSIÓN DE REDES"/>
    <s v="-"/>
    <s v="CONSTRUCCION DE DESAGÜES CLOACALES - REDES FINAS MODULO 4"/>
    <n v="2"/>
    <x v="2"/>
    <n v="613"/>
    <x v="3"/>
    <x v="4"/>
    <s v="-"/>
    <s v="0"/>
    <n v="79"/>
    <s v="-"/>
    <s v="11"/>
    <n v="5"/>
    <n v="8"/>
    <n v="6"/>
    <n v="9999"/>
    <n v="3"/>
    <n v="8"/>
    <s v="6"/>
    <s v="1"/>
    <s v="-"/>
    <s v="MUNICIPIO"/>
    <s v="MERLO"/>
    <s v="MERLO"/>
    <s v="-"/>
    <s v="-"/>
    <s v="-"/>
    <n v="2197530.91"/>
    <s v="-"/>
    <s v="-"/>
    <n v="2197530.91"/>
    <s v="-"/>
    <n v="867209"/>
    <n v="1330322"/>
    <s v="-"/>
    <s v="-"/>
    <s v="-"/>
    <n v="0"/>
    <n v="0"/>
    <s v="-"/>
    <n v="0"/>
    <s v="-"/>
    <n v="0"/>
    <s v="-"/>
    <s v="-"/>
    <n v="1.0000000409550553"/>
    <n v="1.0000000409550553"/>
    <s v="-"/>
  </r>
  <r>
    <n v="1070"/>
    <x v="0"/>
    <s v="06. PLAN SANITARIO DE EMERGENCIA"/>
    <s v="-"/>
    <s v="-"/>
    <s v="-"/>
    <s v="EXPANSIÓN DE REDES"/>
    <s v="-"/>
    <s v="CONSTRUCCION DE DESAGÜES CLOACALES - REDES FINAS MODULO 3"/>
    <n v="2"/>
    <x v="2"/>
    <n v="613"/>
    <x v="3"/>
    <x v="4"/>
    <s v="-"/>
    <s v="0"/>
    <n v="79"/>
    <s v="-"/>
    <s v="11"/>
    <n v="5"/>
    <n v="8"/>
    <n v="6"/>
    <n v="9999"/>
    <n v="3"/>
    <n v="8"/>
    <s v="6"/>
    <s v="1"/>
    <s v="-"/>
    <s v="MUNICIPIO"/>
    <s v="MERLO"/>
    <s v="MERLO"/>
    <s v="-"/>
    <s v="-"/>
    <s v="-"/>
    <n v="2151867.4700000002"/>
    <s v="-"/>
    <s v="-"/>
    <n v="2151867.4700000002"/>
    <s v="-"/>
    <n v="729912.94"/>
    <n v="1421955"/>
    <s v="-"/>
    <s v="-"/>
    <s v="-"/>
    <n v="0"/>
    <n v="0"/>
    <s v="-"/>
    <n v="0"/>
    <s v="-"/>
    <n v="0"/>
    <s v="-"/>
    <s v="-"/>
    <n v="1"/>
    <n v="1.0000002184149379"/>
    <s v="-"/>
  </r>
  <r>
    <n v="1071"/>
    <x v="0"/>
    <s v="06. PLAN SANITARIO DE EMERGENCIA"/>
    <s v="-"/>
    <s v="-"/>
    <s v="-"/>
    <s v="EXPANSIÓN DE REDES"/>
    <s v="-"/>
    <s v="CONSTRUCCION DE DESAGÜES CLOACALES - REDES FINAS MODULO 2"/>
    <n v="2"/>
    <x v="2"/>
    <n v="613"/>
    <x v="3"/>
    <x v="4"/>
    <s v="-"/>
    <s v="0"/>
    <n v="79"/>
    <s v="-"/>
    <s v="11"/>
    <n v="5"/>
    <n v="8"/>
    <n v="6"/>
    <n v="9999"/>
    <n v="3"/>
    <n v="8"/>
    <s v="6"/>
    <s v="1"/>
    <s v="-"/>
    <s v="MUNICIPIO"/>
    <s v="MERLO"/>
    <s v="MERLO"/>
    <s v="-"/>
    <s v="-"/>
    <s v="-"/>
    <n v="2188967.83"/>
    <s v="-"/>
    <s v="-"/>
    <n v="2188967.83"/>
    <s v="-"/>
    <n v="754585.8"/>
    <n v="1305083"/>
    <n v="129299.02"/>
    <s v="-"/>
    <s v="-"/>
    <n v="0"/>
    <n v="0"/>
    <s v="-"/>
    <n v="0"/>
    <s v="-"/>
    <n v="0"/>
    <s v="-"/>
    <s v="-"/>
    <n v="0.99999998629491038"/>
    <n v="0.99999998629491038"/>
    <s v="-"/>
  </r>
  <r>
    <n v="1072"/>
    <x v="0"/>
    <s v="06. PLAN SANITARIO DE EMERGENCIA"/>
    <s v="-"/>
    <s v="-"/>
    <s v="-"/>
    <s v="EXPANSIÓN DE REDES"/>
    <s v="-"/>
    <s v="CONSTRUCCION DE DESAGÜES CLOACALES - REDES FINAS MODULO 1"/>
    <n v="2"/>
    <x v="2"/>
    <n v="613"/>
    <x v="3"/>
    <x v="4"/>
    <s v="-"/>
    <s v="0"/>
    <n v="79"/>
    <s v="-"/>
    <s v="11"/>
    <n v="5"/>
    <n v="8"/>
    <n v="6"/>
    <n v="9999"/>
    <n v="3"/>
    <n v="8"/>
    <s v="6"/>
    <s v="1"/>
    <s v="-"/>
    <s v="MUNICIPIO"/>
    <s v="MERLO"/>
    <s v="MERLO"/>
    <s v="-"/>
    <s v="-"/>
    <s v="-"/>
    <n v="2518790.6800000002"/>
    <s v="-"/>
    <s v="-"/>
    <n v="2518790.6800000002"/>
    <s v="-"/>
    <n v="924214.32"/>
    <n v="1263782"/>
    <n v="202186"/>
    <s v="-"/>
    <s v="-"/>
    <n v="0"/>
    <n v="0"/>
    <s v="-"/>
    <n v="0"/>
    <s v="-"/>
    <n v="0"/>
    <s v="-"/>
    <s v="-"/>
    <n v="0.94894043358934443"/>
    <n v="0.94894043358934443"/>
    <s v="LA OBRA CERRO EN EL 95%"/>
  </r>
  <r>
    <n v="1073"/>
    <x v="0"/>
    <s v="06. PLAN SANITARIO DE EMERGENCIA"/>
    <s v="-"/>
    <s v="-"/>
    <s v="-"/>
    <s v="EXPANSIÓN DE REDES"/>
    <s v="-"/>
    <s v="CONSTRUCCION DE DC REDES FINAS - MARIANO ACOSTA - SECTOR SUR - MOD I"/>
    <n v="2"/>
    <x v="2"/>
    <n v="613"/>
    <x v="3"/>
    <x v="4"/>
    <s v="-"/>
    <s v="0"/>
    <n v="79"/>
    <s v="-"/>
    <s v="11"/>
    <n v="5"/>
    <n v="8"/>
    <n v="6"/>
    <n v="9999"/>
    <n v="3"/>
    <n v="8"/>
    <s v="6"/>
    <s v="1"/>
    <s v="-"/>
    <s v="MUNICIPIO"/>
    <s v="MERLO"/>
    <s v="MARIANO ACOSTA"/>
    <s v="-"/>
    <s v="-"/>
    <s v="-"/>
    <n v="2333607.9900000002"/>
    <s v="-"/>
    <s v="-"/>
    <n v="2333607.9900000002"/>
    <s v="-"/>
    <n v="1054035.76"/>
    <n v="1279572"/>
    <s v="-"/>
    <s v="-"/>
    <s v="-"/>
    <n v="0"/>
    <n v="0"/>
    <s v="-"/>
    <n v="0"/>
    <s v="-"/>
    <n v="0"/>
    <s v="-"/>
    <s v="-"/>
    <n v="0.9999999014401727"/>
    <n v="0.9999999014401727"/>
    <s v="-"/>
  </r>
  <r>
    <n v="1074"/>
    <x v="0"/>
    <s v="06. PLAN SANITARIO DE EMERGENCIA"/>
    <s v="-"/>
    <s v="-"/>
    <s v="-"/>
    <s v="EXPANSIÓN DE REDES"/>
    <s v="-"/>
    <s v="CONSTRUCCION DE DC REDES FINAS - MARIANO ACOSTA - SECTOR NORTE - MOD I"/>
    <n v="2"/>
    <x v="2"/>
    <n v="613"/>
    <x v="3"/>
    <x v="4"/>
    <s v="-"/>
    <s v="0"/>
    <n v="79"/>
    <s v="-"/>
    <s v="11"/>
    <n v="5"/>
    <n v="8"/>
    <n v="6"/>
    <n v="9999"/>
    <n v="3"/>
    <n v="8"/>
    <s v="6"/>
    <s v="1"/>
    <s v="-"/>
    <s v="MUNICIPIO"/>
    <s v="MERLO"/>
    <s v="MARIANO ACOSTA"/>
    <s v="-"/>
    <s v="-"/>
    <s v="-"/>
    <n v="2223362.39"/>
    <s v="-"/>
    <s v="-"/>
    <n v="2223362.39"/>
    <s v="-"/>
    <n v="732100.19"/>
    <n v="1491259"/>
    <s v="-"/>
    <s v="-"/>
    <s v="-"/>
    <n v="0"/>
    <n v="0"/>
    <s v="-"/>
    <n v="0"/>
    <s v="-"/>
    <n v="0"/>
    <s v="-"/>
    <s v="-"/>
    <n v="0.99999856073844973"/>
    <n v="0.99999856073844973"/>
    <s v="-"/>
  </r>
  <r>
    <n v="1075"/>
    <x v="0"/>
    <s v="06. PLAN SANITARIO DE EMERGENCIA"/>
    <s v="-"/>
    <s v="-"/>
    <s v="-"/>
    <s v="EXPANSIÓN DE REDES"/>
    <s v="-"/>
    <s v="ADQ DE MAT DE LINEA PARA EL Bº AMERICA UNIDA MOD 3"/>
    <n v="2"/>
    <x v="2"/>
    <n v="613"/>
    <x v="3"/>
    <x v="4"/>
    <s v="-"/>
    <s v="0"/>
    <n v="77"/>
    <s v="-"/>
    <s v="11"/>
    <n v="5"/>
    <n v="8"/>
    <n v="6"/>
    <n v="9999"/>
    <n v="3"/>
    <n v="8"/>
    <s v="6"/>
    <s v="1"/>
    <s v="-"/>
    <s v="MUNICIPIO"/>
    <s v="PTE. PERÓN"/>
    <s v="GUERNICA"/>
    <s v="-"/>
    <s v="-"/>
    <s v="-"/>
    <n v="120438.84"/>
    <s v="-"/>
    <s v="-"/>
    <n v="120438.84"/>
    <s v="-"/>
    <n v="88619.32"/>
    <s v="-"/>
    <s v="-"/>
    <s v="-"/>
    <s v="-"/>
    <n v="0"/>
    <n v="0"/>
    <s v="-"/>
    <n v="0"/>
    <s v="-"/>
    <n v="0"/>
    <s v="-"/>
    <s v="-"/>
    <n v="0.73580349993407446"/>
    <n v="0.73580349993407446"/>
    <s v="-"/>
  </r>
  <r>
    <n v="1076"/>
    <x v="0"/>
    <s v="06. PLAN SANITARIO DE EMERGENCIA"/>
    <s v="-"/>
    <s v="-"/>
    <s v="-"/>
    <s v="EXPANSIÓN DE REDES"/>
    <s v="-"/>
    <s v="ADQ DE MAT DE LINEA EXPANSION DE AP - Bº PQE AMERICANO MOD 3"/>
    <n v="2"/>
    <x v="2"/>
    <n v="613"/>
    <x v="3"/>
    <x v="4"/>
    <s v="-"/>
    <s v="0"/>
    <n v="77"/>
    <s v="-"/>
    <s v="11"/>
    <n v="5"/>
    <n v="8"/>
    <n v="6"/>
    <n v="9999"/>
    <n v="3"/>
    <n v="8"/>
    <s v="6"/>
    <s v="1"/>
    <s v="-"/>
    <s v="MUNICIPIO"/>
    <s v="PTE. PERÓN"/>
    <s v="GUERNICA"/>
    <s v="-"/>
    <s v="-"/>
    <s v="-"/>
    <n v="173250.32"/>
    <s v="-"/>
    <s v="-"/>
    <n v="173250.32"/>
    <s v="-"/>
    <n v="167341.53"/>
    <n v="5909"/>
    <s v="-"/>
    <s v="-"/>
    <s v="-"/>
    <n v="0"/>
    <n v="0"/>
    <s v="-"/>
    <n v="0"/>
    <s v="-"/>
    <n v="0"/>
    <s v="-"/>
    <s v="-"/>
    <n v="1.0000012121189732"/>
    <n v="1.0000012121189732"/>
    <s v="-"/>
  </r>
  <r>
    <n v="1077"/>
    <x v="0"/>
    <s v="06. PLAN SANITARIO DE EMERGENCIA"/>
    <s v="-"/>
    <s v="-"/>
    <s v="-"/>
    <s v="EXPANSIÓN DE REDES"/>
    <s v="-"/>
    <s v="ADQ DE MAT DE LINEA EXPANSION DE AP - Bº PQE AMERICANO MOD 2"/>
    <n v="2"/>
    <x v="2"/>
    <n v="613"/>
    <x v="3"/>
    <x v="4"/>
    <s v="-"/>
    <s v="0"/>
    <n v="77"/>
    <s v="-"/>
    <s v="11"/>
    <n v="5"/>
    <n v="8"/>
    <n v="6"/>
    <n v="9999"/>
    <n v="3"/>
    <n v="8"/>
    <s v="6"/>
    <s v="1"/>
    <s v="-"/>
    <s v="MUNICIPIO"/>
    <s v="PTE. PERÓN"/>
    <s v="GUERNICA"/>
    <s v="-"/>
    <s v="-"/>
    <s v="-"/>
    <n v="207701.69"/>
    <s v="-"/>
    <s v="-"/>
    <n v="207701.69"/>
    <s v="-"/>
    <n v="171654.28"/>
    <n v="16663"/>
    <s v="-"/>
    <s v="-"/>
    <s v="-"/>
    <n v="0"/>
    <n v="0"/>
    <s v="-"/>
    <n v="0"/>
    <s v="-"/>
    <n v="0"/>
    <s v="-"/>
    <s v="-"/>
    <n v="1"/>
    <n v="1"/>
    <s v="CERRO EN  MENOS POR ADDENDA NEGATIVA, EL MONTO FINAL ES DE $188.317"/>
  </r>
  <r>
    <n v="1078"/>
    <x v="0"/>
    <s v="06. PLAN SANITARIO DE EMERGENCIA"/>
    <s v="-"/>
    <s v="-"/>
    <s v="-"/>
    <s v="EXPANSIÓN DE REDES"/>
    <s v="-"/>
    <s v="ADQ DE MAT DE LINEA EXPANSION DE AP - Bº PQE AMERICANO MOD 1"/>
    <n v="2"/>
    <x v="2"/>
    <n v="613"/>
    <x v="3"/>
    <x v="4"/>
    <s v="-"/>
    <s v="0"/>
    <n v="77"/>
    <s v="-"/>
    <s v="11"/>
    <n v="5"/>
    <n v="8"/>
    <n v="6"/>
    <n v="9999"/>
    <n v="3"/>
    <n v="8"/>
    <s v="6"/>
    <s v="1"/>
    <s v="-"/>
    <s v="MUNICIPIO"/>
    <s v="PTE. PERÓN"/>
    <s v="GUERNICA"/>
    <s v="-"/>
    <s v="-"/>
    <s v="-"/>
    <n v="218579.49"/>
    <s v="-"/>
    <s v="-"/>
    <n v="218579.49"/>
    <s v="-"/>
    <n v="180631.64"/>
    <n v="7117"/>
    <s v="-"/>
    <s v="-"/>
    <s v="-"/>
    <n v="0"/>
    <n v="0"/>
    <s v="-"/>
    <n v="0"/>
    <s v="-"/>
    <n v="0"/>
    <s v="-"/>
    <s v="-"/>
    <n v="1"/>
    <n v="1"/>
    <s v="CERRO EN MENOS POR ADDENDA NEGATIVA, EL MONTO FINAL ES $187777"/>
  </r>
  <r>
    <n v="1079"/>
    <x v="1"/>
    <s v="06. PLAN SANITARIO DE EMERGENCIA"/>
    <s v="-"/>
    <s v="-"/>
    <s v="-"/>
    <s v="-"/>
    <s v="-"/>
    <s v="DIRECCIÓN APLICACIÓN DE IMÁGENES SATELITALES -SISTEMA DE INFORMACIÓN DE IMÁGENES SATELITALES Y CARTOGRAFÍA DIGITAL"/>
    <n v="2"/>
    <x v="3"/>
    <s v="-"/>
    <x v="4"/>
    <x v="26"/>
    <s v="-"/>
    <s v="-"/>
    <s v="-"/>
    <s v="1"/>
    <n v="11"/>
    <n v="5"/>
    <n v="9"/>
    <n v="1"/>
    <n v="99"/>
    <s v="-"/>
    <s v="-"/>
    <s v="-"/>
    <s v="1"/>
    <s v="-"/>
    <s v="MINISTERIO DE INFRAESTRUCTURA"/>
    <s v="CUENCA MATANZA RIACHUELO"/>
    <s v="-"/>
    <s v="-"/>
    <s v="-"/>
    <s v="-"/>
    <n v="0"/>
    <n v="0"/>
    <n v="0"/>
    <n v="0"/>
    <s v="-"/>
    <n v="1976000"/>
    <n v="1898000"/>
    <n v="842400"/>
    <n v="1411800"/>
    <s v="-"/>
    <n v="2840000"/>
    <n v="0"/>
    <s v="-"/>
    <n v="0"/>
    <s v="-"/>
    <s v="-"/>
    <s v="-"/>
    <s v="NO HAY MEMORIA INSTITUCIONAL DE ESTA OBRA"/>
    <s v="-"/>
    <s v="-"/>
    <s v="-"/>
  </r>
  <r>
    <n v="1080"/>
    <x v="1"/>
    <s v="06. PLAN SANITARIO DE EMERGENCIA"/>
    <s v="-"/>
    <s v="-"/>
    <s v="-"/>
    <s v="RED VIAL EN POLO DOCK SUD"/>
    <s v="-"/>
    <s v="PAVIMENTACIÓN CALLE SARGENTO PONCE - PTO DOCK SUD"/>
    <n v="2"/>
    <x v="8"/>
    <s v="-"/>
    <x v="15"/>
    <x v="27"/>
    <n v="7"/>
    <n v="7578"/>
    <s v="-"/>
    <s v="1"/>
    <n v="12"/>
    <n v="4"/>
    <n v="2"/>
    <n v="2"/>
    <s v="-"/>
    <n v="4"/>
    <n v="3"/>
    <s v="25"/>
    <s v="1"/>
    <s v="-"/>
    <s v="MINISTERIO DE LA PRODUCCIÓN"/>
    <s v="AVELLANEDA"/>
    <s v="-"/>
    <s v="-"/>
    <d v="2010-03-15T00:00:00"/>
    <d v="2010-10-11T00:00:00"/>
    <n v="0"/>
    <n v="0"/>
    <n v="0"/>
    <n v="0"/>
    <s v="-"/>
    <n v="6784418"/>
    <n v="952107"/>
    <n v="761972"/>
    <n v="328044.15999999997"/>
    <s v="-"/>
    <n v="0"/>
    <n v="301648.51"/>
    <s v="-"/>
    <n v="0"/>
    <s v="-"/>
    <s v="-"/>
    <s v="-"/>
    <s v="-"/>
    <s v="-"/>
    <s v="-"/>
    <s v="-"/>
  </r>
  <r>
    <n v="1081"/>
    <x v="1"/>
    <s v="06. PLAN SANITARIO DE EMERGENCIA"/>
    <s v="-"/>
    <s v="-"/>
    <s v="-"/>
    <s v="SANEAMIENTO"/>
    <s v="-"/>
    <s v="EDIFICIO DEL PUERTO DOCK SUD"/>
    <n v="2"/>
    <x v="8"/>
    <s v="-"/>
    <x v="15"/>
    <x v="27"/>
    <n v="7"/>
    <n v="7361"/>
    <s v="-"/>
    <s v="1"/>
    <n v="12"/>
    <n v="4"/>
    <n v="2"/>
    <n v="2"/>
    <s v="-"/>
    <n v="4"/>
    <n v="3"/>
    <s v="25"/>
    <s v="1"/>
    <s v="-"/>
    <s v="MINISTERIO DE LA PRODUCCIÓN"/>
    <s v="AVELLANEDA"/>
    <s v="-"/>
    <s v="-"/>
    <d v="2010-04-09T00:00:00"/>
    <d v="2011-02-26T00:00:00"/>
    <n v="0"/>
    <n v="0"/>
    <n v="0"/>
    <n v="0"/>
    <s v="-"/>
    <n v="4956228"/>
    <n v="1326737"/>
    <n v="161382.09"/>
    <n v="1198379.8"/>
    <s v="-"/>
    <n v="0"/>
    <n v="0"/>
    <s v="-"/>
    <n v="0"/>
    <s v="-"/>
    <s v="-"/>
    <s v="-"/>
    <s v="-"/>
    <s v="-"/>
    <s v="-"/>
    <s v="-"/>
  </r>
  <r>
    <n v="1082"/>
    <x v="1"/>
    <s v="06. PLAN SANITARIO DE EMERGENCIA"/>
    <s v="-"/>
    <s v="-"/>
    <s v="-"/>
    <s v="NUEVO EFECTOR SALUD"/>
    <s v="-"/>
    <s v="UNIDAD SANITARIA Nº 28 Bº LAS CAMPANILLAS -MERLO."/>
    <n v="2"/>
    <x v="3"/>
    <s v="-"/>
    <x v="4"/>
    <x v="6"/>
    <n v="1"/>
    <n v="7187"/>
    <s v="-"/>
    <s v="1"/>
    <n v="11"/>
    <n v="4"/>
    <n v="2"/>
    <n v="1"/>
    <s v="-"/>
    <n v="3"/>
    <n v="1"/>
    <n v="410"/>
    <s v="1"/>
    <s v="-"/>
    <s v="MINISTERIO DE INFRAESTRUCTURA"/>
    <s v="MERLO"/>
    <s v="B° LAS CAMPANILLAS"/>
    <s v="-"/>
    <d v="2011-02-09T00:00:00"/>
    <d v="2011-09-07T00:00:00"/>
    <n v="1243139"/>
    <n v="0"/>
    <n v="24862.78"/>
    <n v="1268001.78"/>
    <s v="-"/>
    <n v="24862.78"/>
    <n v="884102.78"/>
    <n v="234162"/>
    <s v="-"/>
    <n v="123913.54"/>
    <n v="960.45"/>
    <n v="0"/>
    <s v="-"/>
    <n v="0"/>
    <s v="-"/>
    <s v="-"/>
    <s v="-"/>
    <s v="FINALIZADO"/>
    <n v="1"/>
    <n v="1"/>
    <s v="-"/>
  </r>
  <r>
    <n v="1083"/>
    <x v="1"/>
    <s v="06. PLAN SANITARIO DE EMERGENCIA"/>
    <s v="-"/>
    <s v="-"/>
    <s v="-"/>
    <s v="NUEVO EFECTOR SALUD"/>
    <s v="UNIDADES SANITARIAS ALMIRANTE BROWN"/>
    <s v="UNIDAD SANITARIA MINISTRO RIVADAVIA-ALTE.BROWN"/>
    <n v="2"/>
    <x v="3"/>
    <s v="-"/>
    <x v="4"/>
    <x v="6"/>
    <n v="1"/>
    <n v="7943"/>
    <s v="-"/>
    <s v="1"/>
    <n v="11"/>
    <n v="4"/>
    <n v="2"/>
    <n v="1"/>
    <s v="-"/>
    <n v="3"/>
    <n v="1"/>
    <n v="200"/>
    <s v="1"/>
    <s v="-"/>
    <s v="MINISTERIO DE INFRAESTRUCTURA"/>
    <s v="ALMIRANTE BROWN"/>
    <s v="ALMIRANTE BROWN"/>
    <s v="-"/>
    <d v="2011-02-01T00:00:00"/>
    <d v="2011-08-30T00:00:00"/>
    <n v="1286563.3700000001"/>
    <n v="457740.97"/>
    <n v="32664.2968"/>
    <n v="1776968.6368"/>
    <s v="-"/>
    <n v="25731.26"/>
    <n v="1252930.81"/>
    <n v="384523.91"/>
    <n v="113782.73"/>
    <s v="-"/>
    <n v="0"/>
    <n v="0"/>
    <s v="-"/>
    <n v="0"/>
    <s v="-"/>
    <s v="-"/>
    <s v="-"/>
    <s v="FINALIZADO"/>
    <n v="1"/>
    <n v="1"/>
    <s v="-"/>
  </r>
  <r>
    <n v="1084"/>
    <x v="1"/>
    <s v="06. PLAN SANITARIO DE EMERGENCIA"/>
    <s v="-"/>
    <s v="-"/>
    <s v="-"/>
    <s v="NUEVO EFECTOR SALUD"/>
    <s v="-"/>
    <s v="UNIDAD SANITARIA BARRIO STA. CATALINA -LOMAS DE ZAMORA."/>
    <n v="2"/>
    <x v="3"/>
    <s v="-"/>
    <x v="4"/>
    <x v="6"/>
    <n v="1"/>
    <n v="7185"/>
    <s v="-"/>
    <s v="1"/>
    <n v="11"/>
    <n v="4"/>
    <n v="2"/>
    <n v="1"/>
    <s v="-"/>
    <n v="3"/>
    <n v="1"/>
    <n v="370"/>
    <s v="1"/>
    <s v="-"/>
    <s v="MINISTERIO DE INFRAESTRUCTURA"/>
    <s v="LOMAS DE ZAMORA"/>
    <s v="B° SANTA CATALINA"/>
    <s v="-"/>
    <d v="2011-01-17T00:00:00"/>
    <d v="2011-08-15T00:00:00"/>
    <n v="1558171.04"/>
    <n v="667566.72"/>
    <n v="44808.510799999996"/>
    <n v="2270546.2708000001"/>
    <s v="-"/>
    <n v="186980.53"/>
    <n v="1211541.8500000001"/>
    <n v="736894.19"/>
    <n v="135129.78"/>
    <s v="-"/>
    <n v="0"/>
    <n v="0"/>
    <s v="-"/>
    <n v="0"/>
    <s v="-"/>
    <s v="-"/>
    <s v="-"/>
    <s v="FINALIZADO"/>
    <n v="1"/>
    <n v="1"/>
    <s v="-"/>
  </r>
  <r>
    <n v="1085"/>
    <x v="1"/>
    <s v="06. PLAN SANITARIO DE EMERGENCIA"/>
    <s v="-"/>
    <s v="-"/>
    <s v="-"/>
    <s v="NUEVO CENTRO EDUCATIVO"/>
    <s v="-"/>
    <s v="JARDÍN MATERNAL MERLO"/>
    <n v="2"/>
    <x v="3"/>
    <s v="-"/>
    <x v="4"/>
    <x v="6"/>
    <n v="4"/>
    <n v="7928"/>
    <s v="-"/>
    <s v="1"/>
    <n v="11"/>
    <n v="4"/>
    <n v="2"/>
    <n v="1"/>
    <s v="-"/>
    <n v="3"/>
    <n v="2"/>
    <n v="410"/>
    <s v="1"/>
    <s v="-"/>
    <s v="MINISTERIO DE INFRAESTRUCTURA"/>
    <s v="MERLO"/>
    <s v="MERLO"/>
    <s v="-"/>
    <d v="2011-01-12T00:00:00"/>
    <d v="2011-09-09T00:00:00"/>
    <n v="1720184.73"/>
    <n v="710462.05"/>
    <n v="5382743.9582000002"/>
    <n v="7813390.7381999996"/>
    <s v="-"/>
    <n v="48824.84"/>
    <n v="1736354.53"/>
    <n v="728261.27"/>
    <s v="-"/>
    <n v="1265742.83"/>
    <n v="4050377.06"/>
    <n v="0"/>
    <s v="-"/>
    <n v="0"/>
    <s v="-"/>
    <s v="-"/>
    <s v="-"/>
    <s v="FINALIZADO"/>
    <n v="1"/>
    <n v="1"/>
    <s v="-"/>
  </r>
  <r>
    <n v="1086"/>
    <x v="1"/>
    <s v="06. PLAN SANITARIO DE EMERGENCIA"/>
    <s v="-"/>
    <s v="-"/>
    <s v="-"/>
    <s v="NUEVO CENTRO EDUCATIVO"/>
    <s v="-"/>
    <s v="JARDÍN MATERNAL CAÑUELAS"/>
    <n v="2"/>
    <x v="3"/>
    <s v="-"/>
    <x v="4"/>
    <x v="6"/>
    <n v="4"/>
    <n v="7931"/>
    <s v="-"/>
    <s v="1"/>
    <n v="11"/>
    <n v="4"/>
    <n v="2"/>
    <n v="1"/>
    <s v="-"/>
    <n v="3"/>
    <n v="2"/>
    <n v="95"/>
    <s v="1"/>
    <s v="-"/>
    <s v="MINISTERIO DE INFRAESTRUCTURA"/>
    <s v="CAÑUELAS"/>
    <s v="-"/>
    <s v="-"/>
    <d v="2011-02-02T00:00:00"/>
    <d v="2011-09-30T00:00:00"/>
    <n v="1921037.7"/>
    <n v="633901.29"/>
    <n v="51098.779799999997"/>
    <n v="2606037.7697999999"/>
    <s v="-"/>
    <n v="38420.76"/>
    <n v="1380037.35"/>
    <n v="1061931.57"/>
    <n v="8724.73"/>
    <s v="-"/>
    <n v="0"/>
    <n v="0"/>
    <s v="-"/>
    <n v="0"/>
    <s v="-"/>
    <s v="-"/>
    <s v="-"/>
    <s v="FINALIZADO"/>
    <n v="1"/>
    <n v="1"/>
    <s v="-"/>
  </r>
  <r>
    <n v="1087"/>
    <x v="1"/>
    <s v="06. PLAN SANITARIO DE EMERGENCIA"/>
    <s v="-"/>
    <s v="-"/>
    <s v="-"/>
    <s v="NUEVO EFECTOR SALUD"/>
    <s v="-"/>
    <s v="CASA DEL NIÑO-ESTEBAN ECHEVERRÍA"/>
    <n v="2"/>
    <x v="3"/>
    <s v="-"/>
    <x v="4"/>
    <x v="6"/>
    <n v="4"/>
    <n v="7927"/>
    <s v="-"/>
    <s v="1"/>
    <n v="11"/>
    <n v="4"/>
    <n v="2"/>
    <n v="1"/>
    <s v="-"/>
    <n v="3"/>
    <n v="2"/>
    <n v="185"/>
    <s v="1"/>
    <s v="-"/>
    <s v="MINISTERIO DE INFRAESTRUCTURA"/>
    <s v="ESTEBAN ECHEVERRÍA"/>
    <s v="VILLA MAGDALENA"/>
    <s v="-"/>
    <d v="2011-06-01T00:00:00"/>
    <d v="2012-01-27T00:00:00"/>
    <n v="2351055.8676"/>
    <n v="550116.42579999997"/>
    <n v="0"/>
    <n v="2901172.2933999998"/>
    <s v="-"/>
    <n v="38480.58"/>
    <n v="727212.03"/>
    <n v="1746933.51"/>
    <n v="363303.71"/>
    <n v="20922.560000000001"/>
    <n v="4834.71"/>
    <n v="0"/>
    <s v="-"/>
    <n v="0"/>
    <s v="-"/>
    <s v="-"/>
    <s v="-"/>
    <s v="FINALIZADO"/>
    <n v="1.0001774477859076"/>
    <n v="1"/>
    <s v="-"/>
  </r>
  <r>
    <n v="1088"/>
    <x v="1"/>
    <s v="06. PLAN SANITARIO DE EMERGENCIA"/>
    <s v="-"/>
    <s v="-"/>
    <s v="-"/>
    <s v="NUEVO EFECTOR SALUD"/>
    <s v="OBRA ALMIRANTE BROWN"/>
    <s v="CASA DEL NIÑO ALMIRANTE BROWN"/>
    <n v="2"/>
    <x v="3"/>
    <s v="-"/>
    <x v="4"/>
    <x v="6"/>
    <n v="4"/>
    <n v="7926"/>
    <s v="-"/>
    <s v="1"/>
    <n v="11"/>
    <n v="4"/>
    <n v="2"/>
    <n v="1"/>
    <s v="-"/>
    <n v="3"/>
    <n v="2"/>
    <n v="2"/>
    <s v="1"/>
    <s v="-"/>
    <s v="MINISTERIO DE INFRAESTRUCTURA"/>
    <s v="ALMIRANTE BROWN"/>
    <s v="ALMIRANTE BROWN"/>
    <s v="-"/>
    <d v="2011-03-16T00:00:00"/>
    <d v="2011-11-11T00:00:00"/>
    <n v="2307361.3220000002"/>
    <n v="651036.02200000011"/>
    <n v="0"/>
    <n v="2958397.3440000005"/>
    <s v="-"/>
    <n v="41012.22"/>
    <n v="1354636.13"/>
    <n v="1316642.27"/>
    <n v="155641.5"/>
    <n v="90464"/>
    <n v="0"/>
    <n v="0"/>
    <s v="-"/>
    <n v="0"/>
    <s v="-"/>
    <s v="-"/>
    <s v="-"/>
    <s v="FINALIZADO"/>
    <n v="0.99999983301769724"/>
    <n v="1"/>
    <s v="-"/>
  </r>
  <r>
    <n v="1089"/>
    <x v="1"/>
    <s v="06. PLAN SANITARIO DE EMERGENCIA"/>
    <s v="-"/>
    <s v="-"/>
    <s v="-"/>
    <s v="DESAGUES PLUVIALES"/>
    <s v="-"/>
    <s v="SANEAMIENTO HIDRÁULICO DE LA CUENCA DEL ARROYO FINOCHIETO - PARTIDO DE LA MATANZA"/>
    <n v="2"/>
    <x v="3"/>
    <s v="-"/>
    <x v="4"/>
    <x v="28"/>
    <s v="-"/>
    <n v="7642"/>
    <s v="-"/>
    <s v="1"/>
    <n v="11"/>
    <n v="4"/>
    <n v="2"/>
    <n v="2"/>
    <s v="-"/>
    <n v="4"/>
    <n v="4"/>
    <n v="325"/>
    <s v="1"/>
    <s v="-"/>
    <s v="MINISTERIO DE INFRAESTRUCTURA"/>
    <s v="LA MATANZA"/>
    <s v="LA MATANZA"/>
    <s v="-"/>
    <d v="2010-04-15T00:00:00"/>
    <d v="2012-04-04T00:00:00"/>
    <n v="213034294.84"/>
    <n v="4358423.57"/>
    <n v="0"/>
    <n v="217392718.41"/>
    <s v="-"/>
    <n v="25191615.109999999"/>
    <n v="103925054.59999999"/>
    <n v="43577403.229999997"/>
    <n v="32714197.18"/>
    <s v="-"/>
    <n v="14821935.789999999"/>
    <n v="0"/>
    <s v="-"/>
    <n v="0"/>
    <s v="-"/>
    <s v="-"/>
    <s v="-"/>
    <s v="FINALIZADO"/>
    <n v="1"/>
    <n v="1"/>
    <s v="-"/>
  </r>
  <r>
    <n v="1090"/>
    <x v="1"/>
    <s v="06. PLAN SANITARIO DE EMERGENCIA"/>
    <s v="-"/>
    <s v="-"/>
    <s v="-"/>
    <s v="EXPANSIÓN DE REDES"/>
    <s v="-"/>
    <s v="RED DE DESAGÜES CLOACALES Bº PARQUE SAN MARTÍN - S. SUROESTE - MERLO"/>
    <n v="2"/>
    <x v="3"/>
    <s v="-"/>
    <x v="4"/>
    <x v="7"/>
    <n v="1"/>
    <n v="7861"/>
    <s v="-"/>
    <s v="2"/>
    <n v="11"/>
    <n v="4"/>
    <n v="2"/>
    <n v="2"/>
    <s v="-"/>
    <n v="3"/>
    <n v="8"/>
    <n v="41"/>
    <s v="1"/>
    <s v="-"/>
    <s v="MINISTERIO DE INFRAESTRUCTURA"/>
    <s v="MERLO"/>
    <s v="B° PARQUE SAN MARTIN"/>
    <s v="-"/>
    <d v="2010-04-07T00:00:00"/>
    <d v="2012-06-25T00:00:00"/>
    <n v="64909790.859999999"/>
    <n v="14845082.100000001"/>
    <n v="0"/>
    <n v="79754872.959999993"/>
    <s v="-"/>
    <n v="7268829.4000000004"/>
    <n v="11967257.869999999"/>
    <n v="7765176.4299999997"/>
    <n v="18692816.030000001"/>
    <s v="-"/>
    <n v="0"/>
    <n v="0"/>
    <s v="-"/>
    <n v="0"/>
    <s v="-"/>
    <s v="-"/>
    <s v="-"/>
    <s v="FINALIZADO"/>
    <n v="1"/>
    <n v="1"/>
    <s v="-"/>
  </r>
  <r>
    <n v="1091"/>
    <x v="1"/>
    <s v="06. PLAN SANITARIO DE EMERGENCIA"/>
    <s v="-"/>
    <s v="-"/>
    <s v="-"/>
    <s v="EXPANSIÓN DE REDES"/>
    <s v="-"/>
    <s v="RED DE DESAGÜES CLOACALES Bº PARQUE SAN MARTÍN - S. SUROESTE - MERLO"/>
    <n v="2"/>
    <x v="3"/>
    <s v="-"/>
    <x v="4"/>
    <x v="7"/>
    <n v="1"/>
    <n v="7861"/>
    <s v="-"/>
    <s v="2"/>
    <n v="13"/>
    <n v="4"/>
    <n v="2"/>
    <n v="2"/>
    <s v="-"/>
    <n v="3"/>
    <n v="8"/>
    <n v="41"/>
    <s v="1"/>
    <s v="-"/>
    <s v="MINISTERIO DE INFRAESTRUCTURA"/>
    <s v="MERLO"/>
    <s v="B° PARQUE SAN MARTIN"/>
    <s v="-"/>
    <s v="-"/>
    <s v="-"/>
    <s v=" $  0   "/>
    <s v=" $  0   "/>
    <n v="0"/>
    <n v="0"/>
    <s v="-"/>
    <n v="2129271.4300000002"/>
    <n v="3604169.42"/>
    <n v="7169195.8600000003"/>
    <n v="6876687.71"/>
    <n v="226333.73"/>
    <n v="0"/>
    <n v="0"/>
    <s v="-"/>
    <n v="0"/>
    <s v="-"/>
    <s v="-"/>
    <s v="-"/>
    <s v="FINALIZADO"/>
    <n v="1"/>
    <n v="1"/>
    <s v="-"/>
  </r>
  <r>
    <n v="1092"/>
    <x v="1"/>
    <s v="06. PLAN SANITARIO DE EMERGENCIA"/>
    <s v="-"/>
    <s v="-"/>
    <s v="-"/>
    <s v="EXPANSIÓN DE REDES"/>
    <s v="-"/>
    <s v="RED DE DESAGÜES CLOACALES Bº PARQUE SAN MARTÍN - S. NOROESTE MERLO"/>
    <n v="2"/>
    <x v="3"/>
    <s v="-"/>
    <x v="4"/>
    <x v="7"/>
    <n v="1"/>
    <n v="7860"/>
    <s v="-"/>
    <s v="2"/>
    <n v="11"/>
    <n v="4"/>
    <n v="2"/>
    <n v="2"/>
    <s v="-"/>
    <n v="3"/>
    <n v="8"/>
    <n v="41"/>
    <s v="1"/>
    <s v="-"/>
    <s v="MINISTERIO DE INFRAESTRUCTURA"/>
    <s v="MERLO"/>
    <s v="B° PARQUE SAN MARTIN"/>
    <s v="-"/>
    <d v="2010-04-07T00:00:00"/>
    <d v="2012-07-25T00:00:00"/>
    <n v="71715106.969999999"/>
    <n v="22128915.25"/>
    <n v="0"/>
    <n v="93844022.219999999"/>
    <s v="-"/>
    <n v="10589384.689999999"/>
    <n v="23531578.699999999"/>
    <n v="10128180.02"/>
    <n v="10993209.800000001"/>
    <s v="-"/>
    <n v="0"/>
    <n v="0"/>
    <s v="-"/>
    <n v="0"/>
    <s v="-"/>
    <s v="-"/>
    <s v="-"/>
    <s v="FINALIZADO"/>
    <n v="1"/>
    <n v="0.99996237724359616"/>
    <s v="-"/>
  </r>
  <r>
    <n v="1093"/>
    <x v="1"/>
    <s v="06. PLAN SANITARIO DE EMERGENCIA"/>
    <s v="-"/>
    <s v="-"/>
    <s v="-"/>
    <s v="EXPANSIÓN DE REDES"/>
    <s v="-"/>
    <s v="RED DE DESAGÜES CLOACALES Bº PARQUE SAN MARTÍN - S. NOROESTE MERLO"/>
    <n v="2"/>
    <x v="3"/>
    <s v="-"/>
    <x v="4"/>
    <x v="7"/>
    <n v="1"/>
    <n v="7860"/>
    <s v="-"/>
    <s v="2"/>
    <n v="13"/>
    <n v="4"/>
    <n v="2"/>
    <n v="2"/>
    <s v="-"/>
    <n v="3"/>
    <n v="8"/>
    <n v="41"/>
    <s v="1"/>
    <s v="-"/>
    <s v="MINISTERIO DE INFRAESTRUCTURA"/>
    <s v="MERLO"/>
    <s v="B° PARQUE SAN MARTIN"/>
    <s v="-"/>
    <s v="-"/>
    <d v="2012-07-25T00:00:00"/>
    <s v=" $  0   "/>
    <s v=" $  0   "/>
    <n v="0"/>
    <n v="0"/>
    <s v="-"/>
    <n v="3065462.72"/>
    <n v="6255229.5199999996"/>
    <n v="7500500.21"/>
    <n v="65295.46"/>
    <s v="-"/>
    <n v="0"/>
    <n v="0"/>
    <s v="-"/>
    <n v="0"/>
    <s v="-"/>
    <s v="-"/>
    <s v="-"/>
    <s v="FINALIZADO"/>
    <n v="1"/>
    <n v="0.99996237724359616"/>
    <s v="-"/>
  </r>
  <r>
    <n v="1094"/>
    <x v="1"/>
    <s v="06. PLAN SANITARIO DE EMERGENCIA"/>
    <s v="-"/>
    <s v="-"/>
    <s v="-"/>
    <s v="EXPANSIÓN DE REDES"/>
    <s v="-"/>
    <s v="DESAGÜES CLOACALES MARIANO ACOSTA Y FERRARI - S. OESTE - MERLO"/>
    <n v="2"/>
    <x v="3"/>
    <s v="-"/>
    <x v="4"/>
    <x v="7"/>
    <n v="1"/>
    <n v="7864"/>
    <s v="-"/>
    <s v="2"/>
    <n v="11"/>
    <n v="4"/>
    <n v="2"/>
    <n v="2"/>
    <s v="-"/>
    <n v="3"/>
    <n v="8"/>
    <n v="41"/>
    <s v="1"/>
    <s v="-"/>
    <s v="MINISTERIO DE INFRAESTRUCTURA"/>
    <s v="MERLO"/>
    <s v="MARIANO ACOSTA - FERRARI"/>
    <s v="-"/>
    <d v="2010-04-07T00:00:00"/>
    <d v="2012-06-25T00:00:00"/>
    <n v="57368671.600000001"/>
    <n v="4335812.72"/>
    <n v="0"/>
    <n v="61704484.32"/>
    <s v="-"/>
    <n v="7757937.1500000004"/>
    <n v="22555267.629999999"/>
    <n v="6329849.5199999996"/>
    <n v="6981349.6600000001"/>
    <s v="-"/>
    <n v="0"/>
    <n v="0"/>
    <s v="-"/>
    <n v="0"/>
    <s v="-"/>
    <s v="-"/>
    <s v="-"/>
    <s v="NO HAY MEMORIA INSTITUCIONAL DE ESTA OBRA"/>
    <n v="0.97340000000000004"/>
    <n v="0.9825688834670524"/>
    <s v="-"/>
  </r>
  <r>
    <n v="1095"/>
    <x v="1"/>
    <s v="06. PLAN SANITARIO DE EMERGENCIA"/>
    <s v="-"/>
    <s v="-"/>
    <s v="-"/>
    <s v="EXPANSIÓN DE REDES"/>
    <s v="-"/>
    <s v="DESAGÜES CLOACALES MARIANO ACOSTA Y FERRARI - S. OESTE - MERLO"/>
    <n v="2"/>
    <x v="3"/>
    <s v="-"/>
    <x v="4"/>
    <x v="7"/>
    <n v="1"/>
    <n v="7864"/>
    <s v="-"/>
    <s v="2"/>
    <n v="13"/>
    <n v="4"/>
    <n v="2"/>
    <n v="2"/>
    <s v="-"/>
    <n v="3"/>
    <n v="8"/>
    <n v="41"/>
    <s v="1"/>
    <s v="-"/>
    <s v="MINISTERIO DE INFRAESTRUCTURA"/>
    <s v="MERLO"/>
    <s v="MARIANO ACOSTA - FERRARI"/>
    <s v="-"/>
    <s v="-"/>
    <s v="-"/>
    <s v=" $  0   "/>
    <s v=" $  0   "/>
    <n v="0"/>
    <n v="0"/>
    <s v="-"/>
    <n v="2242830.25"/>
    <n v="6182703.6200000001"/>
    <n v="6871532.6900000004"/>
    <n v="1143359.1200000001"/>
    <s v="-"/>
    <n v="0"/>
    <n v="0"/>
    <s v="-"/>
    <n v="0"/>
    <s v="-"/>
    <s v="-"/>
    <s v="-"/>
    <s v="NO HAY MEMORIA INSTITUCIONAL DE ESTA OBRA"/>
    <s v="-"/>
    <s v="-"/>
    <s v="-"/>
  </r>
  <r>
    <n v="1096"/>
    <x v="1"/>
    <s v="06. PLAN SANITARIO DE EMERGENCIA"/>
    <s v="-"/>
    <s v="-"/>
    <s v="-"/>
    <s v="EXPANSIÓN DE REDES"/>
    <s v="-"/>
    <s v="DESAGÜES CLOACALES MARIANO ACOSTA Y FERRARI - S. ESTE - MERLO"/>
    <n v="2"/>
    <x v="3"/>
    <s v="-"/>
    <x v="4"/>
    <x v="7"/>
    <n v="1"/>
    <n v="7862"/>
    <s v="-"/>
    <s v="2"/>
    <n v="11"/>
    <n v="4"/>
    <n v="2"/>
    <n v="2"/>
    <s v="-"/>
    <n v="3"/>
    <n v="8"/>
    <n v="41"/>
    <s v="1"/>
    <s v="-"/>
    <s v="MINISTERIO DE INFRAESTRUCTURA"/>
    <s v="MERLO"/>
    <s v="MARIANO ACOSTA - FERRARI"/>
    <s v="-"/>
    <d v="2010-04-07T00:00:00"/>
    <d v="2012-05-26T00:00:00"/>
    <n v="53428456.32"/>
    <n v="14216476.15"/>
    <n v="0"/>
    <n v="67644932.469999999"/>
    <s v="-"/>
    <n v="11823409.109999999"/>
    <n v="20760086.09"/>
    <n v="4422826.68"/>
    <n v="3202768.41"/>
    <s v="-"/>
    <n v="0"/>
    <n v="0"/>
    <s v="-"/>
    <n v="0"/>
    <s v="-"/>
    <s v="-"/>
    <s v="-"/>
    <s v="FINALIZADO"/>
    <n v="1"/>
    <n v="1"/>
    <s v="-"/>
  </r>
  <r>
    <n v="1097"/>
    <x v="1"/>
    <s v="06. PLAN SANITARIO DE EMERGENCIA"/>
    <s v="-"/>
    <s v="-"/>
    <s v="-"/>
    <s v="EXPANSIÓN DE REDES"/>
    <s v="-"/>
    <s v="DESAGÜES CLOACALES MARIANO ACOSTA Y FERRARI - S. ESTE - MERLO"/>
    <n v="2"/>
    <x v="3"/>
    <s v="-"/>
    <x v="4"/>
    <x v="7"/>
    <n v="1"/>
    <n v="7862"/>
    <s v="-"/>
    <s v="2"/>
    <n v="13"/>
    <n v="4"/>
    <n v="2"/>
    <n v="2"/>
    <s v="-"/>
    <n v="3"/>
    <n v="8"/>
    <n v="41"/>
    <s v="1"/>
    <s v="-"/>
    <s v="MINISTERIO DE INFRAESTRUCTURA"/>
    <s v="MERLO"/>
    <s v="MARIANO ACOSTA - FERRARI"/>
    <s v="-"/>
    <s v="-"/>
    <s v="-"/>
    <s v=" $  0   "/>
    <s v=" $  0   "/>
    <n v="0"/>
    <n v="0"/>
    <s v="-"/>
    <n v="3340202.14"/>
    <n v="5708504.0300000003"/>
    <n v="4916072.79"/>
    <n v="75688.42"/>
    <s v="-"/>
    <n v="0"/>
    <n v="0"/>
    <s v="-"/>
    <n v="0"/>
    <s v="-"/>
    <s v="-"/>
    <s v="-"/>
    <s v="FINALIZADO"/>
    <n v="1"/>
    <n v="1"/>
    <s v="-"/>
  </r>
  <r>
    <n v="1098"/>
    <x v="1"/>
    <s v="08. URBANIZACIÓN DE VILLAS Y ASENTAMIENTOS URBANOS"/>
    <s v="-"/>
    <s v="-"/>
    <s v="-"/>
    <s v="VIVIENDAS NUEVAS"/>
    <s v="COMPLEJO MARCOS PAZ"/>
    <s v="MARCOS PAZ 202 VIV"/>
    <n v="2"/>
    <x v="5"/>
    <s v="-"/>
    <x v="6"/>
    <x v="10"/>
    <n v="2"/>
    <n v="6554"/>
    <s v="-"/>
    <s v="51"/>
    <n v="12"/>
    <s v="-"/>
    <s v="-"/>
    <s v="-"/>
    <n v="1"/>
    <s v="-"/>
    <s v="-"/>
    <n v="889"/>
    <s v="1"/>
    <s v="-"/>
    <s v="MINISTERIO DE INFRAESTRUCTURA"/>
    <s v="MARCOS PAZ"/>
    <s v="MARCOS PAZ"/>
    <s v="-"/>
    <d v="2010-02-16T00:00:00"/>
    <d v="2019-07-31T00:00:00"/>
    <n v="36002468.310000002"/>
    <s v=" $  0   "/>
    <s v=" $  0   "/>
    <n v="36002468.310000002"/>
    <n v="0"/>
    <n v="6926402.0300000003"/>
    <n v="1049176"/>
    <n v="77190.89"/>
    <n v="0"/>
    <n v="0"/>
    <n v="0"/>
    <n v="0"/>
    <n v="8588633.0800000001"/>
    <n v="13463658"/>
    <n v="6984441"/>
    <n v="0"/>
    <s v="X"/>
    <s v="EN EJECUCIÓN"/>
    <n v="0.78"/>
    <n v="0.624"/>
    <s v="-"/>
  </r>
  <r>
    <n v="1099"/>
    <x v="1"/>
    <s v="06. PLAN SANITARIO DE EMERGENCIA"/>
    <s v="-"/>
    <s v="-"/>
    <s v="-"/>
    <s v="VIVIENDAS NUEVAS"/>
    <s v="-"/>
    <s v="MERLO 100 VIVIENDAS -ANSES"/>
    <n v="2"/>
    <x v="5"/>
    <s v="-"/>
    <x v="6"/>
    <x v="29"/>
    <s v="-"/>
    <n v="8200"/>
    <s v="-"/>
    <s v="2"/>
    <n v="13"/>
    <n v="5"/>
    <n v="4"/>
    <n v="2"/>
    <n v="41"/>
    <s v="-"/>
    <s v="-"/>
    <s v="-"/>
    <s v="1"/>
    <s v="-"/>
    <s v="MINISTERIO DE INFRAESTRUCTURA"/>
    <s v="MERLO"/>
    <s v="-"/>
    <s v="-"/>
    <d v="2010-09-16T00:00:00"/>
    <d v="2011-07-16T00:00:00"/>
    <n v="19151372.370000001"/>
    <s v=" $  0   "/>
    <s v=" $  0   "/>
    <n v="19151372.370000001"/>
    <s v="-"/>
    <n v="3421877.88"/>
    <n v="8408294.8100000005"/>
    <n v="3247437.44"/>
    <s v="-"/>
    <s v="-"/>
    <n v="0"/>
    <n v="0"/>
    <s v="-"/>
    <n v="0"/>
    <s v="-"/>
    <s v="-"/>
    <s v="-"/>
    <s v="NO HAY MEMORIA INSTITUCIONAL DE ESTA OBRA"/>
    <n v="0.7873"/>
    <n v="0.83653089011289128"/>
    <s v="CAMBIO NÚMERO DE PROYECTO. AHORA ES 274"/>
  </r>
  <r>
    <n v="1100"/>
    <x v="1"/>
    <s v="06. PLAN SANITARIO DE EMERGENCIA"/>
    <s v="-"/>
    <s v="-"/>
    <s v="-"/>
    <s v="VIVIENDAS NUEVAS"/>
    <s v="-"/>
    <s v="AVELLANEDA 45 VIVIENDAS -ANSES"/>
    <n v="2"/>
    <x v="5"/>
    <s v="-"/>
    <x v="6"/>
    <x v="29"/>
    <s v="-"/>
    <n v="8178"/>
    <s v="-"/>
    <s v="2"/>
    <n v="13"/>
    <n v="5"/>
    <n v="4"/>
    <n v="2"/>
    <n v="25"/>
    <s v="-"/>
    <s v="-"/>
    <s v="-"/>
    <s v="1"/>
    <s v="-"/>
    <s v="MINISTERIO DE INFRAESTRUCTURA"/>
    <s v="AVELLANEDA"/>
    <s v="-"/>
    <s v="-"/>
    <d v="2010-06-28T00:00:00"/>
    <d v="2011-04-01T00:00:00"/>
    <n v="5153577.13"/>
    <s v=" $  0   "/>
    <s v=" $  0   "/>
    <n v="5153577.13"/>
    <s v="-"/>
    <n v="1434861"/>
    <n v="2450225.54"/>
    <n v="1172127.48"/>
    <s v="-"/>
    <s v="-"/>
    <n v="0"/>
    <n v="0"/>
    <s v="-"/>
    <n v="0"/>
    <s v="-"/>
    <s v="-"/>
    <s v="-"/>
    <s v="NO HAY MEMORIA INSTITUCIONAL DE ESTA OBRA"/>
    <n v="0.98680000000000001"/>
    <n v="0.97800011173184354"/>
    <s v="NO HAY MEMORIA INSTITUCIONAL DE ESTA OBRA"/>
  </r>
  <r>
    <n v="1101"/>
    <x v="1"/>
    <s v="08. URBANIZACIÓN DE VILLAS Y ASENTAMIENTOS URBANOS"/>
    <s v="-"/>
    <s v="-"/>
    <s v="-"/>
    <s v="VIVIENDAS NUEVAS"/>
    <s v="COMPLEJO ALMIRANTE BROWN "/>
    <s v="ALMIRANTE BROWN 128 VIVIENDAS - _x000a_COOP. ALFIL CONSTRUCCIÓN DE 64 VIV. (SEGUNDA ETAPA)"/>
    <n v="2"/>
    <x v="5"/>
    <s v="-"/>
    <x v="6"/>
    <x v="11"/>
    <n v="2"/>
    <n v="5011"/>
    <s v="-"/>
    <s v="3"/>
    <n v="12"/>
    <n v="6"/>
    <n v="3"/>
    <n v="1"/>
    <n v="99"/>
    <n v="12"/>
    <s v="-"/>
    <n v="28"/>
    <s v="1"/>
    <s v="-"/>
    <s v="MINISTERIO DE INFRAESTRUCTURA"/>
    <s v="ALMIRANTE BROWN"/>
    <s v="-"/>
    <s v="-"/>
    <d v="2010-06-05T00:00:00"/>
    <d v="2018-06-30T00:00:00"/>
    <n v="64051200"/>
    <n v="70793390.099999994"/>
    <s v="-"/>
    <n v="134844590.09999999"/>
    <n v="0"/>
    <n v="1098884"/>
    <n v="368049.49"/>
    <n v="0"/>
    <n v="959226.01"/>
    <n v="0"/>
    <n v="2771419.42"/>
    <n v="18339444.98"/>
    <n v="0"/>
    <n v="5665103.4199999999"/>
    <n v="0"/>
    <n v="0"/>
    <s v="X"/>
    <s v="FINALIZADO"/>
    <n v="0.99516300000000002"/>
    <n v="1"/>
    <s v="-"/>
  </r>
  <r>
    <n v="1102"/>
    <x v="1"/>
    <s v="06. PLAN SANITARIO DE EMERGENCIA"/>
    <s v="-"/>
    <s v="-"/>
    <s v="-"/>
    <s v="VIVIENDAS NUEVAS"/>
    <s v="-"/>
    <s v="ALMTE. BROWN - BARRIO 2 DE ABRIL"/>
    <n v="2"/>
    <x v="5"/>
    <s v="-"/>
    <x v="6"/>
    <x v="30"/>
    <n v="2"/>
    <n v="8010"/>
    <s v="-"/>
    <s v="1"/>
    <n v="13"/>
    <n v="4"/>
    <n v="2"/>
    <n v="1"/>
    <s v="-"/>
    <s v="-"/>
    <s v="-"/>
    <s v="-"/>
    <s v="1"/>
    <s v="-"/>
    <s v="MINISTERIO DE INFRAESTRUCTURA"/>
    <s v="ALMIRANTE BROWN"/>
    <s v="B° 2 DE ABRIL"/>
    <s v="-"/>
    <d v="2010-05-01T00:00:00"/>
    <d v="2011-10-23T00:00:00"/>
    <n v="49693229"/>
    <n v="1419359.22"/>
    <s v=" $  0   "/>
    <n v="51112588.219999999"/>
    <s v="-"/>
    <n v="8136064.7199999997"/>
    <n v="22057911.43"/>
    <n v="12080509.859999999"/>
    <n v="3088226.52"/>
    <n v="565544.13"/>
    <n v="38088"/>
    <n v="0"/>
    <s v="-"/>
    <n v="0"/>
    <s v="-"/>
    <s v="-"/>
    <s v="-"/>
    <s v="NO HAY MEMORIA INSTITUCIONAL DE ESTA OBRA"/>
    <n v="0.89929999999999999"/>
    <n v="0.92847880583489595"/>
    <s v="NO HAY MEMORIA INSTITUCIONAL DE ESTA OBRA"/>
  </r>
  <r>
    <n v="1103"/>
    <x v="1"/>
    <s v="06. PLAN SANITARIO DE EMERGENCIA"/>
    <s v="-"/>
    <s v="-"/>
    <s v="-"/>
    <s v="ACCIONES EN ÁREAS DE ESPECIAL MANEJO"/>
    <s v="-"/>
    <s v="PTE.PERÓN-JARDÍN DE INFANTES EN PARQUE AMERICANO 4A"/>
    <n v="2"/>
    <x v="9"/>
    <s v="-"/>
    <x v="16"/>
    <x v="31"/>
    <n v="2"/>
    <n v="7750"/>
    <s v="-"/>
    <s v="1"/>
    <n v="11"/>
    <n v="4"/>
    <n v="2"/>
    <n v="1"/>
    <s v="-"/>
    <s v="-"/>
    <s v="-"/>
    <s v="-"/>
    <s v="1"/>
    <s v="-"/>
    <s v="MINISTERIO DE INFRAESTRUCTURA"/>
    <s v="PTE. PERÓN"/>
    <s v="PARQUE AMERICANO"/>
    <s v="AV.SAN MARTÍN EBELICE Y ASUNCIÓN"/>
    <d v="2010-09-27T00:00:00"/>
    <d v="2011-03-26T00:00:00"/>
    <n v="1642560.79"/>
    <n v="336785.06"/>
    <s v=" $  0   "/>
    <n v="1979345.85"/>
    <s v="-"/>
    <n v="507144.37"/>
    <n v="1371370"/>
    <s v="-"/>
    <n v="98869.17"/>
    <s v="-"/>
    <n v="0"/>
    <n v="0"/>
    <s v="-"/>
    <n v="0"/>
    <s v="-"/>
    <s v="-"/>
    <s v="-"/>
    <s v="FINALIZADO"/>
    <n v="0.999"/>
    <n v="1"/>
    <s v="-"/>
  </r>
  <r>
    <n v="1104"/>
    <x v="1"/>
    <s v="06. PLAN SANITARIO DE EMERGENCIA"/>
    <s v="-"/>
    <s v="-"/>
    <s v="-"/>
    <s v="NUEVO CENTRO EDUCATIVO"/>
    <s v="-"/>
    <s v="PRESIDENTE PERÓN-JARDÍN DE INFANTES EN LA LOCALIDAD DE SAN PABLO 4A"/>
    <n v="2"/>
    <x v="9"/>
    <s v="-"/>
    <x v="16"/>
    <x v="31"/>
    <n v="2"/>
    <n v="7701"/>
    <s v="-"/>
    <s v="1"/>
    <n v="11"/>
    <n v="4"/>
    <n v="2"/>
    <n v="1"/>
    <s v="-"/>
    <s v="-"/>
    <s v="-"/>
    <s v="-"/>
    <s v="1"/>
    <s v="-"/>
    <s v="MINISTERIO DE INFRAESTRUCTURA"/>
    <s v="PTE. PERÓN"/>
    <s v="B° SAN PABLO"/>
    <s v="AZURDUY, AVDA. 97, CALLE L.N.ALEM Y CALLE CJAL. N. BRACCO"/>
    <d v="2010-02-15T00:00:00"/>
    <d v="2010-12-06T00:00:00"/>
    <n v="1692569.94"/>
    <n v="300148.3"/>
    <s v=" $  0   "/>
    <n v="1992718.24"/>
    <s v="-"/>
    <n v="1593162.69"/>
    <n v="346192"/>
    <n v="53289.78"/>
    <s v="-"/>
    <s v="-"/>
    <n v="0"/>
    <n v="0"/>
    <s v="-"/>
    <n v="0"/>
    <s v="-"/>
    <s v="-"/>
    <s v="-"/>
    <s v="FINALIZADO"/>
    <n v="1"/>
    <n v="1"/>
    <s v="-"/>
  </r>
  <r>
    <n v="1105"/>
    <x v="1"/>
    <s v="06. PLAN SANITARIO DE EMERGENCIA"/>
    <s v="-"/>
    <s v="-"/>
    <s v="-"/>
    <s v="NUEVO CENTRO EDUCATIVO"/>
    <s v="-"/>
    <s v="MERLO-JARDÍN DE INFANTES N° 926 4 A"/>
    <n v="2"/>
    <x v="9"/>
    <s v="-"/>
    <x v="16"/>
    <x v="31"/>
    <n v="2"/>
    <n v="7141"/>
    <s v="-"/>
    <s v="1"/>
    <n v="11"/>
    <n v="4"/>
    <n v="2"/>
    <n v="1"/>
    <s v="-"/>
    <s v="-"/>
    <s v="-"/>
    <s v="-"/>
    <s v="1"/>
    <s v="-"/>
    <s v="MINISTERIO DE INFRAESTRUCTURA"/>
    <s v="MERLO"/>
    <s v="MERLO"/>
    <s v="CALLE GARMENDIA Nº 2255E L.N.ALEM Y E.DEL CAMPO"/>
    <d v="2010-02-03T00:00:00"/>
    <d v="2010-11-14T00:00:00"/>
    <n v="2095704.76"/>
    <n v="321408.71999999997"/>
    <s v=" $  0   "/>
    <n v="2417113.48"/>
    <s v="-"/>
    <n v="1821448"/>
    <n v="135477"/>
    <n v="399760.45"/>
    <n v="60427.86"/>
    <s v="-"/>
    <n v="0"/>
    <n v="0"/>
    <s v="-"/>
    <n v="0"/>
    <s v="-"/>
    <s v="-"/>
    <s v="-"/>
    <s v="FINALIZADO"/>
    <n v="1"/>
    <n v="1"/>
    <s v="-"/>
  </r>
  <r>
    <n v="1106"/>
    <x v="1"/>
    <s v="06. PLAN SANITARIO DE EMERGENCIA"/>
    <s v="-"/>
    <s v="-"/>
    <s v="-"/>
    <s v="NUEVO CENTRO EDUCATIVO"/>
    <s v="-"/>
    <s v="MERLO-JARDÍN DE INFANTES EN B° LA LOMA GRANDE II 4A"/>
    <n v="2"/>
    <x v="9"/>
    <s v="-"/>
    <x v="16"/>
    <x v="31"/>
    <n v="2"/>
    <n v="7736"/>
    <s v="-"/>
    <s v="1"/>
    <n v="11"/>
    <n v="4"/>
    <n v="2"/>
    <n v="1"/>
    <s v="-"/>
    <s v="-"/>
    <s v="-"/>
    <s v="-"/>
    <s v="1"/>
    <s v="-"/>
    <s v="MINISTERIO DE INFRAESTRUCTURA"/>
    <s v="MERLO"/>
    <s v="B° LOMA GRANDE II"/>
    <s v="CALLE DEMARÍA Y OPERATIVO CÓNDOR"/>
    <d v="2010-11-08T00:00:00"/>
    <d v="2011-05-07T00:00:00"/>
    <n v="1414974.48"/>
    <n v="298739.64"/>
    <s v=" $  0   "/>
    <n v="1713714.12"/>
    <s v="-"/>
    <n v="22144"/>
    <n v="1286610"/>
    <n v="473029.27"/>
    <n v="85685.02"/>
    <s v="-"/>
    <n v="0"/>
    <n v="0"/>
    <s v="-"/>
    <n v="0"/>
    <s v="-"/>
    <s v="-"/>
    <s v="-"/>
    <s v="FINALIZADO"/>
    <n v="1"/>
    <n v="1"/>
    <s v="-"/>
  </r>
  <r>
    <n v="1107"/>
    <x v="1"/>
    <s v="06. PLAN SANITARIO DE EMERGENCIA"/>
    <s v="-"/>
    <s v="-"/>
    <s v="-"/>
    <s v="NUEVO CENTRO EDUCATIVO"/>
    <s v="-"/>
    <s v="MERLO-JARDÍN DE INFANTES B° EL  VIVERO 4A"/>
    <n v="2"/>
    <x v="9"/>
    <s v="-"/>
    <x v="16"/>
    <x v="31"/>
    <n v="2"/>
    <n v="7737"/>
    <s v="-"/>
    <s v="1"/>
    <n v="11"/>
    <n v="4"/>
    <n v="2"/>
    <n v="1"/>
    <s v="-"/>
    <s v="-"/>
    <s v="-"/>
    <s v="-"/>
    <s v="1"/>
    <s v="-"/>
    <s v="MINISTERIO DE INFRAESTRUCTURA"/>
    <s v="MERLO"/>
    <s v="B° EL VIVERO"/>
    <s v="ARGENTINA EZABALA Y VALENTÍN ALSINA"/>
    <d v="2010-11-08T00:00:00"/>
    <d v="2011-05-07T00:00:00"/>
    <n v="1336501.46"/>
    <n v="281170.03999999998"/>
    <s v=" $  0   "/>
    <n v="1617671.5"/>
    <s v="-"/>
    <n v="141497"/>
    <n v="1395476"/>
    <s v="-"/>
    <n v="80859.69"/>
    <s v="-"/>
    <n v="0"/>
    <n v="0"/>
    <s v="-"/>
    <n v="0"/>
    <s v="-"/>
    <s v="-"/>
    <s v="-"/>
    <s v="FINALIZADO"/>
    <n v="1"/>
    <n v="1"/>
    <s v="-"/>
  </r>
  <r>
    <n v="1108"/>
    <x v="1"/>
    <s v="06. PLAN SANITARIO DE EMERGENCIA"/>
    <s v="-"/>
    <s v="-"/>
    <s v="-"/>
    <s v="NUEVO CENTRO EDUCATIVO"/>
    <s v="-"/>
    <s v="MERLO-JARDÍN DE INFANTES A/C EN B° RIVADAVIA 4A"/>
    <n v="2"/>
    <x v="9"/>
    <s v="-"/>
    <x v="16"/>
    <x v="31"/>
    <n v="2"/>
    <n v="7142"/>
    <s v="-"/>
    <s v="1"/>
    <n v="11"/>
    <n v="4"/>
    <n v="2"/>
    <n v="1"/>
    <s v="-"/>
    <s v="-"/>
    <s v="-"/>
    <s v="-"/>
    <s v="1"/>
    <s v="-"/>
    <s v="MINISTERIO DE INFRAESTRUCTURA"/>
    <s v="MERLO"/>
    <s v="B° RIVADAVIA"/>
    <s v="CALLE MALDONADO ECORONDA, JUAN XXIII  Y NUÑEZ"/>
    <d v="2010-02-03T00:00:00"/>
    <d v="2010-12-03T00:00:00"/>
    <n v="2120819.39"/>
    <n v="320376.51"/>
    <s v=" $  0   "/>
    <n v="2441195.9000000004"/>
    <s v="-"/>
    <n v="1639285"/>
    <n v="740881"/>
    <s v="-"/>
    <n v="61029.9"/>
    <s v="-"/>
    <n v="0"/>
    <n v="0"/>
    <s v="-"/>
    <n v="0"/>
    <s v="-"/>
    <s v="-"/>
    <s v="-"/>
    <s v="FINALIZADO"/>
    <n v="1"/>
    <n v="1"/>
    <s v="-"/>
  </r>
  <r>
    <n v="1109"/>
    <x v="1"/>
    <s v="06. PLAN SANITARIO DE EMERGENCIA"/>
    <s v="-"/>
    <s v="-"/>
    <s v="-"/>
    <s v="NUEVO CENTRO EDUCATIVO"/>
    <s v="-"/>
    <s v="MERLO-JARDÍN DE INFANTES A/C EN B° BELGRANO 4A"/>
    <n v="2"/>
    <x v="9"/>
    <s v="-"/>
    <x v="16"/>
    <x v="31"/>
    <n v="2"/>
    <n v="7197"/>
    <s v="-"/>
    <s v="1"/>
    <n v="11"/>
    <n v="4"/>
    <n v="2"/>
    <n v="1"/>
    <s v="-"/>
    <s v="-"/>
    <s v="-"/>
    <s v="-"/>
    <s v="1"/>
    <s v="-"/>
    <s v="MINISTERIO DE INFRAESTRUCTURA"/>
    <s v="MERLO"/>
    <s v="B° BELGRANO"/>
    <s v="CALLE MOSCONI Y ROSARIO E BENOIT Y EINSTEIN"/>
    <d v="2010-02-03T00:00:00"/>
    <d v="2010-12-03T00:00:00"/>
    <n v="2635953.84"/>
    <n v="358614.84"/>
    <s v=" $  0358.615 "/>
    <n v="2635953.84"/>
    <s v="-"/>
    <n v="1818263"/>
    <n v="711918"/>
    <n v="38852.19"/>
    <n v="66921.259999999995"/>
    <s v="-"/>
    <n v="0"/>
    <n v="0"/>
    <s v="-"/>
    <n v="0"/>
    <s v="-"/>
    <s v="-"/>
    <s v="-"/>
    <s v="FINALIZADO"/>
    <n v="1"/>
    <n v="1"/>
    <s v="-"/>
  </r>
  <r>
    <n v="1110"/>
    <x v="1"/>
    <s v="06. PLAN SANITARIO DE EMERGENCIA"/>
    <s v="-"/>
    <s v="-"/>
    <s v="-"/>
    <s v="NUEVO CENTRO EDUCATIVO"/>
    <s v="-"/>
    <s v="LA MATANZA-JARDÍN DE INFANTES N° 912 3A"/>
    <n v="2"/>
    <x v="9"/>
    <s v="-"/>
    <x v="16"/>
    <x v="31"/>
    <n v="2"/>
    <n v="7708"/>
    <s v="-"/>
    <s v="1"/>
    <n v="11"/>
    <n v="4"/>
    <n v="2"/>
    <n v="1"/>
    <s v="-"/>
    <s v="-"/>
    <s v="-"/>
    <s v="-"/>
    <s v="1"/>
    <s v="-"/>
    <s v="MINISTERIO DE INFRAESTRUCTURA"/>
    <s v="LA MATANZA"/>
    <s v="VIRREY DEL PINO"/>
    <s v="E. MUIÑO, E.S. DISCÉPOLO Y COLECTORA RUTA Nº 3"/>
    <d v="2010-06-10T00:00:00"/>
    <d v="2010-12-07T00:00:00"/>
    <n v="1662969.43"/>
    <n v="242576.68"/>
    <n v="0"/>
    <n v="1905546.1099999999"/>
    <s v="-"/>
    <n v="438231.65"/>
    <n v="79408"/>
    <s v="-"/>
    <s v="-"/>
    <s v="-"/>
    <n v="0"/>
    <n v="0"/>
    <s v="-"/>
    <n v="0"/>
    <s v="-"/>
    <s v="-"/>
    <s v="-"/>
    <s v="NO HAY MEMORIA INSTITUCIONAL DE ESTA OBRA"/>
    <n v="0.27160000000000001"/>
    <n v="0.25"/>
    <s v="-"/>
  </r>
  <r>
    <n v="1111"/>
    <x v="1"/>
    <s v="06. PLAN SANITARIO DE EMERGENCIA"/>
    <s v="-"/>
    <s v="-"/>
    <s v="-"/>
    <s v="NUEVO CENTRO EDUCATIVO"/>
    <s v="-"/>
    <s v="EZEIZA-JARDÍN DE INFANTES EN LA LOCALIDAD DE SPEGAZZINI 3A"/>
    <n v="2"/>
    <x v="9"/>
    <s v="-"/>
    <x v="16"/>
    <x v="31"/>
    <n v="2"/>
    <n v="7703"/>
    <s v="-"/>
    <s v="1"/>
    <n v="11"/>
    <n v="4"/>
    <n v="2"/>
    <n v="1"/>
    <s v="-"/>
    <s v="-"/>
    <s v="-"/>
    <s v="-"/>
    <s v="1"/>
    <s v="-"/>
    <s v="MINISTERIO DE INFRAESTRUCTURA"/>
    <s v="EZEIZA"/>
    <s v="C. SPEGAZZINI"/>
    <s v="CALLE ROMA ESQ.CAMINO REAL"/>
    <d v="2010-11-08T00:00:00"/>
    <d v="2011-05-07T00:00:00"/>
    <n v="1306450"/>
    <n v="302824.96000000002"/>
    <s v=" $  0   "/>
    <n v="1609274.96"/>
    <s v="-"/>
    <n v="237689.82"/>
    <n v="1124024"/>
    <n v="162211.51999999999"/>
    <n v="85214.04"/>
    <s v="-"/>
    <n v="0"/>
    <n v="0"/>
    <s v="-"/>
    <n v="0"/>
    <s v="-"/>
    <s v="-"/>
    <s v="-"/>
    <s v="FINALIZADO"/>
    <n v="0.99990000000000001"/>
    <n v="1"/>
    <s v="-"/>
  </r>
  <r>
    <n v="1112"/>
    <x v="1"/>
    <s v="06. PLAN SANITARIO DE EMERGENCIA"/>
    <s v="-"/>
    <s v="-"/>
    <s v="-"/>
    <s v="NUEVO CENTRO EDUCATIVO"/>
    <s v="-"/>
    <s v="EZEIZA-JARDÍN DE INFANTES BºVISTA ALEGRE 4A"/>
    <n v="2"/>
    <x v="9"/>
    <s v="-"/>
    <x v="16"/>
    <x v="31"/>
    <n v="2"/>
    <n v="7760"/>
    <s v="-"/>
    <s v="1"/>
    <n v="11"/>
    <n v="4"/>
    <n v="2"/>
    <n v="1"/>
    <s v="-"/>
    <s v="-"/>
    <s v="-"/>
    <s v="-"/>
    <s v="1"/>
    <s v="-"/>
    <s v="MINISTERIO DE INFRAESTRUCTURA"/>
    <s v="EZEIZA"/>
    <s v="B° VISTA ALEGRE"/>
    <s v="EL CANARIO EM.MORENO,LAS MARIPOSAS Y LAS ORQUÍDEAS"/>
    <d v="2010-11-08T00:00:00"/>
    <d v="2011-05-07T00:00:00"/>
    <n v="1493450"/>
    <n v="344589.67"/>
    <s v=" $  0   "/>
    <n v="1838039.67"/>
    <s v="-"/>
    <n v="140345"/>
    <n v="1157965"/>
    <n v="447827.33"/>
    <n v="91901.99"/>
    <s v="-"/>
    <n v="0"/>
    <n v="0"/>
    <s v="-"/>
    <n v="0"/>
    <s v="-"/>
    <s v="-"/>
    <s v="-"/>
    <s v="FINALIZADO"/>
    <n v="1"/>
    <n v="1"/>
    <s v="-"/>
  </r>
  <r>
    <n v="1113"/>
    <x v="1"/>
    <s v="06. PLAN SANITARIO DE EMERGENCIA"/>
    <s v="-"/>
    <s v="-"/>
    <s v="-"/>
    <s v="NUEVO CENTRO EDUCATIVO"/>
    <s v="-"/>
    <s v="PRESIDENTE PERÓN-JARDÍN DE INFANTES EN LA LOCALIDAD DE LA YAYA 4A"/>
    <n v="2"/>
    <x v="9"/>
    <s v="-"/>
    <x v="16"/>
    <x v="32"/>
    <s v="-"/>
    <n v="7700"/>
    <s v="-"/>
    <s v="1"/>
    <n v="11"/>
    <n v="4"/>
    <n v="2"/>
    <n v="1"/>
    <s v="-"/>
    <s v="-"/>
    <s v="-"/>
    <s v="-"/>
    <s v="1"/>
    <s v="-"/>
    <s v="MINISTERIO DE INFRAESTRUCTURA"/>
    <s v="PTE. PERÓN"/>
    <s v="B° LA YAYA"/>
    <s v="CALLE CJAL. N. BRACCO ESQ. CJAL. J. CAPUANO"/>
    <d v="2010-02-10T00:00:00"/>
    <d v="2010-12-01T00:00:00"/>
    <n v="1689047.51"/>
    <n v="278986.06"/>
    <s v=" $  0   "/>
    <n v="1968033.57"/>
    <s v="-"/>
    <n v="1708309"/>
    <n v="205779"/>
    <n v="52045.42"/>
    <s v="-"/>
    <s v="-"/>
    <n v="1890.85"/>
    <n v="0"/>
    <s v="-"/>
    <n v="0"/>
    <s v="-"/>
    <s v="-"/>
    <s v="-"/>
    <s v="FINALIZADO"/>
    <n v="0.999"/>
    <n v="1"/>
    <s v="-"/>
  </r>
  <r>
    <n v="1114"/>
    <x v="0"/>
    <s v="06. PLAN SANITARIO DE EMERGENCIA"/>
    <s v="-"/>
    <s v="-"/>
    <s v="-"/>
    <s v="EXPANSIÓN DE REDES"/>
    <s v="SISTEMA GLEW-ALMIRANTE BROWN"/>
    <s v="PRIMARIAS GLEW"/>
    <n v="2"/>
    <x v="1"/>
    <n v="354"/>
    <x v="0"/>
    <x v="1"/>
    <s v="-"/>
    <s v="1060C12"/>
    <n v="78"/>
    <s v="-"/>
    <n v="22"/>
    <n v="5"/>
    <n v="5"/>
    <n v="7"/>
    <n v="753"/>
    <n v="3"/>
    <n v="8"/>
    <n v="6"/>
    <s v="2"/>
    <s v="SA627000"/>
    <s v="-"/>
    <s v="ALMIRANTE BROWN"/>
    <s v="GLEW"/>
    <s v="DESDE J. B. JUSTO Y VIRREY CEBALLOS POR J. B. JUSTO HASTA AV. ESPORA. POR AV. ESPORA HASTA PARANÁ. POR 25 DE MAYO ENTRE ESPORA Y AV. REPÚBLICA ARGENTINA. POR CÁRDENAS ENTRE 25 DE MAYO E YRIGOYEN. POR AV. REPÚBLICA ARGENTINA DESDE 25 DE MAYO HASTA AV. MONTEVERDE."/>
    <d v="2011-05-09T00:00:00"/>
    <d v="2012-09-11T00:00:00"/>
    <n v="30924603"/>
    <n v="0"/>
    <n v="0"/>
    <n v="30924603"/>
    <s v="-"/>
    <s v="-"/>
    <n v="15178817.109999999"/>
    <n v="15745785.76"/>
    <s v="-"/>
    <s v="-"/>
    <n v="0"/>
    <n v="0"/>
    <n v="0"/>
    <n v="0"/>
    <n v="0"/>
    <n v="0"/>
    <s v="-"/>
    <s v="FINALIZADO"/>
    <n v="1"/>
    <n v="1"/>
    <s v="MONTO VIGENTE Y GRADO DE AVANCE ECONÓMICO, SE CONSIDERAN SOLO PARTIDAS CONTRACTUALES"/>
  </r>
  <r>
    <n v="1115"/>
    <x v="0"/>
    <s v="06. PLAN SANITARIO DE EMERGENCIA"/>
    <s v="-"/>
    <s v="-"/>
    <s v="-"/>
    <s v="EXPANSIÓN DE REDES"/>
    <s v="SISTEMA CLOACAS LOMAS DE ZAMORA"/>
    <s v="RED SECUNDARIA LOMAS 3"/>
    <n v="2"/>
    <x v="1"/>
    <n v="354"/>
    <x v="0"/>
    <x v="1"/>
    <s v="-"/>
    <s v="C960413"/>
    <n v="78"/>
    <s v="-"/>
    <n v="22"/>
    <n v="5"/>
    <n v="5"/>
    <n v="7"/>
    <n v="753"/>
    <n v="3"/>
    <n v="8"/>
    <n v="6"/>
    <s v="2"/>
    <s v="SC460000"/>
    <s v="-"/>
    <s v="LOMAS DE ZAMORA"/>
    <s v="TEMPERLEY"/>
    <s v="LA ZONA SE ENCUENTRA DELIMITADA POR LAS CALLES LYNCH, CAAGUAZÚ, EL TALA, DEFENSA, EL TRÉBOL, LOS PARAÍSOS, EL CARDENAL, LOS PLÁTANOS, LA PERDIZ, LA CALANDRIA, EL HALCÓN, LA GOLONDRINA, SAN CRISTÓBAL, GARAY, EL TORDO, EL CHURRINCHE, SANTA CRUZ, LA CALANDRIA CHUBUT, AV. EVA PERÓN, PORTUGAL Y EL ARROYO LAS PERDICES."/>
    <d v="2010-10-18T00:00:00"/>
    <d v="2012-10-04T00:00:00"/>
    <n v="38431147"/>
    <n v="0"/>
    <n v="0"/>
    <n v="38431147"/>
    <s v="-"/>
    <n v="2059165.38"/>
    <n v="24624759.140000001"/>
    <n v="11747222.16"/>
    <s v="-"/>
    <s v="-"/>
    <n v="0"/>
    <n v="0"/>
    <n v="0"/>
    <n v="0"/>
    <n v="0"/>
    <n v="0"/>
    <s v="-"/>
    <s v="FINALIZADO"/>
    <n v="0.99541388816477616"/>
    <n v="1"/>
    <s v="MONTO VIGENTE Y GRADO DE AVANCE ECONÓMICO, SE CONSIDERAN SOLO PARTIDAS CONTRACTUALES"/>
  </r>
  <r>
    <n v="1116"/>
    <x v="0"/>
    <s v="06. PLAN SANITARIO DE EMERGENCIA"/>
    <s v="-"/>
    <s v="-"/>
    <s v="-"/>
    <s v="EXPANSIÓN DE REDES"/>
    <s v="SISTEMA AGUA ESTEBAN ECHEVERRÍA"/>
    <s v="PLANTA POTABILIZADORA POR SISTEMA DE OSMOSIS INVERSA 9 DE ABRIL ETAPA 1 - OBRA ELECTROMECANICA"/>
    <n v="2"/>
    <x v="1"/>
    <n v="354"/>
    <x v="0"/>
    <x v="1"/>
    <s v="-"/>
    <s v="1060C44"/>
    <n v="78"/>
    <s v="-"/>
    <n v="22"/>
    <n v="5"/>
    <n v="5"/>
    <n v="7"/>
    <n v="753"/>
    <n v="3"/>
    <n v="8"/>
    <n v="6"/>
    <s v="2"/>
    <s v="RP378020"/>
    <s v="-"/>
    <s v="ESTEBAN ECHEVERRÍA"/>
    <s v="9 DE ABRIL"/>
    <s v="EL PREDIO ESTÁ UBICADO EN E. PRAYONES ENTRE F. LÓPEZ Y G. PALLEROS."/>
    <d v="2011-03-01T00:00:00"/>
    <d v="2016-04-21T00:00:00"/>
    <n v="6578044"/>
    <n v="0"/>
    <n v="0"/>
    <n v="6578044"/>
    <s v="-"/>
    <n v="2471112.33"/>
    <n v="3753354.08"/>
    <n v="353577.39"/>
    <s v="-"/>
    <s v="-"/>
    <n v="0"/>
    <n v="0"/>
    <n v="0"/>
    <n v="0"/>
    <n v="0"/>
    <n v="0"/>
    <s v="-"/>
    <s v="FINALIZADO"/>
    <n v="1"/>
    <n v="1"/>
    <s v="MONTO VIGENTE Y GRADO DE AVANCE ECONÓMICO, SE CONSIDERAN SOLO PARTIDAS CONTRACTUALES"/>
  </r>
  <r>
    <n v="1117"/>
    <x v="0"/>
    <s v="06. PLAN SANITARIO DE EMERGENCIA"/>
    <s v="-"/>
    <s v="-"/>
    <s v="-"/>
    <s v="EXPANSIÓN DE REDES"/>
    <s v="SISTEMA LA LATA- ESTEBAN ECHEVERRIA"/>
    <s v="PLANTA POTABILIZADORA POR SISTEMA DE OSMOSIS INVERSA LA LATA ETAPA 1 - OBRA ELECTROMECANICA"/>
    <n v="2"/>
    <x v="1"/>
    <n v="354"/>
    <x v="0"/>
    <x v="1"/>
    <s v="-"/>
    <s v="1060C42"/>
    <n v="78"/>
    <s v="-"/>
    <n v="22"/>
    <n v="5"/>
    <n v="5"/>
    <n v="7"/>
    <n v="753"/>
    <n v="3"/>
    <n v="8"/>
    <n v="6"/>
    <s v="2"/>
    <s v="RP380020"/>
    <s v="-"/>
    <s v="ESTEBAN ECHEVERRÍA"/>
    <s v="MONTE GRANDE"/>
    <s v="EL PREDIO ESTÁ UBICADO EN LA CALLE COLÓN S/N°, ESQUINA MAIPÚ."/>
    <d v="2011-03-01T00:00:00"/>
    <d v="2016-07-29T00:00:00"/>
    <n v="6491922"/>
    <n v="0"/>
    <n v="0"/>
    <n v="6491922"/>
    <s v="-"/>
    <n v="2393472.42"/>
    <n v="3746890.89"/>
    <n v="351558.8"/>
    <s v="-"/>
    <s v="-"/>
    <n v="0"/>
    <n v="0"/>
    <n v="0"/>
    <n v="0"/>
    <n v="0"/>
    <n v="0"/>
    <s v="-"/>
    <s v="FINALIZADO"/>
    <n v="0.98"/>
    <n v="1"/>
    <s v="MONTO VIGENTE Y GRADO DE AVANCE ECONÓMICO, SE CONSIDERAN SOLO PARTIDAS CONTRACTUALES"/>
  </r>
  <r>
    <n v="1118"/>
    <x v="0"/>
    <s v="06. PLAN SANITARIO DE EMERGENCIA"/>
    <s v="-"/>
    <s v="-"/>
    <s v="-"/>
    <s v="EXPANSIÓN DE REDES"/>
    <s v="-"/>
    <s v="CONTRATO SUPERVISION AMBIENTAL Y SOCIAL OBRAS AGUA/CLOACA-CAF AGUA"/>
    <n v="2"/>
    <x v="1"/>
    <n v="354"/>
    <x v="0"/>
    <x v="1"/>
    <s v="-"/>
    <s v="C960001"/>
    <n v="78"/>
    <s v="-"/>
    <n v="22"/>
    <n v="5"/>
    <n v="5"/>
    <n v="7"/>
    <n v="753"/>
    <n v="3"/>
    <n v="8"/>
    <n v="6"/>
    <s v="2"/>
    <s v="SIN P3"/>
    <s v="-"/>
    <s v="EZEIZA-LANÚS-ESTEBAN ECHEVERRÍA-LOMAS DE ZAMORA-ALMIRANTE BROWN- QUILMES"/>
    <s v="EZEIZA-LANÚS-ESTEBAN ECHEVERRÍA-LOMAS DE ZAMORA-ALMIRANTE BROWN- QUILMES"/>
    <s v="LOCALIZACION DE LAS OBRAS  CAF INCLUIDAS "/>
    <d v="2010-02-01T00:00:00"/>
    <d v="2012-03-31T00:00:00"/>
    <n v="534937"/>
    <n v="0"/>
    <n v="0"/>
    <n v="534937"/>
    <s v="-"/>
    <s v="-"/>
    <n v="401177.94"/>
    <n v="133759.32"/>
    <s v="-"/>
    <s v="-"/>
    <n v="0"/>
    <n v="0"/>
    <n v="0"/>
    <n v="0"/>
    <n v="0"/>
    <n v="0"/>
    <s v="-"/>
    <s v="FINALIZADO"/>
    <n v="1.0000000772400055"/>
    <n v="1"/>
    <s v="MONTO VIGENTE Y GRADO DE AVANCE ECONÓMICO, SE CONSIDERAN SOLO PARTIDAS CONTRACTUALES"/>
  </r>
  <r>
    <n v="1119"/>
    <x v="0"/>
    <s v="06. PLAN SANITARIO DE EMERGENCIA"/>
    <s v="-"/>
    <s v="-"/>
    <s v="-"/>
    <s v="EXPANSIÓN DE REDES"/>
    <s v="SISTEMA AGUA EZEIZA"/>
    <s v="PLANTA POTABILIZADORA POR SISTEMA DE OSMOSIS INVERSA UNION ETAPA 1 - OBRA ELECTROMECANICA"/>
    <n v="2"/>
    <x v="1"/>
    <n v="354"/>
    <x v="0"/>
    <x v="1"/>
    <s v="-"/>
    <s v="1060C46"/>
    <n v="78"/>
    <s v="-"/>
    <n v="22"/>
    <n v="5"/>
    <n v="5"/>
    <n v="7"/>
    <n v="753"/>
    <n v="3"/>
    <n v="8"/>
    <n v="6"/>
    <s v="2"/>
    <s v="RP379020"/>
    <s v="-"/>
    <s v="EZEIZA"/>
    <s v="CANNING"/>
    <s v="EL PREDIO ESTÁ UBICADO SOBRE LA CALLE MAIPÚ, ENTRE EDUARDO GUTIERREZ (FFCCGB) Y LAS HERAS."/>
    <d v="2011-03-04T00:00:00"/>
    <d v="2015-03-27T00:00:00"/>
    <n v="5123974"/>
    <n v="0"/>
    <n v="0"/>
    <n v="5123974"/>
    <s v="-"/>
    <n v="2126096.75"/>
    <n v="2757858.39"/>
    <n v="240019"/>
    <s v="-"/>
    <s v="-"/>
    <n v="0"/>
    <n v="0"/>
    <n v="0"/>
    <n v="0"/>
    <n v="0"/>
    <n v="0"/>
    <s v="-"/>
    <s v="FINALIZADO"/>
    <n v="0.99999999984816801"/>
    <n v="1"/>
    <s v="MONTO VIGENTE Y GRADO DE AVANCE ECONÓMICO, SE CONSIDERAN SOLO PARTIDAS CONTRACTUALES"/>
  </r>
  <r>
    <n v="1120"/>
    <x v="0"/>
    <s v="06. PLAN SANITARIO DE EMERGENCIA"/>
    <s v="-"/>
    <s v="-"/>
    <s v="-"/>
    <s v="EXPANSIÓN DE REDES"/>
    <s v="SISTEMA GLEW-ALMIRANTE BROWN"/>
    <s v="PLANTA POTABILIZADORA POR SISTEMA DE OSMOSIS INVERSA GLEW ETAPA 1 OBRA ELECTROMECANICA"/>
    <n v="2"/>
    <x v="1"/>
    <n v="354"/>
    <x v="0"/>
    <x v="1"/>
    <s v="-"/>
    <s v="1060C50"/>
    <n v="78"/>
    <s v="-"/>
    <n v="22"/>
    <n v="5"/>
    <n v="5"/>
    <n v="7"/>
    <n v="753"/>
    <n v="3"/>
    <n v="8"/>
    <n v="6"/>
    <s v="2"/>
    <s v="RP382020"/>
    <s v="-"/>
    <s v="ALMIRANTE BROWN"/>
    <s v="GLEW"/>
    <s v="EL PREDIO ESTÁ UBICADO SOBRE LA AV. JUAN B. JUSTO (ENTRE AV. REPÚBLICA ARGENTINA Y VIRREY CEBALLOS)"/>
    <d v="2011-03-04T00:00:00"/>
    <d v="2015-03-11T00:00:00"/>
    <n v="5402382"/>
    <n v="0"/>
    <n v="0"/>
    <n v="5402382"/>
    <s v="-"/>
    <n v="2290160.7999999998"/>
    <n v="2872201.8"/>
    <n v="240019"/>
    <s v="-"/>
    <s v="-"/>
    <n v="0"/>
    <n v="0"/>
    <n v="0"/>
    <n v="0"/>
    <n v="0"/>
    <n v="0"/>
    <s v="-"/>
    <s v="FINALIZADO"/>
    <n v="1.0000000006136895"/>
    <n v="1"/>
    <s v="MONTO VIGENTE Y GRADO DE AVANCE ECONÓMICO, SE CONSIDERAN SOLO PARTIDAS CONTRACTUALES"/>
  </r>
  <r>
    <n v="1121"/>
    <x v="0"/>
    <s v="06. PLAN SANITARIO DE EMERGENCIA"/>
    <s v="-"/>
    <s v="-"/>
    <s v="-"/>
    <s v="EXPANSIÓN DE REDES"/>
    <s v="SISTEMA AGUA ESTEBAN ECHEVERRÍA"/>
    <s v="PLANTA POTABILIZADORA POR SISTEMA DE OSMOSIS INVERSA - SANTA CATALINA ETAPA 1 - OBRA ELECTROMECANICA"/>
    <n v="2"/>
    <x v="1"/>
    <n v="354"/>
    <x v="0"/>
    <x v="1"/>
    <s v="-"/>
    <s v="1060C38"/>
    <n v="78"/>
    <s v="-"/>
    <n v="22"/>
    <n v="5"/>
    <n v="5"/>
    <n v="7"/>
    <n v="753"/>
    <n v="3"/>
    <n v="8"/>
    <n v="6"/>
    <s v="2"/>
    <s v="RP377020"/>
    <s v="-"/>
    <s v="ESTEBAN ECHEVERRÍA"/>
    <s v="SANTA CATALINA"/>
    <s v="EL PREDIO ESTÁ UBICADO EN LA INTERSECCIÓN DE LAS CALLES ZUVIRÍA Y CASTEX."/>
    <d v="2011-03-04T00:00:00"/>
    <d v="2015-03-12T00:00:00"/>
    <n v="5402282"/>
    <n v="0"/>
    <n v="0"/>
    <n v="5402282"/>
    <s v="-"/>
    <n v="2290060.7999999998"/>
    <n v="2872202.01"/>
    <n v="240019"/>
    <s v="-"/>
    <s v="-"/>
    <n v="0"/>
    <n v="0"/>
    <n v="0"/>
    <n v="0"/>
    <n v="0"/>
    <n v="0"/>
    <s v="-"/>
    <s v="FINALIZADO"/>
    <n v="1"/>
    <n v="1"/>
    <s v="MONTO VIGENTE Y GRADO DE AVANCE ECONÓMICO, SE CONSIDERAN SOLO PARTIDAS CONTRACTUALES"/>
  </r>
  <r>
    <n v="1122"/>
    <x v="0"/>
    <s v="06. PLAN SANITARIO DE EMERGENCIA"/>
    <s v="-"/>
    <s v="-"/>
    <s v="-"/>
    <s v="EXPANSIÓN DE REDES"/>
    <s v="SISTEMA GLEW-ALMIRANTE BROWN"/>
    <s v="PLANTA POTABILIZADORA POR SISTEMA DE OSMOSIS INVERSA GLEW ETAPA 1 OBRA CIVIL"/>
    <n v="2"/>
    <x v="1"/>
    <n v="354"/>
    <x v="0"/>
    <x v="1"/>
    <s v="-"/>
    <s v="1060C49"/>
    <n v="78"/>
    <s v="-"/>
    <n v="22"/>
    <n v="5"/>
    <n v="5"/>
    <n v="7"/>
    <n v="753"/>
    <n v="3"/>
    <n v="8"/>
    <n v="6"/>
    <s v="2"/>
    <s v="RP382010"/>
    <s v="-"/>
    <s v="ALMIRANTE BROWN"/>
    <s v="GLEW"/>
    <s v="EL PREDIO ESTÁ UBICADO SOBRE LA AV. JUAN B. JUSTO ENTRE AV. REPÚBLICA ARGENTINA Y VIRREY CEBALLOS."/>
    <d v="2012-12-04T00:00:00"/>
    <d v="2015-03-11T00:00:00"/>
    <n v="721790"/>
    <n v="0"/>
    <n v="0"/>
    <n v="721790"/>
    <s v="-"/>
    <s v="-"/>
    <s v="-"/>
    <n v="721790.42"/>
    <s v="-"/>
    <s v="-"/>
    <n v="0"/>
    <n v="0"/>
    <n v="0"/>
    <n v="0"/>
    <n v="0"/>
    <n v="0"/>
    <s v="-"/>
    <s v="FINALIZADO"/>
    <n v="1.0000000009981547"/>
    <n v="1"/>
    <s v="MONTO VIGENTE Y GRADO DE AVANCE ECONÓMICO, SE CONSIDERAN SOLO PARTIDAS CONTRACTUALES"/>
  </r>
  <r>
    <n v="1123"/>
    <x v="0"/>
    <s v="06. PLAN SANITARIO DE EMERGENCIA"/>
    <s v="-"/>
    <s v="-"/>
    <s v="-"/>
    <s v="EXPANSIÓN DE REDES"/>
    <s v="SISTEMA AGUA ESTEBAN ECHEVERRÍA"/>
    <s v="PLANTA POTABILIZADORA POR SISTEMA DE OSMOSIS INVERSA - SANTA CATALINA ETAPA 1 - OBRA CIVIL"/>
    <n v="2"/>
    <x v="1"/>
    <n v="354"/>
    <x v="0"/>
    <x v="1"/>
    <s v="-"/>
    <s v="1060C37"/>
    <n v="78"/>
    <s v="-"/>
    <n v="22"/>
    <n v="5"/>
    <n v="5"/>
    <n v="7"/>
    <n v="753"/>
    <n v="3"/>
    <n v="8"/>
    <n v="6"/>
    <s v="2"/>
    <s v="RP377010"/>
    <s v="-"/>
    <s v="ESTEBAN ECHEVERRÍA"/>
    <s v="MONTE GRANDE"/>
    <s v="EL PREDIO ESTÁ UBICADO EN LA INTERSECCIÓN DE LAS CALLES ZUVIRÍA Y CASTEX."/>
    <d v="2011-04-04T00:00:00"/>
    <d v="2015-03-17T00:00:00"/>
    <n v="607424"/>
    <n v="0"/>
    <n v="0"/>
    <n v="607424"/>
    <s v="-"/>
    <s v="-"/>
    <n v="289432.48"/>
    <n v="317991.58"/>
    <s v="-"/>
    <s v="-"/>
    <n v="0"/>
    <n v="0"/>
    <n v="0"/>
    <n v="0"/>
    <n v="0"/>
    <n v="0"/>
    <s v="-"/>
    <s v="FINALIZADO"/>
    <n v="1"/>
    <n v="1"/>
    <s v="MONTO VIGENTE Y GRADO DE AVANCE ECONÓMICO, SE CONSIDERAN SOLO PARTIDAS CONTRACTUALES"/>
  </r>
  <r>
    <n v="1124"/>
    <x v="0"/>
    <s v="06. PLAN SANITARIO DE EMERGENCIA"/>
    <s v="-"/>
    <s v="-"/>
    <s v="-"/>
    <s v="EXPANSIÓN DE REDES"/>
    <s v="SISTEMA CLOACAS LOMAS DE ZAMORA"/>
    <s v="ESTACIÓN DE BOMBEO CLOACAL MAGDALENA OBRA ELECTROMECÁNICA"/>
    <n v="2"/>
    <x v="1"/>
    <n v="354"/>
    <x v="0"/>
    <x v="1"/>
    <s v="-"/>
    <s v="N960346"/>
    <n v="78"/>
    <s v="-"/>
    <n v="22"/>
    <n v="5"/>
    <n v="5"/>
    <n v="7"/>
    <n v="753"/>
    <n v="3"/>
    <n v="8"/>
    <n v="6"/>
    <s v="2"/>
    <s v="SC303200"/>
    <s v="-"/>
    <s v="LOMAS DE ZAMORA"/>
    <s v="BANFIELD"/>
    <s v="LA EBC SE HA PREVISTO EN UN TERRENO UBICADO SOBRE LA CALLE MALABIA Y LEVALLE DEL PARTIDO DE LOMAS DE ZAMORA."/>
    <d v="2010-04-05T00:00:00"/>
    <d v="2013-09-20T00:00:00"/>
    <n v="12948486"/>
    <n v="0"/>
    <n v="0"/>
    <n v="12948486"/>
    <s v="-"/>
    <s v="-"/>
    <n v="10475608.34"/>
    <n v="2472877.84"/>
    <s v="-"/>
    <s v="-"/>
    <n v="0"/>
    <n v="0"/>
    <n v="0"/>
    <n v="0"/>
    <n v="0"/>
    <n v="0"/>
    <s v="-"/>
    <s v="FINALIZADO"/>
    <n v="1"/>
    <n v="1"/>
    <s v="MONTO VIGENTE Y GRADO DE AVANCE ECONÓMICO, SE CONSIDERAN SOLO PARTIDAS CONTRACTUALES"/>
  </r>
  <r>
    <n v="1125"/>
    <x v="0"/>
    <s v="06. PLAN SANITARIO DE EMERGENCIA"/>
    <s v="-"/>
    <s v="-"/>
    <s v="-"/>
    <s v="EXPANSIÓN DE REDES"/>
    <s v="SISTEMA CLOACAS EL JAGUEL-ESTEBAN ECHEVERRÍA"/>
    <s v="COLECTOR CLOACAL JAGÜEL - TRAMO 2"/>
    <n v="2"/>
    <x v="1"/>
    <n v="354"/>
    <x v="0"/>
    <x v="1"/>
    <s v="-"/>
    <s v="1060302"/>
    <n v="78"/>
    <s v="-"/>
    <n v="22"/>
    <n v="5"/>
    <n v="5"/>
    <n v="7"/>
    <n v="753"/>
    <n v="3"/>
    <n v="8"/>
    <n v="6"/>
    <s v="2"/>
    <s v="SC548020"/>
    <s v="-"/>
    <s v="ESTEBAN ECHEVERRÍA"/>
    <s v="EL JAGÜEL"/>
    <s v="DESDE REBIZO Y AV. FAIR POR AV. FAIR HASTA NEWTON."/>
    <d v="2011-02-28T00:00:00"/>
    <d v="2013-06-04T00:00:00"/>
    <n v="5235139"/>
    <n v="0"/>
    <n v="0"/>
    <n v="5235139"/>
    <s v="-"/>
    <s v="-"/>
    <n v="3960047.63"/>
    <n v="1275091.02"/>
    <s v="-"/>
    <s v="-"/>
    <n v="0"/>
    <n v="0"/>
    <n v="0"/>
    <n v="0"/>
    <n v="0"/>
    <n v="0"/>
    <s v="-"/>
    <s v="FINALIZADO"/>
    <n v="1"/>
    <n v="1"/>
    <s v="MONTO VIGENTE Y GRADO DE AVANCE ECONÓMICO, SE CONSIDERAN SOLO PARTIDAS CONTRACTUALES"/>
  </r>
  <r>
    <n v="1126"/>
    <x v="0"/>
    <s v="06. PLAN SANITARIO DE EMERGENCIA"/>
    <s v="-"/>
    <s v="-"/>
    <s v="-"/>
    <s v="EXPANSIÓN DE REDES"/>
    <s v="SISTEMA CLOACAS LOMAS DE ZAMORA"/>
    <s v="ESTACIÓN DE BOMBEO CLOACAL MAGDALENA OBRA CIVIL"/>
    <n v="2"/>
    <x v="1"/>
    <n v="354"/>
    <x v="0"/>
    <x v="1"/>
    <s v="-"/>
    <s v="N960345"/>
    <n v="78"/>
    <s v="-"/>
    <n v="22"/>
    <n v="5"/>
    <n v="5"/>
    <n v="7"/>
    <n v="753"/>
    <n v="3"/>
    <n v="8"/>
    <n v="6"/>
    <s v="2"/>
    <s v="SC303100"/>
    <s v="-"/>
    <s v="LOMAS DE ZAMORA"/>
    <s v="BANFIELD"/>
    <s v="LA EBC SE HA PREVISTO EN UN TERRENO UBICADO SOBRE LA CALLE MALABIA Y LEVALLE DEL PARTIDO DE LOMAS DE ZAMORA."/>
    <d v="2010-05-03T00:00:00"/>
    <d v="2013-09-20T00:00:00"/>
    <n v="4913380.1900000004"/>
    <n v="974732.2"/>
    <n v="0"/>
    <n v="5888112.3900000006"/>
    <s v="-"/>
    <n v="839550.54"/>
    <n v="4236224.93"/>
    <n v="1844146.35"/>
    <s v="-"/>
    <s v="-"/>
    <n v="0"/>
    <n v="0"/>
    <n v="0"/>
    <n v="0"/>
    <n v="0"/>
    <n v="0"/>
    <s v="-"/>
    <s v="FINALIZADO"/>
    <n v="0.99999999985056731"/>
    <n v="1"/>
    <s v="MONTO VIGENTE Y GRADO DE AVANCE ECONÓMICO, SE CONSIDERAN SOLO PARTIDAS CONTRACTUALES"/>
  </r>
  <r>
    <n v="1127"/>
    <x v="0"/>
    <s v="06. PLAN SANITARIO DE EMERGENCIA"/>
    <s v="-"/>
    <s v="-"/>
    <s v="-"/>
    <s v="EXPANSIÓN DE REDES"/>
    <s v="SISTEMA CLOACAS ESTEBAN ECHEVERRÍA"/>
    <s v="IMPULSIÓN CLOACAL BARRIO GUILLÓN"/>
    <n v="2"/>
    <x v="1"/>
    <n v="354"/>
    <x v="0"/>
    <x v="1"/>
    <s v="-"/>
    <s v="N960360"/>
    <n v="78"/>
    <s v="-"/>
    <n v="22"/>
    <n v="5"/>
    <n v="5"/>
    <n v="7"/>
    <n v="753"/>
    <n v="3"/>
    <n v="8"/>
    <n v="6"/>
    <s v="2"/>
    <s v="SC547000"/>
    <s v="-"/>
    <s v="ESTEBAN ECHEVERRÍA"/>
    <s v="MONTE GRANDE - LUIS GUILLÓN"/>
    <s v="DESDE CIUDAD DE LIMA Y A. GRANDE HASTA FRANCIA; POR FRANCIA HASTA VALLETE Y POR VALLETE HASTA REBIZO."/>
    <d v="2010-11-01T00:00:00"/>
    <d v="2012-08-30T00:00:00"/>
    <n v="6433555"/>
    <n v="0"/>
    <n v="0"/>
    <n v="6433555"/>
    <s v="-"/>
    <s v="-"/>
    <n v="5369778.2699999996"/>
    <n v="1063776.72"/>
    <s v="-"/>
    <s v="-"/>
    <n v="0"/>
    <n v="0"/>
    <n v="0"/>
    <n v="0"/>
    <n v="0"/>
    <n v="0"/>
    <s v="-"/>
    <s v="FINALIZADO"/>
    <n v="1"/>
    <n v="0.99860000000000004"/>
    <s v="MONTO VIGENTE Y GRADO DE AVANCE ECONÓMICO, SE CONSIDERAN SOLO PARTIDAS CONTRACTUALES"/>
  </r>
  <r>
    <n v="1128"/>
    <x v="0"/>
    <s v="06. PLAN SANITARIO DE EMERGENCIA"/>
    <s v="-"/>
    <s v="-"/>
    <s v="-"/>
    <s v="EXPANSIÓN DE REDES"/>
    <s v="SISTEMA CLOACAS EL JAGUEL-ESTEBAN ECHEVERRÍA"/>
    <s v="COLECTOR CLOACAL JAGÜEL - TRAMO 1"/>
    <n v="2"/>
    <x v="1"/>
    <n v="354"/>
    <x v="0"/>
    <x v="1"/>
    <s v="-"/>
    <s v="1060301"/>
    <n v="78"/>
    <s v="-"/>
    <n v="22"/>
    <n v="5"/>
    <n v="5"/>
    <n v="7"/>
    <n v="753"/>
    <n v="3"/>
    <n v="8"/>
    <n v="6"/>
    <s v="2"/>
    <s v="SC548010"/>
    <s v="-"/>
    <s v="ESTEBAN ECHEVERRÍA"/>
    <s v="EL JAGÜEL"/>
    <s v="DESDE AV. FAIR Y NEWTON POR NEWTON HASTA PLANTA EL JAGUEL"/>
    <d v="2010-09-20T00:00:00"/>
    <d v="2011-11-08T00:00:00"/>
    <n v="12463430.699999999"/>
    <n v="1078529.3"/>
    <n v="0"/>
    <n v="13541960"/>
    <s v="-"/>
    <s v="-"/>
    <n v="13063764.52"/>
    <n v="478195.34"/>
    <s v="-"/>
    <s v="-"/>
    <n v="0"/>
    <n v="0"/>
    <n v="0"/>
    <n v="0"/>
    <n v="0"/>
    <n v="0"/>
    <s v="-"/>
    <s v="FINALIZADO"/>
    <n v="1"/>
    <n v="1"/>
    <s v="MONTO VIGENTE Y GRADO DE AVANCE ECONÓMICO, SE CONSIDERAN SOLO PARTIDAS CONTRACTUALES"/>
  </r>
  <r>
    <n v="1129"/>
    <x v="0"/>
    <s v="06. PLAN SANITARIO DE EMERGENCIA"/>
    <s v="-"/>
    <s v="-"/>
    <s v="-"/>
    <s v="MEJORA Y MANTENIMIENTO"/>
    <s v="SISTEMA AGUA CABA"/>
    <s v="DECANTACIÓN II: RENOVACIÓN DEL SISTEMA DE LAVADO DE DECANTADORES"/>
    <n v="2"/>
    <x v="2"/>
    <n v="325"/>
    <x v="0"/>
    <x v="1"/>
    <s v="-"/>
    <s v="1075B32"/>
    <n v="1"/>
    <s v="-"/>
    <n v="22"/>
    <n v="5"/>
    <n v="5"/>
    <n v="7"/>
    <n v="753"/>
    <n v="3"/>
    <n v="8"/>
    <n v="6"/>
    <s v="2"/>
    <s v="CA377000"/>
    <s v="-"/>
    <s v="CABA"/>
    <s v="PALERMO"/>
    <s v="AV. DE LOS OMBÚES 209"/>
    <d v="2010-09-15T00:00:00"/>
    <d v="2011-02-18T00:00:00"/>
    <n v="1946896.05"/>
    <n v="224627.86060000001"/>
    <n v="0"/>
    <n v="2171523.9106000001"/>
    <s v="-"/>
    <n v="1472186.27"/>
    <n v="136818.75"/>
    <n v="1609005.02"/>
    <s v="-"/>
    <s v="-"/>
    <n v="0"/>
    <n v="0"/>
    <n v="0"/>
    <n v="0"/>
    <n v="0"/>
    <n v="0"/>
    <s v="-"/>
    <s v="FINALIZADO"/>
    <n v="1.0220226928962466"/>
    <n v="1"/>
    <s v="EL DEVENGADO SE COMPONE DE UNA PARTE CONTRACTUAL $ 1.794.647,88 SIN IVA + UNA PARTE DE CARGOS FUERA DE CONTRATO $ 39.522,96 SIN IVA. (VER TAMBIÉN FUENTE 11). - SE RECTIFICA PROGRAMA 2 SIENDO EL CORRECTO MEJORA Y MANTENIMIENTO. EL AVANCE ECONÓMICO SUPERA EL 100% POR CONTENER ACTIVACIÓN DE MANO DE OBRA."/>
  </r>
  <r>
    <n v="1130"/>
    <x v="0"/>
    <s v="06. PLAN SANITARIO DE EMERGENCIA"/>
    <s v="-"/>
    <s v="-"/>
    <s v="-"/>
    <s v="MEJORA Y MANTENIMIENTO"/>
    <s v="SISTEMA AGUA CABA"/>
    <s v="RENOV. REDES DE AGUA POTABLE BID ETAPA 1 REG. CAPITAL 1"/>
    <n v="2"/>
    <x v="2"/>
    <n v="325"/>
    <x v="0"/>
    <x v="1"/>
    <s v="-"/>
    <s v="1075B80"/>
    <n v="1"/>
    <s v="-"/>
    <n v="22"/>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n v="14327876.199999999"/>
    <n v="6773261.0700000003"/>
    <n v="0"/>
    <n v="21101137.27"/>
    <s v="-"/>
    <n v="1184122"/>
    <n v="3072358.45"/>
    <n v="5584216.6600000001"/>
    <n v="3828830.53"/>
    <n v="1161482"/>
    <n v="262922.38"/>
    <n v="0"/>
    <n v="0"/>
    <n v="0"/>
    <n v="0"/>
    <n v="0"/>
    <s v="-"/>
    <s v="FINALIZADO"/>
    <n v="1.0175044384041392"/>
    <n v="1"/>
    <s v="EL AVANCE ECONÓMICO SUPERA EL 100% POR CONTENER ACTIVACIÓN DE MANO DE OBRA, PAGO DE SELLADOS Y SEGUROS."/>
  </r>
  <r>
    <n v="1131"/>
    <x v="0"/>
    <s v="06. PLAN SANITARIO DE EMERGENCIA"/>
    <s v="-"/>
    <s v="-"/>
    <s v="-"/>
    <s v="MEJORA Y MANTENIMIENTO"/>
    <s v="-"/>
    <s v="RENOV. REDES DE AGUA POTABLE BID ETAPA 1 REG. OESTE"/>
    <n v="2"/>
    <x v="2"/>
    <n v="325"/>
    <x v="0"/>
    <x v="1"/>
    <s v="-"/>
    <s v="1075B78"/>
    <n v="1"/>
    <s v="-"/>
    <n v="22"/>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n v="6063684.858"/>
    <n v="3042238.9667999996"/>
    <n v="0"/>
    <n v="9105923.8247999996"/>
    <s v="-"/>
    <n v="2254396.7999999998"/>
    <n v="4499291.38"/>
    <n v="311348.84999999998"/>
    <s v="-"/>
    <s v="-"/>
    <n v="0"/>
    <n v="0"/>
    <n v="0"/>
    <n v="0"/>
    <n v="0"/>
    <n v="0"/>
    <s v="-"/>
    <s v="FINALIZADO"/>
    <n v="1.000164664226151"/>
    <n v="1"/>
    <s v="-"/>
  </r>
  <r>
    <n v="1132"/>
    <x v="0"/>
    <s v="06. PLAN SANITARIO DE EMERGENCIA"/>
    <s v="-"/>
    <s v="-"/>
    <s v="-"/>
    <s v="MEJORA Y MANTENIMIENTO"/>
    <s v="SISTEMA AGUA CABA"/>
    <s v="RENOV. REDES DE AGUA POTABLE BID ETAPA 1 REG. CAPITAL 2 (REF BID 39)"/>
    <n v="2"/>
    <x v="2"/>
    <n v="325"/>
    <x v="0"/>
    <x v="1"/>
    <s v="-"/>
    <s v="1075B81"/>
    <n v="1"/>
    <s v="-"/>
    <n v="22"/>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n v="17532706.399999999"/>
    <n v="5788845.9800000004"/>
    <n v="0"/>
    <n v="23321552.379999999"/>
    <s v="-"/>
    <n v="1448984"/>
    <n v="3871024.85"/>
    <n v="6231005.4299999997"/>
    <n v="1285838.69"/>
    <s v="-"/>
    <n v="1985375.3"/>
    <n v="0"/>
    <n v="0"/>
    <n v="0"/>
    <n v="0"/>
    <n v="0"/>
    <s v="-"/>
    <s v="FINALIZADO"/>
    <n v="1.0107030112632664"/>
    <n v="1"/>
    <s v="EL AVANCE ECONÓMICO SUPERA EL 100% POR CONTENER ACTIVACIÓN DE MANO DE OBRA, PAGO DE SELLADOS Y SEGUROS."/>
  </r>
  <r>
    <n v="1133"/>
    <x v="0"/>
    <s v="06. PLAN SANITARIO DE EMERGENCIA"/>
    <s v="-"/>
    <s v="-"/>
    <s v="-"/>
    <s v="EXPANSIÓN DE REDES"/>
    <s v="-"/>
    <s v="OESTE 3 - RED SECUNDARIA CLOACAL EL PALOMAR. REF. 10C."/>
    <n v="2"/>
    <x v="2"/>
    <n v="325"/>
    <x v="0"/>
    <x v="1"/>
    <s v="-"/>
    <s v="1075B58"/>
    <n v="1"/>
    <s v="-"/>
    <n v="22"/>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n v="8829279.1411000006"/>
    <n v="-352463.70720000193"/>
    <n v="0"/>
    <n v="8476815.4338999987"/>
    <s v="-"/>
    <n v="760594.97"/>
    <n v="3623921.4"/>
    <n v="1922262.81"/>
    <s v="-"/>
    <s v="-"/>
    <n v="0"/>
    <n v="0"/>
    <n v="0"/>
    <n v="0"/>
    <n v="0"/>
    <n v="0"/>
    <s v="-"/>
    <s v="FINALIZADO"/>
    <n v="0.99999972736223686"/>
    <n v="1"/>
    <s v="-"/>
  </r>
  <r>
    <n v="1134"/>
    <x v="0"/>
    <s v="06. PLAN SANITARIO DE EMERGENCIA"/>
    <s v="-"/>
    <s v="-"/>
    <s v="-"/>
    <s v="EXPANSIÓN DE REDES"/>
    <s v="-"/>
    <s v="OESTE 2 - CASTELAR SUR. REF. 10B"/>
    <n v="2"/>
    <x v="2"/>
    <n v="325"/>
    <x v="0"/>
    <x v="1"/>
    <s v="-"/>
    <s v="1075B57"/>
    <n v="1"/>
    <s v="-"/>
    <n v="22"/>
    <n v="5"/>
    <n v="5"/>
    <n v="7"/>
    <n v="753"/>
    <n v="3"/>
    <n v="8"/>
    <n v="6"/>
    <s v="2"/>
    <s v="OC377000"/>
    <s v="-"/>
    <s v="MORÓN"/>
    <s v="CASTELAR"/>
    <s v="ÁREA LIMITADA POR LAS CALLES: BLAS PARERA, GUAMINÍ, CASACUBERTA, RÍO DE JANEIRO, CAPDEVILLA, CNEL. ARENA, LACARRA Y MBURUCUYÁ."/>
    <d v="2010-12-06T00:00:00"/>
    <d v="2014-06-12T00:00:00"/>
    <n v="16385169.395100001"/>
    <n v="985107.64489999786"/>
    <n v="0"/>
    <n v="17370277.039999999"/>
    <s v="-"/>
    <n v="1411494.32"/>
    <n v="2609598.06"/>
    <n v="8004171.9299999997"/>
    <n v="319119.09000000003"/>
    <n v="224257.52"/>
    <n v="0"/>
    <n v="0"/>
    <n v="0"/>
    <n v="0"/>
    <n v="0"/>
    <n v="0"/>
    <s v="-"/>
    <s v="FINALIZADO"/>
    <n v="1.0048859668907157"/>
    <n v="1"/>
    <s v="-"/>
  </r>
  <r>
    <n v="1135"/>
    <x v="0"/>
    <s v="06. PLAN SANITARIO DE EMERGENCIA"/>
    <s v="-"/>
    <s v="-"/>
    <s v="-"/>
    <s v="EXPANSIÓN DE REDES"/>
    <s v="-"/>
    <s v="OESTE 1 REDES MORON - CN. REF. 10A"/>
    <n v="2"/>
    <x v="2"/>
    <n v="325"/>
    <x v="0"/>
    <x v="1"/>
    <s v="-"/>
    <s v="1075B56"/>
    <n v="1"/>
    <s v="-"/>
    <n v="22"/>
    <n v="5"/>
    <n v="5"/>
    <n v="7"/>
    <n v="753"/>
    <n v="3"/>
    <n v="8"/>
    <n v="6"/>
    <s v="2"/>
    <s v="OC378000"/>
    <s v="-"/>
    <s v="MORÓN"/>
    <s v="CASTELAR"/>
    <s v="ÁREA LIMITADA POR LAS CALLES: LOS INDIOS, ACCESO OESTE, RODIGUEZ PEÑA, ZABALA, LILLO, AVELLANEDA Y TUCUMÁN."/>
    <d v="2010-12-02T00:00:00"/>
    <d v="2012-12-14T00:00:00"/>
    <n v="11500995.743599998"/>
    <n v="-133253.2827999983"/>
    <n v="0"/>
    <n v="11367742.4608"/>
    <s v="-"/>
    <n v="950495.52"/>
    <n v="6340083.3300000001"/>
    <n v="1140104.94"/>
    <s v="-"/>
    <s v="-"/>
    <n v="0"/>
    <n v="0"/>
    <n v="0"/>
    <n v="0"/>
    <n v="0"/>
    <n v="0"/>
    <s v="-"/>
    <s v="FINALIZADO"/>
    <n v="0.99999999893558467"/>
    <n v="1"/>
    <s v="-"/>
  </r>
  <r>
    <n v="1138"/>
    <x v="0"/>
    <s v="06. PLAN SANITARIO DE EMERGENCIA"/>
    <s v="-"/>
    <s v="-"/>
    <s v="-"/>
    <s v="ACCIONES EN ÁREAS DE ESPECIAL MANEJO"/>
    <s v="-"/>
    <s v="PROG DE REPAVIMENTACION Y BACHEO 3RA ETPA"/>
    <n v="2"/>
    <x v="2"/>
    <n v="354"/>
    <x v="8"/>
    <x v="13"/>
    <s v="-"/>
    <s v="-"/>
    <s v="77. ASISTENCIA FINANCIERA PARA OBRAS EN LA CUENCA MATANZA - RIACHUELO."/>
    <s v="18"/>
    <n v="11"/>
    <n v="5"/>
    <n v="8"/>
    <n v="6"/>
    <n v="9999"/>
    <n v="3"/>
    <s v="-"/>
    <s v="6"/>
    <s v="1"/>
    <s v="-"/>
    <s v="-"/>
    <s v="AVELLANEDA"/>
    <s v="-"/>
    <s v="-"/>
    <s v="-"/>
    <s v="-"/>
    <s v="-"/>
    <s v="-"/>
    <s v="-"/>
    <n v="16043472"/>
    <s v="-"/>
    <n v="4889491.59"/>
    <n v="11153980.41"/>
    <s v="-"/>
    <s v="-"/>
    <s v="-"/>
    <n v="0"/>
    <n v="0"/>
    <s v="-"/>
    <n v="0"/>
    <s v="-"/>
    <n v="0"/>
    <s v="-"/>
    <s v="-"/>
    <n v="1"/>
    <n v="1"/>
    <s v="-"/>
  </r>
  <r>
    <n v="1139"/>
    <x v="0"/>
    <s v="06. PLAN SANITARIO DE EMERGENCIA"/>
    <s v="-"/>
    <s v="-"/>
    <s v="-"/>
    <s v="ACCIONES EN ÁREAS DE ESPECIAL MANEJO"/>
    <s v="-"/>
    <s v="BACHEO DE HORMIGÓN SIMPLE"/>
    <n v="2"/>
    <x v="2"/>
    <n v="354"/>
    <x v="8"/>
    <x v="13"/>
    <s v="-"/>
    <s v="-"/>
    <s v="77. ASISTENCIA FINANCIERA PARA OBRAS EN LA CUENCA MATANZA - RIACHUELO."/>
    <s v="17"/>
    <n v="11"/>
    <n v="5"/>
    <n v="8"/>
    <n v="6"/>
    <n v="9999"/>
    <n v="3"/>
    <s v="-"/>
    <s v="6"/>
    <s v="1"/>
    <s v="-"/>
    <s v="-"/>
    <s v="LANÚS"/>
    <s v="-"/>
    <s v="-"/>
    <s v="-"/>
    <s v="-"/>
    <s v="-"/>
    <s v="-"/>
    <s v="-"/>
    <n v="21400094.699999999"/>
    <s v="-"/>
    <n v="11475364.539999999"/>
    <n v="9034907.3499999996"/>
    <n v="889823"/>
    <s v="-"/>
    <s v="-"/>
    <n v="0"/>
    <n v="0"/>
    <s v="-"/>
    <n v="0"/>
    <s v="-"/>
    <n v="0"/>
    <s v="-"/>
    <s v="-"/>
    <n v="1"/>
    <n v="1"/>
    <s v="-"/>
  </r>
  <r>
    <n v="1140"/>
    <x v="0"/>
    <s v="06. PLAN SANITARIO DE EMERGENCIA"/>
    <s v="-"/>
    <s v="-"/>
    <s v="-"/>
    <s v="EQUIPAMIENTO COMUNITARIO"/>
    <s v="-"/>
    <s v="-"/>
    <n v="2"/>
    <x v="2"/>
    <n v="325"/>
    <x v="9"/>
    <x v="33"/>
    <s v="-"/>
    <s v="-"/>
    <s v="77.VIVIENDAS NUEVAS EN LA CUENCA MATANZA RIACHUELO"/>
    <s v="2344/10"/>
    <n v="11"/>
    <n v="5"/>
    <n v="8"/>
    <n v="1"/>
    <n v="0"/>
    <n v="3"/>
    <n v="7"/>
    <n v="6"/>
    <s v="1"/>
    <s v="-"/>
    <s v="-"/>
    <s v="ALMIRANTE BROWN"/>
    <s v="-"/>
    <s v="ALTOS DE CASTILLO"/>
    <s v="-"/>
    <s v="-"/>
    <n v="8908800"/>
    <s v="-"/>
    <s v="-"/>
    <n v="8908800"/>
    <s v="-"/>
    <n v="2556701.7000000002"/>
    <n v="6352098.2999999998"/>
    <s v="-"/>
    <s v="-"/>
    <s v="-"/>
    <n v="2292975.71"/>
    <n v="666976.18999999994"/>
    <s v="-"/>
    <n v="0"/>
    <s v="-"/>
    <n v="0"/>
    <s v="-"/>
    <s v="-"/>
    <n v="0.92820000000000003"/>
    <n v="1"/>
    <s v="-"/>
  </r>
  <r>
    <n v="1141"/>
    <x v="0"/>
    <s v="06. PLAN SANITARIO DE EMERGENCIA"/>
    <s v="-"/>
    <s v="-"/>
    <s v="-"/>
    <s v="EQUIPAMIENTO COMUNITARIO"/>
    <s v="-"/>
    <s v="-"/>
    <n v="2"/>
    <x v="1"/>
    <n v="354"/>
    <x v="9"/>
    <x v="14"/>
    <s v="-"/>
    <s v="-"/>
    <s v="78. OBRAS DE INFRAESTRUCTURA, NEXO Y COMPLEMENTARIAS EN LA CUENCA MATANZA RIACHUELO."/>
    <s v="463/10"/>
    <n v="11"/>
    <n v="5"/>
    <n v="8"/>
    <n v="6"/>
    <n v="0"/>
    <n v="3"/>
    <n v="7"/>
    <n v="6"/>
    <s v="1"/>
    <s v="-"/>
    <s v="-"/>
    <s v="ALMIRANTE BROWN"/>
    <s v="-"/>
    <s v="-"/>
    <s v="-"/>
    <s v="-"/>
    <n v="15153962"/>
    <s v="-"/>
    <s v="-"/>
    <n v="15153962"/>
    <s v="-"/>
    <n v="3252380.79"/>
    <s v="-"/>
    <s v="-"/>
    <s v="-"/>
    <s v="-"/>
    <n v="0"/>
    <n v="0"/>
    <s v="-"/>
    <n v="0"/>
    <s v="-"/>
    <n v="0"/>
    <s v="-"/>
    <s v="-"/>
    <n v="0.85"/>
    <n v="0.9"/>
    <s v="-"/>
  </r>
  <r>
    <n v="1142"/>
    <x v="0"/>
    <s v="06. PLAN SANITARIO DE EMERGENCIA"/>
    <s v="-"/>
    <s v="-"/>
    <s v="-"/>
    <s v="EQUIPAMIENTO COMUNITARIO"/>
    <s v="-"/>
    <s v="-"/>
    <n v="2"/>
    <x v="1"/>
    <n v="354"/>
    <x v="9"/>
    <x v="14"/>
    <s v="-"/>
    <s v="-"/>
    <s v="78. OBRAS DE INFRAESTRUCTURA, NEXO Y COMPLEMENTARIAS EN LA CUENCA MATANZA RIACHUELO."/>
    <s v="3832/09"/>
    <n v="11"/>
    <n v="5"/>
    <n v="8"/>
    <n v="6"/>
    <n v="0"/>
    <n v="3"/>
    <n v="7"/>
    <n v="6"/>
    <s v="1"/>
    <s v="-"/>
    <s v="-"/>
    <s v="AVELLANEDA"/>
    <s v="-"/>
    <s v="DESAGUES Bº SAN JORGE Y VILLA LUJAN"/>
    <s v="-"/>
    <s v="-"/>
    <n v="2736420.28"/>
    <s v="-"/>
    <s v="-"/>
    <n v="2736420.28"/>
    <n v="613495.73"/>
    <n v="1395713.58"/>
    <n v="795115.99"/>
    <n v="15515.96"/>
    <s v="-"/>
    <s v="-"/>
    <n v="0"/>
    <n v="0"/>
    <s v="-"/>
    <n v="0"/>
    <s v="-"/>
    <n v="0"/>
    <s v="-"/>
    <s v="-"/>
    <n v="1"/>
    <n v="1"/>
    <s v="-"/>
  </r>
  <r>
    <n v="1143"/>
    <x v="0"/>
    <s v="06. PLAN SANITARIO DE EMERGENCIA"/>
    <s v="-"/>
    <s v="-"/>
    <s v="-"/>
    <s v="RED VIAL Y PEATONAL"/>
    <s v="-"/>
    <s v="CORDON CUNETA 43 CUADRAS"/>
    <n v="2"/>
    <x v="2"/>
    <n v="325"/>
    <x v="9"/>
    <x v="33"/>
    <s v="-"/>
    <s v="-"/>
    <s v="78. OBRAS DE INFRAESTRUCTURA, NEXO Y COMPLEMENTARIAS EN LA CUENCA MATANZA RIACHUELO."/>
    <s v="2660/09"/>
    <n v="11"/>
    <n v="5"/>
    <n v="8"/>
    <n v="6"/>
    <n v="0"/>
    <n v="3"/>
    <n v="7"/>
    <n v="6"/>
    <s v="1"/>
    <s v="-"/>
    <s v="-"/>
    <s v="ESTEBAN ECHEVERRÍA"/>
    <s v="-"/>
    <s v="SALTA  PICQUARD DAMICIS MARTI SALGARI RESTELLI SANTAMARINA SAENZ "/>
    <s v="-"/>
    <s v="-"/>
    <n v="2778488.75"/>
    <s v="-"/>
    <s v="-"/>
    <n v="2778488.75"/>
    <n v="804389.75"/>
    <n v="13684.2"/>
    <s v="-"/>
    <s v="-"/>
    <n v="1960414.8"/>
    <s v="-"/>
    <n v="0"/>
    <n v="2196060.42"/>
    <s v="-"/>
    <n v="0"/>
    <s v="-"/>
    <n v="0"/>
    <s v="-"/>
    <s v="-"/>
    <n v="1"/>
    <n v="1"/>
    <s v="-"/>
  </r>
  <r>
    <n v="1144"/>
    <x v="0"/>
    <s v="06. PLAN SANITARIO DE EMERGENCIA"/>
    <s v="-"/>
    <s v="-"/>
    <s v="-"/>
    <s v="RED VIAL Y PEATONAL"/>
    <s v="-"/>
    <s v="CORDON CUNETA 40 CUADRAS"/>
    <n v="2"/>
    <x v="1"/>
    <n v="354"/>
    <x v="9"/>
    <x v="14"/>
    <s v="-"/>
    <s v="-"/>
    <s v="78. OBRAS DE INFRAESTRUCTURA, NEXO Y COMPLEMENTARIAS EN LA CUENCA MATANZA RIACHUELO."/>
    <s v="2660/09"/>
    <n v="11"/>
    <n v="5"/>
    <n v="8"/>
    <n v="6"/>
    <n v="0"/>
    <n v="3"/>
    <n v="7"/>
    <n v="6"/>
    <s v="1"/>
    <s v="-"/>
    <s v="-"/>
    <s v="ESTEBAN ECHEVERRÍA"/>
    <s v="-"/>
    <s v="TARULLI MALVINAS BO SIERRA AMBATO FORTUNATO LOPEZ FERRAROTTI "/>
    <s v="-"/>
    <s v="-"/>
    <n v="2573140.85"/>
    <s v="-"/>
    <s v="-"/>
    <n v="2573140.85"/>
    <n v="744940.24"/>
    <n v="1359453.36"/>
    <s v="-"/>
    <n v="468747.25"/>
    <s v="-"/>
    <s v="-"/>
    <n v="0"/>
    <n v="0"/>
    <s v="-"/>
    <n v="0"/>
    <s v="-"/>
    <n v="0"/>
    <s v="-"/>
    <s v="-"/>
    <n v="1"/>
    <n v="1"/>
    <s v="-"/>
  </r>
  <r>
    <n v="1145"/>
    <x v="0"/>
    <s v="06. PLAN SANITARIO DE EMERGENCIA"/>
    <s v="-"/>
    <s v="-"/>
    <s v="-"/>
    <s v="RED VIAL Y PEATONAL"/>
    <s v="-"/>
    <s v="CORDON CUNETA 41 CUADRAS"/>
    <n v="2"/>
    <x v="2"/>
    <n v="325"/>
    <x v="9"/>
    <x v="33"/>
    <s v="-"/>
    <s v="-"/>
    <s v="78. OBRAS DE INFRAESTRUCTURA, NEXO Y COMPLEMENTARIAS EN LA CUENCA MATANZA RIACHUELO."/>
    <s v="2660/09"/>
    <n v="11"/>
    <n v="5"/>
    <n v="8"/>
    <n v="6"/>
    <n v="0"/>
    <n v="3"/>
    <n v="7"/>
    <n v="6"/>
    <s v="1"/>
    <s v="-"/>
    <s v="-"/>
    <s v="ESTEBAN ECHEVERRÍA"/>
    <s v="-"/>
    <s v="JUJUY ROBERTSON GABASTON LA CAUTIVA BO AMAT FAIAT GRIERSON PEREZ IGLESIAS DE SARRO TRANGONI  BURLANDO  LARCAMON  MARTÍN CORONADO CASACUBIERTA"/>
    <s v="-"/>
    <s v="-"/>
    <n v="2343806.39"/>
    <s v="-"/>
    <s v="-"/>
    <n v="2343806.39"/>
    <n v="379625.08"/>
    <n v="1701831.93"/>
    <n v="262349.38"/>
    <s v="-"/>
    <s v="-"/>
    <s v="-"/>
    <n v="0"/>
    <n v="3656417.08"/>
    <s v="-"/>
    <n v="0"/>
    <s v="-"/>
    <n v="0"/>
    <s v="-"/>
    <s v="-"/>
    <n v="1"/>
    <n v="1"/>
    <s v="-"/>
  </r>
  <r>
    <n v="1146"/>
    <x v="0"/>
    <s v="06. PLAN SANITARIO DE EMERGENCIA"/>
    <s v="-"/>
    <s v="-"/>
    <s v="-"/>
    <s v="RED VIAL Y PEATONAL"/>
    <s v="-"/>
    <s v="CORDON CUNETA 42 CUADRAS"/>
    <n v="2"/>
    <x v="1"/>
    <n v="354"/>
    <x v="9"/>
    <x v="14"/>
    <s v="-"/>
    <s v="-"/>
    <s v="78. OBRAS DE INFRAESTRUCTURA, NEXO Y COMPLEMENTARIAS EN LA CUENCA MATANZA RIACHUELO."/>
    <s v="2660/09"/>
    <n v="11"/>
    <n v="5"/>
    <n v="8"/>
    <n v="6"/>
    <n v="0"/>
    <n v="3"/>
    <n v="7"/>
    <n v="6"/>
    <s v="1"/>
    <s v="-"/>
    <s v="-"/>
    <s v="ESTEBAN ECHEVERRÍA"/>
    <s v="-"/>
    <s v="BUONAROTI AROCENA MITRE ORTEGA ALEM CORDOBA SANTA ROSA BO BELGRANO GARZON  FADER CORDOBA ROSALES RECONQUISTA ROSAS BUONAROTI"/>
    <s v="-"/>
    <s v="-"/>
    <n v="2242846.48"/>
    <s v="-"/>
    <s v="-"/>
    <n v="2242846.48"/>
    <n v="445216.82"/>
    <n v="1422913.84"/>
    <s v="-"/>
    <n v="374715.82"/>
    <s v="-"/>
    <s v="-"/>
    <n v="0"/>
    <n v="0"/>
    <s v="-"/>
    <n v="0"/>
    <s v="-"/>
    <n v="0"/>
    <s v="-"/>
    <s v="-"/>
    <n v="1"/>
    <n v="1"/>
    <s v="-"/>
  </r>
  <r>
    <n v="1147"/>
    <x v="0"/>
    <s v="06. PLAN SANITARIO DE EMERGENCIA"/>
    <s v="-"/>
    <s v="-"/>
    <s v="-"/>
    <s v="RED VIAL Y PEATONAL"/>
    <s v="-"/>
    <s v="CORDON CUNETA 43 CUADRAS"/>
    <n v="2"/>
    <x v="2"/>
    <n v="325"/>
    <x v="9"/>
    <x v="33"/>
    <s v="-"/>
    <s v="-"/>
    <s v="78. OBRAS DE INFRAESTRUCTURA, NEXO Y COMPLEMENTARIAS EN LA CUENCA MATANZA RIACHUELO."/>
    <s v="2660/09"/>
    <n v="11"/>
    <n v="5"/>
    <n v="8"/>
    <n v="6"/>
    <n v="0"/>
    <n v="3"/>
    <n v="7"/>
    <n v="6"/>
    <s v="1"/>
    <s v="-"/>
    <s v="-"/>
    <s v="ESTEBAN ECHEVERRÍA"/>
    <s v="-"/>
    <s v="EL CEIBO ESPERANZA MELCHOR BARBARENA EVITA PALACIOS D. SUR MARMOL SANCHEZ SANTAMARINA BARBARENA EL CEIBO LEGARRETA_x000a_OLAVARRIA"/>
    <s v="-"/>
    <s v="-"/>
    <n v="1742295.78"/>
    <s v="-"/>
    <s v="-"/>
    <n v="1742295.78"/>
    <n v="382287.16"/>
    <n v="1360008.62"/>
    <s v="-"/>
    <s v="-"/>
    <s v="-"/>
    <s v="-"/>
    <n v="0"/>
    <n v="1061780.3599999999"/>
    <s v="-"/>
    <n v="0"/>
    <s v="-"/>
    <n v="0"/>
    <s v="-"/>
    <s v="-"/>
    <n v="1"/>
    <n v="1"/>
    <s v="-"/>
  </r>
  <r>
    <n v="1148"/>
    <x v="0"/>
    <s v="06. PLAN SANITARIO DE EMERGENCIA"/>
    <s v="-"/>
    <s v="-"/>
    <s v="-"/>
    <s v="RED VIAL Y PEATONAL"/>
    <s v="-"/>
    <s v="CORDON CUNETA 40 CUADRAS"/>
    <n v="2"/>
    <x v="1"/>
    <n v="354"/>
    <x v="9"/>
    <x v="14"/>
    <s v="-"/>
    <s v="-"/>
    <s v="78. OBRAS DE INFRAESTRUCTURA, NEXO Y COMPLEMENTARIAS EN LA CUENCA MATANZA RIACHUELO."/>
    <s v="2660/09"/>
    <n v="11"/>
    <n v="5"/>
    <n v="8"/>
    <n v="6"/>
    <n v="0"/>
    <n v="3"/>
    <n v="7"/>
    <n v="6"/>
    <s v="1"/>
    <s v="-"/>
    <s v="-"/>
    <s v="ESTEBAN ECHEVERRÍA"/>
    <s v="-"/>
    <s v="LAPRIDA ALSINA ROCA FERNANDEZ AMANCAY LOS ROBLES LAPRIDA MAXIMO PAZ YAPEYU MORENO JOSÉ INGENIEROS_x000a_12 DE OCTUBRE LA RIOJA"/>
    <s v="-"/>
    <s v="-"/>
    <n v="1839452.22"/>
    <s v="-"/>
    <s v="-"/>
    <n v="1839452.22"/>
    <n v="517812.27"/>
    <n v="1321639.95"/>
    <s v="-"/>
    <s v="-"/>
    <s v="-"/>
    <s v="-"/>
    <n v="0"/>
    <n v="0"/>
    <s v="-"/>
    <n v="0"/>
    <s v="-"/>
    <n v="0"/>
    <s v="-"/>
    <s v="-"/>
    <n v="1"/>
    <n v="1"/>
    <s v="-"/>
  </r>
  <r>
    <n v="1149"/>
    <x v="0"/>
    <s v="06. PLAN SANITARIO DE EMERGENCIA"/>
    <s v="-"/>
    <s v="-"/>
    <s v="-"/>
    <s v="RED VIAL Y PEATONAL"/>
    <s v="-"/>
    <s v="CORDON CUNETA 16 CUADRAS"/>
    <n v="2"/>
    <x v="1"/>
    <n v="354"/>
    <x v="9"/>
    <x v="14"/>
    <s v="-"/>
    <s v="-"/>
    <s v="78. OBRAS DE INFRAESTRUCTURA, NEXO Y COMPLEMENTARIAS EN LA CUENCA MATANZA RIACHUELO."/>
    <s v="2660/09"/>
    <n v="11"/>
    <n v="5"/>
    <n v="8"/>
    <n v="6"/>
    <n v="0"/>
    <n v="3"/>
    <n v="7"/>
    <n v="6"/>
    <s v="1"/>
    <s v="-"/>
    <s v="-"/>
    <s v="ESTEBAN ECHEVERRÍA"/>
    <s v="-"/>
    <s v="MEDEL BARBIER PIZZURNO AROCENA A. NERVO EL CEIBO COSTA RICA NICARAGUA LACARRA 33 CUADRAS  CORDON MARIANO ACOSTA BV DUPIY_x000a_MEDEL"/>
    <s v="-"/>
    <s v="-"/>
    <n v="1103310"/>
    <s v="-"/>
    <s v="-"/>
    <n v="1103310"/>
    <n v="198489.95"/>
    <n v="904820.05"/>
    <s v="-"/>
    <s v="-"/>
    <s v="-"/>
    <s v="-"/>
    <n v="0"/>
    <n v="0"/>
    <s v="-"/>
    <n v="0"/>
    <s v="-"/>
    <n v="0"/>
    <s v="-"/>
    <s v="-"/>
    <n v="1"/>
    <n v="1"/>
    <s v="-"/>
  </r>
  <r>
    <n v="1150"/>
    <x v="0"/>
    <s v="06. PLAN SANITARIO DE EMERGENCIA"/>
    <s v="-"/>
    <s v="-"/>
    <s v="-"/>
    <s v="RED VIAL Y PEATONAL"/>
    <s v="-"/>
    <s v="CORDON CUNETA 33 CUADRAS ACCESO ESCUELAS"/>
    <n v="2"/>
    <x v="1"/>
    <n v="354"/>
    <x v="9"/>
    <x v="14"/>
    <s v="-"/>
    <s v="-"/>
    <s v="78. OBRAS DE INFRAESTRUCTURA, NEXO Y COMPLEMENTARIAS EN LA CUENCA MATANZA RIACHUELO."/>
    <s v="2660/09"/>
    <n v="11"/>
    <n v="5"/>
    <n v="8"/>
    <n v="6"/>
    <n v="0"/>
    <n v="3"/>
    <n v="7"/>
    <n v="6"/>
    <s v="1"/>
    <s v="-"/>
    <s v="-"/>
    <s v="ESTEBAN ECHEVERRÍA"/>
    <s v="-"/>
    <s v="MEDEL BARBIER PIZZURNO AROCENA EL CEIBO A NERVO COSTA RICA NICARAGUA LACARRA MEDEL"/>
    <s v="-"/>
    <s v="-"/>
    <n v="1425699.1"/>
    <s v="-"/>
    <s v="-"/>
    <n v="1425699.1"/>
    <n v="312820.86"/>
    <n v="418098.71"/>
    <n v="261695.49"/>
    <n v="433084.04"/>
    <s v="-"/>
    <s v="-"/>
    <n v="0"/>
    <n v="0"/>
    <s v="-"/>
    <n v="0"/>
    <s v="-"/>
    <n v="0"/>
    <s v="-"/>
    <s v="-"/>
    <n v="1"/>
    <n v="1"/>
    <s v="-"/>
  </r>
  <r>
    <n v="1151"/>
    <x v="0"/>
    <s v="06. PLAN SANITARIO DE EMERGENCIA"/>
    <s v="-"/>
    <s v="-"/>
    <s v="-"/>
    <s v="RED VIAL Y PEATONAL"/>
    <s v="-"/>
    <s v="CORDON CUNETA 32 CUADRAS ACCESO ESCUELAS"/>
    <n v="2"/>
    <x v="1"/>
    <n v="354"/>
    <x v="9"/>
    <x v="14"/>
    <s v="-"/>
    <s v="-"/>
    <s v="78. OBRAS DE INFRAESTRUCTURA, NEXO Y COMPLEMENTARIAS EN LA CUENCA MATANZA RIACHUELO."/>
    <s v="2660/09"/>
    <n v="11"/>
    <n v="5"/>
    <n v="8"/>
    <n v="6"/>
    <n v="0"/>
    <n v="3"/>
    <n v="7"/>
    <n v="6"/>
    <s v="1"/>
    <s v="-"/>
    <s v="-"/>
    <s v="ESTEBAN ECHEVERRÍA"/>
    <s v="-"/>
    <s v="MERCEDES ALEM OLAVARRIA TRINIDAD ISLA MARTIN GARCIA GUARANI GANDULFO CABILDO ROCA LOS NOGALES"/>
    <s v="-"/>
    <s v="-"/>
    <n v="2005689.38"/>
    <s v="-"/>
    <s v="-"/>
    <n v="2005689.38"/>
    <n v="383673.58"/>
    <n v="1405866.23"/>
    <n v="216149.57"/>
    <s v="-"/>
    <s v="-"/>
    <s v="-"/>
    <n v="0"/>
    <n v="0"/>
    <s v="-"/>
    <n v="0"/>
    <s v="-"/>
    <n v="0"/>
    <s v="-"/>
    <s v="-"/>
    <n v="1"/>
    <n v="1"/>
    <s v="-"/>
  </r>
  <r>
    <n v="1152"/>
    <x v="0"/>
    <s v="06. PLAN SANITARIO DE EMERGENCIA"/>
    <s v="-"/>
    <s v="-"/>
    <s v="-"/>
    <s v="RED VIAL Y PEATONAL"/>
    <s v="-"/>
    <s v="CORDON CUNETA 30 CUADRAS ACCESO ESCUELAS"/>
    <n v="2"/>
    <x v="1"/>
    <n v="354"/>
    <x v="9"/>
    <x v="14"/>
    <s v="-"/>
    <s v="-"/>
    <s v="78. OBRAS DE INFRAESTRUCTURA, NEXO Y COMPLEMENTARIAS EN LA CUENCA MATANZA RIACHUELO."/>
    <s v="2660/09"/>
    <n v="11"/>
    <n v="5"/>
    <n v="8"/>
    <n v="6"/>
    <n v="0"/>
    <n v="3"/>
    <n v="7"/>
    <n v="6"/>
    <s v="1"/>
    <s v="-"/>
    <s v="-"/>
    <s v="ESTEBAN ECHEVERRÍA"/>
    <s v="-"/>
    <s v="CONNI DE SARRO DE SANZIO JUAN DE GARAY CORREA RECONQUISTA AASCASUBI ALVEAR TERRAROSA DINAMARCA"/>
    <s v="-"/>
    <s v="-"/>
    <n v="1427400.47"/>
    <s v="-"/>
    <s v="-"/>
    <n v="1427400.47"/>
    <n v="401818.26"/>
    <n v="1025582.21"/>
    <s v="-"/>
    <s v="-"/>
    <s v="-"/>
    <s v="-"/>
    <n v="0"/>
    <n v="0"/>
    <s v="-"/>
    <n v="0"/>
    <s v="-"/>
    <n v="0"/>
    <s v="-"/>
    <s v="-"/>
    <n v="1"/>
    <n v="1"/>
    <s v="-"/>
  </r>
  <r>
    <n v="1153"/>
    <x v="0"/>
    <s v="06. PLAN SANITARIO DE EMERGENCIA"/>
    <s v="-"/>
    <s v="-"/>
    <s v="-"/>
    <s v="RED VIAL Y PEATONAL"/>
    <s v="-"/>
    <s v="PAVIMENTO OLIVER/AINER VERNET - 9 DE ABRIL74 CUADRAS"/>
    <n v="2"/>
    <x v="1"/>
    <n v="354"/>
    <x v="9"/>
    <x v="14"/>
    <s v="-"/>
    <s v="-"/>
    <s v="78. OBRAS DE INFRAESTRUCTURA, NEXO Y COMPLEMENTARIAS EN LA CUENCA MATANZA RIACHUELO."/>
    <s v="3334/09"/>
    <n v="11"/>
    <n v="5"/>
    <n v="8"/>
    <n v="6"/>
    <n v="0"/>
    <n v="3"/>
    <n v="7"/>
    <n v="6"/>
    <s v="1"/>
    <s v="-"/>
    <s v="-"/>
    <s v="ESTEBAN ECHEVERRÍA"/>
    <s v="-"/>
    <s v="PAVIMENTO OLIVERAINER VERNET - 9 DE ABRIL74 CUADRAS"/>
    <s v="-"/>
    <s v="-"/>
    <n v="11187413.310000001"/>
    <s v="-"/>
    <s v="-"/>
    <n v="11187413.310000001"/>
    <s v="-"/>
    <n v="944092.88"/>
    <n v="1343068.08"/>
    <s v="-"/>
    <n v="624039.62"/>
    <s v="-"/>
    <n v="0"/>
    <n v="0"/>
    <s v="-"/>
    <n v="0"/>
    <s v="-"/>
    <n v="0"/>
    <s v="-"/>
    <s v="-"/>
    <n v="0.33200000000000002"/>
    <n v="0.1258"/>
    <s v="-"/>
  </r>
  <r>
    <n v="1154"/>
    <x v="0"/>
    <s v="06. PLAN SANITARIO DE EMERGENCIA"/>
    <s v="-"/>
    <s v="-"/>
    <s v="-"/>
    <s v="VIVIENDAS NUEVAS"/>
    <s v="-"/>
    <s v="CONSTRUCCION DE 300 VIVIENDAS"/>
    <n v="2"/>
    <x v="1"/>
    <n v="354"/>
    <x v="9"/>
    <x v="14"/>
    <s v="-"/>
    <s v="-"/>
    <s v="77.VIVIENDAS NUEVAS EN LA CUENCA MATANZA RIACHUELO"/>
    <s v="2755/09"/>
    <n v="11"/>
    <n v="5"/>
    <n v="8"/>
    <n v="6"/>
    <n v="0"/>
    <n v="3"/>
    <n v="7"/>
    <n v="6"/>
    <s v="1"/>
    <s v="-"/>
    <s v="-"/>
    <s v="EZEIZA"/>
    <s v="-"/>
    <s v="• ENTRE LAS CALLES VESPUCIO, MONTEVIDEO, CALLE Nº 3 Y AV. ARGENTINA DE LA LOCALIDAD DE TRISTAN SUAREZ"/>
    <s v="-"/>
    <s v="-"/>
    <n v="39375052.119999997"/>
    <s v="-"/>
    <s v="-"/>
    <n v="39375052.119999997"/>
    <n v="5610578.5"/>
    <n v="19472902.5"/>
    <n v="4963482.93"/>
    <n v="9328088.1899999995"/>
    <s v="-"/>
    <s v="-"/>
    <n v="0"/>
    <n v="0"/>
    <s v="-"/>
    <n v="0"/>
    <s v="-"/>
    <n v="0"/>
    <s v="-"/>
    <s v="-"/>
    <n v="1"/>
    <n v="1"/>
    <s v="-"/>
  </r>
  <r>
    <n v="1155"/>
    <x v="0"/>
    <s v="06. PLAN SANITARIO DE EMERGENCIA"/>
    <s v="-"/>
    <s v="-"/>
    <s v="-"/>
    <s v="INFRAESTRUCTURA DE SERVICIOS BÁSICOS"/>
    <s v="-"/>
    <s v="INFRA 280 VIV ADICIONAL"/>
    <n v="2"/>
    <x v="1"/>
    <n v="354"/>
    <x v="9"/>
    <x v="14"/>
    <s v="-"/>
    <s v="-"/>
    <s v="78. OBRAS DE INFRAESTRUCTURA, NEXO Y COMPLEMENTARIAS EN LA CUENCA MATANZA RIACHUELO."/>
    <s v="3868/09"/>
    <n v="11"/>
    <n v="5"/>
    <n v="8"/>
    <n v="1"/>
    <n v="0"/>
    <n v="3"/>
    <n v="7"/>
    <n v="6"/>
    <s v="1"/>
    <s v="-"/>
    <s v="-"/>
    <s v="LA MATANZA"/>
    <s v="-"/>
    <s v="ARECO Y CURUMALAL"/>
    <s v="-"/>
    <s v="-"/>
    <n v="1175200"/>
    <s v="-"/>
    <s v="-"/>
    <n v="1175200"/>
    <s v="-"/>
    <n v="675740"/>
    <n v="499460"/>
    <s v="-"/>
    <s v="-"/>
    <s v="-"/>
    <n v="0"/>
    <n v="0"/>
    <s v="-"/>
    <n v="0"/>
    <s v="-"/>
    <n v="0"/>
    <s v="-"/>
    <s v="-"/>
    <n v="1"/>
    <n v="1"/>
    <s v="-"/>
  </r>
  <r>
    <n v="1156"/>
    <x v="0"/>
    <s v="06. PLAN SANITARIO DE EMERGENCIA"/>
    <s v="-"/>
    <s v="-"/>
    <s v="-"/>
    <s v="INFRAESTRUCTURA DE SERVICIOS BÁSICOS"/>
    <s v="-"/>
    <s v="INFRA 260 VIV ADICIONAL"/>
    <n v="2"/>
    <x v="1"/>
    <n v="354"/>
    <x v="9"/>
    <x v="14"/>
    <s v="-"/>
    <s v="-"/>
    <s v="78. OBRAS DE INFRAESTRUCTURA, NEXO Y COMPLEMENTARIAS EN LA CUENCA MATANZA RIACHUELO."/>
    <s v="3868/09"/>
    <n v="11"/>
    <n v="5"/>
    <n v="8"/>
    <n v="1"/>
    <n v="0"/>
    <n v="3"/>
    <n v="7"/>
    <n v="6"/>
    <s v="1"/>
    <s v="-"/>
    <s v="-"/>
    <s v="LA MATANZA"/>
    <s v="-"/>
    <s v="ARECO Y CURUMALAL"/>
    <s v="-"/>
    <s v="-"/>
    <n v="1265600"/>
    <s v="-"/>
    <s v="-"/>
    <n v="1265600"/>
    <s v="-"/>
    <n v="727720"/>
    <n v="537880"/>
    <s v="-"/>
    <s v="-"/>
    <s v="-"/>
    <n v="0"/>
    <n v="0"/>
    <s v="-"/>
    <n v="0"/>
    <s v="-"/>
    <n v="0"/>
    <s v="-"/>
    <s v="-"/>
    <n v="1"/>
    <n v="1"/>
    <s v="-"/>
  </r>
  <r>
    <n v="1157"/>
    <x v="0"/>
    <s v="06. PLAN SANITARIO DE EMERGENCIA"/>
    <s v="-"/>
    <s v="-"/>
    <s v="-"/>
    <s v="RED VIAL Y PEATONAL"/>
    <s v="-"/>
    <s v="PAVIMENT. Bº R KUSCH"/>
    <n v="2"/>
    <x v="1"/>
    <n v="354"/>
    <x v="9"/>
    <x v="14"/>
    <s v="-"/>
    <s v="-"/>
    <s v="78. OBRAS DE INFRAESTRUCTURA, NEXO Y COMPLEMENTARIAS EN LA CUENCA MATANZA RIACHUELO."/>
    <s v="4157/09"/>
    <n v="11"/>
    <n v="5"/>
    <n v="8"/>
    <n v="6"/>
    <n v="0"/>
    <n v="3"/>
    <n v="7"/>
    <n v="6"/>
    <s v="1"/>
    <s v="-"/>
    <s v="-"/>
    <s v="LA MATANZA"/>
    <s v="-"/>
    <s v="PAVIMENT. Bº R KUSCH"/>
    <s v="-"/>
    <s v="-"/>
    <n v="3183225.99"/>
    <s v="-"/>
    <s v="-"/>
    <n v="3183225.99"/>
    <s v="-"/>
    <n v="1696150.73"/>
    <n v="1259490.8600000001"/>
    <s v="-"/>
    <s v="-"/>
    <s v="-"/>
    <n v="0"/>
    <n v="0"/>
    <s v="-"/>
    <n v="0"/>
    <s v="-"/>
    <n v="0"/>
    <s v="-"/>
    <s v="-"/>
    <n v="1"/>
    <n v="1"/>
    <s v="-"/>
  </r>
  <r>
    <n v="1158"/>
    <x v="0"/>
    <s v="06. PLAN SANITARIO DE EMERGENCIA"/>
    <s v="-"/>
    <s v="-"/>
    <s v="-"/>
    <s v="RED VIAL Y PEATONAL"/>
    <s v="-"/>
    <s v="PAVIMENT. Bº A JAURETCHE"/>
    <n v="2"/>
    <x v="1"/>
    <n v="354"/>
    <x v="9"/>
    <x v="14"/>
    <s v="-"/>
    <s v="-"/>
    <s v="78. OBRAS DE INFRAESTRUCTURA, NEXO Y COMPLEMENTARIAS EN LA CUENCA MATANZA RIACHUELO."/>
    <s v="4157/09"/>
    <n v="11"/>
    <n v="5"/>
    <n v="8"/>
    <n v="6"/>
    <n v="0"/>
    <n v="3"/>
    <n v="7"/>
    <n v="6"/>
    <s v="1"/>
    <s v="-"/>
    <s v="-"/>
    <s v="LA MATANZA"/>
    <s v="-"/>
    <s v="PAVIMENT. Bº A JAURETCHE"/>
    <s v="-"/>
    <s v="-"/>
    <n v="8599493.2200000007"/>
    <s v="-"/>
    <s v="-"/>
    <n v="8599493.2200000007"/>
    <s v="-"/>
    <n v="3248210.63"/>
    <n v="4122483.89"/>
    <s v="-"/>
    <s v="-"/>
    <s v="-"/>
    <n v="0"/>
    <n v="0"/>
    <s v="-"/>
    <n v="0"/>
    <s v="-"/>
    <n v="0"/>
    <s v="-"/>
    <s v="-"/>
    <n v="1"/>
    <n v="1"/>
    <s v="-"/>
  </r>
  <r>
    <n v="1159"/>
    <x v="0"/>
    <s v="06. PLAN SANITARIO DE EMERGENCIA"/>
    <s v="-"/>
    <s v="-"/>
    <s v="-"/>
    <s v="RED VIAL Y PEATONAL"/>
    <s v="-"/>
    <s v="PAVIMENT. Bº ARECO - SAN JUSTO"/>
    <n v="2"/>
    <x v="1"/>
    <n v="354"/>
    <x v="9"/>
    <x v="14"/>
    <s v="-"/>
    <s v="-"/>
    <s v="78. OBRAS DE INFRAESTRUCTURA, NEXO Y COMPLEMENTARIAS EN LA CUENCA MATANZA RIACHUELO."/>
    <s v="4157/09"/>
    <n v="11"/>
    <n v="5"/>
    <n v="8"/>
    <n v="6"/>
    <n v="0"/>
    <n v="3"/>
    <n v="7"/>
    <n v="6"/>
    <s v="1"/>
    <s v="-"/>
    <s v="-"/>
    <s v="LA MATANZA"/>
    <s v="-"/>
    <s v="PAVIMENT. Bº ARECO - SAN JUSTO"/>
    <s v="-"/>
    <s v="-"/>
    <n v="7750322.8300000001"/>
    <s v="-"/>
    <s v="-"/>
    <n v="7750322.8300000001"/>
    <s v="-"/>
    <n v="1700333.75"/>
    <n v="1492505.51"/>
    <s v="-"/>
    <s v="-"/>
    <s v="-"/>
    <n v="0"/>
    <n v="0"/>
    <s v="-"/>
    <n v="0"/>
    <s v="-"/>
    <n v="0"/>
    <s v="-"/>
    <s v="-"/>
    <n v="1"/>
    <n v="0.31900000000000001"/>
    <s v="-"/>
  </r>
  <r>
    <n v="1160"/>
    <x v="0"/>
    <s v="06. PLAN SANITARIO DE EMERGENCIA"/>
    <s v="-"/>
    <s v="-"/>
    <s v="-"/>
    <s v="RED VIAL Y PEATONAL"/>
    <s v="-"/>
    <s v="PAVIMENT. Bº R WALSH - SAN JUSTO"/>
    <n v="2"/>
    <x v="1"/>
    <n v="354"/>
    <x v="9"/>
    <x v="14"/>
    <s v="-"/>
    <s v="-"/>
    <s v="78. OBRAS DE INFRAESTRUCTURA, NEXO Y COMPLEMENTARIAS EN LA CUENCA MATANZA RIACHUELO."/>
    <s v="4157/09"/>
    <n v="11"/>
    <n v="5"/>
    <n v="8"/>
    <n v="6"/>
    <n v="0"/>
    <n v="3"/>
    <n v="7"/>
    <n v="6"/>
    <s v="1"/>
    <s v="-"/>
    <s v="-"/>
    <s v="LA MATANZA"/>
    <s v="-"/>
    <s v="PAVIMENT. Bº R WALSH - SAN JUSTO"/>
    <s v="-"/>
    <s v="-"/>
    <n v="7947672.9699999997"/>
    <s v="-"/>
    <s v="-"/>
    <n v="7947672.9699999997"/>
    <s v="-"/>
    <n v="3164043.2"/>
    <n v="1868212.93"/>
    <s v="-"/>
    <s v="-"/>
    <s v="-"/>
    <n v="0"/>
    <n v="0"/>
    <s v="-"/>
    <n v="0"/>
    <s v="-"/>
    <n v="0"/>
    <s v="-"/>
    <s v="-"/>
    <n v="1"/>
    <n v="0.64319999999999999"/>
    <s v="-"/>
  </r>
  <r>
    <n v="1161"/>
    <x v="0"/>
    <s v="06. PLAN SANITARIO DE EMERGENCIA"/>
    <s v="-"/>
    <s v="-"/>
    <s v="-"/>
    <s v="EQUIPAMIENTO COMUNITARIO"/>
    <s v="-"/>
    <s v="-"/>
    <n v="2"/>
    <x v="1"/>
    <n v="354"/>
    <x v="9"/>
    <x v="14"/>
    <s v="-"/>
    <s v="-"/>
    <s v="77.VIVIENDAS NUEVAS EN LA CUENCA MATANZA RIACHUELO"/>
    <s v="2344/10"/>
    <n v="11"/>
    <n v="5"/>
    <n v="8"/>
    <n v="1"/>
    <n v="0"/>
    <n v="3"/>
    <n v="7"/>
    <n v="6"/>
    <s v="1"/>
    <s v="-"/>
    <s v="-"/>
    <s v="LOMAS DE ZAMORA"/>
    <s v="-"/>
    <s v="M.DE UNAMUNO, CONTINUACIÓN DE B.PÉREZ GALDÓS, PÍO BAROJA Y AL SUR DE CALLE CANADÁ"/>
    <s v="-"/>
    <s v="-"/>
    <n v="11448268.32"/>
    <s v="-"/>
    <s v="-"/>
    <n v="11448268.319999998"/>
    <s v="-"/>
    <n v="2090871.31"/>
    <n v="829007.12"/>
    <n v="3257948.6"/>
    <s v="-"/>
    <s v="-"/>
    <n v="0"/>
    <n v="0"/>
    <s v="-"/>
    <n v="0"/>
    <s v="-"/>
    <n v="0"/>
    <s v="-"/>
    <s v="-"/>
    <n v="1"/>
    <n v="0.92300000000000004"/>
    <s v="-"/>
  </r>
  <r>
    <n v="1162"/>
    <x v="0"/>
    <s v="06. PLAN SANITARIO DE EMERGENCIA"/>
    <s v="-"/>
    <s v="-"/>
    <s v="-"/>
    <s v="EQUIPAMIENTO COMUNITARIO"/>
    <s v="-"/>
    <s v="-"/>
    <n v="2"/>
    <x v="1"/>
    <n v="354"/>
    <x v="9"/>
    <x v="14"/>
    <s v="-"/>
    <s v="-"/>
    <s v="78. OBRAS DE INFRAESTRUCTURA, NEXO Y COMPLEMENTARIAS EN LA CUENCA MATANZA RIACHUELO."/>
    <s v="3534/09"/>
    <n v="11"/>
    <n v="5"/>
    <n v="8"/>
    <n v="6"/>
    <n v="0"/>
    <n v="3"/>
    <n v="7"/>
    <n v="6"/>
    <s v="1"/>
    <s v="-"/>
    <s v="-"/>
    <s v="MERLO"/>
    <s v="-"/>
    <s v="CALLES: BOERO - ARTIGAS - BCAYUVA Y GALLARDO"/>
    <s v="-"/>
    <s v="-"/>
    <n v="1680386.55"/>
    <s v="-"/>
    <s v="-"/>
    <n v="1680386.55"/>
    <s v="-"/>
    <n v="585142.44999999995"/>
    <n v="1095244.1000000001"/>
    <s v="-"/>
    <s v="-"/>
    <s v="-"/>
    <n v="0"/>
    <n v="0"/>
    <s v="-"/>
    <n v="0"/>
    <s v="-"/>
    <n v="0"/>
    <s v="-"/>
    <s v="-"/>
    <n v="1"/>
    <n v="0.88129999999999997"/>
    <s v="-"/>
  </r>
  <r>
    <n v="1163"/>
    <x v="0"/>
    <s v="06. PLAN SANITARIO DE EMERGENCIA"/>
    <s v="-"/>
    <s v="-"/>
    <s v="-"/>
    <s v="MEJORAMIENTOS DE VIVIENDA EXISTENTE"/>
    <s v="-"/>
    <s v="265 MEJORAMIENTOS"/>
    <n v="2"/>
    <x v="1"/>
    <n v="354"/>
    <x v="9"/>
    <x v="16"/>
    <s v="-"/>
    <s v="-"/>
    <s v="77. ACCIONES DE MEJORAMIENTO DE VIVIENDAS EN LA CMR"/>
    <s v="3373/09"/>
    <n v="11"/>
    <n v="5"/>
    <n v="8"/>
    <n v="6"/>
    <n v="0"/>
    <n v="3"/>
    <n v="7"/>
    <n v="6"/>
    <s v="1"/>
    <s v="-"/>
    <s v="-"/>
    <s v="MARCOS PAZ"/>
    <s v="-"/>
    <s v="-"/>
    <d v="2009-06-01T00:00:00"/>
    <s v="-"/>
    <n v="4679303.3899999997"/>
    <s v="-"/>
    <s v="-"/>
    <n v="4679303.3899999997"/>
    <s v="-"/>
    <n v="389941.95"/>
    <n v="1559767.8"/>
    <n v="779883.9"/>
    <s v="-"/>
    <s v="-"/>
    <n v="0"/>
    <n v="0"/>
    <s v="-"/>
    <n v="0"/>
    <s v="-"/>
    <n v="0"/>
    <s v="-"/>
    <s v="-"/>
    <n v="1"/>
    <n v="0.90429999999999999"/>
    <s v="-"/>
  </r>
  <r>
    <n v="1164"/>
    <x v="0"/>
    <s v="06. PLAN SANITARIO DE EMERGENCIA"/>
    <s v="-"/>
    <s v="-"/>
    <s v="-"/>
    <s v="EQUIPAMIENTO COMUNITARIO"/>
    <s v="-"/>
    <s v="PLAZA HIPOLITO IRIGOYEN"/>
    <n v="2"/>
    <x v="1"/>
    <n v="354"/>
    <x v="9"/>
    <x v="16"/>
    <s v="-"/>
    <s v="-"/>
    <s v="78. DESARROLLO DE LA INFRAESTRUCTURA URBANA EN LA CMR"/>
    <s v="2918/2009"/>
    <n v="11"/>
    <n v="5"/>
    <n v="8"/>
    <n v="6"/>
    <n v="0"/>
    <n v="3"/>
    <n v="7"/>
    <n v="6"/>
    <s v="1"/>
    <s v="-"/>
    <s v="-"/>
    <s v="SAN VICENTE"/>
    <s v="-"/>
    <s v="-"/>
    <s v="-"/>
    <s v="-"/>
    <n v="499637"/>
    <s v="-"/>
    <s v="-"/>
    <n v="499637"/>
    <s v="-"/>
    <n v="249819"/>
    <n v="249818"/>
    <s v="-"/>
    <s v="-"/>
    <s v="-"/>
    <n v="0"/>
    <n v="0"/>
    <s v="-"/>
    <n v="0"/>
    <s v="-"/>
    <n v="0"/>
    <s v="-"/>
    <s v="-"/>
    <n v="1"/>
    <n v="0.8286"/>
    <s v="-"/>
  </r>
  <r>
    <n v="1165"/>
    <x v="0"/>
    <s v="06. PLAN SANITARIO DE EMERGENCIA"/>
    <s v="-"/>
    <s v="-"/>
    <s v="-"/>
    <s v="EQUIPAMIENTO COMUNITARIO"/>
    <s v="-"/>
    <s v="REMODELACIÓN PLAZA MARIANO MORENO"/>
    <n v="2"/>
    <x v="1"/>
    <n v="354"/>
    <x v="9"/>
    <x v="16"/>
    <s v="-"/>
    <s v="-"/>
    <s v="78. DESARROLLO DE LA INFRAESTRUCTURA URBANA EN LA CMR"/>
    <s v="2921/2009"/>
    <n v="11"/>
    <n v="5"/>
    <n v="8"/>
    <n v="6"/>
    <n v="0"/>
    <n v="3"/>
    <n v="7"/>
    <n v="6"/>
    <s v="1"/>
    <s v="-"/>
    <s v="-"/>
    <s v="SAN VICENTE"/>
    <s v="-"/>
    <s v="-"/>
    <s v="-"/>
    <s v="-"/>
    <n v="499757"/>
    <s v="-"/>
    <s v="-"/>
    <n v="499757"/>
    <s v="-"/>
    <n v="249879"/>
    <n v="249878"/>
    <s v="-"/>
    <s v="-"/>
    <s v="-"/>
    <n v="0"/>
    <n v="0"/>
    <s v="-"/>
    <n v="0"/>
    <s v="-"/>
    <n v="0"/>
    <s v="-"/>
    <s v="-"/>
    <n v="1"/>
    <n v="0.89629999999999999"/>
    <s v="-"/>
  </r>
  <r>
    <n v="1166"/>
    <x v="0"/>
    <s v="06. PLAN SANITARIO DE EMERGENCIA"/>
    <s v="-"/>
    <s v="-"/>
    <s v="-"/>
    <s v="EQUIPAMIENTO COMUNITARIO"/>
    <s v="-"/>
    <s v="CENTRO INTEGRADOR COMUNITARIO"/>
    <n v="2"/>
    <x v="1"/>
    <n v="354"/>
    <x v="9"/>
    <x v="17"/>
    <s v="-"/>
    <s v="-"/>
    <s v="78. INICIATIVAS SOCIALES – ABORÍGENES, RURALES Y EMERGENCIAS HABITACIONALES EN LA CUENCA MATANZA RIACHUELO"/>
    <s v="304/10"/>
    <n v="11"/>
    <n v="5"/>
    <n v="8"/>
    <n v="6"/>
    <n v="0"/>
    <n v="3"/>
    <n v="7"/>
    <n v="6"/>
    <s v="1"/>
    <s v="-"/>
    <s v="-"/>
    <s v="AVELLANEDA"/>
    <s v="-"/>
    <s v="SANTO DOMINGO"/>
    <d v="2010-11-16T00:00:00"/>
    <d v="2011-12-16T00:00:00"/>
    <n v="1371520"/>
    <s v="-"/>
    <s v="-"/>
    <n v="1371520"/>
    <s v="-"/>
    <n v="432456"/>
    <n v="939064"/>
    <s v="-"/>
    <s v="-"/>
    <s v="-"/>
    <n v="0"/>
    <n v="0"/>
    <s v="-"/>
    <n v="0"/>
    <s v="-"/>
    <n v="0"/>
    <s v="-"/>
    <s v="-"/>
    <n v="1"/>
    <n v="0.79359999999999997"/>
    <s v="-"/>
  </r>
  <r>
    <n v="1167"/>
    <x v="0"/>
    <s v="06. PLAN SANITARIO DE EMERGENCIA"/>
    <s v="-"/>
    <s v="-"/>
    <s v="-"/>
    <s v="MEJORAMIENTOS DE VIVIENDA EXISTENTE"/>
    <s v="-"/>
    <s v="340 MEJORAMIENTOS"/>
    <n v="2"/>
    <x v="1"/>
    <n v="354"/>
    <x v="9"/>
    <x v="17"/>
    <s v="-"/>
    <s v="-"/>
    <s v="77. INTEGRACIÓN SOCIOECONÓMICA – CONSTRUCCIÓN POR COOPERATIVAS EN LA CUENCA MATANZA RIACHUELO"/>
    <s v="1007/10"/>
    <n v="11"/>
    <n v="5"/>
    <n v="8"/>
    <n v="6"/>
    <n v="0"/>
    <n v="3"/>
    <n v="7"/>
    <n v="6"/>
    <s v="1"/>
    <s v="-"/>
    <s v="-"/>
    <s v="LA MATANZA"/>
    <s v="-"/>
    <s v="VILLA PALITO-2 DE ABRIL"/>
    <d v="2012-08-04T00:00:00"/>
    <d v="2013-09-09T00:00:00"/>
    <n v="10120440"/>
    <s v="-"/>
    <s v="-"/>
    <n v="10120440"/>
    <s v="-"/>
    <n v="2530110"/>
    <s v="-"/>
    <n v="7590330"/>
    <s v="-"/>
    <s v="-"/>
    <n v="0"/>
    <n v="0"/>
    <s v="-"/>
    <n v="0"/>
    <s v="-"/>
    <n v="0"/>
    <s v="-"/>
    <s v="-"/>
    <n v="1"/>
    <n v="0.93889999999999996"/>
    <s v="-"/>
  </r>
  <r>
    <n v="1168"/>
    <x v="0"/>
    <s v="06. PLAN SANITARIO DE EMERGENCIA"/>
    <s v="-"/>
    <s v="-"/>
    <s v="-"/>
    <s v="MEJORAMIENTOS DE VIVIENDA EXISTENTE"/>
    <s v="-"/>
    <s v="150 MEJORAMIENTOS"/>
    <n v="2"/>
    <x v="1"/>
    <n v="354"/>
    <x v="9"/>
    <x v="17"/>
    <s v="-"/>
    <s v="-"/>
    <s v="77. INTEGRACIÓN SOCIOECONÓMICA – CONSTRUCCIÓN POR COOPERATIVAS EN LA CUENCA MATANZA RIACHUELO"/>
    <s v="3709/09"/>
    <n v="11"/>
    <n v="5"/>
    <n v="8"/>
    <n v="6"/>
    <n v="0"/>
    <n v="3"/>
    <n v="7"/>
    <n v="6"/>
    <s v="1"/>
    <s v="-"/>
    <s v="-"/>
    <s v="LA MATANZA"/>
    <s v="-"/>
    <s v="-"/>
    <d v="2010-04-03T00:00:00"/>
    <d v="2010-12-30T00:00:00"/>
    <n v="4464900"/>
    <s v="-"/>
    <s v="-"/>
    <n v="4464900"/>
    <s v="-"/>
    <n v="4464900"/>
    <s v="-"/>
    <s v="-"/>
    <s v="-"/>
    <s v="-"/>
    <n v="0"/>
    <n v="0"/>
    <s v="-"/>
    <n v="0"/>
    <s v="-"/>
    <n v="0"/>
    <s v="-"/>
    <s v="-"/>
    <n v="1"/>
    <n v="0.9385"/>
    <s v="-"/>
  </r>
  <r>
    <n v="1169"/>
    <x v="0"/>
    <s v="06. PLAN SANITARIO DE EMERGENCIA"/>
    <s v="-"/>
    <s v="-"/>
    <s v="-"/>
    <s v="VIVIENDAS NUEVAS"/>
    <s v="-"/>
    <s v="BARRIO ISLA MACIEL - 200 VIV"/>
    <n v="2"/>
    <x v="1"/>
    <n v="354"/>
    <x v="9"/>
    <x v="15"/>
    <s v="-"/>
    <s v="-"/>
    <s v="77.VIVIENDAS NUEVAS EN LA CUENCA MATANZA RIACHUELO"/>
    <s v="422/2010"/>
    <n v="11"/>
    <n v="5"/>
    <n v="8"/>
    <n v="6"/>
    <n v="0"/>
    <n v="3"/>
    <n v="7"/>
    <n v="6"/>
    <s v="1"/>
    <s v="-"/>
    <s v="-"/>
    <s v="AVELLANEDA"/>
    <s v="-"/>
    <s v="BARRIO ISLA MACIEL, SOBRE Aº MACIEL"/>
    <d v="2010-10-15T00:00:00"/>
    <s v="-"/>
    <n v="34683280.719999999"/>
    <s v="-"/>
    <s v="-"/>
    <n v="34683280.719999999"/>
    <s v="-"/>
    <n v="6106442.75"/>
    <n v="10919870"/>
    <n v="3260989.96"/>
    <s v="-"/>
    <s v="-"/>
    <n v="0"/>
    <n v="0"/>
    <s v="-"/>
    <n v="0"/>
    <s v="-"/>
    <n v="0"/>
    <s v="-"/>
    <s v="-"/>
    <n v="1"/>
    <n v="0.84730000000000005"/>
    <s v="-"/>
  </r>
  <r>
    <n v="1170"/>
    <x v="0"/>
    <s v="06. PLAN SANITARIO DE EMERGENCIA"/>
    <s v="-"/>
    <s v="-"/>
    <s v="-"/>
    <s v="VIVIENDAS NUEVAS"/>
    <s v="-"/>
    <s v="BARRIO ISLA MACIEL - INF PARA 200 VIV"/>
    <n v="2"/>
    <x v="1"/>
    <n v="354"/>
    <x v="9"/>
    <x v="15"/>
    <s v="-"/>
    <s v="-"/>
    <s v="79. INFRAESTRUCTURA, NEXOS Y OBRAS COMPLEMENTARIAS EN LA CUENCA MATANZA RIACHUELO."/>
    <s v="422/2010"/>
    <n v="11"/>
    <n v="5"/>
    <n v="8"/>
    <n v="6"/>
    <n v="0"/>
    <n v="3"/>
    <n v="7"/>
    <n v="6"/>
    <s v="1"/>
    <s v="-"/>
    <s v="-"/>
    <s v="AVELLANEDA"/>
    <s v="-"/>
    <s v="BARRIO ISLA MACIEL, SOBRE Aº MACIEL"/>
    <d v="2010-10-15T00:00:00"/>
    <s v="-"/>
    <n v="6152173.8399999999"/>
    <s v="-"/>
    <s v="-"/>
    <n v="6152173.8399999999"/>
    <s v="-"/>
    <n v="1105340.7"/>
    <n v="2177189.5299999998"/>
    <n v="382086.94"/>
    <s v="-"/>
    <s v="-"/>
    <n v="0"/>
    <n v="0"/>
    <s v="-"/>
    <n v="0"/>
    <s v="-"/>
    <n v="0"/>
    <s v="-"/>
    <s v="-"/>
    <n v="1"/>
    <n v="0.90239999999999998"/>
    <s v="-"/>
  </r>
  <r>
    <n v="1171"/>
    <x v="0"/>
    <s v="06. PLAN SANITARIO DE EMERGENCIA"/>
    <s v="-"/>
    <s v="-"/>
    <s v="-"/>
    <s v="VIVIENDAS NUEVAS"/>
    <s v="-"/>
    <s v="Bº RELAMPAGO - 112 VIV  "/>
    <n v="2"/>
    <x v="1"/>
    <n v="354"/>
    <x v="9"/>
    <x v="15"/>
    <s v="-"/>
    <s v="-"/>
    <s v="77.VIVIENDAS NUEVAS EN LA CUENCA MATANZA RIACHUELO"/>
    <s v="4750/09"/>
    <n v="11"/>
    <n v="5"/>
    <n v="8"/>
    <n v="6"/>
    <n v="0"/>
    <n v="3"/>
    <n v="7"/>
    <n v="6"/>
    <s v="1"/>
    <s v="-"/>
    <s v="-"/>
    <s v="AVELLANEDA"/>
    <s v="-"/>
    <s v="B° RELÁMPAGO"/>
    <d v="2010-10-14T00:00:00"/>
    <s v="(06/09/2012) (01/10/2012)"/>
    <n v="23008070.5"/>
    <n v="751748.03999999899"/>
    <s v="-"/>
    <n v="23759818.539999999"/>
    <s v="-"/>
    <n v="5704591.8300000001"/>
    <n v="14780480.92"/>
    <n v="3310745.79"/>
    <s v="-"/>
    <s v="-"/>
    <n v="0"/>
    <n v="0"/>
    <s v="-"/>
    <n v="0"/>
    <s v="-"/>
    <n v="0"/>
    <s v="-"/>
    <s v="-"/>
    <n v="1"/>
    <n v="1"/>
    <s v="-"/>
  </r>
  <r>
    <n v="1172"/>
    <x v="0"/>
    <s v="06. PLAN SANITARIO DE EMERGENCIA"/>
    <s v="-"/>
    <s v="-"/>
    <s v="-"/>
    <s v="VIVIENDAS NUEVAS"/>
    <s v="-"/>
    <s v="Bº RELAMPAGO - INFRA PARA 112 VIV - ETAPA I"/>
    <n v="2"/>
    <x v="1"/>
    <n v="354"/>
    <x v="9"/>
    <x v="15"/>
    <s v="-"/>
    <s v="-"/>
    <s v="79. INFRAESTRUCTURA, NEXOS Y OBRAS COMPLEMENTARIAS EN LA CUENCA MATANZA RIACHUELO."/>
    <s v="4750/09"/>
    <n v="11"/>
    <n v="5"/>
    <n v="8"/>
    <n v="6"/>
    <n v="0"/>
    <n v="3"/>
    <n v="7"/>
    <n v="6"/>
    <s v="1"/>
    <s v="-"/>
    <s v="-"/>
    <s v="AVELLANEDA"/>
    <s v="-"/>
    <s v="B° RELÁMPAGO"/>
    <d v="2010-10-14T00:00:00"/>
    <s v="(06/09/2012) (01/10/2012)"/>
    <n v="3428810.64"/>
    <n v="218430.27"/>
    <s v="-"/>
    <n v="3647240.91"/>
    <s v="-"/>
    <n v="1199349.5"/>
    <n v="1505089.51"/>
    <n v="942801.9"/>
    <s v="-"/>
    <s v="-"/>
    <n v="0"/>
    <n v="0"/>
    <s v="-"/>
    <n v="0"/>
    <s v="-"/>
    <n v="0"/>
    <s v="-"/>
    <s v="-"/>
    <n v="1"/>
    <n v="1"/>
    <s v="-"/>
  </r>
  <r>
    <n v="1173"/>
    <x v="0"/>
    <s v="06. PLAN SANITARIO DE EMERGENCIA"/>
    <s v="-"/>
    <s v="-"/>
    <s v="-"/>
    <s v="VIVIENDAS NUEVAS"/>
    <s v="-"/>
    <s v="PREDIO MADARIAGA 26 VIV"/>
    <n v="2"/>
    <x v="1"/>
    <n v="354"/>
    <x v="9"/>
    <x v="15"/>
    <s v="-"/>
    <s v="-"/>
    <s v="77.VIVIENDAS NUEVAS EN LA CUENCA MATANZA RIACHUELO"/>
    <s v="4759/09"/>
    <n v="11"/>
    <n v="5"/>
    <n v="8"/>
    <n v="6"/>
    <n v="0"/>
    <n v="3"/>
    <n v="7"/>
    <n v="6"/>
    <s v="1"/>
    <s v="-"/>
    <s v="-"/>
    <s v="AVELLANEDA"/>
    <s v="-"/>
    <s v="PRINCIPE Y MENGHI"/>
    <d v="2010-12-01T00:00:00"/>
    <s v="(03/06/2012) (05/05/2013"/>
    <n v="5425700.6399999997"/>
    <n v="1447375.78"/>
    <s v="-"/>
    <n v="6873076.4199999999"/>
    <s v="-"/>
    <n v="1374867.28"/>
    <n v="2736570.93"/>
    <n v="2064334.28"/>
    <n v="426641.73"/>
    <s v="-"/>
    <n v="0"/>
    <n v="0"/>
    <s v="-"/>
    <n v="0"/>
    <s v="-"/>
    <n v="0"/>
    <s v="-"/>
    <s v="-"/>
    <n v="1"/>
    <n v="0.97870000000000001"/>
    <s v="-"/>
  </r>
  <r>
    <n v="1174"/>
    <x v="0"/>
    <s v="06. PLAN SANITARIO DE EMERGENCIA"/>
    <s v="-"/>
    <s v="-"/>
    <s v="-"/>
    <s v="VIVIENDAS NUEVAS"/>
    <s v="-"/>
    <s v="PREDIO MADARIAGA INFRA 26 VIV"/>
    <n v="2"/>
    <x v="1"/>
    <n v="354"/>
    <x v="9"/>
    <x v="15"/>
    <s v="-"/>
    <s v="-"/>
    <s v="79. INFRAESTRUCTURA, NEXOS Y OBRAS COMPLEMENTARIAS EN LA CUENCA MATANZA RIACHUELO."/>
    <s v="4759/09"/>
    <n v="11"/>
    <n v="5"/>
    <n v="8"/>
    <n v="6"/>
    <n v="0"/>
    <n v="3"/>
    <n v="7"/>
    <n v="6"/>
    <s v="1"/>
    <s v="-"/>
    <s v="-"/>
    <s v="AVELLANEDA"/>
    <s v="-"/>
    <s v="PRINCIPE Y MENGHI"/>
    <d v="2010-12-01T00:00:00"/>
    <s v="-"/>
    <n v="813853.56"/>
    <n v="199285.21"/>
    <s v="-"/>
    <n v="1013138.77"/>
    <s v="-"/>
    <n v="282445.43"/>
    <n v="121770.97"/>
    <n v="140767.76"/>
    <n v="8291.36"/>
    <s v="-"/>
    <n v="0"/>
    <n v="0"/>
    <s v="-"/>
    <n v="0"/>
    <s v="-"/>
    <n v="0"/>
    <s v="-"/>
    <s v="-"/>
    <n v="1"/>
    <n v="0.93049999999999999"/>
    <s v="-"/>
  </r>
  <r>
    <n v="1175"/>
    <x v="0"/>
    <s v="06. PLAN SANITARIO DE EMERGENCIA"/>
    <s v="-"/>
    <s v="-"/>
    <s v="-"/>
    <s v="VIVIENDAS NUEVAS"/>
    <s v="-"/>
    <s v="Bº LOS CEIBOS - GRUPO II - 300 VIV MAS INFRA(FORENSA)"/>
    <n v="2"/>
    <x v="1"/>
    <n v="354"/>
    <x v="9"/>
    <x v="15"/>
    <s v="-"/>
    <s v="-"/>
    <s v="77.VIVIENDAS NUEVAS EN LA CUENCA MATANZA RIACHUELO"/>
    <s v="1819/10"/>
    <n v="11"/>
    <n v="5"/>
    <n v="8"/>
    <n v="6"/>
    <n v="0"/>
    <n v="3"/>
    <n v="7"/>
    <n v="6"/>
    <s v="1"/>
    <s v="-"/>
    <s v="-"/>
    <s v="LA MATANZA"/>
    <s v="-"/>
    <s v="CNEL CONDE,ZELADA, SANABRIA Y C/ ABRIR"/>
    <d v="2011-04-11T00:00:00"/>
    <s v="-"/>
    <n v="53648921.350000001"/>
    <n v="32650617.84"/>
    <s v="-"/>
    <n v="86299539.189999998"/>
    <s v="-"/>
    <n v="14150175.289999999"/>
    <n v="1998083.43"/>
    <n v="4369155.9800000004"/>
    <n v="8213201.4800000004"/>
    <n v="11301418.34"/>
    <n v="3276701.49"/>
    <n v="0"/>
    <s v="-"/>
    <n v="0"/>
    <s v="-"/>
    <n v="0"/>
    <s v="-"/>
    <s v="-"/>
    <n v="1"/>
    <n v="0.4798"/>
    <s v="-"/>
  </r>
  <r>
    <n v="1176"/>
    <x v="0"/>
    <s v="06. PLAN SANITARIO DE EMERGENCIA"/>
    <s v="-"/>
    <s v="-"/>
    <s v="-"/>
    <s v="VIVIENDAS NUEVAS"/>
    <s v="-"/>
    <s v="Bº LOS CEIBOS - GRUPO I - 300 VIV MAS INFRA(GREEN)"/>
    <n v="2"/>
    <x v="1"/>
    <n v="354"/>
    <x v="9"/>
    <x v="15"/>
    <s v="-"/>
    <s v="-"/>
    <s v="77.VIVIENDAS NUEVAS EN LA CUENCA MATANZA RIACHUELO"/>
    <s v="447/2015 - 1075/2014 - 1826/2010"/>
    <n v="11"/>
    <n v="5"/>
    <n v="8"/>
    <n v="6"/>
    <n v="0"/>
    <n v="3"/>
    <n v="7"/>
    <n v="6"/>
    <s v="1"/>
    <s v="-"/>
    <s v="-"/>
    <s v="LA MATANZA"/>
    <s v="-"/>
    <s v="SANABRIA, CONDE, MAGAN Y VILLANUEVA"/>
    <d v="2011-04-11T00:00:00"/>
    <s v="-"/>
    <n v="53648921.369999997"/>
    <n v="49771063.470000006"/>
    <s v="-"/>
    <n v="103419984.84"/>
    <s v="-"/>
    <n v="14150105.619999999"/>
    <n v="3326893.73"/>
    <n v="13467761.98"/>
    <n v="22075414.420000002"/>
    <n v="6133447.2400000002"/>
    <n v="0"/>
    <n v="0"/>
    <s v="-"/>
    <n v="0"/>
    <s v="-"/>
    <n v="0"/>
    <s v="-"/>
    <s v="-"/>
    <n v="1"/>
    <n v="0.87549999999999994"/>
    <s v="SE CHEQUEARON LOS MONTOS  ORIGINALES Y SE RATIFICAN LOS QUE FIGURAN EN LA PRESENTE PLANILLA"/>
  </r>
  <r>
    <n v="1177"/>
    <x v="0"/>
    <s v="06. PLAN SANITARIO DE EMERGENCIA"/>
    <s v="-"/>
    <s v="-"/>
    <s v="-"/>
    <s v="VIVIENDAS NUEVAS"/>
    <s v="-"/>
    <s v="VILLA SANTOS VEGA - 94 (EX 150) VIV MAS INFRA"/>
    <n v="2"/>
    <x v="1"/>
    <n v="354"/>
    <x v="9"/>
    <x v="15"/>
    <s v="-"/>
    <s v="-"/>
    <s v="77.VIVIENDAS NUEVAS EN LA CUENCA MATANZA RIACHUELO"/>
    <s v="134/2014 - 4571/09"/>
    <n v="11"/>
    <n v="5"/>
    <n v="8"/>
    <n v="6"/>
    <n v="0"/>
    <n v="3"/>
    <n v="7"/>
    <n v="6"/>
    <s v="1"/>
    <s v="-"/>
    <s v="-"/>
    <s v="LA MATANZA"/>
    <s v="-"/>
    <s v="FORMOSA, JUAN M. DE ROSAS,NAZCA Y CALLE S/N"/>
    <d v="2010-09-20T00:00:00"/>
    <s v="-"/>
    <n v="29413578.68"/>
    <n v="7680941.7699999996"/>
    <s v="-"/>
    <n v="37094520.450000003"/>
    <s v="-"/>
    <n v="6358351.0099999998"/>
    <n v="4433321.18"/>
    <n v="3277801.94"/>
    <n v="4279312.91"/>
    <n v="725175.09"/>
    <n v="0"/>
    <n v="0"/>
    <s v="-"/>
    <n v="0"/>
    <s v="-"/>
    <n v="0"/>
    <s v="-"/>
    <s v="-"/>
    <n v="1"/>
    <n v="0.86129999999999995"/>
    <s v="-"/>
  </r>
  <r>
    <n v="1178"/>
    <x v="0"/>
    <s v="06. PLAN SANITARIO DE EMERGENCIA"/>
    <s v="-"/>
    <s v="-"/>
    <s v="-"/>
    <s v="VIVIENDAS NUEVAS"/>
    <s v="-"/>
    <s v="BARRIO UNAMUNO - 505 VIVIENDAS + INFRA  - ETAPA I"/>
    <n v="2"/>
    <x v="1"/>
    <n v="354"/>
    <x v="9"/>
    <x v="15"/>
    <s v="-"/>
    <s v="-"/>
    <s v="77.VIVIENDAS NUEVAS EN LA CUENCA MATANZA RIACHUELO"/>
    <s v="4177/09"/>
    <n v="11"/>
    <n v="5"/>
    <n v="8"/>
    <n v="6"/>
    <n v="0"/>
    <n v="3"/>
    <n v="7"/>
    <n v="6"/>
    <s v="1"/>
    <s v="-"/>
    <s v="-"/>
    <s v="LOMAS DE ZAMORA"/>
    <s v="-"/>
    <s v="Bº UNAMUNO"/>
    <d v="2010-08-19T00:00:00"/>
    <s v="-"/>
    <n v="77769729.620000005"/>
    <n v="16386071.43"/>
    <s v="-"/>
    <n v="94155801.049999997"/>
    <s v="-"/>
    <n v="14074528.01"/>
    <n v="18568764.449999999"/>
    <s v="-"/>
    <s v="-"/>
    <n v="125568.41"/>
    <n v="0"/>
    <n v="0"/>
    <s v="-"/>
    <n v="0"/>
    <s v="-"/>
    <n v="0"/>
    <s v="-"/>
    <s v="-"/>
    <n v="1"/>
    <n v="0.1729"/>
    <s v="-"/>
  </r>
  <r>
    <n v="1179"/>
    <x v="0"/>
    <s v="06. PLAN SANITARIO DE EMERGENCIA"/>
    <s v="-"/>
    <s v="-"/>
    <s v="-"/>
    <s v="MEJORAMIENTOS DE VIVIENDA EXISTENTE"/>
    <s v="-"/>
    <s v="BARRIO UNAMUNO - 595 MEJORAMIENTOS (EX 812) - ETAPA I"/>
    <n v="2"/>
    <x v="1"/>
    <n v="354"/>
    <x v="9"/>
    <x v="15"/>
    <s v="-"/>
    <s v="-"/>
    <s v="78. INICIATIVAS SOCIALES – ABORÍGENES, RURALES Y EMERGENCIAS HABITACIONALES EN LA CUENCA MATANZA RIACHUELO"/>
    <s v="4321/09"/>
    <n v="11"/>
    <n v="5"/>
    <n v="8"/>
    <n v="6"/>
    <n v="0"/>
    <n v="3"/>
    <n v="7"/>
    <n v="6"/>
    <s v="1"/>
    <s v="-"/>
    <s v="-"/>
    <s v="LOMAS DE ZAMORA"/>
    <s v="-"/>
    <s v="Bº UNAMUNO"/>
    <d v="2010-10-04T00:00:00"/>
    <s v="-"/>
    <n v="25593199"/>
    <n v="8517941.3000000007"/>
    <s v="-"/>
    <n v="34111140.299999997"/>
    <s v="-"/>
    <n v="5166580.3099999996"/>
    <n v="5818230.25"/>
    <n v="5793962.0099999998"/>
    <n v="3670689.94"/>
    <s v="-"/>
    <n v="0"/>
    <n v="0"/>
    <s v="-"/>
    <n v="0"/>
    <s v="-"/>
    <n v="0"/>
    <s v="-"/>
    <s v="-"/>
    <n v="1"/>
    <n v="0.79830000000000001"/>
    <s v="-"/>
  </r>
  <r>
    <n v="1180"/>
    <x v="0"/>
    <s v="06. PLAN SANITARIO DE EMERGENCIA"/>
    <s v="-"/>
    <s v="-"/>
    <s v="-"/>
    <s v="VIVIENDAS NUEVAS"/>
    <s v="-"/>
    <s v="PREDIO AV. MARCOS PAZ Y LUIS BELTRAN - 274 VIV - ETAPA 1"/>
    <n v="2"/>
    <x v="1"/>
    <n v="354"/>
    <x v="9"/>
    <x v="15"/>
    <s v="-"/>
    <s v="-"/>
    <s v="77.VIVIENDAS NUEVAS EN LA CUENCA MATANZA RIACHUELO"/>
    <s v="3301/09"/>
    <n v="11"/>
    <n v="5"/>
    <n v="8"/>
    <n v="6"/>
    <n v="0"/>
    <n v="3"/>
    <n v="7"/>
    <n v="6"/>
    <s v="1"/>
    <s v="-"/>
    <s v="-"/>
    <s v="MARCOS PAZ"/>
    <s v="-"/>
    <s v="PREDIO AVENIDA MARCOS PAZ Y LUIS BELTRAN"/>
    <d v="2010-02-15T00:00:00"/>
    <d v="2012-01-18T00:00:00"/>
    <n v="43382095.909999996"/>
    <n v="7725125.6699999999"/>
    <s v="-"/>
    <n v="51107221.579999998"/>
    <n v="6945519"/>
    <n v="20395724.539999999"/>
    <n v="23620867.920000002"/>
    <n v="145110.16"/>
    <s v="-"/>
    <s v="-"/>
    <n v="0"/>
    <n v="0"/>
    <s v="-"/>
    <n v="0"/>
    <s v="-"/>
    <n v="0"/>
    <s v="-"/>
    <s v="-"/>
    <n v="1"/>
    <n v="0.94640000000000002"/>
    <s v="-"/>
  </r>
  <r>
    <n v="1181"/>
    <x v="0"/>
    <s v="06. PLAN SANITARIO DE EMERGENCIA"/>
    <s v="-"/>
    <s v="-"/>
    <s v="-"/>
    <s v="VIVIENDAS NUEVAS"/>
    <s v="-"/>
    <s v="PREDIO AV. MARCOS PAZ Y LUIS BELTRAN - INFRA PARA 274 VIV - ETAPA 1"/>
    <n v="2"/>
    <x v="1"/>
    <n v="354"/>
    <x v="9"/>
    <x v="15"/>
    <s v="-"/>
    <s v="-"/>
    <s v="79. INFRAESTRUCTURA, NEXOS Y OBRAS COMPLEMENTARIAS EN LA CUENCA MATANZA RIACHUELO."/>
    <s v="3301/09"/>
    <n v="11"/>
    <n v="5"/>
    <n v="8"/>
    <n v="6"/>
    <n v="0"/>
    <n v="3"/>
    <n v="7"/>
    <n v="6"/>
    <s v="1"/>
    <s v="-"/>
    <s v="-"/>
    <s v="MARCOS PAZ"/>
    <s v="-"/>
    <s v="PREDIO AVENIDA MARCOS PAZ Y LUIS BELTRAN"/>
    <d v="2010-02-15T00:00:00"/>
    <d v="2012-01-18T00:00:00"/>
    <n v="10715486.529999999"/>
    <n v="1616940.57"/>
    <s v="-"/>
    <n v="12332427.1"/>
    <n v="1695587.7"/>
    <n v="8872586.9600000009"/>
    <n v="1746477.31"/>
    <n v="17775.14"/>
    <s v="-"/>
    <s v="-"/>
    <n v="0"/>
    <n v="0"/>
    <s v="-"/>
    <n v="0"/>
    <s v="-"/>
    <n v="0"/>
    <s v="-"/>
    <s v="-"/>
    <n v="1"/>
    <n v="0.83620000000000005"/>
    <s v="-"/>
  </r>
  <r>
    <n v="1182"/>
    <x v="0"/>
    <s v="06. PLAN SANITARIO DE EMERGENCIA"/>
    <s v="-"/>
    <s v="-"/>
    <s v="-"/>
    <s v="RED VIAL Y PEATONAL"/>
    <s v="-"/>
    <s v="267 CUADRAS"/>
    <n v="2"/>
    <x v="1"/>
    <n v="354"/>
    <x v="9"/>
    <x v="19"/>
    <s v="-"/>
    <s v="-"/>
    <s v="-"/>
    <s v="253/2011"/>
    <s v="-"/>
    <n v="5"/>
    <n v="8"/>
    <s v="-"/>
    <n v="0"/>
    <n v="3"/>
    <n v="7"/>
    <n v="6"/>
    <s v="1"/>
    <s v="-"/>
    <s v="-"/>
    <s v="ALMIRANTE BROWN"/>
    <s v="-"/>
    <s v="PAVIMENTACION DE 267CUADRAS DENTRO DEL EJIDO URBANO DE LA LOCALIDAD"/>
    <s v="-"/>
    <s v="-"/>
    <n v="22400000"/>
    <s v="-"/>
    <s v="-"/>
    <n v="22400000"/>
    <s v="-"/>
    <n v="2240000"/>
    <n v="2349556.88"/>
    <n v="4613762.88"/>
    <s v="-"/>
    <s v="-"/>
    <n v="0"/>
    <n v="0"/>
    <s v="-"/>
    <n v="0"/>
    <s v="-"/>
    <n v="0"/>
    <s v="-"/>
    <s v="-"/>
    <n v="1"/>
    <n v="0.76280000000000003"/>
    <s v="-"/>
  </r>
  <r>
    <n v="1183"/>
    <x v="0"/>
    <s v="06. PLAN SANITARIO DE EMERGENCIA"/>
    <s v="-"/>
    <s v="-"/>
    <s v="-"/>
    <s v="RED VIAL Y PEATONAL"/>
    <s v="-"/>
    <s v="404 CUADRAS DE ACCESO A ESCUELAS"/>
    <n v="2"/>
    <x v="1"/>
    <n v="354"/>
    <x v="9"/>
    <x v="19"/>
    <s v="-"/>
    <s v="-"/>
    <s v="-"/>
    <s v="2406/10"/>
    <s v="-"/>
    <n v="5"/>
    <n v="8"/>
    <s v="-"/>
    <n v="0"/>
    <n v="3"/>
    <n v="7"/>
    <n v="6"/>
    <s v="1"/>
    <s v="-"/>
    <s v="-"/>
    <s v="ALMIRANTE BROWN"/>
    <s v="-"/>
    <s v="PAVIMENTACION DE 44 (121+ 283) CUADRAS DENTRO DEL EJIDO URBANO EN CALLES: LA CALANDRIA ENTRE 3 DE SEPTIEMBRE Y AMENEDO - AMENEDO ENTRE CHUBUT Y SANTA ANA - PIEDRABUENA ENTRE EL TORDO Y LA CALANDRIA (LOCALIDAD SAN JOSE) - M.ARIN ENTRE BYNNON Y JORGE - SANTIAGO DEL ESTERO ENTRE PIEDRABUENA Y JORGE (LOCALIDAD JOSE MARMOL) - O´CONNOR-CONCORDIA ENTRE LEGUIZAMON Y FIGUEROA - VILLAFAÑE ENTRE GUTIERREZ Y ARAUJO (LOCALIDAD DON ORIONE) - ROSA ENTRE CHARCAS Y AZUCENA - MARGARITA ENTRE HUMBERTO PRIMO Y ROSA - CALENDULA ENTRE CHARCAS Y MARGARITA (LOCALIDAD SAN FRANCISCO SOLANO) - LAFERRERE ENTRE B. DE PAVON Y SOLDI - SANTA FE ENTRE QUIROGA Y AV. H. YRIGOYEN - RUBISTEIN ENTRE CORREA MORALES Y M. PEDRAZA - M. PEDRAZA ENTRE RUBISTEIN Y GALVEZ - MONTEVIDEO ENTRE 33 ORIENTALES Y S. ORTIZ (LOCALIDAD GLEW) -  G. EZEIZA ENTRE CEVALLOS Y REP. ARG. - REP. ARG. ENTRE EZEIZA Y J.B JUSTO (LOCALIDAD MINISTRO RIVADAVIA) - ECHAGUE ENTRE INDEPENDENCIA Y VIEL - VIDAL ENTRE ECHAGUE Y BRADLEY - SEMPERE ENTRE LA BINCHA Y APARCERO - MARTIN FIERRO ENTRE LA QUERENCIA Y ALCORTA - BOZAN ENTRE GOMEZ Y SARCIONE (LOCALIDAD DE BURZACO) - ESPAÑA ENTRE GRANDVILLE Y PIO WHITE - SAN JERONIMO NORTE ENTRE SAN MARCOS Y ALVENIZ (LOCALIDAD DE RAFAEL CALZADA) - ASCASUBI ENTRE VALLEJOS Y AV. AVIACION - C.PRADO ENTRE HIDALGO Y ASCASUBI - PINTOS ENTRE M.SANTIAGO Y FINOCHETTO - FLORIDA ENTRE FONOCHIETTO E HIDALGO (LOCALIDAD DE LONGCHAMPS) - POLICASTRO ENTRE BUENOS AIRES Y ASAMBLEA - ASAMBLEA ENTRE SERRANO Y POLICASTRO - DERQUI ENTRE SERRANO Y POLICASTRO ( LOCALIDAD MALVINAS ARGENTINAS) - BERVENA ENTRE IRUPE Y RAWSON - BALBOA ENTRE SALAVERRY Y PRIMAVERA - BALBOA ENTRE PENSAMIENTO Y AV. LACAZE (RP 4) (LOCALIDAD CLAYPOLE).      FRIAS ENTRE T.DEL FUEGO Y SANTA ANA - FRIAS ENTRE LA CALANDRIA Y AV. D. ALVAREZ - PIEDRABUENA ENTRE CHUBUT Y SANTA ANA - CHUBUT ENTRE NOTHER Y PIEDRABUENA - BELGRANO ENTRE AMENEDO Y FRIAS -  CONSC. CARDOZO ENTRE AMENEDO Y SANCHEZ - EL BENTEVEO ENTRE GABOTO Y VERTIZ (LOCALIDAD SAN JOSE) - MITRE ENTRE MOLINA Y S. LUIS - ROSALES ENTRE M.ARIN Y S.JUAN - ROSALES ENTRE PY MARGALL Y REPUBLICA - NOTHER ENTRE 2 DE SEPTIEMBRE Y CORDOBA - B.IBAÑEZ ENTRE NOTHER Y ROSALES - TUCUMAN ENTRE BOUCHARD Y NOTHER ( LOCALIDAD JOSE MARMOL) - ARAUJO ENTRE AV. R. ARGENTINA Y M. PAIVA - SARCIONE ENTRE FIGUEROA E IGLESIAS PAZ - LEGUIZAMON ENTRE ARAUJO Y SARCIONE (LOCALIDAD DON ORIONE) - LA CALANDRIA ENTRE PTE ILLIA Y CERVANTES - LA CALANDRIA ENTRE EL PATO Y P.PERON - EL PATO ENTRE LA CALANDRIA Y CHARCAS - LA CALANDRIA ENTRE DARDO ROCHA Y AZOPARDO - EL HORNERO ENTRE PTE PERON Y AZOPARDO - DARDO ROCHA ENTRE EL MIRLO Y EL HORNERO - PTE ILLIA ENTRE EL PICAFLOR Y LA TORCAZA - LA TORCAZA ENTRE AV. SAN MARTIN Y PTE ILLIA (LOCALIDAD SAN FRANCISCO SOLANO) - BECQUER ENTRE A. DEL VALLE Y ALBERDI - ALBERDI ENTRE GUIRALDES Y LAFERRERE - LAFERRERE ENTRE A.DEL VALLE Y ROJAS - ALEM ENTRE A.DEL VALLE Y ALBERDI - CAMPBELL ENTRE FOURNIER Y BEIRO - BEIRO ENTRE SAN MARIANO Y S. URBANO - FAUSTO ENTRE CLARK Y SAN MARTIN - YERBAL ENTRE AV. H. YRIGOYEN Y FRANKLIN - ARANGUREN ENTRE FLEMING Y CAMPBELL - CANALEJAS ENTRE ENTRE RIOS Y SANTA FE - ENTRE RIOS ENTRE GRAL SAN MARTIN Y CANALEJAS - GRAL. SAN MARTIN ENTRE ENTRE RIOS Y MENDOZA - DE NAVACIO ENTRE BIGATTI Y OLIVERA - DI CARLO ENTRE BUENOS AIRES Y QUINTANA - QUINTANA ENTRE CANE Y OLIVERA - GERCHUNOFF ENTRE QUINTANA Y TAPIN (LOCALIDAD GLEW) - LAPRIDA ENTRE ESPORA Y DEL CAMPO - DEL CAMPO ENTRE LAPRIDA Y BARRIOS - CEVALLOS ENTRE SANDIBAL Y ESSOIN - SANDOVAL ENTRE ESPORA E IRIGOIN - IRIGOIN ENTRE SANDOVAL Y PANIZZA - PANIZZA ENTRE IRIGOIN Y LAHILLE - M.ACOSTA ENTRE DE MUESCA Y LAHILLE (LOCALIDAD MINISTRO RIVADAVIA) - SUPERI ENTRE ECHAGUE Y DERQUI - MOREL ENTRE ECHAGUE Y ECHENAGUA - ARENALES ENTRE INT. CARMONA Y SOTO ACEBAL - DERQUI ENTRE ARENALES Y VIDAL - ASAMBLEA ENTRE ARENALES Y VIDAL - HUGO DEL CARRIL ENTRE BOZAN Y D. ROCHA - D. ROCHA ENTRE F.DEL CARRIL Y RICO - WILSON ENTRE LUPO Y F.MORENO - F.MORENO ENTRE WILSON Y RP Nº4 - ESPAÑA ENTRE OBLIGADO Y DEMARIA - OBLIGADO ENTRE FALUCHO Y ESPAÑA (LOCALIDAD BURZACO) - SARMIENTO ENTRE FALUCHO Y ESPAÑA - FALUCHO ENTRE LAMARCA Y C.ARIAS - RAMIREZ ENTRE TUCUMAN Y CATAMARCA - AVELLANEDA ENTRE CHACO Y CATAMARCA - LA RIOJA ENTRE AVELLANEDA Y RAMIREZ - COLON ENTRE SAN JUAN Y SAN LUIS - CATAMARCA ENTRE SAAVEDRA Y FALUCHO - C. CALVO ENTRE ESPAÑA Y PTE PERON - JORGE ENTRE EL CONDOR Y AV. D. ALVAREZ - EL CONDOR ENTRE AVELLANEDA Y JORGE (LOCALIDAD RAFAEL CALZADA) - DR. IRAOLA ENTRE VALLEJOS Y OLAVARRIA - CABO 1º MORENO ENTRE HIDALGO Y PALUMBO - BOLIVAR ENTRE JUAN DE GARAY Y ALVEAR - CATANEO ENTRE LORENZINI Y LOS ESTUD - LOS ESTUD ENTRE BUENOS AIRES Y CATANEO (LOCALIDAD LONGCHAMPS) - GOYCOCHEA ENTRE CAP. DE FRAG. MOYANO Y ECHAGUE - RETIRO ENTRE BUENOS AIRES Y ECHAGUE - RETIRO ENTRE SAN PABLO Y MARCOS SASTRE - VIERA ENTRE CAP.DE FRAG. MOYANO Y Q. MARTIN - LUIS MARIA DRAGO ENTRE DIAZ VELEZ Y LARREA - RETIRO ENTRE TIMBO Y MAGNOLIA - DIAZ VELEZ ENTRE OMBU Y DRAGO - PORTUGAL ENTRE MAGNOLIA Y L. MARIA DRAGO - POLONIA ENTRE ACACIA Y L.MARIA DRAGO - SERRANO ENTRE BUENOS AIRES Y MARCOS SASTRE - CONSTITUCION ENTRE POLICASTRO Y RETIRO - PETORUTTI ENTRE CAP. DE FRAG. MOYANO Y RETIRO (LOCALIDAD MALVINAS ARGENTINAS) - CHUBUT ENTRE FALUCHO Y HUMBERTO PRIMO - IRUPE ENTRE HUMBERTO PRIMO Y AV. LACAZE - MAIPU ENTRE SALABERRY E IRUPE - HERNANDEZ ENTRE VILCAPUGIO Y S.FCO. DE ASIS - VILCAPUGIO ENTRE HERNANDEZ Y AV. LACAZE - MARCONI ENTRE HUMBERTO PRIMO Y RTDA. MONTEAGUDO (LOCALIDAD CLAYPOLE).     "/>
    <s v="-"/>
    <s v="-"/>
    <n v="60600000"/>
    <s v="-"/>
    <s v="-"/>
    <n v="60600000"/>
    <s v="-"/>
    <n v="6060000"/>
    <n v="3638050.96"/>
    <n v="1879469.14"/>
    <s v="-"/>
    <s v="-"/>
    <n v="0"/>
    <n v="0"/>
    <s v="-"/>
    <n v="0"/>
    <s v="-"/>
    <n v="0"/>
    <s v="-"/>
    <s v="-"/>
    <n v="1"/>
    <n v="0.93889999999999996"/>
    <s v="-"/>
  </r>
  <r>
    <n v="1184"/>
    <x v="0"/>
    <s v="06. PLAN SANITARIO DE EMERGENCIA"/>
    <s v="-"/>
    <s v="-"/>
    <s v="-"/>
    <s v="RED VIAL Y PEATONAL"/>
    <s v="-"/>
    <s v="60 CUADRAS, ACCESO A ESCUELAS"/>
    <n v="2"/>
    <x v="1"/>
    <n v="354"/>
    <x v="9"/>
    <x v="19"/>
    <s v="-"/>
    <s v="-"/>
    <s v="-"/>
    <s v="2254/09"/>
    <s v="-"/>
    <n v="5"/>
    <n v="8"/>
    <s v="-"/>
    <n v="0"/>
    <n v="3"/>
    <n v="7"/>
    <n v="6"/>
    <s v="1"/>
    <s v="-"/>
    <s v="-"/>
    <s v="AVELLANEDA"/>
    <s v="-"/>
    <s v="PAVIMENTO DE HORMIGÓN EN CALLES: PINTO ENTRE MADARIAGA Y GIBRALTAR - PAV. BARRIO 7 DE ENERO - PAV. CALLES G Y H (BARRIO VILLA TRANQUILA) - CAMPANA ENTRE DEBENEDETTI Y SOLIS - ARGAÑARAZ ENTRE IGUAZU Y DEBENEDETTI - LINCOLN ENTRE BOLIVAR Y SOREDA - LIMAY ENTRE CAMPICHUELO Y NEWTON _x000a_RECONSTRUCCIÓN DE PAVIMENTOS ASFÁLTICOS, TAREAS DE FRESADO Y RECAPADO,_x000a_BACHEO DE HORMIGÓN Y CONSTRUCCIÓN DE CORDÓN CUNETA EN CALLES : GUTENBERG ENTRE ENTRE LARRALDE Y LAFUENTE - DEBENEDETTI ENTRE AV. ROCA Y CAMPANA - BEGUIRISTAIN ENTRE AV. ROCA Y GUTIERREZ - PAGOLA ENTRE GIRIBONE Y AV. HIPOLITO YRIGOYEN - M. GARCIA ENTRE GIRIBONE Y AV. HIPOLITO YRIGOYEN - FERNANDEZ ENTRE GIRIBONE Y AV. HIPOLITO YRIGOYEN - CHARLONE ENTRE RIVADAVIA Y AV. HIPOLITO YRIGOYEN - AV. ROCA SENTIDO NORTE ENTRE CNEL LLORENTE Y 25 DE MAYO - AV. ROCA SENTIDO SUR ENTRE CNEL LLORENTE Y 25 DE MAYO."/>
    <s v="-"/>
    <s v="-"/>
    <n v="8990735"/>
    <s v="-"/>
    <s v="-"/>
    <n v="8990735"/>
    <s v="-"/>
    <n v="5939435.3899999997"/>
    <n v="3051299.61"/>
    <s v="-"/>
    <s v="-"/>
    <s v="-"/>
    <n v="0"/>
    <n v="0"/>
    <s v="-"/>
    <n v="0"/>
    <s v="-"/>
    <n v="0"/>
    <s v="-"/>
    <s v="-"/>
    <n v="1"/>
    <n v="0.84219999999999995"/>
    <s v="-"/>
  </r>
  <r>
    <n v="1185"/>
    <x v="0"/>
    <s v="06. PLAN SANITARIO DE EMERGENCIA"/>
    <s v="-"/>
    <s v="-"/>
    <s v="-"/>
    <s v="RED VIAL Y PEATONAL"/>
    <s v="-"/>
    <s v="PAVIMENTOS Y DESAGUES AV. LYNCH"/>
    <n v="2"/>
    <x v="1"/>
    <n v="354"/>
    <x v="9"/>
    <x v="19"/>
    <s v="-"/>
    <s v="-"/>
    <s v="-"/>
    <s v="2963/09"/>
    <s v="-"/>
    <n v="5"/>
    <n v="8"/>
    <s v="-"/>
    <n v="0"/>
    <n v="3"/>
    <n v="7"/>
    <n v="6"/>
    <s v="1"/>
    <s v="-"/>
    <s v="-"/>
    <s v="AVELLANEDA"/>
    <s v="-"/>
    <s v="AVDA. LINCH"/>
    <s v="-"/>
    <s v="-"/>
    <n v="7408917.1500000004"/>
    <s v="-"/>
    <s v="-"/>
    <n v="7408917.1500000004"/>
    <s v="-"/>
    <n v="1452682.845"/>
    <n v="5956234.6500000004"/>
    <s v="-"/>
    <s v="-"/>
    <s v="-"/>
    <n v="0"/>
    <n v="0"/>
    <s v="-"/>
    <n v="0"/>
    <s v="-"/>
    <n v="0"/>
    <s v="-"/>
    <s v="-"/>
    <n v="1"/>
    <n v="0.84160000000000001"/>
    <s v="-"/>
  </r>
  <r>
    <n v="1186"/>
    <x v="0"/>
    <s v="06. PLAN SANITARIO DE EMERGENCIA"/>
    <s v="-"/>
    <s v="-"/>
    <s v="-"/>
    <s v="RED VIAL Y PEATONAL"/>
    <s v="-"/>
    <s v="PAV. 18 - BACHEO 30"/>
    <n v="2"/>
    <x v="1"/>
    <n v="354"/>
    <x v="9"/>
    <x v="19"/>
    <s v="-"/>
    <s v="-"/>
    <s v="-"/>
    <s v="389/10"/>
    <s v="-"/>
    <n v="5"/>
    <n v="8"/>
    <s v="-"/>
    <n v="0"/>
    <n v="3"/>
    <n v="7"/>
    <n v="6"/>
    <s v="1"/>
    <s v="-"/>
    <s v="-"/>
    <s v="CAÑUELAS"/>
    <s v="-"/>
    <s v="2 DE JUNIO INTERSECCION CALLE SAN LORENZO, BASAVILBASO ENTRE 12 DE OCTUBRE Y JUAREZ, BASAVILBASO INTERSECCION RAWSON, ACUÑA INTERSECION RAWSON, 25 DE MAYO INTERSECCION RAWSON, SANTIAGO CABRAL INTERSECCION MORENO, OLAVARRIA INTERSECCION LIBERTAD, ALEM INTERSECCION JUAREZ, SAN VICENTE INTERSECCION ACUÑA, SAN VICENTE INTERSECCION SARMIENTO, SAN VICENTE INTERSECCION FLORIDA, LIBERTAD ENTRE ANTARTIDA ARGENTINA Y MOSOTEGUI, LIBERTAD INTERSECCION IRIGOYEN, LIBERTAD INTERSECCION 9 DE JULIO, JUAREZ Y AMEGHINO, ALEM  ENTRE AZCUENAGA Y MATHEO, SAN VICENTE Y ALEM. MITRE INTERSECCION ALEM, INDEPENDENCIA INETRSECCION SARMIENTO, NAZCA INTERSECCIÓN BRAILE, ESCALADA INTERSECCION TUCUMAN, TUCUMAN ENTRE BOGADO Y MAYO, TUCUMAN INTERSECCION MISTRAL.- "/>
    <s v="-"/>
    <s v="-"/>
    <n v="3496022.7"/>
    <s v="-"/>
    <s v="-"/>
    <n v="3496022.7"/>
    <s v="-"/>
    <n v="349602.27"/>
    <n v="2424653.46"/>
    <n v="721766.96"/>
    <s v="-"/>
    <s v="-"/>
    <n v="0"/>
    <n v="0"/>
    <s v="-"/>
    <n v="0"/>
    <s v="-"/>
    <n v="0"/>
    <s v="-"/>
    <s v="-"/>
    <n v="1"/>
    <n v="0.83340000000000003"/>
    <s v="-"/>
  </r>
  <r>
    <n v="1187"/>
    <x v="0"/>
    <s v="06. PLAN SANITARIO DE EMERGENCIA"/>
    <s v="-"/>
    <s v="-"/>
    <s v="-"/>
    <s v="RED VIAL Y PEATONAL"/>
    <s v="-"/>
    <s v="39 CUADRAS"/>
    <n v="2"/>
    <x v="1"/>
    <n v="354"/>
    <x v="9"/>
    <x v="19"/>
    <s v="-"/>
    <s v="-"/>
    <s v="-"/>
    <s v="258/10"/>
    <s v="-"/>
    <n v="5"/>
    <n v="8"/>
    <s v="-"/>
    <n v="0"/>
    <n v="3"/>
    <n v="7"/>
    <n v="6"/>
    <s v="1"/>
    <s v="-"/>
    <s v="-"/>
    <s v="LANÚS"/>
    <s v="-"/>
    <s v="DENTRO DEL EJIDO URBANO DE LA LOCALIDAD DE LANUS"/>
    <s v="-"/>
    <s v="-"/>
    <n v="5820750"/>
    <s v="-"/>
    <s v="-"/>
    <n v="5820750"/>
    <s v="-"/>
    <n v="2568813.39"/>
    <n v="3251936.61"/>
    <s v="-"/>
    <s v="-"/>
    <s v="-"/>
    <n v="0"/>
    <n v="0"/>
    <s v="-"/>
    <n v="0"/>
    <s v="-"/>
    <n v="0"/>
    <s v="-"/>
    <s v="-"/>
    <n v="1"/>
    <n v="0.8911"/>
    <s v="-"/>
  </r>
  <r>
    <n v="1188"/>
    <x v="0"/>
    <s v="06. PLAN SANITARIO DE EMERGENCIA"/>
    <s v="-"/>
    <s v="-"/>
    <s v="-"/>
    <s v="RED VIAL Y PEATONAL"/>
    <s v="-"/>
    <s v="44 CUADRAS"/>
    <n v="2"/>
    <x v="1"/>
    <n v="354"/>
    <x v="9"/>
    <x v="19"/>
    <s v="-"/>
    <s v="-"/>
    <s v="-"/>
    <s v="259/10"/>
    <s v="-"/>
    <n v="5"/>
    <n v="8"/>
    <s v="-"/>
    <n v="0"/>
    <n v="3"/>
    <n v="7"/>
    <n v="6"/>
    <s v="1"/>
    <s v="-"/>
    <s v="-"/>
    <s v="LANÚS"/>
    <s v="-"/>
    <s v="DENTRO DEL EJIDO URBANO DE LA LOCALIDAD DE LANUS"/>
    <s v="-"/>
    <s v="-"/>
    <n v="6586800"/>
    <s v="-"/>
    <s v="-"/>
    <n v="6586800"/>
    <s v="-"/>
    <n v="2678328.73"/>
    <n v="3908471.27"/>
    <s v="-"/>
    <s v="-"/>
    <s v="-"/>
    <n v="0"/>
    <n v="0"/>
    <s v="-"/>
    <n v="0"/>
    <s v="-"/>
    <n v="0"/>
    <s v="-"/>
    <s v="-"/>
    <n v="1"/>
    <n v="0.89349999999999996"/>
    <s v="-"/>
  </r>
  <r>
    <n v="1189"/>
    <x v="0"/>
    <s v="06. PLAN SANITARIO DE EMERGENCIA"/>
    <s v="-"/>
    <s v="-"/>
    <s v="-"/>
    <s v="RED VIAL Y PEATONAL"/>
    <s v="-"/>
    <s v="41 CUADRAS DE ACCESO A ESCUELAS"/>
    <n v="2"/>
    <x v="1"/>
    <n v="354"/>
    <x v="9"/>
    <x v="19"/>
    <s v="-"/>
    <s v="-"/>
    <s v="-"/>
    <s v="2713/09"/>
    <s v="-"/>
    <n v="5"/>
    <n v="8"/>
    <s v="-"/>
    <n v="0"/>
    <n v="3"/>
    <n v="7"/>
    <n v="6"/>
    <s v="1"/>
    <s v="-"/>
    <s v="-"/>
    <s v="MARCOS PAZ"/>
    <s v="-"/>
    <s v="PAVIMENTACIÓN DE 41 CUADRAS DENTRO DEL EJIDO URBANO DE LA MUNICIPALIDAD DE MARCOS PAZ EN CALLES: SAN JUAN ENTRE VIENA Y ROMA - MONTEAGUDO ENTRE SAN JUAN Y MISIONES - MISIONES ENTRE MARCOS PAZ Y MELGAR - EL LAZO ENTRE SCALABRINI ORTIZ Y CABILDO ABIERTO - LA MANTA ENTRE EL AMANECER Y LA MILONGA - MONTESQUIEU ENTRE LIBERTAD Y PUEYRREDON - PUEYRREDON ENTRE MONTESQUIEU Y SAN MARTIN - MISIONES ENTRE MONTEAGUDO Y MONTEVIDEO - LA VIDALITA ENTRE DORREGO Y BERUTTI - LA MILONGA ENTRE GARDEL Y LA MANTA - EL FOGON ENTRE GARCIA Y ARTURO ILLIA - ARTURO ILLIA ENTRE EL FOGON Y EL CRIOLLO - EL CRIOLLO ENTRE GARCIA Y EVA DUARTE - EVA DUARTE ENTRE EL DOMADOR Y EL FOGON - EL CRIOLLO ENTRE EVA DUARTE Y SCALABRINI ORTIZ"/>
    <s v="-"/>
    <s v="-"/>
    <n v="5998241.7999999998"/>
    <s v="-"/>
    <s v="-"/>
    <n v="5998241.7999999998"/>
    <s v="-"/>
    <n v="5998241.7999999998"/>
    <s v="-"/>
    <s v="-"/>
    <s v="-"/>
    <s v="-"/>
    <n v="0"/>
    <n v="0"/>
    <s v="-"/>
    <n v="0"/>
    <s v="-"/>
    <n v="0"/>
    <s v="-"/>
    <s v="-"/>
    <n v="1"/>
    <n v="0.88680000000000003"/>
    <s v="-"/>
  </r>
  <r>
    <n v="1190"/>
    <x v="0"/>
    <s v="06. PLAN SANITARIO DE EMERGENCIA"/>
    <s v="-"/>
    <s v="-"/>
    <s v="-"/>
    <s v="RED VIAL Y PEATONAL"/>
    <s v="-"/>
    <s v="100 CUADRAS"/>
    <n v="2"/>
    <x v="1"/>
    <n v="354"/>
    <x v="9"/>
    <x v="19"/>
    <s v="-"/>
    <s v="-"/>
    <s v="-"/>
    <s v="1817/2010"/>
    <s v="-"/>
    <n v="5"/>
    <n v="8"/>
    <s v="-"/>
    <n v="0"/>
    <n v="3"/>
    <n v="7"/>
    <n v="6"/>
    <s v="1"/>
    <s v="-"/>
    <s v="-"/>
    <s v="MERLO"/>
    <s v="-"/>
    <s v="-"/>
    <s v="-"/>
    <s v="-"/>
    <n v="26021553.239999998"/>
    <s v="-"/>
    <s v="-"/>
    <n v="26021553.239999998"/>
    <s v="-"/>
    <n v="2602155.324"/>
    <n v="12499038.140000001"/>
    <s v="-"/>
    <n v="1003164.87"/>
    <s v="-"/>
    <n v="0"/>
    <n v="0"/>
    <s v="-"/>
    <n v="0"/>
    <s v="-"/>
    <n v="0"/>
    <s v="-"/>
    <s v="-"/>
    <n v="1"/>
    <n v="0.78610000000000002"/>
    <s v="-"/>
  </r>
  <r>
    <n v="1191"/>
    <x v="0"/>
    <s v="06. PLAN SANITARIO DE EMERGENCIA"/>
    <s v="-"/>
    <s v="-"/>
    <s v="-"/>
    <s v="RED VIAL Y PEATONAL"/>
    <s v="-"/>
    <s v="28 CUADRAS DE ACCESO A ESCUELAS"/>
    <n v="2"/>
    <x v="1"/>
    <n v="354"/>
    <x v="9"/>
    <x v="19"/>
    <s v="-"/>
    <s v="-"/>
    <s v="-"/>
    <s v="1856/10"/>
    <s v="-"/>
    <n v="5"/>
    <n v="8"/>
    <s v="-"/>
    <n v="0"/>
    <n v="3"/>
    <n v="7"/>
    <n v="6"/>
    <s v="1"/>
    <s v="-"/>
    <s v="-"/>
    <s v="SAN VICENTE"/>
    <s v="-"/>
    <s v="PAVIMENTACION DE 28 CUADRAS EN EL EJIDO URBANO DE LA MUNICIPALIDAD . RECORRIDO : CALLE 12 DE OCTUBRE, CORTANDO LAS CALLES CAMINO REAL, SANTA MARIA, LA NIÑA, LA PINTA, Y DOBLANDO POR LA CALLE PUERTO DE PALOS HASTA SU INTERSECCION CON LA CALLE FERNANDO DE ARAGON ( JARDIN DE INFANTES Nº 912) - LINIERS DESDE BUENOS AIRES HASTA ENTRE RIOS (JARDIN DE INFANTES Nº 913) - SALVADOR ARCURI DESDE PTE. PERON, CORTANDO LAS CALLES SAN VICENTE, LOS NOGALES, ROSARIO, SALTA, CHACO, BOMPLAND, PAYADOR BARES, Y ENTRE RIOS, O EN SU DEFECTO DE CONSTRUIRSE EL PAVIMENTO PARA EL JARDIN Nº 913, CORRERIA DESDE CALLE ENTRE RIOS, CORTANDO LAS CALLES SALVADOR ARCURI, PABLO PODESTA HASTA ANTARTIDA ARGENTINA Y DOBLANDO POR ESTA HASTA LA CALLE PAYADOR BARES. "/>
    <s v="-"/>
    <s v="-"/>
    <n v="4077565.5"/>
    <s v="-"/>
    <s v="-"/>
    <n v="4077565.5"/>
    <s v="-"/>
    <n v="407756.55"/>
    <n v="521590.95"/>
    <s v="-"/>
    <n v="2105896.5"/>
    <s v="-"/>
    <n v="0"/>
    <n v="0"/>
    <s v="-"/>
    <n v="0"/>
    <s v="-"/>
    <n v="0"/>
    <s v="-"/>
    <s v="-"/>
    <n v="1"/>
    <n v="0.79090000000000005"/>
    <s v="-"/>
  </r>
  <r>
    <n v="1192"/>
    <x v="0"/>
    <s v="06. PLAN SANITARIO DE EMERGENCIA"/>
    <s v="-"/>
    <s v="-"/>
    <s v="-"/>
    <s v="RED VIAL Y PEATONAL"/>
    <s v="-"/>
    <s v="100 CUADRAS"/>
    <n v="2"/>
    <x v="1"/>
    <n v="354"/>
    <x v="9"/>
    <x v="19"/>
    <s v="-"/>
    <s v="-"/>
    <s v="-"/>
    <s v="1858/10"/>
    <s v="-"/>
    <n v="5"/>
    <n v="8"/>
    <s v="-"/>
    <n v="0"/>
    <n v="3"/>
    <n v="7"/>
    <n v="6"/>
    <s v="1"/>
    <s v="-"/>
    <s v="-"/>
    <s v="SAN VICENTE"/>
    <s v="-"/>
    <s v="PAVIMENTACION DE 1 CUADRAS DENTRO DEL EJIDO URBANO DE LA LOCALIDAD"/>
    <s v="-"/>
    <s v="-"/>
    <n v="14256523.609999999"/>
    <s v="-"/>
    <s v="-"/>
    <n v="14256523.609999999"/>
    <s v="-"/>
    <n v="1425652.361"/>
    <n v="9328288.4600000009"/>
    <s v="-"/>
    <s v="-"/>
    <n v="3511582.79"/>
    <n v="0"/>
    <n v="0"/>
    <s v="-"/>
    <n v="0"/>
    <s v="-"/>
    <n v="0"/>
    <s v="-"/>
    <s v="-"/>
    <n v="1"/>
    <n v="0.79730000000000001"/>
    <s v="-"/>
  </r>
  <r>
    <n v="1193"/>
    <x v="0"/>
    <s v="06. PLAN SANITARIO DE EMERGENCIA"/>
    <s v="-"/>
    <s v="-"/>
    <s v="-"/>
    <s v="NUEVO EFECTOR DE SALUD"/>
    <s v="HOSPITAL DE MORÓN"/>
    <s v="HOSPITAL POLIVALENTE CON UN AREA DE INFLUENCIA QUE ABARCA LOS PARTIDOS DE HURLINGHAM, ITUZAINGO, LA MATANZA, MERLO Y TRES DE FEBRERO Y EN MENOR MEDIDA LOS PARTIDOS DE GRAL. RODRIGUEZ, MARCOS PAZ, LAS HERAS Y GRAL. SAN MARTIN, POBLACIÓN APROX. 3.400.000 QUE CORRESPONDEN AL 43% DE LA POBLACION TOTAL DEL CONURBANO Y 10% DEL TOTAL DEL PAIS."/>
    <n v="2"/>
    <x v="2"/>
    <n v="325"/>
    <x v="2"/>
    <x v="20"/>
    <s v="-"/>
    <s v="30"/>
    <s v="-"/>
    <s v="-"/>
    <n v="11"/>
    <n v="4"/>
    <n v="2"/>
    <n v="1"/>
    <s v="-"/>
    <n v="3"/>
    <n v="1"/>
    <s v="6"/>
    <s v="1"/>
    <s v="-"/>
    <s v="-"/>
    <s v="MORÓN"/>
    <s v="MORÓN"/>
    <s v="-"/>
    <d v="2010-09-01T00:00:00"/>
    <s v="-"/>
    <n v="176201841.94999999"/>
    <n v="344986582"/>
    <s v="-"/>
    <n v="521188423.94999999"/>
    <s v="-"/>
    <n v="21206513.239999998"/>
    <n v="57758073"/>
    <n v="103215717.55"/>
    <n v="129535786.5"/>
    <n v="62022484.57"/>
    <n v="88625477.310000002"/>
    <n v="49739291.009999998"/>
    <n v="25423541.32"/>
    <n v="0"/>
    <s v="-"/>
    <n v="0"/>
    <s v="-"/>
    <s v="EN EJECUCIÓN"/>
    <n v="1"/>
    <n v="1"/>
    <s v="-"/>
  </r>
  <r>
    <n v="1194"/>
    <x v="0"/>
    <s v="06. PLAN SANITARIO DE EMERGENCIA"/>
    <s v="-"/>
    <s v="-"/>
    <s v="-"/>
    <s v="ACCIONES EN ÁREAS DE ESPECIAL MANEJO"/>
    <s v="-"/>
    <s v="REMODELACION FACHADA CENTRO CULTURAL AVELLANEDA"/>
    <n v="2"/>
    <x v="1"/>
    <n v="354"/>
    <x v="2"/>
    <x v="3"/>
    <s v="-"/>
    <s v="-"/>
    <s v="77. ASISTENCIA FINANCIERA PARA OBRAS EN LA CUENCA MATANZA - RIACHUELO."/>
    <s v="-"/>
    <n v="11"/>
    <n v="5"/>
    <n v="8"/>
    <n v="6"/>
    <n v="9999"/>
    <n v="3"/>
    <n v="2"/>
    <s v="6"/>
    <s v="1"/>
    <s v="-"/>
    <s v="-"/>
    <s v="AVELLANEDA"/>
    <s v="-"/>
    <s v="-"/>
    <d v="2010-12-01T00:00:00"/>
    <d v="2010-12-01T00:00:00"/>
    <n v="3214380"/>
    <s v="-"/>
    <s v="-"/>
    <n v="3214380"/>
    <s v="-"/>
    <n v="3214379.6"/>
    <s v="-"/>
    <s v="-"/>
    <s v="-"/>
    <s v="-"/>
    <n v="0"/>
    <n v="0"/>
    <s v="-"/>
    <n v="0"/>
    <s v="-"/>
    <n v="0"/>
    <s v="-"/>
    <s v="TERMINADA"/>
    <n v="0"/>
    <n v="1"/>
    <s v="-"/>
  </r>
  <r>
    <n v="1195"/>
    <x v="0"/>
    <s v="06. PLAN SANITARIO DE EMERGENCIA"/>
    <s v="-"/>
    <s v="-"/>
    <s v="-"/>
    <s v="NUEVO CENTRO EDUCATIVO"/>
    <s v="-"/>
    <s v="PUESTA EN VALOR DE JARDINES MUNICIPALES "/>
    <n v="2"/>
    <x v="1"/>
    <n v="354"/>
    <x v="2"/>
    <x v="3"/>
    <s v="-"/>
    <s v="-"/>
    <s v="77. ASISTENCIA FINANCIERA PARA OBRAS EN LA CUENCA MATANZA - RIACHUELO."/>
    <s v="-"/>
    <n v="11"/>
    <n v="5"/>
    <n v="8"/>
    <n v="6"/>
    <n v="9999"/>
    <n v="3"/>
    <n v="2"/>
    <s v="6"/>
    <s v="1"/>
    <s v="-"/>
    <s v="-"/>
    <s v="LANÚS"/>
    <s v="-"/>
    <s v="-"/>
    <d v="2010-08-01T00:00:00"/>
    <d v="2011-02-01T00:00:00"/>
    <n v="2249274"/>
    <s v="-"/>
    <s v="-"/>
    <n v="2249274"/>
    <s v="-"/>
    <n v="1494522.8799999999"/>
    <n v="754750.69"/>
    <s v="-"/>
    <s v="-"/>
    <s v="-"/>
    <n v="0"/>
    <n v="0"/>
    <s v="-"/>
    <n v="0"/>
    <s v="-"/>
    <n v="0"/>
    <s v="-"/>
    <s v="TERMINADA"/>
    <n v="0"/>
    <n v="1"/>
    <s v="-"/>
  </r>
  <r>
    <n v="1196"/>
    <x v="0"/>
    <s v="06. PLAN SANITARIO DE EMERGENCIA"/>
    <s v="-"/>
    <s v="-"/>
    <s v="-"/>
    <s v="VIVIENDAS NUEVAS"/>
    <s v="-"/>
    <s v="OBRAS DE VIVIENDAS E INFRA URBANA EN EL MARCO DEL PROY DE URBANIZACION DEL SECTOR ELEFANTE BLANCO DE VILLA 15 Y NHT EVA PERON"/>
    <n v="2"/>
    <x v="1"/>
    <n v="354"/>
    <x v="2"/>
    <x v="3"/>
    <s v="-"/>
    <s v="-"/>
    <s v="77. ASISTENCIA FINANCIERA PARA OBRAS EN LA CUENCA MATANZA - RIACHUELO."/>
    <s v="-"/>
    <n v="11"/>
    <n v="5"/>
    <n v="8"/>
    <n v="3"/>
    <n v="3304"/>
    <n v="3"/>
    <n v="2"/>
    <s v="2"/>
    <s v="1"/>
    <s v="-"/>
    <s v="-"/>
    <s v="CABA"/>
    <s v="-"/>
    <s v="-"/>
    <s v="-"/>
    <s v="-"/>
    <n v="57784637"/>
    <s v="-"/>
    <s v="-"/>
    <n v="57784637"/>
    <s v="-"/>
    <n v="24206373.699999999"/>
    <n v="8171666.75"/>
    <n v="976773.05"/>
    <s v="-"/>
    <s v="-"/>
    <n v="0"/>
    <n v="0"/>
    <s v="-"/>
    <n v="0"/>
    <s v="-"/>
    <n v="0"/>
    <s v="-"/>
    <s v="TRANSFERIDA A VIVIENDA"/>
    <n v="0"/>
    <n v="0.57720000000000005"/>
    <s v="TRANSFERIDA POR RESOL-2016-163-E-APN-MI DEL 12 DE SEPTIEMBRE DE 2016"/>
  </r>
  <r>
    <n v="1197"/>
    <x v="0"/>
    <s v="06. PLAN SANITARIO DE EMERGENCIA"/>
    <s v="-"/>
    <s v="-"/>
    <s v="-"/>
    <s v="INFRAESTRUCTURA DE SERVICIOS BÁSICOS"/>
    <s v="-"/>
    <s v="NEXO ELECTRICO PARA EL BARRIO PADRE MUJICA"/>
    <n v="2"/>
    <x v="1"/>
    <n v="354"/>
    <x v="2"/>
    <x v="3"/>
    <s v="-"/>
    <s v="-"/>
    <s v="77. ASISTENCIA FINANCIERA PARA OBRAS EN LA CUENCA MATANZA - RIACHUELO."/>
    <s v="-"/>
    <n v="11"/>
    <n v="5"/>
    <n v="8"/>
    <n v="1"/>
    <n v="3001"/>
    <n v="3"/>
    <n v="2"/>
    <s v="6"/>
    <s v="1"/>
    <s v="-"/>
    <s v="-"/>
    <s v="CABA"/>
    <s v="-"/>
    <s v="-"/>
    <d v="2010-11-01T00:00:00"/>
    <d v="2012-03-01T00:00:00"/>
    <n v="492994"/>
    <s v="-"/>
    <s v="-"/>
    <n v="492994"/>
    <s v="-"/>
    <n v="246497"/>
    <s v="-"/>
    <n v="246497"/>
    <s v="-"/>
    <s v="-"/>
    <n v="0"/>
    <n v="0"/>
    <s v="-"/>
    <n v="0"/>
    <s v="-"/>
    <n v="0"/>
    <s v="-"/>
    <s v="TERMINADA"/>
    <n v="0"/>
    <n v="1"/>
    <s v="MONTOS CORREGIDOS DE ACUERDO A LAS OBSERVACIONES INFORMADAS A LA AGN (03-12-2012)"/>
  </r>
  <r>
    <n v="1198"/>
    <x v="0"/>
    <s v="06. PLAN SANITARIO DE EMERGENCIA"/>
    <s v="-"/>
    <s v="-"/>
    <s v="-"/>
    <s v="MEJORAMIENTOS DE VIVIENDA EXISTENTE"/>
    <s v="-"/>
    <s v="MEJORAMIENTO DE 43 VIVIENDAS EN VILLA 20"/>
    <n v="2"/>
    <x v="1"/>
    <n v="354"/>
    <x v="2"/>
    <x v="3"/>
    <s v="-"/>
    <s v="-"/>
    <s v="77. ASISTENCIA FINANCIERA PARA OBRAS EN LA CUENCA MATANZA - RIACHUELO."/>
    <s v="-"/>
    <n v="11"/>
    <n v="5"/>
    <n v="8"/>
    <n v="1"/>
    <n v="3001"/>
    <n v="3"/>
    <n v="2"/>
    <s v="6"/>
    <s v="1"/>
    <s v="-"/>
    <s v="-"/>
    <s v="CABA"/>
    <s v="-"/>
    <s v="-"/>
    <d v="2010-12-01T00:00:00"/>
    <d v="2011-06-01T00:00:00"/>
    <n v="966708"/>
    <s v="-"/>
    <s v="-"/>
    <n v="966708"/>
    <s v="-"/>
    <n v="145006.15"/>
    <n v="821701.53"/>
    <s v="-"/>
    <s v="-"/>
    <s v="-"/>
    <n v="0"/>
    <n v="0"/>
    <s v="-"/>
    <n v="0"/>
    <s v="-"/>
    <n v="0"/>
    <s v="-"/>
    <s v="TERMINADA"/>
    <n v="0"/>
    <n v="1"/>
    <s v="-"/>
  </r>
  <r>
    <n v="1199"/>
    <x v="0"/>
    <s v="06. PLAN SANITARIO DE EMERGENCIA"/>
    <s v="-"/>
    <s v="-"/>
    <s v="-"/>
    <s v="NUEVO EFECTOR DE SALUD"/>
    <s v="-"/>
    <s v="HOSPITAL MATERNO INFANTIL -GREGORIO DE LAFERRRERE"/>
    <n v="2"/>
    <x v="2"/>
    <n v="325"/>
    <x v="2"/>
    <x v="34"/>
    <s v="-"/>
    <s v="-"/>
    <s v="77. ASISTENCIA FINANCIERA PARA OBRAS EN LA CUENCA MATANZA - RIACHUELO."/>
    <s v="-"/>
    <n v="11"/>
    <n v="5"/>
    <n v="8"/>
    <n v="6"/>
    <n v="9999"/>
    <n v="3"/>
    <n v="2"/>
    <s v="6"/>
    <s v="1"/>
    <s v="-"/>
    <s v="-"/>
    <s v="LA MATANZA"/>
    <s v="-"/>
    <s v="-"/>
    <d v="2009-12-01T00:00:00"/>
    <s v="-"/>
    <n v="135058516"/>
    <n v="157425596.41999999"/>
    <s v="-"/>
    <n v="292484112.42000002"/>
    <s v="-"/>
    <n v="21626500.82"/>
    <n v="22107958.600000001"/>
    <n v="20290667.850000001"/>
    <n v="71236540.159999996"/>
    <n v="31357199.260000002"/>
    <n v="17675188.330000002"/>
    <n v="613176"/>
    <s v="-"/>
    <n v="0"/>
    <s v="-"/>
    <n v="0"/>
    <s v="-"/>
    <s v="EN EJECUCIÓN"/>
    <n v="0.79169999999999996"/>
    <n v="0.84689999999999999"/>
    <s v="-"/>
  </r>
  <r>
    <n v="1200"/>
    <x v="0"/>
    <s v="06. PLAN SANITARIO DE EMERGENCIA"/>
    <s v="-"/>
    <s v="-"/>
    <s v="-"/>
    <s v="NUEVO EFECTOR DE SALUD"/>
    <s v="-"/>
    <s v="HOSPITAL MATERNO INFANTIL - RAFAEL CASTILLO"/>
    <n v="2"/>
    <x v="2"/>
    <n v="325"/>
    <x v="2"/>
    <x v="34"/>
    <s v="-"/>
    <s v="-"/>
    <s v="77. ASISTENCIA FINANCIERA PARA OBRAS EN LA CUENCA MATANZA - RIACHUELO."/>
    <s v="-"/>
    <n v="11"/>
    <n v="5"/>
    <n v="8"/>
    <n v="6"/>
    <n v="9999"/>
    <n v="3"/>
    <n v="2"/>
    <s v="6"/>
    <s v="1"/>
    <s v="-"/>
    <s v="-"/>
    <s v="LA MATANZA"/>
    <s v="-"/>
    <s v="-"/>
    <d v="2009-12-01T00:00:00"/>
    <s v="-"/>
    <n v="134895697"/>
    <n v="80301057.920000002"/>
    <s v="-"/>
    <n v="215196754.91999999"/>
    <s v="-"/>
    <n v="21415308.300000001"/>
    <n v="25625270.329999998"/>
    <n v="21838026.859999999"/>
    <n v="65534570.960000001"/>
    <n v="33860222.159999996"/>
    <n v="28958963.470000003"/>
    <n v="3304508.47"/>
    <s v="-"/>
    <n v="0"/>
    <s v="-"/>
    <n v="0"/>
    <s v="-"/>
    <s v="EN EJECUCIÓN"/>
    <n v="0.81950000000000001"/>
    <n v="0.90359999999999996"/>
    <s v="-"/>
  </r>
  <r>
    <n v="1201"/>
    <x v="0"/>
    <s v="06. PLAN SANITARIO DE EMERGENCIA"/>
    <s v="-"/>
    <s v="-"/>
    <s v="-"/>
    <s v="ACCIONES EN ÁREAS DE ESPECIAL MANEJO"/>
    <s v="-"/>
    <s v="EQUIPAMIENTO COMUNITARIO EN OBRAS DE VIVIENDA EN LOC. DE MINISTRO RIVADAVIA"/>
    <n v="2"/>
    <x v="1"/>
    <n v="354"/>
    <x v="2"/>
    <x v="3"/>
    <s v="-"/>
    <s v="-"/>
    <s v="77. ASISTENCIA FINANCIERA PARA OBRAS EN LA CUENCA MATANZA - RIACHUELO."/>
    <s v="-"/>
    <n v="11"/>
    <n v="5"/>
    <n v="8"/>
    <n v="6"/>
    <n v="9999"/>
    <n v="3"/>
    <n v="2"/>
    <s v="6"/>
    <s v="1"/>
    <s v="-"/>
    <s v="-"/>
    <s v="ALMIRANTE BROWN"/>
    <s v="-"/>
    <s v="-"/>
    <d v="2010-05-01T00:00:00"/>
    <d v="2010-08-01T00:00:00"/>
    <n v="1243185"/>
    <s v="-"/>
    <s v="-"/>
    <n v="1243185"/>
    <s v="-"/>
    <n v="1072188.6299999999"/>
    <s v="-"/>
    <s v="-"/>
    <s v="-"/>
    <s v="-"/>
    <n v="0"/>
    <n v="0"/>
    <s v="-"/>
    <n v="0"/>
    <s v="-"/>
    <n v="0"/>
    <s v="-"/>
    <s v="TERMINADA"/>
    <n v="0"/>
    <n v="0.86"/>
    <s v="-"/>
  </r>
  <r>
    <n v="1202"/>
    <x v="0"/>
    <s v="06. PLAN SANITARIO DE EMERGENCIA"/>
    <s v="-"/>
    <s v="-"/>
    <s v="-"/>
    <s v="ACCIONES EN ÁREAS DE ESPECIAL MANEJO"/>
    <s v="-"/>
    <s v="CONSTRUCCION SALONES MULTIUSOS"/>
    <n v="2"/>
    <x v="1"/>
    <n v="354"/>
    <x v="2"/>
    <x v="3"/>
    <s v="-"/>
    <s v="-"/>
    <s v="77. ASISTENCIA FINANCIERA PARA OBRAS EN LA CUENCA MATANZA - RIACHUELO."/>
    <s v="-"/>
    <n v="11"/>
    <n v="5"/>
    <n v="2"/>
    <n v="4"/>
    <n v="9999"/>
    <n v="3"/>
    <n v="2"/>
    <s v="6"/>
    <s v="1"/>
    <s v="-"/>
    <s v="-"/>
    <s v="LA MATANZA"/>
    <s v="GREGORIO DE LAFERRERE"/>
    <s v="-"/>
    <s v="-"/>
    <s v="-"/>
    <n v="1205203"/>
    <s v="-"/>
    <s v="-"/>
    <n v="1205203"/>
    <s v="-"/>
    <n v="1205202.51"/>
    <s v="-"/>
    <s v="-"/>
    <s v="-"/>
    <s v="-"/>
    <n v="0"/>
    <n v="0"/>
    <s v="-"/>
    <n v="0"/>
    <s v="-"/>
    <n v="0"/>
    <s v="-"/>
    <s v="TERMINADA"/>
    <n v="0"/>
    <n v="1"/>
    <s v="-"/>
  </r>
  <r>
    <n v="1203"/>
    <x v="0"/>
    <s v="06. PLAN SANITARIO DE EMERGENCIA"/>
    <s v="-"/>
    <s v="-"/>
    <s v="-"/>
    <s v="ACCIONES EN ÁREAS DE ESPECIAL MANEJO"/>
    <s v="-"/>
    <s v="CONSTRUCCION DEL POLIDEPORTIVO EN LA LOCALIDAD DE MAXIMO PAZ - PARTIDO DE CAÑUELAS"/>
    <n v="2"/>
    <x v="1"/>
    <n v="354"/>
    <x v="2"/>
    <x v="3"/>
    <s v="-"/>
    <s v="-"/>
    <s v="77. ASISTENCIA FINANCIERA PARA OBRAS EN LA CUENCA MATANZA - RIACHUELO."/>
    <s v="-"/>
    <n v="11"/>
    <n v="5"/>
    <n v="8"/>
    <n v="6"/>
    <n v="9999"/>
    <n v="3"/>
    <n v="2"/>
    <s v="6"/>
    <s v="1"/>
    <s v="-"/>
    <s v="-"/>
    <s v="CAÑUELAS"/>
    <s v="-"/>
    <s v="-"/>
    <d v="2009-06-01T00:00:00"/>
    <d v="2010-05-01T00:00:00"/>
    <n v="1380000"/>
    <s v="-"/>
    <s v="-"/>
    <n v="1380000"/>
    <n v="1030083.82"/>
    <n v="349916.18"/>
    <s v="-"/>
    <s v="-"/>
    <s v="-"/>
    <s v="-"/>
    <n v="0"/>
    <n v="0"/>
    <s v="-"/>
    <n v="0"/>
    <s v="-"/>
    <n v="0"/>
    <s v="-"/>
    <s v="TERMINADA"/>
    <n v="0"/>
    <n v="1"/>
    <s v="-"/>
  </r>
  <r>
    <n v="1204"/>
    <x v="0"/>
    <s v="06. PLAN SANITARIO DE EMERGENCIA"/>
    <s v="-"/>
    <s v="-"/>
    <s v="-"/>
    <s v="VIVIENDAS NUEVAS"/>
    <s v="-"/>
    <s v="CONSTRUCCION 84  VIVIENDAS - INFRAESTRUCTURA DE NEXOS Y COMPLEMENTARIAS"/>
    <n v="2"/>
    <x v="1"/>
    <n v="354"/>
    <x v="2"/>
    <x v="3"/>
    <s v="-"/>
    <s v="-"/>
    <s v="77. ASISTENCIA FINANCIERA PARA OBRAS EN LA CUENCA MATANZA - RIACHUELO."/>
    <s v="-"/>
    <n v="11"/>
    <n v="5"/>
    <n v="8"/>
    <n v="6"/>
    <n v="9999"/>
    <n v="3"/>
    <n v="2"/>
    <s v="6"/>
    <s v="1"/>
    <s v="-"/>
    <s v="-"/>
    <s v="EZEIZA"/>
    <s v="-"/>
    <s v="-"/>
    <d v="2010-03-01T00:00:00"/>
    <d v="2011-09-01T00:00:00"/>
    <n v="25825200"/>
    <n v="2845798"/>
    <s v="-"/>
    <n v="28670998"/>
    <s v="-"/>
    <n v="12465531.916999999"/>
    <n v="13359668.300000001"/>
    <n v="2845798"/>
    <s v="-"/>
    <s v="-"/>
    <n v="0"/>
    <n v="0"/>
    <s v="-"/>
    <n v="0"/>
    <s v="-"/>
    <n v="0"/>
    <s v="-"/>
    <s v="TERMINADA"/>
    <n v="0"/>
    <n v="1"/>
    <s v="-"/>
  </r>
  <r>
    <n v="1205"/>
    <x v="0"/>
    <s v="06. PLAN SANITARIO DE EMERGENCIA"/>
    <s v="-"/>
    <s v="-"/>
    <s v="-"/>
    <s v="NUEVO EFECTOR DE SALUD"/>
    <s v="-"/>
    <s v="AMPLIACION Y REFORMA DEL HOSPITAL MUNICIPAL DE MARCOS PAZ-PRIMERA ETAPA"/>
    <n v="2"/>
    <x v="1"/>
    <n v="354"/>
    <x v="2"/>
    <x v="3"/>
    <s v="-"/>
    <s v="-"/>
    <s v="77. ASISTENCIA FINANCIERA PARA OBRAS EN LA CUENCA MATANZA - RIACHUELO."/>
    <s v="-"/>
    <n v="11"/>
    <n v="5"/>
    <n v="8"/>
    <n v="6"/>
    <n v="9999"/>
    <n v="3"/>
    <n v="2"/>
    <s v="6"/>
    <s v="1"/>
    <s v="-"/>
    <s v="-"/>
    <s v="MARCOS PAZ"/>
    <s v="-"/>
    <s v="-"/>
    <d v="2010-12-01T00:00:00"/>
    <s v="-"/>
    <n v="5992070"/>
    <n v="2693815.91"/>
    <s v="-"/>
    <n v="8685885.9100000001"/>
    <s v="-"/>
    <n v="898810.55700000003"/>
    <n v="1424312"/>
    <n v="2996448"/>
    <n v="3201153.28"/>
    <n v="165161.75"/>
    <n v="0"/>
    <n v="0"/>
    <s v="-"/>
    <n v="0"/>
    <s v="-"/>
    <n v="0"/>
    <s v="-"/>
    <s v="TERMINADA"/>
    <n v="1"/>
    <n v="1"/>
    <s v="MONTOS CORREGIDOS DE ACUERDO A LAS OBSERVACIONES INFORMADAS A LA AGN (03-12-2012)"/>
  </r>
  <r>
    <n v="1206"/>
    <x v="0"/>
    <s v="06. PLAN SANITARIO DE EMERGENCIA"/>
    <s v="-"/>
    <s v="-"/>
    <s v="-"/>
    <s v="ACCIONES EN ÁREAS DE ESPECIAL MANEJO"/>
    <s v="-"/>
    <s v="AMPLIACION MONTO DE FINANCIAMIENTO PAVIMENTACION ACCESO A BARRIOS Y ESCUELAS ETAPA II"/>
    <n v="2"/>
    <x v="1"/>
    <n v="354"/>
    <x v="2"/>
    <x v="3"/>
    <s v="-"/>
    <s v="-"/>
    <s v="77. ASISTENCIA FINANCIERA PARA OBRAS EN LA CUENCA MATANZA - RIACHUELO."/>
    <s v="-"/>
    <n v="11"/>
    <n v="5"/>
    <n v="8"/>
    <n v="6"/>
    <n v="9999"/>
    <n v="3"/>
    <n v="2"/>
    <s v="6"/>
    <s v="1"/>
    <s v="-"/>
    <s v="-"/>
    <s v="LA MATANZA"/>
    <s v="-"/>
    <s v="-"/>
    <s v="-"/>
    <s v="-"/>
    <n v="7168451"/>
    <s v="-"/>
    <s v="-"/>
    <n v="7168451"/>
    <s v="-"/>
    <n v="6712425.4199999999"/>
    <n v="456025.69"/>
    <s v="-"/>
    <s v="-"/>
    <s v="-"/>
    <n v="0"/>
    <n v="0"/>
    <s v="-"/>
    <n v="0"/>
    <s v="-"/>
    <n v="0"/>
    <s v="-"/>
    <s v="TERMINADA"/>
    <n v="0"/>
    <n v="1"/>
    <s v="-"/>
  </r>
  <r>
    <n v="1207"/>
    <x v="0"/>
    <s v="06. PLAN SANITARIO DE EMERGENCIA"/>
    <s v="-"/>
    <s v="-"/>
    <s v="-"/>
    <s v="ACCIONES EN ÁREAS DE ESPECIAL MANEJO"/>
    <s v="-"/>
    <s v="AMPLIACION MONTO DE FINANCIAMIENTO PAVIMENTACION ACCESO A BARRIOS Y ESCUELAS ETAPA I"/>
    <n v="2"/>
    <x v="1"/>
    <n v="354"/>
    <x v="2"/>
    <x v="3"/>
    <s v="-"/>
    <s v="-"/>
    <s v="77. ASISTENCIA FINANCIERA PARA OBRAS EN LA CUENCA MATANZA - RIACHUELO."/>
    <s v="-"/>
    <n v="11"/>
    <n v="5"/>
    <n v="8"/>
    <n v="6"/>
    <n v="9999"/>
    <n v="3"/>
    <n v="2"/>
    <s v="6"/>
    <s v="1"/>
    <s v="-"/>
    <s v="-"/>
    <s v="LA MATANZA"/>
    <s v="-"/>
    <s v="-"/>
    <s v="-"/>
    <s v="-"/>
    <n v="5672099"/>
    <s v="-"/>
    <s v="-"/>
    <n v="5672099"/>
    <s v="-"/>
    <n v="2187973.0099999998"/>
    <n v="3484125.97"/>
    <s v="-"/>
    <s v="-"/>
    <s v="-"/>
    <n v="0"/>
    <n v="0"/>
    <s v="-"/>
    <n v="0"/>
    <s v="-"/>
    <n v="0"/>
    <s v="-"/>
    <s v="TERMINADA"/>
    <n v="0"/>
    <n v="1"/>
    <s v="-"/>
  </r>
  <r>
    <n v="1208"/>
    <x v="0"/>
    <s v="06. PLAN SANITARIO DE EMERGENCIA"/>
    <s v="-"/>
    <s v="-"/>
    <s v="-"/>
    <s v="ACCIONES EN ÁREAS DE ESPECIAL MANEJO"/>
    <s v="-"/>
    <s v="AMPLIACION MONTO DE FINANCIAMIENTO ESTACION TERMINAL DE OMNIBUS"/>
    <n v="2"/>
    <x v="1"/>
    <n v="354"/>
    <x v="2"/>
    <x v="3"/>
    <s v="-"/>
    <s v="-"/>
    <s v="77. ASISTENCIA FINANCIERA PARA OBRAS EN LA CUENCA MATANZA - RIACHUELO."/>
    <s v="-"/>
    <n v="11"/>
    <n v="5"/>
    <n v="8"/>
    <n v="6"/>
    <n v="9999"/>
    <n v="3"/>
    <n v="2"/>
    <s v="6"/>
    <s v="1"/>
    <s v="-"/>
    <s v="-"/>
    <s v="SAN VICENTE"/>
    <s v="-"/>
    <s v="-"/>
    <d v="2010-12-01T00:00:00"/>
    <d v="2010-12-01T00:00:00"/>
    <n v="663849"/>
    <s v="-"/>
    <s v="-"/>
    <n v="663849"/>
    <s v="-"/>
    <n v="663848.92000000004"/>
    <s v="-"/>
    <s v="-"/>
    <s v="-"/>
    <s v="-"/>
    <n v="0"/>
    <n v="0"/>
    <s v="-"/>
    <n v="0"/>
    <s v="-"/>
    <n v="0"/>
    <s v="-"/>
    <s v="TERMINADA"/>
    <n v="0"/>
    <n v="1"/>
    <s v="-"/>
  </r>
  <r>
    <n v="1209"/>
    <x v="0"/>
    <s v="06. PLAN SANITARIO DE EMERGENCIA"/>
    <s v="-"/>
    <s v="-"/>
    <s v="-"/>
    <s v="DESAGUES PLUVIALES"/>
    <s v="-"/>
    <s v="SANEAMIENTO, RELLENO Y PAVIMENTACIÓN DEL ARROYO UNAMUNO (CUC Nº222)"/>
    <n v="2"/>
    <x v="2"/>
    <n v="325"/>
    <x v="11"/>
    <x v="21"/>
    <s v="-"/>
    <s v="-"/>
    <s v="-"/>
    <s v="BUE189"/>
    <n v="26"/>
    <s v="-"/>
    <s v="-"/>
    <s v="-"/>
    <s v="-"/>
    <s v="-"/>
    <s v="-"/>
    <s v="-"/>
    <s v="1"/>
    <s v="-"/>
    <s v="MUNICIPIO"/>
    <s v="LOMAS DE ZAMORA"/>
    <s v="VILLA FIORITO"/>
    <s v="ARROYO UNAMUNO DESDE LA DESEMBOCADURA EN EL RIO MATANZA HASTA CALLE GRAL. RODRIGUEZ"/>
    <d v="2010-08-09T00:00:00"/>
    <d v="2011-08-09T00:00:00"/>
    <n v="49877766.659999996"/>
    <n v="12100245.49"/>
    <n v="0"/>
    <n v="61978012.149999999"/>
    <s v="-"/>
    <n v="24875983.890000001"/>
    <n v="36788816.740000002"/>
    <n v="8448526.1799999997"/>
    <s v="-"/>
    <s v="-"/>
    <n v="0"/>
    <n v="0"/>
    <n v="0"/>
    <n v="0"/>
    <s v="-"/>
    <n v="0"/>
    <s v="-"/>
    <s v="TERMINADA"/>
    <n v="1"/>
    <n v="1"/>
    <s v="-"/>
  </r>
  <r>
    <n v="1210"/>
    <x v="0"/>
    <s v="06. PLAN SANITARIO DE EMERGENCIA"/>
    <s v="-"/>
    <s v="-"/>
    <s v="-"/>
    <s v="DESAGUES PLUVIALES"/>
    <s v="-"/>
    <s v="PAVIMENTACIÓN Y DESAGÜES AVDA. LYNCH (CUC 124)"/>
    <n v="2"/>
    <x v="2"/>
    <n v="325"/>
    <x v="11"/>
    <x v="22"/>
    <s v="-"/>
    <s v="-"/>
    <s v="77. APROVECHAMIENTO DE LOS RECURSOS HÍDRICOS EN LA CUENCA MATANZA – RIACHUELO"/>
    <s v="BUE163"/>
    <n v="11"/>
    <n v="5"/>
    <n v="8"/>
    <n v="6"/>
    <n v="9999"/>
    <n v="3"/>
    <n v="8"/>
    <s v="6"/>
    <s v="1"/>
    <s v="-"/>
    <s v="MUNICIPIO"/>
    <s v="AVELLANEDA"/>
    <s v="VARIAS"/>
    <s v="DESAGÜES QUE SE DESARROLLAN EN CALLE LYNCH, QUE DESEMBOCA EN EL ARROYO SAN FRANCISCO"/>
    <d v="2009-06-09T00:00:00"/>
    <d v="2011-08-09T00:00:00"/>
    <n v="10715153.439999999"/>
    <n v="0"/>
    <n v="1543128.9"/>
    <n v="12258282.34"/>
    <s v="-"/>
    <n v="9820285.1799999997"/>
    <n v="894868.26"/>
    <s v="-"/>
    <n v="1543128.29"/>
    <s v="-"/>
    <n v="0"/>
    <n v="0"/>
    <n v="0"/>
    <n v="0"/>
    <s v="-"/>
    <n v="0"/>
    <s v="-"/>
    <s v="TERMINADA"/>
    <n v="1"/>
    <n v="1"/>
    <s v="-"/>
  </r>
  <r>
    <n v="1211"/>
    <x v="0"/>
    <s v="06. PLAN SANITARIO DE EMERGENCIA"/>
    <s v="-"/>
    <s v="-"/>
    <s v="-"/>
    <s v="DESAGUES PLUVIALES"/>
    <s v="-"/>
    <s v="DESAGÜES PLUVIALES EN EL Bº LAS FLORES (CUC 65)"/>
    <n v="2"/>
    <x v="2"/>
    <n v="325"/>
    <x v="11"/>
    <x v="21"/>
    <s v="-"/>
    <s v="-"/>
    <s v="-"/>
    <s v="BUE135"/>
    <n v="26"/>
    <s v="-"/>
    <s v="-"/>
    <s v="-"/>
    <s v="-"/>
    <s v="-"/>
    <s v="-"/>
    <s v="-"/>
    <s v="1"/>
    <s v="-"/>
    <s v="MUNICIPIO"/>
    <s v="ESTEBAN ECHEVERRÍA"/>
    <s v="B° LAS FLORES"/>
    <s v="RPN° 52 (AV. JORGE NEWBERY), FFCC GRAL. ROCA Y LAS CALLES PANAMA Y ZELADA"/>
    <d v="2010-10-18T00:00:00"/>
    <d v="2013-02-06T00:00:00"/>
    <n v="19480371.52"/>
    <n v="3824802.92"/>
    <n v="7663861.379999999"/>
    <n v="30969035.819999997"/>
    <s v="-"/>
    <n v="2916666.17"/>
    <n v="17532334.370000001"/>
    <n v="1855748.45"/>
    <n v="7124359.4800000004"/>
    <n v="2495879.29"/>
    <n v="5155307.74"/>
    <n v="0"/>
    <n v="0"/>
    <n v="0"/>
    <s v="-"/>
    <n v="0"/>
    <s v="-"/>
    <s v="TERMINADA"/>
    <n v="1"/>
    <n v="1"/>
    <s v="-"/>
  </r>
  <r>
    <n v="1212"/>
    <x v="0"/>
    <s v="06. PLAN SANITARIO DE EMERGENCIA"/>
    <s v="-"/>
    <s v="-"/>
    <s v="-"/>
    <s v="-"/>
    <s v="-"/>
    <s v="ANÁLISIS Y DESARROLLO DE INDICADORES AMBIENTALES PARA LA CUENCA MATANZA-RIACHUELO- ETAPA I. DEFINICIÓN DE LA LÍNEA DE BASE ( CUC 186)"/>
    <n v="2"/>
    <x v="2"/>
    <n v="325"/>
    <x v="11"/>
    <x v="22"/>
    <s v="-"/>
    <s v="-"/>
    <s v="-"/>
    <s v="BUE164980"/>
    <n v="11"/>
    <n v="5"/>
    <n v="8"/>
    <n v="6"/>
    <s v="-"/>
    <n v="3"/>
    <n v="8"/>
    <s v="6"/>
    <s v="1"/>
    <s v="-"/>
    <s v="PCIA. DE BS. AS."/>
    <s v="CUENCA MATANZA RIACHUELO"/>
    <s v="VARIAS"/>
    <s v="-"/>
    <d v="2010-04-29T00:00:00"/>
    <d v="2012-03-21T00:00:00"/>
    <n v="557200"/>
    <n v="0"/>
    <n v="0"/>
    <n v="557200"/>
    <s v="-"/>
    <n v="167160"/>
    <n v="334320"/>
    <n v="55720"/>
    <s v="-"/>
    <s v="-"/>
    <n v="0"/>
    <n v="0"/>
    <n v="0"/>
    <n v="0"/>
    <s v="-"/>
    <n v="0"/>
    <s v="-"/>
    <s v="TERMINADA"/>
    <n v="1"/>
    <n v="1"/>
    <s v="-"/>
  </r>
  <r>
    <n v="1213"/>
    <x v="0"/>
    <s v="06. PLAN SANITARIO DE EMERGENCIA"/>
    <s v="-"/>
    <s v="-"/>
    <s v="-"/>
    <s v="NUEVO CENTRO EDUCATIVO"/>
    <s v="-"/>
    <s v="JI A/C LA MATANZA RAFAEL CASTILLO"/>
    <n v="2"/>
    <x v="1"/>
    <n v="354"/>
    <x v="1"/>
    <x v="2"/>
    <s v="-"/>
    <s v="-"/>
    <n v="77"/>
    <s v="06-192"/>
    <n v="22"/>
    <n v="5"/>
    <n v="8"/>
    <n v="1"/>
    <n v="3001"/>
    <n v="3"/>
    <n v="4"/>
    <s v="6"/>
    <s v="1"/>
    <s v="-"/>
    <s v="BID/1966"/>
    <s v="LA MATANZA"/>
    <s v="RAFAEL CASTILLO"/>
    <s v="MENDEZ DE ANDES ENTRE ANDALGALÁ Y CONS"/>
    <d v="2010-03-04T00:00:00"/>
    <d v="2012-03-07T00:00:00"/>
    <n v="1341942.73"/>
    <n v="275760.71000000002"/>
    <n v="0"/>
    <n v="1617703.44"/>
    <s v="-"/>
    <n v="1189552.83"/>
    <n v="421058.08"/>
    <n v="7092.53"/>
    <s v="-"/>
    <s v="-"/>
    <n v="0"/>
    <n v="0"/>
    <s v="-"/>
    <n v="0"/>
    <s v="-"/>
    <n v="0"/>
    <s v="-"/>
    <s v="TERMINADA"/>
    <n v="1"/>
    <n v="1"/>
    <s v="0"/>
  </r>
  <r>
    <n v="1214"/>
    <x v="0"/>
    <s v="06. PLAN SANITARIO DE EMERGENCIA"/>
    <s v="-"/>
    <s v="-"/>
    <s v="-"/>
    <s v="NUEVO CENTRO EDUCATIVO"/>
    <s v="-"/>
    <s v="JI A/C CALLE COSTANZÓ"/>
    <n v="2"/>
    <x v="1"/>
    <n v="354"/>
    <x v="1"/>
    <x v="2"/>
    <s v="-"/>
    <s v="-"/>
    <n v="77"/>
    <s v="06-189"/>
    <n v="22"/>
    <n v="5"/>
    <n v="8"/>
    <n v="1"/>
    <n v="3001"/>
    <n v="3"/>
    <n v="4"/>
    <s v="6"/>
    <s v="1"/>
    <s v="-"/>
    <s v="BID/1966"/>
    <s v="ESTEBAN ECHEVERRÍA"/>
    <s v="MONTE GRANDE"/>
    <s v="MANUEL DE LABARDEN ENTRE CONSTANZO Y FU"/>
    <d v="2009-12-15T00:00:00"/>
    <d v="2011-12-27T00:00:00"/>
    <n v="1192588.49"/>
    <n v="426253.66"/>
    <n v="0"/>
    <n v="1618842.15"/>
    <s v="-"/>
    <n v="1111847.81"/>
    <n v="417536.46"/>
    <n v="89457.88"/>
    <s v="-"/>
    <s v="-"/>
    <n v="0"/>
    <n v="0"/>
    <s v="-"/>
    <n v="0"/>
    <s v="-"/>
    <n v="0"/>
    <s v="-"/>
    <s v="TERMINADA"/>
    <n v="1"/>
    <n v="1"/>
    <s v="0"/>
  </r>
  <r>
    <n v="1215"/>
    <x v="0"/>
    <s v="06. PLAN SANITARIO DE EMERGENCIA"/>
    <s v="-"/>
    <s v="-"/>
    <s v="-"/>
    <s v="NUEVO CENTRO EDUCATIVO"/>
    <s v="-"/>
    <s v="EGB Nº10"/>
    <n v="2"/>
    <x v="1"/>
    <n v="354"/>
    <x v="1"/>
    <x v="2"/>
    <s v="-"/>
    <s v="-"/>
    <n v="77"/>
    <s v="06-148"/>
    <n v="11"/>
    <n v="5"/>
    <n v="8"/>
    <n v="1"/>
    <n v="3001"/>
    <n v="3"/>
    <n v="4"/>
    <s v="6"/>
    <s v="1"/>
    <s v="-"/>
    <s v="BID/1966"/>
    <s v="ALMIRANTE BROWN"/>
    <s v="CLAYPOLE"/>
    <s v="BOLLINI Y SALABERRY"/>
    <d v="2008-11-03T00:00:00"/>
    <d v="2009-11-29T00:00:00"/>
    <n v="16628.25"/>
    <n v="0"/>
    <n v="0"/>
    <n v="16628.25"/>
    <s v="-"/>
    <n v="16628.25"/>
    <s v="-"/>
    <n v="0"/>
    <s v="-"/>
    <s v="-"/>
    <n v="0"/>
    <n v="0"/>
    <s v="-"/>
    <n v="0"/>
    <s v="-"/>
    <n v="0"/>
    <s v="-"/>
    <s v="TERMINADA"/>
    <n v="1"/>
    <n v="1"/>
    <s v="0"/>
  </r>
  <r>
    <n v="1216"/>
    <x v="0"/>
    <s v="06. PLAN SANITARIO DE EMERGENCIA"/>
    <s v="-"/>
    <s v="-"/>
    <s v="-"/>
    <s v="NUEVO CENTRO EDUCATIVO"/>
    <s v="-"/>
    <s v="EGB NIVELES 1,2 Y 3 Nº 122 LA MATANZA"/>
    <n v="2"/>
    <x v="1"/>
    <n v="354"/>
    <x v="1"/>
    <x v="2"/>
    <s v="-"/>
    <s v="-"/>
    <n v="77"/>
    <s v="06-098B"/>
    <n v="11"/>
    <n v="5"/>
    <n v="8"/>
    <n v="1"/>
    <n v="3001"/>
    <n v="3"/>
    <n v="4"/>
    <s v="6"/>
    <s v="1"/>
    <s v="-"/>
    <s v="BID/1966"/>
    <s v="LA MATANZA"/>
    <s v="LA MATANZA"/>
    <s v="BORDOY E/ LEOPARDI Y ESCARLATI"/>
    <d v="2009-01-12T00:00:00"/>
    <d v="2010-02-15T00:00:00"/>
    <n v="1422121.112"/>
    <n v="57993.178000000007"/>
    <n v="0"/>
    <n v="1480114.29"/>
    <s v="-"/>
    <n v="1480114.29"/>
    <s v="-"/>
    <n v="0"/>
    <s v="-"/>
    <s v="-"/>
    <n v="0"/>
    <n v="0"/>
    <s v="-"/>
    <n v="0"/>
    <s v="-"/>
    <n v="0"/>
    <s v="-"/>
    <s v="TERMINADA"/>
    <n v="1"/>
    <n v="1"/>
    <s v="0"/>
  </r>
  <r>
    <n v="1223"/>
    <x v="0"/>
    <s v="06. PLAN SANITARIO DE EMERGENCIA"/>
    <s v="-"/>
    <s v="-"/>
    <s v="-"/>
    <s v="FORTALECIMIENTO INSTITUCIONAL DE ACUMAR"/>
    <s v="FORTALECIMIENTO INSTITUCIONAL DE ACUMAR"/>
    <s v="GASTOS EN PERSONAL"/>
    <n v="2"/>
    <x v="7"/>
    <s v="342"/>
    <x v="13"/>
    <x v="23"/>
    <s v="-"/>
    <s v="-"/>
    <s v="-"/>
    <s v="-"/>
    <s v="11"/>
    <n v="1"/>
    <s v="-"/>
    <s v="-"/>
    <s v="-"/>
    <n v="4"/>
    <n v="4"/>
    <s v="2"/>
    <s v="1"/>
    <s v="-"/>
    <s v="-"/>
    <s v="CUENCA MATANZA RIACHUELO"/>
    <s v="-"/>
    <s v="-"/>
    <s v="-"/>
    <s v="-"/>
    <s v="-"/>
    <s v="-"/>
    <s v="-"/>
    <s v="-"/>
    <n v="1224130.1399999999"/>
    <n v="7269114"/>
    <n v="7090409.5599999996"/>
    <n v="9146259.1199999992"/>
    <n v="9219296"/>
    <n v="10160511"/>
    <n v="12152408.48"/>
    <n v="8496322.9199999999"/>
    <n v="8720763"/>
    <n v="0"/>
    <n v="0"/>
    <n v="0"/>
    <s v="-"/>
    <s v="-"/>
    <s v="-"/>
    <s v="-"/>
    <s v="-"/>
  </r>
  <r>
    <n v="1224"/>
    <x v="0"/>
    <s v="06. PLAN SANITARIO DE EMERGENCIA"/>
    <s v="-"/>
    <s v="-"/>
    <s v="-"/>
    <s v="-"/>
    <s v="-"/>
    <s v="BIENES DE CONSUMO"/>
    <n v="2"/>
    <x v="7"/>
    <s v="342"/>
    <x v="13"/>
    <x v="23"/>
    <s v="-"/>
    <s v="-"/>
    <s v="-"/>
    <s v="-"/>
    <s v="11"/>
    <n v="2"/>
    <s v="-"/>
    <s v="-"/>
    <s v="-"/>
    <n v="4"/>
    <n v="4"/>
    <s v="2"/>
    <s v="1"/>
    <s v="-"/>
    <s v="-"/>
    <s v="CUENCA MATANZA RIACHUELO"/>
    <s v="-"/>
    <s v="-"/>
    <s v="-"/>
    <s v="-"/>
    <s v="-"/>
    <s v="-"/>
    <s v="-"/>
    <s v="-"/>
    <n v="3375256.23"/>
    <n v="3890625"/>
    <n v="1452812.38"/>
    <n v="122766.37"/>
    <n v="131170"/>
    <n v="314802"/>
    <n v="297373.98"/>
    <n v="0"/>
    <s v="-"/>
    <n v="0"/>
    <n v="0"/>
    <n v="0"/>
    <s v="-"/>
    <s v="-"/>
    <s v="-"/>
    <s v="-"/>
    <s v="-"/>
  </r>
  <r>
    <n v="1225"/>
    <x v="0"/>
    <s v="06. PLAN SANITARIO DE EMERGENCIA"/>
    <s v="-"/>
    <s v="-"/>
    <s v="-"/>
    <s v="EXPANSIÓN DE REDES"/>
    <s v="-"/>
    <s v="CRÉDITO EXTERNO - OBRA 52: AMPLIACIÓN PLANTA DEPURADORA DE EFLUENTES CLOACALES SUDOESTE EN LA MATANZA – PROVEEDOR: DECAVIAL - CEA CONSTRUCCIONES S.A. (UTE)"/>
    <n v="2"/>
    <x v="7"/>
    <s v="342"/>
    <x v="13"/>
    <x v="24"/>
    <s v="-"/>
    <s v="1"/>
    <s v="-"/>
    <s v="52"/>
    <s v="22"/>
    <n v="4"/>
    <n v="2"/>
    <n v="2"/>
    <s v="-"/>
    <n v="4"/>
    <n v="4"/>
    <s v="2"/>
    <s v="1"/>
    <s v="52"/>
    <s v="-"/>
    <s v="LA MATANZA"/>
    <s v="-"/>
    <s v="-"/>
    <d v="2007-06-01T00:00:00"/>
    <d v="2013-02-23T00:00:00"/>
    <n v="93538416.299999997"/>
    <n v="69475791.180000007"/>
    <n v="21970759.609999999"/>
    <n v="184984967.09"/>
    <n v="24623014.094999999"/>
    <n v="25423013"/>
    <n v="34708778.939999998"/>
    <s v="-"/>
    <s v="-"/>
    <s v="-"/>
    <n v="0"/>
    <n v="0"/>
    <s v="-"/>
    <n v="0"/>
    <n v="0"/>
    <n v="0"/>
    <s v="-"/>
    <s v="-"/>
    <n v="1"/>
    <n v="1"/>
    <s v="-"/>
  </r>
  <r>
    <n v="1226"/>
    <x v="0"/>
    <s v="06. PLAN SANITARIO DE EMERGENCIA"/>
    <s v="-"/>
    <s v="-"/>
    <s v="-"/>
    <s v="EXPANSIÓN DE REDES"/>
    <s v="-"/>
    <s v="CRÉDITO EXTERNO - OBRA 53: COLECTOR TRONCAL RUTA 21 – ESTACIÓN DE BOMBEO DEL BAJO Y CIUDAD EVITA – RENOVACIÓN PLUVIAL PRINCIPAL DE LA PLANTA SUDOESTE. PROVEEDOR: SUPERCEMENTO S.A."/>
    <n v="2"/>
    <x v="7"/>
    <s v="342"/>
    <x v="13"/>
    <x v="24"/>
    <s v="-"/>
    <s v="1"/>
    <s v="-"/>
    <s v="53"/>
    <s v="22"/>
    <n v="4"/>
    <n v="2"/>
    <n v="2"/>
    <s v="-"/>
    <n v="4"/>
    <n v="4"/>
    <s v="2"/>
    <s v="1"/>
    <s v="53"/>
    <s v="-"/>
    <s v="LA MATANZA"/>
    <s v="-"/>
    <s v="-"/>
    <d v="2007-12-21T00:00:00"/>
    <d v="2012-06-15T00:00:00"/>
    <n v="41103372.369999997"/>
    <n v="27218634.129999999"/>
    <s v="-"/>
    <n v="68322006.5"/>
    <n v="14693862.039999999"/>
    <n v="6985744.5175000001"/>
    <n v="29250080.399999999"/>
    <s v="-"/>
    <s v="-"/>
    <s v="-"/>
    <n v="0"/>
    <n v="0"/>
    <s v="-"/>
    <n v="0"/>
    <n v="0"/>
    <n v="0"/>
    <s v="-"/>
    <s v="-"/>
    <n v="1"/>
    <n v="1"/>
    <s v="-"/>
  </r>
  <r>
    <n v="1227"/>
    <x v="0"/>
    <s v="10. DESAGÜES PLUVIALES"/>
    <s v="-"/>
    <s v="-"/>
    <s v="-"/>
    <s v="ACCIONES DE DESAGÜES PLUVIALES DE ACUMAR"/>
    <s v="PLAN DE CONTINGENCIA ANTE INUNDACIONES"/>
    <s v="SERVICIOS NO PERSONALES"/>
    <n v="2"/>
    <x v="7"/>
    <n v="325"/>
    <x v="14"/>
    <x v="25"/>
    <s v="-"/>
    <s v="-"/>
    <n v="79"/>
    <s v="-"/>
    <s v="11"/>
    <n v="3"/>
    <n v="4"/>
    <n v="1"/>
    <s v="-"/>
    <n v="4"/>
    <n v="4"/>
    <s v="2"/>
    <s v="1"/>
    <s v="-"/>
    <s v="UCGP"/>
    <s v="CUENCA MATANZA RIACHUELO"/>
    <s v="-"/>
    <s v="-"/>
    <s v="-"/>
    <s v="-"/>
    <n v="0"/>
    <n v="0"/>
    <n v="0"/>
    <n v="0"/>
    <n v="0"/>
    <n v="0"/>
    <n v="105759"/>
    <n v="217109.2"/>
    <n v="374947"/>
    <n v="988420"/>
    <n v="1369500"/>
    <n v="122445.38"/>
    <n v="364060.62"/>
    <n v="795894.93"/>
    <n v="0"/>
    <n v="0"/>
    <s v="X"/>
    <s v="-"/>
    <s v="-"/>
    <s v="-"/>
    <s v="-"/>
  </r>
  <r>
    <n v="1228"/>
    <x v="0"/>
    <s v="03. FORTALECIMIENTO INSTITUCIONAL"/>
    <s v="-"/>
    <s v="-"/>
    <s v="-"/>
    <s v="INSTITUCIONAL ACUMAR"/>
    <s v="CONSULTORÍAS INDIVIDUALES"/>
    <s v="SERVICIOS NO PERSONALES"/>
    <n v="2"/>
    <x v="7"/>
    <n v="325"/>
    <x v="14"/>
    <x v="25"/>
    <s v="-"/>
    <s v="-"/>
    <n v="77"/>
    <s v="-"/>
    <s v="22"/>
    <n v="3"/>
    <n v="4"/>
    <n v="9"/>
    <s v="-"/>
    <n v="4"/>
    <n v="4"/>
    <s v="2"/>
    <s v="1"/>
    <s v="-"/>
    <s v="UCGP"/>
    <s v="CUENCA MATANZA RIACHUELO"/>
    <s v="-"/>
    <s v="-"/>
    <s v="-"/>
    <s v="-"/>
    <n v="0"/>
    <n v="0"/>
    <n v="0"/>
    <n v="0"/>
    <n v="0"/>
    <n v="0"/>
    <n v="0"/>
    <n v="0"/>
    <n v="0"/>
    <n v="0"/>
    <n v="0"/>
    <n v="0"/>
    <n v="0"/>
    <n v="6765318.5"/>
    <n v="3324603.2400000021"/>
    <n v="9548015"/>
    <s v="X"/>
    <s v="-"/>
    <s v="-"/>
    <s v="-"/>
    <s v="-"/>
  </r>
  <r>
    <n v="1229"/>
    <x v="0"/>
    <s v="06. PLAN SANITARIO DE EMERGENCIA"/>
    <s v="-"/>
    <s v="-"/>
    <s v="-"/>
    <s v="FORTALECIMIENTO INSTITUCIONAL DE ACUMAR"/>
    <s v="FORTALECIMIENTO INSTITUCIONAL DE ACUMAR"/>
    <s v="GASTOS EN PERSONAL"/>
    <n v="2"/>
    <x v="7"/>
    <n v="317"/>
    <x v="14"/>
    <x v="25"/>
    <s v="-"/>
    <s v="-"/>
    <n v="0"/>
    <s v="-"/>
    <s v="22"/>
    <n v="1"/>
    <n v="8"/>
    <n v="7"/>
    <s v="-"/>
    <n v="4"/>
    <n v="4"/>
    <s v="2"/>
    <s v="1"/>
    <s v="-"/>
    <s v="UCGP"/>
    <s v="CUENCA MATANZA RIACHUELO"/>
    <s v="-"/>
    <s v="-"/>
    <s v="-"/>
    <s v="-"/>
    <s v="-"/>
    <s v="-"/>
    <s v="-"/>
    <s v="-"/>
    <s v="-"/>
    <s v="-"/>
    <n v="1624600"/>
    <n v="926651.66"/>
    <n v="1988290"/>
    <n v="2131464"/>
    <n v="2781761.81"/>
    <n v="2365041.02"/>
    <n v="2771622.34"/>
    <n v="0"/>
    <n v="0"/>
    <n v="0"/>
    <s v="-"/>
    <s v="-"/>
    <s v="-"/>
    <s v="-"/>
    <s v="-"/>
  </r>
  <r>
    <n v="1230"/>
    <x v="0"/>
    <s v="06. PLAN SANITARIO DE EMERGENCIA"/>
    <s v="-"/>
    <s v="-"/>
    <s v="-"/>
    <s v="-"/>
    <s v="-"/>
    <s v="BIENES DE USO"/>
    <n v="2"/>
    <x v="7"/>
    <s v="342"/>
    <x v="13"/>
    <x v="25"/>
    <s v="-"/>
    <s v="-"/>
    <s v="-"/>
    <s v="-"/>
    <s v="22"/>
    <n v="4"/>
    <s v="-"/>
    <s v="-"/>
    <s v="-"/>
    <n v="4"/>
    <n v="4"/>
    <s v="2"/>
    <s v="1"/>
    <s v="-"/>
    <s v="-"/>
    <s v="CUENCA MATANZA RIACHUELO"/>
    <s v="-"/>
    <s v="-"/>
    <s v="-"/>
    <s v="-"/>
    <s v="-"/>
    <s v="-"/>
    <s v="-"/>
    <s v="-"/>
    <s v="-"/>
    <s v="-"/>
    <n v="421853.34"/>
    <n v="3678868.6"/>
    <s v="-"/>
    <n v="507468"/>
    <n v="2453132.16"/>
    <n v="4972208.2300000004"/>
    <s v="-"/>
    <n v="0"/>
    <n v="0"/>
    <n v="0"/>
    <s v="-"/>
    <s v="-"/>
    <s v="-"/>
    <s v="-"/>
    <s v="-"/>
  </r>
  <r>
    <n v="1231"/>
    <x v="0"/>
    <s v="06. PLAN SANITARIO DE EMERGENCIA"/>
    <s v="-"/>
    <s v="-"/>
    <s v="-"/>
    <s v="EXPANSIÓN DE REDES"/>
    <s v="SISTEMA GLEW-ALMIRANTE BROWN"/>
    <s v="PRIMARIAS GLEW 2 ETAPA"/>
    <n v="2"/>
    <x v="0"/>
    <n v="356"/>
    <x v="0"/>
    <x v="0"/>
    <n v="5"/>
    <s v="1060C01"/>
    <n v="5"/>
    <s v="-"/>
    <n v="11"/>
    <n v="5"/>
    <n v="5"/>
    <n v="7"/>
    <n v="753"/>
    <n v="3"/>
    <n v="8"/>
    <n v="96"/>
    <s v="2"/>
    <s v="SA632"/>
    <s v="-"/>
    <s v="ALMIRANTE BROWN"/>
    <s v="GLEW"/>
    <s v="COMIENZA EN LA AV. ESPORA Y LA CALLE JUAN B. JUSTO. SE EXTIENDE POR LA AV. ESPORA HASTA LA CALLE YAPEYÚ, ALLÍ SE BIFURCA, CONTINÚA POR AV. ESPORA HASTA LA CALLE FERNANDO LEYES. LA OTRA BIFURCACIÓN CONTINÚA POR ESTA CALLE YAPEYÚ HASTA LA CALLE GDOR ARIAS, SIGUE POR GDOR ARIAS HASTA LA CALLE MONTEVIDEO, SIGUE POR GDOR ARIAS LUEGO POR LA CALLE YAPEYÚ INTERSECCIÓN GDOR ARIAS HASTA AV. HIPOLITO YRIGOYEN Y CONTINÚA POR AV. HIPOLITO YRIGOYEN HASTA LA CALLE PATRIA."/>
    <d v="2011-07-25T00:00:00"/>
    <d v="2013-05-20T00:00:00"/>
    <n v="22761008.770500001"/>
    <n v="9799962.1219999995"/>
    <n v="1941742.9987999999"/>
    <n v="34502713.8913"/>
    <s v="-"/>
    <s v="-"/>
    <n v="5181187.6809"/>
    <n v="22978496.069699999"/>
    <n v="6343030.1407000003"/>
    <s v="-"/>
    <n v="0"/>
    <n v="0"/>
    <n v="0"/>
    <n v="0"/>
    <n v="0"/>
    <n v="0"/>
    <s v="-"/>
    <s v="FINALIZADO"/>
    <n v="1"/>
    <n v="1"/>
    <s v="-"/>
  </r>
  <r>
    <n v="1232"/>
    <x v="0"/>
    <s v="06. PLAN SANITARIO DE EMERGENCIA"/>
    <s v="-"/>
    <s v="-"/>
    <s v="-"/>
    <s v="EXPANSIÓN DE REDES"/>
    <s v="SISTEMA AGUA EZEIZA"/>
    <s v="INTERCONEXION DE POZOS BATERIA UNION 3RA ETAPA"/>
    <n v="2"/>
    <x v="0"/>
    <n v="356"/>
    <x v="0"/>
    <x v="0"/>
    <n v="5"/>
    <s v="1160006"/>
    <n v="5"/>
    <s v="-"/>
    <n v="11"/>
    <n v="5"/>
    <n v="5"/>
    <n v="7"/>
    <n v="753"/>
    <n v="3"/>
    <n v="8"/>
    <n v="96"/>
    <s v="2"/>
    <s v="SA639"/>
    <s v="-"/>
    <s v="EZEIZA"/>
    <s v="CANNING"/>
    <s v="LA TRAZA SE EXTIENDE A LO LARGO DE LA CALLE M. GARCÍA ENTRE MAIPÚ Y AV. MARIANO CASTEX. CONTINUANDO POR AV. MARIANO CASTEX HASTA LA INTERSECCIÓN CON LA R.P. N°52, EN DONDE LA CONDUCCIÓN SIGUE POR ESTA ULTIMA, HASTA LA CALLE LOS ROBLES."/>
    <d v="2011-06-16T00:00:00"/>
    <d v="2012-06-06T00:00:00"/>
    <n v="12668216"/>
    <n v="0"/>
    <n v="721895.39539999887"/>
    <n v="13390111.395399999"/>
    <s v="-"/>
    <s v="-"/>
    <n v="8294562.4387999997"/>
    <n v="5095548.9566000002"/>
    <s v="-"/>
    <s v="-"/>
    <n v="0"/>
    <n v="0"/>
    <n v="0"/>
    <n v="0"/>
    <n v="0"/>
    <n v="0"/>
    <s v="-"/>
    <s v="FINALIZADO"/>
    <n v="1"/>
    <n v="1"/>
    <s v="-"/>
  </r>
  <r>
    <n v="1233"/>
    <x v="0"/>
    <s v="06. PLAN SANITARIO DE EMERGENCIA"/>
    <s v="-"/>
    <s v="-"/>
    <s v="-"/>
    <s v="EXPANSIÓN DE REDES"/>
    <s v="SISTEMA DE AGUA ALMIRANTE BROWN"/>
    <s v="RED PRIMARIA LAVALLOL"/>
    <n v="2"/>
    <x v="0"/>
    <n v="356"/>
    <x v="0"/>
    <x v="0"/>
    <n v="5"/>
    <s v="1160018"/>
    <n v="5"/>
    <s v="-"/>
    <n v="11"/>
    <n v="5"/>
    <n v="5"/>
    <n v="7"/>
    <n v="753"/>
    <n v="3"/>
    <n v="8"/>
    <n v="96"/>
    <s v="2"/>
    <s v="UAP007"/>
    <s v="-"/>
    <s v="ALMIRANTE BROWN"/>
    <s v="MALVINAS ARGENTINAS / BURZACO"/>
    <s v="LA TRAZA DE LA IMPULSIÓN COMIENZA EN EL CENTRO DE MEZCLA LAVALLOL Y SE EXTIENDE A LO LARGO DE LA CALLE UCRANIA, MAGALLANES Y A LO LARGO DE JOSÉ HERNÁNDEZ HASTA AV. PEDRO SUÁREZ DONDE DOBLA EN ESTA PARA SEGUIR POR LA CALLE BUENOS AIRES HASTA AV. MONTEVERDE. PREVIO A ESTO LA TRAZA CONTINUA POR UN LADO POR LA CALLE PINO HASTA QUEBRACHO Y POR EL OTRO POR LA CALLE JUAN PRIETO HASTA SU INTERSECCIÓN CON S. BRADLEY."/>
    <d v="2011-06-06T00:00:00"/>
    <d v="2013-04-30T00:00:00"/>
    <n v="19073641.399999999"/>
    <n v="1217390.7363999274"/>
    <n v="1214446.1087000731"/>
    <n v="21505478.245099999"/>
    <s v="-"/>
    <s v="-"/>
    <n v="7964317.5259999996"/>
    <n v="12070796.3676"/>
    <n v="1470364.3515000001"/>
    <s v="-"/>
    <n v="0"/>
    <n v="0"/>
    <n v="0"/>
    <n v="0"/>
    <n v="0"/>
    <n v="0"/>
    <s v="-"/>
    <s v="FINALIZADO"/>
    <n v="1"/>
    <n v="1"/>
    <s v="-"/>
  </r>
  <r>
    <n v="1234"/>
    <x v="0"/>
    <s v="06. PLAN SANITARIO DE EMERGENCIA"/>
    <s v="-"/>
    <s v="-"/>
    <s v="-"/>
    <s v="EXPANSIÓN DE REDES"/>
    <s v="SISTEMA CLOACAS ALMIRANTE BROWN"/>
    <s v="RED SECUNDARIA CLOACAL RAFAEL CALZADA 2"/>
    <n v="2"/>
    <x v="0"/>
    <n v="356"/>
    <x v="0"/>
    <x v="0"/>
    <n v="5"/>
    <s v="1160416"/>
    <n v="5"/>
    <s v="-"/>
    <n v="11"/>
    <n v="5"/>
    <n v="5"/>
    <n v="7"/>
    <n v="753"/>
    <n v="3"/>
    <n v="8"/>
    <n v="96"/>
    <s v="2"/>
    <s v="SC360"/>
    <s v="-"/>
    <s v="ALMIRANTE BROWN"/>
    <s v="RAFAEL CALZADA"/>
    <s v="EL SECTOR DEL PROYECTO SE ENCUENTRA DELIMITADO POR LAS CALLES: 30 DE SEPTIEMBRE, PY Y MARGAL, MITRE, MOLINA, TOMAS NOTHER, AV. REPÚBLICA ARGENTINA."/>
    <d v="2011-06-27T00:00:00"/>
    <d v="2013-03-01T00:00:00"/>
    <n v="8057704.5999999996"/>
    <n v="416286.33259999938"/>
    <n v="662404.96520000137"/>
    <n v="9136395.8978000004"/>
    <s v="-"/>
    <s v="-"/>
    <n v="1959494.8362"/>
    <n v="6797223.3169999998"/>
    <n v="379677.74459999998"/>
    <s v="-"/>
    <n v="0"/>
    <n v="0"/>
    <n v="0"/>
    <n v="0"/>
    <n v="0"/>
    <n v="0"/>
    <s v="-"/>
    <s v="FINALIZADO"/>
    <n v="1"/>
    <n v="1"/>
    <s v="-"/>
  </r>
  <r>
    <n v="1235"/>
    <x v="0"/>
    <s v="06. PLAN SANITARIO DE EMERGENCIA"/>
    <s v="-"/>
    <s v="-"/>
    <s v="-"/>
    <s v="EXPANSIÓN DE REDES"/>
    <s v="SISTEMA AGUA EZEIZA"/>
    <s v="RED SECUNDARIA MELAZZI"/>
    <n v="2"/>
    <x v="0"/>
    <n v="356"/>
    <x v="0"/>
    <x v="0"/>
    <n v="5"/>
    <s v="1160102"/>
    <n v="5"/>
    <s v="-"/>
    <n v="11"/>
    <n v="5"/>
    <n v="5"/>
    <n v="7"/>
    <n v="753"/>
    <n v="3"/>
    <n v="8"/>
    <n v="96"/>
    <s v="2"/>
    <s v="SA619"/>
    <s v="-"/>
    <s v="EZEIZA"/>
    <s v="EZEIZA"/>
    <s v="ÁREA DELIMITADA POR LAS CALLES LA ATÓMICA, GRAL. R. MILLER, GRAL. R. FREIRE Y CNO. REAL PBRO. J. GONZÁLEZ Y ARAGÓN "/>
    <d v="2011-11-07T00:00:00"/>
    <d v="2012-06-15T00:00:00"/>
    <n v="2866630.4084000001"/>
    <n v="165657.30159999998"/>
    <n v="168583.9276"/>
    <n v="3200871.6376"/>
    <s v="-"/>
    <s v="-"/>
    <n v="16215.815000000001"/>
    <n v="3184434.2716000001"/>
    <s v="-"/>
    <s v="-"/>
    <n v="221.55099999999999"/>
    <n v="0"/>
    <n v="0"/>
    <n v="0"/>
    <n v="0"/>
    <n v="0"/>
    <s v="-"/>
    <s v="FINALIZADO"/>
    <n v="1"/>
    <n v="1"/>
    <s v="-"/>
  </r>
  <r>
    <n v="1236"/>
    <x v="0"/>
    <s v="06. PLAN SANITARIO DE EMERGENCIA"/>
    <s v="-"/>
    <s v="-"/>
    <s v="-"/>
    <s v="EXPANSIÓN DE REDES"/>
    <s v="SISTEMA AGUA EZEIZA"/>
    <s v="PRIMARIAS BATERIA UNION"/>
    <n v="2"/>
    <x v="0"/>
    <n v="356"/>
    <x v="0"/>
    <x v="0"/>
    <n v="5"/>
    <s v="1160C16"/>
    <n v="5"/>
    <s v="-"/>
    <n v="11"/>
    <n v="5"/>
    <n v="5"/>
    <n v="7"/>
    <n v="753"/>
    <n v="3"/>
    <n v="8"/>
    <n v="96"/>
    <s v="2"/>
    <s v="SA004"/>
    <s v="-"/>
    <s v="EZEIZA"/>
    <s v="JOSÉ MARÍA EZEIZA / LA UNIÓN"/>
    <s v="COMIENZA EN TUYUTI Y D. LAURE. SE EXTIENDE POR TUYUTI HACIA LA CALLE A. DE VEDIA Y CONTINUA HASTA LA STO. CABRAL. SIGUE POR ESTA CALLE HASTA CALLE C. SAAVEDRA. POR OTRO LADO, DESDE LA CALLE D. LAURE SOBRE LA CALLE URUGUAYANA SE EXTIENDE HASTA LA CALLE E. GUTIERREZ. CONTINÚA POR LA CALLE E. GUTIERREZ HASTA LA CALLE CHICLANA Y POR CHICLANA HASTA LAS CASUARINAS. CONTINÚA POR LA CALLE LAS CASUARINAS HASTA LA CALLE LOS SAUCES Y POR LAS CASUARINAS HASTA LA CALLE LAS HORTENSIAS."/>
    <d v="2011-07-25T00:00:00"/>
    <d v="2013-03-15T00:00:00"/>
    <n v="23607828.226399999"/>
    <n v="1781184.2720999629"/>
    <n v="1711512.8261000379"/>
    <n v="27100525.3246"/>
    <s v="-"/>
    <s v="-"/>
    <n v="10449117.6603"/>
    <n v="15714915.265699999"/>
    <n v="936492.39859999996"/>
    <s v="-"/>
    <n v="0"/>
    <n v="0"/>
    <n v="0"/>
    <n v="0"/>
    <n v="0"/>
    <n v="0"/>
    <s v="-"/>
    <s v="FINALIZADO"/>
    <n v="1"/>
    <n v="1"/>
    <s v="-"/>
  </r>
  <r>
    <n v="1237"/>
    <x v="0"/>
    <s v="06. PLAN SANITARIO DE EMERGENCIA"/>
    <s v="-"/>
    <s v="-"/>
    <s v="-"/>
    <s v="EXPANSIÓN DE REDES"/>
    <s v="SISTEMA AGUA EZEIZA"/>
    <s v="EJEC. Y MONTAJE DE 4 CÁMARAS Y GABINETES BAT. EZEIZA 1RA ETAPA OBRA ELECTROM. (NOTA 22)"/>
    <n v="2"/>
    <x v="0"/>
    <n v="356"/>
    <x v="0"/>
    <x v="0"/>
    <n v="5"/>
    <s v="1060572"/>
    <n v="5"/>
    <s v="-"/>
    <n v="11"/>
    <n v="5"/>
    <n v="5"/>
    <n v="7"/>
    <n v="753"/>
    <n v="3"/>
    <n v="8"/>
    <n v="96"/>
    <s v="2"/>
    <s v="SAZ024"/>
    <s v="-"/>
    <s v="EZEIZA-E ECHEVERRIA- ALTE BROWN- ITUZAINGÓ Y S MARTIN"/>
    <s v="EZEIZA, E ECHEVERRIA, ALTE BROWN, ITUZAINGÓ Y S MARTIN"/>
    <s v="SE01: CALLE 25 DE MAYO A 700M DEL POZO EES001_x000a_SE02: SOBRE CALLE CAMINITO A 450 M DE 25 DE MAYO_x000a_SE04: CALLE GIBRALTAR A 600 M (AL NORTE) DE CAMINITO_x000a_SE05: CALLE GIBRALTAR A 600 M (AL SUR) DE CAMINITO"/>
    <d v="2011-09-26T00:00:00"/>
    <d v="2014-09-16T00:00:00"/>
    <n v="5074689.3493999997"/>
    <n v="-552003.45589999948"/>
    <n v="0"/>
    <n v="4522685.8935000002"/>
    <s v="-"/>
    <s v="-"/>
    <n v="1769855.4445"/>
    <n v="1730294.7689"/>
    <n v="1022535.6801"/>
    <s v="-"/>
    <n v="0"/>
    <n v="0"/>
    <n v="0"/>
    <n v="0"/>
    <n v="0"/>
    <n v="0"/>
    <s v="-"/>
    <s v="FINALIZADO"/>
    <n v="1"/>
    <n v="1"/>
    <s v="-"/>
  </r>
  <r>
    <n v="1238"/>
    <x v="0"/>
    <s v="06. PLAN SANITARIO DE EMERGENCIA"/>
    <s v="-"/>
    <s v="-"/>
    <s v="-"/>
    <s v="EXPANSIÓN DE REDES"/>
    <s v="SISTEMA DE AGUA ALMIRANTE BROWN"/>
    <s v="RED PRIMARIA BARRIO RAYO DE SOL"/>
    <n v="2"/>
    <x v="0"/>
    <n v="356"/>
    <x v="0"/>
    <x v="0"/>
    <n v="5"/>
    <s v="1160014"/>
    <n v="5"/>
    <s v="-"/>
    <n v="11"/>
    <n v="5"/>
    <n v="5"/>
    <n v="7"/>
    <n v="753"/>
    <n v="3"/>
    <n v="8"/>
    <n v="96"/>
    <s v="2"/>
    <s v="SAP008"/>
    <s v="-"/>
    <s v="ALMIRANTE BROWN"/>
    <s v="RAYO DE SOL"/>
    <s v="DESDE SCALABRINI ORTIZ Y MALVINAS ARG, HASTA SCALABRINI ORTIZ Y DAVEL. LUEGO POR DAVEL HASTA MANUELA PEDRAZA."/>
    <d v="2011-07-11T00:00:00"/>
    <d v="2012-06-20T00:00:00"/>
    <n v="5324708.9874"/>
    <n v="-49415.947600000392"/>
    <n v="230499.65179999996"/>
    <n v="5505792.6915999996"/>
    <s v="-"/>
    <s v="-"/>
    <n v="3166437.6864999998"/>
    <n v="2339355.0051000002"/>
    <s v="-"/>
    <s v="-"/>
    <n v="0"/>
    <n v="0"/>
    <n v="0"/>
    <n v="0"/>
    <n v="0"/>
    <n v="0"/>
    <s v="-"/>
    <s v="FINALIZADO"/>
    <n v="1"/>
    <n v="1"/>
    <s v="-"/>
  </r>
  <r>
    <n v="1239"/>
    <x v="0"/>
    <s v="06. PLAN SANITARIO DE EMERGENCIA"/>
    <s v="-"/>
    <s v="-"/>
    <s v="-"/>
    <s v="EXPANSIÓN DE REDES"/>
    <s v="-"/>
    <s v="EJEC. DE 28 PERFORACIONES PARA EXPANSION - BATERIAS VARIAS"/>
    <n v="2"/>
    <x v="0"/>
    <n v="356"/>
    <x v="0"/>
    <x v="0"/>
    <n v="5"/>
    <s v="1160579"/>
    <n v="5"/>
    <s v="-"/>
    <n v="11"/>
    <n v="5"/>
    <n v="5"/>
    <n v="7"/>
    <n v="753"/>
    <n v="3"/>
    <n v="8"/>
    <n v="96"/>
    <s v="2"/>
    <s v="VA009"/>
    <s v="-"/>
    <s v="ÁREA DE LA CONCESIÓN DE AYSA"/>
    <s v="ÁREA DE LA CONCESIÓN DE AYSA"/>
    <s v="LA UBICACIÓN DE LOS POZOS DE EXPLOTACIÓN ESTARÁ DENTRO DEL ÁREA DE CONCESIÓN BAJO LA CUAL AYSA PRESTA EL SERVICIO DE AGUA."/>
    <d v="2011-06-30T00:00:00"/>
    <d v="2012-09-01T00:00:00"/>
    <n v="8493183.5999999996"/>
    <n v="0"/>
    <n v="926069.51790000126"/>
    <n v="9419253.1179000009"/>
    <s v="-"/>
    <s v="-"/>
    <n v="6415907.4847999997"/>
    <n v="2569883.5095000002"/>
    <n v="36311.059399999998"/>
    <n v="397151.06420000002"/>
    <n v="0"/>
    <n v="0"/>
    <n v="0"/>
    <n v="0"/>
    <n v="0"/>
    <n v="0"/>
    <s v="-"/>
    <s v="FINALIZADO"/>
    <n v="1"/>
    <n v="1"/>
    <s v="-"/>
  </r>
  <r>
    <n v="1240"/>
    <x v="0"/>
    <s v="06. PLAN SANITARIO DE EMERGENCIA"/>
    <s v="-"/>
    <s v="-"/>
    <s v="-"/>
    <s v="EXPANSIÓN DE REDES"/>
    <s v="SISTEMA AGUA EL JAGUEL-ESTEBAN ECHEVERRÍA"/>
    <s v="RED PRIMARIA - BARRIOS DON MARCELO, SANTA ISABEL, ALLA EN EL SUR Y DON MARIANO"/>
    <n v="2"/>
    <x v="0"/>
    <n v="356"/>
    <x v="0"/>
    <x v="0"/>
    <n v="5"/>
    <s v="1160011"/>
    <n v="5"/>
    <s v="-"/>
    <n v="11"/>
    <n v="5"/>
    <n v="5"/>
    <n v="7"/>
    <n v="753"/>
    <n v="3"/>
    <n v="8"/>
    <n v="96"/>
    <s v="2"/>
    <s v="SAP012"/>
    <s v="-"/>
    <s v="ESTEBAN ECHEVERRÍA"/>
    <s v="EL JAGÜEL"/>
    <s v="AGÜERO DESDE SGTO. CABRAL HASTA CASTEX, POR CASTEX HASTA MELITON LAGARRETA Y POR ÉSTA HASTA PEDRO MARINONE. POR MARINONE HASTA OLAVARRÍA Y POR ÉSTA ÚLTIMA HASTA SGTO. CABRAL. POR OTRA PARTE, DESDE MARINONE Y DREYER HASTA DREYER Y PANAMÁ."/>
    <d v="2011-06-06T00:00:00"/>
    <d v="2014-03-31T00:00:00"/>
    <n v="7905673.7749000005"/>
    <n v="-454235.622945001"/>
    <n v="395283.68874500005"/>
    <n v="7846721.8406999996"/>
    <s v="-"/>
    <s v="-"/>
    <n v="3594623.23"/>
    <n v="1583628.3777000001"/>
    <n v="2156364.2925"/>
    <n v="264416.64150000003"/>
    <n v="247689.299"/>
    <n v="0"/>
    <n v="0"/>
    <n v="0"/>
    <n v="0"/>
    <n v="0"/>
    <s v="-"/>
    <s v="FINALIZADO"/>
    <n v="1"/>
    <n v="1"/>
    <s v="-"/>
  </r>
  <r>
    <n v="1241"/>
    <x v="0"/>
    <s v="06. PLAN SANITARIO DE EMERGENCIA"/>
    <s v="-"/>
    <s v="-"/>
    <s v="-"/>
    <s v="EXPANSIÓN DE REDES"/>
    <s v="SISTEMA AGUA ESTEBAN ECHEVERRÍA"/>
    <s v="PRIMARIAS MALVINAS"/>
    <n v="2"/>
    <x v="0"/>
    <n v="356"/>
    <x v="0"/>
    <x v="0"/>
    <n v="5"/>
    <s v="1160015"/>
    <n v="5"/>
    <s v="-"/>
    <n v="11"/>
    <n v="5"/>
    <n v="5"/>
    <n v="7"/>
    <n v="753"/>
    <n v="3"/>
    <n v="8"/>
    <n v="96"/>
    <s v="2"/>
    <s v="SA650"/>
    <s v="-"/>
    <s v="ESTEBAN ECHEVERRÍA"/>
    <s v="MONTE GRANDE / 9 DE ABRIL"/>
    <s v="RÍO GALLEGOS DESDE CASTEX HASTA SARMIENTO, POR SARMIENTO HASTA TRICOTTI Y POR ESTA ÚLTIMA HASTA CONSTANZO."/>
    <d v="2011-07-18T00:00:00"/>
    <d v="2012-02-13T00:00:00"/>
    <n v="4293245.3827999998"/>
    <n v="-615104.95520000078"/>
    <n v="151821.68870000087"/>
    <n v="3829962.1162999999"/>
    <s v="-"/>
    <s v="-"/>
    <n v="3385637.7048999998"/>
    <n v="444324.41139999998"/>
    <s v="-"/>
    <s v="-"/>
    <n v="0"/>
    <n v="0"/>
    <n v="0"/>
    <n v="0"/>
    <n v="0"/>
    <n v="0"/>
    <s v="-"/>
    <s v="FINALIZADO"/>
    <n v="1"/>
    <n v="1"/>
    <s v="-"/>
  </r>
  <r>
    <n v="1242"/>
    <x v="0"/>
    <s v="06. PLAN SANITARIO DE EMERGENCIA"/>
    <s v="-"/>
    <s v="-"/>
    <s v="-"/>
    <s v="EXPANSIÓN DE REDES"/>
    <s v="SISTEMA LA LATA- ESTEBAN ECHEVERRIA"/>
    <s v="CONEXION PLANTA LA LATA CON INTERCONEXION DE POZOS"/>
    <n v="2"/>
    <x v="0"/>
    <n v="356"/>
    <x v="0"/>
    <x v="0"/>
    <n v="5"/>
    <s v="1160507"/>
    <n v="5"/>
    <s v="-"/>
    <n v="11"/>
    <n v="5"/>
    <n v="5"/>
    <n v="7"/>
    <n v="753"/>
    <n v="3"/>
    <n v="8"/>
    <n v="96"/>
    <s v="2"/>
    <s v="UAP006"/>
    <s v="-"/>
    <s v="ESTEBAN ECHEVERRÍA"/>
    <s v="MONTE GRANDE"/>
    <s v="COLÓN ENTRE AZUL Y MAIPÚ."/>
    <d v="2011-06-06T00:00:00"/>
    <d v="2014-01-31T00:00:00"/>
    <n v="5140116.3"/>
    <n v="922431.5763000017"/>
    <n v="418507.91509999795"/>
    <n v="6481055.7913999995"/>
    <s v="-"/>
    <s v="-"/>
    <n v="2771109.3058000002"/>
    <n v="1881077.8285999999"/>
    <n v="1883783.1518000001"/>
    <n v="-54914.4948"/>
    <n v="0"/>
    <n v="0"/>
    <n v="0"/>
    <n v="0"/>
    <n v="0"/>
    <n v="0"/>
    <s v="-"/>
    <s v="FINALIZADO"/>
    <n v="1"/>
    <n v="1"/>
    <s v="-"/>
  </r>
  <r>
    <n v="1243"/>
    <x v="0"/>
    <s v="06. PLAN SANITARIO DE EMERGENCIA"/>
    <s v="-"/>
    <s v="-"/>
    <s v="-"/>
    <s v="EXPANSIÓN DE REDES"/>
    <s v="SISTEMA AGUA ESTEBAN ECHEVERRÍA"/>
    <s v="EJECUCION DE 8 PERFORACIONES PARA EXPANSION BAT. GUILLON GRUPOS 2 Y 3"/>
    <n v="2"/>
    <x v="0"/>
    <n v="356"/>
    <x v="0"/>
    <x v="0"/>
    <n v="5"/>
    <s v="1160597"/>
    <n v="5"/>
    <s v="-"/>
    <n v="11"/>
    <n v="5"/>
    <n v="5"/>
    <n v="7"/>
    <n v="753"/>
    <n v="3"/>
    <n v="8"/>
    <n v="96"/>
    <s v="2"/>
    <s v="SA686"/>
    <s v="-"/>
    <s v="ESTEBAN ECHEVERRÍA"/>
    <s v="LUIS GUILLÓN"/>
    <s v="LA UBICACIÓN DE LOS POZOS ES LA SIGUIENTE: SA17:AV. N BRUZONE Y SBTE. A FOX; SA19:DON LUIS TRANGONI E/ RUIZ Y MILES; S002R: AV.VALETTE Y RONDEAU; S003R: VALETTE Y ALEGRE; SA18: TTE. A GRANDE Y AV. BRUZONE; SA22: J M DE ROSAS Y TTE. GABASTÓN; SA23: TTE. F H BOURQUET E/ GABASTÓN Y F AMEGHINO; SA24: ROBERTSON E/ TTE. B MATIENZO."/>
    <d v="2011-08-29T00:00:00"/>
    <d v="2011-11-21T00:00:00"/>
    <n v="2443776.5"/>
    <n v="0"/>
    <n v="257125.70170000009"/>
    <n v="2700902.2017000001"/>
    <s v="-"/>
    <s v="-"/>
    <n v="1123071.1679"/>
    <n v="1388637.3214"/>
    <s v="-"/>
    <n v="189193.71239999999"/>
    <n v="0"/>
    <n v="0"/>
    <n v="0"/>
    <n v="0"/>
    <n v="0"/>
    <n v="0"/>
    <s v="-"/>
    <s v="FINALIZADO"/>
    <n v="1"/>
    <n v="1"/>
    <s v="-"/>
  </r>
  <r>
    <n v="1244"/>
    <x v="0"/>
    <s v="06. PLAN SANITARIO DE EMERGENCIA"/>
    <s v="-"/>
    <s v="-"/>
    <s v="-"/>
    <s v="EXPANSIÓN DE REDES"/>
    <s v="SISTEMA AGUA ESTEBAN ECHEVERRÍA"/>
    <s v="EJEC. Y MONTAJE DE 4 CÁMARAS Y GABINETES BATERIA GUILLON GRUPO 3 OBRA ELECTROMECÁNICA"/>
    <n v="2"/>
    <x v="0"/>
    <n v="356"/>
    <x v="0"/>
    <x v="0"/>
    <n v="5"/>
    <s v="1060569"/>
    <n v="5"/>
    <s v="-"/>
    <n v="11"/>
    <n v="5"/>
    <n v="5"/>
    <n v="7"/>
    <n v="753"/>
    <n v="3"/>
    <n v="8"/>
    <n v="96"/>
    <s v="2"/>
    <s v="SAZ023_x000a_INCLUIDA EN LA SA690"/>
    <s v="-"/>
    <s v="ESTEBAN ECHEVERRÍA"/>
    <s v="LUIS GUILLÓN"/>
    <s v="LA UBICACIÓN DE LAS CÁMARAS EN EL PARTIDO DE ESTEBAN ECHEVERRÍA: SA11: CEPEDA E/ DE LOS CONSTITUYENTES Y SAN NICOLÁS, SA12: CEPEDA Y LAGOS GARCÍA, SA13: CEPEDA Y TTE. A GRANDE, SA15: LAGOS GARCÍA Y AV. VALETTE, SA17: AV. N BRUZONE Y SBTTE A FOX, SA19: DON LUÍS TRANGONI E/ RUIZ Y MILES, S002R: AV. VALETTE Y RONDEAU, S003R: AV. VALETTE Y ALEGRE, SA18: TTE. A GRANDE Y AV. N BRUZONE, SA22: JM DE ROSAS Y TTE. GABASTÓN, SA23: TTE. FH BOURQUET E/ GABASTÓN Y F AMEGHINO, SA24: ROBERTSON E/ TTE. B MATIENZO Y J NEWBERY."/>
    <d v="2011-07-22T00:00:00"/>
    <d v="2013-02-05T00:00:00"/>
    <n v="1645845.1943999999"/>
    <n v="75758.04599999974"/>
    <n v="1011911.1396000002"/>
    <n v="2733514.38"/>
    <s v="-"/>
    <s v="-"/>
    <n v="1770160.8363999999"/>
    <n v="671497.75870000001"/>
    <n v="291855.78730000003"/>
    <s v="-"/>
    <n v="0"/>
    <n v="0"/>
    <n v="0"/>
    <n v="0"/>
    <n v="0"/>
    <n v="0"/>
    <s v="-"/>
    <s v="FINALIZADO"/>
    <n v="1.0000000008779906"/>
    <n v="1"/>
    <s v="LA AFECTACIÓN SE REFIERE A LA SA690"/>
  </r>
  <r>
    <n v="1245"/>
    <x v="0"/>
    <s v="06. PLAN SANITARIO DE EMERGENCIA"/>
    <s v="-"/>
    <s v="-"/>
    <s v="-"/>
    <s v="EXPANSIÓN DE REDES"/>
    <s v="SISTEMA VIRREY DEL PINO- LA MATANZA"/>
    <s v="CENTRO DE CONTROL DE PLANTA VIRREY DEL PINO"/>
    <n v="2"/>
    <x v="0"/>
    <n v="356"/>
    <x v="0"/>
    <x v="0"/>
    <n v="5"/>
    <s v="1161801"/>
    <n v="5"/>
    <s v="-"/>
    <n v="11"/>
    <n v="5"/>
    <n v="5"/>
    <n v="7"/>
    <n v="753"/>
    <n v="3"/>
    <n v="8"/>
    <n v="96"/>
    <s v="2"/>
    <s v="OA639"/>
    <s v="-"/>
    <s v="LA MATANZA"/>
    <s v="VIRREY DEL PINO"/>
    <s v="LA UBICACIÓN ES EN LA ESQUINA DE M. FRAGUEIRO Y CAÑADA DE GOMEZ."/>
    <d v="2011-10-03T00:00:00"/>
    <d v="2014-02-28T00:00:00"/>
    <n v="1178440.78"/>
    <n v="158630.47969980416"/>
    <n v="120268.66340019583"/>
    <n v="1457339.9231"/>
    <s v="-"/>
    <s v="-"/>
    <n v="981113.32660000003"/>
    <n v="204570.74280000001"/>
    <n v="121341.8855"/>
    <n v="150313.9682"/>
    <n v="0"/>
    <n v="0"/>
    <n v="0"/>
    <n v="0"/>
    <n v="0"/>
    <n v="0"/>
    <s v="-"/>
    <s v="FINALIZADO"/>
    <n v="1"/>
    <n v="1"/>
    <s v="-"/>
  </r>
  <r>
    <n v="1246"/>
    <x v="0"/>
    <s v="06. PLAN SANITARIO DE EMERGENCIA"/>
    <s v="-"/>
    <s v="-"/>
    <s v="-"/>
    <s v="EXPANSIÓN DE REDES"/>
    <s v="SISTEMA AGUA EZEIZA"/>
    <s v="PRIMARIA EZEIZA - ETAPA 1"/>
    <n v="2"/>
    <x v="0"/>
    <n v="356"/>
    <x v="0"/>
    <x v="0"/>
    <n v="5"/>
    <s v="1160C17"/>
    <n v="5"/>
    <s v="-"/>
    <n v="11"/>
    <n v="5"/>
    <n v="5"/>
    <n v="7"/>
    <n v="753"/>
    <n v="3"/>
    <n v="8"/>
    <n v="96"/>
    <s v="2"/>
    <s v="UAP001"/>
    <s v="-"/>
    <s v="EZEIZA"/>
    <s v="CARLOS SPEGAZZINI"/>
    <s v="LA TRAZA DE LA IMPULSIÓN COMIENZA EN LA PLANTA DE TRATAMIENTO EZEIZA Y SE EXTIENDE A LO LARGO DE LA CALLE AMÉRICA DEL NORTE HASTA LA CALLE ARROYO, DONDE DOBLA EN ESTA. LA TRAZA CONTINUA POR LA CALLE AMÉRICA CENTRAL PARA FINALIZAR ES SU INTERSECCIÓN CON LA CALLE ROSARIO."/>
    <d v="2012-09-03T00:00:00"/>
    <d v="2013-08-22T00:00:00"/>
    <n v="9676196.7522"/>
    <n v="-15172.034300000058"/>
    <n v="871906.51899999997"/>
    <n v="10532931.2369"/>
    <s v="-"/>
    <s v="-"/>
    <n v="50772.4107"/>
    <n v="1636647.2083999999"/>
    <n v="8845511.6177999992"/>
    <s v="-"/>
    <n v="0"/>
    <n v="0"/>
    <n v="0"/>
    <n v="0"/>
    <n v="0"/>
    <n v="0"/>
    <s v="-"/>
    <s v="FINALIZADO"/>
    <n v="1"/>
    <n v="1"/>
    <s v="-"/>
  </r>
  <r>
    <n v="1247"/>
    <x v="0"/>
    <s v="06. PLAN SANITARIO DE EMERGENCIA"/>
    <s v="-"/>
    <s v="-"/>
    <s v="-"/>
    <s v="EXPANSIÓN DE REDES"/>
    <s v="SISTEMA GLEW-ALMIRANTE BROWN"/>
    <s v="4 PERFORACIONES GLEW GRUPO 3 OBRA CIVIL"/>
    <n v="2"/>
    <x v="0"/>
    <n v="356"/>
    <x v="0"/>
    <x v="0"/>
    <n v="5"/>
    <s v="1060588"/>
    <n v="5"/>
    <s v="-"/>
    <n v="11"/>
    <n v="5"/>
    <n v="5"/>
    <n v="7"/>
    <n v="753"/>
    <n v="3"/>
    <n v="8"/>
    <n v="96"/>
    <s v="2"/>
    <s v="SAZ007"/>
    <s v="-"/>
    <s v="ALMIRANTE BROWN"/>
    <s v="GLEW"/>
    <s v="LA UBICACIÓN DE LOS POZOS ES LA SIGUIENTE: SG27 SOBRE CALDERÓN A 700 M DE ROMERO; SG28 SOBRE CALDERÓN A 700 M DE SG27; SG34: ROMERO Y ESCOBAR; SG35: ESCOBAR Y LEMOS."/>
    <d v="2011-09-26T00:00:00"/>
    <d v="2012-05-31T00:00:00"/>
    <n v="1064800"/>
    <n v="-1036085.2359"/>
    <n v="0"/>
    <n v="28714.764100000029"/>
    <s v="-"/>
    <s v="-"/>
    <n v="1326.4141"/>
    <n v="27388.35"/>
    <s v="-"/>
    <s v="-"/>
    <n v="0"/>
    <n v="0"/>
    <n v="0"/>
    <n v="0"/>
    <n v="0"/>
    <n v="0"/>
    <s v="-"/>
    <s v="FINALIZADO"/>
    <n v="0.999999999999999"/>
    <n v="1"/>
    <s v="-"/>
  </r>
  <r>
    <n v="1248"/>
    <x v="0"/>
    <s v="06. PLAN SANITARIO DE EMERGENCIA"/>
    <s v="-"/>
    <s v="-"/>
    <s v="-"/>
    <s v="EXPANSIÓN DE REDES"/>
    <s v="SISTEMA AGUA ESTEBAN ECHEVERRÍA"/>
    <s v="REPOTENCIACION CENTRO DE MEZCLA 9 DE ABRIL - OBRA ELECTROMECANICA"/>
    <n v="2"/>
    <x v="0"/>
    <n v="356"/>
    <x v="0"/>
    <x v="0"/>
    <n v="5"/>
    <s v="1160536"/>
    <n v="5"/>
    <s v="-"/>
    <n v="11"/>
    <n v="5"/>
    <n v="5"/>
    <n v="7"/>
    <n v="753"/>
    <n v="3"/>
    <n v="8"/>
    <n v="96"/>
    <s v="2"/>
    <s v="UAE0012"/>
    <s v="-"/>
    <s v="ESTEBAN ECHEVERRÍA"/>
    <s v="9 DE ABRIL"/>
    <s v="E. PRAYONES, ENTRE F. LÓPEZ Y G. PALLEROS"/>
    <s v="Proyecto reemplazado"/>
    <s v="Proyecto reemplazado por proyecto CAF 1460C10"/>
    <s v="Proyecto reemplazado por proyecto CAF 1460C10"/>
    <n v="0"/>
    <n v="0"/>
    <s v="Proyecto reemplazado por proyecto CAF 1460C10"/>
    <s v="-"/>
    <s v="-"/>
    <n v="1615546.8548999999"/>
    <s v="-"/>
    <s v="-"/>
    <s v="-"/>
    <n v="0"/>
    <n v="0"/>
    <n v="0"/>
    <n v="0"/>
    <n v="0"/>
    <n v="0"/>
    <s v="-"/>
    <s v="PROYECTO REEMPLAZADO"/>
    <s v="Contrato rescindido"/>
    <s v="Contrato Rescindido - Proyecto reemplazado por obra CAF y recontratada"/>
    <s v="CONTRATO RESCINDIDO EN ABRIL  2013 - ACTUALMENTE ES UNA OBRA CAF PI 1460C10"/>
  </r>
  <r>
    <n v="1249"/>
    <x v="0"/>
    <s v="06. PLAN SANITARIO DE EMERGENCIA"/>
    <s v="-"/>
    <s v="-"/>
    <s v="-"/>
    <s v="MEJORA Y MANTENIMIENTO"/>
    <s v="SISTEMA AGUA ESTEBAN ECHEVERRÍA"/>
    <s v="REPOTENCIACION CENTRO DE MEZCLA 9 DE ABRIL OBRA CIVIL"/>
    <n v="2"/>
    <x v="0"/>
    <n v="356"/>
    <x v="0"/>
    <x v="0"/>
    <n v="5"/>
    <s v="1160512"/>
    <n v="5"/>
    <s v="-"/>
    <n v="11"/>
    <n v="5"/>
    <n v="5"/>
    <n v="7"/>
    <n v="753"/>
    <n v="3"/>
    <n v="8"/>
    <n v="96"/>
    <s v="2"/>
    <s v="UAE0011"/>
    <s v="-"/>
    <s v="ESTEBAN ECHEVERRÍA"/>
    <s v="9 DE ABRIL"/>
    <s v="E. PRAYONES, ENTRE F. LÓPEZ Y G. PALLEROS"/>
    <s v="Proyecto reemplazado"/>
    <s v="Proyecto reemplazado por proyecto CAF 1460C09"/>
    <s v="Proyecto reemplazado por proyecto CAF 1460C09"/>
    <n v="0"/>
    <n v="0"/>
    <s v="Proyecto reemplazado por proyecto CAF 1460C09"/>
    <s v="-"/>
    <s v="-"/>
    <n v="40229.862200000003"/>
    <s v="-"/>
    <n v="449198.4277"/>
    <n v="-408496.484"/>
    <n v="0"/>
    <n v="0"/>
    <n v="0"/>
    <n v="0"/>
    <n v="0"/>
    <n v="0"/>
    <s v="-"/>
    <s v="PROYECTO REEMPLAZADO"/>
    <s v="Contrato rescindido"/>
    <s v="Contrato Rescindido - Proyecto reemplazado por obra CAF y recontratada"/>
    <s v="CONTRATO RESCINDIDO EN ABRIL  2013 - ACTUALMENTE ES UNA OBRA CAF PI 1460C09"/>
  </r>
  <r>
    <n v="1250"/>
    <x v="0"/>
    <s v="06. PLAN SANITARIO DE EMERGENCIA"/>
    <s v="-"/>
    <s v="-"/>
    <s v="-"/>
    <s v="EXPANSIÓN DE REDES"/>
    <s v="SISTEMA GLEW-ALMIRANTE BROWN"/>
    <s v="IMPULSION DE POZOS BATERIA GLEW ETAPA 3"/>
    <n v="2"/>
    <x v="0"/>
    <n v="356"/>
    <x v="0"/>
    <x v="0"/>
    <n v="5"/>
    <s v="1060004"/>
    <n v="5"/>
    <s v="-"/>
    <n v="11"/>
    <n v="5"/>
    <n v="5"/>
    <n v="7"/>
    <n v="753"/>
    <n v="3"/>
    <n v="8"/>
    <n v="96"/>
    <s v="2"/>
    <s v="UAP002"/>
    <s v="-"/>
    <s v="ALMIRANTE BROWN"/>
    <s v="GLEW"/>
    <s v="TRAMO 1: DESDE RIVERA Y RAMOS MEJÍA HASTA YOUNG._x000a_TRAMO 2: DESDE GARIBALDI RECORRE LAS CALLES LA MORA, LEYES, ROMERO Y ESCOBAR HASTA LEMOS._x000a_TRAMO 3: CALDERON ENTRE ROMERO Y HOLMBERG"/>
    <d v="2012-08-24T00:00:00"/>
    <d v="2014-01-31T00:00:00"/>
    <n v="23382221.645199999"/>
    <n v="623904.7249999824"/>
    <n v="2328118.0571000134"/>
    <n v="26334244.427299995"/>
    <s v="-"/>
    <s v="-"/>
    <n v="45720.382400000002"/>
    <n v="149749.27290000001"/>
    <n v="24383463.297600001"/>
    <n v="1755311.4743999999"/>
    <n v="0"/>
    <n v="0"/>
    <n v="0"/>
    <n v="0"/>
    <n v="0"/>
    <n v="0"/>
    <s v="-"/>
    <s v="FINALIZADO"/>
    <n v="1"/>
    <n v="1"/>
    <s v="-"/>
  </r>
  <r>
    <n v="1251"/>
    <x v="0"/>
    <s v="06. PLAN SANITARIO DE EMERGENCIA"/>
    <s v="-"/>
    <s v="-"/>
    <s v="-"/>
    <s v="EXPANSIÓN DE REDES"/>
    <s v="SISTEMA GLEW-ALMIRANTE BROWN"/>
    <s v="EJEC. Y MONTAJE DE 5 CÁMARAS Y GABINETES BATERIA GLEW GRUPO 1 OBRA ELECTROM. (NOTA 22)"/>
    <n v="2"/>
    <x v="0"/>
    <n v="356"/>
    <x v="0"/>
    <x v="0"/>
    <n v="5"/>
    <s v="1060584"/>
    <n v="5"/>
    <s v="-"/>
    <n v="11"/>
    <n v="5"/>
    <n v="5"/>
    <n v="7"/>
    <n v="753"/>
    <n v="3"/>
    <n v="8"/>
    <n v="96"/>
    <s v="2"/>
    <s v="SAZ017"/>
    <s v="-"/>
    <s v="ALMIRANTE BROWN"/>
    <s v="ALMIRANTE BROWN"/>
    <s v="SG19: RIVERA A 700 M DE SG18_x000a_SG20: RIVERA A 700 M DE SG19_x000a_SG21: RIVERA A 700 M DE SG20_x000a_SG22: RIVERA A 700 M DE SG21_x000a_SG23: RIVERA A 700 M DE SG22"/>
    <d v="2011-09-26T00:00:00"/>
    <s v="Finalizada en forma parcial"/>
    <n v="202385.53182110822"/>
    <n v="0"/>
    <n v="48140.829978891765"/>
    <n v="250526.36179999998"/>
    <s v="-"/>
    <s v="-"/>
    <n v="250526.36180000001"/>
    <s v="-"/>
    <s v="-"/>
    <s v="-"/>
    <n v="0"/>
    <n v="0"/>
    <n v="0"/>
    <n v="0"/>
    <n v="0"/>
    <n v="0"/>
    <s v="-"/>
    <s v="FINALIZADO"/>
    <n v="1"/>
    <n v="1"/>
    <s v="INCLUIDA EN LA VA010"/>
  </r>
  <r>
    <n v="1252"/>
    <x v="0"/>
    <s v="06. PLAN SANITARIO DE EMERGENCIA"/>
    <s v="-"/>
    <s v="-"/>
    <s v="-"/>
    <s v="EXPANSIÓN DE REDES"/>
    <s v="SISTEMA GLEW-ALMIRANTE BROWN"/>
    <s v="EJEC. Y MONTAJE DE 5 CÁMARAS Y GABINETES BAT. GLEW GRUPO 2 OBRA ELECTROM. (NOTA 22)"/>
    <n v="2"/>
    <x v="0"/>
    <n v="356"/>
    <x v="0"/>
    <x v="0"/>
    <n v="5"/>
    <s v="1060587"/>
    <n v="5"/>
    <s v="-"/>
    <n v="11"/>
    <n v="5"/>
    <n v="5"/>
    <n v="7"/>
    <n v="753"/>
    <n v="3"/>
    <n v="8"/>
    <n v="96"/>
    <s v="2"/>
    <s v="SAZ018"/>
    <s v="-"/>
    <s v="ALMIRANTE BROWN"/>
    <s v="ALMIRANTE BROWN"/>
    <s v="SG29: CALDERÓN A 700 M DE SG28_x000a_SG30: CALDERÓN A 700 M DE SG29_x000a_SG31: CALDERÓN A 700 M DE SG30_x000a_SG32: CALDERÓN A 700 M DE SG31_x000a_SG33: CALDERÓN A 700 M DE SG31"/>
    <d v="2011-09-26T00:00:00"/>
    <s v="Finalizada en forma parcial"/>
    <n v="239394.94503277857"/>
    <n v="0"/>
    <n v="56944.146367221401"/>
    <n v="296339.09139999998"/>
    <s v="-"/>
    <s v="-"/>
    <n v="296339.09139999998"/>
    <s v="-"/>
    <s v="-"/>
    <s v="-"/>
    <n v="0"/>
    <n v="0"/>
    <n v="0"/>
    <n v="0"/>
    <n v="0"/>
    <n v="0"/>
    <s v="-"/>
    <s v="FINALIZADO"/>
    <n v="1"/>
    <n v="1"/>
    <s v="INCLUIDA EN LA VA010"/>
  </r>
  <r>
    <n v="1253"/>
    <x v="0"/>
    <s v="06. PLAN SANITARIO DE EMERGENCIA"/>
    <s v="-"/>
    <s v="-"/>
    <s v="-"/>
    <s v="EXPANSIÓN DE REDES"/>
    <s v="SISTEMA GLEW-ALMIRANTE BROWN"/>
    <s v="EJEC. Y MONTAJE DE 4 CÁMARAS PARA GABINETES BAT. GLEW GRUPO 3 OBRA ELECTROM. (NOTA 22)"/>
    <n v="2"/>
    <x v="0"/>
    <n v="356"/>
    <x v="0"/>
    <x v="0"/>
    <n v="5"/>
    <s v="1060590"/>
    <n v="5"/>
    <s v="-"/>
    <n v="11"/>
    <n v="5"/>
    <n v="5"/>
    <n v="7"/>
    <n v="753"/>
    <n v="3"/>
    <n v="8"/>
    <n v="96"/>
    <s v="2"/>
    <s v="SAZ019"/>
    <s v="-"/>
    <s v="ALMIRANTE BROWN"/>
    <s v="ALMIRANTE BROWN"/>
    <s v="SG27: CALDERÓN A 700 M DE ROMERO (SG26)_x000a_SG28: CALDERÓN A 700 M DE SG27_x000a_SG34: ROMERO Y ESCOBAR_x000a_SG35: ESCOBAR Y LEMO"/>
    <d v="2011-09-26T00:00:00"/>
    <s v="Finalizada en forma parcial"/>
    <n v="138527.84877413002"/>
    <n v="0"/>
    <n v="32951.197425869963"/>
    <n v="171479.04619999998"/>
    <s v="-"/>
    <s v="-"/>
    <n v="171479.04620000001"/>
    <s v="-"/>
    <s v="-"/>
    <s v="-"/>
    <n v="0"/>
    <n v="0"/>
    <n v="0"/>
    <n v="0"/>
    <n v="0"/>
    <n v="0"/>
    <s v="-"/>
    <s v="FINALIZADO"/>
    <n v="1"/>
    <n v="1"/>
    <s v="INCLUIDA EN LA VA010"/>
  </r>
  <r>
    <n v="1254"/>
    <x v="0"/>
    <s v="06. PLAN SANITARIO DE EMERGENCIA"/>
    <s v="-"/>
    <s v="-"/>
    <s v="-"/>
    <s v="EXPANSIÓN DE REDES"/>
    <s v="SISTEMA GLEW-ALMIRANTE BROWN"/>
    <s v="EJEC. Y MONTAJE DE 4 CÁMARAS Y GABINETES BAT. GLEW GRUPO 4 OBRA ELECTROM. (NOTA 22)"/>
    <n v="2"/>
    <x v="0"/>
    <n v="356"/>
    <x v="0"/>
    <x v="0"/>
    <n v="5"/>
    <s v="1060593"/>
    <n v="5"/>
    <s v="-"/>
    <n v="11"/>
    <n v="5"/>
    <n v="5"/>
    <n v="7"/>
    <n v="753"/>
    <n v="3"/>
    <n v="8"/>
    <n v="96"/>
    <s v="2"/>
    <s v="SAZ020"/>
    <s v="-"/>
    <s v="ALMIRANTE BROWN"/>
    <s v="ALMIRANTE BROWN"/>
    <s v="SG18: SOBRE RIVERA A 1400 M DE ESPORA_x000a_SG24: ESPORA Y LEYES_x000a_SG25: LEYES Y ROMERO_x000a_SG26: ROMERO Y CALDERÓN"/>
    <d v="2011-09-26T00:00:00"/>
    <s v="Finalizada en forma parcial"/>
    <n v="148818.13785511712"/>
    <n v="0"/>
    <n v="35398.917144882871"/>
    <n v="184217.05499999999"/>
    <s v="-"/>
    <s v="-"/>
    <n v="184217.05499999999"/>
    <s v="-"/>
    <s v="-"/>
    <s v="-"/>
    <n v="0"/>
    <n v="0"/>
    <n v="0"/>
    <n v="0"/>
    <n v="0"/>
    <n v="0"/>
    <s v="-"/>
    <s v="FINALIZADO"/>
    <n v="1"/>
    <n v="1"/>
    <s v="INCLUIDA EN LA VA010"/>
  </r>
  <r>
    <n v="1255"/>
    <x v="0"/>
    <s v="06. PLAN SANITARIO DE EMERGENCIA"/>
    <s v="-"/>
    <s v="-"/>
    <s v="-"/>
    <s v="EXPANSIÓN DE REDES"/>
    <s v="SISTEMA UNIÓN-EZEIZA"/>
    <s v="CONEXIÓN PLANTA UNIÓN CON IMPULSIÓN OBRA ELECTROMECÁNICA"/>
    <n v="2"/>
    <x v="0"/>
    <n v="356"/>
    <x v="0"/>
    <x v="0"/>
    <n v="5"/>
    <s v="1060520"/>
    <n v="5"/>
    <s v="-"/>
    <n v="11"/>
    <n v="5"/>
    <n v="5"/>
    <n v="7"/>
    <n v="753"/>
    <n v="3"/>
    <n v="8"/>
    <n v="96"/>
    <s v="2"/>
    <s v="UAP0052"/>
    <s v="-"/>
    <s v="EZEIZA"/>
    <s v="LA UNIÓN"/>
    <s v="HOUSSAY DESDE LAS HERAS HASTA EZEIZA, LUEGO POR EZEIZA HASTA BUSTILLO Y POR ÉSTA HASTA LAURE."/>
    <d v="2010-12-12T00:00:00"/>
    <d v="2011-08-20T00:00:00"/>
    <n v="208472.12210000001"/>
    <n v="-207066.97330000001"/>
    <n v="44333.698199999999"/>
    <n v="45738.846999999994"/>
    <s v="-"/>
    <s v="-"/>
    <n v="45738.847000000002"/>
    <s v="-"/>
    <s v="-"/>
    <s v="-"/>
    <n v="0"/>
    <n v="0"/>
    <n v="0"/>
    <n v="0"/>
    <n v="0"/>
    <n v="0"/>
    <s v="-"/>
    <s v="FINALIZADO"/>
    <n v="1"/>
    <n v="1"/>
    <s v="-"/>
  </r>
  <r>
    <n v="1256"/>
    <x v="0"/>
    <s v="06. PLAN SANITARIO DE EMERGENCIA"/>
    <s v="-"/>
    <s v="-"/>
    <s v="-"/>
    <s v="EXPANSIÓN DE REDES"/>
    <s v="SISTEMA AGUA LANÚS"/>
    <s v="REGULARIZACION BARRIO PUENTE ALSINA"/>
    <n v="2"/>
    <x v="0"/>
    <n v="356"/>
    <x v="0"/>
    <x v="0"/>
    <n v="5"/>
    <s v="1160002"/>
    <n v="5"/>
    <s v="-"/>
    <n v="11"/>
    <n v="5"/>
    <n v="5"/>
    <n v="7"/>
    <n v="753"/>
    <n v="3"/>
    <n v="8"/>
    <n v="96"/>
    <s v="2"/>
    <s v="SA688"/>
    <s v="-"/>
    <s v="LANÚS"/>
    <s v="VALENTÍN ALSINA"/>
    <s v="HAITÍ ENTRE LUNA Y MEMBRILLAR"/>
    <d v="2011-08-24T00:00:00"/>
    <d v="2011-09-24T00:00:00"/>
    <n v="782023"/>
    <n v="-6617.8046000000268"/>
    <n v="13968.2158"/>
    <n v="789373.41119999997"/>
    <s v="-"/>
    <s v="-"/>
    <n v="789373.41119999997"/>
    <s v="-"/>
    <s v="-"/>
    <s v="-"/>
    <n v="0"/>
    <n v="0"/>
    <n v="0"/>
    <n v="0"/>
    <n v="0"/>
    <n v="0"/>
    <s v="-"/>
    <s v="FINALIZADO"/>
    <n v="1"/>
    <n v="1"/>
    <s v="-"/>
  </r>
  <r>
    <n v="1257"/>
    <x v="0"/>
    <s v="06. PLAN SANITARIO DE EMERGENCIA"/>
    <s v="-"/>
    <s v="-"/>
    <s v="-"/>
    <s v="EXPANSIÓN DE REDES"/>
    <s v="SISTEMA GLEW-ALMIRANTE BROWN"/>
    <s v="PRIMARIAS GLEW 3RA ETAPA"/>
    <n v="2"/>
    <x v="0"/>
    <n v="356"/>
    <x v="0"/>
    <x v="0"/>
    <n v="5"/>
    <s v="1160009"/>
    <n v="5"/>
    <s v="-"/>
    <n v="11"/>
    <n v="5"/>
    <n v="5"/>
    <n v="7"/>
    <n v="753"/>
    <n v="3"/>
    <n v="8"/>
    <n v="96"/>
    <s v="2"/>
    <s v="SA645"/>
    <s v="-"/>
    <s v="ALMIRANTE BROWN"/>
    <s v="MINISTRO RIVADAVIA"/>
    <s v="DESDE AV. ESPORA (RUTA NAC NRO 210) Y LA CALLE MALVINAS ARGENTINAS (LONDRES), SE EXTIENDE POR LA CALLE MALVINAS ARGENTINAS CON UNA LONGITUD DE 1294 MTS HASTA EL CRUCE DE FERROCARRIL Y CONTINUA POR ESTA CALLE CON DN 500 HASTA LA CALLE FLORIDA (DR. ALBERTO KELLERTAS) CON UNA LONGITUD DE 611 MTS, SE EXTIENDE POR ESTA CALLE CON DN 400 CON UNA LONGITUD DE 869 MTS HASTA LA CALLE FINOCHIETO (FONROUGE), CONTINUA CON DN 315 POR ESTA CALLE HASTA LA CALLE HIPOLITO YRIGOYEN CON UNA LONGITUD DE 681 MTS. "/>
    <d v="2014-09-15T00:00:00"/>
    <d v="2016-12-30T00:00:00"/>
    <n v="37449258"/>
    <n v="12414913.576340005"/>
    <n v="2015360.0352600003"/>
    <n v="51879531.611600004"/>
    <s v="-"/>
    <s v="-"/>
    <n v="89599.132700000002"/>
    <s v="-"/>
    <s v="-"/>
    <n v="248462.1986"/>
    <n v="43296357.492300004"/>
    <n v="86123.020499999999"/>
    <n v="8158989.7675000001"/>
    <n v="0"/>
    <n v="0"/>
    <n v="0"/>
    <s v="-"/>
    <s v="FINALIZADO"/>
    <n v="0.99999999999999989"/>
    <n v="1"/>
    <s v="-"/>
  </r>
  <r>
    <n v="1258"/>
    <x v="0"/>
    <s v="06. PLAN SANITARIO DE EMERGENCIA"/>
    <s v="-"/>
    <s v="-"/>
    <s v="-"/>
    <s v="EXPANSIÓN DE REDES"/>
    <s v="SISTEMA GLEW-ALMIRANTE BROWN"/>
    <s v="8 PERFORACIONES GLEW 2DA ETAPA RESTO"/>
    <n v="2"/>
    <x v="0"/>
    <n v="356"/>
    <x v="0"/>
    <x v="0"/>
    <n v="5"/>
    <s v="1160514"/>
    <n v="5"/>
    <s v="-"/>
    <n v="11"/>
    <n v="5"/>
    <n v="5"/>
    <n v="7"/>
    <n v="753"/>
    <n v="3"/>
    <n v="8"/>
    <n v="96"/>
    <s v="2"/>
    <s v="SA671"/>
    <s v="-"/>
    <s v="ALMIRANTE BROWN"/>
    <s v="GLEW"/>
    <s v="LOS POZOS DE EXPLOTACIÓN CORRESPONDEN A LA BATERÍA GLEW EN EL MUNICIPIO DE ALMIRANTE BROWN."/>
    <d v="2011-04-05T00:00:00"/>
    <d v="2012-12-31T00:00:00"/>
    <n v="2129600"/>
    <n v="-2130770.5235000001"/>
    <n v="913259.7452"/>
    <n v="912089.22169999988"/>
    <s v="-"/>
    <s v="-"/>
    <n v="604732.28749999998"/>
    <n v="307356.93420000002"/>
    <s v="-"/>
    <s v="-"/>
    <n v="0"/>
    <n v="0"/>
    <n v="0"/>
    <n v="0"/>
    <n v="0"/>
    <n v="0"/>
    <s v="-"/>
    <s v="FINALIZADO"/>
    <n v="1"/>
    <n v="1"/>
    <s v="-"/>
  </r>
  <r>
    <n v="1259"/>
    <x v="0"/>
    <s v="06. PLAN SANITARIO DE EMERGENCIA"/>
    <s v="-"/>
    <s v="-"/>
    <s v="-"/>
    <s v="EXPANSIÓN DE REDES"/>
    <s v="SISTEMA AGUA ESTEBAN ECHEVERRÍA"/>
    <s v="INSTALACION PLANTA DE INTERCAMBIO IONICO EN 9 DE ABRIL"/>
    <n v="2"/>
    <x v="0"/>
    <n v="356"/>
    <x v="0"/>
    <x v="0"/>
    <n v="5"/>
    <s v="1160543"/>
    <n v="5"/>
    <s v="-"/>
    <n v="11"/>
    <n v="5"/>
    <n v="5"/>
    <n v="7"/>
    <n v="753"/>
    <n v="3"/>
    <n v="8"/>
    <n v="96"/>
    <s v="2"/>
    <s v="SA726"/>
    <s v="-"/>
    <s v="ESTEBAN ECHEVERRÍA"/>
    <s v="9 DE ABRIL"/>
    <s v="PRAYONES Y SCAGLIA."/>
    <d v="2011-09-26T00:00:00"/>
    <d v="2011-11-25T00:00:00"/>
    <n v="323014.60619999998"/>
    <n v="0"/>
    <n v="0"/>
    <n v="323014.60619999998"/>
    <s v="-"/>
    <s v="-"/>
    <n v="323014.60619999998"/>
    <s v="-"/>
    <s v="-"/>
    <s v="-"/>
    <n v="0"/>
    <n v="0"/>
    <n v="0"/>
    <n v="0"/>
    <n v="0"/>
    <n v="0"/>
    <s v="-"/>
    <s v="FINALIZADO"/>
    <n v="1"/>
    <n v="1"/>
    <s v="-"/>
  </r>
  <r>
    <n v="1260"/>
    <x v="0"/>
    <s v="06. PLAN SANITARIO DE EMERGENCIA"/>
    <s v="-"/>
    <s v="-"/>
    <s v="-"/>
    <s v="EXPANSIÓN DE REDES"/>
    <s v="SISTEMA AGUA LA MATANZA"/>
    <s v="PRIMARIAS LAFERRERE 1"/>
    <n v="2"/>
    <x v="0"/>
    <n v="356"/>
    <x v="0"/>
    <x v="0"/>
    <n v="5"/>
    <s v="1060015"/>
    <n v="5"/>
    <s v="-"/>
    <n v="11"/>
    <n v="5"/>
    <n v="5"/>
    <n v="7"/>
    <n v="753"/>
    <n v="3"/>
    <n v="8"/>
    <n v="96"/>
    <s v="2"/>
    <s v="OA421"/>
    <s v="-"/>
    <s v="LA MATANZA"/>
    <s v="LAFERRERE"/>
    <s v="EL DESARROLLO DE LA CONDUCCIÓN SERÁ DESDE JOSÉ HERNANDEZ Y SANTA ROSA, POR SANTA ROSA HACIA EL SUR, HASTA LA CALLE R. OBLIGADO, DONDE CAMBIARÁ SU DIÁMETRO A DN 315. ESTA CONTINUARÁ POR SANTA ROSA HASTA EL CRUCE DE LA CALLE COMODORO PY, DONDE SE REDUCIRÁ EL DIÁMETRO A DN 225 HASTA LA CALLE MANUEL ZULOAGA. EL TRAZADO CONCLUIRÁ EN UNA CAÑERÍA DE DN 160 QUE POR LA CALLE SANTIAGO ZARAZA LLEGARÁ HASTA LA CALLE JAMACARU. SE REALIZARAN EMPALMES EN SU RECORRIDO DE DN 110 EN LAS CALLES R. FREIRE (MODULO 22 DE ENER 9), DE DN 225 EN R. OBLIGADO (BARRIO LUJAN MÓDULO 4), DE DN 110 EN CALLE COMODORO PY (BARRIO LUJAN MÓDULO 3), DN 160 EN LAS CALLES MANUEL ZULOAGA (BARRIO LUJAN MÓDULO 2), DE DN 160 EN VENTURA BOSCH (BARRIO LUJAN MÓDULO 1) Y DE DN 160 EN LA CALLE JAMACARÚ (BARRIO LUJAN MÓDULO 1)."/>
    <d v="2010-12-20T00:00:00"/>
    <d v="2011-10-20T00:00:00"/>
    <n v="2046605.5071"/>
    <n v="263159.13689999981"/>
    <n v="205277.54059999998"/>
    <n v="2515042.1845999998"/>
    <s v="-"/>
    <s v="-"/>
    <n v="2515042.1724999999"/>
    <s v="-"/>
    <s v="-"/>
    <s v="-"/>
    <n v="0"/>
    <n v="0"/>
    <n v="0"/>
    <n v="0"/>
    <n v="0"/>
    <n v="0"/>
    <s v="-"/>
    <s v="FINALIZADO"/>
    <n v="1"/>
    <n v="1"/>
    <s v="-"/>
  </r>
  <r>
    <n v="1261"/>
    <x v="0"/>
    <s v="06. PLAN SANITARIO DE EMERGENCIA"/>
    <s v="-"/>
    <s v="-"/>
    <s v="-"/>
    <s v="EXPANSIÓN DE REDES"/>
    <s v="SISTEMA CLOACAS EZEIZA"/>
    <s v="ESTACION DE BOMBEO E IMPULSION DE DESAGUE PLANTA DE TRATAMIENTO LA CELIA - OBRA IMPULSIÓN"/>
    <n v="2"/>
    <x v="0"/>
    <n v="356"/>
    <x v="0"/>
    <x v="0"/>
    <n v="5"/>
    <s v="1060029"/>
    <n v="5"/>
    <s v="-"/>
    <n v="11"/>
    <n v="5"/>
    <n v="5"/>
    <n v="7"/>
    <n v="753"/>
    <n v="3"/>
    <n v="8"/>
    <n v="96"/>
    <s v="2"/>
    <s v="SA3283"/>
    <s v="-"/>
    <s v="EZEIZA"/>
    <s v="EZEIZA"/>
    <s v="EL CONDUCTO DESCARGARÁ EN EL RÍO MATANZA, EN EL PUNTO QUE EL RÍO MATANZA SE ACERCA A LA CALLE LA ATÓMICA. LA TRAZA DE LA PROPUESTA, SALE DE LA PLANTA DE TRATAMIENTO SOBRE LA CALLE RÍO BERMEJO, ESQUINA RÍO GUALEGUAY, Y CONTINÚA POR BERMEJO A LO LARGO DE 400 M APROXIMADAMENTE HASTA LA CALLE LA ATÓMICA. A PARTIR DE ESTA CÁMARA DE ACCESO, EL CONDUCTO SEGUIRÁ POR LA CALLE LA ATÓMICA A LO LARGO DE 1319 M APROXIMADAMENTE HASTA LA DESCARGA FINAL EN EL RÍO MATANZA."/>
    <d v="2011-08-01T00:00:00"/>
    <d v="2011-12-31T00:00:00"/>
    <n v="1963017.0735999998"/>
    <n v="66125.991800000193"/>
    <n v="152361.46970000002"/>
    <n v="2181504.5351"/>
    <s v="-"/>
    <s v="-"/>
    <n v="2181504.5351"/>
    <s v="-"/>
    <s v="-"/>
    <s v="-"/>
    <n v="0"/>
    <n v="0"/>
    <n v="0"/>
    <n v="0"/>
    <n v="0"/>
    <n v="0"/>
    <s v="-"/>
    <s v="FINALIZADO"/>
    <n v="1"/>
    <n v="1"/>
    <s v="-"/>
  </r>
  <r>
    <n v="1262"/>
    <x v="0"/>
    <s v="06. PLAN SANITARIO DE EMERGENCIA"/>
    <s v="-"/>
    <s v="-"/>
    <s v="-"/>
    <s v="EXPANSIÓN DE REDES"/>
    <s v="SISTEMA LA LATA- ESTEBAN ECHEVERRIA"/>
    <s v="EJECUCIÓN 5 PERFORACIONES EXPANSIÓN BATERÍA LA LATA - ETAPA 1 OBRA CIVIL"/>
    <n v="2"/>
    <x v="0"/>
    <n v="356"/>
    <x v="0"/>
    <x v="0"/>
    <n v="5"/>
    <s v="1060576"/>
    <n v="5"/>
    <s v="-"/>
    <n v="11"/>
    <n v="5"/>
    <n v="5"/>
    <n v="7"/>
    <n v="753"/>
    <n v="3"/>
    <n v="8"/>
    <n v="96"/>
    <s v="2"/>
    <s v="SAZ003"/>
    <s v="-"/>
    <s v="ESTEBAN ECHEVERRÍA"/>
    <s v="MONTE GRANDE"/>
    <s v="LA UBICACIÓN DE LOS POZOS ES LA SIGUIENTE: SL12 - SOBRE MARTÍN FIERRO A 700 M DEL SL13; SL13 - MARTÍN FIERRO Y VÁZQUEZ; SL14 - SOBRE VÁZQUEZ A 700 M DE MARTÍN FIERRO; SL15 - SOBRE MARTÍN FIERRO A 700 M DEL SL16; SL16 - SOBRE MARTÍN FIERRO A 700 M DEL SL17._x000a_"/>
    <d v="2011-02-21T00:00:00"/>
    <d v="2011-04-20T00:00:00"/>
    <n v="1327021.7862"/>
    <n v="205821.65339999984"/>
    <n v="91291.160400000299"/>
    <n v="1624134.6"/>
    <s v="-"/>
    <s v="-"/>
    <n v="1648356.8518999999"/>
    <n v="24222.251899999999"/>
    <s v="-"/>
    <s v="-"/>
    <n v="0"/>
    <n v="0"/>
    <n v="0"/>
    <n v="0"/>
    <n v="0"/>
    <n v="0"/>
    <s v="-"/>
    <s v="FINALIZADO"/>
    <n v="0.99999999999999989"/>
    <n v="1"/>
    <s v="-"/>
  </r>
  <r>
    <n v="1263"/>
    <x v="0"/>
    <s v="06. PLAN SANITARIO DE EMERGENCIA"/>
    <s v="-"/>
    <s v="-"/>
    <s v="-"/>
    <s v="EXPANSIÓN DE REDES"/>
    <s v="SISTEMA LA LATA- ESTEBAN ECHEVERRIA"/>
    <s v="EJEC. Y MONTAJE DE 5 CÁMARAS Y GABINETES BAT. LA LATA - ETAPA 2 OBRA ELECTROM. (NOTA 22)"/>
    <n v="2"/>
    <x v="0"/>
    <n v="356"/>
    <x v="0"/>
    <x v="0"/>
    <n v="5"/>
    <s v="1060581"/>
    <n v="5"/>
    <s v="-"/>
    <n v="11"/>
    <n v="5"/>
    <n v="5"/>
    <n v="7"/>
    <n v="753"/>
    <n v="3"/>
    <n v="8"/>
    <n v="96"/>
    <s v="2"/>
    <s v="SAZ016"/>
    <s v="-"/>
    <s v="ESTEBAN ECHEVERRÍA"/>
    <s v="ESTEBAN ECHEVERRÍA"/>
    <s v="SL17: MARTÍN FIERRO A 700 M DEL SL18_x000a_SL18: MARTÍN FIERRO Y DREYER_x000a_SL19: DOLORES A 700 M DE CHIRIGUANO_x000a_SL20: CHIRIGUANO Y GRAL. VILLEGAS_x000a_SL21: CHIRIGUANO Y MAIPÚ"/>
    <d v="2011-09-26T00:00:00"/>
    <s v="Finalizada en forma parcial"/>
    <n v="155241.58245438841"/>
    <n v="0"/>
    <n v="36926.8423456116"/>
    <n v="192168.42480000001"/>
    <s v="-"/>
    <s v="-"/>
    <n v="192168.42480000001"/>
    <s v="-"/>
    <s v="-"/>
    <s v="-"/>
    <n v="0"/>
    <n v="0"/>
    <n v="0"/>
    <n v="0"/>
    <n v="0"/>
    <n v="0"/>
    <s v="-"/>
    <s v="FINALIZADO"/>
    <n v="1"/>
    <n v="1"/>
    <s v="INCLUIDA EN LA VA010"/>
  </r>
  <r>
    <n v="1264"/>
    <x v="0"/>
    <s v="06. PLAN SANITARIO DE EMERGENCIA"/>
    <s v="-"/>
    <s v="-"/>
    <s v="-"/>
    <s v="EXPANSIÓN DE REDES"/>
    <s v="SISTEMA VIRREY DEL PINO- LA MATANZA"/>
    <s v="PUESTA EN MARCHA DE LA PLATA DE OSMOSIS INVERSA VIRREY DEL PINO"/>
    <n v="2"/>
    <x v="0"/>
    <n v="356"/>
    <x v="0"/>
    <x v="0"/>
    <n v="5"/>
    <s v="1160535"/>
    <n v="5"/>
    <s v="-"/>
    <n v="11"/>
    <n v="5"/>
    <n v="5"/>
    <n v="7"/>
    <n v="753"/>
    <n v="3"/>
    <n v="8"/>
    <n v="96"/>
    <s v="2"/>
    <s v="OA620"/>
    <s v="-"/>
    <s v="LA MATANZA"/>
    <s v="VIRREY DEL PINO"/>
    <s v="LA UBICACIÓN ES EN LA ESQUINA DE M. FRAGUEIRO Y CAÑADA DE GOMEZ."/>
    <d v="2011-05-09T00:00:00"/>
    <d v="2014-09-25T00:00:00"/>
    <n v="3550543.9585000002"/>
    <n v="95422.410775000229"/>
    <n v="177527.19792499999"/>
    <n v="3823493.5672000004"/>
    <s v="-"/>
    <s v="-"/>
    <n v="2652543.9830999998"/>
    <n v="798188.68350000004"/>
    <n v="290200.13219999999"/>
    <n v="41909.1849"/>
    <n v="40651.583500000001"/>
    <n v="0"/>
    <n v="0"/>
    <n v="0"/>
    <n v="0"/>
    <n v="0"/>
    <s v="-"/>
    <s v="FINALIZADO"/>
    <n v="1"/>
    <n v="1"/>
    <s v="-"/>
  </r>
  <r>
    <n v="1266"/>
    <x v="0"/>
    <s v="06. PLAN SANITARIO DE EMERGENCIA"/>
    <s v="-"/>
    <s v="-"/>
    <s v="-"/>
    <s v="EXPANSIÓN DE REDES"/>
    <s v="SISTEMA CLOACAS LOMAS DE ZAMORA"/>
    <s v="RED SECUNDARIA LOMAS 4"/>
    <n v="2"/>
    <x v="0"/>
    <n v="356"/>
    <x v="0"/>
    <x v="0"/>
    <n v="5"/>
    <s v="N960415"/>
    <n v="5"/>
    <s v="-"/>
    <n v="11"/>
    <n v="5"/>
    <n v="5"/>
    <n v="7"/>
    <n v="753"/>
    <n v="3"/>
    <n v="8"/>
    <n v="96"/>
    <s v="2"/>
    <s v="SC3571"/>
    <s v="-"/>
    <s v="LOMAS DE ZAMORA"/>
    <s v="VILLA ALBERTINA - INGENIERO BUDGE - VILLA ALBERTINA"/>
    <s v="DELIMITADO POR LAS SIGUIENTES CALLES: AV. DONATO ALVAREZ, LAS CALLES CNEL. LYNCH, 12 DE_x000a_AGOSTO, EL TALA, DEFENSA, EL TRÉBOL, LOS PARAÍSOS, EL CARDENAL, LOS PLÁTANOS, AV. EVA PERÓN, LA PERDÍZ, LA CALANDRIA, EL_x000a_HALCÓN, LA GOLONDRINA, SAN CRISTÓBAL Y JUAN DE GARAY."/>
    <d v="2011-06-29T00:00:00"/>
    <d v="2012-08-28T00:00:00"/>
    <n v="24131037.5867"/>
    <n v="5509580.4076000042"/>
    <n v="1888562.5186999999"/>
    <n v="31529180.513000004"/>
    <s v="-"/>
    <s v="-"/>
    <n v="15928638.924000001"/>
    <n v="15344805.6206"/>
    <n v="255735.96840000001"/>
    <s v="-"/>
    <n v="0"/>
    <n v="0"/>
    <n v="0"/>
    <n v="0"/>
    <n v="0"/>
    <n v="0"/>
    <s v="-"/>
    <s v="FINALIZADO"/>
    <n v="1"/>
    <n v="1"/>
    <s v="-"/>
  </r>
  <r>
    <n v="1267"/>
    <x v="0"/>
    <s v="06. PLAN SANITARIO DE EMERGENCIA"/>
    <s v="-"/>
    <s v="-"/>
    <s v="-"/>
    <s v="EXPANSIÓN DE REDES"/>
    <s v="SISTEMA CLOACAS ALMIRANTE BROWN"/>
    <s v="RED SECUNDARIA SAN JAVIER NORTE"/>
    <n v="2"/>
    <x v="0"/>
    <n v="356"/>
    <x v="0"/>
    <x v="0"/>
    <n v="5"/>
    <s v="N960419"/>
    <n v="5"/>
    <s v="-"/>
    <n v="11"/>
    <n v="5"/>
    <n v="5"/>
    <n v="7"/>
    <n v="753"/>
    <n v="3"/>
    <n v="8"/>
    <n v="96"/>
    <s v="2"/>
    <s v="SC305"/>
    <s v="-"/>
    <s v="ALMIRANTE BROWN"/>
    <s v="SAN JOSÉ"/>
    <s v="EL SECTOR DE PROYECTO SE ENCUENTRA DELIMITADO POR LAS SIGUIENTES CALLES: L. ROSALES, CATAMARCA, BYNNON, LA PAMPA, AMENEDO, TIERRA DEL FUEGO, BOLIVAR, MISIONES, FRÍAS, EL PICAFLOR, 30 DE SEPTIEMBRE, EL VENTEVEO, ALVEAR, LA TORCAZA, JUAN DE GARAY, SAN JUAN, AMENEDO Y MENDOZA."/>
    <d v="2011-02-21T00:00:00"/>
    <d v="2012-04-30T00:00:00"/>
    <n v="25734526.029300001"/>
    <n v="7241668.1898000007"/>
    <n v="1571772.2977"/>
    <n v="34547966.516800001"/>
    <s v="-"/>
    <s v="-"/>
    <n v="22035258.550799999"/>
    <n v="12901122.200999999"/>
    <n v="2914.3575999999998"/>
    <n v="-391328.59259999997"/>
    <n v="0"/>
    <n v="0"/>
    <n v="0"/>
    <n v="0"/>
    <n v="0"/>
    <n v="0"/>
    <s v="-"/>
    <s v="FINALIZADO"/>
    <n v="1"/>
    <n v="1"/>
    <s v="-"/>
  </r>
  <r>
    <n v="1268"/>
    <x v="0"/>
    <s v="06. PLAN SANITARIO DE EMERGENCIA"/>
    <s v="-"/>
    <s v="-"/>
    <s v="-"/>
    <s v="EXPANSIÓN DE REDES"/>
    <s v="SISTEMA CLOACAS ALMIRANTE BROWN"/>
    <s v="RED SECUNDARIA CLOACAL MARMOL II"/>
    <n v="2"/>
    <x v="0"/>
    <n v="356"/>
    <x v="0"/>
    <x v="0"/>
    <n v="5"/>
    <s v="1060437"/>
    <n v="5"/>
    <s v="-"/>
    <n v="11"/>
    <n v="5"/>
    <n v="5"/>
    <n v="7"/>
    <n v="753"/>
    <n v="3"/>
    <n v="8"/>
    <n v="96"/>
    <s v="2"/>
    <s v="SC370"/>
    <s v="-"/>
    <s v="ALMIRANTE BROWN"/>
    <s v="JOSÉ MÁRMOL - RAFAEL CALZADA"/>
    <s v="EL SECTOR DE PROYECTO SE ENCUENTRA DELIMITADO POR LAS SIGUIENTES CALLES:_x000a_BALCARCE, HUMBERTO PRIMERO, CRUZ DEL SUR, J. V. GONZALES, REPÚBLICA ARGENTINA, HUMBERTO PRIMERO, GRANVILLE, FALUCHO, PIO WHITE, DARDO ROCHA, AGÜERO, DR. GORRITI, GUEMES, LAZARTE, HUDSON, GUEMES, REPÚBLICA ARGENTINA, C. ONELLI, IRIGOYEN, BOUCHARD, JUAN THORNE, JORGE, JACINTO CALVO, CEFERINO RAMIREZ, FRESCANO Y SAN MARTÍN."/>
    <d v="2011-05-23T00:00:00"/>
    <d v="2015-03-30T00:00:00"/>
    <n v="43330199.969999999"/>
    <n v="12674092.219799999"/>
    <n v="3410564.9637999982"/>
    <n v="59414857.153599992"/>
    <s v="-"/>
    <s v="-"/>
    <n v="10713069.698100001"/>
    <n v="24858999.965"/>
    <n v="22997875.2971"/>
    <n v="239882.42739999999"/>
    <n v="370948.68359999993"/>
    <n v="234081.08239999972"/>
    <n v="0"/>
    <n v="0"/>
    <n v="0"/>
    <n v="0"/>
    <s v="-"/>
    <s v="FINALIZADO"/>
    <n v="1.0000000000000002"/>
    <n v="1"/>
    <s v="-"/>
  </r>
  <r>
    <n v="1269"/>
    <x v="0"/>
    <s v="06. PLAN SANITARIO DE EMERGENCIA"/>
    <s v="-"/>
    <s v="-"/>
    <s v="-"/>
    <s v="EXPANSIÓN DE REDES"/>
    <s v="SISTEMA CLOACAS LOMAS DE ZAMORA"/>
    <s v="RED SECUNDARIA LOMAS 1"/>
    <n v="2"/>
    <x v="0"/>
    <n v="356"/>
    <x v="0"/>
    <x v="0"/>
    <n v="5"/>
    <s v="N960364"/>
    <n v="5"/>
    <s v="-"/>
    <n v="11"/>
    <n v="5"/>
    <n v="5"/>
    <n v="7"/>
    <n v="753"/>
    <n v="3"/>
    <n v="8"/>
    <n v="96"/>
    <s v="2"/>
    <s v="SC3581"/>
    <s v="-"/>
    <s v="LOMAS DE ZAMORA"/>
    <s v="BANFIELD - LOMAS DE ZAMORA - TEMPERLEY"/>
    <s v="EL SECTOR DE PROYECTO SE ENCUENTRA DELIMITADO POR LAS SIGUIENTES CALLES: AVDA. EVA PERÓN, M. GANDHI, ITUZAINGÓ, CHARCAS, PEDERNERA, ROLDÁN, ÑANDUY, BUENOS AIRES, GÉNOVA, ROMA Y CORONEL LYNCH."/>
    <d v="2011-06-08T00:00:00"/>
    <d v="2014-05-16T00:00:00"/>
    <n v="46571613.880000003"/>
    <n v="31188457.018300004"/>
    <n v="2465252.4082999974"/>
    <n v="80225323.306600004"/>
    <s v="-"/>
    <s v="-"/>
    <n v="6434443.983"/>
    <n v="35302275.827399999"/>
    <n v="37353418.013999999"/>
    <n v="1079781.2398999999"/>
    <n v="55404.242299999998"/>
    <n v="0"/>
    <n v="0"/>
    <n v="0"/>
    <n v="0"/>
    <n v="0"/>
    <s v="-"/>
    <s v="FINALIZADO"/>
    <n v="1"/>
    <n v="1"/>
    <s v="-"/>
  </r>
  <r>
    <n v="1270"/>
    <x v="0"/>
    <s v="06. PLAN SANITARIO DE EMERGENCIA"/>
    <s v="-"/>
    <s v="-"/>
    <s v="-"/>
    <s v="EXPANSIÓN DE REDES"/>
    <s v="SISTEMA CLOACAS ESTEBAN ECHEVERRÍA"/>
    <s v="RED SECUNDARIA CLOACAL GUILLÓN 2- ETAPA 1"/>
    <n v="2"/>
    <x v="0"/>
    <n v="356"/>
    <x v="0"/>
    <x v="0"/>
    <n v="5"/>
    <s v="1160435"/>
    <n v="5"/>
    <s v="-"/>
    <n v="11"/>
    <n v="5"/>
    <n v="5"/>
    <n v="7"/>
    <n v="753"/>
    <n v="3"/>
    <n v="8"/>
    <n v="96"/>
    <s v="2"/>
    <s v="SC02801"/>
    <s v="-"/>
    <s v="ESTEBAN ECHEVERRÍA"/>
    <s v="LUIS GUILLÓN"/>
    <s v="EL PROYECTO SE ENCUENTRA DELIMITADO POR LAS SIGUIENTES CALLES: SANTA CATALINA., AV. P. SUAREZ, MADARIAGA, CÓRDOBA, PONCE DE LEÓN, GRIERSON, SUBT. C. FADER Y GARZÓN."/>
    <d v="2011-11-18T00:00:00"/>
    <d v="2013-07-26T00:00:00"/>
    <n v="16612409.984499998"/>
    <n v="573458.32227500342"/>
    <n v="830620.49922499992"/>
    <n v="18016488.806000002"/>
    <s v="-"/>
    <s v="-"/>
    <n v="93972.254199999996"/>
    <n v="14763424.3518"/>
    <n v="3159092.2"/>
    <s v="-"/>
    <n v="0"/>
    <n v="0"/>
    <n v="0"/>
    <n v="0"/>
    <n v="0"/>
    <n v="0"/>
    <s v="-"/>
    <s v="FINALIZADO"/>
    <n v="1"/>
    <n v="1"/>
    <s v="-"/>
  </r>
  <r>
    <n v="1271"/>
    <x v="0"/>
    <s v="06. PLAN SANITARIO DE EMERGENCIA"/>
    <s v="-"/>
    <s v="-"/>
    <s v="-"/>
    <s v="EXPANSIÓN DE REDES"/>
    <s v="-"/>
    <s v="RED SECUNDARIA CLOACAL VILLA DEL VALLE"/>
    <n v="2"/>
    <x v="0"/>
    <n v="356"/>
    <x v="0"/>
    <x v="0"/>
    <n v="5"/>
    <s v="1160417"/>
    <n v="5"/>
    <s v="-"/>
    <n v="11"/>
    <n v="5"/>
    <n v="5"/>
    <n v="7"/>
    <n v="753"/>
    <n v="3"/>
    <n v="8"/>
    <n v="96"/>
    <s v="2"/>
    <s v="SC554"/>
    <s v="-"/>
    <s v="LANÚS"/>
    <s v="VALENTÍN ALSINA"/>
    <s v="EL PROYECTO SE ENCUENTRA DELIMITADO POR LAS SIGUIENTES CALLES: BOQUERON, GRAL. OLAZÁBAL, VIAS EX BELGRANO, UCRANIA Y YERBAL."/>
    <d v="2011-06-16T00:00:00"/>
    <d v="2013-04-19T00:00:00"/>
    <n v="11979544.5"/>
    <n v="2180788.8685000003"/>
    <n v="1227141.2541999999"/>
    <n v="15387474.6227"/>
    <s v="-"/>
    <s v="-"/>
    <n v="6566381.7054000003"/>
    <n v="7708256.5828"/>
    <n v="1380787.7248"/>
    <n v="-267951.39030000003"/>
    <n v="0"/>
    <n v="0"/>
    <n v="0"/>
    <n v="0"/>
    <n v="0"/>
    <n v="0"/>
    <s v="-"/>
    <s v="FINALIZADO"/>
    <n v="1"/>
    <n v="1"/>
    <s v="-"/>
  </r>
  <r>
    <n v="1272"/>
    <x v="0"/>
    <s v="06. PLAN SANITARIO DE EMERGENCIA"/>
    <s v="-"/>
    <s v="-"/>
    <s v="-"/>
    <s v="EXPANSIÓN DE REDES"/>
    <s v="SISTEMA CLOACAS EZEIZA"/>
    <s v="RED SECUNDARIA CLOACAL EZEIZA 1"/>
    <n v="2"/>
    <x v="0"/>
    <n v="356"/>
    <x v="0"/>
    <x v="0"/>
    <n v="5"/>
    <s v="1160405"/>
    <n v="5"/>
    <s v="-"/>
    <n v="11"/>
    <n v="5"/>
    <n v="5"/>
    <n v="7"/>
    <n v="753"/>
    <n v="3"/>
    <n v="8"/>
    <n v="96"/>
    <s v="2"/>
    <s v="UCS003"/>
    <s v="-"/>
    <s v="EZEIZA"/>
    <s v="TRISTÁN SUÁREZ"/>
    <s v="EL PROYECTO SE ENCUENTRA DELIMITADO POR LAS SIGUIENTES CALLES: RUTA NACIONAL N° 205, E._x000a_GUTIERREZ, AGOTE, SAN JOSÉ, CHICLANA, SANTA ANGELA, ARTIGAS, EL NANDUBAY, LAVALLE, LOS PINOS."/>
    <d v="2011-07-25T00:00:00"/>
    <d v="2013-02-20T00:00:00"/>
    <n v="12860772.931600001"/>
    <n v="2385579.9406999997"/>
    <n v="-292550.5580999977"/>
    <n v="14953802.314200003"/>
    <s v="-"/>
    <s v="-"/>
    <n v="8021342.8657999998"/>
    <n v="6603552.7351000002"/>
    <n v="328906.7133"/>
    <s v="-"/>
    <n v="0"/>
    <n v="0"/>
    <n v="0"/>
    <n v="0"/>
    <n v="0"/>
    <n v="0"/>
    <s v="-"/>
    <s v="FINALIZADO"/>
    <n v="1"/>
    <n v="1"/>
    <s v="-"/>
  </r>
  <r>
    <n v="1273"/>
    <x v="0"/>
    <s v="06. PLAN SANITARIO DE EMERGENCIA"/>
    <s v="-"/>
    <s v="-"/>
    <s v="-"/>
    <s v="EXPANSIÓN DE REDES"/>
    <s v="SISTEMA CLOACAS ESTEBAN ECHEVERRÍA"/>
    <s v="RS V. DE MAYO 1 (Bº LUIS GUILLON + V. MAYO RESTO) RESTO"/>
    <n v="2"/>
    <x v="0"/>
    <n v="356"/>
    <x v="0"/>
    <x v="0"/>
    <n v="5"/>
    <s v="1160436"/>
    <n v="5"/>
    <s v="-"/>
    <n v="11"/>
    <n v="5"/>
    <n v="5"/>
    <n v="7"/>
    <n v="753"/>
    <n v="3"/>
    <n v="8"/>
    <n v="96"/>
    <s v="2"/>
    <s v="SC02906"/>
    <s v="-"/>
    <s v="ESTEBAN ECHEVERRÍA"/>
    <s v="LUIS GUILLÓN"/>
    <s v="EL PROYECTO SE ENCUENTRA DELIMITADO POR LAS SIGUIENTES CALLES: AV. L. VALETTE, CAMINO DE CINTURA, SARDI, SUBT. U. GONZÁLEZ, J.B. ALBERDI, GAMARRA, RETES, MONTE GRANDE, AVELLANEDA, E. PRAYONES, MATIENZO, F.URIBURU, SALTA, BELGRANO, ALVEAR, E. ARANA, RIVADAVIA, D. C. OCANTOS, J. CASTEX, J. B. ALBERDI, E. PRAYONES, AV. L. VALETTE, NUESTRAS MALVINAS, J. V. GONZALEZ, LAGOS GARCIA."/>
    <d v="2011-11-18T00:00:00"/>
    <d v="2013-07-26T00:00:00"/>
    <n v="23942613.494799998"/>
    <n v="4484871.2556999996"/>
    <n v="705844.79789999872"/>
    <n v="29133329.548399996"/>
    <s v="-"/>
    <s v="-"/>
    <n v="135437.3812"/>
    <n v="27536448.395500001"/>
    <n v="1461443.7716999999"/>
    <s v="-"/>
    <n v="0"/>
    <n v="0"/>
    <n v="0"/>
    <n v="0"/>
    <n v="0"/>
    <n v="0"/>
    <s v="-"/>
    <s v="FINALIZADO"/>
    <n v="1"/>
    <n v="1"/>
    <s v="-"/>
  </r>
  <r>
    <n v="1274"/>
    <x v="0"/>
    <s v="06. PLAN SANITARIO DE EMERGENCIA"/>
    <s v="-"/>
    <s v="-"/>
    <s v="-"/>
    <s v="EXPANSIÓN DE REDES"/>
    <s v="SISTEMA CLOACAS EZEIZA"/>
    <s v="RED SECUNDARIA TRISTAN SUAREZ"/>
    <n v="2"/>
    <x v="0"/>
    <n v="356"/>
    <x v="0"/>
    <x v="0"/>
    <n v="5"/>
    <s v="1160402"/>
    <n v="5"/>
    <s v="-"/>
    <n v="11"/>
    <n v="5"/>
    <n v="5"/>
    <n v="7"/>
    <n v="753"/>
    <n v="3"/>
    <n v="8"/>
    <n v="96"/>
    <s v="2"/>
    <s v="UCS001"/>
    <s v="-"/>
    <s v="EZEIZA"/>
    <s v="TRISTÁN SUÁREZ"/>
    <s v="EL PROYECTO SE ENCUENTRA DELIMITADO POR LAS SIGUIENTES CALLES: SARMIENTO – RUTA NACIONAL N° 205, B. MATIENZO, ESCALADA, SAAVEDRA, SGTO. CABRAL, BRANCOLI, PRINGLES, MORENO, DEAN FUNES, GADDINI, SOLÍS, J.J.PASO, GUEMES, BELGRANO, BOGADO, R. SAENZ PEÑA, GUEMES, BRASILIA, BOGADO Y QUITO."/>
    <d v="2011-10-12T00:00:00"/>
    <d v="2013-07-26T00:00:00"/>
    <n v="39214006.179700002"/>
    <n v="13360983.180600001"/>
    <n v="2933160.0288999919"/>
    <n v="55508149.389199995"/>
    <s v="-"/>
    <s v="-"/>
    <n v="1260671.9323"/>
    <n v="27568193.857799999"/>
    <n v="30239876.220400002"/>
    <n v="-4760571.2681999998"/>
    <n v="1199978.6469000001"/>
    <n v="0"/>
    <n v="0"/>
    <n v="0"/>
    <n v="0"/>
    <n v="0"/>
    <s v="-"/>
    <s v="FINALIZADO"/>
    <n v="1"/>
    <n v="1"/>
    <s v="-"/>
  </r>
  <r>
    <n v="1275"/>
    <x v="0"/>
    <s v="06. PLAN SANITARIO DE EMERGENCIA"/>
    <s v="-"/>
    <s v="-"/>
    <s v="-"/>
    <s v="EXPANSIÓN DE REDES"/>
    <s v="SISTEMA CLOACAS MONTE GRANDE- ESTEBAN ECHEVERRÍA"/>
    <s v="RED SECUNDARIA CLOACAL MONTE GRANDE 5 PARCIAL"/>
    <n v="2"/>
    <x v="0"/>
    <n v="356"/>
    <x v="0"/>
    <x v="0"/>
    <n v="5"/>
    <s v="1160406"/>
    <n v="5"/>
    <s v="-"/>
    <n v="11"/>
    <n v="5"/>
    <n v="5"/>
    <n v="7"/>
    <n v="753"/>
    <n v="3"/>
    <n v="8"/>
    <n v="96"/>
    <s v="2"/>
    <s v="SC322"/>
    <s v="-"/>
    <s v="ESTEBAN ECHEVERRÍA"/>
    <s v="MONTE GRANDE"/>
    <s v="ÁREA COMPRENDIDA ENTRE LAS CALLES: LUIS DE SARRO, AV. N BRUZONE, TTE J. M. CASTEX, N. AVELLANEDA, GRAL. RONDEAU, AV. N. BRUZONE, ESTEBAN ECHEVERRÍA, J. B. ALBERDI, C. BENAVIDEZ, AV. N. BRUZONE, C. BENAVIDEZ, A. SARDI, NUESTRAS MALVINAS, AV. L. VALETTE.  "/>
    <d v="2011-11-18T00:00:00"/>
    <d v="2013-07-26T00:00:00"/>
    <n v="16471877.244899999"/>
    <n v="2044944.2981000002"/>
    <n v="652263.45019999705"/>
    <n v="19169084.993199997"/>
    <s v="-"/>
    <s v="-"/>
    <n v="93177.296300000002"/>
    <n v="14795019.2334"/>
    <n v="4280888.4634999996"/>
    <s v="-"/>
    <n v="0"/>
    <n v="0"/>
    <n v="0"/>
    <n v="0"/>
    <n v="0"/>
    <n v="0"/>
    <s v="-"/>
    <s v="FINALIZADO"/>
    <n v="1"/>
    <n v="1"/>
    <s v="-"/>
  </r>
  <r>
    <n v="1276"/>
    <x v="0"/>
    <s v="06. PLAN SANITARIO DE EMERGENCIA"/>
    <s v="-"/>
    <s v="-"/>
    <s v="-"/>
    <s v="EXPANSIÓN DE REDES"/>
    <s v="-"/>
    <s v="COLECTORES ACUBA"/>
    <n v="2"/>
    <x v="0"/>
    <n v="356"/>
    <x v="0"/>
    <x v="0"/>
    <n v="5"/>
    <s v="1160306"/>
    <n v="5"/>
    <s v="-"/>
    <n v="11"/>
    <n v="5"/>
    <n v="5"/>
    <n v="7"/>
    <n v="753"/>
    <n v="3"/>
    <n v="8"/>
    <n v="96"/>
    <s v="2"/>
    <s v="SCP004"/>
    <s v="-"/>
    <s v="LANÚS"/>
    <s v="VALENTÍN ALSINA"/>
    <s v="EL PROYECTO SE ENCUENTRA DELIMITADO POR LAS SIGUIENTES CALLES: GRAL. OLAZÁBAL, E. PERÓN, COLON, CHUBUT, GRAL. OLAZÁBAL, HUMAHUACA, YERBAL OESTE, BOQUERON, 25 DE_x000a_MAYO, ITAPIRU, M. CASTRO, CNL. MURGUIONDO, 25 DE MAYO, YATAY, YERBAL Y CNL. OSORIO HASTA LA INTERSECCIÓN CON GRAL OLAZABAL."/>
    <d v="2011-06-06T00:00:00"/>
    <s v="Rescindida"/>
    <n v="6403138.5"/>
    <n v="4536400.1100000003"/>
    <n v="320156.92500000005"/>
    <s v="Contrato Rescindido"/>
    <s v="-"/>
    <s v="-"/>
    <n v="459720.95069999999"/>
    <n v="5038603.9822000004"/>
    <n v="1239496.2305000001"/>
    <s v="-"/>
    <n v="0"/>
    <n v="0"/>
    <n v="0"/>
    <n v="0"/>
    <n v="0"/>
    <n v="0"/>
    <s v="-"/>
    <s v="RESCINDIDA"/>
    <s v="Contrato rescindido"/>
    <n v="0.67"/>
    <s v="CONTRATO RESCINDIDO EL 18-06-14. SE COMPLETA SU EJECUCIÓN CON LA SC70070."/>
  </r>
  <r>
    <n v="1277"/>
    <x v="0"/>
    <s v="06. PLAN SANITARIO DE EMERGENCIA"/>
    <s v="-"/>
    <s v="-"/>
    <s v="-"/>
    <s v="EXPANSIÓN DE REDES"/>
    <s v="-"/>
    <s v="IMPULSION ALBARIÑOS - BALCARCE"/>
    <n v="2"/>
    <x v="0"/>
    <n v="356"/>
    <x v="0"/>
    <x v="0"/>
    <n v="5"/>
    <s v="1160303"/>
    <n v="5"/>
    <s v="-"/>
    <n v="11"/>
    <n v="5"/>
    <n v="5"/>
    <n v="7"/>
    <n v="753"/>
    <n v="3"/>
    <n v="8"/>
    <n v="96"/>
    <s v="2"/>
    <s v="SC540"/>
    <s v="-"/>
    <s v="LANÚS"/>
    <s v="REMEDIOS DE ESCALADA"/>
    <s v="EL DESARROLLO DE LA IMPULSIÓN SERÁ DESDE LA ESTACIÓN, POR DARDO ROCHA HASTA M. AVELLANEDA; POR ÉSTA HASTA CORDERO DONDE CAMBIA SU NOMBRE A CAFFERATA Y POR ÉSTA HASTA URIARTE PARA VOLCAR EN LA BR DEL COLECTOR EXISTENTE A GRAVEDAD."/>
    <d v="2011-06-06T00:00:00"/>
    <d v="2013-11-19T00:00:00"/>
    <n v="7730230.2000000002"/>
    <n v="129050.77520000108"/>
    <n v="931638.56829999934"/>
    <n v="8790919.5435000006"/>
    <s v="-"/>
    <s v="-"/>
    <n v="2554868.3544999999"/>
    <n v="4734431.7752"/>
    <n v="1501643.8315999999"/>
    <n v="-24.4178"/>
    <n v="0"/>
    <n v="0"/>
    <n v="0"/>
    <n v="0"/>
    <n v="0"/>
    <n v="0"/>
    <s v="-"/>
    <s v="FINALIZADO"/>
    <n v="1"/>
    <n v="1"/>
    <s v="-"/>
  </r>
  <r>
    <n v="1279"/>
    <x v="0"/>
    <s v="06. PLAN SANITARIO DE EMERGENCIA"/>
    <s v="-"/>
    <s v="-"/>
    <s v="-"/>
    <s v="EXPANSIÓN DE REDES"/>
    <s v="SISTEMA CLOACAS AVELLANEDA"/>
    <s v="ESTACION BOMBEO AVELLANEDA OESTE - OBRA CIVIL"/>
    <n v="2"/>
    <x v="0"/>
    <n v="356"/>
    <x v="0"/>
    <x v="0"/>
    <n v="5"/>
    <s v="1160327"/>
    <n v="5"/>
    <s v="-"/>
    <n v="11"/>
    <n v="5"/>
    <n v="5"/>
    <n v="7"/>
    <n v="753"/>
    <n v="3"/>
    <n v="8"/>
    <n v="96"/>
    <s v="2"/>
    <s v="SC016"/>
    <s v="-"/>
    <s v="AVELLANEDA"/>
    <s v="SARANDÍ"/>
    <s v="LA EBC ESTARÁ SITUADA EN SUSPISICHE 519 ( E ) SOLIER Y CORDERO, PARTIDO DE AVELLANEDA."/>
    <d v="2011-08-08T00:00:00"/>
    <s v="Rescindida"/>
    <n v="2198039.1124999998"/>
    <n v="399134.23"/>
    <n v="100635.57174000001"/>
    <s v="Contrato Rescindido"/>
    <s v="-"/>
    <s v="-"/>
    <n v="59526.942199999998"/>
    <n v="362833.17609999998"/>
    <n v="802815.26489999995"/>
    <n v="3389966.0200999998"/>
    <n v="-145657.54939999999"/>
    <n v="0"/>
    <n v="0"/>
    <n v="0"/>
    <n v="0"/>
    <n v="0"/>
    <s v="-"/>
    <s v="RESCINDIDA"/>
    <s v="Contrato rescindido"/>
    <n v="0.6"/>
    <s v="SE RESCINDIÓ EL 25-10-13. EL AVANCE FÍSICO CORRESPONDE AL CONTRATO RESCINDIDO. SE COMPLETARÁ SU EJECUCIÓN CON LA VX70003. "/>
  </r>
  <r>
    <n v="1281"/>
    <x v="0"/>
    <s v="09. EXPANSIÓN DE LA RED DE AGUA POTABLE Y SANEAMIENTO DE CLOACAS"/>
    <s v="-"/>
    <s v="-"/>
    <s v="-"/>
    <s v="EXPANSIÓN DE REDES CLOACALES"/>
    <s v="SISTEMA CLOACAS LOMAS DE ZAMORA"/>
    <s v="TERRENO PARA PLANTA DE TRATAMIENTO DE EFLUENTES CLOACALES FIORITO"/>
    <n v="2"/>
    <x v="0"/>
    <n v="356"/>
    <x v="0"/>
    <x v="0"/>
    <n v="5"/>
    <s v="1161605"/>
    <n v="5"/>
    <s v="-"/>
    <n v="11"/>
    <n v="5"/>
    <n v="5"/>
    <n v="7"/>
    <n v="753"/>
    <n v="3"/>
    <n v="8"/>
    <n v="96"/>
    <s v="2"/>
    <s v="SIN P3"/>
    <s v="-"/>
    <s v="LOMAS DE ZAMORA"/>
    <s v="VILLA FIORITO"/>
    <s v="EL PREDIO SE ENCUENTRA UBICADO EN EL CAMINO DE LA RIBERA SUD (PARCELA 1 – FRACCIÓN 1), CONTIGUO AL RIACHUELO Y EN LAS CERCANÍAS DEL PUENTE DE LA NORIA. "/>
    <s v="Se tomó posesión del predio el 09/05/12"/>
    <s v="No aplica por ser Juicio de expropiación"/>
    <n v="25029095"/>
    <n v="0"/>
    <n v="82577782.458700001"/>
    <n v="107606877.4587"/>
    <n v="0"/>
    <n v="0"/>
    <n v="25029448"/>
    <n v="95073.33"/>
    <n v="3973173.5449999999"/>
    <n v="0"/>
    <n v="0"/>
    <n v="0"/>
    <n v="0"/>
    <n v="99371782.230599999"/>
    <n v="-20862599.646900002"/>
    <n v="0"/>
    <s v="X"/>
    <s v="FINALIZADO"/>
    <n v="1"/>
    <n v="1"/>
    <s v="-"/>
  </r>
  <r>
    <n v="1282"/>
    <x v="0"/>
    <s v="06. PLAN SANITARIO DE EMERGENCIA"/>
    <s v="-"/>
    <s v="-"/>
    <s v="-"/>
    <s v="EXPANSIÓN DE REDES"/>
    <s v="-"/>
    <s v="RED SECUNDARIA CLOACAL VILLA DEL VALLE - SUBCUENTA ACUBA"/>
    <n v="2"/>
    <x v="0"/>
    <n v="356"/>
    <x v="0"/>
    <x v="0"/>
    <n v="5"/>
    <s v="1160404"/>
    <n v="5"/>
    <s v="-"/>
    <n v="11"/>
    <n v="5"/>
    <n v="5"/>
    <n v="7"/>
    <n v="753"/>
    <n v="3"/>
    <n v="8"/>
    <n v="96"/>
    <s v="2"/>
    <s v="SC55401"/>
    <s v="-"/>
    <s v="LANÚS"/>
    <s v="VALENTÍN ALSINA"/>
    <s v="EL PROYECTO SE ENCUENTRA DELIMITADO POR LAS SIGUIENTES CALLES: ITARIPU, 25 DE MAYO, BOQUERON Y GRL. OLAZÁBAL."/>
    <d v="2011-06-06T00:00:00"/>
    <s v="Rescindida"/>
    <n v="12751820.1151"/>
    <n v="3760685.8684999999"/>
    <n v="637591.00575500005"/>
    <s v="Contrato Rescindido"/>
    <s v="-"/>
    <s v="-"/>
    <n v="1237258.2145"/>
    <n v="3048772.9415000002"/>
    <n v="9142045.5676000006"/>
    <n v="2065331.3219000001"/>
    <n v="0"/>
    <n v="0"/>
    <n v="0"/>
    <n v="0"/>
    <n v="0"/>
    <n v="0"/>
    <s v="-"/>
    <s v="RESCINDIDA"/>
    <s v="Contrato rescindido"/>
    <n v="0.87"/>
    <s v="CONTRATO RESCINDIDO 10-10-14. EL AVANCE FÍSICO CORRESPONDE AL CONTRATO RESCINDIDO. SE COMPLETARÁ SU EJECUCIÓN CON LA SC70036"/>
  </r>
  <r>
    <n v="1283"/>
    <x v="0"/>
    <s v="06. PLAN SANITARIO DE EMERGENCIA"/>
    <s v="-"/>
    <s v="-"/>
    <s v="-"/>
    <s v="EXPANSIÓN DE REDES"/>
    <s v="-"/>
    <s v="RED SECUNDARIA CLOACAL ALBARIÑOS CENTRO - ETAPA 1"/>
    <n v="2"/>
    <x v="0"/>
    <n v="356"/>
    <x v="0"/>
    <x v="0"/>
    <n v="5"/>
    <s v="1160412"/>
    <n v="5"/>
    <s v="-"/>
    <n v="11"/>
    <n v="5"/>
    <n v="5"/>
    <n v="7"/>
    <n v="753"/>
    <n v="3"/>
    <n v="8"/>
    <n v="96"/>
    <s v="2"/>
    <s v="SCS012"/>
    <s v="-"/>
    <s v="LANÚS"/>
    <s v="LANÚS"/>
    <s v="EL PROYECTO SE ENCUENTRA DELIMITADO POR LAS SIGUIENTES CALLES: LA RIOJA, GDOR. GRAL. VIAMONTE, AV. GRAL. JOSE DE SAN MARTÍN, GDOR. CARLOS TEJEDOR, ENRIQUE FERNÁNDEZ, JOSE M. MORENO, SANTIAGO PLAUL Y MANUEL MAZA."/>
    <d v="2011-11-15T00:00:00"/>
    <d v="2013-05-15T00:00:00"/>
    <n v="11538083.26"/>
    <n v="796270.06519998657"/>
    <n v="1132421.5639000139"/>
    <n v="13466774.8891"/>
    <s v="-"/>
    <s v="-"/>
    <n v="65268.053399999997"/>
    <n v="7574330.2959000003"/>
    <n v="5827176.5398000004"/>
    <s v="-"/>
    <n v="0"/>
    <n v="0"/>
    <n v="0"/>
    <n v="0"/>
    <n v="0"/>
    <n v="0"/>
    <s v="-"/>
    <s v="FINALIZADO"/>
    <n v="1"/>
    <n v="1"/>
    <s v="-"/>
  </r>
  <r>
    <n v="1284"/>
    <x v="0"/>
    <s v="06. PLAN SANITARIO DE EMERGENCIA"/>
    <s v="-"/>
    <s v="-"/>
    <s v="-"/>
    <s v="EXPANSIÓN DE REDES"/>
    <s v="OBRA CLOACAS LANÚS"/>
    <s v="RED SECUNDARIA CLOACAL CARAZA 2 - SUBCUENCA ACUBA"/>
    <n v="2"/>
    <x v="0"/>
    <n v="356"/>
    <x v="0"/>
    <x v="0"/>
    <n v="5"/>
    <s v="1160419"/>
    <n v="5"/>
    <s v="-"/>
    <n v="11"/>
    <n v="5"/>
    <n v="5"/>
    <n v="7"/>
    <n v="753"/>
    <n v="3"/>
    <n v="8"/>
    <n v="96"/>
    <s v="2"/>
    <s v="SC551"/>
    <s v="-"/>
    <s v="LANÚS"/>
    <s v="VALENTÍN ALSINA"/>
    <s v="EL PROYECTO SE ENCUENTRA DELIMITADO POR LAS SIGUIENTES CALLES: COLON, CHUBUT, GRAL. OLAZÁBAL Y 24 DE JUNIO."/>
    <d v="2014-10-14T00:00:00"/>
    <d v="2016-07-02T03:36:00"/>
    <n v="23740755.317400001"/>
    <n v="17890398.069499999"/>
    <n v="1885371.0348000005"/>
    <n v="43516524.421700001"/>
    <s v="-"/>
    <s v="-"/>
    <n v="63736.108699999997"/>
    <s v="-"/>
    <s v="-"/>
    <n v="152968.51459999999"/>
    <n v="26401594.503899999"/>
    <n v="16798135.728"/>
    <n v="100089.56649999999"/>
    <n v="0"/>
    <n v="0"/>
    <n v="0"/>
    <s v="-"/>
    <s v="FINALIZADO"/>
    <n v="1"/>
    <n v="1"/>
    <s v="-"/>
  </r>
  <r>
    <n v="1285"/>
    <x v="0"/>
    <s v="06. PLAN SANITARIO DE EMERGENCIA"/>
    <s v="-"/>
    <s v="-"/>
    <s v="-"/>
    <s v="EXPANSIÓN DE REDES"/>
    <s v="SISTEMA CLOACAS ESTEBAN ECHEVERRÍA"/>
    <s v="COLECTOR CLOACAL BARRIO ISLAS MALVINAS"/>
    <n v="2"/>
    <x v="0"/>
    <n v="356"/>
    <x v="0"/>
    <x v="0"/>
    <n v="5"/>
    <s v="1160307"/>
    <n v="5"/>
    <s v="-"/>
    <n v="11"/>
    <n v="5"/>
    <n v="5"/>
    <n v="7"/>
    <n v="753"/>
    <n v="3"/>
    <n v="8"/>
    <n v="96"/>
    <s v="2"/>
    <s v="UCP001"/>
    <s v="-"/>
    <s v="ESTEBAN ECHEVERRÍA"/>
    <s v="MONTE GRANDE"/>
    <s v="DESDE 500M DE PRESB. O. MAINER Y H. CONSTANZO, POR MAINER, R. OLIVER, 9 DE JULIO, P. CÁSERES, INGENIERO HUERGO HASTA URQUIZA."/>
    <d v="2013-05-14T00:00:00"/>
    <d v="2014-09-30T00:00:00"/>
    <n v="27336328"/>
    <n v="1562054.5439000032"/>
    <n v="1037559.0885000001"/>
    <n v="29935941.632400002"/>
    <s v="-"/>
    <s v="-"/>
    <n v="87420.176800000001"/>
    <n v="13015.4619"/>
    <n v="1361959.4835000001"/>
    <n v="28400751.264600001"/>
    <n v="72795.245599999907"/>
    <n v="0"/>
    <n v="0"/>
    <n v="0"/>
    <n v="0"/>
    <n v="0"/>
    <s v="-"/>
    <s v="FINALIZADO"/>
    <n v="1"/>
    <n v="1"/>
    <s v="-"/>
  </r>
  <r>
    <n v="1286"/>
    <x v="0"/>
    <s v="06. PLAN SANITARIO DE EMERGENCIA"/>
    <s v="-"/>
    <s v="-"/>
    <s v="-"/>
    <s v="EXPANSIÓN DE REDES"/>
    <s v="SISTEMA CLOACAS AVELLANEDA"/>
    <s v="IMPULSION BARRIO DOMINICO"/>
    <n v="2"/>
    <x v="0"/>
    <n v="356"/>
    <x v="0"/>
    <x v="0"/>
    <n v="5"/>
    <s v="1160302"/>
    <n v="5"/>
    <s v="-"/>
    <n v="11"/>
    <n v="5"/>
    <n v="5"/>
    <n v="7"/>
    <n v="753"/>
    <n v="3"/>
    <n v="8"/>
    <n v="96"/>
    <s v="2"/>
    <s v="SC486"/>
    <s v="-"/>
    <s v="AVELLANEDA"/>
    <s v="VILLA DOMÍNICO"/>
    <s v="LA TRAZA DE LA IMPULSIÓN EXTENDERÁ SU RECORRIDO POR LAS CALLES CARLOS GARDEL, WASHINGTON, BARADERO, CRUCE FFCC, EMILIO ZOLA, DARWIN, MORENO, CHIVILCOY, FINALIZANDO EN LA AV. MITRE DONDE DESCARGARÁ A GRAVEDAD EN LA BOCA DE REGISTRO PERTENECIENTE A LA 1ª CLOACA MÁXIMA EXISTENTE."/>
    <d v="2012-09-17T00:00:00"/>
    <d v="2014-10-27T00:00:00"/>
    <n v="7501118.6965000005"/>
    <n v="828703.51740000024"/>
    <n v="973371.75599999819"/>
    <n v="9303193.969899999"/>
    <s v="-"/>
    <s v="-"/>
    <n v="32773.987399999998"/>
    <n v="1508128.1825999999"/>
    <n v="7008495.7525000004"/>
    <n v="753796.04740000004"/>
    <n v="0"/>
    <n v="0"/>
    <n v="0"/>
    <n v="0"/>
    <n v="0"/>
    <n v="0"/>
    <s v="-"/>
    <s v="FINALIZADO"/>
    <n v="1"/>
    <n v="1"/>
    <s v="-"/>
  </r>
  <r>
    <n v="1288"/>
    <x v="0"/>
    <s v="09. EXPANSIÓN DE LA RED DE AGUA POTABLE Y SANEAMIENTO DE CLOACAS"/>
    <s v="-"/>
    <s v="-"/>
    <s v="-"/>
    <s v="EXPANSIÓN DE REDES CLOACALES"/>
    <s v="REDES CLOACALES AVELLANEDA"/>
    <s v="IMPULSION SARMIENTO"/>
    <n v="2"/>
    <x v="0"/>
    <n v="356"/>
    <x v="0"/>
    <x v="0"/>
    <n v="5"/>
    <s v="1160319"/>
    <n v="77"/>
    <s v="-"/>
    <s v="22 Y RECURSOS PROPIOS"/>
    <n v="5"/>
    <n v="5"/>
    <n v="7"/>
    <n v="753"/>
    <n v="3"/>
    <n v="8"/>
    <n v="2"/>
    <s v="2"/>
    <s v="SC485"/>
    <s v="-"/>
    <s v="AVELLANEDA"/>
    <s v="GERLI"/>
    <s v="EL DESARROLLO DE LA CONDUCCIÓN SERÁ DESDE LA ESTACIÓN, POR CANGALLO HASTA SARMIENTO, SARMIENTO HASTA CARABELAS, TOMANDO ÉSTA HASTA MAGAN Y POR ESTA ÚLTIMA HASTA HELGUERA"/>
    <d v="2012-04-26T00:00:00"/>
    <d v="2013-08-01T00:00:00"/>
    <n v="3508691.5346999997"/>
    <n v="496720.65740000003"/>
    <n v="0"/>
    <n v="4005412.1920999996"/>
    <n v="0"/>
    <n v="0"/>
    <n v="19847.7873"/>
    <n v="1412631.8030000001"/>
    <n v="2572932.6017999998"/>
    <n v="0"/>
    <n v="0"/>
    <n v="0"/>
    <n v="1330074.7977"/>
    <n v="1330074.7977"/>
    <n v="0"/>
    <n v="0"/>
    <s v="-"/>
    <s v="FINALIZADO"/>
    <n v="1"/>
    <n v="1"/>
    <s v="EN 2018 SE MODIFICA EL CÓDIGO DE ACTIVIDAD DE LA APERTURA PROGRAMÁTICA DE 5 A 77, UG DE 96 A 2 Y FF DE 11 A 22. EL PROYECTO TAMBIÉN SERÁ FINANCIADO CON RECURSOS PROPIOS DE AYSA"/>
  </r>
  <r>
    <n v="1289"/>
    <x v="0"/>
    <s v="06. PLAN SANITARIO DE EMERGENCIA"/>
    <s v="-"/>
    <s v="-"/>
    <s v="-"/>
    <s v="EXPANSIÓN DE REDES"/>
    <s v="SISTEMA CLOACAS AVELLANEDA"/>
    <s v="ESTACION BOMBEO AVELLANEDA OESTE - OBRA ELECTROMECANICA"/>
    <n v="2"/>
    <x v="0"/>
    <n v="356"/>
    <x v="0"/>
    <x v="0"/>
    <n v="5"/>
    <s v="1160328"/>
    <n v="5"/>
    <s v="-"/>
    <n v="11"/>
    <n v="5"/>
    <n v="5"/>
    <n v="7"/>
    <n v="753"/>
    <n v="3"/>
    <n v="8"/>
    <n v="96"/>
    <s v="2"/>
    <s v="SC0161"/>
    <s v="-"/>
    <s v="AVELLANEDA"/>
    <s v="SARANDÍ"/>
    <s v="LA EBC ESTARÁ SITUADA EN SUSPISICHE 519 ( E ) SOLIER Y CORDERO, PARTIDO DE AVELLANEDA."/>
    <d v="2011-08-08T00:00:00"/>
    <s v="Rescindida"/>
    <n v="2833738.6274999999"/>
    <n v="0"/>
    <n v="150953.35760999983"/>
    <s v="Contrato Rescindido"/>
    <s v="-"/>
    <s v="-"/>
    <n v="505399.44290000002"/>
    <s v="-"/>
    <n v="16171.783100000001"/>
    <s v="-"/>
    <n v="0"/>
    <n v="0"/>
    <n v="0"/>
    <n v="0"/>
    <n v="0"/>
    <n v="0"/>
    <s v="-"/>
    <s v="RESCINDIDA"/>
    <s v="Contrato rescindido"/>
    <n v="0"/>
    <s v="SE RESCINDIÓ EL 25-10-13. EL AVANCE FÍSICO CORRESPONDE AL CONTRATO RESCINDIDO. SE COMPLETARÁ SU EJECUCIÓN CON LA VX70003. "/>
  </r>
  <r>
    <n v="1290"/>
    <x v="0"/>
    <s v="06. PLAN SANITARIO DE EMERGENCIA"/>
    <s v="-"/>
    <s v="-"/>
    <s v="-"/>
    <s v="EXPANSIÓN DE REDES"/>
    <s v="SISTEMA CLOACAS LOMAS DE ZAMORA"/>
    <s v="IMPULSIÓN PASCO ESTE"/>
    <n v="2"/>
    <x v="0"/>
    <n v="356"/>
    <x v="0"/>
    <x v="0"/>
    <n v="5"/>
    <s v="N960365"/>
    <n v="5"/>
    <s v="-"/>
    <n v="11"/>
    <n v="5"/>
    <n v="5"/>
    <n v="7"/>
    <n v="753"/>
    <n v="3"/>
    <n v="8"/>
    <n v="96"/>
    <s v="2"/>
    <s v="SC431"/>
    <s v="-"/>
    <s v="LOMAS DE ZAMORA"/>
    <s v="PASCO"/>
    <s v="LA TRAZA DE LA IMPULSIÓN EXTENDERÁ SU RECORRIDO POR LAS CALLES EL HORNERO, MONTERO, VEREDA SUR DE LA AVDA. TOMÁS FLORES – RUTA PROVINCIAL N° 49, ZURICH, EL CARDENAL, PABLO PODESTÁ Y LAS CAUSARINAS, FINALIZANDO EN UN COLECTOR SECUNDARIO DN 400 MM A CONSTRUIR, QUE FORMA PARTE DEL PROYECTO DE LA RED SECUNDARIA LOMAS 4"/>
    <d v="2012-11-09T00:00:00"/>
    <d v="2014-03-31T00:00:00"/>
    <n v="3429745"/>
    <n v="929923.05449999974"/>
    <n v="437544.25219999987"/>
    <n v="4797212.3066999996"/>
    <s v="-"/>
    <s v="-"/>
    <n v="11947.237499999999"/>
    <n v="988438.71499999997"/>
    <n v="3838031.4522000002"/>
    <n v="-41205.097999999998"/>
    <n v="0"/>
    <n v="0"/>
    <n v="0"/>
    <n v="0"/>
    <n v="0"/>
    <n v="0"/>
    <s v="-"/>
    <s v="FINALIZADO"/>
    <n v="1"/>
    <n v="1"/>
    <s v="-"/>
  </r>
  <r>
    <n v="1292"/>
    <x v="0"/>
    <s v="06. PLAN SANITARIO DE EMERGENCIA"/>
    <s v="-"/>
    <s v="-"/>
    <s v="-"/>
    <s v="EXPANSIÓN DE REDES"/>
    <s v="SISTEMA CLOACAS ALMIRANTE BROWN"/>
    <s v="IMPULSION RAFAEL CALZADA 2"/>
    <n v="2"/>
    <x v="0"/>
    <n v="356"/>
    <x v="0"/>
    <x v="0"/>
    <n v="5"/>
    <s v="1160324"/>
    <n v="5"/>
    <s v="-"/>
    <n v="11"/>
    <n v="5"/>
    <n v="5"/>
    <n v="7"/>
    <n v="753"/>
    <n v="3"/>
    <n v="8"/>
    <n v="96"/>
    <s v="2"/>
    <s v="SC435"/>
    <s v="-"/>
    <s v="ALMIRANTE BROWN"/>
    <s v="RAFAEL CALZADA"/>
    <s v="LA TRAZA SE DESARROLLA DESDE LA INTERSECCIÓN ENTRE LA CALLE SANTIAGO DEL ESTERO Y FRIAS, SIGUIENDO POR ESTA ULTIMA HASTA UNA EB UBICADA EN LA CALLE M.ARIN ENTRE FRIAS Y 30 DE SEPTIEMBRE."/>
    <d v="2013-03-11T00:00:00"/>
    <d v="2013-10-03T00:00:00"/>
    <n v="1744578"/>
    <n v="368880.53949999972"/>
    <n v="232407.53139999998"/>
    <n v="2345866.0708999997"/>
    <s v="-"/>
    <s v="-"/>
    <n v="10026.979600000001"/>
    <s v="-"/>
    <n v="2335839.0913"/>
    <s v="-"/>
    <n v="0"/>
    <n v="0"/>
    <n v="0"/>
    <n v="0"/>
    <n v="0"/>
    <n v="0"/>
    <s v="-"/>
    <s v="FINALIZADO"/>
    <n v="1.0000000000000002"/>
    <n v="1"/>
    <s v="-"/>
  </r>
  <r>
    <n v="1293"/>
    <x v="0"/>
    <s v="06. PLAN SANITARIO DE EMERGENCIA"/>
    <s v="-"/>
    <s v="-"/>
    <s v="-"/>
    <s v="EXPANSIÓN DE REDES"/>
    <s v="SISTEMA CLOACAS LOMAS DE ZAMORA"/>
    <s v="ESTACIÓN DE BOMBEO CLOACAL PASCO ESTE OBRA CIVIL"/>
    <n v="2"/>
    <x v="0"/>
    <n v="356"/>
    <x v="0"/>
    <x v="0"/>
    <n v="5"/>
    <s v="N960366"/>
    <n v="5"/>
    <s v="-"/>
    <n v="11"/>
    <n v="5"/>
    <n v="5"/>
    <n v="7"/>
    <n v="753"/>
    <n v="3"/>
    <n v="8"/>
    <n v="96"/>
    <s v="2"/>
    <s v="SC4301"/>
    <s v="-"/>
    <s v="LOMAS DE ZAMORA"/>
    <s v="PASCO"/>
    <s v="LA EB SE EMPLAZARÁ EN UN PREDIO UBICADO EN LA ESQUINA DE ARMESTI Y COSTA RICA DE 10M. DE FRENTE POR 40M. DE FONDO."/>
    <d v="2011-06-13T00:00:00"/>
    <s v="Rescindida"/>
    <n v="1323152.4845"/>
    <n v="375586.23850000004"/>
    <n v="33749.129999999997"/>
    <s v="Contrato Rescindido"/>
    <s v="-"/>
    <s v="-"/>
    <n v="464111.18160000001"/>
    <n v="786845.08880000003"/>
    <n v="315306.02289999998"/>
    <n v="24568.154600000002"/>
    <n v="-9226.5524999999998"/>
    <n v="0"/>
    <n v="0"/>
    <n v="0"/>
    <n v="0"/>
    <n v="0"/>
    <s v="-"/>
    <s v="RESCINDIDA"/>
    <s v="Contrato rescindido"/>
    <n v="0.88"/>
    <s v="CONTRATO RESCINDIDO 25-10-13 - EL AVANCE FÍSICO CORRESPONDE AL CONTRATO RESCINDIDO. SE COMPLETARÁ SU EJECUCIÓN CON LA SC70037"/>
  </r>
  <r>
    <n v="1294"/>
    <x v="0"/>
    <s v="06. PLAN SANITARIO DE EMERGENCIA"/>
    <s v="-"/>
    <s v="-"/>
    <s v="-"/>
    <s v="EXPANSIÓN DE REDES"/>
    <s v="SISTEMA CLOACAS AVELLANEDA"/>
    <s v="ESTACION DE BOMBEO DOMINICO - OBRA ELECTROMECÁNICA"/>
    <n v="2"/>
    <x v="0"/>
    <n v="356"/>
    <x v="0"/>
    <x v="0"/>
    <n v="5"/>
    <s v="1160335"/>
    <n v="5"/>
    <s v="-"/>
    <n v="11"/>
    <n v="5"/>
    <n v="5"/>
    <n v="7"/>
    <n v="753"/>
    <n v="3"/>
    <n v="8"/>
    <n v="96"/>
    <s v="2"/>
    <s v="SC4842"/>
    <s v="-"/>
    <s v="AVELLANEDA"/>
    <s v="VILLA DOMÍNICO"/>
    <s v="LA EBC ESTARÁ UBICADA EN D. CASSAZZA Y CARLOS GARDEL, PARTIDO DE AVELLANEDA."/>
    <d v="2011-08-23T00:00:00"/>
    <s v="Rescindida"/>
    <n v="1338413.4521999999"/>
    <n v="0"/>
    <n v="66920.672609999994"/>
    <s v="Contrato Rescindido"/>
    <s v="-"/>
    <s v="-"/>
    <n v="236900.16459999999"/>
    <s v="-"/>
    <n v="14660.081700000001"/>
    <s v="-"/>
    <n v="0"/>
    <n v="0"/>
    <n v="0"/>
    <n v="0"/>
    <n v="0"/>
    <n v="0"/>
    <s v="-"/>
    <s v="RESCINDIDA"/>
    <s v="Contrato rescindido"/>
    <n v="0"/>
    <s v="CONTRATO RESCINDIDO EL 04-09-13. MONTO VIGENTE AL 31-12-13 $1.338.413. SE COMPLETA SU EJECUCIÓN CON LA SC70033"/>
  </r>
  <r>
    <n v="1295"/>
    <x v="0"/>
    <s v="06. PLAN SANITARIO DE EMERGENCIA"/>
    <s v="-"/>
    <s v="-"/>
    <s v="-"/>
    <s v="EXPANSIÓN DE REDES"/>
    <s v="OBRA CLOACAS LANÚS"/>
    <s v="ESTACION DE BOMBEO BALCARCE SUR - OBRA CIVIL"/>
    <n v="2"/>
    <x v="0"/>
    <n v="356"/>
    <x v="0"/>
    <x v="0"/>
    <n v="5"/>
    <s v="1160309"/>
    <n v="5"/>
    <s v="-"/>
    <n v="11"/>
    <n v="5"/>
    <n v="5"/>
    <n v="7"/>
    <n v="753"/>
    <n v="3"/>
    <n v="8"/>
    <n v="96"/>
    <s v="2"/>
    <s v="SC0221"/>
    <s v="-"/>
    <s v="LANÚS"/>
    <s v="REMEDIOS DE ESCALADA"/>
    <s v="LA EB ESTARÁ UBICADA EN LA PLAZOLETA DELIMITADA POR LAS CALLES DARDO ROCHA, QUIRNO COSTA."/>
    <d v="2014-06-16T03:00:00"/>
    <d v="2017-04-28T00:00:00"/>
    <n v="4594239.0900999997"/>
    <n v="5390502.7011000002"/>
    <n v="0"/>
    <n v="9984741.7912000008"/>
    <s v="-"/>
    <s v="-"/>
    <n v="4604.7638999999999"/>
    <s v="-"/>
    <s v="-"/>
    <n v="1615991.3968"/>
    <n v="4605573.0632999996"/>
    <n v="1195732.0430000001"/>
    <n v="2562840.5241999999"/>
    <n v="0"/>
    <n v="0"/>
    <n v="0"/>
    <s v="-"/>
    <s v="FINALIZADO"/>
    <n v="0.99999999999999978"/>
    <n v="1"/>
    <s v="-"/>
  </r>
  <r>
    <n v="1296"/>
    <x v="0"/>
    <s v="06. PLAN SANITARIO DE EMERGENCIA"/>
    <s v="-"/>
    <s v="-"/>
    <s v="-"/>
    <s v="EXPANSIÓN DE REDES"/>
    <s v="OBRA CLOACAS LANÚS"/>
    <s v="ESTACION DE BOMBEO BALCARCE SUR - OBRA ELECTROMECANICA"/>
    <n v="2"/>
    <x v="0"/>
    <n v="356"/>
    <x v="0"/>
    <x v="0"/>
    <n v="5"/>
    <s v="1160310"/>
    <n v="5"/>
    <s v="-"/>
    <n v="11"/>
    <n v="5"/>
    <n v="5"/>
    <n v="7"/>
    <n v="753"/>
    <n v="3"/>
    <n v="8"/>
    <n v="96"/>
    <s v="2"/>
    <s v="SC0222"/>
    <s v="-"/>
    <s v="LANÚS"/>
    <s v="REMEDIOS DE ESCALADA"/>
    <s v="LA EB ESTARÁ UBICADA EN LA PLAZOLETA DELIMITADA POR LAS CALLES DARDO ROCHA, QUIRNO COSTA."/>
    <d v="2014-06-16T03:00:00"/>
    <d v="2017-04-28T00:00:00"/>
    <n v="9782731.0207000002"/>
    <n v="7929983.3779099993"/>
    <n v="657510.50188999996"/>
    <n v="18370224.9005"/>
    <s v="-"/>
    <s v="-"/>
    <n v="35584.454400000002"/>
    <s v="-"/>
    <s v="-"/>
    <n v="6193071.7188999997"/>
    <n v="5643995.510999999"/>
    <n v="3794620.5241999999"/>
    <n v="2702952.6920000003"/>
    <n v="0"/>
    <n v="0"/>
    <n v="0"/>
    <s v="-"/>
    <s v="FINALIZADO"/>
    <n v="1"/>
    <n v="1"/>
    <s v="-"/>
  </r>
  <r>
    <n v="1297"/>
    <x v="0"/>
    <s v="09. EXPANSIÓN DE LA RED DE AGUA POTABLE Y SANEAMIENTO DE CLOACAS"/>
    <s v="-"/>
    <s v="-"/>
    <s v="-"/>
    <s v="EXPANSIÓN DE REDES CLOACALES"/>
    <s v="SISTEMA CLOACAS AVELLANEDA"/>
    <s v="ESTACION BOMBEO CLOACAL SARMIENTO - OBRA ELECTROMECANICA"/>
    <n v="2"/>
    <x v="0"/>
    <n v="356"/>
    <x v="0"/>
    <x v="0"/>
    <n v="5"/>
    <s v="1160316"/>
    <n v="77"/>
    <s v="-"/>
    <s v="22 Y RECURSOS PROPIOS"/>
    <n v="5"/>
    <n v="5"/>
    <n v="7"/>
    <n v="753"/>
    <n v="3"/>
    <n v="8"/>
    <n v="2"/>
    <s v="2"/>
    <s v="SC4832"/>
    <s v="-"/>
    <s v="AVELLANEDA"/>
    <s v="VILLA DOMÍNICO"/>
    <s v="LA EB ESTARÁ UBICADA EN LA CALLE CANGALLO 1375 ENTRE LAS CALLES GRAL. NAZAR Y TRES SARGENTOS, DEL PARTIDO DE AVELLANEDA"/>
    <d v="2018-03-19T00:00:00"/>
    <s v="Rescindida"/>
    <n v="10206466.692399999"/>
    <n v="0"/>
    <n v="0"/>
    <s v="Contrato Rescindido"/>
    <n v="0"/>
    <n v="0"/>
    <n v="415920.12439999997"/>
    <n v="0"/>
    <n v="411227.4056"/>
    <n v="0"/>
    <n v="0"/>
    <n v="0"/>
    <n v="0"/>
    <n v="0"/>
    <n v="347574.26660000003"/>
    <n v="173787.14661"/>
    <s v="X"/>
    <s v="EN EJECUCIÓN"/>
    <s v="Contrato rescindido"/>
    <n v="0"/>
    <s v="EN 2018 SE MODIFICA EL CÓDIGO DE ACTIVIDAD DE LA APERTURA PROGRAMÁTICA DE 5 A 77, UG DE 96 A 2 Y FF DE 11 A 22. EL PROYECTO TAMBIÉN SERÁ FINANCIADO CON RECURSOS PROPIOS DE AYSA"/>
  </r>
  <r>
    <n v="1298"/>
    <x v="0"/>
    <s v="06. PLAN SANITARIO DE EMERGENCIA"/>
    <s v="-"/>
    <s v="-"/>
    <s v="-"/>
    <s v="EXPANSIÓN DE REDES"/>
    <s v="-"/>
    <s v="OBRAS COMPLEMENTARIAS ESTACION BOMBEO CLOACAL LAS COLONIAS"/>
    <n v="2"/>
    <x v="0"/>
    <n v="356"/>
    <x v="0"/>
    <x v="0"/>
    <n v="5"/>
    <s v="1060355"/>
    <n v="5"/>
    <s v="-"/>
    <n v="11"/>
    <n v="5"/>
    <n v="5"/>
    <n v="7"/>
    <n v="753"/>
    <n v="3"/>
    <n v="8"/>
    <n v="96"/>
    <s v="2"/>
    <s v="SC5182"/>
    <s v="-"/>
    <s v="LANÚS"/>
    <s v="REMEDIOS DE ESCALADA"/>
    <s v="LA ESTACIÓN DE BOMBEO CLOACAL ESTARÁ UBICADA EN LA VEREDA OESTE DE LA ESQUINA DE LA INTERSECCIÓN DE LAS CALLES GRAL. FERRE Y CORONEL ALBARIÑOS."/>
    <d v="2010-12-24T00:00:00"/>
    <d v="2011-04-08T00:00:00"/>
    <n v="387895.75"/>
    <n v="0"/>
    <n v="2229.4250000000002"/>
    <n v="390125.17499999999"/>
    <s v="-"/>
    <s v="-"/>
    <n v="390125.17499999999"/>
    <s v="-"/>
    <s v="-"/>
    <s v="-"/>
    <n v="0"/>
    <n v="0"/>
    <n v="0"/>
    <n v="0"/>
    <n v="0"/>
    <n v="0"/>
    <s v="-"/>
    <s v="FINALIZADO"/>
    <n v="1"/>
    <n v="1"/>
    <s v="-"/>
  </r>
  <r>
    <n v="1299"/>
    <x v="0"/>
    <s v="06. PLAN SANITARIO DE EMERGENCIA"/>
    <s v="-"/>
    <s v="-"/>
    <s v="-"/>
    <s v="EXPANSIÓN DE REDES"/>
    <s v="SISTEMA CLOACAS CABA"/>
    <s v="TERRENO PARA ESTACION BOMBEO CLOACAL E INTERMEDIA 1 Y 2"/>
    <n v="2"/>
    <x v="0"/>
    <n v="356"/>
    <x v="0"/>
    <x v="0"/>
    <n v="5"/>
    <s v="1060360"/>
    <n v="5"/>
    <s v="-"/>
    <n v="11"/>
    <n v="5"/>
    <n v="5"/>
    <n v="7"/>
    <n v="753"/>
    <n v="3"/>
    <n v="8"/>
    <n v="96"/>
    <s v="2"/>
    <s v="SIN P3"/>
    <s v="-"/>
    <s v="CABA"/>
    <s v="BARRACAS"/>
    <s v="E.B.: AV. IRIARTE Y SANTA MAGDALENA - COLECTOR DN315: DESDE AV. IRIARTE Y SANTA MARIA HASTA LA E.B. - IMPULSION DN200: DE E.B. HASTA AV. IRIARTE Y SANTA MAGDALENA"/>
    <s v="Con posesión del predio"/>
    <s v="No aplica - Con posesión del predio"/>
    <n v="369050"/>
    <n v="0"/>
    <n v="-364331"/>
    <n v="4719"/>
    <s v="-"/>
    <s v="-"/>
    <n v="1815"/>
    <n v="2904"/>
    <s v="-"/>
    <s v="-"/>
    <n v="0"/>
    <n v="0"/>
    <n v="0"/>
    <n v="0"/>
    <n v="0"/>
    <n v="0"/>
    <s v="-"/>
    <s v="FINALIZADO"/>
    <n v="1"/>
    <n v="1"/>
    <s v="EMPEZÓ SIENDO UNA COMPRA, PERO AL FINAL EL GCBA CEDIO UN TERRENO ALEDAÑO"/>
  </r>
  <r>
    <n v="1300"/>
    <x v="0"/>
    <s v="06. PLAN SANITARIO DE EMERGENCIA"/>
    <s v="-"/>
    <s v="-"/>
    <s v="-"/>
    <s v="EXPANSIÓN DE REDES"/>
    <s v="-"/>
    <s v="RED SECUNDARIA CLOACAL BARRIO DIAMANTE OESTE"/>
    <n v="2"/>
    <x v="0"/>
    <n v="356"/>
    <x v="0"/>
    <x v="0"/>
    <n v="5"/>
    <s v="1160418"/>
    <n v="5"/>
    <s v="-"/>
    <n v="11"/>
    <n v="5"/>
    <n v="5"/>
    <n v="7"/>
    <n v="753"/>
    <n v="3"/>
    <n v="8"/>
    <n v="96"/>
    <s v="2"/>
    <s v="SCS005"/>
    <s v="-"/>
    <s v="LANÚS"/>
    <s v="VALENTÍN ALSINA"/>
    <s v="EL SECTOR DE PROYECTO SE ENCUENTRA DELIMITADO POR LAS SIGUIENTES CALLES: GRAL. OLAZABAL, ITAPIRU, MANUEL CASTRO, CNL. MURGUIONDO, 25 DE MAYO, YATAY, YERBAL, CNL. OSORIO Y CARLOS PELEGRINI – CALLE DE LA RIVERA SUR."/>
    <d v="2014-10-14T00:00:00"/>
    <d v="2015-12-29T00:00:00"/>
    <n v="30171371.530000001"/>
    <n v="19517131.6043"/>
    <n v="1941586.2996999994"/>
    <n v="51630089.434"/>
    <s v="-"/>
    <s v="-"/>
    <n v="2497230.4400999998"/>
    <n v="2440952.4567999998"/>
    <s v="-"/>
    <n v="664222.91760000004"/>
    <n v="39892685.523900002"/>
    <n v="11016903.009199999"/>
    <n v="0"/>
    <n v="0"/>
    <n v="0"/>
    <n v="0"/>
    <s v="-"/>
    <s v="FINALIZADO"/>
    <n v="1"/>
    <n v="1"/>
    <s v="-"/>
  </r>
  <r>
    <n v="1301"/>
    <x v="0"/>
    <s v="06. PLAN SANITARIO DE EMERGENCIA"/>
    <s v="-"/>
    <s v="-"/>
    <s v="-"/>
    <s v="GRANDES OBRAS DE INFRAESTRUCTURA"/>
    <s v="SISTEMA CLOACAS BERAZATEGUI"/>
    <s v="ESTACION DE BOMBEO PLANTA BERAZATEGUI - OBRA CIVIL"/>
    <n v="2"/>
    <x v="0"/>
    <n v="356"/>
    <x v="0"/>
    <x v="0"/>
    <n v="5"/>
    <s v="1161603"/>
    <n v="5"/>
    <s v="-"/>
    <n v="11"/>
    <n v="5"/>
    <n v="5"/>
    <n v="7"/>
    <n v="753"/>
    <n v="3"/>
    <n v="8"/>
    <n v="96"/>
    <s v="2"/>
    <s v="SC498"/>
    <s v="-"/>
    <s v="BERAZATEGUI"/>
    <s v="BERAZATEGUI"/>
    <s v="LA PLANTA BERAZATEGUI SE ENCUENTRA AL NOROESTE DEL PARTIDO DE BERAZATEGUI, CERCANO AL LÍMITE CON EL PARTIDO DE QUILMES, ENTRE LA AUTOPISTA BUENOS AIRES-LA PLATA Y LA COSTA DEL RÍO DE LA PLATA."/>
    <s v="Dejada sin efecto"/>
    <s v="Dejada sin efecto"/>
    <n v="407949769.7765491"/>
    <n v="0"/>
    <n v="0"/>
    <s v="Dejada sin efecto"/>
    <s v="-"/>
    <s v="-"/>
    <n v="104018.4365"/>
    <s v="-"/>
    <s v="-"/>
    <n v="28937.452499999999"/>
    <n v="36572.431499999999"/>
    <n v="0"/>
    <n v="0"/>
    <n v="0"/>
    <n v="0"/>
    <n v="0"/>
    <s v="-"/>
    <s v="DEJADA SIN EFECTO"/>
    <s v="-"/>
    <s v="-"/>
    <s v="EL MONTO VIGENTE CORRESPONDE AL PRESUPUESTO OFICIAL."/>
  </r>
  <r>
    <n v="1303"/>
    <x v="0"/>
    <s v="09. EXPANSIÓN DE LA RED DE AGUA POTABLE Y SANEAMIENTO DE CLOACAS"/>
    <s v="-"/>
    <s v="-"/>
    <s v="-"/>
    <s v="EXPANSIÓN DE REDES CLOACALES"/>
    <s v="ESTACIÓN DE BOMBEO CLOACAL SARMIENTO"/>
    <s v="ESTACION BOMBEO CLOACAL SARMIENTO - OBRA CIVIL"/>
    <n v="2"/>
    <x v="0"/>
    <n v="356"/>
    <x v="0"/>
    <x v="0"/>
    <n v="5"/>
    <s v="1160315"/>
    <n v="77"/>
    <s v="-"/>
    <s v="22 Y RECURSOS PROPIOS"/>
    <n v="5"/>
    <n v="5"/>
    <n v="7"/>
    <n v="753"/>
    <n v="3"/>
    <n v="8"/>
    <n v="2"/>
    <s v="2"/>
    <s v="SC4831"/>
    <s v="-"/>
    <s v="AVELLANEDA"/>
    <s v="GERLI"/>
    <s v="LA EB ESTARÁ UBICADA EN LA CALLE CANGALLO 1375 ENTRE LAS CALLES GRAL. NAZAR Y TRES SARGENTOS, DEL PARTIDO DE AVELLANEDA"/>
    <d v="2018-03-19T00:00:00"/>
    <s v="Rescindida"/>
    <n v="8426323.307599999"/>
    <n v="0"/>
    <n v="0"/>
    <s v="Contrato Rescindido"/>
    <n v="0"/>
    <n v="0"/>
    <n v="35556.6849"/>
    <n v="20212.370599999998"/>
    <n v="0"/>
    <n v="0"/>
    <n v="0"/>
    <n v="0"/>
    <n v="0"/>
    <n v="111752.7081"/>
    <n v="25213.677499999998"/>
    <n v="212898.92525"/>
    <s v="X"/>
    <s v="EN EJECUCIÓN"/>
    <s v="Contrato rescindido"/>
    <n v="5.7699999999999994E-2"/>
    <s v="EN 2018 SE MODIFICA EL CÓDIGO DE ACTIVIDAD DE LA APERTURA PROGRAMÁTICA DE 5 A 77, UG DE 96 A 2 Y FF DE 11 A 22. EL PROYECTO TAMBIÉN SERÁ FINANCIADO CON RECURSOS PROPIOS DE AYSA"/>
  </r>
  <r>
    <n v="1304"/>
    <x v="0"/>
    <s v="06. PLAN SANITARIO DE EMERGENCIA"/>
    <s v="-"/>
    <s v="-"/>
    <s v="-"/>
    <s v="EXPANSIÓN DE REDES"/>
    <s v="SISTEMA CLOACAS AVELLANEDA"/>
    <s v="ESTACION DE BOMBEO DOMINICO - OBRA CIVIL"/>
    <n v="2"/>
    <x v="0"/>
    <n v="356"/>
    <x v="0"/>
    <x v="0"/>
    <n v="5"/>
    <s v="1160301"/>
    <n v="5"/>
    <s v="-"/>
    <n v="11"/>
    <n v="5"/>
    <n v="5"/>
    <n v="7"/>
    <n v="753"/>
    <n v="3"/>
    <n v="8"/>
    <n v="96"/>
    <s v="2"/>
    <s v="SC4841"/>
    <s v="-"/>
    <s v="AVELLANEDA"/>
    <s v="VILLA DOMÍNICO"/>
    <s v="LA EBC ESTARÁ UBICADA EN D. CASSAZZA Y CARLOS GARDEL, PARTIDO DE AVELLANEDA."/>
    <d v="2011-08-23T00:00:00"/>
    <s v="Rescindida"/>
    <n v="2062836.5438999999"/>
    <n v="92769.429499999998"/>
    <n v="103141.82719500001"/>
    <s v="Contrato Rescindido"/>
    <s v="-"/>
    <s v="-"/>
    <n v="148052.34510000001"/>
    <n v="639715.72"/>
    <n v="549581.40709999995"/>
    <n v="2529618.4980000001"/>
    <n v="0"/>
    <n v="0"/>
    <n v="0"/>
    <n v="0"/>
    <n v="0"/>
    <n v="0"/>
    <s v="-"/>
    <s v="RESCINDIDA"/>
    <s v="Contrato rescindido"/>
    <n v="0.65"/>
    <s v="OBRA RESCINDIDA EL  04-09-13. EL AVANCE FÍSICO CORRESPONDE AL CONTRATO RESCINDIDO. MONTO VIGENTE AL 31-12-13 $2.062.837. SE COMPLETARÁ SU EJECUCIÓN CON LA SC70033"/>
  </r>
  <r>
    <n v="1305"/>
    <x v="0"/>
    <s v="09. EXPANSIÓN DE LA RED DE AGUA POTABLE Y SANEAMIENTO DE CLOACAS"/>
    <s v="-"/>
    <s v="-"/>
    <s v="-"/>
    <s v="GRANDES OBRAS DE INFRAESTRUCTURA CLOACALES"/>
    <s v="PLANTA DE TRATAMIENTO FIORITO"/>
    <s v="PLANTA DE TRATAMIENTO DE EFLUENTES FIORITO - OBRA ELECTRO"/>
    <n v="2"/>
    <x v="0"/>
    <n v="356"/>
    <x v="0"/>
    <x v="0"/>
    <s v="5 Y CONVENIO ACUMAR"/>
    <s v="1160511"/>
    <n v="77"/>
    <s v="0 Y CONVENIO ACUMAR"/>
    <s v="22 Y RECURSOS PROPIOS"/>
    <n v="5"/>
    <n v="5"/>
    <n v="7"/>
    <n v="753"/>
    <n v="3"/>
    <n v="8"/>
    <n v="2"/>
    <s v="2"/>
    <s v="SC307"/>
    <s v="-"/>
    <s v="LOMAS DE ZAMORA"/>
    <s v="VILLA FIORITO"/>
    <s v="EL PREDIO SE ENCUENTRA UBICADO EN EL CAMINO DE LA RIBERA SUD (PARCELA 1 – FRACCIÓN 1), CONTIGUO AL RIACHUELO Y EN LAS CERCANÍAS DEL PUENTE DE LA NORIA. "/>
    <d v="2012-05-10T00:00:00"/>
    <s v="AÑO 2019"/>
    <n v="141230256.19999999"/>
    <n v="301932516.86272502"/>
    <n v="10768326.378480002"/>
    <n v="453931099.44120502"/>
    <n v="0"/>
    <n v="0"/>
    <n v="0"/>
    <n v="0"/>
    <n v="638121.20652682998"/>
    <n v="19904686.862171002"/>
    <n v="35074060.633699998"/>
    <n v="93612171.994000003"/>
    <n v="190260331.21149999"/>
    <n v="76235133.533900008"/>
    <n v="0"/>
    <n v="0"/>
    <s v="X"/>
    <s v="EN EJECUCIÓN"/>
    <n v="0.92144119622602805"/>
    <n v="1"/>
    <s v="EN 2018 SE MODIFICA EL CÓDIGO DE ACTIVIDAD DE LA APERTURA PROGRAMÁTICA DE 5 A 77, UG DE 96 A 2 Y FF DE 11 A 22. EL PROYECTO TAMBIÉN SERÁ FINANCIADO CON RECURSOS PROPIOS DE AYSA. AÑOS ANTERIORES, EL PROYECTO RECIBIÓ FINANCIAMIENTO POR CONVENIO CON ACUMAR"/>
  </r>
  <r>
    <n v="1306"/>
    <x v="0"/>
    <s v="06. PLAN SANITARIO DE EMERGENCIA"/>
    <s v="-"/>
    <s v="-"/>
    <s v="-"/>
    <s v="MEJORA Y MANTENIMIENTO"/>
    <s v="SISTEMA CLOACAS CABA"/>
    <s v="RENOV. CONEX. CLOACA NP - CABALLITO"/>
    <n v="2"/>
    <x v="0"/>
    <n v="356"/>
    <x v="0"/>
    <x v="0"/>
    <n v="5"/>
    <s v="1130251"/>
    <n v="5"/>
    <s v="-"/>
    <n v="11"/>
    <n v="5"/>
    <n v="5"/>
    <n v="7"/>
    <n v="753"/>
    <n v="3"/>
    <n v="8"/>
    <n v="96"/>
    <s v="2"/>
    <s v="SIN P3"/>
    <s v="-"/>
    <s v="CABA"/>
    <s v="CIUDAD AUTÓNOMA DE BUENOS AIRES"/>
    <s v="BARRIO CABALLITO"/>
    <d v="2011-01-01T00:00:00"/>
    <d v="2011-12-31T00:00:00"/>
    <s v="NOTA 3"/>
    <s v="NOTA 3"/>
    <n v="0"/>
    <s v="NOTA 3"/>
    <s v="-"/>
    <s v="-"/>
    <n v="701859.70140000002"/>
    <n v="25394.8145"/>
    <s v="-"/>
    <s v="-"/>
    <n v="0"/>
    <n v="0"/>
    <n v="0"/>
    <n v="0"/>
    <n v="0"/>
    <n v="0"/>
    <s v="-"/>
    <s v="FINALIZADO"/>
    <n v="1"/>
    <n v="1"/>
    <s v="-"/>
  </r>
  <r>
    <n v="1307"/>
    <x v="0"/>
    <s v="06. PLAN SANITARIO DE EMERGENCIA"/>
    <s v="-"/>
    <s v="-"/>
    <s v="-"/>
    <s v="MEJORA Y MANTENIMIENTO"/>
    <s v="SISTEMA CLOACAS CABA"/>
    <s v="INST. CONEX. CLOACA DENS - CABALLITO"/>
    <n v="2"/>
    <x v="0"/>
    <n v="356"/>
    <x v="0"/>
    <x v="0"/>
    <n v="5"/>
    <s v="1130252"/>
    <n v="5"/>
    <s v="-"/>
    <n v="11"/>
    <n v="5"/>
    <n v="5"/>
    <n v="7"/>
    <n v="753"/>
    <n v="3"/>
    <n v="8"/>
    <n v="96"/>
    <s v="2"/>
    <s v="SIN P3"/>
    <s v="-"/>
    <s v="CABA"/>
    <s v="CIUDAD AUTÓNOMA DE BUENOS AIRES"/>
    <s v="BARRIO CABALLITO"/>
    <d v="2011-01-01T00:00:00"/>
    <d v="2011-12-31T00:00:00"/>
    <s v="NOTA 3"/>
    <s v="NOTA 3"/>
    <n v="0"/>
    <s v="NOTA 3"/>
    <s v="-"/>
    <s v="-"/>
    <n v="548367.94649999996"/>
    <n v="15558.9907"/>
    <s v="-"/>
    <s v="-"/>
    <n v="0"/>
    <n v="0"/>
    <n v="0"/>
    <n v="0"/>
    <n v="0"/>
    <n v="0"/>
    <s v="-"/>
    <s v="FINALIZADO"/>
    <n v="1"/>
    <n v="1"/>
    <s v="-"/>
  </r>
  <r>
    <n v="1308"/>
    <x v="0"/>
    <s v="06. PLAN SANITARIO DE EMERGENCIA"/>
    <s v="-"/>
    <s v="-"/>
    <s v="-"/>
    <s v="MEJORA Y MANTENIMIENTO"/>
    <s v="SISTEMA CLOACAS CABA"/>
    <s v="RENOV. CONEX. CLOACA NP - CENTRO CONST."/>
    <n v="2"/>
    <x v="0"/>
    <n v="356"/>
    <x v="0"/>
    <x v="0"/>
    <n v="5"/>
    <s v="1130253"/>
    <n v="5"/>
    <s v="-"/>
    <n v="11"/>
    <n v="5"/>
    <n v="5"/>
    <n v="7"/>
    <n v="753"/>
    <n v="3"/>
    <n v="8"/>
    <n v="96"/>
    <s v="2"/>
    <s v="SIN P3"/>
    <s v="-"/>
    <s v="CABA"/>
    <s v="CIUDAD AUTÓNOMA DE BUENOS AIRES"/>
    <s v="BARRIO CENTRO"/>
    <d v="2011-01-01T00:00:00"/>
    <d v="2011-12-31T00:00:00"/>
    <s v="NOTA 4"/>
    <s v="NOTA 4"/>
    <n v="0"/>
    <s v="NOTA 4"/>
    <s v="-"/>
    <s v="-"/>
    <n v="740881.89890000003"/>
    <n v="102412.3551"/>
    <s v="-"/>
    <s v="-"/>
    <n v="0"/>
    <n v="0"/>
    <n v="0"/>
    <n v="0"/>
    <n v="0"/>
    <n v="0"/>
    <s v="-"/>
    <s v="FINALIZADO"/>
    <n v="1"/>
    <n v="1"/>
    <s v="-"/>
  </r>
  <r>
    <n v="1309"/>
    <x v="0"/>
    <s v="06. PLAN SANITARIO DE EMERGENCIA"/>
    <s v="-"/>
    <s v="-"/>
    <s v="-"/>
    <s v="MEJORA Y MANTENIMIENTO"/>
    <s v="SISTEMA CLOACAS CABA"/>
    <s v="INST. CONEX. CLOACA DENS - CENTRO CONST."/>
    <n v="2"/>
    <x v="0"/>
    <n v="356"/>
    <x v="0"/>
    <x v="0"/>
    <n v="5"/>
    <s v="1130254"/>
    <n v="5"/>
    <s v="-"/>
    <n v="11"/>
    <n v="5"/>
    <n v="5"/>
    <n v="7"/>
    <n v="753"/>
    <n v="3"/>
    <n v="8"/>
    <n v="96"/>
    <s v="2"/>
    <s v="SIN P3"/>
    <s v="-"/>
    <s v="CABA"/>
    <s v="CIUDAD AUTÓNOMA DE BUENOS AIRES"/>
    <s v="BARRIO CENTRO"/>
    <d v="2011-01-01T00:00:00"/>
    <d v="2011-12-31T00:00:00"/>
    <s v="NOTA 4"/>
    <s v="NOTA 4"/>
    <n v="0"/>
    <s v="NOTA 4"/>
    <s v="-"/>
    <s v="-"/>
    <n v="512988.04259999999"/>
    <n v="16058.829599999999"/>
    <s v="-"/>
    <s v="-"/>
    <n v="0"/>
    <n v="0"/>
    <n v="0"/>
    <n v="0"/>
    <n v="0"/>
    <n v="0"/>
    <s v="-"/>
    <s v="FINALIZADO"/>
    <n v="1"/>
    <n v="1"/>
    <s v="-"/>
  </r>
  <r>
    <n v="1310"/>
    <x v="0"/>
    <s v="06. PLAN SANITARIO DE EMERGENCIA"/>
    <s v="-"/>
    <s v="-"/>
    <s v="-"/>
    <s v="MEJORA Y MANTENIMIENTO"/>
    <s v="SISTEMA CLOACAS CABA"/>
    <s v="RENOV. CONEX. CLOACA NP - FLORES"/>
    <n v="2"/>
    <x v="0"/>
    <n v="356"/>
    <x v="0"/>
    <x v="0"/>
    <n v="5"/>
    <s v="1130257"/>
    <n v="5"/>
    <s v="-"/>
    <n v="11"/>
    <n v="5"/>
    <n v="5"/>
    <n v="7"/>
    <n v="753"/>
    <n v="3"/>
    <n v="8"/>
    <n v="96"/>
    <s v="2"/>
    <s v="SIN P3"/>
    <s v="-"/>
    <s v="CABA"/>
    <s v="CIUDAD AUTÓNOMA DE BUENOS AIRES"/>
    <s v="BARRIO FLORES"/>
    <d v="2011-01-01T00:00:00"/>
    <d v="2011-12-31T00:00:00"/>
    <s v="NOTA 4"/>
    <s v="NOTA 4"/>
    <n v="0"/>
    <s v="NOTA 4"/>
    <s v="-"/>
    <s v="-"/>
    <n v="767990.65419999999"/>
    <n v="12977.419400000001"/>
    <s v="-"/>
    <s v="-"/>
    <n v="0"/>
    <n v="0"/>
    <n v="0"/>
    <n v="0"/>
    <n v="0"/>
    <n v="0"/>
    <s v="-"/>
    <s v="FINALIZADO"/>
    <n v="1"/>
    <n v="1"/>
    <s v="-"/>
  </r>
  <r>
    <n v="1311"/>
    <x v="0"/>
    <s v="06. PLAN SANITARIO DE EMERGENCIA"/>
    <s v="-"/>
    <s v="-"/>
    <s v="-"/>
    <s v="MEJORA Y MANTENIMIENTO"/>
    <s v="SISTEMA CLOACAS CABA"/>
    <s v="INST. CONEX. CLOACA DENS - FLORES"/>
    <n v="2"/>
    <x v="0"/>
    <n v="356"/>
    <x v="0"/>
    <x v="0"/>
    <n v="5"/>
    <s v="1130258"/>
    <n v="5"/>
    <s v="-"/>
    <n v="11"/>
    <n v="5"/>
    <n v="5"/>
    <n v="7"/>
    <n v="753"/>
    <n v="3"/>
    <n v="8"/>
    <n v="96"/>
    <s v="2"/>
    <s v="SIN P3"/>
    <s v="-"/>
    <s v="CABA"/>
    <s v="CIUDAD AUTÓNOMA DE BUENOS AIRES"/>
    <s v="BARRIO FLORES"/>
    <d v="2011-01-01T00:00:00"/>
    <d v="2011-12-31T00:00:00"/>
    <s v="NOTA 4"/>
    <s v="NOTA 4"/>
    <n v="0"/>
    <s v="NOTA 4"/>
    <s v="-"/>
    <s v="-"/>
    <n v="878119.55440000002"/>
    <n v="18822.070299999999"/>
    <s v="-"/>
    <s v="-"/>
    <n v="0"/>
    <n v="0"/>
    <n v="0"/>
    <n v="0"/>
    <n v="0"/>
    <n v="0"/>
    <s v="-"/>
    <s v="FINALIZADO"/>
    <n v="1"/>
    <n v="1"/>
    <s v="-"/>
  </r>
  <r>
    <n v="1312"/>
    <x v="0"/>
    <s v="06. PLAN SANITARIO DE EMERGENCIA"/>
    <s v="-"/>
    <s v="-"/>
    <s v="-"/>
    <s v="MEJORA Y MANTENIMIENTO"/>
    <s v="SISTEMA CLOACAS CABA"/>
    <s v="NORM. CONEX. CLOACA NP - CABALLITO"/>
    <n v="2"/>
    <x v="0"/>
    <n v="356"/>
    <x v="0"/>
    <x v="0"/>
    <n v="5"/>
    <s v="1130259"/>
    <n v="5"/>
    <s v="-"/>
    <n v="11"/>
    <n v="5"/>
    <n v="5"/>
    <n v="7"/>
    <n v="753"/>
    <n v="3"/>
    <n v="8"/>
    <n v="96"/>
    <s v="2"/>
    <s v="SIN P3"/>
    <s v="-"/>
    <s v="CABA"/>
    <s v="CIUDAD AUTÓNOMA DE BUENOS AIRES"/>
    <s v="BARRIO CABALLITO"/>
    <d v="2011-01-01T00:00:00"/>
    <d v="2011-12-31T00:00:00"/>
    <s v="NOTA 3"/>
    <s v="NOTA 3"/>
    <n v="0"/>
    <s v="NOTA 3"/>
    <s v="-"/>
    <s v="-"/>
    <n v="10847.6016"/>
    <n v="450.79759999999999"/>
    <s v="-"/>
    <s v="-"/>
    <n v="0"/>
    <n v="0"/>
    <n v="0"/>
    <n v="0"/>
    <n v="0"/>
    <n v="0"/>
    <s v="-"/>
    <s v="FINALIZADO"/>
    <n v="1"/>
    <n v="1"/>
    <s v="-"/>
  </r>
  <r>
    <n v="1313"/>
    <x v="0"/>
    <s v="06. PLAN SANITARIO DE EMERGENCIA"/>
    <s v="-"/>
    <s v="-"/>
    <s v="-"/>
    <s v="MEJORA Y MANTENIMIENTO"/>
    <s v="SISTEMA CLOACAS CABA"/>
    <s v="NORM. CONEX. CLOACA NP - CENTRO CONST."/>
    <n v="2"/>
    <x v="0"/>
    <n v="356"/>
    <x v="0"/>
    <x v="0"/>
    <n v="5"/>
    <s v="1130260"/>
    <n v="5"/>
    <s v="-"/>
    <n v="11"/>
    <n v="5"/>
    <n v="5"/>
    <n v="7"/>
    <n v="753"/>
    <n v="3"/>
    <n v="8"/>
    <n v="96"/>
    <s v="2"/>
    <s v="SIN P3"/>
    <s v="-"/>
    <s v="CABA"/>
    <s v="CIUDAD AUTÓNOMA DE BUENOS AIRES"/>
    <s v="BARRIO CENTRO"/>
    <d v="2011-01-01T00:00:00"/>
    <d v="2011-12-31T00:00:00"/>
    <s v="NOTA 4"/>
    <s v="NOTA 4"/>
    <n v="0"/>
    <s v="NOTA 4"/>
    <s v="-"/>
    <s v="-"/>
    <n v="99651.219800000006"/>
    <n v="2455.0052999999998"/>
    <s v="-"/>
    <s v="-"/>
    <n v="0"/>
    <n v="0"/>
    <n v="0"/>
    <n v="0"/>
    <n v="0"/>
    <n v="0"/>
    <s v="-"/>
    <s v="FINALIZADO"/>
    <n v="1"/>
    <n v="1"/>
    <s v="-"/>
  </r>
  <r>
    <n v="1314"/>
    <x v="0"/>
    <s v="06. PLAN SANITARIO DE EMERGENCIA"/>
    <s v="-"/>
    <s v="-"/>
    <s v="-"/>
    <s v="MEJORA Y MANTENIMIENTO"/>
    <s v="SISTEMA CLOACAS CABA"/>
    <s v="NORM. CONEX. CLOACA NP - FLORES"/>
    <n v="2"/>
    <x v="0"/>
    <n v="356"/>
    <x v="0"/>
    <x v="0"/>
    <n v="5"/>
    <s v="1130262"/>
    <n v="5"/>
    <s v="-"/>
    <n v="11"/>
    <n v="5"/>
    <n v="5"/>
    <n v="7"/>
    <n v="753"/>
    <n v="3"/>
    <n v="8"/>
    <n v="96"/>
    <s v="2"/>
    <s v="SIN P3"/>
    <s v="-"/>
    <s v="CABA"/>
    <s v="CIUDAD AUTÓNOMA DE BUENOS AIRES"/>
    <s v="BARRIO FLORES"/>
    <d v="2011-01-01T00:00:00"/>
    <d v="2011-12-31T00:00:00"/>
    <s v="NOTA 4"/>
    <s v="NOTA 4"/>
    <n v="0"/>
    <s v="NOTA 4"/>
    <s v="-"/>
    <s v="-"/>
    <n v="102695.84600000001"/>
    <n v="2835.3566999999998"/>
    <s v="-"/>
    <s v="-"/>
    <n v="0"/>
    <n v="0"/>
    <n v="0"/>
    <n v="0"/>
    <n v="0"/>
    <n v="0"/>
    <s v="-"/>
    <s v="FINALIZADO"/>
    <n v="1"/>
    <n v="1"/>
    <s v="-"/>
  </r>
  <r>
    <n v="1316"/>
    <x v="0"/>
    <s v="06. PLAN SANITARIO DE EMERGENCIA"/>
    <s v="-"/>
    <s v="-"/>
    <s v="-"/>
    <s v="MEJORA Y MANTENIMIENTO"/>
    <s v="SISTEMA CLOACAS CABA"/>
    <s v="RENOV. CONEX. CLOACA NP D.R.C.F."/>
    <n v="2"/>
    <x v="0"/>
    <n v="356"/>
    <x v="0"/>
    <x v="0"/>
    <n v="5"/>
    <s v="1130265"/>
    <n v="5"/>
    <s v="-"/>
    <n v="11"/>
    <n v="5"/>
    <n v="5"/>
    <n v="7"/>
    <n v="753"/>
    <n v="3"/>
    <n v="8"/>
    <n v="96"/>
    <s v="2"/>
    <s v="SIN P3"/>
    <s v="-"/>
    <s v="CABA"/>
    <s v="CIUDAD AUTÓNOMA DE BUENOS AIRES"/>
    <s v="CIUDAD AUTÓNOMA DE BUENOS AIRES"/>
    <d v="2011-01-01T00:00:00"/>
    <d v="2011-12-31T00:00:00"/>
    <s v="NOTA 4"/>
    <s v="NOTA 4"/>
    <n v="0"/>
    <s v="NOTA 4"/>
    <s v="-"/>
    <s v="-"/>
    <n v="20967.5455"/>
    <s v="-"/>
    <s v="-"/>
    <s v="-"/>
    <n v="0"/>
    <n v="0"/>
    <n v="0"/>
    <n v="0"/>
    <n v="0"/>
    <n v="0"/>
    <s v="-"/>
    <s v="FINALIZADO"/>
    <n v="1"/>
    <n v="1"/>
    <s v="-"/>
  </r>
  <r>
    <n v="1317"/>
    <x v="0"/>
    <s v="06. PLAN SANITARIO DE EMERGENCIA"/>
    <s v="-"/>
    <s v="-"/>
    <s v="-"/>
    <s v="MEJORA Y MANTENIMIENTO"/>
    <s v="SISTEMA CLOACAS CABA"/>
    <s v="RENOV. URGENCIAS CLOACA NP - CABALLITO"/>
    <n v="2"/>
    <x v="0"/>
    <n v="356"/>
    <x v="0"/>
    <x v="0"/>
    <n v="5"/>
    <s v="1130451"/>
    <n v="5"/>
    <s v="-"/>
    <n v="11"/>
    <n v="5"/>
    <n v="5"/>
    <n v="7"/>
    <n v="753"/>
    <n v="3"/>
    <n v="8"/>
    <n v="96"/>
    <s v="2"/>
    <s v="SIN P3"/>
    <s v="-"/>
    <s v="CABA"/>
    <s v="CIUDAD AUTÓNOMA DE BUENOS AIRES"/>
    <s v="BARRIO CABALLITO"/>
    <d v="2011-01-01T00:00:00"/>
    <d v="2011-12-31T00:00:00"/>
    <s v="NOTA 3"/>
    <s v="NOTA 3"/>
    <n v="0"/>
    <s v="NOTA 3"/>
    <s v="-"/>
    <s v="-"/>
    <n v="1648714.8909"/>
    <n v="44050.013700000003"/>
    <s v="-"/>
    <s v="-"/>
    <n v="0"/>
    <n v="0"/>
    <n v="0"/>
    <n v="0"/>
    <n v="0"/>
    <n v="0"/>
    <s v="-"/>
    <s v="FINALIZADO"/>
    <n v="1"/>
    <n v="1"/>
    <s v="-"/>
  </r>
  <r>
    <n v="1318"/>
    <x v="0"/>
    <s v="06. PLAN SANITARIO DE EMERGENCIA"/>
    <s v="-"/>
    <s v="-"/>
    <s v="-"/>
    <s v="MEJORA Y MANTENIMIENTO"/>
    <s v="SISTEMA CLOACAS CABA"/>
    <s v="RENOV. URGENCIAS CLOACA NP - CENTRO CONST."/>
    <n v="2"/>
    <x v="0"/>
    <n v="356"/>
    <x v="0"/>
    <x v="0"/>
    <n v="5"/>
    <s v="1130452"/>
    <n v="5"/>
    <s v="-"/>
    <n v="11"/>
    <n v="5"/>
    <n v="5"/>
    <n v="7"/>
    <n v="753"/>
    <n v="3"/>
    <n v="8"/>
    <n v="96"/>
    <s v="2"/>
    <s v="SIN P3"/>
    <s v="-"/>
    <s v="CABA"/>
    <s v="CIUDAD AUTÓNOMA DE BUENOS AIRES"/>
    <s v="BARRIO CENTRO"/>
    <d v="2011-01-01T00:00:00"/>
    <d v="2011-12-31T00:00:00"/>
    <s v="NOTA 4"/>
    <s v="NOTA 4"/>
    <n v="0"/>
    <s v="NOTA 4"/>
    <s v="-"/>
    <s v="-"/>
    <n v="13697803.9473"/>
    <n v="692980.10430000001"/>
    <s v="-"/>
    <s v="-"/>
    <n v="0"/>
    <n v="0"/>
    <n v="0"/>
    <n v="0"/>
    <n v="0"/>
    <n v="0"/>
    <s v="-"/>
    <s v="FINALIZADO"/>
    <n v="1"/>
    <n v="1"/>
    <s v="-"/>
  </r>
  <r>
    <n v="1319"/>
    <x v="0"/>
    <s v="06. PLAN SANITARIO DE EMERGENCIA"/>
    <s v="-"/>
    <s v="-"/>
    <s v="-"/>
    <s v="MEJORA Y MANTENIMIENTO"/>
    <s v="SISTEMA CLOACAS CABA"/>
    <s v="RENOV. URGENCIAS CLOACA NP - FLORES"/>
    <n v="2"/>
    <x v="0"/>
    <n v="356"/>
    <x v="0"/>
    <x v="0"/>
    <n v="5"/>
    <s v="1130454"/>
    <n v="5"/>
    <s v="-"/>
    <n v="11"/>
    <n v="5"/>
    <n v="5"/>
    <n v="7"/>
    <n v="753"/>
    <n v="3"/>
    <n v="8"/>
    <n v="96"/>
    <s v="2"/>
    <s v="SIN P3"/>
    <s v="-"/>
    <s v="CABA"/>
    <s v="CIUDAD AUTÓNOMA DE BUENOS AIRES"/>
    <s v="BARRIO FLORES"/>
    <d v="2011-01-01T00:00:00"/>
    <d v="2011-12-31T00:00:00"/>
    <s v="NOTA 4"/>
    <s v="NOTA 4"/>
    <n v="0"/>
    <s v="NOTA 4"/>
    <s v="-"/>
    <s v="-"/>
    <n v="1608568.3372"/>
    <n v="39831.360800000002"/>
    <s v="-"/>
    <s v="-"/>
    <n v="0"/>
    <n v="0"/>
    <n v="0"/>
    <n v="0"/>
    <n v="0"/>
    <n v="0"/>
    <s v="-"/>
    <s v="FINALIZADO"/>
    <n v="1"/>
    <n v="1"/>
    <s v="-"/>
  </r>
  <r>
    <n v="1320"/>
    <x v="0"/>
    <s v="06. PLAN SANITARIO DE EMERGENCIA"/>
    <s v="-"/>
    <s v="-"/>
    <s v="-"/>
    <s v="MEJORA Y MANTENIMIENTO"/>
    <s v="SISTEMA CLOACAS CABA"/>
    <s v="RENOV. URGENCIAS CLOACA ANOMALÍAS DRCF"/>
    <n v="2"/>
    <x v="0"/>
    <n v="356"/>
    <x v="0"/>
    <x v="0"/>
    <n v="5"/>
    <s v="1130456"/>
    <n v="5"/>
    <s v="-"/>
    <n v="11"/>
    <n v="5"/>
    <n v="5"/>
    <n v="7"/>
    <n v="753"/>
    <n v="3"/>
    <n v="8"/>
    <n v="96"/>
    <s v="2"/>
    <s v="SIN P3"/>
    <s v="-"/>
    <s v="CABA"/>
    <s v="CIUDAD AUTÓNOMA DE BUENOS AIRES"/>
    <s v="CIUDAD AUTÓNOMA DE BUENOS AIRES"/>
    <d v="2011-01-01T00:00:00"/>
    <d v="2011-12-31T00:00:00"/>
    <s v="NOTA 4"/>
    <s v="NOTA 4"/>
    <n v="0"/>
    <s v="NOTA 4"/>
    <s v="-"/>
    <s v="-"/>
    <n v="7192442.8927999996"/>
    <n v="616355.3297"/>
    <s v="-"/>
    <s v="-"/>
    <n v="0"/>
    <n v="0"/>
    <n v="0"/>
    <n v="0"/>
    <n v="0"/>
    <n v="0"/>
    <s v="-"/>
    <s v="FINALIZADO"/>
    <n v="1"/>
    <n v="1"/>
    <s v="-"/>
  </r>
  <r>
    <n v="1321"/>
    <x v="0"/>
    <s v="06. PLAN SANITARIO DE EMERGENCIA"/>
    <s v="-"/>
    <s v="-"/>
    <s v="-"/>
    <s v="MEJORA Y MANTENIMIENTO"/>
    <s v="SISTEMA CLOACAS CABA"/>
    <s v="RENOV. MARCO Y TAPA NP - CABALLITO"/>
    <n v="2"/>
    <x v="0"/>
    <n v="356"/>
    <x v="0"/>
    <x v="0"/>
    <n v="5"/>
    <s v="1130651"/>
    <n v="5"/>
    <s v="-"/>
    <n v="11"/>
    <n v="5"/>
    <n v="5"/>
    <n v="7"/>
    <n v="753"/>
    <n v="3"/>
    <n v="8"/>
    <n v="96"/>
    <s v="2"/>
    <s v="SIN P3"/>
    <s v="-"/>
    <s v="CABA"/>
    <s v="CIUDAD AUTÓNOMA DE BUENOS AIRES"/>
    <s v="BARRIO CABALLITO"/>
    <d v="2011-01-01T00:00:00"/>
    <d v="2011-12-31T00:00:00"/>
    <s v="NOTA 3"/>
    <s v="NOTA 3"/>
    <n v="0"/>
    <s v="NOTA 3"/>
    <s v="-"/>
    <s v="-"/>
    <n v="135427.7617"/>
    <n v="2675.1043"/>
    <s v="-"/>
    <s v="-"/>
    <n v="0"/>
    <n v="0"/>
    <n v="0"/>
    <n v="0"/>
    <n v="0"/>
    <n v="0"/>
    <s v="-"/>
    <s v="FINALIZADO"/>
    <n v="1"/>
    <n v="1"/>
    <s v="-"/>
  </r>
  <r>
    <n v="1322"/>
    <x v="0"/>
    <s v="06. PLAN SANITARIO DE EMERGENCIA"/>
    <s v="-"/>
    <s v="-"/>
    <s v="-"/>
    <s v="MEJORA Y MANTENIMIENTO"/>
    <s v="SISTEMA CLOACAS CABA"/>
    <s v="RENOV. MARCO Y TAPA NP - CENTRO CONST."/>
    <n v="2"/>
    <x v="0"/>
    <n v="356"/>
    <x v="0"/>
    <x v="0"/>
    <n v="5"/>
    <s v="1130652"/>
    <n v="5"/>
    <s v="-"/>
    <n v="11"/>
    <n v="5"/>
    <n v="5"/>
    <n v="7"/>
    <n v="753"/>
    <n v="3"/>
    <n v="8"/>
    <n v="96"/>
    <s v="2"/>
    <s v="SIN P3"/>
    <s v="-"/>
    <s v="CABA"/>
    <s v="CIUDAD AUTÓNOMA DE BUENOS AIRES"/>
    <s v="BARRIO CENTRO"/>
    <d v="2011-01-01T00:00:00"/>
    <d v="2011-12-31T00:00:00"/>
    <s v="NOTA 4"/>
    <s v="NOTA 4"/>
    <n v="0"/>
    <s v="NOTA 4"/>
    <s v="-"/>
    <s v="-"/>
    <n v="200940.8401"/>
    <n v="11095.2402"/>
    <s v="-"/>
    <s v="-"/>
    <n v="0"/>
    <n v="0"/>
    <n v="0"/>
    <n v="0"/>
    <n v="0"/>
    <n v="0"/>
    <s v="-"/>
    <s v="FINALIZADO"/>
    <n v="1"/>
    <n v="1"/>
    <s v="-"/>
  </r>
  <r>
    <n v="1323"/>
    <x v="0"/>
    <s v="06. PLAN SANITARIO DE EMERGENCIA"/>
    <s v="-"/>
    <s v="-"/>
    <s v="-"/>
    <s v="MEJORA Y MANTENIMIENTO"/>
    <s v="SISTEMA CLOACAS CABA"/>
    <s v="RENOV. MARCO Y TAPA NP - FLORES"/>
    <n v="2"/>
    <x v="0"/>
    <n v="356"/>
    <x v="0"/>
    <x v="0"/>
    <n v="5"/>
    <s v="1130654"/>
    <n v="5"/>
    <s v="-"/>
    <n v="11"/>
    <n v="5"/>
    <n v="5"/>
    <n v="7"/>
    <n v="753"/>
    <n v="3"/>
    <n v="8"/>
    <n v="96"/>
    <s v="2"/>
    <s v="SIN P3"/>
    <s v="-"/>
    <s v="CABA"/>
    <s v="CIUDAD AUTÓNOMA DE BUENOS AIRES"/>
    <s v="BARRIO FLORES"/>
    <d v="2011-01-01T00:00:00"/>
    <d v="2011-12-31T00:00:00"/>
    <s v="NOTA 4"/>
    <s v="NOTA 4"/>
    <n v="0"/>
    <s v="NOTA 4"/>
    <s v="-"/>
    <s v="-"/>
    <n v="217565.06640000001"/>
    <n v="4285.3360000000002"/>
    <s v="-"/>
    <s v="-"/>
    <n v="0"/>
    <n v="0"/>
    <n v="0"/>
    <n v="0"/>
    <n v="0"/>
    <n v="0"/>
    <s v="-"/>
    <s v="FINALIZADO"/>
    <n v="1"/>
    <n v="1"/>
    <s v="-"/>
  </r>
  <r>
    <n v="1324"/>
    <x v="0"/>
    <s v="06. PLAN SANITARIO DE EMERGENCIA"/>
    <s v="-"/>
    <s v="-"/>
    <s v="-"/>
    <s v="MEJORA Y MANTENIMIENTO"/>
    <s v="SISTEMA CLOACAS CABA"/>
    <s v="RENOV. BOCA DE REGISTRO NP - CENTRO CONST."/>
    <n v="2"/>
    <x v="0"/>
    <n v="356"/>
    <x v="0"/>
    <x v="0"/>
    <n v="5"/>
    <s v="1130656"/>
    <n v="5"/>
    <s v="-"/>
    <n v="11"/>
    <n v="5"/>
    <n v="5"/>
    <n v="7"/>
    <n v="753"/>
    <n v="3"/>
    <n v="8"/>
    <n v="96"/>
    <s v="2"/>
    <s v="SIN P3"/>
    <s v="-"/>
    <s v="CABA"/>
    <s v="CIUDAD AUTÓNOMA DE BUENOS AIRES"/>
    <s v="BARRIO CENTRO"/>
    <d v="2011-01-01T00:00:00"/>
    <d v="2011-12-31T00:00:00"/>
    <s v="NOTA 4"/>
    <s v="NOTA 4"/>
    <n v="0"/>
    <s v="NOTA 4"/>
    <s v="-"/>
    <s v="-"/>
    <n v="30332.897099999998"/>
    <s v="-"/>
    <s v="-"/>
    <s v="-"/>
    <n v="0"/>
    <n v="0"/>
    <n v="0"/>
    <n v="0"/>
    <n v="0"/>
    <n v="0"/>
    <s v="-"/>
    <s v="FINALIZADO"/>
    <n v="1"/>
    <n v="1"/>
    <s v="-"/>
  </r>
  <r>
    <n v="1325"/>
    <x v="0"/>
    <s v="06. PLAN SANITARIO DE EMERGENCIA"/>
    <s v="-"/>
    <s v="-"/>
    <s v="-"/>
    <s v="MEJORA Y MANTENIMIENTO"/>
    <s v="SISTEMA CLOACAS CABA"/>
    <s v="RENOV. BOCA DE REGISTRO NP - FLORES"/>
    <n v="2"/>
    <x v="0"/>
    <n v="356"/>
    <x v="0"/>
    <x v="0"/>
    <n v="5"/>
    <s v="1130658"/>
    <n v="5"/>
    <s v="-"/>
    <n v="11"/>
    <n v="5"/>
    <n v="5"/>
    <n v="7"/>
    <n v="753"/>
    <n v="3"/>
    <n v="8"/>
    <n v="96"/>
    <s v="2"/>
    <s v="SIN P3"/>
    <s v="-"/>
    <s v="CABA"/>
    <s v="CIUDAD AUTÓNOMA DE BUENOS AIRES"/>
    <s v="BARRIO FLORES"/>
    <d v="2011-01-01T00:00:00"/>
    <d v="2011-12-31T00:00:00"/>
    <s v="NOTA 4"/>
    <s v="NOTA 4"/>
    <n v="0"/>
    <s v="NOTA 4"/>
    <s v="-"/>
    <s v="-"/>
    <n v="8502.5126999999993"/>
    <s v="-"/>
    <s v="-"/>
    <s v="-"/>
    <n v="0"/>
    <n v="0"/>
    <n v="0"/>
    <n v="0"/>
    <n v="0"/>
    <n v="0"/>
    <s v="-"/>
    <s v="FINALIZADO"/>
    <n v="1"/>
    <n v="1"/>
    <s v="-"/>
  </r>
  <r>
    <n v="1326"/>
    <x v="0"/>
    <s v="06. PLAN SANITARIO DE EMERGENCIA"/>
    <s v="-"/>
    <s v="-"/>
    <s v="-"/>
    <s v="MEJORA Y MANTENIMIENTO"/>
    <s v="SISTEMA CLOACAS CABA"/>
    <s v="RENOV. MARCO Y TAPA ANOMALIAS DRCF"/>
    <n v="2"/>
    <x v="0"/>
    <n v="356"/>
    <x v="0"/>
    <x v="0"/>
    <n v="5"/>
    <s v="1130664"/>
    <n v="5"/>
    <s v="-"/>
    <n v="11"/>
    <n v="5"/>
    <n v="5"/>
    <n v="7"/>
    <n v="753"/>
    <n v="3"/>
    <n v="8"/>
    <n v="96"/>
    <s v="2"/>
    <s v="SIN P3"/>
    <s v="-"/>
    <s v="CABA"/>
    <s v="CIUDAD AUTÓNOMA DE BUENOS AIRES"/>
    <s v="CIUDAD AUTÓNOMA DE BUENOS AIRES"/>
    <d v="2011-01-01T00:00:00"/>
    <d v="2011-12-31T00:00:00"/>
    <s v="NOTA 4"/>
    <s v="NOTA 4"/>
    <n v="0"/>
    <s v="NOTA 4"/>
    <s v="-"/>
    <s v="-"/>
    <n v="153222.5662"/>
    <n v="3123.0826000000002"/>
    <s v="-"/>
    <s v="-"/>
    <n v="0"/>
    <n v="0"/>
    <n v="0"/>
    <n v="0"/>
    <n v="0"/>
    <n v="0"/>
    <s v="-"/>
    <s v="FINALIZADO"/>
    <n v="1"/>
    <n v="1"/>
    <s v="-"/>
  </r>
  <r>
    <n v="1327"/>
    <x v="0"/>
    <s v="06. PLAN SANITARIO DE EMERGENCIA"/>
    <s v="-"/>
    <s v="-"/>
    <s v="-"/>
    <s v="MEJORA Y MANTENIMIENTO"/>
    <s v="SISTEMA CLOACAS CABA"/>
    <s v="INST. BOCA DE REGISTRO ANOMALIAS DRCF"/>
    <n v="2"/>
    <x v="0"/>
    <n v="356"/>
    <x v="0"/>
    <x v="0"/>
    <n v="5"/>
    <s v="1130668"/>
    <n v="5"/>
    <s v="-"/>
    <n v="11"/>
    <n v="5"/>
    <n v="5"/>
    <n v="7"/>
    <n v="753"/>
    <n v="3"/>
    <n v="8"/>
    <n v="96"/>
    <s v="2"/>
    <s v="SIN P3"/>
    <s v="-"/>
    <s v="CABA"/>
    <s v="CIUDAD AUTÓNOMA DE BUENOS AIRES"/>
    <s v="CIUDAD AUTÓNOMA DE BUENOS AIRES"/>
    <d v="2011-01-01T00:00:00"/>
    <d v="2011-12-31T00:00:00"/>
    <s v="NOTA 4"/>
    <s v="NOTA 4"/>
    <n v="0"/>
    <s v="NOTA 4"/>
    <s v="-"/>
    <s v="-"/>
    <n v="20989.2287"/>
    <n v="977.94619999999998"/>
    <s v="-"/>
    <s v="-"/>
    <n v="0"/>
    <n v="0"/>
    <n v="0"/>
    <n v="0"/>
    <n v="0"/>
    <n v="0"/>
    <s v="-"/>
    <s v="FINALIZADO"/>
    <n v="1"/>
    <n v="1"/>
    <s v="-"/>
  </r>
  <r>
    <n v="1328"/>
    <x v="0"/>
    <s v="06. PLAN SANITARIO DE EMERGENCIA"/>
    <s v="-"/>
    <s v="-"/>
    <s v="-"/>
    <s v="MEJORA Y MANTENIMIENTO"/>
    <s v="-"/>
    <s v="RENOVACION DE 7 FILTROS MODULOS SUPERPULSATOR - E.G.M.B."/>
    <n v="2"/>
    <x v="0"/>
    <n v="356"/>
    <x v="0"/>
    <x v="0"/>
    <n v="5"/>
    <s v="1161301"/>
    <n v="5"/>
    <s v="-"/>
    <n v="11"/>
    <n v="5"/>
    <n v="5"/>
    <n v="7"/>
    <n v="753"/>
    <n v="3"/>
    <n v="8"/>
    <n v="96"/>
    <s v="2"/>
    <s v="SA699"/>
    <s v="-"/>
    <s v="QUILMES"/>
    <s v="BERNAL"/>
    <s v="LA PLANTA POTABILIZADORA GRAL.BELGRANO SE UBICA EN LA CALLE CASEROS 269"/>
    <d v="2011-07-05T00:00:00"/>
    <d v="2012-08-31T00:00:00"/>
    <n v="15118977.8179"/>
    <n v="2036435.5313000025"/>
    <n v="493324.97389999795"/>
    <n v="17648738.323100001"/>
    <s v="-"/>
    <s v="-"/>
    <n v="13299825.097899999"/>
    <n v="4348913.2252000002"/>
    <s v="-"/>
    <s v="-"/>
    <n v="0"/>
    <n v="0"/>
    <n v="0"/>
    <n v="0"/>
    <n v="0"/>
    <n v="0"/>
    <s v="-"/>
    <s v="FINALIZADO"/>
    <n v="1"/>
    <n v="1"/>
    <s v="-"/>
  </r>
  <r>
    <n v="1329"/>
    <x v="0"/>
    <s v="06. PLAN SANITARIO DE EMERGENCIA"/>
    <s v="-"/>
    <s v="-"/>
    <s v="-"/>
    <s v="MEJORA Y MANTENIMIENTO"/>
    <s v="SISTEMA CLOACAS LA MATANZA"/>
    <s v="ALIVIADOR CLOACAL LA MATANZA NORTE - ETAPAS 2 A Y 2 B"/>
    <n v="2"/>
    <x v="0"/>
    <n v="356"/>
    <x v="0"/>
    <x v="0"/>
    <n v="5"/>
    <s v="1160355"/>
    <n v="5"/>
    <s v="-"/>
    <n v="11"/>
    <n v="5"/>
    <n v="5"/>
    <n v="7"/>
    <n v="753"/>
    <n v="3"/>
    <n v="8"/>
    <n v="96"/>
    <s v="2"/>
    <s v="OC520"/>
    <s v="-"/>
    <s v="LA MATANZA"/>
    <s v="LA MATANZA NORTE"/>
    <s v="ETAPA 2A: BOLIVAR DESDE SARMIENTO HASTA TOMAR ALVARADO PARA FINALIZAR EN GRAL. VIDT; ETAPA 2B: BOLIVAR DESDE ALVARADO HASTA TOMAR CONESA PARA FINALIZAR EN GRAL VIDT."/>
    <d v="2011-06-06T00:00:00"/>
    <d v="2013-05-31T00:00:00"/>
    <n v="2552900.35"/>
    <n v="5615186.4516000021"/>
    <n v="380498.97029999876"/>
    <n v="8548585.7719000001"/>
    <s v="-"/>
    <s v="-"/>
    <n v="882421.00760000001"/>
    <n v="4046193.2927000001"/>
    <n v="48201.886700000003"/>
    <n v="3571769.5849000001"/>
    <n v="0"/>
    <n v="0"/>
    <n v="0"/>
    <n v="0"/>
    <n v="0"/>
    <n v="0"/>
    <s v="-"/>
    <s v="FINALIZADO"/>
    <n v="1"/>
    <n v="1"/>
    <s v="-"/>
  </r>
  <r>
    <n v="1330"/>
    <x v="0"/>
    <s v="06. PLAN SANITARIO DE EMERGENCIA"/>
    <s v="-"/>
    <s v="-"/>
    <s v="-"/>
    <s v="MEJORA Y MANTENIMIENTO"/>
    <s v="-"/>
    <s v="PROVISIÓN E INSTALACIÓN DE EQUIPOS DE MEDICIÓN"/>
    <n v="2"/>
    <x v="0"/>
    <n v="356"/>
    <x v="0"/>
    <x v="0"/>
    <n v="5"/>
    <s v="1063003"/>
    <n v="5"/>
    <s v="-"/>
    <n v="11"/>
    <n v="5"/>
    <n v="5"/>
    <n v="7"/>
    <n v="753"/>
    <n v="3"/>
    <n v="8"/>
    <n v="96"/>
    <s v="2"/>
    <s v="SIN P3"/>
    <s v="-"/>
    <s v="ÁREA DE LA CONCESIÓN DE AYSA"/>
    <s v="ÁREA DE LA CONCESIÓN DE AYSA"/>
    <s v="ÁREA DE LA CONCESIÓN DE AYSA"/>
    <d v="2011-06-30T00:00:00"/>
    <s v="Finalizado en 2011"/>
    <n v="900966"/>
    <n v="0"/>
    <n v="70906"/>
    <n v="971872"/>
    <s v="-"/>
    <s v="-"/>
    <n v="971872"/>
    <s v="-"/>
    <s v="-"/>
    <s v="-"/>
    <n v="0"/>
    <n v="0"/>
    <n v="0"/>
    <n v="0"/>
    <n v="0"/>
    <n v="0"/>
    <s v="-"/>
    <s v="FINALIZADO"/>
    <n v="1"/>
    <n v="1"/>
    <s v="-"/>
  </r>
  <r>
    <n v="1331"/>
    <x v="0"/>
    <s v="06. PLAN SANITARIO DE EMERGENCIA"/>
    <s v="-"/>
    <s v="-"/>
    <s v="-"/>
    <s v="MEJORA Y MANTENIMIENTO"/>
    <s v="SISTEMA CLOACAS CABA"/>
    <s v="ESTUDIOS COLECTORES SAN MARTIN"/>
    <n v="2"/>
    <x v="0"/>
    <n v="356"/>
    <x v="0"/>
    <x v="0"/>
    <n v="5"/>
    <s v="1160358"/>
    <n v="5"/>
    <s v="-"/>
    <n v="11"/>
    <n v="5"/>
    <n v="5"/>
    <n v="7"/>
    <n v="753"/>
    <n v="3"/>
    <n v="8"/>
    <n v="96"/>
    <s v="2"/>
    <s v="NC471"/>
    <s v="-"/>
    <s v="CABA"/>
    <s v="CIUDAD AUTÓNOMA DE BUENOS AIRES"/>
    <s v="AV. DE LOS OMBÚES 209"/>
    <d v="2011-04-11T00:00:00"/>
    <d v="2011-07-10T00:00:00"/>
    <n v="326700"/>
    <n v="0"/>
    <n v="0"/>
    <n v="326700"/>
    <s v="-"/>
    <s v="-"/>
    <n v="326700"/>
    <s v="-"/>
    <s v="-"/>
    <s v="-"/>
    <n v="0"/>
    <n v="0"/>
    <n v="0"/>
    <n v="0"/>
    <n v="0"/>
    <n v="0"/>
    <s v="-"/>
    <s v="FINALIZADO"/>
    <n v="1"/>
    <n v="1"/>
    <s v="-"/>
  </r>
  <r>
    <n v="1332"/>
    <x v="0"/>
    <s v="06. PLAN SANITARIO DE EMERGENCIA"/>
    <s v="-"/>
    <s v="-"/>
    <s v="-"/>
    <s v="MEJORA Y MANTENIMIENTO"/>
    <s v="-"/>
    <s v="TRABAJOS DE RELLENO Y SANEAMIENTO DE AREAS ANEXAS A LA PTA. GRAL. BELGRANO ETAPA II"/>
    <n v="2"/>
    <x v="0"/>
    <n v="356"/>
    <x v="0"/>
    <x v="0"/>
    <n v="5"/>
    <s v="1160505"/>
    <n v="5"/>
    <s v="-"/>
    <n v="11"/>
    <n v="5"/>
    <n v="5"/>
    <n v="7"/>
    <n v="753"/>
    <n v="3"/>
    <n v="8"/>
    <n v="96"/>
    <s v="2"/>
    <s v="SA684"/>
    <s v="-"/>
    <s v="QUILMES"/>
    <s v="BERNAL"/>
    <s v="LA PLANTA POTABILIZADORA GRAL.BELGRANO SE UBICA EN LA CALLE CASEROS 269, BERNAL."/>
    <d v="2011-04-13T00:00:00"/>
    <d v="2011-05-20T00:00:00"/>
    <n v="14355072.8739"/>
    <n v="87777.998000000138"/>
    <n v="534988.11739999941"/>
    <n v="14977838.9893"/>
    <s v="-"/>
    <s v="-"/>
    <n v="14977838.9893"/>
    <s v="-"/>
    <s v="-"/>
    <s v="-"/>
    <n v="0"/>
    <n v="0"/>
    <n v="0"/>
    <n v="0"/>
    <n v="0"/>
    <n v="0"/>
    <s v="-"/>
    <s v="FINALIZADO"/>
    <n v="1"/>
    <n v="1"/>
    <s v="-"/>
  </r>
  <r>
    <n v="1334"/>
    <x v="0"/>
    <s v="06. PLAN SANITARIO DE EMERGENCIA"/>
    <s v="-"/>
    <s v="-"/>
    <s v="-"/>
    <s v="MEJORA Y MANTENIMIENTO"/>
    <s v="-"/>
    <s v="RENOV./ INST. REDES PLUVIOCLOACALES - NP"/>
    <n v="2"/>
    <x v="0"/>
    <n v="356"/>
    <x v="0"/>
    <x v="0"/>
    <n v="5"/>
    <s v="1168651"/>
    <n v="5"/>
    <s v="-"/>
    <n v="11"/>
    <n v="5"/>
    <n v="5"/>
    <n v="7"/>
    <n v="753"/>
    <n v="3"/>
    <n v="8"/>
    <n v="96"/>
    <s v="2"/>
    <s v="SIN P3"/>
    <s v="-"/>
    <s v="CABA"/>
    <s v="RADIO ANTIGUO C.A.B.A."/>
    <s v="RADIO ANTIGUO C.A.B.A."/>
    <d v="2011-04-14T00:00:00"/>
    <d v="2012-02-29T00:00:00"/>
    <n v="4720574.1010999996"/>
    <n v="8087826.6195999999"/>
    <n v="0"/>
    <n v="12808400.720699999"/>
    <s v="-"/>
    <s v="-"/>
    <n v="12335635.1217"/>
    <n v="472765.59899999999"/>
    <s v="-"/>
    <s v="-"/>
    <n v="0"/>
    <n v="0"/>
    <n v="0"/>
    <n v="0"/>
    <n v="0"/>
    <n v="0"/>
    <s v="-"/>
    <s v="FINALIZADO"/>
    <n v="1"/>
    <n v="1"/>
    <s v="-"/>
  </r>
  <r>
    <n v="1335"/>
    <x v="0"/>
    <s v="06. PLAN SANITARIO DE EMERGENCIA"/>
    <s v="-"/>
    <s v="-"/>
    <s v="-"/>
    <s v="MEJORA Y MANTENIMIENTO"/>
    <s v="-"/>
    <s v="RENOV./ INST. BOCAS DE REGISTRO - NP"/>
    <n v="2"/>
    <x v="0"/>
    <n v="356"/>
    <x v="0"/>
    <x v="0"/>
    <n v="5"/>
    <s v="1168753"/>
    <n v="5"/>
    <s v="-"/>
    <n v="11"/>
    <n v="5"/>
    <n v="5"/>
    <n v="7"/>
    <n v="753"/>
    <n v="3"/>
    <n v="8"/>
    <n v="96"/>
    <s v="2"/>
    <s v="SIN P3"/>
    <s v="-"/>
    <s v="CUENCA MATANZA RIACHUELO"/>
    <s v="ÁMBITO CMR"/>
    <s v="TRABAJOS PROGRAMADOS Y EMERGENCIAS DENTRO DEL AMBITO ACUMAR"/>
    <d v="2011-01-01T00:00:00"/>
    <d v="2012-06-03T00:00:00"/>
    <n v="2389473.1376999998"/>
    <n v="0"/>
    <n v="0"/>
    <n v="2389473.1376999998"/>
    <s v="-"/>
    <s v="-"/>
    <n v="1287238.9101"/>
    <n v="1102234.2276000001"/>
    <s v="-"/>
    <s v="-"/>
    <n v="0"/>
    <n v="0"/>
    <n v="0"/>
    <n v="0"/>
    <n v="0"/>
    <n v="0"/>
    <s v="-"/>
    <s v="FINALIZADO"/>
    <n v="1"/>
    <n v="1"/>
    <s v="-"/>
  </r>
  <r>
    <n v="1336"/>
    <x v="0"/>
    <s v="06. PLAN SANITARIO DE EMERGENCIA"/>
    <s v="-"/>
    <s v="-"/>
    <s v="-"/>
    <s v="MEJORA Y MANTENIMIENTO"/>
    <s v="-"/>
    <s v="RENOV./ INST. REDES DE CLOACA - NP"/>
    <n v="2"/>
    <x v="0"/>
    <n v="356"/>
    <x v="0"/>
    <x v="0"/>
    <n v="5"/>
    <s v="1168551"/>
    <n v="5"/>
    <s v="-"/>
    <n v="11"/>
    <n v="5"/>
    <n v="5"/>
    <n v="7"/>
    <n v="753"/>
    <n v="3"/>
    <n v="8"/>
    <n v="96"/>
    <s v="2"/>
    <s v="SIN P3"/>
    <s v="-"/>
    <s v="CUENCA MATANZA RIACHUELO"/>
    <s v="ÁMBITO CMR"/>
    <s v="TRABAJOS PROGRAMADOS Y EMERGENCIAS DENTRO DEL AMBITO ACUMAR"/>
    <d v="2011-01-20T00:00:00"/>
    <d v="2012-01-06T00:00:00"/>
    <n v="284333.61660000001"/>
    <n v="0"/>
    <n v="0"/>
    <n v="284333.61660000001"/>
    <s v="-"/>
    <s v="-"/>
    <n v="226281.26509999999"/>
    <n v="58052.351499999997"/>
    <s v="-"/>
    <s v="-"/>
    <n v="0"/>
    <n v="0"/>
    <n v="0"/>
    <n v="0"/>
    <n v="0"/>
    <n v="0"/>
    <s v="-"/>
    <s v="FINALIZADO"/>
    <n v="1"/>
    <n v="1"/>
    <s v="-"/>
  </r>
  <r>
    <n v="1337"/>
    <x v="0"/>
    <s v="06. PLAN SANITARIO DE EMERGENCIA"/>
    <s v="-"/>
    <s v="-"/>
    <s v="-"/>
    <s v="MEJORA Y MANTENIMIENTO"/>
    <s v="SISTEMA CLOACAS CABA"/>
    <s v="COLECTOR CALLE AUSTRALIA - BR"/>
    <n v="2"/>
    <x v="0"/>
    <n v="356"/>
    <x v="0"/>
    <x v="0"/>
    <n v="5"/>
    <s v="1168523"/>
    <n v="5"/>
    <s v="-"/>
    <n v="11"/>
    <n v="5"/>
    <n v="5"/>
    <n v="7"/>
    <n v="753"/>
    <n v="3"/>
    <n v="8"/>
    <n v="96"/>
    <s v="2"/>
    <s v="SIN P3"/>
    <s v="-"/>
    <s v="CABA"/>
    <s v="CIUDAD AUTÓNOMA DE BUENOS AIRES"/>
    <s v="AUSTRALIA E/ LUZURIAGA Y PREDIO BOCA-BARRACAS/ C.A.B.A."/>
    <d v="2011-06-28T00:00:00"/>
    <d v="2011-08-25T00:00:00"/>
    <n v="787536.44969999988"/>
    <n v="0"/>
    <n v="0"/>
    <n v="787536.44969999988"/>
    <s v="-"/>
    <s v="-"/>
    <n v="787536.4497"/>
    <s v="-"/>
    <s v="-"/>
    <s v="-"/>
    <n v="0"/>
    <n v="0"/>
    <n v="0"/>
    <n v="0"/>
    <n v="0"/>
    <n v="0"/>
    <s v="-"/>
    <s v="FINALIZADO"/>
    <n v="1"/>
    <n v="1"/>
    <s v="-"/>
  </r>
  <r>
    <n v="1338"/>
    <x v="0"/>
    <s v="06. PLAN SANITARIO DE EMERGENCIA"/>
    <s v="-"/>
    <s v="-"/>
    <s v="-"/>
    <s v="MEJORA Y MANTENIMIENTO"/>
    <s v="SISTEMA CLOACAS CABA"/>
    <s v="COLECTOR CALLE AUSTRIA - BOCAS DE REGISTRO"/>
    <n v="2"/>
    <x v="0"/>
    <n v="356"/>
    <x v="0"/>
    <x v="0"/>
    <n v="5"/>
    <s v="1068533"/>
    <n v="5"/>
    <s v="-"/>
    <n v="11"/>
    <n v="5"/>
    <n v="5"/>
    <n v="7"/>
    <n v="753"/>
    <n v="3"/>
    <n v="8"/>
    <n v="96"/>
    <s v="2"/>
    <s v="SIN P3"/>
    <s v="-"/>
    <s v="CABA"/>
    <s v="CIUDAD AUTÓNOMA DE BUENOS AIRES"/>
    <s v="AUSTRALIA E/ LUZURIAGA Y AV.VELEZ SARFIELD / C.A.B.A."/>
    <d v="2011-05-31T00:00:00"/>
    <d v="2011-06-30T00:00:00"/>
    <n v="490758.4792"/>
    <n v="0"/>
    <n v="0"/>
    <n v="490758.4792"/>
    <s v="-"/>
    <s v="-"/>
    <n v="490758.4792"/>
    <s v="-"/>
    <s v="-"/>
    <s v="-"/>
    <n v="0"/>
    <n v="0"/>
    <n v="0"/>
    <n v="0"/>
    <n v="0"/>
    <n v="0"/>
    <s v="-"/>
    <s v="FINALIZADO"/>
    <n v="1"/>
    <n v="1"/>
    <s v="-"/>
  </r>
  <r>
    <n v="1339"/>
    <x v="0"/>
    <s v="06. PLAN SANITARIO DE EMERGENCIA"/>
    <s v="-"/>
    <s v="-"/>
    <s v="-"/>
    <s v="MEJORA Y MANTENIMIENTO"/>
    <s v="SISTEMA CLOACAS CABA"/>
    <s v="COLECTOR CALLE AUSTRALIA - RENOV. RED DE CLOACA (2DA. ETAPA)"/>
    <n v="2"/>
    <x v="0"/>
    <n v="356"/>
    <x v="0"/>
    <x v="0"/>
    <n v="5"/>
    <s v="1168521"/>
    <n v="5"/>
    <s v="-"/>
    <n v="11"/>
    <n v="5"/>
    <n v="5"/>
    <n v="7"/>
    <n v="753"/>
    <n v="3"/>
    <n v="8"/>
    <n v="96"/>
    <s v="2"/>
    <s v="SIN P3"/>
    <s v="-"/>
    <s v="CABA"/>
    <s v="CIUDAD AUTÓNOMA DE BUENOS AIRES"/>
    <s v="AUSTRALIA E/ LUZURIAGA Y PREDIO BOCA-BARRACAS/ C.A.B.A."/>
    <d v="2011-06-28T00:00:00"/>
    <d v="2011-08-25T00:00:00"/>
    <n v="14202114.4144"/>
    <n v="0"/>
    <n v="0"/>
    <n v="14202114.4144"/>
    <s v="-"/>
    <s v="-"/>
    <n v="14202114.4144"/>
    <s v="-"/>
    <s v="-"/>
    <s v="-"/>
    <n v="0"/>
    <n v="0"/>
    <n v="0"/>
    <n v="0"/>
    <n v="0"/>
    <n v="0"/>
    <s v="-"/>
    <s v="FINALIZADO"/>
    <n v="1"/>
    <n v="1"/>
    <s v="-"/>
  </r>
  <r>
    <n v="1340"/>
    <x v="0"/>
    <s v="06. PLAN SANITARIO DE EMERGENCIA"/>
    <s v="-"/>
    <s v="-"/>
    <s v="-"/>
    <s v="MEJORA Y MANTENIMIENTO"/>
    <s v="-"/>
    <s v="RENOV./ INST. MARCOS Y TAPAS - NP"/>
    <n v="2"/>
    <x v="0"/>
    <n v="356"/>
    <x v="0"/>
    <x v="0"/>
    <n v="5"/>
    <s v="1168754"/>
    <n v="5"/>
    <s v="-"/>
    <n v="11"/>
    <n v="5"/>
    <n v="5"/>
    <n v="7"/>
    <n v="753"/>
    <n v="3"/>
    <n v="8"/>
    <n v="96"/>
    <s v="2"/>
    <s v="SIN P3"/>
    <s v="-"/>
    <s v="CUENCA MATANZA RIACHUELO"/>
    <s v="ÁMBITO CMR"/>
    <s v="TRABAJOS PROGRAMADOS Y EMERGENCIAS DENTRO DEL AMBITO ACUMAR"/>
    <d v="2011-01-14T00:00:00"/>
    <d v="2011-12-19T00:00:00"/>
    <n v="160683.28099999999"/>
    <n v="0"/>
    <n v="0"/>
    <n v="160683.28099999999"/>
    <s v="-"/>
    <s v="-"/>
    <n v="160683.28099999999"/>
    <s v="-"/>
    <s v="-"/>
    <s v="-"/>
    <n v="0"/>
    <n v="0"/>
    <n v="0"/>
    <n v="0"/>
    <n v="0"/>
    <n v="0"/>
    <s v="-"/>
    <s v="FINALIZADO"/>
    <n v="1"/>
    <n v="1"/>
    <s v="-"/>
  </r>
  <r>
    <n v="1341"/>
    <x v="0"/>
    <s v="06. PLAN SANITARIO DE EMERGENCIA"/>
    <s v="-"/>
    <s v="-"/>
    <s v="-"/>
    <s v="MEJORA Y MANTENIMIENTO"/>
    <s v="-"/>
    <s v="RENOV. C. REGULADORAS Y ELEMENTOS DE CLOACA - NP"/>
    <n v="2"/>
    <x v="0"/>
    <n v="356"/>
    <x v="0"/>
    <x v="0"/>
    <n v="5"/>
    <s v="1168755"/>
    <n v="5"/>
    <s v="-"/>
    <n v="11"/>
    <n v="5"/>
    <n v="5"/>
    <n v="7"/>
    <n v="753"/>
    <n v="3"/>
    <n v="8"/>
    <n v="96"/>
    <s v="2"/>
    <s v="SIN P3"/>
    <s v="-"/>
    <s v="CUENCA MATANZA RIACHUELO"/>
    <s v="ÁMBITO CMR"/>
    <s v="TRABAJOS PROGRAMADOS Y EMERGENCIAS DENTRO DEL AMBITO ACUMAR"/>
    <d v="2011-02-08T00:00:00"/>
    <d v="2011-12-01T00:00:00"/>
    <n v="466002.09700000001"/>
    <n v="0"/>
    <n v="0"/>
    <n v="466002.09700000001"/>
    <s v="-"/>
    <s v="-"/>
    <n v="466002.09700000001"/>
    <s v="-"/>
    <s v="-"/>
    <s v="-"/>
    <n v="0"/>
    <n v="0"/>
    <n v="0"/>
    <n v="0"/>
    <n v="0"/>
    <n v="0"/>
    <s v="-"/>
    <s v="FINALIZADO"/>
    <n v="1"/>
    <n v="1"/>
    <s v="-"/>
  </r>
  <r>
    <n v="1342"/>
    <x v="0"/>
    <s v="06. PLAN SANITARIO DE EMERGENCIA"/>
    <s v="-"/>
    <s v="-"/>
    <s v="-"/>
    <s v="MEJORA Y MANTENIMIENTO"/>
    <s v="SISTEMA CLOACAS LA MATANZA"/>
    <s v="RENOV. REDES DE CLOACA POR EMERG. - DISTRITO LMN"/>
    <n v="2"/>
    <x v="0"/>
    <n v="356"/>
    <x v="0"/>
    <x v="0"/>
    <n v="5"/>
    <s v="1111301"/>
    <n v="5"/>
    <s v="-"/>
    <n v="11"/>
    <n v="5"/>
    <n v="5"/>
    <n v="7"/>
    <n v="753"/>
    <n v="3"/>
    <n v="8"/>
    <n v="96"/>
    <s v="2"/>
    <s v="SIN P3"/>
    <s v="-"/>
    <s v="LA MATANZA"/>
    <s v="LA MATANZA"/>
    <s v="LOCALIZACIÓN 15-VER ANEXO LOCALIZACIÓN EXACTA"/>
    <d v="2011-01-01T00:00:00"/>
    <d v="2011-12-31T00:00:00"/>
    <s v="NOTA 9"/>
    <s v="NOTA 9"/>
    <n v="0"/>
    <s v="NOTA 9"/>
    <s v="-"/>
    <s v="-"/>
    <n v="534249.21880000003"/>
    <n v="12458.9344"/>
    <s v="-"/>
    <s v="-"/>
    <n v="0"/>
    <n v="0"/>
    <n v="0"/>
    <n v="0"/>
    <n v="0"/>
    <n v="0"/>
    <s v="-"/>
    <s v="FINALIZADO"/>
    <n v="1"/>
    <n v="1"/>
    <s v="-"/>
  </r>
  <r>
    <n v="1343"/>
    <x v="0"/>
    <s v="06. PLAN SANITARIO DE EMERGENCIA"/>
    <s v="-"/>
    <s v="-"/>
    <s v="-"/>
    <s v="MEJORA Y MANTENIMIENTO"/>
    <s v="SISTEMA CLOACAS LA MATANZA"/>
    <s v="RENOV. REDES DE CLOACA POR EMERG. - DISTRITO LMS"/>
    <n v="2"/>
    <x v="0"/>
    <n v="356"/>
    <x v="0"/>
    <x v="0"/>
    <n v="5"/>
    <s v="1111302"/>
    <n v="5"/>
    <s v="-"/>
    <n v="11"/>
    <n v="5"/>
    <n v="5"/>
    <n v="7"/>
    <n v="753"/>
    <n v="3"/>
    <n v="8"/>
    <n v="96"/>
    <s v="2"/>
    <s v="SIN P3"/>
    <s v="-"/>
    <s v="LA MATANZA"/>
    <s v="LA MATANZA"/>
    <s v="LOCALIZACIÓN 16-VER ANEXO LOCALIZACIÓN EXACTA"/>
    <d v="2011-01-01T00:00:00"/>
    <d v="2011-12-31T00:00:00"/>
    <s v="NOTA 9"/>
    <s v="NOTA 9"/>
    <n v="0"/>
    <s v="NOTA 9"/>
    <s v="-"/>
    <s v="-"/>
    <n v="603727.35829999996"/>
    <n v="17566.864699999998"/>
    <s v="-"/>
    <s v="-"/>
    <n v="0"/>
    <n v="0"/>
    <n v="0"/>
    <n v="0"/>
    <n v="0"/>
    <n v="0"/>
    <s v="-"/>
    <s v="FINALIZADO"/>
    <n v="1"/>
    <n v="1"/>
    <s v="-"/>
  </r>
  <r>
    <n v="1344"/>
    <x v="0"/>
    <s v="06. PLAN SANITARIO DE EMERGENCIA"/>
    <s v="-"/>
    <s v="-"/>
    <s v="-"/>
    <s v="MEJORA Y MANTENIMIENTO"/>
    <s v="SISTEMA CLOACAS LA MATANZA"/>
    <s v="RENOV. REDES DE CLOACA PROG."/>
    <n v="2"/>
    <x v="0"/>
    <n v="356"/>
    <x v="0"/>
    <x v="0"/>
    <n v="5"/>
    <s v="1111310"/>
    <n v="5"/>
    <s v="-"/>
    <n v="11"/>
    <n v="5"/>
    <n v="5"/>
    <n v="7"/>
    <n v="753"/>
    <n v="3"/>
    <n v="8"/>
    <n v="96"/>
    <s v="2"/>
    <s v="SIN P3"/>
    <s v="-"/>
    <s v="LA MATANZA"/>
    <s v="LA MATANZA"/>
    <s v="LOCALIZACIÓN 17-VER ANEXO LOCALIZACIÓN EXACTA"/>
    <d v="2011-01-01T00:00:00"/>
    <d v="2011-12-31T00:00:00"/>
    <s v="NOTA 9"/>
    <s v="NOTA 9"/>
    <n v="0"/>
    <s v="NOTA 9"/>
    <s v="-"/>
    <s v="-"/>
    <n v="8433208.5463999994"/>
    <n v="283496.80979999999"/>
    <s v="-"/>
    <s v="-"/>
    <n v="0"/>
    <n v="0"/>
    <n v="0"/>
    <n v="0"/>
    <n v="0"/>
    <n v="0"/>
    <s v="-"/>
    <s v="FINALIZADO"/>
    <n v="1"/>
    <n v="1"/>
    <s v="-"/>
  </r>
  <r>
    <n v="1345"/>
    <x v="0"/>
    <s v="06. PLAN SANITARIO DE EMERGENCIA"/>
    <s v="-"/>
    <s v="-"/>
    <s v="-"/>
    <s v="MEJORA Y MANTENIMIENTO"/>
    <s v="SISTEMA CLOACAS LA MATANZA"/>
    <s v="INST. REDES DE CLOACA PROG."/>
    <n v="2"/>
    <x v="0"/>
    <n v="356"/>
    <x v="0"/>
    <x v="0"/>
    <n v="5"/>
    <s v="1111320"/>
    <n v="5"/>
    <s v="-"/>
    <n v="11"/>
    <n v="5"/>
    <n v="5"/>
    <n v="7"/>
    <n v="753"/>
    <n v="3"/>
    <n v="8"/>
    <n v="96"/>
    <s v="2"/>
    <s v="SIN P3"/>
    <s v="-"/>
    <s v="LA MATANZA"/>
    <s v="LA MATANZA"/>
    <s v="LOCALIZACIÓN 18-VER ANEXO LOCALIZACIÓN EXACTA"/>
    <d v="2011-01-01T00:00:00"/>
    <d v="2011-12-31T00:00:00"/>
    <s v="NOTA 9"/>
    <s v="NOTA 9"/>
    <n v="0"/>
    <s v="NOTA 9"/>
    <s v="-"/>
    <s v="-"/>
    <n v="165075.14540000001"/>
    <n v="636.85929999999996"/>
    <s v="-"/>
    <s v="-"/>
    <n v="0"/>
    <n v="0"/>
    <n v="0"/>
    <n v="0"/>
    <n v="0"/>
    <n v="0"/>
    <s v="-"/>
    <s v="FINALIZADO"/>
    <n v="1"/>
    <n v="1"/>
    <s v="-"/>
  </r>
  <r>
    <n v="1346"/>
    <x v="0"/>
    <s v="06. PLAN SANITARIO DE EMERGENCIA"/>
    <s v="-"/>
    <s v="-"/>
    <s v="-"/>
    <s v="MEJORA Y MANTENIMIENTO"/>
    <s v="SISTEMA CLOACAS LA MATANZA"/>
    <s v="RENOV. MARCOS Y TAPAS POR EMERG. - DISTRITO LMN"/>
    <n v="2"/>
    <x v="0"/>
    <n v="356"/>
    <x v="0"/>
    <x v="0"/>
    <n v="5"/>
    <s v="1111401"/>
    <n v="5"/>
    <s v="-"/>
    <n v="11"/>
    <n v="5"/>
    <n v="5"/>
    <n v="7"/>
    <n v="753"/>
    <n v="3"/>
    <n v="8"/>
    <n v="96"/>
    <s v="2"/>
    <s v="SIN P3"/>
    <s v="-"/>
    <s v="LA MATANZA"/>
    <s v="LA MATANZA"/>
    <s v="LOCALIZACIÓN 51-VER ANEXO LOCALIZACIÓN EXACTA"/>
    <d v="2011-01-01T00:00:00"/>
    <d v="2011-12-31T00:00:00"/>
    <s v="NOTA 9"/>
    <s v="NOTA 9"/>
    <n v="0"/>
    <s v="NOTA 9"/>
    <s v="-"/>
    <s v="-"/>
    <n v="177439.67559999999"/>
    <n v="2262.3733000000002"/>
    <s v="-"/>
    <s v="-"/>
    <n v="0"/>
    <n v="0"/>
    <n v="0"/>
    <n v="0"/>
    <n v="0"/>
    <n v="0"/>
    <s v="-"/>
    <s v="FINALIZADO"/>
    <n v="1"/>
    <n v="1"/>
    <s v="-"/>
  </r>
  <r>
    <n v="1347"/>
    <x v="0"/>
    <s v="06. PLAN SANITARIO DE EMERGENCIA"/>
    <s v="-"/>
    <s v="-"/>
    <s v="-"/>
    <s v="MEJORA Y MANTENIMIENTO"/>
    <s v="SISTEMA CLOACAS LA MATANZA"/>
    <s v="RENOV. MARCOS Y TAPAS POR EMERG. - DISTRITO LMS"/>
    <n v="2"/>
    <x v="0"/>
    <n v="356"/>
    <x v="0"/>
    <x v="0"/>
    <n v="5"/>
    <s v="1111402"/>
    <n v="5"/>
    <s v="-"/>
    <n v="11"/>
    <n v="5"/>
    <n v="5"/>
    <n v="7"/>
    <n v="753"/>
    <n v="3"/>
    <n v="8"/>
    <n v="96"/>
    <s v="2"/>
    <s v="SIN P3"/>
    <s v="-"/>
    <s v="LA MATANZA"/>
    <s v="LA MATANZA"/>
    <s v="LOCALIZACIÓN 52-VER ANEXO LOCALIZACIÓN EXACTA"/>
    <d v="2011-01-01T00:00:00"/>
    <d v="2011-12-31T00:00:00"/>
    <s v="NOTA 9"/>
    <s v="NOTA 9"/>
    <n v="0"/>
    <s v="NOTA 9"/>
    <s v="-"/>
    <s v="-"/>
    <n v="179036.76670000001"/>
    <n v="3090.9571000000001"/>
    <s v="-"/>
    <s v="-"/>
    <n v="0"/>
    <n v="0"/>
    <n v="0"/>
    <n v="0"/>
    <n v="0"/>
    <n v="0"/>
    <s v="-"/>
    <s v="FINALIZADO"/>
    <n v="1"/>
    <n v="1"/>
    <s v="-"/>
  </r>
  <r>
    <n v="1348"/>
    <x v="0"/>
    <s v="06. PLAN SANITARIO DE EMERGENCIA"/>
    <s v="-"/>
    <s v="-"/>
    <s v="-"/>
    <s v="MEJORA Y MANTENIMIENTO"/>
    <s v="SISTEMA CLOACAS LA MATANZA"/>
    <s v="RENOV. MARCOS Y TAPAS PROG."/>
    <n v="2"/>
    <x v="0"/>
    <n v="356"/>
    <x v="0"/>
    <x v="0"/>
    <n v="5"/>
    <s v="1111410"/>
    <n v="5"/>
    <s v="-"/>
    <n v="11"/>
    <n v="5"/>
    <n v="5"/>
    <n v="7"/>
    <n v="753"/>
    <n v="3"/>
    <n v="8"/>
    <n v="96"/>
    <s v="2"/>
    <s v="SIN P3"/>
    <s v="-"/>
    <s v="LA MATANZA"/>
    <s v="LA MATANZA"/>
    <s v="LOCALIZACIÓN 53-VER ANEXO LOCALIZACIÓN EXACTA"/>
    <d v="2011-01-01T00:00:00"/>
    <d v="2011-12-31T00:00:00"/>
    <s v="NOTA 9"/>
    <s v="NOTA 9"/>
    <n v="0"/>
    <s v="NOTA 9"/>
    <s v="-"/>
    <s v="-"/>
    <n v="233170.6421"/>
    <n v="4045.6228999999998"/>
    <s v="-"/>
    <s v="-"/>
    <n v="0"/>
    <n v="0"/>
    <n v="0"/>
    <n v="0"/>
    <n v="0"/>
    <n v="0"/>
    <s v="-"/>
    <s v="FINALIZADO"/>
    <n v="1"/>
    <n v="1"/>
    <s v="-"/>
  </r>
  <r>
    <n v="1349"/>
    <x v="0"/>
    <s v="06. PLAN SANITARIO DE EMERGENCIA"/>
    <s v="-"/>
    <s v="-"/>
    <s v="-"/>
    <s v="MEJORA Y MANTENIMIENTO"/>
    <s v="SISTEMA CLOACAS LA MATANZA"/>
    <s v="RENOV. BOCAS DE REGISTRO PROG."/>
    <n v="2"/>
    <x v="0"/>
    <n v="356"/>
    <x v="0"/>
    <x v="0"/>
    <n v="5"/>
    <s v="1111420"/>
    <n v="5"/>
    <s v="-"/>
    <n v="11"/>
    <n v="5"/>
    <n v="5"/>
    <n v="7"/>
    <n v="753"/>
    <n v="3"/>
    <n v="8"/>
    <n v="96"/>
    <s v="2"/>
    <s v="SIN P3"/>
    <s v="-"/>
    <s v="LA MATANZA"/>
    <s v="LA MATANZA"/>
    <s v="LOCALIZACIÓN 56-VER ANEXO LOCALIZACIÓN EXACTA"/>
    <d v="2011-01-01T00:00:00"/>
    <d v="2011-12-31T00:00:00"/>
    <s v="NOTA 9"/>
    <s v="NOTA 9"/>
    <n v="0"/>
    <s v="NOTA 9"/>
    <s v="-"/>
    <s v="-"/>
    <n v="154111.7347"/>
    <n v="2732.5792999999999"/>
    <s v="-"/>
    <s v="-"/>
    <n v="0"/>
    <n v="0"/>
    <n v="0"/>
    <n v="0"/>
    <n v="0"/>
    <n v="0"/>
    <s v="-"/>
    <s v="FINALIZADO"/>
    <n v="1"/>
    <n v="1"/>
    <s v="-"/>
  </r>
  <r>
    <n v="1350"/>
    <x v="0"/>
    <s v="06. PLAN SANITARIO DE EMERGENCIA"/>
    <s v="-"/>
    <s v="-"/>
    <s v="-"/>
    <s v="MEJORA Y MANTENIMIENTO"/>
    <s v="SISTEMA CLOACAS LA MATANZA"/>
    <s v="INST. BOCAS DE REGISTRO PROG."/>
    <n v="2"/>
    <x v="0"/>
    <n v="356"/>
    <x v="0"/>
    <x v="0"/>
    <n v="5"/>
    <s v="1111430"/>
    <n v="5"/>
    <s v="-"/>
    <n v="11"/>
    <n v="5"/>
    <n v="5"/>
    <n v="7"/>
    <n v="753"/>
    <n v="3"/>
    <n v="8"/>
    <n v="96"/>
    <s v="2"/>
    <s v="SIN P3"/>
    <s v="-"/>
    <s v="LA MATANZA"/>
    <s v="LA MATANZA"/>
    <s v="LOCALIZACIÓN 57-VER ANEXO LOCALIZACIÓN EXACTA"/>
    <d v="2011-01-01T00:00:00"/>
    <d v="2011-12-31T00:00:00"/>
    <s v="NOTA 9"/>
    <s v="NOTA 9"/>
    <n v="0"/>
    <s v="NOTA 9"/>
    <s v="-"/>
    <s v="-"/>
    <n v="49403.549800000001"/>
    <n v="310.21980000000002"/>
    <s v="-"/>
    <s v="-"/>
    <n v="0"/>
    <n v="0"/>
    <n v="0"/>
    <n v="0"/>
    <n v="0"/>
    <n v="0"/>
    <s v="-"/>
    <s v="FINALIZADO"/>
    <n v="1"/>
    <n v="1"/>
    <s v="-"/>
  </r>
  <r>
    <n v="1351"/>
    <x v="0"/>
    <s v="06. PLAN SANITARIO DE EMERGENCIA"/>
    <s v="-"/>
    <s v="-"/>
    <s v="-"/>
    <s v="MEJORA Y MANTENIMIENTO"/>
    <s v="SISTEMA CLOACAS LA MATANZA"/>
    <s v="INST. CONEX. DE CLOACA - DISTRITO LMN"/>
    <n v="2"/>
    <x v="0"/>
    <n v="356"/>
    <x v="0"/>
    <x v="0"/>
    <n v="5"/>
    <s v="1111601"/>
    <n v="5"/>
    <s v="-"/>
    <n v="11"/>
    <n v="5"/>
    <n v="5"/>
    <n v="7"/>
    <n v="753"/>
    <n v="3"/>
    <n v="8"/>
    <n v="96"/>
    <s v="2"/>
    <s v="SIN P3"/>
    <s v="-"/>
    <s v="LA MATANZA"/>
    <s v="LA MATANZA"/>
    <s v="LA MATANZA NORTE"/>
    <d v="2011-01-01T00:00:00"/>
    <d v="2011-12-31T00:00:00"/>
    <s v="NOTA 9"/>
    <s v="NOTA 9"/>
    <n v="0"/>
    <s v="NOTA 9"/>
    <s v="-"/>
    <s v="-"/>
    <n v="483224.24479999999"/>
    <n v="14906.352999999999"/>
    <s v="-"/>
    <s v="-"/>
    <n v="0"/>
    <n v="0"/>
    <n v="0"/>
    <n v="0"/>
    <n v="0"/>
    <n v="0"/>
    <s v="-"/>
    <s v="FINALIZADO"/>
    <n v="1"/>
    <n v="1"/>
    <s v="-"/>
  </r>
  <r>
    <n v="1352"/>
    <x v="0"/>
    <s v="06. PLAN SANITARIO DE EMERGENCIA"/>
    <s v="-"/>
    <s v="-"/>
    <s v="-"/>
    <s v="MEJORA Y MANTENIMIENTO"/>
    <s v="SISTEMA CLOACAS LA MATANZA"/>
    <s v="INST. CONEX. DE CLOACA - DISTRITO LMS"/>
    <n v="2"/>
    <x v="0"/>
    <n v="356"/>
    <x v="0"/>
    <x v="0"/>
    <n v="5"/>
    <s v="1111602"/>
    <n v="5"/>
    <s v="-"/>
    <n v="11"/>
    <n v="5"/>
    <n v="5"/>
    <n v="7"/>
    <n v="753"/>
    <n v="3"/>
    <n v="8"/>
    <n v="96"/>
    <s v="2"/>
    <s v="SIN P3"/>
    <s v="-"/>
    <s v="LA MATANZA"/>
    <s v="LA MATANZA"/>
    <s v="LA MATANZA SUR"/>
    <d v="2011-01-01T00:00:00"/>
    <d v="2011-12-31T00:00:00"/>
    <s v="NOTA 9"/>
    <s v="NOTA 9"/>
    <n v="0"/>
    <s v="NOTA 9"/>
    <s v="-"/>
    <s v="-"/>
    <n v="427869.7819"/>
    <n v="7425.6005999999998"/>
    <s v="-"/>
    <s v="-"/>
    <n v="0"/>
    <n v="0"/>
    <n v="0"/>
    <n v="0"/>
    <n v="0"/>
    <n v="0"/>
    <s v="-"/>
    <s v="FINALIZADO"/>
    <n v="1"/>
    <n v="1"/>
    <s v="-"/>
  </r>
  <r>
    <n v="1353"/>
    <x v="0"/>
    <s v="06. PLAN SANITARIO DE EMERGENCIA"/>
    <s v="-"/>
    <s v="-"/>
    <s v="-"/>
    <s v="MEJORA Y MANTENIMIENTO"/>
    <s v="SISTEMA CLOACAS LA MATANZA"/>
    <s v="INST. CONEX. DE CLOACA - OP REGIONALES"/>
    <n v="2"/>
    <x v="0"/>
    <n v="356"/>
    <x v="0"/>
    <x v="0"/>
    <n v="5"/>
    <s v="1111610"/>
    <n v="5"/>
    <s v="-"/>
    <n v="11"/>
    <n v="5"/>
    <n v="5"/>
    <n v="7"/>
    <n v="753"/>
    <n v="3"/>
    <n v="8"/>
    <n v="96"/>
    <s v="2"/>
    <s v="SIN P3"/>
    <s v="-"/>
    <s v="LA MATANZA"/>
    <s v="LA MATANZA"/>
    <s v="LA MATANZA"/>
    <d v="2011-01-01T00:00:00"/>
    <d v="2011-12-31T00:00:00"/>
    <s v="NOTA 9"/>
    <s v="NOTA 9"/>
    <n v="0"/>
    <s v="NOTA 9"/>
    <s v="-"/>
    <s v="-"/>
    <n v="15523.0658"/>
    <s v="-"/>
    <s v="-"/>
    <s v="-"/>
    <n v="0"/>
    <n v="0"/>
    <n v="0"/>
    <n v="0"/>
    <n v="0"/>
    <n v="0"/>
    <s v="-"/>
    <s v="FINALIZADO"/>
    <n v="1"/>
    <n v="1"/>
    <s v="-"/>
  </r>
  <r>
    <n v="1354"/>
    <x v="0"/>
    <s v="06. PLAN SANITARIO DE EMERGENCIA"/>
    <s v="-"/>
    <s v="-"/>
    <s v="-"/>
    <s v="MEJORA Y MANTENIMIENTO"/>
    <s v="SISTEMA CLOACAS LA MATANZA"/>
    <s v="RENOV. CONEX. DE CLOACA POR EMERG. - DISTRITO LMN"/>
    <n v="2"/>
    <x v="0"/>
    <n v="356"/>
    <x v="0"/>
    <x v="0"/>
    <n v="5"/>
    <s v="1111611"/>
    <n v="5"/>
    <s v="-"/>
    <n v="11"/>
    <n v="5"/>
    <n v="5"/>
    <n v="7"/>
    <n v="753"/>
    <n v="3"/>
    <n v="8"/>
    <n v="96"/>
    <s v="2"/>
    <s v="SIN P3"/>
    <s v="-"/>
    <s v="LA MATANZA"/>
    <s v="LA MATANZA"/>
    <s v="LA MATANZA NORTE"/>
    <d v="2011-01-01T00:00:00"/>
    <d v="2011-12-31T00:00:00"/>
    <s v="NOTA 9"/>
    <s v="NOTA 9"/>
    <n v="0"/>
    <s v="NOTA 9"/>
    <s v="-"/>
    <s v="-"/>
    <n v="701659.30119999999"/>
    <n v="21402.177500000002"/>
    <s v="-"/>
    <s v="-"/>
    <n v="0"/>
    <n v="0"/>
    <n v="0"/>
    <n v="0"/>
    <n v="0"/>
    <n v="0"/>
    <s v="-"/>
    <s v="FINALIZADO"/>
    <n v="1"/>
    <n v="1"/>
    <s v="-"/>
  </r>
  <r>
    <n v="1355"/>
    <x v="0"/>
    <s v="06. PLAN SANITARIO DE EMERGENCIA"/>
    <s v="-"/>
    <s v="-"/>
    <s v="-"/>
    <s v="MEJORA Y MANTENIMIENTO"/>
    <s v="SISTEMA CLOACAS LA MATANZA"/>
    <s v="RENOV. CONEX. DE CLOACA POR EMERG. - DISTRITO LMS"/>
    <n v="2"/>
    <x v="0"/>
    <n v="356"/>
    <x v="0"/>
    <x v="0"/>
    <n v="5"/>
    <s v="1111612"/>
    <n v="5"/>
    <s v="-"/>
    <n v="11"/>
    <n v="5"/>
    <n v="5"/>
    <n v="7"/>
    <n v="753"/>
    <n v="3"/>
    <n v="8"/>
    <n v="96"/>
    <s v="2"/>
    <s v="SIN P3"/>
    <s v="-"/>
    <s v="LA MATANZA"/>
    <s v="LA MATANZA"/>
    <s v="LA MATANZA SUR"/>
    <d v="2011-01-01T00:00:00"/>
    <d v="2011-12-31T00:00:00"/>
    <s v="NOTA 9"/>
    <s v="NOTA 9"/>
    <n v="0"/>
    <s v="NOTA 9"/>
    <s v="-"/>
    <s v="-"/>
    <n v="897384.84770000004"/>
    <n v="18615.124"/>
    <s v="-"/>
    <s v="-"/>
    <n v="0"/>
    <n v="0"/>
    <n v="0"/>
    <n v="0"/>
    <n v="0"/>
    <n v="0"/>
    <s v="-"/>
    <s v="FINALIZADO"/>
    <n v="1"/>
    <n v="1"/>
    <s v="-"/>
  </r>
  <r>
    <n v="1356"/>
    <x v="0"/>
    <s v="06. PLAN SANITARIO DE EMERGENCIA"/>
    <s v="-"/>
    <s v="-"/>
    <s v="-"/>
    <s v="MEJORA Y MANTENIMIENTO"/>
    <s v="SISTEMA CLOACAS LA MATANZA"/>
    <s v="RENOV. CONEX. DE CLOACA PROG.S"/>
    <n v="2"/>
    <x v="0"/>
    <n v="356"/>
    <x v="0"/>
    <x v="0"/>
    <n v="5"/>
    <s v="1111620"/>
    <n v="5"/>
    <s v="-"/>
    <n v="11"/>
    <n v="5"/>
    <n v="5"/>
    <n v="7"/>
    <n v="753"/>
    <n v="3"/>
    <n v="8"/>
    <n v="96"/>
    <s v="2"/>
    <s v="SIN P3"/>
    <s v="-"/>
    <s v="LA MATANZA"/>
    <s v="LA MATANZA"/>
    <s v="LA MATANZA"/>
    <d v="2011-01-01T00:00:00"/>
    <d v="2011-12-31T00:00:00"/>
    <s v="NOTA 9"/>
    <s v="NOTA 9"/>
    <n v="0"/>
    <s v="NOTA 9"/>
    <s v="-"/>
    <s v="-"/>
    <n v="1258067.3831"/>
    <n v="31086.085800000001"/>
    <s v="-"/>
    <s v="-"/>
    <n v="0"/>
    <n v="0"/>
    <n v="0"/>
    <n v="0"/>
    <n v="0"/>
    <n v="0"/>
    <s v="-"/>
    <s v="FINALIZADO"/>
    <n v="1"/>
    <n v="1"/>
    <s v="-"/>
  </r>
  <r>
    <n v="1357"/>
    <x v="0"/>
    <s v="06. PLAN SANITARIO DE EMERGENCIA"/>
    <s v="-"/>
    <s v="-"/>
    <s v="-"/>
    <s v="MEJORA Y MANTENIMIENTO"/>
    <s v="SISTEMA CLOACAS LA MATANZA"/>
    <s v="INST. DE T DE LIMPIEZA - DISTRITO LMN"/>
    <n v="2"/>
    <x v="0"/>
    <n v="356"/>
    <x v="0"/>
    <x v="0"/>
    <n v="5"/>
    <s v="1111621"/>
    <n v="5"/>
    <s v="-"/>
    <n v="11"/>
    <n v="5"/>
    <n v="5"/>
    <n v="7"/>
    <n v="753"/>
    <n v="3"/>
    <n v="8"/>
    <n v="96"/>
    <s v="2"/>
    <s v="SIN P3"/>
    <s v="-"/>
    <s v="LA MATANZA"/>
    <s v="LA MATANZA"/>
    <s v="LA MATANZA NORTE"/>
    <d v="2011-01-01T00:00:00"/>
    <d v="2011-12-31T00:00:00"/>
    <s v="NOTA 9"/>
    <s v="NOTA 9"/>
    <n v="0"/>
    <s v="NOTA 9"/>
    <s v="-"/>
    <s v="-"/>
    <n v="61821.779799999997"/>
    <n v="1537.5833"/>
    <s v="-"/>
    <s v="-"/>
    <n v="0"/>
    <n v="0"/>
    <n v="0"/>
    <n v="0"/>
    <n v="0"/>
    <n v="0"/>
    <s v="-"/>
    <s v="FINALIZADO"/>
    <n v="1"/>
    <n v="1"/>
    <s v="-"/>
  </r>
  <r>
    <n v="1358"/>
    <x v="0"/>
    <s v="06. PLAN SANITARIO DE EMERGENCIA"/>
    <s v="-"/>
    <s v="-"/>
    <s v="-"/>
    <s v="MEJORA Y MANTENIMIENTO"/>
    <s v="SISTEMA CLOACAS LA MATANZA"/>
    <s v="INST. DE T DE LIMPIEZA - DISTRITO LMS"/>
    <n v="2"/>
    <x v="0"/>
    <n v="356"/>
    <x v="0"/>
    <x v="0"/>
    <n v="5"/>
    <s v="1111622"/>
    <n v="5"/>
    <s v="-"/>
    <n v="11"/>
    <n v="5"/>
    <n v="5"/>
    <n v="7"/>
    <n v="753"/>
    <n v="3"/>
    <n v="8"/>
    <n v="96"/>
    <s v="2"/>
    <s v="SIN P3"/>
    <s v="-"/>
    <s v="LA MATANZA"/>
    <s v="LA MATANZA"/>
    <s v="LA MATANZA SUR"/>
    <d v="2011-01-01T00:00:00"/>
    <d v="2011-12-31T00:00:00"/>
    <s v="NOTA 9"/>
    <s v="NOTA 9"/>
    <n v="0"/>
    <s v="NOTA 9"/>
    <s v="-"/>
    <s v="-"/>
    <n v="19636.497100000001"/>
    <n v="1045.8877"/>
    <s v="-"/>
    <s v="-"/>
    <n v="0"/>
    <n v="0"/>
    <n v="0"/>
    <n v="0"/>
    <n v="0"/>
    <n v="0"/>
    <s v="-"/>
    <s v="FINALIZADO"/>
    <n v="1"/>
    <n v="1"/>
    <s v="-"/>
  </r>
  <r>
    <n v="1359"/>
    <x v="0"/>
    <s v="06. PLAN SANITARIO DE EMERGENCIA"/>
    <s v="-"/>
    <s v="-"/>
    <s v="-"/>
    <s v="MEJORA Y MANTENIMIENTO"/>
    <s v="SISTEMA CLOACAS LA MATANZA"/>
    <s v="REHABILITACIÓN BARREDORES"/>
    <n v="2"/>
    <x v="0"/>
    <n v="356"/>
    <x v="0"/>
    <x v="0"/>
    <n v="5"/>
    <s v="1055106"/>
    <n v="5"/>
    <s v="-"/>
    <n v="11"/>
    <n v="5"/>
    <n v="5"/>
    <n v="7"/>
    <n v="753"/>
    <n v="3"/>
    <n v="8"/>
    <n v="96"/>
    <s v="2"/>
    <s v="SIN P3"/>
    <s v="-"/>
    <s v="LA MATANZA"/>
    <s v="ALDO BONZI"/>
    <s v="PLANTA SUDOESTE - ANA MARÍA JANER Y PALPA - ALDO BONZI"/>
    <d v="2011-01-04T00:00:00"/>
    <d v="2011-12-01T00:00:00"/>
    <n v="1620916"/>
    <n v="0"/>
    <n v="0"/>
    <n v="1620916"/>
    <s v="-"/>
    <s v="-"/>
    <n v="1701961.8"/>
    <n v="81045.8"/>
    <s v="-"/>
    <s v="-"/>
    <n v="0"/>
    <n v="0"/>
    <n v="0"/>
    <n v="0"/>
    <n v="0"/>
    <n v="0"/>
    <s v="-"/>
    <s v="FINALIZADO"/>
    <n v="1"/>
    <n v="1"/>
    <s v="-"/>
  </r>
  <r>
    <n v="1360"/>
    <x v="0"/>
    <s v="06. PLAN SANITARIO DE EMERGENCIA"/>
    <s v="-"/>
    <s v="-"/>
    <s v="-"/>
    <s v="MEJORA Y MANTENIMIENTO"/>
    <s v="SISTEMA CLOACAS AVELLANEDA"/>
    <s v="INST CONEX CLOACA DENS AVELLANEDA"/>
    <n v="2"/>
    <x v="0"/>
    <n v="356"/>
    <x v="0"/>
    <x v="0"/>
    <n v="5"/>
    <s v="1121152"/>
    <n v="5"/>
    <s v="-"/>
    <n v="11"/>
    <n v="5"/>
    <n v="5"/>
    <n v="7"/>
    <n v="753"/>
    <n v="3"/>
    <n v="8"/>
    <n v="96"/>
    <s v="2"/>
    <s v="SIN P3"/>
    <s v="-"/>
    <s v="AVELLANEDA"/>
    <s v="AVELLANEDA"/>
    <s v="GERLI-SARANDI-DOCK SUD-DOMINICO-AVELLANEDA-PIÑEYRO-CRUCESITA-WILDE"/>
    <d v="2011-01-01T00:00:00"/>
    <d v="2011-12-31T00:00:00"/>
    <s v="NOTA 14"/>
    <s v="NOTA 14"/>
    <n v="0"/>
    <s v="NOTA 14"/>
    <s v="-"/>
    <s v="-"/>
    <n v="1371958.0281"/>
    <n v="1620.8918000000001"/>
    <s v="-"/>
    <s v="-"/>
    <n v="0"/>
    <n v="0"/>
    <n v="0"/>
    <n v="0"/>
    <n v="0"/>
    <n v="0"/>
    <s v="-"/>
    <s v="FINALIZADO"/>
    <n v="1"/>
    <n v="1"/>
    <s v="-"/>
  </r>
  <r>
    <n v="1361"/>
    <x v="0"/>
    <s v="06. PLAN SANITARIO DE EMERGENCIA"/>
    <s v="-"/>
    <s v="-"/>
    <s v="-"/>
    <s v="MEJORA Y MANTENIMIENTO"/>
    <s v="-"/>
    <s v="INST CONEX CLOACA DENS LANÚS"/>
    <n v="2"/>
    <x v="0"/>
    <n v="356"/>
    <x v="0"/>
    <x v="0"/>
    <n v="5"/>
    <s v="1121153"/>
    <n v="5"/>
    <s v="-"/>
    <n v="11"/>
    <n v="5"/>
    <n v="5"/>
    <n v="7"/>
    <n v="753"/>
    <n v="3"/>
    <n v="8"/>
    <n v="96"/>
    <s v="2"/>
    <s v="SIN P3"/>
    <s v="-"/>
    <s v="LANÚS"/>
    <s v="LANÚS"/>
    <s v="LANÚS - REMEDIOS DE ESCALADA - VALENTIN ALSINA"/>
    <d v="2011-01-01T00:00:00"/>
    <d v="2011-12-31T00:00:00"/>
    <s v="NOTA 15"/>
    <s v="NOTA 15"/>
    <n v="0"/>
    <s v="NOTA 15"/>
    <s v="-"/>
    <s v="-"/>
    <n v="267704.99800000002"/>
    <n v="319.39159999999998"/>
    <s v="-"/>
    <s v="-"/>
    <n v="0"/>
    <n v="0"/>
    <n v="0"/>
    <n v="0"/>
    <n v="0"/>
    <n v="0"/>
    <s v="-"/>
    <s v="FINALIZADO"/>
    <n v="1"/>
    <n v="1"/>
    <s v="-"/>
  </r>
  <r>
    <n v="1362"/>
    <x v="0"/>
    <s v="06. PLAN SANITARIO DE EMERGENCIA"/>
    <s v="-"/>
    <s v="-"/>
    <s v="-"/>
    <s v="MEJORA Y MANTENIMIENTO"/>
    <s v="SISTEMA CLOACAS AVELLANEDA"/>
    <s v="RENOV CONEX CLOACA NP AVELLANEDA"/>
    <n v="2"/>
    <x v="0"/>
    <n v="356"/>
    <x v="0"/>
    <x v="0"/>
    <n v="5"/>
    <s v="1121157"/>
    <n v="5"/>
    <s v="-"/>
    <n v="11"/>
    <n v="5"/>
    <n v="5"/>
    <n v="7"/>
    <n v="753"/>
    <n v="3"/>
    <n v="8"/>
    <n v="96"/>
    <s v="2"/>
    <s v="SIN P3"/>
    <s v="-"/>
    <s v="AVELLANEDA"/>
    <s v="AVELLANEDA"/>
    <s v="GERLI-SARANDI-DOCK SUD-DOMINICO-AVELLANEDA-PIÑEYRO-CRUCESITA-WILDE"/>
    <d v="2011-01-01T00:00:00"/>
    <d v="2011-12-31T00:00:00"/>
    <s v="NOTA 14"/>
    <s v="NOTA 14"/>
    <n v="0"/>
    <s v="NOTA 14"/>
    <s v="-"/>
    <s v="-"/>
    <n v="1121218.791"/>
    <n v="432.33300000000003"/>
    <s v="-"/>
    <s v="-"/>
    <n v="-819.42409999999995"/>
    <n v="0"/>
    <n v="0"/>
    <n v="0"/>
    <n v="0"/>
    <n v="0"/>
    <s v="-"/>
    <s v="FINALIZADO"/>
    <n v="1"/>
    <n v="1"/>
    <s v="-"/>
  </r>
  <r>
    <n v="1363"/>
    <x v="0"/>
    <s v="06. PLAN SANITARIO DE EMERGENCIA"/>
    <s v="-"/>
    <s v="-"/>
    <s v="-"/>
    <s v="MEJORA Y MANTENIMIENTO"/>
    <s v="-"/>
    <s v="RENOV CONEX CLOACA NP LANÚS"/>
    <n v="2"/>
    <x v="0"/>
    <n v="356"/>
    <x v="0"/>
    <x v="0"/>
    <n v="5"/>
    <s v="1121158"/>
    <n v="5"/>
    <s v="-"/>
    <n v="11"/>
    <n v="5"/>
    <n v="5"/>
    <n v="7"/>
    <n v="753"/>
    <n v="3"/>
    <n v="8"/>
    <n v="96"/>
    <s v="2"/>
    <s v="SIN P3"/>
    <s v="-"/>
    <s v="LANÚS"/>
    <s v="LANÚS"/>
    <s v="LANÚS - MONTE CHINGOLO - VALENTIN ALSINA"/>
    <d v="2011-01-01T00:00:00"/>
    <d v="2011-12-31T00:00:00"/>
    <s v="NOTA 15"/>
    <s v="NOTA 15"/>
    <n v="0"/>
    <s v="NOTA 15"/>
    <s v="-"/>
    <s v="-"/>
    <n v="88187.292600000001"/>
    <s v="-"/>
    <s v="-"/>
    <s v="-"/>
    <n v="0"/>
    <n v="0"/>
    <n v="0"/>
    <n v="0"/>
    <n v="0"/>
    <n v="0"/>
    <s v="-"/>
    <s v="FINALIZADO"/>
    <n v="1"/>
    <n v="1"/>
    <s v="-"/>
  </r>
  <r>
    <n v="1364"/>
    <x v="0"/>
    <s v="06. PLAN SANITARIO DE EMERGENCIA"/>
    <s v="-"/>
    <s v="-"/>
    <s v="-"/>
    <s v="MEJORA Y MANTENIMIENTO"/>
    <s v="SISTEMA CLOACAS AVELLANEDA"/>
    <s v="INSTAL T  DE LIMPIEZA AVELLAEDA"/>
    <n v="2"/>
    <x v="0"/>
    <n v="356"/>
    <x v="0"/>
    <x v="0"/>
    <n v="5"/>
    <s v="1121162"/>
    <n v="5"/>
    <s v="-"/>
    <n v="11"/>
    <n v="5"/>
    <n v="5"/>
    <n v="7"/>
    <n v="753"/>
    <n v="3"/>
    <n v="8"/>
    <n v="96"/>
    <s v="2"/>
    <s v="SIN P3"/>
    <s v="-"/>
    <s v="AVELLANEDA"/>
    <s v="AVELLANEDA"/>
    <s v="GERLI-SARANDI-DOCK SUD-DOMINICO-AVELLANEDA-PIÑEYRO-CRUCESITA-WILDE"/>
    <d v="2011-01-01T00:00:00"/>
    <d v="2011-12-31T00:00:00"/>
    <s v="NOTA 14"/>
    <s v="NOTA 14"/>
    <n v="0"/>
    <s v="NOTA 14"/>
    <s v="-"/>
    <s v="-"/>
    <n v="115165.2227"/>
    <n v="851.35599999999999"/>
    <s v="-"/>
    <s v="-"/>
    <n v="391.9674"/>
    <n v="0"/>
    <n v="0"/>
    <n v="0"/>
    <n v="0"/>
    <n v="0"/>
    <s v="-"/>
    <s v="FINALIZADO"/>
    <n v="1"/>
    <n v="1"/>
    <s v="-"/>
  </r>
  <r>
    <n v="1365"/>
    <x v="0"/>
    <s v="06. PLAN SANITARIO DE EMERGENCIA"/>
    <s v="-"/>
    <s v="-"/>
    <s v="-"/>
    <s v="MEJORA Y MANTENIMIENTO"/>
    <s v="-"/>
    <s v="INSTAL T  DE LIMPIEZA LANÚS"/>
    <n v="2"/>
    <x v="0"/>
    <n v="356"/>
    <x v="0"/>
    <x v="0"/>
    <n v="5"/>
    <s v="1121163"/>
    <n v="5"/>
    <s v="-"/>
    <n v="11"/>
    <n v="5"/>
    <n v="5"/>
    <n v="7"/>
    <n v="753"/>
    <n v="3"/>
    <n v="8"/>
    <n v="96"/>
    <s v="2"/>
    <s v="SIN P3"/>
    <s v="-"/>
    <s v="LANÚS"/>
    <s v="LANÚS"/>
    <s v="REMEDIOS DE ESCALADA - MONTE CHINGOLO - LANÚS ESTE "/>
    <d v="2011-01-01T00:00:00"/>
    <d v="2011-12-31T00:00:00"/>
    <s v="NOTA 15"/>
    <s v="NOTA 15"/>
    <n v="0"/>
    <s v="NOTA 15"/>
    <s v="-"/>
    <s v="-"/>
    <n v="30576.905699999999"/>
    <n v="152.5326"/>
    <s v="-"/>
    <s v="-"/>
    <n v="0"/>
    <n v="0"/>
    <n v="0"/>
    <n v="0"/>
    <n v="0"/>
    <n v="0"/>
    <s v="-"/>
    <s v="FINALIZADO"/>
    <n v="1"/>
    <n v="1"/>
    <s v="-"/>
  </r>
  <r>
    <n v="1366"/>
    <x v="0"/>
    <s v="06. PLAN SANITARIO DE EMERGENCIA"/>
    <s v="-"/>
    <s v="-"/>
    <s v="-"/>
    <s v="MEJORA Y MANTENIMIENTO"/>
    <s v="SISTEMA CLOACAS AVELLANEDA"/>
    <s v="RENOV RED CLOACAL NP AVELLANEDA"/>
    <n v="2"/>
    <x v="0"/>
    <n v="356"/>
    <x v="0"/>
    <x v="0"/>
    <n v="5"/>
    <s v="1121352"/>
    <n v="5"/>
    <s v="-"/>
    <n v="11"/>
    <n v="5"/>
    <n v="5"/>
    <n v="7"/>
    <n v="753"/>
    <n v="3"/>
    <n v="8"/>
    <n v="96"/>
    <s v="2"/>
    <s v="SIN P3"/>
    <s v="-"/>
    <s v="AVELLANEDA"/>
    <s v="AVELLANEDA"/>
    <s v="GERLI-SARANDI-DOCK SUD-AVELLANEDA-PIÑEYRO-WILDE"/>
    <d v="2011-01-01T00:00:00"/>
    <d v="2011-12-31T00:00:00"/>
    <s v="NOTA 14"/>
    <s v="NOTA 14"/>
    <n v="0"/>
    <s v="NOTA 14"/>
    <s v="-"/>
    <s v="-"/>
    <n v="212259.53099999999"/>
    <n v="1454.1296"/>
    <s v="-"/>
    <s v="-"/>
    <n v="0"/>
    <n v="0"/>
    <n v="0"/>
    <n v="0"/>
    <n v="0"/>
    <n v="0"/>
    <s v="-"/>
    <s v="FINALIZADO"/>
    <n v="1"/>
    <n v="1"/>
    <s v="-"/>
  </r>
  <r>
    <n v="1367"/>
    <x v="0"/>
    <s v="06. PLAN SANITARIO DE EMERGENCIA"/>
    <s v="-"/>
    <s v="-"/>
    <s v="-"/>
    <s v="MEJORA Y MANTENIMIENTO"/>
    <s v="-"/>
    <s v="RENOV RED CLOACAL NP LANÚS"/>
    <n v="2"/>
    <x v="0"/>
    <n v="356"/>
    <x v="0"/>
    <x v="0"/>
    <n v="5"/>
    <s v="1121353"/>
    <n v="5"/>
    <s v="-"/>
    <n v="11"/>
    <n v="5"/>
    <n v="5"/>
    <n v="7"/>
    <n v="753"/>
    <n v="3"/>
    <n v="8"/>
    <n v="96"/>
    <s v="2"/>
    <s v="SIN P3"/>
    <s v="-"/>
    <s v="LANÚS"/>
    <s v="LANÚS"/>
    <s v="VALENTIN ALSINA - LANÚS"/>
    <d v="2011-01-01T00:00:00"/>
    <d v="2011-12-31T00:00:00"/>
    <s v="NOTA 15"/>
    <s v="NOTA 15"/>
    <n v="0"/>
    <s v="NOTA 15"/>
    <s v="-"/>
    <s v="-"/>
    <n v="149924.33609999999"/>
    <s v="-"/>
    <s v="-"/>
    <s v="-"/>
    <n v="0"/>
    <n v="0"/>
    <n v="0"/>
    <n v="0"/>
    <n v="0"/>
    <n v="0"/>
    <s v="-"/>
    <s v="FINALIZADO"/>
    <n v="1"/>
    <n v="1"/>
    <s v="-"/>
  </r>
  <r>
    <n v="1368"/>
    <x v="0"/>
    <s v="06. PLAN SANITARIO DE EMERGENCIA"/>
    <s v="-"/>
    <s v="-"/>
    <s v="-"/>
    <s v="MEJORA Y MANTENIMIENTO"/>
    <s v="SISTEMA CLOACAS AVELLANEDA"/>
    <s v="RENOV. RED DE CLOACA REG AV"/>
    <n v="2"/>
    <x v="0"/>
    <n v="356"/>
    <x v="0"/>
    <x v="0"/>
    <n v="5"/>
    <s v="1121362"/>
    <n v="5"/>
    <s v="-"/>
    <n v="11"/>
    <n v="5"/>
    <n v="5"/>
    <n v="7"/>
    <n v="753"/>
    <n v="3"/>
    <n v="8"/>
    <n v="96"/>
    <s v="2"/>
    <s v="SIN P3"/>
    <s v="-"/>
    <s v="AVELLANEDA"/>
    <s v="AVELLANEDA"/>
    <s v="GERLI-SARANDI-DOCK SUD-DOMINICO-AVELLANEDA-PIÑEYRO-CRUCESITA-WILDE"/>
    <d v="2011-01-01T00:00:00"/>
    <d v="2011-12-31T00:00:00"/>
    <s v="NOTA 14"/>
    <s v="NOTA 14"/>
    <n v="0"/>
    <s v="NOTA 14"/>
    <s v="-"/>
    <s v="-"/>
    <n v="1741896.9062000001"/>
    <s v="-"/>
    <s v="-"/>
    <s v="-"/>
    <n v="0"/>
    <n v="0"/>
    <n v="0"/>
    <n v="0"/>
    <n v="0"/>
    <n v="0"/>
    <s v="-"/>
    <s v="FINALIZADO"/>
    <n v="1"/>
    <n v="1"/>
    <s v="-"/>
  </r>
  <r>
    <n v="1369"/>
    <x v="0"/>
    <s v="06. PLAN SANITARIO DE EMERGENCIA"/>
    <s v="-"/>
    <s v="-"/>
    <s v="-"/>
    <s v="MEJORA Y MANTENIMIENTO"/>
    <s v="-"/>
    <s v="RENOV. RED DE CLOACA REG LN"/>
    <n v="2"/>
    <x v="0"/>
    <n v="356"/>
    <x v="0"/>
    <x v="0"/>
    <n v="5"/>
    <s v="1121363"/>
    <n v="5"/>
    <s v="-"/>
    <n v="11"/>
    <n v="5"/>
    <n v="5"/>
    <n v="7"/>
    <n v="753"/>
    <n v="3"/>
    <n v="8"/>
    <n v="96"/>
    <s v="2"/>
    <s v="SIN P3"/>
    <s v="-"/>
    <s v="LANÚS"/>
    <s v="LANÚS"/>
    <s v="VALENTIN ALSINA, LANÚS"/>
    <d v="2011-01-01T00:00:00"/>
    <d v="2011-12-31T00:00:00"/>
    <s v="NOTA 15"/>
    <s v="NOTA 15"/>
    <n v="0"/>
    <s v="NOTA 15"/>
    <s v="-"/>
    <s v="-"/>
    <n v="308852.2096"/>
    <s v="-"/>
    <s v="-"/>
    <s v="-"/>
    <n v="0"/>
    <n v="0"/>
    <n v="0"/>
    <n v="0"/>
    <n v="0"/>
    <n v="0"/>
    <s v="-"/>
    <s v="FINALIZADO"/>
    <n v="1"/>
    <n v="1"/>
    <s v="-"/>
  </r>
  <r>
    <n v="1370"/>
    <x v="0"/>
    <s v="06. PLAN SANITARIO DE EMERGENCIA"/>
    <s v="-"/>
    <s v="-"/>
    <s v="-"/>
    <s v="MEJORA Y MANTENIMIENTO"/>
    <s v="SISTEMA CLOACAS AVELLANEDA"/>
    <s v="RENOV MT AVELLANEDA"/>
    <n v="2"/>
    <x v="0"/>
    <n v="356"/>
    <x v="0"/>
    <x v="0"/>
    <n v="5"/>
    <s v="1121452"/>
    <n v="5"/>
    <s v="-"/>
    <n v="11"/>
    <n v="5"/>
    <n v="5"/>
    <n v="7"/>
    <n v="753"/>
    <n v="3"/>
    <n v="8"/>
    <n v="96"/>
    <s v="2"/>
    <s v="SIN P3"/>
    <s v="-"/>
    <s v="AVELLANEDA"/>
    <s v="AVELLANEDA"/>
    <s v="GERLI-SARANDI-DOCK SUD-DOMINICO-AVELLANEDA-PIÑEYRO-CRUCESITA-WILDE"/>
    <d v="2011-01-01T00:00:00"/>
    <d v="2011-12-31T00:00:00"/>
    <s v="NOTA 14"/>
    <s v="NOTA 14"/>
    <n v="0"/>
    <s v="NOTA 14"/>
    <s v="-"/>
    <s v="-"/>
    <n v="219198.8689"/>
    <s v="-"/>
    <s v="-"/>
    <s v="-"/>
    <n v="0"/>
    <n v="0"/>
    <n v="0"/>
    <n v="0"/>
    <n v="0"/>
    <n v="0"/>
    <s v="-"/>
    <s v="FINALIZADO"/>
    <n v="1"/>
    <n v="1"/>
    <s v="-"/>
  </r>
  <r>
    <n v="1371"/>
    <x v="0"/>
    <s v="06. PLAN SANITARIO DE EMERGENCIA"/>
    <s v="-"/>
    <s v="-"/>
    <s v="-"/>
    <s v="MEJORA Y MANTENIMIENTO"/>
    <s v="-"/>
    <s v="RENOV MT LANÚS"/>
    <n v="2"/>
    <x v="0"/>
    <n v="356"/>
    <x v="0"/>
    <x v="0"/>
    <n v="5"/>
    <s v="1121453"/>
    <n v="5"/>
    <s v="-"/>
    <n v="11"/>
    <n v="5"/>
    <n v="5"/>
    <n v="7"/>
    <n v="753"/>
    <n v="3"/>
    <n v="8"/>
    <n v="96"/>
    <s v="2"/>
    <s v="SIN P3"/>
    <s v="-"/>
    <s v="LANÚS"/>
    <s v="LANÚS"/>
    <s v="VALENTIN ALSINA - LANÚS"/>
    <d v="2011-01-01T00:00:00"/>
    <d v="2011-12-31T00:00:00"/>
    <s v="NOTA 15"/>
    <s v="NOTA 15"/>
    <n v="0"/>
    <s v="NOTA 15"/>
    <s v="-"/>
    <s v="-"/>
    <n v="59668.004000000001"/>
    <n v="1467.9962"/>
    <s v="-"/>
    <s v="-"/>
    <n v="0"/>
    <n v="0"/>
    <n v="0"/>
    <n v="0"/>
    <n v="0"/>
    <n v="0"/>
    <s v="-"/>
    <s v="FINALIZADO"/>
    <n v="1"/>
    <n v="1"/>
    <s v="-"/>
  </r>
  <r>
    <n v="1372"/>
    <x v="0"/>
    <s v="06. PLAN SANITARIO DE EMERGENCIA"/>
    <s v="-"/>
    <s v="-"/>
    <s v="-"/>
    <s v="MEJORA Y MANTENIMIENTO"/>
    <s v="-"/>
    <s v="RENOV. MYT REG LN"/>
    <n v="2"/>
    <x v="0"/>
    <n v="356"/>
    <x v="0"/>
    <x v="0"/>
    <n v="5"/>
    <s v="1121463"/>
    <n v="5"/>
    <s v="-"/>
    <n v="11"/>
    <n v="5"/>
    <n v="5"/>
    <n v="7"/>
    <n v="753"/>
    <n v="3"/>
    <n v="8"/>
    <n v="96"/>
    <s v="2"/>
    <s v="SIN P3"/>
    <s v="-"/>
    <s v="LANÚS"/>
    <s v="LANÚS"/>
    <s v="LANÚS"/>
    <d v="2011-01-01T00:00:00"/>
    <d v="2011-12-31T00:00:00"/>
    <s v="NOTA 15"/>
    <s v="NOTA 15"/>
    <n v="0"/>
    <s v="NOTA 15"/>
    <s v="-"/>
    <s v="-"/>
    <n v="3627.1201999999998"/>
    <n v="26.5473999999999"/>
    <s v="-"/>
    <s v="-"/>
    <n v="0"/>
    <n v="0"/>
    <n v="0"/>
    <n v="0"/>
    <n v="0"/>
    <n v="0"/>
    <s v="-"/>
    <s v="FINALIZADO"/>
    <n v="1"/>
    <n v="1"/>
    <s v="-"/>
  </r>
  <r>
    <n v="1373"/>
    <x v="0"/>
    <s v="06. PLAN SANITARIO DE EMERGENCIA"/>
    <s v="-"/>
    <s v="-"/>
    <s v="-"/>
    <s v="MEJORA Y MANTENIMIENTO"/>
    <s v="SISTEMA CLOACAS AVELLANEDA"/>
    <s v="CONSTRUC. BR REG AV"/>
    <n v="2"/>
    <x v="0"/>
    <n v="356"/>
    <x v="0"/>
    <x v="0"/>
    <n v="5"/>
    <s v="1121468"/>
    <n v="5"/>
    <s v="-"/>
    <n v="11"/>
    <n v="5"/>
    <n v="5"/>
    <n v="7"/>
    <n v="753"/>
    <n v="3"/>
    <n v="8"/>
    <n v="96"/>
    <s v="2"/>
    <s v="SIN P3"/>
    <s v="-"/>
    <s v="AVELLANEDA"/>
    <s v="AVELLANEDA"/>
    <s v="CRUCECITA"/>
    <d v="2011-01-01T00:00:00"/>
    <d v="2011-12-31T00:00:00"/>
    <s v="NOTA 14"/>
    <s v="NOTA 14"/>
    <n v="0"/>
    <s v="NOTA 14"/>
    <s v="-"/>
    <s v="-"/>
    <n v="10744.4007"/>
    <s v="-"/>
    <s v="-"/>
    <s v="-"/>
    <n v="0"/>
    <n v="0"/>
    <n v="0"/>
    <n v="0"/>
    <n v="0"/>
    <n v="0"/>
    <s v="-"/>
    <s v="FINALIZADO"/>
    <n v="1"/>
    <n v="1"/>
    <s v="-"/>
  </r>
  <r>
    <n v="1374"/>
    <x v="0"/>
    <s v="06. PLAN SANITARIO DE EMERGENCIA"/>
    <s v="-"/>
    <s v="-"/>
    <s v="-"/>
    <s v="MEJORA Y MANTENIMIENTO"/>
    <s v="-"/>
    <s v="CONSTRUC. BR REG LN"/>
    <n v="2"/>
    <x v="0"/>
    <n v="356"/>
    <x v="0"/>
    <x v="0"/>
    <n v="5"/>
    <s v="1121469"/>
    <n v="5"/>
    <s v="-"/>
    <n v="11"/>
    <n v="5"/>
    <n v="5"/>
    <n v="7"/>
    <n v="753"/>
    <n v="3"/>
    <n v="8"/>
    <n v="96"/>
    <s v="2"/>
    <s v="SIN P3"/>
    <s v="-"/>
    <s v="LANÚS"/>
    <s v="LANÚS"/>
    <s v="VALENTIN ALSINA"/>
    <d v="2011-01-01T00:00:00"/>
    <d v="2011-12-31T00:00:00"/>
    <s v="NOTA 15"/>
    <s v="NOTA 15"/>
    <n v="0"/>
    <s v="NOTA 15"/>
    <s v="-"/>
    <s v="-"/>
    <n v="66187.254100000006"/>
    <n v="41.744999999999997"/>
    <s v="-"/>
    <s v="-"/>
    <n v="0"/>
    <n v="0"/>
    <n v="0"/>
    <n v="0"/>
    <n v="0"/>
    <n v="0"/>
    <s v="-"/>
    <s v="FINALIZADO"/>
    <n v="1"/>
    <n v="1"/>
    <s v="-"/>
  </r>
  <r>
    <n v="1375"/>
    <x v="0"/>
    <s v="06. PLAN SANITARIO DE EMERGENCIA"/>
    <s v="-"/>
    <s v="-"/>
    <s v="-"/>
    <s v="MEJORA Y MANTENIMIENTO"/>
    <s v="SISTEMA CLOACAS LOMAS DE ZAMORA"/>
    <s v="INSTALACION RED CLOACAL CALLE BOQUERON E/ GARONA Y GORRITI-LOMAS DE ZAMORA"/>
    <n v="2"/>
    <x v="0"/>
    <n v="356"/>
    <x v="0"/>
    <x v="0"/>
    <n v="5"/>
    <s v="1126617"/>
    <n v="5"/>
    <s v="-"/>
    <n v="11"/>
    <n v="5"/>
    <n v="5"/>
    <n v="7"/>
    <n v="753"/>
    <n v="3"/>
    <n v="8"/>
    <n v="96"/>
    <s v="2"/>
    <s v="SIN P3"/>
    <s v="-"/>
    <s v="LOMAS DE ZAMORA"/>
    <s v="LOMAS DE ZAMORA"/>
    <s v="LOMAS DE ZAMORA"/>
    <d v="2011-01-01T00:00:00"/>
    <d v="2011-12-31T00:00:00"/>
    <s v="NOTA 18.4"/>
    <s v="NOTA 18.4"/>
    <n v="0"/>
    <s v="NOTA 18.4"/>
    <s v="-"/>
    <s v="-"/>
    <n v="341391.40860000002"/>
    <n v="135777.16130000001"/>
    <s v="-"/>
    <s v="-"/>
    <n v="0"/>
    <n v="0"/>
    <n v="0"/>
    <n v="0"/>
    <n v="0"/>
    <n v="0"/>
    <s v="-"/>
    <s v="FINALIZADO"/>
    <n v="1"/>
    <n v="1"/>
    <s v="-"/>
  </r>
  <r>
    <n v="1376"/>
    <x v="0"/>
    <s v="06. PLAN SANITARIO DE EMERGENCIA"/>
    <s v="-"/>
    <s v="-"/>
    <s v="-"/>
    <s v="MEJORA Y MANTENIMIENTO"/>
    <s v="SISTEMA CLOACAS LOMAS DE ZAMORA"/>
    <s v="INSTALACION CONEXION CLOACAL CALLE BOQUERON E/ GARONA Y GORRITI-LOMAS DE ZAMORA"/>
    <n v="2"/>
    <x v="0"/>
    <n v="356"/>
    <x v="0"/>
    <x v="0"/>
    <n v="5"/>
    <s v="1126619"/>
    <n v="5"/>
    <s v="-"/>
    <n v="11"/>
    <n v="5"/>
    <n v="5"/>
    <n v="7"/>
    <n v="753"/>
    <n v="3"/>
    <n v="8"/>
    <n v="96"/>
    <s v="2"/>
    <s v="SIN P3"/>
    <s v="-"/>
    <s v="LOMAS DE ZAMORA"/>
    <s v="LOMAS DE ZAMORA"/>
    <s v="LOMAS DE ZAMORA"/>
    <d v="2011-01-01T00:00:00"/>
    <d v="2011-12-31T00:00:00"/>
    <s v="NOTA 18.4"/>
    <s v="NOTA 18.4"/>
    <n v="0"/>
    <s v="NOTA 18.4"/>
    <s v="-"/>
    <s v="-"/>
    <n v="177969.15950000001"/>
    <n v="53921.387300000002"/>
    <s v="-"/>
    <s v="-"/>
    <n v="0"/>
    <n v="0"/>
    <n v="0"/>
    <n v="0"/>
    <n v="0"/>
    <n v="0"/>
    <s v="-"/>
    <s v="FINALIZADO"/>
    <n v="1"/>
    <n v="1"/>
    <s v="-"/>
  </r>
  <r>
    <n v="1378"/>
    <x v="0"/>
    <s v="06. PLAN SANITARIO DE EMERGENCIA"/>
    <s v="-"/>
    <s v="-"/>
    <s v="-"/>
    <s v="MEJORA Y MANTENIMIENTO"/>
    <s v="-"/>
    <s v="INST CONEX CLOACA DENS AB"/>
    <n v="2"/>
    <x v="0"/>
    <n v="356"/>
    <x v="0"/>
    <x v="0"/>
    <n v="5"/>
    <s v="11261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682092.73"/>
    <n v="16352.0731"/>
    <s v="-"/>
    <s v="-"/>
    <n v="0"/>
    <n v="0"/>
    <n v="0"/>
    <n v="0"/>
    <n v="0"/>
    <n v="0"/>
    <s v="-"/>
    <s v="FINALIZADO"/>
    <n v="1"/>
    <n v="1"/>
    <s v="-"/>
  </r>
  <r>
    <n v="1379"/>
    <x v="0"/>
    <s v="06. PLAN SANITARIO DE EMERGENCIA"/>
    <s v="-"/>
    <s v="-"/>
    <s v="-"/>
    <s v="MEJORA Y MANTENIMIENTO"/>
    <s v="SISTEMA CLOACAS LOMAS DE ZAMORA"/>
    <s v="INST CONEX CLOACA DENS LZ"/>
    <n v="2"/>
    <x v="0"/>
    <n v="356"/>
    <x v="0"/>
    <x v="0"/>
    <n v="5"/>
    <s v="1126154"/>
    <n v="5"/>
    <s v="-"/>
    <n v="11"/>
    <n v="5"/>
    <n v="5"/>
    <n v="7"/>
    <n v="753"/>
    <n v="3"/>
    <n v="8"/>
    <n v="96"/>
    <s v="2"/>
    <s v="SIN P3"/>
    <s v="-"/>
    <s v="LOMAS DE ZAMORA"/>
    <s v="LOMAS DE ZAMORA"/>
    <s v="LOMAS DE ZAMORA"/>
    <d v="2011-01-01T00:00:00"/>
    <d v="2011-12-31T00:00:00"/>
    <s v="NOTA 18.4"/>
    <s v="NOTA 18.4"/>
    <n v="0"/>
    <s v="NOTA 18.4"/>
    <s v="-"/>
    <s v="-"/>
    <n v="481594.50790000003"/>
    <n v="8152.4112999999998"/>
    <s v="-"/>
    <s v="-"/>
    <n v="0"/>
    <n v="0"/>
    <n v="0"/>
    <n v="0"/>
    <n v="0"/>
    <n v="0"/>
    <s v="-"/>
    <s v="FINALIZADO"/>
    <n v="1"/>
    <n v="1"/>
    <s v="-"/>
  </r>
  <r>
    <n v="1380"/>
    <x v="0"/>
    <s v="06. PLAN SANITARIO DE EMERGENCIA"/>
    <s v="-"/>
    <s v="-"/>
    <s v="-"/>
    <s v="MEJORA Y MANTENIMIENTO"/>
    <s v="-"/>
    <s v="RENOV. CONEX CLOACA NP AB"/>
    <n v="2"/>
    <x v="0"/>
    <n v="356"/>
    <x v="0"/>
    <x v="0"/>
    <n v="5"/>
    <s v="1126155"/>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95602.3806"/>
    <n v="5124.7371999999996"/>
    <s v="-"/>
    <s v="-"/>
    <n v="0"/>
    <n v="0"/>
    <n v="0"/>
    <n v="0"/>
    <n v="0"/>
    <n v="0"/>
    <s v="-"/>
    <s v="FINALIZADO"/>
    <n v="1"/>
    <n v="1"/>
    <s v="-"/>
  </r>
  <r>
    <n v="1381"/>
    <x v="0"/>
    <s v="06. PLAN SANITARIO DE EMERGENCIA"/>
    <s v="-"/>
    <s v="-"/>
    <s v="-"/>
    <s v="MEJORA Y MANTENIMIENTO"/>
    <s v="SISTEMA CLOACAS LOMAS DE ZAMORA"/>
    <s v="RENOV. CONEX CLOACA NP LZ"/>
    <n v="2"/>
    <x v="0"/>
    <n v="356"/>
    <x v="0"/>
    <x v="0"/>
    <n v="5"/>
    <s v="1126158"/>
    <n v="5"/>
    <s v="-"/>
    <n v="11"/>
    <n v="5"/>
    <n v="5"/>
    <n v="7"/>
    <n v="753"/>
    <n v="3"/>
    <n v="8"/>
    <n v="96"/>
    <s v="2"/>
    <s v="SIN P3"/>
    <s v="-"/>
    <s v="LOMAS DE ZAMORA"/>
    <s v="LOMAS DE ZAMORA"/>
    <s v="LOMAS DE ZAMORA"/>
    <d v="2011-01-01T00:00:00"/>
    <d v="2011-12-31T00:00:00"/>
    <s v="NOTA 18.4"/>
    <s v="NOTA 18.4"/>
    <n v="0"/>
    <s v="NOTA 18.4"/>
    <s v="-"/>
    <s v="-"/>
    <n v="350765.61739999999"/>
    <n v="9041.6645000000008"/>
    <s v="-"/>
    <s v="-"/>
    <n v="0"/>
    <n v="0"/>
    <n v="0"/>
    <n v="0"/>
    <n v="0"/>
    <n v="0"/>
    <s v="-"/>
    <s v="FINALIZADO"/>
    <n v="1"/>
    <n v="1"/>
    <s v="-"/>
  </r>
  <r>
    <n v="1382"/>
    <x v="0"/>
    <s v="06. PLAN SANITARIO DE EMERGENCIA"/>
    <s v="-"/>
    <s v="-"/>
    <s v="-"/>
    <s v="MEJORA Y MANTENIMIENTO"/>
    <s v="-"/>
    <s v="INSTAL T  DE LIMPIEZA AB"/>
    <n v="2"/>
    <x v="0"/>
    <n v="356"/>
    <x v="0"/>
    <x v="0"/>
    <n v="5"/>
    <s v="1126159"/>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8210.5605"/>
    <n v="808.41309999999999"/>
    <s v="-"/>
    <s v="-"/>
    <n v="0"/>
    <n v="0"/>
    <n v="0"/>
    <n v="0"/>
    <n v="0"/>
    <n v="0"/>
    <s v="-"/>
    <s v="FINALIZADO"/>
    <n v="1"/>
    <n v="1"/>
    <s v="-"/>
  </r>
  <r>
    <n v="1383"/>
    <x v="0"/>
    <s v="06. PLAN SANITARIO DE EMERGENCIA"/>
    <s v="-"/>
    <s v="-"/>
    <s v="-"/>
    <s v="MEJORA Y MANTENIMIENTO"/>
    <s v="SISTEMA CLOACAS LOMAS DE ZAMORA"/>
    <s v="INSTAL T  DE LIMPIEZA LZ"/>
    <n v="2"/>
    <x v="0"/>
    <n v="356"/>
    <x v="0"/>
    <x v="0"/>
    <n v="5"/>
    <s v="1126162"/>
    <n v="5"/>
    <s v="-"/>
    <n v="11"/>
    <n v="5"/>
    <n v="5"/>
    <n v="7"/>
    <n v="753"/>
    <n v="3"/>
    <n v="8"/>
    <n v="96"/>
    <s v="2"/>
    <s v="SIN P3"/>
    <s v="-"/>
    <s v="LOMAS DE ZAMORA"/>
    <s v="LOMAS DE ZAMORA"/>
    <s v="LOMAS DE ZAMORA"/>
    <d v="2011-01-01T00:00:00"/>
    <d v="2011-12-31T00:00:00"/>
    <s v="NOTA 18.4"/>
    <s v="NOTA 18.4"/>
    <n v="0"/>
    <s v="NOTA 18.4"/>
    <s v="-"/>
    <s v="-"/>
    <n v="91061.405599999998"/>
    <n v="2169.3364000000001"/>
    <s v="-"/>
    <s v="-"/>
    <n v="0"/>
    <n v="0"/>
    <n v="0"/>
    <n v="0"/>
    <n v="0"/>
    <n v="0"/>
    <s v="-"/>
    <s v="FINALIZADO"/>
    <n v="1"/>
    <n v="1"/>
    <s v="-"/>
  </r>
  <r>
    <n v="1384"/>
    <x v="0"/>
    <s v="06. PLAN SANITARIO DE EMERGENCIA"/>
    <s v="-"/>
    <s v="-"/>
    <s v="-"/>
    <s v="MEJORA Y MANTENIMIENTO"/>
    <s v="-"/>
    <s v="RENOV. RED CLOACAL NP AB"/>
    <n v="2"/>
    <x v="0"/>
    <n v="356"/>
    <x v="0"/>
    <x v="0"/>
    <n v="5"/>
    <s v="11263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59398.1014"/>
    <n v="2186.3611000000001"/>
    <s v="-"/>
    <s v="-"/>
    <n v="0"/>
    <n v="0"/>
    <n v="0"/>
    <n v="0"/>
    <n v="0"/>
    <n v="0"/>
    <s v="-"/>
    <s v="FINALIZADO"/>
    <n v="1"/>
    <n v="1"/>
    <s v="-"/>
  </r>
  <r>
    <n v="1385"/>
    <x v="0"/>
    <s v="06. PLAN SANITARIO DE EMERGENCIA"/>
    <s v="-"/>
    <s v="-"/>
    <s v="-"/>
    <s v="MEJORA Y MANTENIMIENTO"/>
    <s v="SISTEMA CLOACAS LOMAS DE ZAMORA"/>
    <s v="RENOV. RED CLOACAL NP LZ"/>
    <n v="2"/>
    <x v="0"/>
    <n v="356"/>
    <x v="0"/>
    <x v="0"/>
    <n v="5"/>
    <s v="1126354"/>
    <n v="5"/>
    <s v="-"/>
    <n v="11"/>
    <n v="5"/>
    <n v="5"/>
    <n v="7"/>
    <n v="753"/>
    <n v="3"/>
    <n v="8"/>
    <n v="96"/>
    <s v="2"/>
    <s v="SIN P3"/>
    <s v="-"/>
    <s v="LOMAS DE ZAMORA"/>
    <s v="LOMAS DE ZAMORA"/>
    <s v="LOMAS DE ZAMORA"/>
    <d v="2011-01-01T00:00:00"/>
    <d v="2011-12-31T00:00:00"/>
    <s v="NOTA 18.4"/>
    <s v="NOTA 18.4"/>
    <n v="0"/>
    <s v="NOTA 18.4"/>
    <s v="-"/>
    <s v="-"/>
    <n v="53111.631099999999"/>
    <n v="1559.9803999999999"/>
    <s v="-"/>
    <s v="-"/>
    <n v="0"/>
    <n v="0"/>
    <n v="0"/>
    <n v="0"/>
    <n v="0"/>
    <n v="0"/>
    <s v="-"/>
    <s v="FINALIZADO"/>
    <n v="1"/>
    <n v="1"/>
    <s v="-"/>
  </r>
  <r>
    <n v="1386"/>
    <x v="0"/>
    <s v="06. PLAN SANITARIO DE EMERGENCIA"/>
    <s v="-"/>
    <s v="-"/>
    <s v="-"/>
    <s v="MEJORA Y MANTENIMIENTO"/>
    <s v="-"/>
    <s v="RENOV. RED CLOACAL NP REGIONAL"/>
    <n v="2"/>
    <x v="0"/>
    <n v="356"/>
    <x v="0"/>
    <x v="0"/>
    <n v="5"/>
    <s v="1126361"/>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789214.65919999999"/>
    <n v="159672.81"/>
    <s v="-"/>
    <s v="-"/>
    <n v="0"/>
    <n v="0"/>
    <n v="0"/>
    <n v="0"/>
    <n v="0"/>
    <n v="0"/>
    <s v="-"/>
    <s v="FINALIZADO"/>
    <n v="1"/>
    <n v="1"/>
    <s v="-"/>
  </r>
  <r>
    <n v="1387"/>
    <x v="0"/>
    <s v="06. PLAN SANITARIO DE EMERGENCIA"/>
    <s v="-"/>
    <s v="-"/>
    <s v="-"/>
    <s v="MEJORA Y MANTENIMIENTO"/>
    <s v="-"/>
    <s v="RENOV. MT AB"/>
    <n v="2"/>
    <x v="0"/>
    <n v="356"/>
    <x v="0"/>
    <x v="0"/>
    <n v="5"/>
    <s v="11264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66786.918000000005"/>
    <n v="4170.4223000000002"/>
    <s v="-"/>
    <s v="-"/>
    <n v="0"/>
    <n v="0"/>
    <n v="0"/>
    <n v="0"/>
    <n v="0"/>
    <n v="0"/>
    <s v="-"/>
    <s v="FINALIZADO"/>
    <n v="1"/>
    <n v="1"/>
    <s v="-"/>
  </r>
  <r>
    <n v="1388"/>
    <x v="0"/>
    <s v="06. PLAN SANITARIO DE EMERGENCIA"/>
    <s v="-"/>
    <s v="-"/>
    <s v="-"/>
    <s v="MEJORA Y MANTENIMIENTO"/>
    <s v="SISTEMA CLOACAS LOMAS DE ZAMORA"/>
    <s v="RENOV. MT LZ"/>
    <n v="2"/>
    <x v="0"/>
    <n v="356"/>
    <x v="0"/>
    <x v="0"/>
    <n v="5"/>
    <s v="1126454"/>
    <n v="5"/>
    <s v="-"/>
    <n v="11"/>
    <n v="5"/>
    <n v="5"/>
    <n v="7"/>
    <n v="753"/>
    <n v="3"/>
    <n v="8"/>
    <n v="96"/>
    <s v="2"/>
    <s v="SIN P3"/>
    <s v="-"/>
    <s v="LOMAS DE ZAMORA"/>
    <s v="LOMAS DE ZAMORA"/>
    <s v="LOMAS DE ZAMORA"/>
    <d v="2011-01-01T00:00:00"/>
    <d v="2011-12-31T00:00:00"/>
    <s v="NOTA 18.4"/>
    <s v="NOTA 18.4"/>
    <n v="0"/>
    <s v="NOTA 18.4"/>
    <s v="-"/>
    <s v="-"/>
    <n v="76533.685800000007"/>
    <n v="661.64009999999996"/>
    <s v="-"/>
    <s v="-"/>
    <n v="0"/>
    <n v="0"/>
    <n v="0"/>
    <n v="0"/>
    <n v="0"/>
    <n v="0"/>
    <s v="-"/>
    <s v="FINALIZADO"/>
    <n v="1"/>
    <n v="1"/>
    <s v="-"/>
  </r>
  <r>
    <n v="1389"/>
    <x v="0"/>
    <s v="06. PLAN SANITARIO DE EMERGENCIA"/>
    <s v="-"/>
    <s v="-"/>
    <s v="-"/>
    <s v="MEJORA Y MANTENIMIENTO"/>
    <s v="-"/>
    <s v="RENOV. MYT REG ALTE. BROWN"/>
    <n v="2"/>
    <x v="0"/>
    <n v="356"/>
    <x v="0"/>
    <x v="0"/>
    <n v="5"/>
    <s v="112646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13055.12790000001"/>
    <n v="864.61760000000004"/>
    <s v="-"/>
    <s v="-"/>
    <n v="0"/>
    <n v="0"/>
    <n v="0"/>
    <n v="0"/>
    <n v="0"/>
    <n v="0"/>
    <s v="-"/>
    <s v="FINALIZADO"/>
    <n v="1"/>
    <n v="1"/>
    <s v="-"/>
  </r>
  <r>
    <n v="1390"/>
    <x v="0"/>
    <s v="06. PLAN SANITARIO DE EMERGENCIA"/>
    <s v="-"/>
    <s v="-"/>
    <s v="-"/>
    <s v="MEJORA Y MANTENIMIENTO"/>
    <s v="SISTEMA CLOACAS LOMAS DE ZAMORA"/>
    <s v="RENOV. MYT REG LOMAS"/>
    <n v="2"/>
    <x v="0"/>
    <n v="356"/>
    <x v="0"/>
    <x v="0"/>
    <n v="5"/>
    <s v="1126462"/>
    <n v="5"/>
    <s v="-"/>
    <n v="11"/>
    <n v="5"/>
    <n v="5"/>
    <n v="7"/>
    <n v="753"/>
    <n v="3"/>
    <n v="8"/>
    <n v="96"/>
    <s v="2"/>
    <s v="SIN P3"/>
    <s v="-"/>
    <s v="LOMAS DE ZAMORA"/>
    <s v="LOMAS DE ZAMORA"/>
    <s v="LOMAS DE ZAMORA"/>
    <d v="2011-01-01T00:00:00"/>
    <d v="2011-12-31T00:00:00"/>
    <s v="NOTA 18.4"/>
    <s v="NOTA 18.4"/>
    <n v="0"/>
    <s v="NOTA 18.4"/>
    <s v="-"/>
    <s v="-"/>
    <n v="122634.66160000001"/>
    <n v="3134.2024999999999"/>
    <s v="-"/>
    <s v="-"/>
    <n v="0"/>
    <n v="0"/>
    <n v="0"/>
    <n v="0"/>
    <n v="0"/>
    <n v="0"/>
    <s v="-"/>
    <s v="FINALIZADO"/>
    <n v="1"/>
    <n v="1"/>
    <s v="-"/>
  </r>
  <r>
    <n v="1391"/>
    <x v="0"/>
    <s v="06. PLAN SANITARIO DE EMERGENCIA"/>
    <s v="-"/>
    <s v="-"/>
    <s v="-"/>
    <s v="MEJORA Y MANTENIMIENTO"/>
    <s v="-"/>
    <s v="CONSTRUCCION BOCAS DE REGISTRO REGIONAL"/>
    <n v="2"/>
    <x v="0"/>
    <n v="356"/>
    <x v="0"/>
    <x v="0"/>
    <n v="5"/>
    <s v="1126463"/>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15521.5291"/>
    <n v="720.77279999999996"/>
    <s v="-"/>
    <s v="-"/>
    <n v="0"/>
    <n v="0"/>
    <n v="0"/>
    <n v="0"/>
    <n v="0"/>
    <n v="0"/>
    <s v="-"/>
    <s v="FINALIZADO"/>
    <n v="1"/>
    <n v="1"/>
    <s v="-"/>
  </r>
  <r>
    <n v="1392"/>
    <x v="0"/>
    <s v="06. PLAN SANITARIO DE EMERGENCIA"/>
    <s v="-"/>
    <s v="-"/>
    <s v="-"/>
    <s v="MEJORA Y MANTENIMIENTO"/>
    <s v="SISTEMA CLOACAS LOMAS DE ZAMORA"/>
    <s v="RENOVACION RED CLOACA CALLE PENNA E/ ARAOZ Y URIARTE - LZ"/>
    <n v="2"/>
    <x v="0"/>
    <n v="356"/>
    <x v="0"/>
    <x v="0"/>
    <n v="5"/>
    <s v="1126302"/>
    <n v="5"/>
    <s v="-"/>
    <n v="11"/>
    <n v="5"/>
    <n v="5"/>
    <n v="7"/>
    <n v="753"/>
    <n v="3"/>
    <n v="8"/>
    <n v="96"/>
    <s v="2"/>
    <s v="SIN P3"/>
    <s v="-"/>
    <s v="LOMAS DE ZAMORA"/>
    <s v="LOMAS DE ZAMORA"/>
    <s v="LOMAS DE ZAMORA"/>
    <d v="2011-01-01T00:00:00"/>
    <d v="2011-12-31T00:00:00"/>
    <s v="NOTA 18.4"/>
    <s v="NOTA 18.4"/>
    <n v="0"/>
    <s v="NOTA 18.4"/>
    <s v="-"/>
    <s v="-"/>
    <n v="132611.28099999999"/>
    <s v="-"/>
    <s v="-"/>
    <s v="-"/>
    <n v="0"/>
    <n v="0"/>
    <n v="0"/>
    <n v="0"/>
    <n v="0"/>
    <n v="0"/>
    <s v="-"/>
    <s v="FINALIZADO"/>
    <n v="1"/>
    <n v="1"/>
    <s v="-"/>
  </r>
  <r>
    <n v="1393"/>
    <x v="0"/>
    <s v="06. PLAN SANITARIO DE EMERGENCIA"/>
    <s v="-"/>
    <s v="-"/>
    <s v="-"/>
    <s v="MEJORA Y MANTENIMIENTO"/>
    <s v="SISTEMA CLOACAS LOMAS DE ZAMORA"/>
    <s v="RENOVACION ELEM. CLOACA CALLE PENNA E/ ARAOZ Y URIARTE - LZ"/>
    <n v="2"/>
    <x v="0"/>
    <n v="356"/>
    <x v="0"/>
    <x v="0"/>
    <n v="5"/>
    <s v="1126303"/>
    <n v="5"/>
    <s v="-"/>
    <n v="11"/>
    <n v="5"/>
    <n v="5"/>
    <n v="7"/>
    <n v="753"/>
    <n v="3"/>
    <n v="8"/>
    <n v="96"/>
    <s v="2"/>
    <s v="SIN P3"/>
    <s v="-"/>
    <s v="LOMAS DE ZAMORA"/>
    <s v="LOMAS DE ZAMORA"/>
    <s v="LOMAS DE ZAMORA"/>
    <d v="2011-01-01T00:00:00"/>
    <d v="2011-12-31T00:00:00"/>
    <s v="NOTA 18.4"/>
    <s v="NOTA 18.4"/>
    <n v="0"/>
    <s v="NOTA 18.4"/>
    <s v="-"/>
    <s v="-"/>
    <n v="8798.2003999999997"/>
    <s v="-"/>
    <s v="-"/>
    <s v="-"/>
    <n v="0"/>
    <n v="0"/>
    <n v="0"/>
    <n v="0"/>
    <n v="0"/>
    <n v="0"/>
    <s v="-"/>
    <s v="FINALIZADO"/>
    <n v="1"/>
    <n v="1"/>
    <s v="-"/>
  </r>
  <r>
    <n v="1394"/>
    <x v="0"/>
    <s v="06. PLAN SANITARIO DE EMERGENCIA"/>
    <s v="-"/>
    <s v="-"/>
    <s v="-"/>
    <s v="MEJORA Y MANTENIMIENTO"/>
    <s v="SISTEMA CLOACAS LOMAS DE ZAMORA"/>
    <s v="RENOVACION CONEX. CLOACA CALLE PENNA E/ ARAOZ Y URIARTE - LZ"/>
    <n v="2"/>
    <x v="0"/>
    <n v="356"/>
    <x v="0"/>
    <x v="0"/>
    <n v="5"/>
    <s v="1126304"/>
    <n v="5"/>
    <s v="-"/>
    <n v="11"/>
    <n v="5"/>
    <n v="5"/>
    <n v="7"/>
    <n v="753"/>
    <n v="3"/>
    <n v="8"/>
    <n v="96"/>
    <s v="2"/>
    <s v="SIN P3"/>
    <s v="-"/>
    <s v="LOMAS DE ZAMORA"/>
    <s v="LOMAS DE ZAMORA"/>
    <s v="LOMAS DE ZAMORA"/>
    <d v="2011-01-01T00:00:00"/>
    <d v="2011-12-31T00:00:00"/>
    <s v="NOTA 18.4"/>
    <s v="NOTA 18.4"/>
    <n v="0"/>
    <s v="NOTA 18.4"/>
    <s v="-"/>
    <s v="-"/>
    <n v="97053.119900000005"/>
    <s v="-"/>
    <s v="-"/>
    <s v="-"/>
    <n v="0"/>
    <n v="0"/>
    <n v="0"/>
    <n v="0"/>
    <n v="0"/>
    <n v="0"/>
    <s v="-"/>
    <s v="FINALIZADO"/>
    <n v="1"/>
    <n v="1"/>
    <s v="-"/>
  </r>
  <r>
    <n v="1395"/>
    <x v="0"/>
    <s v="06. PLAN SANITARIO DE EMERGENCIA"/>
    <s v="-"/>
    <s v="-"/>
    <s v="-"/>
    <s v="MEJORA Y MANTENIMIENTO"/>
    <s v="SISTEMA CLOACAS LOMAS DE ZAMORA"/>
    <s v="RENOVACION RED CLOACAL CALLE CROCE E/ URIARTE Y ARAOZ - LZ"/>
    <n v="2"/>
    <x v="0"/>
    <n v="356"/>
    <x v="0"/>
    <x v="0"/>
    <n v="5"/>
    <s v="1126305"/>
    <n v="5"/>
    <s v="-"/>
    <n v="11"/>
    <n v="5"/>
    <n v="5"/>
    <n v="7"/>
    <n v="753"/>
    <n v="3"/>
    <n v="8"/>
    <n v="96"/>
    <s v="2"/>
    <s v="SIN P3"/>
    <s v="-"/>
    <s v="LOMAS DE ZAMORA"/>
    <s v="LOMAS DE ZAMORA"/>
    <s v="LOMAS DE ZAMORA"/>
    <d v="2011-01-01T00:00:00"/>
    <d v="2011-12-31T00:00:00"/>
    <s v="NOTA 18.4"/>
    <s v="NOTA 18.4"/>
    <n v="0"/>
    <s v="NOTA 18.4"/>
    <s v="-"/>
    <s v="-"/>
    <n v="129963.2323"/>
    <n v="2536.4504000000002"/>
    <s v="-"/>
    <s v="-"/>
    <n v="0"/>
    <n v="0"/>
    <n v="0"/>
    <n v="0"/>
    <n v="0"/>
    <n v="0"/>
    <s v="-"/>
    <s v="FINALIZADO"/>
    <n v="1"/>
    <n v="1"/>
    <s v="-"/>
  </r>
  <r>
    <n v="1396"/>
    <x v="0"/>
    <s v="06. PLAN SANITARIO DE EMERGENCIA"/>
    <s v="-"/>
    <s v="-"/>
    <s v="-"/>
    <s v="MEJORA Y MANTENIMIENTO"/>
    <s v="SISTEMA CLOACAS LOMAS DE ZAMORA"/>
    <s v="INSTALACION CONEXION CLOACAL CALLE CAMPOS E/ SERRANO Y CABRERA - LZ"/>
    <n v="2"/>
    <x v="0"/>
    <n v="356"/>
    <x v="0"/>
    <x v="0"/>
    <n v="5"/>
    <s v="1126607"/>
    <n v="5"/>
    <s v="-"/>
    <n v="11"/>
    <n v="5"/>
    <n v="5"/>
    <n v="7"/>
    <n v="753"/>
    <n v="3"/>
    <n v="8"/>
    <n v="96"/>
    <s v="2"/>
    <s v="SIN P3"/>
    <s v="-"/>
    <s v="LOMAS DE ZAMORA"/>
    <s v="LOMAS DE ZAMORA"/>
    <s v="LOMAS DE ZAMORA"/>
    <d v="2011-01-01T00:00:00"/>
    <d v="2011-12-31T00:00:00"/>
    <s v="NOTA 18.4"/>
    <s v="NOTA 18.4"/>
    <n v="0"/>
    <s v="NOTA 18.4"/>
    <s v="-"/>
    <s v="-"/>
    <n v="56140.938699999999"/>
    <n v="2616.7217999999998"/>
    <s v="-"/>
    <s v="-"/>
    <n v="0"/>
    <n v="0"/>
    <n v="0"/>
    <n v="0"/>
    <n v="0"/>
    <n v="0"/>
    <s v="-"/>
    <s v="FINALIZADO"/>
    <n v="1"/>
    <n v="1"/>
    <s v="-"/>
  </r>
  <r>
    <n v="1397"/>
    <x v="0"/>
    <s v="06. PLAN SANITARIO DE EMERGENCIA"/>
    <s v="-"/>
    <s v="-"/>
    <s v="-"/>
    <s v="MEJORA Y MANTENIMIENTO"/>
    <s v="SISTEMA CLOACAS LOMAS DE ZAMORA"/>
    <s v="RENOVACION ELEMENTOS CLOACAL CALLE CROCE E/ URIARTE Y ARAOZ - LZ"/>
    <n v="2"/>
    <x v="0"/>
    <n v="356"/>
    <x v="0"/>
    <x v="0"/>
    <n v="5"/>
    <s v="1126306"/>
    <n v="5"/>
    <s v="-"/>
    <n v="11"/>
    <n v="5"/>
    <n v="5"/>
    <n v="7"/>
    <n v="753"/>
    <n v="3"/>
    <n v="8"/>
    <n v="96"/>
    <s v="2"/>
    <s v="SIN P3"/>
    <s v="-"/>
    <s v="LOMAS DE ZAMORA"/>
    <s v="LOMAS DE ZAMORA"/>
    <s v="LOMAS DE ZAMORA"/>
    <d v="2011-01-01T00:00:00"/>
    <d v="2011-12-31T00:00:00"/>
    <s v="NOTA 18.4"/>
    <s v="NOTA 18.4"/>
    <n v="0"/>
    <s v="NOTA 18.4"/>
    <s v="-"/>
    <s v="-"/>
    <n v="13798.114"/>
    <n v="321.52120000000002"/>
    <s v="-"/>
    <s v="-"/>
    <n v="0"/>
    <n v="0"/>
    <n v="0"/>
    <n v="0"/>
    <n v="0"/>
    <n v="0"/>
    <s v="-"/>
    <s v="FINALIZADO"/>
    <n v="1"/>
    <n v="1"/>
    <s v="-"/>
  </r>
  <r>
    <n v="1398"/>
    <x v="0"/>
    <s v="06. PLAN SANITARIO DE EMERGENCIA"/>
    <s v="-"/>
    <s v="-"/>
    <s v="-"/>
    <s v="MEJORA Y MANTENIMIENTO"/>
    <s v="SISTEMA CLOACAS LOMAS DE ZAMORA"/>
    <s v="RENOVACION CONEXIONES DE CLOACA CALLE CROCE E/ URIARTE Y ARAOZ - LZ"/>
    <n v="2"/>
    <x v="0"/>
    <n v="356"/>
    <x v="0"/>
    <x v="0"/>
    <n v="5"/>
    <s v="1126307"/>
    <n v="5"/>
    <s v="-"/>
    <n v="11"/>
    <n v="5"/>
    <n v="5"/>
    <n v="7"/>
    <n v="753"/>
    <n v="3"/>
    <n v="8"/>
    <n v="96"/>
    <s v="2"/>
    <s v="SIN P3"/>
    <s v="-"/>
    <s v="LOMAS DE ZAMORA"/>
    <s v="LOMAS DE ZAMORA"/>
    <s v="LOMAS DE ZAMORA"/>
    <d v="2011-01-01T00:00:00"/>
    <d v="2011-12-31T00:00:00"/>
    <s v="NOTA 18.4"/>
    <s v="NOTA 18.4"/>
    <n v="0"/>
    <s v="NOTA 18.4"/>
    <s v="-"/>
    <s v="-"/>
    <n v="72777.071400000001"/>
    <n v="1682.6623"/>
    <s v="-"/>
    <s v="-"/>
    <n v="0"/>
    <n v="0"/>
    <n v="0"/>
    <n v="0"/>
    <n v="0"/>
    <n v="0"/>
    <s v="-"/>
    <s v="FINALIZADO"/>
    <n v="1"/>
    <n v="1"/>
    <s v="-"/>
  </r>
  <r>
    <n v="1399"/>
    <x v="0"/>
    <s v="06. PLAN SANITARIO DE EMERGENCIA"/>
    <s v="-"/>
    <s v="-"/>
    <s v="-"/>
    <s v="MEJORA Y MANTENIMIENTO"/>
    <s v="SISTEMA CLOACAS LOMAS DE ZAMORA"/>
    <s v="INSTALACION RED CLOACAL CALLE ANCHORENA E/ CAAMAÑO Y ALTE. BROWN - LZ"/>
    <n v="2"/>
    <x v="0"/>
    <n v="356"/>
    <x v="0"/>
    <x v="0"/>
    <n v="5"/>
    <s v="1126603"/>
    <n v="5"/>
    <s v="-"/>
    <n v="11"/>
    <n v="5"/>
    <n v="5"/>
    <n v="7"/>
    <n v="753"/>
    <n v="3"/>
    <n v="8"/>
    <n v="96"/>
    <s v="2"/>
    <s v="SIN P3"/>
    <s v="-"/>
    <s v="LOMAS DE ZAMORA"/>
    <s v="LOMAS DE ZAMORA"/>
    <s v="LOMAS DE ZAMORA"/>
    <d v="2011-01-01T00:00:00"/>
    <d v="2011-12-31T00:00:00"/>
    <s v="NOTA 18.4"/>
    <s v="NOTA 18.4"/>
    <n v="0"/>
    <s v="NOTA 18.4"/>
    <s v="-"/>
    <s v="-"/>
    <n v="101374.27190000001"/>
    <n v="6275.6166000000003"/>
    <s v="-"/>
    <s v="-"/>
    <n v="0"/>
    <n v="0"/>
    <n v="0"/>
    <n v="0"/>
    <n v="0"/>
    <n v="0"/>
    <s v="-"/>
    <s v="FINALIZADO"/>
    <n v="1"/>
    <n v="1"/>
    <s v="-"/>
  </r>
  <r>
    <n v="1400"/>
    <x v="0"/>
    <s v="06. PLAN SANITARIO DE EMERGENCIA"/>
    <s v="-"/>
    <s v="-"/>
    <s v="-"/>
    <s v="MEJORA Y MANTENIMIENTO"/>
    <s v="SISTEMA CLOACAS LOMAS DE ZAMORA"/>
    <s v="INSTALACION RED CLOACAL CALLE CAMPOS E/ SERRANO Y CABRERA - LZ"/>
    <n v="2"/>
    <x v="0"/>
    <n v="356"/>
    <x v="0"/>
    <x v="0"/>
    <n v="5"/>
    <s v="1126605"/>
    <n v="5"/>
    <s v="-"/>
    <n v="11"/>
    <n v="5"/>
    <n v="5"/>
    <n v="7"/>
    <n v="753"/>
    <n v="3"/>
    <n v="8"/>
    <n v="96"/>
    <s v="2"/>
    <s v="SIN P3"/>
    <s v="-"/>
    <s v="LOMAS DE ZAMORA"/>
    <s v="LOMAS DE ZAMORA"/>
    <s v="LOMAS DE ZAMORA"/>
    <d v="2011-01-01T00:00:00"/>
    <d v="2011-12-31T00:00:00"/>
    <s v="NOTA 18.4"/>
    <s v="NOTA 18.4"/>
    <n v="0"/>
    <s v="NOTA 18.4"/>
    <s v="-"/>
    <s v="-"/>
    <n v="149584.54389999999"/>
    <n v="6919.4213"/>
    <s v="-"/>
    <s v="-"/>
    <n v="0"/>
    <n v="0"/>
    <n v="0"/>
    <n v="0"/>
    <n v="0"/>
    <n v="0"/>
    <s v="-"/>
    <s v="FINALIZADO"/>
    <n v="1"/>
    <n v="1"/>
    <s v="-"/>
  </r>
  <r>
    <n v="1401"/>
    <x v="0"/>
    <s v="06. PLAN SANITARIO DE EMERGENCIA"/>
    <s v="-"/>
    <s v="-"/>
    <s v="-"/>
    <s v="MEJORA Y MANTENIMIENTO"/>
    <s v="SISTEMA CLOACAS ALMIRANTE BROWN"/>
    <s v="INSTALACION RED CLOACAL CALLE COLOMBRES E/ ILLIA Y SAN MARTIN - AB"/>
    <n v="2"/>
    <x v="0"/>
    <n v="356"/>
    <x v="0"/>
    <x v="0"/>
    <n v="5"/>
    <s v="1126608"/>
    <n v="5"/>
    <s v="-"/>
    <n v="11"/>
    <n v="5"/>
    <n v="5"/>
    <n v="7"/>
    <n v="753"/>
    <n v="3"/>
    <n v="8"/>
    <n v="96"/>
    <s v="2"/>
    <s v="SIN P3"/>
    <s v="-"/>
    <s v="ALMIRANTE BROWN"/>
    <s v="ALMIRANTE BROWN"/>
    <s v="ALMIRANTE BROWN"/>
    <d v="2011-01-01T00:00:00"/>
    <d v="2011-12-31T00:00:00"/>
    <s v="NOTA 18.1"/>
    <s v="NOTA 18.1"/>
    <n v="0"/>
    <s v="NOTA 18.1"/>
    <s v="-"/>
    <s v="-"/>
    <n v="55580.466699999997"/>
    <n v="3458.9423000000002"/>
    <s v="-"/>
    <s v="-"/>
    <n v="0"/>
    <n v="0"/>
    <n v="0"/>
    <n v="0"/>
    <n v="0"/>
    <n v="0"/>
    <s v="-"/>
    <s v="FINALIZADO"/>
    <n v="1"/>
    <n v="1"/>
    <s v="-"/>
  </r>
  <r>
    <n v="1402"/>
    <x v="0"/>
    <s v="06. PLAN SANITARIO DE EMERGENCIA"/>
    <s v="-"/>
    <s v="-"/>
    <s v="-"/>
    <s v="MEJORA Y MANTENIMIENTO"/>
    <s v="SISTEMA CLOACAS ALMIRANTE BROWN"/>
    <s v="INSTALACION ELEMENTOS CLOACAL CALLE COLOMBRES E/ ILLIA Y SAN MARTIN - AB"/>
    <n v="2"/>
    <x v="0"/>
    <n v="356"/>
    <x v="0"/>
    <x v="0"/>
    <n v="5"/>
    <s v="1126609"/>
    <n v="5"/>
    <s v="-"/>
    <n v="11"/>
    <n v="5"/>
    <n v="5"/>
    <n v="7"/>
    <n v="753"/>
    <n v="3"/>
    <n v="8"/>
    <n v="96"/>
    <s v="2"/>
    <s v="SIN P3"/>
    <s v="-"/>
    <s v="ALMIRANTE BROWN"/>
    <s v="ALMIRANTE BROWN"/>
    <s v="ALMIRANTE BROWN"/>
    <d v="2011-01-01T00:00:00"/>
    <d v="2011-12-31T00:00:00"/>
    <s v="NOTA 18.1"/>
    <s v="NOTA 18.1"/>
    <n v="0"/>
    <s v="NOTA 18.1"/>
    <s v="-"/>
    <s v="-"/>
    <n v="9705.8940000000002"/>
    <n v="652.50459999999998"/>
    <s v="-"/>
    <s v="-"/>
    <n v="0"/>
    <n v="0"/>
    <n v="0"/>
    <n v="0"/>
    <n v="0"/>
    <n v="0"/>
    <s v="-"/>
    <s v="FINALIZADO"/>
    <n v="1"/>
    <n v="1"/>
    <s v="-"/>
  </r>
  <r>
    <n v="1403"/>
    <x v="0"/>
    <s v="06. PLAN SANITARIO DE EMERGENCIA"/>
    <s v="-"/>
    <s v="-"/>
    <s v="-"/>
    <s v="MEJORA Y MANTENIMIENTO"/>
    <s v="SISTEMA CLOACAS ALMIRANTE BROWN"/>
    <s v="INSTALACION CONEXIONES CLOACAL CALLE COLOMBRES E/ ILLIA Y SAN MARTIN - AB"/>
    <n v="2"/>
    <x v="0"/>
    <n v="356"/>
    <x v="0"/>
    <x v="0"/>
    <n v="5"/>
    <s v="1126610"/>
    <n v="5"/>
    <s v="-"/>
    <n v="11"/>
    <n v="5"/>
    <n v="5"/>
    <n v="7"/>
    <n v="753"/>
    <n v="3"/>
    <n v="8"/>
    <n v="96"/>
    <s v="2"/>
    <s v="SIN P3"/>
    <s v="-"/>
    <s v="ALMIRANTE BROWN"/>
    <s v="ALMIRANTE BROWN"/>
    <s v="ALMIRANTE BROWN"/>
    <d v="2011-01-01T00:00:00"/>
    <d v="2011-12-31T00:00:00"/>
    <s v="NOTA 18.1"/>
    <s v="NOTA 18.1"/>
    <n v="0"/>
    <s v="NOTA 18.1"/>
    <s v="-"/>
    <s v="-"/>
    <n v="18720.9022"/>
    <n v="1270.4395"/>
    <s v="-"/>
    <s v="-"/>
    <n v="0"/>
    <n v="0"/>
    <n v="0"/>
    <n v="0"/>
    <n v="0"/>
    <n v="0"/>
    <s v="-"/>
    <s v="FINALIZADO"/>
    <n v="1"/>
    <n v="1"/>
    <s v="-"/>
  </r>
  <r>
    <n v="1404"/>
    <x v="0"/>
    <s v="06. PLAN SANITARIO DE EMERGENCIA"/>
    <s v="-"/>
    <s v="-"/>
    <s v="-"/>
    <s v="MEJORA Y MANTENIMIENTO"/>
    <s v="SISTEMA CLOACAS LOMAS DE ZAMORA"/>
    <s v="INSTALACION ELEMENTOS CLOACAL CALLE CAMPOS E/ SERRANO Y CABRERA - LZ"/>
    <n v="2"/>
    <x v="0"/>
    <n v="356"/>
    <x v="0"/>
    <x v="0"/>
    <n v="5"/>
    <s v="1126606"/>
    <n v="5"/>
    <s v="-"/>
    <n v="11"/>
    <n v="5"/>
    <n v="5"/>
    <n v="7"/>
    <n v="753"/>
    <n v="3"/>
    <n v="8"/>
    <n v="96"/>
    <s v="2"/>
    <s v="SIN P3"/>
    <s v="-"/>
    <s v="LOMAS DE ZAMORA"/>
    <s v="LOMAS DE ZAMORA"/>
    <s v="LOMAS DE ZAMORA"/>
    <d v="2011-01-01T00:00:00"/>
    <d v="2011-12-31T00:00:00"/>
    <s v="NOTA 18.4"/>
    <s v="NOTA 18.4"/>
    <n v="0"/>
    <s v="NOTA 18.4"/>
    <s v="-"/>
    <s v="-"/>
    <n v="19522.430400000001"/>
    <n v="956.02099999999996"/>
    <s v="-"/>
    <s v="-"/>
    <n v="0"/>
    <n v="0"/>
    <n v="0"/>
    <n v="0"/>
    <n v="0"/>
    <n v="0"/>
    <s v="-"/>
    <s v="FINALIZADO"/>
    <n v="1"/>
    <n v="1"/>
    <s v="-"/>
  </r>
  <r>
    <n v="1405"/>
    <x v="0"/>
    <s v="06. PLAN SANITARIO DE EMERGENCIA"/>
    <s v="-"/>
    <s v="-"/>
    <s v="-"/>
    <s v="MEJORA Y MANTENIMIENTO"/>
    <s v="SISTEMA CLOACAS LOMAS DE ZAMORA"/>
    <s v="INSTALACION RED CLOACAL CALLE SARMIENTO E/ MONS CIMENTO Y GARIBALDI"/>
    <n v="2"/>
    <x v="0"/>
    <n v="356"/>
    <x v="0"/>
    <x v="0"/>
    <n v="5"/>
    <s v="1126611"/>
    <n v="5"/>
    <s v="-"/>
    <n v="11"/>
    <n v="5"/>
    <n v="5"/>
    <n v="7"/>
    <n v="753"/>
    <n v="3"/>
    <n v="8"/>
    <n v="96"/>
    <s v="2"/>
    <s v="SIN P3"/>
    <s v="-"/>
    <s v="LOMAS DE ZAMORA"/>
    <s v="LOMAS DE ZAMORA"/>
    <s v="LOMAS DE ZAMORA"/>
    <d v="2011-01-01T00:00:00"/>
    <d v="2011-12-31T00:00:00"/>
    <s v="NOTA 18.4"/>
    <s v="NOTA 18.4"/>
    <n v="0"/>
    <s v="NOTA 18.4"/>
    <s v="-"/>
    <s v="-"/>
    <n v="112716.4005"/>
    <n v="4552.1167999999998"/>
    <s v="-"/>
    <s v="-"/>
    <n v="0"/>
    <n v="0"/>
    <n v="0"/>
    <n v="0"/>
    <n v="0"/>
    <n v="0"/>
    <s v="-"/>
    <s v="FINALIZADO"/>
    <n v="1"/>
    <n v="1"/>
    <s v="-"/>
  </r>
  <r>
    <n v="1406"/>
    <x v="0"/>
    <s v="06. PLAN SANITARIO DE EMERGENCIA"/>
    <s v="-"/>
    <s v="-"/>
    <s v="-"/>
    <s v="MEJORA Y MANTENIMIENTO"/>
    <s v="SISTEMA CLOACAS LOMAS DE ZAMORA"/>
    <s v="INSTALACION ELEMENTOS CLOACAL CALLE SARMIENTO E/ MONS CIMENTO Y GARIBALDI"/>
    <n v="2"/>
    <x v="0"/>
    <n v="356"/>
    <x v="0"/>
    <x v="0"/>
    <n v="5"/>
    <s v="1126612"/>
    <n v="5"/>
    <s v="-"/>
    <n v="11"/>
    <n v="5"/>
    <n v="5"/>
    <n v="7"/>
    <n v="753"/>
    <n v="3"/>
    <n v="8"/>
    <n v="96"/>
    <s v="2"/>
    <s v="SIN P3"/>
    <s v="-"/>
    <s v="LOMAS DE ZAMORA"/>
    <s v="LOMAS DE ZAMORA"/>
    <s v="LOMAS DE ZAMORA"/>
    <d v="2011-01-01T00:00:00"/>
    <d v="2011-12-31T00:00:00"/>
    <s v="NOTA 18.4"/>
    <s v="NOTA 18.4"/>
    <n v="0"/>
    <s v="NOTA 18.4"/>
    <s v="-"/>
    <s v="-"/>
    <n v="1314.06"/>
    <n v="41.696599999999997"/>
    <s v="-"/>
    <s v="-"/>
    <n v="0"/>
    <n v="0"/>
    <n v="0"/>
    <n v="0"/>
    <n v="0"/>
    <n v="0"/>
    <s v="-"/>
    <s v="FINALIZADO"/>
    <n v="1"/>
    <n v="1"/>
    <s v="-"/>
  </r>
  <r>
    <n v="1407"/>
    <x v="0"/>
    <s v="06. PLAN SANITARIO DE EMERGENCIA"/>
    <s v="-"/>
    <s v="-"/>
    <s v="-"/>
    <s v="MEJORA Y MANTENIMIENTO"/>
    <s v="SISTEMA CLOACAS LOMAS DE ZAMORA"/>
    <s v="INSTALACION CONEXIONES CLOACAL CALLE SARMIENTO E/ MONS CIMENTO Y GARIBALDI"/>
    <n v="2"/>
    <x v="0"/>
    <n v="356"/>
    <x v="0"/>
    <x v="0"/>
    <n v="5"/>
    <s v="1126613"/>
    <n v="5"/>
    <s v="-"/>
    <n v="11"/>
    <n v="5"/>
    <n v="5"/>
    <n v="7"/>
    <n v="753"/>
    <n v="3"/>
    <n v="8"/>
    <n v="96"/>
    <s v="2"/>
    <s v="SIN P3"/>
    <s v="-"/>
    <s v="LOMAS DE ZAMORA"/>
    <s v="LOMAS DE ZAMORA"/>
    <s v="LOMAS DE ZAMORA"/>
    <d v="2011-01-01T00:00:00"/>
    <d v="2011-12-31T00:00:00"/>
    <s v="NOTA 18.4"/>
    <s v="NOTA 18.4"/>
    <n v="0"/>
    <s v="NOTA 18.4"/>
    <s v="-"/>
    <s v="-"/>
    <n v="24844.93"/>
    <n v="7.1511000000000404"/>
    <s v="-"/>
    <s v="-"/>
    <n v="0"/>
    <n v="0"/>
    <n v="0"/>
    <n v="0"/>
    <n v="0"/>
    <n v="0"/>
    <s v="-"/>
    <s v="FINALIZADO"/>
    <n v="1"/>
    <n v="1"/>
    <s v="-"/>
  </r>
  <r>
    <n v="1408"/>
    <x v="0"/>
    <s v="06. PLAN SANITARIO DE EMERGENCIA"/>
    <s v="-"/>
    <s v="-"/>
    <s v="-"/>
    <s v="MEJORA Y MANTENIMIENTO"/>
    <s v="SISTEMA CLOACAS LOMAS DE ZAMORA"/>
    <s v="INSTALACION RED CLOACAL CALLE GRANADEROS ETAPA 2 - LZ"/>
    <n v="2"/>
    <x v="0"/>
    <n v="356"/>
    <x v="0"/>
    <x v="0"/>
    <n v="5"/>
    <s v="1126614"/>
    <n v="5"/>
    <s v="-"/>
    <n v="11"/>
    <n v="5"/>
    <n v="5"/>
    <n v="7"/>
    <n v="753"/>
    <n v="3"/>
    <n v="8"/>
    <n v="96"/>
    <s v="2"/>
    <s v="SIN P3"/>
    <s v="-"/>
    <s v="LOMAS DE ZAMORA"/>
    <s v="LOMAS DE ZAMORA"/>
    <s v="LOMAS DE ZAMORA"/>
    <d v="2011-10-01T00:00:00"/>
    <d v="2011-12-31T00:00:00"/>
    <s v="NOTA 19"/>
    <s v="NOTA 19"/>
    <n v="0"/>
    <s v="NOTA 19"/>
    <s v="-"/>
    <s v="-"/>
    <n v="256957.25769999999"/>
    <s v="-"/>
    <s v="-"/>
    <s v="-"/>
    <n v="0"/>
    <n v="0"/>
    <n v="0"/>
    <n v="0"/>
    <n v="0"/>
    <n v="0"/>
    <s v="-"/>
    <s v="FINALIZADO"/>
    <n v="1"/>
    <n v="1"/>
    <s v="-"/>
  </r>
  <r>
    <n v="1409"/>
    <x v="0"/>
    <s v="06. PLAN SANITARIO DE EMERGENCIA"/>
    <s v="-"/>
    <s v="-"/>
    <s v="-"/>
    <s v="MEJORA Y MANTENIMIENTO"/>
    <s v="SISTEMA CLOACAS LOMAS DE ZAMORA"/>
    <s v="INSTALACION ELEMENTOS CLOACAL CALLE GRANADEROS ETAPA 2 - LZ"/>
    <n v="2"/>
    <x v="0"/>
    <n v="356"/>
    <x v="0"/>
    <x v="0"/>
    <n v="5"/>
    <s v="1126615"/>
    <n v="5"/>
    <s v="-"/>
    <n v="11"/>
    <n v="5"/>
    <n v="5"/>
    <n v="7"/>
    <n v="753"/>
    <n v="3"/>
    <n v="8"/>
    <n v="96"/>
    <s v="2"/>
    <s v="SIN P3"/>
    <s v="-"/>
    <s v="LOMAS DE ZAMORA"/>
    <s v="LOMAS DE ZAMORA"/>
    <s v="LOMAS DE ZAMORA"/>
    <d v="2011-10-01T00:00:00"/>
    <d v="2011-12-31T00:00:00"/>
    <s v="NOTA 19"/>
    <s v="NOTA 19"/>
    <n v="0"/>
    <s v="NOTA 19"/>
    <s v="-"/>
    <s v="-"/>
    <n v="34485"/>
    <s v="-"/>
    <s v="-"/>
    <s v="-"/>
    <n v="0"/>
    <n v="0"/>
    <n v="0"/>
    <n v="0"/>
    <n v="0"/>
    <n v="0"/>
    <s v="-"/>
    <s v="FINALIZADO"/>
    <n v="1"/>
    <n v="1"/>
    <s v="-"/>
  </r>
  <r>
    <n v="1410"/>
    <x v="0"/>
    <s v="06. PLAN SANITARIO DE EMERGENCIA"/>
    <s v="-"/>
    <s v="-"/>
    <s v="-"/>
    <s v="MEJORA Y MANTENIMIENTO"/>
    <s v="SISTEMA CLOACAS LOMAS DE ZAMORA"/>
    <s v="INSTALACION CONEXIONES CLOACAL CALLE GRANADEROS ETAPA 2 - LZ"/>
    <n v="2"/>
    <x v="0"/>
    <n v="356"/>
    <x v="0"/>
    <x v="0"/>
    <n v="5"/>
    <s v="1126616"/>
    <n v="5"/>
    <s v="-"/>
    <n v="11"/>
    <n v="5"/>
    <n v="5"/>
    <n v="7"/>
    <n v="753"/>
    <n v="3"/>
    <n v="8"/>
    <n v="96"/>
    <s v="2"/>
    <s v="SIN P3"/>
    <s v="-"/>
    <s v="LOMAS DE ZAMORA"/>
    <s v="LOMAS DE ZAMORA"/>
    <s v="LOMAS DE ZAMORA"/>
    <d v="2011-10-01T00:00:00"/>
    <d v="2011-12-31T00:00:00"/>
    <s v="NOTA 19"/>
    <s v="NOTA 19"/>
    <n v="0"/>
    <s v="NOTA 19"/>
    <s v="-"/>
    <s v="-"/>
    <n v="15887.784"/>
    <s v="-"/>
    <s v="-"/>
    <s v="-"/>
    <n v="0"/>
    <n v="0"/>
    <n v="0"/>
    <n v="0"/>
    <n v="0"/>
    <n v="0"/>
    <s v="-"/>
    <s v="FINALIZADO"/>
    <n v="1"/>
    <n v="1"/>
    <s v="-"/>
  </r>
  <r>
    <n v="1411"/>
    <x v="0"/>
    <s v="06. PLAN SANITARIO DE EMERGENCIA"/>
    <s v="-"/>
    <s v="-"/>
    <s v="-"/>
    <s v="MEJORA Y MANTENIMIENTO"/>
    <s v="SISTEMA CLOACAS LOMAS DE ZAMORA"/>
    <s v="INSTALACION ELEMENTOS CLOACAL CALLE BOQUERON E/ GARONA Y GORRITI-LOMAS DE ZAMORA"/>
    <n v="2"/>
    <x v="0"/>
    <n v="356"/>
    <x v="0"/>
    <x v="0"/>
    <n v="5"/>
    <s v="1126618"/>
    <n v="5"/>
    <s v="-"/>
    <n v="11"/>
    <n v="5"/>
    <n v="5"/>
    <n v="7"/>
    <n v="753"/>
    <n v="3"/>
    <n v="8"/>
    <n v="96"/>
    <s v="2"/>
    <s v="SIN P3"/>
    <s v="-"/>
    <s v="LOMAS DE ZAMORA"/>
    <s v="LOMAS DE ZAMORA"/>
    <s v="LOMAS DE ZAMORA"/>
    <d v="2011-01-01T00:00:00"/>
    <d v="2011-12-31T00:00:00"/>
    <s v="NOTA 18.4"/>
    <s v="NOTA 18.4"/>
    <n v="0"/>
    <s v="NOTA 18.4"/>
    <s v="-"/>
    <s v="-"/>
    <n v="36604.774799999999"/>
    <n v="6982.1840000000002"/>
    <s v="-"/>
    <s v="-"/>
    <n v="0"/>
    <n v="0"/>
    <n v="0"/>
    <n v="0"/>
    <n v="0"/>
    <n v="0"/>
    <s v="-"/>
    <s v="FINALIZADO"/>
    <n v="1"/>
    <n v="1"/>
    <s v="-"/>
  </r>
  <r>
    <n v="1412"/>
    <x v="0"/>
    <s v="06. PLAN SANITARIO DE EMERGENCIA"/>
    <s v="-"/>
    <s v="-"/>
    <s v="-"/>
    <s v="MEJORA Y MANTENIMIENTO"/>
    <s v="SISTEMA AGUA CABA"/>
    <s v="RENOVACIÓN EQUIPOS"/>
    <n v="2"/>
    <x v="0"/>
    <n v="356"/>
    <x v="0"/>
    <x v="0"/>
    <n v="5"/>
    <s v="1054402"/>
    <n v="5"/>
    <s v="-"/>
    <n v="11"/>
    <n v="5"/>
    <n v="5"/>
    <n v="7"/>
    <n v="753"/>
    <n v="3"/>
    <n v="8"/>
    <n v="96"/>
    <s v="2"/>
    <s v="SIN P3"/>
    <s v="-"/>
    <s v="CABA"/>
    <s v="CIUDAD AUTÓNOMA DE BUENOS AIRES"/>
    <s v="CIUDAD AUTÓNOMA DE BUENOS AIRES"/>
    <d v="2010-09-10T00:00:00"/>
    <d v="2012-02-28T00:00:00"/>
    <s v="U$S 2490"/>
    <n v="0"/>
    <n v="0"/>
    <n v="445770.53400000004"/>
    <s v="-"/>
    <s v="-"/>
    <n v="434940.79200000002"/>
    <n v="10829.742"/>
    <s v="-"/>
    <s v="-"/>
    <n v="0"/>
    <n v="0"/>
    <n v="0"/>
    <n v="0"/>
    <n v="0"/>
    <n v="0"/>
    <s v="-"/>
    <s v="FINALIZADO"/>
    <n v="1"/>
    <n v="1"/>
    <s v="-"/>
  </r>
  <r>
    <n v="1413"/>
    <x v="0"/>
    <s v="06. PLAN SANITARIO DE EMERGENCIA"/>
    <s v="-"/>
    <s v="-"/>
    <s v="-"/>
    <s v="MEJORA Y MANTENIMIENTO"/>
    <s v="-"/>
    <s v="INSTRUMENTACION - LP2"/>
    <n v="2"/>
    <x v="0"/>
    <n v="356"/>
    <x v="0"/>
    <x v="0"/>
    <n v="5"/>
    <s v="1054012"/>
    <n v="5"/>
    <s v="-"/>
    <n v="11"/>
    <n v="5"/>
    <n v="5"/>
    <n v="7"/>
    <n v="753"/>
    <n v="3"/>
    <n v="8"/>
    <n v="96"/>
    <s v="2"/>
    <s v="SIN P3"/>
    <s v="-"/>
    <s v="TRES DE FEBRERO - MORÓN - CIUDAD AUTÓNOMA DE BUENOS AIRES - LA MATANZA - LANÚS - QUILMES - VICENTE LÓPEZ"/>
    <s v="TRES DE FEBRERO - MORÓN - CIUDAD AUTÓNOMA DE BUENOS AIRES - LA MATANZA - LANÚS - QUILMES - VICENTE LÓPEZ"/>
    <s v="NOTA 25"/>
    <d v="2011-03-22T00:00:00"/>
    <d v="2011-10-05T00:00:00"/>
    <n v="366252.85509999999"/>
    <n v="0.14490000001387671"/>
    <n v="0"/>
    <n v="366253"/>
    <s v="-"/>
    <s v="-"/>
    <n v="353982.75329999998"/>
    <n v="12270.1018"/>
    <s v="-"/>
    <s v="-"/>
    <n v="0"/>
    <n v="0"/>
    <n v="0"/>
    <n v="0"/>
    <n v="0"/>
    <n v="0"/>
    <s v="-"/>
    <s v="FINALIZADO"/>
    <n v="0.99999960437184132"/>
    <n v="1"/>
    <s v="-"/>
  </r>
  <r>
    <n v="1414"/>
    <x v="0"/>
    <s v="06. PLAN SANITARIO DE EMERGENCIA"/>
    <s v="-"/>
    <s v="-"/>
    <s v="-"/>
    <s v="MEJORA Y MANTENIMIENTO"/>
    <s v="SISTEMA AGUA CABA"/>
    <s v="RENOV. DE EVAPORADORES CON SIST. DE SEGURIDAD"/>
    <n v="2"/>
    <x v="0"/>
    <n v="356"/>
    <x v="0"/>
    <x v="0"/>
    <n v="5"/>
    <s v="1050508"/>
    <n v="5"/>
    <s v="-"/>
    <n v="11"/>
    <n v="5"/>
    <n v="5"/>
    <n v="7"/>
    <n v="753"/>
    <n v="3"/>
    <n v="8"/>
    <n v="96"/>
    <s v="2"/>
    <s v="SIN P3"/>
    <s v="-"/>
    <s v="CABA"/>
    <s v="CIUDAD AUTÓNOMA DE BUENOS AIRES"/>
    <s v="AV. DE LOS OMBÚES 209"/>
    <d v="2011-06-24T00:00:00"/>
    <s v="12/12/2011-12/12/2011"/>
    <n v="283930.85599999997"/>
    <n v="0"/>
    <n v="0"/>
    <n v="283930.85599999997"/>
    <s v="-"/>
    <s v="-"/>
    <n v="283930.85600000003"/>
    <s v="-"/>
    <s v="-"/>
    <s v="-"/>
    <n v="0"/>
    <n v="0"/>
    <n v="0"/>
    <n v="0"/>
    <n v="0"/>
    <n v="0"/>
    <s v="-"/>
    <s v="FINALIZADO"/>
    <n v="1"/>
    <n v="1"/>
    <s v="-"/>
  </r>
  <r>
    <n v="1415"/>
    <x v="0"/>
    <s v="06. PLAN SANITARIO DE EMERGENCIA"/>
    <s v="-"/>
    <s v="-"/>
    <s v="-"/>
    <s v="MEJORA Y MANTENIMIENTO"/>
    <s v="SISTEMA AGUA CABA"/>
    <s v="EQUIPOS DE MEDICION CONTINUA DE CALIDAD - LP2"/>
    <n v="2"/>
    <x v="0"/>
    <n v="356"/>
    <x v="0"/>
    <x v="0"/>
    <n v="5"/>
    <s v="1050520"/>
    <n v="5"/>
    <s v="-"/>
    <n v="11"/>
    <n v="5"/>
    <n v="5"/>
    <n v="7"/>
    <n v="753"/>
    <n v="3"/>
    <n v="8"/>
    <n v="96"/>
    <s v="2"/>
    <s v="SIN P3"/>
    <s v="-"/>
    <s v="CABA"/>
    <s v="CIUDAD AUTÓNOMA DE BUENOS AIRES"/>
    <s v="AV. DE LOS OMBÚES 209"/>
    <d v="2011-03-23T00:00:00"/>
    <s v="26/07/2011-26/01/2012"/>
    <n v="137777.08559999999"/>
    <n v="0"/>
    <n v="0"/>
    <n v="137777.08559999999"/>
    <s v="-"/>
    <s v="-"/>
    <n v="137777.08559999999"/>
    <s v="-"/>
    <s v="-"/>
    <s v="-"/>
    <n v="0"/>
    <n v="0"/>
    <n v="0"/>
    <n v="0"/>
    <n v="0"/>
    <n v="0"/>
    <s v="-"/>
    <s v="FINALIZADO"/>
    <n v="1"/>
    <n v="1"/>
    <s v="-"/>
  </r>
  <r>
    <n v="1416"/>
    <x v="0"/>
    <s v="06. PLAN SANITARIO DE EMERGENCIA"/>
    <s v="-"/>
    <s v="-"/>
    <s v="-"/>
    <s v="MEJORA Y MANTENIMIENTO"/>
    <s v="SISTEMA AGUA CABA"/>
    <s v="RENOVACIÓN DE EQUIPOS - DIREC. DE AGUA"/>
    <n v="2"/>
    <x v="0"/>
    <n v="356"/>
    <x v="0"/>
    <x v="0"/>
    <n v="5"/>
    <s v="1054401"/>
    <n v="5"/>
    <s v="-"/>
    <n v="11"/>
    <n v="5"/>
    <n v="5"/>
    <n v="7"/>
    <n v="753"/>
    <n v="3"/>
    <n v="8"/>
    <n v="96"/>
    <s v="2"/>
    <s v="SIN P3"/>
    <s v="-"/>
    <s v="CABA"/>
    <s v="CIUDAD AUTÓNOMA DE BUENOS AIRES"/>
    <s v="CIUDAD AUTÓNOMA DE BUENOS AIRES"/>
    <d v="2010-10-18T00:00:00"/>
    <s v="29/04/2011-31/01/2011-11/01/2011-14/02/2012-30/12/2011"/>
    <s v="U$S 85063-U$S 92928-U$S 22022- EUR 3814 EUR1457"/>
    <n v="0"/>
    <n v="0"/>
    <n v="394116.92869999993"/>
    <s v="-"/>
    <s v="-"/>
    <n v="394116.92869999999"/>
    <s v="-"/>
    <s v="-"/>
    <s v="-"/>
    <n v="0"/>
    <n v="0"/>
    <n v="0"/>
    <n v="0"/>
    <n v="0"/>
    <n v="0"/>
    <s v="-"/>
    <s v="FINALIZADO"/>
    <n v="1"/>
    <n v="1"/>
    <s v="-"/>
  </r>
  <r>
    <n v="1417"/>
    <x v="0"/>
    <s v="06. PLAN SANITARIO DE EMERGENCIA"/>
    <s v="-"/>
    <s v="-"/>
    <s v="-"/>
    <s v="MEJORA Y MANTENIMIENTO"/>
    <s v="SISTEMA AGUA CABA"/>
    <s v="REHABILITACION ESTRUCTURAL DE LA GALERIA DE FILTROS DE LA BATERIA III DE LA PSM - LP2"/>
    <n v="2"/>
    <x v="0"/>
    <n v="356"/>
    <x v="0"/>
    <x v="0"/>
    <n v="5"/>
    <s v="1050518"/>
    <n v="5"/>
    <s v="-"/>
    <n v="11"/>
    <n v="5"/>
    <n v="5"/>
    <n v="7"/>
    <n v="753"/>
    <n v="3"/>
    <n v="8"/>
    <n v="96"/>
    <s v="2"/>
    <s v="SIN P3"/>
    <s v="-"/>
    <s v="CABA"/>
    <s v="CIUDAD AUTÓNOMA DE BUENOS AIRES"/>
    <s v="AV. DE LOS OMBÚES 209"/>
    <d v="2011-04-20T00:00:00"/>
    <d v="2011-12-22T00:00:00"/>
    <n v="1083113.1442999998"/>
    <n v="0"/>
    <n v="0"/>
    <n v="1083113.1442999998"/>
    <s v="-"/>
    <s v="-"/>
    <n v="1083113.1322000001"/>
    <s v="-"/>
    <s v="-"/>
    <s v="-"/>
    <n v="0"/>
    <n v="0"/>
    <n v="0"/>
    <n v="0"/>
    <n v="0"/>
    <n v="0"/>
    <s v="-"/>
    <s v="FINALIZADO"/>
    <n v="0.99999998882849872"/>
    <n v="1"/>
    <s v="-"/>
  </r>
  <r>
    <n v="1418"/>
    <x v="0"/>
    <s v="06. PLAN SANITARIO DE EMERGENCIA"/>
    <s v="-"/>
    <s v="-"/>
    <s v="-"/>
    <s v="MEJORA Y MANTENIMIENTO"/>
    <s v="SISTEMA AGUA CABA"/>
    <s v="REACOND. DE LAS SUB-ESTACIONES TRANSF. EN LA PTA. GRAL. SAN MARTIN"/>
    <n v="2"/>
    <x v="0"/>
    <n v="356"/>
    <x v="0"/>
    <x v="0"/>
    <n v="5"/>
    <s v="1050522"/>
    <n v="5"/>
    <s v="-"/>
    <n v="11"/>
    <n v="5"/>
    <n v="5"/>
    <n v="7"/>
    <n v="753"/>
    <n v="3"/>
    <n v="8"/>
    <n v="96"/>
    <s v="2"/>
    <s v="SIN P3"/>
    <s v="-"/>
    <s v="CABA"/>
    <s v="CIUDAD AUTÓNOMA DE BUENOS AIRES"/>
    <s v="AV. DE LOS OMBÚES 209"/>
    <d v="2010-11-05T00:00:00"/>
    <d v="2011-07-07T00:00:00"/>
    <n v="279350.1348"/>
    <n v="0"/>
    <n v="0"/>
    <n v="279350.1348"/>
    <s v="-"/>
    <n v="284520.36800000002"/>
    <n v="17295.594799999999"/>
    <s v="-"/>
    <s v="-"/>
    <s v="-"/>
    <n v="0"/>
    <n v="0"/>
    <n v="0"/>
    <n v="0"/>
    <n v="0"/>
    <n v="0"/>
    <s v="-"/>
    <s v="FINALIZADO"/>
    <n v="1.080421754641659"/>
    <n v="1"/>
    <s v="EL DEVENGADO SUPERA AL MONTO VIGENTE POR CONTENER ACTIVACIÓN DE MANO DE OBRA"/>
  </r>
  <r>
    <n v="1419"/>
    <x v="0"/>
    <s v="06. PLAN SANITARIO DE EMERGENCIA"/>
    <s v="-"/>
    <s v="-"/>
    <s v="-"/>
    <s v="MEJORA Y MANTENIMIENTO"/>
    <s v="SISTEMA AGUA CABA"/>
    <s v="RECAMBIO DEL TECHADO EN LAS BATERIAS DE FILTROS I A VI DEL EST. SAN MARTIN"/>
    <n v="2"/>
    <x v="0"/>
    <n v="356"/>
    <x v="0"/>
    <x v="0"/>
    <n v="5"/>
    <s v="1050523"/>
    <n v="5"/>
    <s v="-"/>
    <n v="11"/>
    <n v="5"/>
    <n v="5"/>
    <n v="7"/>
    <n v="753"/>
    <n v="3"/>
    <n v="8"/>
    <n v="96"/>
    <s v="2"/>
    <s v="SIN P3"/>
    <s v="-"/>
    <s v="CABA"/>
    <s v="CIUDAD AUTÓNOMA DE BUENOS AIRES"/>
    <s v="AV. DE LOS OMBÚES 209"/>
    <d v="2010-10-26T00:00:00"/>
    <s v="08/11/2011-19/09/2011"/>
    <n v="5744153.2004999993"/>
    <n v="0"/>
    <n v="0"/>
    <n v="5744153.2004999993"/>
    <s v="-"/>
    <s v="-"/>
    <n v="5744153.2247000001"/>
    <s v="-"/>
    <s v="-"/>
    <s v="-"/>
    <n v="0"/>
    <n v="0"/>
    <n v="0"/>
    <n v="0"/>
    <n v="0"/>
    <n v="0"/>
    <s v="-"/>
    <s v="FINALIZADO"/>
    <n v="1.0000000042129797"/>
    <n v="1"/>
    <s v="-"/>
  </r>
  <r>
    <n v="1420"/>
    <x v="0"/>
    <s v="06. PLAN SANITARIO DE EMERGENCIA"/>
    <s v="-"/>
    <s v="-"/>
    <s v="-"/>
    <s v="MEJORA Y MANTENIMIENTO"/>
    <s v="SISTEMA AGUA CABA"/>
    <s v="REACONDICIONAMIENTO DE LA SALA LOCKWOOD"/>
    <n v="2"/>
    <x v="0"/>
    <n v="356"/>
    <x v="0"/>
    <x v="0"/>
    <n v="5"/>
    <s v="1050524"/>
    <n v="5"/>
    <s v="-"/>
    <n v="11"/>
    <n v="5"/>
    <n v="5"/>
    <n v="7"/>
    <n v="753"/>
    <n v="3"/>
    <n v="8"/>
    <n v="96"/>
    <s v="2"/>
    <s v="SIN P3"/>
    <s v="-"/>
    <s v="CABA"/>
    <s v="CIUDAD AUTÓNOMA DE BUENOS AIRES"/>
    <s v="AV. DE LOS OMBÚES 209"/>
    <d v="2010-11-24T00:00:00"/>
    <d v="2011-05-10T00:00:00"/>
    <n v="288398.38169999997"/>
    <n v="0"/>
    <n v="0"/>
    <n v="288398.38169999997"/>
    <s v="-"/>
    <n v="196127.5569"/>
    <n v="118302.7406"/>
    <s v="-"/>
    <s v="-"/>
    <s v="-"/>
    <n v="0"/>
    <n v="0"/>
    <n v="0"/>
    <n v="0"/>
    <n v="0"/>
    <n v="0"/>
    <s v="-"/>
    <s v="FINALIZADO"/>
    <n v="1.0902637374265127"/>
    <n v="1"/>
    <s v="EL DEVENGADO SUPERA AL MONTO VIGENTE POR CONTENER ACTIVACIÓN DE MANO DE OBRA"/>
  </r>
  <r>
    <n v="1421"/>
    <x v="0"/>
    <s v="06. PLAN SANITARIO DE EMERGENCIA"/>
    <s v="-"/>
    <s v="-"/>
    <s v="-"/>
    <s v="MEJORA Y MANTENIMIENTO"/>
    <s v="SISTEMA AGUA CABA"/>
    <s v="CONSTRUCCIÓN DE ESCALERAS DE ACCESO A LAS BATERIAS IX, X Y XII A LA CAMARA DE DERIVACION DE PTA. POTAB. GRAL. SAN MARTIN"/>
    <n v="2"/>
    <x v="0"/>
    <n v="356"/>
    <x v="0"/>
    <x v="0"/>
    <n v="5"/>
    <s v="1050526"/>
    <n v="5"/>
    <s v="-"/>
    <n v="11"/>
    <n v="5"/>
    <n v="5"/>
    <n v="7"/>
    <n v="753"/>
    <n v="3"/>
    <n v="8"/>
    <n v="96"/>
    <s v="2"/>
    <s v="SIN P3"/>
    <s v="-"/>
    <s v="CABA"/>
    <s v="CIUDAD AUTÓNOMA DE BUENOS AIRES"/>
    <s v="AV. DE LOS OMBÚES 209"/>
    <d v="2010-12-06T00:00:00"/>
    <d v="2011-11-02T00:00:00"/>
    <n v="299959"/>
    <n v="0"/>
    <n v="0"/>
    <n v="299959"/>
    <s v="-"/>
    <n v="181287.25779999999"/>
    <n v="143784.29999999999"/>
    <s v="-"/>
    <s v="-"/>
    <s v="-"/>
    <n v="0"/>
    <n v="0"/>
    <n v="0"/>
    <n v="0"/>
    <n v="0"/>
    <n v="0"/>
    <s v="-"/>
    <s v="FINALIZADO"/>
    <n v="1.0837199677289229"/>
    <n v="1"/>
    <s v="EL DEVENGADO SUPERA AL MONTO VIGENTE POR CONTENER ACTIVACIÓN DE MANO DE OBRA"/>
  </r>
  <r>
    <n v="1422"/>
    <x v="0"/>
    <s v="06. PLAN SANITARIO DE EMERGENCIA"/>
    <s v="-"/>
    <s v="-"/>
    <s v="-"/>
    <s v="MEJORA Y MANTENIMIENTO"/>
    <s v="SISTEMA AGUA CABA"/>
    <s v="REHAB. DE LA SALA DE BOMBAS DE AGUA CRUDA EN LA PTA. POTABILIZADORA SAN MARTIN"/>
    <n v="2"/>
    <x v="0"/>
    <n v="356"/>
    <x v="0"/>
    <x v="0"/>
    <n v="5"/>
    <s v="1050528"/>
    <n v="5"/>
    <s v="-"/>
    <n v="11"/>
    <n v="5"/>
    <n v="5"/>
    <n v="7"/>
    <n v="753"/>
    <n v="3"/>
    <n v="8"/>
    <n v="96"/>
    <s v="2"/>
    <s v="SIN P3"/>
    <s v="-"/>
    <s v="CABA"/>
    <s v="CIUDAD AUTÓNOMA DE BUENOS AIRES"/>
    <s v="AV. DE LOS OMBÚES 209"/>
    <d v="2010-12-06T00:00:00"/>
    <d v="2011-05-23T00:00:00"/>
    <n v="294877"/>
    <n v="0"/>
    <n v="0"/>
    <n v="294877"/>
    <s v="-"/>
    <n v="174385.321"/>
    <n v="146797.20000000001"/>
    <s v="-"/>
    <s v="-"/>
    <s v="-"/>
    <n v="0"/>
    <n v="0"/>
    <n v="0"/>
    <n v="0"/>
    <n v="0"/>
    <n v="0"/>
    <s v="-"/>
    <s v="FINALIZADO"/>
    <n v="1.0892084530160033"/>
    <n v="1"/>
    <s v="EL DEVENGADO SUPERA AL MONTO VIGENTE POR CONTENER ACTIVACIÓN DE MANO DE OBRA"/>
  </r>
  <r>
    <n v="1423"/>
    <x v="0"/>
    <s v="06. PLAN SANITARIO DE EMERGENCIA"/>
    <s v="-"/>
    <s v="-"/>
    <s v="-"/>
    <s v="MEJORA Y MANTENIMIENTO"/>
    <s v="SISTEMA AGUA CABA"/>
    <s v="RENOVACIÓN TRANSFORMADORES Y TABLEROS BT DEVOTO"/>
    <n v="2"/>
    <x v="0"/>
    <n v="356"/>
    <x v="0"/>
    <x v="0"/>
    <n v="5"/>
    <s v="1054015"/>
    <n v="5"/>
    <s v="-"/>
    <n v="11"/>
    <n v="5"/>
    <n v="5"/>
    <n v="7"/>
    <n v="753"/>
    <n v="3"/>
    <n v="8"/>
    <n v="96"/>
    <s v="2"/>
    <s v="SIN P3"/>
    <s v="-"/>
    <s v="CABA"/>
    <s v="CIUDAD AUTÓNOMA DE BUENOS AIRES"/>
    <s v="CIUDAD AUTÓNOMA DE BUENOS AIRES"/>
    <d v="2010-09-24T00:00:00"/>
    <s v="Último trimestre 2011"/>
    <n v="383481.98460000003"/>
    <n v="792569.04539999994"/>
    <n v="0"/>
    <n v="1176051.03"/>
    <s v="-"/>
    <n v="792569.48100000003"/>
    <n v="383481.99670000002"/>
    <s v="-"/>
    <s v="-"/>
    <s v="-"/>
    <n v="0"/>
    <n v="0"/>
    <n v="0"/>
    <n v="0"/>
    <n v="0"/>
    <n v="0"/>
    <s v="-"/>
    <s v="FINALIZADO"/>
    <n v="1.00000038068076"/>
    <n v="1"/>
    <s v="-"/>
  </r>
  <r>
    <n v="1424"/>
    <x v="0"/>
    <s v="06. PLAN SANITARIO DE EMERGENCIA"/>
    <s v="-"/>
    <s v="-"/>
    <s v="-"/>
    <s v="MEJORA Y MANTENIMIENTO"/>
    <s v="SISTEMA AGUA CABA"/>
    <s v="TANQUES PARA HIPOCLORITO - LP2"/>
    <n v="2"/>
    <x v="0"/>
    <n v="356"/>
    <x v="0"/>
    <x v="0"/>
    <n v="5"/>
    <s v="1054020"/>
    <n v="5"/>
    <s v="-"/>
    <n v="11"/>
    <n v="5"/>
    <n v="5"/>
    <n v="7"/>
    <n v="753"/>
    <n v="3"/>
    <n v="8"/>
    <n v="96"/>
    <s v="2"/>
    <s v="SIN P3"/>
    <s v="-"/>
    <s v="CABA"/>
    <s v="CIUDAD AUTÓNOMA DE BUENOS AIRES"/>
    <s v="CIUDAD AUTÓNOMA DE BUENOS AIRES"/>
    <d v="2010-10-25T00:00:00"/>
    <d v="2010-12-01T00:00:00"/>
    <n v="34001"/>
    <n v="0"/>
    <n v="0"/>
    <n v="34001"/>
    <s v="-"/>
    <n v="27677.491600000001"/>
    <n v="6800.2"/>
    <s v="-"/>
    <s v="-"/>
    <s v="-"/>
    <n v="0"/>
    <n v="0"/>
    <n v="0"/>
    <n v="0"/>
    <n v="0"/>
    <n v="0"/>
    <s v="-"/>
    <s v="FINALIZADO"/>
    <n v="1.0140199288256226"/>
    <n v="1"/>
    <s v="EL DEVENGADO SUPERA AL MONTO VIGENTE POR CONTENER ACTIVACIÓN DE MANO DE OBRA"/>
  </r>
  <r>
    <n v="1425"/>
    <x v="0"/>
    <s v="06. PLAN SANITARIO DE EMERGENCIA"/>
    <s v="-"/>
    <s v="-"/>
    <s v="-"/>
    <s v="MEJORA Y MANTENIMIENTO"/>
    <s v="SISTEMA AGUA CABA"/>
    <s v="RENOV. CONEX. AGUA NP - CABALLITO"/>
    <n v="2"/>
    <x v="0"/>
    <n v="356"/>
    <x v="0"/>
    <x v="0"/>
    <n v="5"/>
    <s v="1130151"/>
    <n v="5"/>
    <s v="-"/>
    <n v="11"/>
    <n v="5"/>
    <n v="5"/>
    <n v="7"/>
    <n v="753"/>
    <n v="3"/>
    <n v="8"/>
    <n v="96"/>
    <s v="2"/>
    <s v="SIN P3"/>
    <s v="-"/>
    <s v="CABA"/>
    <s v="CIUDAD AUTÓNOMA DE BUENOS AIRES"/>
    <s v="BARRIO CABALLITO"/>
    <d v="2011-01-01T00:00:00"/>
    <d v="2011-12-31T00:00:00"/>
    <s v="NOTA 3"/>
    <s v="NOTA 3"/>
    <n v="0"/>
    <s v="NOTA 3"/>
    <s v="-"/>
    <s v="-"/>
    <n v="1528303.8705"/>
    <n v="29142.777399999999"/>
    <s v="-"/>
    <s v="-"/>
    <n v="0"/>
    <n v="0"/>
    <n v="0"/>
    <n v="0"/>
    <n v="0"/>
    <n v="0"/>
    <s v="-"/>
    <s v="FINALIZADO"/>
    <n v="1"/>
    <n v="1"/>
    <s v="-"/>
  </r>
  <r>
    <n v="1426"/>
    <x v="0"/>
    <s v="06. PLAN SANITARIO DE EMERGENCIA"/>
    <s v="-"/>
    <s v="-"/>
    <s v="-"/>
    <s v="MEJORA Y MANTENIMIENTO"/>
    <s v="SISTEMA AGUA CABA"/>
    <s v="INST. CONEX. AGUA DENS - CABALLITO"/>
    <n v="2"/>
    <x v="0"/>
    <n v="356"/>
    <x v="0"/>
    <x v="0"/>
    <n v="5"/>
    <s v="1130152"/>
    <n v="5"/>
    <s v="-"/>
    <n v="11"/>
    <n v="5"/>
    <n v="5"/>
    <n v="7"/>
    <n v="753"/>
    <n v="3"/>
    <n v="8"/>
    <n v="96"/>
    <s v="2"/>
    <s v="SIN P3"/>
    <s v="-"/>
    <s v="CABA"/>
    <s v="CIUDAD AUTÓNOMA DE BUENOS AIRES"/>
    <s v="BARRIO CABALLITO"/>
    <d v="2011-01-01T00:00:00"/>
    <d v="2011-12-31T00:00:00"/>
    <s v="NOTA 3"/>
    <s v="NOTA 3"/>
    <n v="0"/>
    <s v="NOTA 3"/>
    <s v="-"/>
    <s v="-"/>
    <n v="225430.35680000001"/>
    <n v="5472.2007999999996"/>
    <s v="-"/>
    <s v="-"/>
    <n v="0"/>
    <n v="0"/>
    <n v="0"/>
    <n v="0"/>
    <n v="0"/>
    <n v="0"/>
    <s v="-"/>
    <s v="FINALIZADO"/>
    <n v="1"/>
    <n v="1"/>
    <s v="-"/>
  </r>
  <r>
    <n v="1427"/>
    <x v="0"/>
    <s v="06. PLAN SANITARIO DE EMERGENCIA"/>
    <s v="-"/>
    <s v="-"/>
    <s v="-"/>
    <s v="MEJORA Y MANTENIMIENTO"/>
    <s v="SISTEMA AGUA CABA"/>
    <s v="RENOV. CONEX. AGUA NP - CENTRO CONST."/>
    <n v="2"/>
    <x v="0"/>
    <n v="356"/>
    <x v="0"/>
    <x v="0"/>
    <n v="5"/>
    <s v="1130153"/>
    <n v="5"/>
    <s v="-"/>
    <n v="11"/>
    <n v="5"/>
    <n v="5"/>
    <n v="7"/>
    <n v="753"/>
    <n v="3"/>
    <n v="8"/>
    <n v="96"/>
    <s v="2"/>
    <s v="SIN P3"/>
    <s v="-"/>
    <s v="CABA"/>
    <s v="CIUDAD AUTÓNOMA DE BUENOS AIRES"/>
    <s v="BARRIO CENTRO"/>
    <d v="2011-01-01T00:00:00"/>
    <d v="2011-12-31T00:00:00"/>
    <s v="NOTA 4"/>
    <s v="NOTA 4"/>
    <n v="0"/>
    <s v="NOTA 4"/>
    <s v="-"/>
    <s v="-"/>
    <n v="2940060.1538"/>
    <n v="77745.948499999999"/>
    <s v="-"/>
    <s v="-"/>
    <n v="0"/>
    <n v="0"/>
    <n v="0"/>
    <n v="0"/>
    <n v="0"/>
    <n v="0"/>
    <s v="-"/>
    <s v="FINALIZADO"/>
    <n v="1"/>
    <n v="1"/>
    <s v="-"/>
  </r>
  <r>
    <n v="1428"/>
    <x v="0"/>
    <s v="06. PLAN SANITARIO DE EMERGENCIA"/>
    <s v="-"/>
    <s v="-"/>
    <s v="-"/>
    <s v="MEJORA Y MANTENIMIENTO"/>
    <s v="SISTEMA AGUA CABA"/>
    <s v="INST. CONEX. AGUA DENS - CENTRO CONST."/>
    <n v="2"/>
    <x v="0"/>
    <n v="356"/>
    <x v="0"/>
    <x v="0"/>
    <n v="5"/>
    <s v="1130154"/>
    <n v="5"/>
    <s v="-"/>
    <n v="11"/>
    <n v="5"/>
    <n v="5"/>
    <n v="7"/>
    <n v="753"/>
    <n v="3"/>
    <n v="8"/>
    <n v="96"/>
    <s v="2"/>
    <s v="SIN P3"/>
    <s v="-"/>
    <s v="CABA"/>
    <s v="CIUDAD AUTÓNOMA DE BUENOS AIRES"/>
    <s v="BARRIO CENTRO"/>
    <d v="2011-01-01T00:00:00"/>
    <d v="2011-12-31T00:00:00"/>
    <s v="NOTA 4"/>
    <s v="NOTA 4"/>
    <n v="0"/>
    <s v="NOTA 4"/>
    <s v="-"/>
    <s v="-"/>
    <n v="226918.92300000001"/>
    <n v="7002.1732000000002"/>
    <s v="-"/>
    <s v="-"/>
    <n v="0"/>
    <n v="0"/>
    <n v="0"/>
    <n v="0"/>
    <n v="0"/>
    <n v="0"/>
    <s v="-"/>
    <s v="FINALIZADO"/>
    <n v="1"/>
    <n v="1"/>
    <s v="-"/>
  </r>
  <r>
    <n v="1429"/>
    <x v="0"/>
    <s v="06. PLAN SANITARIO DE EMERGENCIA"/>
    <s v="-"/>
    <s v="-"/>
    <s v="-"/>
    <s v="MEJORA Y MANTENIMIENTO"/>
    <s v="SISTEMA AGUA CABA"/>
    <s v="RENOV. CONEX. AGUA NP - FLORES"/>
    <n v="2"/>
    <x v="0"/>
    <n v="356"/>
    <x v="0"/>
    <x v="0"/>
    <n v="5"/>
    <s v="1130157"/>
    <n v="5"/>
    <s v="-"/>
    <n v="11"/>
    <n v="5"/>
    <n v="5"/>
    <n v="7"/>
    <n v="753"/>
    <n v="3"/>
    <n v="8"/>
    <n v="96"/>
    <s v="2"/>
    <s v="SIN P3"/>
    <s v="-"/>
    <s v="CABA"/>
    <s v="CIUDAD AUTÓNOMA DE BUENOS AIRES"/>
    <s v="BARRIO FLORES"/>
    <d v="2011-01-01T00:00:00"/>
    <d v="2011-12-31T00:00:00"/>
    <s v="NOTA 4"/>
    <s v="NOTA 4"/>
    <n v="0"/>
    <s v="NOTA 4"/>
    <s v="-"/>
    <s v="-"/>
    <n v="1373901.5663999999"/>
    <n v="22779.109100000001"/>
    <s v="-"/>
    <s v="-"/>
    <n v="0"/>
    <n v="0"/>
    <n v="0"/>
    <n v="0"/>
    <n v="0"/>
    <n v="0"/>
    <s v="-"/>
    <s v="FINALIZADO"/>
    <n v="1"/>
    <n v="1"/>
    <s v="-"/>
  </r>
  <r>
    <n v="1430"/>
    <x v="0"/>
    <s v="06. PLAN SANITARIO DE EMERGENCIA"/>
    <s v="-"/>
    <s v="-"/>
    <s v="-"/>
    <s v="MEJORA Y MANTENIMIENTO"/>
    <s v="SISTEMA AGUA CABA"/>
    <s v="INST. CONEX. AGUA DENS - FLORES"/>
    <n v="2"/>
    <x v="0"/>
    <n v="356"/>
    <x v="0"/>
    <x v="0"/>
    <n v="5"/>
    <s v="1130158"/>
    <n v="5"/>
    <s v="-"/>
    <n v="11"/>
    <n v="5"/>
    <n v="5"/>
    <n v="7"/>
    <n v="753"/>
    <n v="3"/>
    <n v="8"/>
    <n v="96"/>
    <s v="2"/>
    <s v="SIN P3"/>
    <s v="-"/>
    <s v="CABA"/>
    <s v="CIUDAD AUTÓNOMA DE BUENOS AIRES"/>
    <s v="BARRIO FLORES"/>
    <d v="2011-01-01T00:00:00"/>
    <d v="2011-12-31T00:00:00"/>
    <s v="NOTA 4"/>
    <s v="NOTA 4"/>
    <n v="0"/>
    <s v="NOTA 4"/>
    <s v="-"/>
    <s v="-"/>
    <n v="451668.55800000002"/>
    <n v="12093.417600000001"/>
    <s v="-"/>
    <s v="-"/>
    <n v="0"/>
    <n v="0"/>
    <n v="0"/>
    <n v="0"/>
    <n v="0"/>
    <n v="0"/>
    <s v="-"/>
    <s v="FINALIZADO"/>
    <n v="1"/>
    <n v="1"/>
    <s v="-"/>
  </r>
  <r>
    <n v="1431"/>
    <x v="0"/>
    <s v="06. PLAN SANITARIO DE EMERGENCIA"/>
    <s v="-"/>
    <s v="-"/>
    <s v="-"/>
    <s v="MEJORA Y MANTENIMIENTO"/>
    <s v="SISTEMA AGUA CABA"/>
    <s v="NORM. CONEX. AGUA NP - CABALLITO"/>
    <n v="2"/>
    <x v="0"/>
    <n v="356"/>
    <x v="0"/>
    <x v="0"/>
    <n v="5"/>
    <s v="1130159"/>
    <n v="5"/>
    <s v="-"/>
    <n v="11"/>
    <n v="5"/>
    <n v="5"/>
    <n v="7"/>
    <n v="753"/>
    <n v="3"/>
    <n v="8"/>
    <n v="96"/>
    <s v="2"/>
    <s v="SIN P3"/>
    <s v="-"/>
    <s v="CABA"/>
    <s v="CIUDAD AUTÓNOMA DE BUENOS AIRES"/>
    <s v="BARRIO CABALLITO"/>
    <d v="2011-01-01T00:00:00"/>
    <d v="2011-12-31T00:00:00"/>
    <s v="NOTA 3"/>
    <s v="NOTA 3"/>
    <n v="0"/>
    <s v="NOTA 3"/>
    <s v="-"/>
    <s v="-"/>
    <n v="2579728.5304999999"/>
    <n v="29481.8678"/>
    <s v="-"/>
    <s v="-"/>
    <n v="0"/>
    <n v="0"/>
    <n v="0"/>
    <n v="0"/>
    <n v="0"/>
    <n v="0"/>
    <s v="-"/>
    <s v="FINALIZADO"/>
    <n v="1"/>
    <n v="1"/>
    <s v="-"/>
  </r>
  <r>
    <n v="1432"/>
    <x v="0"/>
    <s v="06. PLAN SANITARIO DE EMERGENCIA"/>
    <s v="-"/>
    <s v="-"/>
    <s v="-"/>
    <s v="MEJORA Y MANTENIMIENTO"/>
    <s v="SISTEMA AGUA CABA"/>
    <s v="NORM. CONEX. AGUA NP - CENTRO CONST."/>
    <n v="2"/>
    <x v="0"/>
    <n v="356"/>
    <x v="0"/>
    <x v="0"/>
    <n v="5"/>
    <s v="1130160"/>
    <n v="5"/>
    <s v="-"/>
    <n v="11"/>
    <n v="5"/>
    <n v="5"/>
    <n v="7"/>
    <n v="753"/>
    <n v="3"/>
    <n v="8"/>
    <n v="96"/>
    <s v="2"/>
    <s v="SIN P3"/>
    <s v="-"/>
    <s v="CABA"/>
    <s v="CIUDAD AUTÓNOMA DE BUENOS AIRES"/>
    <s v="BARRIO CENTRO"/>
    <d v="2011-01-01T00:00:00"/>
    <d v="2011-12-31T00:00:00"/>
    <s v="NOTA 4"/>
    <s v="NOTA 4"/>
    <n v="0"/>
    <s v="NOTA 4"/>
    <s v="-"/>
    <s v="-"/>
    <n v="479483.09419999999"/>
    <n v="13574.324500000001"/>
    <s v="-"/>
    <s v="-"/>
    <n v="0"/>
    <n v="0"/>
    <n v="0"/>
    <n v="0"/>
    <n v="0"/>
    <n v="0"/>
    <s v="-"/>
    <s v="FINALIZADO"/>
    <n v="1"/>
    <n v="1"/>
    <s v="-"/>
  </r>
  <r>
    <n v="1433"/>
    <x v="0"/>
    <s v="06. PLAN SANITARIO DE EMERGENCIA"/>
    <s v="-"/>
    <s v="-"/>
    <s v="-"/>
    <s v="MEJORA Y MANTENIMIENTO"/>
    <s v="SISTEMA AGUA CABA"/>
    <s v="NORM. CONEX. AGUA NP - FLORES"/>
    <n v="2"/>
    <x v="0"/>
    <n v="356"/>
    <x v="0"/>
    <x v="0"/>
    <n v="5"/>
    <s v="1130162"/>
    <n v="5"/>
    <s v="-"/>
    <n v="11"/>
    <n v="5"/>
    <n v="5"/>
    <n v="7"/>
    <n v="753"/>
    <n v="3"/>
    <n v="8"/>
    <n v="96"/>
    <s v="2"/>
    <s v="SIN P3"/>
    <s v="-"/>
    <s v="CABA"/>
    <s v="CIUDAD AUTÓNOMA DE BUENOS AIRES"/>
    <s v="BARRIO FLORES"/>
    <d v="2011-01-01T00:00:00"/>
    <d v="2011-12-31T00:00:00"/>
    <s v="NOTA 4"/>
    <s v="NOTA 4"/>
    <n v="0"/>
    <s v="NOTA 4"/>
    <s v="-"/>
    <s v="-"/>
    <n v="1244211.4674"/>
    <n v="23729.116399999999"/>
    <s v="-"/>
    <s v="-"/>
    <n v="0"/>
    <n v="0"/>
    <n v="0"/>
    <n v="0"/>
    <n v="0"/>
    <n v="0"/>
    <s v="-"/>
    <s v="FINALIZADO"/>
    <n v="1"/>
    <n v="1"/>
    <s v="-"/>
  </r>
  <r>
    <n v="1434"/>
    <x v="0"/>
    <s v="06. PLAN SANITARIO DE EMERGENCIA"/>
    <s v="-"/>
    <s v="-"/>
    <s v="-"/>
    <s v="MEJORA Y MANTENIMIENTO"/>
    <s v="SISTEMA AGUA CABA"/>
    <s v="RENOV. CONEX. AGUA RANC NP - DRCF"/>
    <n v="2"/>
    <x v="0"/>
    <n v="356"/>
    <x v="0"/>
    <x v="0"/>
    <n v="5"/>
    <s v="1130163"/>
    <n v="5"/>
    <s v="-"/>
    <n v="11"/>
    <n v="5"/>
    <n v="5"/>
    <n v="7"/>
    <n v="753"/>
    <n v="3"/>
    <n v="8"/>
    <n v="96"/>
    <s v="2"/>
    <s v="SIN P3"/>
    <s v="-"/>
    <s v="CABA"/>
    <s v="CIUDAD AUTÓNOMA DE BUENOS AIRES"/>
    <s v="CIUDAD AUTÓNOMA DE BUENOS AIRES"/>
    <d v="2011-01-01T00:00:00"/>
    <d v="2011-12-31T00:00:00"/>
    <s v="NOTA 3"/>
    <s v="NOTA 3"/>
    <n v="0"/>
    <s v="NOTA 3"/>
    <s v="-"/>
    <s v="-"/>
    <n v="128381.484"/>
    <n v="5551.1291000000001"/>
    <s v="-"/>
    <s v="-"/>
    <n v="0"/>
    <n v="0"/>
    <n v="0"/>
    <n v="0"/>
    <n v="0"/>
    <n v="0"/>
    <s v="-"/>
    <s v="FINALIZADO"/>
    <n v="1"/>
    <n v="1"/>
    <s v="-"/>
  </r>
  <r>
    <n v="1436"/>
    <x v="0"/>
    <s v="06. PLAN SANITARIO DE EMERGENCIA"/>
    <s v="-"/>
    <s v="-"/>
    <s v="-"/>
    <s v="MEJORA Y MANTENIMIENTO"/>
    <s v="SISTEMA AGUA CABA"/>
    <s v="REHABILITACION REDES AGUA DRCF"/>
    <n v="2"/>
    <x v="0"/>
    <n v="356"/>
    <x v="0"/>
    <x v="0"/>
    <n v="5"/>
    <s v="1130301"/>
    <n v="5"/>
    <s v="-"/>
    <n v="11"/>
    <n v="5"/>
    <n v="5"/>
    <n v="7"/>
    <n v="753"/>
    <n v="3"/>
    <n v="8"/>
    <n v="96"/>
    <s v="2"/>
    <s v="SIN P3"/>
    <s v="-"/>
    <s v="CABA"/>
    <s v="CIUDAD AUTÓNOMA DE BUENOS AIRES"/>
    <s v="CIUDAD AUTÓNOMA DE BUENOS AIRES"/>
    <d v="2011-01-01T00:00:00"/>
    <d v="2011-12-31T00:00:00"/>
    <s v="NOTA 4"/>
    <s v="NOTA 4"/>
    <n v="0"/>
    <s v="NOTA 4"/>
    <s v="-"/>
    <s v="-"/>
    <n v="1845556.8559999999"/>
    <n v="2063.8607000000002"/>
    <s v="-"/>
    <s v="-"/>
    <n v="0"/>
    <n v="0"/>
    <n v="0"/>
    <n v="0"/>
    <n v="0"/>
    <n v="0"/>
    <s v="-"/>
    <s v="FINALIZADO"/>
    <n v="1"/>
    <n v="1"/>
    <s v="-"/>
  </r>
  <r>
    <n v="1437"/>
    <x v="0"/>
    <s v="06. PLAN SANITARIO DE EMERGENCIA"/>
    <s v="-"/>
    <s v="-"/>
    <s v="-"/>
    <s v="MEJORA Y MANTENIMIENTO"/>
    <s v="SISTEMA AGUA CABA"/>
    <s v="RENOV. URGENCIAS AGUA NP - CABALLITO"/>
    <n v="2"/>
    <x v="0"/>
    <n v="356"/>
    <x v="0"/>
    <x v="0"/>
    <n v="5"/>
    <s v="1130351"/>
    <n v="5"/>
    <s v="-"/>
    <n v="11"/>
    <n v="5"/>
    <n v="5"/>
    <n v="7"/>
    <n v="753"/>
    <n v="3"/>
    <n v="8"/>
    <n v="96"/>
    <s v="2"/>
    <s v="SIN P3"/>
    <s v="-"/>
    <s v="CABA"/>
    <s v="CIUDAD AUTÓNOMA DE BUENOS AIRES"/>
    <s v="BARRIO CABALLITO"/>
    <d v="2011-01-01T00:00:00"/>
    <d v="2011-12-31T00:00:00"/>
    <s v="NOTA 3"/>
    <s v="NOTA 3"/>
    <n v="0"/>
    <s v="NOTA 3"/>
    <s v="-"/>
    <s v="-"/>
    <n v="57227.857499999998"/>
    <n v="557.01139999999998"/>
    <s v="-"/>
    <s v="-"/>
    <n v="0"/>
    <n v="0"/>
    <n v="0"/>
    <n v="0"/>
    <n v="0"/>
    <n v="0"/>
    <s v="-"/>
    <s v="FINALIZADO"/>
    <n v="1"/>
    <n v="1"/>
    <s v="-"/>
  </r>
  <r>
    <n v="1438"/>
    <x v="0"/>
    <s v="06. PLAN SANITARIO DE EMERGENCIA"/>
    <s v="-"/>
    <s v="-"/>
    <s v="-"/>
    <s v="MEJORA Y MANTENIMIENTO"/>
    <s v="SISTEMA AGUA CABA"/>
    <s v="RENOV. URGENCIAS AGUA NP - CENTRO CONST."/>
    <n v="2"/>
    <x v="0"/>
    <n v="356"/>
    <x v="0"/>
    <x v="0"/>
    <n v="5"/>
    <s v="1130352"/>
    <n v="5"/>
    <s v="-"/>
    <n v="11"/>
    <n v="5"/>
    <n v="5"/>
    <n v="7"/>
    <n v="753"/>
    <n v="3"/>
    <n v="8"/>
    <n v="96"/>
    <s v="2"/>
    <s v="SIN P3"/>
    <s v="-"/>
    <s v="CABA"/>
    <s v="CIUDAD AUTÓNOMA DE BUENOS AIRES"/>
    <s v="BARRIO CENTRO"/>
    <d v="2011-01-01T00:00:00"/>
    <d v="2011-12-31T00:00:00"/>
    <s v="NOTA 4"/>
    <s v="NOTA 4"/>
    <n v="0"/>
    <s v="NOTA 4"/>
    <s v="-"/>
    <s v="-"/>
    <n v="356970.34009999997"/>
    <n v="64922.840400000001"/>
    <s v="-"/>
    <s v="-"/>
    <n v="0"/>
    <n v="0"/>
    <n v="0"/>
    <n v="0"/>
    <n v="0"/>
    <n v="0"/>
    <s v="-"/>
    <s v="FINALIZADO"/>
    <n v="1"/>
    <n v="1"/>
    <s v="-"/>
  </r>
  <r>
    <n v="1439"/>
    <x v="0"/>
    <s v="06. PLAN SANITARIO DE EMERGENCIA"/>
    <s v="-"/>
    <s v="-"/>
    <s v="-"/>
    <s v="MEJORA Y MANTENIMIENTO"/>
    <s v="SISTEMA AGUA CABA"/>
    <s v="RENOV. URGENCIAS AGUA NP - FLORES"/>
    <n v="2"/>
    <x v="0"/>
    <n v="356"/>
    <x v="0"/>
    <x v="0"/>
    <n v="5"/>
    <s v="1130354"/>
    <n v="5"/>
    <s v="-"/>
    <n v="11"/>
    <n v="5"/>
    <n v="5"/>
    <n v="7"/>
    <n v="753"/>
    <n v="3"/>
    <n v="8"/>
    <n v="96"/>
    <s v="2"/>
    <s v="SIN P3"/>
    <s v="-"/>
    <s v="CABA"/>
    <s v="CIUDAD AUTÓNOMA DE BUENOS AIRES"/>
    <s v="BARRIO FLORES"/>
    <d v="2011-01-01T00:00:00"/>
    <d v="2011-12-31T00:00:00"/>
    <s v="NOTA 4"/>
    <s v="NOTA 4"/>
    <n v="0"/>
    <s v="NOTA 4"/>
    <s v="-"/>
    <s v="-"/>
    <n v="39250.802799999998"/>
    <n v="1377.4761000000001"/>
    <s v="-"/>
    <s v="-"/>
    <n v="0"/>
    <n v="0"/>
    <n v="0"/>
    <n v="0"/>
    <n v="0"/>
    <n v="0"/>
    <s v="-"/>
    <s v="FINALIZADO"/>
    <n v="1"/>
    <n v="1"/>
    <s v="-"/>
  </r>
  <r>
    <n v="1440"/>
    <x v="0"/>
    <s v="06. PLAN SANITARIO DE EMERGENCIA"/>
    <s v="-"/>
    <s v="-"/>
    <s v="-"/>
    <s v="MEJORA Y MANTENIMIENTO"/>
    <s v="SISTEMA AGUA CABA"/>
    <s v="RENOV. VALVULAS AGUA NP - CABALLITO"/>
    <n v="2"/>
    <x v="0"/>
    <n v="356"/>
    <x v="0"/>
    <x v="0"/>
    <n v="5"/>
    <s v="1130551"/>
    <n v="5"/>
    <s v="-"/>
    <n v="11"/>
    <n v="5"/>
    <n v="5"/>
    <n v="7"/>
    <n v="753"/>
    <n v="3"/>
    <n v="8"/>
    <n v="96"/>
    <s v="2"/>
    <s v="SIN P3"/>
    <s v="-"/>
    <s v="CABA"/>
    <s v="CIUDAD AUTÓNOMA DE BUENOS AIRES"/>
    <s v="BARRIO CABALLITO"/>
    <d v="2011-01-01T00:00:00"/>
    <d v="2011-12-31T00:00:00"/>
    <s v="NOTA 3"/>
    <s v="NOTA 3"/>
    <n v="0"/>
    <s v="NOTA 3"/>
    <s v="-"/>
    <s v="-"/>
    <n v="52823.058199999999"/>
    <n v="523.74850000000004"/>
    <s v="-"/>
    <s v="-"/>
    <n v="0"/>
    <n v="0"/>
    <n v="0"/>
    <n v="0"/>
    <n v="0"/>
    <n v="0"/>
    <s v="-"/>
    <s v="FINALIZADO"/>
    <n v="1"/>
    <n v="1"/>
    <s v="-"/>
  </r>
  <r>
    <n v="1441"/>
    <x v="0"/>
    <s v="06. PLAN SANITARIO DE EMERGENCIA"/>
    <s v="-"/>
    <s v="-"/>
    <s v="-"/>
    <s v="MEJORA Y MANTENIMIENTO"/>
    <s v="SISTEMA AGUA CABA"/>
    <s v="INST. VALVULAS AGUA - CABALLITO"/>
    <n v="2"/>
    <x v="0"/>
    <n v="356"/>
    <x v="0"/>
    <x v="0"/>
    <n v="5"/>
    <s v="1130552"/>
    <n v="5"/>
    <s v="-"/>
    <n v="11"/>
    <n v="5"/>
    <n v="5"/>
    <n v="7"/>
    <n v="753"/>
    <n v="3"/>
    <n v="8"/>
    <n v="96"/>
    <s v="2"/>
    <s v="SIN P3"/>
    <s v="-"/>
    <s v="CABA"/>
    <s v="CIUDAD AUTÓNOMA DE BUENOS AIRES"/>
    <s v="BARRIO CABALLITO"/>
    <d v="2011-01-01T00:00:00"/>
    <d v="2011-12-31T00:00:00"/>
    <s v="NOTA 3"/>
    <s v="NOTA 3"/>
    <n v="0"/>
    <s v="NOTA 3"/>
    <s v="-"/>
    <s v="-"/>
    <n v="5831.4255999999996"/>
    <s v="-"/>
    <s v="-"/>
    <s v="-"/>
    <n v="0"/>
    <n v="0"/>
    <n v="0"/>
    <n v="0"/>
    <n v="0"/>
    <n v="0"/>
    <s v="-"/>
    <s v="FINALIZADO"/>
    <n v="1"/>
    <n v="1"/>
    <s v="-"/>
  </r>
  <r>
    <n v="1442"/>
    <x v="0"/>
    <s v="06. PLAN SANITARIO DE EMERGENCIA"/>
    <s v="-"/>
    <s v="-"/>
    <s v="-"/>
    <s v="MEJORA Y MANTENIMIENTO"/>
    <s v="SISTEMA AGUA CABA"/>
    <s v="RENOV. HIDRANTES AGUA NP - CABALLITO"/>
    <n v="2"/>
    <x v="0"/>
    <n v="356"/>
    <x v="0"/>
    <x v="0"/>
    <n v="5"/>
    <s v="1130553"/>
    <n v="5"/>
    <s v="-"/>
    <n v="11"/>
    <n v="5"/>
    <n v="5"/>
    <n v="7"/>
    <n v="753"/>
    <n v="3"/>
    <n v="8"/>
    <n v="96"/>
    <s v="2"/>
    <s v="SIN P3"/>
    <s v="-"/>
    <s v="CABA"/>
    <s v="CIUDAD AUTÓNOMA DE BUENOS AIRES"/>
    <s v="BARRIO CABALLITO"/>
    <d v="2011-01-01T00:00:00"/>
    <d v="2011-12-31T00:00:00"/>
    <s v="NOTA 3"/>
    <s v="NOTA 3"/>
    <n v="0"/>
    <s v="NOTA 3"/>
    <s v="-"/>
    <s v="-"/>
    <n v="10218.740400000001"/>
    <n v="237.65610000000001"/>
    <s v="-"/>
    <s v="-"/>
    <n v="0"/>
    <n v="0"/>
    <n v="0"/>
    <n v="0"/>
    <n v="0"/>
    <n v="0"/>
    <s v="-"/>
    <s v="FINALIZADO"/>
    <n v="1"/>
    <n v="1"/>
    <s v="-"/>
  </r>
  <r>
    <n v="1443"/>
    <x v="0"/>
    <s v="06. PLAN SANITARIO DE EMERGENCIA"/>
    <s v="-"/>
    <s v="-"/>
    <s v="-"/>
    <s v="MEJORA Y MANTENIMIENTO"/>
    <s v="SISTEMA AGUA CABA"/>
    <s v="RENOV. VALVULAS AGUA NP - CENTRO CONST."/>
    <n v="2"/>
    <x v="0"/>
    <n v="356"/>
    <x v="0"/>
    <x v="0"/>
    <n v="5"/>
    <s v="1130555"/>
    <n v="5"/>
    <s v="-"/>
    <n v="11"/>
    <n v="5"/>
    <n v="5"/>
    <n v="7"/>
    <n v="753"/>
    <n v="3"/>
    <n v="8"/>
    <n v="96"/>
    <s v="2"/>
    <s v="SIN P3"/>
    <s v="-"/>
    <s v="CABA"/>
    <s v="CIUDAD AUTÓNOMA DE BUENOS AIRES"/>
    <s v="BARRIO CENTRO"/>
    <d v="2011-01-01T00:00:00"/>
    <d v="2011-12-31T00:00:00"/>
    <s v="NOTA 4"/>
    <s v="NOTA 4"/>
    <n v="0"/>
    <s v="NOTA 4"/>
    <s v="-"/>
    <s v="-"/>
    <n v="194033.9786"/>
    <n v="9337.8724999999995"/>
    <s v="-"/>
    <s v="-"/>
    <n v="0"/>
    <n v="0"/>
    <n v="0"/>
    <n v="0"/>
    <n v="0"/>
    <n v="0"/>
    <s v="-"/>
    <s v="FINALIZADO"/>
    <n v="1"/>
    <n v="1"/>
    <s v="-"/>
  </r>
  <r>
    <n v="1444"/>
    <x v="0"/>
    <s v="06. PLAN SANITARIO DE EMERGENCIA"/>
    <s v="-"/>
    <s v="-"/>
    <s v="-"/>
    <s v="MEJORA Y MANTENIMIENTO"/>
    <s v="SISTEMA AGUA CABA"/>
    <s v="INST. VALVULAS AGUA - CENTRO CONST."/>
    <n v="2"/>
    <x v="0"/>
    <n v="356"/>
    <x v="0"/>
    <x v="0"/>
    <n v="5"/>
    <s v="1130556"/>
    <n v="5"/>
    <s v="-"/>
    <n v="11"/>
    <n v="5"/>
    <n v="5"/>
    <n v="7"/>
    <n v="753"/>
    <n v="3"/>
    <n v="8"/>
    <n v="96"/>
    <s v="2"/>
    <s v="SIN P3"/>
    <s v="-"/>
    <s v="CABA"/>
    <s v="CIUDAD AUTÓNOMA DE BUENOS AIRES"/>
    <s v="BARRIO CENTRO"/>
    <d v="2011-01-01T00:00:00"/>
    <d v="2011-12-31T00:00:00"/>
    <s v="NOTA 4"/>
    <s v="NOTA 4"/>
    <n v="0"/>
    <s v="NOTA 4"/>
    <s v="-"/>
    <s v="-"/>
    <n v="32877.224600000001"/>
    <n v="912.84820000000002"/>
    <s v="-"/>
    <s v="-"/>
    <n v="0"/>
    <n v="0"/>
    <n v="0"/>
    <n v="0"/>
    <n v="0"/>
    <n v="0"/>
    <s v="-"/>
    <s v="FINALIZADO"/>
    <n v="1"/>
    <n v="1"/>
    <s v="-"/>
  </r>
  <r>
    <n v="1445"/>
    <x v="0"/>
    <s v="06. PLAN SANITARIO DE EMERGENCIA"/>
    <s v="-"/>
    <s v="-"/>
    <s v="-"/>
    <s v="MEJORA Y MANTENIMIENTO"/>
    <s v="SISTEMA AGUA CABA"/>
    <s v="RENOV. HIDRANTES AGUA NP - CENTRO CONST."/>
    <n v="2"/>
    <x v="0"/>
    <n v="356"/>
    <x v="0"/>
    <x v="0"/>
    <n v="5"/>
    <s v="1130557"/>
    <n v="5"/>
    <s v="-"/>
    <n v="11"/>
    <n v="5"/>
    <n v="5"/>
    <n v="7"/>
    <n v="753"/>
    <n v="3"/>
    <n v="8"/>
    <n v="96"/>
    <s v="2"/>
    <s v="SIN P3"/>
    <s v="-"/>
    <s v="CABA"/>
    <s v="CIUDAD AUTÓNOMA DE BUENOS AIRES"/>
    <s v="BARRIO CENTRO"/>
    <d v="2011-01-01T00:00:00"/>
    <d v="2011-12-31T00:00:00"/>
    <s v="NOTA 4"/>
    <s v="NOTA 4"/>
    <n v="0"/>
    <s v="NOTA 4"/>
    <s v="-"/>
    <s v="-"/>
    <n v="110690.2313"/>
    <n v="2070.4672999999998"/>
    <s v="-"/>
    <s v="-"/>
    <n v="0"/>
    <n v="0"/>
    <n v="0"/>
    <n v="0"/>
    <n v="0"/>
    <n v="0"/>
    <s v="-"/>
    <s v="FINALIZADO"/>
    <n v="1"/>
    <n v="1"/>
    <s v="-"/>
  </r>
  <r>
    <n v="1446"/>
    <x v="0"/>
    <s v="06. PLAN SANITARIO DE EMERGENCIA"/>
    <s v="-"/>
    <s v="-"/>
    <s v="-"/>
    <s v="MEJORA Y MANTENIMIENTO"/>
    <s v="SISTEMA AGUA CABA"/>
    <s v="RENOV. VALVULAS AGUA NP - FLORES"/>
    <n v="2"/>
    <x v="0"/>
    <n v="356"/>
    <x v="0"/>
    <x v="0"/>
    <n v="5"/>
    <s v="1130563"/>
    <n v="5"/>
    <s v="-"/>
    <n v="11"/>
    <n v="5"/>
    <n v="5"/>
    <n v="7"/>
    <n v="753"/>
    <n v="3"/>
    <n v="8"/>
    <n v="96"/>
    <s v="2"/>
    <s v="SIN P3"/>
    <s v="-"/>
    <s v="CABA"/>
    <s v="CIUDAD AUTÓNOMA DE BUENOS AIRES"/>
    <s v="BARRIO FLORES"/>
    <d v="2011-01-01T00:00:00"/>
    <d v="2011-12-31T00:00:00"/>
    <s v="NOTA 4"/>
    <s v="NOTA 4"/>
    <n v="0"/>
    <s v="NOTA 4"/>
    <s v="-"/>
    <s v="-"/>
    <n v="30671.225200000001"/>
    <n v="1192.1404"/>
    <s v="-"/>
    <s v="-"/>
    <n v="0"/>
    <n v="0"/>
    <n v="0"/>
    <n v="0"/>
    <n v="0"/>
    <n v="0"/>
    <s v="-"/>
    <s v="FINALIZADO"/>
    <n v="1"/>
    <n v="1"/>
    <s v="-"/>
  </r>
  <r>
    <n v="1447"/>
    <x v="0"/>
    <s v="06. PLAN SANITARIO DE EMERGENCIA"/>
    <s v="-"/>
    <s v="-"/>
    <s v="-"/>
    <s v="MEJORA Y MANTENIMIENTO"/>
    <s v="SISTEMA AGUA CABA"/>
    <s v="INST. VALVULAS AGUA - FLORES"/>
    <n v="2"/>
    <x v="0"/>
    <n v="356"/>
    <x v="0"/>
    <x v="0"/>
    <n v="5"/>
    <s v="1130564"/>
    <n v="5"/>
    <s v="-"/>
    <n v="11"/>
    <n v="5"/>
    <n v="5"/>
    <n v="7"/>
    <n v="753"/>
    <n v="3"/>
    <n v="8"/>
    <n v="96"/>
    <s v="2"/>
    <s v="SIN P3"/>
    <s v="-"/>
    <s v="CABA"/>
    <s v="CIUDAD AUTÓNOMA DE BUENOS AIRES"/>
    <s v="BARRIO FLORES"/>
    <d v="2011-01-01T00:00:00"/>
    <d v="2011-12-31T00:00:00"/>
    <s v="NOTA 4"/>
    <s v="NOTA 4"/>
    <n v="0"/>
    <s v="NOTA 4"/>
    <s v="-"/>
    <s v="-"/>
    <n v="51417.836799999997"/>
    <n v="1429.7964999999999"/>
    <s v="-"/>
    <s v="-"/>
    <n v="0"/>
    <n v="0"/>
    <n v="0"/>
    <n v="0"/>
    <n v="0"/>
    <n v="0"/>
    <s v="-"/>
    <s v="FINALIZADO"/>
    <n v="1"/>
    <n v="1"/>
    <s v="-"/>
  </r>
  <r>
    <n v="1448"/>
    <x v="0"/>
    <s v="06. PLAN SANITARIO DE EMERGENCIA"/>
    <s v="-"/>
    <s v="-"/>
    <s v="-"/>
    <s v="MEJORA Y MANTENIMIENTO"/>
    <s v="SISTEMA AGUA CABA"/>
    <s v="RENOV. HIDRANTES AGUA NP - FLORES"/>
    <n v="2"/>
    <x v="0"/>
    <n v="356"/>
    <x v="0"/>
    <x v="0"/>
    <n v="5"/>
    <s v="1130565"/>
    <n v="5"/>
    <s v="-"/>
    <n v="11"/>
    <n v="5"/>
    <n v="5"/>
    <n v="7"/>
    <n v="753"/>
    <n v="3"/>
    <n v="8"/>
    <n v="96"/>
    <s v="2"/>
    <s v="SIN P3"/>
    <s v="-"/>
    <s v="CABA"/>
    <s v="CIUDAD AUTÓNOMA DE BUENOS AIRES"/>
    <s v="BARRIO FLORES"/>
    <d v="2011-01-01T00:00:00"/>
    <d v="2011-12-31T00:00:00"/>
    <s v="NOTA 4"/>
    <s v="NOTA 4"/>
    <n v="0"/>
    <s v="NOTA 4"/>
    <s v="-"/>
    <s v="-"/>
    <n v="35040.970800000003"/>
    <n v="893.58500000000004"/>
    <s v="-"/>
    <s v="-"/>
    <n v="0"/>
    <n v="0"/>
    <n v="0"/>
    <n v="0"/>
    <n v="0"/>
    <n v="0"/>
    <s v="-"/>
    <s v="FINALIZADO"/>
    <n v="1"/>
    <n v="1"/>
    <s v="-"/>
  </r>
  <r>
    <n v="1449"/>
    <x v="0"/>
    <s v="06. PLAN SANITARIO DE EMERGENCIA"/>
    <s v="-"/>
    <s v="-"/>
    <s v="-"/>
    <s v="MEJORA Y MANTENIMIENTO"/>
    <s v="SISTEMA AGUA CABA"/>
    <s v="RENOV. VALVULAS AGUA RANC NP - DRCF"/>
    <n v="2"/>
    <x v="0"/>
    <n v="356"/>
    <x v="0"/>
    <x v="0"/>
    <n v="5"/>
    <s v="1130567"/>
    <n v="5"/>
    <s v="-"/>
    <n v="11"/>
    <n v="5"/>
    <n v="5"/>
    <n v="7"/>
    <n v="753"/>
    <n v="3"/>
    <n v="8"/>
    <n v="96"/>
    <s v="2"/>
    <s v="SIN P3"/>
    <s v="-"/>
    <s v="CABA"/>
    <s v="CIUDAD AUTÓNOMA DE BUENOS AIRES"/>
    <s v="CIUDAD AUTÓNOMA DE BUENOS AIRES"/>
    <d v="2011-01-01T00:00:00"/>
    <d v="2011-12-31T00:00:00"/>
    <s v="NOTA 4"/>
    <s v="NOTA 4"/>
    <n v="0"/>
    <s v="NOTA 4"/>
    <s v="-"/>
    <s v="-"/>
    <n v="71233.450200000007"/>
    <n v="1292.885"/>
    <s v="-"/>
    <s v="-"/>
    <n v="0"/>
    <n v="0"/>
    <n v="0"/>
    <n v="0"/>
    <n v="0"/>
    <n v="0"/>
    <s v="-"/>
    <s v="FINALIZADO"/>
    <n v="1"/>
    <n v="1"/>
    <s v="-"/>
  </r>
  <r>
    <n v="1450"/>
    <x v="0"/>
    <s v="06. PLAN SANITARIO DE EMERGENCIA"/>
    <s v="-"/>
    <s v="-"/>
    <s v="-"/>
    <s v="MEJORA Y MANTENIMIENTO"/>
    <s v="SISTEMA AGUA CABA"/>
    <s v="RENOV. HIDRANTES AGUA RANC NP - DRCF"/>
    <n v="2"/>
    <x v="0"/>
    <n v="356"/>
    <x v="0"/>
    <x v="0"/>
    <n v="5"/>
    <s v="1130571"/>
    <n v="5"/>
    <s v="-"/>
    <n v="11"/>
    <n v="5"/>
    <n v="5"/>
    <n v="7"/>
    <n v="753"/>
    <n v="3"/>
    <n v="8"/>
    <n v="96"/>
    <s v="2"/>
    <s v="SIN P3"/>
    <s v="-"/>
    <s v="CABA"/>
    <s v="CIUDAD AUTÓNOMA DE BUENOS AIRES"/>
    <s v="CIUDAD AUTÓNOMA DE BUENOS AIRES"/>
    <d v="2011-01-01T00:00:00"/>
    <d v="2011-12-31T00:00:00"/>
    <s v="NOTA 4"/>
    <s v="NOTA 4"/>
    <n v="0"/>
    <s v="NOTA 4"/>
    <s v="-"/>
    <s v="-"/>
    <n v="23446.871800000001"/>
    <n v="1424.7266"/>
    <s v="-"/>
    <s v="-"/>
    <n v="0"/>
    <n v="0"/>
    <n v="0"/>
    <n v="0"/>
    <n v="0"/>
    <n v="0"/>
    <s v="-"/>
    <s v="FINALIZADO"/>
    <n v="1"/>
    <n v="1"/>
    <s v="-"/>
  </r>
  <r>
    <n v="1451"/>
    <x v="0"/>
    <s v="06. PLAN SANITARIO DE EMERGENCIA"/>
    <s v="-"/>
    <s v="-"/>
    <s v="-"/>
    <s v="MEJORA Y MANTENIMIENTO"/>
    <s v="SISTEMA AGUA CABA"/>
    <s v="RENOV. URGENCIAS AGUA NP - REGION"/>
    <n v="2"/>
    <x v="0"/>
    <n v="356"/>
    <x v="0"/>
    <x v="0"/>
    <n v="5"/>
    <s v="1130399"/>
    <n v="5"/>
    <s v="-"/>
    <n v="11"/>
    <n v="5"/>
    <n v="5"/>
    <n v="7"/>
    <n v="753"/>
    <n v="3"/>
    <n v="8"/>
    <n v="96"/>
    <s v="2"/>
    <s v="SIN P3"/>
    <s v="-"/>
    <s v="CABA"/>
    <s v="CIUDAD AUTÓNOMA DE BUENOS AIRES"/>
    <s v="CIUDAD AUTÓNOMA DE BUENOS AIRES"/>
    <d v="2011-01-01T00:00:00"/>
    <d v="2011-12-31T00:00:00"/>
    <s v="NOTA 4"/>
    <s v="NOTA 4"/>
    <n v="0"/>
    <s v="NOTA 4"/>
    <s v="-"/>
    <s v="-"/>
    <n v="1284279.0081"/>
    <n v="880666.24140000006"/>
    <s v="-"/>
    <s v="-"/>
    <n v="0"/>
    <n v="0"/>
    <n v="0"/>
    <n v="0"/>
    <n v="0"/>
    <n v="0"/>
    <s v="-"/>
    <s v="FINALIZADO"/>
    <n v="1"/>
    <n v="1"/>
    <s v="-"/>
  </r>
  <r>
    <n v="1452"/>
    <x v="0"/>
    <s v="06. PLAN SANITARIO DE EMERGENCIA"/>
    <s v="-"/>
    <s v="-"/>
    <s v="-"/>
    <s v="MEJORA Y MANTENIMIENTO"/>
    <s v="SISTEMA AGUA CABA"/>
    <s v="OBRAS DE REHAB. EN PLANTA GRAL. SAN MARTIN - OBRA ELECTROM."/>
    <n v="2"/>
    <x v="0"/>
    <n v="356"/>
    <x v="0"/>
    <x v="0"/>
    <n v="5"/>
    <s v="1060516"/>
    <n v="5"/>
    <s v="-"/>
    <n v="11"/>
    <n v="5"/>
    <n v="5"/>
    <n v="7"/>
    <n v="753"/>
    <n v="3"/>
    <n v="8"/>
    <n v="96"/>
    <s v="2"/>
    <s v="CAE0052"/>
    <s v="-"/>
    <s v="CABA"/>
    <s v="PALERMO"/>
    <s v="AV. DE LOS OMBÚES 209"/>
    <d v="2011-02-07T00:00:00"/>
    <d v="2013-01-21T00:00:00"/>
    <n v="11495000"/>
    <n v="3644967.1538999965"/>
    <n v="463427.53160000296"/>
    <n v="15603394.6855"/>
    <s v="-"/>
    <s v="-"/>
    <n v="9552574.0529999994"/>
    <n v="5758012.7566999998"/>
    <n v="292807.87579999998"/>
    <s v="-"/>
    <n v="0"/>
    <n v="0"/>
    <n v="0"/>
    <n v="0"/>
    <n v="0"/>
    <n v="0"/>
    <s v="-"/>
    <s v="FINALIZADO"/>
    <n v="1"/>
    <n v="1"/>
    <s v="-"/>
  </r>
  <r>
    <n v="1453"/>
    <x v="0"/>
    <s v="06. PLAN SANITARIO DE EMERGENCIA"/>
    <s v="-"/>
    <s v="-"/>
    <s v="-"/>
    <s v="MEJORA Y MANTENIMIENTO"/>
    <s v="SISTEMA AGUA LOMAS DE ZAMORA"/>
    <s v="REFUERZO FIORITO CAMARA REGULADORA OBRA IMPULSION"/>
    <n v="2"/>
    <x v="0"/>
    <n v="356"/>
    <x v="0"/>
    <x v="0"/>
    <n v="5"/>
    <s v="1060025"/>
    <n v="5"/>
    <s v="-"/>
    <n v="11"/>
    <n v="5"/>
    <n v="5"/>
    <n v="7"/>
    <n v="753"/>
    <n v="3"/>
    <n v="8"/>
    <n v="96"/>
    <s v="2"/>
    <s v="SAP0013"/>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2-12-20T00:00:00"/>
    <n v="5792457.7677999996"/>
    <n v="1717519"/>
    <n v="-107447.12030000053"/>
    <n v="7402529.647499999"/>
    <s v="-"/>
    <s v="-"/>
    <n v="4094584.3520999998"/>
    <n v="3035363.7554000001"/>
    <n v="209490.22820000001"/>
    <n v="28726.7431"/>
    <n v="34364.568700000003"/>
    <n v="0"/>
    <n v="0"/>
    <n v="0"/>
    <n v="0"/>
    <n v="0"/>
    <s v="-"/>
    <s v="FINALIZADO"/>
    <n v="1"/>
    <n v="1"/>
    <s v="-"/>
  </r>
  <r>
    <n v="1454"/>
    <x v="0"/>
    <s v="06. PLAN SANITARIO DE EMERGENCIA"/>
    <s v="-"/>
    <s v="-"/>
    <s v="-"/>
    <s v="MEJORA Y MANTENIMIENTO"/>
    <s v="SISTEMA CLOACAS EZEIZA"/>
    <s v="SISTEMA DE TRATAMIENTO DE REMOCION DE ARSENICO SPEGAZZINI - OBRA ELECTROMECANICA"/>
    <n v="2"/>
    <x v="0"/>
    <n v="356"/>
    <x v="0"/>
    <x v="0"/>
    <n v="5"/>
    <s v="1160509"/>
    <n v="5"/>
    <s v="-"/>
    <n v="11"/>
    <n v="5"/>
    <n v="5"/>
    <n v="7"/>
    <n v="753"/>
    <n v="3"/>
    <n v="8"/>
    <n v="96"/>
    <s v="2"/>
    <s v="SA6922"/>
    <s v="-"/>
    <s v="EZEIZA"/>
    <s v="CARLOS SPEGAZZINI"/>
    <s v="EN EL PREDIO UBICADO EN LA CALLE ROSARIO ESQUINA 12 DE OCTUBRE DE  LA LOCALIDAD DE CARLOS SPEGAZZINI, PARTIDO DE EZEIZA, PCIA. BUENOS AIRES."/>
    <d v="2011-09-15T00:00:00"/>
    <d v="2013-01-31T00:00:00"/>
    <n v="970308.68"/>
    <n v="429744.85"/>
    <n v="31347.312700000155"/>
    <n v="1431400.8427000002"/>
    <s v="-"/>
    <s v="-"/>
    <n v="485741.46830000001"/>
    <n v="795504.86"/>
    <n v="150154.51439999999"/>
    <s v="-"/>
    <n v="0"/>
    <n v="0"/>
    <n v="0"/>
    <n v="0"/>
    <n v="0"/>
    <n v="0"/>
    <s v="-"/>
    <s v="FINALIZADO"/>
    <n v="0.99999999999999989"/>
    <n v="1"/>
    <s v="-"/>
  </r>
  <r>
    <n v="1455"/>
    <x v="0"/>
    <s v="06. PLAN SANITARIO DE EMERGENCIA"/>
    <s v="-"/>
    <s v="-"/>
    <s v="-"/>
    <s v="MEJORA Y MANTENIMIENTO"/>
    <s v="SISTEMA AGUA CABA"/>
    <s v="OBRAS DE RENOV. EN PLANTA GRAL. SAN MARTIN - OBRA CIVIL"/>
    <n v="2"/>
    <x v="0"/>
    <n v="356"/>
    <x v="0"/>
    <x v="0"/>
    <n v="5"/>
    <s v="1060517"/>
    <n v="5"/>
    <s v="-"/>
    <n v="11"/>
    <n v="5"/>
    <n v="5"/>
    <n v="7"/>
    <n v="753"/>
    <n v="3"/>
    <n v="8"/>
    <n v="96"/>
    <s v="2"/>
    <s v="CAE0051"/>
    <s v="-"/>
    <s v="CABA"/>
    <s v="PALERMO"/>
    <s v="AV. DE LOS OMBÚES 209"/>
    <d v="2011-02-07T00:00:00"/>
    <d v="2013-01-21T00:00:00"/>
    <n v="605000"/>
    <n v="-2179.3646999999837"/>
    <n v="42594.783000000003"/>
    <n v="645415.41830000002"/>
    <s v="-"/>
    <s v="-"/>
    <n v="77574.818199999994"/>
    <n v="567840.60010000004"/>
    <s v="-"/>
    <s v="-"/>
    <n v="0"/>
    <n v="0"/>
    <n v="0"/>
    <n v="0"/>
    <n v="0"/>
    <n v="0"/>
    <s v="-"/>
    <s v="FINALIZADO"/>
    <n v="1"/>
    <n v="1"/>
    <s v="-"/>
  </r>
  <r>
    <n v="1456"/>
    <x v="0"/>
    <s v="06. PLAN SANITARIO DE EMERGENCIA"/>
    <s v="-"/>
    <s v="-"/>
    <s v="-"/>
    <s v="MEJORA Y MANTENIMIENTO"/>
    <s v="SISTEMA AGUA AVELLANEDA"/>
    <s v="REFUERZO VILLA DOMINICO 2"/>
    <n v="2"/>
    <x v="0"/>
    <n v="356"/>
    <x v="0"/>
    <x v="0"/>
    <n v="5"/>
    <s v="1160201"/>
    <n v="5"/>
    <s v="-"/>
    <n v="11"/>
    <n v="5"/>
    <n v="5"/>
    <n v="7"/>
    <n v="753"/>
    <n v="3"/>
    <n v="8"/>
    <n v="96"/>
    <s v="2"/>
    <s v="SAP007"/>
    <s v="-"/>
    <s v="AVELLANEDA"/>
    <s v="VILLA DOMÍNICO"/>
    <s v="DESDE DARWIN Y EMILIO ZOLA, CRUZANDO LAS VÍAS DEL FF.CC. GRAL. ROCA, Y CONTINUANDO POR DARWIN HASTA SAN ISIDRO, TOMANDO ÉSTA HASTA ALTOLAGUIRRE Y POR ALTOLAGUIRRE HASTA A. STURLA, DE ALTOLAGUIRRE Y STURLA, POR STURLA HASTA OBARRIO, POR OBARRIO HASTA COLECTORA DE ACCESO SUDOESTE, Y POR DICHA COLECTORA HASTA RAMALLO."/>
    <d v="2011-05-09T00:00:00"/>
    <d v="2012-06-20T00:00:00"/>
    <n v="2940145.13"/>
    <n v="-534981.48819999979"/>
    <n v="163027.3535"/>
    <n v="2568190.9953000005"/>
    <s v="-"/>
    <s v="-"/>
    <n v="1654125.7689"/>
    <n v="914065.22640000004"/>
    <s v="-"/>
    <s v="-"/>
    <n v="0"/>
    <n v="0"/>
    <n v="0"/>
    <n v="0"/>
    <n v="0"/>
    <n v="0"/>
    <s v="-"/>
    <s v="FINALIZADO"/>
    <n v="0.99999999999999978"/>
    <n v="1"/>
    <s v="-"/>
  </r>
  <r>
    <n v="1457"/>
    <x v="0"/>
    <s v="06. PLAN SANITARIO DE EMERGENCIA"/>
    <s v="-"/>
    <s v="-"/>
    <s v="-"/>
    <s v="MEJORA Y MANTENIMIENTO"/>
    <s v="SISTEMA AGUA LOMAS DE ZAMORA"/>
    <s v="REFUERZO FIORITO CAMARA REGULADORA OBRA CIVIL"/>
    <n v="2"/>
    <x v="0"/>
    <n v="356"/>
    <x v="0"/>
    <x v="0"/>
    <n v="5"/>
    <s v="1060030"/>
    <n v="5"/>
    <s v="-"/>
    <n v="11"/>
    <n v="5"/>
    <n v="5"/>
    <n v="7"/>
    <n v="753"/>
    <n v="3"/>
    <n v="8"/>
    <n v="96"/>
    <s v="2"/>
    <s v="SAP0011"/>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3-11-27T00:00:00"/>
    <n v="388285.22479999997"/>
    <n v="0"/>
    <n v="156487.67510000011"/>
    <n v="544772.89990000008"/>
    <s v="-"/>
    <s v="-"/>
    <n v="40381.414700000001"/>
    <n v="227130.28229999999"/>
    <n v="257638.99590000001"/>
    <n v="304.92"/>
    <n v="19317.287"/>
    <n v="0"/>
    <n v="0"/>
    <n v="0"/>
    <n v="0"/>
    <n v="0"/>
    <s v="-"/>
    <s v="FINALIZADO"/>
    <n v="1"/>
    <n v="1"/>
    <s v="-"/>
  </r>
  <r>
    <n v="1458"/>
    <x v="0"/>
    <s v="06. PLAN SANITARIO DE EMERGENCIA"/>
    <s v="-"/>
    <s v="-"/>
    <s v="-"/>
    <s v="MEJORA Y MANTENIMIENTO"/>
    <s v="SISTEMA AGUA LOMAS DE ZAMORA"/>
    <s v="REFUERZO PUNTA ALTA II VILLA ALBERTINA"/>
    <n v="2"/>
    <x v="0"/>
    <n v="356"/>
    <x v="0"/>
    <x v="0"/>
    <n v="5"/>
    <s v="1060027"/>
    <n v="5"/>
    <s v="-"/>
    <n v="11"/>
    <n v="5"/>
    <n v="5"/>
    <n v="7"/>
    <n v="753"/>
    <n v="3"/>
    <n v="8"/>
    <n v="96"/>
    <s v="2"/>
    <s v="SAP011"/>
    <s v="-"/>
    <s v="LOMAS DE ZAMORA"/>
    <s v="VILLA ALBERTINA"/>
    <s v="DESDE LA CALLE HOMERO ESQUINA MARTÍN GARCÍA DE LOYOLA, CONTINUANDO POR M. G. DE LOYOLA HASTA FALUCHO, EN SU TRAYECTO CRUZA UN PUENTE VEHICULAR SOBRE EL CANAL DEL ARROYO DEL REY. POR FALUCHO HASTA AMBERES, CONTINUANDO POR AMBERES HASTA J. ESPRONCEDA, CONTINUANDO POR AMBERES HASTA SALADILLO."/>
    <d v="2011-02-05T00:00:00"/>
    <d v="2012-07-20T00:00:00"/>
    <n v="1263002.6464"/>
    <n v="187245.47269999987"/>
    <n v="78318.338999999876"/>
    <n v="1528566.4580999997"/>
    <s v="-"/>
    <s v="-"/>
    <n v="1339599.9782"/>
    <n v="188966.47990000001"/>
    <s v="-"/>
    <s v="-"/>
    <n v="0"/>
    <n v="0"/>
    <n v="0"/>
    <n v="0"/>
    <n v="0"/>
    <n v="0"/>
    <s v="-"/>
    <s v="FINALIZADO"/>
    <n v="1"/>
    <n v="1"/>
    <s v="-"/>
  </r>
  <r>
    <n v="1459"/>
    <x v="0"/>
    <s v="06. PLAN SANITARIO DE EMERGENCIA"/>
    <s v="-"/>
    <s v="-"/>
    <s v="-"/>
    <s v="MEJORA Y MANTENIMIENTO"/>
    <s v="-"/>
    <s v="CIERRE DE MALLAS REGION SUDOESTE"/>
    <n v="2"/>
    <x v="0"/>
    <n v="356"/>
    <x v="0"/>
    <x v="0"/>
    <n v="5"/>
    <s v="1160113"/>
    <n v="5"/>
    <s v="-"/>
    <n v="11"/>
    <n v="5"/>
    <n v="5"/>
    <n v="7"/>
    <n v="753"/>
    <n v="3"/>
    <n v="8"/>
    <n v="96"/>
    <s v="2"/>
    <s v="SIN P3"/>
    <s v="-"/>
    <s v="REGIÓN SUDOESTE"/>
    <s v="REGIÓN SUDOESTE"/>
    <s v="REGIÓN SUDOESTE"/>
    <d v="2011-07-31T00:00:00"/>
    <s v="Finalizado en 2011"/>
    <n v="1187010"/>
    <n v="-1187010"/>
    <n v="979953.14229999995"/>
    <n v="979953.14229999995"/>
    <s v="-"/>
    <s v="-"/>
    <n v="978071.25349999999"/>
    <n v="1881.8887999999999"/>
    <s v="-"/>
    <s v="-"/>
    <n v="0"/>
    <n v="0"/>
    <n v="0"/>
    <n v="0"/>
    <n v="0"/>
    <n v="0"/>
    <s v="-"/>
    <s v="FINALIZADO"/>
    <n v="1"/>
    <n v="1"/>
    <s v="-"/>
  </r>
  <r>
    <n v="1460"/>
    <x v="0"/>
    <s v="06. PLAN SANITARIO DE EMERGENCIA"/>
    <s v="-"/>
    <s v="-"/>
    <s v="-"/>
    <s v="MEJORA Y MANTENIMIENTO"/>
    <s v="SISTEMA AGUA LOMAS DE ZAMORA"/>
    <s v="REFUERZO FIORITO CAMARA REGULADORA OBRA ELECTROMECANICA"/>
    <n v="2"/>
    <x v="0"/>
    <n v="356"/>
    <x v="0"/>
    <x v="0"/>
    <n v="5"/>
    <s v="1060031"/>
    <n v="5"/>
    <s v="-"/>
    <n v="11"/>
    <n v="5"/>
    <n v="5"/>
    <n v="7"/>
    <n v="753"/>
    <n v="3"/>
    <n v="8"/>
    <n v="96"/>
    <s v="2"/>
    <s v="SAP0012"/>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3-11-27T00:00:00"/>
    <n v="170118.0019"/>
    <n v="0"/>
    <n v="135532.5545"/>
    <n v="305650.5564"/>
    <s v="-"/>
    <s v="-"/>
    <n v="67242.458799999993"/>
    <n v="46632.9833"/>
    <n v="67492.505300000004"/>
    <n v="89969.029699999999"/>
    <n v="34313.579299999998"/>
    <n v="0"/>
    <n v="0"/>
    <n v="0"/>
    <n v="0"/>
    <n v="0"/>
    <s v="-"/>
    <s v="FINALIZADO"/>
    <n v="1"/>
    <n v="1"/>
    <s v="-"/>
  </r>
  <r>
    <n v="1461"/>
    <x v="0"/>
    <s v="06. PLAN SANITARIO DE EMERGENCIA"/>
    <s v="-"/>
    <s v="-"/>
    <s v="-"/>
    <s v="MEJORA Y MANTENIMIENTO"/>
    <s v="SISTEMA CLOACAS EZEIZA"/>
    <s v="SISTEMA DE TRATAMIENTO DE REMOCION DE ARSENICO SPEGAZZINI - OBRA CIVIL"/>
    <n v="2"/>
    <x v="0"/>
    <n v="356"/>
    <x v="0"/>
    <x v="0"/>
    <n v="5"/>
    <s v="1160508"/>
    <n v="5"/>
    <s v="-"/>
    <n v="11"/>
    <n v="5"/>
    <n v="5"/>
    <n v="7"/>
    <n v="753"/>
    <n v="3"/>
    <n v="8"/>
    <n v="96"/>
    <s v="2"/>
    <s v="SA6921"/>
    <s v="-"/>
    <s v="EZEIZA"/>
    <s v="CARLOS SPEGAZZINI"/>
    <s v="EN EL PREDIO UBICADO EN LA CALLE ROSARIO ESQUINA 12 DE OCTUBRE DE  LA LOCALIDAD DE CARLOS SPEGAZZINI, PARTIDO DE EZEIZA, PCIA. BUENOS AIRES."/>
    <d v="2011-09-15T00:00:00"/>
    <d v="2014-03-31T00:00:00"/>
    <n v="545155.81999999995"/>
    <n v="-432172.33239999996"/>
    <n v="83320.382199999993"/>
    <n v="196303.86979999999"/>
    <s v="-"/>
    <s v="-"/>
    <n v="4355.0682999999999"/>
    <n v="114284.31020000001"/>
    <n v="39922.4617"/>
    <n v="37742.029600000002"/>
    <n v="0"/>
    <n v="0"/>
    <n v="0"/>
    <n v="0"/>
    <n v="0"/>
    <n v="0"/>
    <s v="-"/>
    <s v="FINALIZADO"/>
    <n v="1"/>
    <n v="1"/>
    <s v="-"/>
  </r>
  <r>
    <n v="1462"/>
    <x v="0"/>
    <s v="06. PLAN SANITARIO DE EMERGENCIA"/>
    <s v="-"/>
    <s v="-"/>
    <s v="-"/>
    <s v="MEJORA Y MANTENIMIENTO"/>
    <s v="SISTEMA AGUA CABA"/>
    <s v="ADECUACIÓN DEL PROYECTO NUEVA RED ELÉCTRICA INTERNA DE 6,6KV - PLANTA SAN MARTÍN"/>
    <n v="2"/>
    <x v="0"/>
    <n v="356"/>
    <x v="0"/>
    <x v="0"/>
    <n v="5"/>
    <s v="1160506"/>
    <n v="5"/>
    <s v="-"/>
    <n v="11"/>
    <n v="5"/>
    <n v="5"/>
    <n v="7"/>
    <n v="753"/>
    <n v="3"/>
    <n v="8"/>
    <n v="96"/>
    <s v="2"/>
    <s v="CA378"/>
    <s v="-"/>
    <s v="CABA"/>
    <s v="PALERMO"/>
    <s v="AV. DE LOS OMBÚES 209"/>
    <d v="2010-12-30T00:00:00"/>
    <d v="2011-09-30T00:00:00"/>
    <n v="279510"/>
    <n v="0"/>
    <n v="0"/>
    <n v="279510"/>
    <s v="-"/>
    <s v="-"/>
    <n v="279510"/>
    <s v="-"/>
    <s v="-"/>
    <s v="-"/>
    <n v="0"/>
    <n v="0"/>
    <n v="0"/>
    <n v="0"/>
    <n v="0"/>
    <n v="0"/>
    <s v="-"/>
    <s v="FINALIZADO"/>
    <n v="1"/>
    <n v="1"/>
    <s v="-"/>
  </r>
  <r>
    <n v="1463"/>
    <x v="0"/>
    <s v="06. PLAN SANITARIO DE EMERGENCIA"/>
    <s v="-"/>
    <s v="-"/>
    <s v="-"/>
    <s v="MEJORA Y MANTENIMIENTO"/>
    <s v="SISTEMA CLOACAS AVELLANEDA"/>
    <s v="TRABAJOS DE RELLENO Y SANEAMIENTO ESCOLLERA DOCK SUD"/>
    <n v="2"/>
    <x v="0"/>
    <n v="356"/>
    <x v="0"/>
    <x v="0"/>
    <n v="5"/>
    <s v="1163201"/>
    <n v="5"/>
    <s v="-"/>
    <n v="11"/>
    <n v="5"/>
    <n v="5"/>
    <n v="7"/>
    <n v="753"/>
    <n v="3"/>
    <n v="8"/>
    <n v="96"/>
    <s v="2"/>
    <s v="SC567"/>
    <s v="-"/>
    <s v="AVELLANEDA"/>
    <s v="DOCK SUD"/>
    <s v="PREDIO DE 450M X 350M DE RELLENO SOBRE LA COSTA DEL RIO DE LA PLATA EN LA ZONA PORTUARIA EN LAS PROXIMIDADES DE LA ESCOLLERA DE PROPANEROS PARTIDO DE AVELLANEDA."/>
    <d v="2011-02-24T00:00:00"/>
    <d v="2011-08-23T00:00:00"/>
    <n v="7884360"/>
    <n v="2158.0592000003526"/>
    <n v="101023.21459999926"/>
    <n v="7987541.2737999996"/>
    <s v="-"/>
    <s v="-"/>
    <n v="7987541.2737999996"/>
    <s v="-"/>
    <s v="-"/>
    <s v="-"/>
    <n v="0"/>
    <n v="0"/>
    <n v="0"/>
    <n v="0"/>
    <n v="0"/>
    <n v="0"/>
    <s v="-"/>
    <s v="FINALIZADO"/>
    <n v="1"/>
    <n v="1"/>
    <s v="-"/>
  </r>
  <r>
    <n v="1466"/>
    <x v="0"/>
    <s v="06. PLAN SANITARIO DE EMERGENCIA"/>
    <s v="-"/>
    <s v="-"/>
    <s v="-"/>
    <s v="MEJORA Y MANTENIMIENTO"/>
    <s v="-"/>
    <s v="CERCO PERIMETRAL Y MOVIMIENTO DE SUELOS PREDIO ACUBA - 2DA ETAPA"/>
    <n v="2"/>
    <x v="0"/>
    <n v="356"/>
    <x v="0"/>
    <x v="0"/>
    <n v="5"/>
    <s v="1160305"/>
    <n v="5"/>
    <s v="-"/>
    <n v="11"/>
    <n v="5"/>
    <n v="5"/>
    <n v="7"/>
    <n v="753"/>
    <n v="3"/>
    <n v="8"/>
    <n v="96"/>
    <s v="2"/>
    <s v="SC569"/>
    <s v="-"/>
    <s v="LANÚS"/>
    <s v="VALENTÍN ALSINA"/>
    <s v="PREDIO SITUADO ENTRE LAS CALLES GENERAL OLAZÁBAL, BOQUERÓN, HERNANDO DE MAGALLANES Y CORONEL MOLINEDO, PARTIDO DE LANÚS."/>
    <d v="2011-02-24T00:00:00"/>
    <d v="2011-03-21T00:00:00"/>
    <n v="766075.92599999998"/>
    <n v="31631.541699999943"/>
    <n v="0"/>
    <n v="797707.46769999992"/>
    <s v="-"/>
    <s v="-"/>
    <n v="797707.46770000004"/>
    <s v="-"/>
    <s v="-"/>
    <s v="-"/>
    <n v="0"/>
    <n v="0"/>
    <n v="0"/>
    <n v="0"/>
    <n v="0"/>
    <n v="0"/>
    <s v="-"/>
    <s v="FINALIZADO"/>
    <n v="1"/>
    <n v="1"/>
    <s v="-"/>
  </r>
  <r>
    <n v="1467"/>
    <x v="0"/>
    <s v="06. PLAN SANITARIO DE EMERGENCIA"/>
    <s v="-"/>
    <s v="-"/>
    <s v="-"/>
    <s v="MEJORA Y MANTENIMIENTO"/>
    <s v="SISTEMA AGUA CABA"/>
    <s v="RENOV. CAÑERIA SUCRE E/ ALCORTA Y LIBERTADOR RIBEREÑO TRAMO II (CONTRATO)"/>
    <n v="2"/>
    <x v="0"/>
    <n v="356"/>
    <x v="0"/>
    <x v="0"/>
    <n v="5"/>
    <s v="1062302"/>
    <n v="5"/>
    <s v="-"/>
    <n v="11"/>
    <n v="5"/>
    <n v="5"/>
    <n v="7"/>
    <n v="753"/>
    <n v="3"/>
    <n v="8"/>
    <n v="96"/>
    <s v="2"/>
    <s v="CA3751"/>
    <s v="-"/>
    <s v="CABA"/>
    <s v="CIUDAD AUTÓNOMA DE BUENOS AIRES"/>
    <s v="LA TRAZA DE LA CAÑERÍA ES POR LA CALLE SUCRE, DESDE AV. FIGUEROA ALCORTA HASTA AV. DEL LIBERTADOR"/>
    <s v="Contrato Rescindido"/>
    <s v="Rescindida"/>
    <s v="Contrato Rescindido"/>
    <s v="Contrato Rescindido"/>
    <s v="Contrato Rescindido"/>
    <s v="Contrato Rescindido"/>
    <s v="-"/>
    <s v="-"/>
    <n v="27764.6842"/>
    <s v="-"/>
    <s v="-"/>
    <s v="-"/>
    <n v="0"/>
    <n v="0"/>
    <n v="0"/>
    <n v="0"/>
    <n v="0"/>
    <n v="0"/>
    <s v="-"/>
    <s v="RESCINDIDA"/>
    <s v="Contrato rescindido"/>
    <s v="Contrato Rescindido"/>
    <s v="ESTA OBRA NO SE VA A REALIZAR"/>
  </r>
  <r>
    <n v="1469"/>
    <x v="0"/>
    <s v="06. PLAN SANITARIO DE EMERGENCIA"/>
    <s v="-"/>
    <s v="-"/>
    <s v="-"/>
    <s v="MEJORA Y MANTENIMIENTO"/>
    <s v="-"/>
    <s v="CIERRE DE MALLAS REGION OESTE"/>
    <n v="2"/>
    <x v="0"/>
    <n v="356"/>
    <x v="0"/>
    <x v="0"/>
    <n v="5"/>
    <s v="1160111"/>
    <n v="5"/>
    <s v="-"/>
    <n v="11"/>
    <n v="5"/>
    <n v="5"/>
    <n v="7"/>
    <n v="753"/>
    <n v="3"/>
    <n v="8"/>
    <n v="96"/>
    <s v="2"/>
    <s v="SIN P3"/>
    <s v="-"/>
    <s v="REGIÓN OESTE"/>
    <s v="LA MATANZA"/>
    <s v="REGIÓN OESTE"/>
    <d v="2011-07-31T00:00:00"/>
    <s v="Finalizado en 2011"/>
    <n v="2531320"/>
    <n v="0"/>
    <n v="666056.87829999998"/>
    <n v="3197376.8783"/>
    <s v="-"/>
    <s v="-"/>
    <n v="3197376.8783"/>
    <s v="-"/>
    <s v="-"/>
    <s v="-"/>
    <n v="0"/>
    <n v="0"/>
    <n v="0"/>
    <n v="0"/>
    <n v="0"/>
    <n v="0"/>
    <s v="-"/>
    <s v="FINALIZADO"/>
    <n v="1"/>
    <n v="1"/>
    <s v="-"/>
  </r>
  <r>
    <n v="1470"/>
    <x v="0"/>
    <s v="06. PLAN SANITARIO DE EMERGENCIA"/>
    <s v="-"/>
    <s v="-"/>
    <s v="-"/>
    <s v="MEJORA Y MANTENIMIENTO"/>
    <s v="-"/>
    <s v="CIERRE DE MALLAS REGION SUDESTE"/>
    <n v="2"/>
    <x v="0"/>
    <n v="356"/>
    <x v="0"/>
    <x v="0"/>
    <n v="5"/>
    <s v="1160115"/>
    <n v="5"/>
    <s v="-"/>
    <n v="11"/>
    <n v="5"/>
    <n v="5"/>
    <n v="7"/>
    <n v="753"/>
    <n v="3"/>
    <n v="8"/>
    <n v="96"/>
    <s v="2"/>
    <s v="SA710"/>
    <s v="-"/>
    <s v="REGIÓN SUDESTE"/>
    <s v="REGIÓN SUDESTE"/>
    <s v="REGIÓN SUDESTE"/>
    <d v="2011-07-31T00:00:00"/>
    <s v="Finalizado en 2013"/>
    <n v="2203306.8063599998"/>
    <n v="0"/>
    <n v="925373.8089399999"/>
    <n v="3128680.6152999997"/>
    <s v="-"/>
    <s v="-"/>
    <n v="351390.01370000001"/>
    <n v="1450036.3381000001"/>
    <n v="1327254.2634999999"/>
    <s v="-"/>
    <n v="0"/>
    <n v="0"/>
    <n v="0"/>
    <n v="0"/>
    <n v="0"/>
    <n v="0"/>
    <s v="-"/>
    <s v="FINALIZADO"/>
    <n v="1"/>
    <n v="1"/>
    <s v="-"/>
  </r>
  <r>
    <n v="1471"/>
    <x v="0"/>
    <s v="06. PLAN SANITARIO DE EMERGENCIA"/>
    <s v="-"/>
    <s v="-"/>
    <s v="-"/>
    <s v="MEJORA Y MANTENIMIENTO"/>
    <s v="SISTEMA AGUA LOMAS DE ZAMORA"/>
    <s v="REFUERZO OLIER E/ SAN PEDRO Y GARIBALDI - LZ"/>
    <n v="2"/>
    <x v="0"/>
    <n v="356"/>
    <x v="0"/>
    <x v="0"/>
    <n v="5"/>
    <s v="1060026"/>
    <n v="5"/>
    <s v="-"/>
    <n v="11"/>
    <n v="5"/>
    <n v="5"/>
    <n v="7"/>
    <n v="753"/>
    <n v="3"/>
    <n v="8"/>
    <n v="96"/>
    <s v="2"/>
    <s v="SAP013"/>
    <s v="-"/>
    <s v="LOMAS DE ZAMORA"/>
    <s v="TEMPERLEY"/>
    <s v="CRUCES DE LAS CALLES AV. J. GARIBALDI Y LA CALLE TTE. GRAL. RICCHIERI. SE EXTIENDE POR LA CALLE TTE. GRAL. RICCHIERI HASTA  L. OLIVER . CONTINÚA POR L. OLIVER HASTA PROF. BASSI. CONTINÚA POR L. OLIVER HASTA ALVAREZ THOMAS . "/>
    <d v="2011-02-05T00:00:00"/>
    <d v="2011-06-20T00:00:00"/>
    <n v="290339.17329999997"/>
    <n v="63320"/>
    <n v="-21199.428100000001"/>
    <n v="332459.74519999995"/>
    <s v="-"/>
    <s v="-"/>
    <n v="331806.86550000001"/>
    <s v="-"/>
    <s v="-"/>
    <s v="-"/>
    <n v="652.87970000000007"/>
    <n v="0"/>
    <n v="0"/>
    <n v="0"/>
    <n v="0"/>
    <n v="0"/>
    <s v="-"/>
    <s v="FINALIZADO"/>
    <n v="1"/>
    <n v="1"/>
    <s v="-"/>
  </r>
  <r>
    <n v="1472"/>
    <x v="0"/>
    <s v="06. PLAN SANITARIO DE EMERGENCIA"/>
    <s v="-"/>
    <s v="-"/>
    <s v="-"/>
    <s v="MEJORA Y MANTENIMIENTO"/>
    <s v="-"/>
    <s v="REHAB. HIDRAULICA Y ESTRUC. COLECTOR PRIMARIO Q1 - Q2 TRAMO 2"/>
    <n v="2"/>
    <x v="0"/>
    <n v="356"/>
    <x v="0"/>
    <x v="0"/>
    <n v="5"/>
    <s v="1061004"/>
    <n v="5"/>
    <s v="-"/>
    <n v="11"/>
    <n v="5"/>
    <n v="5"/>
    <n v="7"/>
    <n v="753"/>
    <n v="3"/>
    <n v="8"/>
    <n v="96"/>
    <s v="2"/>
    <s v="SCP007"/>
    <s v="-"/>
    <s v="QUILMES"/>
    <s v="BERNAL"/>
    <s v="CALLE 169 ENTRE CALLE LOS ANDES Y CALLE LA PAMPA, CALLE 169 ENTRE CALLE LA PAMPA Y CALLE PILCOMAYO, CALLE 169 ENTRE CALLE PILCOMAYO Y CALLE BERMEJO, CALLE BERMEJO ENTRE CALLE 169 Y CALLE 168 ,CALLE BERMEJO ENTRE CALLE 168 Y CALLE 166, CALLE BERMEJO ENTRE CALLE 166 Y CALLE 165 "/>
    <d v="2010-12-23T00:00:00"/>
    <d v="2011-06-30T00:00:00"/>
    <n v="14055905.226"/>
    <n v="1608602.4108"/>
    <n v="59526.748599999999"/>
    <n v="15724034.385400001"/>
    <s v="-"/>
    <s v="-"/>
    <n v="15724034.385399999"/>
    <s v="-"/>
    <s v="-"/>
    <s v="-"/>
    <n v="0"/>
    <n v="0"/>
    <n v="0"/>
    <n v="0"/>
    <n v="0"/>
    <n v="0"/>
    <s v="-"/>
    <s v="FINALIZADO"/>
    <n v="0.99999999999999989"/>
    <n v="1"/>
    <s v="-"/>
  </r>
  <r>
    <n v="1474"/>
    <x v="0"/>
    <s v="06. PLAN SANITARIO DE EMERGENCIA"/>
    <s v="-"/>
    <s v="-"/>
    <s v="-"/>
    <s v="MEJORA Y MANTENIMIENTO"/>
    <s v="-"/>
    <s v="RENOV./ INST. ELEMENTOS DE AGUA - NP"/>
    <n v="2"/>
    <x v="0"/>
    <n v="356"/>
    <x v="0"/>
    <x v="0"/>
    <n v="5"/>
    <s v="1168252"/>
    <n v="5"/>
    <s v="-"/>
    <n v="11"/>
    <n v="5"/>
    <n v="5"/>
    <n v="7"/>
    <n v="753"/>
    <n v="3"/>
    <n v="8"/>
    <n v="96"/>
    <s v="2"/>
    <s v="SIN P3"/>
    <s v="-"/>
    <s v="CUENCA MATANZA RIACHUELO"/>
    <s v="ÁMBITO CMR"/>
    <s v="TRABAJOS PROGRAMADOS Y EMERGENCIAS DENTRO DEL AMBITO ACUMAR"/>
    <d v="2011-02-01T00:00:00"/>
    <d v="2012-02-10T00:00:00"/>
    <n v="3663095.2303000004"/>
    <n v="0"/>
    <n v="0"/>
    <n v="3663095.2303000004"/>
    <s v="-"/>
    <s v="-"/>
    <n v="3565878.9903000002"/>
    <n v="97216.24"/>
    <s v="-"/>
    <s v="-"/>
    <n v="0"/>
    <n v="0"/>
    <n v="0"/>
    <n v="0"/>
    <n v="0"/>
    <n v="0"/>
    <s v="-"/>
    <s v="FINALIZADO"/>
    <n v="1"/>
    <n v="1"/>
    <s v="-"/>
  </r>
  <r>
    <n v="1475"/>
    <x v="0"/>
    <s v="06. PLAN SANITARIO DE EMERGENCIA"/>
    <s v="-"/>
    <s v="-"/>
    <s v="-"/>
    <s v="MEJORA Y MANTENIMIENTO"/>
    <s v="-"/>
    <s v="RENOV./ INST. REDES DE AGUA - NP"/>
    <n v="2"/>
    <x v="0"/>
    <n v="356"/>
    <x v="0"/>
    <x v="0"/>
    <n v="5"/>
    <s v="1168151"/>
    <n v="5"/>
    <s v="-"/>
    <n v="11"/>
    <n v="5"/>
    <n v="5"/>
    <n v="7"/>
    <n v="753"/>
    <n v="3"/>
    <n v="8"/>
    <n v="96"/>
    <s v="2"/>
    <s v="SIN P3"/>
    <s v="-"/>
    <s v="CUENCA MATANZA RIACHUELO"/>
    <s v="ÁMBITO CMR"/>
    <s v="TRABAJOS PROGRAMADOS Y EMERGENCIAS DENTRO DEL AMBITO ACUMAR"/>
    <d v="2011-03-25T00:00:00"/>
    <d v="2011-12-29T00:00:00"/>
    <n v="977471.37179999996"/>
    <n v="0"/>
    <n v="0"/>
    <n v="977471.37179999996"/>
    <s v="-"/>
    <s v="-"/>
    <n v="977471.37179999996"/>
    <s v="-"/>
    <s v="-"/>
    <s v="-"/>
    <n v="0"/>
    <n v="0"/>
    <n v="0"/>
    <n v="0"/>
    <n v="0"/>
    <n v="0"/>
    <s v="-"/>
    <s v="FINALIZADO"/>
    <n v="1"/>
    <n v="1"/>
    <s v="-"/>
  </r>
  <r>
    <n v="1476"/>
    <x v="0"/>
    <s v="06. PLAN SANITARIO DE EMERGENCIA"/>
    <s v="-"/>
    <s v="-"/>
    <s v="-"/>
    <s v="MEJORA Y MANTENIMIENTO"/>
    <s v="-"/>
    <s v="REHAB. CAÑERÍA AGUA POTABLE - NP"/>
    <n v="2"/>
    <x v="0"/>
    <n v="356"/>
    <x v="0"/>
    <x v="0"/>
    <n v="5"/>
    <s v="1168154"/>
    <n v="5"/>
    <s v="-"/>
    <n v="11"/>
    <n v="5"/>
    <n v="5"/>
    <n v="7"/>
    <n v="753"/>
    <n v="3"/>
    <n v="8"/>
    <n v="96"/>
    <s v="2"/>
    <s v="SIN P3"/>
    <s v="-"/>
    <s v="CUENCA MATANZA RIACHUELO"/>
    <s v="ÁMBITO CMR"/>
    <s v="TRABAJOS PROGRAMADOS Y EMERGENCIAS DENTRO DEL AMBITO ACUMAR"/>
    <d v="2011-01-02T00:00:00"/>
    <d v="2011-12-29T00:00:00"/>
    <n v="0"/>
    <n v="0"/>
    <n v="265344.0944"/>
    <n v="265344.0944"/>
    <s v="-"/>
    <s v="-"/>
    <n v="265344.0944"/>
    <s v="-"/>
    <s v="-"/>
    <s v="-"/>
    <n v="0"/>
    <n v="0"/>
    <n v="0"/>
    <n v="0"/>
    <n v="0"/>
    <n v="0"/>
    <s v="-"/>
    <s v="FINALIZADO"/>
    <n v="1"/>
    <n v="1"/>
    <s v="-"/>
  </r>
  <r>
    <n v="1477"/>
    <x v="0"/>
    <s v="06. PLAN SANITARIO DE EMERGENCIA"/>
    <s v="-"/>
    <s v="-"/>
    <s v="-"/>
    <s v="MEJORA Y MANTENIMIENTO"/>
    <s v="-"/>
    <s v="EE MORON - REHAB. ELECTROM."/>
    <n v="2"/>
    <x v="0"/>
    <n v="356"/>
    <x v="0"/>
    <x v="0"/>
    <n v="5"/>
    <s v="1069312"/>
    <n v="5"/>
    <s v="-"/>
    <n v="11"/>
    <n v="5"/>
    <n v="5"/>
    <n v="7"/>
    <n v="753"/>
    <n v="3"/>
    <n v="8"/>
    <n v="96"/>
    <s v="2"/>
    <s v="SIN P3"/>
    <s v="-"/>
    <s v="MORÓN"/>
    <s v="EL PALOMAR"/>
    <s v="DERQUI Y MAGDALENA - EL PALOMAR"/>
    <d v="2011-04-06T00:00:00"/>
    <d v="2011-08-17T00:00:00"/>
    <n v="245637.42940000002"/>
    <n v="0"/>
    <n v="0"/>
    <n v="245637.42940000002"/>
    <s v="-"/>
    <s v="-"/>
    <n v="245637.42939999999"/>
    <s v="-"/>
    <s v="-"/>
    <s v="-"/>
    <n v="0"/>
    <n v="0"/>
    <n v="0"/>
    <n v="0"/>
    <n v="0"/>
    <n v="0"/>
    <s v="-"/>
    <s v="FINALIZADO"/>
    <n v="1"/>
    <n v="1"/>
    <s v="-"/>
  </r>
  <r>
    <n v="1478"/>
    <x v="0"/>
    <s v="06. PLAN SANITARIO DE EMERGENCIA"/>
    <s v="-"/>
    <s v="-"/>
    <s v="-"/>
    <s v="MEJORA Y MANTENIMIENTO"/>
    <s v="SISTEMA AGUA LA MATANZA"/>
    <s v="RENOV. REDES DE AGUA POR EMERG. - DISTRITO LMN"/>
    <n v="2"/>
    <x v="0"/>
    <n v="356"/>
    <x v="0"/>
    <x v="0"/>
    <n v="5"/>
    <s v="1111101"/>
    <n v="5"/>
    <s v="-"/>
    <n v="11"/>
    <n v="5"/>
    <n v="5"/>
    <n v="7"/>
    <n v="753"/>
    <n v="3"/>
    <n v="8"/>
    <n v="96"/>
    <s v="2"/>
    <s v="SIN P3"/>
    <s v="-"/>
    <s v="LA MATANZA"/>
    <s v="LA MATANZA"/>
    <s v="LOCALIZACIÓN 10-VER ANEXO LOCALIZACIÓN EXACTA"/>
    <d v="2011-01-01T00:00:00"/>
    <d v="2011-12-31T00:00:00"/>
    <s v="NOTA 9"/>
    <s v="NOTA 9"/>
    <n v="0"/>
    <s v="NOTA 9"/>
    <s v="-"/>
    <s v="-"/>
    <n v="178472.07180000001"/>
    <n v="2085.9915999999998"/>
    <s v="-"/>
    <s v="-"/>
    <n v="0"/>
    <n v="0"/>
    <n v="0"/>
    <n v="0"/>
    <n v="0"/>
    <n v="0"/>
    <s v="-"/>
    <s v="FINALIZADO"/>
    <n v="1"/>
    <n v="1"/>
    <s v="-"/>
  </r>
  <r>
    <n v="1479"/>
    <x v="0"/>
    <s v="06. PLAN SANITARIO DE EMERGENCIA"/>
    <s v="-"/>
    <s v="-"/>
    <s v="-"/>
    <s v="MEJORA Y MANTENIMIENTO"/>
    <s v="SISTEMA AGUA LA MATANZA"/>
    <s v="RENOV. REDES DE AGUA POR EMERG. - DISTRITO LMS"/>
    <n v="2"/>
    <x v="0"/>
    <n v="356"/>
    <x v="0"/>
    <x v="0"/>
    <n v="5"/>
    <s v="1111102"/>
    <n v="5"/>
    <s v="-"/>
    <n v="11"/>
    <n v="5"/>
    <n v="5"/>
    <n v="7"/>
    <n v="753"/>
    <n v="3"/>
    <n v="8"/>
    <n v="96"/>
    <s v="2"/>
    <s v="SIN P3"/>
    <s v="-"/>
    <s v="LA MATANZA"/>
    <s v="LA MATANZA"/>
    <s v="LOCALIZACIÓN 11-VER ANEXO LOCALIZACIÓN EXACTA"/>
    <d v="2011-01-01T00:00:00"/>
    <d v="2011-12-31T00:00:00"/>
    <s v="NOTA 9"/>
    <s v="NOTA 9"/>
    <n v="0"/>
    <s v="NOTA 9"/>
    <s v="-"/>
    <s v="-"/>
    <n v="206565.88810000001"/>
    <n v="3666.7840000000001"/>
    <s v="-"/>
    <s v="-"/>
    <n v="0"/>
    <n v="0"/>
    <n v="0"/>
    <n v="0"/>
    <n v="0"/>
    <n v="0"/>
    <s v="-"/>
    <s v="FINALIZADO"/>
    <n v="1"/>
    <n v="1"/>
    <s v="-"/>
  </r>
  <r>
    <n v="1480"/>
    <x v="0"/>
    <s v="06. PLAN SANITARIO DE EMERGENCIA"/>
    <s v="-"/>
    <s v="-"/>
    <s v="-"/>
    <s v="MEJORA Y MANTENIMIENTO"/>
    <s v="SISTEMA AGUA LA MATANZA"/>
    <s v="RENOV. REDES DE AGUA POR EMERG. - DISTRITO LMO"/>
    <n v="2"/>
    <x v="0"/>
    <n v="356"/>
    <x v="0"/>
    <x v="0"/>
    <n v="5"/>
    <s v="1111104"/>
    <n v="5"/>
    <s v="-"/>
    <n v="11"/>
    <n v="5"/>
    <n v="5"/>
    <n v="7"/>
    <n v="753"/>
    <n v="3"/>
    <n v="8"/>
    <n v="96"/>
    <s v="2"/>
    <s v="SIN P3"/>
    <s v="-"/>
    <s v="LA MATANZA"/>
    <s v="LA MATANZA"/>
    <s v="LOCALIZACIÓN 12-VER ANEXO LOCALIZACIÓN EXACTA"/>
    <d v="2011-01-01T00:00:00"/>
    <d v="2011-12-31T00:00:00"/>
    <s v="NOTA 9"/>
    <s v="NOTA 9"/>
    <n v="0"/>
    <s v="NOTA 9"/>
    <s v="-"/>
    <s v="-"/>
    <n v="199022.3125"/>
    <n v="6359.8204999999998"/>
    <s v="-"/>
    <s v="-"/>
    <n v="0"/>
    <n v="0"/>
    <n v="0"/>
    <n v="0"/>
    <n v="0"/>
    <n v="0"/>
    <s v="-"/>
    <s v="FINALIZADO"/>
    <n v="1"/>
    <n v="1"/>
    <s v="-"/>
  </r>
  <r>
    <n v="1481"/>
    <x v="0"/>
    <s v="06. PLAN SANITARIO DE EMERGENCIA"/>
    <s v="-"/>
    <s v="-"/>
    <s v="-"/>
    <s v="MEJORA Y MANTENIMIENTO"/>
    <s v="SISTEMA AGUA LA MATANZA"/>
    <s v="RENOV. REDES DE AGUA PROG."/>
    <n v="2"/>
    <x v="0"/>
    <n v="356"/>
    <x v="0"/>
    <x v="0"/>
    <n v="5"/>
    <s v="1111110"/>
    <n v="5"/>
    <s v="-"/>
    <n v="11"/>
    <n v="5"/>
    <n v="5"/>
    <n v="7"/>
    <n v="753"/>
    <n v="3"/>
    <n v="8"/>
    <n v="96"/>
    <s v="2"/>
    <s v="SIN P3"/>
    <s v="-"/>
    <s v="LA MATANZA"/>
    <s v="LA MATANZA"/>
    <s v="LOCALIZACIÓN 13-VER ANEXO LOCALIZACIÓN EXACTA"/>
    <d v="2011-01-01T00:00:00"/>
    <d v="2011-12-31T00:00:00"/>
    <s v="NOTA 9"/>
    <s v="NOTA 9"/>
    <n v="0"/>
    <s v="NOTA 9"/>
    <s v="-"/>
    <s v="-"/>
    <n v="916888.01489999995"/>
    <n v="33100.300199999998"/>
    <s v="-"/>
    <s v="-"/>
    <n v="0"/>
    <n v="0"/>
    <n v="0"/>
    <n v="0"/>
    <n v="0"/>
    <n v="0"/>
    <s v="-"/>
    <s v="FINALIZADO"/>
    <n v="1"/>
    <n v="1"/>
    <s v="-"/>
  </r>
  <r>
    <n v="1482"/>
    <x v="0"/>
    <s v="06. PLAN SANITARIO DE EMERGENCIA"/>
    <s v="-"/>
    <s v="-"/>
    <s v="-"/>
    <s v="MEJORA Y MANTENIMIENTO"/>
    <s v="SISTEMA AGUA LA MATANZA"/>
    <s v="INST. REDES DE AGUA PROG."/>
    <n v="2"/>
    <x v="0"/>
    <n v="356"/>
    <x v="0"/>
    <x v="0"/>
    <n v="5"/>
    <s v="1111120"/>
    <n v="5"/>
    <s v="-"/>
    <n v="11"/>
    <n v="5"/>
    <n v="5"/>
    <n v="7"/>
    <n v="753"/>
    <n v="3"/>
    <n v="8"/>
    <n v="96"/>
    <s v="2"/>
    <s v="SIN P3"/>
    <s v="-"/>
    <s v="LA MATANZA"/>
    <s v="LA MATANZA"/>
    <s v="LOCALIZACIÓN 14-VER ANEXO LOCALIZACIÓN EXACTA"/>
    <d v="2011-01-01T00:00:00"/>
    <d v="2011-12-31T00:00:00"/>
    <s v="NOTA 9"/>
    <s v="NOTA 9"/>
    <n v="0"/>
    <s v="NOTA 9"/>
    <s v="-"/>
    <s v="-"/>
    <n v="527238.41830000002"/>
    <n v="3172.6563000000001"/>
    <s v="-"/>
    <s v="-"/>
    <n v="0"/>
    <n v="0"/>
    <n v="0"/>
    <n v="0"/>
    <n v="0"/>
    <n v="0"/>
    <s v="-"/>
    <s v="FINALIZADO"/>
    <n v="1"/>
    <n v="1"/>
    <s v="-"/>
  </r>
  <r>
    <n v="1483"/>
    <x v="0"/>
    <s v="06. PLAN SANITARIO DE EMERGENCIA"/>
    <s v="-"/>
    <s v="-"/>
    <s v="-"/>
    <s v="MEJORA Y MANTENIMIENTO"/>
    <s v="SISTEMA AGUA LA MATANZA"/>
    <s v="RENOV. VÁLVULAS POR EMERG. - DISTRITO LMN"/>
    <n v="2"/>
    <x v="0"/>
    <n v="356"/>
    <x v="0"/>
    <x v="0"/>
    <n v="5"/>
    <s v="1111201"/>
    <n v="5"/>
    <s v="-"/>
    <n v="11"/>
    <n v="5"/>
    <n v="5"/>
    <n v="7"/>
    <n v="753"/>
    <n v="3"/>
    <n v="8"/>
    <n v="96"/>
    <s v="2"/>
    <s v="SIN P3"/>
    <s v="-"/>
    <s v="LA MATANZA"/>
    <s v="LA MATANZA"/>
    <s v="LOCALIZACIÓN 36-VER ANEXO LOCALIZACIÓN EXACTA"/>
    <d v="2011-01-01T00:00:00"/>
    <d v="2011-12-31T00:00:00"/>
    <s v="NOTA 9"/>
    <s v="NOTA 9"/>
    <n v="0"/>
    <s v="NOTA 9"/>
    <s v="-"/>
    <s v="-"/>
    <n v="10627.4905"/>
    <n v="342.18799999999999"/>
    <s v="-"/>
    <s v="-"/>
    <n v="0"/>
    <n v="0"/>
    <n v="0"/>
    <n v="0"/>
    <n v="0"/>
    <n v="0"/>
    <s v="-"/>
    <s v="FINALIZADO"/>
    <n v="1"/>
    <n v="1"/>
    <s v="-"/>
  </r>
  <r>
    <n v="1484"/>
    <x v="0"/>
    <s v="06. PLAN SANITARIO DE EMERGENCIA"/>
    <s v="-"/>
    <s v="-"/>
    <s v="-"/>
    <s v="MEJORA Y MANTENIMIENTO"/>
    <s v="SISTEMA AGUA LA MATANZA"/>
    <s v="RENOV. VÁLVULAS POR EMERG. - DISTRITO LMS"/>
    <n v="2"/>
    <x v="0"/>
    <n v="356"/>
    <x v="0"/>
    <x v="0"/>
    <n v="5"/>
    <s v="1111202"/>
    <n v="5"/>
    <s v="-"/>
    <n v="11"/>
    <n v="5"/>
    <n v="5"/>
    <n v="7"/>
    <n v="753"/>
    <n v="3"/>
    <n v="8"/>
    <n v="96"/>
    <s v="2"/>
    <s v="SIN P3"/>
    <s v="-"/>
    <s v="LA MATANZA"/>
    <s v="LA MATANZA"/>
    <s v="LOCALIZACIÓN 37-VER ANEXO LOCALIZACIÓN EXACTA"/>
    <d v="2011-01-01T00:00:00"/>
    <d v="2011-12-31T00:00:00"/>
    <s v="NOTA 9"/>
    <s v="NOTA 9"/>
    <n v="0"/>
    <s v="NOTA 9"/>
    <s v="-"/>
    <s v="-"/>
    <n v="20879.614799999999"/>
    <n v="3381.4054999999998"/>
    <s v="-"/>
    <s v="-"/>
    <n v="0"/>
    <n v="0"/>
    <n v="0"/>
    <n v="0"/>
    <n v="0"/>
    <n v="0"/>
    <s v="-"/>
    <s v="FINALIZADO"/>
    <n v="1"/>
    <n v="1"/>
    <s v="-"/>
  </r>
  <r>
    <n v="1485"/>
    <x v="0"/>
    <s v="06. PLAN SANITARIO DE EMERGENCIA"/>
    <s v="-"/>
    <s v="-"/>
    <s v="-"/>
    <s v="MEJORA Y MANTENIMIENTO"/>
    <s v="SISTEMA AGUA LA MATANZA"/>
    <s v="RENOV. VÁLVULAS POR EMERG. - DISTRITO LMO"/>
    <n v="2"/>
    <x v="0"/>
    <n v="356"/>
    <x v="0"/>
    <x v="0"/>
    <n v="5"/>
    <s v="1111204"/>
    <n v="5"/>
    <s v="-"/>
    <n v="11"/>
    <n v="5"/>
    <n v="5"/>
    <n v="7"/>
    <n v="753"/>
    <n v="3"/>
    <n v="8"/>
    <n v="96"/>
    <s v="2"/>
    <s v="SIN P3"/>
    <s v="-"/>
    <s v="LA MATANZA"/>
    <s v="LA MATANZA"/>
    <s v="LOCALIZACIÓN 38-VER ANEXO LOCALIZACIÓN EXACTA"/>
    <d v="2011-01-01T00:00:00"/>
    <d v="2011-12-31T00:00:00"/>
    <s v="NOTA 9"/>
    <s v="NOTA 9"/>
    <n v="0"/>
    <s v="NOTA 9"/>
    <s v="-"/>
    <s v="-"/>
    <n v="28525.447499999998"/>
    <n v="917.90599999999995"/>
    <s v="-"/>
    <s v="-"/>
    <n v="0"/>
    <n v="0"/>
    <n v="0"/>
    <n v="0"/>
    <n v="0"/>
    <n v="0"/>
    <s v="-"/>
    <s v="FINALIZADO"/>
    <n v="1"/>
    <n v="1"/>
    <s v="-"/>
  </r>
  <r>
    <n v="1486"/>
    <x v="0"/>
    <s v="06. PLAN SANITARIO DE EMERGENCIA"/>
    <s v="-"/>
    <s v="-"/>
    <s v="-"/>
    <s v="MEJORA Y MANTENIMIENTO"/>
    <s v="SISTEMA AGUA LA MATANZA"/>
    <s v="RENOV. VÁLVULAS PROG."/>
    <n v="2"/>
    <x v="0"/>
    <n v="356"/>
    <x v="0"/>
    <x v="0"/>
    <n v="5"/>
    <s v="1111210"/>
    <n v="5"/>
    <s v="-"/>
    <n v="11"/>
    <n v="5"/>
    <n v="5"/>
    <n v="7"/>
    <n v="753"/>
    <n v="3"/>
    <n v="8"/>
    <n v="96"/>
    <s v="2"/>
    <s v="SIN P3"/>
    <s v="-"/>
    <s v="LA MATANZA"/>
    <s v="LA MATANZA"/>
    <s v="LOCALIZACIÓN 39-VER ANEXO LOCALIZACIÓN EXACTA"/>
    <d v="2011-01-01T00:00:00"/>
    <d v="2011-12-31T00:00:00"/>
    <s v="NOTA 9"/>
    <s v="NOTA 9"/>
    <n v="0"/>
    <s v="NOTA 9"/>
    <s v="-"/>
    <s v="-"/>
    <n v="359587.00140000001"/>
    <n v="6250.0977000000003"/>
    <s v="-"/>
    <s v="-"/>
    <n v="0"/>
    <n v="0"/>
    <n v="0"/>
    <n v="0"/>
    <n v="0"/>
    <n v="0"/>
    <s v="-"/>
    <s v="FINALIZADO"/>
    <n v="1"/>
    <n v="1"/>
    <s v="-"/>
  </r>
  <r>
    <n v="1487"/>
    <x v="0"/>
    <s v="06. PLAN SANITARIO DE EMERGENCIA"/>
    <s v="-"/>
    <s v="-"/>
    <s v="-"/>
    <s v="MEJORA Y MANTENIMIENTO"/>
    <s v="SISTEMA AGUA LA MATANZA"/>
    <s v="INST. VÁLVULAS PROG."/>
    <n v="2"/>
    <x v="0"/>
    <n v="356"/>
    <x v="0"/>
    <x v="0"/>
    <n v="5"/>
    <s v="1111220"/>
    <n v="5"/>
    <s v="-"/>
    <n v="11"/>
    <n v="5"/>
    <n v="5"/>
    <n v="7"/>
    <n v="753"/>
    <n v="3"/>
    <n v="8"/>
    <n v="96"/>
    <s v="2"/>
    <s v="SIN P3"/>
    <s v="-"/>
    <s v="LA MATANZA"/>
    <s v="LA MATANZA"/>
    <s v="LOCALIZACIÓN 40-VER ANEXO LOCALIZACIÓN EXACTA"/>
    <d v="2011-01-01T00:00:00"/>
    <d v="2011-12-31T00:00:00"/>
    <s v="NOTA 9"/>
    <s v="NOTA 9"/>
    <n v="0"/>
    <s v="NOTA 9"/>
    <s v="-"/>
    <s v="-"/>
    <n v="239809.4523"/>
    <n v="13218.9112"/>
    <s v="-"/>
    <s v="-"/>
    <n v="0"/>
    <n v="0"/>
    <n v="0"/>
    <n v="0"/>
    <n v="0"/>
    <n v="0"/>
    <s v="-"/>
    <s v="FINALIZADO"/>
    <n v="1"/>
    <n v="1"/>
    <s v="-"/>
  </r>
  <r>
    <n v="1488"/>
    <x v="0"/>
    <s v="06. PLAN SANITARIO DE EMERGENCIA"/>
    <s v="-"/>
    <s v="-"/>
    <s v="-"/>
    <s v="MEJORA Y MANTENIMIENTO"/>
    <s v="SISTEMA AGUA LA MATANZA"/>
    <s v="RENOV. HIDRANTES PROG."/>
    <n v="2"/>
    <x v="0"/>
    <n v="356"/>
    <x v="0"/>
    <x v="0"/>
    <n v="5"/>
    <s v="1111230"/>
    <n v="5"/>
    <s v="-"/>
    <n v="11"/>
    <n v="5"/>
    <n v="5"/>
    <n v="7"/>
    <n v="753"/>
    <n v="3"/>
    <n v="8"/>
    <n v="96"/>
    <s v="2"/>
    <s v="SIN P3"/>
    <s v="-"/>
    <s v="LA MATANZA"/>
    <s v="LA MATANZA"/>
    <s v="LOCALIZACIÓN 41-VER ANEXO LOCALIZACIÓN EXACTA"/>
    <d v="2011-01-01T00:00:00"/>
    <d v="2011-12-31T00:00:00"/>
    <s v="NOTA 9"/>
    <s v="NOTA 9"/>
    <n v="0"/>
    <s v="NOTA 9"/>
    <s v="-"/>
    <s v="-"/>
    <n v="31406.324400000001"/>
    <n v="89.249600000000001"/>
    <s v="-"/>
    <s v="-"/>
    <n v="0"/>
    <n v="0"/>
    <n v="0"/>
    <n v="0"/>
    <n v="0"/>
    <n v="0"/>
    <s v="-"/>
    <s v="FINALIZADO"/>
    <n v="1"/>
    <n v="1"/>
    <s v="-"/>
  </r>
  <r>
    <n v="1489"/>
    <x v="0"/>
    <s v="06. PLAN SANITARIO DE EMERGENCIA"/>
    <s v="-"/>
    <s v="-"/>
    <s v="-"/>
    <s v="MEJORA Y MANTENIMIENTO"/>
    <s v="SISTEMA AGUA LA MATANZA"/>
    <s v="INST. CONEX. DE AGUA - DISTRITO LMN"/>
    <n v="2"/>
    <x v="0"/>
    <n v="356"/>
    <x v="0"/>
    <x v="0"/>
    <n v="5"/>
    <s v="1111501"/>
    <n v="5"/>
    <s v="-"/>
    <n v="11"/>
    <n v="5"/>
    <n v="5"/>
    <n v="7"/>
    <n v="753"/>
    <n v="3"/>
    <n v="8"/>
    <n v="96"/>
    <s v="2"/>
    <s v="SIN P3"/>
    <s v="-"/>
    <s v="LA MATANZA"/>
    <s v="LA MATANZA"/>
    <s v="LA MATANZA NORTE"/>
    <d v="2011-01-01T00:00:00"/>
    <d v="2011-12-31T00:00:00"/>
    <s v="NOTA 9"/>
    <s v="NOTA 9"/>
    <n v="0"/>
    <s v="NOTA 9"/>
    <s v="-"/>
    <s v="-"/>
    <n v="375955.11910000001"/>
    <n v="8704.4254000000001"/>
    <s v="-"/>
    <s v="-"/>
    <n v="0"/>
    <n v="0"/>
    <n v="0"/>
    <n v="0"/>
    <n v="0"/>
    <n v="0"/>
    <s v="-"/>
    <s v="FINALIZADO"/>
    <n v="1"/>
    <n v="1"/>
    <s v="-"/>
  </r>
  <r>
    <n v="1490"/>
    <x v="0"/>
    <s v="06. PLAN SANITARIO DE EMERGENCIA"/>
    <s v="-"/>
    <s v="-"/>
    <s v="-"/>
    <s v="MEJORA Y MANTENIMIENTO"/>
    <s v="SISTEMA AGUA LA MATANZA"/>
    <s v="INST. CONEX. DE AGUA - DISTRITO LMS"/>
    <n v="2"/>
    <x v="0"/>
    <n v="356"/>
    <x v="0"/>
    <x v="0"/>
    <n v="5"/>
    <s v="1111502"/>
    <n v="5"/>
    <s v="-"/>
    <n v="11"/>
    <n v="5"/>
    <n v="5"/>
    <n v="7"/>
    <n v="753"/>
    <n v="3"/>
    <n v="8"/>
    <n v="96"/>
    <s v="2"/>
    <s v="SIN P3"/>
    <s v="-"/>
    <s v="LA MATANZA"/>
    <s v="LA MATANZA"/>
    <s v="LA MATANZA SUR"/>
    <d v="2011-01-01T00:00:00"/>
    <d v="2011-12-31T00:00:00"/>
    <s v="NOTA 9"/>
    <s v="NOTA 9"/>
    <n v="0"/>
    <s v="NOTA 9"/>
    <s v="-"/>
    <s v="-"/>
    <n v="228976.0319"/>
    <n v="6506.2183999999997"/>
    <s v="-"/>
    <s v="-"/>
    <n v="0"/>
    <n v="0"/>
    <n v="0"/>
    <n v="0"/>
    <n v="0"/>
    <n v="0"/>
    <s v="-"/>
    <s v="FINALIZADO"/>
    <n v="1"/>
    <n v="1"/>
    <s v="-"/>
  </r>
  <r>
    <n v="1491"/>
    <x v="0"/>
    <s v="06. PLAN SANITARIO DE EMERGENCIA"/>
    <s v="-"/>
    <s v="-"/>
    <s v="-"/>
    <s v="MEJORA Y MANTENIMIENTO"/>
    <s v="SISTEMA AGUA LA MATANZA"/>
    <s v="INST. CONEX. DE AGUA - DISTRITO LMO"/>
    <n v="2"/>
    <x v="0"/>
    <n v="356"/>
    <x v="0"/>
    <x v="0"/>
    <n v="5"/>
    <s v="1111504"/>
    <n v="5"/>
    <s v="-"/>
    <n v="11"/>
    <n v="5"/>
    <n v="5"/>
    <n v="7"/>
    <n v="753"/>
    <n v="3"/>
    <n v="8"/>
    <n v="96"/>
    <s v="2"/>
    <s v="SIN P3"/>
    <s v="-"/>
    <s v="LA MATANZA"/>
    <s v="LA MATANZA"/>
    <s v="LA MATANZA OESTE"/>
    <d v="2011-01-01T00:00:00"/>
    <d v="2011-12-31T00:00:00"/>
    <s v="NOTA 9"/>
    <s v="NOTA 9"/>
    <n v="0"/>
    <s v="NOTA 9"/>
    <s v="-"/>
    <s v="-"/>
    <n v="183227.2629"/>
    <n v="2336.3647999999998"/>
    <s v="-"/>
    <s v="-"/>
    <n v="0"/>
    <n v="0"/>
    <n v="0"/>
    <n v="0"/>
    <n v="0"/>
    <n v="0"/>
    <s v="-"/>
    <s v="FINALIZADO"/>
    <n v="1"/>
    <n v="1"/>
    <s v="-"/>
  </r>
  <r>
    <n v="1492"/>
    <x v="0"/>
    <s v="06. PLAN SANITARIO DE EMERGENCIA"/>
    <s v="-"/>
    <s v="-"/>
    <s v="-"/>
    <s v="MEJORA Y MANTENIMIENTO"/>
    <s v="SISTEMA AGUA LA MATANZA"/>
    <s v="INST. CONEX. DE AGUA - OP REGIONALES"/>
    <n v="2"/>
    <x v="0"/>
    <n v="356"/>
    <x v="0"/>
    <x v="0"/>
    <n v="5"/>
    <s v="1111510"/>
    <n v="5"/>
    <s v="-"/>
    <n v="11"/>
    <n v="5"/>
    <n v="5"/>
    <n v="7"/>
    <n v="753"/>
    <n v="3"/>
    <n v="8"/>
    <n v="96"/>
    <s v="2"/>
    <s v="SIN P3"/>
    <s v="-"/>
    <s v="LA MATANZA"/>
    <s v="LA MATANZA"/>
    <s v="LA MATANZA"/>
    <d v="2011-01-01T00:00:00"/>
    <d v="2011-12-31T00:00:00"/>
    <s v="NOTA 9"/>
    <s v="NOTA 9"/>
    <n v="0"/>
    <s v="NOTA 9"/>
    <s v="-"/>
    <s v="-"/>
    <n v="56546.034599999999"/>
    <n v="1536.095"/>
    <s v="-"/>
    <s v="-"/>
    <n v="0"/>
    <n v="0"/>
    <n v="0"/>
    <n v="0"/>
    <n v="0"/>
    <n v="0"/>
    <s v="-"/>
    <s v="FINALIZADO"/>
    <n v="1"/>
    <n v="1"/>
    <s v="-"/>
  </r>
  <r>
    <n v="1493"/>
    <x v="0"/>
    <s v="06. PLAN SANITARIO DE EMERGENCIA"/>
    <s v="-"/>
    <s v="-"/>
    <s v="-"/>
    <s v="MEJORA Y MANTENIMIENTO"/>
    <s v="SISTEMA AGUA LA MATANZA"/>
    <s v="RENOV. CONEX. DE AGUA POR EMERG. - DISTRITO LMN"/>
    <n v="2"/>
    <x v="0"/>
    <n v="356"/>
    <x v="0"/>
    <x v="0"/>
    <n v="5"/>
    <s v="1111511"/>
    <n v="5"/>
    <s v="-"/>
    <n v="11"/>
    <n v="5"/>
    <n v="5"/>
    <n v="7"/>
    <n v="753"/>
    <n v="3"/>
    <n v="8"/>
    <n v="96"/>
    <s v="2"/>
    <s v="SIN P3"/>
    <s v="-"/>
    <s v="LA MATANZA"/>
    <s v="LA MATANZA"/>
    <s v="LA MATANZA NORTE"/>
    <d v="2011-01-01T00:00:00"/>
    <d v="2011-12-31T00:00:00"/>
    <s v="NOTA 9"/>
    <s v="NOTA 9"/>
    <n v="0"/>
    <s v="NOTA 9"/>
    <s v="-"/>
    <s v="-"/>
    <n v="2090126.8476"/>
    <n v="41625.0769"/>
    <s v="-"/>
    <s v="-"/>
    <n v="0"/>
    <n v="0"/>
    <n v="0"/>
    <n v="0"/>
    <n v="0"/>
    <n v="0"/>
    <s v="-"/>
    <s v="FINALIZADO"/>
    <n v="1"/>
    <n v="1"/>
    <s v="-"/>
  </r>
  <r>
    <n v="1494"/>
    <x v="0"/>
    <s v="06. PLAN SANITARIO DE EMERGENCIA"/>
    <s v="-"/>
    <s v="-"/>
    <s v="-"/>
    <s v="MEJORA Y MANTENIMIENTO"/>
    <s v="SISTEMA AGUA LA MATANZA"/>
    <s v="RENOV. CONEX. DE AGUA POR EMERG. - DISTRITO LMS"/>
    <n v="2"/>
    <x v="0"/>
    <n v="356"/>
    <x v="0"/>
    <x v="0"/>
    <n v="5"/>
    <s v="1111512"/>
    <n v="5"/>
    <s v="-"/>
    <n v="11"/>
    <n v="5"/>
    <n v="5"/>
    <n v="7"/>
    <n v="753"/>
    <n v="3"/>
    <n v="8"/>
    <n v="96"/>
    <s v="2"/>
    <s v="SIN P3"/>
    <s v="-"/>
    <s v="LA MATANZA"/>
    <s v="LA MATANZA"/>
    <s v="LA MATANZA SUR"/>
    <d v="2011-01-01T00:00:00"/>
    <d v="2011-12-31T00:00:00"/>
    <s v="NOTA 9"/>
    <s v="NOTA 9"/>
    <n v="0"/>
    <s v="NOTA 9"/>
    <s v="-"/>
    <s v="-"/>
    <n v="1360170.5589999999"/>
    <n v="39347.7238"/>
    <s v="-"/>
    <s v="-"/>
    <n v="0"/>
    <n v="0"/>
    <n v="0"/>
    <n v="0"/>
    <n v="0"/>
    <n v="0"/>
    <s v="-"/>
    <s v="FINALIZADO"/>
    <n v="1"/>
    <n v="1"/>
    <s v="-"/>
  </r>
  <r>
    <n v="1495"/>
    <x v="0"/>
    <s v="06. PLAN SANITARIO DE EMERGENCIA"/>
    <s v="-"/>
    <s v="-"/>
    <s v="-"/>
    <s v="MEJORA Y MANTENIMIENTO"/>
    <s v="SISTEMA AGUA LA MATANZA"/>
    <s v="RENOV. CONEX. DE AGUA POR EMERG. - DISTRITO LMO"/>
    <n v="2"/>
    <x v="0"/>
    <n v="356"/>
    <x v="0"/>
    <x v="0"/>
    <n v="5"/>
    <s v="1111514"/>
    <n v="5"/>
    <s v="-"/>
    <n v="11"/>
    <n v="5"/>
    <n v="5"/>
    <n v="7"/>
    <n v="753"/>
    <n v="3"/>
    <n v="8"/>
    <n v="96"/>
    <s v="2"/>
    <s v="SIN P3"/>
    <s v="-"/>
    <s v="LA MATANZA"/>
    <s v="LA MATANZA"/>
    <s v="LA MATANZA OESTE"/>
    <d v="2011-01-01T00:00:00"/>
    <d v="2011-12-31T00:00:00"/>
    <s v="NOTA 9"/>
    <s v="NOTA 9"/>
    <n v="0"/>
    <s v="NOTA 9"/>
    <s v="-"/>
    <s v="-"/>
    <n v="228439.36060000001"/>
    <n v="7427.1009999999997"/>
    <s v="-"/>
    <s v="-"/>
    <n v="0"/>
    <n v="0"/>
    <n v="0"/>
    <n v="0"/>
    <n v="0"/>
    <n v="0"/>
    <s v="-"/>
    <s v="FINALIZADO"/>
    <n v="1"/>
    <n v="1"/>
    <s v="-"/>
  </r>
  <r>
    <n v="1496"/>
    <x v="0"/>
    <s v="06. PLAN SANITARIO DE EMERGENCIA"/>
    <s v="-"/>
    <s v="-"/>
    <s v="-"/>
    <s v="MEJORA Y MANTENIMIENTO"/>
    <s v="SISTEMA AGUA LA MATANZA"/>
    <s v="RENOV. CONEX. DE AGUA PROG.S"/>
    <n v="2"/>
    <x v="0"/>
    <n v="356"/>
    <x v="0"/>
    <x v="0"/>
    <n v="5"/>
    <s v="1111520"/>
    <n v="5"/>
    <s v="-"/>
    <n v="11"/>
    <n v="5"/>
    <n v="5"/>
    <n v="7"/>
    <n v="753"/>
    <n v="3"/>
    <n v="8"/>
    <n v="96"/>
    <s v="2"/>
    <s v="SIN P3"/>
    <s v="-"/>
    <s v="LA MATANZA"/>
    <s v="LA MATANZA"/>
    <s v="LA MATANZA"/>
    <d v="2011-01-01T00:00:00"/>
    <d v="2011-12-31T00:00:00"/>
    <s v="NOTA 9"/>
    <s v="NOTA 9"/>
    <n v="0"/>
    <s v="NOTA 9"/>
    <s v="-"/>
    <s v="-"/>
    <n v="250740.05989999999"/>
    <n v="27.7453"/>
    <s v="-"/>
    <s v="-"/>
    <n v="0"/>
    <n v="0"/>
    <n v="0"/>
    <n v="0"/>
    <n v="0"/>
    <n v="0"/>
    <s v="-"/>
    <s v="FINALIZADO"/>
    <n v="1"/>
    <n v="1"/>
    <s v="-"/>
  </r>
  <r>
    <n v="1497"/>
    <x v="0"/>
    <s v="06. PLAN SANITARIO DE EMERGENCIA"/>
    <s v="-"/>
    <s v="-"/>
    <s v="-"/>
    <s v="MEJORA Y MANTENIMIENTO"/>
    <s v="SISTEMA AGUA LA MATANZA"/>
    <s v="NORMALIZACIÓN CONEX. DE AGUA - DISTRITO LMN"/>
    <n v="2"/>
    <x v="0"/>
    <n v="356"/>
    <x v="0"/>
    <x v="0"/>
    <n v="5"/>
    <s v="1111521"/>
    <n v="5"/>
    <s v="-"/>
    <n v="11"/>
    <n v="5"/>
    <n v="5"/>
    <n v="7"/>
    <n v="753"/>
    <n v="3"/>
    <n v="8"/>
    <n v="96"/>
    <s v="2"/>
    <s v="SIN P3"/>
    <s v="-"/>
    <s v="LA MATANZA"/>
    <s v="LA MATANZA"/>
    <s v="LA MATANZA NORTE"/>
    <d v="2011-01-01T00:00:00"/>
    <d v="2011-12-31T00:00:00"/>
    <s v="NOTA 9"/>
    <s v="NOTA 9"/>
    <n v="0"/>
    <s v="NOTA 9"/>
    <s v="-"/>
    <s v="-"/>
    <n v="1302763.5005000001"/>
    <n v="17605.863000000001"/>
    <s v="-"/>
    <s v="-"/>
    <n v="0"/>
    <n v="0"/>
    <n v="0"/>
    <n v="0"/>
    <n v="0"/>
    <n v="0"/>
    <s v="-"/>
    <s v="FINALIZADO"/>
    <n v="1"/>
    <n v="1"/>
    <s v="-"/>
  </r>
  <r>
    <n v="1498"/>
    <x v="0"/>
    <s v="06. PLAN SANITARIO DE EMERGENCIA"/>
    <s v="-"/>
    <s v="-"/>
    <s v="-"/>
    <s v="MEJORA Y MANTENIMIENTO"/>
    <s v="SISTEMA AGUA LA MATANZA"/>
    <s v="NORMALIZACIÓN CONEX. DE AGUA - DISTRITO LMS"/>
    <n v="2"/>
    <x v="0"/>
    <n v="356"/>
    <x v="0"/>
    <x v="0"/>
    <n v="5"/>
    <s v="1111522"/>
    <n v="5"/>
    <s v="-"/>
    <n v="11"/>
    <n v="5"/>
    <n v="5"/>
    <n v="7"/>
    <n v="753"/>
    <n v="3"/>
    <n v="8"/>
    <n v="96"/>
    <s v="2"/>
    <s v="SIN P3"/>
    <s v="-"/>
    <s v="LA MATANZA"/>
    <s v="LA MATANZA"/>
    <s v="LA MATANZA SUR"/>
    <d v="2011-01-01T00:00:00"/>
    <d v="2011-12-31T00:00:00"/>
    <s v="NOTA 9"/>
    <s v="NOTA 9"/>
    <n v="0"/>
    <s v="NOTA 9"/>
    <s v="-"/>
    <s v="-"/>
    <n v="828200.2058"/>
    <n v="8423.1458000000002"/>
    <s v="-"/>
    <s v="-"/>
    <n v="0"/>
    <n v="0"/>
    <n v="0"/>
    <n v="0"/>
    <n v="0"/>
    <n v="0"/>
    <s v="-"/>
    <s v="FINALIZADO"/>
    <n v="1"/>
    <n v="1"/>
    <s v="-"/>
  </r>
  <r>
    <n v="1499"/>
    <x v="0"/>
    <s v="06. PLAN SANITARIO DE EMERGENCIA"/>
    <s v="-"/>
    <s v="-"/>
    <s v="-"/>
    <s v="MEJORA Y MANTENIMIENTO"/>
    <s v="SISTEMA AGUA LA MATANZA"/>
    <s v="NORMALIZACIÓN CONEX. DE AGUA - DISTRITO LMO"/>
    <n v="2"/>
    <x v="0"/>
    <n v="356"/>
    <x v="0"/>
    <x v="0"/>
    <n v="5"/>
    <s v="1111524"/>
    <n v="5"/>
    <s v="-"/>
    <n v="11"/>
    <n v="5"/>
    <n v="5"/>
    <n v="7"/>
    <n v="753"/>
    <n v="3"/>
    <n v="8"/>
    <n v="96"/>
    <s v="2"/>
    <s v="SIN P3"/>
    <s v="-"/>
    <s v="LA MATANZA"/>
    <s v="LA MATANZA"/>
    <s v="LA MATANZA OESTE"/>
    <d v="2011-01-01T00:00:00"/>
    <d v="2011-12-31T00:00:00"/>
    <s v="NOTA 9"/>
    <s v="NOTA 9"/>
    <n v="0"/>
    <s v="NOTA 9"/>
    <s v="-"/>
    <s v="-"/>
    <n v="160907.736"/>
    <n v="1424.9081000000001"/>
    <s v="-"/>
    <s v="-"/>
    <n v="0"/>
    <n v="0"/>
    <n v="0"/>
    <n v="0"/>
    <n v="0"/>
    <n v="0"/>
    <s v="-"/>
    <s v="FINALIZADO"/>
    <n v="1"/>
    <n v="1"/>
    <s v="-"/>
  </r>
  <r>
    <n v="1500"/>
    <x v="0"/>
    <s v="06. PLAN SANITARIO DE EMERGENCIA"/>
    <s v="-"/>
    <s v="-"/>
    <s v="-"/>
    <s v="MEJORA Y MANTENIMIENTO"/>
    <s v="SISTEMA AGUA AVELLANEDA"/>
    <s v="RENOV RED AGUA NP AVELLANEDA"/>
    <n v="2"/>
    <x v="0"/>
    <n v="356"/>
    <x v="0"/>
    <x v="0"/>
    <n v="5"/>
    <s v="1120852"/>
    <n v="5"/>
    <s v="-"/>
    <n v="11"/>
    <n v="5"/>
    <n v="5"/>
    <n v="7"/>
    <n v="753"/>
    <n v="3"/>
    <n v="8"/>
    <n v="96"/>
    <s v="2"/>
    <s v="SIN P3"/>
    <s v="-"/>
    <s v="AVELLANEDA"/>
    <s v="AVELLANEDA"/>
    <s v="GERLI-SARANDI-DOCK SUD-DOMINICO-AVELLANEDA-PIÑEYRO-CRUCESITA-WILDE"/>
    <d v="2011-01-01T00:00:00"/>
    <d v="2011-12-31T00:00:00"/>
    <s v="NOTA 14"/>
    <s v="NOTA 14"/>
    <n v="0"/>
    <s v="NOTA 14"/>
    <s v="-"/>
    <s v="-"/>
    <n v="580112.17550000001"/>
    <s v="-"/>
    <s v="-"/>
    <s v="-"/>
    <n v="0"/>
    <n v="0"/>
    <n v="0"/>
    <n v="0"/>
    <n v="0"/>
    <n v="0"/>
    <s v="-"/>
    <s v="FINALIZADO"/>
    <n v="1"/>
    <n v="1"/>
    <s v="-"/>
  </r>
  <r>
    <n v="1501"/>
    <x v="0"/>
    <s v="06. PLAN SANITARIO DE EMERGENCIA"/>
    <s v="-"/>
    <s v="-"/>
    <s v="-"/>
    <s v="MEJORA Y MANTENIMIENTO"/>
    <s v="SISTEMA AGUA LANÚS"/>
    <s v="RENOV RED AGUA NP  LANÚS"/>
    <n v="2"/>
    <x v="0"/>
    <n v="356"/>
    <x v="0"/>
    <x v="0"/>
    <n v="5"/>
    <s v="1120853"/>
    <n v="5"/>
    <s v="-"/>
    <n v="11"/>
    <n v="5"/>
    <n v="5"/>
    <n v="7"/>
    <n v="753"/>
    <n v="3"/>
    <n v="8"/>
    <n v="96"/>
    <s v="2"/>
    <s v="SIN P3"/>
    <s v="-"/>
    <s v="LANÚS"/>
    <s v="LANÚS"/>
    <s v="VALENTIN ALSINA - REMEDIOS DE ESCALADA - LANÚS OESTE - LANÚS ESTE - GERLI"/>
    <d v="2011-01-01T00:00:00"/>
    <d v="2011-12-31T00:00:00"/>
    <s v="NOTA 15"/>
    <s v="NOTA 15"/>
    <n v="0"/>
    <s v="NOTA 15"/>
    <s v="-"/>
    <s v="-"/>
    <n v="89808.982999999993"/>
    <n v="618.61249999999995"/>
    <s v="-"/>
    <s v="-"/>
    <n v="0"/>
    <n v="0"/>
    <n v="0"/>
    <n v="0"/>
    <n v="0"/>
    <n v="0"/>
    <s v="-"/>
    <s v="FINALIZADO"/>
    <n v="1"/>
    <n v="1"/>
    <s v="-"/>
  </r>
  <r>
    <n v="1502"/>
    <x v="0"/>
    <s v="06. PLAN SANITARIO DE EMERGENCIA"/>
    <s v="-"/>
    <s v="-"/>
    <s v="-"/>
    <s v="MEJORA Y MANTENIMIENTO"/>
    <s v="SISTEMA AGUA AVELLANEDA"/>
    <s v="RENOV. RED DE AGUA REG AV"/>
    <n v="2"/>
    <x v="0"/>
    <n v="356"/>
    <x v="0"/>
    <x v="0"/>
    <n v="5"/>
    <s v="1120862"/>
    <n v="5"/>
    <s v="-"/>
    <n v="11"/>
    <n v="5"/>
    <n v="5"/>
    <n v="7"/>
    <n v="753"/>
    <n v="3"/>
    <n v="8"/>
    <n v="96"/>
    <s v="2"/>
    <s v="SIN P3"/>
    <s v="-"/>
    <s v="AVELLANEDA"/>
    <s v="AVELLANEDA"/>
    <s v="AVELLANEDA"/>
    <d v="2011-01-01T00:00:00"/>
    <d v="2011-12-31T00:00:00"/>
    <s v="NOTA 14"/>
    <s v="NOTA 14"/>
    <n v="0"/>
    <s v="NOTA 14"/>
    <s v="-"/>
    <s v="-"/>
    <n v="4265.5524999999998"/>
    <s v="-"/>
    <s v="-"/>
    <s v="-"/>
    <n v="0"/>
    <n v="0"/>
    <n v="0"/>
    <n v="0"/>
    <n v="0"/>
    <n v="0"/>
    <s v="-"/>
    <s v="FINALIZADO"/>
    <n v="1"/>
    <n v="1"/>
    <s v="-"/>
  </r>
  <r>
    <n v="1503"/>
    <x v="0"/>
    <s v="06. PLAN SANITARIO DE EMERGENCIA"/>
    <s v="-"/>
    <s v="-"/>
    <s v="-"/>
    <s v="MEJORA Y MANTENIMIENTO"/>
    <s v="SISTEMA AGUA LANÚS"/>
    <s v="RENOV. RED DE AGUA REG LN"/>
    <n v="2"/>
    <x v="0"/>
    <n v="356"/>
    <x v="0"/>
    <x v="0"/>
    <n v="5"/>
    <s v="1120863"/>
    <n v="5"/>
    <s v="-"/>
    <n v="11"/>
    <n v="5"/>
    <n v="5"/>
    <n v="7"/>
    <n v="753"/>
    <n v="3"/>
    <n v="8"/>
    <n v="96"/>
    <s v="2"/>
    <s v="SIN P3"/>
    <s v="-"/>
    <s v="LANÚS"/>
    <s v="LANÚS"/>
    <s v="LANÚS"/>
    <d v="2011-01-01T00:00:00"/>
    <d v="2011-12-31T00:00:00"/>
    <s v="NOTA 15"/>
    <s v="NOTA 15"/>
    <n v="0"/>
    <s v="NOTA 15"/>
    <s v="-"/>
    <s v="-"/>
    <n v="7549.6981999999998"/>
    <s v="-"/>
    <s v="-"/>
    <s v="-"/>
    <n v="0"/>
    <n v="0"/>
    <n v="0"/>
    <n v="0"/>
    <n v="0"/>
    <n v="0"/>
    <s v="-"/>
    <s v="FINALIZADO"/>
    <n v="1"/>
    <n v="1"/>
    <s v="-"/>
  </r>
  <r>
    <n v="1504"/>
    <x v="0"/>
    <s v="06. PLAN SANITARIO DE EMERGENCIA"/>
    <s v="-"/>
    <s v="-"/>
    <s v="-"/>
    <s v="MEJORA Y MANTENIMIENTO"/>
    <s v="SISTEMA AGUA LANÚS"/>
    <s v="REHABILITACION CAÑERIA LANUS"/>
    <n v="2"/>
    <x v="0"/>
    <n v="356"/>
    <x v="0"/>
    <x v="0"/>
    <n v="5"/>
    <s v="1120866"/>
    <n v="5"/>
    <s v="-"/>
    <n v="11"/>
    <n v="5"/>
    <n v="5"/>
    <n v="7"/>
    <n v="753"/>
    <n v="3"/>
    <n v="8"/>
    <n v="96"/>
    <s v="2"/>
    <s v="SIN P3"/>
    <s v="-"/>
    <s v="LANÚS"/>
    <s v="LANÚS"/>
    <s v="LANÚS"/>
    <d v="2011-01-01T00:00:00"/>
    <d v="2011-12-31T00:00:00"/>
    <s v="NOTA 15"/>
    <s v="NOTA 15"/>
    <n v="0"/>
    <s v="NOTA 15"/>
    <s v="-"/>
    <s v="-"/>
    <n v="190351.1379"/>
    <n v="2232.8130000000001"/>
    <s v="-"/>
    <s v="-"/>
    <n v="0"/>
    <n v="0"/>
    <n v="0"/>
    <n v="0"/>
    <n v="0"/>
    <n v="0"/>
    <s v="-"/>
    <s v="FINALIZADO"/>
    <n v="1"/>
    <n v="1"/>
    <s v="-"/>
  </r>
  <r>
    <n v="1505"/>
    <x v="0"/>
    <s v="06. PLAN SANITARIO DE EMERGENCIA"/>
    <s v="-"/>
    <s v="-"/>
    <s v="-"/>
    <s v="MEJORA Y MANTENIMIENTO"/>
    <s v="SISTEMA AGUA AVELLANEDA"/>
    <s v="REHABILITACION CAÑERIA AVELLANEDA"/>
    <n v="2"/>
    <x v="0"/>
    <n v="356"/>
    <x v="0"/>
    <x v="0"/>
    <n v="5"/>
    <s v="1120867"/>
    <n v="5"/>
    <s v="-"/>
    <n v="11"/>
    <n v="5"/>
    <n v="5"/>
    <n v="7"/>
    <n v="753"/>
    <n v="3"/>
    <n v="8"/>
    <n v="96"/>
    <s v="2"/>
    <s v="SIN P3"/>
    <s v="-"/>
    <s v="AVELLANEDA"/>
    <s v="AVELLANEDA"/>
    <s v="AVELLANEDA"/>
    <d v="2011-01-01T00:00:00"/>
    <d v="2011-12-31T00:00:00"/>
    <s v="NOTA 14"/>
    <s v="NOTA 14"/>
    <n v="0"/>
    <s v="NOTA 14"/>
    <s v="-"/>
    <s v="-"/>
    <n v="704866.04319999996"/>
    <s v="-"/>
    <s v="-"/>
    <s v="-"/>
    <n v="0"/>
    <n v="0"/>
    <n v="0"/>
    <n v="0"/>
    <n v="0"/>
    <n v="0"/>
    <s v="-"/>
    <s v="FINALIZADO"/>
    <n v="1"/>
    <n v="1"/>
    <s v="-"/>
  </r>
  <r>
    <n v="1506"/>
    <x v="0"/>
    <s v="06. PLAN SANITARIO DE EMERGENCIA"/>
    <s v="-"/>
    <s v="-"/>
    <s v="-"/>
    <s v="MEJORA Y MANTENIMIENTO"/>
    <s v="SISTEMA AGUA AVELLANEDA"/>
    <s v="RENOV VALVULAS DE  AGUA AVELLANEDA"/>
    <n v="2"/>
    <x v="0"/>
    <n v="356"/>
    <x v="0"/>
    <x v="0"/>
    <n v="5"/>
    <s v="1120952"/>
    <n v="5"/>
    <s v="-"/>
    <n v="11"/>
    <n v="5"/>
    <n v="5"/>
    <n v="7"/>
    <n v="753"/>
    <n v="3"/>
    <n v="8"/>
    <n v="96"/>
    <s v="2"/>
    <s v="SIN P3"/>
    <s v="-"/>
    <s v="AVELLANEDA"/>
    <s v="AVELLANEDA"/>
    <s v="GERLI-SARANDI-DOCK SUD-DOMINICO-AVELLANEDA-PIÑEYRO-WILDE"/>
    <d v="2011-01-01T00:00:00"/>
    <d v="2011-12-31T00:00:00"/>
    <s v="NOTA 14"/>
    <s v="NOTA 14"/>
    <n v="0"/>
    <s v="NOTA 14"/>
    <s v="-"/>
    <s v="-"/>
    <n v="183259.59409999999"/>
    <n v="30.709800000000001"/>
    <s v="-"/>
    <s v="-"/>
    <n v="0"/>
    <n v="0"/>
    <n v="0"/>
    <n v="0"/>
    <n v="0"/>
    <n v="0"/>
    <s v="-"/>
    <s v="FINALIZADO"/>
    <n v="1"/>
    <n v="1"/>
    <s v="-"/>
  </r>
  <r>
    <n v="1507"/>
    <x v="0"/>
    <s v="06. PLAN SANITARIO DE EMERGENCIA"/>
    <s v="-"/>
    <s v="-"/>
    <s v="-"/>
    <s v="MEJORA Y MANTENIMIENTO"/>
    <s v="SISTEMA AGUA LANÚS"/>
    <s v="RENOV VALVULAS DE  AGUA LANÚS"/>
    <n v="2"/>
    <x v="0"/>
    <n v="356"/>
    <x v="0"/>
    <x v="0"/>
    <n v="5"/>
    <s v="1120953"/>
    <n v="5"/>
    <s v="-"/>
    <n v="11"/>
    <n v="5"/>
    <n v="5"/>
    <n v="7"/>
    <n v="753"/>
    <n v="3"/>
    <n v="8"/>
    <n v="96"/>
    <s v="2"/>
    <s v="SIN P3"/>
    <s v="-"/>
    <s v="LANÚS"/>
    <s v="LANÚS"/>
    <s v="VALENTIN ALSINA - LANÚS"/>
    <d v="2011-01-01T00:00:00"/>
    <d v="2011-12-31T00:00:00"/>
    <s v="NOTA 15"/>
    <s v="NOTA 15"/>
    <n v="0"/>
    <s v="NOTA 15"/>
    <s v="-"/>
    <s v="-"/>
    <n v="24098.4084"/>
    <s v="-"/>
    <s v="-"/>
    <s v="-"/>
    <n v="0"/>
    <n v="0"/>
    <n v="0"/>
    <n v="0"/>
    <n v="0"/>
    <n v="0"/>
    <s v="-"/>
    <s v="FINALIZADO"/>
    <n v="1"/>
    <n v="1"/>
    <s v="-"/>
  </r>
  <r>
    <n v="1508"/>
    <x v="0"/>
    <s v="06. PLAN SANITARIO DE EMERGENCIA"/>
    <s v="-"/>
    <s v="-"/>
    <s v="-"/>
    <s v="MEJORA Y MANTENIMIENTO"/>
    <s v="SISTEMA AGUA AVELLANEDA"/>
    <s v="RENOV HIDRANTES DE  AGUA AVELLANEDA"/>
    <n v="2"/>
    <x v="0"/>
    <n v="356"/>
    <x v="0"/>
    <x v="0"/>
    <n v="5"/>
    <s v="1120956"/>
    <n v="5"/>
    <s v="-"/>
    <n v="11"/>
    <n v="5"/>
    <n v="5"/>
    <n v="7"/>
    <n v="753"/>
    <n v="3"/>
    <n v="8"/>
    <n v="96"/>
    <s v="2"/>
    <s v="SIN P3"/>
    <s v="-"/>
    <s v="AVELLANEDA"/>
    <s v="AVELLANEDA"/>
    <s v="DOCK SUD-AVELLANEDA-PIÑEYRO-WILDE"/>
    <d v="2011-01-01T00:00:00"/>
    <d v="2011-12-31T00:00:00"/>
    <s v="NOTA 14"/>
    <s v="NOTA 14"/>
    <n v="0"/>
    <s v="NOTA 14"/>
    <s v="-"/>
    <s v="-"/>
    <n v="23135.8655"/>
    <n v="158.38900000000001"/>
    <s v="-"/>
    <s v="-"/>
    <n v="0"/>
    <n v="0"/>
    <n v="0"/>
    <n v="0"/>
    <n v="0"/>
    <n v="0"/>
    <s v="-"/>
    <s v="FINALIZADO"/>
    <n v="1"/>
    <n v="1"/>
    <s v="-"/>
  </r>
  <r>
    <n v="1509"/>
    <x v="0"/>
    <s v="06. PLAN SANITARIO DE EMERGENCIA"/>
    <s v="-"/>
    <s v="-"/>
    <s v="-"/>
    <s v="MEJORA Y MANTENIMIENTO"/>
    <s v="SISTEMA AGUA LANÚS"/>
    <s v="RENOV HIDRANTES DE  AGUA LANÚS"/>
    <n v="2"/>
    <x v="0"/>
    <n v="356"/>
    <x v="0"/>
    <x v="0"/>
    <n v="5"/>
    <s v="1120957"/>
    <n v="5"/>
    <s v="-"/>
    <n v="11"/>
    <n v="5"/>
    <n v="5"/>
    <n v="7"/>
    <n v="753"/>
    <n v="3"/>
    <n v="8"/>
    <n v="96"/>
    <s v="2"/>
    <s v="SIN P3"/>
    <s v="-"/>
    <s v="LANÚS"/>
    <s v="LANÚS"/>
    <s v="VALENTIN ALSINA - MONTE CHINGOLO - LANÚS"/>
    <d v="2011-01-01T00:00:00"/>
    <d v="2011-12-31T00:00:00"/>
    <s v="NOTA 15"/>
    <s v="NOTA 15"/>
    <n v="0"/>
    <s v="NOTA 15"/>
    <s v="-"/>
    <s v="-"/>
    <n v="19906.0488"/>
    <n v="186.07380000000001"/>
    <s v="-"/>
    <s v="-"/>
    <n v="0"/>
    <n v="0"/>
    <n v="0"/>
    <n v="0"/>
    <n v="0"/>
    <n v="0"/>
    <s v="-"/>
    <s v="FINALIZADO"/>
    <n v="1"/>
    <n v="1"/>
    <s v="-"/>
  </r>
  <r>
    <n v="1510"/>
    <x v="0"/>
    <s v="06. PLAN SANITARIO DE EMERGENCIA"/>
    <s v="-"/>
    <s v="-"/>
    <s v="-"/>
    <s v="MEJORA Y MANTENIMIENTO"/>
    <s v="SISTEMA AGUA AVELLANEDA"/>
    <s v="RENOV. DE VÁLVULAS REG. AV"/>
    <n v="2"/>
    <x v="0"/>
    <n v="356"/>
    <x v="0"/>
    <x v="0"/>
    <n v="5"/>
    <s v="1120962"/>
    <n v="5"/>
    <s v="-"/>
    <n v="11"/>
    <n v="5"/>
    <n v="5"/>
    <n v="7"/>
    <n v="753"/>
    <n v="3"/>
    <n v="8"/>
    <n v="96"/>
    <s v="2"/>
    <s v="SIN P3"/>
    <s v="-"/>
    <s v="AVELLANEDA"/>
    <s v="AVELLANEDA"/>
    <s v="SARANDI - AVELLANEDA"/>
    <d v="2011-01-01T00:00:00"/>
    <d v="2011-12-31T00:00:00"/>
    <s v="NOTA 14"/>
    <s v="NOTA 14"/>
    <n v="0"/>
    <s v="NOTA 14"/>
    <s v="-"/>
    <s v="-"/>
    <n v="68922.5196"/>
    <n v="4926.7812000000004"/>
    <s v="-"/>
    <s v="-"/>
    <n v="0"/>
    <n v="0"/>
    <n v="0"/>
    <n v="0"/>
    <n v="0"/>
    <n v="0"/>
    <s v="-"/>
    <s v="FINALIZADO"/>
    <n v="1"/>
    <n v="1"/>
    <s v="-"/>
  </r>
  <r>
    <n v="1511"/>
    <x v="0"/>
    <s v="06. PLAN SANITARIO DE EMERGENCIA"/>
    <s v="-"/>
    <s v="-"/>
    <s v="-"/>
    <s v="MEJORA Y MANTENIMIENTO"/>
    <s v="SISTEMA AGUA LANÚS"/>
    <s v="RENOV. DE VÁLVULAS REG. LN"/>
    <n v="2"/>
    <x v="0"/>
    <n v="356"/>
    <x v="0"/>
    <x v="0"/>
    <n v="5"/>
    <s v="1120963"/>
    <n v="5"/>
    <s v="-"/>
    <n v="11"/>
    <n v="5"/>
    <n v="5"/>
    <n v="7"/>
    <n v="753"/>
    <n v="3"/>
    <n v="8"/>
    <n v="96"/>
    <s v="2"/>
    <s v="SIN P3"/>
    <s v="-"/>
    <s v="LANÚS"/>
    <s v="LANÚS"/>
    <s v="VALENTIN ALSINA"/>
    <d v="2011-01-01T00:00:00"/>
    <d v="2011-12-31T00:00:00"/>
    <s v="NOTA 15"/>
    <s v="NOTA 15"/>
    <n v="0"/>
    <s v="NOTA 15"/>
    <s v="-"/>
    <s v="-"/>
    <n v="5587.9372999999996"/>
    <s v="-"/>
    <s v="-"/>
    <s v="-"/>
    <n v="0"/>
    <n v="0"/>
    <n v="0"/>
    <n v="0"/>
    <n v="0"/>
    <n v="0"/>
    <s v="-"/>
    <s v="FINALIZADO"/>
    <n v="1"/>
    <n v="1"/>
    <s v="-"/>
  </r>
  <r>
    <n v="1512"/>
    <x v="0"/>
    <s v="06. PLAN SANITARIO DE EMERGENCIA"/>
    <s v="-"/>
    <s v="-"/>
    <s v="-"/>
    <s v="MEJORA Y MANTENIMIENTO"/>
    <s v="SISTEMA AGUA AVELLANEDA"/>
    <s v="INST CONEX AGUA DENS AVELLANEDA"/>
    <n v="2"/>
    <x v="0"/>
    <n v="356"/>
    <x v="0"/>
    <x v="0"/>
    <n v="5"/>
    <s v="1121052"/>
    <n v="5"/>
    <s v="-"/>
    <n v="11"/>
    <n v="5"/>
    <n v="5"/>
    <n v="7"/>
    <n v="753"/>
    <n v="3"/>
    <n v="8"/>
    <n v="96"/>
    <s v="2"/>
    <s v="SIN P3"/>
    <s v="-"/>
    <s v="AVELLANEDA"/>
    <s v="AVELLANEDA"/>
    <s v="GERLI-SARANDI-DOCK SUD-DOMINICO-AVELLANEDA-PIÑEYRO-CRUCESITA-WILDE"/>
    <d v="2011-01-01T00:00:00"/>
    <d v="2011-12-31T00:00:00"/>
    <s v="NOTA 14"/>
    <s v="NOTA 14"/>
    <n v="0"/>
    <s v="NOTA 14"/>
    <s v="-"/>
    <s v="-"/>
    <n v="318499.5638"/>
    <n v="284.28949999999998"/>
    <s v="-"/>
    <s v="-"/>
    <n v="0"/>
    <n v="0"/>
    <n v="0"/>
    <n v="0"/>
    <n v="0"/>
    <n v="0"/>
    <s v="-"/>
    <s v="FINALIZADO"/>
    <n v="1"/>
    <n v="1"/>
    <s v="-"/>
  </r>
  <r>
    <n v="1513"/>
    <x v="0"/>
    <s v="06. PLAN SANITARIO DE EMERGENCIA"/>
    <s v="-"/>
    <s v="-"/>
    <s v="-"/>
    <s v="MEJORA Y MANTENIMIENTO"/>
    <s v="SISTEMA AGUA LANÚS"/>
    <s v="INST CONEX AGUA DENS LANÚS"/>
    <n v="2"/>
    <x v="0"/>
    <n v="356"/>
    <x v="0"/>
    <x v="0"/>
    <n v="5"/>
    <s v="1121053"/>
    <n v="5"/>
    <s v="-"/>
    <n v="11"/>
    <n v="5"/>
    <n v="5"/>
    <n v="7"/>
    <n v="753"/>
    <n v="3"/>
    <n v="8"/>
    <n v="96"/>
    <s v="2"/>
    <s v="SIN P3"/>
    <s v="-"/>
    <s v="LANÚS"/>
    <s v="LANÚS"/>
    <s v="VALENTIN ALSINA - REMEDIOS DE ESCALADA - MONTE CHINGOLO - LANÚS OESTE - LANÚS ESTE - GERLI"/>
    <d v="2011-01-01T00:00:00"/>
    <d v="2011-12-31T00:00:00"/>
    <s v="NOTA 15"/>
    <s v="NOTA 15"/>
    <n v="0"/>
    <s v="NOTA 15"/>
    <s v="-"/>
    <s v="-"/>
    <n v="305208.53659999999"/>
    <n v="447.90570000000002"/>
    <s v="-"/>
    <s v="-"/>
    <n v="0"/>
    <n v="0"/>
    <n v="0"/>
    <n v="0"/>
    <n v="0"/>
    <n v="0"/>
    <s v="-"/>
    <s v="FINALIZADO"/>
    <n v="1"/>
    <n v="1"/>
    <s v="-"/>
  </r>
  <r>
    <n v="1514"/>
    <x v="0"/>
    <s v="06. PLAN SANITARIO DE EMERGENCIA"/>
    <s v="-"/>
    <s v="-"/>
    <s v="-"/>
    <s v="MEJORA Y MANTENIMIENTO"/>
    <s v="SISTEMA AGUA AVELLANEDA"/>
    <s v="RENOV CONEX AGUA NP AVELLANEDA"/>
    <n v="2"/>
    <x v="0"/>
    <n v="356"/>
    <x v="0"/>
    <x v="0"/>
    <n v="5"/>
    <s v="1121057"/>
    <n v="5"/>
    <s v="-"/>
    <n v="11"/>
    <n v="5"/>
    <n v="5"/>
    <n v="7"/>
    <n v="753"/>
    <n v="3"/>
    <n v="8"/>
    <n v="96"/>
    <s v="2"/>
    <s v="SIN P3"/>
    <s v="-"/>
    <s v="AVELLANEDA"/>
    <s v="AVELLANEDA"/>
    <s v="GERLI-SARANDI-DOCK SUD-DOMINICO-AVELLANEDA-PIÑEYRO-CRUCESITA-WILDE"/>
    <d v="2011-01-01T00:00:00"/>
    <d v="2011-12-31T00:00:00"/>
    <s v="NOTA 14"/>
    <s v="NOTA 14"/>
    <n v="0"/>
    <s v="NOTA 14"/>
    <s v="-"/>
    <s v="-"/>
    <n v="4190916.4208999998"/>
    <n v="4250.2339000000002"/>
    <s v="-"/>
    <n v="-20.9451"/>
    <n v="0"/>
    <n v="0"/>
    <n v="0"/>
    <n v="0"/>
    <n v="0"/>
    <n v="0"/>
    <s v="-"/>
    <s v="FINALIZADO"/>
    <n v="1"/>
    <n v="1"/>
    <s v="-"/>
  </r>
  <r>
    <n v="1515"/>
    <x v="0"/>
    <s v="06. PLAN SANITARIO DE EMERGENCIA"/>
    <s v="-"/>
    <s v="-"/>
    <s v="-"/>
    <s v="MEJORA Y MANTENIMIENTO"/>
    <s v="SISTEMA AGUA LANÚS"/>
    <s v="RENOV CONEX AGUA NP LANÚS"/>
    <n v="2"/>
    <x v="0"/>
    <n v="356"/>
    <x v="0"/>
    <x v="0"/>
    <n v="5"/>
    <s v="1121058"/>
    <n v="5"/>
    <s v="-"/>
    <n v="11"/>
    <n v="5"/>
    <n v="5"/>
    <n v="7"/>
    <n v="753"/>
    <n v="3"/>
    <n v="8"/>
    <n v="96"/>
    <s v="2"/>
    <s v="SIN P3"/>
    <s v="-"/>
    <s v="LANÚS"/>
    <s v="LANÚS"/>
    <s v="VALENTIN ALSINA - REMEDIOS DE ESCALADA - MONTE CHINGOLO - LANÚS OESTE - LANÚS ESTE - GERLI"/>
    <d v="2011-01-01T00:00:00"/>
    <d v="2011-12-31T00:00:00"/>
    <s v="NOTA 15"/>
    <s v="NOTA 15"/>
    <n v="0"/>
    <s v="NOTA 15"/>
    <s v="-"/>
    <s v="-"/>
    <n v="2602763.8086999999"/>
    <n v="4155.3456999999999"/>
    <s v="-"/>
    <s v="-"/>
    <n v="0"/>
    <n v="0"/>
    <n v="0"/>
    <n v="0"/>
    <n v="0"/>
    <n v="0"/>
    <s v="-"/>
    <s v="FINALIZADO"/>
    <n v="1"/>
    <n v="1"/>
    <s v="-"/>
  </r>
  <r>
    <n v="1516"/>
    <x v="0"/>
    <s v="06. PLAN SANITARIO DE EMERGENCIA"/>
    <s v="-"/>
    <s v="-"/>
    <s v="-"/>
    <s v="MEJORA Y MANTENIMIENTO"/>
    <s v="SISTEMA AGUA AVELLANEDA"/>
    <s v="NORMALIZ CONEX AGUA AVELLANEDA"/>
    <n v="2"/>
    <x v="0"/>
    <n v="356"/>
    <x v="0"/>
    <x v="0"/>
    <n v="5"/>
    <s v="1121062"/>
    <n v="5"/>
    <s v="-"/>
    <n v="11"/>
    <n v="5"/>
    <n v="5"/>
    <n v="7"/>
    <n v="753"/>
    <n v="3"/>
    <n v="8"/>
    <n v="96"/>
    <s v="2"/>
    <s v="SIN P3"/>
    <s v="-"/>
    <s v="AVELLANEDA"/>
    <s v="AVELLANEDA"/>
    <s v="GERLI-SARANDI-DOCK SUD-DOMINICO-AVELLANEDA-PIÑEYRO-CRUCESITA-WILDE"/>
    <d v="2011-01-01T00:00:00"/>
    <d v="2011-12-31T00:00:00"/>
    <s v="NOTA 14"/>
    <s v="NOTA 14"/>
    <n v="0"/>
    <s v="NOTA 14"/>
    <s v="-"/>
    <s v="-"/>
    <n v="1181178.8163999999"/>
    <n v="5900.2141000000001"/>
    <s v="-"/>
    <s v="-"/>
    <n v="0"/>
    <n v="0"/>
    <n v="0"/>
    <n v="0"/>
    <n v="0"/>
    <n v="0"/>
    <s v="-"/>
    <s v="FINALIZADO"/>
    <n v="1"/>
    <n v="1"/>
    <s v="-"/>
  </r>
  <r>
    <n v="1517"/>
    <x v="0"/>
    <s v="06. PLAN SANITARIO DE EMERGENCIA"/>
    <s v="-"/>
    <s v="-"/>
    <s v="-"/>
    <s v="MEJORA Y MANTENIMIENTO"/>
    <s v="SISTEMA AGUA LANÚS"/>
    <s v="NORMALIZ CONEX AGUA LANÚS"/>
    <n v="2"/>
    <x v="0"/>
    <n v="356"/>
    <x v="0"/>
    <x v="0"/>
    <n v="5"/>
    <s v="1121063"/>
    <n v="5"/>
    <s v="-"/>
    <n v="11"/>
    <n v="5"/>
    <n v="5"/>
    <n v="7"/>
    <n v="753"/>
    <n v="3"/>
    <n v="8"/>
    <n v="96"/>
    <s v="2"/>
    <s v="SIN P3"/>
    <s v="-"/>
    <s v="LANÚS"/>
    <s v="LANÚS"/>
    <s v="VALENTIN ALSINA - REMEDIOS DE ESCALADA - MONTE CHINGOLO - LANÚS OESTE - LANÚS ESTE - GERLI"/>
    <d v="2011-01-01T00:00:00"/>
    <d v="2011-12-31T00:00:00"/>
    <s v="NOTA 15"/>
    <s v="NOTA 15"/>
    <n v="0"/>
    <s v="NOTA 15"/>
    <s v="-"/>
    <s v="-"/>
    <n v="841801.56169999996"/>
    <n v="660.74469999999997"/>
    <s v="-"/>
    <s v="-"/>
    <n v="0"/>
    <n v="0"/>
    <n v="0"/>
    <n v="0"/>
    <n v="0"/>
    <n v="0"/>
    <s v="-"/>
    <s v="FINALIZADO"/>
    <n v="1"/>
    <n v="1"/>
    <s v="-"/>
  </r>
  <r>
    <n v="1518"/>
    <x v="0"/>
    <s v="06. PLAN SANITARIO DE EMERGENCIA"/>
    <s v="-"/>
    <s v="-"/>
    <s v="-"/>
    <s v="MEJORA Y MANTENIMIENTO"/>
    <s v="SISTEMA AGUA AVELLANEDA"/>
    <s v="INSTAL RED AGUA NP AVELLANEDA"/>
    <n v="2"/>
    <x v="0"/>
    <n v="356"/>
    <x v="0"/>
    <x v="0"/>
    <n v="5"/>
    <s v="1121252"/>
    <n v="5"/>
    <s v="-"/>
    <n v="11"/>
    <n v="5"/>
    <n v="5"/>
    <n v="7"/>
    <n v="753"/>
    <n v="3"/>
    <n v="8"/>
    <n v="96"/>
    <s v="2"/>
    <s v="SIN P3"/>
    <s v="-"/>
    <s v="AVELLANEDA"/>
    <s v="AVELLANEDA"/>
    <s v="WILDE-DOCK SUD"/>
    <d v="2011-01-01T00:00:00"/>
    <d v="2011-12-31T00:00:00"/>
    <s v="NOTA 14"/>
    <s v="NOTA 14"/>
    <n v="0"/>
    <s v="NOTA 14"/>
    <s v="-"/>
    <s v="-"/>
    <n v="187552.23850000001"/>
    <s v="-"/>
    <s v="-"/>
    <s v="-"/>
    <n v="0"/>
    <n v="0"/>
    <n v="0"/>
    <n v="0"/>
    <n v="0"/>
    <n v="0"/>
    <s v="-"/>
    <s v="FINALIZADO"/>
    <n v="1"/>
    <n v="1"/>
    <s v="-"/>
  </r>
  <r>
    <n v="1519"/>
    <x v="0"/>
    <s v="06. PLAN SANITARIO DE EMERGENCIA"/>
    <s v="-"/>
    <s v="-"/>
    <s v="-"/>
    <s v="MEJORA Y MANTENIMIENTO"/>
    <s v="-"/>
    <s v="REHABILITACION DE MALLAS - DRSO"/>
    <n v="2"/>
    <x v="0"/>
    <n v="356"/>
    <x v="0"/>
    <x v="0"/>
    <n v="5"/>
    <s v="1125801"/>
    <n v="5"/>
    <s v="-"/>
    <n v="11"/>
    <n v="5"/>
    <n v="5"/>
    <n v="7"/>
    <n v="753"/>
    <n v="3"/>
    <n v="8"/>
    <n v="96"/>
    <s v="2"/>
    <s v="SIN P3"/>
    <s v="-"/>
    <s v="ALMIRANTE BROWN - LOMAS DE ZAMORA"/>
    <s v="ALMIRANTE BROWN - LOMAS DE ZAMORA"/>
    <s v="ALMIRANTE BROWN - LOMAS DE ZAMORA"/>
    <d v="2011-01-01T00:00:00"/>
    <d v="2011-12-31T00:00:00"/>
    <s v="NOTA 18.1 y NOTA 18.4"/>
    <s v="NOTA 18.1 y NOTA 18.4"/>
    <n v="0"/>
    <s v="NOTA 18.1 y NOTA 18.4"/>
    <s v="-"/>
    <s v="-"/>
    <n v="460081.66379999998"/>
    <n v="4507.6493"/>
    <s v="-"/>
    <s v="-"/>
    <n v="0"/>
    <n v="0"/>
    <n v="0"/>
    <n v="0"/>
    <n v="0"/>
    <n v="0"/>
    <s v="-"/>
    <s v="FINALIZADO"/>
    <n v="1"/>
    <n v="1"/>
    <s v="-"/>
  </r>
  <r>
    <n v="1520"/>
    <x v="0"/>
    <s v="06. PLAN SANITARIO DE EMERGENCIA"/>
    <s v="-"/>
    <s v="-"/>
    <s v="-"/>
    <s v="MEJORA Y MANTENIMIENTO"/>
    <s v="-"/>
    <s v="RENOV. RED AGUA NP  AB"/>
    <n v="2"/>
    <x v="0"/>
    <n v="356"/>
    <x v="0"/>
    <x v="0"/>
    <n v="5"/>
    <s v="11258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20750.9215"/>
    <n v="3785.7889"/>
    <s v="-"/>
    <s v="-"/>
    <n v="0"/>
    <n v="0"/>
    <n v="0"/>
    <n v="0"/>
    <n v="0"/>
    <n v="0"/>
    <s v="-"/>
    <s v="FINALIZADO"/>
    <n v="1"/>
    <n v="1"/>
    <s v="-"/>
  </r>
  <r>
    <n v="1521"/>
    <x v="0"/>
    <s v="06. PLAN SANITARIO DE EMERGENCIA"/>
    <s v="-"/>
    <s v="-"/>
    <s v="-"/>
    <s v="MEJORA Y MANTENIMIENTO"/>
    <s v="SISTEMA AGUA LOMAS DE ZAMORA"/>
    <s v="RENOV. RED AGUA NP  LZ"/>
    <n v="2"/>
    <x v="0"/>
    <n v="356"/>
    <x v="0"/>
    <x v="0"/>
    <n v="5"/>
    <s v="1125854"/>
    <n v="5"/>
    <s v="-"/>
    <n v="11"/>
    <n v="5"/>
    <n v="5"/>
    <n v="7"/>
    <n v="753"/>
    <n v="3"/>
    <n v="8"/>
    <n v="96"/>
    <s v="2"/>
    <s v="SIN P3"/>
    <s v="-"/>
    <s v="LOMAS DE ZAMORA"/>
    <s v="LOMAS DE ZAMORA"/>
    <s v="LOMAS DE ZAMORA"/>
    <d v="2011-01-01T00:00:00"/>
    <d v="2011-12-31T00:00:00"/>
    <s v="NOTA 18.4"/>
    <s v="NOTA 18.4"/>
    <n v="0"/>
    <s v="NOTA 18.4"/>
    <s v="-"/>
    <s v="-"/>
    <n v="335418.29200000002"/>
    <n v="7485.0721000000003"/>
    <s v="-"/>
    <s v="-"/>
    <n v="0"/>
    <n v="0"/>
    <n v="0"/>
    <n v="0"/>
    <n v="0"/>
    <n v="0"/>
    <s v="-"/>
    <s v="FINALIZADO"/>
    <n v="1"/>
    <n v="1"/>
    <s v="-"/>
  </r>
  <r>
    <n v="1522"/>
    <x v="0"/>
    <s v="06. PLAN SANITARIO DE EMERGENCIA"/>
    <s v="-"/>
    <s v="-"/>
    <s v="-"/>
    <s v="MEJORA Y MANTENIMIENTO"/>
    <s v="-"/>
    <s v="RENOV. RED DE AGUA REGIONAL NP"/>
    <n v="2"/>
    <x v="0"/>
    <n v="356"/>
    <x v="0"/>
    <x v="0"/>
    <n v="5"/>
    <s v="1125861"/>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240982.8861"/>
    <n v="6770.7123000000001"/>
    <s v="-"/>
    <s v="-"/>
    <n v="0"/>
    <n v="0"/>
    <n v="0"/>
    <n v="0"/>
    <n v="0"/>
    <n v="0"/>
    <s v="-"/>
    <s v="FINALIZADO"/>
    <n v="1"/>
    <n v="1"/>
    <s v="-"/>
  </r>
  <r>
    <n v="1523"/>
    <x v="0"/>
    <s v="06. PLAN SANITARIO DE EMERGENCIA"/>
    <s v="-"/>
    <s v="-"/>
    <s v="-"/>
    <s v="MEJORA Y MANTENIMIENTO"/>
    <s v="-"/>
    <s v="RENOV. VALVULAS DE  AGUA AB"/>
    <n v="2"/>
    <x v="0"/>
    <n v="356"/>
    <x v="0"/>
    <x v="0"/>
    <n v="5"/>
    <s v="11259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46697.433199999999"/>
    <n v="948.11969999999997"/>
    <s v="-"/>
    <s v="-"/>
    <n v="0"/>
    <n v="0"/>
    <n v="0"/>
    <n v="0"/>
    <n v="0"/>
    <n v="0"/>
    <s v="-"/>
    <s v="FINALIZADO"/>
    <n v="1"/>
    <n v="1"/>
    <s v="-"/>
  </r>
  <r>
    <n v="1525"/>
    <x v="0"/>
    <s v="06. PLAN SANITARIO DE EMERGENCIA"/>
    <s v="-"/>
    <s v="-"/>
    <s v="-"/>
    <s v="MEJORA Y MANTENIMIENTO"/>
    <s v="SISTEMA AGUA LOMAS DE ZAMORA"/>
    <s v="RENOV. VALVULAS DE  AGUA LZ"/>
    <n v="2"/>
    <x v="0"/>
    <n v="356"/>
    <x v="0"/>
    <x v="0"/>
    <n v="5"/>
    <s v="1125954"/>
    <n v="5"/>
    <s v="-"/>
    <n v="11"/>
    <n v="5"/>
    <n v="5"/>
    <n v="7"/>
    <n v="753"/>
    <n v="3"/>
    <n v="8"/>
    <n v="96"/>
    <s v="2"/>
    <s v="SIN P3"/>
    <s v="-"/>
    <s v="LOMAS DE ZAMORA"/>
    <s v="LOMAS DE ZAMORA"/>
    <s v="LOMAS DE ZAMORA"/>
    <d v="2011-01-01T00:00:00"/>
    <d v="2011-12-31T00:00:00"/>
    <s v="NOTA 18.4"/>
    <s v="NOTA 18.4"/>
    <n v="0"/>
    <s v="NOTA 18.4"/>
    <s v="-"/>
    <s v="-"/>
    <n v="113376.3587"/>
    <n v="359.1764"/>
    <s v="-"/>
    <s v="-"/>
    <n v="0"/>
    <n v="0"/>
    <n v="0"/>
    <n v="0"/>
    <n v="0"/>
    <n v="0"/>
    <s v="-"/>
    <s v="FINALIZADO"/>
    <n v="1"/>
    <n v="1"/>
    <s v="-"/>
  </r>
  <r>
    <n v="1526"/>
    <x v="0"/>
    <s v="06. PLAN SANITARIO DE EMERGENCIA"/>
    <s v="-"/>
    <s v="-"/>
    <s v="-"/>
    <s v="MEJORA Y MANTENIMIENTO"/>
    <s v="SISTEMA AGUA LOMAS DE ZAMORA"/>
    <s v="RENOV. HIDRANTES DE  AGUA LZ"/>
    <n v="2"/>
    <x v="0"/>
    <n v="356"/>
    <x v="0"/>
    <x v="0"/>
    <n v="5"/>
    <s v="1125955"/>
    <n v="5"/>
    <s v="-"/>
    <n v="11"/>
    <n v="5"/>
    <n v="5"/>
    <n v="7"/>
    <n v="753"/>
    <n v="3"/>
    <n v="8"/>
    <n v="96"/>
    <s v="2"/>
    <s v="SIN P3"/>
    <s v="-"/>
    <s v="LOMAS DE ZAMORA"/>
    <s v="LOMAS DE ZAMORA"/>
    <s v="LOMAS DE ZAMORA"/>
    <d v="2011-01-01T00:00:00"/>
    <d v="2011-12-31T00:00:00"/>
    <s v="NOTA 18.4"/>
    <s v="NOTA 18.4"/>
    <n v="0"/>
    <s v="NOTA 18.4"/>
    <s v="-"/>
    <s v="-"/>
    <n v="29713.607"/>
    <n v="196.12889999999999"/>
    <s v="-"/>
    <s v="-"/>
    <n v="0"/>
    <n v="0"/>
    <n v="0"/>
    <n v="0"/>
    <n v="0"/>
    <n v="0"/>
    <s v="-"/>
    <s v="FINALIZADO"/>
    <n v="1"/>
    <n v="1"/>
    <s v="-"/>
  </r>
  <r>
    <n v="1527"/>
    <x v="0"/>
    <s v="06. PLAN SANITARIO DE EMERGENCIA"/>
    <s v="-"/>
    <s v="-"/>
    <s v="-"/>
    <s v="MEJORA Y MANTENIMIENTO"/>
    <s v="-"/>
    <s v="RENOV. VALVULAS DE AGUA REG. A. BROWN"/>
    <n v="2"/>
    <x v="0"/>
    <n v="356"/>
    <x v="0"/>
    <x v="0"/>
    <n v="5"/>
    <s v="112596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378982.85369999998"/>
    <n v="2753.2219"/>
    <s v="-"/>
    <s v="-"/>
    <n v="0"/>
    <n v="0"/>
    <n v="0"/>
    <n v="0"/>
    <n v="0"/>
    <n v="0"/>
    <s v="-"/>
    <s v="FINALIZADO"/>
    <n v="1"/>
    <n v="1"/>
    <s v="-"/>
  </r>
  <r>
    <n v="1528"/>
    <x v="0"/>
    <s v="06. PLAN SANITARIO DE EMERGENCIA"/>
    <s v="-"/>
    <s v="-"/>
    <s v="-"/>
    <s v="MEJORA Y MANTENIMIENTO"/>
    <s v="SISTEMA AGUA LOMAS DE ZAMORA"/>
    <s v="RENOV. VALVULAS DE AGUA REG.  LOMAS"/>
    <n v="2"/>
    <x v="0"/>
    <n v="356"/>
    <x v="0"/>
    <x v="0"/>
    <n v="5"/>
    <s v="1125962"/>
    <n v="5"/>
    <s v="-"/>
    <n v="11"/>
    <n v="5"/>
    <n v="5"/>
    <n v="7"/>
    <n v="753"/>
    <n v="3"/>
    <n v="8"/>
    <n v="96"/>
    <s v="2"/>
    <s v="SIN P3"/>
    <s v="-"/>
    <s v="LOMAS DE ZAMORA"/>
    <s v="LOMAS DE ZAMORA"/>
    <s v="LOMAS DE ZAMORA"/>
    <d v="2011-01-01T00:00:00"/>
    <d v="2011-12-31T00:00:00"/>
    <s v="NOTA 18.4"/>
    <s v="NOTA 18.4"/>
    <n v="0"/>
    <s v="NOTA 18.4"/>
    <s v="-"/>
    <s v="-"/>
    <n v="415468.66129999998"/>
    <n v="10716.6554"/>
    <s v="-"/>
    <s v="-"/>
    <n v="0"/>
    <n v="0"/>
    <n v="0"/>
    <n v="0"/>
    <n v="0"/>
    <n v="0"/>
    <s v="-"/>
    <s v="FINALIZADO"/>
    <n v="1"/>
    <n v="1"/>
    <s v="-"/>
  </r>
  <r>
    <n v="1529"/>
    <x v="0"/>
    <s v="06. PLAN SANITARIO DE EMERGENCIA"/>
    <s v="-"/>
    <s v="-"/>
    <s v="-"/>
    <s v="MEJORA Y MANTENIMIENTO"/>
    <s v="SISTEMA AGUA LOMAS DE ZAMORA"/>
    <s v="RENOV.HIDRANTES DE  AGUA REG. LOMAS"/>
    <n v="2"/>
    <x v="0"/>
    <n v="356"/>
    <x v="0"/>
    <x v="0"/>
    <n v="5"/>
    <s v="1125963"/>
    <n v="5"/>
    <s v="-"/>
    <n v="11"/>
    <n v="5"/>
    <n v="5"/>
    <n v="7"/>
    <n v="753"/>
    <n v="3"/>
    <n v="8"/>
    <n v="96"/>
    <s v="2"/>
    <s v="SIN P3"/>
    <s v="-"/>
    <s v="LOMAS DE ZAMORA"/>
    <s v="LOMAS DE ZAMORA"/>
    <s v="LOMAS DE ZAMORA"/>
    <d v="2011-01-01T00:00:00"/>
    <d v="2011-12-31T00:00:00"/>
    <s v="NOTA 18.4"/>
    <s v="NOTA 18.4"/>
    <n v="0"/>
    <s v="NOTA 18.4"/>
    <s v="-"/>
    <s v="-"/>
    <n v="21764.040099999998"/>
    <n v="106.2017"/>
    <s v="-"/>
    <s v="-"/>
    <n v="0"/>
    <n v="0"/>
    <n v="0"/>
    <n v="0"/>
    <n v="0"/>
    <n v="0"/>
    <s v="-"/>
    <s v="FINALIZADO"/>
    <n v="1"/>
    <n v="1"/>
    <s v="-"/>
  </r>
  <r>
    <n v="1530"/>
    <x v="0"/>
    <s v="06. PLAN SANITARIO DE EMERGENCIA"/>
    <s v="-"/>
    <s v="-"/>
    <s v="-"/>
    <s v="MEJORA Y MANTENIMIENTO"/>
    <s v="-"/>
    <s v="RENOV. HIDRANTES DE AGUA REG. A. BROWN"/>
    <n v="2"/>
    <x v="0"/>
    <n v="356"/>
    <x v="0"/>
    <x v="0"/>
    <n v="5"/>
    <s v="1125964"/>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9822.9977999999992"/>
    <n v="64.589799999999997"/>
    <s v="-"/>
    <s v="-"/>
    <n v="0"/>
    <n v="0"/>
    <n v="0"/>
    <n v="0"/>
    <n v="0"/>
    <n v="0"/>
    <s v="-"/>
    <s v="FINALIZADO"/>
    <n v="1"/>
    <n v="1"/>
    <s v="-"/>
  </r>
  <r>
    <n v="1531"/>
    <x v="0"/>
    <s v="06. PLAN SANITARIO DE EMERGENCIA"/>
    <s v="-"/>
    <s v="-"/>
    <s v="-"/>
    <s v="MEJORA Y MANTENIMIENTO"/>
    <s v="-"/>
    <s v="INST CONEX AGUA DENS AB"/>
    <n v="2"/>
    <x v="0"/>
    <n v="356"/>
    <x v="0"/>
    <x v="0"/>
    <n v="5"/>
    <s v="11260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896195.5871"/>
    <n v="20925.147099999998"/>
    <s v="-"/>
    <s v="-"/>
    <n v="0"/>
    <n v="0"/>
    <n v="0"/>
    <n v="0"/>
    <n v="0"/>
    <n v="0"/>
    <s v="-"/>
    <s v="FINALIZADO"/>
    <n v="1"/>
    <n v="1"/>
    <s v="-"/>
  </r>
  <r>
    <n v="1532"/>
    <x v="0"/>
    <s v="06. PLAN SANITARIO DE EMERGENCIA"/>
    <s v="-"/>
    <s v="-"/>
    <s v="-"/>
    <s v="MEJORA Y MANTENIMIENTO"/>
    <s v="SISTEMA AGUA LOMAS DE ZAMORA"/>
    <s v="INST CONEX AGUA DENS LZ"/>
    <n v="2"/>
    <x v="0"/>
    <n v="356"/>
    <x v="0"/>
    <x v="0"/>
    <n v="5"/>
    <s v="1126054"/>
    <n v="5"/>
    <s v="-"/>
    <n v="11"/>
    <n v="5"/>
    <n v="5"/>
    <n v="7"/>
    <n v="753"/>
    <n v="3"/>
    <n v="8"/>
    <n v="96"/>
    <s v="2"/>
    <s v="SIN P3"/>
    <s v="-"/>
    <s v="LOMAS DE ZAMORA"/>
    <s v="LOMAS DE ZAMORA"/>
    <s v="LOMAS DE ZAMORA"/>
    <d v="2011-01-01T00:00:00"/>
    <d v="2011-12-31T00:00:00"/>
    <s v="NOTA 18.4"/>
    <s v="NOTA 18.4"/>
    <n v="0"/>
    <s v="NOTA 18.4"/>
    <s v="-"/>
    <s v="-"/>
    <n v="650351.28399999999"/>
    <n v="10980.5201"/>
    <s v="-"/>
    <s v="-"/>
    <n v="0"/>
    <n v="0"/>
    <n v="0"/>
    <n v="0"/>
    <n v="0"/>
    <n v="0"/>
    <s v="-"/>
    <s v="FINALIZADO"/>
    <n v="1"/>
    <n v="1"/>
    <s v="-"/>
  </r>
  <r>
    <n v="1533"/>
    <x v="0"/>
    <s v="06. PLAN SANITARIO DE EMERGENCIA"/>
    <s v="-"/>
    <s v="-"/>
    <s v="-"/>
    <s v="MEJORA Y MANTENIMIENTO"/>
    <s v="-"/>
    <s v="RENOV. CONEX AGUA NP AB"/>
    <n v="2"/>
    <x v="0"/>
    <n v="356"/>
    <x v="0"/>
    <x v="0"/>
    <n v="5"/>
    <s v="1126055"/>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2032769.6048000001"/>
    <n v="43416.590799999998"/>
    <s v="-"/>
    <s v="-"/>
    <n v="0"/>
    <n v="0"/>
    <n v="0"/>
    <n v="0"/>
    <n v="0"/>
    <n v="0"/>
    <s v="-"/>
    <s v="FINALIZADO"/>
    <n v="1"/>
    <n v="1"/>
    <s v="-"/>
  </r>
  <r>
    <n v="1534"/>
    <x v="0"/>
    <s v="06. PLAN SANITARIO DE EMERGENCIA"/>
    <s v="-"/>
    <s v="-"/>
    <s v="-"/>
    <s v="MEJORA Y MANTENIMIENTO"/>
    <s v="SISTEMA AGUA LOMAS DE ZAMORA"/>
    <s v="RENOV. CONEX AGUA NP LZ"/>
    <n v="2"/>
    <x v="0"/>
    <n v="356"/>
    <x v="0"/>
    <x v="0"/>
    <n v="5"/>
    <s v="1126058"/>
    <n v="5"/>
    <s v="-"/>
    <n v="11"/>
    <n v="5"/>
    <n v="5"/>
    <n v="7"/>
    <n v="753"/>
    <n v="3"/>
    <n v="8"/>
    <n v="96"/>
    <s v="2"/>
    <s v="SIN P3"/>
    <s v="-"/>
    <s v="LOMAS DE ZAMORA"/>
    <s v="LOMAS DE ZAMORA"/>
    <s v="LOMAS DE ZAMORA"/>
    <d v="2011-01-01T00:00:00"/>
    <d v="2011-12-31T00:00:00"/>
    <s v="NOTA 18.4"/>
    <s v="NOTA 18.4"/>
    <n v="0"/>
    <s v="NOTA 18.4"/>
    <s v="-"/>
    <s v="-"/>
    <n v="2637331.0040000002"/>
    <n v="42991.154799999997"/>
    <s v="-"/>
    <s v="-"/>
    <n v="0"/>
    <n v="0"/>
    <n v="0"/>
    <n v="0"/>
    <n v="0"/>
    <n v="0"/>
    <s v="-"/>
    <s v="FINALIZADO"/>
    <n v="1"/>
    <n v="1"/>
    <s v="-"/>
  </r>
  <r>
    <n v="1535"/>
    <x v="0"/>
    <s v="06. PLAN SANITARIO DE EMERGENCIA"/>
    <s v="-"/>
    <s v="-"/>
    <s v="-"/>
    <s v="MEJORA Y MANTENIMIENTO"/>
    <s v="-"/>
    <s v="NORMALIZ CONEX AGUA AB"/>
    <n v="2"/>
    <x v="0"/>
    <n v="356"/>
    <x v="0"/>
    <x v="0"/>
    <n v="5"/>
    <s v="1126059"/>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127519.5393000001"/>
    <n v="22082.826700000001"/>
    <s v="-"/>
    <s v="-"/>
    <n v="0"/>
    <n v="0"/>
    <n v="0"/>
    <n v="0"/>
    <n v="0"/>
    <n v="0"/>
    <s v="-"/>
    <s v="FINALIZADO"/>
    <n v="1"/>
    <n v="1"/>
    <s v="-"/>
  </r>
  <r>
    <n v="1536"/>
    <x v="0"/>
    <s v="06. PLAN SANITARIO DE EMERGENCIA"/>
    <s v="-"/>
    <s v="-"/>
    <s v="-"/>
    <s v="MEJORA Y MANTENIMIENTO"/>
    <s v="SISTEMA AGUA LOMAS DE ZAMORA"/>
    <s v="NORMALIZ CONEX AGUA LZ"/>
    <n v="2"/>
    <x v="0"/>
    <n v="356"/>
    <x v="0"/>
    <x v="0"/>
    <n v="5"/>
    <s v="1126062"/>
    <n v="5"/>
    <s v="-"/>
    <n v="11"/>
    <n v="5"/>
    <n v="5"/>
    <n v="7"/>
    <n v="753"/>
    <n v="3"/>
    <n v="8"/>
    <n v="96"/>
    <s v="2"/>
    <s v="SIN P3"/>
    <s v="-"/>
    <s v="LOMAS DE ZAMORA"/>
    <s v="LOMAS DE ZAMORA"/>
    <s v="LOMAS DE ZAMORA"/>
    <d v="2011-01-01T00:00:00"/>
    <d v="2011-12-31T00:00:00"/>
    <s v="NOTA 18.4"/>
    <s v="NOTA 18.4"/>
    <n v="0"/>
    <s v="NOTA 18.4"/>
    <s v="-"/>
    <s v="-"/>
    <n v="1252502.1817000001"/>
    <n v="10876.4601"/>
    <s v="-"/>
    <s v="-"/>
    <n v="0"/>
    <n v="0"/>
    <n v="0"/>
    <n v="0"/>
    <n v="0"/>
    <n v="0"/>
    <s v="-"/>
    <s v="FINALIZADO"/>
    <n v="1"/>
    <n v="1"/>
    <s v="-"/>
  </r>
  <r>
    <n v="1538"/>
    <x v="0"/>
    <s v="06. PLAN SANITARIO DE EMERGENCIA"/>
    <s v="-"/>
    <s v="-"/>
    <s v="-"/>
    <s v="MEJORA Y MANTENIMIENTO"/>
    <s v="SISTEMA DE AGUA ALMIRANTE BROWN"/>
    <s v="INSTALACION RED DE AGUA CALLE GONZALEZ MARTIN E H. PRIMO Y ANDRADE"/>
    <n v="2"/>
    <x v="0"/>
    <n v="356"/>
    <x v="0"/>
    <x v="0"/>
    <n v="5"/>
    <s v="1126202"/>
    <n v="5"/>
    <s v="-"/>
    <n v="11"/>
    <n v="5"/>
    <n v="5"/>
    <n v="7"/>
    <n v="753"/>
    <n v="3"/>
    <n v="8"/>
    <n v="96"/>
    <s v="2"/>
    <s v="SIN P3"/>
    <s v="-"/>
    <s v="ALMIRANTE BROWN"/>
    <s v="ALMIRANTE BROWN"/>
    <s v="ALMIRANTE BROWN"/>
    <d v="2011-01-01T00:00:00"/>
    <d v="2011-12-31T00:00:00"/>
    <s v="NOTA 18.1"/>
    <s v="NOTA 18.1"/>
    <n v="0"/>
    <s v="NOTA 18.1"/>
    <s v="-"/>
    <s v="-"/>
    <n v="40167.523000000001"/>
    <s v="-"/>
    <s v="-"/>
    <s v="-"/>
    <n v="0"/>
    <n v="0"/>
    <n v="0"/>
    <n v="0"/>
    <n v="0"/>
    <n v="0"/>
    <s v="-"/>
    <s v="FINALIZADO"/>
    <n v="1"/>
    <n v="1"/>
    <s v="-"/>
  </r>
  <r>
    <n v="1539"/>
    <x v="0"/>
    <s v="06. PLAN SANITARIO DE EMERGENCIA"/>
    <s v="-"/>
    <s v="-"/>
    <s v="-"/>
    <s v="MEJORA Y MANTENIMIENTO"/>
    <s v="SISTEMA DE AGUA ALMIRANTE BROWN"/>
    <s v="INSTALACION ELEMENTOS DE AGUA CALLE GONZALEZ MARTIN E H. PRIMO Y ANDRADE"/>
    <n v="2"/>
    <x v="0"/>
    <n v="356"/>
    <x v="0"/>
    <x v="0"/>
    <n v="5"/>
    <s v="1126203"/>
    <n v="5"/>
    <s v="-"/>
    <n v="11"/>
    <n v="5"/>
    <n v="5"/>
    <n v="7"/>
    <n v="753"/>
    <n v="3"/>
    <n v="8"/>
    <n v="96"/>
    <s v="2"/>
    <s v="SIN P3"/>
    <s v="-"/>
    <s v="ALMIRANTE BROWN"/>
    <s v="ALMIRANTE BROWN"/>
    <s v="ALMIRANTE BROWN"/>
    <d v="2011-01-01T00:00:00"/>
    <d v="2011-12-31T00:00:00"/>
    <s v="NOTA 18.1"/>
    <s v="NOTA 18.1"/>
    <n v="0"/>
    <s v="NOTA 18.1"/>
    <s v="-"/>
    <s v="-"/>
    <n v="6545.2529999999997"/>
    <s v="-"/>
    <s v="-"/>
    <s v="-"/>
    <n v="0"/>
    <n v="0"/>
    <n v="0"/>
    <n v="0"/>
    <n v="0"/>
    <n v="0"/>
    <s v="-"/>
    <s v="FINALIZADO"/>
    <n v="1"/>
    <n v="1"/>
    <s v="-"/>
  </r>
  <r>
    <n v="1540"/>
    <x v="0"/>
    <s v="06. PLAN SANITARIO DE EMERGENCIA"/>
    <s v="-"/>
    <s v="-"/>
    <s v="-"/>
    <s v="MEJORA Y MANTENIMIENTO"/>
    <s v="SISTEMA DE AGUA ALMIRANTE BROWN"/>
    <s v="CONEXION CALLE GONZALEZ MARTIN E. H. PRIMO Y ANDRADE"/>
    <n v="2"/>
    <x v="0"/>
    <n v="356"/>
    <x v="0"/>
    <x v="0"/>
    <n v="5"/>
    <s v="1126204"/>
    <n v="5"/>
    <s v="-"/>
    <n v="11"/>
    <n v="5"/>
    <n v="5"/>
    <n v="7"/>
    <n v="753"/>
    <n v="3"/>
    <n v="8"/>
    <n v="96"/>
    <s v="2"/>
    <s v="SIN P3"/>
    <s v="-"/>
    <s v="ALMIRANTE BROWN"/>
    <s v="ALMIRANTE BROWN"/>
    <s v="ALMIRANTE BROWN"/>
    <d v="2011-01-01T00:00:00"/>
    <d v="2011-12-31T00:00:00"/>
    <s v="NOTA 18.1"/>
    <s v="NOTA 18.1"/>
    <n v="0"/>
    <s v="NOTA 18.1"/>
    <s v="-"/>
    <s v="-"/>
    <n v="12779.4755"/>
    <s v="-"/>
    <s v="-"/>
    <s v="-"/>
    <n v="0"/>
    <n v="0"/>
    <n v="0"/>
    <n v="0"/>
    <n v="0"/>
    <n v="0"/>
    <s v="-"/>
    <s v="FINALIZADO"/>
    <n v="1"/>
    <n v="1"/>
    <s v="-"/>
  </r>
  <r>
    <n v="1541"/>
    <x v="0"/>
    <s v="06. PLAN SANITARIO DE EMERGENCIA"/>
    <s v="-"/>
    <s v="-"/>
    <s v="-"/>
    <s v="MEJORA Y MANTENIMIENTO"/>
    <s v="-"/>
    <s v="INST. DE EMPALMES AGUA REG. AB"/>
    <n v="2"/>
    <x v="0"/>
    <n v="356"/>
    <x v="0"/>
    <x v="0"/>
    <n v="5"/>
    <s v="11262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9425.7427000000007"/>
    <n v="540.83370000000002"/>
    <s v="-"/>
    <s v="-"/>
    <n v="0"/>
    <n v="0"/>
    <n v="0"/>
    <n v="0"/>
    <n v="0"/>
    <n v="0"/>
    <s v="-"/>
    <s v="FINALIZADO"/>
    <n v="1"/>
    <n v="1"/>
    <s v="-"/>
  </r>
  <r>
    <n v="1542"/>
    <x v="0"/>
    <s v="06. PLAN SANITARIO DE EMERGENCIA"/>
    <s v="-"/>
    <s v="-"/>
    <s v="-"/>
    <s v="MEJORA Y MANTENIMIENTO"/>
    <s v="SISTEMA AGUA LOMAS DE ZAMORA"/>
    <s v="INST. DE EMPALMES AGUA REG. LZ"/>
    <n v="2"/>
    <x v="0"/>
    <n v="356"/>
    <x v="0"/>
    <x v="0"/>
    <n v="5"/>
    <s v="1126252"/>
    <n v="5"/>
    <s v="-"/>
    <n v="11"/>
    <n v="5"/>
    <n v="5"/>
    <n v="7"/>
    <n v="753"/>
    <n v="3"/>
    <n v="8"/>
    <n v="96"/>
    <s v="2"/>
    <s v="SIN P3"/>
    <s v="-"/>
    <s v="LOMAS DE ZAMORA"/>
    <s v="LOMAS DE ZAMORA"/>
    <s v="LOMAS DE ZAMORA"/>
    <d v="2011-01-01T00:00:00"/>
    <d v="2011-12-31T00:00:00"/>
    <s v="NOTA 18.4"/>
    <s v="NOTA 18.4"/>
    <n v="0"/>
    <s v="NOTA 18.4"/>
    <s v="-"/>
    <s v="-"/>
    <n v="111851.1053"/>
    <n v="3894.7601"/>
    <s v="-"/>
    <s v="-"/>
    <n v="0"/>
    <n v="0"/>
    <n v="0"/>
    <n v="0"/>
    <n v="0"/>
    <n v="0"/>
    <s v="-"/>
    <s v="FINALIZADO"/>
    <n v="1"/>
    <n v="1"/>
    <s v="-"/>
  </r>
  <r>
    <n v="1543"/>
    <x v="0"/>
    <s v="06. PLAN SANITARIO DE EMERGENCIA"/>
    <s v="-"/>
    <s v="-"/>
    <s v="-"/>
    <s v="MEJORA Y MANTENIMIENTO"/>
    <s v="SISTEMA DE AGUA ALMIRANTE BROWN"/>
    <s v="RENOVACION RED AGUA CALLE CANALE E/ LA ROSA Y EREZCANO - AB"/>
    <n v="2"/>
    <x v="0"/>
    <n v="356"/>
    <x v="0"/>
    <x v="0"/>
    <n v="5"/>
    <s v="1125803"/>
    <n v="5"/>
    <s v="-"/>
    <n v="11"/>
    <n v="5"/>
    <n v="5"/>
    <n v="7"/>
    <n v="753"/>
    <n v="3"/>
    <n v="8"/>
    <n v="96"/>
    <s v="2"/>
    <s v="SIN P3"/>
    <s v="-"/>
    <s v="ALMIRANTE BROWN"/>
    <s v="ALMIRANTE BROWN"/>
    <s v="ALMIRANTE BROWN"/>
    <d v="2011-01-01T00:00:00"/>
    <d v="2011-12-31T00:00:00"/>
    <s v="NOTA 18.1"/>
    <s v="NOTA 18.1"/>
    <n v="0"/>
    <s v="NOTA 18.1"/>
    <s v="-"/>
    <s v="-"/>
    <n v="102080.2827"/>
    <s v="-"/>
    <s v="-"/>
    <s v="-"/>
    <n v="0"/>
    <n v="0"/>
    <n v="0"/>
    <n v="0"/>
    <n v="0"/>
    <n v="0"/>
    <s v="-"/>
    <s v="FINALIZADO"/>
    <n v="1"/>
    <n v="1"/>
    <s v="-"/>
  </r>
  <r>
    <n v="1544"/>
    <x v="0"/>
    <s v="06. PLAN SANITARIO DE EMERGENCIA"/>
    <s v="-"/>
    <s v="-"/>
    <s v="-"/>
    <s v="MEJORA Y MANTENIMIENTO"/>
    <s v="SISTEMA DE AGUA ALMIRANTE BROWN"/>
    <s v="RENOVACION ELEM. AGUA CALLE CANALE E/ LA ROSA Y EREZCANO - AB"/>
    <n v="2"/>
    <x v="0"/>
    <n v="356"/>
    <x v="0"/>
    <x v="0"/>
    <n v="5"/>
    <s v="1125804"/>
    <n v="5"/>
    <s v="-"/>
    <n v="11"/>
    <n v="5"/>
    <n v="5"/>
    <n v="7"/>
    <n v="753"/>
    <n v="3"/>
    <n v="8"/>
    <n v="96"/>
    <s v="2"/>
    <s v="SIN P3"/>
    <s v="-"/>
    <s v="ALMIRANTE BROWN"/>
    <s v="ALMIRANTE BROWN"/>
    <s v="ALMIRANTE BROWN"/>
    <d v="2011-01-01T00:00:00"/>
    <d v="2011-12-31T00:00:00"/>
    <s v="NOTA 18.1"/>
    <s v="NOTA 18.1"/>
    <n v="0"/>
    <s v="NOTA 18.1"/>
    <s v="-"/>
    <s v="-"/>
    <n v="3167.1750000000002"/>
    <s v="-"/>
    <s v="-"/>
    <s v="-"/>
    <n v="0"/>
    <n v="0"/>
    <n v="0"/>
    <n v="0"/>
    <n v="0"/>
    <n v="0"/>
    <s v="-"/>
    <s v="FINALIZADO"/>
    <n v="1"/>
    <n v="1"/>
    <s v="-"/>
  </r>
  <r>
    <n v="1545"/>
    <x v="0"/>
    <s v="06. PLAN SANITARIO DE EMERGENCIA"/>
    <s v="-"/>
    <s v="-"/>
    <s v="-"/>
    <s v="MEJORA Y MANTENIMIENTO"/>
    <s v="SISTEMA DE AGUA ALMIRANTE BROWN"/>
    <s v="RENOVACION CONEX. AGUA CALLE CANALE E/ LA ROSA Y EREZCANO - AB"/>
    <n v="2"/>
    <x v="0"/>
    <n v="356"/>
    <x v="0"/>
    <x v="0"/>
    <n v="5"/>
    <s v="1125805"/>
    <n v="5"/>
    <s v="-"/>
    <n v="11"/>
    <n v="5"/>
    <n v="5"/>
    <n v="7"/>
    <n v="753"/>
    <n v="3"/>
    <n v="8"/>
    <n v="96"/>
    <s v="2"/>
    <s v="SIN P3"/>
    <s v="-"/>
    <s v="ALMIRANTE BROWN"/>
    <s v="ALMIRANTE BROWN"/>
    <s v="ALMIRANTE BROWN"/>
    <d v="2011-01-01T00:00:00"/>
    <d v="2011-12-31T00:00:00"/>
    <s v="NOTA 18.1"/>
    <s v="NOTA 18.1"/>
    <n v="0"/>
    <s v="NOTA 18.1"/>
    <s v="-"/>
    <s v="-"/>
    <n v="33552.465100000001"/>
    <s v="-"/>
    <s v="-"/>
    <s v="-"/>
    <n v="0"/>
    <n v="0"/>
    <n v="0"/>
    <n v="0"/>
    <n v="0"/>
    <n v="0"/>
    <s v="-"/>
    <s v="FINALIZADO"/>
    <n v="1"/>
    <n v="1"/>
    <s v="-"/>
  </r>
  <r>
    <n v="1546"/>
    <x v="0"/>
    <s v="06. PLAN SANITARIO DE EMERGENCIA"/>
    <s v="-"/>
    <s v="-"/>
    <s v="-"/>
    <s v="MEJORA Y MANTENIMIENTO"/>
    <s v="SISTEMA DE AGUA ALMIRANTE BROWN"/>
    <s v="INSTALACION RED AGUA CALLE VIGIL ENTRE FALUCHO Y AZOPARDO - AB"/>
    <n v="2"/>
    <x v="0"/>
    <n v="356"/>
    <x v="0"/>
    <x v="0"/>
    <n v="5"/>
    <s v="1126208"/>
    <n v="5"/>
    <s v="-"/>
    <n v="11"/>
    <n v="5"/>
    <n v="5"/>
    <n v="7"/>
    <n v="753"/>
    <n v="3"/>
    <n v="8"/>
    <n v="96"/>
    <s v="2"/>
    <s v="SIN P3"/>
    <s v="-"/>
    <s v="ALMIRANTE BROWN"/>
    <s v="ALMIRANTE BROWN"/>
    <s v="ALMIRANTE BROWN"/>
    <d v="2011-01-01T00:00:00"/>
    <d v="2011-12-31T00:00:00"/>
    <s v="NOTA 18.1"/>
    <s v="NOTA 18.1"/>
    <n v="0"/>
    <s v="NOTA 18.1"/>
    <s v="-"/>
    <s v="-"/>
    <n v="51397.254699999998"/>
    <s v="-"/>
    <s v="-"/>
    <s v="-"/>
    <n v="0"/>
    <n v="0"/>
    <n v="0"/>
    <n v="0"/>
    <n v="0"/>
    <n v="0"/>
    <s v="-"/>
    <s v="FINALIZADO"/>
    <n v="1"/>
    <n v="1"/>
    <s v="-"/>
  </r>
  <r>
    <n v="1547"/>
    <x v="0"/>
    <s v="06. PLAN SANITARIO DE EMERGENCIA"/>
    <s v="-"/>
    <s v="-"/>
    <s v="-"/>
    <s v="MEJORA Y MANTENIMIENTO"/>
    <s v="SISTEMA DE AGUA ALMIRANTE BROWN"/>
    <s v="INSTALACION ELEM. AGUA CALLE VIGIL ENTRE FALUCHO Y AZOPOARDO - AB"/>
    <n v="2"/>
    <x v="0"/>
    <n v="356"/>
    <x v="0"/>
    <x v="0"/>
    <n v="5"/>
    <s v="1126209"/>
    <n v="5"/>
    <s v="-"/>
    <n v="11"/>
    <n v="5"/>
    <n v="5"/>
    <n v="7"/>
    <n v="753"/>
    <n v="3"/>
    <n v="8"/>
    <n v="96"/>
    <s v="2"/>
    <s v="SIN P3"/>
    <s v="-"/>
    <s v="ALMIRANTE BROWN"/>
    <s v="ALMIRANTE BROWN"/>
    <s v="ALMIRANTE BROWN"/>
    <d v="2011-01-01T00:00:00"/>
    <d v="2011-12-31T00:00:00"/>
    <s v="NOTA 18.1"/>
    <s v="NOTA 18.1"/>
    <n v="0"/>
    <s v="NOTA 18.1"/>
    <s v="-"/>
    <s v="-"/>
    <n v="2584.8020000000001"/>
    <s v="-"/>
    <s v="-"/>
    <s v="-"/>
    <n v="0"/>
    <n v="0"/>
    <n v="0"/>
    <n v="0"/>
    <n v="0"/>
    <n v="0"/>
    <s v="-"/>
    <s v="FINALIZADO"/>
    <n v="1"/>
    <n v="1"/>
    <s v="-"/>
  </r>
  <r>
    <n v="1548"/>
    <x v="0"/>
    <s v="06. PLAN SANITARIO DE EMERGENCIA"/>
    <s v="-"/>
    <s v="-"/>
    <s v="-"/>
    <s v="MEJORA Y MANTENIMIENTO"/>
    <s v="SISTEMA DE AGUA ALMIRANTE BROWN"/>
    <s v="INSTALACION CONEX. AGUA CALLE VIGIL ENTRE FALUCHO Y AZOPARDO - AB"/>
    <n v="2"/>
    <x v="0"/>
    <n v="356"/>
    <x v="0"/>
    <x v="0"/>
    <n v="5"/>
    <s v="1126210"/>
    <n v="5"/>
    <s v="-"/>
    <n v="11"/>
    <n v="5"/>
    <n v="5"/>
    <n v="7"/>
    <n v="753"/>
    <n v="3"/>
    <n v="8"/>
    <n v="96"/>
    <s v="2"/>
    <s v="SIN P3"/>
    <s v="-"/>
    <s v="ALMIRANTE BROWN"/>
    <s v="ALMIRANTE BROWN"/>
    <s v="ALMIRANTE BROWN"/>
    <d v="2011-01-01T00:00:00"/>
    <d v="2011-12-31T00:00:00"/>
    <s v="NOTA 18.1"/>
    <s v="NOTA 18.1"/>
    <n v="0"/>
    <s v="NOTA 18.1"/>
    <s v="-"/>
    <s v="-"/>
    <n v="12615.145399999999"/>
    <s v="-"/>
    <s v="-"/>
    <s v="-"/>
    <n v="0"/>
    <n v="0"/>
    <n v="0"/>
    <n v="0"/>
    <n v="0"/>
    <n v="0"/>
    <s v="-"/>
    <s v="FINALIZADO"/>
    <n v="1"/>
    <n v="1"/>
    <s v="-"/>
  </r>
  <r>
    <n v="1549"/>
    <x v="0"/>
    <s v="06. PLAN SANITARIO DE EMERGENCIA"/>
    <s v="-"/>
    <s v="-"/>
    <s v="-"/>
    <s v="MEJORA Y MANTENIMIENTO"/>
    <s v="SISTEMA DE AGUA ALMIRANTE BROWN"/>
    <s v="INSTALACION RED AGUA CALLE ESTRADA E/ ILLIA Y CENTENARIO DE MAYO - AB"/>
    <n v="2"/>
    <x v="0"/>
    <n v="356"/>
    <x v="0"/>
    <x v="0"/>
    <n v="5"/>
    <s v="1126211"/>
    <n v="5"/>
    <s v="-"/>
    <n v="11"/>
    <n v="5"/>
    <n v="5"/>
    <n v="7"/>
    <n v="753"/>
    <n v="3"/>
    <n v="8"/>
    <n v="96"/>
    <s v="2"/>
    <s v="SIN P3"/>
    <s v="-"/>
    <s v="ALMIRANTE BROWN"/>
    <s v="ALMIRANTE BROWN"/>
    <s v="ALMIRANTE BROWN"/>
    <d v="2011-01-01T00:00:00"/>
    <d v="2011-12-31T00:00:00"/>
    <s v="NOTA 18.1"/>
    <s v="NOTA 18.1"/>
    <n v="0"/>
    <s v="NOTA 18.1"/>
    <s v="-"/>
    <s v="-"/>
    <n v="45415.595500000003"/>
    <s v="-"/>
    <s v="-"/>
    <s v="-"/>
    <n v="0"/>
    <n v="0"/>
    <n v="0"/>
    <n v="0"/>
    <n v="0"/>
    <n v="0"/>
    <s v="-"/>
    <s v="FINALIZADO"/>
    <n v="1"/>
    <n v="1"/>
    <s v="-"/>
  </r>
  <r>
    <n v="1550"/>
    <x v="0"/>
    <s v="06. PLAN SANITARIO DE EMERGENCIA"/>
    <s v="-"/>
    <s v="-"/>
    <s v="-"/>
    <s v="MEJORA Y MANTENIMIENTO"/>
    <s v="SISTEMA DE AGUA ALMIRANTE BROWN"/>
    <s v="INSTALACION ELEM. AGUA CALLE E/ ILLIA Y CENTENARIO DE MAYO - AB"/>
    <n v="2"/>
    <x v="0"/>
    <n v="356"/>
    <x v="0"/>
    <x v="0"/>
    <n v="5"/>
    <s v="1126212"/>
    <n v="5"/>
    <s v="-"/>
    <n v="11"/>
    <n v="5"/>
    <n v="5"/>
    <n v="7"/>
    <n v="753"/>
    <n v="3"/>
    <n v="8"/>
    <n v="96"/>
    <s v="2"/>
    <s v="SIN P3"/>
    <s v="-"/>
    <s v="ALMIRANTE BROWN"/>
    <s v="ALMIRANTE BROWN"/>
    <s v="ALMIRANTE BROWN"/>
    <d v="2011-01-01T00:00:00"/>
    <d v="2011-12-31T00:00:00"/>
    <s v="NOTA 18.1"/>
    <s v="NOTA 18.1"/>
    <n v="0"/>
    <s v="NOTA 18.1"/>
    <s v="-"/>
    <s v="-"/>
    <n v="10297.7292"/>
    <s v="-"/>
    <s v="-"/>
    <s v="-"/>
    <n v="0"/>
    <n v="0"/>
    <n v="0"/>
    <n v="0"/>
    <n v="0"/>
    <n v="0"/>
    <s v="-"/>
    <s v="FINALIZADO"/>
    <n v="1"/>
    <n v="1"/>
    <s v="-"/>
  </r>
  <r>
    <n v="1551"/>
    <x v="0"/>
    <s v="06. PLAN SANITARIO DE EMERGENCIA"/>
    <s v="-"/>
    <s v="-"/>
    <s v="-"/>
    <s v="MEJORA Y MANTENIMIENTO"/>
    <s v="SISTEMA DE AGUA ALMIRANTE BROWN"/>
    <s v="INSTALACION CONEX. AGUA CALLE E/ ILLIA Y CENTENARIO DE MAYO - AB"/>
    <n v="2"/>
    <x v="0"/>
    <n v="356"/>
    <x v="0"/>
    <x v="0"/>
    <n v="5"/>
    <s v="1126213"/>
    <n v="5"/>
    <s v="-"/>
    <n v="11"/>
    <n v="5"/>
    <n v="5"/>
    <n v="7"/>
    <n v="753"/>
    <n v="3"/>
    <n v="8"/>
    <n v="96"/>
    <s v="2"/>
    <s v="SIN P3"/>
    <s v="-"/>
    <s v="ALMIRANTE BROWN"/>
    <s v="ALMIRANTE BROWN"/>
    <s v="ALMIRANTE BROWN"/>
    <d v="2011-01-01T00:00:00"/>
    <d v="2011-12-31T00:00:00"/>
    <s v="NOTA 18.1"/>
    <s v="NOTA 18.1"/>
    <n v="0"/>
    <s v="NOTA 18.1"/>
    <s v="-"/>
    <s v="-"/>
    <n v="4753.8963999999996"/>
    <s v="-"/>
    <s v="-"/>
    <s v="-"/>
    <n v="0"/>
    <n v="0"/>
    <n v="0"/>
    <n v="0"/>
    <n v="0"/>
    <n v="0"/>
    <s v="-"/>
    <s v="FINALIZADO"/>
    <n v="1"/>
    <n v="1"/>
    <s v="-"/>
  </r>
  <r>
    <n v="1552"/>
    <x v="0"/>
    <s v="06. PLAN SANITARIO DE EMERGENCIA"/>
    <s v="-"/>
    <s v="-"/>
    <s v="-"/>
    <s v="MEJORA Y MANTENIMIENTO"/>
    <s v="SISTEMA DE AGUA ALMIRANTE BROWN"/>
    <s v="INSTALACION RED AGUA MOLINA E/ CALZADA Y FLORES - AB"/>
    <n v="2"/>
    <x v="0"/>
    <n v="356"/>
    <x v="0"/>
    <x v="0"/>
    <n v="5"/>
    <s v="1126214"/>
    <n v="5"/>
    <s v="-"/>
    <n v="11"/>
    <n v="5"/>
    <n v="5"/>
    <n v="7"/>
    <n v="753"/>
    <n v="3"/>
    <n v="8"/>
    <n v="96"/>
    <s v="2"/>
    <s v="SIN P3"/>
    <s v="-"/>
    <s v="ALMIRANTE BROWN"/>
    <s v="ALMIRANTE BROWN"/>
    <s v="ALMIRANTE BROWN"/>
    <d v="2011-01-01T00:00:00"/>
    <d v="2011-12-31T00:00:00"/>
    <s v="NOTA 18.1"/>
    <s v="NOTA 18.1"/>
    <n v="0"/>
    <s v="NOTA 18.1"/>
    <s v="-"/>
    <s v="-"/>
    <n v="59765.675199999998"/>
    <n v="70.264700000000005"/>
    <s v="-"/>
    <s v="-"/>
    <n v="0"/>
    <n v="0"/>
    <n v="0"/>
    <n v="0"/>
    <n v="0"/>
    <n v="0"/>
    <s v="-"/>
    <s v="FINALIZADO"/>
    <n v="1"/>
    <n v="1"/>
    <s v="-"/>
  </r>
  <r>
    <n v="1553"/>
    <x v="0"/>
    <s v="06. PLAN SANITARIO DE EMERGENCIA"/>
    <s v="-"/>
    <s v="-"/>
    <s v="-"/>
    <s v="MEJORA Y MANTENIMIENTO"/>
    <s v="SISTEMA DE AGUA ALMIRANTE BROWN"/>
    <s v="INSTALACION ELEM. AGUA MOLINA E/ CALZADA Y FLORES - AB"/>
    <n v="2"/>
    <x v="0"/>
    <n v="356"/>
    <x v="0"/>
    <x v="0"/>
    <n v="5"/>
    <s v="1126215"/>
    <n v="5"/>
    <s v="-"/>
    <n v="11"/>
    <n v="5"/>
    <n v="5"/>
    <n v="7"/>
    <n v="753"/>
    <n v="3"/>
    <n v="8"/>
    <n v="96"/>
    <s v="2"/>
    <s v="SIN P3"/>
    <s v="-"/>
    <s v="ALMIRANTE BROWN"/>
    <s v="ALMIRANTE BROWN"/>
    <s v="ALMIRANTE BROWN"/>
    <d v="2011-01-01T00:00:00"/>
    <d v="2011-12-31T00:00:00"/>
    <s v="NOTA 18.1"/>
    <s v="NOTA 18.1"/>
    <n v="0"/>
    <s v="NOTA 18.1"/>
    <s v="-"/>
    <s v="-"/>
    <n v="5767.7554"/>
    <n v="120.06829999999999"/>
    <s v="-"/>
    <s v="-"/>
    <n v="0"/>
    <n v="0"/>
    <n v="0"/>
    <n v="0"/>
    <n v="0"/>
    <n v="0"/>
    <s v="-"/>
    <s v="FINALIZADO"/>
    <n v="1"/>
    <n v="1"/>
    <s v="-"/>
  </r>
  <r>
    <n v="1554"/>
    <x v="0"/>
    <s v="06. PLAN SANITARIO DE EMERGENCIA"/>
    <s v="-"/>
    <s v="-"/>
    <s v="-"/>
    <s v="MEJORA Y MANTENIMIENTO"/>
    <s v="SISTEMA DE AGUA ALMIRANTE BROWN"/>
    <s v="INSTALACION CONEX. AGUA MOLINA E/ CALZADA Y FLORES - AB"/>
    <n v="2"/>
    <x v="0"/>
    <n v="356"/>
    <x v="0"/>
    <x v="0"/>
    <n v="5"/>
    <s v="1126216"/>
    <n v="5"/>
    <s v="-"/>
    <n v="11"/>
    <n v="5"/>
    <n v="5"/>
    <n v="7"/>
    <n v="753"/>
    <n v="3"/>
    <n v="8"/>
    <n v="96"/>
    <s v="2"/>
    <s v="SIN P3"/>
    <s v="-"/>
    <s v="ALMIRANTE BROWN"/>
    <s v="ALMIRANTE BROWN"/>
    <s v="ALMIRANTE BROWN"/>
    <d v="2011-01-01T00:00:00"/>
    <d v="2011-12-31T00:00:00"/>
    <s v="NOTA 18.1"/>
    <s v="NOTA 18.1"/>
    <n v="0"/>
    <s v="NOTA 18.1"/>
    <s v="-"/>
    <s v="-"/>
    <n v="20651.0942"/>
    <s v="-"/>
    <s v="-"/>
    <s v="-"/>
    <n v="0"/>
    <n v="0"/>
    <n v="0"/>
    <n v="0"/>
    <n v="0"/>
    <n v="0"/>
    <s v="-"/>
    <s v="FINALIZADO"/>
    <n v="1"/>
    <n v="1"/>
    <s v="-"/>
  </r>
  <r>
    <n v="1555"/>
    <x v="0"/>
    <s v="06. PLAN SANITARIO DE EMERGENCIA"/>
    <s v="-"/>
    <s v="-"/>
    <s v="-"/>
    <s v="MEJORA Y MANTENIMIENTO"/>
    <s v="SISTEMA DE AGUA ALMIRANTE BROWN"/>
    <s v="INSTALACION RED CALLE LAPRIDA E/ RECARTE Y PJE. ARMANINO - AB"/>
    <n v="2"/>
    <x v="0"/>
    <n v="356"/>
    <x v="0"/>
    <x v="0"/>
    <n v="5"/>
    <s v="1126205"/>
    <n v="5"/>
    <s v="-"/>
    <n v="11"/>
    <n v="5"/>
    <n v="5"/>
    <n v="7"/>
    <n v="753"/>
    <n v="3"/>
    <n v="8"/>
    <n v="96"/>
    <s v="2"/>
    <s v="SIN P3"/>
    <s v="-"/>
    <s v="ALMIRANTE BROWN"/>
    <s v="ALMIRANTE BROWN"/>
    <s v="ALMIRANTE BROWN"/>
    <d v="2011-01-01T00:00:00"/>
    <d v="2011-12-31T00:00:00"/>
    <s v="NOTA 18.1"/>
    <s v="NOTA 18.1"/>
    <n v="0"/>
    <s v="NOTA 18.1"/>
    <s v="-"/>
    <s v="-"/>
    <n v="35233.421300000002"/>
    <n v="1564.3363999999999"/>
    <s v="-"/>
    <s v="-"/>
    <n v="0"/>
    <n v="0"/>
    <n v="0"/>
    <n v="0"/>
    <n v="0"/>
    <n v="0"/>
    <s v="-"/>
    <s v="FINALIZADO"/>
    <n v="1"/>
    <n v="1"/>
    <s v="-"/>
  </r>
  <r>
    <n v="1556"/>
    <x v="0"/>
    <s v="06. PLAN SANITARIO DE EMERGENCIA"/>
    <s v="-"/>
    <s v="-"/>
    <s v="-"/>
    <s v="MEJORA Y MANTENIMIENTO"/>
    <s v="SISTEMA DE AGUA ALMIRANTE BROWN"/>
    <s v="INSTALACION ELEM. CALLE LAPRIDA E/ RECARTE Y PJE. ARMANINO - AB"/>
    <n v="2"/>
    <x v="0"/>
    <n v="356"/>
    <x v="0"/>
    <x v="0"/>
    <n v="5"/>
    <s v="1126206"/>
    <n v="5"/>
    <s v="-"/>
    <n v="11"/>
    <n v="5"/>
    <n v="5"/>
    <n v="7"/>
    <n v="753"/>
    <n v="3"/>
    <n v="8"/>
    <n v="96"/>
    <s v="2"/>
    <s v="SIN P3"/>
    <s v="-"/>
    <s v="ALMIRANTE BROWN"/>
    <s v="ALMIRANTE BROWN"/>
    <s v="ALMIRANTE BROWN"/>
    <d v="2011-01-01T00:00:00"/>
    <d v="2011-12-31T00:00:00"/>
    <s v="NOTA 18.1"/>
    <s v="NOTA 18.1"/>
    <n v="0"/>
    <s v="NOTA 18.1"/>
    <s v="-"/>
    <s v="-"/>
    <n v="6546.3056999999999"/>
    <n v="189.4134"/>
    <s v="-"/>
    <s v="-"/>
    <n v="0"/>
    <n v="0"/>
    <n v="0"/>
    <n v="0"/>
    <n v="0"/>
    <n v="0"/>
    <s v="-"/>
    <s v="FINALIZADO"/>
    <n v="1"/>
    <n v="1"/>
    <s v="-"/>
  </r>
  <r>
    <n v="1557"/>
    <x v="0"/>
    <s v="06. PLAN SANITARIO DE EMERGENCIA"/>
    <s v="-"/>
    <s v="-"/>
    <s v="-"/>
    <s v="MEJORA Y MANTENIMIENTO"/>
    <s v="SISTEMA DE AGUA ALMIRANTE BROWN"/>
    <s v="INSTALACION CONEX. CALLE LAPRIDA E/ RECARTE Y PJE. ARMANINO - AB"/>
    <n v="2"/>
    <x v="0"/>
    <n v="356"/>
    <x v="0"/>
    <x v="0"/>
    <n v="5"/>
    <s v="1126207"/>
    <n v="5"/>
    <s v="-"/>
    <n v="11"/>
    <n v="5"/>
    <n v="5"/>
    <n v="7"/>
    <n v="753"/>
    <n v="3"/>
    <n v="8"/>
    <n v="96"/>
    <s v="2"/>
    <s v="SIN P3"/>
    <s v="-"/>
    <s v="ALMIRANTE BROWN"/>
    <s v="ALMIRANTE BROWN"/>
    <s v="ALMIRANTE BROWN"/>
    <d v="2011-01-01T00:00:00"/>
    <d v="2011-12-31T00:00:00"/>
    <s v="NOTA 18.1"/>
    <s v="NOTA 18.1"/>
    <n v="0"/>
    <s v="NOTA 18.1"/>
    <s v="-"/>
    <s v="-"/>
    <n v="15851.5929"/>
    <n v="722.37"/>
    <s v="-"/>
    <s v="-"/>
    <n v="0"/>
    <n v="0"/>
    <n v="0"/>
    <n v="0"/>
    <n v="0"/>
    <n v="0"/>
    <s v="-"/>
    <s v="FINALIZADO"/>
    <n v="1"/>
    <n v="1"/>
    <s v="-"/>
  </r>
  <r>
    <n v="1558"/>
    <x v="0"/>
    <s v="06. PLAN SANITARIO DE EMERGENCIA"/>
    <s v="-"/>
    <s v="-"/>
    <s v="-"/>
    <s v="MEJORA Y MANTENIMIENTO"/>
    <s v="SISTEMA DE AGUA ALMIRANTE BROWN"/>
    <s v="INSTALACION RED AGUA CALLE DEL CASTILLO E/ GAMARRA Y FLEITAS - AB"/>
    <n v="2"/>
    <x v="0"/>
    <n v="356"/>
    <x v="0"/>
    <x v="0"/>
    <n v="5"/>
    <s v="1126217"/>
    <n v="5"/>
    <s v="-"/>
    <n v="11"/>
    <n v="5"/>
    <n v="5"/>
    <n v="7"/>
    <n v="753"/>
    <n v="3"/>
    <n v="8"/>
    <n v="96"/>
    <s v="2"/>
    <s v="SIN P3"/>
    <s v="-"/>
    <s v="ALMIRANTE BROWN"/>
    <s v="ALMIRANTE BROWN"/>
    <s v="ALMIRANTE BROWN"/>
    <d v="2011-01-01T00:00:00"/>
    <d v="2011-12-31T00:00:00"/>
    <s v="NOTA 18.1"/>
    <s v="NOTA 18.1"/>
    <n v="0"/>
    <s v="NOTA 18.1"/>
    <s v="-"/>
    <s v="-"/>
    <n v="34235.498"/>
    <n v="1592.7472"/>
    <s v="-"/>
    <s v="-"/>
    <n v="0"/>
    <n v="0"/>
    <n v="0"/>
    <n v="0"/>
    <n v="0"/>
    <n v="0"/>
    <s v="-"/>
    <s v="FINALIZADO"/>
    <n v="1"/>
    <n v="1"/>
    <s v="-"/>
  </r>
  <r>
    <n v="1559"/>
    <x v="0"/>
    <s v="06. PLAN SANITARIO DE EMERGENCIA"/>
    <s v="-"/>
    <s v="-"/>
    <s v="-"/>
    <s v="MEJORA Y MANTENIMIENTO"/>
    <s v="SISTEMA DE AGUA ALMIRANTE BROWN"/>
    <s v="INSTALACION CONEX. AGUA CALLE DEL CASTILLO E/ GAMARRA Y FLEITAS - AB"/>
    <n v="2"/>
    <x v="0"/>
    <n v="356"/>
    <x v="0"/>
    <x v="0"/>
    <n v="5"/>
    <s v="1126219"/>
    <n v="5"/>
    <s v="-"/>
    <n v="11"/>
    <n v="5"/>
    <n v="5"/>
    <n v="7"/>
    <n v="753"/>
    <n v="3"/>
    <n v="8"/>
    <n v="96"/>
    <s v="2"/>
    <s v="SIN P3"/>
    <s v="-"/>
    <s v="ALMIRANTE BROWN"/>
    <s v="ALMIRANTE BROWN"/>
    <s v="ALMIRANTE BROWN"/>
    <d v="2011-01-01T00:00:00"/>
    <d v="2011-12-31T00:00:00"/>
    <s v="NOTA 18.1"/>
    <s v="NOTA 18.1"/>
    <n v="0"/>
    <s v="NOTA 18.1"/>
    <s v="-"/>
    <s v="-"/>
    <n v="13961.597100000001"/>
    <n v="557.25340000000006"/>
    <s v="-"/>
    <s v="-"/>
    <n v="0"/>
    <n v="0"/>
    <n v="0"/>
    <n v="0"/>
    <n v="0"/>
    <n v="0"/>
    <s v="-"/>
    <s v="FINALIZADO"/>
    <n v="1"/>
    <n v="1"/>
    <s v="-"/>
  </r>
  <r>
    <n v="1560"/>
    <x v="0"/>
    <s v="06. PLAN SANITARIO DE EMERGENCIA"/>
    <s v="-"/>
    <s v="-"/>
    <s v="-"/>
    <s v="MEJORA Y MANTENIMIENTO"/>
    <s v="SISTEMA AGUA LOMAS DE ZAMORA"/>
    <s v="INSTALACION RED AGUA CALLE BOULOGNE SUR MER E CALLO Y PEÑA - LZ"/>
    <n v="2"/>
    <x v="0"/>
    <n v="356"/>
    <x v="0"/>
    <x v="0"/>
    <n v="5"/>
    <s v="1126220"/>
    <n v="5"/>
    <s v="-"/>
    <n v="11"/>
    <n v="5"/>
    <n v="5"/>
    <n v="7"/>
    <n v="753"/>
    <n v="3"/>
    <n v="8"/>
    <n v="96"/>
    <s v="2"/>
    <s v="SIN P3"/>
    <s v="-"/>
    <s v="LOMAS DE ZAMORA"/>
    <s v="LOMAS DE ZAMORA"/>
    <s v="LOMAS DE ZAMORA"/>
    <d v="2011-01-01T00:00:00"/>
    <d v="2011-12-31T00:00:00"/>
    <s v="NOTA 18.4"/>
    <s v="NOTA 18.4"/>
    <n v="0"/>
    <s v="NOTA 18.4"/>
    <s v="-"/>
    <s v="-"/>
    <n v="66525.146599999993"/>
    <n v="2718.3254999999999"/>
    <s v="-"/>
    <s v="-"/>
    <n v="0"/>
    <n v="0"/>
    <n v="0"/>
    <n v="0"/>
    <n v="0"/>
    <n v="0"/>
    <s v="-"/>
    <s v="FINALIZADO"/>
    <n v="1"/>
    <n v="1"/>
    <s v="-"/>
  </r>
  <r>
    <n v="1561"/>
    <x v="0"/>
    <s v="06. PLAN SANITARIO DE EMERGENCIA"/>
    <s v="-"/>
    <s v="-"/>
    <s v="-"/>
    <s v="MEJORA Y MANTENIMIENTO"/>
    <s v="SISTEMA AGUA LOMAS DE ZAMORA"/>
    <s v="INSTALACION CONEX. AGUA CALLE BOULOGNE SUR MER E CALLO Y PEÑA - LZ"/>
    <n v="2"/>
    <x v="0"/>
    <n v="356"/>
    <x v="0"/>
    <x v="0"/>
    <n v="5"/>
    <s v="1126222"/>
    <n v="5"/>
    <s v="-"/>
    <n v="11"/>
    <n v="5"/>
    <n v="5"/>
    <n v="7"/>
    <n v="753"/>
    <n v="3"/>
    <n v="8"/>
    <n v="96"/>
    <s v="2"/>
    <s v="SIN P3"/>
    <s v="-"/>
    <s v="LOMAS DE ZAMORA"/>
    <s v="LOMAS DE ZAMORA"/>
    <s v="LOMAS DE ZAMORA"/>
    <d v="2011-01-01T00:00:00"/>
    <d v="2011-12-31T00:00:00"/>
    <s v="NOTA 18.4"/>
    <s v="NOTA 18.4"/>
    <n v="0"/>
    <s v="NOTA 18.4"/>
    <s v="-"/>
    <s v="-"/>
    <n v="13036.019700000001"/>
    <n v="589.02800000000002"/>
    <s v="-"/>
    <s v="-"/>
    <n v="0"/>
    <n v="0"/>
    <n v="0"/>
    <n v="0"/>
    <n v="0"/>
    <n v="0"/>
    <s v="-"/>
    <s v="FINALIZADO"/>
    <n v="1"/>
    <n v="1"/>
    <s v="-"/>
  </r>
  <r>
    <n v="1562"/>
    <x v="0"/>
    <s v="06. PLAN SANITARIO DE EMERGENCIA"/>
    <s v="-"/>
    <s v="-"/>
    <s v="-"/>
    <s v="MEJORA Y MANTENIMIENTO"/>
    <s v="SISTEMA AGUA LOMAS DE ZAMORA"/>
    <s v="RENOVACION RED AGUA CALLE MANUEL CASTRO E/ ARAOZ Y DARRAGUEIRA - LZ"/>
    <n v="2"/>
    <x v="0"/>
    <n v="356"/>
    <x v="0"/>
    <x v="0"/>
    <n v="5"/>
    <s v="1125806"/>
    <n v="5"/>
    <s v="-"/>
    <n v="11"/>
    <n v="5"/>
    <n v="5"/>
    <n v="7"/>
    <n v="753"/>
    <n v="3"/>
    <n v="8"/>
    <n v="96"/>
    <s v="2"/>
    <s v="SIN P3"/>
    <s v="-"/>
    <s v="LOMAS DE ZAMORA"/>
    <s v="LOMAS DE ZAMORA"/>
    <s v="LOMAS DE ZAMORA"/>
    <d v="2011-01-01T00:00:00"/>
    <d v="2011-12-31T00:00:00"/>
    <s v="NOTA 18.4"/>
    <s v="NOTA 18.4"/>
    <n v="0"/>
    <s v="NOTA 18.4"/>
    <s v="-"/>
    <s v="-"/>
    <n v="200042.45139999999"/>
    <n v="1864.1139000000001"/>
    <s v="-"/>
    <s v="-"/>
    <n v="0"/>
    <n v="0"/>
    <n v="0"/>
    <n v="0"/>
    <n v="0"/>
    <n v="0"/>
    <s v="-"/>
    <s v="FINALIZADO"/>
    <n v="1"/>
    <n v="1"/>
    <s v="-"/>
  </r>
  <r>
    <n v="1563"/>
    <x v="0"/>
    <s v="06. PLAN SANITARIO DE EMERGENCIA"/>
    <s v="-"/>
    <s v="-"/>
    <s v="-"/>
    <s v="MEJORA Y MANTENIMIENTO"/>
    <s v="SISTEMA DE AGUA ALMIRANTE BROWN"/>
    <s v="INSTALACION ELEM. AGUA CALLE DEL CASTILLO E/ GAMARRA Y FLEITAS - AB"/>
    <n v="2"/>
    <x v="0"/>
    <n v="356"/>
    <x v="0"/>
    <x v="0"/>
    <n v="5"/>
    <s v="1126218"/>
    <n v="5"/>
    <s v="-"/>
    <n v="11"/>
    <n v="5"/>
    <n v="5"/>
    <n v="7"/>
    <n v="753"/>
    <n v="3"/>
    <n v="8"/>
    <n v="96"/>
    <s v="2"/>
    <s v="SIN P3"/>
    <s v="-"/>
    <s v="ALMIRANTE BROWN"/>
    <s v="ALMIRANTE BROWN"/>
    <s v="ALMIRANTE BROWN"/>
    <d v="2011-01-01T00:00:00"/>
    <d v="2011-12-31T00:00:00"/>
    <s v="NOTA 18.1"/>
    <s v="NOTA 18.1"/>
    <n v="0"/>
    <s v="NOTA 18.1"/>
    <s v="-"/>
    <s v="-"/>
    <n v="4784.6424999999999"/>
    <n v="119.3544"/>
    <s v="-"/>
    <s v="-"/>
    <n v="0"/>
    <n v="0"/>
    <n v="0"/>
    <n v="0"/>
    <n v="0"/>
    <n v="0"/>
    <s v="-"/>
    <s v="FINALIZADO"/>
    <n v="1"/>
    <n v="1"/>
    <s v="-"/>
  </r>
  <r>
    <n v="1564"/>
    <x v="0"/>
    <s v="06. PLAN SANITARIO DE EMERGENCIA"/>
    <s v="-"/>
    <s v="-"/>
    <s v="-"/>
    <s v="MEJORA Y MANTENIMIENTO"/>
    <s v="SISTEMA AGUA LOMAS DE ZAMORA"/>
    <s v="INSTALACION ELEM. AGUA CALLE BOULOGNE SUR MER E CALLO Y PEÑA - LZ"/>
    <n v="2"/>
    <x v="0"/>
    <n v="356"/>
    <x v="0"/>
    <x v="0"/>
    <n v="5"/>
    <s v="1126221"/>
    <n v="5"/>
    <s v="-"/>
    <n v="11"/>
    <n v="5"/>
    <n v="5"/>
    <n v="7"/>
    <n v="753"/>
    <n v="3"/>
    <n v="8"/>
    <n v="96"/>
    <s v="2"/>
    <s v="SIN P3"/>
    <s v="-"/>
    <s v="LOMAS DE ZAMORA"/>
    <s v="LOMAS DE ZAMORA"/>
    <s v="LOMAS DE ZAMORA"/>
    <d v="2011-01-01T00:00:00"/>
    <d v="2011-12-31T00:00:00"/>
    <s v="NOTA 18.4"/>
    <s v="NOTA 18.4"/>
    <n v="0"/>
    <s v="NOTA 18.4"/>
    <s v="-"/>
    <s v="-"/>
    <n v="4514.1469999999999"/>
    <n v="58.322000000000003"/>
    <s v="-"/>
    <s v="-"/>
    <n v="0"/>
    <n v="0"/>
    <n v="0"/>
    <n v="0"/>
    <n v="0"/>
    <n v="0"/>
    <s v="-"/>
    <s v="FINALIZADO"/>
    <n v="1"/>
    <n v="1"/>
    <s v="-"/>
  </r>
  <r>
    <n v="1565"/>
    <x v="0"/>
    <s v="06. PLAN SANITARIO DE EMERGENCIA"/>
    <s v="-"/>
    <s v="-"/>
    <s v="-"/>
    <s v="MEJORA Y MANTENIMIENTO"/>
    <s v="SISTEMA AGUA LOMAS DE ZAMORA"/>
    <s v="INSTALACION RED AGUA CALLE ACUÑA E/ GALLO Y PEÑA - LZ"/>
    <n v="2"/>
    <x v="0"/>
    <n v="356"/>
    <x v="0"/>
    <x v="0"/>
    <n v="5"/>
    <s v="1126223"/>
    <n v="5"/>
    <s v="-"/>
    <n v="11"/>
    <n v="5"/>
    <n v="5"/>
    <n v="7"/>
    <n v="753"/>
    <n v="3"/>
    <n v="8"/>
    <n v="96"/>
    <s v="2"/>
    <s v="SIN P3"/>
    <s v="-"/>
    <s v="LOMAS DE ZAMORA"/>
    <s v="LOMAS DE ZAMORA"/>
    <s v="LOMAS DE ZAMORA"/>
    <d v="2011-01-01T00:00:00"/>
    <d v="2011-12-31T00:00:00"/>
    <s v="NOTA 18.4"/>
    <s v="NOTA 18.4"/>
    <n v="0"/>
    <s v="NOTA 18.4"/>
    <s v="-"/>
    <s v="-"/>
    <n v="81568.326400000005"/>
    <n v="9922.4114000000009"/>
    <s v="-"/>
    <s v="-"/>
    <n v="0"/>
    <n v="0"/>
    <n v="0"/>
    <n v="0"/>
    <n v="0"/>
    <n v="0"/>
    <s v="-"/>
    <s v="FINALIZADO"/>
    <n v="1"/>
    <n v="1"/>
    <s v="-"/>
  </r>
  <r>
    <n v="1566"/>
    <x v="0"/>
    <s v="06. PLAN SANITARIO DE EMERGENCIA"/>
    <s v="-"/>
    <s v="-"/>
    <s v="-"/>
    <s v="MEJORA Y MANTENIMIENTO"/>
    <s v="SISTEMA AGUA LOMAS DE ZAMORA"/>
    <s v="INSTALACION ELEM. AGUA CALLE ACUÑA E/ GALLO Y PEÑA - LZ"/>
    <n v="2"/>
    <x v="0"/>
    <n v="356"/>
    <x v="0"/>
    <x v="0"/>
    <n v="5"/>
    <s v="1126224"/>
    <n v="5"/>
    <s v="-"/>
    <n v="11"/>
    <n v="5"/>
    <n v="5"/>
    <n v="7"/>
    <n v="753"/>
    <n v="3"/>
    <n v="8"/>
    <n v="96"/>
    <s v="2"/>
    <s v="SIN P3"/>
    <s v="-"/>
    <s v="LOMAS DE ZAMORA"/>
    <s v="LOMAS DE ZAMORA"/>
    <s v="LOMAS DE ZAMORA"/>
    <d v="2011-01-01T00:00:00"/>
    <d v="2011-12-31T00:00:00"/>
    <s v="NOTA 18.4"/>
    <s v="NOTA 18.4"/>
    <n v="0"/>
    <s v="NOTA 18.4"/>
    <s v="-"/>
    <s v="-"/>
    <n v="15377.926299999999"/>
    <n v="112.68729999999999"/>
    <s v="-"/>
    <s v="-"/>
    <n v="0"/>
    <n v="0"/>
    <n v="0"/>
    <n v="0"/>
    <n v="0"/>
    <n v="0"/>
    <s v="-"/>
    <s v="FINALIZADO"/>
    <n v="1"/>
    <n v="1"/>
    <s v="-"/>
  </r>
  <r>
    <n v="1567"/>
    <x v="0"/>
    <s v="06. PLAN SANITARIO DE EMERGENCIA"/>
    <s v="-"/>
    <s v="-"/>
    <s v="-"/>
    <s v="MEJORA Y MANTENIMIENTO"/>
    <s v="SISTEMA AGUA LOMAS DE ZAMORA"/>
    <s v="INSTALACION CONEX. AGUA CALLE ACUÑA E/ GALLO Y PEÑA - LZ"/>
    <n v="2"/>
    <x v="0"/>
    <n v="356"/>
    <x v="0"/>
    <x v="0"/>
    <n v="5"/>
    <s v="1126225"/>
    <n v="5"/>
    <s v="-"/>
    <n v="11"/>
    <n v="5"/>
    <n v="5"/>
    <n v="7"/>
    <n v="753"/>
    <n v="3"/>
    <n v="8"/>
    <n v="96"/>
    <s v="2"/>
    <s v="SIN P3"/>
    <s v="-"/>
    <s v="LOMAS DE ZAMORA"/>
    <s v="LOMAS DE ZAMORA"/>
    <s v="LOMAS DE ZAMORA"/>
    <d v="2011-01-01T00:00:00"/>
    <d v="2011-12-31T00:00:00"/>
    <s v="NOTA 18.4"/>
    <s v="NOTA 18.4"/>
    <n v="0"/>
    <s v="NOTA 18.4"/>
    <s v="-"/>
    <s v="-"/>
    <n v="5507.7385000000004"/>
    <n v="118.0355"/>
    <s v="-"/>
    <s v="-"/>
    <n v="0"/>
    <n v="0"/>
    <n v="0"/>
    <n v="0"/>
    <n v="0"/>
    <n v="0"/>
    <s v="-"/>
    <s v="FINALIZADO"/>
    <n v="1"/>
    <n v="1"/>
    <s v="-"/>
  </r>
  <r>
    <n v="1568"/>
    <x v="0"/>
    <s v="06. PLAN SANITARIO DE EMERGENCIA"/>
    <s v="-"/>
    <s v="-"/>
    <s v="-"/>
    <s v="MEJORA Y MANTENIMIENTO"/>
    <s v="SISTEMA AGUA LOMAS DE ZAMORA"/>
    <s v="RENOVACION ELEMENTOS AGUA CALLE MANUEL CASTRO E/ ARAOZ Y DARRAGUEIRA - LZ"/>
    <n v="2"/>
    <x v="0"/>
    <n v="356"/>
    <x v="0"/>
    <x v="0"/>
    <n v="5"/>
    <s v="1125807"/>
    <n v="5"/>
    <s v="-"/>
    <n v="11"/>
    <n v="5"/>
    <n v="5"/>
    <n v="7"/>
    <n v="753"/>
    <n v="3"/>
    <n v="8"/>
    <n v="96"/>
    <s v="2"/>
    <s v="SIN P3"/>
    <s v="-"/>
    <s v="LOMAS DE ZAMORA"/>
    <s v="LOMAS DE ZAMORA"/>
    <s v="LOMAS DE ZAMORA"/>
    <d v="2011-01-01T00:00:00"/>
    <d v="2011-12-31T00:00:00"/>
    <s v="NOTA 18.4"/>
    <s v="NOTA 18.4"/>
    <n v="0"/>
    <s v="NOTA 18.4"/>
    <s v="-"/>
    <s v="-"/>
    <n v="12913.3015"/>
    <n v="463.38159999999999"/>
    <s v="-"/>
    <s v="-"/>
    <n v="0"/>
    <n v="0"/>
    <n v="0"/>
    <n v="0"/>
    <n v="0"/>
    <n v="0"/>
    <s v="-"/>
    <s v="FINALIZADO"/>
    <n v="1"/>
    <n v="1"/>
    <s v="-"/>
  </r>
  <r>
    <n v="1569"/>
    <x v="0"/>
    <s v="06. PLAN SANITARIO DE EMERGENCIA"/>
    <s v="-"/>
    <s v="-"/>
    <s v="-"/>
    <s v="MEJORA Y MANTENIMIENTO"/>
    <s v="SISTEMA AGUA LOMAS DE ZAMORA"/>
    <s v="RENOVACION CONEXIONES AGUA CALLE MANUEL CASTRO E/ ARAOZ Y DARRAGUEIRA - LZ"/>
    <n v="2"/>
    <x v="0"/>
    <n v="356"/>
    <x v="0"/>
    <x v="0"/>
    <n v="5"/>
    <s v="1125808"/>
    <n v="5"/>
    <s v="-"/>
    <n v="11"/>
    <n v="5"/>
    <n v="5"/>
    <n v="7"/>
    <n v="753"/>
    <n v="3"/>
    <n v="8"/>
    <n v="96"/>
    <s v="2"/>
    <s v="SIN P3"/>
    <s v="-"/>
    <s v="LOMAS DE ZAMORA"/>
    <s v="LOMAS DE ZAMORA"/>
    <s v="LOMAS DE ZAMORA"/>
    <d v="2011-01-01T00:00:00"/>
    <d v="2011-12-31T00:00:00"/>
    <s v="NOTA 18.4"/>
    <s v="NOTA 18.4"/>
    <n v="0"/>
    <s v="NOTA 18.4"/>
    <s v="-"/>
    <s v="-"/>
    <n v="74303.909899999999"/>
    <n v="4865.0227999999997"/>
    <s v="-"/>
    <s v="-"/>
    <n v="0"/>
    <n v="0"/>
    <n v="0"/>
    <n v="0"/>
    <n v="0"/>
    <n v="0"/>
    <s v="-"/>
    <s v="FINALIZADO"/>
    <n v="1"/>
    <n v="1"/>
    <s v="-"/>
  </r>
  <r>
    <n v="1570"/>
    <x v="0"/>
    <s v="06. PLAN SANITARIO DE EMERGENCIA"/>
    <s v="-"/>
    <s v="-"/>
    <s v="-"/>
    <s v="MEJORA Y MANTENIMIENTO"/>
    <s v="SISTEMA DE AGUA ALMIRANTE BROWN"/>
    <s v="RENOVACION RED AGUA CALLE E/ SEGUI Y AMENEDO - AB"/>
    <n v="2"/>
    <x v="0"/>
    <n v="356"/>
    <x v="0"/>
    <x v="0"/>
    <n v="5"/>
    <s v="1125809"/>
    <n v="5"/>
    <s v="-"/>
    <n v="11"/>
    <n v="5"/>
    <n v="5"/>
    <n v="7"/>
    <n v="753"/>
    <n v="3"/>
    <n v="8"/>
    <n v="96"/>
    <s v="2"/>
    <s v="SIN P3"/>
    <s v="-"/>
    <s v="ALMIRANTE BROWN"/>
    <s v="ALMIRANTE BROWN"/>
    <s v="ALMIRANTE BROWN"/>
    <d v="2011-01-01T00:00:00"/>
    <d v="2011-12-31T00:00:00"/>
    <s v="NOTA 18.1"/>
    <s v="NOTA 18.1"/>
    <n v="0"/>
    <s v="NOTA 18.1"/>
    <s v="-"/>
    <s v="-"/>
    <n v="265351.3665"/>
    <n v="5317.8531999999996"/>
    <s v="-"/>
    <s v="-"/>
    <n v="0"/>
    <n v="0"/>
    <n v="0"/>
    <n v="0"/>
    <n v="0"/>
    <n v="0"/>
    <s v="-"/>
    <s v="FINALIZADO"/>
    <n v="1"/>
    <n v="1"/>
    <s v="-"/>
  </r>
  <r>
    <n v="1571"/>
    <x v="0"/>
    <s v="06. PLAN SANITARIO DE EMERGENCIA"/>
    <s v="-"/>
    <s v="-"/>
    <s v="-"/>
    <s v="MEJORA Y MANTENIMIENTO"/>
    <s v="SISTEMA DE AGUA ALMIRANTE BROWN"/>
    <s v="RENOVACION ELEMENTOS AGUA CALLE E/ SEGUI Y AMENEDO - AB"/>
    <n v="2"/>
    <x v="0"/>
    <n v="356"/>
    <x v="0"/>
    <x v="0"/>
    <n v="5"/>
    <s v="1125810"/>
    <n v="5"/>
    <s v="-"/>
    <n v="11"/>
    <n v="5"/>
    <n v="5"/>
    <n v="7"/>
    <n v="753"/>
    <n v="3"/>
    <n v="8"/>
    <n v="96"/>
    <s v="2"/>
    <s v="SIN P3"/>
    <s v="-"/>
    <s v="ALMIRANTE BROWN"/>
    <s v="ALMIRANTE BROWN"/>
    <s v="ALMIRANTE BROWN"/>
    <d v="2011-01-01T00:00:00"/>
    <d v="2011-12-31T00:00:00"/>
    <s v="NOTA 18.1"/>
    <s v="NOTA 18.1"/>
    <n v="0"/>
    <s v="NOTA 18.1"/>
    <s v="-"/>
    <s v="-"/>
    <n v="15311.0254"/>
    <n v="333.13720000000001"/>
    <s v="-"/>
    <s v="-"/>
    <n v="0"/>
    <n v="0"/>
    <n v="0"/>
    <n v="0"/>
    <n v="0"/>
    <n v="0"/>
    <s v="-"/>
    <s v="FINALIZADO"/>
    <n v="1"/>
    <n v="1"/>
    <s v="-"/>
  </r>
  <r>
    <n v="1572"/>
    <x v="0"/>
    <s v="06. PLAN SANITARIO DE EMERGENCIA"/>
    <s v="-"/>
    <s v="-"/>
    <s v="-"/>
    <s v="MEJORA Y MANTENIMIENTO"/>
    <s v="SISTEMA DE AGUA ALMIRANTE BROWN"/>
    <s v="RENOVACION CONEXION AGUA CALLE E/ SEGUI Y AMENEDO - AB"/>
    <n v="2"/>
    <x v="0"/>
    <n v="356"/>
    <x v="0"/>
    <x v="0"/>
    <n v="5"/>
    <s v="1125811"/>
    <n v="5"/>
    <s v="-"/>
    <n v="11"/>
    <n v="5"/>
    <n v="5"/>
    <n v="7"/>
    <n v="753"/>
    <n v="3"/>
    <n v="8"/>
    <n v="96"/>
    <s v="2"/>
    <s v="SIN P3"/>
    <s v="-"/>
    <s v="ALMIRANTE BROWN"/>
    <s v="ALMIRANTE BROWN"/>
    <s v="ALMIRANTE BROWN"/>
    <d v="2011-01-01T00:00:00"/>
    <d v="2011-12-31T00:00:00"/>
    <s v="NOTA 18.1"/>
    <s v="NOTA 18.1"/>
    <n v="0"/>
    <s v="NOTA 18.1"/>
    <s v="-"/>
    <s v="-"/>
    <n v="114058.90760000001"/>
    <n v="5117.7676000000001"/>
    <s v="-"/>
    <s v="-"/>
    <n v="0"/>
    <n v="0"/>
    <n v="0"/>
    <n v="0"/>
    <n v="0"/>
    <n v="0"/>
    <s v="-"/>
    <s v="FINALIZADO"/>
    <n v="1"/>
    <n v="1"/>
    <s v="-"/>
  </r>
  <r>
    <n v="1573"/>
    <x v="0"/>
    <s v="06. PLAN SANITARIO DE EMERGENCIA"/>
    <s v="-"/>
    <s v="-"/>
    <s v="-"/>
    <s v="MEJORA Y MANTENIMIENTO"/>
    <s v="SISTEMA AGUA LOMAS DE ZAMORA"/>
    <s v="INSTALACION RED AGUA CALLE BAYONA E/ HOMERO Y FALUCHO - LZ"/>
    <n v="2"/>
    <x v="0"/>
    <n v="356"/>
    <x v="0"/>
    <x v="0"/>
    <n v="5"/>
    <s v="1126226"/>
    <n v="5"/>
    <s v="-"/>
    <n v="11"/>
    <n v="5"/>
    <n v="5"/>
    <n v="7"/>
    <n v="753"/>
    <n v="3"/>
    <n v="8"/>
    <n v="96"/>
    <s v="2"/>
    <s v="SIN P3"/>
    <s v="-"/>
    <s v="LOMAS DE ZAMORA"/>
    <s v="LOMAS DE ZAMORA"/>
    <s v="LOMAS DE ZAMORA"/>
    <d v="2011-01-01T00:00:00"/>
    <d v="2011-12-31T00:00:00"/>
    <s v="NOTA 18.4"/>
    <s v="NOTA 18.4"/>
    <n v="0"/>
    <s v="NOTA 18.4"/>
    <s v="-"/>
    <s v="-"/>
    <n v="15759.1126"/>
    <n v="781.12760000000003"/>
    <s v="-"/>
    <s v="-"/>
    <n v="0"/>
    <n v="0"/>
    <n v="0"/>
    <n v="0"/>
    <n v="0"/>
    <n v="0"/>
    <s v="-"/>
    <s v="FINALIZADO"/>
    <n v="1"/>
    <n v="1"/>
    <s v="-"/>
  </r>
  <r>
    <n v="1574"/>
    <x v="0"/>
    <s v="06. PLAN SANITARIO DE EMERGENCIA"/>
    <s v="-"/>
    <s v="-"/>
    <s v="-"/>
    <s v="MEJORA Y MANTENIMIENTO"/>
    <s v="SISTEMA AGUA LOMAS DE ZAMORA"/>
    <s v="INSTALACION ELEMENTOS AGUA CALLE BAYONA E/ HOMERO Y FALUCHO - LZ"/>
    <n v="2"/>
    <x v="0"/>
    <n v="356"/>
    <x v="0"/>
    <x v="0"/>
    <n v="5"/>
    <s v="1126227"/>
    <n v="5"/>
    <s v="-"/>
    <n v="11"/>
    <n v="5"/>
    <n v="5"/>
    <n v="7"/>
    <n v="753"/>
    <n v="3"/>
    <n v="8"/>
    <n v="96"/>
    <s v="2"/>
    <s v="SIN P3"/>
    <s v="-"/>
    <s v="LOMAS DE ZAMORA"/>
    <s v="LOMAS DE ZAMORA"/>
    <s v="LOMAS DE ZAMORA"/>
    <d v="2011-01-01T00:00:00"/>
    <d v="2011-12-31T00:00:00"/>
    <s v="NOTA 18.4"/>
    <s v="NOTA 18.4"/>
    <n v="0"/>
    <s v="NOTA 18.4"/>
    <s v="-"/>
    <s v="-"/>
    <n v="12884.2857"/>
    <s v="-"/>
    <s v="-"/>
    <s v="-"/>
    <n v="0"/>
    <n v="0"/>
    <n v="0"/>
    <n v="0"/>
    <n v="0"/>
    <n v="0"/>
    <s v="-"/>
    <s v="FINALIZADO"/>
    <n v="1"/>
    <n v="1"/>
    <s v="-"/>
  </r>
  <r>
    <n v="1575"/>
    <x v="0"/>
    <s v="06. PLAN SANITARIO DE EMERGENCIA"/>
    <s v="-"/>
    <s v="-"/>
    <s v="-"/>
    <s v="MEJORA Y MANTENIMIENTO"/>
    <s v="SISTEMA AGUA LOMAS DE ZAMORA"/>
    <s v="INSTALACION CONEXIONES AGUA CALLE BAYONA E/ HOMERO Y FALUCHO - LZ"/>
    <n v="2"/>
    <x v="0"/>
    <n v="356"/>
    <x v="0"/>
    <x v="0"/>
    <n v="5"/>
    <s v="1126228"/>
    <n v="5"/>
    <s v="-"/>
    <n v="11"/>
    <n v="5"/>
    <n v="5"/>
    <n v="7"/>
    <n v="753"/>
    <n v="3"/>
    <n v="8"/>
    <n v="96"/>
    <s v="2"/>
    <s v="SIN P3"/>
    <s v="-"/>
    <s v="LOMAS DE ZAMORA"/>
    <s v="LOMAS DE ZAMORA"/>
    <s v="LOMAS DE ZAMORA"/>
    <d v="2011-01-01T00:00:00"/>
    <d v="2011-12-31T00:00:00"/>
    <s v="NOTA 18.4"/>
    <s v="NOTA 18.4"/>
    <n v="0"/>
    <s v="NOTA 18.4"/>
    <s v="-"/>
    <s v="-"/>
    <n v="615.64800000000002"/>
    <n v="622.09730000000002"/>
    <s v="-"/>
    <s v="-"/>
    <n v="0"/>
    <n v="0"/>
    <n v="0"/>
    <n v="0"/>
    <n v="0"/>
    <n v="0"/>
    <s v="-"/>
    <s v="FINALIZADO"/>
    <n v="1"/>
    <n v="1"/>
    <s v="-"/>
  </r>
  <r>
    <n v="1576"/>
    <x v="0"/>
    <s v="06. PLAN SANITARIO DE EMERGENCIA"/>
    <s v="-"/>
    <s v="-"/>
    <s v="-"/>
    <s v="MEJORA Y MANTENIMIENTO"/>
    <s v="SISTEMA DE AGUA ALMIRANTE BROWN"/>
    <s v="RENOVACION RED AGUA CALLE GRAL. PAZ E/ ALSINA Y PELLEGRINI - AB"/>
    <n v="2"/>
    <x v="0"/>
    <n v="356"/>
    <x v="0"/>
    <x v="0"/>
    <n v="5"/>
    <s v="1125812"/>
    <n v="5"/>
    <s v="-"/>
    <n v="11"/>
    <n v="5"/>
    <n v="5"/>
    <n v="7"/>
    <n v="753"/>
    <n v="3"/>
    <n v="8"/>
    <n v="96"/>
    <s v="2"/>
    <s v="SIN P3"/>
    <s v="-"/>
    <s v="ALMIRANTE BROWN"/>
    <s v="ALMIRANTE BROWN"/>
    <s v="ALMIRANTE BROWN"/>
    <d v="2011-01-01T00:00:00"/>
    <d v="2011-12-31T00:00:00"/>
    <s v="NOTA 18.1"/>
    <s v="NOTA 18.1"/>
    <n v="0"/>
    <s v="NOTA 18.1"/>
    <s v="-"/>
    <s v="-"/>
    <n v="224798.05919999999"/>
    <n v="1161.1886"/>
    <s v="-"/>
    <s v="-"/>
    <n v="0"/>
    <n v="0"/>
    <n v="0"/>
    <n v="0"/>
    <n v="0"/>
    <n v="0"/>
    <s v="-"/>
    <s v="FINALIZADO"/>
    <n v="1"/>
    <n v="1"/>
    <s v="-"/>
  </r>
  <r>
    <n v="1577"/>
    <x v="0"/>
    <s v="06. PLAN SANITARIO DE EMERGENCIA"/>
    <s v="-"/>
    <s v="-"/>
    <s v="-"/>
    <s v="MEJORA Y MANTENIMIENTO"/>
    <s v="SISTEMA DE AGUA ALMIRANTE BROWN"/>
    <s v="RENOVACION ELEMENTOS AGUA CALLE GRAL. PAZ E/ ALSINA Y PELLEGRINI - AB"/>
    <n v="2"/>
    <x v="0"/>
    <n v="356"/>
    <x v="0"/>
    <x v="0"/>
    <n v="5"/>
    <s v="1125813"/>
    <n v="5"/>
    <s v="-"/>
    <n v="11"/>
    <n v="5"/>
    <n v="5"/>
    <n v="7"/>
    <n v="753"/>
    <n v="3"/>
    <n v="8"/>
    <n v="96"/>
    <s v="2"/>
    <s v="SIN P3"/>
    <s v="-"/>
    <s v="ALMIRANTE BROWN"/>
    <s v="ALMIRANTE BROWN"/>
    <s v="ALMIRANTE BROWN"/>
    <d v="2011-01-01T00:00:00"/>
    <d v="2011-12-31T00:00:00"/>
    <s v="NOTA 18.1"/>
    <s v="NOTA 18.1"/>
    <n v="0"/>
    <s v="NOTA 18.1"/>
    <s v="-"/>
    <s v="-"/>
    <n v="9512.6327999999994"/>
    <n v="171.23920000000001"/>
    <s v="-"/>
    <s v="-"/>
    <n v="0"/>
    <n v="0"/>
    <n v="0"/>
    <n v="0"/>
    <n v="0"/>
    <n v="0"/>
    <s v="-"/>
    <s v="FINALIZADO"/>
    <n v="1"/>
    <n v="1"/>
    <s v="-"/>
  </r>
  <r>
    <n v="1578"/>
    <x v="0"/>
    <s v="06. PLAN SANITARIO DE EMERGENCIA"/>
    <s v="-"/>
    <s v="-"/>
    <s v="-"/>
    <s v="MEJORA Y MANTENIMIENTO"/>
    <s v="SISTEMA DE AGUA ALMIRANTE BROWN"/>
    <s v="RENOVACION CONEXIONES AGUA CALLE GRAL. PAZ E/ ALSINA Y PELLEGRINI - AB"/>
    <n v="2"/>
    <x v="0"/>
    <n v="356"/>
    <x v="0"/>
    <x v="0"/>
    <n v="5"/>
    <s v="1125814"/>
    <n v="5"/>
    <s v="-"/>
    <n v="11"/>
    <n v="5"/>
    <n v="5"/>
    <n v="7"/>
    <n v="753"/>
    <n v="3"/>
    <n v="8"/>
    <n v="96"/>
    <s v="2"/>
    <s v="SIN P3"/>
    <s v="-"/>
    <s v="ALMIRANTE BROWN"/>
    <s v="ALMIRANTE BROWN"/>
    <s v="ALMIRANTE BROWN"/>
    <d v="2011-01-01T00:00:00"/>
    <d v="2011-12-31T00:00:00"/>
    <s v="NOTA 18.1"/>
    <s v="NOTA 18.1"/>
    <n v="0"/>
    <s v="NOTA 18.1"/>
    <s v="-"/>
    <s v="-"/>
    <n v="86488.488899999997"/>
    <n v="3883.3013999999998"/>
    <s v="-"/>
    <s v="-"/>
    <n v="0"/>
    <n v="0"/>
    <n v="0"/>
    <n v="0"/>
    <n v="0"/>
    <n v="0"/>
    <s v="-"/>
    <s v="FINALIZADO"/>
    <n v="1"/>
    <n v="1"/>
    <s v="-"/>
  </r>
  <r>
    <n v="1579"/>
    <x v="0"/>
    <s v="06. PLAN SANITARIO DE EMERGENCIA"/>
    <s v="-"/>
    <s v="-"/>
    <s v="-"/>
    <s v="EXPANSIÓN DE REDES"/>
    <s v="-"/>
    <s v="EMPALMES, CONEXIONES Y TRABAJOS ADICIONALES"/>
    <n v="2"/>
    <x v="0"/>
    <n v="356"/>
    <x v="0"/>
    <x v="0"/>
    <n v="5"/>
    <s v="1148405"/>
    <n v="5"/>
    <s v="-"/>
    <n v="11"/>
    <n v="5"/>
    <n v="5"/>
    <n v="7"/>
    <n v="753"/>
    <n v="3"/>
    <n v="8"/>
    <n v="96"/>
    <s v="2"/>
    <s v="SIN P3"/>
    <s v="-"/>
    <s v="ÁREA DE LA CONCESIÓN DE AYSA"/>
    <s v="ÁREA DE LA CONCESIÓN DE AYSA"/>
    <s v=" CONVENIO ESPECIAL PROLONGACIÓN CONEXIONES DOMICILIARIAS /  C&amp;E (VA011) / COSUGAS (VA012) / ZUBDESA (VA013) / EMICO (VA008) /  INTERV. ESP. Y P. EN SERVICIO ETAPA 7 /  INTERV. ESP. Y P. EN SERVICIO ETAPA 8"/>
    <d v="2010-10-14T00:00:00"/>
    <d v="2012-08-01T00:00:00"/>
    <n v="2629331.9700000002"/>
    <n v="1463913.13"/>
    <n v="78318433.036200017"/>
    <n v="82411678.136200011"/>
    <s v="-"/>
    <s v="-"/>
    <n v="15947297.221799999"/>
    <n v="65283034.256499998"/>
    <n v="1505265.8093000001"/>
    <n v="9120.5444000000007"/>
    <n v="-333039.674"/>
    <n v="0"/>
    <n v="0"/>
    <n v="0"/>
    <n v="0"/>
    <n v="0"/>
    <s v="-"/>
    <s v="FINALIZADO"/>
    <n v="1"/>
    <n v="1"/>
    <s v="LOS BENEFICIARIOS SE ENCUENTRAN COMPRENDIDOS EN LAS OBRAS CORRESPONDIENTES A LA EJECUCIÓN DE LOS MÓDULOS"/>
  </r>
  <r>
    <n v="1580"/>
    <x v="0"/>
    <s v="06. PLAN SANITARIO DE EMERGENCIA"/>
    <s v="-"/>
    <s v="-"/>
    <s v="-"/>
    <s v="EXPANSIÓN DE REDES"/>
    <s v="SISTEMA AGUA LA MATANZA"/>
    <s v="PLAN AYSA A+T D.R. OESTE - LA MATANZA"/>
    <n v="2"/>
    <x v="0"/>
    <n v="356"/>
    <x v="0"/>
    <x v="0"/>
    <n v="5"/>
    <s v="1148408"/>
    <n v="5"/>
    <s v="-"/>
    <n v="11"/>
    <n v="5"/>
    <n v="5"/>
    <n v="7"/>
    <n v="753"/>
    <n v="3"/>
    <n v="8"/>
    <n v="96"/>
    <s v="2"/>
    <s v="SIN P3"/>
    <s v="-"/>
    <s v="LA MATANZA"/>
    <s v="LA MATANZA"/>
    <s v=" CRUZ DEL SUR TRAMO 1 /  CRUZ DEL SUR TRAMO 2 /  DON JUAN M 5 /  DON JUAN M 6 /  DON JUAN M 7 /  INDEPENDENCIA M 3 /  INDEPENDENCIA M 4 /  LA LOMA M11 /  LA LOMA M12 /  LA LOMA M13 /  ORO VERDE M5 /  SAN CAYETANO M 3 /  SAN MARTIN M 4 /  SAN MARTIN M 5"/>
    <d v="2011-05-30T00:00:00"/>
    <d v="2014-06-03T00:00:00"/>
    <n v="10250801.08"/>
    <n v="4199921.71"/>
    <n v="8326620.0930999955"/>
    <n v="22777342.883099996"/>
    <s v="-"/>
    <s v="-"/>
    <n v="9931399.6769999992"/>
    <n v="12663293.6533"/>
    <n v="209263.35759999999"/>
    <n v="7145.1952000000001"/>
    <n v="-12100"/>
    <n v="-21659"/>
    <n v="0"/>
    <n v="0"/>
    <n v="0"/>
    <n v="0"/>
    <s v="-"/>
    <s v="FINALIZADO"/>
    <n v="1"/>
    <n v="0.99905000227154439"/>
    <s v="-"/>
  </r>
  <r>
    <n v="1581"/>
    <x v="0"/>
    <s v="06. PLAN SANITARIO DE EMERGENCIA"/>
    <s v="-"/>
    <s v="-"/>
    <s v="-"/>
    <s v="EXPANSIÓN DE REDES"/>
    <s v="SISTEMA AGUA LOMAS DE ZAMORA"/>
    <s v="PLAN AYSA A+T D.R. SUDOESTE - LOMAS DE ZAMORA"/>
    <n v="2"/>
    <x v="0"/>
    <n v="356"/>
    <x v="0"/>
    <x v="0"/>
    <n v="5"/>
    <s v="1148415"/>
    <n v="5"/>
    <s v="-"/>
    <n v="11"/>
    <n v="5"/>
    <n v="5"/>
    <n v="7"/>
    <n v="753"/>
    <n v="3"/>
    <n v="8"/>
    <n v="96"/>
    <s v="2"/>
    <s v="SIN P3"/>
    <s v="-"/>
    <s v="LOMAS DE ZAMORA"/>
    <s v="LOMAS DE ZAMORA"/>
    <s v=" ALIMENTACIÓN BARRIO MIRO /  INTERV. ESPECIALES (A+T) ETAPA 3- SA 724 /  RENOVACIÓN BUDGE M12 /  VILLA ALBERTINA 1A M19 /  VILLA ALBERTINA 1A M4 /  VILLA INDEPENDENCIA M4 /  VILLA INDEPENDENCIA M5"/>
    <d v="2011-04-15T00:00:00"/>
    <d v="2013-07-01T00:00:00"/>
    <n v="5545517.5099999998"/>
    <n v="6967233.8300000001"/>
    <n v="-4355.9954000003636"/>
    <n v="12508395.344599999"/>
    <s v="-"/>
    <s v="-"/>
    <n v="5525439.2647000002"/>
    <n v="6431833.5329999998"/>
    <n v="554571.04689999996"/>
    <n v="907.5"/>
    <n v="0"/>
    <n v="-4356"/>
    <n v="0"/>
    <n v="0"/>
    <n v="0"/>
    <n v="0"/>
    <s v="-"/>
    <s v="FINALIZADO"/>
    <n v="1"/>
    <n v="0.99965187549231671"/>
    <s v="-"/>
  </r>
  <r>
    <n v="1582"/>
    <x v="0"/>
    <s v="06. PLAN SANITARIO DE EMERGENCIA"/>
    <s v="-"/>
    <s v="-"/>
    <s v="-"/>
    <s v="EXPANSIÓN DE REDES"/>
    <s v="SISTEMA AGUA ALMIRANTE BROWN"/>
    <s v="PLAN AYSA A+T D.R. SUDOESTE - ALMIRANTE BROWN"/>
    <n v="2"/>
    <x v="0"/>
    <n v="356"/>
    <x v="0"/>
    <x v="0"/>
    <n v="5"/>
    <s v="1148414"/>
    <n v="5"/>
    <s v="-"/>
    <n v="11"/>
    <n v="5"/>
    <n v="5"/>
    <n v="7"/>
    <n v="753"/>
    <n v="3"/>
    <n v="8"/>
    <n v="96"/>
    <s v="2"/>
    <s v="SIN P3"/>
    <s v="-"/>
    <s v="ALMIRANTE BROWN"/>
    <s v="ALMIRANTE BROWN"/>
    <s v=" EL TRIANGULO M 1 /  EL TRIANGULO M2 /  RAYO DE SOL M1 /  SAN LUCAS M1 / SAN LUCAS M2"/>
    <d v="2011-05-09T00:00:00"/>
    <d v="2013-12-16T00:00:00"/>
    <n v="3743214.25"/>
    <n v="272232.57"/>
    <n v="2718112.2084000004"/>
    <n v="6733559.0284000002"/>
    <s v="-"/>
    <s v="-"/>
    <n v="1648335.0804999999"/>
    <n v="4377991.6128000002"/>
    <n v="720602.83510000003"/>
    <n v="907.5"/>
    <n v="-12100"/>
    <n v="-2178"/>
    <n v="0"/>
    <n v="0"/>
    <n v="0"/>
    <n v="0"/>
    <s v="-"/>
    <s v="FINALIZADO"/>
    <n v="1"/>
    <n v="0.99967665008434614"/>
    <s v="-"/>
  </r>
  <r>
    <n v="1583"/>
    <x v="0"/>
    <s v="06. PLAN SANITARIO DE EMERGENCIA"/>
    <s v="-"/>
    <s v="-"/>
    <s v="-"/>
    <s v="EXPANSIÓN DE REDES"/>
    <s v="SISTEMA AGUA LOMAS DE ZAMORA"/>
    <s v="OBRAS PRIMARIAS LOMAS DE ZAMORA - VILLA INDEPENDENCIA ETAPA 2"/>
    <n v="2"/>
    <x v="0"/>
    <n v="356"/>
    <x v="0"/>
    <x v="0"/>
    <n v="5"/>
    <s v="1048525"/>
    <n v="5"/>
    <s v="-"/>
    <n v="11"/>
    <n v="5"/>
    <n v="5"/>
    <n v="7"/>
    <n v="753"/>
    <n v="3"/>
    <n v="8"/>
    <n v="96"/>
    <s v="2"/>
    <s v="UAP008"/>
    <s v="-"/>
    <s v="LOMAS DE ZAMORA"/>
    <s v="VILLA INDEPENDENCIA"/>
    <s v="CALLE URUNDAY ENTRE ARANA GORI Y LAFONTAINE Y CALLE LAFONTAINE ENTRE URUNDAY Y E. DEL CAMPO. CALLE FALUCHO ENTRE E. DEL CAMPO Y CHAMPALAGNE Y CALLE CHAMPALAGNE ENTRE FALUCHO E ISABEL LA CATOLICA."/>
    <d v="2011-07-07T00:00:00"/>
    <d v="2012-09-28T00:00:00"/>
    <n v="2040515.55"/>
    <n v="454337.98"/>
    <n v="0"/>
    <n v="2494853.5300000003"/>
    <s v="-"/>
    <s v="-"/>
    <n v="978860.37919999997"/>
    <n v="1061655.1736999999"/>
    <n v="454337.97529999999"/>
    <s v="-"/>
    <n v="0"/>
    <n v="0"/>
    <n v="0"/>
    <n v="0"/>
    <n v="0"/>
    <n v="0"/>
    <s v="-"/>
    <s v="FINALIZADO"/>
    <n v="0.99999999927851468"/>
    <n v="0.99999999927851468"/>
    <s v="-"/>
  </r>
  <r>
    <n v="1584"/>
    <x v="0"/>
    <s v="06. PLAN SANITARIO DE EMERGENCIA"/>
    <s v="-"/>
    <s v="-"/>
    <s v="-"/>
    <s v="EXPANSIÓN DE REDES"/>
    <s v="OBRAS REDES DE AGUA ESTEBAN ECHEVERRÍA"/>
    <s v="PLAN AYSA A+T D.R. SUDOESTE - ESTEBAN ECHEVERRIA"/>
    <n v="2"/>
    <x v="0"/>
    <n v="356"/>
    <x v="0"/>
    <x v="0"/>
    <n v="5"/>
    <s v="1148413"/>
    <n v="5"/>
    <s v="-"/>
    <n v="11"/>
    <n v="5"/>
    <n v="5"/>
    <n v="7"/>
    <n v="753"/>
    <n v="3"/>
    <n v="8"/>
    <n v="96"/>
    <s v="2"/>
    <s v="SIN P3"/>
    <s v="-"/>
    <s v="ESTEBAN ECHEVERRÍA"/>
    <s v="ESTEBAN ECHEVERRÍA"/>
    <s v=" MALVINAS M1 /  SANTA ISABEL"/>
    <d v="2011-11-17T00:00:00"/>
    <d v="2014-01-15T00:00:00"/>
    <n v="1475225.48"/>
    <n v="20275.82"/>
    <n v="3035127.3155999989"/>
    <n v="4530628.6155999992"/>
    <s v="-"/>
    <s v="-"/>
    <n v="361492.19530000002"/>
    <n v="1900050.0049000001"/>
    <n v="664773.08120000002"/>
    <n v="177941.98120000001"/>
    <n v="15790.862999999999"/>
    <n v="-6050"/>
    <n v="1416630.49"/>
    <n v="0"/>
    <n v="0"/>
    <n v="0"/>
    <s v="-"/>
    <s v="FINALIZADO"/>
    <n v="1"/>
    <n v="1"/>
    <s v="-"/>
  </r>
  <r>
    <n v="1585"/>
    <x v="0"/>
    <s v="06. PLAN SANITARIO DE EMERGENCIA"/>
    <s v="-"/>
    <s v="-"/>
    <s v="-"/>
    <s v="EXPANSIÓN DE REDES"/>
    <s v="SISTEMA AGUA LANÚS"/>
    <s v="PLAN AYSA A+T D.R. SUDOESTE - LANUS"/>
    <n v="2"/>
    <x v="0"/>
    <n v="356"/>
    <x v="0"/>
    <x v="0"/>
    <n v="5"/>
    <s v="1148419"/>
    <n v="5"/>
    <s v="-"/>
    <n v="11"/>
    <n v="5"/>
    <n v="5"/>
    <n v="7"/>
    <n v="753"/>
    <n v="3"/>
    <n v="8"/>
    <n v="96"/>
    <s v="2"/>
    <s v="SIN P3"/>
    <s v="-"/>
    <s v="LANÚS"/>
    <s v="LANÚS"/>
    <s v="PUENTE ALSINA"/>
    <d v="2011-11-29T00:00:00"/>
    <d v="2012-06-15T00:00:00"/>
    <n v="60745.88"/>
    <n v="118878.77"/>
    <n v="16978.641299999988"/>
    <n v="196603.29129999998"/>
    <s v="-"/>
    <s v="-"/>
    <n v="57552.993499999997"/>
    <n v="139050.2978"/>
    <s v="-"/>
    <s v="-"/>
    <n v="0"/>
    <n v="0"/>
    <n v="0"/>
    <n v="0"/>
    <n v="0"/>
    <n v="0"/>
    <s v="-"/>
    <s v="FINALIZADO"/>
    <n v="1"/>
    <n v="1"/>
    <s v="-"/>
  </r>
  <r>
    <n v="1586"/>
    <x v="0"/>
    <s v="06. PLAN SANITARIO DE EMERGENCIA"/>
    <s v="-"/>
    <s v="-"/>
    <s v="-"/>
    <s v="EXPANSIÓN DE REDES"/>
    <s v="SISTEMA AGUA LOMAS DE ZAMORA"/>
    <s v="OBRAS PRIMARIAS LOMAS DE ZAMORA - VILLA ALBERTINA 1A REF. ETAPA 3"/>
    <n v="2"/>
    <x v="0"/>
    <n v="356"/>
    <x v="0"/>
    <x v="0"/>
    <n v="5"/>
    <s v="1048527"/>
    <n v="5"/>
    <s v="-"/>
    <n v="11"/>
    <n v="5"/>
    <n v="5"/>
    <n v="7"/>
    <n v="753"/>
    <n v="3"/>
    <n v="8"/>
    <n v="96"/>
    <s v="2"/>
    <s v="UAP011"/>
    <s v="-"/>
    <s v="LOMAS DE ZAMORA"/>
    <s v="VILLA ALBERTINA"/>
    <s v="HOMERO ENTRE MARTIN DE LOYOLA Y CAFAYATE."/>
    <d v="2011-06-29T00:00:00"/>
    <d v="2012-09-28T00:00:00"/>
    <n v="920616.4"/>
    <n v="277110.21000000002"/>
    <n v="0"/>
    <n v="1197726.6100000001"/>
    <s v="-"/>
    <s v="-"/>
    <n v="980529.429"/>
    <n v="27791.812399999999"/>
    <n v="189405.3414"/>
    <s v="-"/>
    <n v="0"/>
    <n v="0"/>
    <n v="0"/>
    <n v="0"/>
    <n v="0"/>
    <n v="0"/>
    <s v="-"/>
    <s v="FINALIZADO"/>
    <n v="0.99999997729030987"/>
    <n v="0.99999997729030987"/>
    <s v="-"/>
  </r>
  <r>
    <n v="1587"/>
    <x v="0"/>
    <s v="06. PLAN SANITARIO DE EMERGENCIA"/>
    <s v="-"/>
    <s v="-"/>
    <s v="-"/>
    <s v="EXPANSIÓN DE REDES"/>
    <s v="SISTEMA AGUA LOMAS DE ZAMORA"/>
    <s v="OBRAS PRIMARIAS LOMAS DE ZAMORA - VILLA ALBERTINA 1A REF. ETAPA 2"/>
    <n v="2"/>
    <x v="0"/>
    <n v="356"/>
    <x v="0"/>
    <x v="0"/>
    <n v="5"/>
    <s v="1048526"/>
    <n v="5"/>
    <s v="-"/>
    <n v="11"/>
    <n v="5"/>
    <n v="5"/>
    <n v="7"/>
    <n v="753"/>
    <n v="3"/>
    <n v="8"/>
    <n v="96"/>
    <s v="2"/>
    <s v="UAP009"/>
    <s v="-"/>
    <s v="LOMAS DE ZAMORA"/>
    <s v="VILLA ALBERTINA"/>
    <s v="MARTÍN G. DE LOYOLA DESDE CALLE ARANA GOIRI HASTA CALLE TERRADA."/>
    <d v="2011-06-22T00:00:00"/>
    <d v="2013-02-06T00:00:00"/>
    <n v="783143.07"/>
    <n v="235498.97"/>
    <n v="0"/>
    <n v="1018642.0399999999"/>
    <s v="-"/>
    <s v="-"/>
    <n v="783143.07279999997"/>
    <s v="-"/>
    <n v="235498.9725"/>
    <s v="-"/>
    <n v="0"/>
    <n v="0"/>
    <n v="0"/>
    <n v="0"/>
    <n v="0"/>
    <n v="0"/>
    <s v="-"/>
    <s v="FINALIZADO"/>
    <n v="1.0000000052030056"/>
    <n v="1.0000000052030056"/>
    <s v="-"/>
  </r>
  <r>
    <n v="1589"/>
    <x v="0"/>
    <s v="06. PLAN SANITARIO DE EMERGENCIA"/>
    <s v="-"/>
    <s v="-"/>
    <s v="-"/>
    <s v="EXPANSIÓN DE REDES"/>
    <s v="SISTEMA CLOACAS AVELLANEDA"/>
    <s v="PLAN AYSA C+T D.R. SUDESTE - AVELLANEDA"/>
    <n v="2"/>
    <x v="0"/>
    <n v="356"/>
    <x v="0"/>
    <x v="0"/>
    <n v="5"/>
    <s v="1148418"/>
    <n v="5"/>
    <s v="-"/>
    <n v="11"/>
    <n v="5"/>
    <n v="5"/>
    <n v="7"/>
    <n v="753"/>
    <n v="3"/>
    <n v="8"/>
    <n v="96"/>
    <s v="2"/>
    <s v="SIN P3"/>
    <s v="-"/>
    <s v="AVELLANEDA"/>
    <s v="AVELLANEDA"/>
    <s v=" OBRERO NORTE M 1 (A+T) /  TIERRA SANTA - TIERRA VERDE"/>
    <d v="2011-03-21T00:00:00"/>
    <d v="2013-11-01T00:00:00"/>
    <n v="1707448.04"/>
    <n v="1833994.05"/>
    <n v="-816236.57930000057"/>
    <n v="2725205.5106999995"/>
    <s v="-"/>
    <s v="-"/>
    <n v="1253446.2683999999"/>
    <n v="1574707.1727"/>
    <n v="483278.71389999997"/>
    <n v="-584048.64430000004"/>
    <n v="0"/>
    <n v="-2178"/>
    <n v="0"/>
    <n v="0"/>
    <n v="0"/>
    <n v="0"/>
    <s v="-"/>
    <s v="FINALIZADO"/>
    <n v="1"/>
    <n v="0.99920143243828552"/>
    <s v="-"/>
  </r>
  <r>
    <n v="1591"/>
    <x v="0"/>
    <s v="06. PLAN SANITARIO DE EMERGENCIA"/>
    <s v="-"/>
    <s v="-"/>
    <s v="-"/>
    <s v="EXPANSIÓN DE REDES"/>
    <s v="-"/>
    <s v="PLAN AYSA C+T D.R. SUDOESTE - LANUS"/>
    <n v="2"/>
    <x v="0"/>
    <n v="356"/>
    <x v="0"/>
    <x v="0"/>
    <n v="5"/>
    <s v="1148619"/>
    <n v="5"/>
    <s v="-"/>
    <n v="11"/>
    <n v="5"/>
    <n v="5"/>
    <n v="7"/>
    <n v="753"/>
    <n v="3"/>
    <n v="8"/>
    <n v="96"/>
    <s v="2"/>
    <s v="SIN P3"/>
    <s v="-"/>
    <s v="LANÚS"/>
    <s v="LANÚS"/>
    <s v=" VILLA BESADA SECTOR C"/>
    <d v="2011-04-04T00:00:00"/>
    <d v="2013-06-05T00:00:00"/>
    <n v="178654.62"/>
    <n v="0"/>
    <n v="-1247.3346000000311"/>
    <n v="177407.28539999996"/>
    <s v="-"/>
    <s v="-"/>
    <n v="1725.1090999999999"/>
    <n v="144011.87830000001"/>
    <n v="31670.297999999999"/>
    <s v="-"/>
    <n v="0"/>
    <n v="0"/>
    <n v="0"/>
    <n v="0"/>
    <n v="0"/>
    <n v="0"/>
    <s v="-"/>
    <s v="FINALIZADO"/>
    <n v="1"/>
    <n v="1"/>
    <s v="-"/>
  </r>
  <r>
    <n v="1592"/>
    <x v="0"/>
    <s v="06. PLAN SANITARIO DE EMERGENCIA"/>
    <s v="-"/>
    <s v="-"/>
    <s v="-"/>
    <s v="EXPANSIÓN DE REDES"/>
    <s v="-"/>
    <s v="CRÉDITO IN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n v="2"/>
    <x v="7"/>
    <s v="342"/>
    <x v="13"/>
    <x v="24"/>
    <s v="-"/>
    <s v="1"/>
    <s v="-"/>
    <s v="51"/>
    <s v="15"/>
    <n v="4"/>
    <n v="2"/>
    <n v="2"/>
    <s v="-"/>
    <s v="-"/>
    <s v="-"/>
    <s v="2"/>
    <s v="-"/>
    <s v="51"/>
    <s v="-"/>
    <s v="CUENCA MATANZA RIACHUELO"/>
    <s v="-"/>
    <s v="-"/>
    <d v="2009-04-21T00:00:00"/>
    <d v="2012-05-08T00:00:00"/>
    <n v="146642000.78"/>
    <n v="225835680.78"/>
    <n v="98556205.969999999"/>
    <n v="471033887.52999997"/>
    <s v="-"/>
    <s v="-"/>
    <n v="149803572"/>
    <s v="-"/>
    <s v="-"/>
    <s v="-"/>
    <n v="0"/>
    <n v="0"/>
    <s v="-"/>
    <n v="0"/>
    <n v="0"/>
    <n v="0"/>
    <s v="-"/>
    <s v="-"/>
    <n v="1"/>
    <n v="1"/>
    <s v="-"/>
  </r>
  <r>
    <n v="1593"/>
    <x v="0"/>
    <s v="06. PLAN SANITARIO DE EMERGENCIA"/>
    <s v="-"/>
    <s v="-"/>
    <s v="-"/>
    <s v="-"/>
    <s v="-"/>
    <s v="GASTOS EN PERSONAL"/>
    <n v="2"/>
    <x v="7"/>
    <s v="342"/>
    <x v="13"/>
    <x v="25"/>
    <s v="-"/>
    <s v="-"/>
    <s v="-"/>
    <s v="-"/>
    <s v="11"/>
    <n v="1"/>
    <s v="-"/>
    <s v="-"/>
    <s v="-"/>
    <s v="-"/>
    <s v="-"/>
    <n v="2"/>
    <s v="1"/>
    <s v="-"/>
    <s v="-"/>
    <s v="CUENCA MATANZA RIACHUELO"/>
    <s v="-"/>
    <s v="-"/>
    <s v="-"/>
    <s v="-"/>
    <s v="-"/>
    <s v="-"/>
    <s v="-"/>
    <s v="-"/>
    <s v="-"/>
    <s v="-"/>
    <s v="-"/>
    <s v="-"/>
    <n v="107545"/>
    <n v="183648"/>
    <n v="256547.64"/>
    <n v="42830.2"/>
    <s v="-"/>
    <n v="0"/>
    <n v="0"/>
    <n v="0"/>
    <s v="-"/>
    <s v="-"/>
    <s v="-"/>
    <s v="-"/>
    <s v="-"/>
  </r>
  <r>
    <n v="1594"/>
    <x v="0"/>
    <s v="06. PLAN SANITARIO DE EMERGENCIA"/>
    <s v="-"/>
    <s v="-"/>
    <s v="-"/>
    <s v="EXPANSIÓN DE REDES"/>
    <s v="-"/>
    <s v="PROVISION DE AGUA POTABLE- Bº NUMANCIA NORTE Y SAN ROQUE- MOD. 1"/>
    <n v="2"/>
    <x v="2"/>
    <n v="613"/>
    <x v="3"/>
    <x v="4"/>
    <s v="-"/>
    <s v="0"/>
    <n v="79"/>
    <s v="-"/>
    <s v="11"/>
    <n v="5"/>
    <n v="8"/>
    <n v="6"/>
    <n v="9999"/>
    <n v="3"/>
    <n v="8"/>
    <s v="6"/>
    <s v="1"/>
    <s v="-"/>
    <s v="MUNICIPIO"/>
    <s v="PTE. PERÓN"/>
    <s v="-"/>
    <s v="-"/>
    <s v="-"/>
    <s v="-"/>
    <n v="410883.02"/>
    <s v="-"/>
    <s v="-"/>
    <n v="410883.02"/>
    <s v="-"/>
    <s v="-"/>
    <s v="-"/>
    <n v="367815.39"/>
    <n v="7270"/>
    <s v="-"/>
    <n v="0"/>
    <n v="0"/>
    <s v="-"/>
    <n v="0"/>
    <s v="-"/>
    <n v="0"/>
    <s v="-"/>
    <s v="-"/>
    <n v="1"/>
    <n v="1"/>
    <s v="CERRO EN MENOS POR DEMASIA DE OBRAS, EN $375085"/>
  </r>
  <r>
    <n v="1596"/>
    <x v="1"/>
    <s v="06. PLAN SANITARIO DE EMERGENCIA"/>
    <s v="-"/>
    <s v="-"/>
    <s v="-"/>
    <s v="DESAGUES PLUVIALES"/>
    <s v="-"/>
    <s v="OBRAS COMPLEMENTARIAS EN ALIVIADOR ESTE Aº UNAMUNO III ETAPA - L.DE ZAMORA"/>
    <n v="2"/>
    <x v="3"/>
    <s v="-"/>
    <x v="4"/>
    <x v="35"/>
    <n v="3"/>
    <n v="993"/>
    <s v="-"/>
    <s v="-"/>
    <n v="13"/>
    <n v="4"/>
    <n v="2"/>
    <n v="2"/>
    <s v="-"/>
    <n v="3"/>
    <n v="8"/>
    <s v="370"/>
    <s v="1"/>
    <s v="-"/>
    <s v="MINISTERIO DE INFRAESTRUCTURA"/>
    <s v="LOMAS DE ZAMORA"/>
    <s v="-"/>
    <s v="-"/>
    <s v="-"/>
    <s v="-"/>
    <n v="0"/>
    <n v="0"/>
    <n v="0"/>
    <n v="0"/>
    <s v="-"/>
    <s v="-"/>
    <s v="-"/>
    <s v="-"/>
    <s v="-"/>
    <s v="-"/>
    <n v="183896929.16999999"/>
    <n v="54233403.409999996"/>
    <s v="-"/>
    <n v="0"/>
    <s v="-"/>
    <s v="-"/>
    <s v="-"/>
    <s v="NO HAY MEMORIA INSTITUCIONAL DE ESTA OBRA"/>
    <s v="-"/>
    <s v="-"/>
    <s v="-"/>
  </r>
  <r>
    <n v="1598"/>
    <x v="1"/>
    <s v="06. PLAN SANITARIO DE EMERGENCIA"/>
    <s v="-"/>
    <s v="-"/>
    <s v="-"/>
    <s v="LIMPIEZA Y MANTENIMIENTO DE CANALES Y LAGUNAS"/>
    <s v="-"/>
    <s v="LIMPIEZA Y MEJORAMIENTO DE LOS ARROYOS DEL GATO Y MEDINA"/>
    <n v="2"/>
    <x v="3"/>
    <s v="-"/>
    <x v="4"/>
    <x v="35"/>
    <n v="3"/>
    <n v="996"/>
    <s v="-"/>
    <s v="-"/>
    <n v="13"/>
    <n v="4"/>
    <n v="2"/>
    <n v="2"/>
    <s v="-"/>
    <n v="3"/>
    <n v="8"/>
    <s v="195"/>
    <s v="1"/>
    <s v="-"/>
    <s v="MINISTERIO DE INFRAESTRUCTURA"/>
    <s v="EZEIZA"/>
    <s v="-"/>
    <s v="-"/>
    <s v="-"/>
    <s v="-"/>
    <n v="3132817.5"/>
    <s v=" $  0   "/>
    <n v="0"/>
    <n v="3132817.5"/>
    <s v="-"/>
    <s v="-"/>
    <s v="-"/>
    <s v="-"/>
    <s v="-"/>
    <n v="3461559.53"/>
    <n v="1122400.3799999999"/>
    <n v="0"/>
    <s v="-"/>
    <n v="0"/>
    <s v="-"/>
    <s v="-"/>
    <s v="-"/>
    <s v="FINALIZADO"/>
    <n v="1"/>
    <n v="1"/>
    <s v="-"/>
  </r>
  <r>
    <n v="1599"/>
    <x v="1"/>
    <s v="06. PLAN SANITARIO DE EMERGENCIA"/>
    <s v="-"/>
    <s v="-"/>
    <s v="-"/>
    <s v="LIMPIEZA Y MANTENIMIENTO DE CANALES Y LAGUNAS"/>
    <s v="-"/>
    <s v="LIMPIEZA Y MEJORAMIENTO ARROYO EL PALO - EZEIZA"/>
    <n v="2"/>
    <x v="3"/>
    <s v="-"/>
    <x v="4"/>
    <x v="35"/>
    <n v="3"/>
    <n v="998"/>
    <s v="-"/>
    <s v="-"/>
    <n v="13"/>
    <n v="4"/>
    <n v="2"/>
    <n v="2"/>
    <s v="-"/>
    <n v="3"/>
    <n v="8"/>
    <s v="195"/>
    <s v="1"/>
    <s v="-"/>
    <s v="MINISTERIO DE INFRAESTRUCTURA"/>
    <s v="EZEIZA"/>
    <s v="-"/>
    <s v="-"/>
    <s v="-"/>
    <s v="-"/>
    <n v="2256750"/>
    <s v=" $  0   "/>
    <n v="0"/>
    <n v="2256750"/>
    <s v="-"/>
    <s v="-"/>
    <s v="-"/>
    <s v="-"/>
    <s v="-"/>
    <n v="2394592.25"/>
    <n v="753489.95"/>
    <n v="0"/>
    <s v="-"/>
    <n v="0"/>
    <s v="-"/>
    <s v="-"/>
    <s v="-"/>
    <s v="FINALIZADO"/>
    <n v="1"/>
    <n v="1"/>
    <s v="-"/>
  </r>
  <r>
    <n v="1600"/>
    <x v="1"/>
    <s v="06. PLAN SANITARIO DE EMERGENCIA"/>
    <s v="-"/>
    <s v="-"/>
    <s v="-"/>
    <s v="LIMPIEZA Y MANTENIMIENTO DE CANALES Y LAGUNAS"/>
    <s v="-"/>
    <s v="LIMPIEZA Y MEJORAMIENTO DEL ARROYO CAÑUELAS - I ETAPA - CAÑUELAS"/>
    <n v="2"/>
    <x v="3"/>
    <s v="-"/>
    <x v="4"/>
    <x v="35"/>
    <n v="3"/>
    <n v="999"/>
    <s v="-"/>
    <s v="-"/>
    <n v="13"/>
    <n v="4"/>
    <n v="2"/>
    <n v="2"/>
    <s v="-"/>
    <n v="3"/>
    <n v="8"/>
    <s v="095"/>
    <s v="1"/>
    <s v="-"/>
    <s v="MINISTERIO DE INFRAESTRUCTURA"/>
    <s v="CAÑUELAS"/>
    <s v="-"/>
    <s v="-"/>
    <s v="-"/>
    <s v="-"/>
    <n v="4982670"/>
    <s v=" $  0   "/>
    <n v="0"/>
    <n v="4982670"/>
    <s v="-"/>
    <s v="-"/>
    <s v="-"/>
    <s v="-"/>
    <s v="-"/>
    <n v="5653403.5999999996"/>
    <n v="1672260.99"/>
    <n v="0"/>
    <s v="-"/>
    <n v="0"/>
    <s v="-"/>
    <s v="-"/>
    <s v="-"/>
    <s v="FINALIZADO"/>
    <n v="1"/>
    <n v="1"/>
    <s v="-"/>
  </r>
  <r>
    <n v="1601"/>
    <x v="1"/>
    <s v="06. PLAN SANITARIO DE EMERGENCIA"/>
    <s v="-"/>
    <s v="-"/>
    <s v="-"/>
    <s v="LIMPIEZA Y MANTENIMIENTO DE CANALES Y LAGUNAS"/>
    <s v="-"/>
    <s v="LIMPIEZA Y MEJORAMIENTO DEL ARROYO CAÑUELAS - II ETAPA - CAÑUELAS (ART 9)"/>
    <n v="2"/>
    <x v="3"/>
    <s v="-"/>
    <x v="4"/>
    <x v="35"/>
    <n v="3"/>
    <n v="1000"/>
    <s v="-"/>
    <s v="-"/>
    <n v="13"/>
    <n v="4"/>
    <n v="2"/>
    <n v="2"/>
    <s v="-"/>
    <n v="3"/>
    <n v="8"/>
    <s v="095"/>
    <s v="1"/>
    <s v="-"/>
    <s v="MINISTERIO DE INFRAESTRUCTURA"/>
    <s v="CAÑUELAS"/>
    <s v="-"/>
    <s v="-"/>
    <d v="2014-03-25T00:00:00"/>
    <d v="2018-11-20T00:00:00"/>
    <n v="602012.81000000006"/>
    <s v=" $  0   "/>
    <n v="0"/>
    <n v="602012.81000000006"/>
    <s v="-"/>
    <s v="-"/>
    <s v="-"/>
    <s v="-"/>
    <s v="-"/>
    <n v="10572638.470000001"/>
    <n v="93969.2"/>
    <n v="2349230.0699999998"/>
    <s v="-"/>
    <n v="0"/>
    <s v="-"/>
    <s v="-"/>
    <s v="-"/>
    <s v="FINALIZADO"/>
    <n v="1"/>
    <n v="1"/>
    <s v="-"/>
  </r>
  <r>
    <n v="1602"/>
    <x v="1"/>
    <s v="06. PLAN SANITARIO DE EMERGENCIA"/>
    <s v="-"/>
    <s v="-"/>
    <s v="-"/>
    <s v="DESAGUES PLUVIALES"/>
    <s v="-"/>
    <s v="DESAGÜES PLUVIALES CAMINO GRAL. BELGRANO - LANUS"/>
    <n v="2"/>
    <x v="3"/>
    <s v="-"/>
    <x v="4"/>
    <x v="35"/>
    <n v="4"/>
    <n v="995"/>
    <s v="-"/>
    <s v="-"/>
    <n v="13"/>
    <n v="4"/>
    <n v="2"/>
    <n v="2"/>
    <s v="-"/>
    <n v="3"/>
    <n v="8"/>
    <s v="335"/>
    <s v="1"/>
    <s v="-"/>
    <s v="MINISTERIO DE INFRAESTRUCTURA"/>
    <s v="LANÚS"/>
    <s v="-"/>
    <s v="-"/>
    <d v="2014-09-08T00:00:00"/>
    <d v="2015-06-05T00:00:00"/>
    <n v="15000000"/>
    <s v=" $  0   "/>
    <n v="0"/>
    <n v="18558258"/>
    <s v="-"/>
    <s v="-"/>
    <s v="-"/>
    <s v="-"/>
    <s v="-"/>
    <n v="10572638.470000001"/>
    <n v="5249970.7699999996"/>
    <n v="2642528.39"/>
    <s v="-"/>
    <n v="0"/>
    <s v="-"/>
    <s v="-"/>
    <s v="-"/>
    <s v="FINALIZADO"/>
    <n v="1"/>
    <n v="1"/>
    <s v="-"/>
  </r>
  <r>
    <n v="1603"/>
    <x v="0"/>
    <s v="06. PLAN SANITARIO DE EMERGENCIA"/>
    <s v="-"/>
    <s v="-"/>
    <s v="-"/>
    <s v="EXPANSIÓN DE REDES"/>
    <s v="-"/>
    <s v="SIST. DE ABAST. DE AGUA CORRIENTE Bº LAS CHAPITAS - LOS AROMOS"/>
    <n v="2"/>
    <x v="2"/>
    <n v="613"/>
    <x v="3"/>
    <x v="4"/>
    <s v="-"/>
    <s v="0"/>
    <n v="79"/>
    <s v="-"/>
    <s v="11"/>
    <n v="5"/>
    <n v="8"/>
    <n v="6"/>
    <n v="9999"/>
    <n v="3"/>
    <n v="8"/>
    <s v="6"/>
    <s v="1"/>
    <s v="-"/>
    <s v="MUNICIPIO"/>
    <s v="CAÑUELAS"/>
    <s v="CAÑUELAS"/>
    <s v="-"/>
    <s v="-"/>
    <s v="-"/>
    <n v="2850694.58"/>
    <s v="-"/>
    <s v="-"/>
    <n v="2850694.58"/>
    <s v="-"/>
    <s v="-"/>
    <n v="1070139"/>
    <n v="1774252.84"/>
    <s v="-"/>
    <n v="6303"/>
    <n v="0"/>
    <n v="0"/>
    <s v="-"/>
    <n v="0"/>
    <s v="-"/>
    <n v="0"/>
    <s v="-"/>
    <s v="-"/>
    <n v="0.99778905111609673"/>
    <n v="1"/>
    <s v="-"/>
  </r>
  <r>
    <n v="1604"/>
    <x v="0"/>
    <s v="06. PLAN SANITARIO DE EMERGENCIA"/>
    <s v="-"/>
    <s v="-"/>
    <s v="-"/>
    <s v="EXPANSIÓN DE REDES"/>
    <s v="-"/>
    <s v="REDES DE AGUA POTABLE - LONGCHAMPS MÓDULO 2"/>
    <n v="2"/>
    <x v="2"/>
    <n v="613"/>
    <x v="3"/>
    <x v="4"/>
    <s v="-"/>
    <s v="0"/>
    <n v="79"/>
    <s v="-"/>
    <s v="11"/>
    <n v="5"/>
    <n v="8"/>
    <n v="6"/>
    <n v="9999"/>
    <n v="3"/>
    <n v="8"/>
    <s v="6"/>
    <s v="1"/>
    <s v="-"/>
    <s v="MUNICIPIO"/>
    <s v="ALMIRANTE BROWN"/>
    <s v="LONGCHAMPS"/>
    <s v="-"/>
    <s v="-"/>
    <s v="-"/>
    <n v="1805000"/>
    <s v="-"/>
    <s v="-"/>
    <n v="1805000"/>
    <s v="-"/>
    <s v="-"/>
    <n v="1182349"/>
    <n v="622651.43000000005"/>
    <s v="-"/>
    <s v="-"/>
    <n v="0"/>
    <n v="0"/>
    <s v="-"/>
    <n v="0"/>
    <s v="-"/>
    <n v="0"/>
    <s v="-"/>
    <s v="-"/>
    <n v="1"/>
    <n v="1"/>
    <s v="-"/>
  </r>
  <r>
    <n v="1605"/>
    <x v="0"/>
    <s v="06. PLAN SANITARIO DE EMERGENCIA"/>
    <s v="-"/>
    <s v="-"/>
    <s v="-"/>
    <s v="EXPANSIÓN DE REDES"/>
    <s v="-"/>
    <s v="RED COLECTORA CLOACAL EN LOS BARRIOS LA YAYA- LOS PINOS- SECTOR 4"/>
    <n v="2"/>
    <x v="2"/>
    <n v="613"/>
    <x v="3"/>
    <x v="4"/>
    <s v="-"/>
    <s v="0"/>
    <n v="79"/>
    <s v="-"/>
    <s v="11"/>
    <n v="5"/>
    <n v="8"/>
    <n v="6"/>
    <n v="9999"/>
    <n v="3"/>
    <n v="8"/>
    <s v="6"/>
    <s v="1"/>
    <s v="-"/>
    <s v="MUNICIPIO"/>
    <s v="PTE. PERÓN"/>
    <s v="GUERNICA"/>
    <s v="B° LOS PINOS Y LA YAYA"/>
    <s v="-"/>
    <s v="-"/>
    <n v="4332183.7300000004"/>
    <s v="-"/>
    <s v="-"/>
    <n v="4332183.7300000004"/>
    <s v="-"/>
    <s v="-"/>
    <n v="649828"/>
    <n v="3682356.16"/>
    <s v="-"/>
    <s v="-"/>
    <n v="0"/>
    <n v="0"/>
    <s v="-"/>
    <n v="0"/>
    <s v="-"/>
    <n v="0"/>
    <s v="-"/>
    <s v="-"/>
    <n v="1.0000000623242264"/>
    <n v="1.0000000623242264"/>
    <s v="-"/>
  </r>
  <r>
    <n v="1606"/>
    <x v="0"/>
    <s v="06. PLAN SANITARIO DE EMERGENCIA"/>
    <s v="-"/>
    <s v="-"/>
    <s v="-"/>
    <s v="EXPANSIÓN DE REDES"/>
    <s v="-"/>
    <s v="RED COLECTORA CLOACAL EN LOS BARRIOS LA YAYA- LOS PINOS- SECTOR 2"/>
    <n v="2"/>
    <x v="2"/>
    <n v="613"/>
    <x v="3"/>
    <x v="4"/>
    <s v="-"/>
    <s v="0"/>
    <n v="79"/>
    <s v="-"/>
    <s v="11"/>
    <n v="5"/>
    <n v="8"/>
    <n v="6"/>
    <n v="9999"/>
    <n v="3"/>
    <n v="8"/>
    <s v="6"/>
    <s v="1"/>
    <s v="-"/>
    <s v="MUNICIPIO"/>
    <s v="PTE. PERÓN"/>
    <s v="GUERNICA"/>
    <s v="B° LOS PINOS Y LA YAYA"/>
    <s v="-"/>
    <s v="-"/>
    <n v="3464550.43"/>
    <s v="-"/>
    <s v="-"/>
    <n v="3464550.43"/>
    <s v="-"/>
    <s v="-"/>
    <n v="519683"/>
    <n v="1871056"/>
    <n v="1073812.1100000001"/>
    <n v="146870"/>
    <n v="0"/>
    <n v="0"/>
    <s v="-"/>
    <n v="0"/>
    <s v="-"/>
    <n v="0"/>
    <s v="-"/>
    <s v="-"/>
    <n v="1"/>
    <n v="1"/>
    <s v="-"/>
  </r>
  <r>
    <n v="1607"/>
    <x v="0"/>
    <s v="06. PLAN SANITARIO DE EMERGENCIA"/>
    <s v="-"/>
    <s v="-"/>
    <s v="-"/>
    <s v="EXPANSIÓN DE REDES"/>
    <s v="-"/>
    <s v="PLAN DE CONTINGENCIA PDC CUENCA ALTA MATANZA RIACHUELO - GRUPO 2"/>
    <n v="2"/>
    <x v="2"/>
    <n v="613"/>
    <x v="3"/>
    <x v="4"/>
    <s v="-"/>
    <s v="0"/>
    <n v="79"/>
    <s v="-"/>
    <s v="11"/>
    <n v="5"/>
    <n v="8"/>
    <n v="1"/>
    <n v="3001"/>
    <n v="3"/>
    <n v="8"/>
    <s v="6"/>
    <s v="1"/>
    <s v="-"/>
    <s v="ABSA"/>
    <s v="CAÑUELAS-GENERAL LAS HERAS-MARCOS PAZ"/>
    <s v="CAÑUELAS/GENERAL LAS HERAS/MARCOS PAZ"/>
    <s v="-"/>
    <s v="-"/>
    <s v="-"/>
    <n v="4440315.16"/>
    <s v="-"/>
    <s v="-"/>
    <n v="4440315.16"/>
    <s v="-"/>
    <s v="-"/>
    <n v="888063"/>
    <n v="3267978.83"/>
    <s v="-"/>
    <n v="284273"/>
    <n v="0"/>
    <n v="0"/>
    <s v="-"/>
    <n v="0"/>
    <s v="-"/>
    <n v="0"/>
    <s v="-"/>
    <s v="-"/>
    <n v="1"/>
    <n v="1"/>
    <s v="-"/>
  </r>
  <r>
    <n v="1608"/>
    <x v="0"/>
    <s v="06. PLAN SANITARIO DE EMERGENCIA"/>
    <s v="-"/>
    <s v="-"/>
    <s v="-"/>
    <s v="EXPANSIÓN DE REDES"/>
    <s v="-"/>
    <s v="PLAN DE CONTINGENCIA PDC CUENCA ALTA MATANZA RIACHUELO - GRUPO 1"/>
    <n v="2"/>
    <x v="2"/>
    <n v="613"/>
    <x v="3"/>
    <x v="4"/>
    <s v="-"/>
    <s v="0"/>
    <n v="79"/>
    <s v="-"/>
    <s v="11"/>
    <n v="5"/>
    <n v="8"/>
    <n v="1"/>
    <n v="3001"/>
    <n v="3"/>
    <n v="8"/>
    <s v="6"/>
    <s v="1"/>
    <s v="-"/>
    <s v="ABSA"/>
    <s v="MERLO-PRESIDENTE PERON-SAN VICENTE"/>
    <s v="MERLO/PRESIDENTE PERON/SAN VICENTE"/>
    <s v="-"/>
    <s v="-"/>
    <s v="-"/>
    <n v="3050000"/>
    <s v="-"/>
    <s v="-"/>
    <n v="3050000"/>
    <s v="-"/>
    <s v="-"/>
    <n v="1118740"/>
    <n v="1931260"/>
    <s v="-"/>
    <s v="-"/>
    <n v="0"/>
    <n v="0"/>
    <s v="-"/>
    <n v="0"/>
    <s v="-"/>
    <n v="0"/>
    <s v="-"/>
    <s v="-"/>
    <n v="1"/>
    <n v="1"/>
    <s v="-"/>
  </r>
  <r>
    <n v="1609"/>
    <x v="0"/>
    <s v="06. PLAN SANITARIO DE EMERGENCIA"/>
    <s v="-"/>
    <s v="-"/>
    <s v="-"/>
    <s v="EXPANSIÓN DE REDES"/>
    <s v="-"/>
    <s v="PERFORACIÓN Y RED DE AGUA POTABLE - VICENTE CASARES ETAPA 1"/>
    <n v="2"/>
    <x v="2"/>
    <n v="613"/>
    <x v="3"/>
    <x v="4"/>
    <s v="-"/>
    <s v="0"/>
    <n v="79"/>
    <s v="-"/>
    <s v="11"/>
    <n v="5"/>
    <n v="8"/>
    <n v="6"/>
    <n v="9999"/>
    <n v="3"/>
    <n v="8"/>
    <s v="6"/>
    <s v="1"/>
    <s v="-"/>
    <s v="MUNICIPIO"/>
    <s v="CAÑUELAS"/>
    <s v="CARLOS CASARES"/>
    <s v="-"/>
    <s v="-"/>
    <s v="-"/>
    <n v="1202534.53"/>
    <s v="-"/>
    <s v="-"/>
    <n v="1202534.53"/>
    <s v="-"/>
    <s v="-"/>
    <n v="240507"/>
    <n v="615545.26"/>
    <s v="-"/>
    <s v="-"/>
    <n v="0"/>
    <n v="0"/>
    <s v="-"/>
    <n v="0"/>
    <s v="-"/>
    <n v="0"/>
    <s v="-"/>
    <s v="-"/>
    <n v="0.71187332974130901"/>
    <n v="0.64"/>
    <s v="-"/>
  </r>
  <r>
    <n v="1610"/>
    <x v="0"/>
    <s v="06. PLAN SANITARIO DE EMERGENCIA"/>
    <s v="-"/>
    <s v="-"/>
    <s v="-"/>
    <s v="EXPANSIÓN DE REDES"/>
    <s v="-"/>
    <s v="PERFORACIÓN E IMPULSIÓN RED DE AGUA POTABLE - ALEJANDRO PETIÓN"/>
    <n v="2"/>
    <x v="2"/>
    <n v="613"/>
    <x v="3"/>
    <x v="4"/>
    <s v="-"/>
    <s v="0"/>
    <n v="79"/>
    <s v="-"/>
    <s v="11"/>
    <n v="5"/>
    <n v="8"/>
    <n v="6"/>
    <n v="9999"/>
    <n v="3"/>
    <n v="8"/>
    <s v="6"/>
    <s v="1"/>
    <s v="-"/>
    <s v="MUNICIPIO"/>
    <s v="CAÑUELAS"/>
    <s v="ALEJANDRO PETION"/>
    <s v="-"/>
    <s v="-"/>
    <s v="-"/>
    <n v="917030.38"/>
    <s v="-"/>
    <s v="-"/>
    <n v="917030.38"/>
    <s v="-"/>
    <s v="-"/>
    <n v="183406"/>
    <n v="409133.76"/>
    <s v="-"/>
    <s v="-"/>
    <n v="0"/>
    <n v="0"/>
    <s v="-"/>
    <n v="0"/>
    <s v="-"/>
    <n v="0"/>
    <s v="-"/>
    <s v="-"/>
    <n v="0.65"/>
    <n v="0.56000000000000005"/>
    <s v="-"/>
  </r>
  <r>
    <n v="1611"/>
    <x v="0"/>
    <s v="06. PLAN SANITARIO DE EMERGENCIA"/>
    <s v="-"/>
    <s v="-"/>
    <s v="-"/>
    <s v="EXPANSIÓN DE REDES"/>
    <s v="-"/>
    <s v="EJECUCION PERFORACIONES PARA ABASTECIMIENTO RED DE AGUA POTABLE"/>
    <n v="2"/>
    <x v="2"/>
    <n v="613"/>
    <x v="3"/>
    <x v="4"/>
    <s v="-"/>
    <s v="0"/>
    <n v="79"/>
    <s v="-"/>
    <s v="11"/>
    <n v="5"/>
    <n v="8"/>
    <n v="6"/>
    <n v="9999"/>
    <n v="3"/>
    <n v="8"/>
    <s v="6"/>
    <s v="1"/>
    <s v="-"/>
    <s v="MUNICIPIO"/>
    <s v="PTE. PERÓN"/>
    <s v="AMERICA UNIDA"/>
    <s v="-"/>
    <s v="-"/>
    <s v="-"/>
    <n v="637700"/>
    <s v="-"/>
    <s v="-"/>
    <n v="637700"/>
    <s v="-"/>
    <s v="-"/>
    <n v="95550"/>
    <n v="285175"/>
    <n v="256275.25"/>
    <s v="-"/>
    <n v="0"/>
    <n v="0"/>
    <s v="-"/>
    <n v="0"/>
    <s v="-"/>
    <n v="0"/>
    <s v="-"/>
    <s v="-"/>
    <n v="1"/>
    <n v="1"/>
    <s v="-"/>
  </r>
  <r>
    <n v="1612"/>
    <x v="0"/>
    <s v="06. PLAN SANITARIO DE EMERGENCIA"/>
    <s v="-"/>
    <s v="-"/>
    <s v="-"/>
    <s v="EXPANSIÓN DE REDES"/>
    <s v="-"/>
    <s v="COLECTOR CLAYPOLE CENTRO"/>
    <n v="2"/>
    <x v="2"/>
    <n v="613"/>
    <x v="3"/>
    <x v="4"/>
    <s v="-"/>
    <s v="0"/>
    <n v="79"/>
    <s v="-"/>
    <s v="11"/>
    <n v="5"/>
    <n v="8"/>
    <n v="6"/>
    <n v="9999"/>
    <n v="3"/>
    <n v="8"/>
    <s v="6"/>
    <s v="1"/>
    <s v="-"/>
    <s v="MUNICIPIO"/>
    <s v="ALMIRANTE BROWN"/>
    <s v="CLAYPOLE"/>
    <s v="-"/>
    <s v="-"/>
    <s v="-"/>
    <n v="2354582.81"/>
    <s v="-"/>
    <s v="-"/>
    <n v="2354582.81"/>
    <s v="-"/>
    <s v="-"/>
    <n v="470917"/>
    <n v="755031"/>
    <s v="-"/>
    <n v="589420"/>
    <n v="0"/>
    <n v="0"/>
    <s v="-"/>
    <n v="0"/>
    <s v="-"/>
    <n v="0"/>
    <s v="-"/>
    <s v="-"/>
    <n v="0.77099348228062536"/>
    <n v="0.77"/>
    <s v="-"/>
  </r>
  <r>
    <n v="1613"/>
    <x v="0"/>
    <s v="06. PLAN SANITARIO DE EMERGENCIA"/>
    <s v="-"/>
    <s v="-"/>
    <s v="-"/>
    <s v="EXPANSIÓN DE REDES"/>
    <s v="-"/>
    <s v="COLECTOR BURZACO 1 Y 3- ESTACION DE BOMBEO Y CAÑERIA DE IMPULSION"/>
    <n v="2"/>
    <x v="2"/>
    <n v="613"/>
    <x v="3"/>
    <x v="4"/>
    <s v="-"/>
    <s v="0"/>
    <n v="79"/>
    <s v="-"/>
    <s v="11"/>
    <n v="5"/>
    <n v="8"/>
    <n v="6"/>
    <n v="9999"/>
    <n v="3"/>
    <n v="8"/>
    <s v="6"/>
    <s v="1"/>
    <s v="-"/>
    <s v="MUNICIPIO"/>
    <s v="ALMIRANTE BROWN"/>
    <s v="BURZACO"/>
    <s v="-"/>
    <s v="-"/>
    <s v="-"/>
    <n v="2294470.14"/>
    <s v="-"/>
    <s v="-"/>
    <n v="2294470.14"/>
    <s v="-"/>
    <s v="-"/>
    <n v="458894"/>
    <s v="-"/>
    <s v="-"/>
    <s v="-"/>
    <n v="0"/>
    <n v="0"/>
    <s v="-"/>
    <n v="0"/>
    <s v="-"/>
    <n v="0"/>
    <s v="-"/>
    <s v="-"/>
    <n v="0.19999998779674683"/>
    <n v="0.19999998779674683"/>
    <s v="-"/>
  </r>
  <r>
    <n v="1614"/>
    <x v="0"/>
    <s v="06. PLAN SANITARIO DE EMERGENCIA"/>
    <s v="-"/>
    <s v="-"/>
    <s v="-"/>
    <s v="EXPANSIÓN DE REDES"/>
    <s v="-"/>
    <s v="AMPLIACION RED D.C. - GUERNICA (Bº LOS PINOS - LOTE 9)"/>
    <n v="2"/>
    <x v="2"/>
    <n v="613"/>
    <x v="3"/>
    <x v="4"/>
    <s v="-"/>
    <s v="0"/>
    <n v="79"/>
    <s v="-"/>
    <s v="11"/>
    <n v="5"/>
    <n v="8"/>
    <n v="6"/>
    <n v="9999"/>
    <n v="3"/>
    <n v="8"/>
    <s v="6"/>
    <s v="1"/>
    <s v="-"/>
    <s v="MUNICIPIO"/>
    <s v="PTE. PERÓN"/>
    <s v="GUERNICA"/>
    <s v="-"/>
    <s v="-"/>
    <s v="-"/>
    <n v="3197473"/>
    <s v="-"/>
    <s v="-"/>
    <n v="3197473"/>
    <s v="-"/>
    <s v="-"/>
    <n v="2444244"/>
    <n v="753229.23"/>
    <s v="-"/>
    <s v="-"/>
    <n v="0"/>
    <n v="0"/>
    <s v="-"/>
    <n v="0"/>
    <s v="-"/>
    <n v="0"/>
    <s v="-"/>
    <s v="-"/>
    <n v="1"/>
    <n v="1"/>
    <s v="-"/>
  </r>
  <r>
    <n v="1615"/>
    <x v="0"/>
    <s v="06. PLAN SANITARIO DE EMERGENCIA"/>
    <s v="-"/>
    <s v="-"/>
    <s v="-"/>
    <s v="EXPANSIÓN DE REDES"/>
    <s v="-"/>
    <s v="ADQUISICIÓN DE MATERIALES DE LINEA EXP AP - B° NUMANCIA NORTE Y S ROQUE M. 2"/>
    <n v="2"/>
    <x v="2"/>
    <n v="613"/>
    <x v="3"/>
    <x v="4"/>
    <s v="-"/>
    <s v="0"/>
    <n v="77"/>
    <s v="-"/>
    <s v="11"/>
    <n v="5"/>
    <n v="8"/>
    <n v="6"/>
    <n v="9999"/>
    <n v="3"/>
    <n v="8"/>
    <s v="6"/>
    <s v="1"/>
    <s v="-"/>
    <s v="MUNICIPIO"/>
    <s v="PTE. PERÓN"/>
    <s v="GUERNICA"/>
    <s v="-"/>
    <s v="-"/>
    <s v="-"/>
    <n v="218287.03"/>
    <s v="-"/>
    <s v="-"/>
    <n v="218287.03"/>
    <s v="-"/>
    <s v="-"/>
    <n v="216104"/>
    <n v="2182"/>
    <n v="2182"/>
    <s v="-"/>
    <n v="0"/>
    <n v="0"/>
    <s v="-"/>
    <n v="0"/>
    <s v="-"/>
    <n v="0"/>
    <s v="-"/>
    <s v="-"/>
    <n v="1.0099912944896452"/>
    <n v="1.0099912944896452"/>
    <s v="-"/>
  </r>
  <r>
    <n v="1616"/>
    <x v="0"/>
    <s v="06. PLAN SANITARIO DE EMERGENCIA"/>
    <s v="-"/>
    <s v="-"/>
    <s v="-"/>
    <s v="EXPANSIÓN DE REDES"/>
    <s v="-"/>
    <s v="ADQUISICIÓN DE MATERIALES DE LINEA EXP AP - B° NUMANCIA NORTE Y S ROQUE M. 1"/>
    <n v="2"/>
    <x v="2"/>
    <n v="613"/>
    <x v="3"/>
    <x v="4"/>
    <s v="-"/>
    <s v="0"/>
    <n v="77"/>
    <s v="-"/>
    <s v="11"/>
    <n v="5"/>
    <n v="8"/>
    <n v="6"/>
    <n v="9999"/>
    <n v="3"/>
    <n v="8"/>
    <s v="6"/>
    <s v="1"/>
    <s v="-"/>
    <s v="MUNICIPIO"/>
    <s v="PTE. PERÓN"/>
    <s v="GUERNICA"/>
    <s v="-"/>
    <s v="-"/>
    <s v="-"/>
    <n v="208338.19"/>
    <s v="-"/>
    <s v="-"/>
    <n v="208338.19"/>
    <s v="-"/>
    <s v="-"/>
    <n v="208338"/>
    <s v="-"/>
    <s v="-"/>
    <s v="-"/>
    <n v="0"/>
    <n v="0"/>
    <s v="-"/>
    <n v="0"/>
    <s v="-"/>
    <n v="0"/>
    <s v="-"/>
    <s v="-"/>
    <n v="0.99999908802126003"/>
    <n v="0.99999908802126003"/>
    <s v="-"/>
  </r>
  <r>
    <n v="1617"/>
    <x v="1"/>
    <s v="06. PLAN SANITARIO DE EMERGENCIA"/>
    <s v="-"/>
    <s v="-"/>
    <s v="-"/>
    <s v="SANEAMIENTO"/>
    <s v="-"/>
    <s v="DESARROLLO DEL PROYECTO DE INGENIERÍA DE CERRAMIENTO DEL EXTREMO SUR DEL CANAL DOCK SUD"/>
    <n v="2"/>
    <x v="8"/>
    <s v="-"/>
    <x v="15"/>
    <x v="27"/>
    <n v="7"/>
    <n v="8051"/>
    <s v="-"/>
    <s v="1"/>
    <n v="11"/>
    <n v="4"/>
    <n v="2"/>
    <n v="2"/>
    <s v="-"/>
    <n v="4"/>
    <n v="3"/>
    <n v="25"/>
    <s v="1"/>
    <s v="-"/>
    <s v="MINISTERIO DE LA PRODUCCIÓN"/>
    <s v="AVELLANEDA"/>
    <s v="-"/>
    <s v="SEGUNDA SECCION CANAL DOCK SUD, CALLE CAMPANA"/>
    <d v="2010-12-01T00:00:00"/>
    <d v="2012-11-01T00:00:00"/>
    <n v="500000"/>
    <s v=" $  0   "/>
    <n v="0"/>
    <n v="500000"/>
    <s v="-"/>
    <s v="-"/>
    <n v="129520"/>
    <n v="69800"/>
    <s v="-"/>
    <s v="-"/>
    <n v="0"/>
    <n v="0"/>
    <s v="-"/>
    <n v="0"/>
    <s v="-"/>
    <s v="-"/>
    <s v="-"/>
    <s v="NO HAY MEMORIA INSTITUCIONAL DE ESTA OBRA"/>
    <n v="0.39860000000000001"/>
    <n v="0.4"/>
    <s v="PROYECTO PRIVADO APROBADO CON EJECUCIÓN DE TAREAS PRELIMINARES A LA ESPERA DEL PERMISO DE USO DEFINITIVO DECRETO Nº 185/07."/>
  </r>
  <r>
    <n v="1618"/>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1"/>
    <n v="3"/>
    <s v="-"/>
    <n v="3"/>
    <n v="1"/>
    <s v="-"/>
    <s v="1"/>
    <s v="-"/>
    <s v="MINISTERIO DE SALUD"/>
    <s v="CUENCA MATANZA RIACHUELO"/>
    <s v="-"/>
    <s v="-"/>
    <d v="2011-07-19T00:00:00"/>
    <d v="2012-12-20T00:00:00"/>
    <n v="31934632"/>
    <n v="1365025.65"/>
    <n v="0"/>
    <n v="33299657.649999999"/>
    <s v="-"/>
    <s v="-"/>
    <n v="25143139.649999999"/>
    <n v="8156517.5999999996"/>
    <s v="-"/>
    <s v="-"/>
    <n v="0"/>
    <n v="0"/>
    <s v="-"/>
    <n v="0"/>
    <s v="-"/>
    <s v="-"/>
    <s v="-"/>
    <s v="NO HAY MEMORIA INSTITUCIONAL DE ESTA OBRA"/>
    <n v="1"/>
    <n v="0"/>
    <s v="NO HAY MANERA DE IDENTIFICAR ESTA OBRA, NO TIENE NI NUMERO DE EXPEDIENTE NI DE PRY"/>
  </r>
  <r>
    <n v="1619"/>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8"/>
    <s v="-"/>
    <s v="-"/>
    <n v="3"/>
    <n v="1"/>
    <s v="-"/>
    <s v="1"/>
    <s v="-"/>
    <s v="MINISTERIO DE SALUD"/>
    <s v="CUENCA MATANZA RIACHUELO"/>
    <s v="-"/>
    <s v="-"/>
    <s v="-"/>
    <d v="2012-12-20T00:00:00"/>
    <n v="457813"/>
    <s v=" $  0   "/>
    <n v="0"/>
    <n v="457813"/>
    <s v="-"/>
    <s v="-"/>
    <n v="841636"/>
    <n v="457813"/>
    <s v="-"/>
    <s v="-"/>
    <n v="0"/>
    <n v="0"/>
    <s v="-"/>
    <n v="0"/>
    <s v="-"/>
    <s v="-"/>
    <s v="-"/>
    <s v="NO HAY MEMORIA INSTITUCIONAL DE ESTA OBRA"/>
    <n v="1"/>
    <n v="0"/>
    <s v="NO HAY MANERA DE IDENTIFICAR ESTA OBRA, NO TIENE NI NUMERO DE EXPEDIENTE NI DE PRY"/>
  </r>
  <r>
    <n v="1620"/>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3"/>
    <s v="-"/>
    <n v="3"/>
    <n v="1"/>
    <s v="-"/>
    <s v="1"/>
    <s v="-"/>
    <s v="MINISTERIO DE SALUD"/>
    <s v="CUENCA MATANZA RIACHUELO"/>
    <s v="-"/>
    <s v="-"/>
    <d v="2011-07-07T00:00:00"/>
    <d v="2012-12-20T00:00:00"/>
    <n v="10156055.15"/>
    <s v=" $  0   "/>
    <n v="0"/>
    <n v="10156055.15"/>
    <s v="-"/>
    <s v="-"/>
    <n v="8176395.6299999999"/>
    <n v="1951634.22"/>
    <n v="9420"/>
    <s v="-"/>
    <n v="0"/>
    <n v="0"/>
    <s v="-"/>
    <n v="0"/>
    <s v="-"/>
    <s v="-"/>
    <s v="-"/>
    <s v="NO HAY MEMORIA INSTITUCIONAL DE ESTA OBRA"/>
    <n v="0.99819999999999998"/>
    <n v="0"/>
    <s v="NO HAY MANERA DE IDENTIFICAR ESTA OBRA, NO TIENE NI NUMERO DE EXPEDIENTE NI DE PRY"/>
  </r>
  <r>
    <n v="1621"/>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4"/>
    <s v="-"/>
    <n v="3"/>
    <n v="1"/>
    <s v="-"/>
    <s v="1"/>
    <s v="-"/>
    <s v="MINISTERIO DE SALUD"/>
    <s v="CUENCA MATANZA RIACHUELO"/>
    <s v="-"/>
    <s v="-"/>
    <d v="2011-07-07T00:00:00"/>
    <d v="2012-12-20T00:00:00"/>
    <n v="446222"/>
    <s v=" $  0   "/>
    <n v="0"/>
    <n v="446222"/>
    <s v="-"/>
    <s v="-"/>
    <n v="234311"/>
    <n v="318711"/>
    <s v="-"/>
    <s v="-"/>
    <n v="0"/>
    <n v="0"/>
    <s v="-"/>
    <n v="0"/>
    <s v="-"/>
    <s v="-"/>
    <s v="-"/>
    <s v="NO HAY MEMORIA INSTITUCIONAL DE ESTA OBRA"/>
    <n v="1"/>
    <n v="0"/>
    <s v="NO HAY MANERA DE IDENTIFICAR ESTA OBRA, NO TIENE NI NUMERO DE EXPEDIENTE NI DE PRY"/>
  </r>
  <r>
    <n v="1622"/>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6"/>
    <s v="-"/>
    <n v="3"/>
    <n v="1"/>
    <s v="-"/>
    <s v="1"/>
    <s v="-"/>
    <s v="MINISTERIO DE SALUD"/>
    <s v="CUENCA MATANZA RIACHUELO"/>
    <s v="-"/>
    <s v="-"/>
    <d v="2011-07-07T00:00:00"/>
    <d v="2012-12-20T00:00:00"/>
    <n v="1067811.8999999999"/>
    <s v=" $  0   "/>
    <n v="0"/>
    <n v="1067811.8999999999"/>
    <s v="-"/>
    <s v="-"/>
    <n v="489618"/>
    <n v="538668.6"/>
    <s v="-"/>
    <s v="-"/>
    <n v="0"/>
    <n v="0"/>
    <s v="-"/>
    <n v="0"/>
    <s v="-"/>
    <s v="-"/>
    <s v="-"/>
    <s v="NO HAY MEMORIA INSTITUCIONAL DE ESTA OBRA"/>
    <n v="0.96299999999999997"/>
    <n v="0"/>
    <s v="NO HAY MANERA DE IDENTIFICAR ESTA OBRA, NO TIENE NI NUMERO DE EXPEDIENTE NI DE PRY"/>
  </r>
  <r>
    <n v="1623"/>
    <x v="1"/>
    <s v="06. PLAN SANITARIO DE EMERGENCIA"/>
    <s v="-"/>
    <s v="-"/>
    <s v="-"/>
    <s v="MEJORA EFECTOR DE SALUD"/>
    <s v="-"/>
    <s v="REMOD. Y AMPL.NEONATOLOGÍA Y CENTRO QUIRÚRGICO HOSP.PEDRO CHUTRO-SAN ANTONIO DE PADUA-MERLO  "/>
    <n v="2"/>
    <x v="3"/>
    <s v="-"/>
    <x v="4"/>
    <x v="6"/>
    <n v="1"/>
    <n v="8023"/>
    <s v="-"/>
    <s v="1"/>
    <n v="11"/>
    <n v="4"/>
    <n v="2"/>
    <n v="1"/>
    <s v="-"/>
    <n v="3"/>
    <n v="1"/>
    <n v="41"/>
    <s v="1"/>
    <s v="-"/>
    <s v="MINISTERIO DE INFRAESTRUCTURA"/>
    <s v="MERLO"/>
    <s v="SAN ANTONIO DE PADUA"/>
    <s v="-"/>
    <d v="2011-05-16T00:00:00"/>
    <d v="2012-03-11T00:00:00"/>
    <n v="5493195.6950000003"/>
    <n v="4715718.4939999999"/>
    <n v="0"/>
    <n v="10208914.188999999"/>
    <s v="-"/>
    <s v="-"/>
    <n v="1178840.25"/>
    <n v="2931981.9"/>
    <n v="1053888.6000000001"/>
    <n v="3860916.52"/>
    <n v="1183286.17"/>
    <n v="0"/>
    <s v="-"/>
    <n v="0"/>
    <s v="-"/>
    <s v="-"/>
    <s v="-"/>
    <s v="FINALIZADO"/>
    <n v="0.9999999608381468"/>
    <n v="1"/>
    <s v="-"/>
  </r>
  <r>
    <n v="1624"/>
    <x v="1"/>
    <s v="06. PLAN SANITARIO DE EMERGENCIA"/>
    <s v="-"/>
    <s v="-"/>
    <s v="-"/>
    <s v="MEJORA EFECTOR DE SALUD"/>
    <s v="-"/>
    <s v="ADECUACIÓN Y REMODELACIÓN PEDIATRÍA HOSP. PTE. PERÓN -AVELLANEDA."/>
    <n v="2"/>
    <x v="3"/>
    <s v="-"/>
    <x v="4"/>
    <x v="6"/>
    <n v="1"/>
    <n v="7116"/>
    <s v="-"/>
    <s v="1"/>
    <n v="11"/>
    <n v="4"/>
    <n v="2"/>
    <n v="1"/>
    <s v="-"/>
    <n v="3"/>
    <n v="1"/>
    <n v="25"/>
    <s v="1"/>
    <s v="-"/>
    <s v="MINISTERIO DE INFRAESTRUCTURA"/>
    <s v="AVELLANEDA"/>
    <s v="AVELLANEDA"/>
    <s v="-"/>
    <s v="-"/>
    <s v="-"/>
    <n v="2398645.7799999998"/>
    <n v="3494358"/>
    <n v="0"/>
    <n v="5893003.7799999993"/>
    <s v="-"/>
    <s v="-"/>
    <n v="287837.5"/>
    <s v="-"/>
    <n v="817659.92"/>
    <n v="4733753.03"/>
    <n v="53753.09"/>
    <n v="0"/>
    <s v="-"/>
    <n v="0"/>
    <s v="-"/>
    <s v="-"/>
    <s v="-"/>
    <s v="FINALIZADO"/>
    <n v="0.99999995927374086"/>
    <n v="1"/>
    <s v="-"/>
  </r>
  <r>
    <n v="1625"/>
    <x v="1"/>
    <s v="06. PLAN SANITARIO DE EMERGENCIA"/>
    <s v="-"/>
    <s v="-"/>
    <s v="-"/>
    <s v="DESAGUES PLUVIALES"/>
    <s v="-"/>
    <s v="SANEAMIENTO HIDRAULICO DE LA CUENCA ARROYO FINOCHIETTO-ETAPA III"/>
    <n v="2"/>
    <x v="3"/>
    <s v="-"/>
    <x v="4"/>
    <x v="35"/>
    <n v="3"/>
    <n v="52"/>
    <s v="-"/>
    <s v="2"/>
    <n v="13"/>
    <n v="4"/>
    <n v="2"/>
    <n v="2"/>
    <s v="-"/>
    <n v="3"/>
    <n v="8"/>
    <n v="325"/>
    <s v="1"/>
    <s v="-"/>
    <s v="MINISTERIO DE INFRAESTRUCTURA"/>
    <s v="LA MATANZA"/>
    <s v="-"/>
    <s v="-"/>
    <d v="2011-10-18T00:00:00"/>
    <d v="2013-10-07T00:00:00"/>
    <n v="78972062.75999999"/>
    <s v=" $  0   "/>
    <n v="0"/>
    <n v="112413164.56"/>
    <s v="-"/>
    <s v="-"/>
    <n v="17082897.969999999"/>
    <n v="47304941.619999997"/>
    <s v="-"/>
    <n v="106541.99"/>
    <n v="0"/>
    <n v="0"/>
    <s v="-"/>
    <n v="0"/>
    <s v="-"/>
    <s v="-"/>
    <s v="-"/>
    <s v="FINALIZADO"/>
    <n v="1"/>
    <n v="1"/>
    <s v="-"/>
  </r>
  <r>
    <n v="1626"/>
    <x v="1"/>
    <s v="06. PLAN SANITARIO DE EMERGENCIA"/>
    <s v="-"/>
    <s v="-"/>
    <s v="-"/>
    <s v="DESAGUES PLUVIALES"/>
    <s v="-"/>
    <s v="SANEAMIENTO HIDRAULICO DE LA CUENCA ARROYO FINOCHIETTO-ETAPA II"/>
    <n v="2"/>
    <x v="3"/>
    <s v="-"/>
    <x v="4"/>
    <x v="35"/>
    <n v="3"/>
    <n v="51"/>
    <s v="-"/>
    <s v="2"/>
    <n v="13"/>
    <n v="4"/>
    <n v="2"/>
    <n v="2"/>
    <s v="-"/>
    <n v="3"/>
    <n v="8"/>
    <n v="325"/>
    <s v="1"/>
    <s v="-"/>
    <s v="MINISTERIO DE INFRAESTRUCTURA"/>
    <s v="LA MATANZA"/>
    <s v="-"/>
    <s v="-"/>
    <d v="2011-11-24T00:00:00"/>
    <d v="2013-11-13T00:00:00"/>
    <n v="64290003.599999994"/>
    <s v=" $  0   "/>
    <n v="0"/>
    <n v="64290003.599999994"/>
    <s v="-"/>
    <s v="-"/>
    <n v="5829198"/>
    <n v="7269632.0099999998"/>
    <s v="-"/>
    <s v="-"/>
    <n v="0"/>
    <n v="0"/>
    <s v="-"/>
    <n v="0"/>
    <s v="-"/>
    <s v="-"/>
    <s v="-"/>
    <s v="FINALIZADO"/>
    <n v="1"/>
    <n v="1"/>
    <s v="-"/>
  </r>
  <r>
    <n v="1627"/>
    <x v="1"/>
    <s v="10. DESAGÜES PLUVIALES"/>
    <s v="-"/>
    <s v="-"/>
    <s v="-"/>
    <s v="DESAGUES PLUVIALES"/>
    <s v="ARROYO UNAMUNO"/>
    <s v="ALIVIADOR ESTE ARROYO UNAMUNO ETAPA II B"/>
    <n v="2"/>
    <x v="3"/>
    <s v="-"/>
    <x v="4"/>
    <x v="35"/>
    <n v="3"/>
    <n v="54"/>
    <s v="-"/>
    <s v="2"/>
    <n v="13"/>
    <n v="4"/>
    <n v="2"/>
    <n v="2"/>
    <s v="-"/>
    <n v="3"/>
    <n v="8"/>
    <n v="37"/>
    <s v="1"/>
    <s v="-"/>
    <s v="MINISTERIO DE INFRAESTRUCTURA"/>
    <s v="LOMAS DE ZAMORA"/>
    <s v="-"/>
    <s v="-"/>
    <d v="2011-10-11T00:00:00"/>
    <d v="2017-05-01T00:00:00"/>
    <n v="23667246.23"/>
    <s v=" $  0   "/>
    <n v="0"/>
    <n v="132542612.84"/>
    <n v="0"/>
    <n v="0"/>
    <n v="10140664.060000001"/>
    <n v="29619717.829999998"/>
    <n v="46244287.090000004"/>
    <n v="5635552.5300000003"/>
    <n v="8950758.8300000001"/>
    <n v="51613828.200000003"/>
    <n v="27543911"/>
    <n v="1188664.8999999999"/>
    <n v="1125402.44"/>
    <n v="0"/>
    <s v="X"/>
    <s v="EN EJECUCIÓN"/>
    <n v="0.99"/>
    <n v="1"/>
    <s v="-"/>
  </r>
  <r>
    <n v="1628"/>
    <x v="1"/>
    <s v="10. DESAGÜES PLUVIALES"/>
    <s v="-"/>
    <s v="-"/>
    <s v="-"/>
    <s v="DESAGUES PLUVIALES"/>
    <s v="ARROYO UNAMUNO"/>
    <s v="ALIVIADOR ESTE ARROYO UNAMUNO IETAPA"/>
    <n v="2"/>
    <x v="3"/>
    <s v="-"/>
    <x v="4"/>
    <x v="35"/>
    <n v="3"/>
    <n v="53"/>
    <s v="-"/>
    <s v="2"/>
    <n v="13"/>
    <n v="4"/>
    <n v="2"/>
    <n v="2"/>
    <s v="-"/>
    <n v="3"/>
    <n v="8"/>
    <n v="37"/>
    <s v="1"/>
    <s v="-"/>
    <s v="MINISTERIO DE INFRAESTRUCTURA"/>
    <s v="LOMAS DE ZAMORA"/>
    <s v="-"/>
    <s v="-"/>
    <d v="2011-10-25T00:00:00"/>
    <d v="2018-09-28T00:00:00"/>
    <n v="56315333.759999998"/>
    <n v="3125065.21"/>
    <n v="0"/>
    <n v="249079690"/>
    <n v="0"/>
    <n v="0"/>
    <n v="6323864.0499999998"/>
    <n v="20096753.93"/>
    <n v="32130544.170000002"/>
    <n v="3331774.22"/>
    <n v="2266293.61"/>
    <n v="0"/>
    <n v="62259982.280000001"/>
    <n v="56534073.57"/>
    <n v="0"/>
    <n v="98672000"/>
    <s v="X"/>
    <s v="FINALIZADO"/>
    <n v="0.64"/>
    <n v="0.99"/>
    <s v="OBRA DUPLICADA . SE VA A INFORMAR EL ID 1839 - EL ID 1628 ES LA MISMA OBRA PERO CON DISTINTA FUENTE DE FINANCIAMIENTO"/>
  </r>
  <r>
    <n v="1629"/>
    <x v="1"/>
    <s v="06. PLAN SANITARIO DE EMERGENCIA"/>
    <s v="-"/>
    <s v="-"/>
    <s v="-"/>
    <s v="ACCIONES EN ÁREAS DE ESPECIAL MANEJO"/>
    <s v="-"/>
    <s v="EJECUCION PASARELA PREMOLDEADA DE HORMIGON RP 205 EL JAGÜEL"/>
    <n v="2"/>
    <x v="4"/>
    <s v="-"/>
    <x v="5"/>
    <x v="8"/>
    <n v="5"/>
    <n v="349"/>
    <s v="-"/>
    <s v="1"/>
    <n v="13"/>
    <n v="4"/>
    <n v="2"/>
    <n v="2"/>
    <s v="-"/>
    <s v="-"/>
    <s v="-"/>
    <s v="-"/>
    <s v="1"/>
    <s v="-"/>
    <s v="MINISTERIO DE INFRAESTRUCTURA"/>
    <s v="ESTEBAN ECHEVERRÍA"/>
    <s v="ESTEBAN ECHEVERRÍA"/>
    <s v="-"/>
    <d v="2011-09-15T00:00:00"/>
    <d v="2012-02-12T00:00:00"/>
    <n v="1278104.26"/>
    <s v=" $  0   "/>
    <n v="0"/>
    <n v="1278104.26"/>
    <s v="-"/>
    <s v="-"/>
    <n v="1008773"/>
    <n v="280589.17"/>
    <s v="-"/>
    <s v="-"/>
    <n v="0"/>
    <n v="0"/>
    <s v="-"/>
    <n v="0"/>
    <n v="0"/>
    <n v="0"/>
    <s v="-"/>
    <s v="FINALIZADO"/>
    <n v="1"/>
    <n v="1"/>
    <s v="-"/>
  </r>
  <r>
    <n v="1631"/>
    <x v="1"/>
    <s v="06. PLAN SANITARIO DE EMERGENCIA"/>
    <s v="-"/>
    <s v="-"/>
    <s v="-"/>
    <s v="VIVIENDAS NUEVAS"/>
    <s v="COMPLEJO ALMIRANTE BROWN "/>
    <s v="ALMIRANTE BROWN 302 VIV"/>
    <n v="2"/>
    <x v="5"/>
    <s v="-"/>
    <x v="6"/>
    <x v="10"/>
    <n v="2"/>
    <n v="8128"/>
    <s v="-"/>
    <s v="1"/>
    <n v="12"/>
    <n v="6"/>
    <n v="3"/>
    <n v="1"/>
    <n v="99"/>
    <s v="-"/>
    <s v="-"/>
    <s v="-"/>
    <s v="1"/>
    <s v="-"/>
    <s v="MINISTERIO DE INFRAESTRUCTURA"/>
    <s v="ALMIRANTE BROWN"/>
    <s v="-"/>
    <s v="-"/>
    <d v="2011-07-06T00:00:00"/>
    <s v="-"/>
    <n v="28800355.309999999"/>
    <s v=" $  0   "/>
    <s v=" $  0   "/>
    <n v="61194712.890000001"/>
    <s v="-"/>
    <s v="-"/>
    <n v="610883"/>
    <n v="2682908.92"/>
    <n v="1188818.43"/>
    <s v="-"/>
    <n v="0"/>
    <n v="32687.200000000001"/>
    <n v="7755952.5399999991"/>
    <n v="0"/>
    <s v=" - "/>
    <s v=" - "/>
    <s v="-"/>
    <s v="FINALIZADO"/>
    <n v="1"/>
    <n v="1"/>
    <s v=" SE ENCUENTRA EN EJECUCION LA PLANTA DE TRATAMIENTO DE LIQUIDOS CLOACALES DEBIDO A ESTE INCOVENIENTE LA MISMA NO CIERRA AL 100%. "/>
  </r>
  <r>
    <n v="1632"/>
    <x v="1"/>
    <s v="06. PLAN SANITARIO DE EMERGENCIA"/>
    <s v="-"/>
    <s v="-"/>
    <s v="-"/>
    <s v="VIVIENDAS NUEVAS"/>
    <s v="-"/>
    <s v="MERLO 100 VIVIENDAS -ANSES"/>
    <n v="2"/>
    <x v="5"/>
    <s v="-"/>
    <x v="6"/>
    <x v="29"/>
    <s v="-"/>
    <n v="8200"/>
    <s v="-"/>
    <s v="2"/>
    <n v="11"/>
    <n v="5"/>
    <n v="4"/>
    <n v="2"/>
    <n v="41"/>
    <s v="-"/>
    <s v="-"/>
    <s v="-"/>
    <s v="1"/>
    <s v="-"/>
    <s v="MINISTERIO DE INFRAESTRUCTURA"/>
    <s v="MERLO"/>
    <s v="-"/>
    <s v="-"/>
    <s v="-"/>
    <s v="-"/>
    <n v="913947.63"/>
    <s v=" $  0   "/>
    <s v=" $  0   "/>
    <n v="913947.63"/>
    <s v="-"/>
    <s v="-"/>
    <n v="401546.06"/>
    <n v="144894.22"/>
    <s v="-"/>
    <s v="-"/>
    <n v="0"/>
    <n v="0"/>
    <s v="-"/>
    <n v="0"/>
    <s v="-"/>
    <s v="-"/>
    <s v="-"/>
    <s v="NO HAY MEMORIA INSTITUCIONAL DE ESTA OBRA"/>
    <n v="0.59789999999999999"/>
    <n v="0"/>
    <s v="NO HAY MEMORIA INSTITUCIONAL DE ESTA OBRA"/>
  </r>
  <r>
    <n v="1633"/>
    <x v="1"/>
    <s v="06. PLAN SANITARIO DE EMERGENCIA"/>
    <s v="-"/>
    <s v="-"/>
    <s v="-"/>
    <s v="VIVIENDAS NUEVAS"/>
    <s v="-"/>
    <s v="AVELLANEDA 45 VIVIENDAS -ANSES"/>
    <n v="2"/>
    <x v="5"/>
    <s v="-"/>
    <x v="6"/>
    <x v="29"/>
    <s v="-"/>
    <n v="8178"/>
    <s v="-"/>
    <s v="2"/>
    <n v="11"/>
    <n v="5"/>
    <n v="4"/>
    <n v="2"/>
    <n v="25"/>
    <s v="-"/>
    <s v="-"/>
    <s v="-"/>
    <s v="1"/>
    <s v="-"/>
    <s v="MINISTERIO DE INFRAESTRUCTURA"/>
    <s v="AVELLANEDA"/>
    <s v="-"/>
    <s v="-"/>
    <s v="-"/>
    <s v="-"/>
    <n v="484922.87"/>
    <s v=" $  0   "/>
    <s v=" $  0   "/>
    <n v="484922.87"/>
    <s v="-"/>
    <s v="-"/>
    <n v="376273.98"/>
    <n v="130723.09"/>
    <s v="-"/>
    <s v="-"/>
    <n v="0"/>
    <n v="0"/>
    <s v="-"/>
    <n v="0"/>
    <s v="-"/>
    <s v="-"/>
    <s v="-"/>
    <s v="NO HAY MEMORIA INSTITUCIONAL DE ESTA OBRA"/>
    <n v="0"/>
    <n v="0"/>
    <s v="NO HAY MEMORIA INSTITUCIONAL DE ESTA OBRA"/>
  </r>
  <r>
    <n v="1635"/>
    <x v="1"/>
    <s v="06. PLAN SANITARIO DE EMERGENCIA"/>
    <s v="-"/>
    <s v="-"/>
    <s v="-"/>
    <s v="NUEVO CENTRO EDUCATIVO"/>
    <s v="-"/>
    <s v="MERLO-JARDÍN DE INFANTES EN B° PONTEVEDRA 4A"/>
    <n v="2"/>
    <x v="9"/>
    <s v="-"/>
    <x v="16"/>
    <x v="31"/>
    <n v="2"/>
    <n v="7738"/>
    <s v="-"/>
    <s v="1"/>
    <n v="11"/>
    <n v="4"/>
    <n v="2"/>
    <n v="1"/>
    <s v="-"/>
    <s v="-"/>
    <s v="-"/>
    <s v="-"/>
    <s v="1"/>
    <s v="-"/>
    <s v="MINISTERIO DE INFRAESTRUCTURA"/>
    <s v="MERLO"/>
    <s v="B° PONTEVEDRA"/>
    <s v="CALLE NECOCHEA E ROMA Y DE LA UNIÓN"/>
    <d v="2011-07-06T00:00:00"/>
    <d v="2012-01-01T00:00:00"/>
    <n v="1051407.76"/>
    <s v=" $  0   "/>
    <n v="134411.32"/>
    <n v="1185819.08"/>
    <s v="-"/>
    <s v="-"/>
    <n v="838947"/>
    <n v="290348.18"/>
    <n v="1192125.05"/>
    <n v="287288.01"/>
    <n v="1907.33"/>
    <n v="0"/>
    <s v="-"/>
    <n v="0"/>
    <s v="-"/>
    <s v="-"/>
    <s v="-"/>
    <s v="FINALIZADO"/>
    <n v="0.99739999999999995"/>
    <n v="1"/>
    <s v="CEDIDA A PARTIR DEL 2013 A ARENA CONSTRUCCIONES S.A."/>
  </r>
  <r>
    <n v="1636"/>
    <x v="1"/>
    <s v="06. PLAN SANITARIO DE EMERGENCIA"/>
    <s v="-"/>
    <s v="-"/>
    <s v="-"/>
    <s v="NUEVO CENTRO EDUCATIVO"/>
    <s v="-"/>
    <s v="EZEIZA-JARDÍN DE INFANTES EN BºSOL DE ORO 4A"/>
    <n v="2"/>
    <x v="9"/>
    <s v="-"/>
    <x v="16"/>
    <x v="31"/>
    <n v="2"/>
    <n v="7759"/>
    <s v="-"/>
    <s v="1"/>
    <n v="11"/>
    <n v="4"/>
    <n v="2"/>
    <n v="1"/>
    <s v="-"/>
    <s v="-"/>
    <s v="-"/>
    <s v="-"/>
    <s v="1"/>
    <s v="-"/>
    <s v="MINISTERIO DE INFRAESTRUCTURA"/>
    <s v="EZEIZA"/>
    <s v="B° SOL DE ORO"/>
    <s v="EL PERICÓN E EL AMANECER Y LA LOMITA"/>
    <d v="2010-11-08T00:00:00"/>
    <d v="2011-05-06T00:00:00"/>
    <n v="1414613.94"/>
    <n v="293409.62"/>
    <s v=" $  0   "/>
    <n v="1708023.56"/>
    <s v="-"/>
    <s v="-"/>
    <n v="1522391"/>
    <n v="142918.87"/>
    <n v="42700.25"/>
    <s v="-"/>
    <n v="0"/>
    <n v="0"/>
    <s v="-"/>
    <n v="0"/>
    <s v="-"/>
    <s v="-"/>
    <s v="-"/>
    <s v="FINALIZADO"/>
    <n v="1"/>
    <n v="1"/>
    <s v="-"/>
  </r>
  <r>
    <n v="1637"/>
    <x v="0"/>
    <s v="06. PLAN SANITARIO DE EMERGENCIA"/>
    <s v="-"/>
    <s v="-"/>
    <s v="-"/>
    <s v="EXPANSIÓN DE REDES"/>
    <s v="SISTEMA CLOACAS LOMAS DE ZAMORA"/>
    <s v="RED SECUNDARIA LOMAS 2"/>
    <n v="2"/>
    <x v="1"/>
    <n v="354"/>
    <x v="0"/>
    <x v="1"/>
    <s v="-"/>
    <s v="C960414"/>
    <n v="78"/>
    <s v="-"/>
    <n v="22"/>
    <n v="5"/>
    <n v="5"/>
    <n v="7"/>
    <n v="753"/>
    <n v="3"/>
    <n v="8"/>
    <n v="6"/>
    <s v="2"/>
    <s v="SC461000"/>
    <s v="-"/>
    <s v="LOMAS DE ZAMORA"/>
    <s v="TEMPERLEY"/>
    <s v="LA ZONA SE ENCUENTRA DELIMITADA POR LAS SIGUIENTES CALLES: SUECIA, AV. EVA PERÓN, CHUBUT, LA CALANDRIA, SANTA CRUZ, EL ZORZAL, EL TORDO, GARAY, SAN JUAN, AV. EVA PERÓN, ARROYO LAS PERDICES, EL TALA, ARROYO LAS PERDICES."/>
    <d v="2011-05-10T00:00:00"/>
    <d v="2012-09-19T00:00:00"/>
    <n v="11487041"/>
    <n v="0"/>
    <n v="0"/>
    <n v="11487041"/>
    <s v="-"/>
    <s v="-"/>
    <n v="3008841.79"/>
    <n v="8478199.3200000003"/>
    <s v="-"/>
    <s v="-"/>
    <n v="0"/>
    <n v="0"/>
    <n v="0"/>
    <n v="0"/>
    <n v="0"/>
    <n v="0"/>
    <s v="-"/>
    <s v="FINALIZADO"/>
    <n v="1"/>
    <n v="1"/>
    <s v="MONTO VIGENTE Y GRADO DE AVANCE ECONÓMICO, SE CONSIDERAN SOLO PARTIDAS CONTRACTUALES"/>
  </r>
  <r>
    <n v="1638"/>
    <x v="0"/>
    <s v="06. PLAN SANITARIO DE EMERGENCIA"/>
    <s v="-"/>
    <s v="-"/>
    <s v="-"/>
    <s v="EXPANSIÓN DE REDES"/>
    <s v="SISTEMA AGUA ESTEBAN ECHEVERRÍA"/>
    <s v="PLANTA POTABILIZADORA POR SISTEMA DE OSMOSIS INVERSA 9 DE ABRIL ETAPA 1 - OBRA CIVIL"/>
    <n v="2"/>
    <x v="1"/>
    <n v="354"/>
    <x v="0"/>
    <x v="1"/>
    <s v="-"/>
    <s v="1060C43"/>
    <n v="78"/>
    <s v="-"/>
    <n v="22"/>
    <n v="5"/>
    <n v="5"/>
    <n v="7"/>
    <n v="753"/>
    <n v="3"/>
    <n v="8"/>
    <n v="6"/>
    <s v="2"/>
    <s v="RP378010"/>
    <s v="-"/>
    <s v="ESTEBAN ECHEVERRÍA"/>
    <s v="9 DE ABRIL"/>
    <s v="EL PREDIO ESTÁ UBICADO EN E. PRAYONES,ENTRE F. LÓPEZ Y G. PALLEROS."/>
    <d v="2011-03-01T00:00:00"/>
    <d v="2014-06-30T00:00:00"/>
    <n v="2291732.38"/>
    <n v="-2037275.3163000001"/>
    <n v="0"/>
    <n v="254457.06369999982"/>
    <s v="-"/>
    <s v="-"/>
    <s v="-"/>
    <n v="86027.73"/>
    <s v="-"/>
    <s v="-"/>
    <n v="0"/>
    <n v="0"/>
    <n v="0"/>
    <n v="0"/>
    <n v="0"/>
    <n v="0"/>
    <s v="-"/>
    <s v="FINALIZADO"/>
    <n v="1"/>
    <n v="1"/>
    <s v="MONTO VIGENTE Y GRADO DE AVANCE ECONÓMICO, SE CONSIDERAN SOLO PARTIDAS CONTRACTUALES"/>
  </r>
  <r>
    <n v="1640"/>
    <x v="0"/>
    <s v="06. PLAN SANITARIO DE EMERGENCIA"/>
    <s v="-"/>
    <s v="-"/>
    <s v="-"/>
    <s v="EXPANSIÓN DE REDES"/>
    <s v="SISTEMA AGUA EZEIZA"/>
    <s v="PLANTA POTABILIZADORA POR SISTEMA DE OSMOSIS INVERSA UNION ETAPA 1 OBRA CIVIL"/>
    <n v="2"/>
    <x v="1"/>
    <n v="354"/>
    <x v="0"/>
    <x v="1"/>
    <s v="-"/>
    <s v="1060C45"/>
    <n v="78"/>
    <s v="-"/>
    <n v="22"/>
    <n v="5"/>
    <n v="5"/>
    <n v="7"/>
    <n v="753"/>
    <n v="3"/>
    <n v="8"/>
    <n v="6"/>
    <s v="2"/>
    <s v="RP379010"/>
    <s v="-"/>
    <s v="EZEIZA"/>
    <s v="CANNING"/>
    <s v="EL PREDIO ESTÁ UBICADO SOBRE LA CALLE MAIPÚ, ENTRE EDUARDO GUTIERREZ (FFCCGB) Y LAS HERAS."/>
    <d v="2012-11-29T00:00:00"/>
    <d v="2015-03-27T00:00:00"/>
    <n v="1292132"/>
    <n v="0"/>
    <n v="0"/>
    <n v="1292132"/>
    <s v="-"/>
    <s v="-"/>
    <s v="-"/>
    <n v="1292132"/>
    <s v="-"/>
    <s v="-"/>
    <n v="0"/>
    <n v="0"/>
    <n v="0"/>
    <n v="0"/>
    <n v="0"/>
    <n v="0"/>
    <s v="-"/>
    <s v="FINALIZADO"/>
    <n v="0.9974464554519461"/>
    <n v="1"/>
    <s v="MONTO VIGENTE Y GRADO DE AVANCE ECONÓMICO, SE CONSIDERAN SOLO PARTIDAS CONTRACTUALES"/>
  </r>
  <r>
    <n v="1641"/>
    <x v="0"/>
    <s v="06. PLAN SANITARIO DE EMERGENCIA"/>
    <s v="-"/>
    <s v="-"/>
    <s v="-"/>
    <s v="EXPANSIÓN DE REDES"/>
    <s v="SISTEMA LA LATA- ESTEBAN ECHEVERRIA"/>
    <s v="PLANTA POTABILIZADORA POR SISTEMA DE OSMOSIS INVERSA - LA LATA ETAPA 1 OBRA CIVIL"/>
    <n v="2"/>
    <x v="1"/>
    <n v="354"/>
    <x v="0"/>
    <x v="1"/>
    <s v="-"/>
    <s v="1060C41"/>
    <n v="78"/>
    <s v="-"/>
    <n v="22"/>
    <n v="5"/>
    <n v="5"/>
    <n v="7"/>
    <n v="753"/>
    <n v="3"/>
    <n v="8"/>
    <n v="6"/>
    <s v="2"/>
    <s v="RP380010"/>
    <s v="-"/>
    <s v="ESTEBAN ECHEVERRÍA"/>
    <s v="MONTE GRANDE"/>
    <s v="EL PREDIO ESTÁ UBICADO EN LA CALLE COLÓN S/N°, ESQUINA MAIPÚ."/>
    <d v="2011-04-04T00:00:00"/>
    <d v="2014-12-26T00:00:00"/>
    <n v="2388599.13"/>
    <n v="-1353192.513"/>
    <n v="0"/>
    <n v="1035406.6169999999"/>
    <s v="-"/>
    <s v="-"/>
    <n v="184953.61"/>
    <n v="245793.5"/>
    <s v="-"/>
    <s v="-"/>
    <n v="0"/>
    <n v="0"/>
    <n v="0"/>
    <n v="0"/>
    <n v="0"/>
    <n v="0"/>
    <s v="-"/>
    <s v="FINALIZADO"/>
    <n v="1"/>
    <n v="1"/>
    <s v="MONTO VIGENTE Y GRADO DE AVANCE ECONÓMICO, SE CONSIDERAN SOLO PARTIDAS CONTRACTUALES"/>
  </r>
  <r>
    <n v="1642"/>
    <x v="0"/>
    <s v="06. PLAN SANITARIO DE EMERGENCIA"/>
    <s v="-"/>
    <s v="-"/>
    <s v="-"/>
    <s v="EXPANSIÓN DE REDES"/>
    <s v="SISTEMA AGUA ESTEBAN ECHEVERRÍA"/>
    <s v="4 PERFORACIONES BAT. GUILLON GRUPO 1 OBRA CIVIL"/>
    <n v="2"/>
    <x v="1"/>
    <n v="354"/>
    <x v="0"/>
    <x v="1"/>
    <s v="-"/>
    <s v="1060594"/>
    <n v="2"/>
    <s v="-"/>
    <n v="22"/>
    <n v="5"/>
    <n v="5"/>
    <n v="7"/>
    <n v="753"/>
    <n v="3"/>
    <n v="8"/>
    <n v="6"/>
    <s v="2"/>
    <s v="SAZ00900"/>
    <s v="-"/>
    <s v="ESTEBAN ECHEVERRÍA"/>
    <s v="LUIS GUILLÓN"/>
    <s v="LA UBICACIÓN DE LOS POZOS DE EXPLOTACIÓN ES LA SIGUIENTE: SA11: CEPEDA E/ DE LOS CONSTITUYENTES Y SAN NICOLÁS. SA12: CEPEDA Y LAGOS GARCÍA. SA13: CEPEDA Y TTE. A GRANDE. SA15: LAGOS GARCÍA Y AV. VALETTE."/>
    <d v="2011-02-28T00:00:00"/>
    <d v="2011-07-20T00:00:00"/>
    <n v="853143"/>
    <n v="0"/>
    <n v="0"/>
    <n v="853143"/>
    <s v="-"/>
    <s v="-"/>
    <n v="853143.21"/>
    <s v="-"/>
    <s v="-"/>
    <s v="-"/>
    <n v="0"/>
    <n v="0"/>
    <n v="0"/>
    <n v="0"/>
    <n v="0"/>
    <n v="0"/>
    <s v="-"/>
    <s v="FINALIZADO"/>
    <n v="1"/>
    <n v="1"/>
    <s v="MONTO VIGENTE Y GRADO DE AVANCE ECONÓMICO, SE CONSIDERAN SOLO PARTIDAS CONTRACTUALES"/>
  </r>
  <r>
    <n v="1643"/>
    <x v="0"/>
    <s v="06. PLAN SANITARIO DE EMERGENCIA"/>
    <s v="-"/>
    <s v="-"/>
    <s v="-"/>
    <s v="EXPANSIÓN DE REDES"/>
    <s v="SISTEMA AGUA ESTEBAN ECHEVERRÍA"/>
    <s v="EJEC. Y MONTAJE DE 4 CÁMARAS Y GABINETES BAT. GUILLON GRUPO 1 OBRA ELECTROM."/>
    <n v="2"/>
    <x v="0"/>
    <n v="356"/>
    <x v="0"/>
    <x v="0"/>
    <n v="5"/>
    <s v="1060596"/>
    <n v="5"/>
    <s v="-"/>
    <n v="11"/>
    <n v="5"/>
    <n v="5"/>
    <n v="7"/>
    <n v="753"/>
    <n v="3"/>
    <n v="8"/>
    <n v="96"/>
    <s v="2"/>
    <s v="SAZ021"/>
    <s v="-"/>
    <s v="ESTEBAN ECHEVERRÍA"/>
    <s v="LUIS GUILLÓN"/>
    <s v="LA UBICACIÓN DE LAS CÁMARAS EN EL PARTIDO DE ESTEBAN ECHEVERRÍA: SA11: CEPEDA E/ DE LOS CONSTITUYENTES Y SAN NICOLÁS, SA12: CEPEDA Y LAGOS GARCÍA, SA13: CEPEDA Y TTE. A GRANDE, SA15: LAGOS GARCÍA Y AV. VALETTE, SA17: AV. N BRUZONE Y SBTTE A FOX, SA19: DON LUÍS TRANGONI E/ RUIZ Y MILES, S002R: AV. VALETTE Y RONDEAU, S003R: AV. VALETTE Y ALEGRE, SA18: TTE. A GRANDE Y AV. N BRUZONE, SA22: JM DE ROSAS Y TTE. GABASTÓN, SA23: TTE. FH BOURQUET E/ GABASTÓN Y F AMEGHINO, SA24: ROBERTSON E/ TTE. B MATIENZO Y J NEWBERY."/>
    <d v="2011-07-22T00:00:00"/>
    <s v="Finalizado en 2011"/>
    <n v="1645845"/>
    <n v="-1657516.5874000208"/>
    <n v="28221.725400020798"/>
    <n v="16550.137999999999"/>
    <s v="-"/>
    <s v="-"/>
    <n v="16550.137999999999"/>
    <s v="-"/>
    <s v="-"/>
    <s v="-"/>
    <n v="0"/>
    <n v="0"/>
    <n v="0"/>
    <n v="0"/>
    <n v="0"/>
    <n v="0"/>
    <s v="-"/>
    <s v="FINALIZADO"/>
    <n v="1"/>
    <n v="1"/>
    <s v="JUNTO CON LA SAZ022 Y SAZ023 FORMÓ PARTE DE LA SA690(PI 1060569)"/>
  </r>
  <r>
    <n v="1644"/>
    <x v="0"/>
    <s v="06. PLAN SANITARIO DE EMERGENCIA"/>
    <s v="-"/>
    <s v="-"/>
    <s v="-"/>
    <s v="EXPANSIÓN DE REDES"/>
    <s v="SISTEMA CLOACAS ESTEBAN ECHEVERRÍA"/>
    <s v="EBC LUIS GUILLÓN OBRA CIVIL"/>
    <n v="2"/>
    <x v="1"/>
    <n v="354"/>
    <x v="0"/>
    <x v="1"/>
    <s v="-"/>
    <s v="N960362"/>
    <n v="78"/>
    <s v="-"/>
    <n v="22"/>
    <n v="5"/>
    <n v="5"/>
    <n v="7"/>
    <n v="753"/>
    <n v="3"/>
    <n v="8"/>
    <n v="6"/>
    <s v="2"/>
    <s v="SC040010"/>
    <s v="-"/>
    <s v="ESTEBAN ECHEVERRÍA"/>
    <s v="LUIS GUILLÓN"/>
    <s v="LA EBC ESTARÁ SITUADA EN LA INTERSECCIÓN DE LAS CALLE SUBTENIENTE ALFREDO FOX Y SARDI."/>
    <d v="2011-03-10T00:00:00"/>
    <d v="2013-10-10T00:00:00"/>
    <n v="3247469.04"/>
    <n v="1025551.11"/>
    <n v="0"/>
    <n v="4273020.1500000004"/>
    <s v="-"/>
    <s v="-"/>
    <n v="1596671.65"/>
    <n v="3358316.67"/>
    <s v="-"/>
    <s v="-"/>
    <n v="0"/>
    <n v="0"/>
    <n v="0"/>
    <n v="0"/>
    <n v="0"/>
    <n v="0"/>
    <s v="-"/>
    <s v="FINALIZADO"/>
    <n v="0.99999999941813145"/>
    <n v="1"/>
    <s v="MONTO VIGENTE Y GRADO DE AVANCE ECONÓMICO, SE CONSIDERAN SOLO PARTIDAS CONTRACTUALES"/>
  </r>
  <r>
    <n v="1645"/>
    <x v="0"/>
    <s v="06. PLAN SANITARIO DE EMERGENCIA"/>
    <s v="-"/>
    <s v="-"/>
    <s v="-"/>
    <s v="EXPANSIÓN DE REDES"/>
    <s v="SISTEMA CLOACAS ESTEBAN ECHEVERRÍA"/>
    <s v="COLECTORES PRIMARIOS E IMPULSIÓN CLOACAL BARRIO LUIS GUILLÓN"/>
    <n v="2"/>
    <x v="1"/>
    <n v="354"/>
    <x v="0"/>
    <x v="1"/>
    <s v="-"/>
    <s v="N960354"/>
    <n v="78"/>
    <s v="-"/>
    <n v="22"/>
    <n v="5"/>
    <n v="5"/>
    <n v="7"/>
    <n v="753"/>
    <n v="3"/>
    <n v="8"/>
    <n v="6"/>
    <s v="2"/>
    <s v="SC039000"/>
    <s v="-"/>
    <s v="ESTEBAN ECHEVERRÍA"/>
    <s v="LUIS GUILLÓN"/>
    <s v="DESDE AVELLANEDA Y GAMARRA, POR GAMARRA, SARDI, FOX, BURLANDO HASTA GRANDE Y CIUDAD DE LIMA."/>
    <d v="2011-08-13T00:00:00"/>
    <d v="2012-07-21T00:00:00"/>
    <n v="6779975"/>
    <n v="0"/>
    <n v="0"/>
    <n v="6779975"/>
    <s v="-"/>
    <s v="-"/>
    <n v="3409821.36"/>
    <n v="3370153.47"/>
    <s v="-"/>
    <s v="-"/>
    <n v="0"/>
    <n v="0"/>
    <n v="0"/>
    <n v="0"/>
    <n v="0"/>
    <n v="0"/>
    <s v="-"/>
    <s v="FINALIZADO"/>
    <n v="1"/>
    <n v="1"/>
    <s v="MONTO VIGENTE Y GRADO DE AVANCE ECONÓMICO, SE CONSIDERAN SOLO PARTIDAS CONTRACTUALES"/>
  </r>
  <r>
    <n v="1646"/>
    <x v="0"/>
    <s v="06. PLAN SANITARIO DE EMERGENCIA"/>
    <s v="-"/>
    <s v="-"/>
    <s v="-"/>
    <s v="EXPANSIÓN DE REDES"/>
    <s v="SISTEMA CLOACAS ESTEBAN ECHEVERRÍA"/>
    <s v="EBC LUIS GUILLÓN OBRA ELECTROM."/>
    <n v="2"/>
    <x v="1"/>
    <n v="354"/>
    <x v="0"/>
    <x v="1"/>
    <s v="-"/>
    <s v="N960363"/>
    <n v="78"/>
    <s v="-"/>
    <n v="22"/>
    <n v="5"/>
    <n v="5"/>
    <n v="7"/>
    <n v="753"/>
    <n v="3"/>
    <n v="8"/>
    <n v="6"/>
    <s v="2"/>
    <s v="SC040020"/>
    <s v="-"/>
    <s v="ESTEBAN ECHEVERRÍA"/>
    <s v="LUIS GUILLÓN"/>
    <s v="LA EBC ESTARÁ SITUADA EN LA INTERSECCIÓN DE LAS CALLE SUBTENIENTE ALFREDO FOX Y SARDI."/>
    <d v="2011-03-10T00:00:00"/>
    <d v="2013-10-10T00:00:00"/>
    <n v="4921629"/>
    <n v="0"/>
    <n v="0"/>
    <n v="4921629"/>
    <s v="-"/>
    <s v="-"/>
    <n v="4921628.5199999996"/>
    <s v="-"/>
    <s v="-"/>
    <s v="-"/>
    <n v="0"/>
    <n v="0"/>
    <n v="0"/>
    <n v="0"/>
    <n v="0"/>
    <n v="0"/>
    <s v="-"/>
    <s v="FINALIZADO"/>
    <n v="1"/>
    <n v="1"/>
    <s v="MONTO VIGENTE Y GRADO DE AVANCE ECONÓMICO, SE CONSIDERAN SOLO PARTIDAS CONTRACTUALES"/>
  </r>
  <r>
    <n v="1648"/>
    <x v="0"/>
    <s v="06. PLAN SANITARIO DE EMERGENCIA"/>
    <s v="-"/>
    <s v="-"/>
    <s v="-"/>
    <s v="ACCIONES EN ÁREAS DE ESPECIAL MANEJO"/>
    <s v="-"/>
    <s v="PAVIMENTACION CON HORMIGON SIMPLE"/>
    <n v="2"/>
    <x v="2"/>
    <n v="354"/>
    <x v="8"/>
    <x v="13"/>
    <s v="-"/>
    <s v="-"/>
    <s v="77. ASISTENCIA FINANCIERA PARA OBRAS EN LA CUENCA MATANZA - RIACHUELO."/>
    <s v="14"/>
    <n v="11"/>
    <n v="5"/>
    <n v="8"/>
    <n v="6"/>
    <n v="9999"/>
    <n v="3"/>
    <s v="-"/>
    <s v="6"/>
    <s v="1"/>
    <s v="-"/>
    <s v="-"/>
    <s v="LA MATANZA"/>
    <s v="-"/>
    <s v="-"/>
    <s v="-"/>
    <s v="-"/>
    <s v="-"/>
    <s v="-"/>
    <s v="-"/>
    <n v="69985859.359999999"/>
    <s v="-"/>
    <s v="-"/>
    <n v="18785402.491999999"/>
    <n v="14116977"/>
    <n v="26664784.440000001"/>
    <n v="808587"/>
    <n v="2504377"/>
    <n v="0"/>
    <s v="-"/>
    <n v="0"/>
    <s v="-"/>
    <n v="0"/>
    <s v="-"/>
    <s v="-"/>
    <n v="0.88"/>
    <n v="0.88"/>
    <s v="-"/>
  </r>
  <r>
    <n v="1649"/>
    <x v="0"/>
    <s v="06. PLAN SANITARIO DE EMERGENCIA"/>
    <s v="-"/>
    <s v="-"/>
    <s v="-"/>
    <s v="ACCIONES EN ÁREAS DE ESPECIAL MANEJO"/>
    <s v="-"/>
    <s v="BACHEO DE HORMIGÓN SECTOR LANÚS ESTE"/>
    <n v="2"/>
    <x v="2"/>
    <n v="354"/>
    <x v="8"/>
    <x v="13"/>
    <s v="-"/>
    <s v="-"/>
    <s v="77. ASISTENCIA FINANCIERA PARA OBRAS EN LA CUENCA MATANZA - RIACHUELO."/>
    <s v="-"/>
    <n v="11"/>
    <n v="5"/>
    <n v="8"/>
    <n v="6"/>
    <n v="9999"/>
    <n v="3"/>
    <s v="-"/>
    <s v="6"/>
    <s v="1"/>
    <s v="-"/>
    <s v="-"/>
    <s v="LANÚS"/>
    <s v="-"/>
    <s v="-"/>
    <s v="-"/>
    <s v="-"/>
    <s v="-"/>
    <s v="-"/>
    <s v="-"/>
    <n v="9183253.7200000007"/>
    <s v="-"/>
    <s v="-"/>
    <n v="1586749.69"/>
    <n v="2372779.14"/>
    <n v="5223725.03"/>
    <s v="-"/>
    <n v="0"/>
    <n v="0"/>
    <s v="-"/>
    <n v="0"/>
    <s v="-"/>
    <n v="0"/>
    <s v="-"/>
    <s v="-"/>
    <s v="-"/>
    <n v="1"/>
    <s v="-"/>
  </r>
  <r>
    <n v="1650"/>
    <x v="0"/>
    <s v="06. PLAN SANITARIO DE EMERGENCIA"/>
    <s v="-"/>
    <s v="-"/>
    <s v="-"/>
    <s v="ACCIONES EN ÁREAS DE ESPECIAL MANEJO"/>
    <s v="-"/>
    <s v="AMPLIACION RP Nº 1001"/>
    <n v="2"/>
    <x v="2"/>
    <n v="354"/>
    <x v="8"/>
    <x v="13"/>
    <s v="-"/>
    <s v="-"/>
    <s v="77. ASISTENCIA FINANCIERA PARA OBRAS EN LA CUENCA MATANZA - RIACHUELO."/>
    <s v="15"/>
    <n v="11"/>
    <n v="5"/>
    <n v="8"/>
    <n v="6"/>
    <n v="9999"/>
    <n v="3"/>
    <s v="-"/>
    <s v="6"/>
    <s v="1"/>
    <s v="-"/>
    <s v="-"/>
    <s v="LA MATANZA"/>
    <s v="-"/>
    <s v="-"/>
    <s v="-"/>
    <s v="-"/>
    <s v="-"/>
    <s v="-"/>
    <s v="-"/>
    <n v="7558352.8899999997"/>
    <s v="-"/>
    <s v="-"/>
    <n v="7558352.8899999997"/>
    <s v="-"/>
    <n v="7558352.8899999997"/>
    <s v="-"/>
    <n v="0"/>
    <n v="0"/>
    <s v="-"/>
    <n v="0"/>
    <s v="-"/>
    <n v="0"/>
    <s v="-"/>
    <s v="-"/>
    <s v="-"/>
    <n v="1"/>
    <s v="-"/>
  </r>
  <r>
    <n v="1651"/>
    <x v="0"/>
    <s v="06. PLAN SANITARIO DE EMERGENCIA"/>
    <s v="-"/>
    <s v="-"/>
    <s v="-"/>
    <s v="EQUIPAMIENTO COMUNITARIO"/>
    <s v="-"/>
    <s v="-"/>
    <n v="2"/>
    <x v="1"/>
    <n v="354"/>
    <x v="9"/>
    <x v="14"/>
    <s v="-"/>
    <s v="-"/>
    <s v="78. OBRAS DE INFRAESTRUCTURA, NEXO Y COMPLEMENTARIAS EN LA CUENCA MATANZA RIACHUELO."/>
    <s v="2040/10"/>
    <n v="11"/>
    <n v="5"/>
    <n v="8"/>
    <n v="6"/>
    <n v="0"/>
    <n v="3"/>
    <n v="7"/>
    <n v="6"/>
    <s v="1"/>
    <s v="-"/>
    <s v="-"/>
    <s v="ESTEBAN ECHEVERRÍA"/>
    <s v="-"/>
    <s v="DESAGUES CLOACALES - PTA EL JAGUEL - RIO MATANZA"/>
    <s v="-"/>
    <s v="-"/>
    <n v="24981600.690000001"/>
    <s v="-"/>
    <s v="-"/>
    <n v="24981600.690000001"/>
    <s v="-"/>
    <s v="-"/>
    <n v="6657413.3899999997"/>
    <s v="-"/>
    <s v="-"/>
    <s v="-"/>
    <n v="0"/>
    <n v="0"/>
    <s v="-"/>
    <n v="0"/>
    <s v="-"/>
    <n v="0"/>
    <s v="-"/>
    <s v="-"/>
    <n v="1"/>
    <n v="0.8327"/>
    <s v="-"/>
  </r>
  <r>
    <n v="1652"/>
    <x v="0"/>
    <s v="06. PLAN SANITARIO DE EMERGENCIA"/>
    <s v="-"/>
    <s v="-"/>
    <s v="-"/>
    <s v="INFRAESTRUCTURA DE SERVICIOS BÁSICOS"/>
    <s v="-"/>
    <s v="INFRAESTRUCTURA PARA 420 VIVIENDAS"/>
    <n v="2"/>
    <x v="1"/>
    <n v="354"/>
    <x v="9"/>
    <x v="14"/>
    <s v="-"/>
    <s v="-"/>
    <s v="78. OBRAS DE INFRAESTRUCTURA, NEXO Y COMPLEMENTARIAS EN LA CUENCA MATANZA RIACHUELO."/>
    <s v="1497/11"/>
    <n v="11"/>
    <n v="5"/>
    <n v="8"/>
    <n v="6"/>
    <n v="0"/>
    <n v="3"/>
    <n v="7"/>
    <n v="6"/>
    <s v="1"/>
    <s v="-"/>
    <s v="-"/>
    <s v="EZEIZA"/>
    <s v="-"/>
    <s v="-"/>
    <s v="-"/>
    <s v="-"/>
    <n v="7459001.7699999996"/>
    <s v="-"/>
    <s v="-"/>
    <n v="7459001.7699999996"/>
    <s v="-"/>
    <s v="-"/>
    <n v="3726381.23"/>
    <n v="2787466.59"/>
    <n v="945153.95"/>
    <s v="-"/>
    <n v="0"/>
    <n v="0"/>
    <s v="-"/>
    <n v="0"/>
    <s v="-"/>
    <n v="0"/>
    <s v="-"/>
    <s v="-"/>
    <n v="1"/>
    <n v="0.88270000000000004"/>
    <s v="-"/>
  </r>
  <r>
    <n v="1653"/>
    <x v="0"/>
    <s v="06. PLAN SANITARIO DE EMERGENCIA"/>
    <s v="-"/>
    <s v="-"/>
    <s v="-"/>
    <s v="INFRAESTRUCTURA DE SERVICIOS BÁSICOS"/>
    <s v="-"/>
    <s v="RED GAS NATURAL  Bº 20 DE JUNIO"/>
    <n v="2"/>
    <x v="1"/>
    <n v="354"/>
    <x v="9"/>
    <x v="14"/>
    <s v="-"/>
    <s v="-"/>
    <s v="77.VIVIENDAS NUEVAS EN LA CUENCA MATANZA RIACHUELO"/>
    <s v="564/11"/>
    <n v="11"/>
    <n v="5"/>
    <n v="8"/>
    <n v="6"/>
    <n v="0"/>
    <n v="3"/>
    <n v="7"/>
    <n v="6"/>
    <s v="1"/>
    <s v="-"/>
    <s v="-"/>
    <s v="MORÓN"/>
    <s v="-"/>
    <s v="-"/>
    <s v="-"/>
    <s v="-"/>
    <n v="414122.5"/>
    <s v="-"/>
    <s v="-"/>
    <n v="414122.5"/>
    <s v="-"/>
    <s v="-"/>
    <n v="82824.5"/>
    <n v="92107"/>
    <n v="43450"/>
    <n v="194800"/>
    <n v="941"/>
    <n v="0"/>
    <s v="-"/>
    <n v="0"/>
    <s v="-"/>
    <n v="0"/>
    <s v="-"/>
    <s v="-"/>
    <n v="1"/>
    <n v="0.9083"/>
    <s v="-"/>
  </r>
  <r>
    <n v="1654"/>
    <x v="0"/>
    <s v="06. PLAN SANITARIO DE EMERGENCIA"/>
    <s v="-"/>
    <s v="-"/>
    <s v="-"/>
    <s v="EQUIPAMIENTO COMUNITARIO"/>
    <s v="-"/>
    <s v="REMODELACIÓN PLAZA LOPEZ"/>
    <n v="2"/>
    <x v="1"/>
    <n v="354"/>
    <x v="9"/>
    <x v="16"/>
    <s v="-"/>
    <s v="-"/>
    <s v="78. DESARROLLO DE LA INFRAESTRUCTURA URBANA EN LA CMR"/>
    <s v="693/2010"/>
    <n v="11"/>
    <n v="5"/>
    <n v="8"/>
    <n v="6"/>
    <n v="0"/>
    <n v="3"/>
    <n v="7"/>
    <n v="6"/>
    <s v="1"/>
    <s v="-"/>
    <s v="-"/>
    <s v="AVELLANEDA"/>
    <s v="-"/>
    <s v="-"/>
    <s v="-"/>
    <s v="-"/>
    <n v="300000"/>
    <s v="-"/>
    <s v="-"/>
    <n v="300000"/>
    <s v="-"/>
    <s v="-"/>
    <n v="150000"/>
    <n v="150000"/>
    <s v="-"/>
    <s v="-"/>
    <n v="0"/>
    <n v="0"/>
    <s v="-"/>
    <n v="0"/>
    <s v="-"/>
    <n v="0"/>
    <s v="-"/>
    <s v="-"/>
    <n v="1"/>
    <n v="0.90990000000000004"/>
    <s v="-"/>
  </r>
  <r>
    <n v="1655"/>
    <x v="0"/>
    <s v="06. PLAN SANITARIO DE EMERGENCIA"/>
    <s v="-"/>
    <s v="-"/>
    <s v="-"/>
    <s v="EQUIPAMIENTO COMUNITARIO"/>
    <s v="-"/>
    <s v="PARQUIZACION B° 20 DE OCTUBRE"/>
    <n v="2"/>
    <x v="1"/>
    <n v="354"/>
    <x v="9"/>
    <x v="16"/>
    <s v="-"/>
    <s v="-"/>
    <s v="78. DESARROLLO DE LA INFRAESTRUCTURA URBANA EN LA CMR"/>
    <s v="2279/2010"/>
    <n v="11"/>
    <n v="5"/>
    <n v="8"/>
    <n v="6"/>
    <n v="0"/>
    <n v="3"/>
    <n v="7"/>
    <n v="6"/>
    <s v="1"/>
    <s v="-"/>
    <s v="-"/>
    <s v="EZEIZA"/>
    <s v="-"/>
    <s v="-"/>
    <d v="2011-04-14T00:00:00"/>
    <s v="-"/>
    <n v="396915"/>
    <s v="-"/>
    <s v="-"/>
    <n v="396915"/>
    <s v="-"/>
    <s v="-"/>
    <n v="396915"/>
    <s v="-"/>
    <s v="-"/>
    <s v="-"/>
    <n v="0"/>
    <n v="0"/>
    <s v="-"/>
    <n v="0"/>
    <s v="-"/>
    <n v="0"/>
    <s v="-"/>
    <s v="-"/>
    <n v="1"/>
    <n v="0.80110000000000003"/>
    <s v="-"/>
  </r>
  <r>
    <n v="1656"/>
    <x v="0"/>
    <s v="06. PLAN SANITARIO DE EMERGENCIA"/>
    <s v="-"/>
    <s v="-"/>
    <s v="-"/>
    <s v="EQUIPAMIENTO COMUNITARIO"/>
    <s v="-"/>
    <s v="ELEMENTOS DE SEGURIDAD B° 20 DE OCTUBRE"/>
    <n v="2"/>
    <x v="1"/>
    <n v="354"/>
    <x v="9"/>
    <x v="16"/>
    <s v="-"/>
    <s v="-"/>
    <s v="78. DESARROLLO DE LA INFRAESTRUCTURA URBANA EN LA CMR"/>
    <s v="333/2011"/>
    <n v="11"/>
    <n v="5"/>
    <n v="8"/>
    <n v="6"/>
    <n v="0"/>
    <n v="3"/>
    <n v="7"/>
    <n v="6"/>
    <s v="1"/>
    <s v="-"/>
    <s v="-"/>
    <s v="EZEIZA"/>
    <s v="-"/>
    <s v="-"/>
    <d v="2011-04-15T00:00:00"/>
    <s v="-"/>
    <n v="278300"/>
    <s v="-"/>
    <s v="-"/>
    <n v="278300"/>
    <s v="-"/>
    <s v="-"/>
    <n v="278300"/>
    <s v="-"/>
    <s v="-"/>
    <s v="-"/>
    <n v="0"/>
    <n v="0"/>
    <s v="-"/>
    <n v="0"/>
    <s v="-"/>
    <n v="0"/>
    <s v="-"/>
    <s v="-"/>
    <n v="1"/>
    <n v="0.80520000000000003"/>
    <s v="-"/>
  </r>
  <r>
    <n v="1657"/>
    <x v="0"/>
    <s v="06. PLAN SANITARIO DE EMERGENCIA"/>
    <s v="-"/>
    <s v="-"/>
    <s v="-"/>
    <s v="VIVIENDAS NUEVAS"/>
    <s v="-"/>
    <s v="CERCO DE FRENTE DE VIVIENDAS B° 20 DE OCTUBRE - ETAPA I"/>
    <n v="2"/>
    <x v="1"/>
    <n v="354"/>
    <x v="9"/>
    <x v="16"/>
    <s v="-"/>
    <s v="-"/>
    <s v="78. DESARROLLO DE LA INFRAESTRUCTURA URBANA EN LA CMR"/>
    <s v="2276/2010"/>
    <n v="11"/>
    <n v="5"/>
    <n v="8"/>
    <n v="6"/>
    <n v="0"/>
    <n v="3"/>
    <n v="7"/>
    <n v="6"/>
    <s v="1"/>
    <s v="-"/>
    <s v="-"/>
    <s v="EZEIZA"/>
    <s v="-"/>
    <s v="-"/>
    <d v="2011-04-11T00:00:00"/>
    <s v="-"/>
    <n v="556392.81000000006"/>
    <s v="-"/>
    <s v="-"/>
    <n v="556392.81000000006"/>
    <s v="-"/>
    <s v="-"/>
    <n v="278196"/>
    <n v="278196.40999999997"/>
    <s v="-"/>
    <s v="-"/>
    <n v="0"/>
    <n v="0"/>
    <s v="-"/>
    <n v="0"/>
    <s v="-"/>
    <n v="0"/>
    <s v="-"/>
    <s v="-"/>
    <n v="1"/>
    <n v="0.73370000000000002"/>
    <s v="-"/>
  </r>
  <r>
    <n v="1658"/>
    <x v="0"/>
    <s v="06. PLAN SANITARIO DE EMERGENCIA"/>
    <s v="-"/>
    <s v="-"/>
    <s v="-"/>
    <s v="VIVIENDAS NUEVAS"/>
    <s v="-"/>
    <s v="CERCO DE FRENTE DE VIVIENDAS B° 20 DE OCTUBRE - ETAPA II"/>
    <n v="2"/>
    <x v="1"/>
    <n v="354"/>
    <x v="9"/>
    <x v="16"/>
    <s v="-"/>
    <s v="-"/>
    <s v="78. DESARROLLO DE LA INFRAESTRUCTURA URBANA EN LA CMR"/>
    <s v="2277/2010"/>
    <n v="11"/>
    <n v="5"/>
    <n v="8"/>
    <n v="6"/>
    <n v="0"/>
    <n v="3"/>
    <n v="7"/>
    <n v="6"/>
    <s v="1"/>
    <s v="-"/>
    <s v="-"/>
    <s v="EZEIZA"/>
    <s v="-"/>
    <s v="-"/>
    <d v="2011-04-14T00:00:00"/>
    <s v="-"/>
    <n v="588914.6"/>
    <s v="-"/>
    <s v="-"/>
    <n v="588914.6"/>
    <s v="-"/>
    <s v="-"/>
    <n v="294457"/>
    <n v="294457.3"/>
    <s v="-"/>
    <s v="-"/>
    <n v="0"/>
    <n v="0"/>
    <s v="-"/>
    <n v="0"/>
    <s v="-"/>
    <n v="0"/>
    <s v="-"/>
    <s v="-"/>
    <n v="1"/>
    <n v="0.84709999999999996"/>
    <s v="-"/>
  </r>
  <r>
    <n v="1659"/>
    <x v="0"/>
    <s v="06. PLAN SANITARIO DE EMERGENCIA"/>
    <s v="-"/>
    <s v="-"/>
    <s v="-"/>
    <s v="RED VIAL Y PEATONAL"/>
    <s v="-"/>
    <s v="VEREDAS Y LUMINARIAS B° 20 DE OCTUBRE"/>
    <n v="2"/>
    <x v="1"/>
    <n v="354"/>
    <x v="9"/>
    <x v="16"/>
    <s v="-"/>
    <s v="-"/>
    <s v="78. DESARROLLO DE LA INFRAESTRUCTURA URBANA EN LA CMR"/>
    <s v="2278/2010"/>
    <n v="11"/>
    <n v="5"/>
    <n v="8"/>
    <n v="6"/>
    <n v="0"/>
    <n v="3"/>
    <n v="7"/>
    <n v="6"/>
    <s v="1"/>
    <s v="-"/>
    <s v="-"/>
    <s v="EZEIZA"/>
    <s v="-"/>
    <s v="-"/>
    <d v="2011-04-19T00:00:00"/>
    <s v="-"/>
    <n v="433394"/>
    <s v="-"/>
    <s v="-"/>
    <n v="433394"/>
    <s v="-"/>
    <s v="-"/>
    <n v="433394"/>
    <s v="-"/>
    <s v="-"/>
    <s v="-"/>
    <n v="0"/>
    <n v="0"/>
    <s v="-"/>
    <n v="0"/>
    <s v="-"/>
    <n v="0"/>
    <s v="-"/>
    <s v="-"/>
    <n v="1"/>
    <n v="0.80389999999999995"/>
    <s v="-"/>
  </r>
  <r>
    <n v="1660"/>
    <x v="0"/>
    <s v="06. PLAN SANITARIO DE EMERGENCIA"/>
    <s v="-"/>
    <s v="-"/>
    <s v="-"/>
    <s v="RED VIAL Y PEATONAL"/>
    <s v="-"/>
    <s v="PAVIMENTACION DE CALLES B° 20 DE OCTUBRE"/>
    <n v="2"/>
    <x v="1"/>
    <n v="354"/>
    <x v="9"/>
    <x v="16"/>
    <s v="-"/>
    <s v="-"/>
    <s v="78. DESARROLLO DE LA INFRAESTRUCTURA URBANA EN LA CMR"/>
    <s v="2280/2010"/>
    <n v="11"/>
    <n v="5"/>
    <n v="8"/>
    <n v="6"/>
    <n v="0"/>
    <n v="3"/>
    <n v="7"/>
    <n v="6"/>
    <s v="1"/>
    <s v="-"/>
    <s v="-"/>
    <s v="EZEIZA"/>
    <s v="-"/>
    <s v="-"/>
    <s v="-"/>
    <s v="-"/>
    <n v="495480"/>
    <s v="-"/>
    <s v="-"/>
    <n v="495480"/>
    <s v="-"/>
    <s v="-"/>
    <n v="247740"/>
    <s v="-"/>
    <s v="-"/>
    <s v="-"/>
    <n v="0"/>
    <n v="0"/>
    <s v="-"/>
    <n v="0"/>
    <s v="-"/>
    <n v="0"/>
    <s v="-"/>
    <s v="-"/>
    <n v="1"/>
    <n v="0.72240000000000004"/>
    <s v="-"/>
  </r>
  <r>
    <n v="1661"/>
    <x v="0"/>
    <s v="06. PLAN SANITARIO DE EMERGENCIA"/>
    <s v="-"/>
    <s v="-"/>
    <s v="-"/>
    <s v="MEJORAMIENTOS DE VIVIENDA EXISTENTE"/>
    <s v="-"/>
    <s v="MEJORAMIENTO DE VIVIENDAS B° 20 DE OCTUBRE"/>
    <n v="2"/>
    <x v="1"/>
    <n v="354"/>
    <x v="9"/>
    <x v="16"/>
    <s v="-"/>
    <s v="-"/>
    <s v="77. ACCIONES DE MEJORAMIENTO DE VIVIENDAS EN LA CMR"/>
    <s v="332/2011"/>
    <n v="11"/>
    <n v="5"/>
    <n v="8"/>
    <n v="6"/>
    <n v="0"/>
    <n v="3"/>
    <n v="7"/>
    <n v="6"/>
    <s v="1"/>
    <s v="-"/>
    <s v="-"/>
    <s v="EZEIZA"/>
    <s v="-"/>
    <s v="-"/>
    <s v="-"/>
    <s v="-"/>
    <n v="439300"/>
    <s v="-"/>
    <s v="-"/>
    <n v="439300"/>
    <s v="-"/>
    <s v="-"/>
    <n v="439300"/>
    <s v="-"/>
    <s v="-"/>
    <s v="-"/>
    <n v="0"/>
    <n v="0"/>
    <s v="-"/>
    <n v="0"/>
    <s v="-"/>
    <n v="0"/>
    <s v="-"/>
    <s v="-"/>
    <n v="1"/>
    <n v="0.83989999999999998"/>
    <s v="-"/>
  </r>
  <r>
    <n v="1662"/>
    <x v="0"/>
    <s v="06. PLAN SANITARIO DE EMERGENCIA"/>
    <s v="-"/>
    <s v="-"/>
    <s v="-"/>
    <s v="VIVIENDAS NUEVAS"/>
    <s v="-"/>
    <s v="DELEGACION MUNICIPAL B° 300 VIVIENDAS"/>
    <n v="2"/>
    <x v="1"/>
    <n v="354"/>
    <x v="9"/>
    <x v="16"/>
    <s v="-"/>
    <s v="-"/>
    <s v="77. ACCIONES DE MEJORAMIENTO DE VIVIENDAS EN LA CMR"/>
    <s v="500/2011"/>
    <n v="11"/>
    <n v="5"/>
    <n v="8"/>
    <n v="6"/>
    <n v="0"/>
    <n v="3"/>
    <n v="7"/>
    <n v="6"/>
    <s v="1"/>
    <s v="-"/>
    <s v="-"/>
    <s v="EZEIZA"/>
    <s v="-"/>
    <s v="-"/>
    <d v="2011-08-24T00:00:00"/>
    <s v="-"/>
    <n v="580000"/>
    <s v="-"/>
    <s v="-"/>
    <n v="580000"/>
    <s v="-"/>
    <s v="-"/>
    <n v="290000"/>
    <s v="-"/>
    <n v="290000"/>
    <s v="-"/>
    <n v="0"/>
    <n v="0"/>
    <s v="-"/>
    <n v="0"/>
    <s v="-"/>
    <n v="0"/>
    <s v="-"/>
    <s v="-"/>
    <n v="1"/>
    <n v="0.89390000000000003"/>
    <s v="-"/>
  </r>
  <r>
    <n v="1663"/>
    <x v="0"/>
    <s v="06. PLAN SANITARIO DE EMERGENCIA"/>
    <s v="-"/>
    <s v="-"/>
    <s v="-"/>
    <s v="INFRAESTRUCTURA DE SERVICIOS BÁSICOS"/>
    <s v="-"/>
    <s v="DESAGÜES CLOACALES B° SOL DE ORO - ETAPA 1 - LA UNION"/>
    <n v="2"/>
    <x v="1"/>
    <n v="354"/>
    <x v="9"/>
    <x v="16"/>
    <s v="-"/>
    <s v="-"/>
    <s v="78. DESARROLLO DE LA INFRAESTRUCTURA URBANA EN LA CMR"/>
    <s v="402/2011"/>
    <n v="11"/>
    <n v="5"/>
    <n v="8"/>
    <n v="6"/>
    <n v="0"/>
    <n v="3"/>
    <n v="7"/>
    <n v="6"/>
    <s v="1"/>
    <s v="-"/>
    <s v="-"/>
    <s v="EZEIZA"/>
    <s v="-"/>
    <s v="-"/>
    <s v="-"/>
    <s v="-"/>
    <n v="525100"/>
    <s v="-"/>
    <s v="-"/>
    <n v="525100"/>
    <s v="-"/>
    <s v="-"/>
    <n v="262550"/>
    <n v="262550"/>
    <s v="-"/>
    <s v="-"/>
    <n v="0"/>
    <n v="0"/>
    <s v="-"/>
    <n v="0"/>
    <s v="-"/>
    <n v="0"/>
    <s v="-"/>
    <s v="-"/>
    <n v="1"/>
    <n v="1"/>
    <s v="-"/>
  </r>
  <r>
    <n v="1664"/>
    <x v="0"/>
    <s v="06. PLAN SANITARIO DE EMERGENCIA"/>
    <s v="-"/>
    <s v="-"/>
    <s v="-"/>
    <s v="INFRAESTRUCTURA DE SERVICIOS BÁSICOS"/>
    <s v="-"/>
    <s v="PLANTA DE TRATAMIENTO DE EFLUENTES B° SOL DE ORO - ETAPA 1 - LA UNION"/>
    <n v="2"/>
    <x v="1"/>
    <n v="354"/>
    <x v="9"/>
    <x v="16"/>
    <s v="-"/>
    <s v="-"/>
    <s v="78. DESARROLLO DE LA INFRAESTRUCTURA URBANA EN LA CMR"/>
    <s v="403/2011"/>
    <n v="11"/>
    <n v="5"/>
    <n v="8"/>
    <n v="6"/>
    <n v="0"/>
    <n v="3"/>
    <n v="7"/>
    <n v="6"/>
    <s v="1"/>
    <s v="-"/>
    <s v="-"/>
    <s v="EZEIZA"/>
    <s v="-"/>
    <s v="-"/>
    <s v="-"/>
    <s v="-"/>
    <n v="525100"/>
    <s v="-"/>
    <s v="-"/>
    <n v="525100"/>
    <s v="-"/>
    <s v="-"/>
    <n v="262550"/>
    <s v="-"/>
    <s v="-"/>
    <s v="-"/>
    <n v="0"/>
    <n v="0"/>
    <s v="-"/>
    <n v="0"/>
    <s v="-"/>
    <n v="0"/>
    <s v="-"/>
    <s v="-"/>
    <n v="0.85000000000000009"/>
    <n v="1"/>
    <s v="-"/>
  </r>
  <r>
    <n v="1665"/>
    <x v="0"/>
    <s v="06. PLAN SANITARIO DE EMERGENCIA"/>
    <s v="-"/>
    <s v="-"/>
    <s v="-"/>
    <s v="INFRAESTRUCTURA DE SERVICIOS BÁSICOS"/>
    <s v="-"/>
    <s v="PLANTA DE TRATAMIENTO DE EFLUENTES B° SOL DE ORO - ETAPA 2 - LA UNION"/>
    <n v="2"/>
    <x v="1"/>
    <n v="354"/>
    <x v="9"/>
    <x v="16"/>
    <s v="-"/>
    <s v="-"/>
    <s v="78. DESARROLLO DE LA INFRAESTRUCTURA URBANA EN LA CMR"/>
    <s v="404/2011"/>
    <n v="11"/>
    <n v="5"/>
    <n v="8"/>
    <n v="6"/>
    <n v="0"/>
    <n v="3"/>
    <n v="7"/>
    <n v="6"/>
    <s v="1"/>
    <s v="-"/>
    <s v="-"/>
    <s v="EZEIZA"/>
    <s v="-"/>
    <s v="-"/>
    <s v="-"/>
    <s v="-"/>
    <n v="553052.5"/>
    <s v="-"/>
    <s v="-"/>
    <n v="553052.5"/>
    <s v="-"/>
    <s v="-"/>
    <n v="276500"/>
    <s v="-"/>
    <s v="-"/>
    <s v="-"/>
    <n v="0"/>
    <n v="0"/>
    <s v="-"/>
    <n v="0"/>
    <s v="-"/>
    <n v="0"/>
    <s v="-"/>
    <s v="-"/>
    <n v="0.85000003762020604"/>
    <n v="0.88750023512628717"/>
    <s v="-"/>
  </r>
  <r>
    <n v="1666"/>
    <x v="0"/>
    <s v="06. PLAN SANITARIO DE EMERGENCIA"/>
    <s v="-"/>
    <s v="-"/>
    <s v="-"/>
    <s v="VIVIENDAS NUEVAS"/>
    <s v="-"/>
    <s v="VEREDA B° 120 VIVIENDAS - J. M. EZEIZA"/>
    <n v="2"/>
    <x v="1"/>
    <n v="354"/>
    <x v="9"/>
    <x v="16"/>
    <s v="-"/>
    <s v="-"/>
    <s v="78. DESARROLLO DE LA INFRAESTRUCTURA URBANA EN LA CMR"/>
    <s v="506/2011"/>
    <n v="11"/>
    <n v="5"/>
    <n v="8"/>
    <n v="6"/>
    <n v="0"/>
    <n v="3"/>
    <n v="7"/>
    <n v="6"/>
    <s v="1"/>
    <s v="-"/>
    <s v="-"/>
    <s v="EZEIZA"/>
    <s v="-"/>
    <s v="-"/>
    <d v="2011-05-18T00:00:00"/>
    <s v="-"/>
    <n v="450860"/>
    <s v="-"/>
    <s v="-"/>
    <n v="450860"/>
    <s v="-"/>
    <s v="-"/>
    <n v="450860"/>
    <s v="-"/>
    <s v="-"/>
    <s v="-"/>
    <n v="0"/>
    <n v="0"/>
    <s v="-"/>
    <n v="0"/>
    <s v="-"/>
    <n v="0"/>
    <s v="-"/>
    <s v="-"/>
    <n v="0.85000000000000009"/>
    <n v="0.9"/>
    <s v="-"/>
  </r>
  <r>
    <n v="1667"/>
    <x v="0"/>
    <s v="06. PLAN SANITARIO DE EMERGENCIA"/>
    <s v="-"/>
    <s v="-"/>
    <s v="-"/>
    <s v="VIVIENDAS NUEVAS"/>
    <s v="-"/>
    <s v="CORDON CUNETA B° 120 VIVIENDAS - J. M. EZEIZA"/>
    <n v="2"/>
    <x v="1"/>
    <n v="354"/>
    <x v="9"/>
    <x v="16"/>
    <s v="-"/>
    <s v="-"/>
    <s v="78. DESARROLLO DE LA INFRAESTRUCTURA URBANA EN LA CMR"/>
    <s v="505/2011"/>
    <n v="11"/>
    <n v="5"/>
    <n v="8"/>
    <n v="6"/>
    <n v="0"/>
    <n v="3"/>
    <n v="7"/>
    <n v="6"/>
    <s v="1"/>
    <s v="-"/>
    <s v="-"/>
    <s v="EZEIZA"/>
    <s v="-"/>
    <s v="-"/>
    <d v="2011-06-21T00:00:00"/>
    <s v="-"/>
    <n v="386168"/>
    <s v="-"/>
    <s v="-"/>
    <n v="386168"/>
    <s v="-"/>
    <s v="-"/>
    <n v="193084"/>
    <n v="193084"/>
    <s v="-"/>
    <s v="-"/>
    <n v="0"/>
    <n v="0"/>
    <s v="-"/>
    <n v="0"/>
    <s v="-"/>
    <n v="0"/>
    <s v="-"/>
    <s v="-"/>
    <n v="0.85"/>
    <n v="0.88749999999999996"/>
    <s v="-"/>
  </r>
  <r>
    <n v="1668"/>
    <x v="0"/>
    <s v="06. PLAN SANITARIO DE EMERGENCIA"/>
    <s v="-"/>
    <s v="-"/>
    <s v="-"/>
    <s v="EQUIPAMIENTO COMUNITARIO"/>
    <s v="-"/>
    <s v="CERCO SOBRE AV. MAIPU"/>
    <n v="2"/>
    <x v="1"/>
    <n v="354"/>
    <x v="9"/>
    <x v="16"/>
    <s v="-"/>
    <s v="-"/>
    <s v="78. DESARROLLO DE LA INFRAESTRUCTURA URBANA EN LA CMR"/>
    <s v="501/2011"/>
    <n v="11"/>
    <n v="5"/>
    <n v="8"/>
    <n v="6"/>
    <n v="0"/>
    <n v="3"/>
    <n v="7"/>
    <n v="6"/>
    <s v="1"/>
    <s v="-"/>
    <s v="-"/>
    <s v="EZEIZA"/>
    <s v="-"/>
    <s v="-"/>
    <d v="2011-04-12T00:00:00"/>
    <s v="-"/>
    <n v="430692"/>
    <s v="-"/>
    <s v="-"/>
    <n v="430692"/>
    <s v="-"/>
    <s v="-"/>
    <n v="430692"/>
    <s v="-"/>
    <s v="-"/>
    <s v="-"/>
    <n v="0"/>
    <n v="0"/>
    <s v="-"/>
    <n v="0"/>
    <s v="-"/>
    <n v="0"/>
    <s v="-"/>
    <s v="-"/>
    <n v="0.85000001390298374"/>
    <n v="1"/>
    <s v="-"/>
  </r>
  <r>
    <n v="1669"/>
    <x v="0"/>
    <s v="06. PLAN SANITARIO DE EMERGENCIA"/>
    <s v="-"/>
    <s v="-"/>
    <s v="-"/>
    <s v="EQUIPAMIENTO COMUNITARIO"/>
    <s v="-"/>
    <s v="REFORMA VESTUARIOS CANCHA DE BASQUET DEL CLUB LOS ANDES"/>
    <n v="2"/>
    <x v="1"/>
    <n v="354"/>
    <x v="9"/>
    <x v="16"/>
    <s v="-"/>
    <s v="-"/>
    <s v="77. ACCIONES DE MEJORAMIENTO DE VIVIENDAS EN LA CMR"/>
    <s v="125/2011"/>
    <n v="11"/>
    <n v="5"/>
    <n v="8"/>
    <n v="6"/>
    <n v="0"/>
    <n v="3"/>
    <n v="7"/>
    <n v="6"/>
    <s v="1"/>
    <s v="-"/>
    <s v="-"/>
    <s v="LOMAS DE ZAMORA"/>
    <s v="-"/>
    <s v="-"/>
    <s v="-"/>
    <s v="-"/>
    <n v="291260"/>
    <s v="-"/>
    <s v="-"/>
    <n v="291260"/>
    <s v="-"/>
    <s v="-"/>
    <n v="145630"/>
    <s v="-"/>
    <s v="-"/>
    <n v="145630"/>
    <n v="0"/>
    <n v="0"/>
    <s v="-"/>
    <n v="0"/>
    <s v="-"/>
    <n v="0"/>
    <s v="-"/>
    <s v="-"/>
    <n v="1"/>
    <n v="1"/>
    <s v="-"/>
  </r>
  <r>
    <n v="1670"/>
    <x v="0"/>
    <s v="06. PLAN SANITARIO DE EMERGENCIA"/>
    <s v="-"/>
    <s v="-"/>
    <s v="-"/>
    <s v="EQUIPAMIENTO COMUNITARIO"/>
    <s v="-"/>
    <s v="REFORMA PILETA Y SOLARIUM DEL CLUB GASCÓN"/>
    <n v="2"/>
    <x v="1"/>
    <n v="354"/>
    <x v="9"/>
    <x v="16"/>
    <s v="-"/>
    <s v="-"/>
    <s v="77. ACCIONES DE MEJORAMIENTO DE VIVIENDAS EN LA CMR"/>
    <s v="126/2011"/>
    <n v="11"/>
    <n v="5"/>
    <n v="8"/>
    <n v="6"/>
    <n v="0"/>
    <n v="3"/>
    <n v="7"/>
    <n v="6"/>
    <s v="1"/>
    <s v="-"/>
    <s v="-"/>
    <s v="LOMAS DE ZAMORA"/>
    <s v="-"/>
    <s v="-"/>
    <s v="-"/>
    <s v="-"/>
    <n v="599330"/>
    <s v="-"/>
    <s v="-"/>
    <n v="599330"/>
    <s v="-"/>
    <s v="-"/>
    <n v="299665"/>
    <s v="-"/>
    <s v="-"/>
    <s v="-"/>
    <n v="0"/>
    <n v="0"/>
    <s v="-"/>
    <n v="0"/>
    <s v="-"/>
    <n v="0"/>
    <s v="-"/>
    <s v="-"/>
    <n v="0.85"/>
    <n v="0.70000014304105274"/>
    <s v="-"/>
  </r>
  <r>
    <n v="1671"/>
    <x v="0"/>
    <s v="06. PLAN SANITARIO DE EMERGENCIA"/>
    <s v="-"/>
    <s v="-"/>
    <s v="-"/>
    <s v="EQUIPAMIENTO COMUNITARIO"/>
    <s v="-"/>
    <s v="UNIÓN DE MAGISTRADOS - COLOCACION DE REVESTIMIENTOS Y SOLADOS"/>
    <n v="2"/>
    <x v="1"/>
    <n v="354"/>
    <x v="9"/>
    <x v="16"/>
    <s v="-"/>
    <s v="-"/>
    <s v="77. ACCIONES DE MEJORAMIENTO DE VIVIENDAS EN LA CMR"/>
    <s v="308/2011"/>
    <n v="11"/>
    <n v="5"/>
    <n v="8"/>
    <n v="6"/>
    <n v="0"/>
    <n v="3"/>
    <n v="7"/>
    <n v="6"/>
    <s v="1"/>
    <s v="-"/>
    <s v="-"/>
    <s v="LOMAS DE ZAMORA"/>
    <s v="-"/>
    <s v="-"/>
    <s v="-"/>
    <s v="-"/>
    <n v="410500"/>
    <s v="-"/>
    <s v="-"/>
    <n v="410500"/>
    <s v="-"/>
    <s v="-"/>
    <n v="205250"/>
    <s v="-"/>
    <s v="-"/>
    <s v="-"/>
    <n v="0"/>
    <n v="0"/>
    <s v="-"/>
    <n v="0"/>
    <s v="-"/>
    <n v="0"/>
    <s v="-"/>
    <s v="-"/>
    <n v="0.84999996212146223"/>
    <n v="0.88750085091429587"/>
    <s v="-"/>
  </r>
  <r>
    <n v="1672"/>
    <x v="0"/>
    <s v="06. PLAN SANITARIO DE EMERGENCIA"/>
    <s v="-"/>
    <s v="-"/>
    <s v="-"/>
    <s v="VIVIENDAS NUEVAS"/>
    <s v="-"/>
    <s v="CONSTRUCCION DE LA COMISARIA DE LA MUJER Y LA FAMILIA"/>
    <n v="2"/>
    <x v="1"/>
    <n v="354"/>
    <x v="9"/>
    <x v="16"/>
    <s v="-"/>
    <s v="-"/>
    <s v="77. ACCIONES DE MEJORAMIENTO DE VIVIENDAS EN LA CMR"/>
    <s v="531/2011"/>
    <n v="11"/>
    <n v="5"/>
    <n v="8"/>
    <n v="6"/>
    <n v="0"/>
    <n v="3"/>
    <n v="7"/>
    <n v="6"/>
    <s v="1"/>
    <s v="-"/>
    <s v="-"/>
    <s v="AVELLANEDA"/>
    <s v="-"/>
    <s v="-"/>
    <s v="-"/>
    <s v="-"/>
    <n v="600000"/>
    <s v="-"/>
    <s v="-"/>
    <n v="600000"/>
    <s v="-"/>
    <s v="-"/>
    <n v="600000"/>
    <s v="-"/>
    <s v="-"/>
    <s v="-"/>
    <n v="0"/>
    <n v="0"/>
    <s v="-"/>
    <n v="0"/>
    <s v="-"/>
    <n v="0"/>
    <s v="-"/>
    <s v="-"/>
    <n v="0.85"/>
    <n v="0.88749999999999996"/>
    <s v="-"/>
  </r>
  <r>
    <n v="1673"/>
    <x v="0"/>
    <s v="06. PLAN SANITARIO DE EMERGENCIA"/>
    <s v="-"/>
    <s v="-"/>
    <s v="-"/>
    <s v="RED VIAL Y PEATONAL"/>
    <s v="-"/>
    <s v="CORDON CUNETA B° SANTA MARTA - ETAPA 1 - TRISTAN SUAREZ"/>
    <n v="2"/>
    <x v="1"/>
    <n v="354"/>
    <x v="9"/>
    <x v="16"/>
    <s v="-"/>
    <s v="-"/>
    <s v="78. DESARROLLO DE LA INFRAESTRUCTURA URBANA EN LA CMR"/>
    <s v="509/2011"/>
    <n v="11"/>
    <n v="5"/>
    <n v="8"/>
    <n v="6"/>
    <n v="0"/>
    <n v="3"/>
    <n v="7"/>
    <n v="6"/>
    <s v="1"/>
    <s v="-"/>
    <s v="-"/>
    <s v="EZEIZA"/>
    <s v="-"/>
    <s v="-"/>
    <s v="-"/>
    <s v="-"/>
    <n v="501000"/>
    <s v="-"/>
    <s v="-"/>
    <n v="501000"/>
    <s v="-"/>
    <s v="-"/>
    <n v="250500"/>
    <s v="-"/>
    <s v="-"/>
    <s v="-"/>
    <n v="0"/>
    <n v="0"/>
    <s v="-"/>
    <n v="0"/>
    <s v="-"/>
    <n v="0"/>
    <s v="-"/>
    <s v="-"/>
    <n v="0.96889240506329111"/>
    <n v="0.89"/>
    <s v="-"/>
  </r>
  <r>
    <n v="1674"/>
    <x v="0"/>
    <s v="06. PLAN SANITARIO DE EMERGENCIA"/>
    <s v="-"/>
    <s v="-"/>
    <s v="-"/>
    <s v="RED VIAL Y PEATONAL"/>
    <s v="-"/>
    <s v="CORDON CUNETA B° SANTA MARTA - ETAPA 2 - TRISTAN SUAREZ"/>
    <n v="2"/>
    <x v="1"/>
    <n v="354"/>
    <x v="9"/>
    <x v="16"/>
    <s v="-"/>
    <s v="-"/>
    <s v="78. DESARROLLO DE LA INFRAESTRUCTURA URBANA EN LA CMR"/>
    <s v="510/2011"/>
    <n v="11"/>
    <n v="5"/>
    <n v="8"/>
    <n v="6"/>
    <n v="0"/>
    <n v="3"/>
    <n v="7"/>
    <n v="6"/>
    <s v="1"/>
    <s v="-"/>
    <s v="-"/>
    <s v="EZEIZA"/>
    <s v="-"/>
    <s v="-"/>
    <s v="-"/>
    <s v="-"/>
    <n v="481220"/>
    <s v="-"/>
    <s v="-"/>
    <n v="481220"/>
    <s v="-"/>
    <s v="-"/>
    <n v="240610"/>
    <n v="240610"/>
    <s v="-"/>
    <s v="-"/>
    <n v="0"/>
    <n v="0"/>
    <s v="-"/>
    <n v="0"/>
    <s v="-"/>
    <n v="0"/>
    <s v="-"/>
    <s v="-"/>
    <n v="0.85000002187473478"/>
    <n v="1"/>
    <s v="-"/>
  </r>
  <r>
    <n v="1675"/>
    <x v="0"/>
    <s v="06. PLAN SANITARIO DE EMERGENCIA"/>
    <s v="-"/>
    <s v="-"/>
    <s v="-"/>
    <s v="RED VIAL Y PEATONAL"/>
    <s v="-"/>
    <s v="VEREDAS B° SANTA MARTA - ETAPA 1 - TRISTAN SUAREZ"/>
    <n v="2"/>
    <x v="1"/>
    <n v="354"/>
    <x v="9"/>
    <x v="16"/>
    <s v="-"/>
    <s v="-"/>
    <s v="78. DESARROLLO DE LA INFRAESTRUCTURA URBANA EN LA CMR"/>
    <s v="502/2011"/>
    <n v="11"/>
    <n v="5"/>
    <n v="8"/>
    <n v="6"/>
    <n v="0"/>
    <n v="3"/>
    <n v="7"/>
    <n v="6"/>
    <s v="1"/>
    <s v="-"/>
    <s v="-"/>
    <s v="EZEIZA"/>
    <s v="-"/>
    <s v="-"/>
    <d v="2011-06-10T00:00:00"/>
    <s v="-"/>
    <n v="471540"/>
    <s v="-"/>
    <s v="-"/>
    <n v="471540"/>
    <s v="-"/>
    <s v="-"/>
    <n v="235770"/>
    <n v="235770"/>
    <s v="-"/>
    <s v="-"/>
    <n v="0"/>
    <n v="0"/>
    <s v="-"/>
    <n v="0"/>
    <s v="-"/>
    <n v="0"/>
    <s v="-"/>
    <s v="-"/>
    <n v="0.85000000000000009"/>
    <n v="0.9"/>
    <s v="-"/>
  </r>
  <r>
    <n v="1676"/>
    <x v="0"/>
    <s v="06. PLAN SANITARIO DE EMERGENCIA"/>
    <s v="-"/>
    <s v="-"/>
    <s v="-"/>
    <s v="RED VIAL Y PEATONAL"/>
    <s v="-"/>
    <s v="VEREDAS B° SANTA MARTA - ETAPA 2 - TRISTAN SUAREZ"/>
    <n v="2"/>
    <x v="1"/>
    <n v="354"/>
    <x v="9"/>
    <x v="16"/>
    <s v="-"/>
    <s v="-"/>
    <s v="78. DESARROLLO DE LA INFRAESTRUCTURA URBANA EN LA CMR"/>
    <s v="503/2011"/>
    <n v="11"/>
    <n v="5"/>
    <n v="8"/>
    <n v="6"/>
    <n v="0"/>
    <n v="3"/>
    <n v="7"/>
    <n v="6"/>
    <s v="1"/>
    <s v="-"/>
    <s v="-"/>
    <s v="EZEIZA"/>
    <s v="-"/>
    <s v="-"/>
    <s v="-"/>
    <s v="-"/>
    <n v="471100"/>
    <s v="-"/>
    <s v="-"/>
    <n v="471100"/>
    <s v="-"/>
    <s v="-"/>
    <n v="235550"/>
    <n v="235550"/>
    <s v="-"/>
    <s v="-"/>
    <n v="0"/>
    <n v="0"/>
    <s v="-"/>
    <n v="0"/>
    <s v="-"/>
    <n v="0"/>
    <s v="-"/>
    <s v="-"/>
    <n v="0.85"/>
    <n v="0.9"/>
    <s v="-"/>
  </r>
  <r>
    <n v="1677"/>
    <x v="0"/>
    <s v="06. PLAN SANITARIO DE EMERGENCIA"/>
    <s v="-"/>
    <s v="-"/>
    <s v="-"/>
    <s v="RED VIAL Y PEATONAL"/>
    <s v="-"/>
    <s v="VEREDAS B° SANTA MARTA - ETAPA 3 - TRISTAN SUAREZ"/>
    <n v="2"/>
    <x v="1"/>
    <n v="354"/>
    <x v="9"/>
    <x v="16"/>
    <s v="-"/>
    <s v="-"/>
    <s v="78. DESARROLLO DE LA INFRAESTRUCTURA URBANA EN LA CMR"/>
    <s v="504/2011"/>
    <n v="11"/>
    <n v="5"/>
    <n v="8"/>
    <n v="6"/>
    <n v="0"/>
    <n v="3"/>
    <n v="7"/>
    <n v="6"/>
    <s v="1"/>
    <s v="-"/>
    <s v="-"/>
    <s v="EZEIZA"/>
    <s v="-"/>
    <s v="-"/>
    <s v="-"/>
    <s v="-"/>
    <n v="491200"/>
    <s v="-"/>
    <s v="-"/>
    <n v="491200"/>
    <s v="-"/>
    <s v="-"/>
    <n v="245600"/>
    <n v="245600"/>
    <s v="-"/>
    <s v="-"/>
    <n v="0"/>
    <n v="0"/>
    <s v="-"/>
    <n v="0"/>
    <s v="-"/>
    <n v="0"/>
    <s v="-"/>
    <s v="-"/>
    <n v="1"/>
    <n v="0.58550000000000002"/>
    <s v="-"/>
  </r>
  <r>
    <n v="1678"/>
    <x v="0"/>
    <s v="06. PLAN SANITARIO DE EMERGENCIA"/>
    <s v="-"/>
    <s v="-"/>
    <s v="-"/>
    <s v="INFRAESTRUCTURA DE SERVICIOS BÁSICOS"/>
    <s v="-"/>
    <s v="DESAGÜES CLOACALES B° SOL DE ORO - ETAPA 2 - LA UNION"/>
    <n v="2"/>
    <x v="1"/>
    <n v="354"/>
    <x v="9"/>
    <x v="16"/>
    <s v="-"/>
    <s v="-"/>
    <s v="78. DESARROLLO DE LA INFRAESTRUCTURA URBANA EN LA CMR"/>
    <s v="1314/2011"/>
    <n v="11"/>
    <n v="5"/>
    <n v="8"/>
    <n v="6"/>
    <n v="0"/>
    <n v="3"/>
    <n v="7"/>
    <n v="6"/>
    <s v="1"/>
    <s v="-"/>
    <s v="-"/>
    <s v="EZEIZA"/>
    <s v="-"/>
    <s v="-"/>
    <s v="-"/>
    <s v="-"/>
    <n v="567685"/>
    <s v="-"/>
    <s v="-"/>
    <n v="567685"/>
    <s v="-"/>
    <s v="-"/>
    <n v="283842.5"/>
    <n v="283842.5"/>
    <s v="-"/>
    <s v="-"/>
    <n v="0"/>
    <n v="0"/>
    <s v="-"/>
    <n v="0"/>
    <s v="-"/>
    <n v="0"/>
    <s v="-"/>
    <s v="-"/>
    <n v="1"/>
    <n v="0.93810000000000004"/>
    <s v="-"/>
  </r>
  <r>
    <n v="1679"/>
    <x v="0"/>
    <s v="06. PLAN SANITARIO DE EMERGENCIA"/>
    <s v="-"/>
    <s v="-"/>
    <s v="-"/>
    <s v="EQUIPAMIENTO COMUNITARIO"/>
    <s v="-"/>
    <s v="UNIDAD SANITARIA 19 DE DICIEMBRE"/>
    <n v="2"/>
    <x v="1"/>
    <n v="354"/>
    <x v="9"/>
    <x v="16"/>
    <s v="-"/>
    <s v="-"/>
    <s v="77. ACCIONES DE MEJORAMIENTO DE VIVIENDAS EN LA CMR"/>
    <s v="2033/2011"/>
    <n v="11"/>
    <n v="5"/>
    <n v="8"/>
    <n v="6"/>
    <n v="0"/>
    <n v="3"/>
    <n v="7"/>
    <n v="6"/>
    <s v="1"/>
    <s v="-"/>
    <s v="-"/>
    <s v="LOMAS DE ZAMORA"/>
    <s v="-"/>
    <s v="-"/>
    <s v="-"/>
    <s v="-"/>
    <n v="237700"/>
    <s v="-"/>
    <s v="-"/>
    <n v="237700"/>
    <s v="-"/>
    <s v="-"/>
    <n v="118850"/>
    <s v="-"/>
    <n v="118850"/>
    <s v="-"/>
    <n v="0"/>
    <n v="0"/>
    <s v="-"/>
    <n v="0"/>
    <s v="-"/>
    <n v="0"/>
    <s v="-"/>
    <s v="-"/>
    <n v="1"/>
    <n v="0.64780000000000004"/>
    <s v="-"/>
  </r>
  <r>
    <n v="1680"/>
    <x v="0"/>
    <s v="06. PLAN SANITARIO DE EMERGENCIA"/>
    <s v="-"/>
    <s v="-"/>
    <s v="-"/>
    <s v="EQUIPAMIENTO COMUNITARIO"/>
    <s v="-"/>
    <s v="UNIDAD SANITARIA NUEVA FIORITO"/>
    <n v="2"/>
    <x v="1"/>
    <n v="354"/>
    <x v="9"/>
    <x v="16"/>
    <s v="-"/>
    <s v="-"/>
    <s v="77. ACCIONES DE MEJORAMIENTO DE VIVIENDAS EN LA CMR"/>
    <s v="2033/2011"/>
    <n v="11"/>
    <n v="5"/>
    <n v="8"/>
    <n v="6"/>
    <n v="0"/>
    <n v="3"/>
    <n v="7"/>
    <n v="6"/>
    <s v="1"/>
    <s v="-"/>
    <s v="-"/>
    <s v="LOMAS DE ZAMORA"/>
    <s v="-"/>
    <s v="-"/>
    <s v="-"/>
    <s v="-"/>
    <n v="475400"/>
    <s v="-"/>
    <s v="-"/>
    <n v="475400"/>
    <s v="-"/>
    <s v="-"/>
    <n v="237700"/>
    <s v="-"/>
    <n v="237700"/>
    <s v="-"/>
    <n v="0"/>
    <n v="0"/>
    <s v="-"/>
    <n v="0"/>
    <s v="-"/>
    <n v="0"/>
    <s v="-"/>
    <s v="-"/>
    <n v="1"/>
    <n v="0.83279999999999998"/>
    <s v="-"/>
  </r>
  <r>
    <n v="1681"/>
    <x v="0"/>
    <s v="06. PLAN SANITARIO DE EMERGENCIA"/>
    <s v="-"/>
    <s v="-"/>
    <s v="-"/>
    <s v="MEJORAMIENTOS DE VIVIENDA EXISTENTE"/>
    <s v="-"/>
    <s v="150 MEJORAMIENTOS"/>
    <n v="2"/>
    <x v="1"/>
    <n v="354"/>
    <x v="9"/>
    <x v="17"/>
    <s v="-"/>
    <s v="-"/>
    <s v="77. INTEGRACIÓN SOCIOECONÓMICA – CONSTRUCCIÓN POR COOPERATIVAS EN LA CUENCA MATANZA RIACHUELO"/>
    <s v="3709/09"/>
    <n v="11"/>
    <n v="5"/>
    <n v="8"/>
    <n v="6"/>
    <n v="0"/>
    <n v="3"/>
    <n v="7"/>
    <n v="6"/>
    <s v="1"/>
    <s v="-"/>
    <s v="-"/>
    <s v="LA MATANZA"/>
    <s v="-"/>
    <s v="-"/>
    <d v="2011-05-03T00:00:00"/>
    <d v="2012-05-06T00:00:00"/>
    <n v="4464900"/>
    <s v="-"/>
    <s v="-"/>
    <n v="4464900"/>
    <s v="-"/>
    <s v="-"/>
    <n v="2232450"/>
    <n v="2232450"/>
    <s v="-"/>
    <s v="-"/>
    <n v="0"/>
    <n v="0"/>
    <s v="-"/>
    <n v="0"/>
    <s v="-"/>
    <n v="0"/>
    <s v="-"/>
    <s v="-"/>
    <n v="1"/>
    <n v="0.88190000000000002"/>
    <s v="-"/>
  </r>
  <r>
    <n v="1682"/>
    <x v="0"/>
    <s v="08. URBANIZACIÓN DE VILLAS Y ASENTAMIENTOS URBANOS"/>
    <s v="-"/>
    <s v="-"/>
    <s v="-"/>
    <s v="VIVIENDAS NUEVAS"/>
    <s v="COMPLEJO BARRIO LINDO"/>
    <s v="BARRIO LINDO -  300 VIV + INFRA - ETAPA I"/>
    <n v="2"/>
    <x v="2"/>
    <n v="354"/>
    <x v="10"/>
    <x v="15"/>
    <s v="-"/>
    <s v="-"/>
    <s v="77.VIVIENDAS NUEVAS EN LA CUENCA MATANZA RIACHUELO"/>
    <s v="253/2011-4279008/2016"/>
    <n v="11"/>
    <n v="5"/>
    <n v="8"/>
    <n v="6"/>
    <n v="0"/>
    <n v="3"/>
    <n v="7"/>
    <n v="6"/>
    <s v="1"/>
    <s v="-"/>
    <s v="-"/>
    <s v="ALMIRANTE BROWN"/>
    <s v="-"/>
    <s v="CALLES AMENEDO,S ANTA ANA Y LA TORCAZA"/>
    <d v="2011-09-08T00:00:00"/>
    <s v="-"/>
    <n v="45550262.799999997"/>
    <n v="12770033.76"/>
    <n v="0"/>
    <n v="58320296.559999995"/>
    <n v="0"/>
    <n v="0"/>
    <n v="10529197.710000001"/>
    <n v="6575098.8799999999"/>
    <n v="1523343.49"/>
    <n v="0"/>
    <n v="9536694.0299999993"/>
    <n v="0"/>
    <n v="0"/>
    <n v="0"/>
    <n v="0"/>
    <n v="9048669.8239999991"/>
    <s v="X"/>
    <s v="-"/>
    <n v="0.26786752734708269"/>
    <n v="0.19719999999999999"/>
    <s v="-"/>
  </r>
  <r>
    <n v="1683"/>
    <x v="0"/>
    <s v="08. URBANIZACIÓN DE VILLAS Y ASENTAMIENTOS URBANOS"/>
    <s v="-"/>
    <s v="-"/>
    <s v="-"/>
    <s v="VIVIENDAS NUEVAS"/>
    <s v="COMPLEJO BARRIO LINDO"/>
    <s v="BARRIO LINDO -  273 VIV + INFRA - ETAPA II"/>
    <n v="2"/>
    <x v="2"/>
    <n v="354"/>
    <x v="10"/>
    <x v="15"/>
    <s v="-"/>
    <s v="-"/>
    <s v="77.VIVIENDAS NUEVAS EN LA CUENCA MATANZA RIACHUELO"/>
    <s v="254/2011-4279048/2016"/>
    <n v="11"/>
    <n v="5"/>
    <n v="8"/>
    <n v="6"/>
    <n v="0"/>
    <n v="3"/>
    <n v="7"/>
    <n v="6"/>
    <s v="1"/>
    <s v="-"/>
    <s v="-"/>
    <s v="ALMIRANTE BROWN"/>
    <s v="-"/>
    <s v="CALLES PINO, MATIENZO, RODRIGUEZ Y MADARIAGA"/>
    <d v="2011-09-08T00:00:00"/>
    <s v="-"/>
    <n v="41492650"/>
    <n v="11632480.439999999"/>
    <n v="0"/>
    <n v="53125130.439999998"/>
    <n v="0"/>
    <n v="0"/>
    <n v="9582862.1600000001"/>
    <n v="4811667.1100000003"/>
    <n v="1536815.93"/>
    <n v="0"/>
    <n v="10871540.050000001"/>
    <n v="0"/>
    <n v="0"/>
    <n v="0"/>
    <n v="0"/>
    <n v="10106404.728"/>
    <s v="X"/>
    <s v="-"/>
    <n v="0.2998834086250951"/>
    <n v="0.1678"/>
    <s v="-"/>
  </r>
  <r>
    <n v="1684"/>
    <x v="0"/>
    <s v="06. PLAN SANITARIO DE EMERGENCIA"/>
    <s v="-"/>
    <s v="-"/>
    <s v="-"/>
    <s v="VIVIENDAS NUEVAS"/>
    <s v="-"/>
    <s v="BARRIO SANTA ANA - 212 VIV + INFRA - ETAPA I"/>
    <n v="2"/>
    <x v="1"/>
    <n v="354"/>
    <x v="9"/>
    <x v="15"/>
    <s v="-"/>
    <s v="-"/>
    <s v="77.VIVIENDAS NUEVAS EN LA CUENCA MATANZA RIACHUELO"/>
    <s v="255/2011"/>
    <n v="11"/>
    <n v="5"/>
    <n v="8"/>
    <n v="6"/>
    <n v="0"/>
    <n v="3"/>
    <n v="7"/>
    <n v="6"/>
    <s v="1"/>
    <s v="-"/>
    <s v="-"/>
    <s v="ALMIRANTE BROWN"/>
    <s v="-"/>
    <s v="CALLES AMENEDO,S ANTA ANA Y LA TORCAZA"/>
    <d v="2011-09-08T00:00:00"/>
    <s v="-"/>
    <n v="31939449"/>
    <n v="8954236.8599999994"/>
    <s v="-"/>
    <n v="40893685.859999999"/>
    <s v="-"/>
    <s v="-"/>
    <n v="7392883.1699999999"/>
    <n v="5289565.0999999996"/>
    <n v="879111.02"/>
    <s v="-"/>
    <n v="5920463.29"/>
    <n v="0"/>
    <s v="-"/>
    <n v="0"/>
    <s v="-"/>
    <n v="0"/>
    <s v="-"/>
    <s v="-"/>
    <n v="0.26036711979730787"/>
    <n v="0.16539999999999999"/>
    <s v="-"/>
  </r>
  <r>
    <n v="1685"/>
    <x v="0"/>
    <s v="06. PLAN SANITARIO DE EMERGENCIA"/>
    <s v="-"/>
    <s v="-"/>
    <s v="-"/>
    <s v="INFRAESTRUCTURA DE SERVICIOS BÁSICOS"/>
    <s v="-"/>
    <s v="Bº 7 DE ENERO - INFRA INTEGRAL"/>
    <n v="2"/>
    <x v="1"/>
    <n v="354"/>
    <x v="9"/>
    <x v="15"/>
    <s v="-"/>
    <s v="-"/>
    <s v="79. INFRAESTRUCTURA, NEXOS Y OBRAS COMPLEMENTARIAS EN LA CUENCA MATANZA RIACHUELO."/>
    <s v="1435/2011"/>
    <n v="11"/>
    <n v="5"/>
    <n v="8"/>
    <n v="6"/>
    <n v="0"/>
    <n v="3"/>
    <n v="7"/>
    <n v="6"/>
    <s v="1"/>
    <s v="-"/>
    <s v="-"/>
    <s v="AVELLANEDA"/>
    <s v="-"/>
    <s v="CNO. GRAL. BELGRANO, ARROYO SARANDI, SUIPACHA"/>
    <d v="2011-09-08T00:00:00"/>
    <s v="-"/>
    <n v="8038281.3499999996"/>
    <n v="2253535.2799999998"/>
    <s v="-"/>
    <n v="10291816.630000001"/>
    <s v="-"/>
    <s v="-"/>
    <n v="167191"/>
    <s v="-"/>
    <s v="-"/>
    <s v="-"/>
    <n v="0"/>
    <n v="0"/>
    <s v="-"/>
    <n v="0"/>
    <s v="-"/>
    <n v="0"/>
    <s v="-"/>
    <s v="-"/>
    <n v="1"/>
    <n v="0.69210000000000005"/>
    <s v="-"/>
  </r>
  <r>
    <n v="1686"/>
    <x v="0"/>
    <s v="06. PLAN SANITARIO DE EMERGENCIA"/>
    <s v="-"/>
    <s v="-"/>
    <s v="-"/>
    <s v="VIVIENDAS NUEVAS"/>
    <s v="-"/>
    <s v="PTE. AGÜERO 18 VIV + INFRA"/>
    <n v="2"/>
    <x v="1"/>
    <n v="354"/>
    <x v="9"/>
    <x v="15"/>
    <s v="-"/>
    <s v="-"/>
    <s v="77.VIVIENDAS NUEVAS EN LA CUENCA MATANZA RIACHUELO"/>
    <s v="1436/2011"/>
    <n v="11"/>
    <n v="5"/>
    <n v="8"/>
    <n v="6"/>
    <n v="0"/>
    <n v="3"/>
    <n v="7"/>
    <n v="6"/>
    <s v="1"/>
    <s v="-"/>
    <s v="-"/>
    <s v="AVELLANEDA"/>
    <s v="-"/>
    <s v="AVELLANEDA CENTRO"/>
    <d v="2011-09-08T00:00:00"/>
    <d v="2013-06-19T00:00:00"/>
    <n v="7285300"/>
    <n v="2042436.67"/>
    <s v="-"/>
    <n v="9327736.6699999999"/>
    <s v="-"/>
    <s v="-"/>
    <n v="40029.730000000003"/>
    <n v="1866819.28"/>
    <n v="2484853.8199999998"/>
    <s v="-"/>
    <n v="1340681.3999999999"/>
    <n v="0"/>
    <s v="-"/>
    <n v="0"/>
    <s v="-"/>
    <n v="0"/>
    <s v="-"/>
    <s v="-"/>
    <n v="1"/>
    <n v="0.69379999999999997"/>
    <s v="-"/>
  </r>
  <r>
    <n v="1687"/>
    <x v="0"/>
    <s v="06. PLAN SANITARIO DE EMERGENCIA"/>
    <s v="-"/>
    <s v="-"/>
    <s v="-"/>
    <s v="VIVIENDAS NUEVAS"/>
    <s v="-"/>
    <s v="PUENTE AGÜERO INFRA PARA 18 VIV"/>
    <n v="2"/>
    <x v="1"/>
    <n v="354"/>
    <x v="9"/>
    <x v="15"/>
    <s v="-"/>
    <s v="-"/>
    <s v="79. INFRAESTRUCTURA, NEXOS Y OBRAS COMPLEMENTARIAS EN LA CUENCA MATANZA RIACHUELO."/>
    <s v="1436/2011"/>
    <n v="11"/>
    <n v="5"/>
    <n v="8"/>
    <n v="6"/>
    <n v="0"/>
    <n v="3"/>
    <n v="7"/>
    <n v="6"/>
    <s v="1"/>
    <s v="-"/>
    <s v="-"/>
    <s v="AVELLANEDA"/>
    <s v="-"/>
    <s v="AVELLANEDA CENTRO"/>
    <d v="2011-09-08T00:00:00"/>
    <d v="2013-06-19T00:00:00"/>
    <n v="5636372.6299999999"/>
    <n v="1580159.24"/>
    <s v="-"/>
    <n v="7216531.8700000001"/>
    <s v="-"/>
    <s v="-"/>
    <n v="24246.38"/>
    <n v="127299.65"/>
    <n v="781056.73"/>
    <s v="-"/>
    <n v="0"/>
    <n v="0"/>
    <s v="-"/>
    <n v="0"/>
    <s v="-"/>
    <n v="0"/>
    <s v="-"/>
    <s v="-"/>
    <n v="1"/>
    <n v="1"/>
    <s v="-"/>
  </r>
  <r>
    <n v="1688"/>
    <x v="0"/>
    <s v="08. URBANIZACIÓN DE VILLAS Y ASENTAMIENTOS URBANOS"/>
    <s v="-"/>
    <s v="-"/>
    <s v="-"/>
    <s v="MEJORAMIENTOS DE VIVIENDA EXISTENTE"/>
    <s v="BARRIO SUIPACHA"/>
    <s v="PREDIO SUIPACHA - INFRA PARA 254 VIV"/>
    <n v="2"/>
    <x v="2"/>
    <n v="325"/>
    <x v="10"/>
    <x v="18"/>
    <s v="-"/>
    <s v="-"/>
    <s v="79. INFRAESTRUCTURA, NEXOS Y OBRAS COMPLEMENTARIAS EN LA CUENCA MATANZA RIACHUELO."/>
    <s v="1437/2011"/>
    <n v="11"/>
    <n v="5"/>
    <n v="8"/>
    <n v="6"/>
    <n v="0"/>
    <n v="3"/>
    <n v="7"/>
    <n v="6"/>
    <s v="1"/>
    <s v="-"/>
    <s v="-"/>
    <s v="AVELLANEDA"/>
    <s v="-"/>
    <s v="PREDIO SUIPACHA"/>
    <s v="-"/>
    <s v="-"/>
    <n v="26007968.84"/>
    <n v="0"/>
    <n v="0"/>
    <n v="26007968.84"/>
    <n v="0"/>
    <n v="0"/>
    <n v="171291.88"/>
    <n v="2679841.0099999998"/>
    <n v="0"/>
    <n v="2675240"/>
    <n v="14411837.779999999"/>
    <n v="2907159.77"/>
    <n v="0"/>
    <n v="0"/>
    <n v="0"/>
    <n v="14947179.572000001"/>
    <s v="X"/>
    <s v="-"/>
    <n v="0.33650000000000002"/>
    <n v="0.23880000000000001"/>
    <s v="-"/>
  </r>
  <r>
    <n v="1689"/>
    <x v="0"/>
    <s v="06. PLAN SANITARIO DE EMERGENCIA"/>
    <s v="-"/>
    <s v="-"/>
    <s v="-"/>
    <s v="VIVIENDAS NUEVAS"/>
    <s v="-"/>
    <s v="PREDIO PITAGORAS - 34 VIV"/>
    <n v="2"/>
    <x v="2"/>
    <n v="325"/>
    <x v="9"/>
    <x v="18"/>
    <s v="-"/>
    <s v="-"/>
    <s v="77.VIVIENDAS NUEVAS EN LA CUENCA MATANZA RIACHUELO"/>
    <s v="1438/2011"/>
    <n v="11"/>
    <n v="5"/>
    <n v="8"/>
    <n v="6"/>
    <n v="0"/>
    <n v="3"/>
    <n v="7"/>
    <n v="6"/>
    <s v="1"/>
    <s v="-"/>
    <s v="-"/>
    <s v="AVELLANEDA"/>
    <s v="-"/>
    <s v="CALLES GRAL. MADARIAGA Y VIAS DEL FFCC (PREDIO PITAGORAS)"/>
    <s v="-"/>
    <s v="-"/>
    <n v="37445478.509999998"/>
    <s v="-"/>
    <s v="-"/>
    <n v="37445478.509999998"/>
    <s v="-"/>
    <s v="-"/>
    <n v="72613.899999999994"/>
    <s v="-"/>
    <n v="1429715.09"/>
    <n v="3389686.42"/>
    <n v="8901432.5600000024"/>
    <n v="2196060.42"/>
    <s v="-"/>
    <n v="0"/>
    <s v="-"/>
    <n v="0"/>
    <s v="-"/>
    <s v="-"/>
    <n v="0.99999999999999989"/>
    <n v="0.27989999999999998"/>
    <s v="SE CHEQUEARON LOS MONTOS  ORIGINALES Y SE RATIFICAN LOS QUE FIGURAN EN LA PRESENTE PLANILLA"/>
  </r>
  <r>
    <n v="1690"/>
    <x v="0"/>
    <s v="06. PLAN SANITARIO DE EMERGENCIA"/>
    <s v="-"/>
    <s v="-"/>
    <s v="-"/>
    <s v="VIVIENDAS NUEVAS"/>
    <s v="-"/>
    <s v="PREDIO PITAGORAS - INFRA PARA 34 VIV"/>
    <n v="2"/>
    <x v="1"/>
    <n v="354"/>
    <x v="9"/>
    <x v="15"/>
    <s v="-"/>
    <s v="-"/>
    <s v="79. INFRAESTRUCTURA, NEXOS Y OBRAS COMPLEMENTARIAS EN LA CUENCA MATANZA RIACHUELO."/>
    <s v="1438/2011"/>
    <n v="11"/>
    <n v="5"/>
    <n v="8"/>
    <n v="6"/>
    <n v="0"/>
    <n v="3"/>
    <n v="7"/>
    <n v="6"/>
    <s v="1"/>
    <s v="-"/>
    <s v="-"/>
    <s v="AVELLANEDA"/>
    <s v="-"/>
    <s v="CALLES GRAL. MADARIAGA Y VIAS DEL FFCC (PREDIO PITAGORAS)"/>
    <d v="2012-07-01T00:00:00"/>
    <s v="-"/>
    <n v="1931821"/>
    <s v="-"/>
    <s v="-"/>
    <n v="1931821"/>
    <s v="-"/>
    <s v="-"/>
    <n v="41727.33"/>
    <s v="-"/>
    <s v="-"/>
    <s v="-"/>
    <n v="0"/>
    <n v="0"/>
    <s v="-"/>
    <n v="0"/>
    <s v="-"/>
    <n v="0"/>
    <s v="-"/>
    <s v="-"/>
    <n v="1"/>
    <n v="0"/>
    <s v="SE CHEQUEARON LOS MONTOS  ORIGINALES Y SE RATIFICAN LOS QUE FIGURAN EN LA PRESENTE PLANILLA"/>
  </r>
  <r>
    <n v="1691"/>
    <x v="0"/>
    <s v="06. PLAN SANITARIO DE EMERGENCIA"/>
    <s v="-"/>
    <s v="-"/>
    <s v="-"/>
    <s v="VIVIENDAS NUEVAS"/>
    <s v="-"/>
    <s v="Bª LOS CARDALES 158 VIV "/>
    <n v="2"/>
    <x v="1"/>
    <n v="354"/>
    <x v="9"/>
    <x v="15"/>
    <s v="-"/>
    <s v="-"/>
    <s v="77.VIVIENDAS NUEVAS EN LA CUENCA MATANZA RIACHUELO"/>
    <s v="1439/2011"/>
    <n v="11"/>
    <n v="5"/>
    <n v="8"/>
    <n v="6"/>
    <n v="0"/>
    <n v="3"/>
    <n v="7"/>
    <n v="6"/>
    <s v="1"/>
    <s v="-"/>
    <s v="-"/>
    <s v="AVELLANEDA"/>
    <s v="-"/>
    <s v="AUTOPISTA BUENOS AIRES LA PLATA Y LAS FLORES"/>
    <d v="2011-09-15T00:00:00"/>
    <s v="-"/>
    <n v="38206236.289999999"/>
    <s v="-"/>
    <s v="-"/>
    <n v="38206236.289999999"/>
    <s v="-"/>
    <s v="-"/>
    <n v="91694.97"/>
    <n v="6128450.2800000003"/>
    <n v="10184720.119999999"/>
    <n v="19558.689999999999"/>
    <n v="0"/>
    <n v="0"/>
    <s v="-"/>
    <n v="0"/>
    <s v="-"/>
    <n v="0"/>
    <s v="-"/>
    <s v="-"/>
    <n v="0.99445592600489718"/>
    <n v="0.31900000000000001"/>
    <s v="-"/>
  </r>
  <r>
    <n v="1692"/>
    <x v="0"/>
    <s v="06. PLAN SANITARIO DE EMERGENCIA"/>
    <s v="-"/>
    <s v="-"/>
    <s v="-"/>
    <s v="VIVIENDAS NUEVAS"/>
    <s v="-"/>
    <s v="Bª LOS CARDALES INFRA PARA 158 VIV "/>
    <n v="2"/>
    <x v="1"/>
    <n v="354"/>
    <x v="9"/>
    <x v="15"/>
    <s v="-"/>
    <s v="-"/>
    <s v="79. INFRAESTRUCTURA, NEXOS Y OBRAS COMPLEMENTARIAS EN LA CUENCA MATANZA RIACHUELO."/>
    <s v="1439/2011"/>
    <n v="11"/>
    <n v="5"/>
    <n v="8"/>
    <n v="6"/>
    <n v="0"/>
    <n v="3"/>
    <n v="7"/>
    <n v="6"/>
    <s v="1"/>
    <s v="-"/>
    <s v="-"/>
    <s v="AVELLANEDA"/>
    <s v="-"/>
    <s v="AUTOPISTA BUENOS AIRES LA PLATA Y LAS FLORES"/>
    <d v="2011-09-15T00:00:00"/>
    <s v="-"/>
    <n v="8280546.8499999996"/>
    <s v="-"/>
    <s v="-"/>
    <n v="8280546.8499999996"/>
    <s v="-"/>
    <s v="-"/>
    <n v="1118970"/>
    <n v="1633407.86"/>
    <n v="791023.25"/>
    <n v="19558.689999999999"/>
    <n v="0"/>
    <n v="0"/>
    <s v="-"/>
    <n v="0"/>
    <s v="-"/>
    <n v="0"/>
    <s v="-"/>
    <s v="-"/>
    <n v="0.98025337233155296"/>
    <n v="0.72150000000000003"/>
    <s v="-"/>
  </r>
  <r>
    <n v="1693"/>
    <x v="0"/>
    <s v="06. PLAN SANITARIO DE EMERGENCIA"/>
    <s v="-"/>
    <s v="-"/>
    <s v="-"/>
    <s v="VIVIENDAS NUEVAS"/>
    <s v="-"/>
    <s v="PREDIO DEHEZA Y HELGUERA - INFRA PARA 18 VIV "/>
    <n v="2"/>
    <x v="1"/>
    <n v="354"/>
    <x v="9"/>
    <x v="15"/>
    <s v="-"/>
    <s v="-"/>
    <s v="77.VIVIENDAS NUEVAS EN LA CUENCA MATANZA RIACHUELO"/>
    <s v="1440/2011"/>
    <n v="11"/>
    <n v="5"/>
    <n v="8"/>
    <n v="6"/>
    <n v="0"/>
    <n v="3"/>
    <n v="7"/>
    <n v="6"/>
    <s v="1"/>
    <s v="-"/>
    <s v="-"/>
    <s v="AVELLANEDA"/>
    <s v="-"/>
    <s v="DEHEZA Y HELGUERA"/>
    <d v="2011-11-15T00:00:00"/>
    <d v="2012-07-25T00:00:00"/>
    <n v="4339836.32"/>
    <n v="1143148.02"/>
    <s v="-"/>
    <n v="5482984.3399999999"/>
    <s v="-"/>
    <s v="-"/>
    <n v="38190.559999999998"/>
    <n v="2070819.05"/>
    <n v="2230826.71"/>
    <n v="1143148.02"/>
    <n v="0"/>
    <n v="0"/>
    <s v="-"/>
    <n v="0"/>
    <s v="-"/>
    <n v="0"/>
    <s v="-"/>
    <s v="-"/>
    <n v="0.99605841445118459"/>
    <n v="1"/>
    <s v="-"/>
  </r>
  <r>
    <n v="1694"/>
    <x v="0"/>
    <s v="06. PLAN SANITARIO DE EMERGENCIA"/>
    <s v="-"/>
    <s v="-"/>
    <s v="-"/>
    <s v="VIVIENDAS NUEVAS"/>
    <s v="-"/>
    <s v="PREDIO DEHEZA Y HELGUERA - 18 VIV "/>
    <n v="2"/>
    <x v="1"/>
    <n v="354"/>
    <x v="9"/>
    <x v="15"/>
    <s v="-"/>
    <s v="-"/>
    <s v="79. INFRAESTRUCTURA, NEXOS Y OBRAS COMPLEMENTARIAS EN LA CUENCA MATANZA RIACHUELO."/>
    <s v="1440/2011"/>
    <n v="11"/>
    <n v="5"/>
    <n v="8"/>
    <n v="6"/>
    <n v="0"/>
    <n v="3"/>
    <n v="7"/>
    <n v="6"/>
    <s v="1"/>
    <s v="-"/>
    <s v="-"/>
    <s v="AVELLANEDA"/>
    <s v="-"/>
    <s v="DEHEZA Y HELGUERA"/>
    <d v="2011-11-15T00:00:00"/>
    <d v="2012-07-25T00:00:00"/>
    <n v="403242"/>
    <n v="97542.57"/>
    <s v="-"/>
    <n v="500784.57"/>
    <s v="-"/>
    <s v="-"/>
    <n v="18186.21"/>
    <n v="43160.47"/>
    <n v="341895.32"/>
    <n v="97542.57"/>
    <n v="0"/>
    <n v="0"/>
    <s v="-"/>
    <n v="0"/>
    <s v="-"/>
    <n v="0"/>
    <s v="-"/>
    <s v="-"/>
    <n v="1"/>
    <n v="1"/>
    <s v="-"/>
  </r>
  <r>
    <n v="1695"/>
    <x v="0"/>
    <s v="08. URBANIZACIÓN DE VILLAS Y ASENTAMIENTOS URBANOS"/>
    <s v="-"/>
    <s v="-"/>
    <s v="-"/>
    <s v="VIVIENDAS NUEVAS"/>
    <s v="COMPLEJO BARRIO 7 DE ENERO "/>
    <s v="Bº 7 DE ENERO 20 VIV"/>
    <n v="2"/>
    <x v="2"/>
    <n v="325"/>
    <x v="10"/>
    <x v="18"/>
    <s v="-"/>
    <s v="-"/>
    <s v="77.VIVIENDAS NUEVAS EN LA CUENCA MATANZA RIACHUELO"/>
    <s v="1441/2011"/>
    <n v="11"/>
    <n v="5"/>
    <n v="8"/>
    <n v="6"/>
    <n v="0"/>
    <n v="3"/>
    <n v="7"/>
    <n v="6"/>
    <s v="1"/>
    <s v="-"/>
    <s v="-"/>
    <s v="AVELLANEDA"/>
    <s v="-"/>
    <s v="CNO. GRAL. BELGRANO,  ARROYO SARANDI, SUIPACHA"/>
    <d v="2011-11-01T00:00:00"/>
    <s v="-"/>
    <n v="5033334.21"/>
    <n v="0"/>
    <n v="0"/>
    <n v="5033334.21"/>
    <n v="0"/>
    <n v="0"/>
    <n v="33220.01"/>
    <n v="1686120.42"/>
    <n v="263292.52"/>
    <n v="2602974.1399999997"/>
    <n v="0"/>
    <n v="0"/>
    <n v="1126853.9099999999"/>
    <n v="0"/>
    <n v="0"/>
    <n v="2151447.3160000001"/>
    <s v="X"/>
    <s v="EN ANÁLISIS"/>
    <n v="0.53"/>
    <n v="0.56000000000000005"/>
    <s v="SE CHEQUEARON LOS MONTOS  ORIGINALES Y SE RATIFICAN LOS QUE FIGURAN EN LA PRESENTE PLANILLA"/>
  </r>
  <r>
    <n v="1696"/>
    <x v="0"/>
    <s v="06. PLAN SANITARIO DE EMERGENCIA"/>
    <s v="-"/>
    <s v="-"/>
    <s v="-"/>
    <s v="VIVIENDAS NUEVAS"/>
    <s v="-"/>
    <s v="PREDIO TELLIER - 138 VIV - AMPLIACION DE CONTRATO"/>
    <n v="2"/>
    <x v="1"/>
    <n v="354"/>
    <x v="9"/>
    <x v="15"/>
    <s v="-"/>
    <s v="-"/>
    <s v="77.VIVIENDAS NUEVAS EN LA CUENCA MATANZA RIACHUELO"/>
    <s v="1924/10"/>
    <n v="11"/>
    <n v="5"/>
    <n v="8"/>
    <n v="6"/>
    <n v="0"/>
    <n v="3"/>
    <n v="7"/>
    <n v="6"/>
    <s v="1"/>
    <s v="-"/>
    <s v="-"/>
    <s v="AVELLANEDA"/>
    <s v="-"/>
    <s v="-"/>
    <d v="2009-05-11T00:00:00"/>
    <s v="-"/>
    <n v="1600228.76"/>
    <s v="-"/>
    <s v="-"/>
    <n v="1600228.76"/>
    <s v="-"/>
    <s v="-"/>
    <n v="1600228.76"/>
    <s v="-"/>
    <s v="-"/>
    <s v="-"/>
    <n v="0"/>
    <n v="0"/>
    <s v="-"/>
    <n v="0"/>
    <s v="-"/>
    <n v="0"/>
    <s v="-"/>
    <s v="-"/>
    <n v="1"/>
    <n v="0.42459999999999998"/>
    <s v="-"/>
  </r>
  <r>
    <n v="1697"/>
    <x v="0"/>
    <s v="06. PLAN SANITARIO DE EMERGENCIA"/>
    <s v="-"/>
    <s v="-"/>
    <s v="-"/>
    <s v="VIVIENDAS NUEVAS"/>
    <s v="-"/>
    <s v="Bº ESTANISLAO DEL CAMPO 39 VIV - AMPLIACION DE CONTRATO - ETAPA III"/>
    <n v="2"/>
    <x v="1"/>
    <n v="354"/>
    <x v="9"/>
    <x v="15"/>
    <s v="-"/>
    <s v="-"/>
    <s v="77.VIVIENDAS NUEVAS EN LA CUENCA MATANZA RIACHUELO"/>
    <s v="1924/10"/>
    <n v="11"/>
    <n v="5"/>
    <n v="8"/>
    <n v="6"/>
    <n v="0"/>
    <n v="3"/>
    <n v="7"/>
    <n v="6"/>
    <s v="1"/>
    <s v="-"/>
    <s v="-"/>
    <s v="AVELLANEDA"/>
    <s v="-"/>
    <s v="ESTANISLAO DEL CAMPO"/>
    <d v="2009-05-11T00:00:00"/>
    <s v="-"/>
    <n v="763181.72"/>
    <s v="-"/>
    <s v="-"/>
    <n v="763181.72"/>
    <s v="-"/>
    <s v="-"/>
    <n v="763181.72"/>
    <s v="-"/>
    <s v="-"/>
    <s v="-"/>
    <n v="0"/>
    <n v="0"/>
    <s v="-"/>
    <n v="0"/>
    <s v="-"/>
    <n v="0"/>
    <s v="-"/>
    <s v="-"/>
    <n v="1"/>
    <n v="0.93169999999999997"/>
    <s v="-"/>
  </r>
  <r>
    <n v="1698"/>
    <x v="0"/>
    <s v="06. PLAN SANITARIO DE EMERGENCIA"/>
    <s v="-"/>
    <s v="-"/>
    <s v="-"/>
    <s v="VIVIENDAS NUEVAS"/>
    <s v="-"/>
    <s v="Bº EX ACINDAR 23 VIV -AMPLIACION CONTRATO - ETAPA III"/>
    <n v="2"/>
    <x v="1"/>
    <n v="354"/>
    <x v="9"/>
    <x v="15"/>
    <s v="-"/>
    <s v="-"/>
    <s v="77.VIVIENDAS NUEVAS EN LA CUENCA MATANZA RIACHUELO"/>
    <s v="1924/10"/>
    <n v="11"/>
    <n v="5"/>
    <n v="8"/>
    <n v="6"/>
    <n v="0"/>
    <n v="3"/>
    <n v="7"/>
    <n v="6"/>
    <s v="1"/>
    <s v="-"/>
    <s v="-"/>
    <s v="AVELLANEDA"/>
    <s v="-"/>
    <s v="-"/>
    <d v="2009-05-11T00:00:00"/>
    <s v="-"/>
    <n v="504139.43"/>
    <s v="-"/>
    <s v="-"/>
    <n v="504139.43"/>
    <s v="-"/>
    <s v="-"/>
    <n v="504139.43"/>
    <s v="-"/>
    <s v="-"/>
    <s v="-"/>
    <n v="0"/>
    <n v="0"/>
    <s v="-"/>
    <n v="0"/>
    <s v="-"/>
    <n v="0"/>
    <s v="-"/>
    <s v="-"/>
    <n v="1"/>
    <n v="0.4"/>
    <s v="-"/>
  </r>
  <r>
    <n v="1699"/>
    <x v="0"/>
    <s v="06. PLAN SANITARIO DE EMERGENCIA"/>
    <s v="-"/>
    <s v="-"/>
    <s v="-"/>
    <s v="INFRAESTRUCTURA DE SERVICIOS BÁSICOS"/>
    <s v="-"/>
    <s v="INFRAESTRUCTURA DE 39 VIVIENDAS EN PREDIO ESTANISLAO DEL CAMPO - AVELLANEDA - AMPLIACION DE CONTRATO"/>
    <n v="2"/>
    <x v="1"/>
    <n v="354"/>
    <x v="9"/>
    <x v="15"/>
    <s v="-"/>
    <s v="-"/>
    <s v="77.VIVIENDAS NUEVAS EN LA CUENCA MATANZA RIACHUELO"/>
    <s v="1925/10"/>
    <n v="11"/>
    <n v="5"/>
    <n v="8"/>
    <n v="6"/>
    <n v="0"/>
    <n v="3"/>
    <n v="7"/>
    <n v="6"/>
    <s v="1"/>
    <s v="-"/>
    <s v="-"/>
    <s v="AVELLANEDA"/>
    <s v="-"/>
    <s v="-"/>
    <d v="2009-01-17T00:00:00"/>
    <s v="-"/>
    <n v="116672.11"/>
    <s v="-"/>
    <s v="-"/>
    <n v="116672.11"/>
    <s v="-"/>
    <s v="-"/>
    <n v="116672.11"/>
    <s v="-"/>
    <s v="-"/>
    <s v="-"/>
    <n v="0"/>
    <n v="0"/>
    <s v="-"/>
    <n v="0"/>
    <s v="-"/>
    <n v="0"/>
    <s v="-"/>
    <s v="-"/>
    <n v="0.9999999995178207"/>
    <n v="0.4"/>
    <s v="EN LA COLUMNA &quot;ACTIVIDAD&quot; SE INFORMÓ PRIMERAMENTE COMO &quot;78&quot;, MIENTRAS QUE EN JUNIO DE 2012 SE INFORMÓ COMO &quot;77&quot;."/>
  </r>
  <r>
    <n v="1700"/>
    <x v="0"/>
    <s v="06. PLAN SANITARIO DE EMERGENCIA"/>
    <s v="-"/>
    <s v="-"/>
    <s v="-"/>
    <s v="VIVIENDAS NUEVAS"/>
    <s v="-"/>
    <s v="CORVALAN Y CAMPICHUELO - INF PARA 240 VIV - AMPLIACIÓN DE CONTRATO"/>
    <n v="2"/>
    <x v="1"/>
    <n v="354"/>
    <x v="9"/>
    <x v="15"/>
    <s v="-"/>
    <s v="-"/>
    <s v="77.VIVIENDAS NUEVAS EN LA CUENCA MATANZA RIACHUELO"/>
    <s v="241/11"/>
    <n v="11"/>
    <n v="5"/>
    <n v="8"/>
    <n v="6"/>
    <n v="0"/>
    <n v="3"/>
    <n v="7"/>
    <n v="6"/>
    <s v="1"/>
    <s v="-"/>
    <s v="-"/>
    <s v="AVELLANEDA"/>
    <s v="-"/>
    <s v="-"/>
    <d v="2009-01-30T00:00:00"/>
    <s v="-"/>
    <n v="1236252.6000000001"/>
    <s v="-"/>
    <s v="-"/>
    <n v="1236252.6000000001"/>
    <s v="-"/>
    <s v="-"/>
    <n v="1236252.6000000001"/>
    <s v="-"/>
    <s v="-"/>
    <s v="-"/>
    <n v="0"/>
    <n v="0"/>
    <s v="-"/>
    <n v="0"/>
    <s v="-"/>
    <n v="0"/>
    <s v="-"/>
    <s v="-"/>
    <n v="1"/>
    <n v="1"/>
    <s v="-"/>
  </r>
  <r>
    <n v="1701"/>
    <x v="0"/>
    <s v="06. PLAN SANITARIO DE EMERGENCIA"/>
    <s v="-"/>
    <s v="-"/>
    <s v="-"/>
    <s v="VIVIENDAS NUEVAS"/>
    <s v="-"/>
    <s v="FRENCH Y AUTOPISTA - INFRA PARA 42 VIV - AMPLIACIÓN DE CONTRATO"/>
    <n v="2"/>
    <x v="1"/>
    <n v="354"/>
    <x v="9"/>
    <x v="15"/>
    <s v="-"/>
    <s v="-"/>
    <s v="77.VIVIENDAS NUEVAS EN LA CUENCA MATANZA RIACHUELO"/>
    <s v="241/11"/>
    <n v="11"/>
    <n v="5"/>
    <n v="8"/>
    <n v="6"/>
    <n v="0"/>
    <n v="3"/>
    <n v="7"/>
    <n v="6"/>
    <s v="1"/>
    <s v="-"/>
    <s v="-"/>
    <s v="AVELLANEDA"/>
    <s v="-"/>
    <s v="-"/>
    <d v="2009-01-30T00:00:00"/>
    <s v="-"/>
    <n v="214940.74"/>
    <n v="120598.28"/>
    <s v="-"/>
    <n v="335539.02"/>
    <s v="-"/>
    <s v="-"/>
    <n v="197016.2"/>
    <n v="138522.82"/>
    <s v="-"/>
    <s v="-"/>
    <n v="0"/>
    <n v="0"/>
    <s v="-"/>
    <n v="0"/>
    <s v="-"/>
    <n v="0"/>
    <s v="-"/>
    <s v="-"/>
    <n v="1"/>
    <n v="1"/>
    <s v="-"/>
  </r>
  <r>
    <n v="1702"/>
    <x v="0"/>
    <s v="06. PLAN SANITARIO DE EMERGENCIA"/>
    <s v="-"/>
    <s v="-"/>
    <s v="-"/>
    <s v="INFRAESTRUCTURA DE SERVICIOS BÁSICOS"/>
    <s v="-"/>
    <s v="Bº LA SALADITA - INFRA PARA 138 - AMPLIACIÓN DE CONTRATO"/>
    <n v="2"/>
    <x v="1"/>
    <n v="354"/>
    <x v="9"/>
    <x v="15"/>
    <s v="-"/>
    <s v="-"/>
    <s v="77.VIVIENDAS NUEVAS EN LA CUENCA MATANZA RIACHUELO"/>
    <s v="242/11"/>
    <n v="11"/>
    <n v="5"/>
    <n v="8"/>
    <n v="6"/>
    <n v="0"/>
    <n v="3"/>
    <n v="7"/>
    <n v="6"/>
    <s v="1"/>
    <s v="-"/>
    <s v="-"/>
    <s v="AVELLANEDA"/>
    <s v="-"/>
    <s v="-"/>
    <d v="2009-05-11T00:00:00"/>
    <s v="-"/>
    <n v="666353.47"/>
    <n v="384994.55"/>
    <s v="-"/>
    <n v="1051348.02"/>
    <s v="-"/>
    <s v="-"/>
    <n v="666353.47"/>
    <n v="384994.55"/>
    <s v="-"/>
    <s v="-"/>
    <n v="0"/>
    <n v="0"/>
    <s v="-"/>
    <n v="0"/>
    <s v="-"/>
    <n v="0"/>
    <s v="-"/>
    <s v="-"/>
    <n v="0.58333333457995762"/>
    <n v="0.5"/>
    <s v="-"/>
  </r>
  <r>
    <n v="1703"/>
    <x v="0"/>
    <s v="06. PLAN SANITARIO DE EMERGENCIA"/>
    <s v="-"/>
    <s v="-"/>
    <s v="-"/>
    <s v="VIVIENDAS NUEVAS"/>
    <s v="-"/>
    <s v="Bº NUEVA ANA - INF PARA 62 VIV - AMPLIACIÓN DE CONTRATO"/>
    <n v="2"/>
    <x v="1"/>
    <n v="354"/>
    <x v="9"/>
    <x v="15"/>
    <s v="-"/>
    <s v="-"/>
    <s v="77.VIVIENDAS NUEVAS EN LA CUENCA MATANZA RIACHUELO"/>
    <s v="242/11"/>
    <n v="11"/>
    <n v="5"/>
    <n v="8"/>
    <n v="6"/>
    <n v="0"/>
    <n v="3"/>
    <n v="7"/>
    <n v="6"/>
    <s v="1"/>
    <s v="-"/>
    <s v="-"/>
    <s v="AVELLANEDA"/>
    <s v="-"/>
    <s v="-"/>
    <s v="-"/>
    <s v="-"/>
    <n v="176122.62"/>
    <n v="101757.18"/>
    <s v="-"/>
    <n v="277879.8"/>
    <s v="-"/>
    <s v="-"/>
    <n v="176122.62"/>
    <n v="101757.18"/>
    <s v="-"/>
    <s v="-"/>
    <n v="0"/>
    <n v="0"/>
    <s v="-"/>
    <n v="0"/>
    <s v="-"/>
    <n v="0"/>
    <s v="-"/>
    <s v="-"/>
    <n v="1"/>
    <n v="0.51939999999999997"/>
    <s v="-"/>
  </r>
  <r>
    <n v="1704"/>
    <x v="0"/>
    <s v="06. PLAN SANITARIO DE EMERGENCIA"/>
    <s v="-"/>
    <s v="-"/>
    <s v="-"/>
    <s v="VIVIENDAS NUEVAS"/>
    <s v="-"/>
    <s v="Bº VILLA LUJAN - INF PARA 100 VIV - AMPLIACIÓN DE CONTRATO"/>
    <n v="2"/>
    <x v="1"/>
    <n v="354"/>
    <x v="9"/>
    <x v="15"/>
    <s v="-"/>
    <s v="-"/>
    <s v="77.VIVIENDAS NUEVAS EN LA CUENCA MATANZA RIACHUELO"/>
    <s v="242/11"/>
    <n v="11"/>
    <n v="5"/>
    <n v="8"/>
    <n v="6"/>
    <n v="0"/>
    <n v="3"/>
    <n v="7"/>
    <n v="6"/>
    <s v="1"/>
    <s v="-"/>
    <s v="-"/>
    <s v="AVELLANEDA"/>
    <s v="-"/>
    <s v="-"/>
    <d v="2009-05-26T00:00:00"/>
    <s v="-"/>
    <n v="301177.08"/>
    <n v="174010.18"/>
    <s v="-"/>
    <n v="475187.26"/>
    <s v="-"/>
    <s v="-"/>
    <n v="301177.8"/>
    <n v="174009.46"/>
    <s v="-"/>
    <s v="-"/>
    <n v="0"/>
    <n v="0"/>
    <s v="-"/>
    <n v="0"/>
    <s v="-"/>
    <n v="0"/>
    <s v="-"/>
    <s v="-"/>
    <n v="1"/>
    <n v="0.47549999999999998"/>
    <s v="-"/>
  </r>
  <r>
    <n v="1705"/>
    <x v="0"/>
    <s v="06. PLAN SANITARIO DE EMERGENCIA"/>
    <s v="-"/>
    <s v="-"/>
    <s v="-"/>
    <s v="VIVIENDAS NUEVAS"/>
    <s v="-"/>
    <s v="Bº LA SALADITA - 138 VIV  - AMPLIACIÓN DE CONTRATO"/>
    <n v="2"/>
    <x v="1"/>
    <n v="354"/>
    <x v="9"/>
    <x v="15"/>
    <s v="-"/>
    <s v="-"/>
    <s v="77.VIVIENDAS NUEVAS EN LA CUENCA MATANZA RIACHUELO"/>
    <s v="243/11"/>
    <n v="11"/>
    <n v="5"/>
    <n v="8"/>
    <n v="6"/>
    <n v="0"/>
    <n v="3"/>
    <n v="7"/>
    <n v="6"/>
    <s v="1"/>
    <s v="-"/>
    <s v="-"/>
    <s v="AVELLANEDA"/>
    <s v="-"/>
    <s v="-"/>
    <d v="2009-05-08T00:00:00"/>
    <s v="-"/>
    <n v="2756210.42"/>
    <n v="1626122.3"/>
    <s v="-"/>
    <n v="4382332.72"/>
    <s v="-"/>
    <s v="-"/>
    <n v="2656210.42"/>
    <n v="100000"/>
    <n v="1626122.3"/>
    <s v="-"/>
    <n v="0"/>
    <n v="0"/>
    <s v="-"/>
    <n v="0"/>
    <s v="-"/>
    <n v="0"/>
    <s v="-"/>
    <s v="-"/>
    <n v="1"/>
    <n v="0.4"/>
    <s v="-"/>
  </r>
  <r>
    <n v="1706"/>
    <x v="0"/>
    <s v="06. PLAN SANITARIO DE EMERGENCIA"/>
    <s v="-"/>
    <s v="-"/>
    <s v="-"/>
    <s v="VIVIENDAS NUEVAS"/>
    <s v="-"/>
    <s v="Bº NUEVA ANA - 62 VIV - AMPLIACIÓN DE CONTRATO"/>
    <n v="2"/>
    <x v="1"/>
    <n v="354"/>
    <x v="9"/>
    <x v="15"/>
    <s v="-"/>
    <s v="-"/>
    <s v="77.VIVIENDAS NUEVAS EN LA CUENCA MATANZA RIACHUELO"/>
    <s v="243/11"/>
    <n v="11"/>
    <n v="5"/>
    <n v="8"/>
    <n v="6"/>
    <n v="0"/>
    <n v="3"/>
    <n v="7"/>
    <n v="6"/>
    <s v="1"/>
    <s v="-"/>
    <s v="-"/>
    <s v="AVELLANEDA"/>
    <s v="-"/>
    <s v="-"/>
    <s v="-"/>
    <s v="-"/>
    <n v="1225204.05"/>
    <n v="707877.87"/>
    <s v="-"/>
    <n v="1933081.92"/>
    <s v="-"/>
    <s v="-"/>
    <n v="1185204.05"/>
    <n v="40000"/>
    <n v="707877.87"/>
    <s v="-"/>
    <n v="0"/>
    <n v="0"/>
    <s v="-"/>
    <n v="0"/>
    <s v="-"/>
    <n v="0"/>
    <s v="-"/>
    <s v="-"/>
    <n v="1"/>
    <n v="1"/>
    <s v="-"/>
  </r>
  <r>
    <n v="1707"/>
    <x v="0"/>
    <s v="06. PLAN SANITARIO DE EMERGENCIA"/>
    <s v="-"/>
    <s v="-"/>
    <s v="-"/>
    <s v="VIVIENDAS NUEVAS"/>
    <s v="-"/>
    <s v="VILLA LUJAN - 100 VIV - AMPLIACIÓN DE CONTRATO"/>
    <n v="2"/>
    <x v="1"/>
    <n v="354"/>
    <x v="9"/>
    <x v="15"/>
    <s v="-"/>
    <s v="-"/>
    <s v="77.VIVIENDAS NUEVAS EN LA CUENCA MATANZA RIACHUELO"/>
    <s v="243/11"/>
    <n v="11"/>
    <n v="5"/>
    <n v="8"/>
    <n v="6"/>
    <n v="0"/>
    <n v="3"/>
    <n v="7"/>
    <n v="6"/>
    <s v="1"/>
    <s v="-"/>
    <s v="-"/>
    <s v="AVELLANEDA"/>
    <s v="-"/>
    <s v="-"/>
    <d v="2009-05-08T00:00:00"/>
    <s v="-"/>
    <n v="2481316.04"/>
    <n v="1562540.73"/>
    <s v="-"/>
    <n v="4043856.77"/>
    <s v="-"/>
    <s v="-"/>
    <n v="1911357.41"/>
    <n v="569958.63"/>
    <n v="1562540.73"/>
    <s v="-"/>
    <n v="0"/>
    <n v="0"/>
    <s v="-"/>
    <n v="0"/>
    <s v="-"/>
    <n v="0"/>
    <s v="-"/>
    <s v="-"/>
    <n v="1"/>
    <n v="1"/>
    <s v="-"/>
  </r>
  <r>
    <n v="1708"/>
    <x v="0"/>
    <s v="06. PLAN SANITARIO DE EMERGENCIA"/>
    <s v="-"/>
    <s v="-"/>
    <s v="-"/>
    <s v="VIVIENDAS NUEVAS"/>
    <s v="-"/>
    <s v="CORVALAN Y CAMPICHUELO - 240 VIV - AMPLIACIÓN DE CONTRATO"/>
    <n v="2"/>
    <x v="1"/>
    <n v="354"/>
    <x v="9"/>
    <x v="15"/>
    <s v="-"/>
    <s v="-"/>
    <s v="77.VIVIENDAS NUEVAS EN LA CUENCA MATANZA RIACHUELO"/>
    <s v="407/2011"/>
    <n v="11"/>
    <n v="5"/>
    <n v="8"/>
    <n v="6"/>
    <n v="0"/>
    <n v="3"/>
    <n v="7"/>
    <n v="6"/>
    <s v="1"/>
    <s v="-"/>
    <s v="-"/>
    <s v="AVELLANEDA"/>
    <s v="-"/>
    <s v="PREDIO CORVALAN Y CAMPICHUELO"/>
    <s v="-"/>
    <s v="-"/>
    <n v="6720515.2300000004"/>
    <s v="-"/>
    <s v="-"/>
    <n v="6720515.2300000004"/>
    <s v="-"/>
    <s v="-"/>
    <n v="1113499.04"/>
    <s v="-"/>
    <s v="-"/>
    <s v="-"/>
    <n v="0"/>
    <n v="0"/>
    <s v="-"/>
    <n v="0"/>
    <s v="-"/>
    <n v="0"/>
    <s v="-"/>
    <s v="-"/>
    <n v="1"/>
    <n v="1"/>
    <s v="-"/>
  </r>
  <r>
    <n v="1709"/>
    <x v="0"/>
    <s v="08. URBANIZACIÓN DE VILLAS Y ASENTAMIENTOS URBANOS"/>
    <s v="-"/>
    <s v="-"/>
    <s v="-"/>
    <s v="VIVIENDAS NUEVAS"/>
    <s v="COMPLEJO BARRIO RIBERA IGUAZÚ"/>
    <s v="128 VIV BARRIO RIBERA IGUAZÚ ETAPAS I Y II"/>
    <n v="2"/>
    <x v="2"/>
    <n v="354"/>
    <x v="10"/>
    <x v="15"/>
    <s v="-"/>
    <s v="-"/>
    <s v="77.VIVIENDAS NUEVAS EN LA CUENCA MATANZA RIACHUELO"/>
    <s v="1015/2011-3142868/16"/>
    <n v="11"/>
    <n v="5"/>
    <n v="8"/>
    <n v="1"/>
    <n v="0"/>
    <n v="3"/>
    <n v="7"/>
    <n v="2"/>
    <s v="1"/>
    <s v="-"/>
    <s v="-"/>
    <s v="CABA"/>
    <s v="4"/>
    <s v="IGUAZU 1835 (EX-MUNDO GRUA)"/>
    <d v="2011-10-20T00:00:00"/>
    <s v="-"/>
    <n v="25317557.789999999"/>
    <n v="13140556.810000002"/>
    <n v="0"/>
    <n v="38458114.600000001"/>
    <n v="0"/>
    <n v="0"/>
    <n v="7434683.75"/>
    <n v="10375014.92"/>
    <n v="4361037.37"/>
    <n v="8304833.1699999999"/>
    <n v="0"/>
    <n v="0"/>
    <n v="19193909.780000001"/>
    <n v="7305926.9299999997"/>
    <n v="0"/>
    <n v="246131.93"/>
    <s v="X"/>
    <s v="-"/>
    <n v="1"/>
    <n v="0.63200000000000001"/>
    <s v="SE CHEQUEARON LOS MONTOS  ORIGINALES Y SE RATIFICAN LOS QUE FIGURAN EN LA PRESENTE PLANILLA"/>
  </r>
  <r>
    <n v="1710"/>
    <x v="0"/>
    <s v="06. PLAN SANITARIO DE EMERGENCIA"/>
    <s v="-"/>
    <s v="-"/>
    <s v="-"/>
    <s v="VIVIENDAS NUEVAS"/>
    <s v="-"/>
    <s v="16 VIV VERACRUZ 3459 / VALPARAISO 3480"/>
    <n v="2"/>
    <x v="1"/>
    <n v="354"/>
    <x v="9"/>
    <x v="15"/>
    <s v="-"/>
    <s v="-"/>
    <s v="77.VIVIENDAS NUEVAS EN LA CUENCA MATANZA RIACHUELO"/>
    <s v="1303/2011"/>
    <n v="11"/>
    <n v="5"/>
    <n v="8"/>
    <n v="1"/>
    <n v="0"/>
    <n v="3"/>
    <n v="7"/>
    <n v="2"/>
    <s v="1"/>
    <s v="-"/>
    <s v="-"/>
    <s v="CABA"/>
    <s v="-"/>
    <s v="VERACRUZ 3459  VALPARAISO 348"/>
    <d v="2013-06-06T00:00:00"/>
    <s v="-"/>
    <n v="5656018.3700000001"/>
    <s v="-"/>
    <s v="-"/>
    <n v="5656018.3700000001"/>
    <s v="-"/>
    <s v="-"/>
    <n v="240942.48"/>
    <s v="-"/>
    <s v="-"/>
    <s v="-"/>
    <n v="0"/>
    <n v="0"/>
    <s v="-"/>
    <n v="0"/>
    <s v="-"/>
    <n v="0"/>
    <s v="-"/>
    <s v="-"/>
    <n v="1"/>
    <n v="1"/>
    <s v="-"/>
  </r>
  <r>
    <n v="1711"/>
    <x v="0"/>
    <s v="06. PLAN SANITARIO DE EMERGENCIA"/>
    <s v="-"/>
    <s v="-"/>
    <s v="-"/>
    <s v="VIVIENDAS NUEVAS"/>
    <s v="-"/>
    <s v="29 VIV HUBAC 4728/36/44 Y ECHEANDIA 4443/45"/>
    <n v="2"/>
    <x v="1"/>
    <n v="354"/>
    <x v="9"/>
    <x v="15"/>
    <s v="-"/>
    <s v="-"/>
    <s v="77.VIVIENDAS NUEVAS EN LA CUENCA MATANZA RIACHUELO"/>
    <s v="1305/2011"/>
    <n v="11"/>
    <n v="5"/>
    <n v="8"/>
    <n v="1"/>
    <n v="0"/>
    <n v="3"/>
    <n v="7"/>
    <n v="2"/>
    <s v="1"/>
    <s v="-"/>
    <s v="-"/>
    <s v="CABA"/>
    <s v="-"/>
    <s v="HUBAC 47283644 Y ECHEANDIA 444345"/>
    <s v="-"/>
    <s v="05/12/2012    Fin Previsto"/>
    <n v="9641856.3000000007"/>
    <s v="-"/>
    <s v="-"/>
    <n v="9641856.3000000007"/>
    <s v="-"/>
    <s v="-"/>
    <n v="591873.05000000005"/>
    <s v="-"/>
    <s v="-"/>
    <s v="-"/>
    <n v="0"/>
    <n v="0"/>
    <s v="-"/>
    <n v="0"/>
    <s v="-"/>
    <n v="0"/>
    <s v="-"/>
    <s v="-"/>
    <n v="0.5"/>
    <n v="1"/>
    <s v="-"/>
  </r>
  <r>
    <n v="1712"/>
    <x v="0"/>
    <s v="08. URBANIZACIÓN DE VILLAS Y ASENTAMIENTOS URBANOS"/>
    <s v="-"/>
    <s v="-"/>
    <s v="-"/>
    <s v="VIVIENDAS NUEVAS"/>
    <s v="COMPLEJO BARRIO VALPARAISO"/>
    <s v="48 VIV VALPARAISO 3570 / VERACRUZ 3480"/>
    <n v="2"/>
    <x v="2"/>
    <n v="325"/>
    <x v="10"/>
    <x v="18"/>
    <s v="-"/>
    <s v="-"/>
    <s v="77.VIVIENDAS NUEVAS EN LA CUENCA MATANZA RIACHUELO"/>
    <s v="1350/2011"/>
    <n v="11"/>
    <n v="5"/>
    <n v="8"/>
    <n v="1"/>
    <n v="0"/>
    <n v="3"/>
    <n v="7"/>
    <n v="2"/>
    <s v="1"/>
    <s v="-"/>
    <s v="-"/>
    <s v="CABA"/>
    <s v="-"/>
    <s v="VALPARAISO 357  VERACRUZ 348"/>
    <d v="2013-06-06T00:00:00"/>
    <d v="2014-06-06T00:00:00"/>
    <n v="15230273.300000001"/>
    <n v="0"/>
    <n v="0"/>
    <n v="15230273.300000001"/>
    <n v="0"/>
    <n v="0"/>
    <n v="706949.55"/>
    <n v="0"/>
    <n v="0"/>
    <n v="0"/>
    <n v="0"/>
    <n v="0"/>
    <n v="215366.33"/>
    <n v="3892848.7800000003"/>
    <n v="0"/>
    <n v="17741720.579999998"/>
    <s v="X"/>
    <s v="EN EJECUCIÓN"/>
    <n v="0.28999999999999998"/>
    <n v="0.34"/>
    <s v="-"/>
  </r>
  <r>
    <n v="1713"/>
    <x v="0"/>
    <s v="06. PLAN SANITARIO DE EMERGENCIA"/>
    <s v="-"/>
    <s v="-"/>
    <s v="-"/>
    <s v="MEJORAMIENTOS DE VIVIENDA EXISTENTE"/>
    <s v="-"/>
    <s v="CASTAÑARES Y LA FUENTE 130 MEJ DE 171 MEJ "/>
    <n v="2"/>
    <x v="1"/>
    <n v="354"/>
    <x v="9"/>
    <x v="15"/>
    <s v="-"/>
    <s v="-"/>
    <s v="77.VIVIENDAS NUEVAS EN LA CUENCA MATANZA RIACHUELO"/>
    <s v="1634/2011"/>
    <n v="11"/>
    <n v="5"/>
    <n v="8"/>
    <n v="1"/>
    <n v="0"/>
    <n v="3"/>
    <n v="7"/>
    <n v="2"/>
    <s v="1"/>
    <s v="-"/>
    <s v="-"/>
    <s v="CABA"/>
    <s v="-"/>
    <s v="AV. CASTAÑARES, AV. LAFUENTE Y PORTELA"/>
    <d v="2011-09-09T00:00:00"/>
    <d v="2012-10-28T00:00:00"/>
    <n v="7784014.5499999998"/>
    <s v="-"/>
    <s v="-"/>
    <n v="7784014.5500000007"/>
    <s v="-"/>
    <s v="-"/>
    <n v="3159750.35"/>
    <n v="4218014.0199999996"/>
    <s v="-"/>
    <s v="-"/>
    <n v="0"/>
    <n v="0"/>
    <s v="-"/>
    <n v="0"/>
    <s v="-"/>
    <n v="0"/>
    <s v="-"/>
    <s v="-"/>
    <n v="1"/>
    <n v="1"/>
    <s v="-"/>
  </r>
  <r>
    <n v="1714"/>
    <x v="0"/>
    <s v="06. PLAN SANITARIO DE EMERGENCIA"/>
    <s v="-"/>
    <s v="-"/>
    <s v="-"/>
    <s v="VIVIENDAS NUEVAS"/>
    <s v="-"/>
    <s v="Bº LA BASTILLA II - 186 (EX275) VIV + INFRA "/>
    <n v="2"/>
    <x v="1"/>
    <n v="354"/>
    <x v="9"/>
    <x v="15"/>
    <s v="-"/>
    <s v="-"/>
    <s v="77.VIVIENDAS NUEVAS EN LA CUENCA MATANZA RIACHUELO"/>
    <s v="1849/2014 - 1825/2010"/>
    <n v="11"/>
    <n v="5"/>
    <n v="8"/>
    <n v="6"/>
    <n v="0"/>
    <n v="3"/>
    <n v="7"/>
    <n v="6"/>
    <s v="1"/>
    <s v="-"/>
    <s v="-"/>
    <s v="LA MATANZA"/>
    <s v="-"/>
    <s v="RIO CUARTO,  ALAGON , ROCAMORA Y DA VINCI"/>
    <d v="2011-02-18T00:00:00"/>
    <s v="-"/>
    <n v="56194663.890000001"/>
    <n v="37736565.149999999"/>
    <s v="-"/>
    <n v="93931229.040000007"/>
    <s v="-"/>
    <s v="-"/>
    <n v="16389684.75"/>
    <n v="13578531.18"/>
    <n v="13232028.75"/>
    <s v="-"/>
    <n v="0"/>
    <n v="0"/>
    <s v="-"/>
    <n v="0"/>
    <s v="-"/>
    <n v="0"/>
    <s v="-"/>
    <s v="-"/>
    <n v="1"/>
    <n v="1"/>
    <s v="-"/>
  </r>
  <r>
    <n v="1715"/>
    <x v="0"/>
    <s v="06. PLAN SANITARIO DE EMERGENCIA"/>
    <s v="-"/>
    <s v="-"/>
    <s v="-"/>
    <s v="VIVIENDAS NUEVAS"/>
    <s v="-"/>
    <s v="LA BASTILLA I - 102 (EX 180) VIV + INFRA "/>
    <n v="2"/>
    <x v="1"/>
    <n v="354"/>
    <x v="9"/>
    <x v="15"/>
    <s v="-"/>
    <s v="-"/>
    <s v="77.VIVIENDAS NUEVAS EN LA CUENCA MATANZA RIACHUELO"/>
    <s v="1850/2014 1829/2010"/>
    <n v="11"/>
    <n v="5"/>
    <n v="8"/>
    <n v="6"/>
    <n v="0"/>
    <n v="3"/>
    <n v="7"/>
    <n v="6"/>
    <s v="1"/>
    <s v="-"/>
    <s v="-"/>
    <s v="LA MATANZA"/>
    <s v="-"/>
    <s v="LA BASTILLA, ALAGON, RIO CUARTO Y CALLE A DESIGNAR"/>
    <d v="2011-02-09T00:00:00"/>
    <s v="-"/>
    <n v="42978168.68"/>
    <n v="8100542.7599999998"/>
    <s v="-"/>
    <n v="51078711.439999998"/>
    <s v="-"/>
    <s v="-"/>
    <n v="11092319.390000001"/>
    <n v="9425738"/>
    <n v="6805339.9800000004"/>
    <s v="-"/>
    <n v="0"/>
    <n v="0"/>
    <s v="-"/>
    <n v="0"/>
    <s v="-"/>
    <n v="0"/>
    <s v="-"/>
    <s v="-"/>
    <n v="0.5"/>
    <n v="1"/>
    <s v="-"/>
  </r>
  <r>
    <n v="1716"/>
    <x v="0"/>
    <s v="06. PLAN SANITARIO DE EMERGENCIA"/>
    <s v="-"/>
    <s v="-"/>
    <s v="-"/>
    <s v="VIVIENDAS NUEVAS"/>
    <s v="-"/>
    <s v="VILLA LAS ANTENAS 120 VIV - INF"/>
    <n v="2"/>
    <x v="1"/>
    <n v="354"/>
    <x v="9"/>
    <x v="15"/>
    <s v="-"/>
    <s v="-"/>
    <s v="77.VIVIENDAS NUEVAS EN LA CUENCA MATANZA RIACHUELO"/>
    <s v="2284/2010"/>
    <n v="11"/>
    <n v="5"/>
    <n v="8"/>
    <n v="6"/>
    <n v="0"/>
    <n v="3"/>
    <n v="7"/>
    <n v="6"/>
    <s v="1"/>
    <s v="-"/>
    <s v="-"/>
    <s v="LA MATANZA"/>
    <s v="-"/>
    <s v="AVENIDA SAN MARTIN , SALCEDO, SGTO. CABRAL Y CALLE INTERNA S/N"/>
    <d v="2010-09-20T00:00:00"/>
    <s v="-"/>
    <n v="25281426.670000002"/>
    <n v="17437190.289999999"/>
    <s v="-"/>
    <n v="42718616.960000001"/>
    <s v="-"/>
    <s v="-"/>
    <n v="2690833.07"/>
    <n v="7261289.1799999997"/>
    <n v="4848306.32"/>
    <n v="1430904.85"/>
    <n v="1932471.32"/>
    <n v="0"/>
    <s v="-"/>
    <n v="0"/>
    <s v="-"/>
    <n v="0"/>
    <s v="-"/>
    <s v="-"/>
    <n v="0.49995253615163116"/>
    <n v="0.38729999999999998"/>
    <s v="-"/>
  </r>
  <r>
    <n v="1717"/>
    <x v="0"/>
    <s v="06. PLAN SANITARIO DE EMERGENCIA"/>
    <s v="-"/>
    <s v="-"/>
    <s v="-"/>
    <s v="VIVIENDAS NUEVAS"/>
    <s v="-"/>
    <s v="Bº NESTOR KIRCHNER 147 VIV (EX 249) VIV + INFRA "/>
    <n v="2"/>
    <x v="1"/>
    <n v="354"/>
    <x v="9"/>
    <x v="15"/>
    <s v="-"/>
    <s v="-"/>
    <s v="77.VIVIENDAS NUEVAS EN LA CUENCA MATANZA RIACHUELO"/>
    <s v="446/2015 - 162/2015 - 1740/2011 - 1613/2011"/>
    <n v="11"/>
    <n v="5"/>
    <n v="8"/>
    <n v="6"/>
    <n v="0"/>
    <n v="3"/>
    <n v="7"/>
    <n v="6"/>
    <s v="1"/>
    <s v="-"/>
    <s v="-"/>
    <s v="LANÚS"/>
    <s v="-"/>
    <s v="PREDIO VIALIDAD NACIONAL: AV. PELLEGRINI Y VIAMONTE"/>
    <s v="24/08/2011 (149 viv) y 1/6/2012 (100viv)"/>
    <s v="-"/>
    <n v="53283682.859999999"/>
    <s v="-"/>
    <s v="-"/>
    <n v="53283682.859999999"/>
    <s v="-"/>
    <s v="-"/>
    <n v="12707820.83"/>
    <n v="21381553.670000002"/>
    <n v="11326674.74"/>
    <s v="-"/>
    <n v="0"/>
    <n v="0"/>
    <s v="-"/>
    <n v="0"/>
    <s v="-"/>
    <n v="0"/>
    <s v="-"/>
    <s v="-"/>
    <n v="1"/>
    <n v="1"/>
    <s v="-"/>
  </r>
  <r>
    <n v="1718"/>
    <x v="0"/>
    <s v="06. PLAN SANITARIO DE EMERGENCIA"/>
    <s v="-"/>
    <s v="-"/>
    <s v="-"/>
    <s v="VIVIENDAS NUEVAS"/>
    <s v="-"/>
    <s v="BO. UNAMUNO INFRA PARA 24 VIV - AMPLIACION DE CONTRATO"/>
    <n v="2"/>
    <x v="1"/>
    <n v="354"/>
    <x v="9"/>
    <x v="15"/>
    <s v="-"/>
    <s v="-"/>
    <s v="79. INFRAESTRUCTURA, NEXOS Y OBRAS COMPLEMENTARIAS EN LA CUENCA MATANZA RIACHUELO."/>
    <s v="1309/2011"/>
    <n v="11"/>
    <n v="5"/>
    <n v="8"/>
    <n v="6"/>
    <n v="0"/>
    <n v="3"/>
    <n v="7"/>
    <n v="6"/>
    <s v="1"/>
    <s v="-"/>
    <s v="-"/>
    <s v="LOMAS DE ZAMORA"/>
    <s v="-"/>
    <s v="CAMPITO UNAMUNO - LARRAZÁBAL, 26 DE JULIO, GENERAL HORNOS."/>
    <d v="2010-08-19T00:00:00"/>
    <s v="-"/>
    <n v="932545.87"/>
    <s v="-"/>
    <s v="-"/>
    <n v="932545.87"/>
    <s v="-"/>
    <s v="-"/>
    <n v="440352.85"/>
    <s v="-"/>
    <s v="-"/>
    <s v="-"/>
    <n v="0"/>
    <n v="0"/>
    <s v="-"/>
    <n v="0"/>
    <s v="-"/>
    <n v="0"/>
    <s v="-"/>
    <s v="-"/>
    <n v="1"/>
    <n v="1"/>
    <s v="-"/>
  </r>
  <r>
    <n v="1719"/>
    <x v="0"/>
    <s v="06. PLAN SANITARIO DE EMERGENCIA"/>
    <s v="-"/>
    <s v="-"/>
    <s v="-"/>
    <s v="RED VIAL"/>
    <s v="-"/>
    <s v="CAMINO DE LA RIVERA 3º ETAPA(E/PUENTE VICTORINO DE LA PLAZA Y CALLE VALPARAISO)"/>
    <n v="2"/>
    <x v="1"/>
    <n v="354"/>
    <x v="9"/>
    <x v="19"/>
    <s v="-"/>
    <s v="-"/>
    <s v="-"/>
    <s v="ACU 1643/11"/>
    <s v="-"/>
    <n v="5"/>
    <n v="8"/>
    <s v="-"/>
    <n v="0"/>
    <n v="3"/>
    <n v="7"/>
    <n v="6"/>
    <s v="1"/>
    <s v="-"/>
    <s v="-"/>
    <s v="AVELLANEDA"/>
    <s v="-"/>
    <s v="-"/>
    <s v="-"/>
    <s v="-"/>
    <n v="38898731"/>
    <s v="-"/>
    <s v="-"/>
    <n v="38898731"/>
    <s v="-"/>
    <s v="-"/>
    <n v="5959176.9400000004"/>
    <n v="14276187.33"/>
    <n v="11875533.49"/>
    <s v="-"/>
    <n v="0"/>
    <n v="0"/>
    <s v="-"/>
    <n v="0"/>
    <s v="-"/>
    <n v="0"/>
    <s v="-"/>
    <s v="-"/>
    <n v="1"/>
    <n v="0.4"/>
    <s v="-"/>
  </r>
  <r>
    <n v="1720"/>
    <x v="0"/>
    <s v="06. PLAN SANITARIO DE EMERGENCIA"/>
    <s v="-"/>
    <s v="-"/>
    <s v="-"/>
    <s v="RED VIAL Y PEATONAL"/>
    <s v="-"/>
    <s v="150 CUADRAS"/>
    <n v="2"/>
    <x v="1"/>
    <n v="354"/>
    <x v="9"/>
    <x v="19"/>
    <s v="-"/>
    <s v="-"/>
    <s v="-"/>
    <s v=" 2137/11"/>
    <s v="-"/>
    <n v="5"/>
    <n v="8"/>
    <s v="-"/>
    <n v="0"/>
    <n v="3"/>
    <n v="7"/>
    <n v="6"/>
    <s v="1"/>
    <s v="-"/>
    <s v="-"/>
    <s v="AVELLANEDA"/>
    <s v="-"/>
    <s v="-"/>
    <s v="-"/>
    <s v="-"/>
    <n v="26048819"/>
    <s v="-"/>
    <s v="-"/>
    <n v="26048819"/>
    <s v="-"/>
    <s v="-"/>
    <n v="2604881.9"/>
    <n v="3808251.22"/>
    <s v="-"/>
    <s v="-"/>
    <n v="0"/>
    <n v="0"/>
    <s v="-"/>
    <n v="0"/>
    <s v="-"/>
    <n v="0"/>
    <s v="-"/>
    <s v="-"/>
    <n v="1"/>
    <n v="1"/>
    <s v="-"/>
  </r>
  <r>
    <n v="1721"/>
    <x v="0"/>
    <s v="06. PLAN SANITARIO DE EMERGENCIA"/>
    <s v="-"/>
    <s v="-"/>
    <s v="-"/>
    <s v="VIVIENDAS NUEVAS"/>
    <s v="-"/>
    <s v="RECONSTRUCCIÓN DE PAV. ASF. Y DE HºSº EN LOS SECTORES SUROESTE, SURESTE, NORESTE Y NOROESTE"/>
    <n v="2"/>
    <x v="1"/>
    <n v="354"/>
    <x v="9"/>
    <x v="19"/>
    <s v="-"/>
    <s v="-"/>
    <s v="-"/>
    <s v="327/11"/>
    <s v="-"/>
    <n v="5"/>
    <n v="8"/>
    <s v="-"/>
    <n v="0"/>
    <n v="3"/>
    <n v="7"/>
    <n v="6"/>
    <s v="1"/>
    <s v="-"/>
    <s v="-"/>
    <s v="LANÚS"/>
    <s v="-"/>
    <s v="-"/>
    <s v="-"/>
    <s v="-"/>
    <n v="99750145.049999997"/>
    <s v="-"/>
    <s v="-"/>
    <n v="99750145.049999997"/>
    <s v="-"/>
    <s v="-"/>
    <n v="82667495.754554003"/>
    <n v="8800000"/>
    <n v="2221452.48"/>
    <s v="-"/>
    <n v="0"/>
    <n v="0"/>
    <s v="-"/>
    <n v="0"/>
    <s v="-"/>
    <n v="0"/>
    <s v="-"/>
    <s v="-"/>
    <n v="0.5"/>
    <n v="0.5"/>
    <s v="-"/>
  </r>
  <r>
    <n v="1722"/>
    <x v="0"/>
    <s v="12. LIMPIEZA DE MÁRGENES Y CAMINO DE SIRGA"/>
    <s v="-"/>
    <s v="-"/>
    <s v="-"/>
    <s v="RED VIAL"/>
    <s v="CAMINO DE SIRGA LOMAS DE ZAMORA"/>
    <s v="LOMAS DE ZAMORA CAMINO DE LA RIBERA"/>
    <n v="2"/>
    <x v="2"/>
    <n v="354"/>
    <x v="10"/>
    <x v="19"/>
    <s v="-"/>
    <s v="-"/>
    <s v="-"/>
    <s v="ACU 1589/11-2030582/16"/>
    <s v="-"/>
    <n v="5"/>
    <n v="8"/>
    <s v="-"/>
    <n v="0"/>
    <n v="3"/>
    <n v="7"/>
    <n v="6"/>
    <s v="1"/>
    <s v="-"/>
    <s v="-"/>
    <s v="LOMAS DE ZAMORA"/>
    <s v="-"/>
    <s v="-"/>
    <s v="-"/>
    <s v="-"/>
    <n v="47985841.369999997"/>
    <n v="0"/>
    <n v="0"/>
    <n v="47985841.369999997"/>
    <n v="0"/>
    <n v="0"/>
    <n v="12273257.217"/>
    <n v="10858770.99"/>
    <n v="14836801.08"/>
    <n v="0"/>
    <n v="0"/>
    <n v="0"/>
    <n v="8433843.2100000009"/>
    <n v="23711386.560000002"/>
    <n v="0"/>
    <n v="0"/>
    <s v="X"/>
    <s v="-"/>
    <n v="0.5"/>
    <n v="0.5"/>
    <s v="-"/>
  </r>
  <r>
    <n v="1723"/>
    <x v="0"/>
    <s v="06. PLAN SANITARIO DE EMERGENCIA"/>
    <s v="-"/>
    <s v="-"/>
    <s v="-"/>
    <s v="EQUIPAMIENTO COMUNITARIO"/>
    <s v="-"/>
    <s v="CENTRO, ESTE Y BARRIOS PERIFÉRICOS "/>
    <n v="2"/>
    <x v="1"/>
    <n v="354"/>
    <x v="9"/>
    <x v="19"/>
    <s v="-"/>
    <s v="-"/>
    <s v="-"/>
    <s v="ACU 1753/11"/>
    <s v="-"/>
    <n v="5"/>
    <n v="8"/>
    <s v="-"/>
    <n v="0"/>
    <n v="3"/>
    <n v="7"/>
    <n v="6"/>
    <s v="1"/>
    <s v="-"/>
    <s v="-"/>
    <s v="LOMAS DE ZAMORA"/>
    <s v="-"/>
    <s v="-"/>
    <s v="-"/>
    <s v="-"/>
    <n v="32238545.140000001"/>
    <s v="-"/>
    <s v="-"/>
    <n v="32238545.140000001"/>
    <s v="-"/>
    <s v="-"/>
    <n v="3223854.514"/>
    <n v="6135189.71"/>
    <n v="16692648.449999999"/>
    <n v="1930817.66"/>
    <n v="0"/>
    <n v="0"/>
    <s v="-"/>
    <n v="0"/>
    <s v="-"/>
    <n v="0"/>
    <s v="-"/>
    <s v="-"/>
    <n v="1"/>
    <n v="0.47810000000000002"/>
    <s v="-"/>
  </r>
  <r>
    <n v="1724"/>
    <x v="0"/>
    <s v="06. PLAN SANITARIO DE EMERGENCIA"/>
    <s v="-"/>
    <s v="-"/>
    <s v="-"/>
    <s v="EQUIPAMIENTO COMUNITARIO"/>
    <s v="-"/>
    <s v="CUARTEL IX Y LOMAS ESTE "/>
    <n v="2"/>
    <x v="1"/>
    <n v="354"/>
    <x v="9"/>
    <x v="19"/>
    <s v="-"/>
    <s v="-"/>
    <s v="-"/>
    <s v="ACU 1754/11"/>
    <s v="-"/>
    <n v="5"/>
    <n v="8"/>
    <s v="-"/>
    <n v="0"/>
    <n v="3"/>
    <n v="7"/>
    <n v="6"/>
    <s v="1"/>
    <s v="-"/>
    <s v="-"/>
    <s v="LOMAS DE ZAMORA"/>
    <s v="-"/>
    <s v="-"/>
    <s v="-"/>
    <s v="-"/>
    <n v="32169222.030000001"/>
    <s v="-"/>
    <s v="-"/>
    <n v="32169222.030000001"/>
    <s v="-"/>
    <s v="-"/>
    <n v="3216922.2030000002"/>
    <n v="4110248.83"/>
    <n v="13701854.109999999"/>
    <s v="-"/>
    <n v="0"/>
    <n v="0"/>
    <s v="-"/>
    <n v="0"/>
    <s v="-"/>
    <n v="0"/>
    <s v="-"/>
    <s v="-"/>
    <n v="0.5"/>
    <n v="1"/>
    <s v="-"/>
  </r>
  <r>
    <n v="1725"/>
    <x v="0"/>
    <s v="06. PLAN SANITARIO DE EMERGENCIA"/>
    <s v="-"/>
    <s v="-"/>
    <s v="-"/>
    <s v="EQUIPAMIENTO COMUNITARIO"/>
    <s v="-"/>
    <s v="CUARTEL IX Y LOMAS OESTE"/>
    <n v="2"/>
    <x v="1"/>
    <n v="354"/>
    <x v="9"/>
    <x v="19"/>
    <s v="-"/>
    <s v="-"/>
    <s v="-"/>
    <s v="ACU 1756/11"/>
    <s v="-"/>
    <n v="5"/>
    <n v="8"/>
    <s v="-"/>
    <n v="0"/>
    <n v="3"/>
    <n v="7"/>
    <n v="6"/>
    <s v="1"/>
    <s v="-"/>
    <s v="-"/>
    <s v="LOMAS DE ZAMORA"/>
    <s v="-"/>
    <s v="-"/>
    <s v="-"/>
    <s v="-"/>
    <n v="32909274.649999999"/>
    <s v="-"/>
    <s v="-"/>
    <n v="32909274.649999999"/>
    <s v="-"/>
    <s v="-"/>
    <n v="3290927.4649999999"/>
    <n v="2401423.3199999998"/>
    <n v="21585492.359999999"/>
    <n v="1331340.77"/>
    <n v="0"/>
    <n v="0"/>
    <s v="-"/>
    <n v="0"/>
    <s v="-"/>
    <n v="0"/>
    <s v="-"/>
    <s v="-"/>
    <n v="1"/>
    <n v="1"/>
    <s v="-"/>
  </r>
  <r>
    <n v="1726"/>
    <x v="0"/>
    <s v="06. PLAN SANITARIO DE EMERGENCIA"/>
    <s v="-"/>
    <s v="-"/>
    <s v="-"/>
    <s v="RED VIAL Y PEATONAL"/>
    <s v="-"/>
    <s v="LOMAS DE ZAMORA LAVALLOL Y CALLES DE ACCESOS PRINCIPALES"/>
    <n v="2"/>
    <x v="1"/>
    <n v="354"/>
    <x v="9"/>
    <x v="19"/>
    <s v="-"/>
    <s v="-"/>
    <s v="-"/>
    <s v="ACU 1755/11"/>
    <s v="-"/>
    <n v="5"/>
    <n v="8"/>
    <s v="-"/>
    <n v="0"/>
    <n v="3"/>
    <n v="7"/>
    <n v="6"/>
    <s v="1"/>
    <s v="-"/>
    <s v="-"/>
    <s v="LOMAS DE ZAMORA"/>
    <s v="-"/>
    <s v="-"/>
    <s v="-"/>
    <s v="-"/>
    <n v="34075104.130000003"/>
    <s v="-"/>
    <s v="-"/>
    <n v="34075104.130000003"/>
    <s v="-"/>
    <s v="-"/>
    <n v="3407510.4130000002"/>
    <n v="5246425.59"/>
    <n v="16916152.699999999"/>
    <s v="-"/>
    <n v="0"/>
    <n v="0"/>
    <s v="-"/>
    <n v="0"/>
    <s v="-"/>
    <n v="0"/>
    <s v="-"/>
    <s v="-"/>
    <n v="1"/>
    <n v="1"/>
    <s v="-"/>
  </r>
  <r>
    <n v="1727"/>
    <x v="0"/>
    <s v="06. PLAN SANITARIO DE EMERGENCIA"/>
    <s v="-"/>
    <s v="-"/>
    <s v="-"/>
    <s v="RED VIAL Y PEATONAL"/>
    <s v="-"/>
    <s v="REPAVIMENTACION Y ACONDICIONAMIENTO"/>
    <n v="2"/>
    <x v="1"/>
    <n v="354"/>
    <x v="9"/>
    <x v="19"/>
    <s v="-"/>
    <s v="-"/>
    <s v="-"/>
    <s v="ACU 1355/11"/>
    <s v="-"/>
    <n v="5"/>
    <n v="8"/>
    <s v="-"/>
    <n v="0"/>
    <n v="3"/>
    <n v="7"/>
    <n v="6"/>
    <s v="1"/>
    <s v="-"/>
    <s v="-"/>
    <s v="LOMAS DE ZAMORA"/>
    <s v="-"/>
    <s v="-"/>
    <s v="-"/>
    <s v="-"/>
    <n v="21990253.859999999"/>
    <s v="-"/>
    <s v="-"/>
    <n v="21990253.859999999"/>
    <s v="-"/>
    <s v="-"/>
    <n v="7633794.8059999999"/>
    <n v="5059755.45"/>
    <n v="3170565.91"/>
    <s v="-"/>
    <n v="0"/>
    <n v="0"/>
    <s v="-"/>
    <n v="0"/>
    <s v="-"/>
    <n v="0"/>
    <s v="-"/>
    <s v="-"/>
    <n v="1"/>
    <n v="1"/>
    <s v="-"/>
  </r>
  <r>
    <n v="1728"/>
    <x v="0"/>
    <s v="06. PLAN SANITARIO DE EMERGENCIA"/>
    <s v="-"/>
    <s v="-"/>
    <s v="-"/>
    <s v="RED VIAL Y PEATONAL"/>
    <s v="-"/>
    <s v="70 CUADRAS"/>
    <n v="2"/>
    <x v="1"/>
    <n v="354"/>
    <x v="9"/>
    <x v="19"/>
    <s v="-"/>
    <s v="-"/>
    <s v="-"/>
    <s v="1792/2011"/>
    <s v="-"/>
    <n v="5"/>
    <n v="8"/>
    <s v="-"/>
    <n v="0"/>
    <n v="3"/>
    <n v="7"/>
    <n v="6"/>
    <s v="1"/>
    <s v="-"/>
    <s v="-"/>
    <s v="MERLO"/>
    <s v="-"/>
    <s v="-"/>
    <s v="-"/>
    <s v="-"/>
    <n v="27561282.379999999"/>
    <s v="-"/>
    <s v="-"/>
    <n v="27561282.379999999"/>
    <s v="-"/>
    <s v="-"/>
    <n v="2756128.2379999999"/>
    <s v="-"/>
    <n v="2015427.03"/>
    <s v="-"/>
    <n v="0"/>
    <n v="0"/>
    <s v="-"/>
    <n v="0"/>
    <s v="-"/>
    <n v="0"/>
    <s v="-"/>
    <s v="-"/>
    <n v="1"/>
    <n v="1"/>
    <s v="-"/>
  </r>
  <r>
    <n v="1729"/>
    <x v="0"/>
    <s v="06. PLAN SANITARIO DE EMERGENCIA"/>
    <s v="-"/>
    <s v="-"/>
    <s v="-"/>
    <s v="RED VIAL Y PEATONAL"/>
    <s v="-"/>
    <s v="PAVIMENTACION DE 100 CUADRAS"/>
    <n v="2"/>
    <x v="1"/>
    <n v="354"/>
    <x v="9"/>
    <x v="19"/>
    <s v="-"/>
    <s v="-"/>
    <s v="-"/>
    <s v="ACU 1331/2011"/>
    <s v="-"/>
    <n v="5"/>
    <n v="8"/>
    <s v="-"/>
    <n v="0"/>
    <n v="3"/>
    <n v="7"/>
    <n v="6"/>
    <s v="1"/>
    <s v="-"/>
    <s v="-"/>
    <s v="MORÓN"/>
    <s v="-"/>
    <s v="-"/>
    <s v="-"/>
    <s v="-"/>
    <n v="19240481"/>
    <s v="-"/>
    <s v="-"/>
    <n v="19240481"/>
    <s v="-"/>
    <s v="-"/>
    <n v="5981484.4500000002"/>
    <s v="-"/>
    <s v="-"/>
    <s v="-"/>
    <n v="0"/>
    <n v="0"/>
    <s v="-"/>
    <n v="0"/>
    <s v="-"/>
    <n v="0"/>
    <s v="-"/>
    <s v="-"/>
    <n v="1"/>
    <n v="1"/>
    <s v="-"/>
  </r>
  <r>
    <n v="1730"/>
    <x v="0"/>
    <s v="06. PLAN SANITARIO DE EMERGENCIA"/>
    <s v="-"/>
    <s v="-"/>
    <s v="-"/>
    <s v="RED VIAL Y PEATONAL"/>
    <s v="-"/>
    <s v="PAVIMENTACIÓN DE ACCESOS A Bº Y REDES TRONCALES-29 CUADRAS"/>
    <n v="2"/>
    <x v="1"/>
    <n v="354"/>
    <x v="9"/>
    <x v="19"/>
    <s v="-"/>
    <s v="-"/>
    <s v="-"/>
    <s v="1651/2011"/>
    <s v="-"/>
    <n v="5"/>
    <n v="8"/>
    <s v="-"/>
    <n v="0"/>
    <n v="3"/>
    <n v="7"/>
    <n v="6"/>
    <s v="1"/>
    <s v="-"/>
    <s v="-"/>
    <s v="MERLO"/>
    <s v="-"/>
    <s v="-"/>
    <s v="-"/>
    <s v="-"/>
    <n v="15705231.98"/>
    <s v="-"/>
    <s v="-"/>
    <n v="15705231.98"/>
    <s v="-"/>
    <s v="-"/>
    <n v="1570523.1980000001"/>
    <s v="-"/>
    <s v="-"/>
    <s v="-"/>
    <n v="0"/>
    <n v="0"/>
    <s v="-"/>
    <n v="0"/>
    <s v="-"/>
    <n v="0"/>
    <s v="-"/>
    <s v="-"/>
    <n v="1"/>
    <n v="1"/>
    <s v="-"/>
  </r>
  <r>
    <n v="1731"/>
    <x v="0"/>
    <s v="06. PLAN SANITARIO DE EMERGENCIA"/>
    <s v="-"/>
    <s v="-"/>
    <s v="-"/>
    <s v="RED VIAL Y PEATONAL"/>
    <s v="-"/>
    <s v="300 CUADRAS"/>
    <n v="2"/>
    <x v="1"/>
    <n v="354"/>
    <x v="9"/>
    <x v="19"/>
    <s v="-"/>
    <s v="-"/>
    <s v="-"/>
    <s v="1446/11"/>
    <s v="-"/>
    <n v="5"/>
    <n v="8"/>
    <s v="-"/>
    <n v="0"/>
    <n v="3"/>
    <n v="7"/>
    <n v="6"/>
    <s v="1"/>
    <s v="-"/>
    <s v="-"/>
    <s v="EZEIZA"/>
    <s v="-"/>
    <s v="-"/>
    <s v="-"/>
    <s v="-"/>
    <n v="71462944.769999996"/>
    <s v="-"/>
    <s v="-"/>
    <n v="71462944.769999996"/>
    <s v="-"/>
    <s v="-"/>
    <n v="7146294.477"/>
    <s v="-"/>
    <s v="-"/>
    <s v="-"/>
    <n v="0"/>
    <n v="0"/>
    <s v="-"/>
    <n v="0"/>
    <s v="-"/>
    <n v="0"/>
    <s v="-"/>
    <s v="-"/>
    <n v="1"/>
    <n v="1"/>
    <s v="-"/>
  </r>
  <r>
    <n v="1732"/>
    <x v="0"/>
    <s v="06. PLAN SANITARIO DE EMERGENCIA"/>
    <s v="-"/>
    <s v="-"/>
    <s v="-"/>
    <s v="GENERACIÓN DE ESPACIOS VERDES"/>
    <s v="-"/>
    <s v="REMODELACIÓN DEL PARQUE URBANO EL VIEJO CASAL "/>
    <n v="2"/>
    <x v="1"/>
    <n v="354"/>
    <x v="2"/>
    <x v="3"/>
    <s v="-"/>
    <s v="-"/>
    <s v="77. ASISTENCIA FINANCIERA PARA OBRAS EN LA CUENCA MATANZA - RIACHUELO."/>
    <s v="-"/>
    <n v="11"/>
    <n v="5"/>
    <n v="8"/>
    <n v="6"/>
    <n v="9999"/>
    <n v="3"/>
    <n v="2"/>
    <s v="6"/>
    <s v="1"/>
    <s v="-"/>
    <s v="-"/>
    <s v="SAN VICENTE"/>
    <s v="-"/>
    <s v="-"/>
    <d v="2011-08-01T00:00:00"/>
    <s v="-"/>
    <n v="3946406"/>
    <s v="-"/>
    <s v="-"/>
    <n v="3946406"/>
    <s v="-"/>
    <s v="-"/>
    <n v="896910.48"/>
    <s v="-"/>
    <s v="-"/>
    <s v="-"/>
    <n v="0"/>
    <n v="0"/>
    <s v="-"/>
    <n v="0"/>
    <s v="-"/>
    <n v="0"/>
    <s v="-"/>
    <s v="CERRADA"/>
    <n v="0"/>
    <n v="0.2273"/>
    <s v="-"/>
  </r>
  <r>
    <n v="1733"/>
    <x v="0"/>
    <s v="06. PLAN SANITARIO DE EMERGENCIA"/>
    <s v="-"/>
    <s v="-"/>
    <s v="-"/>
    <s v="ACCIONES EN ÁREAS DE ESPECIAL MANEJO"/>
    <s v="-"/>
    <s v="RED DE GAS PARA EL BARRIO PADRE MUJICA"/>
    <n v="2"/>
    <x v="1"/>
    <n v="354"/>
    <x v="2"/>
    <x v="3"/>
    <s v="-"/>
    <s v="-"/>
    <s v="77. ASISTENCIA FINANCIERA PARA OBRAS EN LA CUENCA MATANZA - RIACHUELO."/>
    <s v="-"/>
    <n v="11"/>
    <n v="5"/>
    <n v="8"/>
    <n v="1"/>
    <n v="3001"/>
    <n v="3"/>
    <n v="2"/>
    <s v="6"/>
    <s v="1"/>
    <s v="-"/>
    <s v="-"/>
    <s v="CABA"/>
    <s v="-"/>
    <s v="-"/>
    <d v="2011-01-01T00:00:00"/>
    <d v="2012-03-01T00:00:00"/>
    <n v="1050500"/>
    <s v="-"/>
    <s v="-"/>
    <n v="1050500"/>
    <s v="-"/>
    <s v="-"/>
    <n v="420200"/>
    <n v="630300"/>
    <s v="-"/>
    <s v="-"/>
    <n v="0"/>
    <n v="0"/>
    <s v="-"/>
    <n v="0"/>
    <s v="-"/>
    <n v="0"/>
    <s v="-"/>
    <s v="TERMINADA"/>
    <n v="0"/>
    <n v="1"/>
    <s v="MONTOS CORREGIDOS DE ACUERDO A LAS OBSERVACIONES INFORMADAS A LA AGN (03-12-2012)"/>
  </r>
  <r>
    <n v="1734"/>
    <x v="0"/>
    <s v="06. PLAN SANITARIO DE EMERGENCIA"/>
    <s v="-"/>
    <s v="-"/>
    <s v="-"/>
    <s v="ACCIONES EN ÁREAS DE ESPECIAL MANEJO"/>
    <s v="-"/>
    <s v="PUESTA EN VALOR MICROESTADIO PARQUE EVA PERON"/>
    <n v="2"/>
    <x v="1"/>
    <n v="354"/>
    <x v="2"/>
    <x v="3"/>
    <s v="-"/>
    <s v="-"/>
    <s v="77. ASISTENCIA FINANCIERA PARA OBRAS EN LA CUENCA MATANZA - RIACHUELO."/>
    <s v="-"/>
    <n v="11"/>
    <n v="5"/>
    <n v="8"/>
    <n v="6"/>
    <n v="9999"/>
    <n v="3"/>
    <n v="2"/>
    <s v="6"/>
    <s v="1"/>
    <s v="-"/>
    <s v="-"/>
    <s v="LANÚS"/>
    <s v="-"/>
    <s v="-"/>
    <d v="2011-09-01T00:00:00"/>
    <s v="-"/>
    <n v="11894440"/>
    <n v="12399343.83"/>
    <s v="-"/>
    <n v="24293783.829999998"/>
    <s v="-"/>
    <s v="-"/>
    <n v="3047950.25"/>
    <n v="818851.39"/>
    <n v="1980012.04"/>
    <n v="2893557.42"/>
    <n v="0"/>
    <n v="0"/>
    <s v="-"/>
    <n v="0"/>
    <s v="-"/>
    <n v="0"/>
    <s v="-"/>
    <s v="CERRADA"/>
    <n v="0.62860000000000005"/>
    <n v="0.53569999999999995"/>
    <s v="-"/>
  </r>
  <r>
    <n v="1735"/>
    <x v="0"/>
    <s v="06. PLAN SANITARIO DE EMERGENCIA"/>
    <s v="-"/>
    <s v="-"/>
    <s v="-"/>
    <s v="NUEVO CENTRO EDUCATIVO"/>
    <s v="-"/>
    <s v="PUESTA EN VALOR ESCUELA DE PERCUSION LA CHILINGA"/>
    <n v="2"/>
    <x v="1"/>
    <n v="354"/>
    <x v="2"/>
    <x v="3"/>
    <s v="-"/>
    <s v="-"/>
    <s v="77. ASISTENCIA FINANCIERA PARA OBRAS EN LA CUENCA MATANZA - RIACHUELO."/>
    <s v="-"/>
    <n v="11"/>
    <n v="5"/>
    <n v="2"/>
    <n v="4"/>
    <n v="9999"/>
    <n v="3"/>
    <n v="2"/>
    <s v="6"/>
    <s v="1"/>
    <s v="-"/>
    <s v="-"/>
    <s v="CABA"/>
    <s v="-"/>
    <s v="-"/>
    <d v="2011-02-01T00:00:00"/>
    <d v="2011-12-01T00:00:00"/>
    <n v="418450"/>
    <s v="-"/>
    <s v="-"/>
    <n v="418450"/>
    <s v="-"/>
    <s v="-"/>
    <n v="418450.27"/>
    <s v="-"/>
    <s v="-"/>
    <s v="-"/>
    <n v="0"/>
    <n v="0"/>
    <s v="-"/>
    <n v="0"/>
    <s v="-"/>
    <n v="0"/>
    <s v="-"/>
    <s v="TERMINADA"/>
    <n v="0"/>
    <n v="1"/>
    <s v="-"/>
  </r>
  <r>
    <n v="1736"/>
    <x v="0"/>
    <s v="06. PLAN SANITARIO DE EMERGENCIA"/>
    <s v="-"/>
    <s v="-"/>
    <s v="-"/>
    <s v="ACCIONES EN ÁREAS DE ESPECIAL MANEJO"/>
    <s v="-"/>
    <s v="PROYECTO ANTROPOLOGICO ARQUEOLOGICO MANSION SERE"/>
    <n v="2"/>
    <x v="1"/>
    <n v="354"/>
    <x v="2"/>
    <x v="3"/>
    <s v="-"/>
    <s v="-"/>
    <s v="77. ASISTENCIA FINANCIERA PARA OBRAS EN LA CUENCA MATANZA - RIACHUELO."/>
    <s v="-"/>
    <n v="11"/>
    <n v="5"/>
    <n v="8"/>
    <n v="6"/>
    <n v="9999"/>
    <n v="3"/>
    <n v="2"/>
    <s v="6"/>
    <s v="1"/>
    <s v="-"/>
    <s v="-"/>
    <s v="MORÓN"/>
    <s v="-"/>
    <s v="-"/>
    <d v="2011-08-01T00:00:00"/>
    <s v="-"/>
    <n v="3297105"/>
    <n v="1693839.09"/>
    <s v="-"/>
    <n v="4990944.09"/>
    <s v="-"/>
    <s v="-"/>
    <n v="1212589.03"/>
    <n v="2455634.79"/>
    <n v="257713.3"/>
    <n v="1693839.09"/>
    <n v="0"/>
    <n v="0"/>
    <s v="-"/>
    <n v="0"/>
    <s v="-"/>
    <n v="0"/>
    <s v="-"/>
    <s v="TERMINADA"/>
    <n v="1"/>
    <n v="1"/>
    <s v="-"/>
  </r>
  <r>
    <n v="1737"/>
    <x v="0"/>
    <s v="06. PLAN SANITARIO DE EMERGENCIA"/>
    <s v="-"/>
    <s v="-"/>
    <s v="-"/>
    <s v="INFRAESTRUCTURA DE SERVICIOS BÁSICOS"/>
    <s v="-"/>
    <s v="NEXO DE DESAGUES CLOACALES PARA EL BARRIO PADRE MUJICA"/>
    <n v="2"/>
    <x v="1"/>
    <n v="354"/>
    <x v="2"/>
    <x v="3"/>
    <s v="-"/>
    <s v="-"/>
    <s v="77. ASISTENCIA FINANCIERA PARA OBRAS EN LA CUENCA MATANZA - RIACHUELO."/>
    <s v="-"/>
    <n v="11"/>
    <n v="5"/>
    <n v="8"/>
    <n v="1"/>
    <n v="3001"/>
    <n v="3"/>
    <n v="2"/>
    <s v="6"/>
    <s v="1"/>
    <s v="-"/>
    <s v="-"/>
    <s v="CABA"/>
    <s v="-"/>
    <s v="-"/>
    <s v="-"/>
    <s v="-"/>
    <n v="2563968"/>
    <s v="-"/>
    <s v="-"/>
    <n v="2563968"/>
    <s v="-"/>
    <s v="-"/>
    <n v="2563967.63"/>
    <s v="-"/>
    <s v="-"/>
    <s v="-"/>
    <n v="0"/>
    <n v="0"/>
    <s v="-"/>
    <n v="0"/>
    <s v="-"/>
    <n v="0"/>
    <s v="-"/>
    <s v="TERMINADA"/>
    <n v="0"/>
    <n v="1"/>
    <s v="-"/>
  </r>
  <r>
    <n v="1738"/>
    <x v="0"/>
    <s v="06. PLAN SANITARIO DE EMERGENCIA"/>
    <s v="-"/>
    <s v="-"/>
    <s v="-"/>
    <s v="INFRAESTRUCTURA DE SERVICIOS BÁSICOS"/>
    <s v="-"/>
    <s v="NEXO DE AGUA POTABLE PARA EL BARRIO PADRE MUJICA"/>
    <n v="2"/>
    <x v="1"/>
    <n v="354"/>
    <x v="2"/>
    <x v="3"/>
    <s v="-"/>
    <s v="-"/>
    <s v="77. ASISTENCIA FINANCIERA PARA OBRAS EN LA CUENCA MATANZA - RIACHUELO."/>
    <s v="-"/>
    <n v="11"/>
    <n v="5"/>
    <n v="8"/>
    <n v="1"/>
    <n v="3001"/>
    <n v="3"/>
    <n v="2"/>
    <s v="6"/>
    <s v="1"/>
    <s v="-"/>
    <s v="-"/>
    <s v="CABA"/>
    <s v="-"/>
    <s v="-"/>
    <s v="-"/>
    <s v="-"/>
    <n v="2079190"/>
    <s v="-"/>
    <s v="-"/>
    <n v="2079190"/>
    <s v="-"/>
    <s v="-"/>
    <n v="2079190.19"/>
    <s v="-"/>
    <s v="-"/>
    <s v="-"/>
    <n v="0"/>
    <n v="0"/>
    <s v="-"/>
    <n v="0"/>
    <s v="-"/>
    <n v="0"/>
    <s v="-"/>
    <s v="TERMINADA"/>
    <n v="0"/>
    <n v="1"/>
    <s v="-"/>
  </r>
  <r>
    <n v="1739"/>
    <x v="0"/>
    <s v="06. PLAN SANITARIO DE EMERGENCIA"/>
    <s v="-"/>
    <s v="-"/>
    <s v="-"/>
    <s v="ACCIONES EN ÁREAS DE ESPECIAL MANEJO"/>
    <s v="-"/>
    <s v="MEJORAMIENTO Y PUESTA EN VALOR UNIDADES SANITARIAS"/>
    <n v="2"/>
    <x v="1"/>
    <n v="354"/>
    <x v="2"/>
    <x v="3"/>
    <s v="-"/>
    <s v="-"/>
    <s v="77. ASISTENCIA FINANCIERA PARA OBRAS EN LA CUENCA MATANZA - RIACHUELO."/>
    <s v="-"/>
    <n v="11"/>
    <n v="5"/>
    <n v="8"/>
    <n v="6"/>
    <n v="9999"/>
    <n v="3"/>
    <n v="2"/>
    <s v="6"/>
    <s v="1"/>
    <s v="-"/>
    <s v="-"/>
    <s v="LANÚS"/>
    <s v="-"/>
    <s v="-"/>
    <d v="2012-05-01T00:00:00"/>
    <s v="-"/>
    <n v="1947313"/>
    <s v="-"/>
    <s v="-"/>
    <n v="1947313"/>
    <s v="-"/>
    <s v="-"/>
    <n v="374483.22"/>
    <n v="834487"/>
    <s v="-"/>
    <s v="-"/>
    <n v="0"/>
    <n v="0"/>
    <s v="-"/>
    <n v="0"/>
    <s v="-"/>
    <n v="0"/>
    <s v="-"/>
    <s v="TERMINADA"/>
    <n v="0"/>
    <n v="0.62080000000000002"/>
    <s v="-"/>
  </r>
  <r>
    <n v="1740"/>
    <x v="0"/>
    <s v="06. PLAN SANITARIO DE EMERGENCIA"/>
    <s v="-"/>
    <s v="-"/>
    <s v="-"/>
    <s v="NUEVO EFECTOR DE SALUD"/>
    <s v="HOSPITAL CUENCA ALTA"/>
    <s v="HOSPITAL CUENCA ALTA"/>
    <n v="2"/>
    <x v="2"/>
    <n v="325"/>
    <x v="18"/>
    <x v="34"/>
    <s v="-"/>
    <s v="-"/>
    <s v="77. ASISTENCIA FINANCIERA PARA OBRAS EN LA CUENCA MATANZA - RIACHUELO."/>
    <s v="-"/>
    <n v="11"/>
    <n v="5"/>
    <n v="8"/>
    <n v="6"/>
    <n v="9999"/>
    <n v="3"/>
    <n v="2"/>
    <s v="6"/>
    <s v="1"/>
    <s v="-"/>
    <s v="-"/>
    <s v="CAÑUELAS"/>
    <s v="-"/>
    <s v="-"/>
    <d v="2011-10-01T00:00:00"/>
    <s v="-"/>
    <n v="258981640"/>
    <n v="93583047.150000006"/>
    <n v="20121063.600000001"/>
    <n v="372685750.49000001"/>
    <n v="0"/>
    <n v="0"/>
    <n v="46332769.299999997"/>
    <n v="110632061.61"/>
    <n v="187951639.33000001"/>
    <n v="54106826.859999999"/>
    <n v="18453549.68"/>
    <n v="34058398.850000001"/>
    <n v="290507.86"/>
    <n v="36092890.649999999"/>
    <s v="-"/>
    <n v="0"/>
    <s v="-"/>
    <s v="EN EJECUCIÓN"/>
    <n v="0.98470000000000002"/>
    <n v="0.99150000000000005"/>
    <s v="-"/>
  </r>
  <r>
    <n v="1741"/>
    <x v="0"/>
    <s v="06. PLAN SANITARIO DE EMERGENCIA"/>
    <s v="-"/>
    <s v="-"/>
    <s v="-"/>
    <s v="ACCIONES EN ÁREAS DE ESPECIAL MANEJO"/>
    <s v="-"/>
    <s v="ESTACION DE TRANSFERENCIA "/>
    <n v="2"/>
    <x v="1"/>
    <n v="354"/>
    <x v="2"/>
    <x v="3"/>
    <s v="-"/>
    <s v="-"/>
    <s v="77. ASISTENCIA FINANCIERA PARA OBRAS EN LA CUENCA MATANZA - RIACHUELO."/>
    <s v="-"/>
    <n v="11"/>
    <n v="5"/>
    <n v="8"/>
    <n v="6"/>
    <n v="9999"/>
    <n v="3"/>
    <n v="2"/>
    <s v="6"/>
    <s v="1"/>
    <s v="-"/>
    <s v="-"/>
    <s v="PTE. PERÓN"/>
    <s v="-"/>
    <s v="-"/>
    <d v="2011-02-01T00:00:00"/>
    <s v="-"/>
    <n v="7149146"/>
    <s v="-"/>
    <s v="-"/>
    <n v="7149146"/>
    <s v="-"/>
    <s v="-"/>
    <n v="1072339"/>
    <s v="-"/>
    <s v="-"/>
    <s v="-"/>
    <n v="0"/>
    <n v="0"/>
    <s v="-"/>
    <n v="0"/>
    <s v="-"/>
    <n v="0"/>
    <s v="-"/>
    <s v="CERRADA"/>
    <n v="0"/>
    <n v="0.15"/>
    <s v="MONTOS CORREGIDOS DE ACUERDO A LAS OBSERVACIONES INFORMADAS A LA AGN (03-12-2012)"/>
  </r>
  <r>
    <n v="1742"/>
    <x v="0"/>
    <s v="06. PLAN SANITARIO DE EMERGENCIA"/>
    <s v="-"/>
    <s v="-"/>
    <s v="-"/>
    <s v="NUEVO CENTRO EDUCATIVO"/>
    <s v="-"/>
    <s v="ESCUELA AGROTECNICA MODELO"/>
    <n v="2"/>
    <x v="1"/>
    <n v="354"/>
    <x v="2"/>
    <x v="3"/>
    <s v="-"/>
    <s v="-"/>
    <s v="77. ASISTENCIA FINANCIERA PARA OBRAS EN LA CUENCA MATANZA - RIACHUELO."/>
    <s v="-"/>
    <n v="11"/>
    <n v="5"/>
    <n v="8"/>
    <n v="6"/>
    <n v="9999"/>
    <n v="3"/>
    <n v="2"/>
    <s v="6"/>
    <s v="1"/>
    <s v="-"/>
    <s v="-"/>
    <s v="MARCOS PAZ"/>
    <s v="-"/>
    <s v="-"/>
    <d v="2011-03-01T00:00:00"/>
    <d v="2011-03-01T00:00:00"/>
    <n v="11863384"/>
    <s v="-"/>
    <s v="-"/>
    <n v="11863384"/>
    <s v="-"/>
    <s v="-"/>
    <n v="11863383.51"/>
    <s v="-"/>
    <s v="-"/>
    <s v="-"/>
    <n v="0"/>
    <n v="0"/>
    <s v="-"/>
    <n v="0"/>
    <s v="-"/>
    <n v="0"/>
    <s v="-"/>
    <s v="TERMINADA"/>
    <n v="0"/>
    <n v="1"/>
    <s v="-"/>
  </r>
  <r>
    <n v="1743"/>
    <x v="0"/>
    <s v="06. PLAN SANITARIO DE EMERGENCIA"/>
    <s v="-"/>
    <s v="-"/>
    <s v="-"/>
    <s v="NUEVO EFECTOR DE SALUD"/>
    <s v="-"/>
    <s v="DISPENSARIO DE VIAS RESPIRATORIAS DR.GERMAN ARGERICH"/>
    <n v="2"/>
    <x v="1"/>
    <n v="354"/>
    <x v="2"/>
    <x v="3"/>
    <s v="-"/>
    <s v="-"/>
    <s v="77. ASISTENCIA FINANCIERA PARA OBRAS EN LA CUENCA MATANZA - RIACHUELO."/>
    <s v="-"/>
    <n v="11"/>
    <n v="5"/>
    <n v="8"/>
    <n v="6"/>
    <n v="9999"/>
    <n v="3"/>
    <n v="2"/>
    <s v="6"/>
    <s v="1"/>
    <s v="-"/>
    <s v="-"/>
    <s v="MORÓN"/>
    <s v="-"/>
    <s v="-"/>
    <d v="2011-08-01T00:00:00"/>
    <d v="2012-12-01T00:00:00"/>
    <n v="3011515"/>
    <s v="-"/>
    <s v="-"/>
    <n v="3011515"/>
    <s v="-"/>
    <s v="-"/>
    <n v="818831.18"/>
    <n v="2192683.59"/>
    <s v="-"/>
    <s v="-"/>
    <n v="0"/>
    <n v="0"/>
    <s v="-"/>
    <n v="0"/>
    <s v="-"/>
    <n v="0"/>
    <s v="-"/>
    <s v="TERMINADA"/>
    <n v="0"/>
    <n v="1"/>
    <s v="MONTOS CORREGIDOS DE ACUERDO A LAS OBSERVACIONES INFORMADAS A LA AGN (03-12-2012)"/>
  </r>
  <r>
    <n v="1744"/>
    <x v="0"/>
    <s v="06. PLAN SANITARIO DE EMERGENCIA"/>
    <s v="-"/>
    <s v="-"/>
    <s v="-"/>
    <s v="NUEVO EFECTOR DE SALUD"/>
    <s v="-"/>
    <s v="ADICIONALES MOV. DE SUELO HOSPITAL MATERNO INFANTIL -GREGORIO DE LAFERRRERE"/>
    <n v="2"/>
    <x v="1"/>
    <n v="354"/>
    <x v="2"/>
    <x v="3"/>
    <s v="-"/>
    <s v="-"/>
    <s v="77. ASISTENCIA FINANCIERA PARA OBRAS EN LA CUENCA MATANZA - RIACHUELO."/>
    <s v="-"/>
    <n v="11"/>
    <n v="5"/>
    <n v="8"/>
    <n v="6"/>
    <n v="9999"/>
    <n v="3"/>
    <n v="2"/>
    <s v="6"/>
    <s v="1"/>
    <s v="-"/>
    <s v="-"/>
    <s v="LA MATANZA"/>
    <s v="-"/>
    <s v="-"/>
    <d v="2011-06-01T00:00:00"/>
    <d v="2011-06-01T00:00:00"/>
    <n v="6560183"/>
    <s v="-"/>
    <s v="-"/>
    <n v="6560183"/>
    <s v="-"/>
    <s v="-"/>
    <n v="6560182.8200000003"/>
    <s v="-"/>
    <s v="-"/>
    <s v="-"/>
    <n v="0"/>
    <n v="0"/>
    <s v="-"/>
    <n v="0"/>
    <s v="-"/>
    <n v="0"/>
    <s v="-"/>
    <s v="TERMINADA"/>
    <n v="0"/>
    <n v="1"/>
    <s v="-"/>
  </r>
  <r>
    <n v="1745"/>
    <x v="0"/>
    <s v="06. PLAN SANITARIO DE EMERGENCIA"/>
    <s v="-"/>
    <s v="-"/>
    <s v="-"/>
    <s v="VIVIENDAS NUEVAS"/>
    <s v="-"/>
    <s v="96 VIVIENDAS VILLA 20"/>
    <n v="2"/>
    <x v="1"/>
    <n v="354"/>
    <x v="2"/>
    <x v="3"/>
    <s v="-"/>
    <s v="-"/>
    <s v="77. ASISTENCIA FINANCIERA PARA OBRAS EN LA CUENCA MATANZA - RIACHUELO."/>
    <s v="-"/>
    <n v="11"/>
    <n v="5"/>
    <n v="8"/>
    <n v="1"/>
    <n v="3001"/>
    <n v="3"/>
    <n v="2"/>
    <s v="6"/>
    <s v="1"/>
    <s v="-"/>
    <s v="-"/>
    <s v="CABA"/>
    <s v="-"/>
    <s v="-"/>
    <s v="-"/>
    <s v="-"/>
    <s v="-"/>
    <s v="-"/>
    <s v="-"/>
    <n v="52430329"/>
    <s v="-"/>
    <s v="-"/>
    <n v="19065574.199999999"/>
    <s v="-"/>
    <s v="-"/>
    <s v="-"/>
    <n v="0"/>
    <n v="0"/>
    <s v="-"/>
    <n v="0"/>
    <s v="-"/>
    <n v="0"/>
    <s v="-"/>
    <s v="TRANSFERIDA A VIVIENDA"/>
    <n v="0"/>
    <n v="0.36"/>
    <s v="TRANSFERIDA POR RESOL-2016-163-E-APN-MI DEL 12 DE SEPTIEMBRE DE 2016"/>
  </r>
  <r>
    <n v="1746"/>
    <x v="0"/>
    <s v="06. PLAN SANITARIO DE EMERGENCIA"/>
    <s v="-"/>
    <s v="-"/>
    <s v="-"/>
    <s v="DESAGUES PLUVIALES"/>
    <s v="-"/>
    <s v="SANEAMIENTO HIDRÁULICO DEL ARROYO SALGUERO.(CUC 72)"/>
    <n v="2"/>
    <x v="2"/>
    <n v="325"/>
    <x v="11"/>
    <x v="22"/>
    <s v="-"/>
    <s v="-"/>
    <s v="-"/>
    <s v="BUE140"/>
    <n v="26"/>
    <s v="-"/>
    <s v="-"/>
    <s v="-"/>
    <s v="-"/>
    <s v="-"/>
    <s v="-"/>
    <s v="-"/>
    <s v="1"/>
    <s v="-"/>
    <s v="MUNICIPIO"/>
    <s v="MERLO"/>
    <s v="MERLO SUR Y NORTE"/>
    <s v="SOBRE CALLE SALGUERO ENTRE YRIGOYEN Y RIO RECONQUISTA"/>
    <d v="2011-06-13T00:00:00"/>
    <s v="-"/>
    <n v="28995881.16"/>
    <s v="-"/>
    <n v="78143215.263624698"/>
    <n v="107139096.42362469"/>
    <s v="-"/>
    <s v="-"/>
    <n v="5171139.5199999996"/>
    <n v="12542032.460000001"/>
    <n v="13777946.550000001"/>
    <n v="23597465.100000001"/>
    <n v="13444248.690000001"/>
    <n v="0"/>
    <n v="0"/>
    <n v="0"/>
    <s v="-"/>
    <s v="-"/>
    <s v="-"/>
    <s v="-"/>
    <n v="0.84"/>
    <n v="0.95"/>
    <s v="ESTA OBRA HA SIDO REFORMULADA, Y NO CORRESPONDE A LO PROYECTADO ACTUALMENTE"/>
  </r>
  <r>
    <n v="1747"/>
    <x v="0"/>
    <s v="06. PLAN SANITARIO DE EMERGENCIA"/>
    <s v="-"/>
    <s v="-"/>
    <s v="-"/>
    <s v="DESAGUES PLUVIALES"/>
    <s v="-"/>
    <s v="SANEAMIENTO HIDRÁULICO DE LA CUENCA SANTA CATALINA II ETAPA MUNICIPALIDAD DE MORÓN"/>
    <n v="2"/>
    <x v="2"/>
    <n v="325"/>
    <x v="11"/>
    <x v="22"/>
    <s v="-"/>
    <s v="-"/>
    <s v="78.  DESARROLLO DE OBRAS HÍDRICAS EN LA CUENCA MATANZA – RIACHUELO."/>
    <s v="BUE158"/>
    <n v="11"/>
    <n v="5"/>
    <n v="8"/>
    <n v="6"/>
    <n v="9999"/>
    <n v="4"/>
    <n v="5"/>
    <s v="6"/>
    <s v="1"/>
    <s v="-"/>
    <s v="MUNICIPIO"/>
    <s v="MORÓN"/>
    <s v="VARIAS"/>
    <s v="CUENCA SANTA CATALINA"/>
    <d v="2012-11-19T00:00:00"/>
    <d v="2014-03-12T00:00:00"/>
    <n v="3924835.08"/>
    <n v="0"/>
    <n v="2012503.6"/>
    <n v="5937338.6799999997"/>
    <s v="-"/>
    <s v="-"/>
    <n v="392483.5"/>
    <s v="-"/>
    <n v="3348446.12"/>
    <n v="2186408.88"/>
    <n v="0"/>
    <n v="0"/>
    <n v="0"/>
    <n v="0"/>
    <s v="-"/>
    <n v="0"/>
    <s v="-"/>
    <s v="TERMINADA"/>
    <n v="1"/>
    <n v="1"/>
    <s v="-"/>
  </r>
  <r>
    <n v="1748"/>
    <x v="0"/>
    <s v="10. DESAGÜES PLUVIALES"/>
    <s v="-"/>
    <s v="-"/>
    <s v="-"/>
    <s v="DESAGUES PLUVIALES"/>
    <s v="ARROYO SUSANA"/>
    <s v="SANEAMIENTO DE LA CUENCA DEL ARROYO SUSANA - RAMAL ESTE - BARRIO SAN CARLOS "/>
    <n v="2"/>
    <x v="2"/>
    <n v="325"/>
    <x v="12"/>
    <x v="21"/>
    <s v="-"/>
    <s v="-"/>
    <s v="-------"/>
    <s v="BUE113"/>
    <s v="FFIH"/>
    <s v="-"/>
    <s v="-"/>
    <s v="-"/>
    <s v="-"/>
    <s v="-------"/>
    <s v="-------"/>
    <s v="-------"/>
    <n v="1"/>
    <s v="-"/>
    <s v="MUNICIPIO"/>
    <s v="LA MATANZA"/>
    <s v="ISIDRO CASANOVA"/>
    <s v="SOBRE CALLE BEDOYA"/>
    <d v="2011-06-17T00:00:00"/>
    <s v="-"/>
    <n v="29450326.050000001"/>
    <n v="26121408.970000003"/>
    <n v="6809624.2399999946"/>
    <n v="62381359.259999998"/>
    <n v="0"/>
    <n v="1758703.77"/>
    <n v="6188828.9900000002"/>
    <n v="8906254.8699999992"/>
    <n v="6472867.1600000001"/>
    <n v="9475291.7300000004"/>
    <n v="10256430.120000001"/>
    <n v="11422740.25"/>
    <n v="0"/>
    <n v="0"/>
    <n v="5211651.26"/>
    <n v="24541845.130000003"/>
    <s v="X"/>
    <s v="-"/>
    <n v="0.74050000000000005"/>
    <n v="0.97"/>
    <s v="-"/>
  </r>
  <r>
    <n v="1749"/>
    <x v="0"/>
    <s v="06. PLAN SANITARIO DE EMERGENCIA"/>
    <s v="-"/>
    <s v="-"/>
    <s v="-"/>
    <s v="DESAGUES PLUVIALES"/>
    <s v="-"/>
    <s v="SANEAMIENTO DE LA CUENCA DEL ARROYO SUSANA - RAMAL ASCASUBI "/>
    <n v="2"/>
    <x v="2"/>
    <n v="325"/>
    <x v="11"/>
    <x v="22"/>
    <s v="-"/>
    <s v="-"/>
    <s v="-"/>
    <s v="BUE199"/>
    <n v="11"/>
    <n v="5"/>
    <n v="8"/>
    <n v="6"/>
    <n v="9999"/>
    <n v="4"/>
    <n v="5"/>
    <s v="6"/>
    <s v="1"/>
    <s v="-"/>
    <s v="MUNICIPIO"/>
    <s v="LA MATANZA"/>
    <s v="ISIDRO CASANOVA"/>
    <s v="SOBRE CALLE ASCASUBI"/>
    <d v="2010-07-09T00:00:00"/>
    <d v="2011-09-15T00:00:00"/>
    <n v="10417409.6"/>
    <n v="0"/>
    <n v="0"/>
    <n v="10417409.6"/>
    <s v="-"/>
    <s v="-"/>
    <n v="10417409.6"/>
    <n v="411858.04"/>
    <s v="-"/>
    <s v="-"/>
    <n v="0"/>
    <n v="0"/>
    <n v="0"/>
    <n v="0"/>
    <s v="-"/>
    <n v="0"/>
    <s v="-"/>
    <s v="TERMINADA"/>
    <n v="1"/>
    <n v="1"/>
    <s v="-"/>
  </r>
  <r>
    <n v="1750"/>
    <x v="0"/>
    <s v="06. PLAN SANITARIO DE EMERGENCIA"/>
    <s v="-"/>
    <s v="-"/>
    <s v="-"/>
    <s v="DESAGUES PLUVIALES"/>
    <s v="DESAGUES PLUVIALES EST. BUDGE"/>
    <s v="CUC Nº 298: &quot; DESAGÜES PLUVIALES ZONA ESTACIÓN BUDGE - ETAPA I - BUDGE OESTE&quot;. MUNICIPALIDAD DE LOMAS DE ZAMORA. PROVINCIA DE BUENOS AIRES"/>
    <n v="2"/>
    <x v="2"/>
    <n v="325"/>
    <x v="11"/>
    <x v="21"/>
    <s v="-"/>
    <s v="-"/>
    <s v="-"/>
    <s v="BUE11854"/>
    <n v="26"/>
    <s v="-"/>
    <s v="-"/>
    <s v="-"/>
    <s v="-"/>
    <s v="-"/>
    <s v="-"/>
    <s v="-"/>
    <s v="1"/>
    <s v="-"/>
    <s v="MUNICIPIO"/>
    <s v="LOMAS DE ZAMORA"/>
    <s v="ING. BUDGE"/>
    <s v="BUDGE OESTE"/>
    <d v="2011-07-15T00:00:00"/>
    <d v="2017-08-17T00:00:00"/>
    <n v="50598103.039999999"/>
    <n v="29639907.705885801"/>
    <n v="19034792.654114209"/>
    <n v="99272803.400000006"/>
    <s v="-"/>
    <s v="-"/>
    <n v="11124943.640000001"/>
    <n v="34003388.969999999"/>
    <n v="58292943.509999998"/>
    <n v="31528894.859999999"/>
    <n v="1428754.51"/>
    <n v="0"/>
    <n v="10493.71"/>
    <n v="0"/>
    <s v="-"/>
    <n v="0"/>
    <s v="-"/>
    <s v="TERMINADA"/>
    <n v="0.90859999999999996"/>
    <n v="1"/>
    <s v="-"/>
  </r>
  <r>
    <n v="1751"/>
    <x v="0"/>
    <s v="06. PLAN SANITARIO DE EMERGENCIA"/>
    <s v="-"/>
    <s v="-"/>
    <s v="-"/>
    <s v="SUMIDEROS"/>
    <s v="-"/>
    <s v="CUC Nº 258: NUEVO SUMIDEROS EN LOMAS DE ZAMORA - MUNICIPALIDAD DE LOMAS DE ZAMORA - PROVINCIA DE BUENOS AIRES"/>
    <n v="2"/>
    <x v="2"/>
    <n v="325"/>
    <x v="11"/>
    <x v="21"/>
    <s v="-"/>
    <s v="-"/>
    <s v="-"/>
    <s v="BUE11850"/>
    <n v="26"/>
    <s v="-"/>
    <s v="-"/>
    <s v="-"/>
    <s v="-"/>
    <s v="-"/>
    <s v="-"/>
    <s v="-"/>
    <s v="1"/>
    <s v="-"/>
    <s v="MUNICIPIO"/>
    <s v="LOMAS DE ZAMORA"/>
    <s v="LOMAS DE ZAMORA"/>
    <s v="VARIAS"/>
    <d v="2011-06-27T00:00:00"/>
    <d v="2012-02-22T00:00:00"/>
    <n v="4386984.76"/>
    <n v="0"/>
    <n v="0"/>
    <n v="4386984.76"/>
    <s v="-"/>
    <n v="1031158.64"/>
    <n v="3273232.68"/>
    <n v="1112608.3999999999"/>
    <s v="-"/>
    <s v="-"/>
    <n v="0"/>
    <n v="0"/>
    <n v="0"/>
    <n v="0"/>
    <s v="-"/>
    <n v="0"/>
    <s v="-"/>
    <s v="TERMINADA"/>
    <n v="1"/>
    <n v="1"/>
    <s v="-"/>
  </r>
  <r>
    <n v="1752"/>
    <x v="0"/>
    <s v="06. PLAN SANITARIO DE EMERGENCIA"/>
    <s v="-"/>
    <s v="-"/>
    <s v="-"/>
    <s v="DESAGUES PLUVIALES"/>
    <s v="-"/>
    <s v="CUC Nº 256: OBRA DE ZANJEO EN CUENCA MATANZA RIACHUELO - MUNICIPALIDAD DE LOMAS DE ZAMORA - PROV. DE BS. AS."/>
    <n v="2"/>
    <x v="2"/>
    <n v="325"/>
    <x v="11"/>
    <x v="21"/>
    <s v="-"/>
    <s v="-"/>
    <s v="-"/>
    <s v="BUE11855"/>
    <n v="26"/>
    <s v="-"/>
    <s v="-"/>
    <s v="-"/>
    <s v="-"/>
    <s v="-"/>
    <s v="-"/>
    <s v="-"/>
    <s v="1"/>
    <s v="-"/>
    <s v="MUNICIPIO"/>
    <s v="LOMAS DE ZAMORA"/>
    <s v="LOMAS DE ZAMORA"/>
    <s v="VARIAS"/>
    <d v="2011-06-27T00:00:00"/>
    <d v="2012-10-25T00:00:00"/>
    <n v="3987016.04"/>
    <n v="0"/>
    <n v="0"/>
    <n v="3987016.04"/>
    <s v="-"/>
    <s v="-"/>
    <n v="1411045.75"/>
    <n v="3587895.67"/>
    <s v="-"/>
    <s v="-"/>
    <n v="0"/>
    <n v="0"/>
    <n v="0"/>
    <n v="0"/>
    <s v="-"/>
    <n v="0"/>
    <s v="-"/>
    <s v="TERMINADA"/>
    <n v="1"/>
    <n v="1"/>
    <s v="-"/>
  </r>
  <r>
    <n v="1753"/>
    <x v="0"/>
    <s v="06. PLAN SANITARIO DE EMERGENCIA"/>
    <s v="-"/>
    <s v="-"/>
    <s v="-"/>
    <s v="ESTACIONES DE BOMBEO"/>
    <s v="-"/>
    <s v="CUC Nº 251: &quot; CONDUCTO WILLIAMS - ESTACIÓN DE BOMBEO LAPRIDA - LIMPIEZA ARROYO DEL REY&quot;. MUNICIPALIDAD DE LOMAS DE ZAMORA. PROVINCIA DE BUENOS AIRES"/>
    <n v="2"/>
    <x v="2"/>
    <n v="325"/>
    <x v="11"/>
    <x v="21"/>
    <s v="-"/>
    <s v="-"/>
    <s v="-"/>
    <s v="BUE11519"/>
    <n v="26"/>
    <s v="-"/>
    <s v="-"/>
    <s v="-"/>
    <s v="-"/>
    <s v="-"/>
    <s v="-"/>
    <s v="-"/>
    <s v="1"/>
    <s v="-"/>
    <s v="MUNICIPIO"/>
    <s v="LOMAS DE ZAMORA"/>
    <s v="LOMAS DE ZAMORA"/>
    <s v="ESTACIÓN DE BOMBEO LAPRIDA"/>
    <d v="2011-02-28T00:00:00"/>
    <d v="2013-08-30T00:00:00"/>
    <n v="52591574.299999997"/>
    <n v="13144792.45000001"/>
    <n v="9344102.2599999979"/>
    <n v="75080499.849999994"/>
    <s v="-"/>
    <s v="-"/>
    <n v="47726542.799999997"/>
    <n v="22352876.850000001"/>
    <n v="9929474.6300000008"/>
    <s v="-"/>
    <n v="0"/>
    <n v="0"/>
    <n v="0"/>
    <n v="0"/>
    <s v="-"/>
    <n v="0"/>
    <s v="-"/>
    <s v="TERMINADA"/>
    <n v="1"/>
    <n v="1"/>
    <s v="-"/>
  </r>
  <r>
    <n v="1754"/>
    <x v="0"/>
    <s v="06. PLAN SANITARIO DE EMERGENCIA"/>
    <s v="-"/>
    <s v="-"/>
    <s v="-"/>
    <s v="NUEVO CENTRO EDUCATIVO"/>
    <s v="-"/>
    <s v="JARDÍN A/C LINDERO A EP Nº 69"/>
    <n v="2"/>
    <x v="1"/>
    <n v="354"/>
    <x v="1"/>
    <x v="2"/>
    <s v="-"/>
    <s v="-"/>
    <n v="77"/>
    <s v="06-225"/>
    <n v="11"/>
    <n v="5"/>
    <n v="8"/>
    <n v="1"/>
    <n v="3001"/>
    <n v="3"/>
    <n v="4"/>
    <s v="6"/>
    <s v="1"/>
    <s v="-"/>
    <s v="BID/1966"/>
    <s v="AVELLANEDA"/>
    <s v="AVELLANEDA"/>
    <s v="YAPEYU ENTRE GRAL. LA REDONDO Y MANSILLA"/>
    <d v="2011-03-15T00:00:00"/>
    <d v="2012-07-04T00:00:00"/>
    <n v="296117.53000000003"/>
    <n v="0"/>
    <n v="0"/>
    <n v="296117.53000000003"/>
    <s v="-"/>
    <s v="-"/>
    <n v="248308.4"/>
    <n v="47809.13"/>
    <s v="-"/>
    <s v="-"/>
    <n v="0"/>
    <n v="0"/>
    <s v="-"/>
    <n v="0"/>
    <s v="-"/>
    <n v="0"/>
    <s v="-"/>
    <s v="TERMINADA"/>
    <n v="1"/>
    <n v="1"/>
    <s v="0"/>
  </r>
  <r>
    <n v="1755"/>
    <x v="0"/>
    <s v="06. PLAN SANITARIO DE EMERGENCIA"/>
    <s v="-"/>
    <s v="-"/>
    <s v="-"/>
    <s v="NUEVO CENTRO EDUCATIVO"/>
    <s v="-"/>
    <s v="JARDÍN A/C LINDERO A EP Nº 69"/>
    <n v="2"/>
    <x v="1"/>
    <n v="354"/>
    <x v="1"/>
    <x v="2"/>
    <s v="-"/>
    <s v="-"/>
    <n v="77"/>
    <s v="06-225"/>
    <n v="22"/>
    <n v="5"/>
    <n v="8"/>
    <n v="1"/>
    <n v="3001"/>
    <n v="3"/>
    <n v="4"/>
    <s v="6"/>
    <s v="1"/>
    <s v="-"/>
    <s v="BID/1966"/>
    <s v="AVELLANEDA"/>
    <s v="AVELLANEDA"/>
    <s v="YAPEYU ENTRE GRAL. LA REDONDO Y MANSILLA"/>
    <d v="2011-03-15T00:00:00"/>
    <d v="2012-07-04T00:00:00"/>
    <n v="1004040.28"/>
    <n v="357512.62"/>
    <n v="0"/>
    <n v="1361552.9"/>
    <s v="-"/>
    <s v="-"/>
    <n v="1185169.3"/>
    <n v="176383.6"/>
    <s v="-"/>
    <s v="-"/>
    <n v="0"/>
    <n v="0"/>
    <s v="-"/>
    <n v="0"/>
    <s v="-"/>
    <n v="0"/>
    <s v="-"/>
    <s v="TERMINADA"/>
    <n v="1"/>
    <n v="1"/>
    <s v="0"/>
  </r>
  <r>
    <n v="1756"/>
    <x v="0"/>
    <s v="06. PLAN SANITARIO DE EMERGENCIA"/>
    <s v="-"/>
    <s v="-"/>
    <s v="-"/>
    <s v="NUEVO CENTRO EDUCATIVO"/>
    <s v="-"/>
    <s v="JARDÍN A/C LINDERO A EP Nº 121"/>
    <n v="2"/>
    <x v="1"/>
    <n v="354"/>
    <x v="1"/>
    <x v="2"/>
    <s v="-"/>
    <s v="-"/>
    <n v="77"/>
    <s v="06-224"/>
    <n v="22"/>
    <n v="5"/>
    <n v="8"/>
    <n v="1"/>
    <n v="3001"/>
    <n v="3"/>
    <n v="4"/>
    <s v="6"/>
    <s v="1"/>
    <s v="-"/>
    <s v="BID/1966"/>
    <s v="LA MATANZA"/>
    <s v="GONZÁLEZ CATAN"/>
    <s v="PAREJA ENTRE MATIENZO Y CATAÑO"/>
    <d v="2011-06-16T00:00:00"/>
    <d v="2014-10-22T00:00:00"/>
    <n v="423930.54800000001"/>
    <n v="247600.33199999999"/>
    <n v="0"/>
    <n v="671530.88"/>
    <s v="-"/>
    <s v="-"/>
    <n v="119032.92"/>
    <n v="552497.96"/>
    <s v="-"/>
    <s v="-"/>
    <n v="0"/>
    <n v="0"/>
    <s v="-"/>
    <n v="0"/>
    <s v="-"/>
    <n v="0"/>
    <s v="-"/>
    <s v="TERMINADA"/>
    <n v="1"/>
    <n v="1"/>
    <s v="0"/>
  </r>
  <r>
    <n v="1757"/>
    <x v="0"/>
    <s v="06. PLAN SANITARIO DE EMERGENCIA"/>
    <s v="-"/>
    <s v="-"/>
    <s v="-"/>
    <s v="NUEVO CENTRO EDUCATIVO"/>
    <s v="-"/>
    <s v="JARDÍN A/C LINDERO A EP 45"/>
    <n v="2"/>
    <x v="1"/>
    <n v="354"/>
    <x v="1"/>
    <x v="2"/>
    <s v="-"/>
    <s v="-"/>
    <n v="77"/>
    <s v="06-234"/>
    <n v="11"/>
    <n v="5"/>
    <n v="8"/>
    <n v="1"/>
    <n v="3001"/>
    <n v="3"/>
    <n v="4"/>
    <s v="6"/>
    <s v="1"/>
    <s v="-"/>
    <s v="BID/1966"/>
    <s v="LA MATANZA"/>
    <s v="LOMAS DEL MIRADOR"/>
    <s v="SALALA ENTRE FORMOSO Y ALVEAR"/>
    <d v="2011-06-16T00:00:00"/>
    <d v="2013-06-05T00:00:00"/>
    <n v="316448.11099999998"/>
    <n v="82823.999000000011"/>
    <n v="0"/>
    <n v="399272.11"/>
    <s v="-"/>
    <s v="-"/>
    <n v="101458.11"/>
    <n v="12804.77"/>
    <n v="285009.23"/>
    <s v="-"/>
    <n v="0"/>
    <n v="0"/>
    <s v="-"/>
    <n v="0"/>
    <s v="-"/>
    <n v="0"/>
    <s v="-"/>
    <s v="TERMINADA"/>
    <n v="1"/>
    <n v="1"/>
    <s v="0"/>
  </r>
  <r>
    <n v="1758"/>
    <x v="0"/>
    <s v="06. PLAN SANITARIO DE EMERGENCIA"/>
    <s v="-"/>
    <s v="-"/>
    <s v="-"/>
    <s v="NUEVO CENTRO EDUCATIVO"/>
    <s v="-"/>
    <s v="JARDÍN A/C LINDERO A EP 45"/>
    <n v="2"/>
    <x v="1"/>
    <n v="354"/>
    <x v="1"/>
    <x v="2"/>
    <s v="-"/>
    <s v="-"/>
    <n v="77"/>
    <s v="06-234"/>
    <n v="22"/>
    <n v="5"/>
    <n v="8"/>
    <n v="1"/>
    <n v="3001"/>
    <n v="3"/>
    <n v="4"/>
    <s v="6"/>
    <s v="1"/>
    <s v="-"/>
    <s v="BID/1966"/>
    <s v="LA MATANZA"/>
    <s v="LOMAS DEL MIRADOR"/>
    <s v="SALALA ENTRE FORMOSO Y ALVEAR"/>
    <d v="2011-06-16T00:00:00"/>
    <d v="2013-06-05T00:00:00"/>
    <n v="867019.50900000008"/>
    <n v="172916.90100000001"/>
    <n v="0"/>
    <n v="1039936.41"/>
    <s v="-"/>
    <s v="-"/>
    <n v="310060.5"/>
    <n v="729875.91"/>
    <s v="-"/>
    <s v="-"/>
    <n v="0"/>
    <n v="0"/>
    <s v="-"/>
    <n v="0"/>
    <s v="-"/>
    <n v="0"/>
    <s v="-"/>
    <s v="TERMINADA"/>
    <n v="1"/>
    <n v="1"/>
    <s v="0"/>
  </r>
  <r>
    <n v="1759"/>
    <x v="0"/>
    <s v="06. PLAN SANITARIO DE EMERGENCIA"/>
    <s v="-"/>
    <s v="-"/>
    <s v="-"/>
    <s v="NUEVO CENTRO EDUCATIVO"/>
    <s v="-"/>
    <s v="JARDÍN A/C EN LANÚS LINDERO A EP58"/>
    <n v="2"/>
    <x v="1"/>
    <n v="354"/>
    <x v="1"/>
    <x v="2"/>
    <s v="-"/>
    <s v="-"/>
    <n v="77"/>
    <s v="06-235"/>
    <n v="11"/>
    <n v="5"/>
    <n v="8"/>
    <n v="1"/>
    <n v="3001"/>
    <n v="3"/>
    <n v="4"/>
    <s v="6"/>
    <s v="1"/>
    <s v="-"/>
    <s v="BID/1966"/>
    <s v="LANÚS"/>
    <s v="LANÚS"/>
    <s v="BUERAS ENTRE PERGAMINO Y BOUCHARD"/>
    <d v="2011-03-15T00:00:00"/>
    <d v="2012-07-04T00:00:00"/>
    <n v="183868.26"/>
    <n v="0"/>
    <n v="0"/>
    <n v="183868.26"/>
    <s v="-"/>
    <s v="-"/>
    <n v="183868.26"/>
    <n v="0"/>
    <s v="-"/>
    <s v="-"/>
    <n v="0"/>
    <n v="0"/>
    <s v="-"/>
    <n v="0"/>
    <s v="-"/>
    <n v="0"/>
    <s v="-"/>
    <s v="TERMINADA"/>
    <n v="1"/>
    <n v="1"/>
    <s v="0"/>
  </r>
  <r>
    <n v="1760"/>
    <x v="0"/>
    <s v="06. PLAN SANITARIO DE EMERGENCIA"/>
    <s v="-"/>
    <s v="-"/>
    <s v="-"/>
    <s v="NUEVO CENTRO EDUCATIVO"/>
    <s v="-"/>
    <s v="JARDÍN A/C EN LANÚS LINDERO A EP58"/>
    <n v="2"/>
    <x v="1"/>
    <n v="354"/>
    <x v="1"/>
    <x v="2"/>
    <s v="-"/>
    <s v="-"/>
    <n v="77"/>
    <s v="06-235"/>
    <n v="22"/>
    <n v="5"/>
    <n v="8"/>
    <n v="1"/>
    <n v="3001"/>
    <n v="3"/>
    <n v="4"/>
    <s v="6"/>
    <s v="1"/>
    <s v="-"/>
    <s v="BID/1966"/>
    <s v="LANÚS"/>
    <s v="LANÚS"/>
    <s v="BUERAS ENTRE PERGAMINO Y BOUCHARD"/>
    <d v="2011-03-15T00:00:00"/>
    <d v="2012-07-04T00:00:00"/>
    <n v="1116289.55"/>
    <n v="369688.55"/>
    <n v="0"/>
    <n v="1485978.1"/>
    <s v="-"/>
    <s v="-"/>
    <n v="1041473"/>
    <n v="444505.1"/>
    <s v="-"/>
    <s v="-"/>
    <n v="0"/>
    <n v="0"/>
    <s v="-"/>
    <n v="0"/>
    <s v="-"/>
    <n v="0"/>
    <s v="-"/>
    <s v="TERMINADA"/>
    <n v="1"/>
    <n v="1"/>
    <s v="0"/>
  </r>
  <r>
    <n v="1761"/>
    <x v="0"/>
    <s v="06. PLAN SANITARIO DE EMERGENCIA"/>
    <s v="-"/>
    <s v="-"/>
    <s v="-"/>
    <s v="NUEVO CENTRO EDUCATIVO"/>
    <s v="-"/>
    <s v="JARDÍN A/C EN CAÑUELAS (EP 28)"/>
    <n v="2"/>
    <x v="1"/>
    <n v="354"/>
    <x v="1"/>
    <x v="2"/>
    <s v="-"/>
    <s v="-"/>
    <n v="77"/>
    <s v="06-250"/>
    <n v="11"/>
    <n v="5"/>
    <n v="8"/>
    <n v="1"/>
    <n v="3001"/>
    <n v="3"/>
    <n v="4"/>
    <s v="6"/>
    <s v="1"/>
    <s v="-"/>
    <s v="BID/2424"/>
    <s v="CAÑUELAS"/>
    <s v="CAÑUELAS"/>
    <s v="REPUBLICA DE ECUADOR ENTRE GENERAL VICE"/>
    <d v="2011-10-11T00:00:00"/>
    <d v="2014-03-07T00:00:00"/>
    <n v="141558.03100000002"/>
    <n v="2068988.3990000002"/>
    <n v="0"/>
    <n v="2210546.4300000002"/>
    <s v="-"/>
    <s v="-"/>
    <n v="141558.03"/>
    <n v="0"/>
    <s v="-"/>
    <s v="-"/>
    <n v="0"/>
    <n v="0"/>
    <s v="-"/>
    <n v="0"/>
    <s v="-"/>
    <n v="0"/>
    <s v="-"/>
    <s v="TERMINADA"/>
    <n v="1"/>
    <n v="1"/>
    <s v="LA OBRA SE EJECUTARÁ A TRAVES DE LA ACTIVIDAD 78. "/>
  </r>
  <r>
    <n v="1762"/>
    <x v="0"/>
    <s v="06. PLAN SANITARIO DE EMERGENCIA"/>
    <s v="-"/>
    <s v="-"/>
    <s v="-"/>
    <s v="NUEVO CENTRO EDUCATIVO"/>
    <s v="-"/>
    <s v="JARDÍN A/C EN CALLE BATTIPEDE"/>
    <n v="2"/>
    <x v="1"/>
    <n v="354"/>
    <x v="1"/>
    <x v="2"/>
    <s v="-"/>
    <s v="-"/>
    <n v="77"/>
    <s v="06-227"/>
    <n v="11"/>
    <n v="5"/>
    <n v="8"/>
    <n v="1"/>
    <n v="3001"/>
    <n v="3"/>
    <n v="4"/>
    <s v="6"/>
    <s v="1"/>
    <s v="-"/>
    <s v="BID/1966"/>
    <s v="ESTEBAN ECHEVERRÍA"/>
    <s v="MONTE GRANDE"/>
    <s v="BATTIPEDE ENTE GUEMES Y MARTINEZ"/>
    <d v="2011-06-17T00:00:00"/>
    <d v="2013-12-03T00:00:00"/>
    <n v="608038.28499999992"/>
    <n v="108494.3"/>
    <n v="0"/>
    <n v="716532.58499999996"/>
    <s v="-"/>
    <s v="-"/>
    <n v="19300.72"/>
    <n v="167580.59"/>
    <n v="529651.27"/>
    <s v="-"/>
    <n v="0"/>
    <n v="0"/>
    <s v="-"/>
    <n v="0"/>
    <s v="-"/>
    <n v="0"/>
    <s v="-"/>
    <s v="TERMINADA"/>
    <n v="1"/>
    <n v="1"/>
    <s v="0"/>
  </r>
  <r>
    <n v="1763"/>
    <x v="0"/>
    <s v="06. PLAN SANITARIO DE EMERGENCIA"/>
    <s v="-"/>
    <s v="-"/>
    <s v="-"/>
    <s v="NUEVO CENTRO EDUCATIVO"/>
    <s v="-"/>
    <s v="JARDÍN A/C EN CALLE BATTIPEDE"/>
    <n v="2"/>
    <x v="1"/>
    <n v="354"/>
    <x v="1"/>
    <x v="2"/>
    <s v="-"/>
    <s v="-"/>
    <n v="77"/>
    <s v="06-227"/>
    <n v="22"/>
    <n v="5"/>
    <n v="8"/>
    <n v="1"/>
    <n v="3001"/>
    <n v="3"/>
    <n v="4"/>
    <s v="6"/>
    <s v="1"/>
    <s v="-"/>
    <s v="BID/1966"/>
    <s v="ESTEBAN ECHEVERRÍA"/>
    <s v="MONTE GRANDE"/>
    <s v="BATTIPEDE ENTE GUEMES Y MARTINEZ"/>
    <d v="2011-06-17T00:00:00"/>
    <d v="2013-12-03T00:00:00"/>
    <n v="580931.42499999993"/>
    <n v="178099.78"/>
    <n v="0"/>
    <n v="759031.20499999996"/>
    <s v="-"/>
    <s v="-"/>
    <n v="314758.03999999998"/>
    <n v="444273.17"/>
    <s v="-"/>
    <s v="-"/>
    <n v="0"/>
    <n v="0"/>
    <s v="-"/>
    <n v="0"/>
    <s v="-"/>
    <n v="0"/>
    <s v="-"/>
    <s v="TERMINADA"/>
    <n v="1"/>
    <n v="1"/>
    <s v="0"/>
  </r>
  <r>
    <n v="1764"/>
    <x v="0"/>
    <s v="06. PLAN SANITARIO DE EMERGENCIA"/>
    <s v="-"/>
    <s v="-"/>
    <s v="-"/>
    <s v="NUEVO CENTRO EDUCATIVO"/>
    <s v="-"/>
    <s v="ESCUELA PRIMARIA EN BARROS PAZOS 3610"/>
    <n v="2"/>
    <x v="1"/>
    <n v="354"/>
    <x v="1"/>
    <x v="2"/>
    <s v="-"/>
    <s v="-"/>
    <n v="77"/>
    <s v="02-011"/>
    <n v="22"/>
    <n v="5"/>
    <n v="8"/>
    <n v="1"/>
    <n v="3001"/>
    <n v="3"/>
    <n v="4"/>
    <s v="2"/>
    <s v="1"/>
    <s v="-"/>
    <s v="BID/2424"/>
    <s v="CABA"/>
    <s v="CIUDAD AUTÓNOMA DE BUENOS AIRES"/>
    <s v="JOSE BARROS PAZOS 3610"/>
    <d v="2011-09-05T00:00:00"/>
    <d v="2015-01-31T00:00:00"/>
    <n v="7014098.7999999989"/>
    <n v="5684926.8399999999"/>
    <n v="0"/>
    <n v="12699025.639999999"/>
    <s v="-"/>
    <s v="-"/>
    <n v="2208088.2400000002"/>
    <n v="2895739.29"/>
    <n v="436416.37"/>
    <n v="3127363.42"/>
    <n v="4031418.47"/>
    <n v="0"/>
    <s v="-"/>
    <n v="0"/>
    <s v="-"/>
    <n v="0"/>
    <s v="-"/>
    <s v="TERMINADA"/>
    <n v="1.0000000118119301"/>
    <n v="1"/>
    <s v="LA OBRA SE EJECUTARÁ A TRAVES DE LA ACTIVIDAD 78. "/>
  </r>
  <r>
    <n v="1768"/>
    <x v="0"/>
    <s v="06. PLAN SANITARIO DE EMERGENCIA"/>
    <s v="-"/>
    <s v="-"/>
    <s v="-"/>
    <s v="-"/>
    <s v="-"/>
    <s v="TRANSF. A EMPRESAS PRIVADAS - GASTO CORRIENTES"/>
    <n v="2"/>
    <x v="7"/>
    <s v="342"/>
    <x v="13"/>
    <x v="25"/>
    <s v="-"/>
    <s v="-"/>
    <s v="-"/>
    <s v="-"/>
    <s v="22"/>
    <n v="5"/>
    <n v="1"/>
    <n v="9"/>
    <s v="-"/>
    <n v="4"/>
    <n v="4"/>
    <s v="2"/>
    <s v="1"/>
    <s v="-"/>
    <s v="-"/>
    <s v="CUENCA MATANZA RIACHUELO"/>
    <s v="-"/>
    <s v="-"/>
    <s v="-"/>
    <s v="-"/>
    <s v="-"/>
    <s v="-"/>
    <s v="-"/>
    <s v="-"/>
    <s v="-"/>
    <s v="-"/>
    <s v="-"/>
    <s v="-"/>
    <s v="-"/>
    <s v="-"/>
    <n v="2462489.5"/>
    <n v="4282872.3"/>
    <s v="-"/>
    <n v="0"/>
    <n v="0"/>
    <n v="0"/>
    <s v="-"/>
    <s v="-"/>
    <s v="-"/>
    <s v="-"/>
    <s v="-"/>
  </r>
  <r>
    <n v="1770"/>
    <x v="0"/>
    <s v="06. PLAN SANITARIO DE EMERGENCIA"/>
    <s v="-"/>
    <s v="-"/>
    <s v="-"/>
    <s v="-"/>
    <s v="-"/>
    <s v="BIENES DE CONSUMO"/>
    <n v="2"/>
    <x v="7"/>
    <s v="342"/>
    <x v="13"/>
    <x v="25"/>
    <s v="-"/>
    <s v="-"/>
    <s v="-"/>
    <s v="-"/>
    <s v="11"/>
    <n v="2"/>
    <s v="-"/>
    <s v="-"/>
    <s v="-"/>
    <n v="4"/>
    <n v="4"/>
    <s v="2"/>
    <s v="1"/>
    <s v="-"/>
    <s v="-"/>
    <s v="CUENCA MATANZA RIACHUELO"/>
    <s v="-"/>
    <s v="-"/>
    <s v="-"/>
    <s v="-"/>
    <s v="-"/>
    <s v="-"/>
    <s v="-"/>
    <s v="-"/>
    <s v="-"/>
    <s v="-"/>
    <s v="-"/>
    <s v="-"/>
    <n v="45327"/>
    <s v="-"/>
    <n v="0"/>
    <n v="0"/>
    <s v="-"/>
    <n v="0"/>
    <n v="0"/>
    <n v="0"/>
    <s v="-"/>
    <s v="-"/>
    <s v="-"/>
    <s v="-"/>
    <s v="-"/>
  </r>
  <r>
    <n v="1772"/>
    <x v="0"/>
    <s v="06. PLAN SANITARIO DE EMERGENCIA"/>
    <s v="-"/>
    <s v="-"/>
    <s v="-"/>
    <s v="GRANDES OBRAS DE INFRAESTRUCTURA"/>
    <s v="SISTEMA CLOACAS BERAZATEGUI"/>
    <s v="GRANDES OBRAS - EMISARIO BERAZATEGUI"/>
    <n v="2"/>
    <x v="0"/>
    <n v="356"/>
    <x v="0"/>
    <x v="0"/>
    <n v="5"/>
    <s v="1161606"/>
    <n v="5"/>
    <s v="-"/>
    <s v="BNDES/11"/>
    <n v="5"/>
    <n v="5"/>
    <s v="BNDES/11"/>
    <n v="753"/>
    <n v="3"/>
    <n v="8"/>
    <n v="96"/>
    <s v="2"/>
    <s v="SC495"/>
    <s v="-"/>
    <s v="BERAZATEGUI"/>
    <s v="BERAZATEGUI"/>
    <s v="EL PREDIO SE ENCUENTRA AL NOROESTE DEL PARTIDO DE BERAZATEGUI, CERCANO AL LÍMITE CON EL PARTIDO DE QUILMES, ENTRE LA AUTOPISTA BUENOS AIRES-LA PLATA Y LA COSTA DEL RÍO DE LA PLATA."/>
    <s v="A licitar"/>
    <s v="A licitar"/>
    <s v="A licitar por el BID"/>
    <n v="0"/>
    <n v="0"/>
    <s v="A licitar por el BID"/>
    <s v="-"/>
    <s v="-"/>
    <s v="-"/>
    <s v="-"/>
    <s v="-"/>
    <n v="33741.576000000001"/>
    <n v="41376.555"/>
    <n v="1135893.0055"/>
    <n v="0"/>
    <n v="0"/>
    <n v="0"/>
    <n v="0"/>
    <s v="-"/>
    <s v="A LICITAR BID"/>
    <s v="-"/>
    <s v="-"/>
    <s v="PASÓ A SER UNA OBRA FINANCIADA POR EL BID."/>
  </r>
  <r>
    <n v="1774"/>
    <x v="0"/>
    <s v="06. PLAN SANITARIO DE EMERGENCIA"/>
    <s v="-"/>
    <s v="-"/>
    <s v="-"/>
    <s v="MEJORA Y MANTENIMIENTO"/>
    <s v="-"/>
    <s v="REHAB. REDES DE AGUA"/>
    <n v="2"/>
    <x v="0"/>
    <n v="356"/>
    <x v="0"/>
    <x v="0"/>
    <n v="5"/>
    <s v="122580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488380.7929"/>
    <n v="5074.4012000000002"/>
    <s v="-"/>
    <n v="0"/>
    <n v="0"/>
    <n v="0"/>
    <n v="0"/>
    <n v="0"/>
    <n v="0"/>
    <s v="-"/>
    <s v="FINALIZADO"/>
    <n v="1"/>
    <n v="1"/>
    <s v="-"/>
  </r>
  <r>
    <n v="1777"/>
    <x v="0"/>
    <s v="06. PLAN SANITARIO DE EMERGENCIA"/>
    <s v="-"/>
    <s v="-"/>
    <s v="-"/>
    <s v="EXPANSIÓN DE REDES"/>
    <s v="-"/>
    <s v="RED CLOACAL BARRIO EL CAMPANARIO- MONOBLOCK"/>
    <n v="2"/>
    <x v="2"/>
    <n v="613"/>
    <x v="3"/>
    <x v="4"/>
    <s v="-"/>
    <s v="0"/>
    <n v="79"/>
    <s v="-"/>
    <s v="11"/>
    <n v="5"/>
    <n v="8"/>
    <n v="6"/>
    <n v="9999"/>
    <n v="3"/>
    <n v="8"/>
    <s v="6"/>
    <s v="1"/>
    <s v="-"/>
    <s v="MUNICIPIO"/>
    <s v="LOMAS DE ZAMORA"/>
    <s v="EL CAMPANARIO"/>
    <s v="-"/>
    <s v="-"/>
    <s v="-"/>
    <n v="2369349.81"/>
    <s v="-"/>
    <s v="-"/>
    <n v="2369349.81"/>
    <s v="-"/>
    <s v="-"/>
    <s v="-"/>
    <n v="2369350"/>
    <s v="-"/>
    <s v="-"/>
    <n v="0"/>
    <n v="0"/>
    <s v="-"/>
    <n v="0"/>
    <s v="-"/>
    <n v="0"/>
    <s v="-"/>
    <s v="-"/>
    <n v="1.000000080190776"/>
    <n v="1.000000080190776"/>
    <s v="-"/>
  </r>
  <r>
    <n v="1780"/>
    <x v="0"/>
    <s v="06. PLAN SANITARIO DE EMERGENCIA"/>
    <s v="-"/>
    <s v="-"/>
    <s v="-"/>
    <s v="EXPANSIÓN DE REDES"/>
    <s v="-"/>
    <s v="PROYECTO REFUERZO DE RED DE DISTRIBUCION DE AGUA - Bº AMERICANO"/>
    <n v="2"/>
    <x v="2"/>
    <n v="613"/>
    <x v="3"/>
    <x v="4"/>
    <s v="-"/>
    <s v="0"/>
    <n v="79"/>
    <s v="-"/>
    <s v="11"/>
    <n v="5"/>
    <n v="8"/>
    <n v="6"/>
    <n v="9999"/>
    <n v="3"/>
    <n v="8"/>
    <s v="6"/>
    <s v="1"/>
    <s v="-"/>
    <s v="MUNICIPIO"/>
    <s v="PTE. PERÓN"/>
    <s v="AMERICANO"/>
    <s v="-"/>
    <s v="-"/>
    <s v="-"/>
    <n v="2507186.65"/>
    <s v="-"/>
    <s v="-"/>
    <n v="2507186.65"/>
    <s v="-"/>
    <s v="-"/>
    <s v="-"/>
    <n v="376078"/>
    <n v="2057261.83"/>
    <s v="-"/>
    <n v="0"/>
    <n v="0"/>
    <s v="-"/>
    <n v="0"/>
    <s v="-"/>
    <n v="0"/>
    <s v="-"/>
    <s v="-"/>
    <n v="0.97054594240121694"/>
    <n v="0.97"/>
    <s v="-"/>
  </r>
  <r>
    <n v="1782"/>
    <x v="0"/>
    <s v="06. PLAN SANITARIO DE EMERGENCIA"/>
    <s v="-"/>
    <s v="-"/>
    <s v="-"/>
    <s v="EXPANSIÓN DE REDES"/>
    <s v="-"/>
    <s v="POZO PARA RED DE AGUA EN EL B° SANTA MARTA"/>
    <n v="2"/>
    <x v="2"/>
    <n v="613"/>
    <x v="3"/>
    <x v="4"/>
    <s v="-"/>
    <s v="0"/>
    <n v="79"/>
    <s v="-"/>
    <s v="11"/>
    <n v="5"/>
    <n v="8"/>
    <n v="6"/>
    <n v="9999"/>
    <n v="3"/>
    <n v="8"/>
    <s v="6"/>
    <s v="1"/>
    <s v="-"/>
    <s v="MUNICIPIO"/>
    <s v="MERLO"/>
    <s v="MERLO"/>
    <s v="-"/>
    <s v="-"/>
    <s v="-"/>
    <n v="384490"/>
    <s v="-"/>
    <s v="-"/>
    <n v="384490"/>
    <s v="-"/>
    <s v="-"/>
    <s v="-"/>
    <n v="384490"/>
    <s v="-"/>
    <s v="-"/>
    <n v="0"/>
    <n v="0"/>
    <s v="-"/>
    <n v="0"/>
    <s v="-"/>
    <n v="0"/>
    <s v="-"/>
    <s v="-"/>
    <n v="1"/>
    <n v="1"/>
    <s v="-"/>
  </r>
  <r>
    <n v="1783"/>
    <x v="0"/>
    <s v="09. EXPANSIÓN DE LA RED DE AGUA POTABLE Y SANEAMIENTO DE CLOACAS"/>
    <s v="-"/>
    <s v="-"/>
    <s v="-"/>
    <s v="GRANDES OBRAS DE INFRAESTRUCTURA"/>
    <s v="PLANTA DE TRATAMIENTO CLOACAL PRESIDENTE PERÓN"/>
    <s v="PLANTA DE TRATAMIENTO DE EFLUENTES CLOACALES - PRESIDENTE PERÓN"/>
    <n v="2"/>
    <x v="2"/>
    <n v="613"/>
    <x v="3"/>
    <x v="4"/>
    <s v="-"/>
    <s v="0"/>
    <n v="79"/>
    <s v="-"/>
    <s v="11"/>
    <n v="5"/>
    <n v="8"/>
    <n v="6"/>
    <n v="9999"/>
    <n v="3"/>
    <n v="8"/>
    <s v="6"/>
    <s v="1"/>
    <s v="-"/>
    <s v="MUNICIPIO"/>
    <s v="PTE. PERÓN"/>
    <s v="PRESIDENTE PERÓN"/>
    <s v="-"/>
    <s v="-"/>
    <s v="-"/>
    <n v="46895589"/>
    <n v="10392246.65"/>
    <n v="0"/>
    <n v="78947908.315147474"/>
    <n v="0"/>
    <n v="0"/>
    <n v="9550"/>
    <n v="285175"/>
    <n v="4689589"/>
    <n v="15170134"/>
    <n v="26492131.559999999"/>
    <n v="0"/>
    <n v="3414213.33"/>
    <n v="0"/>
    <n v="0"/>
    <n v="7210886"/>
    <s v="X"/>
    <s v="-"/>
    <n v="0.68169999999999997"/>
    <n v="0.8"/>
    <s v="-"/>
  </r>
  <r>
    <n v="1784"/>
    <x v="0"/>
    <s v="06. PLAN SANITARIO DE EMERGENCIA"/>
    <s v="-"/>
    <s v="-"/>
    <s v="-"/>
    <s v="EXPANSIÓN DE REDES"/>
    <s v="-"/>
    <s v="PLAN DE CONTINGENCIA PLANTAS DEPURADORAS CLOACALES ACONDICIONAMIENTO SUPLETORIO"/>
    <n v="2"/>
    <x v="2"/>
    <n v="613"/>
    <x v="3"/>
    <x v="4"/>
    <s v="-"/>
    <s v="0"/>
    <n v="79"/>
    <s v="-"/>
    <s v="11"/>
    <n v="5"/>
    <n v="8"/>
    <n v="1"/>
    <n v="9999"/>
    <n v="3"/>
    <n v="8"/>
    <s v="6"/>
    <s v="1"/>
    <s v="-"/>
    <s v="ABSA"/>
    <s v="CAÑUELAS-GENERAL LAS HERAS-MARCOS PAZ-SAN VICENTE"/>
    <s v="GENERAL LAS HERAS  CAÑUELAS  SAN VICENTE  GUERNICA  MARCOS PAZ"/>
    <s v="-"/>
    <s v="-"/>
    <s v="-"/>
    <n v="2274144.17"/>
    <s v="-"/>
    <s v="-"/>
    <n v="2274144.17"/>
    <s v="-"/>
    <s v="-"/>
    <s v="-"/>
    <n v="926395.38"/>
    <s v="-"/>
    <s v="-"/>
    <n v="0"/>
    <n v="0"/>
    <s v="-"/>
    <n v="0"/>
    <s v="-"/>
    <n v="0"/>
    <s v="-"/>
    <s v="-"/>
    <n v="0.40735983770105483"/>
    <n v="0.56999999999999995"/>
    <s v="-"/>
  </r>
  <r>
    <n v="1789"/>
    <x v="1"/>
    <s v="06. PLAN SANITARIO DE EMERGENCIA"/>
    <s v="-"/>
    <s v="-"/>
    <s v="-"/>
    <s v="RED VIAL EN POLO DOCK SUD"/>
    <s v="-"/>
    <s v="PAVIMENTACIÓN DE MUELLE EN SEGUNDA SECCIÓN LADO OESTE - CANAL DOCK SUD"/>
    <n v="2"/>
    <x v="8"/>
    <s v="-"/>
    <x v="15"/>
    <x v="27"/>
    <n v="7"/>
    <n v="8048"/>
    <s v="-"/>
    <s v="1"/>
    <n v="11"/>
    <n v="4"/>
    <n v="2"/>
    <n v="2"/>
    <s v="-"/>
    <n v="4"/>
    <n v="3"/>
    <n v="25"/>
    <s v="1"/>
    <s v="-"/>
    <s v="MINISTERIO DE LA PRODUCCIÓN"/>
    <s v="AVELLANEDA"/>
    <s v="-"/>
    <s v="MUELLE SEGUNDA SECCION, AV. J.D. DE SOLIS ENTRE SGTO PONCE Y CAMPANA"/>
    <s v="-"/>
    <s v="-"/>
    <n v="2046272"/>
    <s v=" $  0   "/>
    <n v="0"/>
    <n v="2046272"/>
    <s v="-"/>
    <s v="-"/>
    <s v="-"/>
    <s v="-"/>
    <s v="-"/>
    <s v="-"/>
    <n v="9101607.5999999996"/>
    <n v="15452308.23"/>
    <s v="-"/>
    <n v="0"/>
    <s v="-"/>
    <s v="-"/>
    <s v="-"/>
    <s v="FINALIZADO"/>
    <n v="1"/>
    <n v="1"/>
    <s v="-"/>
  </r>
  <r>
    <n v="1793"/>
    <x v="1"/>
    <s v="06. PLAN SANITARIO DE EMERGENCIA"/>
    <s v="-"/>
    <s v="-"/>
    <s v="-"/>
    <s v="EQUIPAMIENTO PARA EFECTOR DE SALUD"/>
    <s v="-"/>
    <s v="EQUIPAMIENTOS VARIOS EN CENTROS DE SALUD DE LA CUENCA MATANZA - RIACHUELO"/>
    <n v="2"/>
    <x v="10"/>
    <s v="-"/>
    <x v="17"/>
    <x v="36"/>
    <s v="-"/>
    <s v="-"/>
    <s v="-"/>
    <s v="-"/>
    <n v="13"/>
    <n v="4"/>
    <n v="3"/>
    <n v="9"/>
    <s v="-"/>
    <n v="3"/>
    <n v="1"/>
    <s v="-"/>
    <s v="1"/>
    <s v="-"/>
    <s v="MINISTERIO DE SALUD"/>
    <s v="CUENCA MATANZA RIACHUELO"/>
    <s v="-"/>
    <s v="-"/>
    <s v="-"/>
    <s v="-"/>
    <s v=" $  0   "/>
    <s v=" $  0   "/>
    <n v="0"/>
    <n v="566703.12"/>
    <s v="-"/>
    <s v="-"/>
    <s v="-"/>
    <n v="566703.12"/>
    <n v="82800"/>
    <s v="-"/>
    <n v="0"/>
    <n v="0"/>
    <s v="-"/>
    <n v="0"/>
    <s v="-"/>
    <s v="-"/>
    <s v="-"/>
    <s v="NO HAY MEMORIA INSTITUCIONAL DE ESTA OBRA"/>
    <s v="-"/>
    <s v="-"/>
    <s v="NO HAY MANERA DE IDENTIFICAR ESTA OBRA, NO TIENE NI NUMERO DE EXPEDIENTE NI DE PRY"/>
  </r>
  <r>
    <n v="1794"/>
    <x v="1"/>
    <s v="06. PLAN SANITARIO DE EMERGENCIA"/>
    <s v="-"/>
    <s v="-"/>
    <s v="-"/>
    <s v="DESAGUES PLUVIALES"/>
    <s v="-"/>
    <s v="MEJORAMIENTO DESAGUES PLUVIALES URBANOS Y LIMPIEZA CANALES ALEDAÑOS -LOCALIDAD MAXIMO PAZ -CAÑUELAS"/>
    <n v="2"/>
    <x v="3"/>
    <s v="-"/>
    <x v="4"/>
    <x v="35"/>
    <n v="3"/>
    <n v="366"/>
    <s v="-"/>
    <s v="1"/>
    <n v="13"/>
    <n v="4"/>
    <n v="2"/>
    <n v="2"/>
    <s v="-"/>
    <n v="3"/>
    <n v="8"/>
    <n v="95"/>
    <s v="1"/>
    <s v="-"/>
    <s v="MINISTERIO DE INFRAESTRUCTURA"/>
    <s v="CAÑUELAS"/>
    <s v="MÁXIMO PAZ"/>
    <s v="-"/>
    <d v="2012-11-21T00:00:00"/>
    <d v="2013-07-19T00:00:00"/>
    <n v="6712601.04"/>
    <s v=" $  0   "/>
    <n v="0"/>
    <n v="8141471"/>
    <s v="-"/>
    <s v="-"/>
    <s v="-"/>
    <n v="124504.04"/>
    <n v="1904742.22"/>
    <n v="464360.96000000002"/>
    <n v="355130.3"/>
    <n v="0"/>
    <s v="-"/>
    <n v="0"/>
    <s v="-"/>
    <s v="-"/>
    <s v="-"/>
    <s v="RESCINDIDA"/>
    <n v="0.4244"/>
    <n v="0.26"/>
    <s v="NEUTRALIZADA 3/2/14 HASTA TANTO SE RESUELVAN INTERFERENCIAS DE RED DE AGUA POTABLE."/>
  </r>
  <r>
    <n v="1795"/>
    <x v="1"/>
    <s v="06. PLAN SANITARIO DE EMERGENCIA"/>
    <s v="-"/>
    <s v="-"/>
    <s v="-"/>
    <s v="ENTUBAMIENTOS"/>
    <s v="-"/>
    <s v="ENTUBAMIENTO ARROYO SARANDI VI ETAPA"/>
    <n v="2"/>
    <x v="3"/>
    <s v="-"/>
    <x v="4"/>
    <x v="35"/>
    <n v="4"/>
    <n v="56"/>
    <s v="-"/>
    <s v="2"/>
    <n v="13"/>
    <n v="4"/>
    <n v="2"/>
    <n v="2"/>
    <s v="-"/>
    <n v="3"/>
    <n v="8"/>
    <n v="25"/>
    <s v="1"/>
    <s v="-"/>
    <s v="MINISTERIO DE INFRAESTRUCTURA"/>
    <s v="AVELLANEDA"/>
    <s v="-"/>
    <s v="-"/>
    <d v="2012-05-03T00:00:00"/>
    <d v="2012-11-29T00:00:00"/>
    <n v="19466768.740000002"/>
    <n v="2125846.2599999998"/>
    <n v="0"/>
    <n v="21592615"/>
    <s v="-"/>
    <s v="-"/>
    <s v="-"/>
    <n v="15264345.82"/>
    <n v="10201255.4"/>
    <n v="140995.96"/>
    <n v="0"/>
    <n v="0"/>
    <s v="-"/>
    <n v="0"/>
    <s v="-"/>
    <s v="-"/>
    <s v="-"/>
    <s v="FINALIZADO"/>
    <n v="1"/>
    <n v="1"/>
    <s v="-"/>
  </r>
  <r>
    <n v="1796"/>
    <x v="1"/>
    <s v="10. DESAGÜES PLUVIALES"/>
    <s v="-"/>
    <s v="-"/>
    <s v="-"/>
    <s v="DESAGUES PLUVIALES"/>
    <s v="DESAGUES PLUVIALES RUTA 21-MERLO"/>
    <s v="ADECUACION DE LOS DESAGUES PLUVIALES EN AREA RUTA 21 II ETAPA"/>
    <n v="2"/>
    <x v="3"/>
    <s v="-"/>
    <x v="4"/>
    <x v="35"/>
    <n v="4"/>
    <n v="55"/>
    <s v="-"/>
    <s v="2"/>
    <n v="13"/>
    <n v="4"/>
    <n v="2"/>
    <n v="2"/>
    <s v="-"/>
    <n v="3"/>
    <n v="8"/>
    <n v="41"/>
    <s v="1"/>
    <s v="-"/>
    <s v="MINISTERIO DE INFRAESTRUCTURA"/>
    <s v="MERLO"/>
    <s v="-"/>
    <s v="-"/>
    <d v="2012-04-24T00:00:00"/>
    <d v="2018-01-03T00:00:00"/>
    <n v="2495248.41"/>
    <n v="677364.88"/>
    <n v="0"/>
    <n v="58136095.509999998"/>
    <n v="0"/>
    <n v="0"/>
    <n v="0"/>
    <n v="6337475.5999999996"/>
    <n v="0"/>
    <n v="144282.6"/>
    <n v="18749565.219999999"/>
    <n v="16681671.949999999"/>
    <n v="4537183.05"/>
    <n v="1295891"/>
    <n v="0"/>
    <n v="0"/>
    <s v="X"/>
    <s v="FINALIZADO"/>
    <n v="1"/>
    <n v="1"/>
    <s v="OBRA DUPLICADA . SE VA A INFORMAR EL ID 1841 - EL ID 1796 ES LA MISMA OBRA PERO CON DISTINTA FUENTE DE FINANCIAMIENTO"/>
  </r>
  <r>
    <n v="1799"/>
    <x v="1"/>
    <s v="06. PLAN SANITARIO DE EMERGENCIA"/>
    <s v="-"/>
    <s v="-"/>
    <s v="-"/>
    <s v="RED VIAL"/>
    <s v="-"/>
    <s v="MANTENIMIENTO RUTINARIO RUTA 6 -TRAMO: R.P.215 -R.P. 24 (LA PLATA -BRANDSEN -SAN VICENTE -CAÑUELAS -GENERAL LAS HERAS -MARCOS PAZ -GENERAL RODRÍGUEZ)"/>
    <n v="2"/>
    <x v="4"/>
    <s v="-"/>
    <x v="5"/>
    <x v="8"/>
    <n v="5"/>
    <n v="89"/>
    <s v="-"/>
    <s v="1"/>
    <n v="13"/>
    <n v="4"/>
    <n v="2"/>
    <n v="2"/>
    <s v="-"/>
    <s v="-"/>
    <s v="-"/>
    <s v="-"/>
    <s v="1"/>
    <s v="-"/>
    <s v="MINISTERIO DE INFRAESTRUCTURA"/>
    <s v="CUENCA MATANZA RIACHUELO"/>
    <s v="-"/>
    <s v="-"/>
    <d v="2012-01-19T00:00:00"/>
    <d v="2013-01-18T00:00:00"/>
    <n v="32121730.359999999"/>
    <s v=" $  0   "/>
    <n v="0"/>
    <n v="32121730.359999999"/>
    <s v="-"/>
    <s v="-"/>
    <s v="-"/>
    <n v="22671018.649999999"/>
    <n v="10615824.050000001"/>
    <s v="-"/>
    <n v="575583.76"/>
    <n v="0"/>
    <s v="-"/>
    <n v="0"/>
    <n v="0"/>
    <n v="0"/>
    <s v="-"/>
    <s v="FINALIZADO"/>
    <n v="1"/>
    <n v="1"/>
    <s v="-"/>
  </r>
  <r>
    <n v="1801"/>
    <x v="1"/>
    <s v="06. PLAN SANITARIO DE EMERGENCIA"/>
    <s v="-"/>
    <s v="-"/>
    <s v="-"/>
    <s v="ACCIONES EN ÁREAS DE ESPECIAL MANEJO"/>
    <s v="-"/>
    <s v="ALTE.BROWN-JARDÍN DE INFANTES Bº2 DE ABRIL R.CALZADA 4A"/>
    <n v="2"/>
    <x v="9"/>
    <s v="-"/>
    <x v="16"/>
    <x v="31"/>
    <n v="2"/>
    <n v="7747"/>
    <s v="-"/>
    <s v="1"/>
    <n v="11"/>
    <n v="4"/>
    <n v="2"/>
    <n v="1"/>
    <s v="-"/>
    <s v="-"/>
    <s v="-"/>
    <s v="-"/>
    <s v="1"/>
    <s v="-"/>
    <s v="MINISTERIO DE INFRAESTRUCTURA"/>
    <s v="ALMIRANTE BROWN"/>
    <s v=" B° 2 DE ABRIL / RAFAEL CALZADA"/>
    <s v="CALLE RAMIREZ Y EL TORDO"/>
    <d v="2012-10-26T00:00:00"/>
    <d v="2013-04-24T00:00:00"/>
    <n v="1663025.81"/>
    <n v="1180689.27"/>
    <s v=" $  0   "/>
    <n v="2843715.08"/>
    <s v="-"/>
    <s v="-"/>
    <s v="-"/>
    <n v="165425.63"/>
    <n v="2140450.38"/>
    <s v="-"/>
    <n v="121361.88"/>
    <n v="0"/>
    <s v="-"/>
    <n v="0"/>
    <s v="-"/>
    <s v="-"/>
    <s v="-"/>
    <s v="FINALIZADO"/>
    <n v="1"/>
    <n v="1"/>
    <s v="-"/>
  </r>
  <r>
    <n v="1802"/>
    <x v="0"/>
    <s v="06. PLAN SANITARIO DE EMERGENCIA"/>
    <s v="-"/>
    <s v="-"/>
    <s v="-"/>
    <s v="ACCIONES EN ÁREAS DE ESPECIAL MANEJO"/>
    <s v="-"/>
    <s v="AMPLIACION PAVIMENTO  AV RODOLFO BUFANO"/>
    <n v="2"/>
    <x v="2"/>
    <n v="354"/>
    <x v="8"/>
    <x v="13"/>
    <s v="-"/>
    <s v="-"/>
    <s v="77. ASISTENCIA FINANCIERA PARA OBRAS EN LA CUENCA MATANZA - RIACHUELO."/>
    <s v="-"/>
    <n v="11"/>
    <n v="5"/>
    <n v="8"/>
    <n v="6"/>
    <n v="9999"/>
    <n v="3"/>
    <s v="-"/>
    <s v="6"/>
    <s v="1"/>
    <s v="-"/>
    <s v="-"/>
    <s v="LA MATANZA"/>
    <s v="-"/>
    <s v="-"/>
    <s v="-"/>
    <s v="-"/>
    <s v="-"/>
    <s v="-"/>
    <s v="-"/>
    <n v="105636515.27"/>
    <s v="-"/>
    <s v="-"/>
    <s v="-"/>
    <n v="20249159"/>
    <n v="23772821.559999999"/>
    <n v="34582846.710000001"/>
    <n v="11964953.24"/>
    <n v="0"/>
    <s v="-"/>
    <n v="0"/>
    <s v="-"/>
    <n v="0"/>
    <s v="-"/>
    <s v="-"/>
    <n v="0.86"/>
    <n v="0.86"/>
    <s v="-"/>
  </r>
  <r>
    <n v="1804"/>
    <x v="0"/>
    <s v="06. PLAN SANITARIO DE EMERGENCIA"/>
    <s v="-"/>
    <s v="-"/>
    <s v="-"/>
    <s v="DESAGUES PLUVIALES"/>
    <s v="-"/>
    <s v="CUC Nº 278: &quot; PLAN POZOS DEPRESIÓN DE NAPA-CUENCA MATANZA-RIACHUELO: DIAGNÓSTICO, SITUACIÓN ACTUAL, REINGENIERÍA, MONITOREO Y MANTENIMIENTO: PRUEBA PILOTO. MUNICIPALIDAD DE LANÚS. PROVINCIA DE BUENOS AIRES"/>
    <n v="2"/>
    <x v="2"/>
    <n v="325"/>
    <x v="11"/>
    <x v="21"/>
    <s v="-"/>
    <s v="-"/>
    <s v="-"/>
    <s v="BUE165875"/>
    <n v="26"/>
    <s v="-"/>
    <s v="-"/>
    <s v="-"/>
    <s v="-"/>
    <s v="-"/>
    <s v="-"/>
    <s v="-"/>
    <s v="1"/>
    <s v="-"/>
    <s v="MUNICIPIO"/>
    <s v="LANÚS"/>
    <s v="LANÚS"/>
    <s v="VARIAS"/>
    <d v="2013-04-03T00:00:00"/>
    <d v="2016-11-15T00:00:00"/>
    <n v="16818241.239999998"/>
    <n v="0"/>
    <n v="0"/>
    <n v="16818241.239999998"/>
    <s v="-"/>
    <s v="-"/>
    <s v="-"/>
    <s v="-"/>
    <n v="5416017.2999999998"/>
    <s v="-"/>
    <n v="0"/>
    <n v="0"/>
    <n v="0"/>
    <n v="0"/>
    <s v="-"/>
    <n v="0"/>
    <s v="-"/>
    <s v="SE DEJÓ SIN EFECTO EL CONVENIO DE ACUERDO A LA NOTA S02:0040543/2016"/>
    <n v="0.32200000000000001"/>
    <n v="0.32200000000000001"/>
    <s v="-"/>
  </r>
  <r>
    <n v="1808"/>
    <x v="0"/>
    <s v="06. PLAN SANITARIO DE EMERGENCIA"/>
    <s v="-"/>
    <s v="-"/>
    <s v="-"/>
    <s v="NUEVO CENTRO EDUCATIVO"/>
    <s v="-"/>
    <s v="JI A CREAR EN ESTEBAN ECHEVERRIA"/>
    <n v="2"/>
    <x v="1"/>
    <n v="354"/>
    <x v="1"/>
    <x v="2"/>
    <s v="-"/>
    <s v="-"/>
    <n v="77"/>
    <s v="06-185"/>
    <n v="22"/>
    <n v="5"/>
    <n v="8"/>
    <n v="1"/>
    <n v="3001"/>
    <n v="3"/>
    <n v="4"/>
    <s v="6"/>
    <s v="1"/>
    <s v="-"/>
    <s v="BID/2424"/>
    <s v="ESTEBAN ECHEVERRÍA"/>
    <s v="ESTEBAN ECHEVERRÍA"/>
    <s v="-"/>
    <d v="2013-05-20T00:00:00"/>
    <d v="2016-06-01T00:00:00"/>
    <n v="2342073.7999999998"/>
    <n v="961808.4"/>
    <n v="-681019.5"/>
    <n v="2622862.7000000002"/>
    <s v="-"/>
    <s v="-"/>
    <s v="-"/>
    <n v="0"/>
    <n v="683823.89"/>
    <n v="1326175.6299999999"/>
    <n v="476684"/>
    <n v="0"/>
    <s v="-"/>
    <n v="0"/>
    <s v="-"/>
    <n v="0"/>
    <s v="-"/>
    <s v="EN EJECUCIÓN"/>
    <n v="1"/>
    <n v="0.7419"/>
    <s v="LA OBRA FUE RESCINDIDA, SE ENCUENTRA EN PROCESO DE LICITACIÓN DE LA TERMINACIÓN."/>
  </r>
  <r>
    <n v="1810"/>
    <x v="0"/>
    <s v="06. PLAN SANITARIO DE EMERGENCIA"/>
    <s v="-"/>
    <s v="-"/>
    <s v="-"/>
    <s v="NUEVO CENTRO EDUCATIVO"/>
    <s v="-"/>
    <s v="ESCUELA SECUNDARIA N° 11 EN VILLA FIORITO"/>
    <n v="2"/>
    <x v="1"/>
    <n v="354"/>
    <x v="1"/>
    <x v="2"/>
    <s v="-"/>
    <s v="-"/>
    <n v="77"/>
    <s v="06-273"/>
    <n v="22"/>
    <n v="5"/>
    <n v="8"/>
    <n v="1"/>
    <n v="3001"/>
    <n v="3"/>
    <n v="4"/>
    <s v="6"/>
    <s v="1"/>
    <s v="-"/>
    <s v="BID/2424"/>
    <s v="LOMAS DE ZAMORA"/>
    <s v="FIORITO"/>
    <s v="CAMPANA ENTRE PLUMERILLO Y MARIO BRAVO"/>
    <d v="2012-08-15T00:00:00"/>
    <d v="2016-11-15T00:00:00"/>
    <n v="7587625.3399999999"/>
    <n v="0"/>
    <n v="0"/>
    <n v="1714679.15"/>
    <s v="-"/>
    <s v="-"/>
    <s v="-"/>
    <n v="1366248.02"/>
    <n v="348431.13"/>
    <s v="-"/>
    <n v="0"/>
    <n v="0"/>
    <s v="-"/>
    <n v="0"/>
    <s v="-"/>
    <n v="0"/>
    <s v="-"/>
    <s v="TERMINADA"/>
    <n v="1"/>
    <n v="0.11360000000000001"/>
    <s v="LA OBRA FUE RESCINDIDA, RELLAMADA A LICITACIÓN Y SE ADJUDICÓ EN ENERO PREVIÉNDOSE SU TERMINACIÓN DURANTE EL AÑO 2014."/>
  </r>
  <r>
    <n v="1811"/>
    <x v="0"/>
    <s v="06. PLAN SANITARIO DE EMERGENCIA"/>
    <s v="-"/>
    <s v="-"/>
    <s v="-"/>
    <s v="NUEVO CENTRO EDUCATIVO"/>
    <s v="-"/>
    <s v="ESCUELA PRIMARIA N° 6 B° SANTA MARTA"/>
    <n v="2"/>
    <x v="1"/>
    <n v="354"/>
    <x v="1"/>
    <x v="2"/>
    <s v="-"/>
    <s v="-"/>
    <n v="77"/>
    <s v="06-268"/>
    <n v="22"/>
    <n v="5"/>
    <n v="8"/>
    <n v="1"/>
    <n v="3001"/>
    <n v="3"/>
    <n v="4"/>
    <s v="6"/>
    <s v="1"/>
    <s v="-"/>
    <s v="BID/2424"/>
    <s v="CAÑUELAS"/>
    <s v="TRISTÁN SUÁREZ"/>
    <s v="M. JUAREZ ENTRE MONTEVIDEO Y BRASILIA"/>
    <d v="2012-06-18T00:00:00"/>
    <d v="2016-11-15T00:00:00"/>
    <n v="4976656.1900000004"/>
    <n v="0"/>
    <n v="0"/>
    <n v="1600239.53"/>
    <s v="-"/>
    <s v="-"/>
    <s v="-"/>
    <n v="932136"/>
    <n v="668103.53"/>
    <s v="-"/>
    <n v="0"/>
    <n v="0"/>
    <s v="-"/>
    <n v="0"/>
    <s v="-"/>
    <n v="0"/>
    <s v="-"/>
    <s v="TERMINADA"/>
    <n v="1"/>
    <n v="0.20399999999999999"/>
    <s v="LA OBRA FUE RESCINDIDA, RELLAMADA A LICITACIÓN Y SE ADJUDICÓ EN ENERO PREVIÉNDOSE SU TERMINACIÓN DURANTE EL AÑO 2014."/>
  </r>
  <r>
    <n v="1813"/>
    <x v="0"/>
    <s v="06. PLAN SANITARIO DE EMERGENCIA"/>
    <s v="-"/>
    <s v="-"/>
    <s v="-"/>
    <s v="NUEVO CENTRO EDUCATIVO"/>
    <s v="-"/>
    <s v="EEM A CREAR EN B° JAGUEL"/>
    <n v="2"/>
    <x v="1"/>
    <n v="354"/>
    <x v="1"/>
    <x v="2"/>
    <s v="-"/>
    <s v="-"/>
    <n v="77"/>
    <s v="06-267"/>
    <n v="22"/>
    <n v="5"/>
    <n v="8"/>
    <n v="1"/>
    <n v="3001"/>
    <n v="3"/>
    <n v="4"/>
    <s v="6"/>
    <s v="1"/>
    <s v="-"/>
    <s v="BID/2424"/>
    <s v="ESTEBAN ECHEVERRÍA"/>
    <s v="ESTEBAN ECHEVERRÍA"/>
    <s v="TRINIDAD ENTRE LAPRIDA Y M. PAZ"/>
    <d v="2012-03-12T00:00:00"/>
    <s v="-"/>
    <n v="9685480.6699999999"/>
    <n v="0"/>
    <n v="0"/>
    <n v="2964090.72"/>
    <s v="-"/>
    <s v="-"/>
    <s v="-"/>
    <n v="2074928.09"/>
    <n v="889162.63"/>
    <s v="-"/>
    <n v="0"/>
    <n v="0"/>
    <s v="-"/>
    <n v="0"/>
    <s v="-"/>
    <n v="0"/>
    <s v="-"/>
    <s v="TERMINADA"/>
    <n v="1"/>
    <n v="0.1968"/>
    <s v="LA OBRA FUE RESCINDIDA, RELLAMADA A LICITACIÓN Y SE ADJUDICÓ EN ENERO PREVIÉNDOSE SU TERMINACIÓN DURANTE EL AÑO 2014."/>
  </r>
  <r>
    <n v="1814"/>
    <x v="1"/>
    <s v="06. PLAN SANITARIO DE EMERGENCIA"/>
    <s v="-"/>
    <s v="-"/>
    <s v="-"/>
    <s v="EXPANSIÓN DE REDES"/>
    <s v="-"/>
    <s v="ABSA - SUBSIDIO DE CAPITAL PARA OBRAS CUENCA ALTA MATANZA RIACHUELO - ACUMAR"/>
    <n v="2"/>
    <x v="11"/>
    <s v="-"/>
    <x v="19"/>
    <x v="37"/>
    <n v="3"/>
    <s v="-"/>
    <s v="-"/>
    <s v="1"/>
    <n v="11"/>
    <n v="5"/>
    <n v="6"/>
    <n v="2"/>
    <n v="7"/>
    <n v="3"/>
    <n v="8"/>
    <s v="-"/>
    <s v="1"/>
    <s v="-"/>
    <s v="MINISTERIO DE ECONOMÍA - OBLIGACIONES DEL TESORO"/>
    <s v="CUENCA MATANZA RIACHUELO"/>
    <s v="-"/>
    <s v="-"/>
    <s v="-"/>
    <s v="-"/>
    <s v=" $  0   "/>
    <s v=" $  0   "/>
    <n v="0"/>
    <n v="6650000"/>
    <s v="-"/>
    <s v="-"/>
    <s v="-"/>
    <n v="379652.5"/>
    <s v="-"/>
    <s v="-"/>
    <n v="0"/>
    <n v="0"/>
    <s v="-"/>
    <n v="0"/>
    <s v="-"/>
    <s v="-"/>
    <s v="-"/>
    <s v="NO HAY MEMORIA INSTITUCIONAL DE ESTA OBRA"/>
    <n v="5.7099999999999998E-2"/>
    <n v="0"/>
    <s v="-"/>
  </r>
  <r>
    <n v="1815"/>
    <x v="1"/>
    <s v="06. PLAN SANITARIO DE EMERGENCIA"/>
    <s v="-"/>
    <s v="-"/>
    <s v="-"/>
    <s v="EXPANSIÓN DE REDES"/>
    <s v="-"/>
    <s v="ABSA - APORTE DE CAPITAL PARA OBRAS CUENCA ALTA MATANZA RIACHUELO - ACUMAR"/>
    <n v="2"/>
    <x v="11"/>
    <s v="-"/>
    <x v="19"/>
    <x v="37"/>
    <n v="3"/>
    <s v="-"/>
    <s v="-"/>
    <s v="1"/>
    <n v="11"/>
    <n v="6"/>
    <n v="1"/>
    <n v="2"/>
    <n v="5"/>
    <n v="3"/>
    <n v="8"/>
    <s v="-"/>
    <s v="1"/>
    <s v="-"/>
    <s v="MINISTERIO DE ECONOMÍA - OBLIGACIONES DEL TESORO"/>
    <s v="CUENCA MATANZA RIACHUELO"/>
    <s v="-"/>
    <s v="-"/>
    <s v="-"/>
    <s v="-"/>
    <s v=" $  0   "/>
    <s v=" $  0   "/>
    <n v="0"/>
    <n v="59850000"/>
    <s v="-"/>
    <s v="-"/>
    <s v="-"/>
    <n v="3416872.5"/>
    <s v="-"/>
    <s v="-"/>
    <n v="0"/>
    <n v="0"/>
    <s v="-"/>
    <n v="0"/>
    <s v="-"/>
    <s v="-"/>
    <s v="-"/>
    <s v="NO HAY MEMORIA INSTITUCIONAL DE ESTA OBRA"/>
    <n v="5.7099999999999998E-2"/>
    <n v="0"/>
    <s v="-"/>
  </r>
  <r>
    <n v="1816"/>
    <x v="0"/>
    <s v="06. PLAN SANITARIO DE EMERGENCIA"/>
    <s v="-"/>
    <s v="-"/>
    <s v="-"/>
    <s v="-"/>
    <s v="-"/>
    <s v="TRANSF. A GOBIERNOS MUNICIPALES P/ FINANCIAR GTO. CAPITAL"/>
    <n v="2"/>
    <x v="7"/>
    <s v="342"/>
    <x v="13"/>
    <x v="23"/>
    <s v="-"/>
    <s v="-"/>
    <s v="-"/>
    <s v="-"/>
    <s v="11"/>
    <n v="5"/>
    <n v="8"/>
    <n v="6"/>
    <s v="-"/>
    <n v="4"/>
    <n v="4"/>
    <s v="2"/>
    <s v="1"/>
    <s v="-"/>
    <s v="-"/>
    <s v="CUENCA MATANZA RIACHUELO"/>
    <s v="-"/>
    <s v="-"/>
    <s v="-"/>
    <s v="-"/>
    <s v="-"/>
    <s v="-"/>
    <s v="-"/>
    <s v="-"/>
    <n v="545377"/>
    <n v="300000"/>
    <s v="-"/>
    <n v="3962062"/>
    <n v="4809690"/>
    <s v="-"/>
    <n v="0"/>
    <n v="0"/>
    <s v="-"/>
    <n v="0"/>
    <n v="0"/>
    <n v="0"/>
    <s v="-"/>
    <s v="-"/>
    <s v="-"/>
    <s v="-"/>
    <s v="-"/>
  </r>
  <r>
    <n v="1817"/>
    <x v="0"/>
    <s v="06. PLAN SANITARIO DE EMERGENCIA"/>
    <s v="-"/>
    <s v="-"/>
    <s v="-"/>
    <s v="-"/>
    <s v="-"/>
    <s v="BIENES DE USO"/>
    <n v="2"/>
    <x v="7"/>
    <s v="342"/>
    <x v="13"/>
    <x v="25"/>
    <s v="-"/>
    <s v="-"/>
    <s v="-"/>
    <s v="-"/>
    <s v="11"/>
    <n v="4"/>
    <s v="-"/>
    <s v="-"/>
    <s v="-"/>
    <n v="4"/>
    <n v="4"/>
    <s v="2"/>
    <s v="1"/>
    <s v="-"/>
    <s v="-"/>
    <s v="CUENCA MATANZA RIACHUELO"/>
    <s v="-"/>
    <s v="-"/>
    <s v="-"/>
    <s v="-"/>
    <s v="-"/>
    <s v="-"/>
    <s v="-"/>
    <s v="-"/>
    <s v="-"/>
    <s v="-"/>
    <s v="-"/>
    <s v="-"/>
    <s v="-"/>
    <s v="-"/>
    <n v="209116.04"/>
    <n v="1930423.84"/>
    <s v="-"/>
    <n v="0"/>
    <n v="0"/>
    <n v="0"/>
    <s v="-"/>
    <s v="-"/>
    <s v="-"/>
    <s v="-"/>
    <s v="-"/>
  </r>
  <r>
    <n v="1835"/>
    <x v="1"/>
    <s v="06. PLAN SANITARIO DE EMERGENCIA"/>
    <s v="-"/>
    <s v="-"/>
    <s v="-"/>
    <s v="MEJORA EFECTOR DE SALUD"/>
    <s v="-"/>
    <s v="SUBSIDIOS PARA HOSPITALES PÚBLICOS MUNICIPALES CUENCA MATANZA - RIACHUELO"/>
    <n v="2"/>
    <x v="10"/>
    <s v="-"/>
    <x v="17"/>
    <x v="36"/>
    <s v="-"/>
    <s v="-"/>
    <s v="-"/>
    <s v="-"/>
    <n v="13"/>
    <n v="5"/>
    <n v="3"/>
    <n v="2"/>
    <n v="854"/>
    <n v="3"/>
    <n v="1"/>
    <s v="-"/>
    <s v="1"/>
    <s v="-"/>
    <s v="MINISTERIO DE SALUD"/>
    <s v="CUENCA MATANZA RIACHUELO"/>
    <s v="-"/>
    <s v="-"/>
    <s v="-"/>
    <s v="-"/>
    <s v=" $  0   "/>
    <s v=" $  0   "/>
    <n v="0"/>
    <n v="20000000"/>
    <s v="-"/>
    <s v="-"/>
    <s v="-"/>
    <s v="-"/>
    <n v="1200000"/>
    <s v="-"/>
    <n v="4374000"/>
    <n v="0"/>
    <s v="-"/>
    <n v="0"/>
    <s v="-"/>
    <s v="-"/>
    <s v="-"/>
    <s v="NO HAY MEMORIA INSTITUCIONAL DE ESTA OBRA"/>
    <s v="-"/>
    <n v="0"/>
    <s v="NO HAY MANERA DE IDENTIFICAR ESTA OBRA, NO TIENE NI NUMERO DE EXPEDIENTE NI DE PRY"/>
  </r>
  <r>
    <n v="1836"/>
    <x v="1"/>
    <s v="10. DESAGÜES PLUVIALES"/>
    <s v="-"/>
    <s v="-"/>
    <s v="-"/>
    <s v="DESAGUES PLUVIALES"/>
    <s v="ARROYO FINOCHIETTO"/>
    <s v="SANEAMIENTO HIDRAULICO DE LA CUENCA ARROYO FINOCHIETTO-ETAPA III"/>
    <n v="2"/>
    <x v="3"/>
    <s v="-"/>
    <x v="4"/>
    <x v="35"/>
    <n v="3"/>
    <n v="52"/>
    <s v="-"/>
    <s v="2"/>
    <n v="11"/>
    <n v="4"/>
    <n v="2"/>
    <n v="2"/>
    <s v="-"/>
    <n v="3"/>
    <n v="8"/>
    <n v="325"/>
    <s v="1"/>
    <s v="-"/>
    <s v="MINISTERIO DE INFRAESTRUCTURA"/>
    <s v="LA MATANZA"/>
    <s v="-"/>
    <s v="-"/>
    <s v="-"/>
    <s v="-"/>
    <n v="22786902.899999999"/>
    <s v=" $  0   "/>
    <n v="0"/>
    <n v="112413165"/>
    <n v="0"/>
    <n v="0"/>
    <n v="0"/>
    <n v="0"/>
    <n v="842421.35"/>
    <n v="0"/>
    <n v="0"/>
    <n v="0"/>
    <n v="0"/>
    <n v="24944542.880000003"/>
    <n v="0"/>
    <n v="0"/>
    <s v="X"/>
    <s v="FINALIZADO"/>
    <n v="1"/>
    <n v="1"/>
    <s v="-"/>
  </r>
  <r>
    <n v="1837"/>
    <x v="1"/>
    <s v="06. PLAN SANITARIO DE EMERGENCIA"/>
    <s v="-"/>
    <s v="-"/>
    <s v="-"/>
    <s v="DESAGUES PLUVIALES"/>
    <s v="-"/>
    <s v="SANEAMIENTO HIDRAULICO DE LA CUENCA ARROYO FINOCHIETTO-ETAPA II"/>
    <n v="2"/>
    <x v="3"/>
    <s v="-"/>
    <x v="4"/>
    <x v="35"/>
    <n v="3"/>
    <n v="51"/>
    <s v="-"/>
    <s v="2"/>
    <n v="11"/>
    <n v="4"/>
    <n v="2"/>
    <n v="2"/>
    <s v="-"/>
    <n v="3"/>
    <n v="8"/>
    <n v="325"/>
    <s v="1"/>
    <s v="-"/>
    <s v="MINISTERIO DE INFRAESTRUCTURA"/>
    <s v="LA MATANZA"/>
    <s v="-"/>
    <s v="-"/>
    <s v="-"/>
    <s v="-"/>
    <n v="5231443"/>
    <s v=" $  0   "/>
    <n v="0"/>
    <n v="5231443"/>
    <s v="-"/>
    <s v="-"/>
    <s v="-"/>
    <s v="-"/>
    <n v="2894990.91"/>
    <s v="-"/>
    <n v="0"/>
    <n v="0"/>
    <s v="-"/>
    <n v="0"/>
    <s v="-"/>
    <s v="-"/>
    <s v="-"/>
    <s v="FINALIZADO"/>
    <n v="1"/>
    <n v="1"/>
    <s v="-"/>
  </r>
  <r>
    <n v="1838"/>
    <x v="1"/>
    <s v="10. DESAGÜES PLUVIALES"/>
    <s v="-"/>
    <s v="-"/>
    <s v="-"/>
    <s v="CANALIZACIÓN"/>
    <s v="ARROYO UNAMUNO"/>
    <s v="ALIVIADOR ESTE ARROYO UNAMUNO ETAPA  II A"/>
    <n v="2"/>
    <x v="3"/>
    <s v="-"/>
    <x v="4"/>
    <x v="35"/>
    <n v="3"/>
    <n v="54"/>
    <s v="-"/>
    <s v="2"/>
    <n v="11"/>
    <n v="4"/>
    <n v="2"/>
    <n v="2"/>
    <s v="-"/>
    <n v="3"/>
    <n v="8"/>
    <n v="37"/>
    <s v="1"/>
    <s v="-"/>
    <s v="MINISTERIO DE INFRAESTRUCTURA"/>
    <s v="LOMAS DE ZAMORA"/>
    <s v="-"/>
    <s v="-"/>
    <d v="2011-11-17T00:00:00"/>
    <d v="2018-01-11T00:00:00"/>
    <n v="28690119.759999998"/>
    <s v=" $  0   "/>
    <n v="0"/>
    <n v="137801291.03999999"/>
    <n v="0"/>
    <n v="0"/>
    <n v="0"/>
    <n v="0"/>
    <n v="0"/>
    <n v="0"/>
    <n v="0"/>
    <n v="10273923.48"/>
    <n v="62015735"/>
    <n v="7456843.7700000005"/>
    <n v="14247741.550000001"/>
    <n v="30130300"/>
    <s v="X"/>
    <s v="EN EJECUCIÓN"/>
    <n v="1.04"/>
    <n v="0.95"/>
    <s v="-"/>
  </r>
  <r>
    <n v="1839"/>
    <x v="1"/>
    <s v="10. DESAGÜES PLUVIALES"/>
    <s v="-"/>
    <s v="-"/>
    <s v="-"/>
    <s v="CANALIZACIÓN"/>
    <s v="ARROYO UNAMUNO"/>
    <s v="ALIVIADOR ESTE ARROYO UNAMUNO IETAPA"/>
    <n v="2"/>
    <x v="3"/>
    <s v="-"/>
    <x v="4"/>
    <x v="35"/>
    <n v="3"/>
    <n v="53"/>
    <s v="-"/>
    <s v="2"/>
    <n v="11"/>
    <n v="4"/>
    <n v="2"/>
    <n v="2"/>
    <s v="-"/>
    <n v="3"/>
    <n v="8"/>
    <n v="37"/>
    <s v="1"/>
    <s v="-"/>
    <s v="MINISTERIO DE INFRAESTRUCTURA"/>
    <s v="LOMAS DE ZAMORA"/>
    <s v="-"/>
    <s v="-"/>
    <d v="2011-10-25T00:00:00"/>
    <d v="2018-02-01T00:00:00"/>
    <n v="14977094.51"/>
    <s v=" $  0   "/>
    <n v="0"/>
    <n v="249079690"/>
    <n v="0"/>
    <n v="0"/>
    <n v="0"/>
    <n v="0"/>
    <n v="0"/>
    <n v="0"/>
    <n v="0"/>
    <n v="0"/>
    <n v="37869403"/>
    <n v="56533774"/>
    <n v="56079249.350000001"/>
    <n v="98672"/>
    <s v="X"/>
    <s v="EN EJECUCIÓN"/>
    <n v="0.86"/>
    <n v="0.98950000000000005"/>
    <s v="NEUTRALIZADA POR INTERFERENCIA FFCC"/>
  </r>
  <r>
    <n v="1840"/>
    <x v="1"/>
    <s v="06. PLAN SANITARIO DE EMERGENCIA"/>
    <s v="-"/>
    <s v="-"/>
    <s v="-"/>
    <s v="ENTUBAMIENTOS"/>
    <s v="-"/>
    <s v="ENTUBAMIENTO ARROYO SARANDI VI ETAPA"/>
    <n v="2"/>
    <x v="3"/>
    <s v="-"/>
    <x v="4"/>
    <x v="35"/>
    <n v="4"/>
    <n v="56"/>
    <s v="-"/>
    <s v="2"/>
    <n v="11"/>
    <s v="-"/>
    <s v="-"/>
    <s v="-"/>
    <s v="-"/>
    <n v="3"/>
    <n v="8"/>
    <n v="25"/>
    <s v="1"/>
    <s v="-"/>
    <s v="MINISTERIO DE INFRAESTRUCTURA"/>
    <s v="AVELLANEDA"/>
    <s v="-"/>
    <s v="-"/>
    <s v="-"/>
    <s v="-"/>
    <n v="3299507.42"/>
    <s v=" $  0   "/>
    <n v="0"/>
    <n v="20921664"/>
    <s v="-"/>
    <s v="-"/>
    <s v="-"/>
    <n v="15264345.82"/>
    <s v="-"/>
    <s v="-"/>
    <n v="0"/>
    <n v="0"/>
    <s v="-"/>
    <n v="0"/>
    <s v="-"/>
    <n v="0"/>
    <s v="-"/>
    <s v="FINALIZADO"/>
    <n v="1"/>
    <n v="1"/>
    <s v="-"/>
  </r>
  <r>
    <n v="1841"/>
    <x v="1"/>
    <s v="10. DESAGÜES PLUVIALES"/>
    <s v="-"/>
    <s v="-"/>
    <s v="-"/>
    <s v="DESAGUES PLUVIALES"/>
    <s v="DESAGÜES PLUVIALES - RUTA 21"/>
    <s v="ADECUACION DE LOS DESAGUES PLUVIALES EN AREA RUTA 21 II ETAPA"/>
    <n v="2"/>
    <x v="3"/>
    <s v="-"/>
    <x v="4"/>
    <x v="35"/>
    <n v="4"/>
    <n v="55"/>
    <s v="-"/>
    <s v="2"/>
    <n v="11"/>
    <s v="-"/>
    <s v="-"/>
    <s v="-"/>
    <s v="-"/>
    <n v="3"/>
    <n v="8"/>
    <n v="41"/>
    <s v="1"/>
    <s v="-"/>
    <s v="MINISTERIO DE INFRAESTRUCTURA"/>
    <s v="MERLO"/>
    <s v="-"/>
    <s v="-"/>
    <d v="2012-04-24T00:00:00"/>
    <d v="2018-01-03T00:00:00"/>
    <n v="27114391"/>
    <s v=" $  0   "/>
    <n v="0"/>
    <n v="58135095"/>
    <n v="0"/>
    <n v="0"/>
    <n v="0"/>
    <n v="6337475.5999999996"/>
    <n v="10163699"/>
    <n v="0"/>
    <n v="0"/>
    <n v="0"/>
    <n v="4537183.05"/>
    <n v="1295891"/>
    <n v="0"/>
    <n v="0"/>
    <s v="X"/>
    <s v="FINALIZADO"/>
    <n v="1"/>
    <n v="1"/>
    <s v="-"/>
  </r>
  <r>
    <n v="1847"/>
    <x v="0"/>
    <s v="06. PLAN SANITARIO DE EMERGENCIA"/>
    <s v="-"/>
    <s v="-"/>
    <s v="-"/>
    <s v="VIVIENDAS NUEVAS"/>
    <s v="-"/>
    <s v="CONSTRUCCION DE 6 VIVIENDAS"/>
    <n v="2"/>
    <x v="1"/>
    <n v="354"/>
    <x v="9"/>
    <x v="14"/>
    <s v="-"/>
    <s v="-"/>
    <s v="77.VIVIENDAS NUEVAS EN LA CUENCA MATANZA RIACHUELO"/>
    <s v="3865/09"/>
    <n v="11"/>
    <n v="5"/>
    <n v="8"/>
    <n v="1"/>
    <n v="0"/>
    <n v="3"/>
    <n v="7"/>
    <n v="2"/>
    <s v="1"/>
    <s v="-"/>
    <s v="-"/>
    <s v="CABA"/>
    <s v="-"/>
    <s v="ALVARADO 2181 EN BARRACAS"/>
    <s v="-"/>
    <s v="-"/>
    <n v="730200"/>
    <s v="-"/>
    <s v="-"/>
    <n v="730200"/>
    <n v="118007.622"/>
    <s v="-"/>
    <n v="83852.52"/>
    <s v="-"/>
    <s v="-"/>
    <s v="-"/>
    <n v="0"/>
    <n v="0"/>
    <s v="-"/>
    <n v="0"/>
    <s v="-"/>
    <n v="0"/>
    <s v="-"/>
    <s v="-"/>
    <n v="1"/>
    <n v="1"/>
    <s v="-"/>
  </r>
  <r>
    <n v="1848"/>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5 EN BARRACAS"/>
    <s v="-"/>
    <s v="-"/>
    <n v="730200"/>
    <s v="-"/>
    <s v="-"/>
    <n v="730200"/>
    <n v="118007.622"/>
    <s v="-"/>
    <n v="83852.52"/>
    <s v="-"/>
    <s v="-"/>
    <s v="-"/>
    <n v="0"/>
    <n v="0"/>
    <s v="-"/>
    <n v="0"/>
    <s v="-"/>
    <n v="0"/>
    <s v="-"/>
    <s v="-"/>
    <s v="-"/>
    <s v="-"/>
    <s v="-"/>
  </r>
  <r>
    <n v="1849"/>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37 EN BARRACAS"/>
    <s v="-"/>
    <s v="-"/>
    <n v="730200"/>
    <s v="-"/>
    <s v="-"/>
    <n v="730200"/>
    <n v="118007.622"/>
    <s v="-"/>
    <n v="83852.52"/>
    <s v="-"/>
    <s v="-"/>
    <s v="-"/>
    <n v="0"/>
    <n v="0"/>
    <s v="-"/>
    <n v="0"/>
    <s v="-"/>
    <n v="0"/>
    <s v="-"/>
    <s v="-"/>
    <s v="-"/>
    <s v="-"/>
    <s v="-"/>
  </r>
  <r>
    <n v="1850"/>
    <x v="0"/>
    <s v="06. PLAN SANITARIO DE EMERGENCIA"/>
    <s v="-"/>
    <s v="-"/>
    <s v="-"/>
    <s v="VIVIENDAS NUEVAS"/>
    <s v="-"/>
    <s v="CONST. DE 288 VIV. E INFRA EN ESTEBAN ECHEVERRIA (SECTOR1)"/>
    <n v="2"/>
    <x v="1"/>
    <n v="354"/>
    <x v="9"/>
    <x v="14"/>
    <s v="-"/>
    <s v="-"/>
    <s v="77.VIVIENDAS NUEVAS EN LA CUENCA MATANZA RIACHUELO"/>
    <s v="1508/05"/>
    <n v="11"/>
    <n v="5"/>
    <n v="8"/>
    <n v="1"/>
    <n v="0"/>
    <n v="3"/>
    <n v="7"/>
    <n v="6"/>
    <s v="1"/>
    <s v="-"/>
    <s v="-"/>
    <s v="ESTEBAN ECHEVERRÍA"/>
    <s v="-"/>
    <s v="CONSTANZO EOCÉANO ATLÁNTICO Y MAINER"/>
    <s v="-"/>
    <s v="-"/>
    <n v="16271556.640000001"/>
    <s v="-"/>
    <s v="-"/>
    <n v="16271556.640000001"/>
    <n v="16069882.84"/>
    <n v="3595.79"/>
    <s v="-"/>
    <n v="198078.01"/>
    <s v="-"/>
    <s v="-"/>
    <n v="0"/>
    <n v="0"/>
    <s v="-"/>
    <n v="0"/>
    <s v="-"/>
    <n v="0"/>
    <s v="-"/>
    <s v="-"/>
    <n v="1"/>
    <n v="1"/>
    <s v="-"/>
  </r>
  <r>
    <n v="1851"/>
    <x v="0"/>
    <s v="06. PLAN SANITARIO DE EMERGENCIA"/>
    <s v="-"/>
    <s v="-"/>
    <s v="-"/>
    <s v="VIVIENDAS NUEVAS"/>
    <s v="-"/>
    <s v="CONST. DE 288 VIV. E INFRA EN ESTEBAN ECHEVERRIA (SECTOR 2)"/>
    <n v="2"/>
    <x v="1"/>
    <n v="354"/>
    <x v="9"/>
    <x v="14"/>
    <s v="-"/>
    <s v="-"/>
    <s v="77.VIVIENDAS NUEVAS EN LA CUENCA MATANZA RIACHUELO"/>
    <s v="1508/05"/>
    <n v="11"/>
    <n v="5"/>
    <n v="8"/>
    <n v="1"/>
    <n v="0"/>
    <n v="3"/>
    <n v="7"/>
    <n v="6"/>
    <s v="1"/>
    <s v="-"/>
    <s v="-"/>
    <s v="ESTEBAN ECHEVERRÍA"/>
    <s v="-"/>
    <s v="CONSTANZO EOCÉANO ATLÁNTICO Y MAINER"/>
    <s v="-"/>
    <s v="-"/>
    <n v="16271556.640000001"/>
    <s v="-"/>
    <s v="-"/>
    <n v="16271556.640000001"/>
    <n v="16069882.859999999"/>
    <n v="3595.79"/>
    <s v="-"/>
    <n v="198077.99"/>
    <s v="-"/>
    <s v="-"/>
    <n v="0"/>
    <n v="0"/>
    <s v="-"/>
    <n v="0"/>
    <s v="-"/>
    <n v="0"/>
    <s v="-"/>
    <s v="-"/>
    <n v="1"/>
    <n v="1"/>
    <s v="-"/>
  </r>
  <r>
    <n v="1852"/>
    <x v="0"/>
    <s v="06. PLAN SANITARIO DE EMERGENCIA"/>
    <s v="-"/>
    <s v="-"/>
    <s v="-"/>
    <s v="VIVIENDAS NUEVAS"/>
    <s v="-"/>
    <s v="CONCATENAR DE 284 VIVIENDAS"/>
    <n v="2"/>
    <x v="1"/>
    <n v="354"/>
    <x v="9"/>
    <x v="14"/>
    <s v="-"/>
    <s v="-"/>
    <s v="77.VIVIENDAS NUEVAS EN LA CUENCA MATANZA RIACHUELO"/>
    <s v="1537/05"/>
    <n v="11"/>
    <n v="5"/>
    <n v="8"/>
    <n v="1"/>
    <n v="0"/>
    <n v="3"/>
    <n v="7"/>
    <n v="6"/>
    <s v="1"/>
    <s v="-"/>
    <s v="-"/>
    <s v="LA MATANZA"/>
    <s v="-"/>
    <s v="ARECO Y GARCÍA DEL RÍO"/>
    <s v="-"/>
    <s v="-"/>
    <n v="17476650.510000002"/>
    <s v="-"/>
    <s v="-"/>
    <n v="17476650.510000002"/>
    <n v="16107407.48"/>
    <s v="-"/>
    <n v="1369243.03"/>
    <s v="-"/>
    <s v="-"/>
    <s v="-"/>
    <n v="0"/>
    <n v="0"/>
    <s v="-"/>
    <n v="0"/>
    <s v="-"/>
    <n v="0"/>
    <s v="-"/>
    <s v="-"/>
    <n v="1"/>
    <n v="1"/>
    <s v="EN LA COLUMNA &quot;PRINCIPAL&quot; SE INFORMÓ PRIMERAMENTE COMO &quot;8&quot;, MIENTRAS QUE EN JUNIO DE 2012 SE INFORMÓ COMO &quot;2&quot;."/>
  </r>
  <r>
    <n v="1853"/>
    <x v="0"/>
    <s v="06. PLAN SANITARIO DE EMERGENCIA"/>
    <s v="-"/>
    <s v="-"/>
    <s v="-"/>
    <s v="MEJORA Y MANTENIMIENTO"/>
    <s v="-"/>
    <s v="RENOV RED AGUA NP  AB"/>
    <n v="2"/>
    <x v="0"/>
    <n v="356"/>
    <x v="0"/>
    <x v="0"/>
    <n v="5"/>
    <s v="12258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90793.080799999996"/>
    <n v="17691.700400000002"/>
    <s v="-"/>
    <n v="936.8546"/>
    <n v="0"/>
    <n v="0"/>
    <n v="0"/>
    <n v="0"/>
    <n v="0"/>
    <s v="-"/>
    <s v="FINALIZADO"/>
    <n v="1"/>
    <n v="1"/>
    <s v="-"/>
  </r>
  <r>
    <n v="1854"/>
    <x v="0"/>
    <s v="06. PLAN SANITARIO DE EMERGENCIA"/>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1"/>
    <n v="1"/>
    <s v="-"/>
  </r>
  <r>
    <n v="1855"/>
    <x v="0"/>
    <s v="06. PLAN SANITARIO DE EMERGENCIA"/>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1"/>
    <n v="1"/>
    <s v="-"/>
  </r>
  <r>
    <n v="1856"/>
    <x v="0"/>
    <s v="06. PLAN SANITARIO DE EMERGENCIA"/>
    <s v="-"/>
    <s v="-"/>
    <s v="-"/>
    <s v="MEJORAMIENTOS DE VIVIENDA EXISTENTE"/>
    <s v="-"/>
    <s v="MEJORAMIENTO DE 3 VIVIENDAS"/>
    <n v="2"/>
    <x v="1"/>
    <n v="354"/>
    <x v="9"/>
    <x v="16"/>
    <s v="-"/>
    <s v="-"/>
    <s v="77. ACCIONES DE MEJORAMIENTO DE VIVIENDAS EN LA CMR"/>
    <s v="1100/05 - 318/06"/>
    <n v="11"/>
    <n v="5"/>
    <n v="8"/>
    <n v="1"/>
    <n v="0"/>
    <n v="3"/>
    <n v="7"/>
    <n v="2"/>
    <s v="1"/>
    <s v="-"/>
    <s v="-"/>
    <s v="CABA"/>
    <s v="-"/>
    <s v="-"/>
    <s v="-"/>
    <s v="-"/>
    <n v="47400"/>
    <s v="-"/>
    <s v="-"/>
    <n v="47400"/>
    <n v="40290"/>
    <s v="-"/>
    <s v="-"/>
    <s v="-"/>
    <s v="-"/>
    <s v="-"/>
    <n v="0"/>
    <n v="0"/>
    <s v="-"/>
    <n v="0"/>
    <s v="-"/>
    <n v="0"/>
    <s v="-"/>
    <s v="-"/>
    <n v="1"/>
    <n v="0.70830000000000004"/>
    <s v="-"/>
  </r>
  <r>
    <n v="1857"/>
    <x v="0"/>
    <s v="06. PLAN SANITARIO DE EMERGENCIA"/>
    <s v="-"/>
    <s v="-"/>
    <s v="-"/>
    <s v="MEJORAMIENTOS DE VIVIENDA EXISTENTE"/>
    <s v="-"/>
    <s v="MEJORAMIENTO DE 4 VIVIENDAS"/>
    <n v="2"/>
    <x v="1"/>
    <n v="354"/>
    <x v="9"/>
    <x v="16"/>
    <s v="-"/>
    <s v="-"/>
    <s v="77. ACCIONES DE MEJORAMIENTO DE VIVIENDAS EN LA CMR"/>
    <s v="1100/05 - 318/06"/>
    <n v="11"/>
    <n v="5"/>
    <n v="8"/>
    <n v="1"/>
    <n v="0"/>
    <n v="3"/>
    <n v="7"/>
    <n v="2"/>
    <s v="1"/>
    <s v="-"/>
    <s v="-"/>
    <s v="CABA"/>
    <s v="-"/>
    <s v="-"/>
    <s v="-"/>
    <s v="-"/>
    <n v="47400"/>
    <s v="-"/>
    <s v="-"/>
    <n v="47400"/>
    <n v="40290"/>
    <s v="-"/>
    <s v="-"/>
    <s v="-"/>
    <s v="-"/>
    <s v="-"/>
    <n v="0"/>
    <n v="0"/>
    <s v="-"/>
    <n v="0"/>
    <s v="-"/>
    <n v="0"/>
    <s v="-"/>
    <s v="-"/>
    <n v="1"/>
    <n v="0.56799999999999995"/>
    <s v="-"/>
  </r>
  <r>
    <n v="1859"/>
    <x v="0"/>
    <s v="06. PLAN SANITARIO DE EMERGENCIA"/>
    <s v="-"/>
    <s v="-"/>
    <s v="-"/>
    <s v="MEJORA Y MANTENIMIENTO"/>
    <s v="-"/>
    <s v="RENOV HIDRANTES DE  AGUA AB"/>
    <n v="2"/>
    <x v="0"/>
    <n v="356"/>
    <x v="0"/>
    <x v="0"/>
    <n v="5"/>
    <s v="1225952"/>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2460.390600000001"/>
    <s v="-"/>
    <s v="-"/>
    <n v="0"/>
    <n v="0"/>
    <n v="0"/>
    <n v="0"/>
    <n v="0"/>
    <n v="0"/>
    <s v="-"/>
    <s v="FINALIZADO"/>
    <n v="1"/>
    <n v="1"/>
    <s v="-"/>
  </r>
  <r>
    <n v="1861"/>
    <x v="0"/>
    <s v="06. PLAN SANITARIO DE EMERGENCIA"/>
    <s v="-"/>
    <s v="-"/>
    <s v="-"/>
    <s v="MEJORAMIENTOS DE VIVIENDA EXISTENTE"/>
    <s v="-"/>
    <s v="MEJORAMIENTO DE 7 VIVIENDAS"/>
    <n v="2"/>
    <x v="1"/>
    <n v="354"/>
    <x v="9"/>
    <x v="16"/>
    <s v="-"/>
    <s v="-"/>
    <s v="77. ACCIONES DE MEJORAMIENTO DE VIVIENDAS EN LA CMR"/>
    <s v="1100/05 - 318/06"/>
    <n v="11"/>
    <n v="5"/>
    <n v="8"/>
    <n v="1"/>
    <n v="0"/>
    <n v="3"/>
    <n v="7"/>
    <n v="2"/>
    <s v="1"/>
    <s v="-"/>
    <s v="-"/>
    <s v="CABA"/>
    <s v="-"/>
    <s v="-"/>
    <s v="-"/>
    <s v="-"/>
    <n v="110600"/>
    <s v="-"/>
    <s v="-"/>
    <n v="110600"/>
    <n v="94010"/>
    <s v="-"/>
    <s v="-"/>
    <s v="-"/>
    <s v="-"/>
    <s v="-"/>
    <n v="0"/>
    <n v="0"/>
    <s v="-"/>
    <n v="0"/>
    <s v="-"/>
    <n v="0"/>
    <s v="-"/>
    <s v="-"/>
    <n v="1"/>
    <n v="0.74750000000000005"/>
    <s v="-"/>
  </r>
  <r>
    <n v="1866"/>
    <x v="0"/>
    <s v="06. PLAN SANITARIO DE EMERGENCIA"/>
    <s v="-"/>
    <s v="-"/>
    <s v="-"/>
    <s v="MEJORAMIENTOS DE VIVIENDA EXISTENTE"/>
    <s v="-"/>
    <s v="20 MEJORAMIENTOS"/>
    <n v="2"/>
    <x v="1"/>
    <n v="354"/>
    <x v="9"/>
    <x v="16"/>
    <s v="-"/>
    <s v="-"/>
    <s v="77. ACCIONES DE MEJORAMIENTO DE VIVIENDAS EN LA CMR"/>
    <s v="1107/08"/>
    <n v="11"/>
    <n v="5"/>
    <n v="8"/>
    <n v="4"/>
    <n v="0"/>
    <n v="3"/>
    <n v="7"/>
    <n v="6"/>
    <s v="1"/>
    <s v="-"/>
    <s v="-"/>
    <s v="AVELLANEDA"/>
    <s v="-"/>
    <s v="OESTE- SUR"/>
    <s v="-"/>
    <s v="-"/>
    <n v="548000"/>
    <s v="-"/>
    <s v="-"/>
    <n v="548000"/>
    <n v="548000"/>
    <s v="-"/>
    <s v="-"/>
    <s v="-"/>
    <s v="-"/>
    <s v="-"/>
    <n v="0"/>
    <n v="0"/>
    <s v="-"/>
    <n v="0"/>
    <s v="-"/>
    <n v="0"/>
    <s v="-"/>
    <s v="-"/>
    <n v="1"/>
    <n v="0.74280000000000002"/>
    <s v="-"/>
  </r>
  <r>
    <n v="1867"/>
    <x v="0"/>
    <s v="06. PLAN SANITARIO DE EMERGENCIA"/>
    <s v="-"/>
    <s v="-"/>
    <s v="-"/>
    <s v="MEJORAMIENTOS DE VIVIENDA EXISTENTE"/>
    <s v="-"/>
    <s v="20 MEJORAMIENTOS"/>
    <n v="2"/>
    <x v="1"/>
    <n v="354"/>
    <x v="9"/>
    <x v="16"/>
    <s v="-"/>
    <s v="-"/>
    <s v="77. ACCIONES DE MEJORAMIENTO DE VIVIENDAS EN LA CMR"/>
    <s v="1108/08"/>
    <n v="11"/>
    <n v="5"/>
    <n v="8"/>
    <n v="4"/>
    <n v="0"/>
    <n v="3"/>
    <n v="7"/>
    <n v="6"/>
    <s v="1"/>
    <s v="-"/>
    <s v="-"/>
    <s v="LOMAS DE ZAMORA"/>
    <s v="-"/>
    <s v="OESTE- NORTE"/>
    <d v="2009-07-01T00:00:00"/>
    <s v="-"/>
    <n v="548000"/>
    <s v="-"/>
    <s v="-"/>
    <n v="548000"/>
    <n v="274000"/>
    <n v="274000"/>
    <s v="-"/>
    <s v="-"/>
    <s v="-"/>
    <s v="-"/>
    <n v="0"/>
    <n v="0"/>
    <s v="-"/>
    <n v="0"/>
    <s v="-"/>
    <n v="0"/>
    <s v="-"/>
    <s v="-"/>
    <n v="1"/>
    <n v="0.5746"/>
    <s v="-"/>
  </r>
  <r>
    <n v="1868"/>
    <x v="0"/>
    <s v="06. PLAN SANITARIO DE EMERGENCIA"/>
    <s v="-"/>
    <s v="-"/>
    <s v="-"/>
    <s v="EQUIPAMIENTO COMUNITARIO"/>
    <s v="-"/>
    <s v="CIC MÁXIMO 820 M2"/>
    <n v="2"/>
    <x v="1"/>
    <n v="354"/>
    <x v="9"/>
    <x v="17"/>
    <s v="-"/>
    <s v="-"/>
    <s v="78. INICIATIVAS SOCIALES – ABORÍGENES, RURALES Y EMERGENCIAS HABITACIONALES EN LA CUENCA MATANZA RIACHUELO"/>
    <s v="2298/07"/>
    <n v="11"/>
    <n v="5"/>
    <n v="8"/>
    <n v="6"/>
    <n v="0"/>
    <n v="3"/>
    <n v="7"/>
    <n v="6"/>
    <s v="1"/>
    <s v="-"/>
    <s v="-"/>
    <s v="LA MATANZA"/>
    <s v="-"/>
    <s v="B° MANZANARES - VILLA LUZURIAGA"/>
    <d v="2008-10-20T00:00:00"/>
    <s v="-"/>
    <n v="1347456"/>
    <s v="-"/>
    <s v="-"/>
    <n v="1347456"/>
    <n v="296100"/>
    <n v="648900"/>
    <n v="402456"/>
    <s v="-"/>
    <s v="-"/>
    <s v="-"/>
    <n v="0"/>
    <n v="0"/>
    <s v="-"/>
    <n v="0"/>
    <s v="-"/>
    <n v="0"/>
    <s v="-"/>
    <s v="-"/>
    <n v="1"/>
    <n v="0.4733"/>
    <s v="-"/>
  </r>
  <r>
    <n v="1869"/>
    <x v="0"/>
    <s v="06. PLAN SANITARIO DE EMERGENCIA"/>
    <s v="-"/>
    <s v="-"/>
    <s v="-"/>
    <s v="EQUIPAMIENTO COMUNITARIO"/>
    <s v="-"/>
    <s v="CIC MÁXIMO 820 M2"/>
    <n v="2"/>
    <x v="1"/>
    <n v="354"/>
    <x v="9"/>
    <x v="17"/>
    <s v="-"/>
    <s v="-"/>
    <s v="78. INICIATIVAS SOCIALES – ABORÍGENES, RURALES Y EMERGENCIAS HABITACIONALES EN LA CUENCA MATANZA RIACHUELO"/>
    <s v="2300/07"/>
    <n v="11"/>
    <n v="5"/>
    <n v="8"/>
    <n v="6"/>
    <n v="0"/>
    <n v="3"/>
    <n v="7"/>
    <n v="6"/>
    <s v="1"/>
    <s v="-"/>
    <s v="-"/>
    <s v="LA MATANZA"/>
    <s v="-"/>
    <s v="EL TORERO"/>
    <d v="2008-10-20T00:00:00"/>
    <s v="-"/>
    <n v="1352316"/>
    <s v="-"/>
    <s v="-"/>
    <n v="1352316"/>
    <n v="296100"/>
    <n v="648900"/>
    <n v="407316"/>
    <s v="-"/>
    <s v="-"/>
    <s v="-"/>
    <n v="0"/>
    <n v="0"/>
    <s v="-"/>
    <n v="0"/>
    <s v="-"/>
    <n v="0"/>
    <s v="-"/>
    <s v="-"/>
    <n v="0.64686515860797644"/>
    <n v="0.50429999999999997"/>
    <s v="-"/>
  </r>
  <r>
    <n v="1870"/>
    <x v="0"/>
    <s v="06. PLAN SANITARIO DE EMERGENCIA"/>
    <s v="-"/>
    <s v="-"/>
    <s v="-"/>
    <s v="EQUIPAMIENTO COMUNITARIO"/>
    <s v="-"/>
    <s v="PLAZA GRAL PAZ"/>
    <n v="2"/>
    <x v="1"/>
    <n v="354"/>
    <x v="9"/>
    <x v="16"/>
    <s v="-"/>
    <s v="-"/>
    <s v="78. DESARROLLO DE LA INFRAESTRUCTURA URBANA EN LA CMR"/>
    <s v="661/2009"/>
    <n v="11"/>
    <n v="5"/>
    <n v="8"/>
    <n v="6"/>
    <n v="0"/>
    <n v="3"/>
    <n v="7"/>
    <n v="6"/>
    <s v="1"/>
    <s v="-"/>
    <s v="-"/>
    <s v="AVELLANEDA"/>
    <s v="-"/>
    <s v="GRAL. PAZ Y COLON"/>
    <d v="2009-05-18T00:00:00"/>
    <s v="-"/>
    <n v="600000"/>
    <s v="-"/>
    <s v="-"/>
    <n v="600000"/>
    <n v="300000"/>
    <n v="300000"/>
    <s v="-"/>
    <s v="-"/>
    <s v="-"/>
    <s v="-"/>
    <n v="0"/>
    <n v="0"/>
    <s v="-"/>
    <n v="0"/>
    <s v="-"/>
    <n v="0"/>
    <s v="-"/>
    <s v="-"/>
    <n v="1"/>
    <n v="1"/>
    <s v="-"/>
  </r>
  <r>
    <n v="1871"/>
    <x v="0"/>
    <s v="06. PLAN SANITARIO DE EMERGENCIA"/>
    <s v="-"/>
    <s v="-"/>
    <s v="-"/>
    <s v="EQUIPAMIENTO COMUNITARIO"/>
    <s v="-"/>
    <s v="POLIDEPORTIVO"/>
    <n v="2"/>
    <x v="1"/>
    <n v="354"/>
    <x v="9"/>
    <x v="16"/>
    <s v="-"/>
    <s v="-"/>
    <s v="77. ACCIONES DE MEJORAMIENTO DE VIVIENDAS EN LA CMR"/>
    <s v="662/09"/>
    <n v="11"/>
    <n v="5"/>
    <n v="8"/>
    <n v="6"/>
    <n v="0"/>
    <n v="3"/>
    <n v="7"/>
    <n v="6"/>
    <s v="1"/>
    <s v="-"/>
    <s v="-"/>
    <s v="AVELLANEDA"/>
    <s v="-"/>
    <s v="LIMAY Y MANSILLA"/>
    <d v="2009-06-01T00:00:00"/>
    <s v="-"/>
    <n v="600000"/>
    <s v="-"/>
    <s v="-"/>
    <n v="600000"/>
    <n v="300000"/>
    <n v="300000"/>
    <s v="-"/>
    <s v="-"/>
    <s v="-"/>
    <s v="-"/>
    <n v="0"/>
    <n v="0"/>
    <s v="-"/>
    <n v="0"/>
    <s v="-"/>
    <n v="0"/>
    <s v="-"/>
    <s v="-"/>
    <n v="1"/>
    <n v="1"/>
    <s v="-"/>
  </r>
  <r>
    <n v="1872"/>
    <x v="0"/>
    <s v="06. PLAN SANITARIO DE EMERGENCIA"/>
    <s v="-"/>
    <s v="-"/>
    <s v="-"/>
    <s v="EQUIPAMIENTO COMUNITARIO"/>
    <s v="-"/>
    <s v="JARDIN MATERNAL N° 5"/>
    <n v="2"/>
    <x v="1"/>
    <n v="354"/>
    <x v="9"/>
    <x v="16"/>
    <s v="-"/>
    <s v="-"/>
    <s v="77. ACCIONES DE MEJORAMIENTO DE VIVIENDAS EN LA CMR"/>
    <s v="665/2009"/>
    <n v="11"/>
    <n v="5"/>
    <n v="8"/>
    <n v="6"/>
    <n v="0"/>
    <n v="3"/>
    <n v="7"/>
    <n v="6"/>
    <s v="1"/>
    <s v="-"/>
    <s v="-"/>
    <s v="AVELLANEDA"/>
    <s v="-"/>
    <s v="MERLO Y OBARRIO"/>
    <s v="-"/>
    <s v="-"/>
    <n v="600000"/>
    <s v="-"/>
    <s v="-"/>
    <n v="600000"/>
    <n v="300000"/>
    <n v="300000"/>
    <s v="-"/>
    <s v="-"/>
    <s v="-"/>
    <s v="-"/>
    <n v="0"/>
    <n v="0"/>
    <s v="-"/>
    <n v="0"/>
    <s v="-"/>
    <n v="0"/>
    <s v="-"/>
    <s v="-"/>
    <n v="1"/>
    <n v="1"/>
    <s v="-"/>
  </r>
  <r>
    <n v="1873"/>
    <x v="0"/>
    <s v="06. PLAN SANITARIO DE EMERGENCIA"/>
    <s v="-"/>
    <s v="-"/>
    <s v="-"/>
    <s v="EQUIPAMIENTO COMUNITARIO"/>
    <s v="-"/>
    <s v="RECONST. JARDIN MATERNAL N° 6"/>
    <n v="2"/>
    <x v="1"/>
    <n v="354"/>
    <x v="9"/>
    <x v="16"/>
    <s v="-"/>
    <s v="-"/>
    <s v="77. ACCIONES DE MEJORAMIENTO DE VIVIENDAS EN LA CMR"/>
    <s v="1261/09"/>
    <n v="11"/>
    <n v="5"/>
    <n v="8"/>
    <n v="6"/>
    <n v="0"/>
    <n v="3"/>
    <n v="7"/>
    <n v="6"/>
    <s v="1"/>
    <s v="-"/>
    <s v="-"/>
    <s v="AVELLANEDA"/>
    <s v="-"/>
    <s v="HEREDIA Y CANAL SARANDÍ"/>
    <d v="2009-04-14T00:00:00"/>
    <s v="-"/>
    <n v="600000"/>
    <s v="-"/>
    <s v="-"/>
    <n v="600000"/>
    <n v="300000"/>
    <n v="300000"/>
    <s v="-"/>
    <s v="-"/>
    <s v="-"/>
    <s v="-"/>
    <n v="0"/>
    <n v="0"/>
    <s v="-"/>
    <n v="0"/>
    <s v="-"/>
    <n v="0"/>
    <s v="-"/>
    <s v="-"/>
    <n v="1"/>
    <n v="1"/>
    <s v="-"/>
  </r>
  <r>
    <n v="1874"/>
    <x v="0"/>
    <s v="06. PLAN SANITARIO DE EMERGENCIA"/>
    <s v="-"/>
    <s v="-"/>
    <s v="-"/>
    <s v="EQUIPAMIENTO COMUNITARIO"/>
    <s v="-"/>
    <s v="UNIDAD SANITARIA ISLAS MALVINAS"/>
    <n v="2"/>
    <x v="1"/>
    <n v="354"/>
    <x v="9"/>
    <x v="16"/>
    <s v="-"/>
    <s v="-"/>
    <s v="77. ACCIONES DE MEJORAMIENTO DE VIVIENDAS EN LA CMR"/>
    <s v="2725/2009"/>
    <n v="11"/>
    <n v="5"/>
    <n v="8"/>
    <n v="6"/>
    <n v="0"/>
    <n v="3"/>
    <n v="7"/>
    <n v="6"/>
    <s v="1"/>
    <s v="-"/>
    <s v="-"/>
    <s v="AVELLANEDA"/>
    <s v="-"/>
    <s v="MERLO Y OBARRIO"/>
    <s v="-"/>
    <s v="-"/>
    <n v="600000"/>
    <s v="-"/>
    <s v="-"/>
    <n v="600000"/>
    <n v="300000"/>
    <n v="300000"/>
    <s v="-"/>
    <s v="-"/>
    <s v="-"/>
    <s v="-"/>
    <n v="0"/>
    <n v="0"/>
    <s v="-"/>
    <n v="0"/>
    <s v="-"/>
    <n v="0"/>
    <s v="-"/>
    <s v="-"/>
    <n v="1"/>
    <n v="1"/>
    <s v="-"/>
  </r>
  <r>
    <n v="1875"/>
    <x v="0"/>
    <s v="06. PLAN SANITARIO DE EMERGENCIA"/>
    <s v="-"/>
    <s v="-"/>
    <s v="-"/>
    <s v="EQUIPAMIENTO COMUNITARIO"/>
    <s v="-"/>
    <s v="REC. PLAZOLETA RAMON FRANCO"/>
    <n v="2"/>
    <x v="1"/>
    <n v="354"/>
    <x v="9"/>
    <x v="16"/>
    <s v="-"/>
    <s v="-"/>
    <s v="78. DESARROLLO DE LA INFRAESTRUCTURA URBANA EN LA CMR"/>
    <s v="1004/2009"/>
    <n v="11"/>
    <n v="5"/>
    <n v="8"/>
    <n v="6"/>
    <n v="0"/>
    <n v="3"/>
    <n v="7"/>
    <n v="6"/>
    <s v="1"/>
    <s v="-"/>
    <s v="-"/>
    <s v="AVELLANEDA"/>
    <s v="-"/>
    <s v="RAMON FRANCO Y SAN VICENTE"/>
    <s v="-"/>
    <s v="-"/>
    <n v="600000"/>
    <s v="-"/>
    <s v="-"/>
    <n v="600000"/>
    <n v="300000"/>
    <n v="300000"/>
    <s v="-"/>
    <s v="-"/>
    <s v="-"/>
    <s v="-"/>
    <n v="0"/>
    <n v="0"/>
    <s v="-"/>
    <n v="0"/>
    <s v="-"/>
    <n v="0"/>
    <s v="-"/>
    <s v="-"/>
    <n v="1"/>
    <n v="1"/>
    <s v="-"/>
  </r>
  <r>
    <n v="1876"/>
    <x v="0"/>
    <s v="06. PLAN SANITARIO DE EMERGENCIA"/>
    <s v="-"/>
    <s v="-"/>
    <s v="-"/>
    <s v="EQUIPAMIENTO COMUNITARIO"/>
    <s v="-"/>
    <s v="UNIDAD SANITARIA N° 11"/>
    <n v="2"/>
    <x v="1"/>
    <n v="354"/>
    <x v="9"/>
    <x v="16"/>
    <s v="-"/>
    <s v="-"/>
    <s v="77. ACCIONES DE MEJORAMIENTO DE VIVIENDAS EN LA CMR"/>
    <s v="663/2009"/>
    <n v="11"/>
    <n v="5"/>
    <n v="8"/>
    <n v="6"/>
    <n v="0"/>
    <n v="3"/>
    <n v="7"/>
    <n v="6"/>
    <s v="1"/>
    <s v="-"/>
    <s v="-"/>
    <s v="AVELLANEDA"/>
    <s v="-"/>
    <s v="DEHEZA Y C. LARRALDE"/>
    <s v="-"/>
    <s v="-"/>
    <n v="600000"/>
    <s v="-"/>
    <s v="-"/>
    <n v="600000"/>
    <n v="300000"/>
    <n v="300000"/>
    <s v="-"/>
    <s v="-"/>
    <s v="-"/>
    <s v="-"/>
    <n v="0"/>
    <n v="0"/>
    <s v="-"/>
    <n v="0"/>
    <s v="-"/>
    <n v="0"/>
    <s v="-"/>
    <s v="-"/>
    <n v="1"/>
    <n v="1"/>
    <s v="-"/>
  </r>
  <r>
    <n v="1877"/>
    <x v="0"/>
    <s v="06. PLAN SANITARIO DE EMERGENCIA"/>
    <s v="-"/>
    <s v="-"/>
    <s v="-"/>
    <s v="RED VIAL Y PEATONAL"/>
    <s v="-"/>
    <s v="16.000 MTS. VEREDA"/>
    <n v="2"/>
    <x v="1"/>
    <n v="354"/>
    <x v="9"/>
    <x v="17"/>
    <s v="-"/>
    <s v="-"/>
    <s v="77. INTEGRACIÓN SOCIOECONÓMICA – CONSTRUCCIÓN POR COOPERATIVAS EN LA CUENCA MATANZA RIACHUELO"/>
    <s v="MH-BUE-AVELL-01"/>
    <n v="11"/>
    <n v="5"/>
    <n v="8"/>
    <n v="6"/>
    <n v="0"/>
    <n v="3"/>
    <n v="7"/>
    <n v="6"/>
    <s v="1"/>
    <s v="-"/>
    <s v="-"/>
    <s v="AVELLANEDA"/>
    <s v="-"/>
    <s v="VILLA DOMÍNICO"/>
    <d v="2010-02-01T00:00:00"/>
    <d v="2011-05-22T00:00:00"/>
    <n v="630000"/>
    <s v="-"/>
    <s v="-"/>
    <n v="630000"/>
    <n v="630000"/>
    <s v="-"/>
    <s v="-"/>
    <s v="-"/>
    <s v="-"/>
    <s v="-"/>
    <n v="0"/>
    <n v="0"/>
    <s v="-"/>
    <n v="0"/>
    <s v="-"/>
    <n v="0"/>
    <s v="-"/>
    <s v="-"/>
    <n v="1"/>
    <n v="1"/>
    <s v="-"/>
  </r>
  <r>
    <n v="1878"/>
    <x v="0"/>
    <s v="06. PLAN SANITARIO DE EMERGENCIA"/>
    <s v="-"/>
    <s v="-"/>
    <s v="-"/>
    <s v="RED VIAL Y PEATONAL"/>
    <s v="-"/>
    <s v=" 16.000 MTS. VEREDA"/>
    <n v="2"/>
    <x v="1"/>
    <n v="354"/>
    <x v="9"/>
    <x v="17"/>
    <s v="-"/>
    <s v="-"/>
    <s v="77. INTEGRACIÓN SOCIOECONÓMICA – CONSTRUCCIÓN POR COOPERATIVAS EN LA CUENCA MATANZA RIACHUELO"/>
    <s v="4005/09"/>
    <n v="11"/>
    <n v="5"/>
    <n v="8"/>
    <n v="6"/>
    <n v="0"/>
    <n v="3"/>
    <n v="7"/>
    <n v="6"/>
    <s v="1"/>
    <s v="-"/>
    <s v="-"/>
    <s v="MORÓN"/>
    <s v="-"/>
    <s v="CASTELAR-PALOMAR"/>
    <d v="2007-10-10T00:00:00"/>
    <s v="-"/>
    <n v="668484"/>
    <s v="-"/>
    <s v="-"/>
    <n v="668484"/>
    <n v="630000"/>
    <s v="-"/>
    <n v="349242"/>
    <s v="-"/>
    <s v="-"/>
    <s v="-"/>
    <n v="0"/>
    <n v="0"/>
    <s v="-"/>
    <n v="0"/>
    <s v="-"/>
    <n v="0"/>
    <s v="-"/>
    <s v="-"/>
    <n v="1"/>
    <n v="1"/>
    <s v="-"/>
  </r>
  <r>
    <n v="1880"/>
    <x v="0"/>
    <s v="06. PLAN SANITARIO DE EMERGENCIA"/>
    <s v="-"/>
    <s v="-"/>
    <s v="-"/>
    <s v="MEJORAMIENTOS DE VIVIENDA EXISTENTE"/>
    <s v="-"/>
    <s v="200 MEJORAMIENTOS"/>
    <n v="2"/>
    <x v="1"/>
    <n v="354"/>
    <x v="9"/>
    <x v="16"/>
    <s v="-"/>
    <s v="-"/>
    <s v="77. ACCIONES DE MEJORAMIENTO DE VIVIENDAS EN LA CMR"/>
    <s v="413/09"/>
    <n v="11"/>
    <n v="5"/>
    <n v="8"/>
    <n v="6"/>
    <n v="0"/>
    <n v="3"/>
    <n v="7"/>
    <n v="6"/>
    <s v="1"/>
    <s v="-"/>
    <s v="-"/>
    <s v="MORÓN"/>
    <s v="-"/>
    <s v="-"/>
    <d v="2009-06-01T00:00:00"/>
    <s v="-"/>
    <n v="7599213.9699999997"/>
    <s v="-"/>
    <s v="-"/>
    <n v="7599213.9699999997"/>
    <n v="717600"/>
    <n v="537452.77"/>
    <n v="620661.4"/>
    <n v="2152310.77"/>
    <n v="887641.81"/>
    <n v="1638089.36"/>
    <n v="3844174.36"/>
    <n v="0"/>
    <s v="-"/>
    <n v="0"/>
    <s v="-"/>
    <n v="0"/>
    <s v="-"/>
    <s v="-"/>
    <n v="1"/>
    <n v="0.60409999999999997"/>
    <s v="-"/>
  </r>
  <r>
    <n v="1881"/>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s v="-"/>
    <n v="1323000"/>
    <s v="-"/>
    <s v="-"/>
    <n v="1323000"/>
    <n v="1323000"/>
    <s v="-"/>
    <s v="-"/>
    <s v="-"/>
    <s v="-"/>
    <s v="-"/>
    <n v="0"/>
    <n v="0"/>
    <s v="-"/>
    <n v="0"/>
    <s v="-"/>
    <n v="0"/>
    <s v="-"/>
    <s v="-"/>
    <n v="1"/>
    <n v="1"/>
    <s v="-"/>
  </r>
  <r>
    <n v="1882"/>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6-09-30T00:00:00"/>
    <d v="2007-06-20T00:00:00"/>
    <n v="1323000"/>
    <s v="-"/>
    <s v="-"/>
    <n v="1323000"/>
    <n v="1323000"/>
    <s v="-"/>
    <s v="-"/>
    <s v="-"/>
    <s v="-"/>
    <s v="-"/>
    <n v="0"/>
    <n v="0"/>
    <s v="-"/>
    <n v="0"/>
    <s v="-"/>
    <n v="0"/>
    <s v="-"/>
    <s v="-"/>
    <n v="1"/>
    <n v="1"/>
    <s v="-"/>
  </r>
  <r>
    <n v="1883"/>
    <x v="0"/>
    <s v="06. PLAN SANITARIO DE EMERGENCIA"/>
    <s v="-"/>
    <s v="-"/>
    <s v="-"/>
    <s v="MEJORAMIENTOS DE VIVIENDA EXISTENTE"/>
    <s v="-"/>
    <s v="150 MEJORAMIENTOS"/>
    <n v="2"/>
    <x v="1"/>
    <n v="354"/>
    <x v="9"/>
    <x v="17"/>
    <s v="-"/>
    <s v="-"/>
    <s v="77. INTEGRACIÓN SOCIOECONÓMICA – CONSTRUCCIÓN POR COOPERATIVAS EN LA CUENCA MATANZA RIACHUELO"/>
    <s v="MV-BA-LAMAT-11"/>
    <n v="11"/>
    <n v="5"/>
    <n v="8"/>
    <n v="6"/>
    <n v="0"/>
    <n v="3"/>
    <n v="7"/>
    <n v="6"/>
    <s v="1"/>
    <s v="-"/>
    <s v="-"/>
    <s v="LA MATANZA"/>
    <s v="-"/>
    <s v="VILLA PALITO"/>
    <d v="2005-11-01T00:00:00"/>
    <d v="2006-08-24T00:00:00"/>
    <n v="1500000"/>
    <s v="-"/>
    <s v="-"/>
    <n v="1500000"/>
    <n v="1500000"/>
    <s v="-"/>
    <s v="-"/>
    <s v="-"/>
    <s v="-"/>
    <s v="-"/>
    <n v="0"/>
    <n v="0"/>
    <s v="-"/>
    <n v="0"/>
    <s v="-"/>
    <n v="0"/>
    <s v="-"/>
    <s v="-"/>
    <n v="1"/>
    <n v="1"/>
    <s v="-"/>
  </r>
  <r>
    <n v="1884"/>
    <x v="0"/>
    <s v="06. PLAN SANITARIO DE EMERGENCIA"/>
    <s v="-"/>
    <s v="-"/>
    <s v="-"/>
    <s v="RED VIAL Y PEATONAL"/>
    <s v="-"/>
    <s v="10 CUADRAS DE ACCESO A ESCUELAS "/>
    <n v="2"/>
    <x v="1"/>
    <n v="354"/>
    <x v="9"/>
    <x v="19"/>
    <s v="-"/>
    <s v="-"/>
    <s v="-"/>
    <s v="1143/09"/>
    <s v="-"/>
    <n v="5"/>
    <n v="8"/>
    <s v="-"/>
    <n v="0"/>
    <n v="3"/>
    <n v="7"/>
    <n v="6"/>
    <s v="1"/>
    <s v="-"/>
    <s v="-"/>
    <s v="MARCOS PAZ"/>
    <s v="-"/>
    <s v="PAVIMENTACIÓN DE 1 CUADRAS DENTRO DEL EJIDO URBANO DE LA MUNICIPALIDAD DE MARCOS PAZ EN CALLES: SAN PIETRO ENTRE RUTA 2 Y ZAMUDIO - RIVADAVIA ENTRE JOSE C PAZ Y ROCA - EMILIO MITRE ENTRE LAVALLE Y BALCARCE - RIVADAVIA ENTRE RODRIGUEZ PEÑA Y PASO - BERNARDO DE IRIGOYEN ENTRE CRUCERO GENERAL BELGRANO Y MONTEVIDEO - CORRIENTES ENTRE RUTA 2 E ITALIA - ESMERALDA ENTRE SAN MARTIN Y ALVAREZ JONTE . "/>
    <s v="-"/>
    <s v="-"/>
    <n v="1500000"/>
    <s v="-"/>
    <s v="-"/>
    <n v="1500000"/>
    <n v="1500000"/>
    <s v="-"/>
    <s v="-"/>
    <s v="-"/>
    <s v="-"/>
    <s v="-"/>
    <n v="0"/>
    <n v="0"/>
    <s v="-"/>
    <n v="0"/>
    <s v="-"/>
    <n v="0"/>
    <s v="-"/>
    <s v="-"/>
    <n v="1"/>
    <n v="1"/>
    <s v="-"/>
  </r>
  <r>
    <n v="1885"/>
    <x v="0"/>
    <s v="06. PLAN SANITARIO DE EMERGENCIA"/>
    <s v="-"/>
    <s v="-"/>
    <s v="-"/>
    <s v="MEJORAMIENTOS DE VIVIENDA EXISTENTE"/>
    <s v="-"/>
    <s v="150 MEJORAMIENTOS"/>
    <n v="2"/>
    <x v="1"/>
    <n v="354"/>
    <x v="9"/>
    <x v="17"/>
    <s v="-"/>
    <s v="-"/>
    <s v="77. INTEGRACIÓN SOCIOECONÓMICA – CONSTRUCCIÓN POR COOPERATIVAS EN LA CUENCA MATANZA RIACHUELO"/>
    <s v="MV-BA-LAMAT-13"/>
    <n v="11"/>
    <n v="5"/>
    <n v="8"/>
    <n v="6"/>
    <n v="0"/>
    <n v="3"/>
    <n v="7"/>
    <n v="6"/>
    <s v="1"/>
    <s v="-"/>
    <s v="-"/>
    <s v="LA MATANZA"/>
    <s v="-"/>
    <s v="VILLA PALITO"/>
    <d v="2007-07-02T00:00:00"/>
    <d v="2008-01-15T00:00:00"/>
    <n v="2835000"/>
    <s v="-"/>
    <s v="-"/>
    <n v="2835000"/>
    <n v="2835000"/>
    <s v="-"/>
    <s v="-"/>
    <s v="-"/>
    <s v="-"/>
    <s v="-"/>
    <n v="0"/>
    <n v="0"/>
    <s v="-"/>
    <n v="0"/>
    <s v="-"/>
    <n v="0"/>
    <s v="-"/>
    <s v="-"/>
    <n v="1"/>
    <n v="1"/>
    <s v="-"/>
  </r>
  <r>
    <n v="1886"/>
    <x v="0"/>
    <s v="06. PLAN SANITARIO DE EMERGENCIA"/>
    <s v="-"/>
    <s v="-"/>
    <s v="-"/>
    <s v="MEJORAMIENTOS DE VIVIENDA EXISTENTE"/>
    <s v="-"/>
    <s v="150 MEJORAMIENTOS"/>
    <n v="2"/>
    <x v="1"/>
    <n v="354"/>
    <x v="9"/>
    <x v="17"/>
    <s v="-"/>
    <s v="-"/>
    <s v="77. INTEGRACIÓN SOCIOECONÓMICA – CONSTRUCCIÓN POR COOPERATIVAS EN LA CUENCA MATANZA RIACHUELO"/>
    <s v="MV-BA-LAMAT-14"/>
    <n v="11"/>
    <n v="5"/>
    <n v="8"/>
    <n v="6"/>
    <n v="0"/>
    <n v="3"/>
    <n v="7"/>
    <n v="6"/>
    <s v="1"/>
    <s v="-"/>
    <s v="-"/>
    <s v="LA MATANZA"/>
    <s v="-"/>
    <s v="VILLA PALITO"/>
    <d v="2001-01-26T00:00:00"/>
    <d v="2007-06-20T00:00:00"/>
    <n v="2835000"/>
    <s v="-"/>
    <s v="-"/>
    <n v="2835000"/>
    <n v="2835000"/>
    <s v="-"/>
    <s v="-"/>
    <s v="-"/>
    <s v="-"/>
    <s v="-"/>
    <n v="0"/>
    <n v="0"/>
    <s v="-"/>
    <n v="0"/>
    <s v="-"/>
    <n v="0"/>
    <s v="-"/>
    <s v="-"/>
    <n v="1"/>
    <n v="1"/>
    <s v="-"/>
  </r>
  <r>
    <n v="1887"/>
    <x v="0"/>
    <s v="06. PLAN SANITARIO DE EMERGENCIA"/>
    <s v="-"/>
    <s v="-"/>
    <s v="-"/>
    <s v="EQUIPAMIENTO COMUNITARIO"/>
    <s v="-"/>
    <s v="REMODELACION Y AMPLIACION DEL INSTITUTO MUNICIPAL DE CERAMICA"/>
    <n v="2"/>
    <x v="1"/>
    <n v="354"/>
    <x v="9"/>
    <x v="16"/>
    <s v="-"/>
    <s v="-"/>
    <s v="77. ACCIONES DE MEJORAMIENTO DE VIVIENDAS EN LA CMR"/>
    <s v="694/2010"/>
    <n v="11"/>
    <n v="5"/>
    <n v="8"/>
    <n v="6"/>
    <n v="0"/>
    <n v="3"/>
    <n v="7"/>
    <n v="6"/>
    <s v="1"/>
    <s v="-"/>
    <s v="-"/>
    <s v="AVELLANEDA"/>
    <s v="-"/>
    <s v="-"/>
    <d v="2010-10-25T00:00:00"/>
    <s v="-"/>
    <n v="600000"/>
    <s v="-"/>
    <s v="-"/>
    <n v="600000"/>
    <s v="-"/>
    <s v="-"/>
    <n v="300000"/>
    <n v="300000"/>
    <s v="-"/>
    <s v="-"/>
    <n v="0"/>
    <n v="0"/>
    <s v="-"/>
    <n v="0"/>
    <s v="-"/>
    <n v="0"/>
    <s v="-"/>
    <s v="-"/>
    <n v="1"/>
    <n v="1"/>
    <s v="-"/>
  </r>
  <r>
    <n v="1888"/>
    <x v="0"/>
    <s v="06. PLAN SANITARIO DE EMERGENCIA"/>
    <s v="-"/>
    <s v="-"/>
    <s v="-"/>
    <s v="EQUIPAMIENTO COMUNITARIO"/>
    <s v="-"/>
    <s v="PUESTA EN VALOR DE LA FACHADA DE LA CASA DE LA CULTURA - 1° ETAPA"/>
    <n v="2"/>
    <x v="1"/>
    <n v="354"/>
    <x v="9"/>
    <x v="16"/>
    <s v="-"/>
    <s v="-"/>
    <s v="77. ACCIONES DE MEJORAMIENTO DE VIVIENDAS EN LA CMR"/>
    <s v="694/2010"/>
    <n v="11"/>
    <n v="5"/>
    <n v="8"/>
    <n v="6"/>
    <n v="0"/>
    <n v="3"/>
    <n v="7"/>
    <n v="6"/>
    <s v="1"/>
    <s v="-"/>
    <s v="-"/>
    <s v="AVELLANEDA"/>
    <s v="-"/>
    <s v="-"/>
    <d v="2010-11-01T00:00:00"/>
    <s v="-"/>
    <n v="600000"/>
    <s v="-"/>
    <s v="-"/>
    <n v="600000"/>
    <s v="-"/>
    <s v="-"/>
    <n v="300000"/>
    <n v="300000"/>
    <s v="-"/>
    <s v="-"/>
    <n v="0"/>
    <n v="0"/>
    <s v="-"/>
    <n v="0"/>
    <s v="-"/>
    <n v="0"/>
    <s v="-"/>
    <s v="-"/>
    <n v="1"/>
    <n v="0.4"/>
    <s v="-"/>
  </r>
  <r>
    <n v="1889"/>
    <x v="0"/>
    <s v="06. PLAN SANITARIO DE EMERGENCIA"/>
    <s v="-"/>
    <s v="-"/>
    <s v="-"/>
    <s v="VIVIENDAS NUEVAS"/>
    <s v="-"/>
    <s v="CONSTRUCCIÓN DE PARROQUIA NUESTRA SEÑORA DE LA PAZ"/>
    <n v="2"/>
    <x v="1"/>
    <n v="354"/>
    <x v="9"/>
    <x v="16"/>
    <s v="-"/>
    <s v="-"/>
    <s v="77. ACCIONES DE MEJORAMIENTO DE VIVIENDAS EN LA CMR"/>
    <s v="694/2010"/>
    <n v="11"/>
    <n v="5"/>
    <n v="8"/>
    <n v="6"/>
    <n v="0"/>
    <n v="3"/>
    <n v="7"/>
    <n v="6"/>
    <s v="1"/>
    <s v="-"/>
    <s v="-"/>
    <s v="AVELLANEDA"/>
    <s v="-"/>
    <s v="-"/>
    <d v="2010-10-16T00:00:00"/>
    <s v="-"/>
    <n v="600000"/>
    <s v="-"/>
    <s v="-"/>
    <n v="600000"/>
    <s v="-"/>
    <s v="-"/>
    <n v="300000"/>
    <n v="300000"/>
    <s v="-"/>
    <s v="-"/>
    <n v="0"/>
    <n v="0"/>
    <s v="-"/>
    <n v="0"/>
    <s v="-"/>
    <n v="0"/>
    <s v="-"/>
    <s v="-"/>
    <n v="1"/>
    <n v="0.4"/>
    <s v="-"/>
  </r>
  <r>
    <n v="1890"/>
    <x v="0"/>
    <s v="06. PLAN SANITARIO DE EMERGENCIA"/>
    <s v="-"/>
    <s v="-"/>
    <s v="-"/>
    <s v="EQUIPAMIENTO COMUNITARIO"/>
    <s v="-"/>
    <s v="REACONDICIONAMIENTO GUARDIA HOSPITAL DE WILDE"/>
    <n v="2"/>
    <x v="1"/>
    <n v="354"/>
    <x v="9"/>
    <x v="16"/>
    <s v="-"/>
    <s v="-"/>
    <s v="77. ACCIONES DE MEJORAMIENTO DE VIVIENDAS EN LA CMR"/>
    <s v="694/2010"/>
    <n v="11"/>
    <n v="5"/>
    <n v="8"/>
    <n v="6"/>
    <n v="0"/>
    <n v="3"/>
    <n v="7"/>
    <n v="6"/>
    <s v="1"/>
    <s v="-"/>
    <s v="-"/>
    <s v="AVELLANEDA"/>
    <s v="-"/>
    <s v="-"/>
    <s v="-"/>
    <s v="-"/>
    <n v="600000"/>
    <s v="-"/>
    <s v="-"/>
    <n v="600000"/>
    <s v="-"/>
    <s v="-"/>
    <n v="300000"/>
    <n v="300000"/>
    <s v="-"/>
    <s v="-"/>
    <n v="0"/>
    <n v="0"/>
    <s v="-"/>
    <n v="0"/>
    <s v="-"/>
    <n v="0"/>
    <s v="-"/>
    <s v="-"/>
    <n v="1"/>
    <n v="0.4"/>
    <s v="-"/>
  </r>
  <r>
    <n v="1891"/>
    <x v="0"/>
    <s v="06. PLAN SANITARIO DE EMERGENCIA"/>
    <s v="-"/>
    <s v="-"/>
    <s v="-"/>
    <s v="EQUIPAMIENTO COMUNITARIO"/>
    <s v="-"/>
    <s v="POLIDEPORTIVO &quot;VILLA POBLADORA&quot;"/>
    <n v="2"/>
    <x v="1"/>
    <n v="354"/>
    <x v="9"/>
    <x v="16"/>
    <s v="-"/>
    <s v="-"/>
    <s v="77. ACCIONES DE MEJORAMIENTO DE VIVIENDAS EN LA CMR"/>
    <s v="694/2010"/>
    <n v="11"/>
    <n v="5"/>
    <n v="8"/>
    <n v="6"/>
    <n v="0"/>
    <n v="3"/>
    <n v="7"/>
    <n v="6"/>
    <s v="1"/>
    <s v="-"/>
    <s v="-"/>
    <s v="AVELLANEDA"/>
    <s v="-"/>
    <s v="-"/>
    <d v="2010-01-15T00:00:00"/>
    <s v="-"/>
    <n v="600000"/>
    <s v="-"/>
    <s v="-"/>
    <n v="600000"/>
    <s v="-"/>
    <s v="-"/>
    <n v="300000"/>
    <n v="300000"/>
    <s v="-"/>
    <s v="-"/>
    <n v="0"/>
    <n v="0"/>
    <s v="-"/>
    <n v="0"/>
    <s v="-"/>
    <n v="0"/>
    <s v="-"/>
    <s v="-"/>
    <n v="1"/>
    <n v="0.4"/>
    <s v="-"/>
  </r>
  <r>
    <n v="1892"/>
    <x v="0"/>
    <s v="06. PLAN SANITARIO DE EMERGENCIA"/>
    <s v="-"/>
    <s v="-"/>
    <s v="-"/>
    <s v="VIVIENDAS NUEVAS"/>
    <s v="-"/>
    <s v="CONSTRUCCIÓN POLIDEPORTIVO AVELLANEDA ETAPA 2"/>
    <n v="2"/>
    <x v="1"/>
    <n v="354"/>
    <x v="9"/>
    <x v="16"/>
    <s v="-"/>
    <s v="-"/>
    <s v="77. ACCIONES DE MEJORAMIENTO DE VIVIENDAS EN LA CMR"/>
    <s v="694/2010"/>
    <n v="11"/>
    <n v="5"/>
    <n v="8"/>
    <n v="6"/>
    <n v="0"/>
    <n v="3"/>
    <n v="7"/>
    <n v="6"/>
    <s v="1"/>
    <s v="-"/>
    <s v="-"/>
    <s v="AVELLANEDA"/>
    <s v="-"/>
    <s v="-"/>
    <s v="-"/>
    <s v="-"/>
    <n v="600000"/>
    <s v="-"/>
    <s v="-"/>
    <n v="600000"/>
    <s v="-"/>
    <s v="-"/>
    <n v="300000"/>
    <n v="300000"/>
    <s v="-"/>
    <s v="-"/>
    <n v="0"/>
    <n v="0"/>
    <s v="-"/>
    <n v="0"/>
    <s v="-"/>
    <n v="0"/>
    <s v="-"/>
    <s v="-"/>
    <n v="1"/>
    <n v="0.4"/>
    <s v="-"/>
  </r>
  <r>
    <n v="1893"/>
    <x v="0"/>
    <s v="06. PLAN SANITARIO DE EMERGENCIA"/>
    <s v="-"/>
    <s v="-"/>
    <s v="-"/>
    <s v="EQUIPAMIENTO COMUNITARIO"/>
    <s v="-"/>
    <s v="REMODELACION CUBIERTA HOSPITAL MATERNO INFANTIL ANA GOITIA"/>
    <n v="2"/>
    <x v="1"/>
    <n v="354"/>
    <x v="9"/>
    <x v="16"/>
    <s v="-"/>
    <s v="-"/>
    <s v="78. DESARROLLO DE LA INFRAESTRUCTURA URBANA EN LA CMR"/>
    <s v="694/2010"/>
    <n v="11"/>
    <n v="5"/>
    <n v="8"/>
    <n v="6"/>
    <n v="0"/>
    <n v="3"/>
    <n v="7"/>
    <n v="6"/>
    <s v="1"/>
    <s v="-"/>
    <s v="-"/>
    <s v="AVELLANEDA"/>
    <s v="-"/>
    <s v="-"/>
    <d v="2011-02-01T00:00:00"/>
    <s v="-"/>
    <n v="600000"/>
    <s v="-"/>
    <s v="-"/>
    <n v="600000"/>
    <s v="-"/>
    <s v="-"/>
    <n v="300000"/>
    <n v="300000"/>
    <s v="-"/>
    <s v="-"/>
    <n v="0"/>
    <n v="0"/>
    <s v="-"/>
    <n v="0"/>
    <s v="-"/>
    <n v="0"/>
    <s v="-"/>
    <s v="-"/>
    <n v="1"/>
    <n v="0.4"/>
    <s v="-"/>
  </r>
  <r>
    <n v="1894"/>
    <x v="0"/>
    <s v="06. PLAN SANITARIO DE EMERGENCIA"/>
    <s v="-"/>
    <s v="-"/>
    <s v="-"/>
    <s v="EXPANSIÓN DE REDES"/>
    <s v="-"/>
    <s v="RED DE DESAGÜES CLOACALES - SECTOR LONGCHAMPS 1 - B"/>
    <n v="2"/>
    <x v="2"/>
    <n v="613"/>
    <x v="3"/>
    <x v="4"/>
    <s v="-"/>
    <s v="0"/>
    <n v="79"/>
    <s v="-"/>
    <s v="11"/>
    <n v="5"/>
    <n v="8"/>
    <n v="6"/>
    <n v="9999"/>
    <n v="3"/>
    <n v="8"/>
    <s v="6"/>
    <s v="1"/>
    <s v="-"/>
    <s v="MUNICIPIO"/>
    <s v="ALMIRANTE BROWN"/>
    <s v="LONGCHAMPS"/>
    <s v="-"/>
    <s v="-"/>
    <s v="-"/>
    <n v="1883000"/>
    <s v="-"/>
    <s v="-"/>
    <n v="1883000"/>
    <s v="-"/>
    <n v="376600"/>
    <s v="-"/>
    <n v="1280481.47"/>
    <s v="-"/>
    <n v="225910"/>
    <n v="0"/>
    <n v="0"/>
    <s v="-"/>
    <n v="0"/>
    <s v="-"/>
    <n v="0"/>
    <s v="-"/>
    <s v="-"/>
    <n v="1"/>
    <n v="1"/>
    <s v="-"/>
  </r>
  <r>
    <n v="1895"/>
    <x v="0"/>
    <s v="06. PLAN SANITARIO DE EMERGENCIA"/>
    <s v="-"/>
    <s v="-"/>
    <s v="-"/>
    <s v="EXPANSIÓN DE REDES"/>
    <s v="-"/>
    <s v="RED DE DESAGÜES CLOACALES - SECTOR LONGCHAMPS 1 - A"/>
    <n v="2"/>
    <x v="2"/>
    <n v="613"/>
    <x v="3"/>
    <x v="4"/>
    <s v="-"/>
    <s v="0"/>
    <n v="79"/>
    <s v="-"/>
    <s v="11"/>
    <n v="5"/>
    <n v="8"/>
    <n v="6"/>
    <n v="9999"/>
    <n v="3"/>
    <n v="8"/>
    <s v="6"/>
    <s v="1"/>
    <s v="-"/>
    <s v="MUNICIPIO"/>
    <s v="ALMIRANTE BROWN"/>
    <s v="LONGCHAMPS"/>
    <s v="-"/>
    <s v="-"/>
    <s v="-"/>
    <n v="1883000"/>
    <s v="-"/>
    <s v="-"/>
    <n v="1883000"/>
    <s v="-"/>
    <n v="376600"/>
    <n v="694855"/>
    <n v="598855"/>
    <s v="-"/>
    <s v="-"/>
    <n v="0"/>
    <n v="0"/>
    <s v="-"/>
    <n v="0"/>
    <s v="-"/>
    <n v="0"/>
    <s v="-"/>
    <s v="-"/>
    <n v="0.88704726500265529"/>
    <n v="0.88704726500265529"/>
    <s v="-"/>
  </r>
  <r>
    <n v="1896"/>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6-09-30T00:00:00"/>
    <d v="2007-03-19T00:00:00"/>
    <n v="1323000"/>
    <s v="-"/>
    <s v="-"/>
    <n v="1323000"/>
    <s v="-"/>
    <n v="1323000"/>
    <s v="-"/>
    <s v="-"/>
    <s v="-"/>
    <s v="-"/>
    <n v="0"/>
    <n v="0"/>
    <s v="-"/>
    <n v="0"/>
    <s v="-"/>
    <n v="0"/>
    <s v="-"/>
    <s v="-"/>
    <n v="1"/>
    <n v="0.4"/>
    <s v="-"/>
  </r>
  <r>
    <n v="1897"/>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07-12-13T00:00:00"/>
    <n v="1323000"/>
    <s v="-"/>
    <s v="-"/>
    <n v="1323000"/>
    <s v="-"/>
    <n v="1323000"/>
    <s v="-"/>
    <s v="-"/>
    <s v="-"/>
    <s v="-"/>
    <n v="0"/>
    <n v="0"/>
    <s v="-"/>
    <n v="0"/>
    <s v="-"/>
    <n v="0"/>
    <s v="-"/>
    <s v="-"/>
    <n v="1"/>
    <n v="0.4"/>
    <s v="-"/>
  </r>
  <r>
    <n v="1898"/>
    <x v="0"/>
    <s v="06. PLAN SANITARIO DE EMERGENCIA"/>
    <s v="-"/>
    <s v="-"/>
    <s v="-"/>
    <s v="VIVIENDAS NUEVAS"/>
    <s v="-"/>
    <s v="Bº STASSO - GRUPO II - 300 VIV MAS INFRA"/>
    <n v="2"/>
    <x v="1"/>
    <n v="354"/>
    <x v="9"/>
    <x v="15"/>
    <s v="-"/>
    <s v="-"/>
    <s v="77.VIVIENDAS NUEVAS EN LA CUENCA MATANZA RIACHUELO"/>
    <s v="1820/10"/>
    <n v="11"/>
    <n v="5"/>
    <n v="8"/>
    <n v="6"/>
    <n v="0"/>
    <n v="3"/>
    <n v="7"/>
    <n v="6"/>
    <s v="1"/>
    <s v="-"/>
    <s v="-"/>
    <s v="LA MATANZA"/>
    <s v="-"/>
    <s v="DOBLAS, SAN MATIAS, ECHAURRI Y LAFAYETTE"/>
    <d v="2011-02-18T00:00:00"/>
    <s v="-"/>
    <n v="53377857.759999998"/>
    <n v="33246033.5"/>
    <s v="-"/>
    <n v="86623891.25999999"/>
    <s v="-"/>
    <n v="8131381.0300000003"/>
    <s v="-"/>
    <n v="12864968.550000001"/>
    <n v="4497617.4800000004"/>
    <n v="1397537.16"/>
    <n v="0"/>
    <n v="0"/>
    <s v="-"/>
    <n v="0"/>
    <s v="-"/>
    <n v="0"/>
    <s v="-"/>
    <s v="-"/>
    <n v="1"/>
    <n v="0.19639999999999999"/>
    <s v="ADDENDA EN ELABORACION POR REDUCCION EN LA CANTIDAD DE VIV (108 SIN INICIO) Y MAYORES OBRAS DE INFRA Y COMPLEMENTARIAS, A LA ESPERA DEL ENVIO DE ANEXOS Y DOCUMENTACION RESPALDATORIA"/>
  </r>
  <r>
    <n v="1899"/>
    <x v="0"/>
    <s v="06. PLAN SANITARIO DE EMERGENCIA"/>
    <s v="-"/>
    <s v="-"/>
    <s v="-"/>
    <s v="VIVIENDAS NUEVAS"/>
    <s v="-"/>
    <s v="Bº STASSO - GRUPO I - 300 VIV MAS INFRA"/>
    <n v="2"/>
    <x v="1"/>
    <n v="354"/>
    <x v="9"/>
    <x v="15"/>
    <s v="-"/>
    <s v="-"/>
    <s v="77.VIVIENDAS NUEVAS EN LA CUENCA MATANZA RIACHUELO"/>
    <s v="1828/10"/>
    <n v="11"/>
    <n v="5"/>
    <n v="8"/>
    <n v="6"/>
    <n v="0"/>
    <n v="3"/>
    <n v="7"/>
    <n v="6"/>
    <s v="1"/>
    <s v="-"/>
    <s v="-"/>
    <s v="LA MATANZA"/>
    <s v="-"/>
    <s v="SAN MATIAS,  INT. RUSSO, LAFAYETTE Y DOBLAS"/>
    <d v="2011-03-01T00:00:00"/>
    <s v="-"/>
    <n v="53377857.759999998"/>
    <n v="31582632.010000002"/>
    <s v="-"/>
    <n v="84960489.769999996"/>
    <s v="-"/>
    <n v="8131381.0300000003"/>
    <s v="-"/>
    <n v="12831730.93"/>
    <n v="7309124.8099999996"/>
    <n v="1284458.0900000001"/>
    <n v="3005877.44"/>
    <n v="0"/>
    <s v="-"/>
    <n v="0"/>
    <s v="-"/>
    <n v="0"/>
    <s v="-"/>
    <s v="-"/>
    <n v="1"/>
    <n v="0.32679999999999998"/>
    <s v="ADDENDA EN ELABORACION POR REDUCCION EN LA CANTIDAD DE VIV (126 SIN INICIO) Y MAYORES OBRAS DE INFRA Y COMPLEMENTARIAS, A LA ESPERA DEL ENVIO DE ANEXOS Y DOCUMENTACION RESPALDATORIA"/>
  </r>
  <r>
    <n v="1900"/>
    <x v="0"/>
    <s v="09. EXPANSIÓN DE LA RED DE AGUA POTABLE Y SANEAMIENTO DE CLOACAS"/>
    <s v="-"/>
    <s v="-"/>
    <s v="-"/>
    <s v="GRANDES OBRAS DE INFRAESTRUCTURA CLOACALES"/>
    <s v="PLANTA DE TRATAMIENTO SANTA CATALINA"/>
    <s v="VINCULACION PLANTA STA. CATALINA - 9 DE ABRIL - OBRA ELECTROMECANICA"/>
    <n v="2"/>
    <x v="0"/>
    <n v="356"/>
    <x v="0"/>
    <x v="0"/>
    <n v="5"/>
    <s v="1160C13"/>
    <n v="77"/>
    <s v="-"/>
    <s v="22 Y RECURSOS PROPIOS"/>
    <n v="5"/>
    <n v="5"/>
    <n v="7"/>
    <n v="753"/>
    <n v="3"/>
    <n v="8"/>
    <n v="2"/>
    <s v="2"/>
    <s v="UAP0102"/>
    <s v="-"/>
    <s v="ESTEBAN ECHEVERRÍA"/>
    <s v="9 DE ABRIL / SANTA CATALINA"/>
    <s v="DESDE G. PALLEROS Y E. PRAYONES, POR ESTA HASTA RÍO GALLEGOS, LUEGO J. CASTEX FINALIZANDO EN URQUIZA."/>
    <d v="2015-08-03T00:00:00"/>
    <d v="2017-08-20T00:00:00"/>
    <n v="1836361.3036999998"/>
    <n v="-1836361.3037"/>
    <n v="15204.61"/>
    <n v="15204.609999999768"/>
    <n v="0"/>
    <n v="0"/>
    <n v="15204.6059"/>
    <n v="0"/>
    <n v="0"/>
    <n v="0"/>
    <n v="0"/>
    <n v="0"/>
    <n v="28588.754699999998"/>
    <n v="28588.754700000001"/>
    <n v="0"/>
    <n v="0"/>
    <s v="-"/>
    <s v="FINALIZADO"/>
    <n v="0.99999973034495682"/>
    <n v="1"/>
    <s v="EN 2018 SE MODIFICA EL CÓDIGO DE ACTIVIDAD DE LA APERTURA PROGRAMÁTICA DE 5 A 77, UG DE 96 A 2 Y FF DE 11 A 22. EL PROYECTO TAMBIÉN SERÁ FINANCIADO CON RECURSOS PROPIOS DE AYSA"/>
  </r>
  <r>
    <n v="1901"/>
    <x v="0"/>
    <s v="09. EXPANSIÓN DE LA RED DE AGUA POTABLE Y SANEAMIENTO DE CLOACAS"/>
    <s v="-"/>
    <s v="-"/>
    <s v="-"/>
    <s v="GRANDES OBRAS DE INFRAESTRUCTURA CLOACALES"/>
    <s v="PLANTA DE TRATAMIENTO SANTA CATALINA"/>
    <s v="VINCULACION PLANTA STA. CATALINA - 9 DE ABRIL - OBRA CIVIL"/>
    <n v="2"/>
    <x v="0"/>
    <n v="356"/>
    <x v="0"/>
    <x v="0"/>
    <n v="5"/>
    <s v="1160C11"/>
    <n v="77"/>
    <s v="-"/>
    <s v="22 Y RECURSOS PROPIOS"/>
    <n v="5"/>
    <n v="5"/>
    <n v="7"/>
    <n v="753"/>
    <n v="3"/>
    <n v="8"/>
    <n v="2"/>
    <s v="2"/>
    <s v="UAP0101"/>
    <s v="-"/>
    <s v="ESTEBAN ECHEVERRÍA"/>
    <s v="9 DE ABRIL / SANTA CATALINA"/>
    <s v="DESDE G. PALLEROS Y E. PRAYONES, POR ESTA HASTA RÍO GALLEGOS, LUEGO J. CASTEX FINALIZANDO EN URQUIZA."/>
    <d v="2015-08-03T00:00:00"/>
    <d v="2017-08-20T00:00:00"/>
    <n v="18229949.745699998"/>
    <n v="4367916.7958850041"/>
    <n v="937186.19021499995"/>
    <n v="23535052.731800001"/>
    <n v="0"/>
    <n v="0"/>
    <n v="15204.6059"/>
    <n v="5465.3801999999996"/>
    <n v="0"/>
    <n v="0"/>
    <n v="119580.1618"/>
    <n v="13571567.732799999"/>
    <n v="9794646.0964000002"/>
    <n v="28588.754699999998"/>
    <n v="0"/>
    <n v="0"/>
    <s v="-"/>
    <s v="FINALIZADO"/>
    <n v="1"/>
    <n v="1"/>
    <s v="EN 2018 SE MODIFICA EL CÓDIGO DE ACTIVIDAD DE LA APERTURA PROGRAMÁTICA DE 5 A 77, UG DE 96 A 2 Y FF DE 11 A 22. EL PROYECTO TAMBIÉN SERÁ FINANCIADO CON RECURSOS PROPIOS DE AYSA"/>
  </r>
  <r>
    <n v="1902"/>
    <x v="0"/>
    <s v="09. EXPANSIÓN DE LA RED DE AGUA POTABLE Y SANEAMIENTO DE CLOACAS"/>
    <s v="-"/>
    <s v="-"/>
    <s v="-"/>
    <s v="GRANDES OBRAS DE INFRAESTRUCTURA CLOACALES"/>
    <s v="PLANTA DE TRATAMIENTO ACUBA"/>
    <s v="PLANTA DE TRATAMIENTO DE EFLUENTES LANÚS (ACUBA) - OBRA CIVIL"/>
    <n v="2"/>
    <x v="0"/>
    <n v="356"/>
    <x v="0"/>
    <x v="0"/>
    <s v="5 Y CONVENIO ACUMAR"/>
    <s v="1161602"/>
    <n v="77"/>
    <s v="-"/>
    <s v="22 Y RECURSOS PROPIOS"/>
    <n v="5"/>
    <n v="5"/>
    <n v="7"/>
    <n v="753"/>
    <n v="3"/>
    <n v="8"/>
    <n v="2"/>
    <s v="2"/>
    <s v="SCE003"/>
    <s v="-"/>
    <s v="LANÚS"/>
    <s v="VALENTÍN ALSINA"/>
    <s v="PREDIO SITUADO ENTRE LAS CALLES GENERAL OLAZÁBAL, BOQUERÓN, HERNANDO DE MAGALLANES Y CORONEL MOLINEDO, PARTIDO DE LANÚS."/>
    <d v="2012-01-25T00:00:00"/>
    <d v="2016-12-31T00:00:00"/>
    <n v="78145401.189899996"/>
    <n v="148024064.21769994"/>
    <n v="13177991.243799999"/>
    <n v="239347456.65139991"/>
    <n v="0"/>
    <n v="0"/>
    <n v="0"/>
    <n v="0"/>
    <n v="42784666.964498103"/>
    <n v="39108441.553108901"/>
    <n v="43286738.125399999"/>
    <n v="52991854.676199988"/>
    <n v="3516041.3530000001"/>
    <n v="3711531.5303000002"/>
    <n v="-568038.35990000004"/>
    <n v="0"/>
    <s v="X"/>
    <s v="FINALIZADO"/>
    <n v="1.0000000000000002"/>
    <n v="1"/>
    <s v="EN 2018 SE MODIFICA EL CÓDIGO DE ACTIVIDAD DE LA APERTURA PROGRAMÁTICA DE 5 A 77, UG DE 96 A 2 Y FF DE 11 A 22. EL PROYECTO TAMBIÉN SERÁ FINANCIADO CON RECURSOS PROPIOS DE AYSA. AÑOS ANTERIORES, EL PROYECTO RECIBIÓ FINANCIAMIENTO POR CONVENIO CON ACUMAR"/>
  </r>
  <r>
    <n v="1904"/>
    <x v="0"/>
    <s v="06. PLAN SANITARIO DE EMERGENCIA"/>
    <s v="-"/>
    <s v="-"/>
    <s v="-"/>
    <s v="INFRAESTRUCTURA DE SERVICIOS BÁSICOS"/>
    <s v="-"/>
    <s v="INFRA 300 VIV ADICIONAL SEC 1"/>
    <n v="2"/>
    <x v="1"/>
    <n v="354"/>
    <x v="9"/>
    <x v="14"/>
    <s v="-"/>
    <s v="-"/>
    <s v="78. OBRAS DE INFRAESTRUCTURA, NEXO Y COMPLEMENTARIAS EN LA CUENCA MATANZA RIACHUELO."/>
    <s v="3992/09"/>
    <n v="11"/>
    <n v="5"/>
    <n v="8"/>
    <n v="6"/>
    <n v="0"/>
    <n v="3"/>
    <n v="7"/>
    <n v="6"/>
    <s v="1"/>
    <s v="-"/>
    <s v="-"/>
    <s v="LA MATANZA"/>
    <s v="-"/>
    <s v="C. DE LA BARCA Y RUTA 11"/>
    <s v="-"/>
    <s v="-"/>
    <n v="1356000"/>
    <s v="-"/>
    <s v="-"/>
    <n v="1356000"/>
    <n v="618336"/>
    <n v="601657.19999999995"/>
    <n v="22890"/>
    <s v="-"/>
    <s v="-"/>
    <s v="-"/>
    <n v="0"/>
    <n v="0"/>
    <s v="-"/>
    <n v="0"/>
    <s v="-"/>
    <n v="0"/>
    <s v="-"/>
    <s v="-"/>
    <n v="1"/>
    <n v="0.4"/>
    <s v="-"/>
  </r>
  <r>
    <n v="1905"/>
    <x v="0"/>
    <s v="06. PLAN SANITARIO DE EMERGENCIA"/>
    <s v="-"/>
    <s v="-"/>
    <s v="-"/>
    <s v="INFRAESTRUCTURA DE SERVICIOS BÁSICOS"/>
    <s v="-"/>
    <s v="INFRA 300 VIV ADICIONAL SEC 2"/>
    <n v="2"/>
    <x v="1"/>
    <n v="354"/>
    <x v="9"/>
    <x v="14"/>
    <s v="-"/>
    <s v="-"/>
    <s v="78. OBRAS DE INFRAESTRUCTURA, NEXO Y COMPLEMENTARIAS EN LA CUENCA MATANZA RIACHUELO."/>
    <s v="3992/09"/>
    <n v="11"/>
    <n v="5"/>
    <n v="8"/>
    <n v="6"/>
    <n v="0"/>
    <n v="3"/>
    <n v="7"/>
    <n v="6"/>
    <s v="1"/>
    <s v="-"/>
    <s v="-"/>
    <s v="LA MATANZA"/>
    <s v="-"/>
    <s v="C. DE LA BARCA Y RUTA 11"/>
    <s v="-"/>
    <s v="-"/>
    <n v="1356000"/>
    <s v="-"/>
    <s v="-"/>
    <n v="1356000"/>
    <n v="618336"/>
    <n v="601657.19999999995"/>
    <n v="22890"/>
    <s v="-"/>
    <s v="-"/>
    <s v="-"/>
    <n v="0"/>
    <n v="0"/>
    <s v="-"/>
    <n v="0"/>
    <s v="-"/>
    <n v="0"/>
    <s v="-"/>
    <s v="-"/>
    <n v="1"/>
    <n v="0.4"/>
    <s v="-"/>
  </r>
  <r>
    <n v="1906"/>
    <x v="0"/>
    <s v="06. PLAN SANITARIO DE EMERGENCIA"/>
    <s v="-"/>
    <s v="-"/>
    <s v="-"/>
    <s v="EXPANSIÓN DE REDES"/>
    <s v="SISTEMA AGUA EZEIZA"/>
    <s v="INTERCONEXION DE POZOS BATERIA EZEIZA 1RA ETAPA"/>
    <n v="2"/>
    <x v="0"/>
    <n v="356"/>
    <x v="0"/>
    <x v="0"/>
    <n v="5"/>
    <s v="1160C05"/>
    <n v="5"/>
    <s v="-"/>
    <n v="11"/>
    <n v="5"/>
    <n v="5"/>
    <n v="7"/>
    <n v="753"/>
    <n v="3"/>
    <n v="8"/>
    <n v="96"/>
    <s v="2"/>
    <s v="SA659011"/>
    <s v="-"/>
    <s v="EZEIZA"/>
    <s v="TRISTÁN SUÁREZ"/>
    <s v="COMPRENDE LAS CALLES: PASO DE LOS LIBRES, FARINA, RP N°52, TODAS ENTRE FALUCHO Y EL LIMITE DE PARTIDO."/>
    <s v="Proyecto reemplazado"/>
    <s v="Proyecto reemplazado por proyecto CAF 1460C08"/>
    <s v="Proyecto reemplazado por proyecto CAF 1460C08"/>
    <n v="0"/>
    <n v="0"/>
    <s v="Proyecto reemplazado por proyecto CAF 1460C08"/>
    <s v="-"/>
    <s v="-"/>
    <n v="37007.426500000001"/>
    <s v="-"/>
    <s v="-"/>
    <s v="-"/>
    <n v="0"/>
    <n v="0"/>
    <n v="0"/>
    <n v="0"/>
    <n v="0"/>
    <n v="0"/>
    <s v="-"/>
    <s v="PROYECTO REEMPLAZADO"/>
    <s v="Contrato rescindido"/>
    <s v="Contrato Rescindido - Proyecto reemplazado"/>
    <s v="CONTRATO RESCINDIDO. ACTUALMENTE ES UNA OBRA CAF PI 1460C08"/>
  </r>
  <r>
    <n v="1907"/>
    <x v="0"/>
    <s v="06. PLAN SANITARIO DE EMERGENCIA"/>
    <s v="-"/>
    <s v="-"/>
    <s v="-"/>
    <s v="EXPANSIÓN DE REDES"/>
    <s v="SISTEMA AGUA EZEIZA"/>
    <s v="INTERCONEXION DE POZOS BATERIA EZEIZA PRIMERA ETAPA OBRA ELECTROMECANICA"/>
    <n v="2"/>
    <x v="0"/>
    <n v="356"/>
    <x v="0"/>
    <x v="0"/>
    <n v="5"/>
    <s v="1160C06"/>
    <n v="5"/>
    <s v="-"/>
    <n v="11"/>
    <n v="5"/>
    <n v="5"/>
    <n v="7"/>
    <n v="753"/>
    <n v="3"/>
    <n v="8"/>
    <n v="96"/>
    <s v="2"/>
    <s v="SA659012"/>
    <s v="-"/>
    <s v="EZEIZA"/>
    <s v="TRISTÁN SUÁREZ"/>
    <s v="COMPRENDE LAS CALLES: PASO DE LOS LIBRES, FARINA, RP N°52, TODAS ENTRE FALUCHO Y EL LIMITE DE PARTIDO."/>
    <s v="Proyecto reemplazado"/>
    <s v="Proyecto reemplazado por proyecto CAF 1460C08"/>
    <s v="Proyecto reemplazado por proyecto CAF 1460C08"/>
    <n v="0"/>
    <n v="0"/>
    <s v="Proyecto reemplazado por proyecto CAF 1460C08"/>
    <s v="-"/>
    <s v="-"/>
    <n v="37007.426500000001"/>
    <s v="-"/>
    <s v="-"/>
    <s v="-"/>
    <n v="0"/>
    <n v="0"/>
    <n v="0"/>
    <n v="0"/>
    <n v="0"/>
    <n v="0"/>
    <s v="-"/>
    <s v="PROYECTO REEMPLAZADO"/>
    <s v="Contrato rescindido"/>
    <s v="Contrato Rescindido - Proyecto reemplazado"/>
    <s v="CONTRATO RESCINDIDO. ACTUALMENTE ES UNA OBRA CAF PI 1460C08"/>
  </r>
  <r>
    <n v="1908"/>
    <x v="0"/>
    <s v="06. PLAN SANITARIO DE EMERGENCIA"/>
    <s v="-"/>
    <s v="-"/>
    <s v="-"/>
    <s v="EQUIPAMIENTO COMUNITARIO"/>
    <s v="-"/>
    <s v="UNIDAD SANITARIA SOLIDARIDAD"/>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4"/>
    <s v="-"/>
  </r>
  <r>
    <n v="1909"/>
    <x v="0"/>
    <s v="06. PLAN SANITARIO DE EMERGENCIA"/>
    <s v="-"/>
    <s v="-"/>
    <s v="-"/>
    <s v="EQUIPAMIENTO COMUNITARIO"/>
    <s v="-"/>
    <s v="UNIDAD SANITARIA VILLA INDEPENDENCIA"/>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4"/>
    <s v="-"/>
  </r>
  <r>
    <n v="1910"/>
    <x v="0"/>
    <s v="06. PLAN SANITARIO DE EMERGENCIA"/>
    <s v="-"/>
    <s v="-"/>
    <s v="-"/>
    <s v="EQUIPAMIENTO COMUNITARIO"/>
    <s v="-"/>
    <s v="UNIDAD SANITARIA RAMON CARRILLO"/>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
    <s v="-"/>
  </r>
  <r>
    <n v="1911"/>
    <x v="0"/>
    <s v="06. PLAN SANITARIO DE EMERGENCIA"/>
    <s v="-"/>
    <s v="-"/>
    <s v="-"/>
    <s v="EQUIPAMIENTO COMUNITARIO"/>
    <s v="-"/>
    <s v="CASA VELATORIA"/>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2"/>
    <x v="0"/>
    <s v="06. PLAN SANITARIO DE EMERGENCIA"/>
    <s v="-"/>
    <s v="-"/>
    <s v="-"/>
    <s v="EQUIPAMIENTO COMUNITARIO"/>
    <s v="-"/>
    <s v="UNIDAD SANITARIA DR. LUIS AGOTE"/>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3"/>
    <x v="0"/>
    <s v="06. PLAN SANITARIO DE EMERGENCIA"/>
    <s v="-"/>
    <s v="-"/>
    <s v="-"/>
    <s v="EQUIPAMIENTO COMUNITARIO"/>
    <s v="-"/>
    <s v="UNIDAD SANITARIA BARTOLOME MITRE"/>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EN LA COLUMNA &quot;PRINCIPAL&quot; SE INFORMÓ PRIMERAMENTE COMO &quot;8&quot;, MIENTRAS QUE EN JUNIO DE 2012 SE INFORMÓ COMO &quot;2&quot;."/>
  </r>
  <r>
    <n v="1914"/>
    <x v="0"/>
    <s v="06. PLAN SANITARIO DE EMERGENCIA"/>
    <s v="-"/>
    <s v="-"/>
    <s v="-"/>
    <s v="EQUIPAMIENTO COMUNITARIO"/>
    <s v="-"/>
    <s v="UNIDAD SANITARIA DR. FINOCHIETTO"/>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5"/>
    <x v="0"/>
    <s v="06. PLAN SANITARIO DE EMERGENCIA"/>
    <s v="-"/>
    <s v="-"/>
    <s v="-"/>
    <s v="EQUIPAMIENTO COMUNITARIO"/>
    <s v="-"/>
    <s v="UNIDAD SANITARIA GENERAL LAMADRID"/>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16"/>
    <x v="0"/>
    <s v="06. PLAN SANITARIO DE EMERGENCIA"/>
    <s v="-"/>
    <s v="-"/>
    <s v="-"/>
    <s v="EQUIPAMIENTO COMUNITARIO"/>
    <s v="-"/>
    <s v="UNIDAD SANITARIA DR. ANGEL TULLO"/>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17"/>
    <x v="0"/>
    <s v="06. PLAN SANITARIO DE EMERGENCIA"/>
    <s v="-"/>
    <s v="-"/>
    <s v="-"/>
    <s v="EQUIPAMIENTO COMUNITARIO"/>
    <s v="-"/>
    <s v="UNIDAD SANITARIA DR. FEDERICO PAYAS"/>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21"/>
    <x v="0"/>
    <s v="06. PLAN SANITARIO DE EMERGENCIA"/>
    <s v="-"/>
    <s v="-"/>
    <s v="-"/>
    <s v="RED VIAL Y PEATONAL"/>
    <s v="-"/>
    <s v="VEREDA - ING. BUDGE B° PERON"/>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5"/>
    <n v="0.90500000000000003"/>
    <s v="-"/>
  </r>
  <r>
    <n v="1922"/>
    <x v="0"/>
    <s v="06. PLAN SANITARIO DE EMERGENCIA"/>
    <s v="-"/>
    <s v="-"/>
    <s v="-"/>
    <s v="RED VIAL Y PEATONAL"/>
    <s v="-"/>
    <s v="VEREDA - ING. BUDGE B° CAMPO TONGUI MODULO 1"/>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49430000000000002"/>
    <n v="0"/>
    <s v="-"/>
  </r>
  <r>
    <n v="1923"/>
    <x v="0"/>
    <s v="06. PLAN SANITARIO DE EMERGENCIA"/>
    <s v="-"/>
    <s v="-"/>
    <s v="-"/>
    <s v="RED VIAL Y PEATONAL"/>
    <s v="-"/>
    <s v="VEREDA - ING. BUDGE SANTA MARTA"/>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72744924224343677"/>
    <n v="0.4607"/>
    <s v="-"/>
  </r>
  <r>
    <n v="1924"/>
    <x v="0"/>
    <s v="06. PLAN SANITARIO DE EMERGENCIA"/>
    <s v="-"/>
    <s v="-"/>
    <s v="-"/>
    <s v="RED VIAL Y PEATONAL"/>
    <s v="-"/>
    <s v="VEREDA - ING. BUDGE VILLA FIORITO"/>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1"/>
    <n v="1"/>
    <s v="-"/>
  </r>
  <r>
    <n v="1925"/>
    <x v="0"/>
    <s v="06. PLAN SANITARIO DE EMERGENCIA"/>
    <s v="-"/>
    <s v="-"/>
    <s v="-"/>
    <s v="RED VIAL Y PEATONAL"/>
    <s v="-"/>
    <s v="VEREDA - ING. BUDGE B° CAMPO TONGUI MODULO 2"/>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0.4002"/>
    <s v="-"/>
  </r>
  <r>
    <n v="1926"/>
    <x v="0"/>
    <s v="06. PLAN SANITARIO DE EMERGENCIA"/>
    <s v="-"/>
    <s v="-"/>
    <s v="-"/>
    <s v="RED VIAL Y PEATONAL"/>
    <s v="-"/>
    <s v="VEREDA - ING. BUDGE  B° EL FARO"/>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7"/>
    <x v="0"/>
    <s v="06. PLAN SANITARIO DE EMERGENCIA"/>
    <s v="-"/>
    <s v="-"/>
    <s v="-"/>
    <s v="RED VIAL Y PEATONAL"/>
    <s v="-"/>
    <s v="VEREDA - ING. BUDGE B°CAMPO TONGUI MODULO 3"/>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8"/>
    <x v="0"/>
    <s v="06. PLAN SANITARIO DE EMERGENCIA"/>
    <s v="-"/>
    <s v="-"/>
    <s v="-"/>
    <s v="RED VIAL Y PEATONAL"/>
    <s v="-"/>
    <s v="VEREDA - ING. BUDGE B° EL FARO MODULO 2"/>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9"/>
    <x v="0"/>
    <s v="06. PLAN SANITARIO DE EMERGENCIA"/>
    <s v="-"/>
    <s v="-"/>
    <s v="-"/>
    <s v="RED VIAL Y PEATONAL"/>
    <s v="-"/>
    <s v="VEREDA - ING. BUDGE B° EL FARO MODULO 3"/>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49999975485505826"/>
    <n v="1"/>
    <s v="-"/>
  </r>
  <r>
    <n v="1930"/>
    <x v="0"/>
    <s v="06. PLAN SANITARIO DE EMERGENCIA"/>
    <s v="-"/>
    <s v="-"/>
    <s v="-"/>
    <s v="EQUIPAMIENTO COMUNITARIO"/>
    <s v="-"/>
    <s v="REMODELACION DE AV. GUEMES Y BV. MUJERES ARGENTINAS"/>
    <n v="2"/>
    <x v="1"/>
    <n v="354"/>
    <x v="9"/>
    <x v="16"/>
    <s v="-"/>
    <s v="-"/>
    <s v="78. DESARROLLO DE LA INFRAESTRUCTURA URBANA EN LA CMR"/>
    <s v="693/2010"/>
    <n v="11"/>
    <n v="5"/>
    <n v="8"/>
    <n v="6"/>
    <n v="0"/>
    <n v="3"/>
    <n v="7"/>
    <n v="6"/>
    <s v="1"/>
    <s v="-"/>
    <s v="-"/>
    <s v="AVELLANEDA"/>
    <s v="-"/>
    <s v="-"/>
    <s v="-"/>
    <s v="-"/>
    <n v="600000"/>
    <s v="-"/>
    <s v="-"/>
    <n v="600000"/>
    <s v="-"/>
    <s v="-"/>
    <n v="300000"/>
    <n v="300000"/>
    <s v="-"/>
    <s v="-"/>
    <n v="0"/>
    <n v="0"/>
    <s v="-"/>
    <n v="0"/>
    <s v="-"/>
    <n v="0"/>
    <s v="-"/>
    <s v="-"/>
    <n v="0.5"/>
    <n v="0.61899999999999999"/>
    <s v="-"/>
  </r>
  <r>
    <n v="1931"/>
    <x v="0"/>
    <s v="06. PLAN SANITARIO DE EMERGENCIA"/>
    <s v="-"/>
    <s v="-"/>
    <s v="-"/>
    <s v="VIVIENDAS NUEVAS"/>
    <s v="-"/>
    <s v="CONSTRUCCION PLAZAS RAMON FRANCO VILLA AZUL"/>
    <n v="2"/>
    <x v="1"/>
    <n v="354"/>
    <x v="9"/>
    <x v="16"/>
    <s v="-"/>
    <s v="-"/>
    <s v="78. DESARROLLO DE LA INFRAESTRUCTURA URBANA EN LA CMR"/>
    <s v="693/2010"/>
    <n v="11"/>
    <n v="5"/>
    <n v="8"/>
    <n v="6"/>
    <n v="0"/>
    <n v="3"/>
    <n v="7"/>
    <n v="6"/>
    <s v="1"/>
    <s v="-"/>
    <s v="-"/>
    <s v="AVELLANEDA"/>
    <s v="-"/>
    <s v="-"/>
    <s v="-"/>
    <s v="-"/>
    <n v="600000"/>
    <s v="-"/>
    <s v="-"/>
    <n v="600000"/>
    <s v="-"/>
    <s v="-"/>
    <n v="300000"/>
    <n v="300000"/>
    <s v="-"/>
    <s v="-"/>
    <n v="0"/>
    <n v="0"/>
    <s v="-"/>
    <n v="0"/>
    <s v="-"/>
    <n v="0"/>
    <s v="-"/>
    <s v="-"/>
    <n v="0.5"/>
    <n v="1"/>
    <s v="-"/>
  </r>
  <r>
    <n v="1932"/>
    <x v="0"/>
    <s v="06. PLAN SANITARIO DE EMERGENCIA"/>
    <s v="-"/>
    <s v="-"/>
    <s v="-"/>
    <s v="EQUIPAMIENTO COMUNITARIO"/>
    <s v="-"/>
    <s v="REMODELACION ENTORNO PALACIO MUNICIPAL GUEMES"/>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3"/>
    <x v="0"/>
    <s v="06. PLAN SANITARIO DE EMERGENCIA"/>
    <s v="-"/>
    <s v="-"/>
    <s v="-"/>
    <s v="EQUIPAMIENTO COMUNITARIO"/>
    <s v="-"/>
    <s v="REMODELACIÓN DEL CENTRO COMERCIAL LAS FLORES"/>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4"/>
    <x v="0"/>
    <s v="06. PLAN SANITARIO DE EMERGENCIA"/>
    <s v="-"/>
    <s v="-"/>
    <s v="-"/>
    <s v="EQUIPAMIENTO COMUNITARIO"/>
    <s v="-"/>
    <s v="REMODELACIÓN PASEO LA ALAMEDA"/>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5"/>
    <x v="0"/>
    <s v="06. PLAN SANITARIO DE EMERGENCIA"/>
    <s v="-"/>
    <s v="-"/>
    <s v="-"/>
    <s v="VIVIENDAS NUEVAS"/>
    <s v="-"/>
    <s v="CONSTRUCCIÓN DE PLAZA 9 DE JULIO"/>
    <n v="2"/>
    <x v="1"/>
    <n v="354"/>
    <x v="9"/>
    <x v="16"/>
    <s v="-"/>
    <s v="-"/>
    <s v="78. DESARROLLO DE LA INFRAESTRUCTURA URBANA EN LA CMR"/>
    <s v="493/2011"/>
    <n v="11"/>
    <n v="5"/>
    <n v="8"/>
    <n v="6"/>
    <n v="0"/>
    <n v="3"/>
    <n v="7"/>
    <n v="6"/>
    <s v="1"/>
    <s v="-"/>
    <s v="-"/>
    <s v="AVELLANEDA"/>
    <s v="-"/>
    <s v="-"/>
    <s v="-"/>
    <s v="-"/>
    <n v="600000"/>
    <s v="-"/>
    <s v="-"/>
    <n v="600000"/>
    <s v="-"/>
    <s v="-"/>
    <n v="300000"/>
    <s v="-"/>
    <s v="-"/>
    <n v="300000"/>
    <n v="0"/>
    <n v="0"/>
    <s v="-"/>
    <n v="0"/>
    <s v="-"/>
    <n v="0"/>
    <s v="-"/>
    <s v="-"/>
    <n v="0.5"/>
    <n v="1"/>
    <s v="-"/>
  </r>
  <r>
    <n v="1936"/>
    <x v="0"/>
    <s v="06. PLAN SANITARIO DE EMERGENCIA"/>
    <s v="-"/>
    <s v="-"/>
    <s v="-"/>
    <s v="EXPANSIÓN DE REDES"/>
    <s v="-"/>
    <s v="OESTE 2 - CASTELAR SUR. REF. 10B"/>
    <n v="2"/>
    <x v="0"/>
    <n v="356"/>
    <x v="0"/>
    <x v="0"/>
    <s v="-"/>
    <s v="1075B57"/>
    <n v="0"/>
    <s v="-"/>
    <n v="11"/>
    <n v="5"/>
    <n v="5"/>
    <n v="7"/>
    <n v="753"/>
    <n v="3"/>
    <n v="8"/>
    <n v="6"/>
    <s v="2"/>
    <s v="OC377000"/>
    <s v="-"/>
    <s v="MORÓN"/>
    <s v="CASTELAR"/>
    <s v="ÁREA LIMITADA POR LAS CALLES: BLAS PARERA, GUAMINÍ, CASACUBERTA, RÍO DE JANEIRO, CAPDEVILLA, CNEL. ARENA, LACARRA Y MBURUCUYÁ."/>
    <d v="2010-12-06T00:00:00"/>
    <d v="2014-06-12T00:00:00"/>
    <s v="Ver aporte BID"/>
    <s v="Ver aporte BID"/>
    <n v="0"/>
    <s v="Ver aporte BID"/>
    <s v="-"/>
    <s v="-"/>
    <n v="914135.80940000003"/>
    <n v="129707.7892"/>
    <n v="978991.04709999997"/>
    <n v="224257.47959999999"/>
    <n v="0"/>
    <n v="0"/>
    <n v="0"/>
    <n v="0"/>
    <n v="0"/>
    <n v="0"/>
    <s v="-"/>
    <s v="FINALIZADO"/>
    <n v="1.0048859668907157"/>
    <n v="1"/>
    <s v="-"/>
  </r>
  <r>
    <n v="1937"/>
    <x v="0"/>
    <s v="06. PLAN SANITARIO DE EMERGENCIA"/>
    <s v="-"/>
    <s v="-"/>
    <s v="-"/>
    <s v="EXPANSIÓN DE REDES"/>
    <s v="-"/>
    <s v="OESTE 2 - CASTELAR SUR. REF. 10B"/>
    <n v="2"/>
    <x v="0"/>
    <n v="356"/>
    <x v="0"/>
    <x v="0"/>
    <s v="-"/>
    <s v="1075B57"/>
    <n v="0"/>
    <s v="-"/>
    <n v="11"/>
    <n v="5"/>
    <n v="5"/>
    <n v="7"/>
    <n v="753"/>
    <n v="3"/>
    <n v="8"/>
    <n v="6"/>
    <s v="2"/>
    <s v="OC377000"/>
    <s v="-"/>
    <s v="MORÓN"/>
    <s v="CASTELAR"/>
    <s v="ÁREA LIMITADA POR LAS CALLES: BLAS PARERA, GUAMINÍ, CASACUBERTA, RÍO DE JANEIRO, CAPDEVILLA, CNEL. ARENA, LACARRA Y MBURUCUYÁ."/>
    <d v="2010-12-06T00:00:00"/>
    <d v="2014-06-12T00:00:00"/>
    <s v="Ver aporte BID"/>
    <s v="Ver aporte BID"/>
    <n v="0"/>
    <s v="Ver aporte BID"/>
    <s v="-"/>
    <n v="296413.80719999998"/>
    <n v="548015.59259999997"/>
    <n v="1680876.1052999999"/>
    <n v="67015.008900000001"/>
    <n v="47094.0792"/>
    <n v="0"/>
    <n v="0"/>
    <n v="0"/>
    <n v="0"/>
    <n v="0"/>
    <n v="0"/>
    <s v="-"/>
    <s v="FINALIZADO"/>
    <n v="1.0048859668907157"/>
    <n v="1"/>
    <s v="-"/>
  </r>
  <r>
    <n v="1938"/>
    <x v="0"/>
    <s v="06. PLAN SANITARIO DE EMERGENCIA"/>
    <s v="-"/>
    <s v="-"/>
    <s v="-"/>
    <s v="EXPANSIÓN DE REDES"/>
    <s v="-"/>
    <s v="OESTE 3 - RED SECUNDARIA CLOACAL EL PALOMAR. REF. 10C."/>
    <n v="2"/>
    <x v="0"/>
    <n v="356"/>
    <x v="0"/>
    <x v="0"/>
    <s v="-"/>
    <s v="1075B58"/>
    <n v="0"/>
    <s v="-"/>
    <n v="11"/>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s v="Ver aporte BID"/>
    <s v="Ver aporte BID"/>
    <n v="0"/>
    <s v="Ver aporte BID"/>
    <s v="-"/>
    <s v="-"/>
    <n v="845610.31499999994"/>
    <s v="-"/>
    <s v="-"/>
    <s v="-"/>
    <n v="0"/>
    <n v="0"/>
    <n v="0"/>
    <n v="0"/>
    <n v="0"/>
    <n v="0"/>
    <s v="-"/>
    <s v="FINALIZADO"/>
    <n v="0.99999972736223686"/>
    <n v="1"/>
    <s v="-"/>
  </r>
  <r>
    <n v="1939"/>
    <x v="0"/>
    <s v="06. PLAN SANITARIO DE EMERGENCIA"/>
    <s v="-"/>
    <s v="-"/>
    <s v="-"/>
    <s v="EXPANSIÓN DE REDES"/>
    <s v="-"/>
    <s v="OESTE 3 - RED SECUNDARIA CLOACAL EL PALOMAR. REF. 10C."/>
    <n v="2"/>
    <x v="0"/>
    <n v="356"/>
    <x v="0"/>
    <x v="0"/>
    <s v="-"/>
    <s v="1075B58"/>
    <n v="0"/>
    <s v="-"/>
    <n v="11"/>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s v="Ver aporte BID"/>
    <s v="Ver aporte BID"/>
    <n v="0"/>
    <s v="Ver aporte BID"/>
    <s v="-"/>
    <n v="159724.9437"/>
    <n v="761023.49399999995"/>
    <n v="403675.19010000001"/>
    <s v="-"/>
    <s v="-"/>
    <n v="0"/>
    <n v="0"/>
    <n v="0"/>
    <n v="0"/>
    <n v="0"/>
    <n v="0"/>
    <s v="-"/>
    <s v="FINALIZADO"/>
    <n v="0.99999972736223686"/>
    <n v="1"/>
    <s v="-"/>
  </r>
  <r>
    <n v="1942"/>
    <x v="0"/>
    <s v="06. PLAN SANITARIO DE EMERGENCIA"/>
    <s v="-"/>
    <s v="-"/>
    <s v="-"/>
    <s v="EXPANSIÓN DE REDES"/>
    <s v="-"/>
    <s v="OESTE 1 REDES MORON - CN. REF. 10A"/>
    <n v="2"/>
    <x v="0"/>
    <n v="356"/>
    <x v="0"/>
    <x v="0"/>
    <s v="-"/>
    <s v="1075B56"/>
    <n v="0"/>
    <s v="-"/>
    <n v="11"/>
    <n v="5"/>
    <n v="5"/>
    <n v="7"/>
    <n v="753"/>
    <n v="3"/>
    <n v="8"/>
    <n v="6"/>
    <s v="2"/>
    <s v="OC378000"/>
    <s v="-"/>
    <s v="MORÓN"/>
    <s v="CASTELAR"/>
    <s v="ÁREA LIMITADA POR LAS CALLES: LOS INDIOS, ACCESO OESTE, RODIGUEZ PEÑA, ZABALA, LILLO, AVELLANEDA Y TUCUMÁN."/>
    <d v="2010-12-02T00:00:00"/>
    <d v="2012-12-14T00:00:00"/>
    <s v="Ver aporte BID"/>
    <s v="Ver aporte BID"/>
    <n v="0"/>
    <s v="Ver aporte BID"/>
    <s v="-"/>
    <s v="-"/>
    <n v="1166615.0748999999"/>
    <s v="-"/>
    <s v="-"/>
    <s v="-"/>
    <n v="0"/>
    <n v="0"/>
    <n v="0"/>
    <n v="0"/>
    <n v="0"/>
    <n v="0"/>
    <s v="-"/>
    <s v="FINALIZADO"/>
    <n v="0.99999999893558467"/>
    <n v="1"/>
    <s v="-"/>
  </r>
  <r>
    <n v="1943"/>
    <x v="0"/>
    <s v="06. PLAN SANITARIO DE EMERGENCIA"/>
    <s v="-"/>
    <s v="-"/>
    <s v="-"/>
    <s v="EXPANSIÓN DE REDES"/>
    <s v="-"/>
    <s v="OESTE 1 REDES MORON - CN. REF. 10A"/>
    <n v="2"/>
    <x v="0"/>
    <n v="356"/>
    <x v="0"/>
    <x v="0"/>
    <s v="-"/>
    <s v="1075B56"/>
    <n v="0"/>
    <s v="-"/>
    <n v="11"/>
    <n v="5"/>
    <n v="5"/>
    <n v="7"/>
    <n v="753"/>
    <n v="3"/>
    <n v="8"/>
    <n v="6"/>
    <s v="2"/>
    <s v="OC378000"/>
    <s v="-"/>
    <s v="MORÓN"/>
    <s v="CASTELAR"/>
    <s v="ÁREA LIMITADA POR LAS CALLES: LOS INDIOS, ACCESO OESTE, RODIGUEZ PEÑA, ZABALA, LILLO, AVELLANEDA Y TUCUMÁN."/>
    <d v="2010-12-02T00:00:00"/>
    <d v="2012-12-14T00:00:00"/>
    <s v="Ver aporte BID"/>
    <s v="Ver aporte BID"/>
    <n v="0"/>
    <s v="Ver aporte BID"/>
    <s v="-"/>
    <n v="199604.05919999999"/>
    <n v="1331417.4993"/>
    <n v="239422.0374"/>
    <s v="-"/>
    <s v="-"/>
    <n v="0"/>
    <n v="0"/>
    <n v="0"/>
    <n v="0"/>
    <n v="0"/>
    <n v="0"/>
    <s v="-"/>
    <s v="FINALIZADO"/>
    <n v="0.99999999893558467"/>
    <n v="1"/>
    <s v="-"/>
  </r>
  <r>
    <n v="1944"/>
    <x v="0"/>
    <s v="06. PLAN SANITARIO DE EMERGENCIA"/>
    <s v="-"/>
    <s v="-"/>
    <s v="-"/>
    <s v="-"/>
    <s v="-"/>
    <s v="TRANSFERENCIAS A GOBIERNOS PROVINCIALES - GASTOS DE CAPITAL"/>
    <n v="2"/>
    <x v="7"/>
    <s v="342"/>
    <x v="13"/>
    <x v="23"/>
    <s v="-"/>
    <s v="-"/>
    <s v="-"/>
    <s v="-"/>
    <s v="11"/>
    <n v="5"/>
    <n v="8"/>
    <n v="1"/>
    <s v="-"/>
    <n v="4"/>
    <n v="4"/>
    <s v="2"/>
    <s v="1"/>
    <s v="-"/>
    <s v="-"/>
    <s v="CUENCA MATANZA RIACHUELO"/>
    <s v="-"/>
    <s v="-"/>
    <s v="-"/>
    <s v="-"/>
    <s v="-"/>
    <s v="-"/>
    <s v="-"/>
    <s v="-"/>
    <n v="4195575.38"/>
    <s v="-"/>
    <s v="-"/>
    <s v="-"/>
    <s v="-"/>
    <s v="-"/>
    <n v="0"/>
    <n v="0"/>
    <s v="-"/>
    <n v="0"/>
    <n v="0"/>
    <n v="0"/>
    <s v="-"/>
    <s v="-"/>
    <s v="-"/>
    <s v="-"/>
    <s v="-"/>
  </r>
  <r>
    <n v="1945"/>
    <x v="0"/>
    <s v="06. PLAN SANITARIO DE EMERGENCIA"/>
    <s v="-"/>
    <s v="-"/>
    <s v="-"/>
    <s v="-"/>
    <s v="-"/>
    <s v="GASTOS EN PERSONAL"/>
    <n v="2"/>
    <x v="7"/>
    <s v="342"/>
    <x v="13"/>
    <x v="24"/>
    <s v="-"/>
    <s v="-"/>
    <s v="-"/>
    <s v="-"/>
    <s v="11"/>
    <n v="1"/>
    <s v="-"/>
    <s v="-"/>
    <s v="-"/>
    <n v="4"/>
    <n v="4"/>
    <s v="2"/>
    <s v="1"/>
    <s v="-"/>
    <s v="-"/>
    <s v="CUENCA MATANZA RIACHUELO"/>
    <s v="-"/>
    <s v="-"/>
    <s v="-"/>
    <s v="-"/>
    <s v="-"/>
    <s v="-"/>
    <s v="-"/>
    <s v="-"/>
    <n v="1022499.65"/>
    <s v="-"/>
    <s v="-"/>
    <s v="-"/>
    <s v="-"/>
    <s v="-"/>
    <n v="0"/>
    <n v="0"/>
    <s v="-"/>
    <n v="0"/>
    <n v="0"/>
    <n v="0"/>
    <s v="-"/>
    <s v="-"/>
    <s v="-"/>
    <s v="-"/>
    <s v="-"/>
  </r>
  <r>
    <n v="1946"/>
    <x v="0"/>
    <s v="06. PLAN SANITARIO DE EMERGENCIA"/>
    <s v="-"/>
    <s v="-"/>
    <s v="-"/>
    <s v="-"/>
    <s v="-"/>
    <s v="SERVICIOS BÁSICOS "/>
    <n v="2"/>
    <x v="7"/>
    <s v="342"/>
    <x v="13"/>
    <x v="24"/>
    <s v="-"/>
    <s v="-"/>
    <n v="1"/>
    <s v="-"/>
    <s v="11"/>
    <n v="3"/>
    <n v="1"/>
    <n v="4"/>
    <s v="-"/>
    <n v="4"/>
    <n v="4"/>
    <s v="2"/>
    <s v="1"/>
    <s v="-"/>
    <s v="-"/>
    <s v="CUENCA MATANZA RIACHUELO"/>
    <s v="-"/>
    <s v="-"/>
    <s v="-"/>
    <s v="-"/>
    <s v="-"/>
    <s v="-"/>
    <s v="-"/>
    <s v="-"/>
    <n v="5254.73"/>
    <s v="-"/>
    <s v="-"/>
    <s v="-"/>
    <s v="-"/>
    <s v="-"/>
    <n v="0"/>
    <n v="0"/>
    <s v="-"/>
    <n v="0"/>
    <n v="0"/>
    <n v="0"/>
    <s v="-"/>
    <s v="-"/>
    <s v="-"/>
    <s v="-"/>
    <s v="-"/>
  </r>
  <r>
    <n v="1947"/>
    <x v="0"/>
    <s v="06. PLAN SANITARIO DE EMERGENCIA"/>
    <s v="-"/>
    <s v="-"/>
    <s v="-"/>
    <s v="-"/>
    <s v="-"/>
    <s v="ESTUDIOS, INVESTIGACIONES Y PROYECTOS DE FACTIBILIDAD"/>
    <n v="2"/>
    <x v="7"/>
    <s v="342"/>
    <x v="13"/>
    <x v="24"/>
    <s v="-"/>
    <s v="-"/>
    <n v="1"/>
    <s v="-"/>
    <s v="11"/>
    <n v="3"/>
    <n v="4"/>
    <n v="1"/>
    <s v="-"/>
    <n v="4"/>
    <n v="4"/>
    <s v="2"/>
    <s v="1"/>
    <s v="-"/>
    <s v="-"/>
    <s v="CUENCA MATANZA RIACHUELO"/>
    <s v="-"/>
    <s v="-"/>
    <s v="-"/>
    <s v="-"/>
    <s v="-"/>
    <s v="-"/>
    <s v="-"/>
    <s v="-"/>
    <n v="16346.04"/>
    <s v="-"/>
    <s v="-"/>
    <s v="-"/>
    <s v="-"/>
    <s v="-"/>
    <n v="0"/>
    <n v="0"/>
    <s v="-"/>
    <n v="0"/>
    <n v="0"/>
    <n v="0"/>
    <s v="-"/>
    <s v="-"/>
    <s v="-"/>
    <s v="-"/>
    <s v="-"/>
  </r>
  <r>
    <n v="1948"/>
    <x v="0"/>
    <s v="06. PLAN SANITARIO DE EMERGENCIA"/>
    <s v="-"/>
    <s v="-"/>
    <s v="-"/>
    <s v="-"/>
    <s v="-"/>
    <s v="ESTUDIOS, INVESTIGACIONES Y PROYECTOS DE FACTIBILIDAD"/>
    <n v="2"/>
    <x v="7"/>
    <s v="342"/>
    <x v="13"/>
    <x v="24"/>
    <s v="-"/>
    <s v="-"/>
    <n v="1"/>
    <s v="-"/>
    <s v="22"/>
    <n v="3"/>
    <n v="4"/>
    <n v="1"/>
    <s v="-"/>
    <n v="4"/>
    <n v="4"/>
    <s v="2"/>
    <s v="1"/>
    <s v="-"/>
    <s v="-"/>
    <s v="CUENCA MATANZA RIACHUELO"/>
    <s v="-"/>
    <s v="-"/>
    <s v="-"/>
    <s v="-"/>
    <s v="-"/>
    <s v="-"/>
    <s v="-"/>
    <s v="-"/>
    <n v="1354476.75"/>
    <s v="-"/>
    <s v="-"/>
    <s v="-"/>
    <s v="-"/>
    <s v="-"/>
    <n v="0"/>
    <n v="0"/>
    <s v="-"/>
    <n v="0"/>
    <n v="0"/>
    <n v="0"/>
    <s v="-"/>
    <s v="-"/>
    <s v="-"/>
    <s v="-"/>
    <s v="-"/>
  </r>
  <r>
    <n v="1949"/>
    <x v="0"/>
    <s v="06. PLAN SANITARIO DE EMERGENCIA"/>
    <s v="-"/>
    <s v="-"/>
    <s v="-"/>
    <s v="-"/>
    <s v="-"/>
    <s v="EJECUCIÓN SAF 317, PROGRAMA 34 - 2006-2008"/>
    <n v="2"/>
    <x v="12"/>
    <s v="317"/>
    <x v="13"/>
    <x v="24"/>
    <s v="-"/>
    <s v="-"/>
    <s v="-"/>
    <s v="-"/>
    <s v="15"/>
    <s v="-"/>
    <s v="-"/>
    <s v="-"/>
    <s v="-"/>
    <s v="-"/>
    <s v="-"/>
    <s v="2"/>
    <s v="1"/>
    <s v="-"/>
    <s v="-"/>
    <s v="CUENCA MATANZA RIACHUELO"/>
    <s v="-"/>
    <s v="-"/>
    <s v="-"/>
    <s v="-"/>
    <s v="-"/>
    <s v="-"/>
    <s v="-"/>
    <s v="-"/>
    <n v="73732014"/>
    <s v="-"/>
    <s v="-"/>
    <s v="-"/>
    <s v="-"/>
    <s v="-"/>
    <n v="0"/>
    <n v="0"/>
    <s v="-"/>
    <n v="0"/>
    <n v="0"/>
    <n v="0"/>
    <s v="-"/>
    <s v="-"/>
    <s v="-"/>
    <s v="-"/>
    <s v="-"/>
  </r>
  <r>
    <n v="1950"/>
    <x v="0"/>
    <s v="06. PLAN SANITARIO DE EMERGENCIA"/>
    <s v="-"/>
    <s v="-"/>
    <s v="-"/>
    <s v="EXPANSIÓN DE REDES"/>
    <s v="SISTEMA AGUA EZEIZA"/>
    <s v="EJEC. Y MONTAJE DE 4 CÁMARAS Y GABINETES BAT. EZEIZA 1RA ETAPA OBRA CIVIL (NOTA 22)"/>
    <n v="2"/>
    <x v="0"/>
    <n v="356"/>
    <x v="0"/>
    <x v="0"/>
    <n v="5"/>
    <s v="1060571"/>
    <n v="5"/>
    <s v="-"/>
    <n v="11"/>
    <n v="5"/>
    <n v="5"/>
    <n v="7"/>
    <n v="753"/>
    <n v="3"/>
    <n v="8"/>
    <n v="96"/>
    <s v="2"/>
    <s v="SAZ024"/>
    <s v="-"/>
    <s v="EZEIZA-E ECHEVERRIA- ALTE BROWN- ITUZAINGÓ Y S MARTIN"/>
    <s v="EZEIZA, E ECHEVERRIA, ALTE BROWN, ITUZAINGÓ Y S MARTIN"/>
    <s v="SE01: CALLE 25 DE MAYO A 700M DEL POZO EES001_x000a_SE02: SOBRE CALLE CAMINITO A 450 M DE 25 DE MAYO_x000a_SE04: CALLE GIBRALTAR A 600 M (AL NORTE) DE CAMINITO_x000a_SE05: CALLE GIBRALTAR A 600 M (AL SUR) DE CAMINITO"/>
    <d v="2011-09-26T00:00:00"/>
    <s v="Finalizada en forma parcial"/>
    <n v="1362755.194902021"/>
    <n v="0"/>
    <n v="324154.42719797906"/>
    <n v="1686909.6221"/>
    <s v="-"/>
    <s v="-"/>
    <s v="-"/>
    <n v="1686909.6221"/>
    <s v="-"/>
    <s v="-"/>
    <n v="0"/>
    <n v="0"/>
    <n v="0"/>
    <n v="0"/>
    <n v="0"/>
    <n v="0"/>
    <s v="-"/>
    <s v="FINALIZADO"/>
    <n v="1"/>
    <n v="1"/>
    <s v="INCLUIDA EN LA VA010"/>
  </r>
  <r>
    <n v="1951"/>
    <x v="0"/>
    <s v="06. PLAN SANITARIO DE EMERGENCIA"/>
    <s v="-"/>
    <s v="-"/>
    <s v="-"/>
    <s v="EXPANSIÓN DE REDES"/>
    <s v="SISTEMA AGUA EZEIZA"/>
    <s v="RED SECUNDARIA DE AGUA EZEIZA 1"/>
    <n v="2"/>
    <x v="0"/>
    <n v="356"/>
    <x v="0"/>
    <x v="0"/>
    <n v="5"/>
    <s v="1160101"/>
    <n v="5"/>
    <s v="-"/>
    <n v="11"/>
    <n v="5"/>
    <n v="5"/>
    <n v="7"/>
    <n v="753"/>
    <n v="3"/>
    <n v="8"/>
    <n v="96"/>
    <s v="2"/>
    <s v="UAS012"/>
    <s v="-"/>
    <s v="EZEIZA"/>
    <s v="EZEIZA"/>
    <s v="SE ENCUENTRA DELIMITADO POR LAS SIGUIENTES CALLES: RUTA NAC. N°205 (AV. PATRICIOS), G.A. DE LAMADRID, URUGUAYANA, E. GUTIERREZ, PERITO MORENO, LOS EUCALIPTUS."/>
    <d v="2012-05-21T00:00:00"/>
    <d v="2013-07-20T00:00:00"/>
    <n v="28393172.719999999"/>
    <n v="3773055.4440000001"/>
    <n v="0"/>
    <n v="32166228.163999997"/>
    <s v="-"/>
    <s v="-"/>
    <s v="-"/>
    <n v="12391674.286900001"/>
    <n v="24392545.3277"/>
    <n v="-4685629.3252999997"/>
    <n v="15776.016300000001"/>
    <n v="0"/>
    <n v="51861.858399999997"/>
    <n v="0"/>
    <n v="0"/>
    <n v="0"/>
    <s v="-"/>
    <s v="FINALIZADO"/>
    <n v="1.0000000000000002"/>
    <n v="1"/>
    <s v="-"/>
  </r>
  <r>
    <n v="1952"/>
    <x v="0"/>
    <s v="06. PLAN SANITARIO DE EMERGENCIA"/>
    <s v="-"/>
    <s v="-"/>
    <s v="-"/>
    <s v="EXPANSIÓN DE REDES"/>
    <s v="SISTEMA CLOACAS AVELLANEDA"/>
    <s v="IMPULSION C. COLON"/>
    <n v="2"/>
    <x v="0"/>
    <n v="356"/>
    <x v="0"/>
    <x v="0"/>
    <n v="5"/>
    <s v="1160317"/>
    <n v="5"/>
    <s v="-"/>
    <n v="11"/>
    <n v="5"/>
    <n v="5"/>
    <n v="7"/>
    <n v="753"/>
    <n v="3"/>
    <n v="8"/>
    <n v="96"/>
    <s v="2"/>
    <s v="SC034"/>
    <s v="-"/>
    <s v="AVELLANEDA"/>
    <s v="VILLA DOMÍNICO"/>
    <s v="DESDE VILLEGAS ESQUINA PEDERNERA HASTA SUIPACHA Y POR SUIPACHA HASTA ARREDONDO."/>
    <d v="2012-03-05T00:00:00"/>
    <d v="2013-05-15T00:00:00"/>
    <n v="3087972.3325"/>
    <n v="-110492.6313000005"/>
    <n v="187957.86679999999"/>
    <n v="3165437.5679999995"/>
    <s v="-"/>
    <s v="-"/>
    <s v="-"/>
    <n v="3197230.5479000001"/>
    <n v="-31792.979899999998"/>
    <s v="-"/>
    <n v="0"/>
    <n v="0"/>
    <n v="0"/>
    <n v="0"/>
    <n v="0"/>
    <n v="0"/>
    <s v="-"/>
    <s v="FINALIZADO"/>
    <n v="1"/>
    <n v="1"/>
    <s v="-"/>
  </r>
  <r>
    <n v="1953"/>
    <x v="0"/>
    <s v="06. PLAN SANITARIO DE EMERGENCIA"/>
    <s v="-"/>
    <s v="-"/>
    <s v="-"/>
    <s v="EXPANSIÓN DE REDES"/>
    <s v="SISTEMA CLOACAS LOMAS DE ZAMORA"/>
    <s v="RED SECUNDARIA CLOACAL ALMAFUERTE"/>
    <n v="2"/>
    <x v="0"/>
    <n v="356"/>
    <x v="0"/>
    <x v="0"/>
    <n v="5"/>
    <s v="1160445"/>
    <n v="5"/>
    <s v="-"/>
    <n v="11"/>
    <n v="5"/>
    <n v="5"/>
    <n v="7"/>
    <n v="753"/>
    <n v="3"/>
    <n v="8"/>
    <n v="96"/>
    <s v="2"/>
    <s v="SC308"/>
    <s v="-"/>
    <s v="LOMAS DE ZAMORA"/>
    <s v="ALMAFUERTE"/>
    <s v="SE ENCUENTRA DELIMITADO POR LAS SIGUIENTES CALLES: SENILLOSA, 30 DE SEPTIEMBRE, SAN JUAN, AV. PASCO, MAHATMA GANDHI, RIVADAVIA, ANATOLE FRANCE, CANGALLO, CENTENERA, AV. PASCO, AV. CABRED, LA CALANDRIA, LAUTARO, EL ZORZAL, CARABOBO, EL CHURRINCHE, SENILLOSA."/>
    <d v="2012-09-03T00:00:00"/>
    <d v="2014-02-20T00:00:00"/>
    <n v="35596155.100000001"/>
    <n v="13768124.621899989"/>
    <n v="2002487.4109000005"/>
    <n v="51366767.132799983"/>
    <s v="-"/>
    <s v="-"/>
    <s v="-"/>
    <n v="10575493.016899999"/>
    <n v="41839954.544299997"/>
    <n v="-1065155.74"/>
    <n v="16475.311599999997"/>
    <n v="0"/>
    <n v="0"/>
    <n v="0"/>
    <n v="0"/>
    <n v="0"/>
    <s v="-"/>
    <s v="FINALIZADO"/>
    <n v="1.0000000000000002"/>
    <n v="1"/>
    <s v="-"/>
  </r>
  <r>
    <n v="1954"/>
    <x v="0"/>
    <s v="06. PLAN SANITARIO DE EMERGENCIA"/>
    <s v="-"/>
    <s v="-"/>
    <s v="-"/>
    <s v="EXPANSIÓN DE REDES"/>
    <s v="SISTEMA CLOACAS EZEIZA"/>
    <s v="ESTACION DE BOMBEO E IMPULSION PLANTA DE TRATAMIENTO LA CELIA- OBRA CIVIL"/>
    <n v="2"/>
    <x v="0"/>
    <n v="356"/>
    <x v="0"/>
    <x v="0"/>
    <n v="5"/>
    <s v="1260601"/>
    <n v="5"/>
    <s v="-"/>
    <n v="11"/>
    <n v="5"/>
    <n v="5"/>
    <n v="7"/>
    <n v="753"/>
    <n v="3"/>
    <n v="8"/>
    <n v="96"/>
    <s v="2"/>
    <s v="SA3281"/>
    <s v="-"/>
    <s v="EZEIZA"/>
    <s v="LA CELIA"/>
    <s v="LA ESTACIÓN DE BOMBEO ESTA UBICADA SOBRE LA CALLE RÍO BERMEJO, ENTRE LAS CALLES RÍO GUALEGUAY Y GORRITI."/>
    <d v="2012-04-17T00:00:00"/>
    <d v="2012-11-17T00:00:00"/>
    <n v="215904.17200000002"/>
    <n v="111071.46920000002"/>
    <n v="36240.225999999995"/>
    <n v="363215.8672000001"/>
    <s v="-"/>
    <s v="-"/>
    <s v="-"/>
    <n v="363215.86719999998"/>
    <s v="-"/>
    <s v="-"/>
    <n v="0"/>
    <n v="0"/>
    <n v="0"/>
    <n v="0"/>
    <n v="0"/>
    <n v="0"/>
    <s v="-"/>
    <s v="FINALIZADO"/>
    <n v="0.99999999999999989"/>
    <n v="1"/>
    <s v="-"/>
  </r>
  <r>
    <n v="1955"/>
    <x v="0"/>
    <s v="06. PLAN SANITARIO DE EMERGENCIA"/>
    <s v="-"/>
    <s v="-"/>
    <s v="-"/>
    <s v="EXPANSIÓN DE REDES"/>
    <s v="SISTEMA CLOACAS EZEIZA"/>
    <s v="ESTACION DE BOMBEO E IMPULSION PLANTA DE TRATAMIENTO LA CELIA- OBRA ELECTROMECANICA"/>
    <n v="2"/>
    <x v="0"/>
    <n v="356"/>
    <x v="0"/>
    <x v="0"/>
    <n v="5"/>
    <s v="1260602"/>
    <n v="5"/>
    <s v="-"/>
    <n v="11"/>
    <n v="5"/>
    <n v="5"/>
    <n v="7"/>
    <n v="753"/>
    <n v="3"/>
    <n v="8"/>
    <n v="96"/>
    <s v="2"/>
    <s v="SA3282"/>
    <s v="-"/>
    <s v="EZEIZA"/>
    <s v="LA CELIA"/>
    <s v="LA ESTACIÓN DE BOMBEO ESTA UBICADA SOBRE LA CALLE RÍO BERMEJO, ENTRE LAS CALLES RÍO GUALEGUAY Y GORRITI."/>
    <d v="2012-04-17T00:00:00"/>
    <d v="2012-11-17T00:00:00"/>
    <n v="653827.66239999991"/>
    <n v="154123.35070000001"/>
    <n v="45833.723100000003"/>
    <n v="853784.73619999993"/>
    <s v="-"/>
    <s v="-"/>
    <s v="-"/>
    <n v="853784.73620000004"/>
    <s v="-"/>
    <s v="-"/>
    <n v="0"/>
    <n v="0"/>
    <n v="0"/>
    <n v="0"/>
    <n v="0"/>
    <n v="0"/>
    <s v="-"/>
    <s v="FINALIZADO"/>
    <n v="1"/>
    <n v="1"/>
    <s v="-"/>
  </r>
  <r>
    <n v="1956"/>
    <x v="0"/>
    <s v="06. PLAN SANITARIO DE EMERGENCIA"/>
    <s v="-"/>
    <s v="-"/>
    <s v="-"/>
    <s v="EXPANSIÓN DE REDES"/>
    <s v="-"/>
    <s v="AMPLIACION ESTACION ELEVADORA MORON, OBRA ELECTROMECANICA"/>
    <n v="2"/>
    <x v="0"/>
    <n v="356"/>
    <x v="0"/>
    <x v="0"/>
    <n v="5"/>
    <s v="1260603"/>
    <n v="5"/>
    <s v="-"/>
    <n v="11"/>
    <n v="5"/>
    <n v="5"/>
    <n v="7"/>
    <n v="753"/>
    <n v="3"/>
    <n v="8"/>
    <n v="96"/>
    <s v="2"/>
    <s v="OA3432"/>
    <s v="-"/>
    <s v="MORÓN"/>
    <s v="MORÓN"/>
    <s v="ACCESO OESTE Y PTE. DERQUI, EN LA LOCALIDAD DE MORÓN"/>
    <d v="2013-03-04T00:00:00"/>
    <d v="2016-08-30T13:43:47"/>
    <n v="38832370.739799999"/>
    <n v="19810268.101509996"/>
    <n v="1941618.3418900101"/>
    <n v="60584257.183200002"/>
    <s v="-"/>
    <s v="-"/>
    <s v="-"/>
    <n v="17333.343099999998"/>
    <n v="22982316.778299998"/>
    <n v="8187711.6464"/>
    <n v="5942804.0066999989"/>
    <n v="23454091.603800002"/>
    <n v="0"/>
    <n v="0"/>
    <n v="0"/>
    <n v="0"/>
    <s v="-"/>
    <s v="FINALIZADO"/>
    <n v="1.0000000032203085"/>
    <n v="1"/>
    <s v="-"/>
  </r>
  <r>
    <n v="1957"/>
    <x v="0"/>
    <s v="06. PLAN SANITARIO DE EMERGENCIA"/>
    <s v="-"/>
    <s v="-"/>
    <s v="-"/>
    <s v="EXPANSIÓN DE REDES"/>
    <s v="-"/>
    <s v="RENOVACION COMPUERTAS 4,5 Y 6 EN EB AGUA CRUDA"/>
    <n v="2"/>
    <x v="0"/>
    <n v="356"/>
    <x v="0"/>
    <x v="0"/>
    <n v="5"/>
    <s v="N763402"/>
    <n v="5"/>
    <s v="-"/>
    <n v="11"/>
    <n v="5"/>
    <n v="5"/>
    <n v="7"/>
    <n v="753"/>
    <n v="3"/>
    <n v="8"/>
    <n v="96"/>
    <s v="2"/>
    <s v="RP342"/>
    <s v="-"/>
    <s v="QUILMES"/>
    <s v="BERNAL"/>
    <s v="LA PLANTA POTABILIZADORA GRAL.BELGRANO SE UBICA EN LA CALLE CASEROS 269, BERNAL."/>
    <d v="2006-08-11T00:00:00"/>
    <d v="2009-11-27T00:00:00"/>
    <n v="2153800"/>
    <n v="0"/>
    <n v="1403769.9082000004"/>
    <n v="3557569.9082000004"/>
    <n v="2993760.3530999999"/>
    <s v="-"/>
    <s v="-"/>
    <n v="563809.56720000005"/>
    <s v="-"/>
    <s v="-"/>
    <n v="0"/>
    <n v="0"/>
    <n v="0"/>
    <n v="0"/>
    <n v="0"/>
    <n v="0"/>
    <s v="-"/>
    <s v="FINALIZADO"/>
    <n v="1"/>
    <n v="1"/>
    <s v="-"/>
  </r>
  <r>
    <n v="1958"/>
    <x v="0"/>
    <s v="06. PLAN SANITARIO DE EMERGENCIA"/>
    <s v="-"/>
    <s v="-"/>
    <s v="-"/>
    <s v="EXPANSIÓN DE REDES"/>
    <s v="SISTEMA GLEW-ALMIRANTE BROWN"/>
    <s v="5 PERFORACIONES GLEW GRUPO 2 OBRA CIVIL"/>
    <n v="2"/>
    <x v="0"/>
    <n v="356"/>
    <x v="0"/>
    <x v="0"/>
    <n v="5"/>
    <s v="1060585"/>
    <n v="5"/>
    <s v="-"/>
    <n v="11"/>
    <n v="5"/>
    <n v="5"/>
    <n v="7"/>
    <n v="753"/>
    <n v="3"/>
    <n v="8"/>
    <n v="96"/>
    <s v="2"/>
    <s v="SAZ006"/>
    <s v="-"/>
    <s v="ALMIRANTE BROWN"/>
    <s v="GLEW"/>
    <s v="LAS PERFORACIONES SE UBICAN SOBRE CALLE CALDERÓN EN EL MUNICIPIO DE ALMIRANTE BROWN."/>
    <d v="2011-08-28T00:00:00"/>
    <d v="2012-01-25T00:00:00"/>
    <n v="1331000"/>
    <n v="-1315901.6200000001"/>
    <n v="0"/>
    <n v="15098.379999999888"/>
    <s v="-"/>
    <s v="-"/>
    <s v="-"/>
    <n v="15098.38"/>
    <s v="-"/>
    <s v="-"/>
    <n v="0"/>
    <n v="0"/>
    <n v="0"/>
    <n v="0"/>
    <n v="0"/>
    <n v="0"/>
    <s v="-"/>
    <s v="FINALIZADO"/>
    <n v="1.0000000000000073"/>
    <n v="1"/>
    <s v="-"/>
  </r>
  <r>
    <n v="1959"/>
    <x v="0"/>
    <s v="09. EXPANSIÓN DE LA RED DE AGUA POTABLE Y SANEAMIENTO DE CLOACAS"/>
    <s v="-"/>
    <s v="-"/>
    <s v="-"/>
    <s v="EXPANSIÓN DE REDES CLOACALES"/>
    <s v="REDES CLOACALES ALMIRANTE BROWN"/>
    <s v="CONDUCTO DE DESAGUE DE PLANTA DE TRATAMIENTO BARRIO RAYO DE SOL"/>
    <n v="2"/>
    <x v="0"/>
    <n v="356"/>
    <x v="0"/>
    <x v="0"/>
    <n v="5"/>
    <s v="1160538"/>
    <n v="77"/>
    <s v="-"/>
    <s v="22 Y RECURSOS PROPIOS"/>
    <n v="5"/>
    <n v="5"/>
    <n v="7"/>
    <n v="753"/>
    <n v="3"/>
    <n v="8"/>
    <n v="2"/>
    <s v="2"/>
    <s v="SA696"/>
    <s v="-"/>
    <s v="ALMIRANTE BROWN"/>
    <s v="ALMIRANTE BROWN"/>
    <s v="DESDE SANTA CLARA Y SANTIAGO DEL ESTERO HASTA SANTA CLARA Y MANUEL BELGRANO, POR ESTA ÚLTIMA HASTA MANUELA PEDRAZA Y POR PEDRAZA HASTA EL ZANJÓN DEL A° DEL REY."/>
    <d v="2017-09-11T00:00:00"/>
    <d v="2018-10-26T00:00:00"/>
    <n v="10626682.219999999"/>
    <n v="7127777.2566550002"/>
    <n v="620053.63964499906"/>
    <n v="18374513.116299998"/>
    <n v="0"/>
    <n v="0"/>
    <n v="0"/>
    <n v="8686.8683000000001"/>
    <n v="0"/>
    <n v="0"/>
    <n v="0"/>
    <n v="0"/>
    <n v="63327.056100000002"/>
    <n v="16360416.037899999"/>
    <n v="1942083.1539999999"/>
    <n v="2705708.9268"/>
    <s v="X"/>
    <s v="EN EJECUCIÓN"/>
    <n v="1"/>
    <n v="0.995"/>
    <s v="EN 2018 SE MODIFICA EL CÓDIGO DE ACTIVIDAD DE LA APERTURA PROGRAMÁTICA DE 5 A 77, UG DE 96 A 2 Y FF DE 11 A 22. EL PROYECTO TAMBIÉN SERÁ FINANCIADO CON RECURSOS PROPIOS DE AYSA"/>
  </r>
  <r>
    <n v="1960"/>
    <x v="0"/>
    <s v="06. PLAN SANITARIO DE EMERGENCIA"/>
    <s v="-"/>
    <s v="-"/>
    <s v="-"/>
    <s v="EXPANSIÓN DE REDES"/>
    <s v="SISTEMA DE AGUA ALMIRANTE BROWN"/>
    <s v="INTERCONEXION DE POZOS BARRIO RAYO DE SOL"/>
    <n v="2"/>
    <x v="0"/>
    <n v="356"/>
    <x v="0"/>
    <x v="0"/>
    <n v="5"/>
    <s v="1160540"/>
    <n v="5"/>
    <s v="-"/>
    <n v="11"/>
    <n v="5"/>
    <n v="5"/>
    <n v="7"/>
    <n v="753"/>
    <n v="3"/>
    <n v="8"/>
    <n v="96"/>
    <s v="2"/>
    <s v="SA698"/>
    <s v="-"/>
    <s v="ALMIRANTE BROWN"/>
    <s v="RAYO DE SOL"/>
    <s v="DESDE SANTA CLARA Y SANTIAGO DEL ESTERO HASTA SANTIAGO DEL ESTERO Y MANUELA PEDRAZA Y POR ESTA ÚLTIMA HASTA TORQUINST."/>
    <d v="2012-05-14T00:00:00"/>
    <d v="2013-03-18T00:00:00"/>
    <n v="1111182.2644999998"/>
    <n v="0"/>
    <n v="67256.823900000425"/>
    <n v="1178439.0884000002"/>
    <s v="-"/>
    <s v="-"/>
    <s v="-"/>
    <n v="1417606.2242999999"/>
    <n v="-239167.13589999999"/>
    <s v="-"/>
    <n v="0"/>
    <n v="0"/>
    <n v="0"/>
    <n v="0"/>
    <n v="0"/>
    <n v="0"/>
    <s v="-"/>
    <s v="FINALIZADO"/>
    <n v="1"/>
    <n v="1"/>
    <s v="-"/>
  </r>
  <r>
    <n v="1961"/>
    <x v="0"/>
    <s v="06. PLAN SANITARIO DE EMERGENCIA"/>
    <s v="-"/>
    <s v="-"/>
    <s v="-"/>
    <s v="EXPANSIÓN DE REDES"/>
    <s v="SISTEMA CLOACAS EZEIZA"/>
    <s v="CONDUCTO DE DESAGÜE DE PLANTA DE TRATAMIENTO EZEIZA"/>
    <n v="2"/>
    <x v="0"/>
    <n v="356"/>
    <x v="0"/>
    <x v="0"/>
    <n v="5"/>
    <s v="1160537"/>
    <n v="5"/>
    <s v="-"/>
    <n v="11"/>
    <n v="5"/>
    <n v="5"/>
    <n v="7"/>
    <n v="753"/>
    <n v="3"/>
    <n v="8"/>
    <n v="96"/>
    <s v="2"/>
    <s v="SAE010"/>
    <s v="-"/>
    <s v="EZEIZA"/>
    <s v="CARLOS SPEGAZZINI"/>
    <s v="POR AMÉRICA DEL NORTE DESDE VALLE DE RÍO NEGRO HASTA EL PLUMERILLO, POR ÉSTA HASTA 25 DE MAYO Y POR 25 DE MAYO HASTA EL A° MEDINA"/>
    <d v="2015-01-19T00:00:00"/>
    <d v="2015-12-30T00:00:00"/>
    <n v="6683462.2975999992"/>
    <n v="-79372.373419999145"/>
    <n v="347583.68022000004"/>
    <n v="6951673.6044000005"/>
    <s v="-"/>
    <s v="-"/>
    <s v="-"/>
    <n v="21794.5406"/>
    <n v="174.9418"/>
    <s v="-"/>
    <n v="5364866.1286000004"/>
    <n v="1564837.9934"/>
    <n v="0"/>
    <n v="0"/>
    <n v="0"/>
    <n v="0"/>
    <s v="-"/>
    <s v="FINALIZADO"/>
    <n v="1"/>
    <n v="1"/>
    <s v="-"/>
  </r>
  <r>
    <n v="1962"/>
    <x v="0"/>
    <s v="06. PLAN SANITARIO DE EMERGENCIA"/>
    <s v="-"/>
    <s v="-"/>
    <s v="-"/>
    <s v="EXPANSIÓN DE REDES"/>
    <s v="SISTEMA CLOACAS ESTEBAN ECHEVERRÍA"/>
    <s v="RED SECUNDARIA CLOACAL BARRIO ISLAS MALVINAS - ETAPA 2 - CUENCA A"/>
    <n v="2"/>
    <x v="0"/>
    <n v="356"/>
    <x v="0"/>
    <x v="0"/>
    <n v="5"/>
    <s v="1160410"/>
    <n v="5"/>
    <s v="-"/>
    <n v="11"/>
    <n v="5"/>
    <n v="5"/>
    <n v="7"/>
    <n v="753"/>
    <n v="3"/>
    <n v="8"/>
    <n v="96"/>
    <s v="2"/>
    <s v="SC52702"/>
    <s v="-"/>
    <s v="ESTEBAN ECHEVERRÍA"/>
    <s v="MONTE GRANDE"/>
    <s v="ÁREA COMPRENDIDA ENTRE LAS CALLES: INGENIERO HUERGO, P. S. TRICOTTI, ESTEBAN ECHEVERRÍA, J.M.DE LAVARDEN, CONSTANZO Y DON ORIONE."/>
    <d v="2012-03-22T00:00:00"/>
    <d v="2013-07-26T00:00:00"/>
    <n v="21385882.635700002"/>
    <n v="2134880.44"/>
    <n v="660940.36519999942"/>
    <n v="24181703.440900002"/>
    <s v="-"/>
    <s v="-"/>
    <s v="-"/>
    <n v="13525157.936899999"/>
    <n v="10656545.504000001"/>
    <s v="-"/>
    <n v="0"/>
    <n v="0"/>
    <n v="0"/>
    <n v="0"/>
    <n v="0"/>
    <n v="0"/>
    <s v="-"/>
    <s v="FINALIZADO"/>
    <n v="1"/>
    <n v="1"/>
    <s v="-"/>
  </r>
  <r>
    <n v="1963"/>
    <x v="0"/>
    <s v="09. EXPANSIÓN DE LA RED DE AGUA POTABLE Y SANEAMIENTO DE CLOACAS"/>
    <s v="-"/>
    <s v="-"/>
    <s v="-"/>
    <s v="GRANDES OBRAS DE INFRAESTRUCTURA CLOACALES"/>
    <s v="PLANTA DE TRATAMIENTO FIORITO"/>
    <s v="PLANTA DE TRATAMIENTO DE EFLUENTES FIORITO - OBRA CIVIL"/>
    <n v="2"/>
    <x v="0"/>
    <n v="356"/>
    <x v="0"/>
    <x v="0"/>
    <s v="5 Y CONVENIO ACUMAR"/>
    <s v="1160515"/>
    <n v="77"/>
    <s v="-"/>
    <s v="22 Y RECURSOS PROPIOS"/>
    <n v="5"/>
    <n v="5"/>
    <n v="7"/>
    <n v="753"/>
    <n v="3"/>
    <n v="8"/>
    <n v="2"/>
    <s v="2"/>
    <s v="SC307"/>
    <s v="-"/>
    <s v="LOMAS DE ZAMORA"/>
    <s v="VILLA FIORITO"/>
    <s v="EL PREDIO SE ENCUENTRA UBICADO EN EL CAMINO DE LA RIBERA SUD (PARCELA 1 – FRACCIÓN 1), CONTIGUO AL RIACHUELO Y EN LAS CERCANÍAS DEL PUENTE DE LA NORIA. "/>
    <d v="2012-05-10T00:00:00"/>
    <s v="AÑO 2019"/>
    <n v="146746195.8743"/>
    <n v="813765402.41677499"/>
    <n v="26139473.496785004"/>
    <n v="986651071.78786004"/>
    <n v="0"/>
    <n v="0"/>
    <n v="0"/>
    <n v="0"/>
    <n v="50723667.453951702"/>
    <n v="162739932.27196801"/>
    <n v="210248403.62460002"/>
    <n v="272407071.23739994"/>
    <n v="197830658.82249999"/>
    <n v="3824881.6562000001"/>
    <n v="0"/>
    <n v="0"/>
    <s v="X"/>
    <s v="EN EJECUCIÓN"/>
    <n v="0.99635226904751817"/>
    <n v="1"/>
    <s v="EN 2018 SE MODIFICA EL CÓDIGO DE ACTIVIDAD DE LA APERTURA PROGRAMÁTICA DE 5 A 77, UG DE 96 A 2 Y FF DE 11 A 22. EL PROYECTO TAMBIÉN SERÁ FINANCIADO CON RECURSOS PROPIOS DE AYSA. AÑOS ANTERIORES, EL PROYECTO RECIBIÓ FINANCIAMIENTO POR CONVENIO CON ACUMAR"/>
  </r>
  <r>
    <n v="1964"/>
    <x v="0"/>
    <s v="06. PLAN SANITARIO DE EMERGENCIA"/>
    <s v="-"/>
    <s v="-"/>
    <s v="-"/>
    <s v="MEJORA Y MANTENIMIENTO"/>
    <s v="SISTEMA AGUA CABA"/>
    <s v="DECANTACIÓN II: RENOVACIÓN DEL SISTEMA DE LAVADO DE DECANTADORES"/>
    <n v="2"/>
    <x v="0"/>
    <n v="356"/>
    <x v="0"/>
    <x v="0"/>
    <s v="-"/>
    <s v="1075B32"/>
    <n v="0"/>
    <s v="-"/>
    <n v="11"/>
    <n v="5"/>
    <n v="5"/>
    <n v="7"/>
    <n v="753"/>
    <n v="3"/>
    <n v="8"/>
    <n v="6"/>
    <s v="2"/>
    <s v="CA377000"/>
    <s v="-"/>
    <s v="CABA"/>
    <s v="PALERMO"/>
    <s v="AV. DE LOS OMBÚES 209"/>
    <d v="2010-09-15T00:00:00"/>
    <d v="2011-02-18T00:00:00"/>
    <s v="Ver aporte BID"/>
    <s v="Ver aporte BID"/>
    <n v="0"/>
    <s v="Ver aporte BID"/>
    <s v="-"/>
    <s v="-"/>
    <s v="-"/>
    <n v="1899073.2941999999"/>
    <n v="224627.86060000001"/>
    <s v="-"/>
    <n v="0"/>
    <n v="0"/>
    <n v="0"/>
    <n v="0"/>
    <n v="0"/>
    <n v="0"/>
    <s v="-"/>
    <s v="FINALIZADO"/>
    <n v="1.0220226928962466"/>
    <n v="1"/>
    <s v="EL AVANCE ECONÓMICO SUPERA EL 100% POR CONTENER PAGO DE SELLADOS Y SEGUROS."/>
  </r>
  <r>
    <n v="1965"/>
    <x v="0"/>
    <s v="06. PLAN SANITARIO DE EMERGENCIA"/>
    <s v="-"/>
    <s v="-"/>
    <s v="-"/>
    <s v="MEJORA Y MANTENIMIENTO"/>
    <s v="SISTEMA AGUA CABA"/>
    <s v="RENOV. REDES DE AGUA POTABLE BID ETAPA 1 REG. CAPITAL 1"/>
    <n v="2"/>
    <x v="0"/>
    <n v="356"/>
    <x v="0"/>
    <x v="0"/>
    <s v="-"/>
    <s v="1075B80"/>
    <n v="0"/>
    <s v="-"/>
    <n v="11"/>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s v="Ver aporte BID"/>
    <s v="Ver aporte BID"/>
    <n v="0"/>
    <s v="Ver aporte BID"/>
    <s v="-"/>
    <s v="-"/>
    <s v="-"/>
    <s v="-"/>
    <n v="2971791.5326"/>
    <s v="-"/>
    <n v="235051.5508"/>
    <n v="0"/>
    <n v="0"/>
    <n v="0"/>
    <n v="0"/>
    <n v="0"/>
    <s v="-"/>
    <s v="FINALIZADO"/>
    <n v="1.0175044384041392"/>
    <n v="1"/>
    <s v="EL AVANCE ECONÓMICO SUPERA EL 100% POR CONTENER ACTIVACIÓN DE MANO DE OBRA, PAGO DE SELLADOS Y SEGUROS."/>
  </r>
  <r>
    <n v="1966"/>
    <x v="0"/>
    <s v="06. PLAN SANITARIO DE EMERGENCIA"/>
    <s v="-"/>
    <s v="-"/>
    <s v="-"/>
    <s v="MEJORA Y MANTENIMIENTO"/>
    <s v="SISTEMA AGUA AVELLANEDA"/>
    <s v="RENOV. DE RED SECUND. DE AGUA AVELL. CENTRO D.R.SUDESTE (REF 43C)"/>
    <n v="2"/>
    <x v="0"/>
    <n v="356"/>
    <x v="0"/>
    <x v="0"/>
    <s v="-"/>
    <s v="1075B88"/>
    <n v="0"/>
    <s v="-"/>
    <n v="11"/>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s v="Ver aporte BID"/>
    <s v="Ver aporte BID"/>
    <n v="0"/>
    <s v="Ver aporte BID"/>
    <s v="-"/>
    <n v="490058.76"/>
    <s v="-"/>
    <n v="557350.30889999995"/>
    <s v="-"/>
    <s v="-"/>
    <n v="0"/>
    <n v="0"/>
    <n v="0"/>
    <n v="0"/>
    <n v="0"/>
    <n v="0"/>
    <s v="-"/>
    <s v="FINALIZADO"/>
    <n v="1.0000000068920407"/>
    <n v="1"/>
    <s v="-"/>
  </r>
  <r>
    <n v="1967"/>
    <x v="0"/>
    <s v="06. PLAN SANITARIO DE EMERGENCIA"/>
    <s v="-"/>
    <s v="-"/>
    <s v="-"/>
    <s v="MEJORA Y MANTENIMIENTO"/>
    <s v="-"/>
    <s v="RENOV. REDES DE AGUA POTABLE BID ETAPA 1 REG. OESTE"/>
    <n v="2"/>
    <x v="0"/>
    <n v="356"/>
    <x v="0"/>
    <x v="0"/>
    <s v="-"/>
    <s v="1075B78"/>
    <n v="0"/>
    <s v="-"/>
    <n v="11"/>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s v="Ver aporte BID"/>
    <s v="Ver aporte BID"/>
    <n v="0"/>
    <s v="Ver aporte BID"/>
    <s v="-"/>
    <s v="-"/>
    <s v="-"/>
    <n v="557229.00639999995"/>
    <n v="1499.432"/>
    <s v="-"/>
    <n v="0"/>
    <n v="0"/>
    <n v="0"/>
    <n v="0"/>
    <n v="0"/>
    <n v="0"/>
    <s v="-"/>
    <s v="FINALIZADO"/>
    <n v="1.000164664226151"/>
    <n v="1"/>
    <s v="-"/>
  </r>
  <r>
    <n v="1968"/>
    <x v="0"/>
    <s v="06. PLAN SANITARIO DE EMERGENCIA"/>
    <s v="-"/>
    <s v="-"/>
    <s v="-"/>
    <s v="MEJORA Y MANTENIMIENTO"/>
    <s v="SISTEMA AGUA CABA"/>
    <s v="RENOV. REDES DE AGUA POTABLE BID ETAPA 1 REG. CAPITAL 2 (REF BID 39)"/>
    <n v="2"/>
    <x v="0"/>
    <n v="356"/>
    <x v="0"/>
    <x v="0"/>
    <s v="-"/>
    <s v="1075B81"/>
    <n v="0"/>
    <s v="-"/>
    <n v="11"/>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s v="Ver aporte BID"/>
    <s v="Ver aporte BID"/>
    <n v="0"/>
    <s v="Ver aporte BID"/>
    <s v="-"/>
    <s v="-"/>
    <s v="-"/>
    <n v="4350761.3534000004"/>
    <n v="714152.00670000003"/>
    <s v="-"/>
    <n v="571353.65099999995"/>
    <n v="0"/>
    <n v="0"/>
    <n v="0"/>
    <n v="0"/>
    <n v="0"/>
    <s v="-"/>
    <s v="FINALIZADO"/>
    <n v="1.0107030112632664"/>
    <n v="1"/>
    <s v="EL AVANCE ECONÓMICO SUPERA EL 100% POR CONTENER ACTIVACIÓN DE MANO DE OBRA, PAGO DE SELLADOS Y SEGUROS."/>
  </r>
  <r>
    <n v="1969"/>
    <x v="0"/>
    <s v="06. PLAN SANITARIO DE EMERGENCIA"/>
    <s v="-"/>
    <s v="-"/>
    <s v="-"/>
    <s v="MEJORA Y MANTENIMIENTO"/>
    <s v="SISTEMA AGUA CABA"/>
    <s v="DECANTACIÓN II: RENOVACIÓN DEL SISTEMA DE LAVADO DE DECANTADORES"/>
    <n v="2"/>
    <x v="0"/>
    <n v="356"/>
    <x v="0"/>
    <x v="0"/>
    <s v="-"/>
    <s v="1075B32"/>
    <n v="0"/>
    <s v="-"/>
    <n v="11"/>
    <n v="5"/>
    <n v="5"/>
    <n v="7"/>
    <n v="753"/>
    <n v="3"/>
    <n v="8"/>
    <n v="6"/>
    <s v="2"/>
    <s v="CA377000"/>
    <s v="-"/>
    <s v="CABA"/>
    <s v="PALERMO"/>
    <s v="AV. DE LOS OMBÚES 209"/>
    <d v="2010-09-15T00:00:00"/>
    <d v="2011-02-18T00:00:00"/>
    <s v="Ver aporte BID"/>
    <s v="Ver aporte BID"/>
    <n v="0"/>
    <s v="Ver aporte BID"/>
    <s v="-"/>
    <n v="309159.11670000001"/>
    <n v="28731.9375"/>
    <n v="337891.05420000001"/>
    <s v="-"/>
    <s v="-"/>
    <n v="0"/>
    <n v="0"/>
    <n v="0"/>
    <n v="0"/>
    <n v="0"/>
    <n v="0"/>
    <s v="-"/>
    <s v="FINALIZADO"/>
    <n v="1.0220226928962466"/>
    <n v="1"/>
    <s v="EL AVANCE ECONÓMICO SUPERA EL 100% POR CONTENER PAGO DE SELLADOS Y SEGUROS."/>
  </r>
  <r>
    <n v="1971"/>
    <x v="0"/>
    <s v="06. PLAN SANITARIO DE EMERGENCIA"/>
    <s v="-"/>
    <s v="-"/>
    <s v="-"/>
    <s v="MEJORA Y MANTENIMIENTO"/>
    <s v="SISTEMA CLOACAS CABA"/>
    <s v="RENOVACION URGENCIAS CLOACA NP - CENTRO CONSTITUCION"/>
    <n v="2"/>
    <x v="0"/>
    <n v="356"/>
    <x v="0"/>
    <x v="0"/>
    <n v="5"/>
    <s v="1230452"/>
    <n v="5"/>
    <s v="-"/>
    <n v="11"/>
    <n v="5"/>
    <n v="5"/>
    <n v="7"/>
    <n v="753"/>
    <n v="3"/>
    <n v="8"/>
    <n v="96"/>
    <s v="2"/>
    <s v="SIN P3"/>
    <s v="-"/>
    <s v="CABA"/>
    <s v="CIUDAD AUTÓNOMA DE BUENOS AIRES"/>
    <s v="BARRIO CENTRO"/>
    <d v="2012-01-01T00:00:00"/>
    <d v="2012-12-31T00:00:00"/>
    <s v="NOTA 4"/>
    <s v="NOTA 4"/>
    <n v="0"/>
    <s v="NOTA 4"/>
    <s v="-"/>
    <s v="-"/>
    <s v="-"/>
    <n v="14471007.2278"/>
    <n v="636541.43300000008"/>
    <s v="-"/>
    <n v="0"/>
    <n v="0"/>
    <n v="0"/>
    <n v="0"/>
    <n v="0"/>
    <n v="0"/>
    <s v="-"/>
    <s v="FINALIZADO"/>
    <n v="1"/>
    <n v="1"/>
    <s v="-"/>
  </r>
  <r>
    <n v="1973"/>
    <x v="0"/>
    <s v="06. PLAN SANITARIO DE EMERGENCIA"/>
    <s v="-"/>
    <s v="-"/>
    <s v="-"/>
    <s v="MEJORA Y MANTENIMIENTO"/>
    <s v="SISTEMA CLOACAS CABA"/>
    <s v="RENOVACION CONEX. CLOACA NP D.R.C.F."/>
    <n v="2"/>
    <x v="0"/>
    <n v="356"/>
    <x v="0"/>
    <x v="0"/>
    <n v="5"/>
    <s v="1230265"/>
    <n v="5"/>
    <s v="-"/>
    <n v="11"/>
    <n v="5"/>
    <n v="5"/>
    <n v="7"/>
    <n v="753"/>
    <n v="3"/>
    <n v="8"/>
    <n v="96"/>
    <s v="2"/>
    <s v="SIN P3"/>
    <s v="-"/>
    <s v="CABA"/>
    <s v="CIUDAD AUTÓNOMA DE BUENOS AIRES"/>
    <s v="CIUDAD AUTÓNOMA DE BUENOS AIRES"/>
    <d v="2012-01-01T00:00:00"/>
    <d v="2012-12-31T00:00:00"/>
    <s v="NOTA 4"/>
    <s v="NOTA 4"/>
    <n v="0"/>
    <s v="NOTA 4"/>
    <s v="-"/>
    <s v="-"/>
    <s v="-"/>
    <n v="124320.90549999999"/>
    <s v="-"/>
    <s v="-"/>
    <n v="0"/>
    <n v="0"/>
    <n v="0"/>
    <n v="0"/>
    <n v="0"/>
    <n v="0"/>
    <s v="-"/>
    <s v="FINALIZADO"/>
    <n v="1"/>
    <n v="1"/>
    <s v="-"/>
  </r>
  <r>
    <n v="1974"/>
    <x v="0"/>
    <s v="06. PLAN SANITARIO DE EMERGENCIA"/>
    <s v="-"/>
    <s v="-"/>
    <s v="-"/>
    <s v="MEJORA Y MANTENIMIENTO"/>
    <s v="SISTEMA AGUA CABA"/>
    <s v="REHABILITACION REDES AGUA DRCF"/>
    <n v="2"/>
    <x v="0"/>
    <n v="356"/>
    <x v="0"/>
    <x v="0"/>
    <n v="5"/>
    <s v="1230301"/>
    <n v="5"/>
    <s v="-"/>
    <n v="11"/>
    <n v="5"/>
    <n v="5"/>
    <n v="7"/>
    <n v="753"/>
    <n v="3"/>
    <n v="8"/>
    <n v="96"/>
    <s v="2"/>
    <s v="SIN P3"/>
    <s v="-"/>
    <s v="CABA"/>
    <s v="CIUDAD AUTÓNOMA DE BUENOS AIRES"/>
    <s v="CIUDAD AUTÓNOMA DE BUENOS AIRES"/>
    <d v="2012-01-01T00:00:00"/>
    <d v="2012-12-31T00:00:00"/>
    <s v="NOTA 4"/>
    <s v="NOTA 4"/>
    <n v="0"/>
    <s v="NOTA 4"/>
    <s v="-"/>
    <s v="-"/>
    <s v="-"/>
    <n v="1759685.6606999999"/>
    <s v="-"/>
    <s v="-"/>
    <n v="0"/>
    <n v="0"/>
    <n v="0"/>
    <n v="0"/>
    <n v="0"/>
    <n v="0"/>
    <s v="-"/>
    <s v="FINALIZADO"/>
    <n v="1"/>
    <n v="1"/>
    <s v="-"/>
  </r>
  <r>
    <n v="1977"/>
    <x v="0"/>
    <s v="06. PLAN SANITARIO DE EMERGENCIA"/>
    <s v="-"/>
    <s v="-"/>
    <s v="-"/>
    <s v="MEJORA Y MANTENIMIENTO"/>
    <s v="SISTEMA AGUA CABA"/>
    <s v="RENOVACION HIDRANTES AGUA NP - CABALLITO"/>
    <n v="2"/>
    <x v="0"/>
    <n v="356"/>
    <x v="0"/>
    <x v="0"/>
    <n v="5"/>
    <s v="1230553"/>
    <n v="5"/>
    <s v="-"/>
    <n v="11"/>
    <n v="5"/>
    <n v="5"/>
    <n v="7"/>
    <n v="753"/>
    <n v="3"/>
    <n v="8"/>
    <n v="96"/>
    <s v="2"/>
    <s v="SIN P3"/>
    <s v="-"/>
    <s v="CABA"/>
    <s v="CIUDAD AUTÓNOMA DE BUENOS AIRES"/>
    <s v="BARRIO CABALLITO"/>
    <d v="2012-01-01T00:00:00"/>
    <d v="2012-12-31T00:00:00"/>
    <s v="NOTA 3"/>
    <s v="NOTA 3"/>
    <n v="0"/>
    <s v="NOTA 3"/>
    <s v="-"/>
    <s v="-"/>
    <s v="-"/>
    <n v="17698.339400000001"/>
    <n v="313.995"/>
    <s v="-"/>
    <n v="0"/>
    <n v="0"/>
    <n v="0"/>
    <n v="0"/>
    <n v="0"/>
    <n v="0"/>
    <s v="-"/>
    <s v="FINALIZADO"/>
    <n v="1"/>
    <n v="1"/>
    <s v="-"/>
  </r>
  <r>
    <n v="1978"/>
    <x v="0"/>
    <s v="06. PLAN SANITARIO DE EMERGENCIA"/>
    <s v="-"/>
    <s v="-"/>
    <s v="-"/>
    <s v="MEJORA Y MANTENIMIENTO"/>
    <s v="SISTEMA CLOACAS CABA"/>
    <s v="RENOVACION URGENCIAS CLOACA ANOMALÍAS DRCF"/>
    <n v="2"/>
    <x v="0"/>
    <n v="356"/>
    <x v="0"/>
    <x v="0"/>
    <n v="5"/>
    <s v="1230456"/>
    <n v="5"/>
    <s v="-"/>
    <n v="11"/>
    <n v="5"/>
    <n v="5"/>
    <n v="7"/>
    <n v="753"/>
    <n v="3"/>
    <n v="8"/>
    <n v="96"/>
    <s v="2"/>
    <s v="SIN P3"/>
    <s v="-"/>
    <s v="CABA"/>
    <s v="CIUDAD AUTÓNOMA DE BUENOS AIRES"/>
    <s v="CIUDAD AUTÓNOMA DE BUENOS AIRES"/>
    <d v="2012-01-01T00:00:00"/>
    <d v="2012-12-31T00:00:00"/>
    <s v="NOTA 4"/>
    <s v="NOTA 4"/>
    <n v="0"/>
    <s v="NOTA 4"/>
    <s v="-"/>
    <s v="-"/>
    <s v="-"/>
    <n v="9774614.0001999997"/>
    <n v="256544.23629999999"/>
    <s v="-"/>
    <n v="0"/>
    <n v="0"/>
    <n v="0"/>
    <n v="0"/>
    <n v="0"/>
    <n v="0"/>
    <s v="-"/>
    <s v="FINALIZADO"/>
    <n v="1"/>
    <n v="1"/>
    <s v="-"/>
  </r>
  <r>
    <n v="1979"/>
    <x v="0"/>
    <s v="06. PLAN SANITARIO DE EMERGENCIA"/>
    <s v="-"/>
    <s v="-"/>
    <s v="-"/>
    <s v="MEJORA Y MANTENIMIENTO"/>
    <s v="SISTEMA CLOACAS CABA"/>
    <s v="RENOVACION URGENCIAS CLOACA NP - FLORES"/>
    <n v="2"/>
    <x v="0"/>
    <n v="356"/>
    <x v="0"/>
    <x v="0"/>
    <n v="5"/>
    <s v="1230454"/>
    <n v="5"/>
    <s v="-"/>
    <n v="11"/>
    <n v="5"/>
    <n v="5"/>
    <n v="7"/>
    <n v="753"/>
    <n v="3"/>
    <n v="8"/>
    <n v="96"/>
    <s v="2"/>
    <s v="SIN P3"/>
    <s v="-"/>
    <s v="CABA"/>
    <s v="CIUDAD AUTÓNOMA DE BUENOS AIRES"/>
    <s v="BARRIO FLORES"/>
    <d v="2012-01-01T00:00:00"/>
    <d v="2012-12-31T00:00:00"/>
    <s v="NOTA 4"/>
    <s v="NOTA 4"/>
    <n v="0"/>
    <s v="NOTA 4"/>
    <s v="-"/>
    <s v="-"/>
    <s v="-"/>
    <n v="2201391.4338000002"/>
    <n v="112278.0659"/>
    <s v="-"/>
    <n v="0"/>
    <n v="0"/>
    <n v="0"/>
    <n v="0"/>
    <n v="0"/>
    <n v="0"/>
    <s v="-"/>
    <s v="FINALIZADO"/>
    <n v="1"/>
    <n v="1"/>
    <s v="-"/>
  </r>
  <r>
    <n v="1981"/>
    <x v="0"/>
    <s v="06. PLAN SANITARIO DE EMERGENCIA"/>
    <s v="-"/>
    <s v="-"/>
    <s v="-"/>
    <s v="MEJORA Y MANTENIMIENTO"/>
    <s v="SISTEMA CLOACAS CABA"/>
    <s v="RENOVACION URGENCIAS CLOACA NP - CABALLITO"/>
    <n v="2"/>
    <x v="0"/>
    <n v="356"/>
    <x v="0"/>
    <x v="0"/>
    <n v="5"/>
    <s v="1230451"/>
    <n v="5"/>
    <s v="-"/>
    <n v="11"/>
    <n v="5"/>
    <n v="5"/>
    <n v="7"/>
    <n v="753"/>
    <n v="3"/>
    <n v="8"/>
    <n v="96"/>
    <s v="2"/>
    <s v="SIN P3"/>
    <s v="-"/>
    <s v="CABA"/>
    <s v="CIUDAD AUTÓNOMA DE BUENOS AIRES"/>
    <s v="BARRIO CABALLITO"/>
    <d v="2012-01-01T00:00:00"/>
    <d v="2012-12-31T00:00:00"/>
    <s v="NOTA 3"/>
    <s v="NOTA 3"/>
    <n v="0"/>
    <s v="NOTA 3"/>
    <s v="-"/>
    <s v="-"/>
    <s v="-"/>
    <n v="2388244.8753999998"/>
    <n v="156078.4566"/>
    <s v="-"/>
    <n v="0"/>
    <n v="0"/>
    <n v="0"/>
    <n v="0"/>
    <n v="0"/>
    <n v="0"/>
    <s v="-"/>
    <s v="FINALIZADO"/>
    <n v="1"/>
    <n v="1"/>
    <s v="-"/>
  </r>
  <r>
    <n v="1982"/>
    <x v="0"/>
    <s v="06. PLAN SANITARIO DE EMERGENCIA"/>
    <s v="-"/>
    <s v="-"/>
    <s v="-"/>
    <s v="MEJORA Y MANTENIMIENTO"/>
    <s v="SISTEMA CLOACAS CABA"/>
    <s v="RENOVACION CONEX. CLOACA NP - CENTRO CONSTITUCION"/>
    <n v="2"/>
    <x v="0"/>
    <n v="356"/>
    <x v="0"/>
    <x v="0"/>
    <n v="5"/>
    <s v="1230253"/>
    <n v="5"/>
    <s v="-"/>
    <n v="11"/>
    <n v="5"/>
    <n v="5"/>
    <n v="7"/>
    <n v="753"/>
    <n v="3"/>
    <n v="8"/>
    <n v="96"/>
    <s v="2"/>
    <s v="SIN P3"/>
    <s v="-"/>
    <s v="CABA"/>
    <s v="CIUDAD AUTÓNOMA DE BUENOS AIRES"/>
    <s v="BARRIO CENTRO"/>
    <d v="2012-01-01T00:00:00"/>
    <d v="2012-12-31T00:00:00"/>
    <s v="NOTA 4"/>
    <s v="NOTA 4"/>
    <n v="0"/>
    <s v="NOTA 4"/>
    <s v="-"/>
    <s v="-"/>
    <s v="-"/>
    <n v="815284.21019999997"/>
    <n v="51513.934999999998"/>
    <s v="-"/>
    <n v="0"/>
    <n v="0"/>
    <n v="0"/>
    <n v="0"/>
    <n v="0"/>
    <n v="0"/>
    <s v="-"/>
    <s v="FINALIZADO"/>
    <n v="1"/>
    <n v="1"/>
    <s v="-"/>
  </r>
  <r>
    <n v="1983"/>
    <x v="0"/>
    <s v="06. PLAN SANITARIO DE EMERGENCIA"/>
    <s v="-"/>
    <s v="-"/>
    <s v="-"/>
    <s v="MEJORA Y MANTENIMIENTO"/>
    <s v="SISTEMA CLOACAS CABA"/>
    <s v="INSTALACION CONEX. CLOACA DENS - FLORES"/>
    <n v="2"/>
    <x v="0"/>
    <n v="356"/>
    <x v="0"/>
    <x v="0"/>
    <n v="5"/>
    <s v="1230258"/>
    <n v="5"/>
    <s v="-"/>
    <n v="11"/>
    <n v="5"/>
    <n v="5"/>
    <n v="7"/>
    <n v="753"/>
    <n v="3"/>
    <n v="8"/>
    <n v="96"/>
    <s v="2"/>
    <s v="SIN P3"/>
    <s v="-"/>
    <s v="CABA"/>
    <s v="CIUDAD AUTÓNOMA DE BUENOS AIRES"/>
    <s v="BARRIO FLORES"/>
    <d v="2012-01-01T00:00:00"/>
    <d v="2012-12-31T00:00:00"/>
    <s v="NOTA 4"/>
    <s v="NOTA 4"/>
    <n v="0"/>
    <s v="NOTA 4"/>
    <s v="-"/>
    <s v="-"/>
    <s v="-"/>
    <n v="761275.35290000006"/>
    <n v="37488.691899999998"/>
    <s v="-"/>
    <n v="0"/>
    <n v="0"/>
    <n v="0"/>
    <n v="0"/>
    <n v="0"/>
    <n v="0"/>
    <s v="-"/>
    <s v="FINALIZADO"/>
    <n v="1"/>
    <n v="1"/>
    <s v="-"/>
  </r>
  <r>
    <n v="1984"/>
    <x v="0"/>
    <s v="06. PLAN SANITARIO DE EMERGENCIA"/>
    <s v="-"/>
    <s v="-"/>
    <s v="-"/>
    <s v="MEJORA Y MANTENIMIENTO"/>
    <s v="SISTEMA CLOACAS CABA"/>
    <s v="RENOVACION CONEX. CLOACA NP - CABALLITO"/>
    <n v="2"/>
    <x v="0"/>
    <n v="356"/>
    <x v="0"/>
    <x v="0"/>
    <n v="5"/>
    <s v="1230251"/>
    <n v="5"/>
    <s v="-"/>
    <n v="11"/>
    <n v="5"/>
    <n v="5"/>
    <n v="7"/>
    <n v="753"/>
    <n v="3"/>
    <n v="8"/>
    <n v="96"/>
    <s v="2"/>
    <s v="SIN P3"/>
    <s v="-"/>
    <s v="CABA"/>
    <s v="CIUDAD AUTÓNOMA DE BUENOS AIRES"/>
    <s v="BARRIO CABALLITO"/>
    <d v="2012-01-01T00:00:00"/>
    <d v="2012-12-31T00:00:00"/>
    <s v="NOTA 3"/>
    <s v="NOTA 3"/>
    <n v="0"/>
    <s v="NOTA 3"/>
    <s v="-"/>
    <s v="-"/>
    <s v="-"/>
    <n v="1149482.3651000001"/>
    <n v="74389.795700000002"/>
    <s v="-"/>
    <n v="0"/>
    <n v="0"/>
    <n v="0"/>
    <n v="0"/>
    <n v="0"/>
    <n v="0"/>
    <s v="-"/>
    <s v="FINALIZADO"/>
    <n v="1"/>
    <n v="1"/>
    <s v="-"/>
  </r>
  <r>
    <n v="1985"/>
    <x v="0"/>
    <s v="06. PLAN SANITARIO DE EMERGENCIA"/>
    <s v="-"/>
    <s v="-"/>
    <s v="-"/>
    <s v="MEJORA Y MANTENIMIENTO"/>
    <s v="SISTEMA CLOACAS CABA"/>
    <s v="RENOVACION CONEX. CLOACA NP - FLORES"/>
    <n v="2"/>
    <x v="0"/>
    <n v="356"/>
    <x v="0"/>
    <x v="0"/>
    <n v="5"/>
    <s v="1230257"/>
    <n v="5"/>
    <s v="-"/>
    <n v="11"/>
    <n v="5"/>
    <n v="5"/>
    <n v="7"/>
    <n v="753"/>
    <n v="3"/>
    <n v="8"/>
    <n v="96"/>
    <s v="2"/>
    <s v="SIN P3"/>
    <s v="-"/>
    <s v="CABA"/>
    <s v="CIUDAD AUTÓNOMA DE BUENOS AIRES"/>
    <s v="BARRIO FLORES"/>
    <d v="2012-01-01T00:00:00"/>
    <d v="2012-12-31T00:00:00"/>
    <s v="NOTA 4"/>
    <s v="NOTA 4"/>
    <n v="0"/>
    <s v="NOTA 4"/>
    <s v="-"/>
    <s v="-"/>
    <s v="-"/>
    <n v="894973.65659999999"/>
    <n v="35659.3292"/>
    <s v="-"/>
    <n v="0"/>
    <n v="0"/>
    <n v="0"/>
    <n v="0"/>
    <n v="0"/>
    <n v="0"/>
    <s v="-"/>
    <s v="FINALIZADO"/>
    <n v="1"/>
    <n v="1"/>
    <s v="-"/>
  </r>
  <r>
    <n v="1986"/>
    <x v="0"/>
    <s v="06. PLAN SANITARIO DE EMERGENCIA"/>
    <s v="-"/>
    <s v="-"/>
    <s v="-"/>
    <s v="MEJORA Y MANTENIMIENTO"/>
    <s v="SISTEMA CLOACAS CABA"/>
    <s v="INSTALACION CONEX. CLOACA DENS - CABALLITO"/>
    <n v="2"/>
    <x v="0"/>
    <n v="356"/>
    <x v="0"/>
    <x v="0"/>
    <n v="5"/>
    <s v="1230252"/>
    <n v="5"/>
    <s v="-"/>
    <n v="11"/>
    <n v="5"/>
    <n v="5"/>
    <n v="7"/>
    <n v="753"/>
    <n v="3"/>
    <n v="8"/>
    <n v="96"/>
    <s v="2"/>
    <s v="SIN P3"/>
    <s v="-"/>
    <s v="CABA"/>
    <s v="CIUDAD AUTÓNOMA DE BUENOS AIRES"/>
    <s v="BARRIO CABALLITO"/>
    <d v="2012-01-01T00:00:00"/>
    <d v="2012-12-31T00:00:00"/>
    <s v="NOTA 3"/>
    <s v="NOTA 3"/>
    <n v="0"/>
    <s v="NOTA 3"/>
    <s v="-"/>
    <s v="-"/>
    <s v="-"/>
    <n v="610225.66090000002"/>
    <n v="24208.808799999999"/>
    <s v="-"/>
    <n v="0"/>
    <n v="0"/>
    <n v="0"/>
    <n v="0"/>
    <n v="0"/>
    <n v="0"/>
    <s v="-"/>
    <s v="FINALIZADO"/>
    <n v="1"/>
    <n v="1"/>
    <s v="-"/>
  </r>
  <r>
    <n v="1987"/>
    <x v="0"/>
    <s v="06. PLAN SANITARIO DE EMERGENCIA"/>
    <s v="-"/>
    <s v="-"/>
    <s v="-"/>
    <s v="MEJORA Y MANTENIMIENTO"/>
    <s v="SISTEMA CLOACAS CABA"/>
    <s v="INSTALACION CONEX. CLOACA DENS - CENTRO CONSTITUCION"/>
    <n v="2"/>
    <x v="0"/>
    <n v="356"/>
    <x v="0"/>
    <x v="0"/>
    <n v="5"/>
    <s v="1230254"/>
    <n v="5"/>
    <s v="-"/>
    <n v="11"/>
    <n v="5"/>
    <n v="5"/>
    <n v="7"/>
    <n v="753"/>
    <n v="3"/>
    <n v="8"/>
    <n v="96"/>
    <s v="2"/>
    <s v="SIN P3"/>
    <s v="-"/>
    <s v="CABA"/>
    <s v="CIUDAD AUTÓNOMA DE BUENOS AIRES"/>
    <s v="BARRIO CENTRO"/>
    <d v="2012-01-01T00:00:00"/>
    <d v="2012-12-31T00:00:00"/>
    <s v="NOTA 4"/>
    <s v="NOTA 4"/>
    <n v="0"/>
    <s v="NOTA 4"/>
    <s v="-"/>
    <s v="-"/>
    <s v="-"/>
    <n v="452471.91800000001"/>
    <n v="-10048.578100000001"/>
    <s v="-"/>
    <n v="0"/>
    <n v="0"/>
    <n v="0"/>
    <n v="0"/>
    <n v="0"/>
    <n v="0"/>
    <s v="-"/>
    <s v="FINALIZADO"/>
    <n v="1"/>
    <n v="1"/>
    <s v="-"/>
  </r>
  <r>
    <n v="1989"/>
    <x v="0"/>
    <s v="06. PLAN SANITARIO DE EMERGENCIA"/>
    <s v="-"/>
    <s v="-"/>
    <s v="-"/>
    <s v="MEJORA Y MANTENIMIENTO"/>
    <s v="SISTEMA CLOACAS CABA"/>
    <s v="RENOVACION MARCO Y TAPA NP - CABALLITO"/>
    <n v="2"/>
    <x v="0"/>
    <n v="356"/>
    <x v="0"/>
    <x v="0"/>
    <n v="5"/>
    <s v="1230651"/>
    <n v="5"/>
    <s v="-"/>
    <n v="11"/>
    <n v="5"/>
    <n v="5"/>
    <n v="7"/>
    <n v="753"/>
    <n v="3"/>
    <n v="8"/>
    <n v="96"/>
    <s v="2"/>
    <s v="SIN P3"/>
    <s v="-"/>
    <s v="CABA"/>
    <s v="CIUDAD AUTÓNOMA DE BUENOS AIRES"/>
    <s v="BARRIO CABALLITO"/>
    <d v="2012-01-01T00:00:00"/>
    <d v="2012-12-31T00:00:00"/>
    <s v="NOTA 3"/>
    <s v="NOTA 3"/>
    <n v="0"/>
    <s v="NOTA 3"/>
    <s v="-"/>
    <s v="-"/>
    <s v="-"/>
    <n v="270566.30979999999"/>
    <n v="4857.1457"/>
    <s v="-"/>
    <n v="0"/>
    <n v="0"/>
    <n v="0"/>
    <n v="0"/>
    <n v="0"/>
    <n v="0"/>
    <s v="-"/>
    <s v="FINALIZADO"/>
    <n v="1"/>
    <n v="1"/>
    <s v="-"/>
  </r>
  <r>
    <n v="1991"/>
    <x v="0"/>
    <s v="06. PLAN SANITARIO DE EMERGENCIA"/>
    <s v="-"/>
    <s v="-"/>
    <s v="-"/>
    <s v="MEJORA Y MANTENIMIENTO"/>
    <s v="SISTEMA CLOACAS CABA"/>
    <s v="RENOVACION MARCO Y TAPA NP - CENTRO CONSTITUCION"/>
    <n v="2"/>
    <x v="0"/>
    <n v="356"/>
    <x v="0"/>
    <x v="0"/>
    <n v="5"/>
    <s v="1230652"/>
    <n v="5"/>
    <s v="-"/>
    <n v="11"/>
    <n v="5"/>
    <n v="5"/>
    <n v="7"/>
    <n v="753"/>
    <n v="3"/>
    <n v="8"/>
    <n v="96"/>
    <s v="2"/>
    <s v="SIN P3"/>
    <s v="-"/>
    <s v="CABA"/>
    <s v="CIUDAD AUTÓNOMA DE BUENOS AIRES"/>
    <s v="BARRIO CENTRO"/>
    <d v="2012-01-01T00:00:00"/>
    <d v="2012-12-31T00:00:00"/>
    <s v="NOTA 4"/>
    <s v="NOTA 4"/>
    <n v="0"/>
    <s v="NOTA 4"/>
    <s v="-"/>
    <s v="-"/>
    <s v="-"/>
    <n v="275967.22950000002"/>
    <n v="10594.2034"/>
    <s v="-"/>
    <n v="0"/>
    <n v="0"/>
    <n v="0"/>
    <n v="0"/>
    <n v="0"/>
    <n v="0"/>
    <s v="-"/>
    <s v="FINALIZADO"/>
    <n v="1"/>
    <n v="1"/>
    <s v="-"/>
  </r>
  <r>
    <n v="1992"/>
    <x v="0"/>
    <s v="06. PLAN SANITARIO DE EMERGENCIA"/>
    <s v="-"/>
    <s v="-"/>
    <s v="-"/>
    <s v="MEJORA Y MANTENIMIENTO"/>
    <s v="SISTEMA CLOACAS CABA"/>
    <s v="INSTALACION BOCA DE REGISTRO ANOMALIAS DRCF"/>
    <n v="2"/>
    <x v="0"/>
    <n v="356"/>
    <x v="0"/>
    <x v="0"/>
    <n v="5"/>
    <s v="1230668"/>
    <n v="5"/>
    <s v="-"/>
    <n v="11"/>
    <n v="5"/>
    <n v="5"/>
    <n v="7"/>
    <n v="753"/>
    <n v="3"/>
    <n v="8"/>
    <n v="96"/>
    <s v="2"/>
    <s v="SIN P3"/>
    <s v="-"/>
    <s v="CABA"/>
    <s v="CIUDAD AUTÓNOMA DE BUENOS AIRES"/>
    <s v="CIUDAD AUTÓNOMA DE BUENOS AIRES"/>
    <d v="2012-01-01T00:00:00"/>
    <d v="2012-12-31T00:00:00"/>
    <s v="NOTA 4"/>
    <s v="NOTA 4"/>
    <n v="0"/>
    <s v="NOTA 4"/>
    <s v="-"/>
    <s v="-"/>
    <s v="-"/>
    <n v="167748.53150000001"/>
    <s v="-"/>
    <s v="-"/>
    <n v="0"/>
    <n v="0"/>
    <n v="0"/>
    <n v="0"/>
    <n v="0"/>
    <n v="0"/>
    <s v="-"/>
    <s v="FINALIZADO"/>
    <n v="1"/>
    <n v="1"/>
    <s v="-"/>
  </r>
  <r>
    <n v="1993"/>
    <x v="0"/>
    <s v="06. PLAN SANITARIO DE EMERGENCIA"/>
    <s v="-"/>
    <s v="-"/>
    <s v="-"/>
    <s v="MEJORA Y MANTENIMIENTO"/>
    <s v="SISTEMA CLOACAS CABA"/>
    <s v="NORMALIZACION CONEX. CLOACA NP - FLORES"/>
    <n v="2"/>
    <x v="0"/>
    <n v="356"/>
    <x v="0"/>
    <x v="0"/>
    <n v="5"/>
    <s v="1230262"/>
    <n v="5"/>
    <s v="-"/>
    <n v="11"/>
    <n v="5"/>
    <n v="5"/>
    <n v="7"/>
    <n v="753"/>
    <n v="3"/>
    <n v="8"/>
    <n v="96"/>
    <s v="2"/>
    <s v="SIN P3"/>
    <s v="-"/>
    <s v="CABA"/>
    <s v="CIUDAD AUTÓNOMA DE BUENOS AIRES"/>
    <s v="BARRIO FLORES"/>
    <d v="2012-01-01T00:00:00"/>
    <d v="2012-12-31T00:00:00"/>
    <s v="NOTA 4"/>
    <s v="NOTA 4"/>
    <n v="0"/>
    <s v="NOTA 4"/>
    <s v="-"/>
    <s v="-"/>
    <s v="-"/>
    <n v="189339.33780000001"/>
    <n v="5691.8158000000003"/>
    <s v="-"/>
    <n v="0"/>
    <n v="0"/>
    <n v="0"/>
    <n v="0"/>
    <n v="0"/>
    <n v="0"/>
    <s v="-"/>
    <s v="FINALIZADO"/>
    <n v="1"/>
    <n v="1"/>
    <s v="-"/>
  </r>
  <r>
    <n v="1994"/>
    <x v="0"/>
    <s v="06. PLAN SANITARIO DE EMERGENCIA"/>
    <s v="-"/>
    <s v="-"/>
    <s v="-"/>
    <s v="MEJORA Y MANTENIMIENTO"/>
    <s v="SISTEMA CLOACAS CABA"/>
    <s v="RENOVACION MARCO Y TAPA NP - FLORES"/>
    <n v="2"/>
    <x v="0"/>
    <n v="356"/>
    <x v="0"/>
    <x v="0"/>
    <n v="5"/>
    <s v="1230654"/>
    <n v="5"/>
    <s v="-"/>
    <n v="11"/>
    <n v="5"/>
    <n v="5"/>
    <n v="7"/>
    <n v="753"/>
    <n v="3"/>
    <n v="8"/>
    <n v="96"/>
    <s v="2"/>
    <s v="SIN P3"/>
    <s v="-"/>
    <s v="CABA"/>
    <s v="CIUDAD AUTÓNOMA DE BUENOS AIRES"/>
    <s v="BARRIO FLORES"/>
    <d v="2012-01-01T00:00:00"/>
    <d v="2012-12-31T00:00:00"/>
    <s v="NOTA 4"/>
    <s v="NOTA 4"/>
    <n v="0"/>
    <s v="NOTA 4"/>
    <s v="-"/>
    <s v="-"/>
    <s v="-"/>
    <n v="208488.91269999999"/>
    <s v="-"/>
    <s v="-"/>
    <n v="0"/>
    <n v="0"/>
    <n v="0"/>
    <n v="0"/>
    <n v="0"/>
    <n v="0"/>
    <s v="-"/>
    <s v="FINALIZADO"/>
    <n v="1"/>
    <n v="1"/>
    <s v="-"/>
  </r>
  <r>
    <n v="1995"/>
    <x v="0"/>
    <s v="06. PLAN SANITARIO DE EMERGENCIA"/>
    <s v="-"/>
    <s v="-"/>
    <s v="-"/>
    <s v="MEJORA Y MANTENIMIENTO"/>
    <s v="SISTEMA CLOACAS CABA"/>
    <s v="NORMALIZACION CONEX. CLOACA NP - CENTRO CONSTITUCION"/>
    <n v="2"/>
    <x v="0"/>
    <n v="356"/>
    <x v="0"/>
    <x v="0"/>
    <n v="5"/>
    <s v="1230260"/>
    <n v="5"/>
    <s v="-"/>
    <n v="11"/>
    <n v="5"/>
    <n v="5"/>
    <n v="7"/>
    <n v="753"/>
    <n v="3"/>
    <n v="8"/>
    <n v="96"/>
    <s v="2"/>
    <s v="SIN P3"/>
    <s v="-"/>
    <s v="CABA"/>
    <s v="CIUDAD AUTÓNOMA DE BUENOS AIRES"/>
    <s v="BARRIO CENTRO"/>
    <d v="2012-01-01T00:00:00"/>
    <d v="2012-12-31T00:00:00"/>
    <s v="NOTA 4"/>
    <s v="NOTA 4"/>
    <n v="0"/>
    <s v="NOTA 4"/>
    <s v="-"/>
    <s v="-"/>
    <s v="-"/>
    <n v="170224.93719999999"/>
    <n v="6695.777"/>
    <s v="-"/>
    <n v="0"/>
    <n v="0"/>
    <n v="0"/>
    <n v="0"/>
    <n v="0"/>
    <n v="0"/>
    <s v="-"/>
    <s v="FINALIZADO"/>
    <n v="1"/>
    <n v="1"/>
    <s v="-"/>
  </r>
  <r>
    <n v="1998"/>
    <x v="0"/>
    <s v="06. PLAN SANITARIO DE EMERGENCIA"/>
    <s v="-"/>
    <s v="-"/>
    <s v="-"/>
    <s v="MEJORA Y MANTENIMIENTO"/>
    <s v="SISTEMA CLOACAS CABA"/>
    <s v="RENOVACION MARCO Y TAPA ANOMALIAS DRCF"/>
    <n v="2"/>
    <x v="0"/>
    <n v="356"/>
    <x v="0"/>
    <x v="0"/>
    <n v="5"/>
    <s v="1230664"/>
    <n v="5"/>
    <s v="-"/>
    <n v="11"/>
    <n v="5"/>
    <n v="5"/>
    <n v="7"/>
    <n v="753"/>
    <n v="3"/>
    <n v="8"/>
    <n v="96"/>
    <s v="2"/>
    <s v="SIN P3"/>
    <s v="-"/>
    <s v="CABA"/>
    <s v="CIUDAD AUTÓNOMA DE BUENOS AIRES"/>
    <s v="CIUDAD AUTÓNOMA DE BUENOS AIRES"/>
    <d v="2012-01-01T00:00:00"/>
    <d v="2012-12-31T00:00:00"/>
    <s v="NOTA 4"/>
    <s v="NOTA 4"/>
    <n v="0"/>
    <s v="NOTA 4"/>
    <s v="-"/>
    <s v="-"/>
    <s v="-"/>
    <n v="62648.771800000002"/>
    <n v="15844.7927"/>
    <s v="-"/>
    <n v="0"/>
    <n v="0"/>
    <n v="0"/>
    <n v="0"/>
    <n v="0"/>
    <n v="0"/>
    <s v="-"/>
    <s v="FINALIZADO"/>
    <n v="1"/>
    <n v="1"/>
    <s v="-"/>
  </r>
  <r>
    <n v="2000"/>
    <x v="0"/>
    <s v="06. PLAN SANITARIO DE EMERGENCIA"/>
    <s v="-"/>
    <s v="-"/>
    <s v="-"/>
    <s v="MEJORA Y MANTENIMIENTO"/>
    <s v="SISTEMA CLOACAS CABA"/>
    <s v="NORMALIZACION CONEX. CLOACA NP - CABALLITO"/>
    <n v="2"/>
    <x v="0"/>
    <n v="356"/>
    <x v="0"/>
    <x v="0"/>
    <n v="5"/>
    <s v="1230259"/>
    <n v="5"/>
    <s v="-"/>
    <n v="11"/>
    <n v="5"/>
    <n v="5"/>
    <n v="7"/>
    <n v="753"/>
    <n v="3"/>
    <n v="8"/>
    <n v="96"/>
    <s v="2"/>
    <s v="SIN P3"/>
    <s v="-"/>
    <s v="CABA"/>
    <s v="CIUDAD AUTÓNOMA DE BUENOS AIRES"/>
    <s v="BARRIO CABALLITO"/>
    <d v="2012-01-01T00:00:00"/>
    <d v="2012-12-31T00:00:00"/>
    <s v="NOTA 3"/>
    <s v="NOTA 3"/>
    <n v="0"/>
    <s v="NOTA 3"/>
    <s v="-"/>
    <s v="-"/>
    <s v="-"/>
    <n v="9354.7062000000005"/>
    <n v="456.38780000000003"/>
    <s v="-"/>
    <n v="0"/>
    <n v="0"/>
    <n v="0"/>
    <n v="0"/>
    <n v="0"/>
    <n v="0"/>
    <s v="-"/>
    <s v="FINALIZADO"/>
    <n v="1"/>
    <n v="1"/>
    <s v="-"/>
  </r>
  <r>
    <n v="2002"/>
    <x v="0"/>
    <s v="06. PLAN SANITARIO DE EMERGENCIA"/>
    <s v="-"/>
    <s v="-"/>
    <s v="-"/>
    <s v="MEJORA Y MANTENIMIENTO"/>
    <s v="SISTEMA CLOACAS CABA"/>
    <s v="ALIVIADOR CLOACAL DN 400 MM CALLE EMILIO MITRE"/>
    <n v="2"/>
    <x v="0"/>
    <n v="356"/>
    <x v="0"/>
    <x v="0"/>
    <n v="5"/>
    <s v="1160371"/>
    <n v="5"/>
    <s v="-"/>
    <n v="11"/>
    <n v="5"/>
    <n v="5"/>
    <n v="7"/>
    <n v="753"/>
    <n v="3"/>
    <n v="8"/>
    <n v="96"/>
    <s v="2"/>
    <s v="CC082"/>
    <s v="-"/>
    <s v="CABA"/>
    <s v="CABALLITO"/>
    <s v="PARTIDO DE CAPITAL FEDERAL, LOCALIDAD DE CABALLITO, LA TRAZA VA A LO LARGO DE LA CALLE EMILIO MITRE , DESDE AV,  RIVADAVIA HASTA PEDRO GOYENA."/>
    <d v="2012-08-06T00:00:00"/>
    <d v="2013-07-30T00:00:00"/>
    <n v="4171112"/>
    <n v="-297856.02"/>
    <n v="182801.86320000002"/>
    <n v="4056057.8432"/>
    <s v="-"/>
    <s v="-"/>
    <s v="-"/>
    <n v="17351.823499999999"/>
    <n v="4038706.0197000001"/>
    <s v="-"/>
    <n v="0"/>
    <n v="0"/>
    <n v="0"/>
    <n v="0"/>
    <n v="0"/>
    <n v="0"/>
    <s v="-"/>
    <s v="FINALIZADO"/>
    <n v="0.99999999999999989"/>
    <n v="1"/>
    <s v="-"/>
  </r>
  <r>
    <n v="2003"/>
    <x v="0"/>
    <s v="06. PLAN SANITARIO DE EMERGENCIA"/>
    <s v="-"/>
    <s v="-"/>
    <s v="-"/>
    <s v="MEJORA Y MANTENIMIENTO"/>
    <s v="SISTEMA CLOACAS AVELLANEDA"/>
    <s v="ESTABLECIMIENTO WILDE SALA IV"/>
    <n v="2"/>
    <x v="0"/>
    <n v="356"/>
    <x v="0"/>
    <x v="0"/>
    <n v="5"/>
    <s v="1269502"/>
    <n v="5"/>
    <s v="-"/>
    <n v="11"/>
    <n v="5"/>
    <n v="5"/>
    <n v="7"/>
    <n v="753"/>
    <n v="3"/>
    <n v="8"/>
    <n v="96"/>
    <s v="2"/>
    <s v="SIN P3"/>
    <s v="-"/>
    <s v="AVELLANEDA"/>
    <s v="WILDE"/>
    <s v="LAS FLORES 701 - WILDE"/>
    <d v="2012-03-23T00:00:00"/>
    <d v="2013-06-01T00:00:00"/>
    <n v="140617.46"/>
    <n v="0"/>
    <n v="404134.49"/>
    <n v="544751.94680000003"/>
    <s v="-"/>
    <s v="-"/>
    <s v="-"/>
    <n v="535487.21680000005"/>
    <n v="9264.7279999999992"/>
    <s v="-"/>
    <n v="0"/>
    <n v="0"/>
    <n v="0"/>
    <n v="0"/>
    <n v="0"/>
    <n v="0"/>
    <s v="-"/>
    <s v="FINALIZADO"/>
    <n v="0.99999999632860426"/>
    <n v="0.99999999632860426"/>
    <s v="-"/>
  </r>
  <r>
    <n v="2004"/>
    <x v="0"/>
    <s v="06. PLAN SANITARIO DE EMERGENCIA"/>
    <s v="-"/>
    <s v="-"/>
    <s v="-"/>
    <s v="MEJORA Y MANTENIMIENTO"/>
    <s v="SISTEMA CLOACAS CABA"/>
    <s v="BOCA BARRAS REHABILITACION ELECTROMECANICA"/>
    <n v="2"/>
    <x v="0"/>
    <n v="356"/>
    <x v="0"/>
    <x v="0"/>
    <n v="5"/>
    <s v="1269504"/>
    <n v="5"/>
    <s v="-"/>
    <n v="11"/>
    <n v="5"/>
    <n v="5"/>
    <n v="7"/>
    <n v="753"/>
    <n v="3"/>
    <n v="8"/>
    <n v="96"/>
    <s v="2"/>
    <s v="SIN P3"/>
    <s v="-"/>
    <s v="CABA"/>
    <s v="CIUDAD AUTÓNOMA DE BUENOS AIRES"/>
    <s v="VIEYTES 889 C.A.B.A."/>
    <d v="2012-04-04T00:00:00"/>
    <d v="2013-06-17T00:00:00"/>
    <n v="136911.5"/>
    <n v="0"/>
    <n v="235285.08"/>
    <n v="372196.58"/>
    <s v="-"/>
    <s v="-"/>
    <s v="-"/>
    <n v="269467.57650000002"/>
    <n v="102729"/>
    <s v="-"/>
    <n v="0"/>
    <n v="0"/>
    <n v="0"/>
    <n v="0"/>
    <n v="0"/>
    <n v="0"/>
    <s v="-"/>
    <s v="FINALIZADO"/>
    <n v="0.99999999059636702"/>
    <n v="0.99999999059636702"/>
    <s v="-"/>
  </r>
  <r>
    <n v="2005"/>
    <x v="0"/>
    <s v="06. PLAN SANITARIO DE EMERGENCIA"/>
    <s v="-"/>
    <s v="-"/>
    <s v="-"/>
    <s v="MEJORA Y MANTENIMIENTO"/>
    <s v="-"/>
    <s v="BERNAL I REHABILITACION ELECTROMECANICA"/>
    <n v="2"/>
    <x v="0"/>
    <n v="356"/>
    <x v="0"/>
    <x v="0"/>
    <n v="5"/>
    <s v="1269202"/>
    <n v="5"/>
    <s v="-"/>
    <n v="11"/>
    <n v="5"/>
    <n v="5"/>
    <n v="7"/>
    <n v="753"/>
    <n v="3"/>
    <n v="8"/>
    <n v="96"/>
    <s v="2"/>
    <s v="SIN P3"/>
    <s v="-"/>
    <s v="QUILMES"/>
    <s v="BERNAL"/>
    <s v="CASEROS 269 BERNAL"/>
    <d v="2012-12-12T00:00:00"/>
    <d v="2012-12-31T00:00:00"/>
    <n v="184888"/>
    <n v="0"/>
    <n v="228886.18"/>
    <n v="413774.18"/>
    <s v="-"/>
    <s v="-"/>
    <s v="-"/>
    <n v="411462.35470000003"/>
    <n v="2311.826"/>
    <s v="-"/>
    <n v="0"/>
    <n v="0"/>
    <n v="0"/>
    <n v="0"/>
    <n v="0"/>
    <n v="0"/>
    <s v="-"/>
    <s v="FINALIZADO"/>
    <n v="1.0000000016917441"/>
    <n v="1"/>
    <s v="-"/>
  </r>
  <r>
    <n v="2006"/>
    <x v="0"/>
    <s v="06. PLAN SANITARIO DE EMERGENCIA"/>
    <s v="-"/>
    <s v="-"/>
    <s v="-"/>
    <s v="MEJORA Y MANTENIMIENTO"/>
    <s v="SISTEMA AGUA LANÚS"/>
    <s v="E.E LANUS REHABILITACION ELECTROMECANICA"/>
    <n v="2"/>
    <x v="0"/>
    <n v="356"/>
    <x v="0"/>
    <x v="0"/>
    <n v="5"/>
    <s v="1269307"/>
    <n v="5"/>
    <s v="-"/>
    <n v="11"/>
    <n v="5"/>
    <n v="5"/>
    <n v="7"/>
    <n v="753"/>
    <n v="3"/>
    <n v="8"/>
    <n v="96"/>
    <s v="2"/>
    <s v="SIN P3"/>
    <s v="-"/>
    <s v="LANÚS"/>
    <s v="LANÚS"/>
    <s v="LANÚS"/>
    <d v="2012-09-28T00:00:00"/>
    <d v="2012-12-31T00:00:00"/>
    <n v="141132"/>
    <n v="0"/>
    <n v="136837.65"/>
    <n v="277969.65000000002"/>
    <s v="-"/>
    <s v="-"/>
    <s v="-"/>
    <n v="202677.96789999999"/>
    <n v="75291.645000000004"/>
    <s v="-"/>
    <n v="0"/>
    <n v="0"/>
    <n v="0"/>
    <n v="0"/>
    <n v="0"/>
    <n v="0"/>
    <s v="-"/>
    <s v="FINALIZADO"/>
    <n v="0.99999986653219153"/>
    <n v="0.99999986653219153"/>
    <s v="-"/>
  </r>
  <r>
    <n v="2007"/>
    <x v="0"/>
    <s v="06. PLAN SANITARIO DE EMERGENCIA"/>
    <s v="-"/>
    <s v="-"/>
    <s v="-"/>
    <s v="MEJORA Y MANTENIMIENTO"/>
    <s v="SISTEMA CLOACAS AVELLANEDA"/>
    <s v="ESTABLECIMIENTO WILDE REHABILITACION ELECTROMECANICA"/>
    <n v="2"/>
    <x v="0"/>
    <n v="356"/>
    <x v="0"/>
    <x v="0"/>
    <n v="5"/>
    <s v="1269501"/>
    <n v="5"/>
    <s v="-"/>
    <n v="11"/>
    <n v="5"/>
    <n v="5"/>
    <n v="7"/>
    <n v="753"/>
    <n v="3"/>
    <n v="8"/>
    <n v="96"/>
    <s v="2"/>
    <s v="SIN P3"/>
    <s v="-"/>
    <s v="AVELLANEDA"/>
    <s v="WILDE"/>
    <s v="LAS FLORES 701 - WILDE"/>
    <d v="2012-11-02T00:00:00"/>
    <d v="2012-12-31T00:00:00"/>
    <n v="67116.28"/>
    <n v="0"/>
    <n v="308484.01"/>
    <n v="375600.28740000003"/>
    <s v="-"/>
    <s v="-"/>
    <s v="-"/>
    <n v="372545.03739999997"/>
    <n v="3055.25"/>
    <s v="-"/>
    <n v="0"/>
    <n v="0"/>
    <n v="0"/>
    <n v="0"/>
    <n v="0"/>
    <n v="0"/>
    <s v="-"/>
    <s v="FINALIZADO"/>
    <n v="1"/>
    <n v="1"/>
    <s v="-"/>
  </r>
  <r>
    <n v="2008"/>
    <x v="0"/>
    <s v="06. PLAN SANITARIO DE EMERGENCIA"/>
    <s v="-"/>
    <s v="-"/>
    <s v="-"/>
    <s v="MEJORA Y MANTENIMIENTO"/>
    <s v="-"/>
    <s v="E.E MORON REHABILITACION ELECTROMECANICA"/>
    <n v="2"/>
    <x v="0"/>
    <n v="356"/>
    <x v="0"/>
    <x v="0"/>
    <n v="5"/>
    <s v="1269312"/>
    <n v="5"/>
    <s v="-"/>
    <n v="11"/>
    <n v="5"/>
    <n v="5"/>
    <n v="7"/>
    <n v="753"/>
    <n v="3"/>
    <n v="8"/>
    <n v="96"/>
    <s v="2"/>
    <s v="SIN P3"/>
    <s v="-"/>
    <s v="MORÓN"/>
    <s v="EL PALOMAR"/>
    <s v="DERQUI Y MAGDALENA - EL PALOMAR"/>
    <d v="2012-04-10T00:00:00"/>
    <d v="2012-12-31T00:00:00"/>
    <n v="15004"/>
    <n v="0"/>
    <n v="143431.23000000001"/>
    <n v="158435.23000000001"/>
    <s v="-"/>
    <s v="-"/>
    <s v="-"/>
    <n v="157530.5367"/>
    <n v="904.69279999999992"/>
    <s v="-"/>
    <n v="0"/>
    <n v="0"/>
    <n v="0"/>
    <n v="0"/>
    <n v="0"/>
    <n v="0"/>
    <s v="-"/>
    <s v="FINALIZADO"/>
    <n v="0.9999999968441361"/>
    <n v="1"/>
    <s v="-"/>
  </r>
  <r>
    <n v="2009"/>
    <x v="0"/>
    <s v="06. PLAN SANITARIO DE EMERGENCIA"/>
    <s v="-"/>
    <s v="-"/>
    <s v="-"/>
    <s v="MEJORA Y MANTENIMIENTO"/>
    <s v="-"/>
    <s v="BERNAL II REHABILITACION ELECTROMECANICA"/>
    <n v="2"/>
    <x v="0"/>
    <n v="356"/>
    <x v="0"/>
    <x v="0"/>
    <n v="5"/>
    <s v="1269203"/>
    <n v="5"/>
    <s v="-"/>
    <n v="11"/>
    <n v="5"/>
    <n v="5"/>
    <n v="7"/>
    <n v="753"/>
    <n v="3"/>
    <n v="8"/>
    <n v="96"/>
    <s v="2"/>
    <s v="SIN P3"/>
    <s v="-"/>
    <s v="QUILMES"/>
    <s v="QUILMES"/>
    <s v="AV SAN MARTÍN Y ESPORA"/>
    <d v="2012-08-22T00:00:00"/>
    <d v="2013-06-30T00:00:00"/>
    <n v="262013"/>
    <n v="0"/>
    <n v="103505"/>
    <n v="365518"/>
    <s v="-"/>
    <s v="-"/>
    <s v="-"/>
    <n v="344065.1666"/>
    <n v="21453.3"/>
    <s v="-"/>
    <n v="0"/>
    <n v="0"/>
    <n v="0"/>
    <n v="0"/>
    <n v="0"/>
    <n v="0"/>
    <s v="-"/>
    <s v="FINALIZADO"/>
    <n v="1.0000012765445203"/>
    <n v="1"/>
    <s v="-"/>
  </r>
  <r>
    <n v="2010"/>
    <x v="0"/>
    <s v="06. PLAN SANITARIO DE EMERGENCIA"/>
    <s v="-"/>
    <s v="-"/>
    <s v="-"/>
    <s v="MEJORA Y MANTENIMIENTO"/>
    <s v="SISTEMA CLOACAS LA MATANZA"/>
    <s v="RENOVACIÓN REDES DE CLOACA PROGRAMADA"/>
    <n v="2"/>
    <x v="0"/>
    <n v="356"/>
    <x v="0"/>
    <x v="0"/>
    <n v="5"/>
    <s v="1211310"/>
    <n v="5"/>
    <s v="-"/>
    <n v="11"/>
    <n v="5"/>
    <n v="5"/>
    <n v="7"/>
    <n v="753"/>
    <n v="3"/>
    <n v="8"/>
    <n v="96"/>
    <s v="2"/>
    <s v="SIN P3"/>
    <s v="-"/>
    <s v="LA MATANZA"/>
    <s v="LA MATANZA"/>
    <s v="LOCALIZACIÓN 26-VER ANEXO LOCALIZACIÓN EXACTA"/>
    <d v="2012-01-01T00:00:00"/>
    <d v="2012-12-31T00:00:00"/>
    <s v="NOTA 9"/>
    <s v="NOTA 9"/>
    <n v="0"/>
    <s v="NOTA 9"/>
    <s v="-"/>
    <s v="-"/>
    <s v="-"/>
    <n v="10444598.6557"/>
    <n v="-430934.05849999998"/>
    <n v="27360.52"/>
    <n v="0"/>
    <n v="0"/>
    <n v="0"/>
    <n v="0"/>
    <n v="-18924.399999999998"/>
    <n v="0"/>
    <s v="X"/>
    <s v="FINALIZADO"/>
    <n v="1"/>
    <n v="1"/>
    <s v="-"/>
  </r>
  <r>
    <n v="2011"/>
    <x v="0"/>
    <s v="06. PLAN SANITARIO DE EMERGENCIA"/>
    <s v="-"/>
    <s v="-"/>
    <s v="-"/>
    <s v="MEJORA Y MANTENIMIENTO"/>
    <s v="SISTEMA CLOACAS LA MATANZA"/>
    <s v="RENOVACIÓN CONEX. DE CLOACA PROGRAMADAS"/>
    <n v="2"/>
    <x v="0"/>
    <n v="356"/>
    <x v="0"/>
    <x v="0"/>
    <n v="5"/>
    <s v="1211620"/>
    <n v="5"/>
    <s v="-"/>
    <n v="11"/>
    <n v="5"/>
    <n v="5"/>
    <n v="7"/>
    <n v="753"/>
    <n v="3"/>
    <n v="8"/>
    <n v="96"/>
    <s v="2"/>
    <s v="SIN P3"/>
    <s v="-"/>
    <s v="LA MATANZA"/>
    <s v="LA MATANZA"/>
    <s v="LA MATANZA"/>
    <d v="2012-01-01T00:00:00"/>
    <d v="2012-12-31T00:00:00"/>
    <s v="NOTA 9"/>
    <s v="NOTA 9"/>
    <n v="0"/>
    <s v="NOTA 9"/>
    <s v="-"/>
    <s v="-"/>
    <s v="-"/>
    <n v="1687336.3251"/>
    <n v="228339.6324"/>
    <n v="19643.14"/>
    <n v="0"/>
    <n v="0"/>
    <n v="0"/>
    <n v="0"/>
    <n v="0"/>
    <n v="0"/>
    <s v="-"/>
    <s v="FINALIZADO"/>
    <n v="1"/>
    <n v="1"/>
    <s v="-"/>
  </r>
  <r>
    <n v="2012"/>
    <x v="0"/>
    <s v="06. PLAN SANITARIO DE EMERGENCIA"/>
    <s v="-"/>
    <s v="-"/>
    <s v="-"/>
    <s v="MEJORA Y MANTENIMIENTO"/>
    <s v="SISTEMA CLOACAS LA MATANZA"/>
    <s v="RENOVACIÓN CONEX. DE CLOACA POR EMERG. - DISTRITO LMS"/>
    <n v="2"/>
    <x v="0"/>
    <n v="356"/>
    <x v="0"/>
    <x v="0"/>
    <n v="5"/>
    <s v="1211612"/>
    <n v="5"/>
    <s v="-"/>
    <n v="11"/>
    <n v="5"/>
    <n v="5"/>
    <n v="7"/>
    <n v="753"/>
    <n v="3"/>
    <n v="8"/>
    <n v="96"/>
    <s v="2"/>
    <s v="SIN P3"/>
    <s v="-"/>
    <s v="LA MATANZA"/>
    <s v="LA MATANZA"/>
    <s v="LA MATANZA SUR"/>
    <d v="2012-01-01T00:00:00"/>
    <d v="2012-12-31T00:00:00"/>
    <s v="NOTA 9"/>
    <s v="NOTA 9"/>
    <n v="0"/>
    <s v="NOTA 9"/>
    <s v="-"/>
    <s v="-"/>
    <s v="-"/>
    <n v="1087743.5462"/>
    <n v="35845.705499999996"/>
    <s v="-"/>
    <n v="0"/>
    <n v="0"/>
    <n v="0"/>
    <n v="0"/>
    <n v="0"/>
    <n v="0"/>
    <s v="-"/>
    <s v="FINALIZADO"/>
    <n v="1"/>
    <n v="1"/>
    <s v="-"/>
  </r>
  <r>
    <n v="2013"/>
    <x v="0"/>
    <s v="06. PLAN SANITARIO DE EMERGENCIA"/>
    <s v="-"/>
    <s v="-"/>
    <s v="-"/>
    <s v="MEJORA Y MANTENIMIENTO"/>
    <s v="SISTEMA CLOACAS LA MATANZA"/>
    <s v="INSTALACIÓN CONEX. DE CLOACA - DISTRITO LMS"/>
    <n v="2"/>
    <x v="0"/>
    <n v="356"/>
    <x v="0"/>
    <x v="0"/>
    <n v="5"/>
    <s v="1211602"/>
    <n v="5"/>
    <s v="-"/>
    <n v="11"/>
    <n v="5"/>
    <n v="5"/>
    <n v="7"/>
    <n v="753"/>
    <n v="3"/>
    <n v="8"/>
    <n v="96"/>
    <s v="2"/>
    <s v="SIN P3"/>
    <s v="-"/>
    <s v="LA MATANZA"/>
    <s v="LA MATANZA"/>
    <s v="LA MATANZA SUR"/>
    <d v="2012-01-01T00:00:00"/>
    <d v="2012-12-31T00:00:00"/>
    <s v="NOTA 9"/>
    <s v="NOTA 9"/>
    <n v="0"/>
    <s v="NOTA 9"/>
    <s v="-"/>
    <s v="-"/>
    <s v="-"/>
    <n v="447808.37079999998"/>
    <n v="10921.8109"/>
    <s v="-"/>
    <n v="0"/>
    <n v="0"/>
    <n v="0"/>
    <n v="0"/>
    <n v="0"/>
    <n v="0"/>
    <s v="-"/>
    <s v="FINALIZADO"/>
    <n v="1"/>
    <n v="1"/>
    <s v="-"/>
  </r>
  <r>
    <n v="2014"/>
    <x v="0"/>
    <s v="06. PLAN SANITARIO DE EMERGENCIA"/>
    <s v="-"/>
    <s v="-"/>
    <s v="-"/>
    <s v="MEJORA Y MANTENIMIENTO"/>
    <s v="SISTEMA CLOACAS LA MATANZA"/>
    <s v="RENOVACIÓN CONEX. DE CLOACA POR EMERG. - DISTRITO LMN"/>
    <n v="2"/>
    <x v="0"/>
    <n v="356"/>
    <x v="0"/>
    <x v="0"/>
    <n v="5"/>
    <s v="1211611"/>
    <n v="5"/>
    <s v="-"/>
    <n v="11"/>
    <n v="5"/>
    <n v="5"/>
    <n v="7"/>
    <n v="753"/>
    <n v="3"/>
    <n v="8"/>
    <n v="96"/>
    <s v="2"/>
    <s v="SIN P3"/>
    <s v="-"/>
    <s v="LA MATANZA"/>
    <s v="LA MATANZA"/>
    <s v="LA MATANZA NORTE"/>
    <d v="2012-01-01T00:00:00"/>
    <d v="2012-12-31T00:00:00"/>
    <s v="NOTA 9"/>
    <s v="NOTA 9"/>
    <n v="0"/>
    <s v="NOTA 9"/>
    <s v="-"/>
    <s v="-"/>
    <s v="-"/>
    <n v="880022.52659999998"/>
    <n v="56549.458899999998"/>
    <s v="-"/>
    <n v="0"/>
    <n v="0"/>
    <n v="0"/>
    <n v="0"/>
    <n v="0"/>
    <n v="0"/>
    <s v="-"/>
    <s v="FINALIZADO"/>
    <n v="1"/>
    <n v="1"/>
    <s v="-"/>
  </r>
  <r>
    <n v="2015"/>
    <x v="0"/>
    <s v="06. PLAN SANITARIO DE EMERGENCIA"/>
    <s v="-"/>
    <s v="-"/>
    <s v="-"/>
    <s v="MEJORA Y MANTENIMIENTO"/>
    <s v="SISTEMA CLOACAS LA MATANZA"/>
    <s v="RENOVACIÓN REDES DE CLOACA POR EMERG. - DISTRITO LMN"/>
    <n v="2"/>
    <x v="0"/>
    <n v="356"/>
    <x v="0"/>
    <x v="0"/>
    <n v="5"/>
    <s v="1211301"/>
    <n v="5"/>
    <s v="-"/>
    <n v="11"/>
    <n v="5"/>
    <n v="5"/>
    <n v="7"/>
    <n v="753"/>
    <n v="3"/>
    <n v="8"/>
    <n v="96"/>
    <s v="2"/>
    <s v="SIN P3"/>
    <s v="-"/>
    <s v="LA MATANZA"/>
    <s v="LA MATANZA"/>
    <s v="LOCALIZACIÓN 24-VER ANEXO LOCALIZACIÓN EXACTA"/>
    <d v="2012-01-01T00:00:00"/>
    <d v="2012-12-31T00:00:00"/>
    <s v="NOTA 9"/>
    <s v="NOTA 9"/>
    <n v="0"/>
    <s v="NOTA 9"/>
    <s v="-"/>
    <s v="-"/>
    <s v="-"/>
    <n v="638295.37150000001"/>
    <n v="60921.237300000001"/>
    <s v="-"/>
    <n v="0"/>
    <n v="0"/>
    <n v="0"/>
    <n v="0"/>
    <n v="0"/>
    <n v="0"/>
    <s v="-"/>
    <s v="FINALIZADO"/>
    <n v="1"/>
    <n v="1"/>
    <s v="-"/>
  </r>
  <r>
    <n v="2016"/>
    <x v="0"/>
    <s v="06. PLAN SANITARIO DE EMERGENCIA"/>
    <s v="-"/>
    <s v="-"/>
    <s v="-"/>
    <s v="MEJORA Y MANTENIMIENTO"/>
    <s v="SISTEMA CLOACAS LA MATANZA"/>
    <s v="RENOVACIÓN REDES DE CLOACA POR EMERG. - DISTRITO LMS"/>
    <n v="2"/>
    <x v="0"/>
    <n v="356"/>
    <x v="0"/>
    <x v="0"/>
    <n v="5"/>
    <s v="1211302"/>
    <n v="5"/>
    <s v="-"/>
    <n v="11"/>
    <n v="5"/>
    <n v="5"/>
    <n v="7"/>
    <n v="753"/>
    <n v="3"/>
    <n v="8"/>
    <n v="96"/>
    <s v="2"/>
    <s v="SIN P3"/>
    <s v="-"/>
    <s v="LA MATANZA"/>
    <s v="LA MATANZA"/>
    <s v="LOCALIZACIÓN 25-VER ANEXO LOCALIZACIÓN EXACTA"/>
    <d v="2012-01-01T00:00:00"/>
    <d v="2012-12-31T00:00:00"/>
    <s v="NOTA 9"/>
    <s v="NOTA 9"/>
    <n v="0"/>
    <s v="NOTA 9"/>
    <s v="-"/>
    <s v="-"/>
    <s v="-"/>
    <n v="1071818.0743"/>
    <n v="35697.855600000003"/>
    <s v="-"/>
    <n v="0"/>
    <n v="0"/>
    <n v="0"/>
    <n v="0"/>
    <n v="0"/>
    <n v="0"/>
    <s v="-"/>
    <s v="FINALIZADO"/>
    <n v="1"/>
    <n v="1"/>
    <s v="-"/>
  </r>
  <r>
    <n v="2017"/>
    <x v="0"/>
    <s v="06. PLAN SANITARIO DE EMERGENCIA"/>
    <s v="-"/>
    <s v="-"/>
    <s v="-"/>
    <s v="MEJORA Y MANTENIMIENTO"/>
    <s v="SISTEMA CLOACAS LA MATANZA"/>
    <s v="INSTALACIÓN CONEX. DE CLOACA - DISTRITO LMN"/>
    <n v="2"/>
    <x v="0"/>
    <n v="356"/>
    <x v="0"/>
    <x v="0"/>
    <n v="5"/>
    <s v="1211601"/>
    <n v="5"/>
    <s v="-"/>
    <n v="11"/>
    <n v="5"/>
    <n v="5"/>
    <n v="7"/>
    <n v="753"/>
    <n v="3"/>
    <n v="8"/>
    <n v="96"/>
    <s v="2"/>
    <s v="SIN P3"/>
    <s v="-"/>
    <s v="LA MATANZA"/>
    <s v="LA MATANZA"/>
    <s v="LA MATANZA NORTE"/>
    <d v="2012-01-01T00:00:00"/>
    <d v="2012-12-31T00:00:00"/>
    <s v="NOTA 9"/>
    <s v="NOTA 9"/>
    <n v="0"/>
    <s v="NOTA 9"/>
    <s v="-"/>
    <s v="-"/>
    <s v="-"/>
    <n v="551464.04370000004"/>
    <n v="28232.591199999999"/>
    <s v="-"/>
    <n v="0"/>
    <n v="0"/>
    <n v="0"/>
    <n v="0"/>
    <n v="0"/>
    <n v="0"/>
    <s v="-"/>
    <s v="FINALIZADO"/>
    <n v="1"/>
    <n v="1"/>
    <s v="-"/>
  </r>
  <r>
    <n v="2020"/>
    <x v="0"/>
    <s v="06. PLAN SANITARIO DE EMERGENCIA"/>
    <s v="-"/>
    <s v="-"/>
    <s v="-"/>
    <s v="MEJORA Y MANTENIMIENTO"/>
    <s v="SISTEMA CLOACAS LA MATANZA"/>
    <s v="RENOVACIÓN BOCAS DE REGISTRO PROGRAMADA"/>
    <n v="2"/>
    <x v="0"/>
    <n v="356"/>
    <x v="0"/>
    <x v="0"/>
    <n v="5"/>
    <s v="1211420"/>
    <n v="5"/>
    <s v="-"/>
    <n v="11"/>
    <n v="5"/>
    <n v="5"/>
    <n v="7"/>
    <n v="753"/>
    <n v="3"/>
    <n v="8"/>
    <n v="96"/>
    <s v="2"/>
    <s v="SIN P3"/>
    <s v="-"/>
    <s v="LA MATANZA"/>
    <s v="LA MATANZA"/>
    <s v="LOCALIZACIÓN 58-VER ANEXO LOCALIZACIÓN EXACTA"/>
    <d v="2012-01-01T00:00:00"/>
    <d v="2012-12-31T00:00:00"/>
    <s v="NOTA 9"/>
    <s v="NOTA 9"/>
    <n v="0"/>
    <s v="NOTA 9"/>
    <s v="-"/>
    <s v="-"/>
    <s v="-"/>
    <n v="182440.37"/>
    <n v="7735.7236000000003"/>
    <s v="-"/>
    <n v="0"/>
    <n v="0"/>
    <n v="0"/>
    <n v="0"/>
    <n v="0"/>
    <n v="0"/>
    <s v="-"/>
    <s v="FINALIZADO"/>
    <n v="1"/>
    <n v="1"/>
    <s v="-"/>
  </r>
  <r>
    <n v="2021"/>
    <x v="0"/>
    <s v="06. PLAN SANITARIO DE EMERGENCIA"/>
    <s v="-"/>
    <s v="-"/>
    <s v="-"/>
    <s v="MEJORA Y MANTENIMIENTO"/>
    <s v="SISTEMA CLOACAS LA MATANZA"/>
    <s v="RENOVACIÓN MARCOS Y TAPAS PROGRAMADA"/>
    <n v="2"/>
    <x v="0"/>
    <n v="356"/>
    <x v="0"/>
    <x v="0"/>
    <n v="5"/>
    <s v="1211410"/>
    <n v="5"/>
    <s v="-"/>
    <n v="11"/>
    <n v="5"/>
    <n v="5"/>
    <n v="7"/>
    <n v="753"/>
    <n v="3"/>
    <n v="8"/>
    <n v="96"/>
    <s v="2"/>
    <s v="SIN P3"/>
    <s v="-"/>
    <s v="LA MATANZA"/>
    <s v="LA MATANZA"/>
    <s v="LOCALIZACIÓN 60-VER ANEXO LOCALIZACIÓN EXACTA"/>
    <d v="2012-01-01T00:00:00"/>
    <d v="2012-12-31T00:00:00"/>
    <s v="NOTA 9"/>
    <s v="NOTA 9"/>
    <n v="0"/>
    <s v="NOTA 9"/>
    <s v="-"/>
    <s v="-"/>
    <s v="-"/>
    <n v="226675.0582"/>
    <n v="14959.629300000001"/>
    <s v="-"/>
    <n v="0"/>
    <n v="0"/>
    <n v="0"/>
    <n v="0"/>
    <n v="0"/>
    <n v="0"/>
    <s v="-"/>
    <s v="FINALIZADO"/>
    <n v="1"/>
    <n v="1"/>
    <s v="-"/>
  </r>
  <r>
    <n v="2024"/>
    <x v="0"/>
    <s v="06. PLAN SANITARIO DE EMERGENCIA"/>
    <s v="-"/>
    <s v="-"/>
    <s v="-"/>
    <s v="MEJORA Y MANTENIMIENTO"/>
    <s v="SISTEMA CLOACAS LA MATANZA"/>
    <s v="RENOVACIÓN MARCOS Y TAPAS POR EMERG. - DISTRITO LMS"/>
    <n v="2"/>
    <x v="0"/>
    <n v="356"/>
    <x v="0"/>
    <x v="0"/>
    <n v="5"/>
    <s v="1211402"/>
    <n v="5"/>
    <s v="-"/>
    <n v="11"/>
    <n v="5"/>
    <n v="5"/>
    <n v="7"/>
    <n v="753"/>
    <n v="3"/>
    <n v="8"/>
    <n v="96"/>
    <s v="2"/>
    <s v="SIN P3"/>
    <s v="-"/>
    <s v="LA MATANZA"/>
    <s v="LA MATANZA"/>
    <s v="LOCALIZACIÓN 62-VER ANEXO LOCALIZACIÓN EXACTA"/>
    <d v="2012-01-01T00:00:00"/>
    <d v="2012-12-31T00:00:00"/>
    <s v="NOTA 9"/>
    <s v="NOTA 9"/>
    <n v="0"/>
    <s v="NOTA 9"/>
    <s v="-"/>
    <s v="-"/>
    <s v="-"/>
    <n v="256442.37109999999"/>
    <n v="9783.9874"/>
    <n v="-36.566200000000002"/>
    <n v="0"/>
    <n v="0"/>
    <n v="0"/>
    <n v="0"/>
    <n v="0"/>
    <n v="0"/>
    <s v="-"/>
    <s v="FINALIZADO"/>
    <n v="1"/>
    <n v="1"/>
    <s v="-"/>
  </r>
  <r>
    <n v="2025"/>
    <x v="0"/>
    <s v="06. PLAN SANITARIO DE EMERGENCIA"/>
    <s v="-"/>
    <s v="-"/>
    <s v="-"/>
    <s v="MEJORA Y MANTENIMIENTO"/>
    <s v="SISTEMA CLOACAS LA MATANZA"/>
    <s v="RENOVACIÓN MARCOS Y TAPAS POR EMERG. - DISTRITO LMN"/>
    <n v="2"/>
    <x v="0"/>
    <n v="356"/>
    <x v="0"/>
    <x v="0"/>
    <n v="5"/>
    <s v="1211401"/>
    <n v="5"/>
    <s v="-"/>
    <n v="11"/>
    <n v="5"/>
    <n v="5"/>
    <n v="7"/>
    <n v="753"/>
    <n v="3"/>
    <n v="8"/>
    <n v="96"/>
    <s v="2"/>
    <s v="SIN P3"/>
    <s v="-"/>
    <s v="LA MATANZA"/>
    <s v="LA MATANZA"/>
    <s v="LOCALIZACIÓN 61-VER ANEXO LOCALIZACIÓN EXACTA"/>
    <d v="2012-01-01T00:00:00"/>
    <d v="2012-12-31T00:00:00"/>
    <s v="NOTA 9"/>
    <s v="NOTA 9"/>
    <n v="0"/>
    <s v="NOTA 9"/>
    <s v="-"/>
    <s v="-"/>
    <s v="-"/>
    <n v="131901.20800000001"/>
    <n v="8808.2191999999995"/>
    <s v="-"/>
    <n v="0"/>
    <n v="0"/>
    <n v="0"/>
    <n v="0"/>
    <n v="-3630"/>
    <n v="0"/>
    <s v="X"/>
    <s v="FINALIZADO"/>
    <n v="1"/>
    <n v="1"/>
    <s v="-"/>
  </r>
  <r>
    <n v="2027"/>
    <x v="0"/>
    <s v="06. PLAN SANITARIO DE EMERGENCIA"/>
    <s v="-"/>
    <s v="-"/>
    <s v="-"/>
    <s v="MEJORA Y MANTENIMIENTO"/>
    <s v="SISTEMA CLOACAS LA MATANZA"/>
    <s v="INSTALACIÓN CONEX. DE CLOACA - OP REGIONALES"/>
    <n v="2"/>
    <x v="0"/>
    <n v="356"/>
    <x v="0"/>
    <x v="0"/>
    <n v="5"/>
    <s v="1211610"/>
    <n v="5"/>
    <s v="-"/>
    <n v="11"/>
    <n v="5"/>
    <n v="5"/>
    <n v="7"/>
    <n v="753"/>
    <n v="3"/>
    <n v="8"/>
    <n v="96"/>
    <s v="2"/>
    <s v="SIN P3"/>
    <s v="-"/>
    <s v="LA MATANZA"/>
    <s v="LA MATANZA"/>
    <s v="LA MATANZA"/>
    <d v="2012-01-01T00:00:00"/>
    <d v="2012-12-31T00:00:00"/>
    <s v="NOTA 9"/>
    <s v="NOTA 9"/>
    <n v="0"/>
    <s v="NOTA 9"/>
    <s v="-"/>
    <s v="-"/>
    <s v="-"/>
    <n v="106569.72500000001"/>
    <n v="5206.9445999999998"/>
    <s v="-"/>
    <n v="0"/>
    <n v="0"/>
    <n v="0"/>
    <n v="0"/>
    <n v="0"/>
    <n v="0"/>
    <s v="-"/>
    <s v="FINALIZADO"/>
    <n v="1"/>
    <n v="1"/>
    <s v="-"/>
  </r>
  <r>
    <n v="2028"/>
    <x v="0"/>
    <s v="06. PLAN SANITARIO DE EMERGENCIA"/>
    <s v="-"/>
    <s v="-"/>
    <s v="-"/>
    <s v="MEJORA Y MANTENIMIENTO"/>
    <s v="SISTEMA CLOACAS LA MATANZA"/>
    <s v="INSTALACIÓN DE T DE LIMPIEZA - DISTRITO LMN"/>
    <n v="2"/>
    <x v="0"/>
    <n v="356"/>
    <x v="0"/>
    <x v="0"/>
    <n v="5"/>
    <s v="1211621"/>
    <n v="5"/>
    <s v="-"/>
    <n v="11"/>
    <n v="5"/>
    <n v="5"/>
    <n v="7"/>
    <n v="753"/>
    <n v="3"/>
    <n v="8"/>
    <n v="96"/>
    <s v="2"/>
    <s v="SIN P3"/>
    <s v="-"/>
    <s v="LA MATANZA"/>
    <s v="LA MATANZA"/>
    <s v="LA MATANZA NORTE"/>
    <d v="2012-01-01T00:00:00"/>
    <d v="2012-12-31T00:00:00"/>
    <s v="NOTA 9"/>
    <s v="NOTA 9"/>
    <n v="0"/>
    <s v="NOTA 9"/>
    <s v="-"/>
    <s v="-"/>
    <s v="-"/>
    <n v="51051.307000000001"/>
    <n v="811.31709999999998"/>
    <s v="-"/>
    <n v="0"/>
    <n v="0"/>
    <n v="0"/>
    <n v="0"/>
    <n v="0"/>
    <n v="0"/>
    <s v="-"/>
    <s v="FINALIZADO"/>
    <n v="1"/>
    <n v="1"/>
    <s v="-"/>
  </r>
  <r>
    <n v="2030"/>
    <x v="0"/>
    <s v="06. PLAN SANITARIO DE EMERGENCIA"/>
    <s v="-"/>
    <s v="-"/>
    <s v="-"/>
    <s v="MEJORA Y MANTENIMIENTO"/>
    <s v="SISTEMA CLOACAS LA MATANZA"/>
    <s v="INSTALACIÓN DE T DE LIMPIEZA - DISTRITO LMS"/>
    <n v="2"/>
    <x v="0"/>
    <n v="356"/>
    <x v="0"/>
    <x v="0"/>
    <n v="5"/>
    <s v="1211622"/>
    <n v="5"/>
    <s v="-"/>
    <n v="11"/>
    <n v="5"/>
    <n v="5"/>
    <n v="7"/>
    <n v="753"/>
    <n v="3"/>
    <n v="8"/>
    <n v="96"/>
    <s v="2"/>
    <s v="SIN P3"/>
    <s v="-"/>
    <s v="LA MATANZA"/>
    <s v="LA MATANZA"/>
    <s v="LA MATANZA SUR"/>
    <d v="2012-01-01T00:00:00"/>
    <d v="2012-12-31T00:00:00"/>
    <s v="NOTA 9"/>
    <s v="NOTA 9"/>
    <n v="0"/>
    <s v="NOTA 9"/>
    <s v="-"/>
    <s v="-"/>
    <s v="-"/>
    <n v="40720.794800000003"/>
    <n v="1432.6521"/>
    <s v="-"/>
    <n v="0"/>
    <n v="0"/>
    <n v="0"/>
    <n v="0"/>
    <n v="0"/>
    <n v="0"/>
    <s v="-"/>
    <s v="FINALIZADO"/>
    <n v="1"/>
    <n v="1"/>
    <s v="-"/>
  </r>
  <r>
    <n v="2031"/>
    <x v="0"/>
    <s v="06. PLAN SANITARIO DE EMERGENCIA"/>
    <s v="-"/>
    <s v="-"/>
    <s v="-"/>
    <s v="MEJORA Y MANTENIMIENTO"/>
    <s v="-"/>
    <s v="EQUIPAMIENTO ELECTROMECANICO - POZOS SUR"/>
    <n v="2"/>
    <x v="0"/>
    <n v="356"/>
    <x v="0"/>
    <x v="0"/>
    <n v="5"/>
    <s v="1255310"/>
    <n v="5"/>
    <s v="-"/>
    <n v="11"/>
    <n v="5"/>
    <n v="5"/>
    <n v="7"/>
    <n v="753"/>
    <n v="3"/>
    <n v="8"/>
    <n v="96"/>
    <s v="2"/>
    <s v="SIN P3"/>
    <s v="-"/>
    <s v="ÁREA CMR EN ZONA SUR"/>
    <s v="ÁREA ACUMAR EN ZONA SUR"/>
    <s v="ÁREA ACUMAR EN ZONA SUR"/>
    <d v="2012-02-14T00:00:00"/>
    <d v="2012-03-31T00:00:00"/>
    <n v="240500.62600000002"/>
    <n v="0"/>
    <n v="-8437.6299999999992"/>
    <n v="232062.99600000001"/>
    <s v="-"/>
    <s v="-"/>
    <s v="-"/>
    <n v="232062.99600000001"/>
    <s v="-"/>
    <s v="-"/>
    <n v="0"/>
    <n v="0"/>
    <n v="0"/>
    <n v="0"/>
    <n v="0"/>
    <n v="0"/>
    <s v="-"/>
    <s v="FINALIZADO"/>
    <n v="1"/>
    <n v="1"/>
    <s v="-"/>
  </r>
  <r>
    <n v="2032"/>
    <x v="0"/>
    <s v="06. PLAN SANITARIO DE EMERGENCIA"/>
    <s v="-"/>
    <s v="-"/>
    <s v="-"/>
    <s v="MEJORA Y MANTENIMIENTO"/>
    <s v="SISTEMA CLOACAS AVELLANEDA"/>
    <s v="INST CONEX CLOACA DENS  AV"/>
    <n v="2"/>
    <x v="0"/>
    <n v="356"/>
    <x v="0"/>
    <x v="0"/>
    <n v="5"/>
    <s v="1221152"/>
    <n v="5"/>
    <s v="-"/>
    <n v="11"/>
    <n v="5"/>
    <n v="5"/>
    <n v="7"/>
    <n v="753"/>
    <n v="3"/>
    <n v="8"/>
    <n v="96"/>
    <s v="2"/>
    <s v="SIN P3"/>
    <s v="-"/>
    <s v="AVELLANEDA"/>
    <s v="AVELLANEDA"/>
    <s v="GERLI-SARANDI-DOCK SUD-DOMINICO-AVELLANEDA-PIÑEYRO-WILDE"/>
    <d v="2012-01-01T00:00:00"/>
    <d v="2012-12-31T00:00:00"/>
    <s v="NOTA 14"/>
    <s v="NOTA 14"/>
    <n v="0"/>
    <s v="NOTA 14"/>
    <s v="-"/>
    <s v="-"/>
    <s v="-"/>
    <n v="2071097.3951999999"/>
    <n v="118131.09"/>
    <s v="-"/>
    <n v="0"/>
    <n v="0"/>
    <n v="0"/>
    <n v="0"/>
    <n v="0"/>
    <n v="0"/>
    <s v="-"/>
    <s v="FINALIZADO"/>
    <n v="1"/>
    <n v="1"/>
    <s v="-"/>
  </r>
  <r>
    <n v="2033"/>
    <x v="0"/>
    <s v="06. PLAN SANITARIO DE EMERGENCIA"/>
    <s v="-"/>
    <s v="-"/>
    <s v="-"/>
    <s v="MEJORA Y MANTENIMIENTO"/>
    <s v="SISTEMA CLOACAS AVELLANEDA"/>
    <s v="RENOV CONEX CLOACA NP  AV"/>
    <n v="2"/>
    <x v="0"/>
    <n v="356"/>
    <x v="0"/>
    <x v="0"/>
    <n v="5"/>
    <s v="1221157"/>
    <n v="5"/>
    <s v="-"/>
    <n v="11"/>
    <n v="5"/>
    <n v="5"/>
    <n v="7"/>
    <n v="753"/>
    <n v="3"/>
    <n v="8"/>
    <n v="96"/>
    <s v="2"/>
    <s v="SIN P3"/>
    <s v="-"/>
    <s v="AVELLANEDA"/>
    <s v="AVELLANEDA"/>
    <s v="GERLI-SARANDI-DOCK SUD-DOMINICO-AVELLANEDA-PIÑEYRO-WILDE"/>
    <d v="2012-01-01T00:00:00"/>
    <d v="2012-12-31T00:00:00"/>
    <s v="NOTA 14"/>
    <s v="NOTA 14"/>
    <n v="0"/>
    <s v="NOTA 14"/>
    <s v="-"/>
    <s v="-"/>
    <s v="-"/>
    <n v="1335465.5654"/>
    <n v="72496.520799999998"/>
    <s v="-"/>
    <n v="0"/>
    <n v="0"/>
    <n v="0"/>
    <n v="0"/>
    <n v="0"/>
    <n v="0"/>
    <s v="-"/>
    <s v="FINALIZADO"/>
    <n v="1"/>
    <n v="1"/>
    <s v="-"/>
  </r>
  <r>
    <n v="2034"/>
    <x v="0"/>
    <s v="06. PLAN SANITARIO DE EMERGENCIA"/>
    <s v="-"/>
    <s v="-"/>
    <s v="-"/>
    <s v="MEJORA Y MANTENIMIENTO"/>
    <s v="SISTEMA CLOACAS AVELLANEDA"/>
    <s v="RENOV MYT AVE"/>
    <n v="2"/>
    <x v="0"/>
    <n v="356"/>
    <x v="0"/>
    <x v="0"/>
    <n v="5"/>
    <s v="1221452"/>
    <n v="5"/>
    <s v="-"/>
    <n v="11"/>
    <n v="5"/>
    <n v="5"/>
    <n v="7"/>
    <n v="753"/>
    <n v="3"/>
    <n v="8"/>
    <n v="96"/>
    <s v="2"/>
    <s v="SIN P3"/>
    <s v="-"/>
    <s v="AVELLANEDA"/>
    <s v="AVELLANEDA"/>
    <s v="GERLI-SARANDI-DOCK SUD-DOMINICO-AVELLANEDA-PIÑEYRO-WILDE"/>
    <d v="2012-01-01T00:00:00"/>
    <d v="2012-12-31T00:00:00"/>
    <s v="NOTA 14"/>
    <s v="NOTA 14"/>
    <n v="0"/>
    <s v="NOTA 14"/>
    <s v="-"/>
    <s v="-"/>
    <s v="-"/>
    <n v="335009.68670000002"/>
    <n v="12432.580599999999"/>
    <s v="-"/>
    <n v="0"/>
    <n v="0"/>
    <n v="0"/>
    <n v="0"/>
    <n v="0"/>
    <n v="0"/>
    <s v="-"/>
    <s v="FINALIZADO"/>
    <n v="1"/>
    <n v="1"/>
    <s v="-"/>
  </r>
  <r>
    <n v="2035"/>
    <x v="0"/>
    <s v="06. PLAN SANITARIO DE EMERGENCIA"/>
    <s v="-"/>
    <s v="-"/>
    <s v="-"/>
    <s v="MEJORA Y MANTENIMIENTO"/>
    <s v="SISTEMA CLOACAS AVELLANEDA"/>
    <s v="RENOV. RED DE CLOACA REG AV"/>
    <n v="2"/>
    <x v="0"/>
    <n v="356"/>
    <x v="0"/>
    <x v="0"/>
    <n v="5"/>
    <s v="1221362"/>
    <n v="5"/>
    <s v="-"/>
    <n v="11"/>
    <n v="5"/>
    <n v="5"/>
    <n v="7"/>
    <n v="753"/>
    <n v="3"/>
    <n v="8"/>
    <n v="96"/>
    <s v="2"/>
    <s v="SIN P3"/>
    <s v="-"/>
    <s v="AVELLANEDA"/>
    <s v="AVELLANEDA"/>
    <s v="GERLI-SARANDI-DOCK SUD-DOMINICO-AVELLANEDA-PIÑEYRO-WILDE"/>
    <d v="2012-01-01T00:00:00"/>
    <d v="2012-12-31T00:00:00"/>
    <s v="NOTA 14"/>
    <s v="NOTA 14"/>
    <n v="0"/>
    <s v="NOTA 14"/>
    <s v="-"/>
    <s v="-"/>
    <s v="-"/>
    <n v="1169071.5615000001"/>
    <n v="125580.3824"/>
    <s v="-"/>
    <n v="0"/>
    <n v="0"/>
    <n v="0"/>
    <n v="0"/>
    <n v="0"/>
    <n v="0"/>
    <s v="-"/>
    <s v="FINALIZADO"/>
    <n v="1"/>
    <n v="1"/>
    <s v="-"/>
  </r>
  <r>
    <n v="2036"/>
    <x v="0"/>
    <s v="06. PLAN SANITARIO DE EMERGENCIA"/>
    <s v="-"/>
    <s v="-"/>
    <s v="-"/>
    <s v="MEJORA Y MANTENIMIENTO"/>
    <s v="SISTEMA CLOACAS AVELLANEDA"/>
    <s v="RENOV RED CLOACAL NP  AV"/>
    <n v="2"/>
    <x v="0"/>
    <n v="356"/>
    <x v="0"/>
    <x v="0"/>
    <n v="5"/>
    <s v="1221352"/>
    <n v="5"/>
    <s v="-"/>
    <n v="11"/>
    <n v="5"/>
    <n v="5"/>
    <n v="7"/>
    <n v="753"/>
    <n v="3"/>
    <n v="8"/>
    <n v="96"/>
    <s v="2"/>
    <s v="SIN P3"/>
    <s v="-"/>
    <s v="AVELLANEDA"/>
    <s v="AVELLANEDA"/>
    <s v="GERLI-SARANDI-DOCK SUD-DOMINICO-AVELLANEDA-PIÑEYRO-WILDE"/>
    <d v="2012-01-01T00:00:00"/>
    <d v="2012-12-31T00:00:00"/>
    <s v="NOTA 14"/>
    <s v="NOTA 14"/>
    <n v="0"/>
    <s v="NOTA 14"/>
    <s v="-"/>
    <s v="-"/>
    <s v="-"/>
    <n v="495831.2501"/>
    <n v="40250.783100000001"/>
    <s v="-"/>
    <n v="0"/>
    <n v="0"/>
    <n v="0"/>
    <n v="0"/>
    <n v="0"/>
    <n v="0"/>
    <s v="-"/>
    <s v="FINALIZADO"/>
    <n v="1"/>
    <n v="1"/>
    <s v="-"/>
  </r>
  <r>
    <n v="2037"/>
    <x v="0"/>
    <s v="06. PLAN SANITARIO DE EMERGENCIA"/>
    <s v="-"/>
    <s v="-"/>
    <s v="-"/>
    <s v="MEJORA Y MANTENIMIENTO"/>
    <s v="-"/>
    <s v="RENOV. RED DE CLOACA REG LN"/>
    <n v="2"/>
    <x v="0"/>
    <n v="356"/>
    <x v="0"/>
    <x v="0"/>
    <n v="5"/>
    <s v="1221363"/>
    <n v="5"/>
    <s v="-"/>
    <n v="11"/>
    <n v="5"/>
    <n v="5"/>
    <n v="7"/>
    <n v="753"/>
    <n v="3"/>
    <n v="8"/>
    <n v="96"/>
    <s v="2"/>
    <s v="SIN P3"/>
    <s v="-"/>
    <s v="LANÚS"/>
    <s v="LANÚS"/>
    <s v="MONTE CHINGOLO, VALENTIN ALSINA, LANÚS"/>
    <d v="2012-01-01T00:00:00"/>
    <d v="2012-12-31T00:00:00"/>
    <s v="NOTA 15 - NOTA 16"/>
    <s v="NOTA 15 - NOTA 16"/>
    <n v="0"/>
    <s v="NOTA 15 - NOTA 16"/>
    <s v="-"/>
    <s v="-"/>
    <s v="-"/>
    <n v="1032602.963"/>
    <n v="35219.929799999998"/>
    <s v="-"/>
    <n v="0"/>
    <n v="0"/>
    <n v="0"/>
    <n v="0"/>
    <n v="0"/>
    <n v="0"/>
    <s v="-"/>
    <s v="FINALIZADO"/>
    <n v="1"/>
    <n v="1"/>
    <s v="-"/>
  </r>
  <r>
    <n v="2038"/>
    <x v="0"/>
    <s v="06. PLAN SANITARIO DE EMERGENCIA"/>
    <s v="-"/>
    <s v="-"/>
    <s v="-"/>
    <s v="MEJORA Y MANTENIMIENTO"/>
    <s v="-"/>
    <s v="INST CONEX CLOACA DENS  LN"/>
    <n v="2"/>
    <x v="0"/>
    <n v="356"/>
    <x v="0"/>
    <x v="0"/>
    <n v="5"/>
    <s v="12211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45644.7242"/>
    <n v="11239.7384"/>
    <s v="-"/>
    <n v="0"/>
    <n v="0"/>
    <n v="0"/>
    <n v="0"/>
    <n v="0"/>
    <n v="0"/>
    <s v="-"/>
    <s v="FINALIZADO"/>
    <n v="1"/>
    <n v="1"/>
    <s v="-"/>
  </r>
  <r>
    <n v="2039"/>
    <x v="0"/>
    <s v="06. PLAN SANITARIO DE EMERGENCIA"/>
    <s v="-"/>
    <s v="-"/>
    <s v="-"/>
    <s v="MEJORA Y MANTENIMIENTO"/>
    <s v="SISTEMA CLOACAS AVELLANEDA"/>
    <s v="INSTAL T  DE LIMPIEZA  AV"/>
    <n v="2"/>
    <x v="0"/>
    <n v="356"/>
    <x v="0"/>
    <x v="0"/>
    <n v="5"/>
    <s v="1221162"/>
    <n v="5"/>
    <s v="-"/>
    <n v="11"/>
    <n v="5"/>
    <n v="5"/>
    <n v="7"/>
    <n v="753"/>
    <n v="3"/>
    <n v="8"/>
    <n v="96"/>
    <s v="2"/>
    <s v="SIN P3"/>
    <s v="-"/>
    <s v="AVELLANEDA"/>
    <s v="AVELLANEDA"/>
    <s v="GERLI-SARANDI-DOCK SUD-DOMINICO-AVELLANEDA-PIÑEYRO-WILDE"/>
    <d v="2012-01-01T00:00:00"/>
    <d v="2012-12-31T00:00:00"/>
    <s v="NOTA 14"/>
    <s v="NOTA 14"/>
    <n v="0"/>
    <s v="NOTA 14"/>
    <s v="-"/>
    <s v="-"/>
    <s v="-"/>
    <n v="151878.7611"/>
    <n v="4910.2042000000001"/>
    <s v="-"/>
    <n v="0"/>
    <n v="0"/>
    <n v="0"/>
    <n v="0"/>
    <n v="0"/>
    <n v="0"/>
    <s v="-"/>
    <s v="FINALIZADO"/>
    <n v="1"/>
    <n v="1"/>
    <s v="-"/>
  </r>
  <r>
    <n v="2040"/>
    <x v="0"/>
    <s v="06. PLAN SANITARIO DE EMERGENCIA"/>
    <s v="-"/>
    <s v="-"/>
    <s v="-"/>
    <s v="MEJORA Y MANTENIMIENTO"/>
    <s v="-"/>
    <s v="RENOV MT  LN"/>
    <n v="2"/>
    <x v="0"/>
    <n v="356"/>
    <x v="0"/>
    <x v="0"/>
    <n v="5"/>
    <s v="12214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70104.9852"/>
    <n v="16291.899799999999"/>
    <s v="-"/>
    <n v="0"/>
    <n v="0"/>
    <n v="0"/>
    <n v="0"/>
    <n v="0"/>
    <n v="0"/>
    <s v="-"/>
    <s v="FINALIZADO"/>
    <n v="1"/>
    <n v="1"/>
    <s v="-"/>
  </r>
  <r>
    <n v="2041"/>
    <x v="0"/>
    <s v="06. PLAN SANITARIO DE EMERGENCIA"/>
    <s v="-"/>
    <s v="-"/>
    <s v="-"/>
    <s v="MEJORA Y MANTENIMIENTO"/>
    <s v="-"/>
    <s v="RENOV CONEX CLOACA NP  LN"/>
    <n v="2"/>
    <x v="0"/>
    <n v="356"/>
    <x v="0"/>
    <x v="0"/>
    <n v="5"/>
    <s v="1221158"/>
    <n v="5"/>
    <s v="-"/>
    <n v="11"/>
    <n v="5"/>
    <n v="5"/>
    <n v="7"/>
    <n v="753"/>
    <n v="3"/>
    <n v="8"/>
    <n v="96"/>
    <s v="2"/>
    <s v="SIN P3"/>
    <s v="-"/>
    <s v="LANÚS"/>
    <s v="LANÚS"/>
    <s v="VALENTIN ALSINA - REMEDIOS DE ESCALADA  - LANÚS OESTE - LANÚS ESTE - GERLI"/>
    <d v="2012-01-01T00:00:00"/>
    <d v="2012-12-31T00:00:00"/>
    <s v="NOTA 15 - NOTA 16"/>
    <s v="NOTA 15 - NOTA 16"/>
    <n v="0"/>
    <s v="NOTA 15 - NOTA 16"/>
    <s v="-"/>
    <s v="-"/>
    <s v="-"/>
    <n v="87052.464000000007"/>
    <n v="2701.1314000000002"/>
    <s v="-"/>
    <n v="0"/>
    <n v="0"/>
    <n v="0"/>
    <n v="0"/>
    <n v="0"/>
    <n v="0"/>
    <s v="-"/>
    <s v="FINALIZADO"/>
    <n v="1"/>
    <n v="1"/>
    <s v="-"/>
  </r>
  <r>
    <n v="2042"/>
    <x v="0"/>
    <s v="06. PLAN SANITARIO DE EMERGENCIA"/>
    <s v="-"/>
    <s v="-"/>
    <s v="-"/>
    <s v="MEJORA Y MANTENIMIENTO"/>
    <s v="-"/>
    <s v="RENOV RED CLOACAL NP  LN"/>
    <n v="2"/>
    <x v="0"/>
    <n v="356"/>
    <x v="0"/>
    <x v="0"/>
    <n v="5"/>
    <s v="1221353"/>
    <n v="5"/>
    <s v="-"/>
    <n v="11"/>
    <n v="5"/>
    <n v="5"/>
    <n v="7"/>
    <n v="753"/>
    <n v="3"/>
    <n v="8"/>
    <n v="96"/>
    <s v="2"/>
    <s v="SIN P3"/>
    <s v="-"/>
    <s v="LANÚS"/>
    <s v="LANÚS"/>
    <s v="VALENTIN ALSINA - REMEDIOS DE ESCALADA  - LANÚS OESTE - GERLI"/>
    <d v="2012-01-01T00:00:00"/>
    <d v="2012-12-31T00:00:00"/>
    <s v="NOTA 15 - NOTA 16"/>
    <s v="NOTA 15 - NOTA 16"/>
    <n v="0"/>
    <s v="NOTA 15 - NOTA 16"/>
    <s v="-"/>
    <s v="-"/>
    <s v="-"/>
    <n v="249935.45600000001"/>
    <n v="23492.8639"/>
    <s v="-"/>
    <n v="0"/>
    <n v="0"/>
    <n v="0"/>
    <n v="0"/>
    <n v="0"/>
    <n v="0"/>
    <s v="-"/>
    <s v="FINALIZADO"/>
    <n v="1"/>
    <n v="1"/>
    <s v="-"/>
  </r>
  <r>
    <n v="2043"/>
    <x v="0"/>
    <s v="06. PLAN SANITARIO DE EMERGENCIA"/>
    <s v="-"/>
    <s v="-"/>
    <s v="-"/>
    <s v="MEJORA Y MANTENIMIENTO"/>
    <s v="-"/>
    <s v="CONSTRUC. BR REG LN"/>
    <n v="2"/>
    <x v="0"/>
    <n v="356"/>
    <x v="0"/>
    <x v="0"/>
    <n v="5"/>
    <s v="1221469"/>
    <n v="5"/>
    <s v="-"/>
    <n v="11"/>
    <n v="5"/>
    <n v="5"/>
    <n v="7"/>
    <n v="753"/>
    <n v="3"/>
    <n v="8"/>
    <n v="96"/>
    <s v="2"/>
    <s v="SIN P3"/>
    <s v="-"/>
    <s v="LANÚS"/>
    <s v="LANÚS"/>
    <s v="VALENTIN ALSINA"/>
    <d v="2012-01-01T00:00:00"/>
    <d v="2012-12-31T00:00:00"/>
    <s v="NOTA 15 - NOTA 16"/>
    <s v="NOTA 15 - NOTA 16"/>
    <n v="0"/>
    <s v="NOTA 15 - NOTA 16"/>
    <s v="-"/>
    <s v="-"/>
    <s v="-"/>
    <n v="18420.357"/>
    <n v="490.87279999999998"/>
    <s v="-"/>
    <n v="0"/>
    <n v="0"/>
    <n v="0"/>
    <n v="0"/>
    <n v="0"/>
    <n v="0"/>
    <s v="-"/>
    <s v="FINALIZADO"/>
    <n v="1"/>
    <n v="1"/>
    <s v="-"/>
  </r>
  <r>
    <n v="2044"/>
    <x v="0"/>
    <s v="06. PLAN SANITARIO DE EMERGENCIA"/>
    <s v="-"/>
    <s v="-"/>
    <s v="-"/>
    <s v="MEJORA Y MANTENIMIENTO"/>
    <s v="-"/>
    <s v="INSTAL T  DE LIMPIEZA  LN"/>
    <n v="2"/>
    <x v="0"/>
    <n v="356"/>
    <x v="0"/>
    <x v="0"/>
    <n v="5"/>
    <s v="1221163"/>
    <n v="5"/>
    <s v="-"/>
    <n v="11"/>
    <n v="5"/>
    <n v="5"/>
    <n v="7"/>
    <n v="753"/>
    <n v="3"/>
    <n v="8"/>
    <n v="96"/>
    <s v="2"/>
    <s v="SIN P3"/>
    <s v="-"/>
    <s v="LANÚS"/>
    <s v="LANÚS"/>
    <s v="VALENTIN ALSINA - REMEDIOS DE ESCALADA  - LANÚS OESTE - LANÚS ESTE - GERLI"/>
    <d v="2012-01-01T00:00:00"/>
    <d v="2012-12-31T00:00:00"/>
    <s v="NOTA 15 - NOTA 16"/>
    <s v="NOTA 15 - NOTA 16"/>
    <n v="0"/>
    <s v="NOTA 15 - NOTA 16"/>
    <s v="-"/>
    <s v="-"/>
    <s v="-"/>
    <n v="45960.3868"/>
    <n v="1395.6986999999999"/>
    <s v="-"/>
    <n v="0"/>
    <n v="0"/>
    <n v="0"/>
    <n v="0"/>
    <n v="0"/>
    <n v="0"/>
    <s v="-"/>
    <s v="FINALIZADO"/>
    <n v="1"/>
    <n v="1"/>
    <s v="-"/>
  </r>
  <r>
    <n v="2046"/>
    <x v="0"/>
    <s v="06. PLAN SANITARIO DE EMERGENCIA"/>
    <s v="-"/>
    <s v="-"/>
    <s v="-"/>
    <s v="MEJORA Y MANTENIMIENTO"/>
    <s v="-"/>
    <s v="INST CONEX CLOACA DENS AB"/>
    <n v="2"/>
    <x v="0"/>
    <n v="356"/>
    <x v="0"/>
    <x v="0"/>
    <n v="5"/>
    <s v="12261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574812.59730000002"/>
    <n v="18101.721000000001"/>
    <s v="-"/>
    <n v="0"/>
    <n v="0"/>
    <n v="0"/>
    <n v="0"/>
    <n v="0"/>
    <n v="0"/>
    <s v="-"/>
    <s v="FINALIZADO"/>
    <n v="1"/>
    <n v="1"/>
    <s v="-"/>
  </r>
  <r>
    <n v="2047"/>
    <x v="0"/>
    <s v="06. PLAN SANITARIO DE EMERGENCIA"/>
    <s v="-"/>
    <s v="-"/>
    <s v="-"/>
    <s v="MEJORA Y MANTENIMIENTO"/>
    <s v="SISTEMA CLOACAS LOMAS DE ZAMORA"/>
    <s v="INST CONEX CLOACA DENS LZ"/>
    <n v="2"/>
    <x v="0"/>
    <n v="356"/>
    <x v="0"/>
    <x v="0"/>
    <n v="5"/>
    <s v="1226154"/>
    <n v="5"/>
    <s v="-"/>
    <n v="11"/>
    <n v="5"/>
    <n v="5"/>
    <n v="7"/>
    <n v="753"/>
    <n v="3"/>
    <n v="8"/>
    <n v="96"/>
    <s v="2"/>
    <s v="SIN P3"/>
    <s v="-"/>
    <s v="LOMAS DE ZAMORA"/>
    <s v="LOMAS DE ZAMORA"/>
    <s v="LOMAS DE ZAMORA"/>
    <d v="2012-01-01T00:00:00"/>
    <d v="2012-12-31T00:00:00"/>
    <s v="NOTA 18.4"/>
    <s v="NOTA 18.4"/>
    <n v="0"/>
    <s v="NOTA 18.4"/>
    <s v="-"/>
    <s v="-"/>
    <s v="-"/>
    <n v="546607.8345"/>
    <n v="15401.932699999999"/>
    <s v="-"/>
    <n v="0"/>
    <n v="0"/>
    <n v="0"/>
    <n v="0"/>
    <n v="0"/>
    <n v="0"/>
    <s v="-"/>
    <s v="FINALIZADO"/>
    <n v="1"/>
    <n v="1"/>
    <s v="-"/>
  </r>
  <r>
    <n v="2048"/>
    <x v="0"/>
    <s v="06. PLAN SANITARIO DE EMERGENCIA"/>
    <s v="-"/>
    <s v="-"/>
    <s v="-"/>
    <s v="MEJORA Y MANTENIMIENTO"/>
    <s v="-"/>
    <s v="RENOV RED CLOACAL NP REGIONAL"/>
    <n v="2"/>
    <x v="0"/>
    <n v="356"/>
    <x v="0"/>
    <x v="0"/>
    <n v="5"/>
    <s v="122636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796637.90379999997"/>
    <n v="107866.6963"/>
    <s v="-"/>
    <n v="0"/>
    <n v="0"/>
    <n v="0"/>
    <n v="0"/>
    <n v="0"/>
    <n v="0"/>
    <s v="-"/>
    <s v="FINALIZADO"/>
    <n v="1"/>
    <n v="1"/>
    <s v="-"/>
  </r>
  <r>
    <n v="2049"/>
    <x v="0"/>
    <s v="06. PLAN SANITARIO DE EMERGENCIA"/>
    <s v="-"/>
    <s v="-"/>
    <s v="-"/>
    <s v="MEJORA Y MANTENIMIENTO"/>
    <s v="-"/>
    <s v="RENOV CONEX CLOACA NP AB"/>
    <n v="2"/>
    <x v="0"/>
    <n v="356"/>
    <x v="0"/>
    <x v="0"/>
    <n v="5"/>
    <s v="1226155"/>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424559.5453"/>
    <n v="22881.3541"/>
    <s v="-"/>
    <n v="0"/>
    <n v="0"/>
    <n v="0"/>
    <n v="0"/>
    <n v="0"/>
    <n v="0"/>
    <s v="-"/>
    <s v="FINALIZADO"/>
    <n v="1"/>
    <n v="1"/>
    <s v="-"/>
  </r>
  <r>
    <n v="2050"/>
    <x v="0"/>
    <s v="06. PLAN SANITARIO DE EMERGENCIA"/>
    <s v="-"/>
    <s v="-"/>
    <s v="-"/>
    <s v="MEJORA Y MANTENIMIENTO"/>
    <s v="SISTEMA CLOACAS LOMAS DE ZAMORA"/>
    <s v="RENOV RED CLOACAL NP LZ"/>
    <n v="2"/>
    <x v="0"/>
    <n v="356"/>
    <x v="0"/>
    <x v="0"/>
    <n v="5"/>
    <s v="1226354"/>
    <n v="5"/>
    <s v="-"/>
    <n v="11"/>
    <n v="5"/>
    <n v="5"/>
    <n v="7"/>
    <n v="753"/>
    <n v="3"/>
    <n v="8"/>
    <n v="96"/>
    <s v="2"/>
    <s v="SIN P3"/>
    <s v="-"/>
    <s v="LOMAS DE ZAMORA"/>
    <s v="LOMAS DE ZAMORA"/>
    <s v="LOMAS DE ZAMORA"/>
    <d v="2012-01-01T00:00:00"/>
    <d v="2012-12-31T00:00:00"/>
    <s v="NOTA 18.4"/>
    <s v="NOTA 18.4"/>
    <n v="0"/>
    <s v="NOTA 18.4"/>
    <s v="-"/>
    <s v="-"/>
    <s v="-"/>
    <n v="189387.9503"/>
    <s v="-"/>
    <s v="-"/>
    <n v="0"/>
    <n v="0"/>
    <n v="0"/>
    <n v="0"/>
    <n v="0"/>
    <n v="0"/>
    <s v="-"/>
    <s v="FINALIZADO"/>
    <n v="1"/>
    <n v="1"/>
    <s v="-"/>
  </r>
  <r>
    <n v="2051"/>
    <x v="0"/>
    <s v="06. PLAN SANITARIO DE EMERGENCIA"/>
    <s v="-"/>
    <s v="-"/>
    <s v="-"/>
    <s v="MEJORA Y MANTENIMIENTO"/>
    <s v="SISTEMA CLOACAS LOMAS DE ZAMORA"/>
    <s v="RENOV CONEX CLOACA NP LZ"/>
    <n v="2"/>
    <x v="0"/>
    <n v="356"/>
    <x v="0"/>
    <x v="0"/>
    <n v="5"/>
    <s v="1226158"/>
    <n v="5"/>
    <s v="-"/>
    <n v="11"/>
    <n v="5"/>
    <n v="5"/>
    <n v="7"/>
    <n v="753"/>
    <n v="3"/>
    <n v="8"/>
    <n v="96"/>
    <s v="2"/>
    <s v="SIN P3"/>
    <s v="-"/>
    <s v="LOMAS DE ZAMORA"/>
    <s v="LOMAS DE ZAMORA"/>
    <s v="LOMAS DE ZAMORA"/>
    <d v="2012-01-01T00:00:00"/>
    <d v="2012-12-31T00:00:00"/>
    <s v="NOTA 18.4"/>
    <s v="NOTA 18.4"/>
    <n v="0"/>
    <s v="NOTA 18.4"/>
    <s v="-"/>
    <s v="-"/>
    <s v="-"/>
    <n v="327160.42700000003"/>
    <n v="11102.355"/>
    <s v="-"/>
    <n v="0"/>
    <n v="0"/>
    <n v="0"/>
    <n v="0"/>
    <n v="0"/>
    <n v="0"/>
    <s v="-"/>
    <s v="FINALIZADO"/>
    <n v="1"/>
    <n v="1"/>
    <s v="-"/>
  </r>
  <r>
    <n v="2052"/>
    <x v="0"/>
    <s v="06. PLAN SANITARIO DE EMERGENCIA"/>
    <s v="-"/>
    <s v="-"/>
    <s v="-"/>
    <s v="MEJORA Y MANTENIMIENTO"/>
    <s v="-"/>
    <s v="RENOV RED CLOACAL NP AB"/>
    <n v="2"/>
    <x v="0"/>
    <n v="356"/>
    <x v="0"/>
    <x v="0"/>
    <n v="5"/>
    <s v="12263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61830.683799999897"/>
    <n v="2226.6541000000002"/>
    <s v="-"/>
    <n v="0"/>
    <n v="0"/>
    <n v="0"/>
    <n v="0"/>
    <n v="0"/>
    <n v="0"/>
    <s v="-"/>
    <s v="FINALIZADO"/>
    <n v="1"/>
    <n v="1"/>
    <s v="-"/>
  </r>
  <r>
    <n v="2053"/>
    <x v="0"/>
    <s v="06. PLAN SANITARIO DE EMERGENCIA"/>
    <s v="-"/>
    <s v="-"/>
    <s v="-"/>
    <s v="MEJORA Y MANTENIMIENTO"/>
    <s v="SISTEMA CLOACAS LOMAS DE ZAMORA"/>
    <s v="RENOV MYT LZ"/>
    <n v="2"/>
    <x v="0"/>
    <n v="356"/>
    <x v="0"/>
    <x v="0"/>
    <n v="5"/>
    <s v="1226454"/>
    <n v="5"/>
    <s v="-"/>
    <n v="11"/>
    <n v="5"/>
    <n v="5"/>
    <n v="7"/>
    <n v="753"/>
    <n v="3"/>
    <n v="8"/>
    <n v="96"/>
    <s v="2"/>
    <s v="SIN P3"/>
    <s v="-"/>
    <s v="LOMAS DE ZAMORA"/>
    <s v="LOMAS DE ZAMORA"/>
    <s v="LOMAS DE ZAMORA"/>
    <d v="2012-01-01T00:00:00"/>
    <d v="2012-12-31T00:00:00"/>
    <s v="NOTA 18.4"/>
    <s v="NOTA 18.4"/>
    <n v="0"/>
    <s v="NOTA 18.4"/>
    <s v="-"/>
    <s v="-"/>
    <s v="-"/>
    <n v="52737.474499999997"/>
    <n v="1422.0041000000001"/>
    <s v="-"/>
    <n v="0"/>
    <n v="0"/>
    <n v="0"/>
    <n v="0"/>
    <n v="0"/>
    <n v="0"/>
    <s v="-"/>
    <s v="FINALIZADO"/>
    <n v="1"/>
    <n v="1"/>
    <s v="-"/>
  </r>
  <r>
    <n v="2054"/>
    <x v="0"/>
    <s v="06. PLAN SANITARIO DE EMERGENCIA"/>
    <s v="-"/>
    <s v="-"/>
    <s v="-"/>
    <s v="MEJORA Y MANTENIMIENTO"/>
    <s v="SISTEMA CLOACAS LOMAS DE ZAMORA"/>
    <s v="INSTAL T  DE LIMPIEZA LZ"/>
    <n v="2"/>
    <x v="0"/>
    <n v="356"/>
    <x v="0"/>
    <x v="0"/>
    <n v="5"/>
    <s v="1226162"/>
    <n v="5"/>
    <s v="-"/>
    <n v="11"/>
    <n v="5"/>
    <n v="5"/>
    <n v="7"/>
    <n v="753"/>
    <n v="3"/>
    <n v="8"/>
    <n v="96"/>
    <s v="2"/>
    <s v="SIN P3"/>
    <s v="-"/>
    <s v="LOMAS DE ZAMORA"/>
    <s v="LOMAS DE ZAMORA"/>
    <s v="LOMAS DE ZAMORA"/>
    <d v="2012-01-01T00:00:00"/>
    <d v="2012-12-31T00:00:00"/>
    <s v="NOTA 18.4"/>
    <s v="NOTA 18.4"/>
    <n v="0"/>
    <s v="NOTA 18.4"/>
    <s v="-"/>
    <s v="-"/>
    <s v="-"/>
    <n v="96764.513600000006"/>
    <n v="899.63499999999999"/>
    <s v="-"/>
    <n v="0"/>
    <n v="0"/>
    <n v="0"/>
    <n v="0"/>
    <n v="0"/>
    <n v="0"/>
    <s v="-"/>
    <s v="FINALIZADO"/>
    <n v="1"/>
    <n v="1"/>
    <s v="-"/>
  </r>
  <r>
    <n v="2055"/>
    <x v="0"/>
    <s v="06. PLAN SANITARIO DE EMERGENCIA"/>
    <s v="-"/>
    <s v="-"/>
    <s v="-"/>
    <s v="MEJORA Y MANTENIMIENTO"/>
    <s v="-"/>
    <s v="RENOV MYT AB"/>
    <n v="2"/>
    <x v="0"/>
    <n v="356"/>
    <x v="0"/>
    <x v="0"/>
    <n v="5"/>
    <s v="12264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80916.009399999995"/>
    <n v="1875.3185000000001"/>
    <s v="-"/>
    <n v="0"/>
    <n v="0"/>
    <n v="0"/>
    <n v="0"/>
    <n v="0"/>
    <n v="0"/>
    <s v="-"/>
    <s v="FINALIZADO"/>
    <n v="1"/>
    <n v="1"/>
    <s v="-"/>
  </r>
  <r>
    <n v="2056"/>
    <x v="0"/>
    <s v="06. PLAN SANITARIO DE EMERGENCIA"/>
    <s v="-"/>
    <s v="-"/>
    <s v="-"/>
    <s v="MEJORA Y MANTENIMIENTO"/>
    <s v="-"/>
    <s v="RENOV MYT REG ALTE. BROWN"/>
    <n v="2"/>
    <x v="0"/>
    <n v="356"/>
    <x v="0"/>
    <x v="0"/>
    <n v="5"/>
    <s v="122646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36705.317900000002"/>
    <n v="5691.3197"/>
    <s v="-"/>
    <n v="0"/>
    <n v="0"/>
    <n v="0"/>
    <n v="0"/>
    <n v="0"/>
    <n v="0"/>
    <s v="-"/>
    <s v="FINALIZADO"/>
    <n v="1"/>
    <n v="1"/>
    <s v="-"/>
  </r>
  <r>
    <n v="2057"/>
    <x v="0"/>
    <s v="06. PLAN SANITARIO DE EMERGENCIA"/>
    <s v="-"/>
    <s v="-"/>
    <s v="-"/>
    <s v="MEJORA Y MANTENIMIENTO"/>
    <s v="SISTEMA CLOACAS LOMAS DE ZAMORA"/>
    <s v="RENOV MYT REG LOMAS"/>
    <n v="2"/>
    <x v="0"/>
    <n v="356"/>
    <x v="0"/>
    <x v="0"/>
    <n v="5"/>
    <s v="1226462"/>
    <n v="5"/>
    <s v="-"/>
    <n v="11"/>
    <n v="5"/>
    <n v="5"/>
    <n v="7"/>
    <n v="753"/>
    <n v="3"/>
    <n v="8"/>
    <n v="96"/>
    <s v="2"/>
    <s v="SIN P3"/>
    <s v="-"/>
    <s v="LOMAS DE ZAMORA"/>
    <s v="LOMAS DE ZAMORA"/>
    <s v="LOMAS DE ZAMORA"/>
    <d v="2012-01-01T00:00:00"/>
    <d v="2012-12-31T00:00:00"/>
    <s v="NOTA 18.4"/>
    <s v="NOTA 18.4"/>
    <n v="0"/>
    <s v="NOTA 18.4"/>
    <s v="-"/>
    <s v="-"/>
    <s v="-"/>
    <n v="114074.20299999999"/>
    <n v="10155.3485"/>
    <s v="-"/>
    <n v="0"/>
    <n v="0"/>
    <n v="0"/>
    <n v="0"/>
    <n v="0"/>
    <n v="0"/>
    <s v="-"/>
    <s v="FINALIZADO"/>
    <n v="1"/>
    <n v="1"/>
    <s v="-"/>
  </r>
  <r>
    <n v="2058"/>
    <x v="0"/>
    <s v="06. PLAN SANITARIO DE EMERGENCIA"/>
    <s v="-"/>
    <s v="-"/>
    <s v="-"/>
    <s v="MEJORA Y MANTENIMIENTO"/>
    <s v="-"/>
    <s v="INSTAL T  DE LIMPIEZA AB"/>
    <n v="2"/>
    <x v="0"/>
    <n v="356"/>
    <x v="0"/>
    <x v="0"/>
    <n v="5"/>
    <s v="1226159"/>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22962.444299999999"/>
    <n v="963.82550000000003"/>
    <s v="-"/>
    <n v="0"/>
    <n v="0"/>
    <n v="0"/>
    <n v="0"/>
    <n v="0"/>
    <n v="0"/>
    <s v="-"/>
    <s v="FINALIZADO"/>
    <n v="1"/>
    <n v="1"/>
    <s v="-"/>
  </r>
  <r>
    <n v="2059"/>
    <x v="0"/>
    <s v="06. PLAN SANITARIO DE EMERGENCIA"/>
    <s v="-"/>
    <s v="-"/>
    <s v="-"/>
    <s v="MEJORA Y MANTENIMIENTO"/>
    <s v="SISTEMA AGUA CABA"/>
    <s v="NORMALIZACION CONEX. AGUA NP - CABALLITO"/>
    <n v="2"/>
    <x v="0"/>
    <n v="356"/>
    <x v="0"/>
    <x v="0"/>
    <n v="5"/>
    <s v="1230159"/>
    <n v="5"/>
    <s v="-"/>
    <n v="11"/>
    <n v="5"/>
    <n v="5"/>
    <n v="7"/>
    <n v="753"/>
    <n v="3"/>
    <n v="8"/>
    <n v="96"/>
    <s v="2"/>
    <s v="SIN P3"/>
    <s v="-"/>
    <s v="CABA"/>
    <s v="CIUDAD AUTÓNOMA DE BUENOS AIRES"/>
    <s v="BARRIO CABALLITO"/>
    <d v="2012-01-01T00:00:00"/>
    <d v="2012-12-31T00:00:00"/>
    <s v="NOTA 3"/>
    <s v="NOTA 3"/>
    <n v="0"/>
    <s v="NOTA 3"/>
    <s v="-"/>
    <s v="-"/>
    <s v="-"/>
    <n v="4088301.6453"/>
    <n v="65552.960000000006"/>
    <s v="-"/>
    <n v="0"/>
    <n v="0"/>
    <n v="0"/>
    <n v="0"/>
    <n v="0"/>
    <n v="0"/>
    <s v="-"/>
    <s v="FINALIZADO"/>
    <n v="1"/>
    <n v="1"/>
    <s v="-"/>
  </r>
  <r>
    <n v="2060"/>
    <x v="0"/>
    <s v="06. PLAN SANITARIO DE EMERGENCIA"/>
    <s v="-"/>
    <s v="-"/>
    <s v="-"/>
    <s v="MEJORA Y MANTENIMIENTO"/>
    <s v="SISTEMA AGUA CABA"/>
    <s v="RENOVACION CONEX. AGUA NP - CENTRO CONSTITUCION"/>
    <n v="2"/>
    <x v="0"/>
    <n v="356"/>
    <x v="0"/>
    <x v="0"/>
    <n v="5"/>
    <s v="1230153"/>
    <n v="5"/>
    <s v="-"/>
    <n v="11"/>
    <n v="5"/>
    <n v="5"/>
    <n v="7"/>
    <n v="753"/>
    <n v="3"/>
    <n v="8"/>
    <n v="96"/>
    <s v="2"/>
    <s v="SIN P3"/>
    <s v="-"/>
    <s v="CABA"/>
    <s v="CIUDAD AUTÓNOMA DE BUENOS AIRES"/>
    <s v="BARRIO CENTRO"/>
    <d v="2012-01-01T00:00:00"/>
    <d v="2012-12-31T00:00:00"/>
    <s v="NOTA 4"/>
    <s v="NOTA 4"/>
    <n v="0"/>
    <s v="NOTA 4"/>
    <s v="-"/>
    <s v="-"/>
    <s v="-"/>
    <n v="4520783.0460000001"/>
    <n v="133919.18210000001"/>
    <s v="-"/>
    <n v="0"/>
    <n v="0"/>
    <n v="0"/>
    <n v="0"/>
    <n v="0"/>
    <n v="0"/>
    <s v="-"/>
    <s v="FINALIZADO"/>
    <n v="1"/>
    <n v="1"/>
    <s v="-"/>
  </r>
  <r>
    <n v="2061"/>
    <x v="0"/>
    <s v="06. PLAN SANITARIO DE EMERGENCIA"/>
    <s v="-"/>
    <s v="-"/>
    <s v="-"/>
    <s v="MEJORA Y MANTENIMIENTO"/>
    <s v="SISTEMA AGUA CABA"/>
    <s v="RENOVACION CONEX. AGUA NP - CABALLITO"/>
    <n v="2"/>
    <x v="0"/>
    <n v="356"/>
    <x v="0"/>
    <x v="0"/>
    <n v="5"/>
    <s v="1230151"/>
    <n v="5"/>
    <s v="-"/>
    <n v="11"/>
    <n v="5"/>
    <n v="5"/>
    <n v="7"/>
    <n v="753"/>
    <n v="3"/>
    <n v="8"/>
    <n v="96"/>
    <s v="2"/>
    <s v="SIN P3"/>
    <s v="-"/>
    <s v="CABA"/>
    <s v="CIUDAD AUTÓNOMA DE BUENOS AIRES"/>
    <s v="BARRIO CABALLITO"/>
    <d v="2012-01-01T00:00:00"/>
    <d v="2012-12-31T00:00:00"/>
    <s v="NOTA 3"/>
    <s v="NOTA 3"/>
    <n v="0"/>
    <s v="NOTA 3"/>
    <s v="-"/>
    <s v="-"/>
    <s v="-"/>
    <n v="2309157.7248999998"/>
    <n v="69114.377200000003"/>
    <s v="-"/>
    <n v="0"/>
    <n v="0"/>
    <n v="0"/>
    <n v="0"/>
    <n v="0"/>
    <n v="0"/>
    <s v="-"/>
    <s v="FINALIZADO"/>
    <n v="1"/>
    <n v="1"/>
    <s v="-"/>
  </r>
  <r>
    <n v="2062"/>
    <x v="0"/>
    <s v="06. PLAN SANITARIO DE EMERGENCIA"/>
    <s v="-"/>
    <s v="-"/>
    <s v="-"/>
    <s v="MEJORA Y MANTENIMIENTO"/>
    <s v="SISTEMA AGUA CABA"/>
    <s v="RENOVACION CONEX. AGUA NP - FLORES"/>
    <n v="2"/>
    <x v="0"/>
    <n v="356"/>
    <x v="0"/>
    <x v="0"/>
    <n v="5"/>
    <s v="1230157"/>
    <n v="5"/>
    <s v="-"/>
    <n v="11"/>
    <n v="5"/>
    <n v="5"/>
    <n v="7"/>
    <n v="753"/>
    <n v="3"/>
    <n v="8"/>
    <n v="96"/>
    <s v="2"/>
    <s v="SIN P3"/>
    <s v="-"/>
    <s v="CABA"/>
    <s v="CIUDAD AUTÓNOMA DE BUENOS AIRES"/>
    <s v="BARRIO FLORES"/>
    <d v="2012-01-01T00:00:00"/>
    <d v="2012-12-31T00:00:00"/>
    <s v="NOTA 4"/>
    <s v="NOTA 4"/>
    <n v="0"/>
    <s v="NOTA 4"/>
    <s v="-"/>
    <s v="-"/>
    <s v="-"/>
    <n v="1700620.8085"/>
    <n v="50826.594499999999"/>
    <s v="-"/>
    <n v="0"/>
    <n v="0"/>
    <n v="0"/>
    <n v="0"/>
    <n v="0"/>
    <n v="0"/>
    <s v="-"/>
    <s v="FINALIZADO"/>
    <n v="1"/>
    <n v="1"/>
    <s v="-"/>
  </r>
  <r>
    <n v="2063"/>
    <x v="0"/>
    <s v="06. PLAN SANITARIO DE EMERGENCIA"/>
    <s v="-"/>
    <s v="-"/>
    <s v="-"/>
    <s v="MEJORA Y MANTENIMIENTO"/>
    <s v="SISTEMA AGUA CABA"/>
    <s v="NORMALIZACION CONEX. AGUA NP - FLORES"/>
    <n v="2"/>
    <x v="0"/>
    <n v="356"/>
    <x v="0"/>
    <x v="0"/>
    <n v="5"/>
    <s v="1230162"/>
    <n v="5"/>
    <s v="-"/>
    <n v="11"/>
    <n v="5"/>
    <n v="5"/>
    <n v="7"/>
    <n v="753"/>
    <n v="3"/>
    <n v="8"/>
    <n v="96"/>
    <s v="2"/>
    <s v="SIN P3"/>
    <s v="-"/>
    <s v="CABA"/>
    <s v="CIUDAD AUTÓNOMA DE BUENOS AIRES"/>
    <s v="BARRIO FLORES"/>
    <d v="2012-01-01T00:00:00"/>
    <d v="2012-12-31T00:00:00"/>
    <s v="NOTA 4"/>
    <s v="NOTA 4"/>
    <n v="0"/>
    <s v="NOTA 4"/>
    <s v="-"/>
    <s v="-"/>
    <s v="-"/>
    <n v="1460623.5819999999"/>
    <n v="59046.003499999999"/>
    <s v="-"/>
    <n v="0"/>
    <n v="0"/>
    <n v="0"/>
    <n v="0"/>
    <n v="0"/>
    <n v="0"/>
    <s v="-"/>
    <s v="FINALIZADO"/>
    <n v="1"/>
    <n v="1"/>
    <s v="-"/>
  </r>
  <r>
    <n v="2066"/>
    <x v="0"/>
    <s v="06. PLAN SANITARIO DE EMERGENCIA"/>
    <s v="-"/>
    <s v="-"/>
    <s v="-"/>
    <s v="MEJORA Y MANTENIMIENTO"/>
    <s v="SISTEMA AGUA CABA"/>
    <s v="NORMALIZACION CONEX. AGUA NP - CENTRO CONSTITUCION"/>
    <n v="2"/>
    <x v="0"/>
    <n v="356"/>
    <x v="0"/>
    <x v="0"/>
    <n v="5"/>
    <s v="1230160"/>
    <n v="5"/>
    <s v="-"/>
    <n v="11"/>
    <n v="5"/>
    <n v="5"/>
    <n v="7"/>
    <n v="753"/>
    <n v="3"/>
    <n v="8"/>
    <n v="96"/>
    <s v="2"/>
    <s v="SIN P3"/>
    <s v="-"/>
    <s v="CABA"/>
    <s v="CIUDAD AUTÓNOMA DE BUENOS AIRES"/>
    <s v="BARRIO CENTRO"/>
    <d v="2012-01-01T00:00:00"/>
    <d v="2012-12-31T00:00:00"/>
    <s v="NOTA 4"/>
    <s v="NOTA 4"/>
    <n v="0"/>
    <s v="NOTA 4"/>
    <s v="-"/>
    <s v="-"/>
    <s v="-"/>
    <n v="804081.66170000006"/>
    <n v="15986.5926"/>
    <s v="-"/>
    <n v="0"/>
    <n v="0"/>
    <n v="0"/>
    <n v="0"/>
    <n v="0"/>
    <n v="0"/>
    <s v="-"/>
    <s v="FINALIZADO"/>
    <n v="1"/>
    <n v="1"/>
    <s v="-"/>
  </r>
  <r>
    <n v="2067"/>
    <x v="0"/>
    <s v="06. PLAN SANITARIO DE EMERGENCIA"/>
    <s v="-"/>
    <s v="-"/>
    <s v="-"/>
    <s v="MEJORA Y MANTENIMIENTO"/>
    <s v="SISTEMA AGUA CABA"/>
    <s v="INSTALACION CONEX. AGUA DENS - FLORES"/>
    <n v="2"/>
    <x v="0"/>
    <n v="356"/>
    <x v="0"/>
    <x v="0"/>
    <n v="5"/>
    <s v="1230158"/>
    <n v="5"/>
    <s v="-"/>
    <n v="11"/>
    <n v="5"/>
    <n v="5"/>
    <n v="7"/>
    <n v="753"/>
    <n v="3"/>
    <n v="8"/>
    <n v="96"/>
    <s v="2"/>
    <s v="SIN P3"/>
    <s v="-"/>
    <s v="CABA"/>
    <s v="CIUDAD AUTÓNOMA DE BUENOS AIRES"/>
    <s v="BARRIO FLORES"/>
    <d v="2012-01-01T00:00:00"/>
    <d v="2012-12-31T00:00:00"/>
    <s v="NOTA 4"/>
    <s v="NOTA 4"/>
    <n v="0"/>
    <s v="NOTA 4"/>
    <s v="-"/>
    <s v="-"/>
    <s v="-"/>
    <n v="442788.85920000001"/>
    <n v="18264.889500000001"/>
    <s v="-"/>
    <n v="0"/>
    <n v="0"/>
    <n v="0"/>
    <n v="0"/>
    <n v="0"/>
    <n v="0"/>
    <s v="-"/>
    <s v="FINALIZADO"/>
    <n v="1"/>
    <n v="1"/>
    <s v="-"/>
  </r>
  <r>
    <n v="2068"/>
    <x v="0"/>
    <s v="06. PLAN SANITARIO DE EMERGENCIA"/>
    <s v="-"/>
    <s v="-"/>
    <s v="-"/>
    <s v="MEJORA Y MANTENIMIENTO"/>
    <s v="SISTEMA AGUA CABA"/>
    <s v="INSTALACION CONEX. AGUA DENS - CENTRO CONSTITUCION"/>
    <n v="2"/>
    <x v="0"/>
    <n v="356"/>
    <x v="0"/>
    <x v="0"/>
    <n v="5"/>
    <s v="1230154"/>
    <n v="5"/>
    <s v="-"/>
    <n v="11"/>
    <n v="5"/>
    <n v="5"/>
    <n v="7"/>
    <n v="753"/>
    <n v="3"/>
    <n v="8"/>
    <n v="96"/>
    <s v="2"/>
    <s v="SIN P3"/>
    <s v="-"/>
    <s v="CABA"/>
    <s v="CIUDAD AUTÓNOMA DE BUENOS AIRES"/>
    <s v="BARRIO CENTRO"/>
    <d v="2012-01-01T00:00:00"/>
    <d v="2012-12-31T00:00:00"/>
    <s v="NOTA 4"/>
    <s v="NOTA 4"/>
    <n v="0"/>
    <s v="NOTA 4"/>
    <s v="-"/>
    <s v="-"/>
    <s v="-"/>
    <n v="403692.6347"/>
    <n v="12107.865"/>
    <s v="-"/>
    <n v="0"/>
    <n v="0"/>
    <n v="0"/>
    <n v="0"/>
    <n v="0"/>
    <n v="0"/>
    <s v="-"/>
    <s v="FINALIZADO"/>
    <n v="1"/>
    <n v="1"/>
    <s v="-"/>
  </r>
  <r>
    <n v="2070"/>
    <x v="0"/>
    <s v="06. PLAN SANITARIO DE EMERGENCIA"/>
    <s v="-"/>
    <s v="-"/>
    <s v="-"/>
    <s v="MEJORA Y MANTENIMIENTO"/>
    <s v="SISTEMA AGUA CABA"/>
    <s v="RENOVACION URGENCIAS AGUA NP - CENTRO CONSTITUCION"/>
    <n v="2"/>
    <x v="0"/>
    <n v="356"/>
    <x v="0"/>
    <x v="0"/>
    <n v="5"/>
    <s v="1230352"/>
    <n v="5"/>
    <s v="-"/>
    <n v="11"/>
    <n v="5"/>
    <n v="5"/>
    <n v="7"/>
    <n v="753"/>
    <n v="3"/>
    <n v="8"/>
    <n v="96"/>
    <s v="2"/>
    <s v="SIN P3"/>
    <s v="-"/>
    <s v="CABA"/>
    <s v="CIUDAD AUTÓNOMA DE BUENOS AIRES"/>
    <s v="BARRIO CENTRO"/>
    <d v="2012-01-01T00:00:00"/>
    <d v="2012-12-31T00:00:00"/>
    <s v="NOTA 4"/>
    <s v="NOTA 4"/>
    <n v="0"/>
    <s v="NOTA 4"/>
    <s v="-"/>
    <s v="-"/>
    <s v="-"/>
    <n v="260296.709"/>
    <n v="6420.9134000000004"/>
    <s v="-"/>
    <n v="0"/>
    <n v="0"/>
    <n v="0"/>
    <n v="0"/>
    <n v="0"/>
    <n v="0"/>
    <s v="-"/>
    <s v="FINALIZADO"/>
    <n v="1"/>
    <n v="1"/>
    <s v="-"/>
  </r>
  <r>
    <n v="2071"/>
    <x v="0"/>
    <s v="06. PLAN SANITARIO DE EMERGENCIA"/>
    <s v="-"/>
    <s v="-"/>
    <s v="-"/>
    <s v="MEJORA Y MANTENIMIENTO"/>
    <s v="SISTEMA AGUA CABA"/>
    <s v="INSTALACION CONEX. AGUA DENS - CABALLITO"/>
    <n v="2"/>
    <x v="0"/>
    <n v="356"/>
    <x v="0"/>
    <x v="0"/>
    <n v="5"/>
    <s v="1230152"/>
    <n v="5"/>
    <s v="-"/>
    <n v="11"/>
    <n v="5"/>
    <n v="5"/>
    <n v="7"/>
    <n v="753"/>
    <n v="3"/>
    <n v="8"/>
    <n v="96"/>
    <s v="2"/>
    <s v="SIN P3"/>
    <s v="-"/>
    <s v="CABA"/>
    <s v="CIUDAD AUTÓNOMA DE BUENOS AIRES"/>
    <s v="BARRIO CABALLITO"/>
    <d v="2012-01-01T00:00:00"/>
    <d v="2012-12-31T00:00:00"/>
    <s v="NOTA 3"/>
    <s v="NOTA 3"/>
    <n v="0"/>
    <s v="NOTA 3"/>
    <s v="-"/>
    <s v="-"/>
    <s v="-"/>
    <n v="224297.87959999999"/>
    <n v="11352.3652"/>
    <s v="-"/>
    <n v="0"/>
    <n v="0"/>
    <n v="0"/>
    <n v="0"/>
    <n v="0"/>
    <n v="0"/>
    <s v="-"/>
    <s v="FINALIZADO"/>
    <n v="1"/>
    <n v="1"/>
    <s v="-"/>
  </r>
  <r>
    <n v="2072"/>
    <x v="0"/>
    <s v="06. PLAN SANITARIO DE EMERGENCIA"/>
    <s v="-"/>
    <s v="-"/>
    <s v="-"/>
    <s v="MEJORA Y MANTENIMIENTO"/>
    <s v="SISTEMA AGUA CABA"/>
    <s v="RENOVACION CONEX. AGUA RANC NP - DRCF"/>
    <n v="2"/>
    <x v="0"/>
    <n v="356"/>
    <x v="0"/>
    <x v="0"/>
    <n v="5"/>
    <s v="1230163"/>
    <n v="5"/>
    <s v="-"/>
    <n v="11"/>
    <n v="5"/>
    <n v="5"/>
    <n v="7"/>
    <n v="753"/>
    <n v="3"/>
    <n v="8"/>
    <n v="96"/>
    <s v="2"/>
    <s v="SIN P3"/>
    <s v="-"/>
    <s v="CABA"/>
    <s v="CIUDAD AUTÓNOMA DE BUENOS AIRES"/>
    <s v="CIUDAD AUTÓNOMA DE BUENOS AIRES"/>
    <d v="2012-01-01T00:00:00"/>
    <d v="2012-12-31T00:00:00"/>
    <s v="NOTA 3"/>
    <s v="NOTA 3"/>
    <n v="0"/>
    <s v="NOTA 3"/>
    <s v="-"/>
    <s v="-"/>
    <s v="-"/>
    <n v="135037.36730000001"/>
    <n v="4924.4458999999997"/>
    <s v="-"/>
    <n v="0"/>
    <n v="0"/>
    <n v="0"/>
    <n v="0"/>
    <n v="0"/>
    <n v="0"/>
    <s v="-"/>
    <s v="FINALIZADO"/>
    <n v="1"/>
    <n v="1"/>
    <s v="-"/>
  </r>
  <r>
    <n v="2074"/>
    <x v="0"/>
    <s v="06. PLAN SANITARIO DE EMERGENCIA"/>
    <s v="-"/>
    <s v="-"/>
    <s v="-"/>
    <s v="MEJORA Y MANTENIMIENTO"/>
    <s v="SISTEMA AGUA CABA"/>
    <s v="RENOVACION VALVULAS AGUA NP - FLORES"/>
    <n v="2"/>
    <x v="0"/>
    <n v="356"/>
    <x v="0"/>
    <x v="0"/>
    <n v="5"/>
    <s v="1230563"/>
    <n v="5"/>
    <s v="-"/>
    <n v="11"/>
    <n v="5"/>
    <n v="5"/>
    <n v="7"/>
    <n v="753"/>
    <n v="3"/>
    <n v="8"/>
    <n v="96"/>
    <s v="2"/>
    <s v="SIN P3"/>
    <s v="-"/>
    <s v="CABA"/>
    <s v="CIUDAD AUTÓNOMA DE BUENOS AIRES"/>
    <s v="BARRIO FLORES"/>
    <d v="2012-01-01T00:00:00"/>
    <d v="2012-12-31T00:00:00"/>
    <s v="NOTA 4"/>
    <s v="NOTA 4"/>
    <n v="0"/>
    <s v="NOTA 4"/>
    <s v="-"/>
    <s v="-"/>
    <s v="-"/>
    <n v="142221.2934"/>
    <n v="5543.7239"/>
    <s v="-"/>
    <n v="0"/>
    <n v="0"/>
    <n v="0"/>
    <n v="0"/>
    <n v="0"/>
    <n v="0"/>
    <s v="-"/>
    <s v="FINALIZADO"/>
    <n v="1"/>
    <n v="1"/>
    <s v="-"/>
  </r>
  <r>
    <n v="2075"/>
    <x v="0"/>
    <s v="06. PLAN SANITARIO DE EMERGENCIA"/>
    <s v="-"/>
    <s v="-"/>
    <s v="-"/>
    <s v="MEJORA Y MANTENIMIENTO"/>
    <s v="SISTEMA AGUA CABA"/>
    <s v="RENOVACION VALVULAS AGUA NP - CENTRO CONSTITUCION"/>
    <n v="2"/>
    <x v="0"/>
    <n v="356"/>
    <x v="0"/>
    <x v="0"/>
    <n v="5"/>
    <s v="1230555"/>
    <n v="5"/>
    <s v="-"/>
    <n v="11"/>
    <n v="5"/>
    <n v="5"/>
    <n v="7"/>
    <n v="753"/>
    <n v="3"/>
    <n v="8"/>
    <n v="96"/>
    <s v="2"/>
    <s v="SIN P3"/>
    <s v="-"/>
    <s v="CABA"/>
    <s v="CIUDAD AUTÓNOMA DE BUENOS AIRES"/>
    <s v="BARRIO CENTRO"/>
    <d v="2012-01-01T00:00:00"/>
    <d v="2012-12-31T00:00:00"/>
    <s v="NOTA 4"/>
    <s v="NOTA 4"/>
    <n v="0"/>
    <s v="NOTA 4"/>
    <s v="-"/>
    <s v="-"/>
    <s v="-"/>
    <n v="192238.1814"/>
    <n v="5418.2831999999999"/>
    <s v="-"/>
    <n v="0"/>
    <n v="0"/>
    <n v="0"/>
    <n v="0"/>
    <n v="0"/>
    <n v="0"/>
    <s v="-"/>
    <s v="FINALIZADO"/>
    <n v="1"/>
    <n v="1"/>
    <s v="-"/>
  </r>
  <r>
    <n v="2076"/>
    <x v="0"/>
    <s v="06. PLAN SANITARIO DE EMERGENCIA"/>
    <s v="-"/>
    <s v="-"/>
    <s v="-"/>
    <s v="MEJORA Y MANTENIMIENTO"/>
    <s v="SISTEMA AGUA CABA"/>
    <s v="RENOVACION HIDRANTES AGUA NP - CENTRO CONSTITUCION"/>
    <n v="2"/>
    <x v="0"/>
    <n v="356"/>
    <x v="0"/>
    <x v="0"/>
    <n v="5"/>
    <s v="1230557"/>
    <n v="5"/>
    <s v="-"/>
    <n v="11"/>
    <n v="5"/>
    <n v="5"/>
    <n v="7"/>
    <n v="753"/>
    <n v="3"/>
    <n v="8"/>
    <n v="96"/>
    <s v="2"/>
    <s v="SIN P3"/>
    <s v="-"/>
    <s v="CABA"/>
    <s v="CIUDAD AUTÓNOMA DE BUENOS AIRES"/>
    <s v="BARRIO CENTRO"/>
    <d v="2012-01-01T00:00:00"/>
    <d v="2012-12-31T00:00:00"/>
    <s v="NOTA 4"/>
    <s v="NOTA 4"/>
    <n v="0"/>
    <s v="NOTA 4"/>
    <s v="-"/>
    <s v="-"/>
    <s v="-"/>
    <n v="108577.4323"/>
    <n v="2860.2100999999998"/>
    <s v="-"/>
    <n v="0"/>
    <n v="0"/>
    <n v="0"/>
    <n v="0"/>
    <n v="0"/>
    <n v="0"/>
    <s v="-"/>
    <s v="FINALIZADO"/>
    <n v="1"/>
    <n v="1"/>
    <s v="-"/>
  </r>
  <r>
    <n v="2077"/>
    <x v="0"/>
    <s v="06. PLAN SANITARIO DE EMERGENCIA"/>
    <s v="-"/>
    <s v="-"/>
    <s v="-"/>
    <s v="MEJORA Y MANTENIMIENTO"/>
    <s v="SISTEMA AGUA CABA"/>
    <s v="RENOVACION URGENCIAS AGUA NP - CABALLITO"/>
    <n v="2"/>
    <x v="0"/>
    <n v="356"/>
    <x v="0"/>
    <x v="0"/>
    <n v="5"/>
    <s v="1230351"/>
    <n v="5"/>
    <s v="-"/>
    <n v="11"/>
    <n v="5"/>
    <n v="5"/>
    <n v="7"/>
    <n v="753"/>
    <n v="3"/>
    <n v="8"/>
    <n v="96"/>
    <s v="2"/>
    <s v="SIN P3"/>
    <s v="-"/>
    <s v="CABA"/>
    <s v="CIUDAD AUTÓNOMA DE BUENOS AIRES"/>
    <s v="BARRIO CABALLITO"/>
    <d v="2012-01-01T00:00:00"/>
    <d v="2012-12-31T00:00:00"/>
    <s v="NOTA 3"/>
    <s v="NOTA 3"/>
    <n v="0"/>
    <s v="NOTA 3"/>
    <s v="-"/>
    <s v="-"/>
    <s v="-"/>
    <n v="157648.7451"/>
    <n v="4425.8411999999998"/>
    <s v="-"/>
    <n v="0"/>
    <n v="0"/>
    <n v="0"/>
    <n v="0"/>
    <n v="0"/>
    <n v="0"/>
    <s v="-"/>
    <s v="FINALIZADO"/>
    <n v="1"/>
    <n v="1"/>
    <s v="-"/>
  </r>
  <r>
    <n v="2078"/>
    <x v="0"/>
    <s v="06. PLAN SANITARIO DE EMERGENCIA"/>
    <s v="-"/>
    <s v="-"/>
    <s v="-"/>
    <s v="MEJORA Y MANTENIMIENTO"/>
    <s v="SISTEMA AGUA CABA"/>
    <s v="RENOVACION VALVULAS AGUA RANC NP - DRCF"/>
    <n v="2"/>
    <x v="0"/>
    <n v="356"/>
    <x v="0"/>
    <x v="0"/>
    <n v="5"/>
    <s v="1230567"/>
    <n v="5"/>
    <s v="-"/>
    <n v="11"/>
    <n v="5"/>
    <n v="5"/>
    <n v="7"/>
    <n v="753"/>
    <n v="3"/>
    <n v="8"/>
    <n v="96"/>
    <s v="2"/>
    <s v="SIN P3"/>
    <s v="-"/>
    <s v="CABA"/>
    <s v="CIUDAD AUTÓNOMA DE BUENOS AIRES"/>
    <s v="CIUDAD AUTÓNOMA DE BUENOS AIRES"/>
    <d v="2012-01-01T00:00:00"/>
    <d v="2012-12-31T00:00:00"/>
    <s v="NOTA 4"/>
    <s v="NOTA 4"/>
    <n v="0"/>
    <s v="NOTA 4"/>
    <s v="-"/>
    <s v="-"/>
    <s v="-"/>
    <n v="103368.17909999999"/>
    <n v="5860.5986999999996"/>
    <s v="-"/>
    <n v="0"/>
    <n v="0"/>
    <n v="0"/>
    <n v="0"/>
    <n v="0"/>
    <n v="0"/>
    <s v="-"/>
    <s v="FINALIZADO"/>
    <n v="1"/>
    <n v="1"/>
    <s v="-"/>
  </r>
  <r>
    <n v="2080"/>
    <x v="0"/>
    <s v="06. PLAN SANITARIO DE EMERGENCIA"/>
    <s v="-"/>
    <s v="-"/>
    <s v="-"/>
    <s v="MEJORA Y MANTENIMIENTO"/>
    <s v="SISTEMA AGUA CABA"/>
    <s v="RENOVACION HIDRANTES AGUA NP - FLORES"/>
    <n v="2"/>
    <x v="0"/>
    <n v="356"/>
    <x v="0"/>
    <x v="0"/>
    <n v="5"/>
    <s v="1230565"/>
    <n v="5"/>
    <s v="-"/>
    <n v="11"/>
    <n v="5"/>
    <n v="5"/>
    <n v="7"/>
    <n v="753"/>
    <n v="3"/>
    <n v="8"/>
    <n v="96"/>
    <s v="2"/>
    <s v="SIN P3"/>
    <s v="-"/>
    <s v="CABA"/>
    <s v="CIUDAD AUTÓNOMA DE BUENOS AIRES"/>
    <s v="BARRIO FLORES"/>
    <d v="2012-01-01T00:00:00"/>
    <d v="2012-12-31T00:00:00"/>
    <s v="NOTA 4"/>
    <s v="NOTA 4"/>
    <n v="0"/>
    <s v="NOTA 4"/>
    <s v="-"/>
    <s v="-"/>
    <s v="-"/>
    <n v="90610.451400000005"/>
    <n v="1146.6928"/>
    <s v="-"/>
    <n v="0"/>
    <n v="0"/>
    <n v="0"/>
    <n v="0"/>
    <n v="0"/>
    <n v="0"/>
    <s v="-"/>
    <s v="FINALIZADO"/>
    <n v="1"/>
    <n v="1"/>
    <s v="-"/>
  </r>
  <r>
    <n v="2081"/>
    <x v="0"/>
    <s v="06. PLAN SANITARIO DE EMERGENCIA"/>
    <s v="-"/>
    <s v="-"/>
    <s v="-"/>
    <s v="MEJORA Y MANTENIMIENTO"/>
    <s v="SISTEMA AGUA CABA"/>
    <s v="RENOVACION VALVULAS AGUA NP - CABALLITO"/>
    <n v="2"/>
    <x v="0"/>
    <n v="356"/>
    <x v="0"/>
    <x v="0"/>
    <n v="5"/>
    <s v="1230551"/>
    <n v="5"/>
    <s v="-"/>
    <n v="11"/>
    <n v="5"/>
    <n v="5"/>
    <n v="7"/>
    <n v="753"/>
    <n v="3"/>
    <n v="8"/>
    <n v="96"/>
    <s v="2"/>
    <s v="SIN P3"/>
    <s v="-"/>
    <s v="CABA"/>
    <s v="CIUDAD AUTÓNOMA DE BUENOS AIRES"/>
    <s v="BARRIO CABALLITO"/>
    <d v="2012-01-01T00:00:00"/>
    <d v="2012-12-31T00:00:00"/>
    <s v="NOTA 3"/>
    <s v="NOTA 3"/>
    <n v="0"/>
    <s v="NOTA 3"/>
    <s v="-"/>
    <s v="-"/>
    <s v="-"/>
    <n v="81433.846900000004"/>
    <n v="2397.1552000000001"/>
    <s v="-"/>
    <n v="0"/>
    <n v="0"/>
    <n v="0"/>
    <n v="0"/>
    <n v="0"/>
    <n v="0"/>
    <s v="-"/>
    <s v="FINALIZADO"/>
    <n v="1"/>
    <n v="1"/>
    <s v="-"/>
  </r>
  <r>
    <n v="2082"/>
    <x v="0"/>
    <s v="06. PLAN SANITARIO DE EMERGENCIA"/>
    <s v="-"/>
    <s v="-"/>
    <s v="-"/>
    <s v="MEJORA Y MANTENIMIENTO"/>
    <s v="SISTEMA AGUA CABA"/>
    <s v="RENOVACION HIDRANTES AGUA RANC NP - DRCF"/>
    <n v="2"/>
    <x v="0"/>
    <n v="356"/>
    <x v="0"/>
    <x v="0"/>
    <n v="5"/>
    <s v="1230571"/>
    <n v="5"/>
    <s v="-"/>
    <n v="11"/>
    <n v="5"/>
    <n v="5"/>
    <n v="7"/>
    <n v="753"/>
    <n v="3"/>
    <n v="8"/>
    <n v="96"/>
    <s v="2"/>
    <s v="SIN P3"/>
    <s v="-"/>
    <s v="CABA"/>
    <s v="CIUDAD AUTÓNOMA DE BUENOS AIRES"/>
    <s v="CIUDAD AUTÓNOMA DE BUENOS AIRES"/>
    <d v="2012-01-01T00:00:00"/>
    <d v="2012-12-31T00:00:00"/>
    <s v="NOTA 4"/>
    <s v="NOTA 4"/>
    <n v="0"/>
    <s v="NOTA 4"/>
    <s v="-"/>
    <s v="-"/>
    <s v="-"/>
    <n v="46456.3891"/>
    <n v="9862.4195999999993"/>
    <s v="-"/>
    <n v="0"/>
    <n v="0"/>
    <n v="0"/>
    <n v="0"/>
    <n v="0"/>
    <n v="0"/>
    <s v="-"/>
    <s v="FINALIZADO"/>
    <n v="1"/>
    <n v="1"/>
    <s v="-"/>
  </r>
  <r>
    <n v="2083"/>
    <x v="0"/>
    <s v="06. PLAN SANITARIO DE EMERGENCIA"/>
    <s v="-"/>
    <s v="-"/>
    <s v="-"/>
    <s v="MEJORA Y MANTENIMIENTO"/>
    <s v="SISTEMA AGUA CABA"/>
    <s v="INSTALACION VALVULAS AGUA - FLORES"/>
    <n v="2"/>
    <x v="0"/>
    <n v="356"/>
    <x v="0"/>
    <x v="0"/>
    <n v="5"/>
    <s v="1230564"/>
    <n v="5"/>
    <s v="-"/>
    <n v="11"/>
    <n v="5"/>
    <n v="5"/>
    <n v="7"/>
    <n v="753"/>
    <n v="3"/>
    <n v="8"/>
    <n v="96"/>
    <s v="2"/>
    <s v="SIN P3"/>
    <s v="-"/>
    <s v="CABA"/>
    <s v="CIUDAD AUTÓNOMA DE BUENOS AIRES"/>
    <s v="BARRIO FLORES"/>
    <d v="2012-01-01T00:00:00"/>
    <d v="2012-12-31T00:00:00"/>
    <s v="NOTA 4"/>
    <s v="NOTA 4"/>
    <n v="0"/>
    <s v="NOTA 4"/>
    <s v="-"/>
    <s v="-"/>
    <s v="-"/>
    <n v="23797.908599999999"/>
    <s v="-"/>
    <s v="-"/>
    <n v="0"/>
    <n v="0"/>
    <n v="0"/>
    <n v="0"/>
    <n v="0"/>
    <n v="0"/>
    <s v="-"/>
    <s v="FINALIZADO"/>
    <n v="1"/>
    <n v="1"/>
    <s v="-"/>
  </r>
  <r>
    <n v="2084"/>
    <x v="0"/>
    <s v="06. PLAN SANITARIO DE EMERGENCIA"/>
    <s v="-"/>
    <s v="-"/>
    <s v="-"/>
    <s v="MEJORA Y MANTENIMIENTO"/>
    <s v="SISTEMA AGUA CABA"/>
    <s v="INSTALACION VALVULAS AGUA - CENTRO CONSTITUCION"/>
    <n v="2"/>
    <x v="0"/>
    <n v="356"/>
    <x v="0"/>
    <x v="0"/>
    <n v="5"/>
    <s v="1230556"/>
    <n v="5"/>
    <s v="-"/>
    <n v="11"/>
    <n v="5"/>
    <n v="5"/>
    <n v="7"/>
    <n v="753"/>
    <n v="3"/>
    <n v="8"/>
    <n v="96"/>
    <s v="2"/>
    <s v="SIN P3"/>
    <s v="-"/>
    <s v="CABA"/>
    <s v="CIUDAD AUTÓNOMA DE BUENOS AIRES"/>
    <s v="BARRIO CENTRO"/>
    <d v="2012-01-01T00:00:00"/>
    <d v="2012-12-31T00:00:00"/>
    <s v="NOTA 4"/>
    <s v="NOTA 4"/>
    <n v="0"/>
    <s v="NOTA 4"/>
    <s v="-"/>
    <s v="-"/>
    <s v="-"/>
    <n v="10989.367399999999"/>
    <n v="926.82370000000003"/>
    <s v="-"/>
    <n v="0"/>
    <n v="0"/>
    <n v="0"/>
    <n v="0"/>
    <n v="0"/>
    <n v="0"/>
    <s v="-"/>
    <s v="FINALIZADO"/>
    <n v="1"/>
    <n v="1"/>
    <s v="-"/>
  </r>
  <r>
    <n v="2087"/>
    <x v="0"/>
    <s v="06. PLAN SANITARIO DE EMERGENCIA"/>
    <s v="-"/>
    <s v="-"/>
    <s v="-"/>
    <s v="MEJORA Y MANTENIMIENTO"/>
    <s v="SISTEMA AGUA CABA"/>
    <s v="RENOVACION URGENCIAS AGUA NP - FLORES"/>
    <n v="2"/>
    <x v="0"/>
    <n v="356"/>
    <x v="0"/>
    <x v="0"/>
    <n v="5"/>
    <s v="1230354"/>
    <n v="5"/>
    <s v="-"/>
    <n v="11"/>
    <n v="5"/>
    <n v="5"/>
    <n v="7"/>
    <n v="753"/>
    <n v="3"/>
    <n v="8"/>
    <n v="96"/>
    <s v="2"/>
    <s v="SIN P3"/>
    <s v="-"/>
    <s v="CABA"/>
    <s v="CIUDAD AUTÓNOMA DE BUENOS AIRES"/>
    <s v="BARRIO FLORES"/>
    <d v="2012-01-01T00:00:00"/>
    <d v="2012-12-31T00:00:00"/>
    <s v="NOTA 4"/>
    <s v="NOTA 4"/>
    <n v="0"/>
    <s v="NOTA 4"/>
    <s v="-"/>
    <s v="-"/>
    <s v="-"/>
    <n v="34665.2232"/>
    <s v="-"/>
    <s v="-"/>
    <n v="0"/>
    <n v="0"/>
    <n v="0"/>
    <n v="0"/>
    <n v="0"/>
    <n v="0"/>
    <s v="-"/>
    <s v="FINALIZADO"/>
    <n v="1"/>
    <n v="1"/>
    <s v="-"/>
  </r>
  <r>
    <n v="2088"/>
    <x v="0"/>
    <s v="06. PLAN SANITARIO DE EMERGENCIA"/>
    <s v="-"/>
    <s v="-"/>
    <s v="-"/>
    <s v="MEJORA Y MANTENIMIENTO"/>
    <s v="SISTEMA AGUA CABA"/>
    <s v="OBRAS DE MANTENIMIENTO EN ESTACION ELEVADORA PAITOVI 2DA ETAPA"/>
    <n v="2"/>
    <x v="0"/>
    <n v="356"/>
    <x v="0"/>
    <x v="0"/>
    <n v="5"/>
    <s v="1162501"/>
    <n v="5"/>
    <s v="-"/>
    <n v="11"/>
    <n v="5"/>
    <n v="5"/>
    <n v="7"/>
    <n v="753"/>
    <n v="3"/>
    <n v="8"/>
    <n v="96"/>
    <s v="2"/>
    <s v="CA382"/>
    <s v="-"/>
    <s v="CABA"/>
    <s v="CONSTITUCIÓN"/>
    <s v="PAVÓN N° 1859, CIUDAD AUTÓNOMA DE BUENOS AIRES."/>
    <d v="2011-11-29T00:00:00"/>
    <d v="2014-01-15T00:00:00"/>
    <n v="22870633.5"/>
    <n v="4752787.9049999975"/>
    <n v="966824.71489999816"/>
    <n v="28590246.119899996"/>
    <s v="-"/>
    <s v="-"/>
    <n v="3839423.9323"/>
    <n v="20534923.562199999"/>
    <n v="4103316.9947000002"/>
    <n v="112581.63069999999"/>
    <n v="0"/>
    <n v="0"/>
    <n v="0"/>
    <n v="0"/>
    <n v="0"/>
    <n v="0"/>
    <s v="-"/>
    <s v="FINALIZADO"/>
    <n v="1"/>
    <n v="1"/>
    <s v="-"/>
  </r>
  <r>
    <n v="2089"/>
    <x v="0"/>
    <s v="06. PLAN SANITARIO DE EMERGENCIA"/>
    <s v="-"/>
    <s v="-"/>
    <s v="-"/>
    <s v="EXPANSIÓN DE REDES"/>
    <s v="SISTEMA AGUA LA MATANZA"/>
    <s v="VINCULACIONES DE POZOS A IMPULSIONES V. DEL PINO - LA MATANZA"/>
    <n v="2"/>
    <x v="0"/>
    <n v="356"/>
    <x v="0"/>
    <x v="0"/>
    <n v="5"/>
    <s v="1260523"/>
    <n v="5"/>
    <s v="-"/>
    <n v="11"/>
    <n v="5"/>
    <n v="5"/>
    <n v="7"/>
    <n v="753"/>
    <n v="3"/>
    <n v="8"/>
    <n v="96"/>
    <s v="2"/>
    <s v="OA654"/>
    <s v="-"/>
    <s v="LA MATANZA"/>
    <s v="VIRREY DEL PINO"/>
    <s v="LOS POZOS A VINCULAR SON LOS SIGUIENTES: LMO319: ESPERANZA E/ NAHUEL HUAPI Y VILLAROEL, LMO321 : QUERANDÍES Y CALDAS, LMO324: CALDAS E/ ECHENAGUCÍA Y PEÑA, LMO325: CALDAS Y PLANES, LMO330: LOEFLER E/ VILLAROEL Y FERNANDEZ, LMO323: NAHUEL HUAPI E/ PEÑA Y ECHENAGUCÍA, LMO331: COEFFLER E/ NAHUEL HUAPI Y FERNANDEZ, LMO332: COEFFLER E/ NAHUEL HUAPI Y NUÑEZ, LMO333: PEDRO DE ANGELIS Y CALDAS, LMO334: PEDRO DE ANGELIZ Y NUÑEZ, LMO355: MONASTERIO A 300M DE PARANA, LMO355: NAHUEL HUAPI Y PEÑA, LMO303: SAENZ E/ DEL CARRIL Y CARABAJAL, LMO304: SAENZ Y URIEN, LMO311: CALIFORNIA Y CHIVILCOY, LMO314: ARECO Y GARCÍA DEL RÍO, LMO336: FERNANDEZ Y P. DE ANGELIS, LMO337: P. DE ANGELIS E/ VILLAROEL Y FERNANDEZ, LMO351: NAZARRE Y PARANA."/>
    <d v="2012-04-04T00:00:00"/>
    <d v="2012-06-14T00:00:00"/>
    <n v="937522.21750000003"/>
    <n v="-77574.721400000024"/>
    <n v="53108.727100000004"/>
    <n v="913056.22320000001"/>
    <s v="-"/>
    <s v="-"/>
    <s v="-"/>
    <n v="913056.22320000001"/>
    <s v="-"/>
    <s v="-"/>
    <n v="0"/>
    <n v="0"/>
    <n v="0"/>
    <n v="0"/>
    <n v="0"/>
    <n v="0"/>
    <s v="-"/>
    <s v="FINALIZADO"/>
    <n v="1"/>
    <n v="1"/>
    <s v="-"/>
  </r>
  <r>
    <n v="2090"/>
    <x v="0"/>
    <s v="06. PLAN SANITARIO DE EMERGENCIA"/>
    <s v="-"/>
    <s v="-"/>
    <s v="-"/>
    <s v="MEJORA Y MANTENIMIENTO"/>
    <s v="SISTEMA AGUA CABA"/>
    <s v="REHABILITACION DE TANQUES EN ESTACION ELEVADORA CABALLITO 2DA ETAPA"/>
    <n v="2"/>
    <x v="0"/>
    <n v="356"/>
    <x v="0"/>
    <x v="0"/>
    <n v="5"/>
    <s v="1162502"/>
    <n v="5"/>
    <s v="-"/>
    <n v="11"/>
    <n v="5"/>
    <n v="5"/>
    <n v="7"/>
    <n v="753"/>
    <n v="3"/>
    <n v="8"/>
    <n v="96"/>
    <s v="2"/>
    <s v="CA381"/>
    <s v="-"/>
    <s v="CABA"/>
    <s v="CABALLITO"/>
    <s v="CALLE PEDRO GOYENA N° 459, CIUDAD AUTÓNOMA DE BUENOS AIRES."/>
    <d v="2011-11-29T00:00:00"/>
    <d v="2013-07-30T00:00:00"/>
    <n v="19281821.899999999"/>
    <n v="3213996.781900004"/>
    <n v="1178394.2433999958"/>
    <n v="23674212.925299998"/>
    <s v="-"/>
    <s v="-"/>
    <n v="1607826.6677000001"/>
    <n v="14449565.993799999"/>
    <n v="7616820.2637999998"/>
    <s v="-"/>
    <n v="0"/>
    <n v="0"/>
    <n v="0"/>
    <n v="0"/>
    <n v="0"/>
    <n v="0"/>
    <s v="-"/>
    <s v="FINALIZADO"/>
    <n v="1"/>
    <n v="1"/>
    <s v="-"/>
  </r>
  <r>
    <n v="2091"/>
    <x v="0"/>
    <s v="06. PLAN SANITARIO DE EMERGENCIA"/>
    <s v="-"/>
    <s v="-"/>
    <s v="-"/>
    <s v="MEJORA Y MANTENIMIENTO"/>
    <s v="SISTEMA CLOACAS ALMIRANTE BROWN"/>
    <s v="REHABILITACION HIDRAULICA Y ESTRUCTURAL COLECTOR ESTE TRAMO IV"/>
    <n v="2"/>
    <x v="0"/>
    <n v="356"/>
    <x v="0"/>
    <x v="0"/>
    <n v="5"/>
    <s v="1261001"/>
    <n v="5"/>
    <s v="-"/>
    <n v="11"/>
    <n v="5"/>
    <n v="5"/>
    <n v="7"/>
    <n v="753"/>
    <n v="3"/>
    <n v="8"/>
    <n v="96"/>
    <s v="2"/>
    <s v="SC594"/>
    <s v="-"/>
    <s v="ALMIRANTE BROWN"/>
    <s v="JOSÉ MÁRMOL"/>
    <s v="DESDE LA INTESECCIÓN DE LAS CALLES REPÚBLICA ARGENTINA Y MOISES LEBENSOHN, POR REPÚBLICA ARGENTINA HASTA LEONARDO ROSALES, SIGUIENDO POR LEONARDO ROSALES HASTA CNEL. ARIAS, POR CNEL. ARIAS HASTA HIPÓLITO BOUCHARD, POR HIPÓLITO BOUCHARD HASTA JUAN THORNE, POR JUAN THORNE HASTA ILLIA, POR ILLIA HASTA FRANCISCO BALCARCE, POR FRANCISCO BALCARCE HASTA DARDO ROCHA, Y POR DARDO ROCHA HASTA BARTOLOME CERRITI."/>
    <d v="2012-06-12T00:00:00"/>
    <d v="2013-03-30T00:00:00"/>
    <n v="103827345.72539999"/>
    <n v="607684.99260001816"/>
    <n v="4057973.2127"/>
    <n v="108493003.9307"/>
    <s v="-"/>
    <s v="-"/>
    <s v="-"/>
    <n v="105920108.6816"/>
    <n v="2572895.2491000001"/>
    <s v="-"/>
    <n v="0"/>
    <n v="0"/>
    <n v="0"/>
    <n v="0"/>
    <n v="0"/>
    <n v="0"/>
    <s v="-"/>
    <s v="FINALIZADO"/>
    <n v="1"/>
    <n v="1"/>
    <s v="-"/>
  </r>
  <r>
    <n v="2092"/>
    <x v="0"/>
    <s v="06. PLAN SANITARIO DE EMERGENCIA"/>
    <s v="-"/>
    <s v="-"/>
    <s v="-"/>
    <s v="MEJORA Y MANTENIMIENTO"/>
    <s v="SISTEMA AGUA CABA"/>
    <s v="E.E CONSTITUCION REHABILITACION ELECTROMECANICA"/>
    <n v="2"/>
    <x v="0"/>
    <n v="356"/>
    <x v="0"/>
    <x v="0"/>
    <n v="5"/>
    <s v="1269303"/>
    <n v="5"/>
    <s v="-"/>
    <n v="11"/>
    <n v="5"/>
    <n v="5"/>
    <n v="7"/>
    <n v="753"/>
    <n v="3"/>
    <n v="8"/>
    <n v="96"/>
    <s v="2"/>
    <s v="SIN P3"/>
    <s v="-"/>
    <s v="CABA"/>
    <s v="CIUDAD AUTÓNOMA DE BUENOS AIRES"/>
    <s v="AV. PAVON 1859 - C.A.B.A."/>
    <d v="2012-05-08T00:00:00"/>
    <d v="2013-06-30T00:00:00"/>
    <n v="545888.63"/>
    <n v="0"/>
    <n v="97264.44"/>
    <n v="643153.06999999995"/>
    <s v="-"/>
    <s v="-"/>
    <s v="-"/>
    <n v="358193.51699999999"/>
    <n v="267201.14189999999"/>
    <n v="17758.4077"/>
    <n v="0"/>
    <n v="0"/>
    <n v="0"/>
    <n v="0"/>
    <n v="0"/>
    <n v="0"/>
    <s v="-"/>
    <s v="FINALIZADO"/>
    <n v="0.99999999471354462"/>
    <n v="1"/>
    <s v="-"/>
  </r>
  <r>
    <n v="2093"/>
    <x v="0"/>
    <s v="06. PLAN SANITARIO DE EMERGENCIA"/>
    <s v="-"/>
    <s v="-"/>
    <s v="-"/>
    <s v="MEJORA Y MANTENIMIENTO"/>
    <s v="-"/>
    <s v="BERNAL III REHABILITACION ELECTROMECANICA"/>
    <n v="2"/>
    <x v="0"/>
    <n v="356"/>
    <x v="0"/>
    <x v="0"/>
    <n v="5"/>
    <s v="1269204"/>
    <n v="5"/>
    <s v="-"/>
    <n v="11"/>
    <n v="5"/>
    <n v="5"/>
    <n v="7"/>
    <n v="753"/>
    <n v="3"/>
    <n v="8"/>
    <n v="96"/>
    <s v="2"/>
    <s v="SIN P3"/>
    <s v="-"/>
    <s v="QUILMES"/>
    <s v="QUILMES"/>
    <s v="DARDO ROCHA Y AVELLANEDA"/>
    <d v="2012-06-28T00:00:00"/>
    <d v="2013-01-31T00:00:00"/>
    <n v="22534.39"/>
    <n v="0"/>
    <n v="91953.43"/>
    <n v="114487.8187"/>
    <s v="-"/>
    <s v="-"/>
    <s v="-"/>
    <n v="114487.8187"/>
    <s v="-"/>
    <s v="-"/>
    <n v="0"/>
    <n v="0"/>
    <n v="0"/>
    <n v="0"/>
    <n v="0"/>
    <n v="0"/>
    <s v="-"/>
    <s v="FINALIZADO"/>
    <n v="1"/>
    <n v="1"/>
    <s v="-"/>
  </r>
  <r>
    <n v="2096"/>
    <x v="0"/>
    <s v="06. PLAN SANITARIO DE EMERGENCIA"/>
    <s v="-"/>
    <s v="-"/>
    <s v="-"/>
    <s v="MEJORA Y MANTENIMIENTO"/>
    <s v="SISTEMA AGUA LA MATANZA"/>
    <s v="E.E LA MATANZA REHABILITACION ELECTROMECANICA"/>
    <n v="2"/>
    <x v="0"/>
    <n v="356"/>
    <x v="0"/>
    <x v="0"/>
    <n v="5"/>
    <s v="1269305"/>
    <n v="5"/>
    <s v="-"/>
    <n v="11"/>
    <n v="5"/>
    <n v="5"/>
    <n v="7"/>
    <n v="753"/>
    <n v="3"/>
    <n v="8"/>
    <n v="96"/>
    <s v="2"/>
    <s v="SIN P3"/>
    <s v="-"/>
    <s v="LA MATANZA"/>
    <s v="LOMAS DEL MIRADOR"/>
    <s v="AV. SAN MARTÍN Y NAZCA "/>
    <d v="2012-03-15T00:00:00"/>
    <d v="2013-06-30T00:00:00"/>
    <n v="888458.1"/>
    <n v="0"/>
    <n v="669516.14"/>
    <n v="1557974.2429"/>
    <s v="-"/>
    <s v="-"/>
    <s v="-"/>
    <n v="1462401.8725999999"/>
    <n v="95572.370299999995"/>
    <s v="-"/>
    <n v="0"/>
    <n v="0"/>
    <n v="0"/>
    <n v="0"/>
    <n v="0"/>
    <n v="0"/>
    <s v="-"/>
    <s v="FINALIZADO"/>
    <n v="1"/>
    <n v="1"/>
    <s v="-"/>
  </r>
  <r>
    <n v="2097"/>
    <x v="0"/>
    <s v="06. PLAN SANITARIO DE EMERGENCIA"/>
    <s v="-"/>
    <s v="-"/>
    <s v="-"/>
    <s v="MEJORA Y MANTENIMIENTO"/>
    <s v="SISTEMA AGUA CABA"/>
    <s v="E.E CABALLITO REHABILITACION ELECTROMECANICA"/>
    <n v="2"/>
    <x v="0"/>
    <n v="356"/>
    <x v="0"/>
    <x v="0"/>
    <n v="5"/>
    <s v="1269301"/>
    <n v="5"/>
    <s v="-"/>
    <n v="11"/>
    <n v="5"/>
    <n v="5"/>
    <n v="7"/>
    <n v="753"/>
    <n v="3"/>
    <n v="8"/>
    <n v="96"/>
    <s v="2"/>
    <s v="SIN P3"/>
    <s v="-"/>
    <s v="CABA"/>
    <s v="CIUDAD AUTÓNOMA DE BUENOS AIRES"/>
    <s v="AV. JOSE MARIA MORENO 520 - C.A.B.A."/>
    <d v="2012-05-08T00:00:00"/>
    <d v="2013-06-30T00:00:00"/>
    <n v="808009.27"/>
    <n v="0"/>
    <n v="273007.28999999998"/>
    <n v="1081016.56"/>
    <s v="-"/>
    <s v="-"/>
    <s v="-"/>
    <n v="847384.23160000006"/>
    <n v="233632.3297"/>
    <s v="-"/>
    <n v="0"/>
    <n v="0"/>
    <n v="0"/>
    <n v="0"/>
    <n v="0"/>
    <n v="0"/>
    <s v="-"/>
    <s v="FINALIZADO"/>
    <n v="1.0000000012025716"/>
    <n v="1"/>
    <s v="-"/>
  </r>
  <r>
    <n v="2110"/>
    <x v="0"/>
    <s v="06. PLAN SANITARIO DE EMERGENCIA"/>
    <s v="-"/>
    <s v="-"/>
    <s v="-"/>
    <s v="MEJORA Y MANTENIMIENTO"/>
    <s v="SISTEMA AGUA LA MATANZA"/>
    <s v="RENOVACIÓN CONEX. DE AGUA POR EMERG. - DISTRITO LMN"/>
    <n v="2"/>
    <x v="0"/>
    <n v="356"/>
    <x v="0"/>
    <x v="0"/>
    <n v="5"/>
    <s v="1211511"/>
    <n v="5"/>
    <s v="-"/>
    <n v="11"/>
    <n v="5"/>
    <n v="5"/>
    <n v="7"/>
    <n v="753"/>
    <n v="3"/>
    <n v="8"/>
    <n v="96"/>
    <s v="2"/>
    <s v="SIN P3"/>
    <s v="-"/>
    <s v="LA MATANZA"/>
    <s v="LA MATANZA"/>
    <s v="LA MATANZA NORTE"/>
    <d v="2012-01-01T00:00:00"/>
    <d v="2012-12-31T00:00:00"/>
    <s v="NOTA 9"/>
    <s v="NOTA 9"/>
    <n v="0"/>
    <s v="NOTA 9"/>
    <s v="-"/>
    <s v="-"/>
    <s v="-"/>
    <n v="2733413.4983000001"/>
    <n v="103106.3627"/>
    <s v="-"/>
    <n v="0"/>
    <n v="0"/>
    <n v="0"/>
    <n v="0"/>
    <n v="0"/>
    <n v="0"/>
    <s v="-"/>
    <s v="FINALIZADO"/>
    <n v="1"/>
    <n v="1"/>
    <s v="-"/>
  </r>
  <r>
    <n v="2111"/>
    <x v="0"/>
    <s v="06. PLAN SANITARIO DE EMERGENCIA"/>
    <s v="-"/>
    <s v="-"/>
    <s v="-"/>
    <s v="MEJORA Y MANTENIMIENTO"/>
    <s v="SISTEMA AGUA LA MATANZA"/>
    <s v="RENOVACIÓN CONEX. DE AGUA POR EMERG. - DISTRITO LMS"/>
    <n v="2"/>
    <x v="0"/>
    <n v="356"/>
    <x v="0"/>
    <x v="0"/>
    <n v="5"/>
    <s v="1211512"/>
    <n v="5"/>
    <s v="-"/>
    <n v="11"/>
    <n v="5"/>
    <n v="5"/>
    <n v="7"/>
    <n v="753"/>
    <n v="3"/>
    <n v="8"/>
    <n v="96"/>
    <s v="2"/>
    <s v="SIN P3"/>
    <s v="-"/>
    <s v="LA MATANZA"/>
    <s v="LA MATANZA"/>
    <s v="LA MATANZA SUR"/>
    <d v="2012-01-01T00:00:00"/>
    <d v="2012-12-31T00:00:00"/>
    <s v="NOTA 9"/>
    <s v="NOTA 9"/>
    <n v="0"/>
    <s v="NOTA 9"/>
    <s v="-"/>
    <s v="-"/>
    <s v="-"/>
    <n v="1738471.8522000001"/>
    <n v="9798.2654000000002"/>
    <s v="-"/>
    <n v="0"/>
    <n v="0"/>
    <n v="0"/>
    <n v="0"/>
    <n v="0"/>
    <n v="0"/>
    <s v="-"/>
    <s v="FINALIZADO"/>
    <n v="1"/>
    <n v="1"/>
    <s v="-"/>
  </r>
  <r>
    <n v="2113"/>
    <x v="0"/>
    <s v="06. PLAN SANITARIO DE EMERGENCIA"/>
    <s v="-"/>
    <s v="-"/>
    <s v="-"/>
    <s v="MEJORA Y MANTENIMIENTO"/>
    <s v="SISTEMA AGUA LA MATANZA"/>
    <s v="NORMALIZACIÓN CONEX. DE AGUA - DISTRITO LMN"/>
    <n v="2"/>
    <x v="0"/>
    <n v="356"/>
    <x v="0"/>
    <x v="0"/>
    <n v="5"/>
    <s v="1211521"/>
    <n v="5"/>
    <s v="-"/>
    <n v="11"/>
    <n v="5"/>
    <n v="5"/>
    <n v="7"/>
    <n v="753"/>
    <n v="3"/>
    <n v="8"/>
    <n v="96"/>
    <s v="2"/>
    <s v="SIN P3"/>
    <s v="-"/>
    <s v="LA MATANZA"/>
    <s v="LA MATANZA"/>
    <s v="LA MATANZA NORTE"/>
    <d v="2012-01-01T00:00:00"/>
    <d v="2012-12-31T00:00:00"/>
    <s v="NOTA 9"/>
    <s v="NOTA 9"/>
    <n v="0"/>
    <s v="NOTA 9"/>
    <s v="-"/>
    <s v="-"/>
    <s v="-"/>
    <n v="1597615.3511999999"/>
    <n v="29636.699400000001"/>
    <s v="-"/>
    <n v="0"/>
    <n v="0"/>
    <n v="0"/>
    <n v="0"/>
    <n v="0"/>
    <n v="0"/>
    <s v="-"/>
    <s v="FINALIZADO"/>
    <n v="1"/>
    <n v="1"/>
    <s v="-"/>
  </r>
  <r>
    <n v="2114"/>
    <x v="0"/>
    <s v="06. PLAN SANITARIO DE EMERGENCIA"/>
    <s v="-"/>
    <s v="-"/>
    <s v="-"/>
    <s v="MEJORA Y MANTENIMIENTO"/>
    <s v="SISTEMA AGUA LA MATANZA"/>
    <s v="NORMALIZACIÓN CONEX. DE AGUA - DISTRITO LMS"/>
    <n v="2"/>
    <x v="0"/>
    <n v="356"/>
    <x v="0"/>
    <x v="0"/>
    <n v="5"/>
    <s v="1211522"/>
    <n v="5"/>
    <s v="-"/>
    <n v="11"/>
    <n v="5"/>
    <n v="5"/>
    <n v="7"/>
    <n v="753"/>
    <n v="3"/>
    <n v="8"/>
    <n v="96"/>
    <s v="2"/>
    <s v="SIN P3"/>
    <s v="-"/>
    <s v="LA MATANZA"/>
    <s v="LA MATANZA"/>
    <s v="LA MATANZA SUR"/>
    <d v="2012-01-01T00:00:00"/>
    <d v="2012-12-31T00:00:00"/>
    <s v="NOTA 9"/>
    <s v="NOTA 9"/>
    <n v="0"/>
    <s v="NOTA 9"/>
    <s v="-"/>
    <s v="-"/>
    <s v="-"/>
    <n v="1111235.4117999999"/>
    <n v="18392.883300000001"/>
    <s v="-"/>
    <n v="0"/>
    <n v="0"/>
    <n v="0"/>
    <n v="0"/>
    <n v="0"/>
    <n v="0"/>
    <s v="-"/>
    <s v="FINALIZADO"/>
    <n v="1"/>
    <n v="1"/>
    <s v="-"/>
  </r>
  <r>
    <n v="2116"/>
    <x v="0"/>
    <s v="06. PLAN SANITARIO DE EMERGENCIA"/>
    <s v="-"/>
    <s v="-"/>
    <s v="-"/>
    <s v="MEJORA Y MANTENIMIENTO"/>
    <s v="SISTEMA AGUA LA MATANZA"/>
    <s v="RENOVACIÓN REDES DE AGUA PROGRAMADA"/>
    <n v="2"/>
    <x v="0"/>
    <n v="356"/>
    <x v="0"/>
    <x v="0"/>
    <n v="5"/>
    <s v="1211110"/>
    <n v="5"/>
    <s v="-"/>
    <n v="11"/>
    <n v="5"/>
    <n v="5"/>
    <n v="7"/>
    <n v="753"/>
    <n v="3"/>
    <n v="8"/>
    <n v="96"/>
    <s v="2"/>
    <s v="SIN P3"/>
    <s v="-"/>
    <s v="LA MATANZA"/>
    <s v="LA MATANZA"/>
    <s v="LOCALIZACIÓN 22-VER ANEXO LOCALIZACIÓN EXACTA"/>
    <d v="2012-01-01T00:00:00"/>
    <d v="2012-12-31T00:00:00"/>
    <s v="NOTA 9"/>
    <s v="NOTA 9"/>
    <n v="0"/>
    <s v="NOTA 9"/>
    <s v="-"/>
    <s v="-"/>
    <s v="-"/>
    <n v="1464217.1810000001"/>
    <n v="-335190.99349999998"/>
    <n v="41481.22"/>
    <n v="0"/>
    <n v="0"/>
    <n v="0"/>
    <n v="0"/>
    <n v="0"/>
    <n v="0"/>
    <s v="-"/>
    <s v="FINALIZADO"/>
    <n v="1"/>
    <n v="1"/>
    <s v="-"/>
  </r>
  <r>
    <n v="2117"/>
    <x v="0"/>
    <s v="06. PLAN SANITARIO DE EMERGENCIA"/>
    <s v="-"/>
    <s v="-"/>
    <s v="-"/>
    <s v="MEJORA Y MANTENIMIENTO"/>
    <s v="SISTEMA AGUA LA MATANZA"/>
    <s v="RENOVACIÓN CONEX. DE AGUA PROGRAMADAS"/>
    <n v="2"/>
    <x v="0"/>
    <n v="356"/>
    <x v="0"/>
    <x v="0"/>
    <n v="5"/>
    <s v="1211520"/>
    <n v="5"/>
    <s v="-"/>
    <n v="11"/>
    <n v="5"/>
    <n v="5"/>
    <n v="7"/>
    <n v="753"/>
    <n v="3"/>
    <n v="8"/>
    <n v="96"/>
    <s v="2"/>
    <s v="SIN P3"/>
    <s v="-"/>
    <s v="LA MATANZA"/>
    <s v="LA MATANZA"/>
    <s v="LA MATANZA"/>
    <d v="2012-01-01T00:00:00"/>
    <d v="2012-12-31T00:00:00"/>
    <s v="NOTA 9"/>
    <s v="NOTA 9"/>
    <n v="0"/>
    <s v="NOTA 9"/>
    <s v="-"/>
    <s v="-"/>
    <s v="-"/>
    <n v="488627.56459999998"/>
    <n v="122791.9374"/>
    <n v="18876.108899999999"/>
    <n v="0"/>
    <n v="0"/>
    <n v="0"/>
    <n v="0"/>
    <n v="0"/>
    <n v="0"/>
    <s v="-"/>
    <s v="FINALIZADO"/>
    <n v="1"/>
    <n v="1"/>
    <s v="-"/>
  </r>
  <r>
    <n v="2118"/>
    <x v="0"/>
    <s v="06. PLAN SANITARIO DE EMERGENCIA"/>
    <s v="-"/>
    <s v="-"/>
    <s v="-"/>
    <s v="MEJORA Y MANTENIMIENTO"/>
    <s v="SISTEMA AGUA LA MATANZA"/>
    <s v="RENOVACIÓN REDES DE AGUA POR EMERG. - DISTRITO LMO"/>
    <n v="2"/>
    <x v="0"/>
    <n v="356"/>
    <x v="0"/>
    <x v="0"/>
    <n v="5"/>
    <s v="1211104"/>
    <n v="5"/>
    <s v="-"/>
    <n v="11"/>
    <n v="5"/>
    <n v="5"/>
    <n v="7"/>
    <n v="753"/>
    <n v="3"/>
    <n v="8"/>
    <n v="96"/>
    <s v="2"/>
    <s v="SIN P3"/>
    <s v="-"/>
    <s v="LA MATANZA"/>
    <s v="LA MATANZA"/>
    <s v="LOCALIZACIÓN 21-VER ANEXO LOCALIZACIÓN EXACTA"/>
    <d v="2012-01-01T00:00:00"/>
    <d v="2012-12-31T00:00:00"/>
    <s v="NOTA 9"/>
    <s v="NOTA 9"/>
    <n v="0"/>
    <s v="NOTA 9"/>
    <s v="-"/>
    <s v="-"/>
    <s v="-"/>
    <n v="276605.70569999999"/>
    <n v="9762.3284000000003"/>
    <s v="-"/>
    <n v="0"/>
    <n v="0"/>
    <n v="0"/>
    <n v="0"/>
    <n v="0"/>
    <n v="0"/>
    <s v="-"/>
    <s v="FINALIZADO"/>
    <n v="1"/>
    <n v="1"/>
    <s v="-"/>
  </r>
  <r>
    <n v="2119"/>
    <x v="0"/>
    <s v="06. PLAN SANITARIO DE EMERGENCIA"/>
    <s v="-"/>
    <s v="-"/>
    <s v="-"/>
    <s v="MEJORA Y MANTENIMIENTO"/>
    <s v="SISTEMA AGUA LA MATANZA"/>
    <s v="INSTALACIÓN CONEX. DE AGUA - DISTRITO LMN"/>
    <n v="2"/>
    <x v="0"/>
    <n v="356"/>
    <x v="0"/>
    <x v="0"/>
    <n v="5"/>
    <s v="1211501"/>
    <n v="5"/>
    <s v="-"/>
    <n v="11"/>
    <n v="5"/>
    <n v="5"/>
    <n v="7"/>
    <n v="753"/>
    <n v="3"/>
    <n v="8"/>
    <n v="96"/>
    <s v="2"/>
    <s v="SIN P3"/>
    <s v="-"/>
    <s v="LA MATANZA"/>
    <s v="LA MATANZA"/>
    <s v="LA MATANZA NORTE"/>
    <d v="2012-01-01T00:00:00"/>
    <d v="2012-12-31T00:00:00"/>
    <s v="NOTA 9"/>
    <s v="NOTA 9"/>
    <n v="0"/>
    <s v="NOTA 9"/>
    <s v="-"/>
    <s v="-"/>
    <s v="-"/>
    <n v="370137.44870000001"/>
    <n v="15171.355100000001"/>
    <s v="-"/>
    <n v="0"/>
    <n v="0"/>
    <n v="0"/>
    <n v="0"/>
    <n v="0"/>
    <n v="0"/>
    <s v="-"/>
    <s v="FINALIZADO"/>
    <n v="1"/>
    <n v="1"/>
    <s v="-"/>
  </r>
  <r>
    <n v="2120"/>
    <x v="0"/>
    <s v="06. PLAN SANITARIO DE EMERGENCIA"/>
    <s v="-"/>
    <s v="-"/>
    <s v="-"/>
    <s v="MEJORA Y MANTENIMIENTO"/>
    <s v="SISTEMA AGUA LA MATANZA"/>
    <s v="RENOVACIÓN CONEX. DE AGUA POR EMERG. - DISTRITO LMO"/>
    <n v="2"/>
    <x v="0"/>
    <n v="356"/>
    <x v="0"/>
    <x v="0"/>
    <n v="5"/>
    <s v="1211514"/>
    <n v="5"/>
    <s v="-"/>
    <n v="11"/>
    <n v="5"/>
    <n v="5"/>
    <n v="7"/>
    <n v="753"/>
    <n v="3"/>
    <n v="8"/>
    <n v="96"/>
    <s v="2"/>
    <s v="SIN P3"/>
    <s v="-"/>
    <s v="LA MATANZA"/>
    <s v="LA MATANZA"/>
    <s v="LA MATANZA OESTE"/>
    <d v="2012-01-01T00:00:00"/>
    <d v="2012-12-31T00:00:00"/>
    <s v="NOTA 9"/>
    <s v="NOTA 9"/>
    <n v="0"/>
    <s v="NOTA 9"/>
    <s v="-"/>
    <s v="-"/>
    <s v="-"/>
    <n v="381968.31209999998"/>
    <n v="14432.081399999999"/>
    <s v="-"/>
    <n v="0"/>
    <n v="0"/>
    <n v="0"/>
    <n v="0"/>
    <n v="0"/>
    <n v="0"/>
    <s v="-"/>
    <s v="FINALIZADO"/>
    <n v="1"/>
    <n v="1"/>
    <s v="-"/>
  </r>
  <r>
    <n v="2122"/>
    <x v="0"/>
    <s v="06. PLAN SANITARIO DE EMERGENCIA"/>
    <s v="-"/>
    <s v="-"/>
    <s v="-"/>
    <s v="MEJORA Y MANTENIMIENTO"/>
    <s v="SISTEMA AGUA LA MATANZA"/>
    <s v="INSTALACIÓN CONEX. DE AGUA - DISTRITO LMS"/>
    <n v="2"/>
    <x v="0"/>
    <n v="356"/>
    <x v="0"/>
    <x v="0"/>
    <n v="5"/>
    <s v="1211502"/>
    <n v="5"/>
    <s v="-"/>
    <n v="11"/>
    <n v="5"/>
    <n v="5"/>
    <n v="7"/>
    <n v="753"/>
    <n v="3"/>
    <n v="8"/>
    <n v="96"/>
    <s v="2"/>
    <s v="SIN P3"/>
    <s v="-"/>
    <s v="LA MATANZA"/>
    <s v="LA MATANZA"/>
    <s v="LA MATANZA SUR"/>
    <d v="2012-01-01T00:00:00"/>
    <d v="2012-12-31T00:00:00"/>
    <s v="NOTA 9"/>
    <s v="NOTA 9"/>
    <n v="0"/>
    <s v="NOTA 9"/>
    <s v="-"/>
    <s v="-"/>
    <s v="-"/>
    <n v="290546.7243"/>
    <n v="7688.7514000000001"/>
    <s v="-"/>
    <n v="0"/>
    <n v="0"/>
    <n v="0"/>
    <n v="0"/>
    <n v="0"/>
    <n v="0"/>
    <s v="-"/>
    <s v="FINALIZADO"/>
    <n v="1"/>
    <n v="1"/>
    <s v="-"/>
  </r>
  <r>
    <n v="2123"/>
    <x v="0"/>
    <s v="06. PLAN SANITARIO DE EMERGENCIA"/>
    <s v="-"/>
    <s v="-"/>
    <s v="-"/>
    <s v="MEJORA Y MANTENIMIENTO"/>
    <s v="SISTEMA AGUA LA MATANZA"/>
    <s v="RENOVACIÓN VÁLVULAS PROGRAMADA"/>
    <n v="2"/>
    <x v="0"/>
    <n v="356"/>
    <x v="0"/>
    <x v="0"/>
    <n v="5"/>
    <s v="1211210"/>
    <n v="5"/>
    <s v="-"/>
    <n v="11"/>
    <n v="5"/>
    <n v="5"/>
    <n v="7"/>
    <n v="753"/>
    <n v="3"/>
    <n v="8"/>
    <n v="96"/>
    <s v="2"/>
    <s v="SIN P3"/>
    <s v="-"/>
    <s v="LA MATANZA"/>
    <s v="LA MATANZA"/>
    <s v="LOCALIZACIÓN 45-VER ANEXO LOCALIZACIÓN EXACTA"/>
    <d v="2012-01-01T00:00:00"/>
    <d v="2012-12-31T00:00:00"/>
    <s v="NOTA 9"/>
    <s v="NOTA 9"/>
    <n v="0"/>
    <s v="NOTA 9"/>
    <s v="-"/>
    <s v="-"/>
    <s v="-"/>
    <n v="343709.0514"/>
    <n v="-8338.8601999999992"/>
    <n v="37094.97"/>
    <n v="0"/>
    <n v="0"/>
    <n v="0"/>
    <n v="0"/>
    <n v="0"/>
    <n v="0"/>
    <s v="-"/>
    <s v="FINALIZADO"/>
    <n v="1"/>
    <n v="1"/>
    <s v="-"/>
  </r>
  <r>
    <n v="2124"/>
    <x v="0"/>
    <s v="06. PLAN SANITARIO DE EMERGENCIA"/>
    <s v="-"/>
    <s v="-"/>
    <s v="-"/>
    <s v="MEJORA Y MANTENIMIENTO"/>
    <s v="SISTEMA AGUA LA MATANZA"/>
    <s v="INSTALACIÓN CONEX. DE AGUA - DISTRITO LMO"/>
    <n v="2"/>
    <x v="0"/>
    <n v="356"/>
    <x v="0"/>
    <x v="0"/>
    <n v="5"/>
    <s v="1211504"/>
    <n v="5"/>
    <s v="-"/>
    <n v="11"/>
    <n v="5"/>
    <n v="5"/>
    <n v="7"/>
    <n v="753"/>
    <n v="3"/>
    <n v="8"/>
    <n v="96"/>
    <s v="2"/>
    <s v="SIN P3"/>
    <s v="-"/>
    <s v="LA MATANZA"/>
    <s v="LA MATANZA"/>
    <s v="LA MATANZA OESTE"/>
    <d v="2012-01-01T00:00:00"/>
    <d v="2012-12-31T00:00:00"/>
    <s v="NOTA 9"/>
    <s v="NOTA 9"/>
    <n v="0"/>
    <s v="NOTA 9"/>
    <s v="-"/>
    <s v="-"/>
    <s v="-"/>
    <n v="159577.7482"/>
    <n v="4553.1090000000004"/>
    <n v="632.29759999999999"/>
    <n v="0"/>
    <n v="0"/>
    <n v="0"/>
    <n v="0"/>
    <n v="0"/>
    <n v="0"/>
    <s v="-"/>
    <s v="FINALIZADO"/>
    <n v="1"/>
    <n v="1"/>
    <s v="-"/>
  </r>
  <r>
    <n v="2125"/>
    <x v="0"/>
    <s v="06. PLAN SANITARIO DE EMERGENCIA"/>
    <s v="-"/>
    <s v="-"/>
    <s v="-"/>
    <s v="MEJORA Y MANTENIMIENTO"/>
    <s v="SISTEMA AGUA LA MATANZA"/>
    <s v="INSTALACIÓN REDES DE AGUA PROGRAMADA"/>
    <n v="2"/>
    <x v="0"/>
    <n v="356"/>
    <x v="0"/>
    <x v="0"/>
    <n v="5"/>
    <s v="1211120"/>
    <n v="5"/>
    <s v="-"/>
    <n v="11"/>
    <n v="5"/>
    <n v="5"/>
    <n v="7"/>
    <n v="753"/>
    <n v="3"/>
    <n v="8"/>
    <n v="96"/>
    <s v="2"/>
    <s v="SIN P3"/>
    <s v="-"/>
    <s v="LA MATANZA"/>
    <s v="LA MATANZA"/>
    <s v="LOCALIZACIÓN 23-VER ANEXO LOCALIZACIÓN EXACTA"/>
    <d v="2012-01-01T00:00:00"/>
    <d v="2012-12-31T00:00:00"/>
    <s v="NOTA 9"/>
    <s v="NOTA 9"/>
    <n v="0"/>
    <s v="NOTA 9"/>
    <s v="-"/>
    <s v="-"/>
    <s v="-"/>
    <n v="567728.26300000004"/>
    <n v="178115.2065"/>
    <n v="4802.3085000000001"/>
    <n v="0"/>
    <n v="0"/>
    <n v="0"/>
    <n v="0"/>
    <n v="0"/>
    <n v="0"/>
    <s v="-"/>
    <s v="FINALIZADO"/>
    <n v="1"/>
    <n v="1"/>
    <s v="-"/>
  </r>
  <r>
    <n v="2126"/>
    <x v="0"/>
    <s v="06. PLAN SANITARIO DE EMERGENCIA"/>
    <s v="-"/>
    <s v="-"/>
    <s v="-"/>
    <s v="MEJORA Y MANTENIMIENTO"/>
    <s v="SISTEMA AGUA LA MATANZA"/>
    <s v="INSTALACIÓN VÁLVULAS PROGRAMADA"/>
    <n v="2"/>
    <x v="0"/>
    <n v="356"/>
    <x v="0"/>
    <x v="0"/>
    <n v="5"/>
    <s v="1211220"/>
    <n v="5"/>
    <s v="-"/>
    <n v="11"/>
    <n v="5"/>
    <n v="5"/>
    <n v="7"/>
    <n v="753"/>
    <n v="3"/>
    <n v="8"/>
    <n v="96"/>
    <s v="2"/>
    <s v="SIN P3"/>
    <s v="-"/>
    <s v="LA MATANZA"/>
    <s v="LA MATANZA"/>
    <s v="LOCALIZACIÓN 46-VER ANEXO LOCALIZACIÓN EXACTA"/>
    <d v="2012-01-01T00:00:00"/>
    <d v="2012-12-31T00:00:00"/>
    <s v="NOTA 9"/>
    <s v="NOTA 9"/>
    <n v="0"/>
    <s v="NOTA 9"/>
    <s v="-"/>
    <s v="-"/>
    <s v="-"/>
    <n v="229201.1611"/>
    <n v="1325.0105000000001"/>
    <s v="-"/>
    <n v="0"/>
    <n v="0"/>
    <n v="0"/>
    <n v="0"/>
    <n v="0"/>
    <n v="0"/>
    <s v="-"/>
    <s v="FINALIZADO"/>
    <n v="1"/>
    <n v="1"/>
    <s v="-"/>
  </r>
  <r>
    <n v="2127"/>
    <x v="0"/>
    <s v="06. PLAN SANITARIO DE EMERGENCIA"/>
    <s v="-"/>
    <s v="-"/>
    <s v="-"/>
    <s v="MEJORA Y MANTENIMIENTO"/>
    <s v="SISTEMA AGUA LA MATANZA"/>
    <s v="NORMALIZACIÓN CONEX. DE AGUA - DISTRITO LMO"/>
    <n v="2"/>
    <x v="0"/>
    <n v="356"/>
    <x v="0"/>
    <x v="0"/>
    <n v="5"/>
    <s v="1211524"/>
    <n v="5"/>
    <s v="-"/>
    <n v="11"/>
    <n v="5"/>
    <n v="5"/>
    <n v="7"/>
    <n v="753"/>
    <n v="3"/>
    <n v="8"/>
    <n v="96"/>
    <s v="2"/>
    <s v="SIN P3"/>
    <s v="-"/>
    <s v="LA MATANZA"/>
    <s v="LA MATANZA"/>
    <s v="LA MATANZA OESTE"/>
    <d v="2012-01-01T00:00:00"/>
    <d v="2012-12-31T00:00:00"/>
    <s v="NOTA 9"/>
    <s v="NOTA 9"/>
    <n v="0"/>
    <s v="NOTA 9"/>
    <s v="-"/>
    <s v="-"/>
    <s v="-"/>
    <n v="179183.93849999999"/>
    <n v="4826.7021000000004"/>
    <s v="-"/>
    <n v="0"/>
    <n v="0"/>
    <n v="0"/>
    <n v="0"/>
    <n v="0"/>
    <n v="0"/>
    <s v="-"/>
    <s v="FINALIZADO"/>
    <n v="1"/>
    <n v="1"/>
    <s v="-"/>
  </r>
  <r>
    <n v="2128"/>
    <x v="0"/>
    <s v="06. PLAN SANITARIO DE EMERGENCIA"/>
    <s v="-"/>
    <s v="-"/>
    <s v="-"/>
    <s v="MEJORA Y MANTENIMIENTO"/>
    <s v="SISTEMA AGUA LA MATANZA"/>
    <s v="RENOVACIÓN REDES DE AGUA POR EMERG. - DISTRITO LMS"/>
    <n v="2"/>
    <x v="0"/>
    <n v="356"/>
    <x v="0"/>
    <x v="0"/>
    <n v="5"/>
    <s v="1211102"/>
    <n v="5"/>
    <s v="-"/>
    <n v="11"/>
    <n v="5"/>
    <n v="5"/>
    <n v="7"/>
    <n v="753"/>
    <n v="3"/>
    <n v="8"/>
    <n v="96"/>
    <s v="2"/>
    <s v="SIN P3"/>
    <s v="-"/>
    <s v="LA MATANZA"/>
    <s v="LA MATANZA"/>
    <s v="LOCALIZACIÓN 20-VER ANEXO LOCALIZACIÓN EXACTA"/>
    <d v="2012-01-01T00:00:00"/>
    <d v="2012-12-31T00:00:00"/>
    <s v="NOTA 9"/>
    <s v="NOTA 9"/>
    <n v="0"/>
    <s v="NOTA 9"/>
    <s v="-"/>
    <s v="-"/>
    <s v="-"/>
    <n v="112618.9274"/>
    <n v="8415.1144000000004"/>
    <s v="-"/>
    <n v="0"/>
    <n v="0"/>
    <n v="0"/>
    <n v="0"/>
    <n v="0"/>
    <n v="0"/>
    <s v="-"/>
    <s v="FINALIZADO"/>
    <n v="1"/>
    <n v="1"/>
    <s v="-"/>
  </r>
  <r>
    <n v="2130"/>
    <x v="0"/>
    <s v="06. PLAN SANITARIO DE EMERGENCIA"/>
    <s v="-"/>
    <s v="-"/>
    <s v="-"/>
    <s v="MEJORA Y MANTENIMIENTO"/>
    <s v="SISTEMA AGUA LA MATANZA"/>
    <s v="INSTALACIÓN CONEX. DE AGUA - OP REGIONALES"/>
    <n v="2"/>
    <x v="0"/>
    <n v="356"/>
    <x v="0"/>
    <x v="0"/>
    <n v="5"/>
    <s v="1211510"/>
    <n v="5"/>
    <s v="-"/>
    <n v="11"/>
    <n v="5"/>
    <n v="5"/>
    <n v="7"/>
    <n v="753"/>
    <n v="3"/>
    <n v="8"/>
    <n v="96"/>
    <s v="2"/>
    <s v="SIN P3"/>
    <s v="-"/>
    <s v="LA MATANZA"/>
    <s v="LA MATANZA"/>
    <s v="LA MATANZA"/>
    <d v="2012-01-01T00:00:00"/>
    <d v="2012-12-31T00:00:00"/>
    <s v="NOTA 9"/>
    <s v="NOTA 9"/>
    <n v="0"/>
    <s v="NOTA 9"/>
    <s v="-"/>
    <s v="-"/>
    <s v="-"/>
    <n v="34495.711000000003"/>
    <s v="-"/>
    <s v="-"/>
    <n v="0"/>
    <n v="0"/>
    <n v="0"/>
    <n v="0"/>
    <n v="0"/>
    <n v="0"/>
    <s v="-"/>
    <s v="FINALIZADO"/>
    <n v="1"/>
    <n v="1"/>
    <s v="-"/>
  </r>
  <r>
    <n v="2132"/>
    <x v="0"/>
    <s v="06. PLAN SANITARIO DE EMERGENCIA"/>
    <s v="-"/>
    <s v="-"/>
    <s v="-"/>
    <s v="MEJORA Y MANTENIMIENTO"/>
    <s v="SISTEMA AGUA LA MATANZA"/>
    <s v="RENOVACIÓN VÁLVULAS POR EMERG. - DISTRITO LMS"/>
    <n v="2"/>
    <x v="0"/>
    <n v="356"/>
    <x v="0"/>
    <x v="0"/>
    <n v="5"/>
    <s v="1211202"/>
    <n v="5"/>
    <s v="-"/>
    <n v="11"/>
    <n v="5"/>
    <n v="5"/>
    <n v="7"/>
    <n v="753"/>
    <n v="3"/>
    <n v="8"/>
    <n v="96"/>
    <s v="2"/>
    <s v="SIN P3"/>
    <s v="-"/>
    <s v="LA MATANZA"/>
    <s v="LA MATANZA"/>
    <s v="LOCALIZACIÓN 43-VER ANEXO LOCALIZACIÓN EXACTA"/>
    <d v="2012-01-01T00:00:00"/>
    <d v="2012-12-31T00:00:00"/>
    <s v="NOTA 9"/>
    <s v="NOTA 9"/>
    <n v="0"/>
    <s v="NOTA 9"/>
    <s v="-"/>
    <s v="-"/>
    <s v="-"/>
    <n v="34648.826300000001"/>
    <n v="2395.7395000000001"/>
    <s v="-"/>
    <n v="0"/>
    <n v="0"/>
    <n v="0"/>
    <n v="0"/>
    <n v="0"/>
    <n v="0"/>
    <s v="-"/>
    <s v="FINALIZADO"/>
    <n v="1"/>
    <n v="1"/>
    <s v="-"/>
  </r>
  <r>
    <n v="2133"/>
    <x v="0"/>
    <s v="06. PLAN SANITARIO DE EMERGENCIA"/>
    <s v="-"/>
    <s v="-"/>
    <s v="-"/>
    <s v="MEJORA Y MANTENIMIENTO"/>
    <s v="SISTEMA AGUA LA MATANZA"/>
    <s v="RENOVACIÓN REDES DE AGUA POR EMERG. - DISTRITO LMN"/>
    <n v="2"/>
    <x v="0"/>
    <n v="356"/>
    <x v="0"/>
    <x v="0"/>
    <n v="5"/>
    <s v="1211101"/>
    <n v="5"/>
    <s v="-"/>
    <n v="11"/>
    <n v="5"/>
    <n v="5"/>
    <n v="7"/>
    <n v="753"/>
    <n v="3"/>
    <n v="8"/>
    <n v="96"/>
    <s v="2"/>
    <s v="SIN P3"/>
    <s v="-"/>
    <s v="LA MATANZA"/>
    <s v="LA MATANZA"/>
    <s v="LOCALIZACIÓN 19-VER ANEXO LOCALIZACIÓN EXACTA"/>
    <d v="2012-01-01T00:00:00"/>
    <d v="2012-12-31T00:00:00"/>
    <s v="NOTA 9"/>
    <s v="NOTA 9"/>
    <n v="0"/>
    <s v="NOTA 9"/>
    <s v="-"/>
    <s v="-"/>
    <s v="-"/>
    <n v="17418.6319"/>
    <s v="-"/>
    <s v="-"/>
    <n v="0"/>
    <n v="0"/>
    <n v="0"/>
    <n v="0"/>
    <n v="0"/>
    <n v="0"/>
    <s v="-"/>
    <s v="FINALIZADO"/>
    <n v="1"/>
    <n v="1"/>
    <s v="-"/>
  </r>
  <r>
    <n v="2134"/>
    <x v="0"/>
    <s v="06. PLAN SANITARIO DE EMERGENCIA"/>
    <s v="-"/>
    <s v="-"/>
    <s v="-"/>
    <s v="MEJORA Y MANTENIMIENTO"/>
    <s v="SISTEMA AGUA LA MATANZA"/>
    <s v="RENOVACIÓN VÁLVULAS POR EMERG. - DISTRITO LMN"/>
    <n v="2"/>
    <x v="0"/>
    <n v="356"/>
    <x v="0"/>
    <x v="0"/>
    <n v="5"/>
    <s v="1211201"/>
    <n v="5"/>
    <s v="-"/>
    <n v="11"/>
    <n v="5"/>
    <n v="5"/>
    <n v="7"/>
    <n v="753"/>
    <n v="3"/>
    <n v="8"/>
    <n v="96"/>
    <s v="2"/>
    <s v="SIN P3"/>
    <s v="-"/>
    <s v="LA MATANZA"/>
    <s v="LA MATANZA"/>
    <s v="LOCALIZACIÓN 42-VER ANEXO LOCALIZACIÓN EXACTA"/>
    <d v="2012-01-01T00:00:00"/>
    <d v="2012-12-31T00:00:00"/>
    <s v="NOTA 9"/>
    <s v="NOTA 9"/>
    <n v="0"/>
    <s v="NOTA 9"/>
    <s v="-"/>
    <s v="-"/>
    <s v="-"/>
    <n v="22025.371599999999"/>
    <n v="1175.2972"/>
    <s v="-"/>
    <n v="0"/>
    <n v="0"/>
    <n v="0"/>
    <n v="0"/>
    <n v="0"/>
    <n v="0"/>
    <s v="-"/>
    <s v="FINALIZADO"/>
    <n v="1"/>
    <n v="1"/>
    <s v="-"/>
  </r>
  <r>
    <n v="2135"/>
    <x v="0"/>
    <s v="06. PLAN SANITARIO DE EMERGENCIA"/>
    <s v="-"/>
    <s v="-"/>
    <s v="-"/>
    <s v="MEJORA Y MANTENIMIENTO"/>
    <s v="SISTEMA AGUA AVELLANEDA"/>
    <s v="RENOV CONEX AGUA NP  AV"/>
    <n v="2"/>
    <x v="0"/>
    <n v="356"/>
    <x v="0"/>
    <x v="0"/>
    <n v="5"/>
    <s v="1221057"/>
    <n v="5"/>
    <s v="-"/>
    <n v="11"/>
    <n v="5"/>
    <n v="5"/>
    <n v="7"/>
    <n v="753"/>
    <n v="3"/>
    <n v="8"/>
    <n v="96"/>
    <s v="2"/>
    <s v="SIN P3"/>
    <s v="-"/>
    <s v="AVELLANEDA"/>
    <s v="AVELLANEDA"/>
    <s v="GERLI-SARANDI-DOCK SUD-DOMINICO-AVELLANEDA-PIÑEYRO-WILDE"/>
    <d v="2012-01-01T00:00:00"/>
    <d v="2012-12-31T00:00:00"/>
    <s v="NOTA 14"/>
    <s v="NOTA 14"/>
    <n v="0"/>
    <s v="NOTA 14"/>
    <s v="-"/>
    <s v="-"/>
    <s v="-"/>
    <n v="5109869.5034999996"/>
    <n v="179107.5154"/>
    <s v="-"/>
    <n v="0"/>
    <n v="0"/>
    <n v="0"/>
    <n v="0"/>
    <n v="0"/>
    <n v="0"/>
    <s v="-"/>
    <s v="FINALIZADO"/>
    <n v="1"/>
    <n v="1"/>
    <s v="-"/>
  </r>
  <r>
    <n v="2136"/>
    <x v="0"/>
    <s v="06. PLAN SANITARIO DE EMERGENCIA"/>
    <s v="-"/>
    <s v="-"/>
    <s v="-"/>
    <s v="MEJORA Y MANTENIMIENTO"/>
    <s v="SISTEMA AGUA LANÚS"/>
    <s v="RENOV CONEX AGUA NP  LN"/>
    <n v="2"/>
    <x v="0"/>
    <n v="356"/>
    <x v="0"/>
    <x v="0"/>
    <n v="5"/>
    <s v="1221058"/>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914847.6422000001"/>
    <n v="74268.698900000003"/>
    <s v="-"/>
    <n v="0"/>
    <n v="0"/>
    <n v="0"/>
    <n v="0"/>
    <n v="0"/>
    <n v="0"/>
    <s v="-"/>
    <s v="FINALIZADO"/>
    <n v="1"/>
    <n v="1"/>
    <s v="-"/>
  </r>
  <r>
    <n v="2137"/>
    <x v="0"/>
    <s v="06. PLAN SANITARIO DE EMERGENCIA"/>
    <s v="-"/>
    <s v="-"/>
    <s v="-"/>
    <s v="MEJORA Y MANTENIMIENTO"/>
    <s v="SISTEMA AGUA AVELLANEDA"/>
    <s v="NORMALIZ CONEX AGUA  AV"/>
    <n v="2"/>
    <x v="0"/>
    <n v="356"/>
    <x v="0"/>
    <x v="0"/>
    <n v="5"/>
    <s v="1221062"/>
    <n v="5"/>
    <s v="-"/>
    <n v="11"/>
    <n v="5"/>
    <n v="5"/>
    <n v="7"/>
    <n v="753"/>
    <n v="3"/>
    <n v="8"/>
    <n v="96"/>
    <s v="2"/>
    <s v="SIN P3"/>
    <s v="-"/>
    <s v="AVELLANEDA"/>
    <s v="AVELLANEDA"/>
    <s v="GERLI-SARANDI-DOCK SUD-DOMINICO-AVELLANEDA-PIÑEYRO-WILDE"/>
    <d v="2012-01-01T00:00:00"/>
    <d v="2012-12-31T00:00:00"/>
    <s v="NOTA 14"/>
    <s v="NOTA 14"/>
    <n v="0"/>
    <s v="NOTA 14"/>
    <s v="-"/>
    <s v="-"/>
    <s v="-"/>
    <n v="1382173.8244"/>
    <n v="27973.384999999998"/>
    <s v="-"/>
    <n v="0"/>
    <n v="0"/>
    <n v="0"/>
    <n v="0"/>
    <n v="0"/>
    <n v="0"/>
    <s v="-"/>
    <s v="FINALIZADO"/>
    <n v="1"/>
    <n v="1"/>
    <s v="-"/>
  </r>
  <r>
    <n v="2138"/>
    <x v="0"/>
    <s v="06. PLAN SANITARIO DE EMERGENCIA"/>
    <s v="-"/>
    <s v="-"/>
    <s v="-"/>
    <s v="MEJORA Y MANTENIMIENTO"/>
    <s v="SISTEMA AGUA LANÚS"/>
    <s v="NORMALIZ CONEX AGUA  LN"/>
    <n v="2"/>
    <x v="0"/>
    <n v="356"/>
    <x v="0"/>
    <x v="0"/>
    <n v="5"/>
    <s v="122106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910817.58929999999"/>
    <n v="13061.695900000001"/>
    <s v="-"/>
    <n v="0"/>
    <n v="0"/>
    <n v="0"/>
    <n v="0"/>
    <n v="0"/>
    <n v="0"/>
    <s v="-"/>
    <s v="FINALIZADO"/>
    <n v="1"/>
    <n v="1"/>
    <s v="-"/>
  </r>
  <r>
    <n v="2139"/>
    <x v="0"/>
    <s v="06. PLAN SANITARIO DE EMERGENCIA"/>
    <s v="-"/>
    <s v="-"/>
    <s v="-"/>
    <s v="MEJORA Y MANTENIMIENTO"/>
    <s v="SISTEMA AGUA AVELLANEDA"/>
    <s v="RENOV RED AGUA NP AV"/>
    <n v="2"/>
    <x v="0"/>
    <n v="356"/>
    <x v="0"/>
    <x v="0"/>
    <n v="5"/>
    <s v="1220852"/>
    <n v="5"/>
    <s v="-"/>
    <n v="11"/>
    <n v="5"/>
    <n v="5"/>
    <n v="7"/>
    <n v="753"/>
    <n v="3"/>
    <n v="8"/>
    <n v="96"/>
    <s v="2"/>
    <s v="SIN P3"/>
    <s v="-"/>
    <s v="AVELLANEDA"/>
    <s v="AVELLANEDA"/>
    <s v="GERLI-SARANDI-DOCK SUD-DOMINICO-AVELLANEDA-PIÑEYRO-WILDE"/>
    <d v="2012-01-01T00:00:00"/>
    <d v="2012-12-31T00:00:00"/>
    <s v="NOTA 14"/>
    <s v="NOTA 14"/>
    <n v="0"/>
    <s v="NOTA 14"/>
    <s v="-"/>
    <s v="-"/>
    <s v="-"/>
    <n v="1805495.9637"/>
    <n v="-140510.99590000001"/>
    <s v="-"/>
    <n v="0"/>
    <n v="0"/>
    <n v="0"/>
    <n v="0"/>
    <n v="0"/>
    <n v="0"/>
    <s v="-"/>
    <s v="FINALIZADO"/>
    <n v="1"/>
    <n v="1"/>
    <s v="-"/>
  </r>
  <r>
    <n v="2140"/>
    <x v="0"/>
    <s v="06. PLAN SANITARIO DE EMERGENCIA"/>
    <s v="-"/>
    <s v="-"/>
    <s v="-"/>
    <s v="MEJORA Y MANTENIMIENTO"/>
    <s v="SISTEMA AGUA LANÚS"/>
    <s v="INST CONEX AGUA DENS  LN"/>
    <n v="2"/>
    <x v="0"/>
    <n v="356"/>
    <x v="0"/>
    <x v="0"/>
    <n v="5"/>
    <s v="12210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354052.92749999999"/>
    <n v="13007.1854"/>
    <s v="-"/>
    <n v="0"/>
    <n v="0"/>
    <n v="0"/>
    <n v="0"/>
    <n v="0"/>
    <n v="0"/>
    <s v="-"/>
    <s v="FINALIZADO"/>
    <n v="1"/>
    <n v="1"/>
    <s v="-"/>
  </r>
  <r>
    <n v="2141"/>
    <x v="0"/>
    <s v="06. PLAN SANITARIO DE EMERGENCIA"/>
    <s v="-"/>
    <s v="-"/>
    <s v="-"/>
    <s v="MEJORA Y MANTENIMIENTO"/>
    <s v="SISTEMA AGUA AVELLANEDA"/>
    <s v="INST CONEX AGUA DENS  AV"/>
    <n v="2"/>
    <x v="0"/>
    <n v="356"/>
    <x v="0"/>
    <x v="0"/>
    <n v="5"/>
    <s v="1221052"/>
    <n v="5"/>
    <s v="-"/>
    <n v="11"/>
    <n v="5"/>
    <n v="5"/>
    <n v="7"/>
    <n v="753"/>
    <n v="3"/>
    <n v="8"/>
    <n v="96"/>
    <s v="2"/>
    <s v="SIN P3"/>
    <s v="-"/>
    <s v="AVELLANEDA"/>
    <s v="AVELLANEDA"/>
    <s v="GERLI-SARANDI-DOCK SUD-DOMINICO-AVELLANEDA-PIÑEYRO-WILDE"/>
    <d v="2012-01-01T00:00:00"/>
    <d v="2012-12-31T00:00:00"/>
    <s v="NOTA 14"/>
    <s v="NOTA 14"/>
    <n v="0"/>
    <s v="NOTA 14"/>
    <s v="-"/>
    <s v="-"/>
    <s v="-"/>
    <n v="417002.36690000002"/>
    <n v="18675.1037"/>
    <s v="-"/>
    <n v="0"/>
    <n v="0"/>
    <n v="0"/>
    <n v="0"/>
    <n v="0"/>
    <n v="0"/>
    <s v="-"/>
    <s v="FINALIZADO"/>
    <n v="1"/>
    <n v="1"/>
    <s v="-"/>
  </r>
  <r>
    <n v="2142"/>
    <x v="0"/>
    <s v="06. PLAN SANITARIO DE EMERGENCIA"/>
    <s v="-"/>
    <s v="-"/>
    <s v="-"/>
    <s v="MEJORA Y MANTENIMIENTO"/>
    <s v="SISTEMA AGUA AVELLANEDA"/>
    <s v="RENOV VALVULA NP AV"/>
    <n v="2"/>
    <x v="0"/>
    <n v="356"/>
    <x v="0"/>
    <x v="0"/>
    <n v="5"/>
    <s v="1220952"/>
    <n v="5"/>
    <s v="-"/>
    <n v="11"/>
    <n v="5"/>
    <n v="5"/>
    <n v="7"/>
    <n v="753"/>
    <n v="3"/>
    <n v="8"/>
    <n v="96"/>
    <s v="2"/>
    <s v="SIN P3"/>
    <s v="-"/>
    <s v="AVELLANEDA"/>
    <s v="AVELLANEDA"/>
    <s v="GERLI-SARANDI-DOCK SUD-DOMINICO-AVELLANEDA-PIÑEYRO-WILDE"/>
    <d v="2012-01-01T00:00:00"/>
    <d v="2012-12-31T00:00:00"/>
    <s v="NOTA 14"/>
    <s v="NOTA 14"/>
    <n v="0"/>
    <s v="NOTA 14"/>
    <s v="-"/>
    <s v="-"/>
    <s v="-"/>
    <n v="198952.3279"/>
    <n v="13214.760899999999"/>
    <s v="-"/>
    <n v="0"/>
    <n v="0"/>
    <n v="0"/>
    <n v="0"/>
    <n v="0"/>
    <n v="0"/>
    <s v="-"/>
    <s v="FINALIZADO"/>
    <n v="1"/>
    <n v="1"/>
    <s v="-"/>
  </r>
  <r>
    <n v="2144"/>
    <x v="0"/>
    <s v="06. PLAN SANITARIO DE EMERGENCIA"/>
    <s v="-"/>
    <s v="-"/>
    <s v="-"/>
    <s v="MEJORA Y MANTENIMIENTO"/>
    <s v="SISTEMA AGUA AVELLANEDA"/>
    <s v="RENOV. DE VÁLVULAS REG. AV"/>
    <n v="2"/>
    <x v="0"/>
    <n v="356"/>
    <x v="0"/>
    <x v="0"/>
    <n v="5"/>
    <s v="1220962"/>
    <n v="5"/>
    <s v="-"/>
    <n v="11"/>
    <n v="5"/>
    <n v="5"/>
    <n v="7"/>
    <n v="753"/>
    <n v="3"/>
    <n v="8"/>
    <n v="96"/>
    <s v="2"/>
    <s v="SIN P3"/>
    <s v="-"/>
    <s v="AVELLANEDA"/>
    <s v="AVELLANEDA"/>
    <s v="AVELLANEDA, SARANDI, DOCK SUD, V.DOMINICO Y GERLI "/>
    <d v="2012-01-01T00:00:00"/>
    <d v="2012-12-31T00:00:00"/>
    <s v="NOTA 14"/>
    <s v="NOTA 14"/>
    <n v="0"/>
    <s v="NOTA 14"/>
    <s v="-"/>
    <s v="-"/>
    <s v="-"/>
    <n v="230938.79810000001"/>
    <n v="13888.343699999999"/>
    <s v="-"/>
    <n v="0"/>
    <n v="0"/>
    <n v="0"/>
    <n v="0"/>
    <n v="0"/>
    <n v="0"/>
    <s v="-"/>
    <s v="FINALIZADO"/>
    <n v="1"/>
    <n v="1"/>
    <s v="-"/>
  </r>
  <r>
    <n v="2145"/>
    <x v="0"/>
    <s v="06. PLAN SANITARIO DE EMERGENCIA"/>
    <s v="-"/>
    <s v="-"/>
    <s v="-"/>
    <s v="MEJORA Y MANTENIMIENTO"/>
    <s v="SISTEMA AGUA AVELLANEDA"/>
    <s v="RENOV HIDRANTES DE  AGUA  AV"/>
    <n v="2"/>
    <x v="0"/>
    <n v="356"/>
    <x v="0"/>
    <x v="0"/>
    <n v="5"/>
    <s v="1220956"/>
    <n v="5"/>
    <s v="-"/>
    <n v="11"/>
    <n v="5"/>
    <n v="5"/>
    <n v="7"/>
    <n v="753"/>
    <n v="3"/>
    <n v="8"/>
    <n v="96"/>
    <s v="2"/>
    <s v="SIN P3"/>
    <s v="-"/>
    <s v="AVELLANEDA"/>
    <s v="AVELLANEDA"/>
    <s v="GERLI-SARANDI-DOCK SUD-AVELLANEDA-PIÑEYRO-WILDE"/>
    <d v="2012-01-01T00:00:00"/>
    <d v="2012-12-31T00:00:00"/>
    <s v="NOTA 14"/>
    <s v="NOTA 14"/>
    <n v="0"/>
    <s v="NOTA 14"/>
    <s v="-"/>
    <s v="-"/>
    <s v="-"/>
    <n v="38974.787100000001"/>
    <n v="370.22370000000001"/>
    <s v="-"/>
    <n v="0"/>
    <n v="0"/>
    <n v="0"/>
    <n v="0"/>
    <n v="0"/>
    <n v="0"/>
    <s v="-"/>
    <s v="FINALIZADO"/>
    <n v="1"/>
    <n v="1"/>
    <s v="-"/>
  </r>
  <r>
    <n v="2148"/>
    <x v="0"/>
    <s v="06. PLAN SANITARIO DE EMERGENCIA"/>
    <s v="-"/>
    <s v="-"/>
    <s v="-"/>
    <s v="MEJORA Y MANTENIMIENTO"/>
    <s v="SISTEMA AGUA LANÚS"/>
    <s v="RENOV RED AGUA NP   LN"/>
    <n v="2"/>
    <x v="0"/>
    <n v="356"/>
    <x v="0"/>
    <x v="0"/>
    <n v="5"/>
    <s v="1220853"/>
    <n v="5"/>
    <s v="-"/>
    <n v="11"/>
    <n v="5"/>
    <n v="5"/>
    <n v="7"/>
    <n v="753"/>
    <n v="3"/>
    <n v="8"/>
    <n v="96"/>
    <s v="2"/>
    <s v="SIN P3"/>
    <s v="-"/>
    <s v="LANÚS"/>
    <s v="LANÚS"/>
    <s v="VALENTIN ALSINA - MONTE CHINGOLO - LANÚS OESTE - LANÚS ESTE"/>
    <d v="2012-01-01T00:00:00"/>
    <d v="2012-12-31T00:00:00"/>
    <s v="NOTA 15 - NOTA 16"/>
    <s v="NOTA 15 - NOTA 16"/>
    <n v="0"/>
    <s v="NOTA 15 - NOTA 16"/>
    <s v="-"/>
    <s v="-"/>
    <s v="-"/>
    <n v="94424.936900000001"/>
    <s v="-"/>
    <s v="-"/>
    <n v="0"/>
    <n v="0"/>
    <n v="0"/>
    <n v="0"/>
    <n v="0"/>
    <n v="0"/>
    <s v="-"/>
    <s v="FINALIZADO"/>
    <n v="1"/>
    <n v="1"/>
    <s v="-"/>
  </r>
  <r>
    <n v="2149"/>
    <x v="0"/>
    <s v="06. PLAN SANITARIO DE EMERGENCIA"/>
    <s v="-"/>
    <s v="-"/>
    <s v="-"/>
    <s v="MEJORA Y MANTENIMIENTO"/>
    <s v="SISTEMA AGUA LANÚS"/>
    <s v="RENOV HIDRANTES DE  AGUA  LN"/>
    <n v="2"/>
    <x v="0"/>
    <n v="356"/>
    <x v="0"/>
    <x v="0"/>
    <n v="5"/>
    <s v="1220957"/>
    <n v="5"/>
    <s v="-"/>
    <n v="11"/>
    <n v="5"/>
    <n v="5"/>
    <n v="7"/>
    <n v="753"/>
    <n v="3"/>
    <n v="8"/>
    <n v="96"/>
    <s v="2"/>
    <s v="SIN P3"/>
    <s v="-"/>
    <s v="LANÚS"/>
    <s v="LANÚS"/>
    <s v="MONTE CHINGOLO - LANÚS ESTE - GERLI"/>
    <d v="2012-01-01T00:00:00"/>
    <d v="2012-12-31T00:00:00"/>
    <s v="NOTA 15 - NOTA 16"/>
    <s v="NOTA 15 - NOTA 16"/>
    <n v="0"/>
    <s v="NOTA 15 - NOTA 16"/>
    <s v="-"/>
    <s v="-"/>
    <s v="-"/>
    <n v="11475.371999999999"/>
    <s v="-"/>
    <s v="-"/>
    <n v="0"/>
    <n v="0"/>
    <n v="0"/>
    <n v="0"/>
    <n v="0"/>
    <n v="0"/>
    <s v="-"/>
    <s v="FINALIZADO"/>
    <n v="1"/>
    <n v="1"/>
    <s v="-"/>
  </r>
  <r>
    <n v="2150"/>
    <x v="0"/>
    <s v="06. PLAN SANITARIO DE EMERGENCIA"/>
    <s v="-"/>
    <s v="-"/>
    <s v="-"/>
    <s v="MEJORA Y MANTENIMIENTO"/>
    <s v="SISTEMA AGUA LOMAS DE ZAMORA"/>
    <s v="RENOV CONEX AGUA NP LZ"/>
    <n v="2"/>
    <x v="0"/>
    <n v="356"/>
    <x v="0"/>
    <x v="0"/>
    <n v="5"/>
    <s v="1226058"/>
    <n v="5"/>
    <s v="-"/>
    <n v="11"/>
    <n v="5"/>
    <n v="5"/>
    <n v="7"/>
    <n v="753"/>
    <n v="3"/>
    <n v="8"/>
    <n v="96"/>
    <s v="2"/>
    <s v="SIN P3"/>
    <s v="-"/>
    <s v="LOMAS DE ZAMORA"/>
    <s v="LOMAS DE ZAMORA"/>
    <s v="LOMAS DE ZAMORA"/>
    <d v="2012-01-01T00:00:00"/>
    <d v="2012-12-31T00:00:00"/>
    <s v="NOTA 18.4"/>
    <s v="NOTA 18.4"/>
    <n v="0"/>
    <s v="NOTA 18.4"/>
    <s v="-"/>
    <s v="-"/>
    <s v="-"/>
    <n v="3455858.9240999999"/>
    <n v="94942.262799999997"/>
    <s v="-"/>
    <n v="0"/>
    <n v="0"/>
    <n v="0"/>
    <n v="0"/>
    <n v="0"/>
    <n v="0"/>
    <s v="-"/>
    <s v="FINALIZADO"/>
    <n v="1"/>
    <n v="1"/>
    <s v="-"/>
  </r>
  <r>
    <n v="2152"/>
    <x v="0"/>
    <s v="06. PLAN SANITARIO DE EMERGENCIA"/>
    <s v="-"/>
    <s v="-"/>
    <s v="-"/>
    <s v="MEJORA Y MANTENIMIENTO"/>
    <s v="-"/>
    <s v="RENOV CONEX AGUA NP AB"/>
    <n v="2"/>
    <x v="0"/>
    <n v="356"/>
    <x v="0"/>
    <x v="0"/>
    <n v="5"/>
    <s v="1226055"/>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2730806.0729"/>
    <n v="93206.130600000004"/>
    <n v="917.11950000000002"/>
    <n v="0"/>
    <n v="0"/>
    <n v="0"/>
    <n v="0"/>
    <n v="0"/>
    <n v="0"/>
    <s v="-"/>
    <s v="FINALIZADO"/>
    <n v="1"/>
    <n v="1"/>
    <s v="-"/>
  </r>
  <r>
    <n v="2153"/>
    <x v="0"/>
    <s v="06. PLAN SANITARIO DE EMERGENCIA"/>
    <s v="-"/>
    <s v="-"/>
    <s v="-"/>
    <s v="MEJORA Y MANTENIMIENTO"/>
    <s v="-"/>
    <s v="NORMALIZ CONEX AGUA AB"/>
    <n v="2"/>
    <x v="0"/>
    <n v="356"/>
    <x v="0"/>
    <x v="0"/>
    <n v="5"/>
    <s v="1226059"/>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637848.7105"/>
    <n v="39028.683100000002"/>
    <n v="358.99489999999997"/>
    <n v="0"/>
    <n v="0"/>
    <n v="0"/>
    <n v="0"/>
    <n v="0"/>
    <n v="0"/>
    <s v="-"/>
    <s v="FINALIZADO"/>
    <n v="1"/>
    <n v="1"/>
    <s v="-"/>
  </r>
  <r>
    <n v="2154"/>
    <x v="0"/>
    <s v="06. PLAN SANITARIO DE EMERGENCIA"/>
    <s v="-"/>
    <s v="-"/>
    <s v="-"/>
    <s v="MEJORA Y MANTENIMIENTO"/>
    <s v="SISTEMA AGUA LOMAS DE ZAMORA"/>
    <s v="NORMALIZ CONEX AGUA LZ"/>
    <n v="2"/>
    <x v="0"/>
    <n v="356"/>
    <x v="0"/>
    <x v="0"/>
    <n v="5"/>
    <s v="1226062"/>
    <n v="5"/>
    <s v="-"/>
    <n v="11"/>
    <n v="5"/>
    <n v="5"/>
    <n v="7"/>
    <n v="753"/>
    <n v="3"/>
    <n v="8"/>
    <n v="96"/>
    <s v="2"/>
    <s v="SIN P3"/>
    <s v="-"/>
    <s v="LOMAS DE ZAMORA"/>
    <s v="LOMAS DE ZAMORA"/>
    <s v="LOMAS DE ZAMORA"/>
    <d v="2012-01-01T00:00:00"/>
    <d v="2012-12-31T00:00:00"/>
    <s v="NOTA 18.4"/>
    <s v="NOTA 18.4"/>
    <n v="0"/>
    <s v="NOTA 18.4"/>
    <s v="-"/>
    <s v="-"/>
    <s v="-"/>
    <n v="1415979.5767999999"/>
    <n v="18237.5314"/>
    <s v="-"/>
    <n v="0"/>
    <n v="0"/>
    <n v="0"/>
    <n v="0"/>
    <n v="0"/>
    <n v="0"/>
    <s v="-"/>
    <s v="FINALIZADO"/>
    <n v="1"/>
    <n v="1"/>
    <s v="-"/>
  </r>
  <r>
    <n v="2155"/>
    <x v="0"/>
    <s v="06. PLAN SANITARIO DE EMERGENCIA"/>
    <s v="-"/>
    <s v="-"/>
    <s v="-"/>
    <s v="MEJORA Y MANTENIMIENTO"/>
    <s v="SISTEMA AGUA LOMAS DE ZAMORA"/>
    <s v="RENOV RED AGUA NP  LZ"/>
    <n v="2"/>
    <x v="0"/>
    <n v="356"/>
    <x v="0"/>
    <x v="0"/>
    <n v="5"/>
    <s v="1225854"/>
    <n v="5"/>
    <s v="-"/>
    <n v="11"/>
    <n v="5"/>
    <n v="5"/>
    <n v="7"/>
    <n v="753"/>
    <n v="3"/>
    <n v="8"/>
    <n v="96"/>
    <s v="2"/>
    <s v="SIN P3"/>
    <s v="-"/>
    <s v="LOMAS DE ZAMORA"/>
    <s v="LOMAS DE ZAMORA"/>
    <s v="LOMAS DE ZAMORA"/>
    <d v="2012-01-01T00:00:00"/>
    <d v="2012-12-31T00:00:00"/>
    <s v="NOTA 18.4"/>
    <s v="NOTA 18.4"/>
    <n v="0"/>
    <s v="NOTA 18.4"/>
    <s v="-"/>
    <s v="-"/>
    <s v="-"/>
    <n v="585420.3787"/>
    <n v="27236.8338"/>
    <s v="-"/>
    <n v="0"/>
    <n v="0"/>
    <n v="0"/>
    <n v="0"/>
    <n v="0"/>
    <n v="0"/>
    <s v="-"/>
    <s v="FINALIZADO"/>
    <n v="1"/>
    <n v="1"/>
    <s v="-"/>
  </r>
  <r>
    <n v="2156"/>
    <x v="0"/>
    <s v="06. PLAN SANITARIO DE EMERGENCIA"/>
    <s v="-"/>
    <s v="-"/>
    <s v="-"/>
    <s v="MEJORA Y MANTENIMIENTO"/>
    <s v="SISTEMA AGUA LOMAS DE ZAMORA"/>
    <s v="INST CONEX AGUA DENS LZ"/>
    <n v="2"/>
    <x v="0"/>
    <n v="356"/>
    <x v="0"/>
    <x v="0"/>
    <n v="5"/>
    <s v="1226054"/>
    <n v="5"/>
    <s v="-"/>
    <n v="11"/>
    <n v="5"/>
    <n v="5"/>
    <n v="7"/>
    <n v="753"/>
    <n v="3"/>
    <n v="8"/>
    <n v="96"/>
    <s v="2"/>
    <s v="SIN P3"/>
    <s v="-"/>
    <s v="LOMAS DE ZAMORA"/>
    <s v="LOMAS DE ZAMORA"/>
    <s v="LOMAS DE ZAMORA"/>
    <d v="2012-01-01T00:00:00"/>
    <d v="2012-12-31T00:00:00"/>
    <s v="NOTA 18.4"/>
    <s v="NOTA 18.4"/>
    <n v="0"/>
    <s v="NOTA 18.4"/>
    <s v="-"/>
    <s v="-"/>
    <s v="-"/>
    <n v="760333.26359999995"/>
    <n v="18417.615699999998"/>
    <s v="-"/>
    <n v="0"/>
    <n v="0"/>
    <n v="0"/>
    <n v="0"/>
    <n v="0"/>
    <n v="0"/>
    <s v="-"/>
    <s v="FINALIZADO"/>
    <n v="1"/>
    <n v="1"/>
    <s v="-"/>
  </r>
  <r>
    <n v="2157"/>
    <x v="0"/>
    <s v="06. PLAN SANITARIO DE EMERGENCIA"/>
    <s v="-"/>
    <s v="-"/>
    <s v="-"/>
    <s v="MEJORA Y MANTENIMIENTO"/>
    <s v="-"/>
    <s v="INST CONEX AGUA DENS AB"/>
    <n v="2"/>
    <x v="0"/>
    <n v="356"/>
    <x v="0"/>
    <x v="0"/>
    <n v="5"/>
    <s v="12260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854831.22169999999"/>
    <n v="24289.479500000001"/>
    <n v="663.322"/>
    <n v="0"/>
    <n v="0"/>
    <n v="0"/>
    <n v="0"/>
    <n v="0"/>
    <n v="0"/>
    <s v="-"/>
    <s v="FINALIZADO"/>
    <n v="1"/>
    <n v="1"/>
    <s v="-"/>
  </r>
  <r>
    <n v="2159"/>
    <x v="0"/>
    <s v="06. PLAN SANITARIO DE EMERGENCIA"/>
    <s v="-"/>
    <s v="-"/>
    <s v="-"/>
    <s v="MEJORA Y MANTENIMIENTO"/>
    <s v="-"/>
    <s v="RENOV RED DE AGUA REGIONAL NP"/>
    <n v="2"/>
    <x v="0"/>
    <n v="356"/>
    <x v="0"/>
    <x v="0"/>
    <n v="5"/>
    <s v="122586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166673.57500000001"/>
    <n v="327.34129999999999"/>
    <s v="-"/>
    <n v="0"/>
    <n v="0"/>
    <n v="0"/>
    <n v="0"/>
    <n v="0"/>
    <n v="0"/>
    <s v="-"/>
    <s v="FINALIZADO"/>
    <n v="1"/>
    <n v="1"/>
    <s v="-"/>
  </r>
  <r>
    <n v="2160"/>
    <x v="0"/>
    <s v="06. PLAN SANITARIO DE EMERGENCIA"/>
    <s v="-"/>
    <s v="-"/>
    <s v="-"/>
    <s v="MEJORA Y MANTENIMIENTO"/>
    <s v="SISTEMA AGUA LOMAS DE ZAMORA"/>
    <s v="RENOV. VALVULAS DE AGUA REG.  LOMAS"/>
    <n v="2"/>
    <x v="0"/>
    <n v="356"/>
    <x v="0"/>
    <x v="0"/>
    <n v="5"/>
    <s v="1225962"/>
    <n v="5"/>
    <s v="-"/>
    <n v="11"/>
    <n v="5"/>
    <n v="5"/>
    <n v="7"/>
    <n v="753"/>
    <n v="3"/>
    <n v="8"/>
    <n v="96"/>
    <s v="2"/>
    <s v="SIN P3"/>
    <s v="-"/>
    <s v="LOMAS DE ZAMORA"/>
    <s v="LOMAS DE ZAMORA"/>
    <s v="LOMAS DE ZAMORA"/>
    <d v="2012-01-01T00:00:00"/>
    <d v="2012-12-31T00:00:00"/>
    <s v="NOTA 18.4"/>
    <s v="NOTA 18.4"/>
    <n v="0"/>
    <s v="NOTA 18.4"/>
    <s v="-"/>
    <s v="-"/>
    <s v="-"/>
    <n v="216350.60269999999"/>
    <n v="-30339.6126"/>
    <s v="-"/>
    <n v="0"/>
    <n v="0"/>
    <n v="0"/>
    <n v="0"/>
    <n v="0"/>
    <n v="0"/>
    <s v="-"/>
    <s v="FINALIZADO"/>
    <n v="1"/>
    <n v="1"/>
    <s v="-"/>
  </r>
  <r>
    <n v="2161"/>
    <x v="0"/>
    <s v="06. PLAN SANITARIO DE EMERGENCIA"/>
    <s v="-"/>
    <s v="-"/>
    <s v="-"/>
    <s v="MEJORA Y MANTENIMIENTO"/>
    <s v="SISTEMA AGUA LOMAS DE ZAMORA"/>
    <s v="INS. RED DE AGUA CALLE SARMIENTO E ITALIA Y FIN DE CALLE"/>
    <n v="2"/>
    <x v="0"/>
    <n v="356"/>
    <x v="0"/>
    <x v="0"/>
    <n v="5"/>
    <s v="1226202"/>
    <n v="5"/>
    <s v="-"/>
    <n v="11"/>
    <n v="5"/>
    <n v="5"/>
    <n v="7"/>
    <n v="753"/>
    <n v="3"/>
    <n v="8"/>
    <n v="96"/>
    <s v="2"/>
    <s v="SIN P3"/>
    <s v="-"/>
    <s v="LOMAS DE ZAMORA"/>
    <s v="LOMAS DE ZAMORA"/>
    <s v="LOMAS DE ZAMORA"/>
    <d v="2012-01-01T00:00:00"/>
    <d v="2012-12-31T00:00:00"/>
    <s v="NOTA 18.4"/>
    <s v="NOTA 18.4"/>
    <n v="0"/>
    <s v="NOTA 18.4"/>
    <s v="-"/>
    <s v="-"/>
    <s v="-"/>
    <n v="40650.678699999997"/>
    <s v="-"/>
    <s v="-"/>
    <n v="0"/>
    <n v="0"/>
    <n v="0"/>
    <n v="0"/>
    <n v="0"/>
    <n v="0"/>
    <s v="-"/>
    <s v="FINALIZADO"/>
    <n v="1"/>
    <n v="1"/>
    <s v="-"/>
  </r>
  <r>
    <n v="2162"/>
    <x v="0"/>
    <s v="06. PLAN SANITARIO DE EMERGENCIA"/>
    <s v="-"/>
    <s v="-"/>
    <s v="-"/>
    <s v="MEJORA Y MANTENIMIENTO"/>
    <s v="-"/>
    <s v="RENOV. VALVULAS DE AGUA REG. A. BROWN"/>
    <n v="2"/>
    <x v="0"/>
    <n v="356"/>
    <x v="0"/>
    <x v="0"/>
    <n v="5"/>
    <s v="122596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07531.4721"/>
    <n v="894.04480000000001"/>
    <s v="-"/>
    <n v="0"/>
    <n v="0"/>
    <n v="0"/>
    <n v="0"/>
    <n v="0"/>
    <n v="0"/>
    <s v="-"/>
    <s v="FINALIZADO"/>
    <n v="1"/>
    <n v="1"/>
    <s v="-"/>
  </r>
  <r>
    <n v="2163"/>
    <x v="0"/>
    <s v="06. PLAN SANITARIO DE EMERGENCIA"/>
    <s v="-"/>
    <s v="-"/>
    <s v="-"/>
    <s v="MEJORA Y MANTENIMIENTO"/>
    <s v="SISTEMA AGUA LOMAS DE ZAMORA"/>
    <s v="INSTALACION DE EMPALMES AGUA REG. LZ"/>
    <n v="2"/>
    <x v="0"/>
    <n v="356"/>
    <x v="0"/>
    <x v="0"/>
    <n v="5"/>
    <s v="1226252"/>
    <n v="5"/>
    <s v="-"/>
    <n v="11"/>
    <n v="5"/>
    <n v="5"/>
    <n v="7"/>
    <n v="753"/>
    <n v="3"/>
    <n v="8"/>
    <n v="96"/>
    <s v="2"/>
    <s v="SIN P3"/>
    <s v="-"/>
    <s v="LOMAS DE ZAMORA"/>
    <s v="LOMAS DE ZAMORA"/>
    <s v="LOMAS DE ZAMORA"/>
    <d v="2012-01-01T00:00:00"/>
    <d v="2012-12-31T00:00:00"/>
    <s v="NOTA 18.4"/>
    <s v="NOTA 18.4"/>
    <n v="0"/>
    <s v="NOTA 18.4"/>
    <s v="-"/>
    <s v="-"/>
    <s v="-"/>
    <n v="59091.668899999997"/>
    <n v="51557.131999999998"/>
    <s v="-"/>
    <n v="0"/>
    <n v="0"/>
    <n v="0"/>
    <n v="0"/>
    <n v="0"/>
    <n v="0"/>
    <s v="-"/>
    <s v="FINALIZADO"/>
    <n v="1"/>
    <n v="1"/>
    <s v="-"/>
  </r>
  <r>
    <n v="2164"/>
    <x v="0"/>
    <s v="06. PLAN SANITARIO DE EMERGENCIA"/>
    <s v="-"/>
    <s v="-"/>
    <s v="-"/>
    <s v="MEJORA Y MANTENIMIENTO"/>
    <s v="-"/>
    <s v="INSTALACION DE EMPALMES AGUA REG. AB"/>
    <n v="2"/>
    <x v="0"/>
    <n v="356"/>
    <x v="0"/>
    <x v="0"/>
    <n v="5"/>
    <s v="12262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24493.55710000001"/>
    <n v="9226.2137000000002"/>
    <s v="-"/>
    <n v="0"/>
    <n v="0"/>
    <n v="0"/>
    <n v="0"/>
    <n v="0"/>
    <n v="0"/>
    <s v="-"/>
    <s v="FINALIZADO"/>
    <n v="1"/>
    <n v="1"/>
    <s v="-"/>
  </r>
  <r>
    <n v="2166"/>
    <x v="0"/>
    <s v="06. PLAN SANITARIO DE EMERGENCIA"/>
    <s v="-"/>
    <s v="-"/>
    <s v="-"/>
    <s v="MEJORA Y MANTENIMIENTO"/>
    <s v="SISTEMA AGUA LOMAS DE ZAMORA"/>
    <s v="INSTALACION CONEXION CALLE SARMIENTO E ITALIA Y FIN DE CALLE"/>
    <n v="2"/>
    <x v="0"/>
    <n v="356"/>
    <x v="0"/>
    <x v="0"/>
    <n v="5"/>
    <s v="1226204"/>
    <n v="5"/>
    <s v="-"/>
    <n v="11"/>
    <n v="5"/>
    <n v="5"/>
    <n v="7"/>
    <n v="753"/>
    <n v="3"/>
    <n v="8"/>
    <n v="96"/>
    <s v="2"/>
    <s v="SIN P3"/>
    <s v="-"/>
    <s v="LOMAS DE ZAMORA"/>
    <s v="LOMAS DE ZAMORA"/>
    <s v="LOMAS DE ZAMORA"/>
    <d v="2012-01-01T00:00:00"/>
    <d v="2012-12-31T00:00:00"/>
    <s v="NOTA 18.4"/>
    <s v="NOTA 18.4"/>
    <n v="0"/>
    <s v="NOTA 18.4"/>
    <s v="-"/>
    <s v="-"/>
    <s v="-"/>
    <n v="78179.539900000003"/>
    <n v="745.7835"/>
    <s v="-"/>
    <n v="0"/>
    <n v="0"/>
    <n v="0"/>
    <n v="0"/>
    <n v="0"/>
    <n v="0"/>
    <s v="-"/>
    <s v="FINALIZADO"/>
    <n v="1"/>
    <n v="1"/>
    <s v="-"/>
  </r>
  <r>
    <n v="2167"/>
    <x v="0"/>
    <s v="06. PLAN SANITARIO DE EMERGENCIA"/>
    <s v="-"/>
    <s v="-"/>
    <s v="-"/>
    <s v="MEJORA Y MANTENIMIENTO"/>
    <s v="SISTEMA AGUA LOMAS DE ZAMORA"/>
    <s v="RENOV HIDRANTES DE  AGUA LZ"/>
    <n v="2"/>
    <x v="0"/>
    <n v="356"/>
    <x v="0"/>
    <x v="0"/>
    <n v="5"/>
    <s v="1225955"/>
    <n v="5"/>
    <s v="-"/>
    <n v="11"/>
    <n v="5"/>
    <n v="5"/>
    <n v="7"/>
    <n v="753"/>
    <n v="3"/>
    <n v="8"/>
    <n v="96"/>
    <s v="2"/>
    <s v="SIN P3"/>
    <s v="-"/>
    <s v="LOMAS DE ZAMORA"/>
    <s v="LOMAS DE ZAMORA"/>
    <s v="LOMAS DE ZAMORA"/>
    <d v="2012-01-01T00:00:00"/>
    <d v="2012-12-31T00:00:00"/>
    <s v="NOTA 18.4"/>
    <s v="NOTA 18.4"/>
    <n v="0"/>
    <s v="NOTA 18.4"/>
    <s v="-"/>
    <s v="-"/>
    <s v="-"/>
    <n v="16842.507600000001"/>
    <n v="670.1585"/>
    <n v="-4.1502999999999997"/>
    <n v="0"/>
    <n v="0"/>
    <n v="0"/>
    <n v="0"/>
    <n v="0"/>
    <n v="0"/>
    <s v="-"/>
    <s v="FINALIZADO"/>
    <n v="1"/>
    <n v="1"/>
    <s v="-"/>
  </r>
  <r>
    <n v="2168"/>
    <x v="0"/>
    <s v="06. PLAN SANITARIO DE EMERGENCIA"/>
    <s v="-"/>
    <s v="-"/>
    <s v="-"/>
    <s v="MEJORA Y MANTENIMIENTO"/>
    <s v="SISTEMA AGUA LOMAS DE ZAMORA"/>
    <s v="RENOV VALVULAS DE  AGUA LZ"/>
    <n v="2"/>
    <x v="0"/>
    <n v="356"/>
    <x v="0"/>
    <x v="0"/>
    <n v="5"/>
    <s v="1225954"/>
    <n v="5"/>
    <s v="-"/>
    <n v="11"/>
    <n v="5"/>
    <n v="5"/>
    <n v="7"/>
    <n v="753"/>
    <n v="3"/>
    <n v="8"/>
    <n v="96"/>
    <s v="2"/>
    <s v="SIN P3"/>
    <s v="-"/>
    <s v="LOMAS DE ZAMORA"/>
    <s v="LOMAS DE ZAMORA"/>
    <s v="LOMAS DE ZAMORA"/>
    <d v="2012-01-01T00:00:00"/>
    <d v="2012-12-31T00:00:00"/>
    <s v="NOTA 18.4"/>
    <s v="NOTA 18.4"/>
    <n v="0"/>
    <s v="NOTA 18.4"/>
    <s v="-"/>
    <s v="-"/>
    <s v="-"/>
    <n v="59368.374799999998"/>
    <n v="3297.2984000000001"/>
    <s v="-"/>
    <n v="0"/>
    <n v="0"/>
    <n v="0"/>
    <n v="0"/>
    <n v="0"/>
    <n v="0"/>
    <s v="-"/>
    <s v="FINALIZADO"/>
    <n v="1"/>
    <n v="1"/>
    <s v="-"/>
  </r>
  <r>
    <n v="2170"/>
    <x v="0"/>
    <s v="06. PLAN SANITARIO DE EMERGENCIA"/>
    <s v="-"/>
    <s v="-"/>
    <s v="-"/>
    <s v="MEJORA Y MANTENIMIENTO"/>
    <s v="-"/>
    <s v="RENOV VALVULAS DE  AGUA AB"/>
    <n v="2"/>
    <x v="0"/>
    <n v="356"/>
    <x v="0"/>
    <x v="0"/>
    <n v="5"/>
    <s v="12259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32599.989399999999"/>
    <s v="-"/>
    <s v="-"/>
    <n v="0"/>
    <n v="0"/>
    <n v="0"/>
    <n v="0"/>
    <n v="0"/>
    <n v="0"/>
    <s v="-"/>
    <s v="FINALIZADO"/>
    <n v="1"/>
    <n v="1"/>
    <s v="-"/>
  </r>
  <r>
    <n v="2171"/>
    <x v="0"/>
    <s v="06. PLAN SANITARIO DE EMERGENCIA"/>
    <s v="-"/>
    <s v="-"/>
    <s v="-"/>
    <s v="MEJORA Y MANTENIMIENTO"/>
    <s v="SISTEMA AGUA LOMAS DE ZAMORA"/>
    <s v="RENOV.HIDRANTES DE  AGUA REG. LOMAS"/>
    <n v="2"/>
    <x v="0"/>
    <n v="356"/>
    <x v="0"/>
    <x v="0"/>
    <n v="5"/>
    <s v="1225963"/>
    <n v="5"/>
    <s v="-"/>
    <n v="11"/>
    <n v="5"/>
    <n v="5"/>
    <n v="7"/>
    <n v="753"/>
    <n v="3"/>
    <n v="8"/>
    <n v="96"/>
    <s v="2"/>
    <s v="SIN P3"/>
    <s v="-"/>
    <s v="LOMAS DE ZAMORA"/>
    <s v="LOMAS DE ZAMORA"/>
    <s v="LOMAS DE ZAMORA"/>
    <d v="2012-01-01T00:00:00"/>
    <d v="2012-12-31T00:00:00"/>
    <s v="NOTA 18.4"/>
    <s v="NOTA 18.4"/>
    <n v="0"/>
    <s v="NOTA 18.4"/>
    <s v="-"/>
    <s v="-"/>
    <s v="-"/>
    <n v="16164.339"/>
    <n v="274.23439999999999"/>
    <s v="-"/>
    <n v="0"/>
    <n v="0"/>
    <n v="0"/>
    <n v="0"/>
    <n v="0"/>
    <n v="0"/>
    <s v="-"/>
    <s v="FINALIZADO"/>
    <n v="1"/>
    <n v="1"/>
    <s v="-"/>
  </r>
  <r>
    <n v="2172"/>
    <x v="0"/>
    <s v="06. PLAN SANITARIO DE EMERGENCIA"/>
    <s v="-"/>
    <s v="-"/>
    <s v="-"/>
    <s v="MEJORA Y MANTENIMIENTO"/>
    <s v="SISTEMA AGUA LOMAS DE ZAMORA"/>
    <s v="INST. ELEMENTOS DE AGUA CALLE SARMIENTO E ITALIA Y FIN DE CALLE"/>
    <n v="2"/>
    <x v="0"/>
    <n v="356"/>
    <x v="0"/>
    <x v="0"/>
    <n v="5"/>
    <s v="1226203"/>
    <n v="5"/>
    <s v="-"/>
    <n v="11"/>
    <n v="5"/>
    <n v="5"/>
    <n v="7"/>
    <n v="753"/>
    <n v="3"/>
    <n v="8"/>
    <n v="96"/>
    <s v="2"/>
    <s v="SIN P3"/>
    <s v="-"/>
    <s v="LOMAS DE ZAMORA"/>
    <s v="LOMAS DE ZAMORA"/>
    <s v="LOMAS DE ZAMORA"/>
    <d v="2012-01-01T00:00:00"/>
    <d v="2012-12-31T00:00:00"/>
    <s v="NOTA 18.4"/>
    <s v="NOTA 18.4"/>
    <n v="0"/>
    <s v="NOTA 18.4"/>
    <s v="-"/>
    <s v="-"/>
    <s v="-"/>
    <n v="11732.2809"/>
    <n v="1023.1639"/>
    <s v="-"/>
    <n v="0"/>
    <n v="0"/>
    <n v="0"/>
    <n v="0"/>
    <n v="0"/>
    <n v="0"/>
    <s v="-"/>
    <s v="FINALIZADO"/>
    <n v="1"/>
    <n v="1"/>
    <s v="-"/>
  </r>
  <r>
    <n v="2173"/>
    <x v="0"/>
    <s v="06. PLAN SANITARIO DE EMERGENCIA"/>
    <s v="-"/>
    <s v="-"/>
    <s v="-"/>
    <s v="EXPANSIÓN DE REDES"/>
    <s v="-"/>
    <s v="PLAN AYSA A+T DR OESTE MORON"/>
    <n v="2"/>
    <x v="0"/>
    <n v="356"/>
    <x v="0"/>
    <x v="0"/>
    <n v="5"/>
    <s v="1248411"/>
    <n v="5"/>
    <s v="-"/>
    <n v="11"/>
    <n v="5"/>
    <n v="5"/>
    <n v="7"/>
    <n v="753"/>
    <n v="3"/>
    <n v="8"/>
    <n v="96"/>
    <s v="2"/>
    <s v="SIN P3"/>
    <s v="-"/>
    <s v="MORÓN"/>
    <s v="MORÓN"/>
    <s v=" CONVENIO ESPECIAL MANZANAR M1 /  MANZANAR M3 /  SAN JUAN M 3"/>
    <d v="2012-08-16T00:00:00"/>
    <d v="2013-12-11T00:00:00"/>
    <n v="1099154.1000000001"/>
    <n v="856102.54"/>
    <n v="1010807"/>
    <n v="2966063.64"/>
    <s v="-"/>
    <s v="-"/>
    <s v="-"/>
    <n v="1294984.6865999999"/>
    <n v="1670171.7801000001"/>
    <n v="907.5"/>
    <n v="0"/>
    <n v="0"/>
    <n v="0"/>
    <n v="0"/>
    <n v="0"/>
    <n v="0"/>
    <s v="-"/>
    <s v="FINALIZADO"/>
    <n v="1.0000001101459846"/>
    <n v="1.0000001101459846"/>
    <s v="-"/>
  </r>
  <r>
    <n v="2176"/>
    <x v="0"/>
    <s v="06. PLAN SANITARIO DE EMERGENCIA"/>
    <s v="-"/>
    <s v="-"/>
    <s v="-"/>
    <s v="EXPANSIÓN DE REDES"/>
    <s v="-"/>
    <s v="PLAN AYSA C+T D.R. SUR- LANUS"/>
    <n v="2"/>
    <x v="0"/>
    <n v="356"/>
    <x v="0"/>
    <x v="0"/>
    <n v="5"/>
    <s v="1048619"/>
    <n v="5"/>
    <s v="-"/>
    <n v="11"/>
    <n v="5"/>
    <n v="5"/>
    <n v="7"/>
    <n v="753"/>
    <n v="3"/>
    <n v="8"/>
    <n v="96"/>
    <s v="2"/>
    <s v="SIN P3"/>
    <s v="-"/>
    <s v="LANÚS"/>
    <s v="LANÚS"/>
    <s v=" CUADRAS FALTANTES EN RADIO SERVIDO SECTOR A, B Y D /  VILLA BESADA SECTOR C"/>
    <d v="2011-11-29T00:00:00"/>
    <d v="2013-12-30T00:00:00"/>
    <n v="1218845.57"/>
    <n v="3428153.13"/>
    <n v="490474.54040000029"/>
    <n v="5137473.2404000005"/>
    <s v="-"/>
    <n v="103347.20110000001"/>
    <n v="42609.036800000002"/>
    <n v="1773902.9457"/>
    <n v="3135535.6790999998"/>
    <n v="70621.722599999994"/>
    <n v="11456.6551"/>
    <n v="0"/>
    <n v="0"/>
    <n v="0"/>
    <n v="0"/>
    <n v="0"/>
    <s v="-"/>
    <s v="FINALIZADO"/>
    <n v="1"/>
    <n v="1"/>
    <s v="-"/>
  </r>
  <r>
    <n v="2177"/>
    <x v="0"/>
    <s v="06. PLAN SANITARIO DE EMERGENCIA"/>
    <s v="-"/>
    <s v="-"/>
    <s v="-"/>
    <s v="EXPANSIÓN DE REDES"/>
    <s v="-"/>
    <s v="EMPALMES CONEXIONES Y TRABAJOS ADICIONALES"/>
    <n v="2"/>
    <x v="0"/>
    <n v="356"/>
    <x v="0"/>
    <x v="0"/>
    <n v="5"/>
    <s v="1248405"/>
    <n v="5"/>
    <s v="-"/>
    <n v="11"/>
    <n v="5"/>
    <n v="5"/>
    <n v="7"/>
    <n v="753"/>
    <n v="3"/>
    <n v="8"/>
    <n v="96"/>
    <s v="2"/>
    <s v="SIN P3"/>
    <s v="-"/>
    <s v="ÁREA DE LA CONCESIÓN DE AYSA"/>
    <s v="ÁREA DE LA CONCESIÓN DE AYSA"/>
    <s v=" INTERV. ESP. Y P. EN SERVICIO ETAPA 10 /  INTERV. ESP. Y P. EN SERVICIO ETAPA 11 /  INTERV. ESP. Y P. EN SERVICIO ETAPA 12 /  INTERV. ESP. Y P. EN SERVICIO ETAPA 6 (EE) /  INTERV. ESP. Y P. EN SERVICIO ETAPA 9 /  INTERV. ESPECIALES (A+T)  ETAPA 4- SA 753 /  INTERV. ESPECIALES (A+T)  ETAPA 5- SA 760 / EMICO (VX007)"/>
    <d v="2011-09-13T00:00:00"/>
    <d v="2014-04-30T00:00:00"/>
    <n v="13430958.049999999"/>
    <n v="4613523.57"/>
    <n v="12341989.048500005"/>
    <n v="30386470.668500002"/>
    <s v="-"/>
    <s v="-"/>
    <s v="-"/>
    <n v="5073511.6363000004"/>
    <n v="19734973.845800001"/>
    <n v="5577985.1864"/>
    <n v="0"/>
    <n v="0"/>
    <n v="0"/>
    <n v="0"/>
    <n v="0"/>
    <n v="0"/>
    <s v="-"/>
    <s v="FINALIZADO"/>
    <n v="1"/>
    <n v="1"/>
    <s v="-"/>
  </r>
  <r>
    <n v="2178"/>
    <x v="0"/>
    <s v="06. PLAN SANITARIO DE EMERGENCIA"/>
    <s v="-"/>
    <s v="-"/>
    <s v="-"/>
    <s v="EXPANSIÓN DE REDES"/>
    <s v="SISTEMA AGUA LA MATANZA"/>
    <s v="PLAN AYSA A+T DR OESTE LA MATANZA"/>
    <n v="2"/>
    <x v="0"/>
    <n v="356"/>
    <x v="0"/>
    <x v="0"/>
    <n v="5"/>
    <s v="1248408"/>
    <n v="5"/>
    <s v="-"/>
    <n v="11"/>
    <n v="5"/>
    <n v="5"/>
    <n v="7"/>
    <n v="753"/>
    <n v="3"/>
    <n v="8"/>
    <n v="96"/>
    <s v="2"/>
    <s v="SIN P3"/>
    <s v="-"/>
    <s v="LA MATANZA"/>
    <s v="LA MATANZA"/>
    <s v=" BARRIO ALMAFUERTE /  DON JUAN M 8 /  EL TALA RED PRIMARIA /  LOS ALAMOS M 4 /  LUJAN M5 - VINCULACION POZOS LMO 123-120 /   ORO VERDE M6 /  PUENTE ESCURRA M4 /  SAN ENRIQUE RED PRIMARIA /  SAN MARIANO M1 /  SAN MARIANO M2 /  VINCULACIÓN POZOS LMN173_LMN034_LMN036 / IMPULSIÓN CATAN III OA687 /  VINCULACIÓN POZOS/BATERIA GIARDINO CON PRIMARIA/ S.F. VENECIA"/>
    <d v="2012-05-03T00:00:00"/>
    <d v="2013-06-01T00:00:00"/>
    <n v="9482178.7699999996"/>
    <n v="2364645.1"/>
    <n v="12423106.220099999"/>
    <n v="24269930.090099998"/>
    <s v="-"/>
    <s v="-"/>
    <s v="-"/>
    <n v="11099583.457800001"/>
    <n v="12398707.6587"/>
    <n v="777688.97360000003"/>
    <n v="-6050"/>
    <n v="0"/>
    <n v="0"/>
    <n v="0"/>
    <n v="0"/>
    <n v="0"/>
    <s v="-"/>
    <s v="FINALIZADO"/>
    <n v="1"/>
    <n v="1"/>
    <s v="-"/>
  </r>
  <r>
    <n v="2179"/>
    <x v="0"/>
    <s v="06. PLAN SANITARIO DE EMERGENCIA"/>
    <s v="-"/>
    <s v="-"/>
    <s v="-"/>
    <s v="EXPANSIÓN DE REDES"/>
    <s v="SISTEMA AGUA ESTEBAN ECHEVERRÍA"/>
    <s v="PLAN AYSA A+T DR SUR ESTEBAN ECHEVERRIA"/>
    <n v="2"/>
    <x v="0"/>
    <n v="356"/>
    <x v="0"/>
    <x v="0"/>
    <n v="5"/>
    <s v="1248413"/>
    <n v="5"/>
    <s v="-"/>
    <n v="11"/>
    <n v="5"/>
    <n v="5"/>
    <n v="7"/>
    <n v="753"/>
    <n v="3"/>
    <n v="8"/>
    <n v="96"/>
    <s v="2"/>
    <s v="SIN P3"/>
    <s v="-"/>
    <s v="ESTEBAN ECHEVERRÍA"/>
    <s v="ESTEBAN ECHEVERRÍA"/>
    <s v=" DON MARCELO M1 /  DON MARIANO M1 /  LA MORITA M1 /  SANTA CATALINA M 3"/>
    <d v="2012-05-15T00:00:00"/>
    <s v="nov-13"/>
    <n v="3845863.75"/>
    <n v="230587.55"/>
    <n v="2619995.0987000009"/>
    <n v="6696446.3987000007"/>
    <s v="-"/>
    <s v="-"/>
    <s v="-"/>
    <n v="2173424.7647000002"/>
    <n v="4097656.2596999998"/>
    <n v="341297.41210000002"/>
    <n v="63325.634000000005"/>
    <n v="10094.3282"/>
    <n v="0"/>
    <n v="0"/>
    <n v="10648"/>
    <n v="0"/>
    <s v="X"/>
    <s v="FINALIZADO"/>
    <n v="1"/>
    <n v="1.0000000147626351"/>
    <s v="-"/>
  </r>
  <r>
    <n v="2180"/>
    <x v="0"/>
    <s v="06. PLAN SANITARIO DE EMERGENCIA"/>
    <s v="-"/>
    <s v="-"/>
    <s v="-"/>
    <s v="EXPANSIÓN DE REDES"/>
    <s v="SISTEMA AGUA ALMIRANTE BROWN"/>
    <s v="PLAN AYSA A+T DR SUR ALMIRANTE BROWN"/>
    <n v="2"/>
    <x v="0"/>
    <n v="356"/>
    <x v="0"/>
    <x v="0"/>
    <n v="5"/>
    <s v="1248414"/>
    <n v="5"/>
    <s v="-"/>
    <n v="11"/>
    <n v="5"/>
    <n v="5"/>
    <n v="7"/>
    <n v="753"/>
    <n v="3"/>
    <n v="8"/>
    <n v="96"/>
    <s v="2"/>
    <s v="SIN P3"/>
    <s v="-"/>
    <s v="ALMIRANTE BROWN"/>
    <s v="ALMIRANTE BROWN"/>
    <s v=" LONGCHAMPS CENTRO M6 /  LONGCHAMPS ESTE M2 /  LONGCHAMPS ESTE M3"/>
    <d v="2012-07-03T00:00:00"/>
    <d v="2014-04-28T00:00:00"/>
    <n v="4217265.78"/>
    <n v="1630722.88"/>
    <n v="872055.10510000028"/>
    <n v="6720043.7651000004"/>
    <s v="-"/>
    <s v="-"/>
    <s v="-"/>
    <n v="1264785.2352"/>
    <n v="4604231.6336000003"/>
    <n v="854596.39630000002"/>
    <n v="-3569.5"/>
    <n v="0"/>
    <n v="0"/>
    <n v="0"/>
    <n v="0"/>
    <n v="0"/>
    <s v="-"/>
    <s v="FINALIZADO"/>
    <n v="1"/>
    <n v="1"/>
    <s v="-"/>
  </r>
  <r>
    <n v="2181"/>
    <x v="0"/>
    <s v="06. PLAN SANITARIO DE EMERGENCIA"/>
    <s v="-"/>
    <s v="-"/>
    <s v="-"/>
    <s v="EXPANSIÓN DE REDES"/>
    <s v="SISTEMA CLOACAS LA MATANZA"/>
    <s v="PLAN AYSA C+T DR OESTE LA MATANZA"/>
    <n v="2"/>
    <x v="0"/>
    <n v="356"/>
    <x v="0"/>
    <x v="0"/>
    <n v="5"/>
    <s v="1248608"/>
    <n v="5"/>
    <s v="-"/>
    <n v="11"/>
    <n v="5"/>
    <n v="5"/>
    <n v="7"/>
    <n v="753"/>
    <n v="3"/>
    <n v="8"/>
    <n v="96"/>
    <s v="2"/>
    <s v="SIN P3"/>
    <s v="-"/>
    <s v="LA MATANZA"/>
    <s v="LA MATANZA"/>
    <s v=" 22 DE ENERO SE (COLECTOR) RED PRIMARIA / 22 DE ENERO SECTOR ESTE M2 /  22 DE ENERO SECTOR ESTE M3"/>
    <d v="2013-09-06T00:00:00"/>
    <d v="2013-06-27T00:00:00"/>
    <n v="3047506.9"/>
    <n v="2803660.3"/>
    <n v="3721457.1882000007"/>
    <n v="9572624.3881999999"/>
    <s v="-"/>
    <s v="-"/>
    <s v="-"/>
    <n v="5248830.1864999998"/>
    <n v="4322523.7017000001"/>
    <n v="1270.5"/>
    <n v="0"/>
    <n v="0"/>
    <n v="0"/>
    <n v="0"/>
    <n v="0"/>
    <n v="0"/>
    <s v="-"/>
    <s v="FINALIZADO"/>
    <n v="1"/>
    <n v="1"/>
    <s v="-"/>
  </r>
  <r>
    <n v="2182"/>
    <x v="0"/>
    <s v="06. PLAN SANITARIO DE EMERGENCIA"/>
    <s v="-"/>
    <s v="-"/>
    <s v="-"/>
    <s v="EXPANSIÓN DE REDES"/>
    <s v="SISTEMA CLOACAS AVELLANEDA"/>
    <s v="PLAN AYSA C+T DR SUR AVELLANEDA"/>
    <n v="2"/>
    <x v="0"/>
    <n v="356"/>
    <x v="0"/>
    <x v="0"/>
    <n v="5"/>
    <s v="1248618"/>
    <n v="5"/>
    <s v="-"/>
    <n v="11"/>
    <n v="5"/>
    <n v="5"/>
    <n v="7"/>
    <n v="753"/>
    <n v="3"/>
    <n v="8"/>
    <n v="96"/>
    <s v="2"/>
    <s v="SIN P3"/>
    <s v="-"/>
    <s v="AVELLANEDA"/>
    <s v="AVELLANEDA"/>
    <s v=" OBRERO NORTE M 5 /  OBRERO NORTE M 6 /  OBRERO NORTE M2"/>
    <d v="2012-07-27T00:00:00"/>
    <d v="2013-05-30T00:00:00"/>
    <n v="9124983.4000000004"/>
    <n v="1271568.54"/>
    <n v="3575493.4382999986"/>
    <n v="13972045.3783"/>
    <s v="-"/>
    <s v="-"/>
    <s v="-"/>
    <n v="1364589.7217999999"/>
    <n v="6822372.7345000003"/>
    <n v="2752529.8177999998"/>
    <n v="3032553.1041999999"/>
    <n v="0"/>
    <n v="0"/>
    <n v="0"/>
    <n v="0"/>
    <n v="0"/>
    <s v="-"/>
    <s v="FINALIZADO"/>
    <n v="1"/>
    <n v="1"/>
    <s v="-"/>
  </r>
  <r>
    <n v="2183"/>
    <x v="0"/>
    <s v="06. PLAN SANITARIO DE EMERGENCIA"/>
    <s v="-"/>
    <s v="-"/>
    <s v="-"/>
    <s v="OBRAS VIALES ESTRATÉGICAS"/>
    <s v="-"/>
    <s v="RN. S/Nº &lt;PTE. PUEYRREDON - ACCESOS&gt;"/>
    <n v="2"/>
    <x v="13"/>
    <n v="604"/>
    <x v="20"/>
    <x v="38"/>
    <n v="1"/>
    <s v="2"/>
    <s v="-"/>
    <s v="51"/>
    <n v="11"/>
    <n v="4"/>
    <n v="2"/>
    <n v="2"/>
    <s v="-"/>
    <n v="4"/>
    <n v="3"/>
    <n v="6"/>
    <s v="1"/>
    <s v="-"/>
    <s v="-"/>
    <s v="AVELLANEDA"/>
    <s v="AVELLANEDA/CAPITAL FEDERAL"/>
    <s v="AVELLANEDA"/>
    <d v="2007-11-19T00:00:00"/>
    <d v="2008-07-31T00:00:00"/>
    <n v="2725924.03"/>
    <n v="62228"/>
    <n v="0"/>
    <n v="2788152.03"/>
    <n v="2982297.11"/>
    <s v="-"/>
    <s v="-"/>
    <s v="-"/>
    <s v="-"/>
    <s v="-"/>
    <n v="0"/>
    <n v="0"/>
    <s v="-"/>
    <s v="-"/>
    <n v="0"/>
    <s v="-"/>
    <s v="-"/>
    <s v="-"/>
    <n v="1.0696321713848582"/>
    <n v="1"/>
    <s v="LA OBRA SE EJECUTARÁ A TRAVES DE LA ACTIVIDAD 78. "/>
  </r>
  <r>
    <n v="2184"/>
    <x v="0"/>
    <s v="06. PLAN SANITARIO DE EMERGENCIA"/>
    <s v="-"/>
    <s v="-"/>
    <s v="-"/>
    <s v="OBRAS VIALES ESTRATÉGICAS"/>
    <s v="-"/>
    <s v="RN. S/Nº &lt;PTE. PUEYRREDON&gt;"/>
    <n v="2"/>
    <x v="13"/>
    <n v="604"/>
    <x v="20"/>
    <x v="38"/>
    <n v="4"/>
    <s v="1"/>
    <s v="-"/>
    <s v="51"/>
    <n v="11"/>
    <n v="4"/>
    <n v="2"/>
    <n v="2"/>
    <s v="-"/>
    <n v="4"/>
    <n v="3"/>
    <n v="6"/>
    <s v="1"/>
    <s v="-"/>
    <s v="-"/>
    <s v="AVELLANEDA"/>
    <s v="AVELLANEDA/CAPITAL FEDERAL"/>
    <s v="AVELLANEDA"/>
    <d v="2007-08-06T00:00:00"/>
    <d v="2008-06-06T00:00:00"/>
    <n v="520927"/>
    <n v="0"/>
    <n v="0"/>
    <n v="520927"/>
    <n v="736215"/>
    <s v="-"/>
    <s v="-"/>
    <s v="-"/>
    <s v="-"/>
    <s v="-"/>
    <n v="0"/>
    <n v="0"/>
    <s v="-"/>
    <s v="-"/>
    <n v="0"/>
    <s v="-"/>
    <s v="-"/>
    <s v="-"/>
    <n v="1.4132786359701071"/>
    <n v="1"/>
    <s v="LA OBRA SE EJECUTARÁ A TRAVES DE LA ACTIVIDAD 78. "/>
  </r>
  <r>
    <n v="2185"/>
    <x v="0"/>
    <s v="06. PLAN SANITARIO DE EMERGENCIA"/>
    <s v="-"/>
    <s v="-"/>
    <s v="-"/>
    <s v="OBRAS VIALES ESTRATÉGICAS"/>
    <s v="OBRA PUENTES PUEYRREDÓN- NICOLÁS AVELLANEDA- VICTORINO DE LA PLAZA- ALSINA"/>
    <s v="RN. S/Nº &lt;REMODELACION EDILICIA DE LOS ACCESOS AL PUENTE NICOLAS AVELLANEDA&gt;"/>
    <n v="2"/>
    <x v="13"/>
    <n v="604"/>
    <x v="20"/>
    <x v="38"/>
    <n v="5"/>
    <s v="2"/>
    <s v="-"/>
    <s v="51"/>
    <n v="11"/>
    <n v="4"/>
    <n v="2"/>
    <n v="2"/>
    <s v="-"/>
    <n v="4"/>
    <n v="3"/>
    <n v="6"/>
    <s v="1"/>
    <s v="-"/>
    <s v="-"/>
    <s v="AVELLANEDA"/>
    <s v="AVELLANEDA/CAPITAL FEDERAL"/>
    <s v="AVELLANEDA"/>
    <d v="2008-03-13T00:00:00"/>
    <d v="2010-06-13T00:00:00"/>
    <n v="5882484"/>
    <n v="1794554"/>
    <n v="11068128.470000001"/>
    <n v="18745166.469999999"/>
    <n v="10261454.68"/>
    <n v="8232056.6600000001"/>
    <n v="251654.85"/>
    <s v="-"/>
    <n v="1000067.29"/>
    <s v="-"/>
    <n v="0"/>
    <n v="0"/>
    <n v="68809"/>
    <n v="0"/>
    <n v="0"/>
    <n v="0"/>
    <s v="-"/>
    <s v="FINALIZADA"/>
    <n v="1.0570214199863546"/>
    <n v="1.0533999999999999"/>
    <s v="-"/>
  </r>
  <r>
    <n v="2186"/>
    <x v="0"/>
    <s v="06. PLAN SANITARIO DE EMERGENCIA"/>
    <s v="-"/>
    <s v="-"/>
    <s v="-"/>
    <s v="RED VIAL"/>
    <s v="-"/>
    <s v="RN. S/Nº &lt;PTE. PUEYRREDON&gt;&lt;RAMA DE BAJADA A LA AV. H. IRIGOYEN (EX PAVON)"/>
    <n v="2"/>
    <x v="13"/>
    <n v="604"/>
    <x v="20"/>
    <x v="38"/>
    <n v="5"/>
    <s v="4"/>
    <s v="-"/>
    <s v="51"/>
    <n v="11"/>
    <n v="4"/>
    <n v="2"/>
    <n v="2"/>
    <s v="-"/>
    <n v="4"/>
    <n v="3"/>
    <n v="6"/>
    <s v="1"/>
    <s v="-"/>
    <s v="-"/>
    <s v="AVELLANEDA"/>
    <s v="AVELLANEDA/CAPITAL FEDERAL"/>
    <s v="AVELLANEDA"/>
    <d v="2006-07-12T00:00:00"/>
    <d v="2006-10-12T00:00:00"/>
    <n v="1164620.07"/>
    <n v="0"/>
    <n v="0"/>
    <n v="1164620.07"/>
    <n v="1177243"/>
    <s v="-"/>
    <s v="-"/>
    <s v="-"/>
    <s v="-"/>
    <s v="-"/>
    <n v="0"/>
    <n v="0"/>
    <s v="-"/>
    <s v="-"/>
    <n v="0"/>
    <s v="-"/>
    <s v="-"/>
    <s v="-"/>
    <n v="1.0108386677553993"/>
    <n v="1"/>
    <s v="LA OBRA SE EJECUTARÁ A TRAVES DE LA ACTIVIDAD 78. "/>
  </r>
  <r>
    <n v="2187"/>
    <x v="0"/>
    <s v="06. PLAN SANITARIO DE EMERGENCIA"/>
    <s v="-"/>
    <s v="-"/>
    <s v="-"/>
    <s v="OBRAS VIALES ESTRATÉGICAS"/>
    <s v="-"/>
    <s v="R.N.Nº001 - ACCESO SUDESTE - TRAMO: SENTIDO CAPITAL: KM. 40,020 (AV. DARDO ROCHA - QUILMES)KM. 46,920 (CALLE MORSE - AVELLANEDA) SENTIDO BERNAL: KM. 40,020 (AV. DARDO ROCHA - QUILMES) KM. 46.920 (CALLE DEBENEDETTI - AVELLANEDA)"/>
    <n v="2"/>
    <x v="13"/>
    <n v="604"/>
    <x v="20"/>
    <x v="38"/>
    <n v="6"/>
    <s v="20"/>
    <s v="-"/>
    <s v="51"/>
    <n v="11"/>
    <n v="4"/>
    <n v="2"/>
    <n v="2"/>
    <s v="-"/>
    <n v="4"/>
    <n v="3"/>
    <n v="6"/>
    <s v="1"/>
    <s v="-"/>
    <s v="-"/>
    <s v="AVELLANEDA-QUILMES"/>
    <s v="AVELLANEDA/QUILMES"/>
    <s v="C.A.B.A.- AVELLANEDA - SARANDI - WILDE - DON BOSCO - BERNAL Y QUILMES"/>
    <d v="2010-01-05T00:00:00"/>
    <d v="2017-07-31T00:00:00"/>
    <n v="11947381"/>
    <n v="14506888.84"/>
    <n v="73143384.090000004"/>
    <n v="99597653.930000007"/>
    <s v="-"/>
    <n v="8247427.1600000001"/>
    <n v="20593120"/>
    <n v="31560356"/>
    <n v="22429253.129999999"/>
    <n v="4810762"/>
    <n v="11956736.6"/>
    <n v="0"/>
    <s v="-"/>
    <n v="0"/>
    <n v="0"/>
    <n v="0"/>
    <s v="-"/>
    <s v="FINALIZADA"/>
    <n v="1.0000000096387811"/>
    <n v="1"/>
    <s v="-"/>
  </r>
  <r>
    <n v="2188"/>
    <x v="0"/>
    <s v="06. PLAN SANITARIO DE EMERGENCIA"/>
    <s v="-"/>
    <s v="-"/>
    <s v="-"/>
    <s v="RED VIAL"/>
    <s v="-"/>
    <s v="RN. S/Nº &lt;PUENTES SOBRE EL RIACHUELO: NICOLAS AVELLANEDA Y ACCESOS Y NUEVO PUENTE PUEYRREDON Y ACCESOS&gt;"/>
    <n v="2"/>
    <x v="13"/>
    <n v="604"/>
    <x v="20"/>
    <x v="38"/>
    <n v="6"/>
    <s v="27"/>
    <s v="-"/>
    <s v="51"/>
    <n v="11"/>
    <n v="4"/>
    <n v="2"/>
    <n v="2"/>
    <s v="-"/>
    <n v="4"/>
    <n v="3"/>
    <n v="6"/>
    <s v="1"/>
    <s v="-"/>
    <s v="-"/>
    <s v="AVELLANEDA"/>
    <s v="AVELLANEDA/CAPITAL FEDERAL"/>
    <s v="C.A.B.A. - AVELLANEDA"/>
    <d v="2007-06-27T00:00:00"/>
    <d v="2012-07-27T00:00:00"/>
    <n v="36995476"/>
    <n v="27540353"/>
    <n v="99723154"/>
    <n v="164258983"/>
    <n v="47361878"/>
    <n v="51115473.75"/>
    <n v="23712923"/>
    <n v="35592901"/>
    <n v="5861955.5599999996"/>
    <n v="612866"/>
    <n v="0"/>
    <n v="0"/>
    <s v="-"/>
    <n v="0"/>
    <n v="0"/>
    <n v="0"/>
    <s v="-"/>
    <s v="FINALIZADA"/>
    <n v="0.99999399917141829"/>
    <n v="1"/>
    <s v="-"/>
  </r>
  <r>
    <n v="2189"/>
    <x v="0"/>
    <s v="06. PLAN SANITARIO DE EMERGENCIA"/>
    <s v="-"/>
    <s v="-"/>
    <s v="-"/>
    <s v="OBRAS VIALES ESTRATÉGICAS"/>
    <s v="-"/>
    <s v="ACCESO POR CALLE RIVADAVIA DESDE RUTA PROVINCIAL Nº58 Y CALLE GUEMES ENTRE RIVADAVIA Y LAVALLE"/>
    <n v="2"/>
    <x v="13"/>
    <n v="604"/>
    <x v="20"/>
    <x v="39"/>
    <n v="3"/>
    <s v="-"/>
    <n v="77"/>
    <s v="-"/>
    <n v="11"/>
    <n v="5"/>
    <n v="8"/>
    <n v="6"/>
    <n v="9999"/>
    <n v="4"/>
    <n v="3"/>
    <n v="6"/>
    <s v="1"/>
    <s v="-"/>
    <s v="-"/>
    <s v="SAN VICENTE"/>
    <s v="SAN VICENTE"/>
    <s v="SAN VICENTE"/>
    <d v="2010-10-05T00:00:00"/>
    <d v="2012-11-05T00:00:00"/>
    <n v="12342325"/>
    <n v="1247368"/>
    <n v="1321102.1499999999"/>
    <n v="14910795.15"/>
    <s v="-"/>
    <n v="3097975.86"/>
    <n v="5640531.3799999999"/>
    <n v="2423046.29"/>
    <n v="2052848.42"/>
    <n v="1454109.43"/>
    <n v="0"/>
    <n v="0"/>
    <s v="-"/>
    <n v="0"/>
    <n v="0"/>
    <n v="0"/>
    <s v="-"/>
    <s v="FINALIZADA"/>
    <n v="0.98375111672029114"/>
    <n v="1"/>
    <s v="-"/>
  </r>
  <r>
    <n v="2190"/>
    <x v="0"/>
    <s v="06. PLAN SANITARIO DE EMERGENCIA"/>
    <s v="-"/>
    <s v="-"/>
    <s v="-"/>
    <s v="RED VIAL"/>
    <s v="-"/>
    <s v="DESARROLLO CAMINO DE LA RIBERA 2º ETAPA - TRAMO: CALLE DEAN FUNES - PUENTE VICTORINO DE LA PLAZA"/>
    <n v="2"/>
    <x v="13"/>
    <n v="604"/>
    <x v="20"/>
    <x v="39"/>
    <n v="3"/>
    <s v="-"/>
    <n v="77"/>
    <s v="-"/>
    <n v="11"/>
    <n v="5"/>
    <n v="8"/>
    <n v="6"/>
    <n v="9999"/>
    <n v="4"/>
    <n v="3"/>
    <n v="6"/>
    <s v="1"/>
    <s v="-"/>
    <s v="-"/>
    <s v="AVELLANEDA"/>
    <s v="AVELLANEDA"/>
    <s v="AVELLANEDA"/>
    <d v="2011-07-25T00:00:00"/>
    <d v="2014-07-24T00:00:00"/>
    <n v="74707754.870000005"/>
    <n v="28938237.940000001"/>
    <n v="0"/>
    <n v="103645992.81"/>
    <s v="-"/>
    <s v="-"/>
    <n v="6456260.2000000002"/>
    <n v="11158829"/>
    <n v="24238036.16"/>
    <n v="25483517.379999999"/>
    <n v="8366803.54"/>
    <n v="0"/>
    <s v="-"/>
    <n v="0"/>
    <n v="0"/>
    <n v="0"/>
    <s v="-"/>
    <s v="EN EJECUCIÓN"/>
    <n v="0.73040398598696199"/>
    <n v="0.7671"/>
    <s v="-"/>
  </r>
  <r>
    <n v="2191"/>
    <x v="0"/>
    <s v="06. PLAN SANITARIO DE EMERGENCIA"/>
    <s v="-"/>
    <s v="-"/>
    <s v="-"/>
    <s v="OBRAS VIALES ESTRATÉGICAS"/>
    <s v="-"/>
    <s v="ALUMBRADO PUBLICO EN 4 MODULOS EN DIVERSOS BARRIOS DEL MUNICIPIO DE MERLO"/>
    <n v="2"/>
    <x v="13"/>
    <n v="604"/>
    <x v="20"/>
    <x v="39"/>
    <n v="3"/>
    <s v="-"/>
    <n v="77"/>
    <s v="-"/>
    <n v="11"/>
    <n v="5"/>
    <n v="8"/>
    <n v="6"/>
    <n v="9999"/>
    <n v="4"/>
    <n v="3"/>
    <n v="6"/>
    <s v="1"/>
    <s v="-"/>
    <s v="-"/>
    <s v="MERLO"/>
    <s v="MERLO"/>
    <s v="MERLO"/>
    <d v="2011-06-01T00:00:00"/>
    <d v="2011-08-01T00:00:00"/>
    <n v="10000000"/>
    <n v="0"/>
    <n v="0"/>
    <n v="10000000"/>
    <s v="-"/>
    <s v="-"/>
    <n v="525766.5"/>
    <n v="3745351.17"/>
    <s v="-"/>
    <s v="-"/>
    <n v="0"/>
    <n v="0"/>
    <s v="-"/>
    <n v="0"/>
    <n v="0"/>
    <n v="0"/>
    <s v="-"/>
    <s v="EN EJECUCIÓN"/>
    <n v="0.42711176699999998"/>
    <n v="0.42709999999999998"/>
    <s v="-"/>
  </r>
  <r>
    <n v="2192"/>
    <x v="0"/>
    <s v="06. PLAN SANITARIO DE EMERGENCIA"/>
    <s v="-"/>
    <s v="-"/>
    <s v="-"/>
    <s v="OBRAS VIALES ESTRATÉGICAS"/>
    <s v="-"/>
    <s v="RM.S/Nº - ILUMINACION CORREDOR R.N.Nº205 "/>
    <n v="2"/>
    <x v="13"/>
    <n v="604"/>
    <x v="20"/>
    <x v="39"/>
    <n v="3"/>
    <s v="-"/>
    <n v="77"/>
    <s v="-"/>
    <n v="11"/>
    <n v="5"/>
    <n v="8"/>
    <n v="6"/>
    <n v="9999"/>
    <n v="4"/>
    <n v="3"/>
    <n v="6"/>
    <s v="1"/>
    <s v="-"/>
    <s v="-"/>
    <s v="CAÑUELAS"/>
    <s v="MÁXIMO PAZ"/>
    <s v="CAÑUELAS"/>
    <d v="2011-02-07T00:00:00"/>
    <d v="2011-06-07T00:00:00"/>
    <n v="1052000"/>
    <n v="0"/>
    <n v="0"/>
    <n v="1052000"/>
    <s v="-"/>
    <n v="157800"/>
    <n v="690778"/>
    <n v="203422"/>
    <s v="-"/>
    <s v="-"/>
    <n v="0"/>
    <n v="0"/>
    <s v="-"/>
    <s v="-"/>
    <n v="0"/>
    <s v="-"/>
    <s v="-"/>
    <s v="-"/>
    <n v="1"/>
    <n v="1"/>
    <s v="-"/>
  </r>
  <r>
    <n v="2193"/>
    <x v="0"/>
    <s v="06. PLAN SANITARIO DE EMERGENCIA"/>
    <s v="-"/>
    <s v="-"/>
    <s v="-"/>
    <s v="OBRAS VIALES ESTRATÉGICAS"/>
    <s v="-"/>
    <s v="RM. S/N&lt;MUNICIPALIDAD DE ESTEBAN ECHEVERRIA&gt; / &lt;MEJORAS DEL SISTEMA LUMINICO - O.C. N° 2903&gt;"/>
    <n v="2"/>
    <x v="13"/>
    <n v="604"/>
    <x v="20"/>
    <x v="39"/>
    <n v="3"/>
    <s v="-"/>
    <n v="77"/>
    <s v="-"/>
    <n v="11"/>
    <n v="5"/>
    <n v="8"/>
    <n v="6"/>
    <n v="9999"/>
    <n v="4"/>
    <n v="3"/>
    <n v="6"/>
    <s v="1"/>
    <s v="-"/>
    <s v="-"/>
    <s v="ESTEBAN ECHEVERRÍA"/>
    <s v="LUIS GUILLON - MONTE GRANDE - EL JAHUEL"/>
    <s v="-"/>
    <d v="2009-09-25T00:00:00"/>
    <d v="2009-11-25T00:00:00"/>
    <n v="126471"/>
    <n v="0"/>
    <n v="0"/>
    <n v="126471"/>
    <s v="-"/>
    <n v="126470.8"/>
    <s v="-"/>
    <s v="-"/>
    <s v="-"/>
    <s v="-"/>
    <n v="0"/>
    <n v="0"/>
    <s v="-"/>
    <s v="-"/>
    <n v="0"/>
    <s v="-"/>
    <s v="-"/>
    <s v="-"/>
    <n v="0.99999841860979988"/>
    <n v="1"/>
    <s v="-"/>
  </r>
  <r>
    <n v="2194"/>
    <x v="0"/>
    <s v="06. PLAN SANITARIO DE EMERGENCIA"/>
    <s v="-"/>
    <s v="-"/>
    <s v="-"/>
    <s v="OBRAS VIALES ESTRATÉGICAS"/>
    <s v="-"/>
    <s v="&lt;MEJORAS DEL SISTEMA LUMINICO - AVENIDAS, CALLES Y PLAZAS&gt; ; &lt;MEJORAS DEL SISTEMA LUMINICO - O. C. Nº1204&gt;"/>
    <n v="2"/>
    <x v="13"/>
    <n v="604"/>
    <x v="20"/>
    <x v="39"/>
    <n v="3"/>
    <s v="-"/>
    <n v="77"/>
    <s v="-"/>
    <n v="11"/>
    <n v="5"/>
    <n v="8"/>
    <n v="6"/>
    <n v="9999"/>
    <n v="4"/>
    <n v="3"/>
    <n v="6"/>
    <s v="1"/>
    <s v="-"/>
    <s v="-"/>
    <s v="ESTEBAN ECHEVERRÍA"/>
    <s v="LUIS GUILLON - MONTE GRANDE - EL JAHUEL"/>
    <s v="-"/>
    <d v="2009-05-02T00:00:00"/>
    <d v="2009-06-02T00:00:00"/>
    <n v="209000"/>
    <n v="0"/>
    <n v="0"/>
    <n v="209000"/>
    <n v="209000"/>
    <s v="-"/>
    <s v="-"/>
    <s v="-"/>
    <s v="-"/>
    <s v="-"/>
    <n v="0"/>
    <n v="0"/>
    <s v="-"/>
    <s v="-"/>
    <n v="0"/>
    <s v="-"/>
    <s v="-"/>
    <s v="-"/>
    <n v="1"/>
    <n v="1"/>
    <s v="-"/>
  </r>
  <r>
    <n v="2195"/>
    <x v="0"/>
    <s v="06. PLAN SANITARIO DE EMERGENCIA"/>
    <s v="-"/>
    <s v="-"/>
    <s v="-"/>
    <s v="OBRAS VIALES ESTRATÉGICAS"/>
    <s v="-"/>
    <s v="RM. S/N&lt;MEJORAS DEL SISTEMA LUMINICO&gt; / &lt;AVENIDAS, CALLES Y PLAZAS - O.C. Nº 2062&gt;"/>
    <n v="2"/>
    <x v="13"/>
    <n v="604"/>
    <x v="20"/>
    <x v="39"/>
    <n v="3"/>
    <s v="-"/>
    <n v="77"/>
    <s v="-"/>
    <n v="11"/>
    <n v="5"/>
    <n v="8"/>
    <n v="6"/>
    <n v="9999"/>
    <n v="4"/>
    <n v="3"/>
    <n v="6"/>
    <s v="1"/>
    <s v="-"/>
    <s v="-"/>
    <s v="ESTEBAN ECHEVERRÍA"/>
    <s v="LUIS GUILLON - MONTE GRANDE - EL JAHUEL"/>
    <s v="-"/>
    <d v="2009-06-23T00:00:00"/>
    <d v="2009-07-23T00:00:00"/>
    <n v="14316"/>
    <n v="0"/>
    <n v="0"/>
    <n v="14316"/>
    <n v="14316"/>
    <s v="-"/>
    <s v="-"/>
    <s v="-"/>
    <s v="-"/>
    <s v="-"/>
    <n v="0"/>
    <n v="0"/>
    <s v="-"/>
    <s v="-"/>
    <n v="0"/>
    <s v="-"/>
    <s v="-"/>
    <s v="-"/>
    <n v="1"/>
    <n v="1"/>
    <s v="-"/>
  </r>
  <r>
    <n v="2196"/>
    <x v="0"/>
    <s v="06. PLAN SANITARIO DE EMERGENCIA"/>
    <s v="-"/>
    <s v="-"/>
    <s v="-"/>
    <s v="OBRAS VIALES ESTRATÉGICAS"/>
    <s v="-"/>
    <s v="RM. S/N&lt;MEJORAS DEL SISTEMA LUMINICO&gt; / &lt;AVENIDAS, CALLES Y PLAZAS - O.C. Nº 1608&gt;"/>
    <n v="2"/>
    <x v="13"/>
    <n v="604"/>
    <x v="20"/>
    <x v="39"/>
    <n v="3"/>
    <s v="-"/>
    <n v="77"/>
    <s v="-"/>
    <n v="11"/>
    <n v="5"/>
    <n v="8"/>
    <n v="6"/>
    <n v="9999"/>
    <n v="4"/>
    <n v="3"/>
    <n v="6"/>
    <s v="1"/>
    <s v="-"/>
    <s v="-"/>
    <s v="ESTEBAN ECHEVERRÍA"/>
    <s v="LUIS GUILLON - MONTE GRANDE - EL JAHUEL"/>
    <s v="-"/>
    <d v="2009-06-01T00:00:00"/>
    <d v="2009-07-01T00:00:00"/>
    <n v="38181"/>
    <n v="0"/>
    <n v="0"/>
    <n v="38181"/>
    <n v="38180.65"/>
    <s v="-"/>
    <s v="-"/>
    <s v="-"/>
    <s v="-"/>
    <s v="-"/>
    <n v="0"/>
    <n v="0"/>
    <s v="-"/>
    <s v="-"/>
    <n v="0"/>
    <s v="-"/>
    <s v="-"/>
    <s v="-"/>
    <n v="0.99999083313690063"/>
    <n v="1"/>
    <s v="-"/>
  </r>
  <r>
    <n v="2197"/>
    <x v="0"/>
    <s v="06. PLAN SANITARIO DE EMERGENCIA"/>
    <s v="-"/>
    <s v="-"/>
    <s v="-"/>
    <s v="OBRAS VIALES ESTRATÉGICAS"/>
    <s v="-"/>
    <s v="RM. S/N&lt;MEJORAS DEL SISTEMA LUMINICO&gt; / &lt;AVENIDAS, CALLES Y PLAZAS - O.C. Nº 1938&gt;"/>
    <n v="2"/>
    <x v="13"/>
    <n v="604"/>
    <x v="20"/>
    <x v="39"/>
    <n v="3"/>
    <s v="-"/>
    <n v="77"/>
    <s v="-"/>
    <n v="11"/>
    <n v="5"/>
    <n v="8"/>
    <n v="6"/>
    <n v="9999"/>
    <n v="4"/>
    <n v="3"/>
    <n v="6"/>
    <s v="1"/>
    <s v="-"/>
    <s v="-"/>
    <s v="ESTEBAN ECHEVERRÍA"/>
    <s v="LUIS GUILLON - MONTE GRANDE - EL JAHUEL"/>
    <s v="-"/>
    <d v="2009-05-02T00:00:00"/>
    <d v="2009-06-02T00:00:00"/>
    <n v="302900"/>
    <n v="0"/>
    <n v="0"/>
    <n v="302900"/>
    <n v="302900"/>
    <s v="-"/>
    <s v="-"/>
    <s v="-"/>
    <s v="-"/>
    <s v="-"/>
    <n v="0"/>
    <n v="0"/>
    <s v="-"/>
    <s v="-"/>
    <n v="0"/>
    <s v="-"/>
    <s v="-"/>
    <s v="-"/>
    <n v="1"/>
    <n v="1"/>
    <s v="-"/>
  </r>
  <r>
    <n v="2198"/>
    <x v="0"/>
    <s v="06. PLAN SANITARIO DE EMERGENCIA"/>
    <s v="-"/>
    <s v="-"/>
    <s v="-"/>
    <s v="OBRAS VIALES ESTRATÉGICAS"/>
    <s v="-"/>
    <s v="RM. S/N&lt;MEJORAS DEL SISTEMA LUMINICO&gt; / &lt;AVENIDAS, CALLES Y PLAZAS - O.C. Nº 1607&gt;"/>
    <n v="2"/>
    <x v="13"/>
    <n v="604"/>
    <x v="20"/>
    <x v="39"/>
    <n v="3"/>
    <s v="-"/>
    <n v="77"/>
    <s v="-"/>
    <n v="11"/>
    <n v="5"/>
    <n v="8"/>
    <n v="6"/>
    <n v="9999"/>
    <n v="4"/>
    <n v="3"/>
    <n v="6"/>
    <s v="1"/>
    <s v="-"/>
    <s v="-"/>
    <s v="ESTEBAN ECHEVERRÍA"/>
    <s v="LUIS GUILLON - MONTE GRANDE - EL JAHUEL"/>
    <s v="-"/>
    <d v="2009-06-01T00:00:00"/>
    <d v="2009-08-01T00:00:00"/>
    <n v="208971"/>
    <n v="0"/>
    <n v="0"/>
    <n v="208971"/>
    <n v="208971"/>
    <s v="-"/>
    <s v="-"/>
    <s v="-"/>
    <s v="-"/>
    <s v="-"/>
    <n v="0"/>
    <n v="0"/>
    <s v="-"/>
    <s v="-"/>
    <n v="0"/>
    <s v="-"/>
    <s v="-"/>
    <s v="-"/>
    <n v="1"/>
    <n v="1"/>
    <s v="-"/>
  </r>
  <r>
    <n v="2199"/>
    <x v="0"/>
    <s v="06. PLAN SANITARIO DE EMERGENCIA"/>
    <s v="-"/>
    <s v="-"/>
    <s v="-"/>
    <s v="OBRAS VIALES ESTRATÉGICAS"/>
    <s v="-"/>
    <s v="RM. S/N&lt;MUNICIPALIDAD DE ESTEBAN ECHEVERRIA&gt; / &lt;MEJORAS DEL SISTEMA LUMINICO - O.C. Nº 1609&gt;"/>
    <n v="2"/>
    <x v="13"/>
    <n v="604"/>
    <x v="20"/>
    <x v="39"/>
    <n v="3"/>
    <s v="-"/>
    <n v="77"/>
    <s v="-"/>
    <n v="11"/>
    <n v="5"/>
    <n v="8"/>
    <n v="6"/>
    <n v="9999"/>
    <n v="4"/>
    <n v="3"/>
    <n v="6"/>
    <s v="1"/>
    <s v="-"/>
    <s v="-"/>
    <s v="ESTEBAN ECHEVERRÍA"/>
    <s v="LUIS GUILLON - MONTE GRANDE - EL JAHUEL"/>
    <s v="-"/>
    <d v="2009-07-01T00:00:00"/>
    <d v="2009-09-01T00:00:00"/>
    <n v="58700"/>
    <n v="0"/>
    <n v="0"/>
    <n v="58700"/>
    <n v="58700"/>
    <s v="-"/>
    <s v="-"/>
    <s v="-"/>
    <s v="-"/>
    <s v="-"/>
    <n v="0"/>
    <n v="0"/>
    <s v="-"/>
    <s v="-"/>
    <n v="0"/>
    <s v="-"/>
    <s v="-"/>
    <s v="-"/>
    <n v="1"/>
    <n v="1"/>
    <s v="-"/>
  </r>
  <r>
    <n v="2200"/>
    <x v="0"/>
    <s v="06. PLAN SANITARIO DE EMERGENCIA"/>
    <s v="-"/>
    <s v="-"/>
    <s v="-"/>
    <s v="OBRAS VIALES ESTRATÉGICAS"/>
    <s v="-"/>
    <s v="RM. S/N&lt;MUNICIPALIDAD DE ESTEBAN ECHEVERRIA&gt; / &lt;MEJORAS DEL SISTEMA LUMINICO - O.C. Nº 2641&gt;"/>
    <n v="2"/>
    <x v="13"/>
    <n v="604"/>
    <x v="20"/>
    <x v="39"/>
    <n v="3"/>
    <s v="-"/>
    <n v="77"/>
    <s v="-"/>
    <n v="11"/>
    <n v="5"/>
    <n v="8"/>
    <n v="6"/>
    <n v="9999"/>
    <n v="4"/>
    <n v="3"/>
    <n v="6"/>
    <s v="1"/>
    <s v="-"/>
    <s v="-"/>
    <s v="ESTEBAN ECHEVERRÍA"/>
    <s v="LUIS GUILLON - MONTE GRANDE - EL JAHUEL"/>
    <s v="-"/>
    <d v="2009-08-21T00:00:00"/>
    <d v="2009-10-21T00:00:00"/>
    <n v="267814"/>
    <n v="0"/>
    <n v="0"/>
    <n v="267814"/>
    <n v="267813.96000000002"/>
    <s v="-"/>
    <s v="-"/>
    <s v="-"/>
    <s v="-"/>
    <s v="-"/>
    <n v="0"/>
    <n v="0"/>
    <s v="-"/>
    <s v="-"/>
    <n v="0"/>
    <s v="-"/>
    <s v="-"/>
    <s v="-"/>
    <n v="0.99999985064261021"/>
    <n v="1"/>
    <s v="-"/>
  </r>
  <r>
    <n v="2201"/>
    <x v="0"/>
    <s v="06. PLAN SANITARIO DE EMERGENCIA"/>
    <s v="-"/>
    <s v="-"/>
    <s v="-"/>
    <s v="OBRAS VIALES ESTRATÉGICAS"/>
    <s v="-"/>
    <s v="RM. S/N&lt;MUNICIPALIDAD DE ESTEBAN ECHEVERRIA&gt; / &lt;MEJORAS DEL SISTEMA LUMINICO - O.C. Nº 2060&gt;"/>
    <n v="2"/>
    <x v="13"/>
    <n v="604"/>
    <x v="20"/>
    <x v="39"/>
    <n v="3"/>
    <s v="-"/>
    <n v="77"/>
    <s v="-"/>
    <n v="11"/>
    <n v="5"/>
    <n v="8"/>
    <n v="6"/>
    <n v="9999"/>
    <n v="4"/>
    <n v="3"/>
    <n v="6"/>
    <s v="1"/>
    <s v="-"/>
    <s v="-"/>
    <s v="ESTEBAN ECHEVERRÍA"/>
    <s v="LUIS GUILLON - MONTE GRANDE - EL JAHUEL"/>
    <s v="-"/>
    <d v="2009-07-01T00:00:00"/>
    <d v="2009-09-01T00:00:00"/>
    <n v="155864"/>
    <n v="0"/>
    <n v="0"/>
    <n v="155864"/>
    <n v="155864"/>
    <s v="-"/>
    <s v="-"/>
    <s v="-"/>
    <s v="-"/>
    <s v="-"/>
    <n v="0"/>
    <n v="0"/>
    <s v="-"/>
    <s v="-"/>
    <n v="0"/>
    <s v="-"/>
    <s v="-"/>
    <s v="-"/>
    <n v="1"/>
    <n v="1"/>
    <s v="-"/>
  </r>
  <r>
    <n v="2202"/>
    <x v="0"/>
    <s v="06. PLAN SANITARIO DE EMERGENCIA"/>
    <s v="-"/>
    <s v="-"/>
    <s v="-"/>
    <s v="OBRAS VIALES ESTRATÉGICAS"/>
    <s v="-"/>
    <s v="&lt;ILUMINACION PAVIMENTOS URBANOS - LOCALIDAD DE VILLARS&gt;"/>
    <n v="2"/>
    <x v="13"/>
    <n v="604"/>
    <x v="20"/>
    <x v="39"/>
    <n v="3"/>
    <s v="-"/>
    <n v="77"/>
    <s v="-"/>
    <n v="11"/>
    <n v="5"/>
    <n v="8"/>
    <n v="6"/>
    <n v="9999"/>
    <n v="4"/>
    <n v="3"/>
    <n v="6"/>
    <s v="1"/>
    <s v="-"/>
    <s v="-"/>
    <s v="GENERAL LAS HERAS"/>
    <s v="GENERAL LAS HERAS"/>
    <s v="GENERAL LAS HERAS"/>
    <d v="2009-06-01T00:00:00"/>
    <d v="2009-08-01T00:00:00"/>
    <n v="176769"/>
    <n v="0"/>
    <n v="0"/>
    <n v="176769"/>
    <n v="176768.85"/>
    <s v="-"/>
    <s v="-"/>
    <s v="-"/>
    <s v="-"/>
    <s v="-"/>
    <n v="0"/>
    <n v="0"/>
    <s v="-"/>
    <s v="-"/>
    <n v="0"/>
    <s v="-"/>
    <s v="-"/>
    <s v="-"/>
    <n v="0.99999915143492357"/>
    <n v="1"/>
    <s v="-"/>
  </r>
  <r>
    <n v="2203"/>
    <x v="0"/>
    <s v="06. PLAN SANITARIO DE EMERGENCIA"/>
    <s v="-"/>
    <s v="-"/>
    <s v="-"/>
    <s v="OBRAS VIALES ESTRATÉGICAS"/>
    <s v="-"/>
    <s v="&lt;REPOTENCIACION DEL ALUMBRADO PUBLICO - CIUDAD GENERAL LAS HERAS&gt;"/>
    <n v="2"/>
    <x v="13"/>
    <n v="604"/>
    <x v="20"/>
    <x v="39"/>
    <n v="3"/>
    <s v="-"/>
    <n v="77"/>
    <s v="-"/>
    <n v="11"/>
    <n v="5"/>
    <n v="8"/>
    <n v="6"/>
    <n v="9999"/>
    <n v="4"/>
    <n v="3"/>
    <n v="6"/>
    <s v="1"/>
    <s v="-"/>
    <s v="-"/>
    <s v="GENERAL LAS HERAS"/>
    <s v="GENERAL LAS HERAS"/>
    <s v="GENERAL LAS HERAS"/>
    <d v="2008-06-01T00:00:00"/>
    <d v="2009-08-01T00:00:00"/>
    <n v="246169"/>
    <n v="0"/>
    <n v="0"/>
    <n v="246169"/>
    <n v="246163.62"/>
    <s v="-"/>
    <s v="-"/>
    <s v="-"/>
    <s v="-"/>
    <s v="-"/>
    <n v="0"/>
    <n v="0"/>
    <s v="-"/>
    <s v="-"/>
    <n v="0"/>
    <s v="-"/>
    <s v="-"/>
    <s v="-"/>
    <n v="0.99997814509544258"/>
    <n v="1"/>
    <s v="-"/>
  </r>
  <r>
    <n v="2204"/>
    <x v="0"/>
    <s v="06. PLAN SANITARIO DE EMERGENCIA"/>
    <s v="-"/>
    <s v="-"/>
    <s v="-"/>
    <s v="OBRAS VIALES ESTRATÉGICAS"/>
    <s v="-"/>
    <s v="&lt;CALLES COMERCIALES - MATERIALES&gt;"/>
    <n v="2"/>
    <x v="13"/>
    <n v="604"/>
    <x v="20"/>
    <x v="39"/>
    <n v="3"/>
    <s v="-"/>
    <n v="77"/>
    <s v="-"/>
    <n v="11"/>
    <n v="5"/>
    <n v="8"/>
    <n v="6"/>
    <n v="9999"/>
    <n v="4"/>
    <n v="3"/>
    <n v="6"/>
    <s v="1"/>
    <s v="-"/>
    <s v="-"/>
    <s v="GENERAL LAS HERAS"/>
    <s v="GENERAL LAS HERAS"/>
    <s v="GENERAL LAS HERAS"/>
    <d v="2009-07-01T00:00:00"/>
    <d v="2009-10-29T00:00:00"/>
    <n v="611064"/>
    <n v="0"/>
    <n v="0"/>
    <n v="611064"/>
    <n v="611064"/>
    <s v="-"/>
    <s v="-"/>
    <s v="-"/>
    <s v="-"/>
    <s v="-"/>
    <n v="0"/>
    <n v="0"/>
    <s v="-"/>
    <s v="-"/>
    <n v="0"/>
    <s v="-"/>
    <s v="-"/>
    <s v="-"/>
    <n v="1"/>
    <n v="1"/>
    <s v="-"/>
  </r>
  <r>
    <n v="2205"/>
    <x v="0"/>
    <s v="06. PLAN SANITARIO DE EMERGENCIA"/>
    <s v="-"/>
    <s v="-"/>
    <s v="-"/>
    <s v="RED VIAL"/>
    <s v="-"/>
    <s v="RM. S/N° - OBRAS COMPLEMENTARIAS DE LA PAV. CAMINO DE LA RIBERA ENTRE PTE. PERON Y NEWTON"/>
    <n v="2"/>
    <x v="13"/>
    <n v="604"/>
    <x v="20"/>
    <x v="39"/>
    <n v="3"/>
    <s v="-"/>
    <n v="40"/>
    <s v="-"/>
    <n v="15"/>
    <n v="5"/>
    <n v="8"/>
    <n v="6"/>
    <n v="9999"/>
    <n v="4"/>
    <n v="3"/>
    <n v="6"/>
    <s v="1"/>
    <s v="-"/>
    <s v="-"/>
    <s v="LOMAS DE ZAMORA"/>
    <s v="LOMAS DE ZAMORA"/>
    <s v="LOMAS DE ZAMORA"/>
    <d v="2009-05-20T00:00:00"/>
    <d v="2009-11-20T00:00:00"/>
    <n v="3494049"/>
    <n v="0"/>
    <n v="0"/>
    <n v="3494049"/>
    <n v="349404.91"/>
    <s v="-"/>
    <s v="-"/>
    <s v="-"/>
    <s v="-"/>
    <s v="-"/>
    <n v="0"/>
    <n v="0"/>
    <s v="-"/>
    <n v="0"/>
    <n v="0"/>
    <n v="0"/>
    <s v="-"/>
    <s v="EN EJECUCIÓN"/>
    <n v="0.10000000286200908"/>
    <n v="0.1"/>
    <s v="-"/>
  </r>
  <r>
    <n v="2206"/>
    <x v="0"/>
    <s v="06. PLAN SANITARIO DE EMERGENCIA"/>
    <s v="-"/>
    <s v="-"/>
    <s v="-"/>
    <s v="OBRAS VIALES ESTRATÉGICAS"/>
    <s v="-"/>
    <s v="S/ PUENTE BAJO NIVEL EN LA INTERSECCION R.P. Nº 4 Y R.P. Nº 210/CAMINO DE CINTURA Y AVDA. H. IRIGOYEN"/>
    <n v="2"/>
    <x v="13"/>
    <n v="604"/>
    <x v="20"/>
    <x v="39"/>
    <n v="3"/>
    <s v="-"/>
    <n v="77"/>
    <s v="-"/>
    <n v="11"/>
    <n v="5"/>
    <n v="8"/>
    <n v="6"/>
    <n v="9999"/>
    <n v="4"/>
    <n v="3"/>
    <n v="6"/>
    <s v="1"/>
    <s v="-"/>
    <s v="-"/>
    <s v="ALMIRANTE BROWN"/>
    <s v="CLAYPOLE"/>
    <s v="CLAYPOLE"/>
    <s v="-"/>
    <d v="2012-07-04T00:00:00"/>
    <n v="54296377"/>
    <n v="0"/>
    <n v="0"/>
    <n v="54296377"/>
    <s v="-"/>
    <s v="-"/>
    <n v="5429637.7000000002"/>
    <s v="-"/>
    <s v="-"/>
    <s v="-"/>
    <n v="0"/>
    <n v="0"/>
    <s v="-"/>
    <n v="0"/>
    <n v="0"/>
    <n v="0"/>
    <s v="-"/>
    <s v="CONTRATADA"/>
    <n v="0.1"/>
    <n v="0"/>
    <s v="-"/>
  </r>
  <r>
    <n v="2207"/>
    <x v="0"/>
    <s v="06. PLAN SANITARIO DE EMERGENCIA"/>
    <s v="-"/>
    <s v="-"/>
    <s v="-"/>
    <s v="OBRAS VIALES ESTRATÉGICAS"/>
    <s v="-"/>
    <s v="AV. REPUBLICA ARGENTINA ENTRE MONTE VERDE Y HUGO DEL CARRIL"/>
    <n v="2"/>
    <x v="13"/>
    <n v="604"/>
    <x v="20"/>
    <x v="39"/>
    <n v="3"/>
    <s v="-"/>
    <n v="77"/>
    <s v="-"/>
    <n v="11"/>
    <n v="5"/>
    <n v="8"/>
    <n v="6"/>
    <n v="9999"/>
    <n v="4"/>
    <n v="3"/>
    <n v="6"/>
    <s v="1"/>
    <s v="-"/>
    <s v="-"/>
    <s v="ALMIRANTE BROWN"/>
    <s v="LONGCHAMPS"/>
    <s v="LONGCHAMPS"/>
    <d v="2012-05-14T00:00:00"/>
    <d v="2013-08-07T00:00:00"/>
    <n v="3420030"/>
    <n v="385977"/>
    <n v="0"/>
    <n v="3806007"/>
    <s v="-"/>
    <s v="-"/>
    <n v="342003"/>
    <n v="178014.42"/>
    <n v="3154605.64"/>
    <s v="-"/>
    <n v="0"/>
    <n v="0"/>
    <s v="-"/>
    <n v="0"/>
    <n v="0"/>
    <n v="0"/>
    <s v="-"/>
    <s v="EN EJECUCIÓN"/>
    <n v="0.96547984804021647"/>
    <n v="0.96919999999999995"/>
    <s v="-"/>
  </r>
  <r>
    <n v="2208"/>
    <x v="0"/>
    <s v="06. PLAN SANITARIO DE EMERGENCIA"/>
    <s v="-"/>
    <s v="-"/>
    <s v="-"/>
    <s v="OBRAS VIALES ESTRATÉGICAS"/>
    <s v="-"/>
    <s v="CALLE SALTA ENTRE JUAN DE GARAY (LTE DE PARTIDO)"/>
    <n v="2"/>
    <x v="13"/>
    <n v="604"/>
    <x v="20"/>
    <x v="39"/>
    <n v="3"/>
    <s v="-"/>
    <n v="77"/>
    <s v="-"/>
    <n v="11"/>
    <n v="5"/>
    <n v="8"/>
    <n v="6"/>
    <n v="9999"/>
    <n v="4"/>
    <n v="3"/>
    <n v="6"/>
    <s v="1"/>
    <s v="-"/>
    <s v="-"/>
    <s v="ALMIRANTE BROWN"/>
    <s v="TEMPERLEY"/>
    <s v="TEMPERLEY"/>
    <d v="2012-05-21T00:00:00"/>
    <d v="2012-09-21T00:00:00"/>
    <n v="3373258"/>
    <n v="380683"/>
    <n v="0"/>
    <n v="3753941"/>
    <s v="-"/>
    <s v="-"/>
    <n v="337325.8"/>
    <n v="55582"/>
    <n v="244268.52"/>
    <s v="-"/>
    <n v="0"/>
    <n v="0"/>
    <s v="-"/>
    <n v="0"/>
    <n v="0"/>
    <n v="0"/>
    <s v="-"/>
    <s v="EN EJECUCIÓN"/>
    <n v="0.16973530484362964"/>
    <n v="8.8999999999999996E-2"/>
    <s v="-"/>
  </r>
  <r>
    <n v="2209"/>
    <x v="0"/>
    <s v="06. PLAN SANITARIO DE EMERGENCIA"/>
    <s v="-"/>
    <s v="-"/>
    <s v="-"/>
    <s v="OBRAS VIALES ESTRATÉGICAS"/>
    <s v="-"/>
    <s v="AVENIDA BERLIN ENTRE ESPORA Y AV. LONGCHAMPS"/>
    <n v="2"/>
    <x v="13"/>
    <n v="604"/>
    <x v="20"/>
    <x v="39"/>
    <n v="3"/>
    <s v="-"/>
    <n v="77"/>
    <s v="-"/>
    <n v="11"/>
    <n v="5"/>
    <n v="8"/>
    <n v="6"/>
    <n v="9999"/>
    <n v="4"/>
    <n v="3"/>
    <n v="6"/>
    <s v="1"/>
    <s v="-"/>
    <s v="-"/>
    <s v="ALMIRANTE BROWN"/>
    <s v="LONGCHAMPS"/>
    <s v="LONGCHAMPS"/>
    <d v="2012-01-16T00:00:00"/>
    <d v="2013-06-15T00:00:00"/>
    <n v="8680263"/>
    <n v="4391177.54"/>
    <n v="3980822.04"/>
    <n v="17052262.579999998"/>
    <s v="-"/>
    <s v="-"/>
    <n v="868026.3"/>
    <n v="3637368"/>
    <n v="3105038.84"/>
    <s v="-"/>
    <n v="0"/>
    <n v="8266657.2300000004"/>
    <s v="-"/>
    <n v="0"/>
    <n v="0"/>
    <n v="0"/>
    <s v="-"/>
    <s v="FINALIZADA"/>
    <n v="0.93108408901829165"/>
    <n v="0.96550000000000002"/>
    <s v="-"/>
  </r>
  <r>
    <n v="2210"/>
    <x v="0"/>
    <s v="06. PLAN SANITARIO DE EMERGENCIA"/>
    <s v="-"/>
    <s v="-"/>
    <s v="-"/>
    <s v="OBRAS VIALES ESTRATÉGICAS"/>
    <s v="-"/>
    <s v="ETAPA I  CALLE BYNNON ENTRE AV. ESPORA Y ARROYO LAS PERDICES"/>
    <n v="2"/>
    <x v="13"/>
    <n v="604"/>
    <x v="20"/>
    <x v="39"/>
    <n v="3"/>
    <s v="-"/>
    <n v="77"/>
    <s v="-"/>
    <n v="11"/>
    <n v="5"/>
    <n v="8"/>
    <n v="6"/>
    <n v="9999"/>
    <n v="4"/>
    <n v="3"/>
    <n v="6"/>
    <s v="1"/>
    <s v="-"/>
    <s v="-"/>
    <s v="ALMIRANTE BROWN"/>
    <s v="ADROGUE - J. MARMOL"/>
    <s v="ADROGUE"/>
    <d v="2012-01-10T00:00:00"/>
    <d v="2013-06-01T00:00:00"/>
    <n v="19463253"/>
    <n v="4490925"/>
    <n v="0"/>
    <n v="23954178"/>
    <s v="-"/>
    <s v="-"/>
    <n v="1946325.3"/>
    <n v="5344031"/>
    <n v="1457112.6"/>
    <s v="-"/>
    <n v="0"/>
    <n v="1993725.13"/>
    <s v="-"/>
    <n v="0"/>
    <n v="0"/>
    <n v="0"/>
    <s v="-"/>
    <s v="EN EJECUCIÓN"/>
    <n v="0.44840587015759842"/>
    <n v="0.39960000000000001"/>
    <s v="-"/>
  </r>
  <r>
    <n v="2211"/>
    <x v="0"/>
    <s v="06. PLAN SANITARIO DE EMERGENCIA"/>
    <s v="-"/>
    <s v="-"/>
    <s v="-"/>
    <s v="OBRAS VIALES ESTRATÉGICAS"/>
    <s v="-"/>
    <s v="ETAPA II CALLE BYNNON ENTRE ARROYO LAS PERDICES Y AVDA. D. ALVA "/>
    <n v="2"/>
    <x v="13"/>
    <n v="604"/>
    <x v="20"/>
    <x v="39"/>
    <n v="3"/>
    <s v="-"/>
    <n v="77"/>
    <s v="-"/>
    <n v="11"/>
    <n v="5"/>
    <n v="8"/>
    <n v="6"/>
    <n v="9999"/>
    <n v="4"/>
    <n v="3"/>
    <n v="6"/>
    <s v="1"/>
    <s v="-"/>
    <s v="-"/>
    <s v="ALMIRANTE BROWN"/>
    <s v="JOSÉ MÁRMOL"/>
    <s v="JOSE MARMOL"/>
    <d v="2012-01-05T00:00:00"/>
    <d v="2013-07-05T00:00:00"/>
    <n v="18434956"/>
    <n v="4253725"/>
    <n v="0"/>
    <n v="22688681"/>
    <s v="-"/>
    <s v="-"/>
    <n v="184395.6"/>
    <n v="3674594"/>
    <n v="7753066.9000000004"/>
    <s v="-"/>
    <n v="0"/>
    <n v="0"/>
    <s v="-"/>
    <n v="0"/>
    <n v="0"/>
    <n v="0"/>
    <s v="-"/>
    <s v="EN EJECUCIÓN"/>
    <n v="0.51179954004377781"/>
    <n v="0.54820000000000002"/>
    <s v="-"/>
  </r>
  <r>
    <n v="2212"/>
    <x v="0"/>
    <s v="06. PLAN SANITARIO DE EMERGENCIA"/>
    <s v="-"/>
    <s v="-"/>
    <s v="-"/>
    <s v="OBRAS VIALES ESTRATÉGICAS"/>
    <s v="-"/>
    <s v="VIDAL ENTRE R.P. Nº 4  Y R.P. Nº 210"/>
    <n v="2"/>
    <x v="13"/>
    <n v="604"/>
    <x v="20"/>
    <x v="39"/>
    <n v="3"/>
    <s v="-"/>
    <n v="77"/>
    <s v="-"/>
    <n v="11"/>
    <n v="5"/>
    <n v="8"/>
    <n v="6"/>
    <n v="9999"/>
    <n v="4"/>
    <n v="3"/>
    <n v="6"/>
    <s v="1"/>
    <s v="-"/>
    <s v="-"/>
    <s v="ALMIRANTE BROWN"/>
    <s v="BURZACO"/>
    <s v="BURZACO"/>
    <d v="2012-01-09T00:00:00"/>
    <d v="2012-10-09T00:00:00"/>
    <n v="9326372"/>
    <n v="1052624"/>
    <n v="950902.19999999925"/>
    <n v="11329898.199999999"/>
    <s v="-"/>
    <s v="-"/>
    <n v="932637.2"/>
    <n v="1778699"/>
    <n v="382110.25"/>
    <s v="-"/>
    <n v="0"/>
    <n v="0"/>
    <s v="-"/>
    <n v="0"/>
    <n v="0"/>
    <n v="0"/>
    <s v="-"/>
    <s v="EN EJECUCIÓN"/>
    <n v="0.27303391393225407"/>
    <n v="0.21190000000000001"/>
    <s v="-"/>
  </r>
  <r>
    <n v="2213"/>
    <x v="0"/>
    <s v="06. PLAN SANITARIO DE EMERGENCIA"/>
    <s v="-"/>
    <s v="-"/>
    <s v="-"/>
    <s v="OBRAS VIALES ESTRATÉGICAS"/>
    <s v="-"/>
    <s v="&lt;NUEVO EDIFICIO PARA LA DIRECCION DE TRANSITO, PISTA DE CONDUCCION Y PARQUE INFANTIL&gt; UBICACIÓN: CALLES BRANSEN / SPURR / PIÑERO / AV. MUJERES ARGENTINAS"/>
    <n v="2"/>
    <x v="13"/>
    <n v="604"/>
    <x v="20"/>
    <x v="39"/>
    <n v="3"/>
    <s v="-"/>
    <n v="77"/>
    <s v="-"/>
    <n v="11"/>
    <n v="5"/>
    <n v="8"/>
    <n v="6"/>
    <n v="9999"/>
    <n v="4"/>
    <n v="3"/>
    <n v="6"/>
    <s v="1"/>
    <s v="-"/>
    <s v="-"/>
    <s v="AVELLANEDA"/>
    <s v="AVELLANEDA"/>
    <s v="AVELLANEDA"/>
    <d v="2009-04-08T00:00:00"/>
    <d v="2010-09-30T00:00:00"/>
    <n v="6292734.3499999996"/>
    <n v="0"/>
    <n v="0"/>
    <n v="6292734.3499999996"/>
    <n v="922222"/>
    <n v="1306813.01"/>
    <n v="4063218.57"/>
    <s v="-"/>
    <s v="-"/>
    <s v="-"/>
    <n v="0"/>
    <n v="0"/>
    <s v="-"/>
    <n v="0"/>
    <n v="0"/>
    <n v="0"/>
    <s v="-"/>
    <s v="FINALIZADA"/>
    <n v="0.99992359919023122"/>
    <n v="1"/>
    <s v="-"/>
  </r>
  <r>
    <n v="2214"/>
    <x v="0"/>
    <s v="06. PLAN SANITARIO DE EMERGENCIA"/>
    <s v="-"/>
    <s v="-"/>
    <s v="-"/>
    <s v="OBRAS VIALES ESTRATÉGICAS"/>
    <s v="-"/>
    <s v="&quot;CONVENIO PLAN DE OBRAS PARA TODOS LOS ARGENTINOS&quot; CON LA MUNICIPALIDAD DE ESTEBAN ECHEVERRIA, MEJORAS DEL SISTEMA LUMINICO EN AVENIDA,CALLES Y PLAZAS.O COMPRA N° 735"/>
    <n v="2"/>
    <x v="13"/>
    <n v="604"/>
    <x v="20"/>
    <x v="39"/>
    <n v="3"/>
    <s v="-"/>
    <n v="77"/>
    <s v="-"/>
    <n v="11"/>
    <n v="5"/>
    <n v="8"/>
    <n v="6"/>
    <n v="9999"/>
    <n v="4"/>
    <n v="3"/>
    <n v="6"/>
    <s v="1"/>
    <s v="-"/>
    <s v="-"/>
    <s v="ESTEBAN ECHEVERRÍA"/>
    <s v="LUIS GUILLON - MONTE GRANDE - EL JAHUEL"/>
    <s v="MEJORAS DEL SISTEMA LUMINICO"/>
    <d v="2009-06-01T00:00:00"/>
    <d v="2009-07-01T00:00:00"/>
    <n v="302900"/>
    <n v="0"/>
    <n v="0"/>
    <n v="302900"/>
    <n v="302900"/>
    <s v="-"/>
    <s v="-"/>
    <s v="-"/>
    <s v="-"/>
    <s v="-"/>
    <n v="0"/>
    <n v="0"/>
    <s v="-"/>
    <s v="-"/>
    <n v="0"/>
    <s v="-"/>
    <s v="-"/>
    <s v="-"/>
    <n v="1"/>
    <n v="1"/>
    <s v="-"/>
  </r>
  <r>
    <n v="2215"/>
    <x v="0"/>
    <s v="06. PLAN SANITARIO DE EMERGENCIA"/>
    <s v="-"/>
    <s v="-"/>
    <s v="-"/>
    <s v="OBRAS VIALES ESTRATÉGICAS"/>
    <s v="-"/>
    <s v="RM. S/N&lt;MUNICIPALIDAD DE ESTEBAN ECHEVERRIA&gt; / &lt;MEJORAS DEL SISTEMA LUMINICO - O.C. Nº 2061&gt;"/>
    <n v="2"/>
    <x v="13"/>
    <n v="604"/>
    <x v="20"/>
    <x v="39"/>
    <n v="3"/>
    <s v="-"/>
    <n v="77"/>
    <s v="-"/>
    <n v="11"/>
    <n v="5"/>
    <n v="8"/>
    <n v="6"/>
    <n v="9999"/>
    <n v="4"/>
    <n v="3"/>
    <n v="6"/>
    <s v="1"/>
    <s v="-"/>
    <s v="-"/>
    <s v="ESTEBAN ECHEVERRÍA"/>
    <s v="LUIS GUILLON - MONTE GRANDE - EL JAHUEL"/>
    <s v="MEJORAS DEL SISTEMA LUMINICO"/>
    <d v="2009-07-01T00:00:00"/>
    <d v="2009-09-01T00:00:00"/>
    <n v="159376"/>
    <n v="0"/>
    <n v="0"/>
    <n v="159376"/>
    <n v="159376"/>
    <s v="-"/>
    <s v="-"/>
    <s v="-"/>
    <s v="-"/>
    <s v="-"/>
    <n v="0"/>
    <n v="0"/>
    <s v="-"/>
    <s v="-"/>
    <n v="0"/>
    <s v="-"/>
    <s v="-"/>
    <s v="-"/>
    <n v="1"/>
    <n v="1"/>
    <s v="-"/>
  </r>
  <r>
    <n v="2216"/>
    <x v="0"/>
    <s v="06. PLAN SANITARIO DE EMERGENCIA"/>
    <s v="-"/>
    <s v="-"/>
    <s v="-"/>
    <s v="OBRAS VIALES ESTRATÉGICAS"/>
    <s v="-"/>
    <s v="RM. S/N&lt;MUNICIPALIDAD DE ESTEBAN ECHEVERRIA&gt; / &lt;MEJORAS DEL SISTEMA LUMINICO - O.C. N° 2761&gt;"/>
    <n v="2"/>
    <x v="13"/>
    <n v="604"/>
    <x v="20"/>
    <x v="39"/>
    <n v="3"/>
    <s v="-"/>
    <n v="77"/>
    <s v="-"/>
    <n v="11"/>
    <n v="5"/>
    <n v="8"/>
    <n v="6"/>
    <n v="9999"/>
    <n v="4"/>
    <n v="3"/>
    <n v="6"/>
    <s v="1"/>
    <s v="-"/>
    <s v="-"/>
    <s v="ESTEBAN ECHEVERRÍA"/>
    <s v="LUIS GUILLON - MONTE GRANDE - EL JAHUEL"/>
    <s v="MEJORAS DEL SISTEMA LUMINICO"/>
    <d v="2009-09-09T00:00:00"/>
    <d v="2009-10-09T00:00:00"/>
    <n v="98228"/>
    <n v="0"/>
    <n v="0"/>
    <n v="98228"/>
    <s v="-"/>
    <n v="98227.8"/>
    <s v="-"/>
    <s v="-"/>
    <s v="-"/>
    <s v="-"/>
    <n v="0"/>
    <n v="0"/>
    <s v="-"/>
    <s v="-"/>
    <n v="0"/>
    <s v="-"/>
    <s v="-"/>
    <s v="-"/>
    <n v="0.99999796392067442"/>
    <n v="1"/>
    <s v="SUBEJECUCIÓN CONTRACTUAL"/>
  </r>
  <r>
    <n v="2217"/>
    <x v="0"/>
    <s v="06. PLAN SANITARIO DE EMERGENCIA"/>
    <s v="-"/>
    <s v="-"/>
    <s v="-"/>
    <s v="OBRAS VIALES ESTRATÉGICAS"/>
    <s v="-"/>
    <s v="RM. S/N&lt;MUNICIPALIDAD DE ESTEBAN ECHEVERRIA&gt; / &lt;MEJORAS DEL SISTEMA LUMINICO - O.C. N° 2731&gt;"/>
    <n v="2"/>
    <x v="13"/>
    <n v="604"/>
    <x v="20"/>
    <x v="39"/>
    <n v="3"/>
    <s v="-"/>
    <n v="77"/>
    <s v="-"/>
    <n v="11"/>
    <n v="5"/>
    <n v="8"/>
    <n v="6"/>
    <n v="9999"/>
    <n v="4"/>
    <n v="3"/>
    <n v="6"/>
    <s v="1"/>
    <s v="-"/>
    <s v="-"/>
    <s v="ESTEBAN ECHEVERRÍA"/>
    <s v="LUIS GUILLON - MONTE GRANDE - EL JAHUEL"/>
    <s v="MEJORAS DEL SISTEMA LUMINICO"/>
    <d v="2009-09-04T00:00:00"/>
    <d v="2009-11-04T00:00:00"/>
    <n v="401128"/>
    <n v="0"/>
    <n v="0"/>
    <n v="401128"/>
    <s v="-"/>
    <n v="302900"/>
    <s v="-"/>
    <s v="-"/>
    <s v="-"/>
    <s v="-"/>
    <n v="0"/>
    <n v="0"/>
    <s v="-"/>
    <s v="-"/>
    <n v="0"/>
    <s v="-"/>
    <s v="-"/>
    <s v="-"/>
    <n v="0.75512056002074146"/>
    <n v="1"/>
    <s v="AVANCE FÍSICO IGUAL A ECONÓMICO"/>
  </r>
  <r>
    <n v="2218"/>
    <x v="0"/>
    <s v="06. PLAN SANITARIO DE EMERGENCIA"/>
    <s v="-"/>
    <s v="-"/>
    <s v="-"/>
    <s v="OBRAS VIALES ESTRATÉGICAS"/>
    <s v="-"/>
    <s v="RM. S/N&lt;MUNICIPALIDAD DE ESTEBAN ECHEVERRIA&gt; / &lt;MEJORAS DEL SISTEMA LUMINICO - O.C. N° 2902&gt;"/>
    <n v="2"/>
    <x v="13"/>
    <n v="604"/>
    <x v="20"/>
    <x v="39"/>
    <n v="3"/>
    <s v="-"/>
    <n v="77"/>
    <s v="-"/>
    <n v="11"/>
    <n v="5"/>
    <n v="8"/>
    <n v="6"/>
    <n v="9999"/>
    <n v="4"/>
    <n v="3"/>
    <n v="6"/>
    <s v="1"/>
    <s v="-"/>
    <s v="-"/>
    <s v="ESTEBAN ECHEVERRÍA"/>
    <s v="LUIS GUILLON - MONTE GRANDE - EL JAHUEL"/>
    <s v="MEJORAS DEL SISTEMA LUMINICO"/>
    <d v="2009-09-25T00:00:00"/>
    <d v="2009-11-25T00:00:00"/>
    <n v="126580"/>
    <n v="0"/>
    <n v="0"/>
    <n v="126580"/>
    <s v="-"/>
    <n v="126560"/>
    <s v="-"/>
    <s v="-"/>
    <s v="-"/>
    <s v="-"/>
    <n v="0"/>
    <n v="0"/>
    <s v="-"/>
    <s v="-"/>
    <n v="0"/>
    <s v="-"/>
    <s v="-"/>
    <s v="-"/>
    <n v="0.99984199715594879"/>
    <n v="1"/>
    <s v="_x000a_LA SA323 ESTÁ INCLUIDA EN LA VA003-EL CAMBIO ES CORRECTO:PARTIDOS VARIOS:ALMIRANTE BROWN, EZEIZA, ESTEBAN ECHEVERRÍA, HURLINGHAM Y TRES DE FEBRERO"/>
  </r>
  <r>
    <n v="2219"/>
    <x v="0"/>
    <s v="06. PLAN SANITARIO DE EMERGENCIA"/>
    <s v="-"/>
    <s v="-"/>
    <s v="-"/>
    <s v="OBRAS VIALES ESTRATÉGICAS"/>
    <s v="-"/>
    <s v="RM. S/N&lt;MUNICIPALIDAD DE ESTEBAN ECHEVERRIA&gt; / &lt;MEJORAS DEL SISTEMA LUMINICO - O.C. Nº 2530&gt;"/>
    <n v="2"/>
    <x v="13"/>
    <n v="604"/>
    <x v="20"/>
    <x v="39"/>
    <n v="3"/>
    <s v="-"/>
    <n v="77"/>
    <s v="-"/>
    <n v="11"/>
    <n v="5"/>
    <n v="8"/>
    <n v="6"/>
    <n v="9999"/>
    <n v="4"/>
    <n v="3"/>
    <n v="6"/>
    <s v="1"/>
    <s v="-"/>
    <s v="-"/>
    <s v="ESTEBAN ECHEVERRÍA"/>
    <s v="LUIS GUILLON - MONTE GRANDE - EL JAHUEL"/>
    <s v="MEJORAS DEL SISTEMA LUMINICO"/>
    <d v="2009-08-01T00:00:00"/>
    <d v="2009-10-01T00:00:00"/>
    <n v="301403"/>
    <n v="0"/>
    <n v="0"/>
    <n v="301403"/>
    <s v="-"/>
    <n v="301402.7"/>
    <s v="-"/>
    <s v="-"/>
    <s v="-"/>
    <s v="-"/>
    <n v="0"/>
    <n v="0"/>
    <s v="-"/>
    <s v="-"/>
    <n v="0"/>
    <s v="-"/>
    <s v="-"/>
    <s v="-"/>
    <n v="0.99999900465489733"/>
    <n v="1"/>
    <s v="EL CAMBIO ES CORRECTO PARTIDOS VARIOS: TIGRE, ALMIRANTE BROWN, ESTEBAN ECHEVERRÍA, SAN MARTÍN, MORÓN Y EZEIZA."/>
  </r>
  <r>
    <n v="2220"/>
    <x v="0"/>
    <s v="06. PLAN SANITARIO DE EMERGENCIA"/>
    <s v="-"/>
    <s v="-"/>
    <s v="-"/>
    <s v="OBRAS VIALES ESTRATÉGICAS"/>
    <s v="-"/>
    <s v="RM.S/Nº&gt;R.P, Nº 52 Y R. P. Nº 205"/>
    <n v="2"/>
    <x v="13"/>
    <n v="604"/>
    <x v="20"/>
    <x v="39"/>
    <n v="3"/>
    <s v="-"/>
    <n v="77"/>
    <s v="-"/>
    <n v="11"/>
    <n v="5"/>
    <n v="8"/>
    <n v="6"/>
    <n v="9999"/>
    <n v="4"/>
    <n v="3"/>
    <n v="6"/>
    <s v="1"/>
    <s v="-"/>
    <s v="-"/>
    <s v="EZEIZA"/>
    <s v="EZEIZA"/>
    <s v="EZEIZA"/>
    <d v="2009-06-02T00:00:00"/>
    <d v="2009-08-02T00:00:00"/>
    <n v="4819410"/>
    <n v="0"/>
    <n v="0"/>
    <n v="4819410"/>
    <n v="481941"/>
    <n v="2168734.54"/>
    <s v="-"/>
    <s v="-"/>
    <s v="-"/>
    <s v="-"/>
    <n v="0"/>
    <n v="0"/>
    <s v="-"/>
    <n v="0"/>
    <n v="0"/>
    <n v="0"/>
    <s v="-"/>
    <s v="NEUTRALIZADA"/>
    <n v="0.55000000829977114"/>
    <n v="0.5"/>
    <s v="-"/>
  </r>
  <r>
    <n v="2221"/>
    <x v="0"/>
    <s v="06. PLAN SANITARIO DE EMERGENCIA"/>
    <s v="-"/>
    <s v="-"/>
    <s v="-"/>
    <s v="OBRAS VIALES ESTRATÉGICAS"/>
    <s v="-"/>
    <s v="PAV. CIRCUNVALACION ACCESO RUTA 40 &gt; R.Nº 40 Y 7 DE DICIEMBRE &gt; CHACABUCO E ITALIA"/>
    <n v="2"/>
    <x v="13"/>
    <n v="604"/>
    <x v="20"/>
    <x v="39"/>
    <n v="3"/>
    <s v="-"/>
    <n v="77"/>
    <s v="-"/>
    <n v="11"/>
    <n v="5"/>
    <n v="8"/>
    <n v="6"/>
    <n v="9999"/>
    <n v="4"/>
    <n v="3"/>
    <n v="6"/>
    <s v="1"/>
    <s v="-"/>
    <s v="-"/>
    <s v="GENERAL LAS HERAS"/>
    <s v="GENERAL LAS HERAS"/>
    <s v="GENERAL LAS HERAS"/>
    <d v="2009-05-20T00:00:00"/>
    <d v="2010-07-30T00:00:00"/>
    <n v="5745728"/>
    <n v="0"/>
    <n v="0"/>
    <n v="5745728"/>
    <n v="1699716"/>
    <n v="3038661.64"/>
    <n v="991161.95"/>
    <s v="-"/>
    <s v="-"/>
    <s v="-"/>
    <n v="0"/>
    <n v="0"/>
    <s v="-"/>
    <s v="-"/>
    <n v="0"/>
    <s v="-"/>
    <s v="-"/>
    <s v="-"/>
    <n v="0.99718253109092547"/>
    <n v="0.99718253109092503"/>
    <s v="DEVENGADO (-) POR EXCESO DE PROVISIÓN. SE MODIFICÓ DESCRIPCIÓN"/>
  </r>
  <r>
    <n v="2222"/>
    <x v="0"/>
    <s v="06. PLAN SANITARIO DE EMERGENCIA"/>
    <s v="-"/>
    <s v="-"/>
    <s v="-"/>
    <s v="OBRAS VIALES ESTRATÉGICAS"/>
    <s v="-"/>
    <s v="&lt;CALLES COMERCIALES - MANO DE OBRA&gt;"/>
    <n v="2"/>
    <x v="13"/>
    <n v="604"/>
    <x v="20"/>
    <x v="39"/>
    <n v="3"/>
    <s v="-"/>
    <n v="77"/>
    <s v="-"/>
    <n v="11"/>
    <n v="5"/>
    <n v="8"/>
    <n v="6"/>
    <n v="9999"/>
    <n v="4"/>
    <n v="3"/>
    <n v="6"/>
    <s v="1"/>
    <s v="-"/>
    <s v="-"/>
    <s v="GENERAL LAS HERAS"/>
    <s v="GENERAL LAS HERAS"/>
    <s v="GENERAL LAS HERAS"/>
    <d v="2009-08-01T00:00:00"/>
    <d v="2009-10-29T00:00:00"/>
    <n v="174101"/>
    <n v="0"/>
    <n v="0"/>
    <n v="174101"/>
    <n v="140271.85999999999"/>
    <n v="33817.839999999997"/>
    <s v="-"/>
    <s v="-"/>
    <s v="-"/>
    <s v="-"/>
    <n v="0"/>
    <n v="0"/>
    <s v="-"/>
    <s v="-"/>
    <n v="0"/>
    <s v="-"/>
    <s v="-"/>
    <s v="-"/>
    <n v="0.99993509514592094"/>
    <n v="1.00000700793068"/>
    <s v="EL CAMBIO ES CORRECTO: PARTIDOS VARIOS: ITUZAINGÓ, LA MATANZA Y EZEIZA."/>
  </r>
  <r>
    <n v="2223"/>
    <x v="0"/>
    <s v="06. PLAN SANITARIO DE EMERGENCIA"/>
    <s v="-"/>
    <s v="-"/>
    <s v="-"/>
    <s v="OBRAS VIALES ESTRATÉGICAS"/>
    <s v="-"/>
    <s v="RM. S/N° - CONECTIVIDAD VIAL AL PUENTE CARRETERO DE REMEDIOS DE ESCALADA 2DA ETAPA."/>
    <n v="2"/>
    <x v="13"/>
    <n v="604"/>
    <x v="20"/>
    <x v="39"/>
    <n v="3"/>
    <s v="-"/>
    <n v="77"/>
    <s v="-"/>
    <n v="11"/>
    <n v="5"/>
    <n v="8"/>
    <n v="6"/>
    <n v="9999"/>
    <n v="4"/>
    <n v="3"/>
    <n v="6"/>
    <s v="1"/>
    <s v="-"/>
    <s v="-"/>
    <s v="LANÚS"/>
    <s v="LANÚS"/>
    <s v="REMEDIOS DE ESCALADA"/>
    <d v="2010-03-05T00:00:00"/>
    <d v="2012-05-05T00:00:00"/>
    <n v="35750118"/>
    <n v="1992821.73"/>
    <n v="4248574.55"/>
    <n v="41991514.279999994"/>
    <s v="-"/>
    <n v="10273377.109999999"/>
    <n v="21080146.09"/>
    <n v="7241202.3899999997"/>
    <n v="4921369.18"/>
    <s v="-"/>
    <n v="0"/>
    <n v="0"/>
    <s v="-"/>
    <n v="0"/>
    <n v="0"/>
    <n v="0"/>
    <s v="-"/>
    <s v="FINALIZADA"/>
    <n v="1.0363068709509755"/>
    <n v="1"/>
    <s v="-"/>
  </r>
  <r>
    <n v="2224"/>
    <x v="0"/>
    <s v="06. PLAN SANITARIO DE EMERGENCIA"/>
    <s v="-"/>
    <s v="-"/>
    <s v="-"/>
    <s v="OBRAS VIALES ESTRATÉGICAS"/>
    <s v="-"/>
    <s v="CAMINO DE VINCULACION DE LAS RP 210 Y 58"/>
    <n v="2"/>
    <x v="13"/>
    <n v="604"/>
    <x v="20"/>
    <x v="39"/>
    <n v="3"/>
    <s v="-"/>
    <n v="77"/>
    <s v="-"/>
    <n v="11"/>
    <n v="5"/>
    <n v="8"/>
    <n v="6"/>
    <n v="9999"/>
    <n v="4"/>
    <n v="3"/>
    <n v="6"/>
    <s v="1"/>
    <s v="-"/>
    <s v="-"/>
    <s v="PTE. PERÓN"/>
    <s v="PRESIDENTE PERÓN"/>
    <s v="PRESIDENTE PERÓN"/>
    <d v="2009-05-22T00:00:00"/>
    <d v="2011-04-30T00:00:00"/>
    <n v="25261021"/>
    <n v="2772576"/>
    <n v="5052204"/>
    <n v="33085801"/>
    <n v="11053970"/>
    <n v="13539290.07"/>
    <n v="5719964.8399999999"/>
    <n v="1596018.14"/>
    <n v="945770.43"/>
    <s v="-"/>
    <n v="0"/>
    <n v="0"/>
    <s v="-"/>
    <n v="0"/>
    <n v="0"/>
    <n v="0"/>
    <s v="-"/>
    <s v="FINALIZADA"/>
    <n v="0.99302457510398501"/>
    <n v="1"/>
    <s v="-"/>
  </r>
  <r>
    <n v="2225"/>
    <x v="0"/>
    <s v="06. PLAN SANITARIO DE EMERGENCIA"/>
    <s v="-"/>
    <s v="-"/>
    <s v="-"/>
    <s v="OBRAS VIALES ESTRATÉGICAS"/>
    <s v="-"/>
    <s v="RM. S.Nº &gt; ALEJANDRO KORN - SAN VICENTE &gt; R.P.Nº 58 - ACCESO CENTRO A. KORN - R.P. Nº 58 &gt; ACCESO CENTRO SAN VICENTE"/>
    <n v="2"/>
    <x v="13"/>
    <n v="604"/>
    <x v="20"/>
    <x v="39"/>
    <n v="3"/>
    <s v="-"/>
    <n v="77"/>
    <s v="-"/>
    <n v="11"/>
    <n v="5"/>
    <n v="8"/>
    <n v="6"/>
    <n v="9999"/>
    <n v="4"/>
    <n v="3"/>
    <n v="6"/>
    <s v="1"/>
    <s v="-"/>
    <s v="-"/>
    <s v="SAN VICENTE"/>
    <s v="SAN VICENTE"/>
    <s v="ALEJANDRO KORN"/>
    <d v="2013-01-07T00:00:00"/>
    <d v="2013-04-07T00:00:00"/>
    <n v="1998002"/>
    <n v="0"/>
    <n v="0.12000000011175871"/>
    <n v="1998002.12"/>
    <s v="-"/>
    <s v="-"/>
    <n v="199800.21"/>
    <s v="-"/>
    <n v="619612.13"/>
    <s v="-"/>
    <n v="0"/>
    <n v="0"/>
    <s v="-"/>
    <n v="0"/>
    <n v="0"/>
    <n v="0"/>
    <s v="-"/>
    <s v="EN EJECUCIÓN"/>
    <n v="0.4101158511283261"/>
    <n v="0.34460000000000002"/>
    <s v="-"/>
  </r>
  <r>
    <n v="2226"/>
    <x v="0"/>
    <s v="06. PLAN SANITARIO DE EMERGENCIA"/>
    <s v="-"/>
    <s v="-"/>
    <s v="-"/>
    <s v="OBRAS VIALES ESTRATÉGICAS"/>
    <s v="-"/>
    <s v="R.N.Nº3 &lt;KM 19.800 - KM 47.700&gt;&lt;KM 29.200 - KM 37.860&gt;"/>
    <n v="2"/>
    <x v="13"/>
    <n v="604"/>
    <x v="20"/>
    <x v="39"/>
    <n v="4"/>
    <s v="25"/>
    <s v="-"/>
    <s v="52"/>
    <n v="11"/>
    <n v="4"/>
    <n v="2"/>
    <n v="2"/>
    <s v="-"/>
    <n v="4"/>
    <n v="3"/>
    <n v="6"/>
    <s v="1"/>
    <s v="-"/>
    <s v="-"/>
    <s v="LA MATANZA"/>
    <s v="SAN JUSTO - I. CASANOVA G. CATAN"/>
    <s v="SAN JUSTO - I. CASANOVA G. CATAN"/>
    <d v="2005-09-30T00:00:00"/>
    <d v="2010-05-31T00:00:00"/>
    <n v="124377317"/>
    <n v="31290202"/>
    <n v="140332648"/>
    <n v="296000167"/>
    <n v="255787456"/>
    <n v="25013257"/>
    <n v="3371440"/>
    <s v="-"/>
    <n v="8466986"/>
    <n v="520795"/>
    <n v="0"/>
    <n v="0"/>
    <s v="-"/>
    <n v="0"/>
    <n v="0"/>
    <n v="0"/>
    <s v="-"/>
    <s v="FINALIZADA"/>
    <n v="0.99040462365685089"/>
    <n v="1"/>
    <s v="-"/>
  </r>
  <r>
    <n v="2227"/>
    <x v="0"/>
    <s v="06. PLAN SANITARIO DE EMERGENCIA"/>
    <s v="-"/>
    <s v="-"/>
    <s v="-"/>
    <s v="OBRAS VIALES ESTRATÉGICAS"/>
    <s v="-"/>
    <s v="R.N.Nº3 &lt;KM 19.800 - KM 47.700&gt;&lt;KM 37.860 - KM 47.700&gt;"/>
    <n v="2"/>
    <x v="13"/>
    <n v="604"/>
    <x v="20"/>
    <x v="39"/>
    <n v="4"/>
    <s v="25"/>
    <s v="-"/>
    <s v="53"/>
    <n v="11"/>
    <n v="4"/>
    <n v="2"/>
    <n v="2"/>
    <s v="-"/>
    <n v="4"/>
    <n v="3"/>
    <n v="6"/>
    <s v="1"/>
    <s v="-"/>
    <s v="-"/>
    <s v="LA MATANZA"/>
    <s v="SAN JUSTO - I. CASANOVA G. CATAN"/>
    <s v="SAN JUSTO - I. CASANOVA G. CATAN"/>
    <d v="2005-09-09T00:00:00"/>
    <d v="2008-06-30T00:00:00"/>
    <n v="62018813"/>
    <n v="630299"/>
    <n v="68578058.840000004"/>
    <n v="131227170.84"/>
    <n v="129507146"/>
    <n v="737284.18"/>
    <s v="-"/>
    <s v="-"/>
    <n v="61407"/>
    <s v="-"/>
    <n v="0"/>
    <n v="0"/>
    <s v="-"/>
    <n v="0"/>
    <n v="0"/>
    <n v="0"/>
    <s v="-"/>
    <s v="FINALIZADA"/>
    <n v="0.9929790937798747"/>
    <n v="1"/>
    <s v="-"/>
  </r>
  <r>
    <n v="2228"/>
    <x v="0"/>
    <s v="06. PLAN SANITARIO DE EMERGENCIA"/>
    <s v="-"/>
    <s v="-"/>
    <s v="-"/>
    <s v="OBRAS VIALES ESTRATÉGICAS"/>
    <s v="-"/>
    <s v="RP. 0063 &lt;AVDA. GRAL. PAZ - R.P. Nº 4&gt;&lt;AV. GRAL. PAZ - ACCESO A BANFIELD&gt;"/>
    <n v="2"/>
    <x v="13"/>
    <n v="604"/>
    <x v="20"/>
    <x v="39"/>
    <n v="4"/>
    <s v="60"/>
    <s v="-"/>
    <s v="51"/>
    <n v="11"/>
    <n v="4"/>
    <n v="2"/>
    <n v="2"/>
    <s v="-"/>
    <n v="4"/>
    <n v="3"/>
    <n v="6"/>
    <s v="1"/>
    <s v="-"/>
    <s v="-"/>
    <s v="LANÚS"/>
    <s v="LANÚS"/>
    <s v="LANUS - BANFIELD"/>
    <d v="2003-11-18T00:00:00"/>
    <d v="2008-02-14T00:00:00"/>
    <n v="29369000"/>
    <n v="7074520"/>
    <n v="29085777.25"/>
    <n v="65529297.25"/>
    <n v="61241633"/>
    <n v="2074503.55"/>
    <s v="-"/>
    <s v="-"/>
    <n v="2191457"/>
    <s v="-"/>
    <n v="0"/>
    <n v="0"/>
    <s v="-"/>
    <n v="0"/>
    <n v="0"/>
    <n v="0"/>
    <s v="-"/>
    <s v="FINALIZADA"/>
    <n v="0.99966879394544395"/>
    <n v="0.99970000000000003"/>
    <s v="-"/>
  </r>
  <r>
    <n v="2229"/>
    <x v="0"/>
    <s v="06. PLAN SANITARIO DE EMERGENCIA"/>
    <s v="-"/>
    <s v="-"/>
    <s v="-"/>
    <s v="OBRAS VIALES ESTRATÉGICAS"/>
    <s v="-"/>
    <s v="RN. 0003 &lt;KM. 22,421 - KM. 28,142&gt;"/>
    <n v="2"/>
    <x v="13"/>
    <n v="604"/>
    <x v="20"/>
    <x v="39"/>
    <n v="12"/>
    <s v="45"/>
    <s v="-"/>
    <s v="51"/>
    <n v="11"/>
    <n v="4"/>
    <n v="2"/>
    <n v="2"/>
    <s v="-"/>
    <n v="4"/>
    <n v="3"/>
    <n v="97"/>
    <s v="1"/>
    <s v="-"/>
    <s v="-"/>
    <s v="CAÑUELAS-LA MATANZA"/>
    <s v="SAN JUSTO - I. CASANOVA G. CATAN"/>
    <s v="SAN JUSTO "/>
    <d v="2008-05-15T00:00:00"/>
    <d v="2014-07-02T00:00:00"/>
    <n v="60488705"/>
    <n v="52074019.329999998"/>
    <n v="171222430.75999999"/>
    <n v="283785155.08999997"/>
    <n v="54170685"/>
    <n v="41349129.090000004"/>
    <n v="65710438"/>
    <n v="20284851.210000001"/>
    <n v="25852688.140000001"/>
    <n v="24035820.609999999"/>
    <n v="29939141.539999999"/>
    <n v="1142580.72"/>
    <s v="-"/>
    <n v="0"/>
    <n v="0"/>
    <n v="0"/>
    <s v="-"/>
    <s v="EN EJECUCIÓN"/>
    <n v="0.92494385136796564"/>
    <n v="0.98050000000000004"/>
    <s v="-"/>
  </r>
  <r>
    <n v="2230"/>
    <x v="0"/>
    <s v="06. PLAN SANITARIO DE EMERGENCIA"/>
    <s v="-"/>
    <s v="-"/>
    <s v="-"/>
    <s v="OBRAS VIALES ESTRATÉGICAS"/>
    <s v="-"/>
    <s v="RN. 0003 &lt;AV. GRL. PAZ - CAÑUELAS R.N.205&gt;&lt;KM  43.,110 - KM 61,383&gt;"/>
    <n v="2"/>
    <x v="13"/>
    <n v="604"/>
    <x v="20"/>
    <x v="39"/>
    <n v="12"/>
    <s v="79"/>
    <s v="-"/>
    <s v="51"/>
    <n v="11"/>
    <n v="4"/>
    <n v="2"/>
    <n v="2"/>
    <s v="-"/>
    <n v="4"/>
    <n v="3"/>
    <n v="6"/>
    <s v="1"/>
    <s v="-"/>
    <s v="-"/>
    <s v="CAÑUELAS-LA MATANZA"/>
    <s v="SAN JUSTO - I. CASANOVA G.- CATAN - CAÑUELAS"/>
    <s v="CAÑUELAS"/>
    <d v="2008-05-20T00:00:00"/>
    <d v="2011-09-20T00:00:00"/>
    <n v="181472480"/>
    <n v="51409848"/>
    <n v="84484895.439999998"/>
    <n v="317367223.44"/>
    <n v="121293407"/>
    <n v="83673474.239999995"/>
    <n v="69836059"/>
    <n v="40865227.130000003"/>
    <s v="-"/>
    <s v="-"/>
    <n v="0"/>
    <n v="1699201.48"/>
    <s v="-"/>
    <n v="0"/>
    <n v="0"/>
    <n v="0"/>
    <s v="-"/>
    <s v="FINALIZADA"/>
    <n v="1.0000004581758584"/>
    <n v="1"/>
    <s v="-"/>
  </r>
  <r>
    <n v="2231"/>
    <x v="0"/>
    <s v="06. PLAN SANITARIO DE EMERGENCIA"/>
    <s v="-"/>
    <s v="-"/>
    <s v="-"/>
    <s v="OBRAS VIALES ESTRATÉGICAS"/>
    <s v="-"/>
    <s v="&lt;ACCESO A CONSTRUIR AL CE. RE. NA.&gt;"/>
    <n v="2"/>
    <x v="13"/>
    <n v="604"/>
    <x v="20"/>
    <x v="39"/>
    <n v="13"/>
    <s v="58"/>
    <s v="-"/>
    <s v="51"/>
    <n v="11"/>
    <n v="4"/>
    <n v="2"/>
    <n v="2"/>
    <s v="-"/>
    <n v="4"/>
    <n v="3"/>
    <n v="6"/>
    <s v="1"/>
    <s v="-"/>
    <s v="-"/>
    <s v="EZEIZA"/>
    <s v="EZEIZA"/>
    <s v="EZEIZA"/>
    <d v="2009-05-08T00:00:00"/>
    <d v="2012-12-24T00:00:00"/>
    <n v="41918844"/>
    <n v="14820351"/>
    <n v="38407403"/>
    <n v="95146598"/>
    <n v="19841350"/>
    <n v="15853301.699999999"/>
    <n v="20843720"/>
    <n v="24103156"/>
    <n v="13473005.390000001"/>
    <s v="-"/>
    <n v="2504451"/>
    <n v="0"/>
    <s v="-"/>
    <n v="0"/>
    <n v="0"/>
    <n v="0"/>
    <s v="-"/>
    <s v="FINALIZADA"/>
    <n v="1.0154749210266036"/>
    <n v="1"/>
    <s v="-"/>
  </r>
  <r>
    <n v="2232"/>
    <x v="0"/>
    <s v="04. ORDENAMIENTO TERRITORIAL"/>
    <s v="-"/>
    <s v="-"/>
    <s v="-"/>
    <s v="OBRAS VIALES ESTRATÉGICAS"/>
    <s v="AUTOPISTA PTE. PERÓN"/>
    <s v="CAMINO DEL BUEN AYRE TRAMO I - SECCION ACCESO OESTE - ACCESO A Bº 20 DE JUNIO  (PONTEVEDRA - PROG 25,55)"/>
    <n v="2"/>
    <x v="13"/>
    <n v="604"/>
    <x v="20"/>
    <x v="40"/>
    <n v="10"/>
    <s v="3"/>
    <s v="-"/>
    <s v="51"/>
    <n v="14"/>
    <n v="6"/>
    <n v="8"/>
    <n v="7"/>
    <s v="-"/>
    <n v="4"/>
    <n v="3"/>
    <n v="6"/>
    <s v="1"/>
    <s v="-"/>
    <s v="-"/>
    <s v="EZEIZA - LA MATANZA - MERLO - PRESIDENTE PERÓN - SAN VICENTE"/>
    <s v="MERLO, LA MATANZA, EZEIZA, SAN VICENTE, PTE. PERON"/>
    <s v="CAMINO DEL BUEN AYRE"/>
    <d v="2010-03-10T00:00:00"/>
    <d v="2016-05-31T00:00:00"/>
    <n v="483287977"/>
    <n v="2195495999.2200003"/>
    <n v="2734790346.1999998"/>
    <n v="5413574322.4200001"/>
    <n v="0"/>
    <n v="48328797.659999996"/>
    <n v="87740942"/>
    <n v="64981559"/>
    <n v="37130578.469999999"/>
    <n v="33533956.57"/>
    <n v="127878024.72"/>
    <n v="547997610.36000001"/>
    <n v="231100867.66"/>
    <n v="328962416.89999998"/>
    <n v="0"/>
    <n v="0"/>
    <s v="X"/>
    <s v="EN EJECUCIÓN"/>
    <n v="0.27849525351414067"/>
    <n v="0.50900000000000001"/>
    <s v="-"/>
  </r>
  <r>
    <n v="2233"/>
    <x v="0"/>
    <s v="04. ORDENAMIENTO TERRITORIAL"/>
    <s v="-"/>
    <s v="-"/>
    <s v="-"/>
    <s v="OBRAS VIALES ESTRATÉGICAS"/>
    <s v="AUTOPISTA PTE. PERÓN"/>
    <s v="CAMINO DEL BUEN AYRE TRAMO II - SECCION ACCESO A Bº 20 DE JUNIO - RUTA PROV.Nº58-  PROG. KM53,980)"/>
    <n v="2"/>
    <x v="13"/>
    <n v="604"/>
    <x v="20"/>
    <x v="40"/>
    <n v="10"/>
    <s v="3"/>
    <s v="-"/>
    <s v="51"/>
    <n v="14"/>
    <n v="6"/>
    <n v="8"/>
    <n v="7"/>
    <s v="-"/>
    <n v="4"/>
    <n v="3"/>
    <n v="6"/>
    <s v="1"/>
    <s v="-"/>
    <s v="-"/>
    <s v="EZEIZA - LA MATANZA - MERLO - PRESIDENTE PERÓN - SAN VICENTE"/>
    <s v="MERLO, LA MATANZA, EZEIZA, SAN VICENTE, PTE. PERON"/>
    <s v="CAMINO DEL BUEN AYRE"/>
    <d v="2010-03-10T00:00:00"/>
    <d v="2016-07-01T00:00:00"/>
    <n v="555060595"/>
    <n v="2564581570.811974"/>
    <n v="3689609870.9300003"/>
    <n v="6809252036.7419739"/>
    <n v="0"/>
    <n v="55506059.490000002"/>
    <n v="0"/>
    <n v="25747282"/>
    <n v="40893287.549999997"/>
    <n v="27328173.539999999"/>
    <n v="36638960.329999998"/>
    <n v="191462847.84999999"/>
    <n v="278653521.06"/>
    <n v="823640905.8499999"/>
    <n v="0"/>
    <n v="0"/>
    <s v="X"/>
    <s v="EN EJECUCIÓN"/>
    <n v="0.21733239270404131"/>
    <n v="0.43540000000000001"/>
    <s v="-"/>
  </r>
  <r>
    <n v="2234"/>
    <x v="0"/>
    <s v="04. ORDENAMIENTO TERRITORIAL"/>
    <s v="-"/>
    <s v="-"/>
    <s v="-"/>
    <s v="OBRAS VIALES ESTRATÉGICAS"/>
    <s v="AUTOPISTA PTE. PERÓN"/>
    <s v="CAMINO DEL BUEN AYRE TRAMO III - SECCION RUTA PROV.Nº58-  RUTA PROV.Nº53  (PROG. KM 72,60)"/>
    <n v="2"/>
    <x v="13"/>
    <n v="604"/>
    <x v="20"/>
    <x v="40"/>
    <n v="10"/>
    <s v="3"/>
    <s v="-"/>
    <s v="51"/>
    <n v="14"/>
    <n v="6"/>
    <n v="8"/>
    <n v="7"/>
    <s v="-"/>
    <n v="4"/>
    <n v="3"/>
    <n v="6"/>
    <s v="1"/>
    <s v="-"/>
    <s v="-"/>
    <s v="EZEIZA - LA MATANZA - MERLO - PRESIDENTE PERÓN - SAN VICENTE"/>
    <s v="MERLO, LA MATANZA, EZEIZA, SAN VICENTE, PTE. PERON"/>
    <s v="CAMINO DEL BUEN AYRE"/>
    <d v="2010-03-11T00:00:00"/>
    <d v="2016-07-01T00:00:00"/>
    <n v="318183735"/>
    <n v="1696476939.79"/>
    <n v="1863528842.99"/>
    <n v="3878189517.7799997"/>
    <n v="0"/>
    <n v="31818373.539999999"/>
    <n v="21816585"/>
    <n v="8565512.3200000003"/>
    <n v="8249012.7699999996"/>
    <n v="3449837.53"/>
    <n v="90336963.189999998"/>
    <n v="123053170.53"/>
    <n v="583274235.48000002"/>
    <n v="119802233.3"/>
    <n v="0"/>
    <n v="0"/>
    <s v="X"/>
    <s v="EN EJECUCIÓN"/>
    <n v="0.25536810904148832"/>
    <n v="0.33500000000000002"/>
    <s v="-"/>
  </r>
  <r>
    <n v="2236"/>
    <x v="0"/>
    <s v="06. PLAN SANITARIO DE EMERGENCIA"/>
    <s v="-"/>
    <s v="-"/>
    <s v="-"/>
    <s v="MEJORA Y MANTENIMIENTO"/>
    <s v="SISTEMA AGUA LA MATANZA"/>
    <s v="RENOVACIÓN VÁLVULAS POR EMERG. - DISTRITO LMO"/>
    <n v="2"/>
    <x v="0"/>
    <n v="356"/>
    <x v="0"/>
    <x v="0"/>
    <n v="5"/>
    <s v="1211204"/>
    <n v="5"/>
    <s v="-"/>
    <n v="11"/>
    <n v="5"/>
    <n v="5"/>
    <n v="7"/>
    <n v="753"/>
    <n v="3"/>
    <n v="8"/>
    <n v="96"/>
    <s v="2"/>
    <s v="SIN P3"/>
    <s v="-"/>
    <s v="LA MATANZA"/>
    <s v="LA MATANZA"/>
    <s v="LOCALIZACIÓN 44-VER ANEXO LOCALIZACIÓN EXACTA"/>
    <d v="2012-01-01T00:00:00"/>
    <d v="2012-12-31T00:00:00"/>
    <s v="NOTA 9"/>
    <s v="NOTA 9"/>
    <n v="0"/>
    <s v="NOTA 9"/>
    <s v="-"/>
    <s v="-"/>
    <s v="-"/>
    <n v="18612.575099999998"/>
    <n v="1761.5543"/>
    <s v="-"/>
    <n v="0"/>
    <n v="0"/>
    <n v="0"/>
    <n v="0"/>
    <n v="0"/>
    <n v="0"/>
    <s v="-"/>
    <s v="FINALIZADO"/>
    <n v="1"/>
    <n v="1"/>
    <s v="-"/>
  </r>
  <r>
    <n v="2237"/>
    <x v="0"/>
    <s v="06. PLAN SANITARIO DE EMERGENCIA"/>
    <s v="-"/>
    <s v="-"/>
    <s v="-"/>
    <s v="MEJORA Y MANTENIMIENTO"/>
    <s v="SISTEMA AGUA LA MATANZA"/>
    <s v="RENOVACIÓN HIDRANTES PROGRAMADA"/>
    <n v="2"/>
    <x v="0"/>
    <n v="356"/>
    <x v="0"/>
    <x v="0"/>
    <n v="5"/>
    <s v="1211230"/>
    <n v="5"/>
    <s v="-"/>
    <n v="11"/>
    <n v="5"/>
    <n v="5"/>
    <n v="7"/>
    <n v="753"/>
    <n v="3"/>
    <n v="8"/>
    <n v="96"/>
    <s v="2"/>
    <s v="SIN P3"/>
    <s v="-"/>
    <s v="LA MATANZA"/>
    <s v="LA MATANZA"/>
    <s v="LOCALIZACIÓN 47-VER ANEXO LOCALIZACIÓN EXACTA"/>
    <d v="2012-01-01T00:00:00"/>
    <d v="2012-12-31T00:00:00"/>
    <s v="NOTA 9"/>
    <s v="NOTA 9"/>
    <n v="0"/>
    <s v="NOTA 9"/>
    <s v="-"/>
    <s v="-"/>
    <s v="-"/>
    <n v="3782.0034999999998"/>
    <n v="726.29039999999998"/>
    <s v="-"/>
    <n v="0"/>
    <n v="0"/>
    <n v="0"/>
    <n v="0"/>
    <n v="0"/>
    <n v="0"/>
    <s v="-"/>
    <s v="FINALIZADO"/>
    <n v="1"/>
    <n v="1"/>
    <s v="-"/>
  </r>
  <r>
    <n v="2238"/>
    <x v="0"/>
    <s v="06. PLAN SANITARIO DE EMERGENCIA"/>
    <s v="-"/>
    <s v="-"/>
    <s v="-"/>
    <s v="OBRAS VIALES ESTRATÉGICAS"/>
    <s v="-"/>
    <s v=" RUTA PROVINCIAL Nº 16 ENTRE PROVINCIAL Nº 58 Y RUTA PROVINCIAL Nº 210"/>
    <n v="2"/>
    <x v="13"/>
    <n v="604"/>
    <x v="20"/>
    <x v="41"/>
    <s v="-"/>
    <s v="-"/>
    <n v="77"/>
    <s v="-"/>
    <n v="11"/>
    <n v="5"/>
    <n v="8"/>
    <n v="6"/>
    <n v="9999"/>
    <n v="4"/>
    <n v="3"/>
    <n v="6"/>
    <s v="1"/>
    <s v="-"/>
    <s v="-"/>
    <s v="PTE. PERÓN"/>
    <s v="PRESIDENTE PERÓN"/>
    <s v="PRESIDENTE PERÓN"/>
    <d v="2011-03-01T00:00:00"/>
    <d v="2013-09-03T00:00:00"/>
    <n v="36500000"/>
    <n v="14346813.550000001"/>
    <n v="7960653"/>
    <n v="58807466.549999997"/>
    <s v="-"/>
    <s v="-"/>
    <n v="16125536.699999999"/>
    <n v="21528019.32"/>
    <n v="10213486.24"/>
    <s v="-"/>
    <n v="9699286"/>
    <n v="0"/>
    <s v="-"/>
    <n v="0"/>
    <n v="0"/>
    <n v="0"/>
    <s v="-"/>
    <s v="FINALIZADA"/>
    <n v="0.97889488592499141"/>
    <n v="1"/>
    <s v="-"/>
  </r>
  <r>
    <n v="2239"/>
    <x v="0"/>
    <s v="06. PLAN SANITARIO DE EMERGENCIA"/>
    <s v="-"/>
    <s v="-"/>
    <s v="-"/>
    <s v="RED VIAL"/>
    <s v="-"/>
    <s v="DESARROLLO CAMINO DE LA RIBERA (ENTRE PUENTE AVELLANEDA Y CALLE DEAN FUNES)"/>
    <n v="2"/>
    <x v="13"/>
    <n v="604"/>
    <x v="20"/>
    <x v="41"/>
    <s v="-"/>
    <s v="-"/>
    <n v="77"/>
    <s v="-"/>
    <n v="11"/>
    <n v="5"/>
    <n v="8"/>
    <n v="6"/>
    <n v="1012"/>
    <n v="4"/>
    <n v="3"/>
    <n v="6"/>
    <s v="1"/>
    <s v="-"/>
    <s v="-"/>
    <s v="AVELLANEDA"/>
    <s v="AVELLANEDA"/>
    <s v="AVELLANEDA"/>
    <d v="2007-09-24T00:00:00"/>
    <d v="2010-04-28T00:00:00"/>
    <n v="6955070"/>
    <n v="0"/>
    <n v="0"/>
    <n v="6955070"/>
    <s v="-"/>
    <n v="942829.23"/>
    <s v="-"/>
    <n v="589230.31999999995"/>
    <s v="-"/>
    <s v="-"/>
    <n v="2591172"/>
    <n v="2831839.83"/>
    <s v="-"/>
    <n v="0"/>
    <n v="0"/>
    <n v="0"/>
    <s v="-"/>
    <s v="FINALIZADA"/>
    <n v="1.0000001984164071"/>
    <n v="1"/>
    <s v="-"/>
  </r>
  <r>
    <n v="2240"/>
    <x v="0"/>
    <s v="06. PLAN SANITARIO DE EMERGENCIA"/>
    <s v="-"/>
    <s v="-"/>
    <s v="-"/>
    <s v="OBRAS VIALES ESTRATÉGICAS"/>
    <s v="-"/>
    <s v=" CALLE SALGUERO ENTRE AV. HIPOLITO YRIGOYEN Y CAMINO DE LA RIBERA"/>
    <n v="2"/>
    <x v="13"/>
    <n v="604"/>
    <x v="20"/>
    <x v="41"/>
    <s v="-"/>
    <s v="-"/>
    <n v="77"/>
    <s v="-"/>
    <n v="11"/>
    <n v="5"/>
    <n v="8"/>
    <n v="6"/>
    <n v="9999"/>
    <n v="4"/>
    <n v="3"/>
    <n v="6"/>
    <s v="1"/>
    <s v="-"/>
    <s v="-"/>
    <s v="MERLO"/>
    <s v="MERLO"/>
    <s v="MERLO"/>
    <s v="-"/>
    <s v="-"/>
    <n v="40489871"/>
    <n v="0"/>
    <n v="0"/>
    <n v="40489871"/>
    <s v="-"/>
    <s v="-"/>
    <s v="-"/>
    <s v="-"/>
    <s v="-"/>
    <s v="-"/>
    <n v="0"/>
    <n v="0"/>
    <s v="-"/>
    <n v="0"/>
    <n v="0"/>
    <n v="0"/>
    <s v="-"/>
    <s v="DESISTIDA"/>
    <n v="0"/>
    <n v="0"/>
    <s v="-"/>
  </r>
  <r>
    <n v="2241"/>
    <x v="0"/>
    <s v="06. PLAN SANITARIO DE EMERGENCIA"/>
    <s v="-"/>
    <s v="-"/>
    <s v="-"/>
    <s v="MEJORA Y MANTENIMIENTO"/>
    <s v="SISTEMA CLOACAS LA MATANZA"/>
    <s v="INSTALACIÓN REDES DE CLOACA PROGRAMADA"/>
    <n v="2"/>
    <x v="0"/>
    <n v="356"/>
    <x v="0"/>
    <x v="0"/>
    <n v="5"/>
    <s v="1211320"/>
    <n v="5"/>
    <s v="-"/>
    <n v="11"/>
    <n v="5"/>
    <n v="5"/>
    <n v="7"/>
    <n v="753"/>
    <n v="3"/>
    <n v="8"/>
    <n v="96"/>
    <s v="2"/>
    <s v="SIN P3"/>
    <s v="-"/>
    <s v="LA MATANZA"/>
    <s v="LA MATANZA"/>
    <s v="LOCALIZACIÓN 27-VER ANEXO LOCALIZACIÓN EXACTA"/>
    <d v="2012-01-01T00:00:00"/>
    <d v="2012-12-31T00:00:00"/>
    <s v="NOTA 9"/>
    <s v="NOTA 9"/>
    <n v="0"/>
    <s v="NOTA 9"/>
    <s v="-"/>
    <s v="-"/>
    <s v="-"/>
    <n v="379200.20909999998"/>
    <n v="-30830.291799999999"/>
    <s v="-"/>
    <n v="0"/>
    <n v="0"/>
    <n v="0"/>
    <n v="0"/>
    <n v="0"/>
    <n v="0"/>
    <s v="-"/>
    <s v="FINALIZADO"/>
    <n v="1"/>
    <n v="1"/>
    <s v="-"/>
  </r>
  <r>
    <n v="2242"/>
    <x v="0"/>
    <s v="06. PLAN SANITARIO DE EMERGENCIA"/>
    <s v="-"/>
    <s v="-"/>
    <s v="-"/>
    <s v="OBRAS VIALES ESTRATÉGICAS"/>
    <s v="-"/>
    <s v="AUTOVIA - SECCION 4: RN Nº 3 - KM 87,82 - KM 97,561 -SECCION 5:RN Nº 3 KM 97,564 - KM  104,45 - ROTONDA INT. RN N° 3 (KM 104,85) CON RP Nº 41 "/>
    <n v="2"/>
    <x v="13"/>
    <n v="604"/>
    <x v="20"/>
    <x v="42"/>
    <s v="-"/>
    <s v="1"/>
    <s v="-"/>
    <s v="51"/>
    <n v="11"/>
    <n v="4"/>
    <n v="2"/>
    <n v="2"/>
    <s v="-"/>
    <n v="4"/>
    <n v="3"/>
    <n v="6"/>
    <s v="1"/>
    <s v="-"/>
    <s v="-"/>
    <s v="CAÑUELAS"/>
    <s v="CAÑUELAS"/>
    <s v="CAÑUELAS"/>
    <d v="2006-02-01T00:00:00"/>
    <d v="2008-02-28T00:00:00"/>
    <n v="2473587.48"/>
    <n v="0"/>
    <n v="0"/>
    <n v="2473587.48"/>
    <s v="-"/>
    <n v="2473587.48"/>
    <s v="-"/>
    <s v="-"/>
    <s v="-"/>
    <s v="-"/>
    <n v="0"/>
    <n v="0"/>
    <s v="-"/>
    <n v="0"/>
    <n v="0"/>
    <n v="0"/>
    <s v="-"/>
    <s v="FINALIZADA"/>
    <n v="1"/>
    <n v="1"/>
    <s v="-"/>
  </r>
  <r>
    <n v="2243"/>
    <x v="0"/>
    <s v="06. PLAN SANITARIO DE EMERGENCIA"/>
    <s v="-"/>
    <s v="-"/>
    <s v="-"/>
    <s v="OBRAS VIALES ESTRATÉGICAS"/>
    <s v="-"/>
    <s v=" R. N. Nº 205 INGRESO A EZEIZA"/>
    <n v="2"/>
    <x v="13"/>
    <n v="604"/>
    <x v="20"/>
    <x v="43"/>
    <s v="-"/>
    <s v="20"/>
    <s v="-"/>
    <s v="51"/>
    <n v="11"/>
    <n v="4"/>
    <n v="2"/>
    <n v="2"/>
    <s v="-"/>
    <n v="4"/>
    <n v="3"/>
    <n v="6"/>
    <s v="1"/>
    <s v="-"/>
    <s v="-"/>
    <s v="EZEIZA"/>
    <s v="EZEIZA"/>
    <s v="EZEIZA"/>
    <d v="2008-11-17T00:00:00"/>
    <d v="2009-12-17T00:00:00"/>
    <n v="950019.25"/>
    <n v="0"/>
    <n v="0"/>
    <n v="950019.25"/>
    <s v="-"/>
    <s v="-"/>
    <n v="950019"/>
    <s v="-"/>
    <s v="-"/>
    <s v="-"/>
    <n v="0"/>
    <n v="0"/>
    <s v="-"/>
    <n v="0"/>
    <n v="0"/>
    <n v="0"/>
    <s v="-"/>
    <s v="FINALIZADA"/>
    <n v="0.99999973684743759"/>
    <n v="1"/>
    <s v="-"/>
  </r>
  <r>
    <n v="2244"/>
    <x v="0"/>
    <s v="06. PLAN SANITARIO DE EMERGENCIA"/>
    <s v="-"/>
    <s v="-"/>
    <s v="-"/>
    <s v="OBRAS VIALES ESTRATÉGICAS"/>
    <s v="-"/>
    <s v="LA PLATA, KM. 14 VINCULACION SENTIDO LA PLATA: RAMAS DE INGRESO ASCENDENTE Y EGRESO DESCENDENTE."/>
    <n v="2"/>
    <x v="13"/>
    <n v="604"/>
    <x v="20"/>
    <x v="43"/>
    <s v="-"/>
    <s v="29"/>
    <s v="-"/>
    <s v="51"/>
    <n v="11"/>
    <n v="4"/>
    <n v="2"/>
    <n v="2"/>
    <s v="-"/>
    <n v="4"/>
    <n v="3"/>
    <n v="6"/>
    <s v="1"/>
    <s v="-"/>
    <s v="-"/>
    <s v="AVELLANEDA"/>
    <s v="AVELLANEDA"/>
    <s v="LAS FLORES"/>
    <d v="2010-01-15T00:00:00"/>
    <d v="2012-12-15T00:00:00"/>
    <n v="87798938.129999995"/>
    <n v="0"/>
    <n v="0"/>
    <n v="87798938.129999995"/>
    <s v="-"/>
    <n v="7031527.25"/>
    <n v="33267073"/>
    <n v="20445872.25"/>
    <n v="2519256.9"/>
    <s v="-"/>
    <n v="0"/>
    <n v="0"/>
    <s v="-"/>
    <n v="0"/>
    <n v="0"/>
    <n v="0"/>
    <s v="-"/>
    <s v="EN EJECUCIÓN"/>
    <n v="0.72055232953191528"/>
    <n v="0.72060000000000002"/>
    <s v="-"/>
  </r>
  <r>
    <n v="2279"/>
    <x v="0"/>
    <s v="06. PLAN SANITARIO DE EMERGENCIA"/>
    <s v="-"/>
    <s v="-"/>
    <s v="-"/>
    <s v="EXPANSIÓN DE REDES"/>
    <s v="-"/>
    <s v="RED CLOACAL ZONA NORTE SECTOR II"/>
    <n v="2"/>
    <x v="2"/>
    <n v="613"/>
    <x v="3"/>
    <x v="4"/>
    <s v="-"/>
    <s v="0"/>
    <n v="79"/>
    <s v="-"/>
    <s v="11"/>
    <n v="5"/>
    <n v="8"/>
    <n v="6"/>
    <n v="9999"/>
    <n v="3"/>
    <n v="8"/>
    <s v="6"/>
    <s v="1"/>
    <s v="-"/>
    <s v="MUNICIPIO"/>
    <s v="GENERAL LAS HERAS"/>
    <s v="GENERAL LAS HERAS"/>
    <s v="-"/>
    <s v="-"/>
    <s v="-"/>
    <n v="1834888.53"/>
    <s v="-"/>
    <s v="-"/>
    <n v="1834888.53"/>
    <s v="-"/>
    <s v="-"/>
    <s v="-"/>
    <n v="366978"/>
    <n v="1467910.82"/>
    <s v="-"/>
    <n v="0"/>
    <n v="0"/>
    <s v="-"/>
    <n v="0"/>
    <s v="-"/>
    <n v="0"/>
    <s v="-"/>
    <s v="-"/>
    <n v="1.000000158047748"/>
    <n v="1.000000158047748"/>
    <s v="-"/>
  </r>
  <r>
    <n v="2280"/>
    <x v="0"/>
    <s v="06. PLAN SANITARIO DE EMERGENCIA"/>
    <s v="-"/>
    <s v="-"/>
    <s v="-"/>
    <s v="EXPANSIÓN DE REDES"/>
    <s v="-"/>
    <s v="RED CLOACAL ZONA NORTE SECTOR I"/>
    <n v="2"/>
    <x v="2"/>
    <n v="613"/>
    <x v="3"/>
    <x v="4"/>
    <s v="-"/>
    <s v="0"/>
    <n v="79"/>
    <s v="-"/>
    <s v="11"/>
    <n v="5"/>
    <n v="8"/>
    <n v="6"/>
    <n v="9999"/>
    <n v="3"/>
    <n v="8"/>
    <s v="6"/>
    <s v="1"/>
    <s v="-"/>
    <s v="MUNICIPIO"/>
    <s v="GENERAL LAS HERAS"/>
    <s v="GENERAL LAS HERAS"/>
    <s v="-"/>
    <s v="-"/>
    <s v="-"/>
    <n v="1658520.38"/>
    <s v="-"/>
    <s v="-"/>
    <n v="1658520.38"/>
    <s v="-"/>
    <s v="-"/>
    <s v="-"/>
    <n v="331704.07"/>
    <n v="1326816.31"/>
    <s v="-"/>
    <n v="0"/>
    <n v="0"/>
    <s v="-"/>
    <n v="0"/>
    <s v="-"/>
    <n v="0"/>
    <s v="-"/>
    <s v="-"/>
    <n v="0.99999995779370532"/>
    <n v="0.99999995779370532"/>
    <s v="-"/>
  </r>
  <r>
    <n v="2282"/>
    <x v="1"/>
    <s v="06. PLAN SANITARIO DE EMERGENCIA"/>
    <s v="-"/>
    <s v="-"/>
    <s v="-"/>
    <s v="DESAGUES PLUVIALES"/>
    <s v="-"/>
    <s v="ADECUACIÓN DE LOS DESAGÜES PLUVIALES EN ÁREA RUTA 21 II ETAPA (2º PARTE) -MERLO"/>
    <n v="2"/>
    <x v="3"/>
    <s v="-"/>
    <x v="4"/>
    <x v="35"/>
    <n v="4"/>
    <n v="749"/>
    <s v="-"/>
    <s v="1"/>
    <n v="13"/>
    <n v="4"/>
    <n v="2"/>
    <n v="2"/>
    <s v="-"/>
    <n v="3"/>
    <n v="8"/>
    <n v="41"/>
    <s v="1"/>
    <s v="-"/>
    <s v="MINISTERIO DE INFRAESTRUCTURA"/>
    <s v="MERLO"/>
    <s v="-"/>
    <s v="-"/>
    <s v="-"/>
    <s v="-"/>
    <n v="20000000"/>
    <s v=" $  0   "/>
    <n v="0"/>
    <n v="20000000"/>
    <s v="-"/>
    <s v="-"/>
    <s v="-"/>
    <s v="-"/>
    <s v="-"/>
    <s v="-"/>
    <n v="0"/>
    <n v="0"/>
    <s v="-"/>
    <n v="0"/>
    <s v="-"/>
    <s v="-"/>
    <s v="-"/>
    <s v="PROYECTO"/>
    <s v="-"/>
    <s v="-"/>
    <s v="-"/>
  </r>
  <r>
    <n v="2283"/>
    <x v="1"/>
    <s v="10. DESAGÜES PLUVIALES"/>
    <s v="-"/>
    <s v="-"/>
    <s v="-"/>
    <s v="DESAGUES PLUVIALES"/>
    <s v="DESAGÜES PLUVIALES - ALEJANDRO KORN Y SAN VICENTE"/>
    <s v="DESAGÜES PLUVIALES EN ALEJANDRO KORN -SAN VICENTE"/>
    <n v="2"/>
    <x v="3"/>
    <s v="-"/>
    <x v="4"/>
    <x v="35"/>
    <n v="4"/>
    <n v="750"/>
    <s v="-"/>
    <s v="1"/>
    <n v="13"/>
    <n v="4"/>
    <n v="2"/>
    <n v="2"/>
    <s v="-"/>
    <n v="3"/>
    <n v="8"/>
    <n v="595"/>
    <s v="1"/>
    <s v="-"/>
    <s v="MINISTERIO DE INFRAESTRUCTURA"/>
    <s v="SAN VICENTE"/>
    <s v="-"/>
    <s v="-"/>
    <d v="2015-04-28T00:00:00"/>
    <d v="2016-09-16T00:00:00"/>
    <n v="8000000"/>
    <s v=" $  0   "/>
    <n v="0"/>
    <n v="13960131"/>
    <n v="0"/>
    <n v="0"/>
    <n v="0"/>
    <n v="0"/>
    <n v="0"/>
    <n v="0"/>
    <n v="0"/>
    <n v="0"/>
    <n v="344661.8"/>
    <n v="0"/>
    <n v="0"/>
    <n v="485000"/>
    <s v="X"/>
    <s v="FINALIZADO"/>
    <n v="0.97"/>
    <n v="1"/>
    <s v="-"/>
  </r>
  <r>
    <n v="2286"/>
    <x v="1"/>
    <s v="06. PLAN SANITARIO DE EMERGENCIA"/>
    <s v="-"/>
    <s v="-"/>
    <s v="-"/>
    <s v="NUEVO CENTRO EDUCATIVO"/>
    <s v="-"/>
    <s v="PRESIDENTE PERÓN-JARDÍN DE INFANTES EN LA LOCALIDAD DE SANTA TERESITA 3A"/>
    <n v="2"/>
    <x v="9"/>
    <s v="-"/>
    <x v="16"/>
    <x v="31"/>
    <n v="2"/>
    <n v="7702"/>
    <s v="-"/>
    <s v="1"/>
    <n v="11"/>
    <n v="4"/>
    <n v="2"/>
    <n v="1"/>
    <s v="-"/>
    <s v="-"/>
    <s v="-"/>
    <s v="-"/>
    <s v="1"/>
    <s v="-"/>
    <s v="MINISTERIO DE INFRAESTRUCTURA"/>
    <s v="PTE. PERÓN"/>
    <s v="B° SANTA TERESITA"/>
    <s v="CALLE 2, EVA PERÓN, CALLE 19 Y AVDA. JAURECHE"/>
    <s v="-"/>
    <s v="-"/>
    <s v=" $  0   "/>
    <s v=" $  0   "/>
    <n v="2570000"/>
    <n v="2570000"/>
    <s v="-"/>
    <s v="-"/>
    <s v="-"/>
    <s v="-"/>
    <n v="407578"/>
    <s v="-"/>
    <n v="0"/>
    <n v="0"/>
    <s v="-"/>
    <n v="0"/>
    <s v="-"/>
    <s v="-"/>
    <s v="-"/>
    <s v="-"/>
    <n v="0.15859999999999999"/>
    <n v="7.0000000000000007E-2"/>
    <s v="RELICITADA A EMPRENDIMIENTO RIO GRANDE S.R.L."/>
  </r>
  <r>
    <n v="2288"/>
    <x v="0"/>
    <s v="06. PLAN SANITARIO DE EMERGENCIA"/>
    <s v="-"/>
    <s v="-"/>
    <s v="-"/>
    <s v="EQUIPAMIENTO COMUNITARIO"/>
    <s v="-"/>
    <s v="-"/>
    <n v="2"/>
    <x v="1"/>
    <n v="354"/>
    <x v="9"/>
    <x v="14"/>
    <s v="-"/>
    <s v="-"/>
    <s v="77.VIVIENDAS NUEVAS EN LA CUENCA MATANZA RIACHUELO"/>
    <s v="2983/09"/>
    <n v="11"/>
    <n v="5"/>
    <n v="8"/>
    <n v="6"/>
    <n v="0"/>
    <n v="3"/>
    <n v="7"/>
    <n v="6"/>
    <s v="1"/>
    <s v="-"/>
    <s v="-"/>
    <s v="AVELLANEDA"/>
    <s v="-"/>
    <s v="IRALA Y VERTIZ"/>
    <s v="-"/>
    <s v="-"/>
    <n v="4800015"/>
    <s v="-"/>
    <s v="-"/>
    <n v="4800015"/>
    <s v="-"/>
    <s v="-"/>
    <s v="-"/>
    <s v="-"/>
    <s v="-"/>
    <s v="-"/>
    <n v="0"/>
    <n v="0"/>
    <s v="-"/>
    <n v="0"/>
    <s v="-"/>
    <n v="0"/>
    <s v="-"/>
    <s v="-"/>
    <n v="0.5"/>
    <n v="1"/>
    <s v="-"/>
  </r>
  <r>
    <n v="2289"/>
    <x v="0"/>
    <s v="06. PLAN SANITARIO DE EMERGENCIA"/>
    <s v="-"/>
    <s v="-"/>
    <s v="-"/>
    <s v="VIVIENDAS NUEVAS"/>
    <s v="-"/>
    <s v="TELLIER INFR PARA 138 VIVIENDAS - AMPLIACION DE CONTRATO - ETAPA III"/>
    <n v="2"/>
    <x v="1"/>
    <n v="354"/>
    <x v="9"/>
    <x v="14"/>
    <s v="-"/>
    <s v="-"/>
    <s v="78. OBRAS DE INFRAESTRUCTURA, NEXO Y COMPLEMENTARIAS EN LA CUENCA MATANZA RIACHUELO."/>
    <s v="377/08"/>
    <n v="11"/>
    <n v="5"/>
    <n v="8"/>
    <n v="6"/>
    <n v="0"/>
    <n v="3"/>
    <n v="7"/>
    <n v="6"/>
    <s v="1"/>
    <s v="-"/>
    <s v="-"/>
    <s v="AVELLANEDA"/>
    <s v="-"/>
    <s v="PREDIO TELLIER"/>
    <s v="-"/>
    <s v="-"/>
    <n v="3640755.03"/>
    <s v="-"/>
    <s v="-"/>
    <n v="3640755.03"/>
    <s v="-"/>
    <s v="-"/>
    <s v="-"/>
    <s v="-"/>
    <s v="-"/>
    <s v="-"/>
    <n v="0"/>
    <n v="0"/>
    <s v="-"/>
    <n v="0"/>
    <s v="-"/>
    <n v="0"/>
    <s v="-"/>
    <s v="-"/>
    <n v="0.5"/>
    <n v="1"/>
    <s v="-"/>
  </r>
  <r>
    <n v="2290"/>
    <x v="0"/>
    <s v="06. PLAN SANITARIO DE EMERGENCIA"/>
    <s v="-"/>
    <s v="-"/>
    <s v="-"/>
    <s v="VIVIENDAS NUEVAS"/>
    <s v="-"/>
    <s v="BARRIO ESTANISLAO DEL CAMPO INF PARA 39 VIV - AMPLIACION DE CONTRATO - ETAPA III"/>
    <n v="2"/>
    <x v="1"/>
    <n v="354"/>
    <x v="9"/>
    <x v="14"/>
    <s v="-"/>
    <s v="-"/>
    <s v="78. OBRAS DE INFRAESTRUCTURA, NEXO Y COMPLEMENTARIAS EN LA CUENCA MATANZA RIACHUELO."/>
    <s v="377/08"/>
    <n v="11"/>
    <n v="5"/>
    <n v="8"/>
    <n v="6"/>
    <n v="0"/>
    <n v="3"/>
    <n v="7"/>
    <n v="6"/>
    <s v="1"/>
    <s v="-"/>
    <s v="-"/>
    <s v="AVELLANEDA"/>
    <s v="-"/>
    <s v="PREDIO ESTANISLAO DEL CAMPO"/>
    <s v="-"/>
    <s v="-"/>
    <n v="1041132.85"/>
    <s v="-"/>
    <s v="-"/>
    <n v="1041132.85"/>
    <s v="-"/>
    <s v="-"/>
    <s v="-"/>
    <s v="-"/>
    <s v="-"/>
    <s v="-"/>
    <n v="0"/>
    <n v="0"/>
    <s v="-"/>
    <n v="0"/>
    <s v="-"/>
    <n v="0"/>
    <s v="-"/>
    <s v="-"/>
    <n v="0.5"/>
    <n v="0.21460000000000001"/>
    <s v="-"/>
  </r>
  <r>
    <n v="2291"/>
    <x v="0"/>
    <s v="06. PLAN SANITARIO DE EMERGENCIA"/>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3, OBRAS EXTERIORES Y PAVIMENTOS"/>
    <s v="-"/>
    <s v="-"/>
    <n v="2798768.33"/>
    <s v="-"/>
    <s v="-"/>
    <n v="2798768.33"/>
    <n v="2731895.03"/>
    <s v="-"/>
    <s v="-"/>
    <n v="66873"/>
    <s v="-"/>
    <s v="-"/>
    <n v="0"/>
    <n v="0"/>
    <s v="-"/>
    <n v="0"/>
    <s v="-"/>
    <n v="0"/>
    <s v="-"/>
    <s v="-"/>
    <n v="1"/>
    <n v="1"/>
    <s v="-"/>
  </r>
  <r>
    <n v="2292"/>
    <x v="0"/>
    <s v="06. PLAN SANITARIO DE EMERGENCIA"/>
    <s v="-"/>
    <s v="-"/>
    <s v="-"/>
    <s v="VIVIENDAS NUEVAS"/>
    <s v="-"/>
    <s v="CONSTRUCCION DE 7 VIVIENDAS"/>
    <n v="2"/>
    <x v="1"/>
    <n v="354"/>
    <x v="9"/>
    <x v="14"/>
    <s v="-"/>
    <s v="-"/>
    <s v="77.VIVIENDAS NUEVAS EN LA CUENCA MATANZA RIACHUELO"/>
    <s v="458/05 - 2483/07"/>
    <n v="11"/>
    <n v="5"/>
    <n v="8"/>
    <n v="1"/>
    <n v="0"/>
    <n v="3"/>
    <n v="7"/>
    <n v="2"/>
    <s v="1"/>
    <s v="-"/>
    <s v="-"/>
    <s v="CABA"/>
    <s v="-"/>
    <s v="PROGRAMA DE RECUPERACIÓN DE LA TRAZA AU3 - BARRIO CHACARITA - GIRIBONE 8442"/>
    <s v="-"/>
    <s v="-"/>
    <n v="346533.27"/>
    <s v="-"/>
    <s v="-"/>
    <n v="346533.27"/>
    <n v="346533.27"/>
    <s v="-"/>
    <s v="-"/>
    <s v="-"/>
    <s v="-"/>
    <s v="-"/>
    <n v="0"/>
    <n v="0"/>
    <s v="-"/>
    <n v="0"/>
    <s v="-"/>
    <n v="0"/>
    <s v="-"/>
    <s v="-"/>
    <n v="1"/>
    <n v="1"/>
    <s v="-"/>
  </r>
  <r>
    <n v="2293"/>
    <x v="0"/>
    <s v="06. PLAN SANITARIO DE EMERGENCIA"/>
    <s v="-"/>
    <s v="-"/>
    <s v="-"/>
    <s v="INFRAESTRUCTURA DE SERVICIOS BÁSICOS"/>
    <s v="-"/>
    <s v="INFRA 262 VIV"/>
    <n v="2"/>
    <x v="1"/>
    <n v="354"/>
    <x v="9"/>
    <x v="14"/>
    <s v="-"/>
    <s v="-"/>
    <s v="78. OBRAS DE INFRAESTRUCTURA, NEXO Y COMPLEMENTARIAS EN LA CUENCA MATANZA RIACHUELO."/>
    <s v="1798/07"/>
    <n v="11"/>
    <n v="5"/>
    <n v="8"/>
    <n v="1"/>
    <n v="0"/>
    <n v="3"/>
    <n v="7"/>
    <n v="6"/>
    <s v="1"/>
    <s v="-"/>
    <s v="-"/>
    <s v="ESTEBAN ECHEVERRÍA"/>
    <s v="-"/>
    <s v="CONSTANZO EOCÉANO ATLÁNTICO Y MAINER"/>
    <s v="-"/>
    <s v="-"/>
    <n v="3659929.17"/>
    <s v="-"/>
    <s v="-"/>
    <n v="3659929.17"/>
    <n v="3659929.17"/>
    <s v="-"/>
    <s v="-"/>
    <s v="-"/>
    <s v="-"/>
    <s v="-"/>
    <n v="0"/>
    <n v="0"/>
    <s v="-"/>
    <n v="0"/>
    <s v="-"/>
    <n v="0"/>
    <s v="-"/>
    <s v="-"/>
    <n v="1"/>
    <n v="1"/>
    <s v="-"/>
  </r>
  <r>
    <n v="2294"/>
    <x v="0"/>
    <s v="06. PLAN SANITARIO DE EMERGENCIA"/>
    <s v="-"/>
    <s v="-"/>
    <s v="-"/>
    <s v="VIVIENDAS NUEVAS"/>
    <s v="-"/>
    <s v="ADICIONAL COMP 284 VIV SECTOR A"/>
    <n v="2"/>
    <x v="1"/>
    <n v="354"/>
    <x v="9"/>
    <x v="14"/>
    <s v="-"/>
    <s v="-"/>
    <s v="78. OBRAS DE INFRAESTRUCTURA, NEXO Y COMPLEMENTARIAS EN LA CUENCA MATANZA RIACHUELO."/>
    <s v="4240/09"/>
    <n v="11"/>
    <n v="5"/>
    <n v="8"/>
    <n v="6"/>
    <n v="0"/>
    <n v="3"/>
    <n v="7"/>
    <n v="6"/>
    <s v="1"/>
    <s v="-"/>
    <s v="-"/>
    <s v="LA MATANZA"/>
    <s v="-"/>
    <s v="ARECO Y GARCIA DEL RIO"/>
    <s v="-"/>
    <s v="-"/>
    <n v="1246661.8799999999"/>
    <s v="-"/>
    <s v="-"/>
    <n v="1246661.8799999999"/>
    <s v="-"/>
    <s v="-"/>
    <s v="-"/>
    <s v="-"/>
    <s v="-"/>
    <s v="-"/>
    <n v="0"/>
    <n v="0"/>
    <s v="-"/>
    <n v="0"/>
    <s v="-"/>
    <n v="0"/>
    <s v="-"/>
    <s v="-"/>
    <n v="0.5"/>
    <n v="0.78539999999999999"/>
    <s v="-"/>
  </r>
  <r>
    <n v="2295"/>
    <x v="0"/>
    <s v="06. PLAN SANITARIO DE EMERGENCIA"/>
    <s v="-"/>
    <s v="-"/>
    <s v="-"/>
    <s v="VIVIENDAS NUEVAS"/>
    <s v="-"/>
    <s v="ADICIONAL COMP 284 VIV SECTOR B"/>
    <n v="2"/>
    <x v="1"/>
    <n v="354"/>
    <x v="9"/>
    <x v="14"/>
    <s v="-"/>
    <s v="-"/>
    <s v="78. OBRAS DE INFRAESTRUCTURA, NEXO Y COMPLEMENTARIAS EN LA CUENCA MATANZA RIACHUELO."/>
    <s v="4240/09"/>
    <n v="11"/>
    <n v="5"/>
    <n v="8"/>
    <n v="6"/>
    <n v="0"/>
    <n v="3"/>
    <n v="7"/>
    <n v="6"/>
    <s v="1"/>
    <s v="-"/>
    <s v="-"/>
    <s v="LA MATANZA"/>
    <s v="-"/>
    <s v="ARECO Y GARCIA DEL RIO"/>
    <s v="-"/>
    <s v="-"/>
    <n v="1246661.8799999999"/>
    <s v="-"/>
    <s v="-"/>
    <n v="1246661.8799999999"/>
    <s v="-"/>
    <s v="-"/>
    <s v="-"/>
    <s v="-"/>
    <s v="-"/>
    <s v="-"/>
    <n v="0"/>
    <n v="0"/>
    <s v="-"/>
    <n v="0"/>
    <s v="-"/>
    <n v="0"/>
    <s v="-"/>
    <s v="-"/>
    <n v="0.5"/>
    <n v="0.78539999999999999"/>
    <s v="-"/>
  </r>
  <r>
    <n v="2296"/>
    <x v="0"/>
    <s v="06. PLAN SANITARIO DE EMERGENCIA"/>
    <s v="-"/>
    <s v="-"/>
    <s v="-"/>
    <s v="VIVIENDAS NUEVAS"/>
    <s v="-"/>
    <s v="ADICIONAL COMP 200 VIV"/>
    <n v="2"/>
    <x v="1"/>
    <n v="354"/>
    <x v="9"/>
    <x v="14"/>
    <s v="-"/>
    <s v="-"/>
    <s v="78. OBRAS DE INFRAESTRUCTURA, NEXO Y COMPLEMENTARIAS EN LA CUENCA MATANZA RIACHUELO."/>
    <s v="4240/09"/>
    <n v="11"/>
    <n v="5"/>
    <n v="8"/>
    <n v="6"/>
    <n v="0"/>
    <n v="3"/>
    <n v="7"/>
    <n v="6"/>
    <s v="1"/>
    <s v="-"/>
    <s v="-"/>
    <s v="LA MATANZA"/>
    <s v="-"/>
    <s v="CURUMALAL Y SGO DEL ESTERO"/>
    <s v="-"/>
    <s v="-"/>
    <n v="877930.9"/>
    <s v="-"/>
    <s v="-"/>
    <n v="877930.9"/>
    <s v="-"/>
    <s v="-"/>
    <s v="-"/>
    <s v="-"/>
    <s v="-"/>
    <s v="-"/>
    <n v="0"/>
    <n v="0"/>
    <s v="-"/>
    <n v="0"/>
    <s v="-"/>
    <n v="0"/>
    <s v="-"/>
    <s v="-"/>
    <n v="0.5"/>
    <n v="0.78539999999999999"/>
    <s v="-"/>
  </r>
  <r>
    <n v="2297"/>
    <x v="0"/>
    <s v="06. PLAN SANITARIO DE EMERGENCIA"/>
    <s v="-"/>
    <s v="-"/>
    <s v="-"/>
    <s v="INFRAESTRUCTURA DE SERVICIOS BÁSICOS"/>
    <s v="-"/>
    <s v="INFRA 140 VIV"/>
    <n v="2"/>
    <x v="1"/>
    <n v="354"/>
    <x v="9"/>
    <x v="14"/>
    <s v="-"/>
    <s v="-"/>
    <s v="77.VIVIENDAS NUEVAS EN LA CUENCA MATANZA RIACHUELO"/>
    <s v="116/11"/>
    <n v="11"/>
    <n v="5"/>
    <n v="8"/>
    <n v="6"/>
    <n v="0"/>
    <n v="3"/>
    <n v="7"/>
    <n v="6"/>
    <s v="1"/>
    <s v="-"/>
    <s v="-"/>
    <s v="PTE. PERÓN"/>
    <s v="-"/>
    <s v="-"/>
    <s v="-"/>
    <s v="-"/>
    <n v="1399999.59"/>
    <s v="-"/>
    <s v="-"/>
    <n v="1399999.59"/>
    <s v="-"/>
    <s v="-"/>
    <s v="-"/>
    <n v="1252029.3799999999"/>
    <s v="-"/>
    <s v="-"/>
    <n v="0"/>
    <n v="0"/>
    <s v="-"/>
    <n v="0"/>
    <s v="-"/>
    <n v="0"/>
    <s v="-"/>
    <s v="-"/>
    <n v="0.5"/>
    <n v="0.78539999999999999"/>
    <s v="-"/>
  </r>
  <r>
    <n v="2298"/>
    <x v="0"/>
    <s v="06. PLAN SANITARIO DE EMERGENCIA"/>
    <s v="-"/>
    <s v="-"/>
    <s v="-"/>
    <s v="INFRAESTRUCTURA DE SERVICIOS BÁSICOS"/>
    <s v="-"/>
    <s v="INFRA 140 VIV"/>
    <n v="2"/>
    <x v="1"/>
    <n v="354"/>
    <x v="9"/>
    <x v="14"/>
    <s v="-"/>
    <s v="-"/>
    <s v="77.VIVIENDAS NUEVAS EN LA CUENCA MATANZA RIACHUELO"/>
    <s v="116/11"/>
    <n v="11"/>
    <n v="5"/>
    <n v="8"/>
    <n v="6"/>
    <n v="0"/>
    <n v="3"/>
    <n v="7"/>
    <n v="6"/>
    <s v="1"/>
    <s v="-"/>
    <s v="-"/>
    <s v="PTE. PERÓN"/>
    <s v="-"/>
    <s v="-"/>
    <s v="-"/>
    <s v="-"/>
    <n v="1399997.87"/>
    <s v="-"/>
    <s v="-"/>
    <n v="1399997.87"/>
    <s v="-"/>
    <s v="-"/>
    <s v="-"/>
    <n v="1252028.17"/>
    <s v="-"/>
    <s v="-"/>
    <n v="0"/>
    <n v="0"/>
    <s v="-"/>
    <n v="0"/>
    <s v="-"/>
    <n v="0"/>
    <s v="-"/>
    <s v="-"/>
    <n v="0.5"/>
    <n v="1"/>
    <s v="-"/>
  </r>
  <r>
    <n v="2299"/>
    <x v="0"/>
    <s v="06. PLAN SANITARIO DE EMERGENCIA"/>
    <s v="-"/>
    <s v="-"/>
    <s v="-"/>
    <s v="VIVIENDAS NUEVAS"/>
    <s v="COMPLEJO ONZARI"/>
    <s v="CONSTRUCCION DE 300 VIVIENDAS EN PREDIO ONZARI"/>
    <n v="2"/>
    <x v="2"/>
    <n v="325"/>
    <x v="9"/>
    <x v="33"/>
    <s v="-"/>
    <s v="-"/>
    <s v="77.VIVIENDAS NUEVAS EN LA CUENCA MATANZA RIACHUELO"/>
    <s v="2069/2011"/>
    <n v="11"/>
    <n v="5"/>
    <n v="8"/>
    <n v="6"/>
    <n v="0"/>
    <n v="3"/>
    <n v="7"/>
    <n v="6"/>
    <s v="1"/>
    <s v="-"/>
    <s v="-"/>
    <s v="AVELLANEDA"/>
    <s v="-"/>
    <s v="-"/>
    <s v="-"/>
    <s v="-"/>
    <n v="82738707.079999998"/>
    <s v="-"/>
    <n v="25998135.32"/>
    <n v="86907826"/>
    <s v="-"/>
    <s v="-"/>
    <s v="-"/>
    <n v="2595397.9300000002"/>
    <n v="2502736.38"/>
    <n v="9221609.8499999996"/>
    <n v="17893176.870000001"/>
    <n v="11509918.93"/>
    <n v="19488015.34"/>
    <n v="0"/>
    <s v="-"/>
    <n v="0"/>
    <s v="-"/>
    <s v="-"/>
    <n v="0.624"/>
    <n v="0.50939999999999996"/>
    <s v="-"/>
  </r>
  <r>
    <n v="2300"/>
    <x v="0"/>
    <s v="06. PLAN SANITARIO DE EMERGENCIA"/>
    <s v="-"/>
    <s v="-"/>
    <s v="-"/>
    <s v="VIVIENDAS NUEVAS"/>
    <s v="-"/>
    <s v="CONSTRUCCION DE 200 VIVIENDAS EN PREDIO EL CONDOR"/>
    <n v="2"/>
    <x v="1"/>
    <n v="354"/>
    <x v="9"/>
    <x v="14"/>
    <s v="-"/>
    <s v="-"/>
    <s v="77.VIVIENDAS NUEVAS EN LA CUENCA MATANZA RIACHUELO"/>
    <s v="2069/2011"/>
    <n v="11"/>
    <n v="5"/>
    <n v="8"/>
    <n v="6"/>
    <s v="-"/>
    <n v="3"/>
    <n v="7"/>
    <n v="6"/>
    <s v="1"/>
    <s v="-"/>
    <s v="-"/>
    <s v="AVELLANEDA"/>
    <s v="-"/>
    <s v="-"/>
    <s v="-"/>
    <s v="-"/>
    <n v="33088707.079999998"/>
    <s v="-"/>
    <s v="-"/>
    <n v="33088707.079999998"/>
    <s v="-"/>
    <s v="-"/>
    <s v="-"/>
    <n v="5295882.6399999997"/>
    <n v="104056.57"/>
    <n v="10012092.9"/>
    <n v="0"/>
    <n v="0"/>
    <s v="-"/>
    <n v="0"/>
    <s v="-"/>
    <n v="0"/>
    <s v="-"/>
    <s v="-"/>
    <s v="-"/>
    <s v="-"/>
    <s v="-"/>
  </r>
  <r>
    <n v="2301"/>
    <x v="0"/>
    <s v="06. PLAN SANITARIO DE EMERGENCIA"/>
    <s v="-"/>
    <s v="-"/>
    <s v="-"/>
    <s v="EQUIPAMIENTO COMUNITARIO"/>
    <s v="-"/>
    <s v="-"/>
    <n v="2"/>
    <x v="1"/>
    <n v="354"/>
    <x v="9"/>
    <x v="14"/>
    <s v="-"/>
    <s v="-"/>
    <s v="78. OBRAS DE INFRAESTRUCTURA, NEXO Y COMPLEMENTARIAS EN LA CUENCA MATANZA RIACHUELO."/>
    <s v="233/2012"/>
    <n v="11"/>
    <n v="5"/>
    <n v="8"/>
    <n v="6"/>
    <n v="0"/>
    <n v="3"/>
    <n v="7"/>
    <n v="6"/>
    <s v="1"/>
    <s v="-"/>
    <s v="-"/>
    <s v="MORÓN"/>
    <s v="-"/>
    <s v="-"/>
    <s v="-"/>
    <s v="-"/>
    <n v="1952000"/>
    <s v="-"/>
    <s v="-"/>
    <n v="1952000"/>
    <s v="-"/>
    <s v="-"/>
    <s v="-"/>
    <s v="-"/>
    <s v="-"/>
    <s v="-"/>
    <n v="0"/>
    <n v="0"/>
    <s v="-"/>
    <n v="0"/>
    <s v="-"/>
    <n v="0"/>
    <s v="-"/>
    <s v="-"/>
    <n v="1"/>
    <n v="0.5"/>
    <s v="-"/>
  </r>
  <r>
    <n v="2302"/>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695174.27"/>
    <s v="-"/>
    <s v="-"/>
    <n v="14695174.27"/>
    <s v="-"/>
    <s v="-"/>
    <n v="1815748.62"/>
    <n v="1842979.94"/>
    <n v="34240.300000000003"/>
    <s v="-"/>
    <n v="0"/>
    <n v="0"/>
    <s v="-"/>
    <n v="0"/>
    <s v="-"/>
    <n v="0"/>
    <s v="-"/>
    <s v="-"/>
    <n v="1"/>
    <n v="0.5"/>
    <s v="-"/>
  </r>
  <r>
    <n v="2303"/>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549681.75"/>
    <s v="-"/>
    <s v="-"/>
    <n v="14549681.75"/>
    <s v="-"/>
    <s v="-"/>
    <n v="2603342.5299999998"/>
    <n v="396574.1"/>
    <s v="-"/>
    <s v="-"/>
    <n v="0"/>
    <n v="0"/>
    <s v="-"/>
    <n v="0"/>
    <s v="-"/>
    <n v="0"/>
    <s v="-"/>
    <s v="-"/>
    <n v="1"/>
    <n v="0.5"/>
    <s v="-"/>
  </r>
  <r>
    <n v="2304"/>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476041.949999999"/>
    <s v="-"/>
    <s v="-"/>
    <n v="14476041.949999999"/>
    <s v="-"/>
    <s v="-"/>
    <n v="1593397.45"/>
    <n v="1345462.75"/>
    <s v="-"/>
    <s v="-"/>
    <n v="0"/>
    <n v="0"/>
    <s v="-"/>
    <n v="0"/>
    <s v="-"/>
    <n v="0"/>
    <s v="-"/>
    <s v="-"/>
    <n v="1"/>
    <n v="1"/>
    <s v="-"/>
  </r>
  <r>
    <n v="2305"/>
    <x v="0"/>
    <s v="06. PLAN SANITARIO DE EMERGENCIA"/>
    <s v="-"/>
    <s v="-"/>
    <s v="-"/>
    <s v="MEJORAMIENTOS DE VIVIENDA EXISTENTE"/>
    <s v="-"/>
    <s v="128 MEJORAMIENTOS"/>
    <n v="2"/>
    <x v="1"/>
    <n v="354"/>
    <x v="9"/>
    <x v="16"/>
    <s v="-"/>
    <s v="-"/>
    <s v="77. ACCIONES DE MEJORAMIENTO DE VIVIENDAS EN LA CMR"/>
    <s v="-"/>
    <n v="11"/>
    <n v="5"/>
    <n v="8"/>
    <n v="6"/>
    <n v="0"/>
    <n v="3"/>
    <n v="7"/>
    <n v="6"/>
    <s v="1"/>
    <s v="-"/>
    <s v="-"/>
    <s v="MARCOS PAZ"/>
    <s v="-"/>
    <s v="MARCOS PAZ"/>
    <s v="-"/>
    <s v="-"/>
    <n v="2340000"/>
    <s v="-"/>
    <s v="-"/>
    <n v="2340000"/>
    <s v="-"/>
    <s v="-"/>
    <s v="-"/>
    <s v="-"/>
    <s v="-"/>
    <n v="14824.42"/>
    <n v="0"/>
    <n v="0"/>
    <s v="-"/>
    <n v="0"/>
    <s v="-"/>
    <n v="0"/>
    <s v="-"/>
    <s v="-"/>
    <n v="0.89250926748881576"/>
    <n v="0.83"/>
    <s v="-"/>
  </r>
  <r>
    <n v="2307"/>
    <x v="0"/>
    <s v="06. PLAN SANITARIO DE EMERGENCIA"/>
    <s v="-"/>
    <s v="-"/>
    <s v="-"/>
    <s v="MEJORAMIENTOS DE VIVIENDA EXISTENTE"/>
    <s v="-"/>
    <s v="24 MEJORAMIENTOS"/>
    <n v="2"/>
    <x v="1"/>
    <n v="354"/>
    <x v="9"/>
    <x v="16"/>
    <s v="-"/>
    <s v="-"/>
    <s v="77. ACCIONES DE MEJORAMIENTO DE VIVIENDAS EN LA CMR"/>
    <s v="-"/>
    <n v="11"/>
    <n v="5"/>
    <n v="8"/>
    <n v="4"/>
    <n v="0"/>
    <n v="3"/>
    <n v="7"/>
    <n v="6"/>
    <s v="1"/>
    <s v="-"/>
    <s v="-"/>
    <s v="LA MATANZA"/>
    <s v="-"/>
    <s v="-"/>
    <s v="-"/>
    <s v="-"/>
    <n v="805812"/>
    <s v="-"/>
    <s v="-"/>
    <n v="805812"/>
    <s v="-"/>
    <s v="-"/>
    <s v="-"/>
    <s v="-"/>
    <s v="-"/>
    <n v="19558.689999999999"/>
    <n v="0"/>
    <n v="0"/>
    <s v="-"/>
    <n v="0"/>
    <s v="-"/>
    <n v="0"/>
    <s v="-"/>
    <s v="-"/>
    <n v="1"/>
    <n v="1"/>
    <s v="-"/>
  </r>
  <r>
    <n v="2309"/>
    <x v="0"/>
    <s v="06. PLAN SANITARIO DE EMERGENCIA"/>
    <s v="-"/>
    <s v="-"/>
    <s v="-"/>
    <s v="MEJORAMIENTOS DE VIVIENDA EXISTENTE"/>
    <s v="-"/>
    <s v="200 MEJORAMIENTOS"/>
    <n v="2"/>
    <x v="1"/>
    <n v="354"/>
    <x v="9"/>
    <x v="16"/>
    <s v="-"/>
    <s v="-"/>
    <s v="77. ACCIONES DE MEJORAMIENTO DE VIVIENDAS EN LA CMR"/>
    <s v="-"/>
    <n v="11"/>
    <n v="5"/>
    <n v="8"/>
    <s v="-"/>
    <n v="0"/>
    <n v="3"/>
    <n v="7"/>
    <n v="6"/>
    <s v="1"/>
    <s v="-"/>
    <s v="-"/>
    <s v="MARCOS PAZ"/>
    <s v="-"/>
    <s v="CIRCUNSCRIPCION II SECCION C"/>
    <s v="-"/>
    <s v="-"/>
    <n v="6200000"/>
    <s v="-"/>
    <s v="-"/>
    <n v="6200000"/>
    <s v="-"/>
    <s v="-"/>
    <s v="-"/>
    <s v="-"/>
    <s v="-"/>
    <n v="19558.689999999999"/>
    <n v="0"/>
    <n v="0"/>
    <s v="-"/>
    <n v="0"/>
    <s v="-"/>
    <n v="0"/>
    <s v="-"/>
    <s v="-"/>
    <n v="1.0798656633046735"/>
    <n v="1"/>
    <s v="-"/>
  </r>
  <r>
    <n v="2310"/>
    <x v="0"/>
    <s v="06. PLAN SANITARIO DE EMERGENCIA"/>
    <s v="-"/>
    <s v="-"/>
    <s v="-"/>
    <s v="MEJORAMIENTOS DE VIVIENDA EXISTENTE"/>
    <s v="-"/>
    <s v="2692 MEJORAMIENTOS FONAVI"/>
    <n v="2"/>
    <x v="1"/>
    <n v="354"/>
    <x v="9"/>
    <x v="16"/>
    <s v="-"/>
    <s v="-"/>
    <s v="77. ACCIONES DE MEJORAMIENTO DE VIVIENDAS EN LA CMR"/>
    <s v="-"/>
    <n v="11"/>
    <n v="5"/>
    <n v="8"/>
    <s v="-"/>
    <n v="0"/>
    <n v="3"/>
    <n v="7"/>
    <n v="6"/>
    <s v="1"/>
    <s v="-"/>
    <s v="-"/>
    <s v="LA MATANZA"/>
    <s v="-"/>
    <s v="-"/>
    <s v="-"/>
    <s v="-"/>
    <n v="85336400"/>
    <s v="-"/>
    <s v="-"/>
    <n v="85336400"/>
    <s v="-"/>
    <s v="-"/>
    <s v="-"/>
    <s v="-"/>
    <s v="-"/>
    <n v="19558.689999999999"/>
    <n v="0"/>
    <n v="0"/>
    <s v="-"/>
    <n v="0"/>
    <s v="-"/>
    <n v="0"/>
    <s v="-"/>
    <s v="-"/>
    <n v="1.0798655936467518"/>
    <n v="1"/>
    <s v="-"/>
  </r>
  <r>
    <n v="2311"/>
    <x v="0"/>
    <s v="06. PLAN SANITARIO DE EMERGENCIA"/>
    <s v="-"/>
    <s v="-"/>
    <s v="-"/>
    <s v="MEJORAMIENTOS DE VIVIENDA EXISTENTE"/>
    <s v="-"/>
    <s v="529 MEJORAMIENTOS FONAVI"/>
    <n v="2"/>
    <x v="1"/>
    <n v="354"/>
    <x v="9"/>
    <x v="16"/>
    <s v="-"/>
    <s v="-"/>
    <s v="77. ACCIONES DE MEJORAMIENTO DE VIVIENDAS EN LA CMR"/>
    <s v="-"/>
    <n v="11"/>
    <n v="5"/>
    <n v="8"/>
    <s v="-"/>
    <n v="0"/>
    <n v="3"/>
    <n v="7"/>
    <n v="6"/>
    <s v="1"/>
    <s v="-"/>
    <s v="-"/>
    <s v="LA MATANZA"/>
    <s v="-"/>
    <s v="-"/>
    <s v="-"/>
    <s v="-"/>
    <n v="20739174.510000002"/>
    <s v="-"/>
    <s v="-"/>
    <n v="20739174.510000002"/>
    <s v="-"/>
    <s v="-"/>
    <s v="-"/>
    <s v="-"/>
    <s v="-"/>
    <n v="1549601.55"/>
    <n v="0"/>
    <n v="0"/>
    <s v="-"/>
    <n v="0"/>
    <s v="-"/>
    <n v="0"/>
    <s v="-"/>
    <s v="-"/>
    <n v="0.8"/>
    <n v="0.72"/>
    <s v="-"/>
  </r>
  <r>
    <n v="2312"/>
    <x v="0"/>
    <s v="06. PLAN SANITARIO DE EMERGENCIA"/>
    <s v="-"/>
    <s v="-"/>
    <s v="-"/>
    <s v="MEJORAMIENTOS DE VIVIENDA EXISTENTE"/>
    <s v="-"/>
    <s v="20 MEJORAMIENTOS"/>
    <n v="2"/>
    <x v="1"/>
    <n v="354"/>
    <x v="9"/>
    <x v="16"/>
    <s v="-"/>
    <s v="-"/>
    <s v="77. ACCIONES DE MEJORAMIENTO DE VIVIENDAS EN LA CMR"/>
    <s v="1155/08"/>
    <n v="11"/>
    <n v="5"/>
    <n v="8"/>
    <n v="6"/>
    <n v="0"/>
    <n v="3"/>
    <n v="7"/>
    <n v="6"/>
    <s v="1"/>
    <s v="-"/>
    <s v="-"/>
    <s v="MERLO"/>
    <s v="-"/>
    <s v="B* LA UNION"/>
    <s v="-"/>
    <s v="-"/>
    <n v="547975"/>
    <s v="-"/>
    <s v="-"/>
    <n v="547975"/>
    <n v="273987.5"/>
    <n v="273987.5"/>
    <s v="-"/>
    <s v="-"/>
    <s v="-"/>
    <s v="-"/>
    <n v="0"/>
    <n v="0"/>
    <s v="-"/>
    <n v="0"/>
    <s v="-"/>
    <n v="0"/>
    <s v="-"/>
    <s v="-"/>
    <n v="0.6"/>
    <n v="0.54"/>
    <s v="-"/>
  </r>
  <r>
    <n v="2313"/>
    <x v="0"/>
    <s v="06. PLAN SANITARIO DE EMERGENCIA"/>
    <s v="-"/>
    <s v="-"/>
    <s v="-"/>
    <s v="MEJORAMIENTOS DE VIVIENDA EXISTENTE"/>
    <s v="-"/>
    <s v="50 MEJORAMIENTOS"/>
    <n v="2"/>
    <x v="1"/>
    <n v="354"/>
    <x v="9"/>
    <x v="16"/>
    <s v="-"/>
    <s v="-"/>
    <s v="77. ACCIONES DE MEJORAMIENTO DE VIVIENDAS EN LA CMR"/>
    <s v="63/12"/>
    <n v="11"/>
    <n v="5"/>
    <n v="8"/>
    <n v="6"/>
    <n v="0"/>
    <n v="3"/>
    <n v="7"/>
    <n v="6"/>
    <s v="1"/>
    <s v="-"/>
    <s v="-"/>
    <s v="MORÓN"/>
    <s v="-"/>
    <s v="MORON CENTRO, MORON SUR, CASTELAR SUR, PALOMAR"/>
    <s v="-"/>
    <s v="-"/>
    <n v="3638000"/>
    <s v="-"/>
    <s v="-"/>
    <n v="3638000"/>
    <s v="-"/>
    <s v="-"/>
    <s v="-"/>
    <n v="291040"/>
    <n v="132884.75"/>
    <n v="1728313.91"/>
    <n v="0"/>
    <n v="0"/>
    <s v="-"/>
    <n v="0"/>
    <s v="-"/>
    <n v="0"/>
    <s v="-"/>
    <s v="-"/>
    <n v="0"/>
    <n v="0.25969999999999999"/>
    <s v="-"/>
  </r>
  <r>
    <n v="2314"/>
    <x v="0"/>
    <s v="06. PLAN SANITARIO DE EMERGENCIA"/>
    <s v="-"/>
    <s v="-"/>
    <s v="-"/>
    <s v="MEJORAMIENTOS DE VIVIENDA EXISTENTE"/>
    <s v="-"/>
    <s v="20 MEJORAMIENTOS"/>
    <n v="2"/>
    <x v="1"/>
    <n v="354"/>
    <x v="9"/>
    <x v="16"/>
    <s v="-"/>
    <s v="-"/>
    <s v="77. ACCIONES DE MEJORAMIENTO DE VIVIENDAS EN LA CMR"/>
    <s v="731/12"/>
    <n v="11"/>
    <n v="5"/>
    <n v="8"/>
    <n v="6"/>
    <n v="0"/>
    <n v="3"/>
    <n v="7"/>
    <n v="6"/>
    <s v="1"/>
    <s v="-"/>
    <s v="-"/>
    <s v="MORÓN"/>
    <s v="-"/>
    <s v="-"/>
    <s v="-"/>
    <s v="-"/>
    <n v="1676000"/>
    <s v="-"/>
    <s v="-"/>
    <n v="1676000"/>
    <s v="-"/>
    <s v="-"/>
    <s v="-"/>
    <n v="502800"/>
    <n v="288779.84999999998"/>
    <n v="469047.22"/>
    <n v="0"/>
    <n v="0"/>
    <s v="-"/>
    <n v="0"/>
    <s v="-"/>
    <n v="0"/>
    <s v="-"/>
    <s v="-"/>
    <n v="0.5"/>
    <n v="0.4854"/>
    <s v="-"/>
  </r>
  <r>
    <n v="2315"/>
    <x v="0"/>
    <s v="06. PLAN SANITARIO DE EMERGENCIA"/>
    <s v="-"/>
    <s v="-"/>
    <s v="-"/>
    <s v="MEJORAMIENTOS DE VIVIENDA EXISTENTE"/>
    <s v="-"/>
    <s v="500 MEJORAMIENTOS EN EDIFICIO FONAVI"/>
    <n v="2"/>
    <x v="1"/>
    <n v="354"/>
    <x v="9"/>
    <x v="16"/>
    <s v="-"/>
    <s v="-"/>
    <s v="77. ACCIONES DE MEJORAMIENTO DE VIVIENDAS EN LA CMR"/>
    <s v="2301/11"/>
    <n v="11"/>
    <n v="5"/>
    <n v="8"/>
    <n v="6"/>
    <n v="0"/>
    <n v="3"/>
    <n v="7"/>
    <n v="6"/>
    <s v="1"/>
    <s v="-"/>
    <s v="-"/>
    <s v="AVELLANEDA"/>
    <s v="-"/>
    <s v="Bº NICOLAS AVELLANEDA,DOCK SUD"/>
    <s v="-"/>
    <s v="-"/>
    <n v="26000000"/>
    <s v="-"/>
    <s v="-"/>
    <n v="26000000"/>
    <s v="-"/>
    <s v="-"/>
    <s v="-"/>
    <n v="4812600"/>
    <n v="16831143.98"/>
    <n v="4356256.0199999996"/>
    <n v="10732052.82"/>
    <n v="0"/>
    <s v="-"/>
    <n v="0"/>
    <s v="-"/>
    <n v="0"/>
    <s v="-"/>
    <s v="-"/>
    <n v="0"/>
    <n v="1"/>
    <s v="-"/>
  </r>
  <r>
    <n v="2316"/>
    <x v="0"/>
    <s v="06. PLAN SANITARIO DE EMERGENCIA"/>
    <s v="-"/>
    <s v="-"/>
    <s v="-"/>
    <s v="MEJORAMIENTOS DE VIVIENDA EXISTENTE"/>
    <s v="-"/>
    <s v="21 MEJORAMIENTOS"/>
    <n v="2"/>
    <x v="1"/>
    <n v="354"/>
    <x v="9"/>
    <x v="16"/>
    <s v="-"/>
    <s v="-"/>
    <s v="77. ACCIONES DE MEJORAMIENTO DE VIVIENDAS EN LA CMR"/>
    <s v="966/11"/>
    <n v="11"/>
    <n v="5"/>
    <n v="8"/>
    <n v="6"/>
    <n v="0"/>
    <n v="3"/>
    <n v="7"/>
    <n v="6"/>
    <s v="1"/>
    <s v="-"/>
    <s v="-"/>
    <s v="MERLO"/>
    <s v="-"/>
    <s v="B* LA UNION PROYECTO 2"/>
    <s v="-"/>
    <s v="-"/>
    <n v="1182080"/>
    <s v="-"/>
    <s v="-"/>
    <n v="1182080"/>
    <s v="-"/>
    <s v="-"/>
    <s v="-"/>
    <n v="591040"/>
    <s v="-"/>
    <s v="-"/>
    <n v="0"/>
    <n v="0"/>
    <s v="-"/>
    <n v="0"/>
    <s v="-"/>
    <n v="0"/>
    <s v="-"/>
    <s v="-"/>
    <n v="0"/>
    <n v="0"/>
    <s v="-"/>
  </r>
  <r>
    <n v="2319"/>
    <x v="0"/>
    <s v="06. PLAN SANITARIO DE EMERGENCIA"/>
    <s v="-"/>
    <s v="-"/>
    <s v="-"/>
    <s v="RED VIAL Y PEATONAL"/>
    <s v="-"/>
    <s v="CORDON CUNETA EN TRISTAN SUAREZ - ETAPA 1 - TRISTAN SUAREZ"/>
    <n v="2"/>
    <x v="1"/>
    <n v="354"/>
    <x v="9"/>
    <x v="16"/>
    <s v="-"/>
    <s v="-"/>
    <s v="78. DESARROLLO DE LA INFRAESTRUCTURA URBANA EN LA CMR"/>
    <s v="507/2011"/>
    <n v="11"/>
    <n v="5"/>
    <n v="8"/>
    <n v="6"/>
    <n v="0"/>
    <n v="3"/>
    <n v="7"/>
    <n v="6"/>
    <s v="1"/>
    <s v="-"/>
    <s v="-"/>
    <s v="EZEIZA"/>
    <s v="-"/>
    <s v="-"/>
    <s v="-"/>
    <s v="-"/>
    <n v="469110"/>
    <s v="-"/>
    <s v="-"/>
    <n v="469110"/>
    <s v="-"/>
    <s v="-"/>
    <s v="-"/>
    <n v="234555"/>
    <s v="-"/>
    <s v="-"/>
    <n v="0"/>
    <n v="0"/>
    <s v="-"/>
    <n v="0"/>
    <s v="-"/>
    <n v="0"/>
    <s v="-"/>
    <s v="-"/>
    <n v="0"/>
    <n v="0"/>
    <s v="-"/>
  </r>
  <r>
    <n v="2320"/>
    <x v="0"/>
    <s v="06. PLAN SANITARIO DE EMERGENCIA"/>
    <s v="-"/>
    <s v="-"/>
    <s v="-"/>
    <s v="RED VIAL Y PEATONAL"/>
    <s v="-"/>
    <s v="CORDON CUNETA EN TRISTAN SUAREZ - ETAPA 2 - TRISTAN SUAREZ"/>
    <n v="2"/>
    <x v="1"/>
    <n v="354"/>
    <x v="9"/>
    <x v="16"/>
    <s v="-"/>
    <s v="-"/>
    <s v="78. DESARROLLO DE LA INFRAESTRUCTURA URBANA EN LA CMR"/>
    <s v="508/2011"/>
    <n v="11"/>
    <n v="5"/>
    <n v="8"/>
    <n v="6"/>
    <n v="0"/>
    <n v="3"/>
    <n v="7"/>
    <n v="6"/>
    <s v="1"/>
    <s v="-"/>
    <s v="-"/>
    <s v="EZEIZA"/>
    <s v="-"/>
    <s v="-"/>
    <d v="2011-08-10T00:00:00"/>
    <s v="-"/>
    <n v="370230"/>
    <s v="-"/>
    <s v="-"/>
    <n v="370230"/>
    <s v="-"/>
    <s v="-"/>
    <s v="-"/>
    <n v="185115"/>
    <s v="-"/>
    <s v="-"/>
    <n v="0"/>
    <n v="0"/>
    <s v="-"/>
    <n v="0"/>
    <s v="-"/>
    <n v="0"/>
    <s v="-"/>
    <s v="-"/>
    <n v="9.6774193548387094E-2"/>
    <n v="9.6799999999999997E-2"/>
    <s v="-"/>
  </r>
  <r>
    <n v="2321"/>
    <x v="0"/>
    <s v="06. PLAN SANITARIO DE EMERGENCIA"/>
    <s v="-"/>
    <s v="-"/>
    <s v="-"/>
    <s v="RED VIAL Y PEATONAL"/>
    <s v="-"/>
    <s v="VEREDAS EN TRISTAN SUAREZ - ETAPA 1 - TRISTAN SUAREZ"/>
    <n v="2"/>
    <x v="1"/>
    <n v="354"/>
    <x v="9"/>
    <x v="16"/>
    <s v="-"/>
    <s v="-"/>
    <s v="78. DESARROLLO DE LA INFRAESTRUCTURA URBANA EN LA CMR"/>
    <s v="511/2011"/>
    <n v="11"/>
    <n v="5"/>
    <n v="8"/>
    <n v="6"/>
    <n v="0"/>
    <n v="3"/>
    <n v="7"/>
    <n v="6"/>
    <s v="1"/>
    <s v="-"/>
    <s v="-"/>
    <s v="EZEIZA"/>
    <s v="-"/>
    <s v="-"/>
    <d v="2011-05-19T00:00:00"/>
    <s v="-"/>
    <n v="544050"/>
    <s v="-"/>
    <s v="-"/>
    <n v="544050"/>
    <s v="-"/>
    <s v="-"/>
    <s v="-"/>
    <s v="-"/>
    <n v="272025"/>
    <s v="-"/>
    <n v="0"/>
    <n v="0"/>
    <s v="-"/>
    <n v="0"/>
    <s v="-"/>
    <n v="0"/>
    <s v="-"/>
    <s v="-"/>
    <n v="0"/>
    <n v="0"/>
    <s v="-"/>
  </r>
  <r>
    <n v="2322"/>
    <x v="0"/>
    <s v="06. PLAN SANITARIO DE EMERGENCIA"/>
    <s v="-"/>
    <s v="-"/>
    <s v="-"/>
    <s v="RED VIAL Y PEATONAL"/>
    <s v="-"/>
    <s v="VEREDAS EN TRISTAN SUAREZ - ETAPA 2 - TRISTAN SUAREZ"/>
    <n v="2"/>
    <x v="1"/>
    <n v="354"/>
    <x v="9"/>
    <x v="16"/>
    <s v="-"/>
    <s v="-"/>
    <s v="78. DESARROLLO DE LA INFRAESTRUCTURA URBANA EN LA CMR"/>
    <s v="512/2011"/>
    <n v="11"/>
    <n v="5"/>
    <n v="8"/>
    <n v="6"/>
    <n v="0"/>
    <n v="3"/>
    <n v="7"/>
    <n v="6"/>
    <s v="1"/>
    <s v="-"/>
    <s v="-"/>
    <s v="EZEIZA"/>
    <s v="-"/>
    <s v="-"/>
    <d v="2011-06-30T00:00:00"/>
    <s v="-"/>
    <n v="469110.23"/>
    <s v="-"/>
    <s v="-"/>
    <n v="469110.23"/>
    <s v="-"/>
    <s v="-"/>
    <s v="-"/>
    <n v="234555"/>
    <s v="-"/>
    <s v="-"/>
    <n v="0"/>
    <n v="0"/>
    <s v="-"/>
    <n v="0"/>
    <s v="-"/>
    <n v="0"/>
    <s v="-"/>
    <s v="-"/>
    <n v="0"/>
    <n v="0"/>
    <s v="-"/>
  </r>
  <r>
    <n v="2323"/>
    <x v="0"/>
    <s v="06. PLAN SANITARIO DE EMERGENCIA"/>
    <s v="-"/>
    <s v="-"/>
    <s v="-"/>
    <s v="VIVIENDAS NUEVAS"/>
    <s v="-"/>
    <s v="CONSTRUCCION DE SKATE PARK AVELLANEDA CENTRO"/>
    <n v="2"/>
    <x v="1"/>
    <n v="354"/>
    <x v="9"/>
    <x v="16"/>
    <s v="-"/>
    <s v="-"/>
    <s v="77. ACCIONES DE MEJORAMIENTO DE VIVIENDAS EN LA CMR"/>
    <s v="491/2011"/>
    <n v="11"/>
    <n v="5"/>
    <n v="8"/>
    <n v="6"/>
    <n v="0"/>
    <n v="3"/>
    <n v="7"/>
    <n v="6"/>
    <s v="1"/>
    <s v="-"/>
    <s v="-"/>
    <s v="AVELLANEDA"/>
    <s v="-"/>
    <s v="-"/>
    <s v="-"/>
    <s v="-"/>
    <n v="600000"/>
    <s v="-"/>
    <s v="-"/>
    <n v="600000"/>
    <s v="-"/>
    <s v="-"/>
    <s v="-"/>
    <n v="300000"/>
    <s v="-"/>
    <s v="-"/>
    <n v="0"/>
    <n v="0"/>
    <s v="-"/>
    <n v="0"/>
    <s v="-"/>
    <n v="0"/>
    <s v="-"/>
    <s v="-"/>
    <n v="0"/>
    <n v="0"/>
    <s v="-"/>
  </r>
  <r>
    <n v="2324"/>
    <x v="0"/>
    <s v="06. PLAN SANITARIO DE EMERGENCIA"/>
    <s v="-"/>
    <s v="-"/>
    <s v="-"/>
    <s v="EQUIPAMIENTO COMUNITARIO"/>
    <s v="-"/>
    <s v="REMODELACIÓN DE BOULEVARES AV MITRE"/>
    <n v="2"/>
    <x v="1"/>
    <n v="354"/>
    <x v="9"/>
    <x v="16"/>
    <s v="-"/>
    <s v="-"/>
    <s v="78. DESARROLLO DE LA INFRAESTRUCTURA URBANA EN LA CMR"/>
    <s v="492/2011"/>
    <n v="11"/>
    <n v="5"/>
    <n v="8"/>
    <n v="6"/>
    <n v="0"/>
    <n v="3"/>
    <n v="7"/>
    <n v="6"/>
    <s v="1"/>
    <s v="-"/>
    <s v="-"/>
    <s v="AVELLANEDA"/>
    <s v="-"/>
    <s v="-"/>
    <s v="-"/>
    <s v="-"/>
    <n v="600000"/>
    <s v="-"/>
    <s v="-"/>
    <n v="600000"/>
    <s v="-"/>
    <s v="-"/>
    <s v="-"/>
    <n v="300000"/>
    <s v="-"/>
    <s v="-"/>
    <n v="0"/>
    <n v="0"/>
    <s v="-"/>
    <n v="0"/>
    <s v="-"/>
    <n v="0"/>
    <s v="-"/>
    <s v="-"/>
    <n v="0"/>
    <n v="0"/>
    <s v="-"/>
  </r>
  <r>
    <n v="2325"/>
    <x v="0"/>
    <s v="06. PLAN SANITARIO DE EMERGENCIA"/>
    <s v="-"/>
    <s v="-"/>
    <s v="-"/>
    <s v="EQUIPAMIENTO COMUNITARIO"/>
    <s v="-"/>
    <s v="REFACCION CLUB MITRE"/>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5"/>
    <n v="0"/>
    <s v="-"/>
  </r>
  <r>
    <n v="2326"/>
    <x v="0"/>
    <s v="06. PLAN SANITARIO DE EMERGENCIA"/>
    <s v="-"/>
    <s v="-"/>
    <s v="-"/>
    <s v="EQUIPAMIENTO COMUNITARIO"/>
    <s v="-"/>
    <s v="REFACCION CLUB 12 DE OCTUBRE"/>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1"/>
    <s v="-"/>
  </r>
  <r>
    <n v="2327"/>
    <x v="0"/>
    <s v="06. PLAN SANITARIO DE EMERGENCIA"/>
    <s v="-"/>
    <s v="-"/>
    <s v="-"/>
    <s v="EQUIPAMIENTO COMUNITARIO"/>
    <s v="-"/>
    <s v="REFACCION CLUB MARIANO MORENO"/>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5"/>
    <n v="0"/>
    <s v="-"/>
  </r>
  <r>
    <n v="2328"/>
    <x v="0"/>
    <s v="06. PLAN SANITARIO DE EMERGENCIA"/>
    <s v="-"/>
    <s v="-"/>
    <s v="-"/>
    <s v="EQUIPAMIENTO COMUNITARIO"/>
    <s v="-"/>
    <s v="REFACCION CLUB BRISAS DEL PLATA"/>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0.75580000000000003"/>
    <s v="-"/>
  </r>
  <r>
    <n v="2329"/>
    <x v="0"/>
    <s v="06. PLAN SANITARIO DE EMERGENCIA"/>
    <s v="-"/>
    <s v="-"/>
    <s v="-"/>
    <s v="EQUIPAMIENTO COMUNITARIO"/>
    <s v="-"/>
    <s v="REFACCION CLUB ECHEVERRIA"/>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1"/>
    <s v="-"/>
  </r>
  <r>
    <n v="2330"/>
    <x v="0"/>
    <s v="06. PLAN SANITARIO DE EMERGENCIA"/>
    <s v="-"/>
    <s v="-"/>
    <s v="-"/>
    <s v="EQUIPAMIENTO COMUNITARIO"/>
    <s v="-"/>
    <s v="REFACCION CLUB 3 DE FEBRERO"/>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94636455895756999"/>
    <n v="0.99"/>
    <s v="-"/>
  </r>
  <r>
    <n v="2331"/>
    <x v="0"/>
    <s v="06. PLAN SANITARIO DE EMERGENCIA"/>
    <s v="-"/>
    <s v="-"/>
    <s v="-"/>
    <s v="RED VIAL Y PEATONAL"/>
    <s v="-"/>
    <s v="CORDON CUNETA B° NUEVA ANA"/>
    <n v="2"/>
    <x v="1"/>
    <n v="354"/>
    <x v="9"/>
    <x v="16"/>
    <s v="-"/>
    <s v="-"/>
    <s v="78. DESARROLLO DE LA INFRAESTRUCTURA URBANA EN LA CMR"/>
    <s v="2350/2011"/>
    <n v="11"/>
    <n v="5"/>
    <n v="8"/>
    <n v="6"/>
    <n v="0"/>
    <n v="3"/>
    <n v="7"/>
    <n v="6"/>
    <s v="1"/>
    <s v="-"/>
    <s v="-"/>
    <s v="AVELLANEDA"/>
    <s v="-"/>
    <s v="-"/>
    <s v="-"/>
    <s v="-"/>
    <n v="586028"/>
    <s v="-"/>
    <s v="-"/>
    <n v="586028"/>
    <s v="-"/>
    <s v="-"/>
    <s v="-"/>
    <n v="293014"/>
    <s v="-"/>
    <s v="-"/>
    <n v="0"/>
    <n v="0"/>
    <s v="-"/>
    <n v="0"/>
    <s v="-"/>
    <n v="0"/>
    <s v="-"/>
    <s v="-"/>
    <n v="0.99612975432707318"/>
    <n v="0.86350000000000005"/>
    <s v="-"/>
  </r>
  <r>
    <n v="2332"/>
    <x v="0"/>
    <s v="06. PLAN SANITARIO DE EMERGENCIA"/>
    <s v="-"/>
    <s v="-"/>
    <s v="-"/>
    <s v="RED VIAL Y PEATONAL"/>
    <s v="-"/>
    <s v="CORDON CUNETA B° WILDE ESTE"/>
    <n v="2"/>
    <x v="1"/>
    <n v="354"/>
    <x v="9"/>
    <x v="16"/>
    <s v="-"/>
    <s v="-"/>
    <s v="78. DESARROLLO DE LA INFRAESTRUCTURA URBANA EN LA CMR"/>
    <s v="2350/2011"/>
    <n v="11"/>
    <n v="5"/>
    <n v="8"/>
    <n v="6"/>
    <n v="0"/>
    <n v="3"/>
    <n v="7"/>
    <n v="6"/>
    <s v="1"/>
    <s v="-"/>
    <s v="-"/>
    <s v="AVELLANEDA"/>
    <s v="-"/>
    <s v="-"/>
    <s v="-"/>
    <s v="-"/>
    <n v="586028"/>
    <s v="-"/>
    <s v="-"/>
    <n v="586028"/>
    <s v="-"/>
    <s v="-"/>
    <s v="-"/>
    <n v="293014"/>
    <s v="-"/>
    <s v="-"/>
    <n v="0"/>
    <n v="0"/>
    <s v="-"/>
    <n v="0"/>
    <s v="-"/>
    <n v="0"/>
    <s v="-"/>
    <s v="-"/>
    <n v="0.94015552532814628"/>
    <n v="0.85799999999999998"/>
    <s v="-"/>
  </r>
  <r>
    <n v="2333"/>
    <x v="0"/>
    <s v="06. PLAN SANITARIO DE EMERGENCIA"/>
    <s v="-"/>
    <s v="-"/>
    <s v="-"/>
    <s v="RED VIAL Y PEATONAL"/>
    <s v="-"/>
    <s v="VEREDAS DE H° S° ZONA 1"/>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84178416717152349"/>
    <n v="0.94830000000000003"/>
    <s v="-"/>
  </r>
  <r>
    <n v="2334"/>
    <x v="0"/>
    <s v="06. PLAN SANITARIO DE EMERGENCIA"/>
    <s v="-"/>
    <s v="-"/>
    <s v="-"/>
    <s v="RED VIAL Y PEATONAL"/>
    <s v="-"/>
    <s v="VEREDAS DE H° S° ZONA 2"/>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81503653131545473"/>
    <n v="0.69930000000000003"/>
    <s v="-"/>
  </r>
  <r>
    <n v="2335"/>
    <x v="0"/>
    <s v="06. PLAN SANITARIO DE EMERGENCIA"/>
    <s v="-"/>
    <s v="-"/>
    <s v="-"/>
    <s v="RED VIAL Y PEATONAL"/>
    <s v="-"/>
    <s v="VEREDAS DE H° S° ZONA 3"/>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79494942750643471"/>
    <n v="0.66100000000000003"/>
    <s v="-"/>
  </r>
  <r>
    <n v="2336"/>
    <x v="0"/>
    <s v="06. PLAN SANITARIO DE EMERGENCIA"/>
    <s v="-"/>
    <s v="-"/>
    <s v="-"/>
    <s v="RED VIAL Y PEATONAL"/>
    <s v="-"/>
    <s v="VEREDAS DE H° S° ZONA 4"/>
    <n v="2"/>
    <x v="1"/>
    <n v="354"/>
    <x v="9"/>
    <x v="16"/>
    <s v="-"/>
    <s v="-"/>
    <s v="78. DESARROLLO DE LA INFRAESTRUCTURA URBANA EN LA CMR"/>
    <s v="2350/2011"/>
    <n v="11"/>
    <n v="5"/>
    <n v="8"/>
    <n v="6"/>
    <n v="0"/>
    <n v="3"/>
    <n v="7"/>
    <n v="6"/>
    <s v="1"/>
    <s v="-"/>
    <s v="-"/>
    <s v="AVELLANEDA"/>
    <s v="-"/>
    <s v="-"/>
    <s v="-"/>
    <s v="-"/>
    <n v="857948"/>
    <s v="-"/>
    <s v="-"/>
    <n v="857948"/>
    <s v="-"/>
    <s v="-"/>
    <s v="-"/>
    <n v="428974"/>
    <s v="-"/>
    <s v="-"/>
    <n v="0"/>
    <n v="0"/>
    <s v="-"/>
    <n v="0"/>
    <s v="-"/>
    <n v="0"/>
    <s v="-"/>
    <s v="-"/>
    <n v="1"/>
    <n v="1"/>
    <s v="-"/>
  </r>
  <r>
    <n v="2337"/>
    <x v="0"/>
    <s v="06. PLAN SANITARIO DE EMERGENCIA"/>
    <s v="-"/>
    <s v="-"/>
    <s v="-"/>
    <s v="RED VIAL Y PEATONAL"/>
    <s v="-"/>
    <s v="VEREDAS DE H° S° ZONA 5"/>
    <n v="2"/>
    <x v="1"/>
    <n v="354"/>
    <x v="9"/>
    <x v="16"/>
    <s v="-"/>
    <s v="-"/>
    <s v="78. DESARROLLO DE LA INFRAESTRUCTURA URBANA EN LA CMR"/>
    <s v="2350/2011"/>
    <n v="11"/>
    <n v="5"/>
    <n v="8"/>
    <n v="6"/>
    <n v="0"/>
    <n v="3"/>
    <n v="7"/>
    <n v="6"/>
    <s v="1"/>
    <s v="-"/>
    <s v="-"/>
    <s v="AVELLANEDA"/>
    <s v="-"/>
    <s v="-"/>
    <s v="-"/>
    <s v="-"/>
    <n v="1286922"/>
    <s v="-"/>
    <s v="-"/>
    <n v="1286922"/>
    <s v="-"/>
    <s v="-"/>
    <s v="-"/>
    <n v="643461"/>
    <s v="-"/>
    <s v="-"/>
    <n v="0"/>
    <n v="0"/>
    <s v="-"/>
    <n v="0"/>
    <s v="-"/>
    <n v="0"/>
    <s v="-"/>
    <s v="-"/>
    <n v="1.0000000000000002"/>
    <n v="1"/>
    <s v="-"/>
  </r>
  <r>
    <n v="2338"/>
    <x v="0"/>
    <s v="06. PLAN SANITARIO DE EMERGENCIA"/>
    <s v="-"/>
    <s v="-"/>
    <s v="-"/>
    <s v="RED VIAL Y PEATONAL"/>
    <s v="-"/>
    <s v="VEREDAS DE H° S° ZONA 6"/>
    <n v="2"/>
    <x v="1"/>
    <n v="354"/>
    <x v="9"/>
    <x v="16"/>
    <s v="-"/>
    <s v="-"/>
    <s v="78. DESARROLLO DE LA INFRAESTRUCTURA URBANA EN LA CMR"/>
    <s v="2350/2011"/>
    <n v="11"/>
    <n v="5"/>
    <n v="8"/>
    <n v="6"/>
    <n v="0"/>
    <n v="3"/>
    <n v="7"/>
    <n v="6"/>
    <s v="1"/>
    <s v="-"/>
    <s v="-"/>
    <s v="AVELLANEDA"/>
    <s v="-"/>
    <s v="-"/>
    <s v="-"/>
    <s v="-"/>
    <n v="857948"/>
    <s v="-"/>
    <s v="-"/>
    <n v="857948"/>
    <s v="-"/>
    <s v="-"/>
    <s v="-"/>
    <n v="428974"/>
    <s v="-"/>
    <s v="-"/>
    <n v="0"/>
    <n v="0"/>
    <s v="-"/>
    <n v="0"/>
    <s v="-"/>
    <n v="0"/>
    <s v="-"/>
    <s v="-"/>
    <n v="1"/>
    <n v="1"/>
    <s v="-"/>
  </r>
  <r>
    <n v="2339"/>
    <x v="0"/>
    <s v="06. PLAN SANITARIO DE EMERGENCIA"/>
    <s v="-"/>
    <s v="-"/>
    <s v="-"/>
    <s v="VIVIENDAS NUEVAS"/>
    <s v="-"/>
    <s v="CONSTRUCCIÓN DE PLAYONES DEPORTIVOS (PREDIO MARTINICA Y ARAUZ Y PREDIO LIMAY Y VELEZ SARFIELD)"/>
    <n v="2"/>
    <x v="1"/>
    <n v="354"/>
    <x v="9"/>
    <x v="16"/>
    <s v="-"/>
    <s v="-"/>
    <s v="77. ACCIONES DE MEJORAMIENTO DE VIVIENDAS EN LA CMR"/>
    <s v="2368/2011"/>
    <n v="11"/>
    <n v="5"/>
    <n v="8"/>
    <n v="6"/>
    <n v="0"/>
    <n v="3"/>
    <n v="7"/>
    <n v="6"/>
    <s v="1"/>
    <s v="-"/>
    <s v="-"/>
    <s v="AVELLANEDA"/>
    <s v="-"/>
    <s v="-"/>
    <s v="-"/>
    <s v="-"/>
    <n v="1370000"/>
    <s v="-"/>
    <s v="-"/>
    <n v="1370000"/>
    <s v="-"/>
    <s v="-"/>
    <s v="-"/>
    <n v="685000"/>
    <s v="-"/>
    <s v="-"/>
    <n v="0"/>
    <n v="0"/>
    <s v="-"/>
    <n v="0"/>
    <s v="-"/>
    <n v="0"/>
    <s v="-"/>
    <s v="-"/>
    <n v="1"/>
    <n v="1"/>
    <s v="-"/>
  </r>
  <r>
    <n v="2340"/>
    <x v="0"/>
    <s v="06. PLAN SANITARIO DE EMERGENCIA"/>
    <s v="-"/>
    <s v="-"/>
    <s v="-"/>
    <s v="EQUIPAMIENTO COMUNITARIO"/>
    <s v="-"/>
    <s v="CLUB ALUMINI"/>
    <n v="2"/>
    <x v="1"/>
    <n v="354"/>
    <x v="9"/>
    <x v="16"/>
    <s v="-"/>
    <s v="-"/>
    <s v="78. DESARROLLO DE LA INFRAESTRUCTURA URBANA EN LA CMR"/>
    <s v="695/2011"/>
    <n v="11"/>
    <n v="5"/>
    <n v="8"/>
    <n v="6"/>
    <n v="0"/>
    <n v="3"/>
    <n v="7"/>
    <n v="6"/>
    <s v="1"/>
    <s v="-"/>
    <s v="-"/>
    <s v="LOMAS DE ZAMORA"/>
    <s v="-"/>
    <s v="-"/>
    <d v="2012-09-14T00:00:00"/>
    <s v="-"/>
    <n v="598674"/>
    <s v="-"/>
    <s v="-"/>
    <n v="598674"/>
    <s v="-"/>
    <s v="-"/>
    <s v="-"/>
    <s v="-"/>
    <n v="299337"/>
    <s v="-"/>
    <n v="0"/>
    <n v="0"/>
    <s v="-"/>
    <n v="0"/>
    <s v="-"/>
    <n v="0"/>
    <s v="-"/>
    <s v="-"/>
    <n v="0.98437505739242082"/>
    <n v="0.8669"/>
    <s v="-"/>
  </r>
  <r>
    <n v="2341"/>
    <x v="0"/>
    <s v="06. PLAN SANITARIO DE EMERGENCIA"/>
    <s v="-"/>
    <s v="-"/>
    <s v="-"/>
    <s v="VIVIENDAS NUEVAS"/>
    <s v="-"/>
    <s v="CONSTRUCCIÓN DE PLAZA GUERNICA OESTE"/>
    <n v="2"/>
    <x v="1"/>
    <n v="354"/>
    <x v="9"/>
    <x v="16"/>
    <s v="-"/>
    <s v="-"/>
    <s v="78. DESARROLLO DE LA INFRAESTRUCTURA URBANA EN LA CMR"/>
    <s v="1817/2011"/>
    <n v="11"/>
    <n v="5"/>
    <n v="8"/>
    <n v="6"/>
    <n v="0"/>
    <n v="3"/>
    <n v="7"/>
    <n v="6"/>
    <s v="1"/>
    <s v="-"/>
    <s v="-"/>
    <s v="PTE. PERÓN"/>
    <s v="-"/>
    <s v="-"/>
    <d v="2012-08-14T00:00:00"/>
    <s v="-"/>
    <n v="700000"/>
    <s v="-"/>
    <s v="-"/>
    <n v="700000"/>
    <s v="-"/>
    <s v="-"/>
    <s v="-"/>
    <n v="350000"/>
    <n v="350000"/>
    <s v="-"/>
    <n v="0"/>
    <n v="0"/>
    <s v="-"/>
    <n v="0"/>
    <s v="-"/>
    <n v="0"/>
    <s v="-"/>
    <s v="-"/>
    <n v="0.98312025982082885"/>
    <n v="0.81830000000000003"/>
    <s v="-"/>
  </r>
  <r>
    <n v="2342"/>
    <x v="0"/>
    <s v="06. PLAN SANITARIO DE EMERGENCIA"/>
    <s v="-"/>
    <s v="-"/>
    <s v="-"/>
    <s v="VIVIENDAS NUEVAS"/>
    <s v="-"/>
    <s v="CONSTRUCCIÓN DE PLAZA BARRIO LOS PINOS"/>
    <n v="2"/>
    <x v="1"/>
    <n v="354"/>
    <x v="9"/>
    <x v="16"/>
    <s v="-"/>
    <s v="-"/>
    <s v="78. DESARROLLO DE LA INFRAESTRUCTURA URBANA EN LA CMR"/>
    <s v="1816/2011"/>
    <n v="11"/>
    <n v="5"/>
    <n v="8"/>
    <n v="6"/>
    <n v="0"/>
    <n v="3"/>
    <n v="7"/>
    <n v="6"/>
    <s v="1"/>
    <s v="-"/>
    <s v="-"/>
    <s v="PTE. PERÓN"/>
    <s v="-"/>
    <s v="-"/>
    <d v="2012-08-14T00:00:00"/>
    <s v="-"/>
    <n v="700000"/>
    <s v="-"/>
    <s v="-"/>
    <n v="700000"/>
    <s v="-"/>
    <s v="-"/>
    <s v="-"/>
    <n v="350000"/>
    <n v="350000"/>
    <s v="-"/>
    <n v="0"/>
    <n v="0"/>
    <s v="-"/>
    <n v="0"/>
    <s v="-"/>
    <n v="0"/>
    <s v="-"/>
    <s v="-"/>
    <n v="1"/>
    <n v="1"/>
    <s v="-"/>
  </r>
  <r>
    <n v="2343"/>
    <x v="0"/>
    <s v="06. PLAN SANITARIO DE EMERGENCIA"/>
    <s v="-"/>
    <s v="-"/>
    <s v="-"/>
    <s v="VIVIENDAS NUEVAS"/>
    <s v="-"/>
    <s v="CONSTRUCCIÓN DE PLAZA BARRIO LA YAYA"/>
    <n v="2"/>
    <x v="1"/>
    <n v="354"/>
    <x v="9"/>
    <x v="16"/>
    <s v="-"/>
    <s v="-"/>
    <s v="78. DESARROLLO DE LA INFRAESTRUCTURA URBANA EN LA CMR"/>
    <s v="1814/2011"/>
    <n v="11"/>
    <n v="5"/>
    <n v="8"/>
    <n v="6"/>
    <n v="0"/>
    <n v="3"/>
    <n v="7"/>
    <n v="6"/>
    <s v="1"/>
    <s v="-"/>
    <s v="-"/>
    <s v="PTE. PERÓN"/>
    <s v="-"/>
    <s v="-"/>
    <d v="2012-08-14T00:00:00"/>
    <s v="-"/>
    <n v="700000"/>
    <s v="-"/>
    <s v="-"/>
    <n v="700000"/>
    <s v="-"/>
    <s v="-"/>
    <s v="-"/>
    <n v="350000"/>
    <n v="350000"/>
    <s v="-"/>
    <n v="0"/>
    <n v="0"/>
    <s v="-"/>
    <n v="0"/>
    <s v="-"/>
    <n v="0"/>
    <s v="-"/>
    <s v="-"/>
    <n v="1"/>
    <n v="1"/>
    <s v="-"/>
  </r>
  <r>
    <n v="2344"/>
    <x v="0"/>
    <s v="06. PLAN SANITARIO DE EMERGENCIA"/>
    <s v="-"/>
    <s v="-"/>
    <s v="-"/>
    <s v="VIVIENDAS NUEVAS"/>
    <s v="-"/>
    <s v="CONSTRUCCIÓN DE PLAZA BARRIO SAN MARTIN"/>
    <n v="2"/>
    <x v="1"/>
    <n v="354"/>
    <x v="9"/>
    <x v="16"/>
    <s v="-"/>
    <s v="-"/>
    <s v="78. DESARROLLO DE LA INFRAESTRUCTURA URBANA EN LA CMR"/>
    <s v="1815/2011"/>
    <n v="11"/>
    <n v="5"/>
    <n v="8"/>
    <n v="6"/>
    <n v="0"/>
    <n v="3"/>
    <n v="7"/>
    <n v="6"/>
    <s v="1"/>
    <s v="-"/>
    <s v="-"/>
    <s v="PTE. PERÓN"/>
    <s v="-"/>
    <s v="-"/>
    <d v="2012-08-14T00:00:00"/>
    <s v="-"/>
    <n v="700000"/>
    <s v="-"/>
    <s v="-"/>
    <n v="700000"/>
    <s v="-"/>
    <s v="-"/>
    <s v="-"/>
    <n v="350000"/>
    <n v="350000"/>
    <s v="-"/>
    <n v="0"/>
    <n v="0"/>
    <s v="-"/>
    <n v="0"/>
    <s v="-"/>
    <n v="0"/>
    <s v="-"/>
    <s v="-"/>
    <n v="1"/>
    <n v="1"/>
    <s v="-"/>
  </r>
  <r>
    <n v="2345"/>
    <x v="0"/>
    <s v="06. PLAN SANITARIO DE EMERGENCIA"/>
    <s v="-"/>
    <s v="-"/>
    <s v="-"/>
    <s v="MEJORAMIENTOS DE VIVIENDA EXISTENTE"/>
    <s v="-"/>
    <s v="170 MEJORAMIENTOS"/>
    <n v="2"/>
    <x v="1"/>
    <n v="354"/>
    <x v="9"/>
    <x v="17"/>
    <s v="-"/>
    <s v="-"/>
    <s v="77. INTEGRACIÓN SOCIOECONÓMICA – CONSTRUCCIÓN POR COOPERATIVAS EN LA CUENCA MATANZA RIACHUELO"/>
    <s v="-"/>
    <n v="11"/>
    <n v="5"/>
    <n v="8"/>
    <n v="6"/>
    <n v="0"/>
    <n v="3"/>
    <n v="7"/>
    <n v="6"/>
    <s v="1"/>
    <s v="-"/>
    <s v="-"/>
    <s v="LA MATANZA"/>
    <s v="-"/>
    <s v="-"/>
    <d v="2009-08-01T00:00:00"/>
    <d v="2011-12-18T00:00:00"/>
    <n v="5060220"/>
    <s v="-"/>
    <s v="-"/>
    <n v="5060220"/>
    <s v="-"/>
    <s v="-"/>
    <n v="5060220"/>
    <s v="-"/>
    <s v="-"/>
    <s v="-"/>
    <n v="0"/>
    <n v="0"/>
    <s v="-"/>
    <n v="0"/>
    <s v="-"/>
    <n v="0"/>
    <s v="-"/>
    <s v="-"/>
    <n v="0.17016075051778004"/>
    <n v="0.01"/>
    <s v="-"/>
  </r>
  <r>
    <n v="2346"/>
    <x v="0"/>
    <s v="06. PLAN SANITARIO DE EMERGENCIA"/>
    <s v="-"/>
    <s v="-"/>
    <s v="-"/>
    <s v="MEJORAMIENTOS DE VIVIENDA EXISTENTE"/>
    <s v="-"/>
    <s v="150 MEJORAMIENTOS"/>
    <n v="2"/>
    <x v="1"/>
    <n v="354"/>
    <x v="9"/>
    <x v="17"/>
    <s v="-"/>
    <s v="-"/>
    <s v="77. INTEGRACIÓN SOCIOECONÓMICA – CONSTRUCCIÓN POR COOPERATIVAS EN LA CUENCA MATANZA RIACHUELO"/>
    <s v="245/11"/>
    <n v="11"/>
    <n v="5"/>
    <n v="8"/>
    <n v="6"/>
    <n v="0"/>
    <n v="3"/>
    <n v="7"/>
    <n v="6"/>
    <s v="1"/>
    <s v="-"/>
    <s v="-"/>
    <s v="LA MATANZA"/>
    <s v="-"/>
    <s v="VILLA PALITO"/>
    <d v="2011-02-10T00:00:00"/>
    <s v="-"/>
    <n v="4882500"/>
    <s v="-"/>
    <s v="-"/>
    <n v="4882500"/>
    <s v="-"/>
    <s v="-"/>
    <s v="-"/>
    <n v="4882500"/>
    <s v="-"/>
    <s v="-"/>
    <n v="0"/>
    <n v="0"/>
    <s v="-"/>
    <n v="0"/>
    <s v="-"/>
    <n v="0"/>
    <s v="-"/>
    <s v="-"/>
    <n v="0.54126335907606971"/>
    <n v="0.67269999999999996"/>
    <s v="-"/>
  </r>
  <r>
    <n v="2347"/>
    <x v="0"/>
    <s v="06. PLAN SANITARIO DE EMERGENCIA"/>
    <s v="-"/>
    <s v="-"/>
    <s v="-"/>
    <s v="MEJORAMIENTOS DE VIVIENDA EXISTENTE"/>
    <s v="-"/>
    <s v="210 MEJORAMIENTOS"/>
    <n v="2"/>
    <x v="1"/>
    <n v="354"/>
    <x v="9"/>
    <x v="17"/>
    <s v="-"/>
    <s v="-"/>
    <s v="77. INTEGRACIÓN SOCIOECONÓMICA – CONSTRUCCIÓN POR COOPERATIVAS EN LA CUENCA MATANZA RIACHUELO"/>
    <s v="2230/11"/>
    <n v="11"/>
    <n v="5"/>
    <n v="8"/>
    <n v="6"/>
    <n v="0"/>
    <n v="3"/>
    <n v="7"/>
    <n v="6"/>
    <s v="1"/>
    <s v="-"/>
    <s v="-"/>
    <s v="LA MATANZA"/>
    <s v="-"/>
    <s v="VILLA PALITO"/>
    <d v="2010-02-01T00:00:00"/>
    <d v="2013-01-16T00:00:00"/>
    <n v="8611800"/>
    <s v="-"/>
    <s v="-"/>
    <n v="8611800"/>
    <s v="-"/>
    <s v="-"/>
    <s v="-"/>
    <n v="4308900"/>
    <n v="1252188.77"/>
    <s v="-"/>
    <n v="0"/>
    <n v="0"/>
    <s v="-"/>
    <n v="0"/>
    <s v="-"/>
    <n v="0"/>
    <s v="-"/>
    <s v="-"/>
    <n v="0.99866660677219721"/>
    <n v="0.99780000000000002"/>
    <s v="-"/>
  </r>
  <r>
    <n v="2348"/>
    <x v="0"/>
    <s v="06. PLAN SANITARIO DE EMERGENCIA"/>
    <s v="-"/>
    <s v="-"/>
    <s v="-"/>
    <s v="MEJORAMIENTOS DE VIVIENDA EXISTENTE"/>
    <s v="-"/>
    <s v="240 MEJORAMIENTOS"/>
    <n v="2"/>
    <x v="1"/>
    <n v="354"/>
    <x v="9"/>
    <x v="17"/>
    <s v="-"/>
    <s v="-"/>
    <s v="77. INTEGRACIÓN SOCIOECONÓMICA – CONSTRUCCIÓN POR COOPERATIVAS EN LA CUENCA MATANZA RIACHUELO"/>
    <s v="2231/11"/>
    <n v="11"/>
    <n v="5"/>
    <n v="8"/>
    <n v="6"/>
    <n v="0"/>
    <n v="3"/>
    <n v="7"/>
    <n v="6"/>
    <s v="1"/>
    <s v="-"/>
    <s v="-"/>
    <s v="LA MATANZA"/>
    <s v="-"/>
    <s v="VILLA PALITO"/>
    <d v="2012-09-16T00:00:00"/>
    <s v="-"/>
    <n v="9841200"/>
    <s v="-"/>
    <s v="-"/>
    <n v="9841200"/>
    <s v="-"/>
    <s v="-"/>
    <s v="-"/>
    <n v="7874160"/>
    <n v="1967040"/>
    <s v="-"/>
    <n v="0"/>
    <n v="0"/>
    <s v="-"/>
    <n v="0"/>
    <s v="-"/>
    <n v="0"/>
    <s v="-"/>
    <s v="-"/>
    <n v="0.98356764733049873"/>
    <n v="0.96509999999999996"/>
    <s v="-"/>
  </r>
  <r>
    <n v="2349"/>
    <x v="0"/>
    <s v="08. URBANIZACIÓN DE VILLAS Y ASENTAMIENTOS URBANOS"/>
    <s v="-"/>
    <s v="-"/>
    <s v="-"/>
    <s v="VIVIENDAS NUEVAS"/>
    <s v="COMPLEJO BARRIO LINDO"/>
    <s v="BARRIO LINDO -  300 VIV + INFRA - ETAPA I"/>
    <n v="2"/>
    <x v="2"/>
    <n v="325"/>
    <x v="10"/>
    <x v="18"/>
    <s v="-"/>
    <s v="-"/>
    <s v="79. INFRAESTRUCTURA, NEXOS Y OBRAS COMPLEMENTARIAS EN LA CUENCA MATANZA RIACHUELO."/>
    <s v="253/2011-4279100/2016"/>
    <n v="11"/>
    <n v="5"/>
    <n v="8"/>
    <n v="6"/>
    <n v="0"/>
    <n v="3"/>
    <n v="7"/>
    <n v="6"/>
    <s v="1"/>
    <s v="-"/>
    <s v="-"/>
    <s v="ALMIRANTE BROWN"/>
    <s v="-"/>
    <s v="CALLES AMENEDO,S ANTA ANA Y LA TORCAZA"/>
    <d v="2011-09-08T00:00:00"/>
    <s v="-"/>
    <n v="8038281.3499999996"/>
    <n v="2253535.2799999998"/>
    <n v="0"/>
    <n v="10291816.630000001"/>
    <n v="0"/>
    <n v="0"/>
    <n v="0"/>
    <n v="2945517.92"/>
    <n v="0"/>
    <n v="2411638.54"/>
    <n v="0"/>
    <n v="0"/>
    <n v="10650372.539999999"/>
    <n v="0"/>
    <n v="0"/>
    <n v="12780447.048000002"/>
    <s v="X"/>
    <s v="A INICIAR"/>
    <n v="0.25"/>
    <n v="0"/>
    <s v="-"/>
  </r>
  <r>
    <n v="2350"/>
    <x v="0"/>
    <s v="08. URBANIZACIÓN DE VILLAS Y ASENTAMIENTOS URBANOS"/>
    <s v="-"/>
    <s v="-"/>
    <s v="-"/>
    <s v="VIVIENDAS NUEVAS"/>
    <s v="COMPLEJO BARRIO LINDO"/>
    <s v="BARRIO LINDO -  273 VIV + INFRA - ETAPA II"/>
    <n v="2"/>
    <x v="2"/>
    <n v="354"/>
    <x v="10"/>
    <x v="15"/>
    <s v="-"/>
    <s v="-"/>
    <s v="79. INFRAESTRUCTURA, NEXOS Y OBRAS COMPLEMENTARIAS EN LA CUENCA MATANZA RIACHUELO."/>
    <s v="254/2011-4279022/2016"/>
    <n v="11"/>
    <n v="5"/>
    <n v="8"/>
    <n v="6"/>
    <n v="0"/>
    <n v="3"/>
    <n v="7"/>
    <n v="6"/>
    <s v="1"/>
    <s v="-"/>
    <s v="-"/>
    <s v="ALMIRANTE BROWN"/>
    <s v="-"/>
    <s v="CALLES PINO, MATIENZO, RODRIGUEZ Y MADARIAGA"/>
    <d v="2011-09-08T00:00:00"/>
    <s v="-"/>
    <n v="7285300"/>
    <n v="2042436.67"/>
    <n v="0"/>
    <n v="9327736.6699999999"/>
    <n v="0"/>
    <n v="0"/>
    <n v="0"/>
    <n v="2721833.56"/>
    <n v="0"/>
    <n v="2190124.9500000002"/>
    <n v="0"/>
    <n v="0"/>
    <n v="0"/>
    <n v="0"/>
    <n v="0"/>
    <n v="8887758.6080000009"/>
    <s v="X"/>
    <s v="-"/>
    <n v="0.29179999996719463"/>
    <n v="0.1416"/>
    <s v="-"/>
  </r>
  <r>
    <n v="2351"/>
    <x v="0"/>
    <s v="06. PLAN SANITARIO DE EMERGENCIA"/>
    <s v="-"/>
    <s v="-"/>
    <s v="-"/>
    <s v="VIVIENDAS NUEVAS"/>
    <s v="-"/>
    <s v="BARRIO SANTA ANA - 212 VIV + INFRA - ETAPA I"/>
    <n v="2"/>
    <x v="1"/>
    <n v="354"/>
    <x v="9"/>
    <x v="15"/>
    <s v="-"/>
    <s v="-"/>
    <s v="77.VIVIENDAS NUEVAS EN LA CUENCA MATANZA RIACHUELO"/>
    <s v="255/2011"/>
    <n v="11"/>
    <n v="5"/>
    <n v="8"/>
    <n v="6"/>
    <n v="0"/>
    <n v="3"/>
    <n v="7"/>
    <n v="6"/>
    <s v="1"/>
    <s v="-"/>
    <s v="-"/>
    <s v="ALMIRANTE BROWN"/>
    <s v="-"/>
    <s v="CALLES AMENEDO,S ANTA ANA Y LA TORCAZA"/>
    <d v="2011-09-08T00:00:00"/>
    <s v="-"/>
    <n v="5636372.6299999999"/>
    <n v="1580159.24"/>
    <s v="-"/>
    <n v="7216531.8700000001"/>
    <s v="-"/>
    <s v="-"/>
    <s v="-"/>
    <n v="2503474.5499999998"/>
    <s v="-"/>
    <n v="1569799.91"/>
    <n v="0"/>
    <n v="0"/>
    <s v="-"/>
    <n v="0"/>
    <s v="-"/>
    <n v="0"/>
    <s v="-"/>
    <s v="-"/>
    <n v="0.26439845183479299"/>
    <n v="0.15509999999999999"/>
    <s v="-"/>
  </r>
  <r>
    <n v="2352"/>
    <x v="0"/>
    <s v="06. PLAN SANITARIO DE EMERGENCIA"/>
    <s v="-"/>
    <s v="-"/>
    <s v="-"/>
    <s v="EQUIPAMIENTO COMUNITARIO"/>
    <s v="-"/>
    <s v="OBRAS COMPLEMENTARIAS PARA BARRIO LINDO I Y II - 2° ETAPA"/>
    <n v="2"/>
    <x v="1"/>
    <n v="354"/>
    <x v="9"/>
    <x v="15"/>
    <s v="-"/>
    <s v="-"/>
    <s v="79. INFRAESTRUCTURA, NEXOS Y OBRAS COMPLEMENTARIAS EN LA CUENCA MATANZA RIACHUELO."/>
    <s v="-"/>
    <n v="11"/>
    <n v="5"/>
    <n v="8"/>
    <n v="6"/>
    <n v="0"/>
    <n v="3"/>
    <n v="7"/>
    <n v="6"/>
    <s v="1"/>
    <s v="-"/>
    <s v="-"/>
    <s v="ALMIRANTE BROWN"/>
    <s v="-"/>
    <s v="BO LINDO I -II  SANTA ANA"/>
    <s v="-"/>
    <s v="-"/>
    <n v="26007968.84"/>
    <s v="-"/>
    <s v="-"/>
    <n v="26007968.84"/>
    <s v="-"/>
    <s v="-"/>
    <s v="-"/>
    <s v="-"/>
    <s v="-"/>
    <s v="-"/>
    <n v="0"/>
    <n v="0"/>
    <s v="-"/>
    <n v="0"/>
    <s v="-"/>
    <n v="0"/>
    <s v="-"/>
    <s v="-"/>
    <n v="0"/>
    <n v="0"/>
    <s v="LA INVERSIÓN SE ENCUENTRA REPETIDA TRES VECES. RECTIFICAR O RATIFICAR SEGÚN CORRESPONDA"/>
  </r>
  <r>
    <n v="2353"/>
    <x v="0"/>
    <s v="06. PLAN SANITARIO DE EMERGENCIA"/>
    <s v="-"/>
    <s v="-"/>
    <s v="-"/>
    <s v="INFRAESTRUCTURA DE SERVICIOS BÁSICOS"/>
    <s v="-"/>
    <s v="INFRAESTRUCTURA DE NEXOS Y  OBRAS COMPLEMENTARIAS PARA BARRIO LINDO I Y II"/>
    <n v="2"/>
    <x v="1"/>
    <n v="354"/>
    <x v="9"/>
    <x v="15"/>
    <s v="-"/>
    <s v="-"/>
    <s v="79. INFRAESTRUCTURA, NEXOS Y OBRAS COMPLEMENTARIAS EN LA CUENCA MATANZA RIACHUELO."/>
    <s v="-"/>
    <n v="11"/>
    <n v="5"/>
    <n v="8"/>
    <n v="6"/>
    <n v="0"/>
    <n v="3"/>
    <n v="7"/>
    <n v="6"/>
    <s v="1"/>
    <s v="-"/>
    <s v="-"/>
    <s v="ALMIRANTE BROWN"/>
    <s v="-"/>
    <s v="BO LINDO I -II  SANTA ANA"/>
    <s v="-"/>
    <s v="-"/>
    <n v="37445478.509999998"/>
    <s v="-"/>
    <s v="-"/>
    <n v="37445478.509999998"/>
    <s v="-"/>
    <s v="-"/>
    <s v="-"/>
    <s v="-"/>
    <s v="-"/>
    <s v="-"/>
    <n v="0"/>
    <n v="0"/>
    <s v="-"/>
    <n v="0"/>
    <s v="-"/>
    <n v="0"/>
    <s v="-"/>
    <s v="-"/>
    <n v="0"/>
    <n v="0"/>
    <s v="-"/>
  </r>
  <r>
    <n v="2354"/>
    <x v="0"/>
    <s v="08. URBANIZACIÓN DE VILLAS Y ASENTAMIENTOS URBANOS"/>
    <s v="-"/>
    <s v="-"/>
    <s v="-"/>
    <s v="VIVIENDAS NUEVAS"/>
    <s v="COMPLEJO BARRIO SUIPACHA"/>
    <s v="PREDIO SUIPACHA - 254 VIV"/>
    <n v="2"/>
    <x v="2"/>
    <n v="325"/>
    <x v="10"/>
    <x v="18"/>
    <s v="-"/>
    <s v="-"/>
    <s v="77.VIVIENDAS NUEVAS EN LA CUENCA MATANZA RIACHUELO"/>
    <s v="1437/2011"/>
    <n v="11"/>
    <n v="5"/>
    <n v="8"/>
    <n v="6"/>
    <n v="0"/>
    <n v="3"/>
    <n v="7"/>
    <n v="6"/>
    <s v="1"/>
    <s v="-"/>
    <s v="-"/>
    <s v="AVELLANEDA"/>
    <s v="-"/>
    <s v="PREDIO SUIPACHA"/>
    <d v="2012-12-01T00:00:00"/>
    <s v="-"/>
    <n v="61675670.600000001"/>
    <n v="0"/>
    <n v="0"/>
    <n v="61675670.600000001"/>
    <n v="0"/>
    <n v="0"/>
    <n v="2446390.6"/>
    <n v="9755433.7699999996"/>
    <n v="0"/>
    <n v="1049180.8799999999"/>
    <n v="0"/>
    <n v="19107674.739999998"/>
    <n v="0"/>
    <n v="0"/>
    <n v="0"/>
    <n v="57121722.780000001"/>
    <s v="X"/>
    <s v="-"/>
    <n v="0.2475"/>
    <n v="0.22259999999999999"/>
    <s v="-"/>
  </r>
  <r>
    <n v="2355"/>
    <x v="0"/>
    <s v="06. PLAN SANITARIO DE EMERGENCIA"/>
    <s v="-"/>
    <s v="-"/>
    <s v="-"/>
    <s v="MEJORAMIENTOS DE VIVIENDA EXISTENTE"/>
    <s v="-"/>
    <s v="ISLA MACIEL - 50 MEJ"/>
    <n v="2"/>
    <x v="1"/>
    <n v="354"/>
    <x v="9"/>
    <x v="15"/>
    <s v="-"/>
    <s v="-"/>
    <s v="78. INICIATIVAS SOCIALES – ABORÍGENES, RURALES Y EMERGENCIAS HABITACIONALES EN LA CUENCA MATANZA RIACHUELO"/>
    <s v="2108/2011"/>
    <n v="11"/>
    <n v="5"/>
    <n v="8"/>
    <n v="6"/>
    <n v="0"/>
    <n v="3"/>
    <n v="7"/>
    <n v="6"/>
    <s v="1"/>
    <s v="-"/>
    <s v="-"/>
    <s v="AVELLANEDA"/>
    <s v="-"/>
    <s v="ISLA MACIEL"/>
    <d v="2012-08-30T00:00:00"/>
    <s v="07/10/2013 (17 MEJ.)"/>
    <n v="2095486.81"/>
    <n v="883979.25"/>
    <s v="-"/>
    <n v="2979466.06"/>
    <s v="-"/>
    <s v="-"/>
    <s v="-"/>
    <n v="380404.2"/>
    <n v="1715082.61"/>
    <n v="883979.25"/>
    <n v="0"/>
    <n v="0"/>
    <s v="-"/>
    <n v="0"/>
    <s v="-"/>
    <n v="0"/>
    <s v="-"/>
    <s v="-"/>
    <n v="0.90509353713547869"/>
    <n v="1"/>
    <s v="-"/>
  </r>
  <r>
    <n v="2356"/>
    <x v="0"/>
    <s v="06. PLAN SANITARIO DE EMERGENCIA"/>
    <s v="-"/>
    <s v="-"/>
    <s v="-"/>
    <s v="VIVIENDAS NUEVAS"/>
    <s v="-"/>
    <s v="Bº LA SALADITA - 300 VIV - ETAPA I"/>
    <n v="2"/>
    <x v="1"/>
    <n v="354"/>
    <x v="9"/>
    <x v="15"/>
    <s v="-"/>
    <s v="-"/>
    <s v="77.VIVIENDAS NUEVAS EN LA CUENCA MATANZA RIACHUELO"/>
    <s v="2282/2010"/>
    <n v="11"/>
    <n v="5"/>
    <n v="8"/>
    <n v="6"/>
    <n v="0"/>
    <n v="3"/>
    <n v="7"/>
    <n v="6"/>
    <s v="1"/>
    <s v="-"/>
    <s v="-"/>
    <s v="AVELLANEDA"/>
    <s v="-"/>
    <s v="B° LA SALADITA"/>
    <d v="2011-10-10T00:00:00"/>
    <s v="-"/>
    <n v="51034942.859999999"/>
    <n v="20501239.649999999"/>
    <s v="-"/>
    <n v="71536182.50999999"/>
    <s v="-"/>
    <s v="-"/>
    <s v="-"/>
    <n v="3184661.79"/>
    <n v="6638862.9299999997"/>
    <s v="-"/>
    <n v="0"/>
    <n v="0"/>
    <s v="-"/>
    <n v="0"/>
    <s v="-"/>
    <n v="0"/>
    <s v="-"/>
    <s v="-"/>
    <n v="1.0000000000000002"/>
    <n v="1"/>
    <s v="-"/>
  </r>
  <r>
    <n v="2357"/>
    <x v="0"/>
    <s v="06. PLAN SANITARIO DE EMERGENCIA"/>
    <s v="-"/>
    <s v="-"/>
    <s v="-"/>
    <s v="VIVIENDAS NUEVAS"/>
    <s v="-"/>
    <s v="FRENCH Y AUTOPISTA 42 VIV - ETAPA III - AMPLIACIÓN DE CONTRATO"/>
    <n v="2"/>
    <x v="1"/>
    <n v="354"/>
    <x v="9"/>
    <x v="15"/>
    <s v="-"/>
    <s v="-"/>
    <s v="77.VIVIENDAS NUEVAS EN LA CUENCA MATANZA RIACHUELO"/>
    <s v="407/2011"/>
    <n v="11"/>
    <n v="5"/>
    <n v="8"/>
    <n v="6"/>
    <n v="0"/>
    <n v="3"/>
    <n v="7"/>
    <n v="6"/>
    <s v="1"/>
    <s v="-"/>
    <s v="-"/>
    <s v="AVELLANEDA"/>
    <s v="-"/>
    <s v="CALLE FRENCH Y AUTOPISTA, VILLA TRANQUILA"/>
    <d v="2008-11-03T00:00:00"/>
    <s v="-"/>
    <n v="888473.08"/>
    <n v="509646.89"/>
    <s v="-"/>
    <n v="1398119.97"/>
    <s v="-"/>
    <s v="-"/>
    <s v="-"/>
    <n v="594880.59"/>
    <s v="-"/>
    <s v="-"/>
    <n v="0"/>
    <n v="0"/>
    <s v="-"/>
    <n v="0"/>
    <s v="-"/>
    <n v="0"/>
    <s v="-"/>
    <s v="-"/>
    <n v="0.66271522185702547"/>
    <n v="0.45140000000000002"/>
    <s v="-"/>
  </r>
  <r>
    <n v="2358"/>
    <x v="0"/>
    <s v="06. PLAN SANITARIO DE EMERGENCIA"/>
    <s v="-"/>
    <s v="-"/>
    <s v="-"/>
    <s v="VIVIENDAS NUEVAS"/>
    <s v="-"/>
    <s v="ISLA MACIEL 96 VIV"/>
    <n v="2"/>
    <x v="1"/>
    <n v="354"/>
    <x v="9"/>
    <x v="15"/>
    <s v="-"/>
    <s v="-"/>
    <s v="77.VIVIENDAS NUEVAS EN LA CUENCA MATANZA RIACHUELO"/>
    <s v="-"/>
    <n v="11"/>
    <n v="5"/>
    <n v="8"/>
    <n v="6"/>
    <n v="0"/>
    <n v="3"/>
    <n v="7"/>
    <n v="6"/>
    <s v="1"/>
    <s v="-"/>
    <s v="-"/>
    <s v="AVELLANEDA"/>
    <s v="-"/>
    <s v="CAMINO DE LA RIVERA, CALLE NUEVA, GRAL. RIVAS, VIEYTES, PREDIO LINDEROS A CAMINO DE LA RIVERA"/>
    <s v="-"/>
    <s v="-"/>
    <n v="26361662.5"/>
    <s v="-"/>
    <s v="-"/>
    <n v="26361662.5"/>
    <s v="-"/>
    <s v="-"/>
    <s v="-"/>
    <s v="-"/>
    <s v="-"/>
    <s v="-"/>
    <n v="0"/>
    <n v="0"/>
    <s v="-"/>
    <n v="0"/>
    <s v="-"/>
    <n v="0"/>
    <s v="-"/>
    <s v="-"/>
    <n v="0.35806599835661462"/>
    <n v="0"/>
    <s v="-"/>
  </r>
  <r>
    <n v="2362"/>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4"/>
    <s v="-"/>
    <s v="-"/>
    <n v="29705132.870000001"/>
    <s v="-"/>
    <s v="-"/>
    <n v="29705132.870000001"/>
    <s v="-"/>
    <s v="-"/>
    <s v="-"/>
    <s v="-"/>
    <s v="-"/>
    <s v="-"/>
    <n v="0"/>
    <n v="0"/>
    <s v="-"/>
    <n v="0"/>
    <s v="-"/>
    <n v="0"/>
    <s v="-"/>
    <s v="-"/>
    <n v="0.94943034393708181"/>
    <n v="0.51639999999999997"/>
    <s v="-"/>
  </r>
  <r>
    <n v="2363"/>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5"/>
    <s v="-"/>
    <s v="-"/>
    <n v="29705132.870000001"/>
    <s v="-"/>
    <s v="-"/>
    <n v="29705132.870000001"/>
    <s v="-"/>
    <s v="-"/>
    <s v="-"/>
    <s v="-"/>
    <s v="-"/>
    <s v="-"/>
    <n v="0"/>
    <n v="0"/>
    <s v="-"/>
    <n v="0"/>
    <s v="-"/>
    <n v="0"/>
    <s v="-"/>
    <s v="-"/>
    <n v="0.96744568611339365"/>
    <n v="0.55740000000000001"/>
    <s v="-"/>
  </r>
  <r>
    <n v="2364"/>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6"/>
    <s v="-"/>
    <s v="-"/>
    <n v="29705132.870000001"/>
    <s v="-"/>
    <s v="-"/>
    <n v="29705132.870000001"/>
    <s v="-"/>
    <s v="-"/>
    <s v="-"/>
    <s v="-"/>
    <s v="-"/>
    <s v="-"/>
    <n v="0"/>
    <n v="0"/>
    <s v="-"/>
    <n v="0"/>
    <s v="-"/>
    <n v="0"/>
    <s v="-"/>
    <s v="-"/>
    <n v="1"/>
    <n v="1"/>
    <s v="-"/>
  </r>
  <r>
    <n v="2365"/>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7"/>
    <s v="-"/>
    <s v="-"/>
    <n v="29705132.870000001"/>
    <s v="-"/>
    <s v="-"/>
    <n v="29705132.870000001"/>
    <s v="-"/>
    <s v="-"/>
    <s v="-"/>
    <s v="-"/>
    <s v="-"/>
    <s v="-"/>
    <n v="0"/>
    <n v="0"/>
    <s v="-"/>
    <n v="0"/>
    <s v="-"/>
    <n v="0"/>
    <s v="-"/>
    <s v="-"/>
    <n v="0.31142499439754989"/>
    <n v="0"/>
    <s v="-"/>
  </r>
  <r>
    <n v="2366"/>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8"/>
    <s v="-"/>
    <s v="-"/>
    <n v="29705132.870000001"/>
    <s v="-"/>
    <s v="-"/>
    <n v="29705132.870000001"/>
    <s v="-"/>
    <s v="-"/>
    <s v="-"/>
    <s v="-"/>
    <s v="-"/>
    <n v="352636.72"/>
    <n v="0"/>
    <n v="0"/>
    <s v="-"/>
    <n v="0"/>
    <s v="-"/>
    <n v="0"/>
    <s v="-"/>
    <s v="-"/>
    <n v="0.68980537483686988"/>
    <n v="0.42570000000000002"/>
    <s v="-"/>
  </r>
  <r>
    <n v="2367"/>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9"/>
    <s v="-"/>
    <s v="-"/>
    <n v="29705132.870000001"/>
    <s v="-"/>
    <s v="-"/>
    <n v="29705132.870000001"/>
    <s v="-"/>
    <s v="-"/>
    <s v="-"/>
    <s v="-"/>
    <s v="-"/>
    <n v="214506.12"/>
    <n v="0"/>
    <n v="0"/>
    <s v="-"/>
    <n v="0"/>
    <s v="-"/>
    <n v="0"/>
    <s v="-"/>
    <s v="-"/>
    <n v="0.75871895371131193"/>
    <n v="0.55040000000000011"/>
    <s v="-"/>
  </r>
  <r>
    <n v="2368"/>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1"/>
    <s v="-"/>
    <s v="-"/>
    <n v="29705132.870000001"/>
    <s v="-"/>
    <s v="-"/>
    <n v="29705132.870000001"/>
    <s v="-"/>
    <s v="-"/>
    <s v="-"/>
    <s v="-"/>
    <s v="-"/>
    <s v="-"/>
    <n v="0"/>
    <n v="0"/>
    <s v="-"/>
    <n v="0"/>
    <s v="-"/>
    <n v="0"/>
    <s v="-"/>
    <s v="-"/>
    <n v="0.62048229937003563"/>
    <n v="0.2276"/>
    <s v="-"/>
  </r>
  <r>
    <n v="2369"/>
    <x v="0"/>
    <s v="06. PLAN SANITARIO DE EMERGENCIA"/>
    <s v="-"/>
    <s v="-"/>
    <s v="-"/>
    <s v="VIVIENDAS NUEVAS"/>
    <s v="-"/>
    <s v="MEDIALUNA CLUB 45 VIV"/>
    <n v="2"/>
    <x v="1"/>
    <n v="354"/>
    <x v="9"/>
    <x v="15"/>
    <s v="-"/>
    <s v="-"/>
    <s v="77.VIVIENDAS NUEVAS EN LA CUENCA MATANZA RIACHUELO"/>
    <s v="1685/2012"/>
    <n v="11"/>
    <n v="5"/>
    <n v="8"/>
    <n v="6"/>
    <n v="0"/>
    <n v="3"/>
    <n v="7"/>
    <n v="6"/>
    <s v="1"/>
    <s v="-"/>
    <s v="-"/>
    <s v="AVELLANEDA"/>
    <s v="-"/>
    <s v="VILLA TRANQUILA"/>
    <s v="-"/>
    <s v="-"/>
    <n v="12990986.09"/>
    <s v="-"/>
    <s v="-"/>
    <n v="12990986.09"/>
    <s v="-"/>
    <s v="-"/>
    <s v="-"/>
    <s v="-"/>
    <s v="-"/>
    <s v="-"/>
    <n v="0"/>
    <n v="0"/>
    <s v="-"/>
    <n v="0"/>
    <s v="-"/>
    <n v="0"/>
    <s v="-"/>
    <s v="-"/>
    <n v="1"/>
    <n v="1"/>
    <s v="-"/>
  </r>
  <r>
    <n v="2370"/>
    <x v="0"/>
    <s v="06. PLAN SANITARIO DE EMERGENCIA"/>
    <s v="-"/>
    <s v="-"/>
    <s v="-"/>
    <s v="VIVIENDAS NUEVAS"/>
    <s v="-"/>
    <s v="ESTANISLAO DEL CAMPO II 60 VIV"/>
    <n v="2"/>
    <x v="1"/>
    <n v="354"/>
    <x v="9"/>
    <x v="15"/>
    <s v="-"/>
    <s v="-"/>
    <s v="77.VIVIENDAS NUEVAS EN LA CUENCA MATANZA RIACHUELO"/>
    <s v="1687/2012"/>
    <n v="11"/>
    <n v="5"/>
    <n v="8"/>
    <n v="6"/>
    <n v="0"/>
    <n v="3"/>
    <n v="7"/>
    <n v="6"/>
    <s v="1"/>
    <s v="-"/>
    <s v="-"/>
    <s v="AVELLANEDA"/>
    <s v="-"/>
    <s v="VILLA TRANQUILA"/>
    <s v="-"/>
    <s v="-"/>
    <n v="17590524.41"/>
    <s v="-"/>
    <s v="-"/>
    <n v="17590524.41"/>
    <s v="-"/>
    <s v="-"/>
    <s v="-"/>
    <s v="-"/>
    <s v="-"/>
    <s v="-"/>
    <n v="0"/>
    <n v="0"/>
    <s v="-"/>
    <n v="0"/>
    <s v="-"/>
    <n v="0"/>
    <s v="-"/>
    <s v="-"/>
    <n v="1"/>
    <n v="1"/>
    <s v="-"/>
  </r>
  <r>
    <n v="2371"/>
    <x v="0"/>
    <s v="06. PLAN SANITARIO DE EMERGENCIA"/>
    <s v="-"/>
    <s v="-"/>
    <s v="-"/>
    <s v="VIVIENDAS NUEVAS"/>
    <s v="-"/>
    <s v="VILLA AZUL - 100 VIV E INF"/>
    <n v="2"/>
    <x v="1"/>
    <n v="354"/>
    <x v="9"/>
    <x v="15"/>
    <s v="-"/>
    <s v="-"/>
    <s v="77.VIVIENDAS NUEVAS EN LA CUENCA MATANZA RIACHUELO"/>
    <s v="1680/2012"/>
    <n v="11"/>
    <n v="5"/>
    <n v="8"/>
    <n v="6"/>
    <n v="0"/>
    <n v="3"/>
    <n v="7"/>
    <n v="6"/>
    <s v="1"/>
    <s v="-"/>
    <s v="-"/>
    <s v="AVELLANEDA"/>
    <s v="-"/>
    <s v="CALLES LINCOLN, BOLIVAR, CAVIGLIO Y ZOLÁ"/>
    <s v="-"/>
    <s v="-"/>
    <n v="31594435.59"/>
    <s v="-"/>
    <s v="-"/>
    <n v="31594435.59"/>
    <s v="-"/>
    <s v="-"/>
    <s v="-"/>
    <s v="-"/>
    <n v="6796295.3399999999"/>
    <n v="7173015.04"/>
    <n v="840049"/>
    <n v="0"/>
    <s v="-"/>
    <n v="0"/>
    <s v="-"/>
    <n v="0"/>
    <s v="-"/>
    <s v="-"/>
    <n v="0.58843664749383739"/>
    <n v="0.53769999999999996"/>
    <s v="-"/>
  </r>
  <r>
    <n v="2372"/>
    <x v="0"/>
    <s v="06. PLAN SANITARIO DE EMERGENCIA"/>
    <s v="-"/>
    <s v="-"/>
    <s v="-"/>
    <s v="MEJORAMIENTOS DE VIVIENDA EXISTENTE"/>
    <s v="-"/>
    <s v="ISLA MACIEL - 100 MEJ"/>
    <n v="2"/>
    <x v="1"/>
    <n v="354"/>
    <x v="9"/>
    <x v="15"/>
    <s v="-"/>
    <s v="-"/>
    <s v="78. INICIATIVAS SOCIALES – ABORÍGENES, RURALES Y EMERGENCIAS HABITACIONALES EN LA CUENCA MATANZA RIACHUELO"/>
    <s v="1684/2012"/>
    <n v="11"/>
    <n v="5"/>
    <n v="8"/>
    <n v="6"/>
    <n v="0"/>
    <n v="3"/>
    <n v="7"/>
    <n v="6"/>
    <s v="1"/>
    <s v="-"/>
    <s v="-"/>
    <s v="AVELLANEDA"/>
    <s v="-"/>
    <s v="BO SAN MARTIN"/>
    <s v="-"/>
    <s v="-"/>
    <n v="10260000"/>
    <n v="3075167.02"/>
    <s v="-"/>
    <n v="13335167.02"/>
    <s v="-"/>
    <s v="-"/>
    <s v="-"/>
    <s v="-"/>
    <n v="783864"/>
    <n v="12551303.07"/>
    <n v="0"/>
    <n v="0"/>
    <s v="-"/>
    <n v="0"/>
    <s v="-"/>
    <n v="0"/>
    <s v="-"/>
    <s v="-"/>
    <n v="0.43444495343741441"/>
    <n v="1"/>
    <s v="-"/>
  </r>
  <r>
    <n v="2373"/>
    <x v="0"/>
    <s v="06. PLAN SANITARIO DE EMERGENCIA"/>
    <s v="-"/>
    <s v="-"/>
    <s v="-"/>
    <s v="VIVIENDAS NUEVAS"/>
    <s v="-"/>
    <s v="Bº LA SALADITA - INF PARA 300 VIV - ETAPA I"/>
    <n v="2"/>
    <x v="1"/>
    <n v="354"/>
    <x v="9"/>
    <x v="15"/>
    <s v="-"/>
    <s v="-"/>
    <s v="79. INFRAESTRUCTURA, NEXOS Y OBRAS COMPLEMENTARIAS EN LA CUENCA MATANZA RIACHUELO."/>
    <s v="2282/2010"/>
    <n v="11"/>
    <n v="5"/>
    <n v="8"/>
    <n v="6"/>
    <n v="0"/>
    <n v="3"/>
    <n v="7"/>
    <n v="6"/>
    <s v="1"/>
    <s v="-"/>
    <s v="-"/>
    <s v="AVELLANEDA"/>
    <s v="-"/>
    <s v="B° LA SALADITA"/>
    <d v="2011-10-10T00:00:00"/>
    <s v="-"/>
    <n v="12339949.74"/>
    <n v="4704660.08"/>
    <s v="-"/>
    <n v="17044609.82"/>
    <s v="-"/>
    <s v="-"/>
    <s v="-"/>
    <n v="5648217.9400000004"/>
    <n v="368373.23"/>
    <s v="-"/>
    <n v="0"/>
    <n v="0"/>
    <s v="-"/>
    <n v="0"/>
    <s v="-"/>
    <n v="0"/>
    <s v="-"/>
    <s v="-"/>
    <n v="0.66368562302860024"/>
    <n v="0.45230000000000004"/>
    <s v="-"/>
  </r>
  <r>
    <n v="2374"/>
    <x v="0"/>
    <s v="06. PLAN SANITARIO DE EMERGENCIA"/>
    <s v="-"/>
    <s v="-"/>
    <s v="-"/>
    <s v="CARACTERIZACIÓN Y REMEDIACIÓN DE SUELO"/>
    <s v="-"/>
    <s v="ISLA MACIEL  - REMEDIACION INTEGRAL"/>
    <n v="2"/>
    <x v="1"/>
    <n v="354"/>
    <x v="9"/>
    <x v="15"/>
    <s v="-"/>
    <s v="-"/>
    <s v="79. INFRAESTRUCTURA, NEXOS Y OBRAS COMPLEMENTARIAS EN LA CUENCA MATANZA RIACHUELO."/>
    <s v="-"/>
    <n v="11"/>
    <n v="5"/>
    <n v="8"/>
    <n v="6"/>
    <s v="-"/>
    <n v="3"/>
    <n v="7"/>
    <n v="6"/>
    <s v="1"/>
    <s v="-"/>
    <s v="-"/>
    <s v="AVELLANEDA"/>
    <s v="-"/>
    <s v="-"/>
    <s v="-"/>
    <s v="-"/>
    <s v="-"/>
    <s v="-"/>
    <s v="-"/>
    <n v="10000000"/>
    <s v="-"/>
    <s v="-"/>
    <s v="-"/>
    <s v="-"/>
    <s v="-"/>
    <s v="-"/>
    <n v="0"/>
    <n v="0"/>
    <s v="-"/>
    <n v="0"/>
    <s v="-"/>
    <n v="0"/>
    <s v="-"/>
    <s v="-"/>
    <s v="-"/>
    <s v="-"/>
    <s v="-"/>
  </r>
  <r>
    <n v="2375"/>
    <x v="0"/>
    <s v="06. PLAN SANITARIO DE EMERGENCIA"/>
    <s v="-"/>
    <s v="-"/>
    <s v="-"/>
    <s v="INFRAESTRUCTURA DE SERVICIOS BÁSICOS"/>
    <s v="-"/>
    <s v="INFRA PARA 1450 VIV"/>
    <n v="2"/>
    <x v="1"/>
    <n v="354"/>
    <x v="9"/>
    <x v="15"/>
    <s v="-"/>
    <s v="-"/>
    <s v="79. INFRAESTRUCTURA, NEXOS Y OBRAS COMPLEMENTARIAS EN LA CUENCA MATANZA RIACHUELO."/>
    <s v="-"/>
    <n v="11"/>
    <n v="5"/>
    <n v="8"/>
    <n v="6"/>
    <n v="0"/>
    <n v="3"/>
    <n v="7"/>
    <n v="6"/>
    <s v="1"/>
    <s v="-"/>
    <s v="-"/>
    <s v="AVELLANEDA"/>
    <s v="-"/>
    <s v="VILLA INFLAMABLE INFRA PARA 145 VIV"/>
    <s v="-"/>
    <s v="-"/>
    <n v="68121813.5"/>
    <s v="-"/>
    <s v="-"/>
    <n v="68121813.5"/>
    <s v="-"/>
    <s v="-"/>
    <s v="-"/>
    <s v="-"/>
    <s v="-"/>
    <s v="-"/>
    <n v="0"/>
    <n v="0"/>
    <s v="-"/>
    <n v="0"/>
    <s v="-"/>
    <n v="0"/>
    <s v="-"/>
    <s v="-"/>
    <n v="0.27644500136948785"/>
    <n v="0"/>
    <s v="-"/>
  </r>
  <r>
    <n v="2376"/>
    <x v="0"/>
    <s v="06. PLAN SANITARIO DE EMERGENCIA"/>
    <s v="-"/>
    <s v="-"/>
    <s v="-"/>
    <s v="VIVIENDAS NUEVAS"/>
    <s v="-"/>
    <s v="VILLA AZUL REMEDIACION E INFRAESTRUCTURA PARA 100 VIV"/>
    <n v="2"/>
    <x v="1"/>
    <n v="354"/>
    <x v="9"/>
    <x v="15"/>
    <s v="-"/>
    <s v="-"/>
    <s v="79. INFRAESTRUCTURA, NEXOS Y OBRAS COMPLEMENTARIAS EN LA CUENCA MATANZA RIACHUELO."/>
    <s v="1681/2012"/>
    <n v="11"/>
    <n v="5"/>
    <n v="8"/>
    <n v="6"/>
    <n v="0"/>
    <n v="3"/>
    <n v="7"/>
    <n v="6"/>
    <s v="1"/>
    <s v="-"/>
    <s v="-"/>
    <s v="AVELLANEDA"/>
    <s v="-"/>
    <s v="CALLES LINCOLN, BOLIVAR, CAVIGLIO Y ZOLÁ"/>
    <s v="-"/>
    <s v="-"/>
    <n v="1551803.03"/>
    <s v="-"/>
    <s v="-"/>
    <n v="1551803.03"/>
    <s v="-"/>
    <s v="-"/>
    <s v="-"/>
    <s v="-"/>
    <n v="271410.34999999998"/>
    <s v="-"/>
    <n v="0"/>
    <n v="0"/>
    <s v="-"/>
    <n v="0"/>
    <s v="-"/>
    <n v="0"/>
    <s v="-"/>
    <s v="-"/>
    <n v="0.27736000096669733"/>
    <n v="0"/>
    <s v="-"/>
  </r>
  <r>
    <n v="2377"/>
    <x v="0"/>
    <s v="08. URBANIZACIÓN DE VILLAS Y ASENTAMIENTOS URBANOS"/>
    <s v="-"/>
    <s v="-"/>
    <s v="-"/>
    <s v="VIVIENDAS NUEVAS"/>
    <s v="COMPLEJO BARRIO LACARRA"/>
    <s v="LACARRA 2049/AV. S. DE COMPOSTELA 3768 - 24 DE 54 VIV"/>
    <n v="2"/>
    <x v="2"/>
    <n v="354"/>
    <x v="10"/>
    <x v="15"/>
    <s v="-"/>
    <s v="-"/>
    <s v="77.VIVIENDAS NUEVAS EN LA CUENCA MATANZA RIACHUELO"/>
    <s v="170/2010- 2083285-16"/>
    <n v="11"/>
    <n v="5"/>
    <n v="8"/>
    <n v="1"/>
    <n v="0"/>
    <n v="3"/>
    <n v="7"/>
    <n v="2"/>
    <s v="1"/>
    <s v="-"/>
    <s v="-"/>
    <s v="CABA"/>
    <s v="-"/>
    <s v="LACARRA 249AV. S. DE COMPOSTELA 3768"/>
    <d v="2011-09-30T00:00:00"/>
    <s v="-"/>
    <n v="5926979.4133333303"/>
    <n v="0"/>
    <n v="0"/>
    <n v="5926979.413333334"/>
    <n v="0"/>
    <n v="0"/>
    <n v="0"/>
    <n v="0"/>
    <n v="0"/>
    <n v="0"/>
    <n v="0"/>
    <n v="0"/>
    <n v="1483463.0399999998"/>
    <n v="4268126.93"/>
    <n v="0"/>
    <n v="0"/>
    <s v="X"/>
    <s v="-"/>
    <n v="0.1709099335106383"/>
    <n v="0"/>
    <s v="-"/>
  </r>
  <r>
    <n v="2379"/>
    <x v="0"/>
    <s v="08. URBANIZACIÓN DE VILLAS Y ASENTAMIENTOS URBANOS"/>
    <s v="-"/>
    <s v="-"/>
    <s v="-"/>
    <s v="VIVIENDAS NUEVAS"/>
    <s v="COMPLEJO BARRIO RIBERA IGUAZÚ"/>
    <s v="192 VIVIENDAS - Bº RIBERA IGUAZÚ - ETAPAS III, IV Y V"/>
    <n v="2"/>
    <x v="2"/>
    <n v="354"/>
    <x v="10"/>
    <x v="15"/>
    <s v="-"/>
    <s v="-"/>
    <s v="77.VIVIENDAS NUEVAS EN LA CUENCA MATANZA RIACHUELO"/>
    <s v="1802/2012-2405057/16"/>
    <n v="11"/>
    <n v="5"/>
    <n v="8"/>
    <n v="1"/>
    <n v="0"/>
    <n v="3"/>
    <n v="7"/>
    <n v="2"/>
    <s v="1"/>
    <s v="-"/>
    <s v="-"/>
    <s v="CABA"/>
    <s v="-"/>
    <s v="-"/>
    <d v="2010-10-15T00:00:00"/>
    <s v="-"/>
    <n v="78157466.469999999"/>
    <n v="0"/>
    <n v="0"/>
    <n v="78157466.469999999"/>
    <n v="0"/>
    <n v="0"/>
    <n v="0"/>
    <n v="0"/>
    <n v="14798607.73"/>
    <n v="0"/>
    <n v="0"/>
    <n v="0"/>
    <n v="10359824.67"/>
    <n v="25729188.030000001"/>
    <n v="0"/>
    <n v="7571703.8399999999"/>
    <s v="X"/>
    <s v="-"/>
    <n v="0.98362806986233053"/>
    <n v="0.98529999999999995"/>
    <s v="-"/>
  </r>
  <r>
    <n v="2380"/>
    <x v="0"/>
    <s v="08. URBANIZACIÓN DE VILLAS Y ASENTAMIENTOS URBANOS"/>
    <s v="-"/>
    <s v="-"/>
    <s v="-"/>
    <s v="INFRAESTRUCTURA DE SERVICIOS BÁSICOS"/>
    <s v="BARRIO RIBERA IGUAZU"/>
    <s v="INFRAESTRUCTURA INTERNA PARA 192 VIVIENDAS - Bº RIBERA IGUAZÚ - ETAPAS III, IV Y V"/>
    <n v="2"/>
    <x v="2"/>
    <n v="354"/>
    <x v="10"/>
    <x v="15"/>
    <s v="-"/>
    <s v="-"/>
    <s v="77.VIVIENDAS NUEVAS EN LA CUENCA MATANZA RIACHUELO"/>
    <s v="1802/2012-2402470/16"/>
    <n v="11"/>
    <n v="5"/>
    <n v="8"/>
    <n v="1"/>
    <n v="0"/>
    <n v="3"/>
    <n v="7"/>
    <n v="2"/>
    <s v="1"/>
    <s v="-"/>
    <s v="-"/>
    <s v="CABA"/>
    <s v="-"/>
    <s v="A DEFINIR"/>
    <s v="-"/>
    <s v="-"/>
    <n v="5196305.1100000003"/>
    <n v="0"/>
    <n v="0"/>
    <n v="5196305.1100000003"/>
    <n v="0"/>
    <n v="0"/>
    <n v="0"/>
    <n v="0"/>
    <n v="472344.13"/>
    <n v="0"/>
    <n v="0"/>
    <n v="0"/>
    <n v="0"/>
    <n v="0"/>
    <n v="0"/>
    <n v="18822551.908000004"/>
    <s v="X"/>
    <s v="-"/>
    <n v="0.8919037263528472"/>
    <n v="0.99439999999999995"/>
    <s v="-"/>
  </r>
  <r>
    <n v="2382"/>
    <x v="0"/>
    <s v="06. PLAN SANITARIO DE EMERGENCIA"/>
    <s v="-"/>
    <s v="-"/>
    <s v="-"/>
    <s v="VIVIENDAS NUEVAS"/>
    <s v="-"/>
    <s v="EL PUEBLITO URBANIZACION + INFRA PARA 73 FLIAS"/>
    <n v="2"/>
    <x v="1"/>
    <n v="354"/>
    <x v="9"/>
    <x v="15"/>
    <s v="-"/>
    <s v="-"/>
    <s v="77.VIVIENDAS NUEVAS EN LA CUENCA MATANZA RIACHUELO"/>
    <s v="-"/>
    <n v="11"/>
    <n v="5"/>
    <n v="8"/>
    <n v="1"/>
    <n v="0"/>
    <n v="3"/>
    <n v="7"/>
    <n v="2"/>
    <s v="1"/>
    <s v="-"/>
    <s v="-"/>
    <s v="CABA"/>
    <s v="-"/>
    <s v="EL PUEBLITO"/>
    <s v="-"/>
    <s v="-"/>
    <n v="32740500"/>
    <s v="-"/>
    <s v="-"/>
    <n v="59787000"/>
    <s v="-"/>
    <s v="-"/>
    <s v="-"/>
    <s v="-"/>
    <s v="-"/>
    <s v="-"/>
    <n v="0"/>
    <n v="0"/>
    <s v="-"/>
    <n v="0"/>
    <s v="-"/>
    <n v="0"/>
    <s v="-"/>
    <s v="-"/>
    <n v="0.9898681100841531"/>
    <n v="0.99529999999999996"/>
    <s v="-"/>
  </r>
  <r>
    <n v="2383"/>
    <x v="0"/>
    <s v="06. PLAN SANITARIO DE EMERGENCIA"/>
    <s v="-"/>
    <s v="-"/>
    <s v="-"/>
    <s v="VIVIENDAS NUEVAS"/>
    <s v="-"/>
    <s v="VILLA SOLDATI 25 VIV PARA V. LUJAN SIRGA (IVC)"/>
    <n v="2"/>
    <x v="1"/>
    <n v="354"/>
    <x v="9"/>
    <x v="15"/>
    <s v="-"/>
    <s v="-"/>
    <s v="77.VIVIENDAS NUEVAS EN LA CUENCA MATANZA RIACHUELO"/>
    <s v="-"/>
    <n v="11"/>
    <n v="5"/>
    <n v="8"/>
    <n v="1"/>
    <n v="0"/>
    <n v="3"/>
    <n v="7"/>
    <n v="2"/>
    <s v="1"/>
    <s v="-"/>
    <s v="-"/>
    <s v="CABA"/>
    <s v="-"/>
    <s v="PREDIO IVC VILLA SOLDATI"/>
    <s v="-"/>
    <s v="-"/>
    <s v="-"/>
    <s v="-"/>
    <s v="-"/>
    <n v="0"/>
    <s v="-"/>
    <s v="-"/>
    <s v="-"/>
    <s v="-"/>
    <s v="-"/>
    <s v="-"/>
    <n v="0"/>
    <n v="0"/>
    <s v="-"/>
    <n v="0"/>
    <s v="-"/>
    <n v="0"/>
    <s v="-"/>
    <s v="-"/>
    <n v="0.96010032664711031"/>
    <n v="0.99900000000000011"/>
    <s v="-"/>
  </r>
  <r>
    <n v="2384"/>
    <x v="0"/>
    <s v="06. PLAN SANITARIO DE EMERGENCIA"/>
    <s v="-"/>
    <s v="-"/>
    <s v="-"/>
    <s v="VIVIENDAS NUEVAS"/>
    <s v="-"/>
    <s v="MAGALDI URBANIZACION + INFRA PARA 36 FAMILIAS"/>
    <n v="2"/>
    <x v="1"/>
    <n v="354"/>
    <x v="9"/>
    <x v="15"/>
    <s v="-"/>
    <s v="-"/>
    <s v="77.VIVIENDAS NUEVAS EN LA CUENCA MATANZA RIACHUELO"/>
    <s v="-"/>
    <n v="11"/>
    <n v="5"/>
    <n v="8"/>
    <n v="1"/>
    <n v="0"/>
    <n v="3"/>
    <n v="7"/>
    <n v="2"/>
    <s v="1"/>
    <s v="-"/>
    <s v="-"/>
    <s v="CABA"/>
    <s v="-"/>
    <s v="ASENTAMIENTO MAGALDI"/>
    <s v="-"/>
    <s v="-"/>
    <n v="16146000"/>
    <s v="-"/>
    <s v="-"/>
    <n v="29484000"/>
    <s v="-"/>
    <s v="-"/>
    <s v="-"/>
    <s v="-"/>
    <s v="-"/>
    <s v="-"/>
    <n v="0"/>
    <n v="0"/>
    <s v="-"/>
    <n v="0"/>
    <s v="-"/>
    <n v="0"/>
    <s v="-"/>
    <s v="-"/>
    <n v="0.93700486264545657"/>
    <n v="0.98270000000000002"/>
    <s v="-"/>
  </r>
  <r>
    <n v="2386"/>
    <x v="0"/>
    <s v="08. URBANIZACIÓN DE VILLAS Y ASENTAMIENTOS URBANOS"/>
    <s v="-"/>
    <s v="-"/>
    <s v="-"/>
    <s v="MEJORAMIENTOS DE VIVIENDA EXISTENTE"/>
    <s v="BARRIO LUJÁN"/>
    <s v="VILLA LUJAN URBANIZACION + INFRA PARA 53 FLIAS"/>
    <n v="2"/>
    <x v="2"/>
    <n v="325"/>
    <x v="10"/>
    <x v="18"/>
    <s v="-"/>
    <s v="-"/>
    <s v="77.VIVIENDAS NUEVAS EN LA CUENCA MATANZA RIACHUELO"/>
    <s v="911/2015"/>
    <n v="11"/>
    <n v="5"/>
    <n v="8"/>
    <n v="1"/>
    <n v="0"/>
    <n v="3"/>
    <n v="7"/>
    <n v="2"/>
    <s v="1"/>
    <s v="-"/>
    <s v="-"/>
    <s v="CABA"/>
    <s v="-"/>
    <s v="VILLA LUJAN"/>
    <s v="-"/>
    <s v="-"/>
    <n v="13475250"/>
    <n v="0"/>
    <n v="0"/>
    <n v="10795920.34"/>
    <n v="0"/>
    <n v="0"/>
    <n v="0"/>
    <n v="0"/>
    <n v="0"/>
    <n v="0"/>
    <n v="822507.78"/>
    <n v="769113.09"/>
    <n v="271788.53999999998"/>
    <n v="7574163.2899999991"/>
    <n v="0"/>
    <n v="5228778.6500000004"/>
    <s v="X"/>
    <s v="EN EJECUCIÓN"/>
    <n v="0.92936972179715949"/>
    <n v="0.97760000000000002"/>
    <s v="-"/>
  </r>
  <r>
    <n v="2387"/>
    <x v="0"/>
    <s v="06. PLAN SANITARIO DE EMERGENCIA"/>
    <s v="-"/>
    <s v="-"/>
    <s v="-"/>
    <s v="EQUIPAMIENTO COMUNITARIO"/>
    <s v="-"/>
    <s v="EN VARIAS LOCALIZACIONES"/>
    <n v="2"/>
    <x v="1"/>
    <n v="354"/>
    <x v="9"/>
    <x v="15"/>
    <s v="-"/>
    <s v="-"/>
    <s v="77.VIVIENDAS NUEVAS EN LA CUENCA MATANZA RIACHUELO"/>
    <s v="-"/>
    <n v="11"/>
    <n v="5"/>
    <n v="8"/>
    <n v="1"/>
    <n v="0"/>
    <n v="3"/>
    <n v="7"/>
    <n v="2"/>
    <s v="1"/>
    <s v="-"/>
    <s v="-"/>
    <s v="CABA"/>
    <s v="-"/>
    <s v="VILLA 21-24"/>
    <s v="-"/>
    <s v="-"/>
    <s v="-"/>
    <s v="-"/>
    <s v="-"/>
    <n v="554463000"/>
    <s v="-"/>
    <s v="-"/>
    <s v="-"/>
    <s v="-"/>
    <s v="-"/>
    <s v="-"/>
    <n v="0"/>
    <n v="0"/>
    <s v="-"/>
    <n v="0"/>
    <s v="-"/>
    <n v="0"/>
    <s v="-"/>
    <s v="-"/>
    <n v="0.97440306995939097"/>
    <n v="0.98650000000000004"/>
    <s v="FUERON ELIMINADAS POR ERROR, YA FUERON REINCORPORADAS "/>
  </r>
  <r>
    <n v="2388"/>
    <x v="0"/>
    <s v="08. URBANIZACIÓN DE VILLAS Y ASENTAMIENTOS URBANOS"/>
    <s v="-"/>
    <s v="-"/>
    <s v="-"/>
    <s v="VIVIENDAS NUEVAS"/>
    <s v="COMPLEJO BARRIO MONTECARLO"/>
    <s v="240 VIV "/>
    <n v="2"/>
    <x v="2"/>
    <n v="325"/>
    <x v="10"/>
    <x v="18"/>
    <s v="-"/>
    <s v="-"/>
    <s v="77.VIVIENDAS NUEVAS EN LA CUENCA MATANZA RIACHUELO"/>
    <s v="198/2012"/>
    <n v="11"/>
    <n v="5"/>
    <n v="8"/>
    <n v="6"/>
    <n v="0"/>
    <n v="3"/>
    <n v="7"/>
    <n v="6"/>
    <s v="1"/>
    <s v="-"/>
    <s v="-"/>
    <s v="ESTEBAN ECHEVERRÍA"/>
    <s v="MARCOS"/>
    <s v="Bº MONTECARLO"/>
    <d v="2012-07-23T00:00:00"/>
    <s v="-"/>
    <n v="52347768.93"/>
    <n v="9847568.0700000003"/>
    <n v="0"/>
    <n v="62195337"/>
    <n v="0"/>
    <n v="0"/>
    <n v="0"/>
    <n v="8994557.1300000008"/>
    <n v="22720153.399999999"/>
    <n v="22315721.880000003"/>
    <n v="0"/>
    <n v="8454724.0999999996"/>
    <n v="0"/>
    <n v="0"/>
    <n v="0"/>
    <n v="9445886.6500000004"/>
    <s v="X"/>
    <s v="-"/>
    <n v="0.97919999999999996"/>
    <n v="0.9304"/>
    <s v="INCLUIDO EN CONVENIO MARCO 17771"/>
  </r>
  <r>
    <n v="2389"/>
    <x v="0"/>
    <s v="08. URBANIZACIÓN DE VILLAS Y ASENTAMIENTOS URBANOS"/>
    <s v="-"/>
    <s v="-"/>
    <s v="-"/>
    <s v="INFRAESTRUCTURA DE SERVICIOS BÁSICOS"/>
    <s v="COMPLEJO BARRIO MONTECARLO"/>
    <s v="INFRA PARA 240 VIV"/>
    <n v="2"/>
    <x v="2"/>
    <n v="354"/>
    <x v="10"/>
    <x v="15"/>
    <s v="-"/>
    <s v="-"/>
    <s v="79. INFRAESTRUCTURA, NEXOS Y OBRAS COMPLEMENTARIAS EN LA CUENCA MATANZA RIACHUELO."/>
    <s v="198/2012"/>
    <n v="11"/>
    <n v="5"/>
    <n v="8"/>
    <n v="6"/>
    <n v="0"/>
    <n v="3"/>
    <n v="7"/>
    <n v="6"/>
    <s v="1"/>
    <s v="-"/>
    <s v="-"/>
    <s v="ESTEBAN ECHEVERRÍA"/>
    <s v="-"/>
    <s v="Bº MONTECARLO"/>
    <d v="2012-07-23T00:00:00"/>
    <s v="-"/>
    <n v="18926731.050000001"/>
    <n v="3560462.58"/>
    <n v="0"/>
    <n v="22487193.629999999"/>
    <n v="0"/>
    <n v="0"/>
    <n v="0"/>
    <n v="4062139.18"/>
    <n v="7434557.79"/>
    <n v="6401905.2000000002"/>
    <n v="0"/>
    <n v="0"/>
    <n v="0"/>
    <n v="0"/>
    <n v="0"/>
    <n v="7076216.79"/>
    <s v="X"/>
    <s v="-"/>
    <n v="0.96350000000000002"/>
    <n v="0.84760000000000002"/>
    <s v="INCLUIDO EN CONVENIO MARCO 17771"/>
  </r>
  <r>
    <n v="2390"/>
    <x v="0"/>
    <s v="06. PLAN SANITARIO DE EMERGENCIA"/>
    <s v="-"/>
    <s v="-"/>
    <s v="-"/>
    <s v="VIVIENDAS NUEVAS"/>
    <s v="-"/>
    <s v="1198 VIV + INFRA"/>
    <n v="2"/>
    <x v="1"/>
    <n v="354"/>
    <x v="9"/>
    <x v="15"/>
    <s v="-"/>
    <s v="-"/>
    <s v="77.VIVIENDAS NUEVAS EN LA CUENCA MATANZA RIACHUELO"/>
    <s v="-"/>
    <n v="11"/>
    <n v="5"/>
    <n v="8"/>
    <n v="6"/>
    <n v="0"/>
    <n v="3"/>
    <n v="7"/>
    <n v="6"/>
    <s v="1"/>
    <s v="-"/>
    <s v="-"/>
    <s v="ESTEBAN ECHEVERRÍA"/>
    <s v="-"/>
    <s v="A DEFINIR"/>
    <s v="-"/>
    <s v="-"/>
    <n v="218458444.75"/>
    <s v="-"/>
    <s v="-"/>
    <n v="218458444.75"/>
    <s v="-"/>
    <s v="-"/>
    <s v="-"/>
    <s v="-"/>
    <s v="-"/>
    <s v="-"/>
    <n v="0"/>
    <n v="0"/>
    <s v="-"/>
    <n v="0"/>
    <s v="-"/>
    <n v="0"/>
    <s v="-"/>
    <s v="-"/>
    <n v="0.9865926051178634"/>
    <n v="0.98299999999999998"/>
    <s v="DEMANDA GENERICA PARA CONVENIO MARCO 17771 REEMPLAZADA POR PROYECTOS DEFINIDOS EN DISTINTAS LOCALIZACIONES QUE SE AGREGAN A LA PROGRAMACION "/>
  </r>
  <r>
    <n v="2391"/>
    <x v="0"/>
    <s v="06. PLAN SANITARIO DE EMERGENCIA"/>
    <s v="-"/>
    <s v="-"/>
    <s v="-"/>
    <s v="VIVIENDAS NUEVAS"/>
    <s v="-"/>
    <s v="400 VIV + INFRA + CICATRIZACION"/>
    <n v="2"/>
    <x v="1"/>
    <n v="354"/>
    <x v="9"/>
    <x v="15"/>
    <s v="-"/>
    <s v="-"/>
    <s v="77.VIVIENDAS NUEVAS EN LA CUENCA MATANZA RIACHUELO"/>
    <s v="-"/>
    <n v="11"/>
    <n v="5"/>
    <n v="8"/>
    <n v="6"/>
    <n v="0"/>
    <n v="3"/>
    <n v="7"/>
    <n v="6"/>
    <s v="1"/>
    <s v="-"/>
    <s v="-"/>
    <s v="LA MATANZA"/>
    <s v="-"/>
    <s v="ASENT. VARIOS"/>
    <s v="-"/>
    <s v="-"/>
    <s v="-"/>
    <s v="-"/>
    <s v="-"/>
    <n v="0"/>
    <s v="-"/>
    <s v="-"/>
    <s v="-"/>
    <s v="-"/>
    <s v="-"/>
    <s v="-"/>
    <n v="0"/>
    <n v="0"/>
    <s v="-"/>
    <n v="0"/>
    <s v="-"/>
    <n v="0"/>
    <s v="-"/>
    <s v="-"/>
    <n v="0.94988336405178653"/>
    <n v="0.99750000000000005"/>
    <s v="EL MUNICIPIO MANIFIESTA EN LAS AUDIENCIAS LLEVADAS A CABO EN EL JUZGADO QUE NO DISPONE AUN DE TIERRAS, POR LO QUE FIGURA &quot;EN DEMANDA SIN GESTIONES&quot; EN LOS REGISTROS DEL PROGRAMA DE VILLAS. NO DEBERIA SUPRIMIRSE PUESTO QUE FORMA PARTE DEL CUPO QUE LA MATANZA DEBE SATISFACER. - VER CON DAMIAN"/>
  </r>
  <r>
    <n v="2392"/>
    <x v="0"/>
    <s v="06. PLAN SANITARIO DE EMERGENCIA"/>
    <s v="-"/>
    <s v="-"/>
    <s v="-"/>
    <s v="VIVIENDAS NUEVAS"/>
    <s v="-"/>
    <s v="1300 VIV + INFRA + CICATRIZACION"/>
    <n v="2"/>
    <x v="1"/>
    <n v="354"/>
    <x v="9"/>
    <x v="15"/>
    <s v="-"/>
    <s v="-"/>
    <s v="77.VIVIENDAS NUEVAS EN LA CUENCA MATANZA RIACHUELO"/>
    <s v="-"/>
    <n v="11"/>
    <n v="5"/>
    <n v="8"/>
    <n v="6"/>
    <n v="0"/>
    <n v="3"/>
    <n v="7"/>
    <n v="6"/>
    <s v="1"/>
    <s v="-"/>
    <s v="-"/>
    <s v="LA MATANZA"/>
    <s v="-"/>
    <s v="ASENT. VARIOS"/>
    <s v="-"/>
    <s v="-"/>
    <s v="-"/>
    <s v="-"/>
    <s v="-"/>
    <n v="0"/>
    <s v="-"/>
    <s v="-"/>
    <s v="-"/>
    <s v="-"/>
    <s v="-"/>
    <s v="-"/>
    <n v="0"/>
    <n v="0"/>
    <s v="-"/>
    <n v="0"/>
    <s v="-"/>
    <n v="0"/>
    <s v="-"/>
    <s v="-"/>
    <n v="0.97002494954170471"/>
    <n v="0.99760000000000004"/>
    <s v="-"/>
  </r>
  <r>
    <n v="2393"/>
    <x v="0"/>
    <s v="06. PLAN SANITARIO DE EMERGENCIA"/>
    <s v="-"/>
    <s v="-"/>
    <s v="-"/>
    <s v="VIVIENDAS NUEVAS"/>
    <s v="-"/>
    <s v="2480 VIV + INFRA + CICATRIZACION"/>
    <n v="2"/>
    <x v="1"/>
    <n v="354"/>
    <x v="9"/>
    <x v="15"/>
    <s v="-"/>
    <s v="-"/>
    <s v="77.VIVIENDAS NUEVAS EN LA CUENCA MATANZA RIACHUELO"/>
    <s v="-"/>
    <n v="11"/>
    <n v="5"/>
    <n v="8"/>
    <n v="6"/>
    <n v="0"/>
    <n v="3"/>
    <n v="7"/>
    <n v="6"/>
    <s v="1"/>
    <s v="-"/>
    <s v="-"/>
    <s v="LA MATANZA"/>
    <s v="-"/>
    <s v="A DEFINIR"/>
    <s v="-"/>
    <s v="-"/>
    <n v="1431456000"/>
    <s v="-"/>
    <s v="-"/>
    <n v="1431456000"/>
    <s v="-"/>
    <s v="-"/>
    <s v="-"/>
    <s v="-"/>
    <s v="-"/>
    <s v="-"/>
    <n v="0"/>
    <n v="0"/>
    <s v="-"/>
    <n v="0"/>
    <s v="-"/>
    <n v="0"/>
    <s v="-"/>
    <s v="-"/>
    <n v="8.9031002434455511E-2"/>
    <n v="0"/>
    <s v="-"/>
  </r>
  <r>
    <n v="2394"/>
    <x v="0"/>
    <s v="06. PLAN SANITARIO DE EMERGENCIA"/>
    <s v="-"/>
    <s v="-"/>
    <s v="-"/>
    <s v="EQUIPAMIENTO COMUNITARIO"/>
    <s v="-"/>
    <s v="CICATRIZACIÓN P/ 150 BO. SANTOS VEGA"/>
    <n v="2"/>
    <x v="1"/>
    <n v="354"/>
    <x v="9"/>
    <x v="15"/>
    <s v="-"/>
    <s v="-"/>
    <s v="79. INFRAESTRUCTURA, NEXOS Y OBRAS COMPLEMENTARIAS EN LA CUENCA MATANZA RIACHUELO."/>
    <s v="-"/>
    <n v="11"/>
    <n v="5"/>
    <n v="8"/>
    <n v="6"/>
    <n v="0"/>
    <n v="3"/>
    <n v="7"/>
    <n v="6"/>
    <s v="1"/>
    <s v="-"/>
    <s v="-"/>
    <s v="LA MATANZA"/>
    <s v="-"/>
    <s v="FORMOSA, JUAN M. DE ROSAS,NAZCA Y CALLE S/N"/>
    <s v="-"/>
    <s v="-"/>
    <n v="8721850.4100000001"/>
    <s v="-"/>
    <s v="-"/>
    <n v="8721850.4100000001"/>
    <s v="-"/>
    <s v="-"/>
    <s v="-"/>
    <s v="-"/>
    <s v="-"/>
    <s v="-"/>
    <n v="0"/>
    <n v="0"/>
    <s v="-"/>
    <n v="0"/>
    <s v="-"/>
    <n v="0"/>
    <s v="-"/>
    <s v="-"/>
    <n v="0.11473054973781727"/>
    <n v="0"/>
    <s v="-"/>
  </r>
  <r>
    <n v="2395"/>
    <x v="0"/>
    <s v="06. PLAN SANITARIO DE EMERGENCIA"/>
    <s v="-"/>
    <s v="-"/>
    <s v="-"/>
    <s v="VIVIENDAS NUEVAS"/>
    <s v="-"/>
    <s v="CICATRIZACIÓN P/1200 VIV - ASENTAMIENTOS VARIOS"/>
    <n v="2"/>
    <x v="1"/>
    <n v="354"/>
    <x v="9"/>
    <x v="15"/>
    <s v="-"/>
    <s v="-"/>
    <s v="79. INFRAESTRUCTURA, NEXOS Y OBRAS COMPLEMENTARIAS EN LA CUENCA MATANZA RIACHUELO."/>
    <s v="-"/>
    <n v="11"/>
    <n v="5"/>
    <n v="8"/>
    <n v="6"/>
    <n v="0"/>
    <n v="3"/>
    <n v="7"/>
    <n v="6"/>
    <s v="1"/>
    <s v="-"/>
    <s v="-"/>
    <s v="LA MATANZA"/>
    <s v="-"/>
    <s v="BO. LAS ANTENAS, STOS VEGA, GODOY CRUZ, EL LUCERO, MILLÁN."/>
    <s v="-"/>
    <s v="-"/>
    <n v="64216067.469999999"/>
    <s v="-"/>
    <s v="-"/>
    <n v="64216067.469999999"/>
    <s v="-"/>
    <s v="-"/>
    <s v="-"/>
    <s v="-"/>
    <s v="-"/>
    <n v="4349363.49"/>
    <n v="0"/>
    <n v="0"/>
    <s v="-"/>
    <n v="0"/>
    <s v="-"/>
    <n v="0"/>
    <s v="-"/>
    <s v="-"/>
    <n v="6.7562230902855402E-2"/>
    <n v="0"/>
    <s v="-"/>
  </r>
  <r>
    <n v="2396"/>
    <x v="0"/>
    <s v="06. PLAN SANITARIO DE EMERGENCIA"/>
    <s v="-"/>
    <s v="-"/>
    <s v="-"/>
    <s v="VIVIENDAS NUEVAS"/>
    <s v="-"/>
    <s v="CICATRIZACIÓN P/120 VIV - LAS ANTENAS"/>
    <n v="2"/>
    <x v="1"/>
    <n v="354"/>
    <x v="9"/>
    <x v="15"/>
    <s v="-"/>
    <s v="-"/>
    <s v="79. INFRAESTRUCTURA, NEXOS Y OBRAS COMPLEMENTARIAS EN LA CUENCA MATANZA RIACHUELO."/>
    <s v="-"/>
    <n v="11"/>
    <n v="5"/>
    <n v="8"/>
    <n v="6"/>
    <n v="0"/>
    <n v="3"/>
    <n v="7"/>
    <n v="6"/>
    <s v="1"/>
    <s v="-"/>
    <s v="-"/>
    <s v="LA MATANZA"/>
    <s v="-"/>
    <s v="AVENIDA SAN MARTIN , SALCEDO, SGTO. CABRAL Y CALLE INTERNA S/N"/>
    <s v="-"/>
    <s v="-"/>
    <n v="8721850.4100000001"/>
    <s v="-"/>
    <s v="-"/>
    <n v="8721850.4100000001"/>
    <s v="-"/>
    <s v="-"/>
    <s v="-"/>
    <s v="-"/>
    <s v="-"/>
    <s v="-"/>
    <n v="0"/>
    <n v="0"/>
    <s v="-"/>
    <n v="0"/>
    <s v="-"/>
    <n v="0"/>
    <s v="-"/>
    <s v="-"/>
    <n v="0.17799967880085654"/>
    <n v="0"/>
    <s v="-"/>
  </r>
  <r>
    <n v="2397"/>
    <x v="0"/>
    <s v="06. PLAN SANITARIO DE EMERGENCIA"/>
    <s v="-"/>
    <s v="-"/>
    <s v="-"/>
    <s v="VIVIENDAS NUEVAS"/>
    <s v="-"/>
    <s v="CICATRIZACIÓN P/ 455 VIV - LA BASTILLA"/>
    <n v="2"/>
    <x v="1"/>
    <n v="354"/>
    <x v="9"/>
    <x v="15"/>
    <s v="-"/>
    <s v="-"/>
    <s v="79. INFRAESTRUCTURA, NEXOS Y OBRAS COMPLEMENTARIAS EN LA CUENCA MATANZA RIACHUELO."/>
    <s v="-"/>
    <n v="11"/>
    <n v="5"/>
    <n v="8"/>
    <n v="6"/>
    <n v="0"/>
    <n v="3"/>
    <n v="7"/>
    <n v="6"/>
    <s v="1"/>
    <s v="-"/>
    <s v="-"/>
    <s v="LA MATANZA"/>
    <s v="-"/>
    <s v="RIO CUARTO,  ALAGON , ROCAMORA Y DA VINCI   "/>
    <s v="-"/>
    <s v="-"/>
    <n v="18603643.489999998"/>
    <s v="-"/>
    <s v="-"/>
    <n v="18603643.489999998"/>
    <s v="-"/>
    <s v="-"/>
    <s v="-"/>
    <s v="-"/>
    <s v="-"/>
    <s v="-"/>
    <n v="0"/>
    <n v="0"/>
    <s v="-"/>
    <n v="0"/>
    <s v="-"/>
    <n v="0"/>
    <s v="-"/>
    <s v="-"/>
    <n v="0.69708567094932194"/>
    <n v="0.96020000000000005"/>
    <s v="-"/>
  </r>
  <r>
    <n v="2399"/>
    <x v="0"/>
    <s v="06. PLAN SANITARIO DE EMERGENCIA"/>
    <s v="-"/>
    <s v="-"/>
    <s v="-"/>
    <s v="VIVIENDAS NUEVAS"/>
    <s v="-"/>
    <s v="Bº VILLA TALLERES INFRA - ETAPA 1"/>
    <n v="2"/>
    <x v="1"/>
    <n v="354"/>
    <x v="9"/>
    <x v="15"/>
    <s v="-"/>
    <s v="-"/>
    <s v="79. INFRAESTRUCTURA, NEXOS Y OBRAS COMPLEMENTARIAS EN LA CUENCA MATANZA RIACHUELO."/>
    <s v="2561/07"/>
    <n v="11"/>
    <n v="5"/>
    <n v="8"/>
    <n v="6"/>
    <n v="0"/>
    <n v="3"/>
    <n v="7"/>
    <n v="6"/>
    <s v="1"/>
    <s v="-"/>
    <s v="-"/>
    <s v="LANÚS"/>
    <s v="-"/>
    <s v="Bº VILLA TALLERES"/>
    <d v="2009-03-12T00:00:00"/>
    <s v="-"/>
    <n v="2453184"/>
    <n v="699486.11"/>
    <s v="-"/>
    <n v="3152670.11"/>
    <s v="-"/>
    <s v="-"/>
    <s v="-"/>
    <n v="181566.99"/>
    <n v="772641.39"/>
    <s v="-"/>
    <n v="0"/>
    <n v="0"/>
    <s v="-"/>
    <n v="0"/>
    <s v="-"/>
    <n v="0"/>
    <s v="-"/>
    <s v="-"/>
    <n v="9.3014973167637155E-2"/>
    <n v="0"/>
    <s v="-"/>
  </r>
  <r>
    <n v="2401"/>
    <x v="0"/>
    <s v="08. URBANIZACIÓN DE VILLAS Y ASENTAMIENTOS URBANOS"/>
    <s v="-"/>
    <s v="-"/>
    <s v="-"/>
    <s v="VIVIENDAS NUEVAS"/>
    <s v="COMPLEJO FFMM"/>
    <s v="PREDIO FFMM- ETAPA I - 174 VIV"/>
    <n v="2"/>
    <x v="2"/>
    <n v="325"/>
    <x v="10"/>
    <x v="18"/>
    <s v="-"/>
    <s v="-"/>
    <s v="77.VIVIENDAS NUEVAS EN LA CUENCA MATANZA RIACHUELO"/>
    <s v="766/2012"/>
    <n v="11"/>
    <n v="5"/>
    <n v="8"/>
    <n v="6"/>
    <n v="0"/>
    <n v="3"/>
    <n v="7"/>
    <n v="6"/>
    <s v="1"/>
    <s v="-"/>
    <s v="-"/>
    <s v="LANÚS"/>
    <s v="-"/>
    <s v="AV. CARLOS PELLEGRINI,  MORENO, PSJE AGUIRRE, CNEL. OSORIO"/>
    <d v="2013-01-07T00:00:00"/>
    <s v="-"/>
    <n v="49365616.090000004"/>
    <n v="14137453.6"/>
    <n v="0"/>
    <n v="63503069.690000005"/>
    <n v="0"/>
    <n v="0"/>
    <n v="0"/>
    <n v="8077893.2199999997"/>
    <n v="25720831.190000001"/>
    <n v="23998578.399999999"/>
    <n v="0"/>
    <n v="4239286.67"/>
    <n v="0"/>
    <n v="0"/>
    <n v="0"/>
    <n v="155001.16"/>
    <s v="X"/>
    <s v="-"/>
    <n v="0.99999999999999989"/>
    <n v="0.99790000000000001"/>
    <s v="-"/>
  </r>
  <r>
    <n v="2404"/>
    <x v="0"/>
    <s v="06. PLAN SANITARIO DE EMERGENCIA"/>
    <s v="-"/>
    <s v="-"/>
    <s v="-"/>
    <s v="VIVIENDAS NUEVAS"/>
    <s v="-"/>
    <s v="BO. UNAMUNO 25 VIV + INFRA"/>
    <n v="2"/>
    <x v="1"/>
    <n v="354"/>
    <x v="9"/>
    <x v="15"/>
    <s v="-"/>
    <s v="-"/>
    <s v="77.VIVIENDAS NUEVAS EN LA CUENCA MATANZA RIACHUELO"/>
    <s v="-"/>
    <n v="11"/>
    <n v="5"/>
    <n v="8"/>
    <n v="6"/>
    <n v="0"/>
    <n v="3"/>
    <n v="7"/>
    <n v="6"/>
    <s v="1"/>
    <s v="-"/>
    <s v="-"/>
    <s v="LOMAS DE ZAMORA"/>
    <s v="-"/>
    <s v="CAMPITO UNAMUNO - LARRAZÁBAL, 26 DE JULIO, GENERAL HORNOS."/>
    <s v="-"/>
    <s v="-"/>
    <n v="11212500"/>
    <s v="-"/>
    <s v="-"/>
    <n v="11212500"/>
    <s v="-"/>
    <s v="-"/>
    <s v="-"/>
    <s v="-"/>
    <s v="-"/>
    <s v="-"/>
    <n v="0"/>
    <n v="0"/>
    <s v="-"/>
    <n v="0"/>
    <s v="-"/>
    <n v="0"/>
    <s v="-"/>
    <s v="-"/>
    <n v="1"/>
    <n v="1"/>
    <s v="-"/>
  </r>
  <r>
    <n v="2405"/>
    <x v="0"/>
    <s v="06. PLAN SANITARIO DE EMERGENCIA"/>
    <s v="-"/>
    <s v="-"/>
    <s v="-"/>
    <s v="VIVIENDAS NUEVAS"/>
    <s v="-"/>
    <s v="BO. UNAMUNO CICATRIZACION PARA 175 VIV."/>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6"/>
    <x v="0"/>
    <s v="06. PLAN SANITARIO DE EMERGENCIA"/>
    <s v="-"/>
    <s v="-"/>
    <s v="-"/>
    <s v="VIVIENDAS NUEVAS"/>
    <s v="-"/>
    <s v="BO. UNAMUNO INFRA PARA 75 VIV DE 505 VIV"/>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7"/>
    <x v="0"/>
    <s v="06. PLAN SANITARIO DE EMERGENCIA"/>
    <s v="-"/>
    <s v="-"/>
    <s v="-"/>
    <s v="INFRAESTRUCTURA DE SERVICIOS BÁSICOS"/>
    <s v="-"/>
    <s v="INFRA PARA 100 VIV. DE 505 LOCALIZADAS EN EL MEANDRO"/>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8"/>
    <x v="0"/>
    <s v="06. PLAN SANITARIO DE EMERGENCIA"/>
    <s v="-"/>
    <s v="-"/>
    <s v="-"/>
    <s v="VIVIENDAS NUEVAS"/>
    <s v="-"/>
    <s v="PREDIO AV. MARCOS PAZ Y LUIS BELTRAN -  274 VIV + INFRA - AMPLIACION DE CONTRATO"/>
    <n v="2"/>
    <x v="1"/>
    <n v="354"/>
    <x v="9"/>
    <x v="15"/>
    <s v="-"/>
    <s v="-"/>
    <s v="79. INFRAESTRUCTURA, NEXOS Y OBRAS COMPLEMENTARIAS EN LA CUENCA MATANZA RIACHUELO."/>
    <s v="2344/2011"/>
    <n v="11"/>
    <n v="5"/>
    <n v="8"/>
    <n v="6"/>
    <n v="0"/>
    <n v="3"/>
    <n v="7"/>
    <n v="6"/>
    <s v="1"/>
    <s v="-"/>
    <s v="-"/>
    <s v="MARCOS PAZ"/>
    <s v="-"/>
    <s v="PREDIO AVENIDA MARCOS PAZ Y LUIS BELTRAN"/>
    <d v="2011-12-19T00:00:00"/>
    <d v="2012-01-18T00:00:00"/>
    <n v="9512733.1799999997"/>
    <s v="-"/>
    <s v="-"/>
    <n v="9512733.1799999997"/>
    <s v="-"/>
    <s v="-"/>
    <n v="7362899.1900000004"/>
    <n v="2149833.9900000002"/>
    <s v="-"/>
    <s v="-"/>
    <n v="0"/>
    <n v="0"/>
    <s v="-"/>
    <n v="0"/>
    <s v="-"/>
    <n v="0"/>
    <s v="-"/>
    <s v="-"/>
    <n v="0.99999999999999989"/>
    <n v="1"/>
    <s v="-"/>
  </r>
  <r>
    <n v="2410"/>
    <x v="0"/>
    <s v="06. PLAN SANITARIO DE EMERGENCIA"/>
    <s v="-"/>
    <s v="-"/>
    <s v="-"/>
    <s v="VIVIENDAS NUEVAS"/>
    <s v="-"/>
    <s v="LIBERTAD - 340 VIV + INFRA"/>
    <n v="2"/>
    <x v="1"/>
    <n v="354"/>
    <x v="9"/>
    <x v="15"/>
    <s v="-"/>
    <s v="-"/>
    <s v="77.VIVIENDAS NUEVAS EN LA CUENCA MATANZA RIACHUELO"/>
    <s v="466/10"/>
    <n v="11"/>
    <n v="5"/>
    <n v="8"/>
    <n v="6"/>
    <n v="0"/>
    <n v="3"/>
    <n v="7"/>
    <n v="6"/>
    <s v="1"/>
    <s v="-"/>
    <s v="-"/>
    <s v="MERLO"/>
    <s v="-"/>
    <s v="-"/>
    <d v="2010-04-16T00:00:00"/>
    <s v="-"/>
    <n v="65072274.920000002"/>
    <n v="47168310.079999998"/>
    <s v="-"/>
    <n v="112240585"/>
    <s v="-"/>
    <s v="-"/>
    <n v="11247059.449999999"/>
    <n v="4128796.42"/>
    <n v="1458493.82"/>
    <n v="11047122.859999999"/>
    <n v="0"/>
    <n v="0"/>
    <s v="-"/>
    <n v="0"/>
    <s v="-"/>
    <n v="0"/>
    <s v="-"/>
    <s v="-"/>
    <n v="1.0000000000000002"/>
    <n v="0.2072"/>
    <s v="-"/>
  </r>
  <r>
    <n v="2411"/>
    <x v="0"/>
    <s v="06. PLAN SANITARIO DE EMERGENCIA"/>
    <s v="-"/>
    <s v="-"/>
    <s v="-"/>
    <s v="VIVIENDAS NUEVAS"/>
    <s v="-"/>
    <s v="Bº LAS TORRES 105 VIV "/>
    <n v="2"/>
    <x v="1"/>
    <n v="354"/>
    <x v="9"/>
    <x v="15"/>
    <s v="-"/>
    <s v="-"/>
    <s v="77.VIVIENDAS NUEVAS EN LA CUENCA MATANZA RIACHUELO"/>
    <s v="-"/>
    <n v="11"/>
    <n v="5"/>
    <n v="8"/>
    <n v="6"/>
    <n v="0"/>
    <n v="3"/>
    <n v="7"/>
    <n v="6"/>
    <s v="1"/>
    <s v="-"/>
    <s v="-"/>
    <s v="MERLO"/>
    <s v="-"/>
    <s v="AV. OTERO, ZABALA, CARCANO Y ALSINA. (PONTEVEDRA)"/>
    <s v="-"/>
    <s v="-"/>
    <n v="47092500"/>
    <s v="-"/>
    <s v="-"/>
    <n v="76167000"/>
    <s v="-"/>
    <s v="-"/>
    <s v="-"/>
    <s v="-"/>
    <s v="-"/>
    <s v="-"/>
    <n v="0"/>
    <n v="0"/>
    <s v="-"/>
    <n v="0"/>
    <s v="-"/>
    <n v="0"/>
    <s v="-"/>
    <s v="-"/>
    <n v="0.98415090513418557"/>
    <n v="0.94610000000000005"/>
    <s v="-"/>
  </r>
  <r>
    <n v="2412"/>
    <x v="0"/>
    <s v="06. PLAN SANITARIO DE EMERGENCIA"/>
    <s v="-"/>
    <s v="-"/>
    <s v="-"/>
    <s v="MEJORAMIENTOS DE VIVIENDA EXISTENTE"/>
    <s v="-"/>
    <s v="Bº LAS TORRES 55 MEJ "/>
    <n v="2"/>
    <x v="1"/>
    <n v="354"/>
    <x v="9"/>
    <x v="15"/>
    <s v="-"/>
    <s v="-"/>
    <s v="77.VIVIENDAS NUEVAS EN LA CUENCA MATANZA RIACHUELO"/>
    <s v="-"/>
    <n v="11"/>
    <n v="5"/>
    <n v="8"/>
    <n v="6"/>
    <n v="0"/>
    <n v="3"/>
    <n v="7"/>
    <n v="6"/>
    <s v="1"/>
    <s v="-"/>
    <s v="-"/>
    <s v="MERLO"/>
    <s v="-"/>
    <s v="AV. OTERO, ZABALA, CARCANO Y ALSINA. (PONTEVEDRA)"/>
    <s v="-"/>
    <s v="-"/>
    <n v="6958600"/>
    <s v="-"/>
    <s v="-"/>
    <n v="11253000"/>
    <s v="-"/>
    <s v="-"/>
    <s v="-"/>
    <s v="-"/>
    <s v="-"/>
    <s v="-"/>
    <n v="0"/>
    <n v="0"/>
    <s v="-"/>
    <n v="0"/>
    <s v="-"/>
    <n v="0"/>
    <s v="-"/>
    <s v="-"/>
    <n v="1"/>
    <n v="1"/>
    <s v="-"/>
  </r>
  <r>
    <n v="2414"/>
    <x v="0"/>
    <s v="06. PLAN SANITARIO DE EMERGENCIA"/>
    <s v="-"/>
    <s v="-"/>
    <s v="-"/>
    <s v="VIVIENDAS NUEVAS"/>
    <s v="-"/>
    <s v="Bº LAS TORRES INFRA PARA 105 VIV + 160 MEJ"/>
    <n v="2"/>
    <x v="1"/>
    <n v="354"/>
    <x v="9"/>
    <x v="15"/>
    <s v="-"/>
    <s v="-"/>
    <s v="77.VIVIENDAS NUEVAS EN LA CUENCA MATANZA RIACHUELO"/>
    <s v="-"/>
    <n v="11"/>
    <n v="5"/>
    <n v="8"/>
    <n v="6"/>
    <n v="0"/>
    <n v="3"/>
    <n v="7"/>
    <n v="6"/>
    <s v="1"/>
    <s v="-"/>
    <s v="-"/>
    <s v="MERLO"/>
    <s v="-"/>
    <s v="AV. OTERO, ZABALA, CARCANO Y ALSINA. PONTEVEDRA"/>
    <s v="-"/>
    <s v="-"/>
    <n v="52257441.979999997"/>
    <s v="-"/>
    <s v="-"/>
    <n v="52257441.979999997"/>
    <s v="-"/>
    <s v="-"/>
    <s v="-"/>
    <s v="-"/>
    <s v="-"/>
    <s v="-"/>
    <n v="0"/>
    <n v="0"/>
    <s v="-"/>
    <n v="0"/>
    <s v="-"/>
    <n v="0"/>
    <s v="-"/>
    <s v="-"/>
    <n v="1.0000000002185925"/>
    <n v="1"/>
    <s v="-"/>
  </r>
  <r>
    <n v="2415"/>
    <x v="0"/>
    <s v="06. PLAN SANITARIO DE EMERGENCIA"/>
    <s v="-"/>
    <s v="-"/>
    <s v="-"/>
    <s v="VIVIENDAS NUEVAS"/>
    <s v="-"/>
    <s v="Bº EL JUANCITO 28 VIV "/>
    <n v="2"/>
    <x v="1"/>
    <n v="354"/>
    <x v="9"/>
    <x v="15"/>
    <s v="-"/>
    <s v="-"/>
    <s v="77.VIVIENDAS NUEVAS EN LA CUENCA MATANZA RIACHUELO"/>
    <s v="-"/>
    <n v="11"/>
    <n v="5"/>
    <n v="8"/>
    <n v="6"/>
    <n v="0"/>
    <n v="3"/>
    <n v="7"/>
    <n v="6"/>
    <s v="1"/>
    <s v="-"/>
    <s v="-"/>
    <s v="MERLO"/>
    <s v="-"/>
    <s v="ALSINA. CARCAMO. ZABALA RP. Nº 21 PONTEVEDRA"/>
    <s v="-"/>
    <s v="-"/>
    <n v="12558000"/>
    <s v="-"/>
    <s v="-"/>
    <n v="20311200"/>
    <s v="-"/>
    <s v="-"/>
    <s v="-"/>
    <s v="-"/>
    <s v="-"/>
    <s v="-"/>
    <n v="0"/>
    <n v="0"/>
    <s v="-"/>
    <n v="0"/>
    <s v="-"/>
    <n v="0"/>
    <s v="-"/>
    <s v="-"/>
    <n v="0.99999999924750205"/>
    <n v="1"/>
    <s v="-"/>
  </r>
  <r>
    <n v="2416"/>
    <x v="0"/>
    <s v="06. PLAN SANITARIO DE EMERGENCIA"/>
    <s v="-"/>
    <s v="-"/>
    <s v="-"/>
    <s v="MEJORAMIENTOS DE VIVIENDA EXISTENTE"/>
    <s v="-"/>
    <s v="Bº EL JUANCITO 22 MEJ "/>
    <n v="2"/>
    <x v="1"/>
    <n v="354"/>
    <x v="9"/>
    <x v="15"/>
    <s v="-"/>
    <s v="-"/>
    <s v="77.VIVIENDAS NUEVAS EN LA CUENCA MATANZA RIACHUELO"/>
    <s v="-"/>
    <n v="11"/>
    <n v="5"/>
    <n v="8"/>
    <n v="6"/>
    <n v="0"/>
    <n v="3"/>
    <n v="7"/>
    <n v="6"/>
    <s v="1"/>
    <s v="-"/>
    <s v="-"/>
    <s v="MERLO"/>
    <s v="-"/>
    <s v="MONTE DINERO, MONTES DE OCA, CALLE SIN NOMBRE Nº 41, ABERASTURY (PONTEVEDRA)"/>
    <s v="-"/>
    <s v="-"/>
    <n v="2783440"/>
    <s v="-"/>
    <s v="-"/>
    <n v="4501200"/>
    <s v="-"/>
    <s v="-"/>
    <s v="-"/>
    <s v="-"/>
    <s v="-"/>
    <s v="-"/>
    <n v="0"/>
    <n v="0"/>
    <s v="-"/>
    <n v="0"/>
    <s v="-"/>
    <n v="0"/>
    <s v="-"/>
    <s v="-"/>
    <n v="0.89105839179174551"/>
    <n v="0.8589"/>
    <s v="-"/>
  </r>
  <r>
    <n v="2417"/>
    <x v="0"/>
    <s v="06. PLAN SANITARIO DE EMERGENCIA"/>
    <s v="-"/>
    <s v="-"/>
    <s v="-"/>
    <s v="VIVIENDAS NUEVAS"/>
    <s v="-"/>
    <s v="Bº EL JUANCITO INFRA PARA 28 VIV + 22 MEJ "/>
    <n v="2"/>
    <x v="1"/>
    <n v="354"/>
    <x v="9"/>
    <x v="15"/>
    <s v="-"/>
    <s v="-"/>
    <s v="77.VIVIENDAS NUEVAS EN LA CUENCA MATANZA RIACHUELO"/>
    <s v="-"/>
    <n v="11"/>
    <n v="5"/>
    <n v="8"/>
    <n v="6"/>
    <n v="0"/>
    <n v="3"/>
    <n v="7"/>
    <n v="6"/>
    <s v="1"/>
    <s v="-"/>
    <s v="-"/>
    <s v="MERLO"/>
    <s v="-"/>
    <s v="MONTE DINERO, MONTES DE OCA, CALLE SIN NOMBRE Nº 41, ABERASTURY (PONTEVEDRA)"/>
    <s v="-"/>
    <s v="-"/>
    <n v="21167429.420000002"/>
    <s v="-"/>
    <s v="-"/>
    <n v="21167429.420000002"/>
    <s v="-"/>
    <s v="-"/>
    <s v="-"/>
    <s v="-"/>
    <s v="-"/>
    <s v="-"/>
    <n v="0"/>
    <n v="0"/>
    <s v="-"/>
    <n v="0"/>
    <s v="-"/>
    <n v="0"/>
    <s v="-"/>
    <s v="-"/>
    <n v="0.31098484848484848"/>
    <n v="0"/>
    <s v="-"/>
  </r>
  <r>
    <n v="2418"/>
    <x v="0"/>
    <s v="06. PLAN SANITARIO DE EMERGENCIA"/>
    <s v="-"/>
    <s v="-"/>
    <s v="-"/>
    <s v="RED VIAL Y PEATONAL"/>
    <s v="-"/>
    <s v="27 CUADRAS DE ACCESO A ESCUELAS"/>
    <n v="2"/>
    <x v="1"/>
    <n v="354"/>
    <x v="9"/>
    <x v="19"/>
    <s v="-"/>
    <s v="-"/>
    <s v="-"/>
    <s v="-"/>
    <s v="-"/>
    <n v="5"/>
    <n v="8"/>
    <s v="-"/>
    <n v="0"/>
    <n v="3"/>
    <n v="7"/>
    <n v="6"/>
    <s v="1"/>
    <s v="-"/>
    <s v="-"/>
    <s v="EZEIZA"/>
    <s v="-"/>
    <s v="PAVIMENTACION DE 27 CUADRAS EN EL EJIDO URBANO EN CALLES: HUMBERTO 1º ENTRE SUIPACHACOLECTORA Y URUGUAY - URUGUAY ENTRE HUMBERTO 1º Y BLAS PARERA - URUGUAY ENTRE PATRICIAS ARGENTINAS Y MALVINAS ARGENTINAS - BLAS PARERA ENTRE URUGUAY Y F. VARELA - F. VARELA ENTRE BLAS PARERA Y PATRICIAS ARGENTINAS - ALVEAR ENTRE BLAS PARERA Y PATRICIAS ARGENTINAS - ALVERAR ENTRE PATRICIAS ARGENTINAS Y MALVINAS ARGENTINAS - MALVINAS ARGENTINAS ENTRE SAN LORENZO Y ALVEAR - PATRICIAS ARGENTINAS ENTRE SAN LORENZO Y LAPRIDA. "/>
    <s v="-"/>
    <s v="-"/>
    <n v="4049645.61"/>
    <s v="-"/>
    <s v="-"/>
    <n v="4049645.61"/>
    <s v="-"/>
    <s v="-"/>
    <s v="-"/>
    <s v="-"/>
    <s v="-"/>
    <s v="-"/>
    <n v="0"/>
    <n v="0"/>
    <s v="-"/>
    <n v="0"/>
    <s v="-"/>
    <n v="0"/>
    <s v="-"/>
    <s v="-"/>
    <n v="0.99999999961249431"/>
    <n v="1"/>
    <s v="-"/>
  </r>
  <r>
    <n v="2419"/>
    <x v="0"/>
    <s v="06. PLAN SANITARIO DE EMERGENCIA"/>
    <s v="-"/>
    <s v="-"/>
    <s v="-"/>
    <s v="EQUIPAMIENTO COMUNITARIO"/>
    <s v="-"/>
    <s v="-"/>
    <n v="2"/>
    <x v="1"/>
    <n v="354"/>
    <x v="9"/>
    <x v="19"/>
    <s v="-"/>
    <s v="-"/>
    <s v="-"/>
    <s v="-"/>
    <s v="-"/>
    <n v="5"/>
    <n v="8"/>
    <s v="-"/>
    <n v="0"/>
    <n v="3"/>
    <n v="7"/>
    <n v="6"/>
    <s v="1"/>
    <s v="-"/>
    <s v="-"/>
    <s v="MERLO"/>
    <s v="-"/>
    <s v="-"/>
    <s v="-"/>
    <s v="-"/>
    <n v="5703146"/>
    <s v="-"/>
    <s v="-"/>
    <n v="5703146"/>
    <s v="-"/>
    <s v="-"/>
    <s v="-"/>
    <s v="-"/>
    <s v="-"/>
    <s v="-"/>
    <n v="0"/>
    <n v="0"/>
    <s v="-"/>
    <n v="0"/>
    <s v="-"/>
    <n v="0"/>
    <s v="-"/>
    <s v="-"/>
    <n v="1"/>
    <n v="1"/>
    <s v="-"/>
  </r>
  <r>
    <n v="2420"/>
    <x v="0"/>
    <s v="06. PLAN SANITARIO DE EMERGENCIA"/>
    <s v="-"/>
    <s v="-"/>
    <s v="-"/>
    <s v="VIVIENDAS NUEVAS"/>
    <s v="-"/>
    <s v="CONSTRUCCION 84  VIVIENDAS - INFRAESTRUCTURA DE NEXOS Y COMPLEMENTARIAS - REDETERMINACION DE PRECIOS"/>
    <n v="2"/>
    <x v="1"/>
    <n v="354"/>
    <x v="2"/>
    <x v="3"/>
    <s v="-"/>
    <s v="-"/>
    <s v="77. ASISTENCIA FINANCIERA PARA OBRAS EN LA CUENCA MATANZA - RIACHUELO."/>
    <s v="-"/>
    <n v="11"/>
    <n v="5"/>
    <n v="8"/>
    <n v="6"/>
    <n v="9999"/>
    <n v="3"/>
    <n v="2"/>
    <s v="6"/>
    <s v="1"/>
    <s v="-"/>
    <s v="-"/>
    <s v="EZEIZA"/>
    <s v="-"/>
    <s v="-"/>
    <s v="-"/>
    <s v="-"/>
    <s v="-"/>
    <s v="-"/>
    <s v="-"/>
    <n v="2845798"/>
    <s v="-"/>
    <s v="-"/>
    <s v="-"/>
    <n v="2845798"/>
    <s v="-"/>
    <s v="-"/>
    <n v="0"/>
    <n v="0"/>
    <s v="-"/>
    <n v="0"/>
    <s v="-"/>
    <n v="0"/>
    <s v="-"/>
    <s v="TERMINADA"/>
    <n v="0"/>
    <n v="1"/>
    <s v="-"/>
  </r>
  <r>
    <n v="2421"/>
    <x v="0"/>
    <s v="06. PLAN SANITARIO DE EMERGENCIA"/>
    <s v="-"/>
    <s v="-"/>
    <s v="-"/>
    <s v="ACCIONES EN ÁREAS DE ESPECIAL MANEJO"/>
    <s v="-"/>
    <s v="RECOMPOSICION TRAMA URBANA ANTE EMERGENCIA CLIMATICA"/>
    <n v="2"/>
    <x v="1"/>
    <n v="354"/>
    <x v="2"/>
    <x v="3"/>
    <s v="-"/>
    <s v="-"/>
    <s v="77. ASISTENCIA FINANCIERA PARA OBRAS EN LA CUENCA MATANZA - RIACHUELO."/>
    <s v="-"/>
    <n v="11"/>
    <n v="5"/>
    <n v="8"/>
    <n v="6"/>
    <n v="9999"/>
    <n v="3"/>
    <n v="2"/>
    <s v="6"/>
    <s v="1"/>
    <s v="-"/>
    <s v="-"/>
    <s v="AVELLANEDA"/>
    <s v="-"/>
    <s v="-"/>
    <d v="2012-12-01T00:00:00"/>
    <d v="2012-12-01T00:00:00"/>
    <n v="997668"/>
    <s v="-"/>
    <s v="-"/>
    <n v="997668"/>
    <s v="-"/>
    <s v="-"/>
    <s v="-"/>
    <n v="997668"/>
    <s v="-"/>
    <s v="-"/>
    <n v="0"/>
    <n v="0"/>
    <s v="-"/>
    <n v="0"/>
    <s v="-"/>
    <n v="0"/>
    <s v="-"/>
    <s v="TERMINADA"/>
    <n v="0"/>
    <n v="1"/>
    <s v="-"/>
  </r>
  <r>
    <n v="2423"/>
    <x v="0"/>
    <s v="06. PLAN SANITARIO DE EMERGENCIA"/>
    <s v="-"/>
    <s v="-"/>
    <s v="-"/>
    <s v="NUEVO EFECTOR DE SALUD"/>
    <s v="-"/>
    <s v="SOLICITUD MAYOR FINANCIAMIENTO CONSTRUCCIÓN  HOSPITAL MATERNO INFANTIL -GREGORIO DE LAFERRERE- ADICIONALES"/>
    <n v="2"/>
    <x v="1"/>
    <n v="354"/>
    <x v="2"/>
    <x v="3"/>
    <s v="-"/>
    <s v="-"/>
    <s v="77. ASISTENCIA FINANCIERA PARA OBRAS EN LA CUENCA MATANZA - RIACHUELO."/>
    <s v="-"/>
    <n v="11"/>
    <n v="5"/>
    <n v="8"/>
    <n v="6"/>
    <n v="9999"/>
    <n v="3"/>
    <n v="2"/>
    <s v="6"/>
    <s v="1"/>
    <s v="-"/>
    <s v="-"/>
    <s v="LA MATANZA"/>
    <s v="-"/>
    <s v="-"/>
    <s v="-"/>
    <s v="-"/>
    <n v="1448809"/>
    <s v="-"/>
    <s v="-"/>
    <n v="1448809"/>
    <s v="-"/>
    <s v="-"/>
    <s v="-"/>
    <n v="1448809"/>
    <s v="-"/>
    <s v="-"/>
    <n v="0"/>
    <n v="0"/>
    <s v="-"/>
    <n v="0"/>
    <s v="-"/>
    <n v="0"/>
    <s v="-"/>
    <s v="TERMINADA"/>
    <n v="0"/>
    <n v="1"/>
    <s v="-"/>
  </r>
  <r>
    <n v="2424"/>
    <x v="0"/>
    <s v="06. PLAN SANITARIO DE EMERGENCIA"/>
    <s v="-"/>
    <s v="-"/>
    <s v="-"/>
    <s v="ACCIONES EN ÁREAS DE ESPECIAL MANEJO"/>
    <s v="-"/>
    <s v="2 Y 3 NEXO ELECTRICO  BARRIO PADRE MUJICA"/>
    <n v="2"/>
    <x v="1"/>
    <n v="354"/>
    <x v="2"/>
    <x v="3"/>
    <s v="-"/>
    <s v="-"/>
    <s v="77. ASISTENCIA FINANCIERA PARA OBRAS EN LA CUENCA MATANZA - RIACHUELO."/>
    <s v="-"/>
    <n v="11"/>
    <n v="5"/>
    <n v="8"/>
    <n v="1"/>
    <n v="3001"/>
    <n v="3"/>
    <n v="2"/>
    <s v="6"/>
    <s v="1"/>
    <s v="-"/>
    <s v="-"/>
    <s v="CABA"/>
    <s v="-"/>
    <s v="-"/>
    <d v="2012-11-01T00:00:00"/>
    <s v="-"/>
    <n v="1521239"/>
    <s v="-"/>
    <s v="-"/>
    <n v="1521239"/>
    <s v="-"/>
    <s v="-"/>
    <s v="-"/>
    <n v="456371.65"/>
    <s v="-"/>
    <s v="-"/>
    <n v="0"/>
    <n v="0"/>
    <s v="-"/>
    <n v="0"/>
    <s v="-"/>
    <n v="0"/>
    <s v="-"/>
    <s v="TRANSFERIDA A VIVIENDA"/>
    <n v="0"/>
    <n v="0.3"/>
    <s v="TRANSFERIDA POR RESOL-2016-163-E-APN-MI DEL 12 DE SEPTIEMBRE DE 2016"/>
  </r>
  <r>
    <n v="2425"/>
    <x v="0"/>
    <s v="06. PLAN SANITARIO DE EMERGENCIA"/>
    <s v="-"/>
    <s v="-"/>
    <s v="-"/>
    <s v="INFRAESTRUCTURA DE SERVICIOS BÁSICOS"/>
    <s v="-"/>
    <s v="NEXO DE AGUA  Y DESAGUES CLOACALES  - BARRIO PADRE MUJICA"/>
    <n v="2"/>
    <x v="1"/>
    <n v="354"/>
    <x v="2"/>
    <x v="3"/>
    <s v="-"/>
    <s v="-"/>
    <s v="77. ASISTENCIA FINANCIERA PARA OBRAS EN LA CUENCA MATANZA - RIACHUELO."/>
    <s v="-"/>
    <n v="11"/>
    <n v="5"/>
    <n v="8"/>
    <n v="1"/>
    <n v="3001"/>
    <n v="3"/>
    <n v="2"/>
    <s v="6"/>
    <s v="1"/>
    <s v="-"/>
    <s v="-"/>
    <s v="CABA"/>
    <s v="-"/>
    <s v="-"/>
    <d v="2012-11-01T00:00:00"/>
    <s v="-"/>
    <n v="4644755"/>
    <s v="-"/>
    <s v="-"/>
    <n v="4644755"/>
    <s v="-"/>
    <s v="-"/>
    <s v="-"/>
    <n v="1393426.63"/>
    <n v="1412049.5"/>
    <s v="-"/>
    <n v="0"/>
    <n v="0"/>
    <s v="-"/>
    <n v="0"/>
    <s v="-"/>
    <n v="0"/>
    <s v="-"/>
    <s v="TRANSFERIDA A VIVIENDA"/>
    <n v="0.60399999999999998"/>
    <n v="0.43430000000000002"/>
    <s v="TRANSFERIDA POR RESOL-2016-163-E-APN-MI DEL 12 DE SEPTIEMBRE DE 2016"/>
  </r>
  <r>
    <n v="2426"/>
    <x v="0"/>
    <s v="06. PLAN SANITARIO DE EMERGENCIA"/>
    <s v="-"/>
    <s v="-"/>
    <s v="-"/>
    <s v="ACCIONES EN ÁREAS DE ESPECIAL MANEJO"/>
    <s v="-"/>
    <s v="AMPLIACION DE FINANCIAMIENTO BARRIO PADRE MUJICA"/>
    <n v="2"/>
    <x v="1"/>
    <n v="354"/>
    <x v="2"/>
    <x v="3"/>
    <s v="-"/>
    <s v="-"/>
    <s v="77. ASISTENCIA FINANCIERA PARA OBRAS EN LA CUENCA MATANZA - RIACHUELO."/>
    <s v="-"/>
    <n v="11"/>
    <n v="5"/>
    <n v="8"/>
    <n v="1"/>
    <n v="3001"/>
    <n v="3"/>
    <n v="2"/>
    <s v="6"/>
    <s v="1"/>
    <s v="-"/>
    <s v="-"/>
    <s v="CABA"/>
    <s v="-"/>
    <s v="-"/>
    <d v="2012-12-01T00:00:00"/>
    <s v="-"/>
    <n v="25764024"/>
    <n v="0"/>
    <s v="-"/>
    <n v="37965791.82"/>
    <s v="-"/>
    <s v="-"/>
    <s v="-"/>
    <n v="11072871.91"/>
    <n v="1889780.2"/>
    <n v="10722226.65"/>
    <n v="6264088.4800000004"/>
    <n v="0"/>
    <s v="-"/>
    <n v="0"/>
    <s v="-"/>
    <n v="0"/>
    <s v="-"/>
    <s v="TRANSFERIDA A VIVIENDA"/>
    <n v="0.73619999999999997"/>
    <n v="0.79369999999999996"/>
    <s v="TRANSFERIDA POR RESOL-2016-163-E-APN-MI DEL 12 DE SEPTIEMBRE DE 2016"/>
  </r>
  <r>
    <n v="2427"/>
    <x v="0"/>
    <s v="10. DESAGÜES PLUVIALES"/>
    <s v="-"/>
    <s v="-"/>
    <s v="-"/>
    <s v="DESAGUES PLUVIALES"/>
    <s v="RESERVORIO DON BOSCO"/>
    <s v="RESERVORIO DON BOSCO – ARROYO MALDONADO – PARTIDO DE LA MATANZA – PROVINCIA DE BUENOS AIRES"/>
    <n v="2"/>
    <x v="2"/>
    <n v="325"/>
    <x v="12"/>
    <x v="21"/>
    <s v="-"/>
    <s v="-"/>
    <s v="-------"/>
    <s v="BUE165442"/>
    <s v="FFIH"/>
    <s v="-"/>
    <s v="-"/>
    <s v="-"/>
    <s v="-"/>
    <s v="-------"/>
    <s v="-------"/>
    <s v="-------"/>
    <s v="-"/>
    <s v="-"/>
    <s v="MUNICIPIO"/>
    <s v="LA MATANZA"/>
    <s v="LA MATANZA"/>
    <s v="Ateneo Don Bosco"/>
    <d v="2013-02-15T00:00:00"/>
    <d v="2015-12-01T00:00:00"/>
    <n v="79952234.590000004"/>
    <n v="19474169.109999999"/>
    <n v="30956919.539999999"/>
    <n v="154926588.78999999"/>
    <n v="0"/>
    <s v="-"/>
    <s v="-"/>
    <n v="7994282.9900000002"/>
    <n v="31024965.949999999"/>
    <n v="57367546.5"/>
    <n v="48434698.550000004"/>
    <n v="55493.68"/>
    <n v="0"/>
    <n v="2823926.64"/>
    <s v="-"/>
    <s v="-"/>
    <s v="-"/>
    <s v="-"/>
    <n v="0.85609999999999997"/>
    <n v="0.99560000000000004"/>
    <s v="-"/>
  </r>
  <r>
    <n v="2430"/>
    <x v="0"/>
    <s v="06. PLAN SANITARIO DE EMERGENCIA"/>
    <s v="-"/>
    <s v="-"/>
    <s v="-"/>
    <s v="LIMPIEZA Y MANTENIMIENTO DE CANALES Y LAGUNAS"/>
    <s v="-"/>
    <s v="LIMPIEZA CONDUCTO ALIVIADOR MITRE"/>
    <n v="2"/>
    <x v="2"/>
    <n v="325"/>
    <x v="11"/>
    <x v="21"/>
    <s v="-"/>
    <s v="-"/>
    <s v="-"/>
    <s v="BUE164895"/>
    <n v="26"/>
    <s v="-"/>
    <s v="-"/>
    <s v="-"/>
    <s v="-"/>
    <s v="-"/>
    <s v="-"/>
    <s v="-"/>
    <s v="-"/>
    <s v="-"/>
    <s v="MUNICIPIO"/>
    <s v="AVELLANEDA"/>
    <s v="AVELLANEDA"/>
    <s v="ALIVIADOR MITRE"/>
    <d v="2012-05-07T00:00:00"/>
    <d v="2012-11-12T00:00:00"/>
    <n v="3260017.23"/>
    <n v="0"/>
    <n v="862712.3"/>
    <n v="4122729.5300000003"/>
    <s v="-"/>
    <s v="-"/>
    <n v="326001.71999999997"/>
    <n v="2934015.5"/>
    <n v="1774767.62"/>
    <s v="-"/>
    <n v="0"/>
    <n v="862712.3"/>
    <n v="0"/>
    <n v="0"/>
    <s v="-"/>
    <n v="0"/>
    <s v="-"/>
    <s v="TERMINADA"/>
    <n v="1"/>
    <n v="1"/>
    <s v="-"/>
  </r>
  <r>
    <n v="2435"/>
    <x v="0"/>
    <s v="06. PLAN SANITARIO DE EMERGENCIA"/>
    <s v="-"/>
    <s v="-"/>
    <s v="-"/>
    <s v="DESAGUES PLUVIALES"/>
    <s v="-"/>
    <s v="&quot; DESAGÜES PLUVIALES ZONA ESTACIÓN BUDGE - ETAPA II - BUDGE OESTE&quot;. MUNICIPALIDAD DE LOMAS DE ZAMORA. PROVINCIA DE BUENOS AIRES"/>
    <n v="2"/>
    <x v="2"/>
    <n v="325"/>
    <x v="11"/>
    <x v="21"/>
    <s v="-"/>
    <s v="-"/>
    <s v="-"/>
    <s v="BUE164999"/>
    <n v="26"/>
    <s v="-"/>
    <s v="-"/>
    <s v="-"/>
    <s v="-"/>
    <s v="-"/>
    <s v="-"/>
    <s v="-"/>
    <s v="1"/>
    <s v="-"/>
    <s v="MUNICIPIO"/>
    <s v="LOMAS DE ZAMORA"/>
    <s v="ING. BUDGE"/>
    <s v=" ZONA ESTACIÓN BUDGE"/>
    <d v="2012-01-05T00:00:00"/>
    <d v="2013-07-29T00:00:00"/>
    <n v="56055674.490000002"/>
    <n v="92477995.590000004"/>
    <n v="26609779.420000002"/>
    <n v="175143449.5"/>
    <s v="-"/>
    <s v="-"/>
    <s v="-"/>
    <n v="66642030.780000001"/>
    <n v="47871372.18"/>
    <n v="58739608.270000003"/>
    <n v="26741824.419999998"/>
    <n v="0"/>
    <n v="0"/>
    <n v="0"/>
    <s v="-"/>
    <n v="0"/>
    <s v="-"/>
    <s v="TERMINADA"/>
    <n v="1"/>
    <n v="1"/>
    <s v="-"/>
  </r>
  <r>
    <n v="2436"/>
    <x v="0"/>
    <s v="06. PLAN SANITARIO DE EMERGENCIA"/>
    <s v="-"/>
    <s v="-"/>
    <s v="-"/>
    <s v="NUEVO CENTRO EDUCATIVO"/>
    <s v="-"/>
    <s v="JI A/C CALLE COSTANZÓ"/>
    <n v="2"/>
    <x v="1"/>
    <n v="354"/>
    <x v="1"/>
    <x v="2"/>
    <s v="-"/>
    <s v="-"/>
    <n v="77"/>
    <s v="06-189"/>
    <n v="11"/>
    <n v="5"/>
    <n v="8"/>
    <n v="1"/>
    <n v="3001"/>
    <n v="3"/>
    <n v="4"/>
    <s v="6"/>
    <s v="1"/>
    <s v="-"/>
    <s v="BID/1966"/>
    <s v="ESTEBAN ECHEVERRÍA"/>
    <s v="MONTE GRANDE"/>
    <s v="MANUEL DE LABARDEN ENTRE CONSTANZO Y FU"/>
    <d v="2009-12-15T00:00:00"/>
    <d v="2011-12-27T00:00:00"/>
    <n v="119746.31"/>
    <n v="0"/>
    <n v="0"/>
    <n v="119746.31"/>
    <s v="-"/>
    <n v="97482.81"/>
    <s v="-"/>
    <n v="22263.5"/>
    <s v="-"/>
    <s v="-"/>
    <n v="0"/>
    <n v="0"/>
    <s v="-"/>
    <n v="0"/>
    <s v="-"/>
    <n v="0"/>
    <s v="-"/>
    <s v="TERMINADA"/>
    <n v="1"/>
    <n v="1"/>
    <s v="0"/>
  </r>
  <r>
    <n v="2437"/>
    <x v="0"/>
    <s v="06. PLAN SANITARIO DE EMERGENCIA"/>
    <s v="-"/>
    <s v="-"/>
    <s v="-"/>
    <s v="NUEVO CENTRO EDUCATIVO"/>
    <s v="-"/>
    <s v="JARDÍN G. CATÁN PRÓX EGB 199"/>
    <n v="2"/>
    <x v="1"/>
    <n v="354"/>
    <x v="1"/>
    <x v="2"/>
    <s v="-"/>
    <s v="-"/>
    <n v="77"/>
    <s v="06-064"/>
    <n v="11"/>
    <n v="5"/>
    <n v="8"/>
    <n v="1"/>
    <n v="3001"/>
    <n v="3"/>
    <n v="4"/>
    <s v="6"/>
    <s v="1"/>
    <s v="-"/>
    <s v="BID/1345"/>
    <s v="LA MATANZA"/>
    <s v="LA MATANZA"/>
    <s v="SAENZ Y DONIZETTI"/>
    <d v="2006-02-02T00:00:00"/>
    <d v="2008-05-12T00:00:00"/>
    <n v="411539.39"/>
    <n v="0"/>
    <n v="0"/>
    <n v="411539.39"/>
    <n v="318173.39"/>
    <s v="-"/>
    <s v="-"/>
    <n v="0"/>
    <s v="-"/>
    <s v="-"/>
    <n v="0"/>
    <n v="0"/>
    <s v="-"/>
    <n v="0"/>
    <s v="-"/>
    <n v="0"/>
    <s v="-"/>
    <s v="TERMINADA"/>
    <n v="1"/>
    <n v="1"/>
    <s v="0"/>
  </r>
  <r>
    <n v="2438"/>
    <x v="0"/>
    <s v="06. PLAN SANITARIO DE EMERGENCIA"/>
    <s v="-"/>
    <s v="-"/>
    <s v="-"/>
    <s v="NUEVO CENTRO EDUCATIVO"/>
    <s v="-"/>
    <s v="JARDÍN A/C EN CAÑUELAS (EP 28)"/>
    <n v="2"/>
    <x v="1"/>
    <n v="354"/>
    <x v="1"/>
    <x v="2"/>
    <s v="-"/>
    <s v="-"/>
    <n v="77"/>
    <s v="06-250"/>
    <n v="22"/>
    <n v="5"/>
    <n v="8"/>
    <n v="1"/>
    <n v="3001"/>
    <n v="3"/>
    <n v="4"/>
    <s v="6"/>
    <s v="1"/>
    <s v="-"/>
    <s v="BID/2424"/>
    <s v="CAÑUELAS"/>
    <s v="CAÑUELAS"/>
    <s v="REPUBLICA DE ECUADOR ENTRE GENERAL VICE"/>
    <d v="2011-10-11T00:00:00"/>
    <d v="2014-11-20T00:00:00"/>
    <n v="1274022.2790000001"/>
    <n v="936524.15100000007"/>
    <n v="0"/>
    <n v="2210546.4300000002"/>
    <s v="-"/>
    <s v="-"/>
    <s v="-"/>
    <n v="1021678.06"/>
    <n v="613296.93999999994"/>
    <n v="422364.22"/>
    <n v="11649.18"/>
    <n v="0"/>
    <s v="-"/>
    <n v="0"/>
    <s v="-"/>
    <n v="0"/>
    <s v="-"/>
    <s v="TERMINADA"/>
    <n v="1"/>
    <n v="1"/>
    <s v="LA OBRA SE EJECUTARÁ A TRAVES DE LA ACTIVIDAD 78. "/>
  </r>
  <r>
    <n v="2439"/>
    <x v="0"/>
    <s v="06. PLAN SANITARIO DE EMERGENCIA"/>
    <s v="-"/>
    <s v="-"/>
    <s v="-"/>
    <s v="NUEVO CENTRO EDUCATIVO"/>
    <s v="-"/>
    <s v="E.E.M.  Nº 2"/>
    <n v="2"/>
    <x v="1"/>
    <n v="354"/>
    <x v="1"/>
    <x v="2"/>
    <s v="-"/>
    <s v="-"/>
    <n v="77"/>
    <s v="06-177"/>
    <n v="11"/>
    <n v="5"/>
    <n v="8"/>
    <n v="1"/>
    <n v="3001"/>
    <n v="3"/>
    <n v="4"/>
    <s v="6"/>
    <s v="1"/>
    <s v="-"/>
    <s v="BID/1966"/>
    <s v="CAÑUELAS"/>
    <s v="CAÑUELAS"/>
    <s v="SAN JUAN DE DIOS ENTRE TUCUMÁN Y CÓRDOBA"/>
    <d v="2009-05-14T00:00:00"/>
    <d v="2010-10-13T00:00:00"/>
    <n v="382885.26"/>
    <n v="0"/>
    <n v="0"/>
    <n v="382885.26"/>
    <s v="-"/>
    <n v="382885.26"/>
    <s v="-"/>
    <n v="0"/>
    <s v="-"/>
    <s v="-"/>
    <n v="0"/>
    <n v="0"/>
    <s v="-"/>
    <n v="0"/>
    <s v="-"/>
    <n v="0"/>
    <s v="-"/>
    <s v="TERMINADA"/>
    <n v="1"/>
    <n v="1"/>
    <s v="0"/>
  </r>
  <r>
    <n v="2440"/>
    <x v="2"/>
    <s v="06. PLAN SANITARIO DE EMERGENCIA"/>
    <s v="-"/>
    <s v="-"/>
    <s v="-"/>
    <s v="ESTUDIOS Y EVALUACIONES AMBIENTALES"/>
    <s v="TOMA DE MUESTRAS"/>
    <s v="LABORATORIO"/>
    <n v="2"/>
    <x v="14"/>
    <s v="-"/>
    <x v="21"/>
    <x v="44"/>
    <s v="-"/>
    <s v="-"/>
    <s v="-"/>
    <s v="-"/>
    <s v="-"/>
    <s v="-"/>
    <s v="-"/>
    <s v="-"/>
    <s v="-"/>
    <s v="-"/>
    <s v="-"/>
    <s v="-"/>
    <s v="1"/>
    <s v="-"/>
    <s v="-"/>
    <s v="CABA"/>
    <s v="COMUNAS 4, 7, 8 Y 9"/>
    <s v="-"/>
    <s v="-"/>
    <s v="-"/>
    <s v="-"/>
    <s v="-"/>
    <s v="-"/>
    <s v="-"/>
    <s v="-"/>
    <n v="689554"/>
    <n v="1015584"/>
    <s v="-"/>
    <s v="-"/>
    <s v="-"/>
    <n v="0"/>
    <n v="0"/>
    <s v="-"/>
    <s v="-"/>
    <s v="-"/>
    <s v="-"/>
    <s v="-"/>
    <s v="-"/>
    <s v="-"/>
    <s v="-"/>
    <s v="-"/>
  </r>
  <r>
    <n v="2441"/>
    <x v="2"/>
    <s v="06. PLAN SANITARIO DE EMERGENCIA"/>
    <s v="-"/>
    <s v="-"/>
    <s v="-"/>
    <s v="MONITOREO CALIDAD DE AGUA Y SEDIMENTOS"/>
    <s v="RED DE MONITOREO DE CALIDAD DEL AGUA"/>
    <s v="RED DE MONITOREO DE CALIDAD DEL AGUA"/>
    <n v="2"/>
    <x v="15"/>
    <s v="-"/>
    <x v="22"/>
    <x v="44"/>
    <s v="-"/>
    <s v="-"/>
    <s v="-"/>
    <s v="-"/>
    <s v="-"/>
    <s v="-"/>
    <s v="-"/>
    <s v="-"/>
    <s v="-"/>
    <s v="-"/>
    <s v="-"/>
    <s v="-"/>
    <s v="1"/>
    <s v="-"/>
    <s v="-"/>
    <s v="CABA"/>
    <s v="COMUNAS 4, 7, 8 Y 9"/>
    <s v="-"/>
    <s v="-"/>
    <s v="-"/>
    <s v="-"/>
    <s v="-"/>
    <s v="-"/>
    <s v="-"/>
    <s v="-"/>
    <n v="48800"/>
    <n v="65974"/>
    <s v="-"/>
    <s v="-"/>
    <s v="-"/>
    <n v="0"/>
    <n v="0"/>
    <s v="-"/>
    <s v="-"/>
    <s v="-"/>
    <s v="-"/>
    <s v="-"/>
    <s v="-"/>
    <s v="-"/>
    <s v="-"/>
    <s v="-"/>
  </r>
  <r>
    <n v="2442"/>
    <x v="2"/>
    <s v="06. PLAN SANITARIO DE EMERGENCIA"/>
    <s v="-"/>
    <s v="-"/>
    <s v="-"/>
    <s v="MONITOREO CALIDAD DE AGUA Y SEDIMENTOS"/>
    <s v="MONITOREO CALIDAD DE AGUA Y SEDIMENTOS"/>
    <s v="MONITOREO CALIDAD DE AGUA Y SEDIMENTOS"/>
    <n v="2"/>
    <x v="15"/>
    <s v="-"/>
    <x v="22"/>
    <x v="45"/>
    <s v="0. ESTRATEGIAS AMBIENTALES"/>
    <s v="1. -"/>
    <s v="-"/>
    <s v="51. RAES"/>
    <n v="11"/>
    <s v="3;4. "/>
    <s v="-"/>
    <s v="-"/>
    <s v="-"/>
    <n v="4"/>
    <n v="4"/>
    <s v="-"/>
    <s v="2"/>
    <s v="-"/>
    <s v="8933. AGENCIA AMBIENTAL"/>
    <s v="CABA"/>
    <s v="4, 7, 8 Y 9"/>
    <s v="COMUNA 4, 7, 8 Y 9"/>
    <s v="-"/>
    <s v="-"/>
    <n v="0"/>
    <n v="0"/>
    <n v="0"/>
    <n v="0"/>
    <n v="12400000"/>
    <n v="918270"/>
    <s v="-"/>
    <n v="720200"/>
    <s v="-"/>
    <s v="-"/>
    <n v="0"/>
    <n v="0"/>
    <s v="-"/>
    <s v="-"/>
    <s v="-"/>
    <s v="-"/>
    <s v="-"/>
    <s v="-"/>
    <s v="-"/>
    <s v="-"/>
    <s v="-"/>
  </r>
  <r>
    <n v="2443"/>
    <x v="2"/>
    <s v="06. PLAN SANITARIO DE EMERGENCIA"/>
    <s v="-"/>
    <s v="-"/>
    <s v="-"/>
    <s v="CAPACITACIÓN EN EDUCACIÓN AMBIENTAL"/>
    <s v="PROGRAMA BUENOS AIRES PRODUCE MÁS LIMPIO"/>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60. REPRESENTACIÓN EN ACUMAR"/>
    <s v="0. REPRESENTACIÓN EN ACUMAR"/>
    <n v="11"/>
    <n v="5"/>
    <n v="8"/>
    <n v="4"/>
    <n v="0"/>
    <n v="4"/>
    <n v="4"/>
    <s v="1"/>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n v="2622274"/>
    <n v="2580111"/>
    <n v="12500000"/>
    <n v="12500000"/>
    <n v="6250000"/>
    <s v="-"/>
    <n v="0"/>
    <n v="0"/>
    <s v="-"/>
    <s v="-"/>
    <s v="-"/>
    <s v="-"/>
    <s v="-"/>
    <s v="-"/>
    <s v="-"/>
    <s v="-"/>
    <s v="-"/>
  </r>
  <r>
    <n v="2444"/>
    <x v="2"/>
    <s v="06. PLAN SANITARIO DE EMERGENCIA"/>
    <s v="-"/>
    <s v="-"/>
    <s v="-"/>
    <s v="CAPACITACIÓN EN EDUCACIÓN AMBIENTAL"/>
    <s v="EDUCACIÓN AMBIENTAL"/>
    <s v="EDUCACIÓN AMBIENTAL"/>
    <n v="2"/>
    <x v="15"/>
    <s v="-"/>
    <x v="22"/>
    <x v="44"/>
    <s v="-"/>
    <s v="-"/>
    <s v="-"/>
    <s v="-"/>
    <s v="-"/>
    <s v="-"/>
    <s v="-"/>
    <s v="-"/>
    <s v="-"/>
    <s v="-"/>
    <s v="-"/>
    <s v="-"/>
    <s v="1"/>
    <s v="-"/>
    <s v="-"/>
    <s v="CABA"/>
    <s v="COMUNAS 4, 7, 8 Y 9"/>
    <s v="-"/>
    <s v="-"/>
    <s v="-"/>
    <s v="-"/>
    <s v="-"/>
    <s v="-"/>
    <s v="-"/>
    <n v="1286050"/>
    <n v="950000"/>
    <n v="910134.9"/>
    <s v="-"/>
    <s v="-"/>
    <s v="-"/>
    <n v="0"/>
    <n v="0"/>
    <s v="-"/>
    <s v="-"/>
    <s v="-"/>
    <s v="-"/>
    <s v="-"/>
    <s v="-"/>
    <s v="-"/>
    <s v="-"/>
    <s v="-"/>
  </r>
  <r>
    <n v="2445"/>
    <x v="2"/>
    <s v="06. PLAN SANITARIO DE EMERGENCIA"/>
    <s v="-"/>
    <s v="-"/>
    <s v="-"/>
    <s v="CAPACITACIÓN EN EDUCACIÓN AMBIENTAL"/>
    <s v="PROGRAMA BUENOS AIRES PRODUCE MÁS LIMPIO"/>
    <s v="PROGRAMA BUENOS AIRES PRODUCE MÁS LIMPIO"/>
    <n v="2"/>
    <x v="15"/>
    <s v="-"/>
    <x v="22"/>
    <x v="44"/>
    <s v="-"/>
    <s v="-"/>
    <s v="-"/>
    <s v="-"/>
    <s v="-"/>
    <s v="-"/>
    <s v="-"/>
    <s v="-"/>
    <s v="-"/>
    <s v="-"/>
    <s v="-"/>
    <s v="-"/>
    <s v="1"/>
    <s v="-"/>
    <s v="-"/>
    <s v="CABA"/>
    <s v="COMUNAS 4, 7, 8 Y 9"/>
    <s v="-"/>
    <s v="-"/>
    <s v="-"/>
    <s v="-"/>
    <s v="-"/>
    <s v="-"/>
    <s v="-"/>
    <n v="336748"/>
    <n v="302381.93199999997"/>
    <n v="387825.6"/>
    <s v="-"/>
    <s v="-"/>
    <s v="-"/>
    <n v="0"/>
    <n v="0"/>
    <s v="-"/>
    <s v="-"/>
    <s v="-"/>
    <s v="-"/>
    <s v="-"/>
    <s v="-"/>
    <s v="-"/>
    <s v="-"/>
    <s v="-"/>
  </r>
  <r>
    <n v="2446"/>
    <x v="2"/>
    <s v="06. PLAN SANITARIO DE EMERGENCIA"/>
    <s v="-"/>
    <s v="-"/>
    <s v="-"/>
    <s v="ESTUDIOS Y EVALUACIONES AMBIENTALES"/>
    <s v="ANÁLISIS AMBIENTALES COMUNA 4,7,8 Y 9"/>
    <s v="ANÁLISIS AMBIENTALES"/>
    <n v="2"/>
    <x v="15"/>
    <s v="-"/>
    <x v="23"/>
    <x v="47"/>
    <s v="0. CONTROL AMBIENTAL "/>
    <s v="0. CONTROL AMBIENTAL "/>
    <s v="11. LABORATORIO DE CALIDAD AMBIENTAL"/>
    <s v="0. LABORATORIO DE CALIDAD AMBIENTAL"/>
    <n v="11"/>
    <s v="1;2;3;4. "/>
    <s v="-"/>
    <s v="-"/>
    <n v="0"/>
    <n v="4"/>
    <n v="4"/>
    <s v="-"/>
    <s v="1"/>
    <s v="LABORATORIO DE ANÁLISIS Y CALIDAD AMBIENTAL "/>
    <s v="8933. AGENCIA AMBIENTAL"/>
    <s v="CABA"/>
    <s v="4, 7, 8 Y 9"/>
    <s v="COMUNA 4, 7, 8 Y 9"/>
    <s v="-"/>
    <s v="-"/>
    <s v="-"/>
    <s v="-"/>
    <s v="-"/>
    <s v="-"/>
    <n v="214000"/>
    <n v="417578.12"/>
    <n v="2400915.44"/>
    <n v="86896"/>
    <s v="-"/>
    <s v="-"/>
    <n v="0"/>
    <n v="0"/>
    <s v="-"/>
    <s v="-"/>
    <s v="-"/>
    <s v="-"/>
    <s v="-"/>
    <s v="-"/>
    <s v="-"/>
    <s v="-"/>
    <s v="-"/>
  </r>
  <r>
    <n v="2447"/>
    <x v="2"/>
    <s v="06. PLAN SANITARIO DE EMERGENCIA"/>
    <s v="-"/>
    <s v="-"/>
    <s v="-"/>
    <s v="ACCIONES EN ÁREAS DE ESPECIAL MANEJO"/>
    <s v="-"/>
    <s v="CONSTRUCCIÓN EN DIRECCIÓN DE TRÁNSITO DE GCBA"/>
    <n v="2"/>
    <x v="14"/>
    <s v="-"/>
    <x v="21"/>
    <x v="44"/>
    <s v="-"/>
    <s v="0. LP 17/09"/>
    <s v="-"/>
    <s v="-"/>
    <s v="-"/>
    <s v="-"/>
    <s v="-"/>
    <s v="-"/>
    <s v="-"/>
    <s v="-"/>
    <s v="-"/>
    <s v="-"/>
    <s v="1"/>
    <s v="INFRAESTRUCTURA"/>
    <s v=" CORPORACIÓN DE BS. AS. SUR S.E."/>
    <s v="CABA"/>
    <s v="8"/>
    <s v="ROCA Nº 5252"/>
    <d v="2010-02-02T00:00:00"/>
    <d v="2011-06-07T00:00:00"/>
    <n v="1252803"/>
    <n v="247303.61"/>
    <n v="0"/>
    <n v="1500106.61"/>
    <s v="-"/>
    <n v="1400722.41"/>
    <n v="99384.2"/>
    <s v="-"/>
    <s v="-"/>
    <s v="-"/>
    <n v="0"/>
    <n v="0"/>
    <s v="-"/>
    <s v="-"/>
    <s v="-"/>
    <s v="-"/>
    <s v="-"/>
    <s v="-"/>
    <s v="-"/>
    <s v="-"/>
    <s v="-"/>
  </r>
  <r>
    <n v="2449"/>
    <x v="2"/>
    <s v="06. PLAN SANITARIO DE EMERGENCIA"/>
    <s v="-"/>
    <s v="-"/>
    <s v="-"/>
    <s v="ACCIONES EN ÁREAS DE ESPECIAL MANEJO"/>
    <s v="-"/>
    <s v="MEJORAMIENTO DE FRENTES SOBRE CANCHA DE FUTBOL E IGLESIA"/>
    <n v="2"/>
    <x v="14"/>
    <s v="-"/>
    <x v="21"/>
    <x v="44"/>
    <s v="-"/>
    <s v="0. CD 06/10"/>
    <s v="-"/>
    <s v="-"/>
    <s v="-"/>
    <s v="-"/>
    <s v="-"/>
    <s v="-"/>
    <s v="-"/>
    <s v="-"/>
    <s v="-"/>
    <s v="-"/>
    <s v="1"/>
    <s v="INFRAESTRUCTURA"/>
    <s v=" CORPORACIÓN DE BS. AS. SUR S.E."/>
    <s v="CABA"/>
    <s v="7"/>
    <s v="COMUNA 7"/>
    <s v="-"/>
    <s v="-"/>
    <n v="0"/>
    <n v="0"/>
    <n v="0"/>
    <n v="0"/>
    <s v="-"/>
    <n v="235669.34"/>
    <s v="-"/>
    <s v="-"/>
    <s v="-"/>
    <s v="-"/>
    <n v="0"/>
    <n v="0"/>
    <s v="-"/>
    <s v="-"/>
    <s v="-"/>
    <s v="-"/>
    <s v="-"/>
    <s v="-"/>
    <s v="-"/>
    <s v="-"/>
    <s v="-"/>
  </r>
  <r>
    <n v="2451"/>
    <x v="2"/>
    <s v="06. PLAN SANITARIO DE EMERGENCIA"/>
    <s v="-"/>
    <s v="-"/>
    <s v="-"/>
    <s v="GENERACIÓN DE ESPACIOS VERDES"/>
    <s v="-"/>
    <s v="CONSTRUCCIÓN DE PLAZA EN VILLA 3"/>
    <n v="2"/>
    <x v="14"/>
    <s v="-"/>
    <x v="21"/>
    <x v="44"/>
    <s v="-"/>
    <s v="0. LP 16/09"/>
    <s v="-"/>
    <s v="-"/>
    <s v="-"/>
    <s v="-"/>
    <s v="-"/>
    <s v="-"/>
    <s v="-"/>
    <s v="-"/>
    <s v="-"/>
    <s v="-"/>
    <s v="1"/>
    <s v="INFRAESTRUCTURA"/>
    <s v=" CORPORACIÓN DE BS. AS. SUR S.E."/>
    <s v="CABA"/>
    <s v="8"/>
    <s v="MANZANA  5, SECTOR 106H, VILLA SOLDATI"/>
    <d v="2010-01-23T00:00:00"/>
    <d v="2011-10-14T00:00:00"/>
    <n v="1029242"/>
    <n v="0"/>
    <n v="0"/>
    <n v="1029241.51"/>
    <s v="-"/>
    <n v="952277.71"/>
    <n v="72898.880000000005"/>
    <s v="-"/>
    <s v="-"/>
    <s v="-"/>
    <n v="0"/>
    <n v="0"/>
    <s v="-"/>
    <s v="-"/>
    <s v="-"/>
    <s v="-"/>
    <s v="-"/>
    <s v="-"/>
    <s v="-"/>
    <s v="-"/>
    <s v="-"/>
  </r>
  <r>
    <n v="2452"/>
    <x v="2"/>
    <s v="06. PLAN SANITARIO DE EMERGENCIA"/>
    <s v="-"/>
    <s v="-"/>
    <s v="-"/>
    <s v="ACCIONES EN ÁREAS DE ESPECIAL MANEJO"/>
    <s v="-"/>
    <s v="MEJORAMIENTO DE CALLES INTERNAS CON CONCRETO ASFÁLTICO"/>
    <n v="2"/>
    <x v="14"/>
    <s v="-"/>
    <x v="21"/>
    <x v="44"/>
    <s v="-"/>
    <s v="0. LP 12/09"/>
    <s v="-"/>
    <s v="-"/>
    <s v="-"/>
    <s v="-"/>
    <s v="-"/>
    <s v="-"/>
    <s v="-"/>
    <s v="-"/>
    <s v="-"/>
    <s v="-"/>
    <s v="1"/>
    <s v="INFRAESTRUCTURA"/>
    <s v=" CORPORACIÓN DE BS. AS. SUR S.E."/>
    <s v="CABA"/>
    <s v="7"/>
    <s v="CALLES INTERNAS EN LA  ZONA NORTE Y ZONA SUR DE LA VILLA 1-11-14. ( AV. ESTEBAN BONORINO, AV. RIESTRA, VARELA Y OCEANÍA Y NORTE) "/>
    <d v="2010-02-04T00:00:00"/>
    <d v="2011-05-22T00:00:00"/>
    <n v="1420013"/>
    <n v="627734.07999999996"/>
    <n v="0"/>
    <n v="2047746.91"/>
    <s v="-"/>
    <n v="1935534.38"/>
    <s v="-"/>
    <n v="112212.53"/>
    <s v="-"/>
    <s v="-"/>
    <n v="0"/>
    <n v="0"/>
    <s v="-"/>
    <s v="-"/>
    <s v="-"/>
    <s v="-"/>
    <s v="-"/>
    <s v="-"/>
    <s v="-"/>
    <s v="-"/>
    <s v="-"/>
  </r>
  <r>
    <n v="2453"/>
    <x v="2"/>
    <s v="06. PLAN SANITARIO DE EMERGENCIA"/>
    <s v="-"/>
    <s v="-"/>
    <s v="-"/>
    <s v="EQUIPAMIENTO COMUNITARIO"/>
    <s v="-"/>
    <s v="OBRAS COMPLEMENTARIAS EN COMPLEJO HABITACIONAL DE 180 VIVIENDAS"/>
    <n v="2"/>
    <x v="14"/>
    <s v="-"/>
    <x v="21"/>
    <x v="44"/>
    <s v="-"/>
    <s v="0. LP 07/10"/>
    <s v="-"/>
    <s v="-"/>
    <s v="-"/>
    <s v="-"/>
    <s v="-"/>
    <s v="-"/>
    <s v="-"/>
    <s v="-"/>
    <s v="-"/>
    <s v="-"/>
    <s v="1"/>
    <s v="INFRAESTRUCTURA"/>
    <s v=" CORPORACIÓN DE BS. AS. SUR S.E."/>
    <s v="CABA"/>
    <s v="8"/>
    <s v="AV. FERNÁNDEZ DE LA CRUZ Y LACARRA"/>
    <d v="2010-09-06T00:00:00"/>
    <s v="RESCINDIDO 29/08/2012"/>
    <n v="4003004"/>
    <n v="-63430.39"/>
    <n v="0"/>
    <n v="3939573.46"/>
    <s v="-"/>
    <n v="657506.97"/>
    <n v="1985534.73"/>
    <n v="77042.679999999993"/>
    <s v="-"/>
    <s v="-"/>
    <n v="0"/>
    <n v="0"/>
    <s v="-"/>
    <s v="-"/>
    <s v="-"/>
    <s v="-"/>
    <s v="-"/>
    <s v="-"/>
    <s v="-"/>
    <s v="-"/>
    <s v="-"/>
  </r>
  <r>
    <n v="2454"/>
    <x v="2"/>
    <s v="06. PLAN SANITARIO DE EMERGENCIA"/>
    <s v="-"/>
    <s v="-"/>
    <s v="-"/>
    <s v="INFRAESTRUCTURA DE SERVICIOS BÁSICOS"/>
    <s v="-"/>
    <s v="INFRAESTRUCTURA DE REDES INTERNAS Y EXTERNAS PARA 204 VIVIENDAS"/>
    <n v="2"/>
    <x v="14"/>
    <s v="-"/>
    <x v="21"/>
    <x v="44"/>
    <s v="-"/>
    <s v="0. LP 06/10"/>
    <s v="-"/>
    <s v="-"/>
    <s v="-"/>
    <s v="-"/>
    <s v="-"/>
    <s v="-"/>
    <s v="-"/>
    <s v="-"/>
    <s v="-"/>
    <s v="-"/>
    <s v="1"/>
    <s v="CONSTRUCCIÓN DE VIVIENDAS"/>
    <s v=" CORPORACIÓN DE BS. AS. SUR S.E."/>
    <s v="CABA"/>
    <s v="8"/>
    <s v="CALLE PORTELLA; E/ AV. CASTAÑARES; AV. LAFUENTE "/>
    <d v="2011-08-19T00:00:00"/>
    <d v="2011-05-26T00:00:00"/>
    <n v="5121534"/>
    <n v="398967.5"/>
    <n v="0"/>
    <n v="5520501.4900000002"/>
    <s v="-"/>
    <n v="841229.34"/>
    <n v="2472690.2000000002"/>
    <s v="-"/>
    <s v="-"/>
    <s v="-"/>
    <n v="0"/>
    <n v="0"/>
    <s v="-"/>
    <s v="-"/>
    <s v="-"/>
    <s v="-"/>
    <s v="-"/>
    <s v="-"/>
    <s v="-"/>
    <s v="-"/>
    <s v="-"/>
  </r>
  <r>
    <n v="2455"/>
    <x v="2"/>
    <s v="06. PLAN SANITARIO DE EMERGENCIA"/>
    <s v="-"/>
    <s v="-"/>
    <s v="-"/>
    <s v="EQUIPAMIENTO COMUNITARIO"/>
    <s v="-"/>
    <s v="OBRAS COMPLEMENTARIAS EN COMPLEJO HABITACIONAL DE 168 VIVIENDAS"/>
    <n v="2"/>
    <x v="14"/>
    <s v="-"/>
    <x v="21"/>
    <x v="44"/>
    <s v="-"/>
    <s v="0. LP 05/10"/>
    <s v="-"/>
    <s v="-"/>
    <s v="-"/>
    <s v="-"/>
    <s v="-"/>
    <s v="-"/>
    <s v="-"/>
    <s v="-"/>
    <s v="-"/>
    <s v="-"/>
    <s v="1"/>
    <s v="CONSTRUCCIÓN DE VIVIENDAS"/>
    <s v=" CORPORACIÓN DE BS. AS. SUR S.E."/>
    <s v="CABA"/>
    <s v="8"/>
    <s v="MZ. CALLES SALADILLO, ECHEANDÍA, JOSÉ LEÓN SUAREZ; ZUVIRÍA - CIR.1 / SEC.78 / MZ. 20 / PARC. 00"/>
    <d v="2010-06-04T00:00:00"/>
    <s v="PENDIENTE AYSA- EDESUR"/>
    <n v="1684316"/>
    <n v="133973.19"/>
    <n v="0"/>
    <n v="1818288.91"/>
    <s v="-"/>
    <n v="625340.81000000006"/>
    <n v="1029935.03"/>
    <n v="163010.42000000001"/>
    <s v="-"/>
    <s v="-"/>
    <n v="0"/>
    <n v="0"/>
    <s v="-"/>
    <s v="-"/>
    <s v="-"/>
    <s v="-"/>
    <s v="-"/>
    <s v="-"/>
    <s v="-"/>
    <s v="-"/>
    <s v="-"/>
  </r>
  <r>
    <n v="2457"/>
    <x v="2"/>
    <s v="06. PLAN SANITARIO DE EMERGENCIA"/>
    <s v="-"/>
    <s v="-"/>
    <s v="-"/>
    <s v="ACCIONES EN ÁREAS DE ESPECIAL MANEJO"/>
    <s v="-"/>
    <s v="CENTRO DE ACTIVIDADES PARROQUIALES"/>
    <n v="2"/>
    <x v="14"/>
    <s v="-"/>
    <x v="21"/>
    <x v="44"/>
    <s v="-"/>
    <s v="0. LP 02/10"/>
    <s v="-"/>
    <s v="-"/>
    <s v="-"/>
    <s v="-"/>
    <s v="-"/>
    <s v="-"/>
    <s v="-"/>
    <s v="-"/>
    <s v="-"/>
    <s v="-"/>
    <s v="1"/>
    <s v="INFRAESTRUCTURA"/>
    <s v=" CORPORACIÓN DE BS. AS. SUR S.E."/>
    <s v="CABA"/>
    <s v="8"/>
    <s v="COMUNA 8"/>
    <s v="-"/>
    <s v="-"/>
    <n v="0"/>
    <n v="0"/>
    <n v="0"/>
    <n v="0"/>
    <s v="-"/>
    <n v="309314.57"/>
    <n v="168733.41"/>
    <s v="-"/>
    <s v="-"/>
    <s v="-"/>
    <n v="0"/>
    <n v="0"/>
    <s v="-"/>
    <s v="-"/>
    <s v="-"/>
    <s v="-"/>
    <s v="-"/>
    <s v="-"/>
    <s v="-"/>
    <s v="-"/>
    <s v="-"/>
  </r>
  <r>
    <n v="2460"/>
    <x v="0"/>
    <s v="06. PLAN SANITARIO DE EMERGENCIA"/>
    <s v="-"/>
    <s v="-"/>
    <s v="-"/>
    <s v="MEJORA Y MANTENIMIENTO"/>
    <s v="SISTEMA CLOACAS LA MATANZA"/>
    <s v="INSTALACIÓN BOCAS DE REGISTRO PROGRAMADA"/>
    <n v="2"/>
    <x v="0"/>
    <n v="356"/>
    <x v="0"/>
    <x v="0"/>
    <n v="5"/>
    <s v="1211430"/>
    <n v="5"/>
    <s v="-"/>
    <n v="11"/>
    <n v="5"/>
    <n v="5"/>
    <n v="7"/>
    <n v="753"/>
    <n v="3"/>
    <n v="8"/>
    <n v="96"/>
    <s v="2"/>
    <s v="SIN P3"/>
    <s v="-"/>
    <s v="LA MATANZA"/>
    <s v="LA MATANZA"/>
    <s v="LOCALIZACIÓN 59-VER ANEXO LOCALIZACIÓN EXACTA"/>
    <d v="2012-01-01T00:00:00"/>
    <d v="2012-12-31T00:00:00"/>
    <s v="NOTA 9"/>
    <s v="NOTA 9"/>
    <n v="0"/>
    <s v="NOTA 9"/>
    <s v="-"/>
    <s v="-"/>
    <s v="-"/>
    <n v="218225.8309"/>
    <n v="8428.6180000000004"/>
    <s v="-"/>
    <n v="0"/>
    <n v="0"/>
    <n v="0"/>
    <n v="0"/>
    <n v="0"/>
    <n v="0"/>
    <s v="-"/>
    <s v="FINALIZADO"/>
    <n v="1"/>
    <n v="1"/>
    <s v="-"/>
  </r>
  <r>
    <n v="2461"/>
    <x v="2"/>
    <s v="06. PLAN SANITARIO DE EMERGENCIA"/>
    <s v="-"/>
    <s v="-"/>
    <s v="-"/>
    <s v="NUEVO CENTRO EDUCATIVO"/>
    <s v="-"/>
    <s v="REFACCIÓN DE ESCUELA CIRCO"/>
    <n v="2"/>
    <x v="14"/>
    <s v="-"/>
    <x v="21"/>
    <x v="44"/>
    <s v="-"/>
    <s v="0. CD 09/10"/>
    <s v="-"/>
    <s v="-"/>
    <s v="-"/>
    <s v="-"/>
    <s v="-"/>
    <s v="-"/>
    <s v="-"/>
    <s v="-"/>
    <s v="-"/>
    <s v="-"/>
    <s v="1"/>
    <s v="INFRAESTRUCTURA"/>
    <s v=" CORPORACIÓN DE BS. AS. SUR S.E."/>
    <s v="CABA"/>
    <s v="4"/>
    <s v="COMUNA 4"/>
    <s v="-"/>
    <s v="-"/>
    <n v="0"/>
    <n v="0"/>
    <n v="0"/>
    <n v="0"/>
    <s v="-"/>
    <n v="173682.9"/>
    <s v="-"/>
    <s v="-"/>
    <s v="-"/>
    <s v="-"/>
    <n v="0"/>
    <n v="0"/>
    <s v="-"/>
    <s v="-"/>
    <s v="-"/>
    <s v="-"/>
    <s v="-"/>
    <s v="-"/>
    <s v="-"/>
    <s v="-"/>
    <s v="-"/>
  </r>
  <r>
    <n v="2462"/>
    <x v="2"/>
    <s v="06. PLAN SANITARIO DE EMERGENCIA"/>
    <s v="-"/>
    <s v="-"/>
    <s v="-"/>
    <s v="GENERACIÓN DE ESPACIOS VERDES"/>
    <s v="-"/>
    <s v="CONSTRUCCIÓN DE REJAS Y PORTONES EN EN PLAZA"/>
    <n v="2"/>
    <x v="14"/>
    <s v="-"/>
    <x v="21"/>
    <x v="44"/>
    <s v="-"/>
    <s v="0. CD 07/10"/>
    <s v="-"/>
    <s v="-"/>
    <s v="-"/>
    <s v="-"/>
    <s v="-"/>
    <s v="-"/>
    <s v="-"/>
    <s v="-"/>
    <s v="-"/>
    <s v="-"/>
    <s v="1"/>
    <s v="INFRAESTRUCTURA"/>
    <s v=" CORPORACIÓN DE BS. AS. SUR S.E."/>
    <s v="CABA"/>
    <s v="4"/>
    <s v="COMUNA 4"/>
    <s v="-"/>
    <s v="-"/>
    <n v="0"/>
    <n v="0"/>
    <n v="0"/>
    <n v="0"/>
    <s v="-"/>
    <n v="45103.76"/>
    <n v="25434.39"/>
    <s v="-"/>
    <s v="-"/>
    <s v="-"/>
    <n v="0"/>
    <n v="0"/>
    <s v="-"/>
    <s v="-"/>
    <s v="-"/>
    <s v="-"/>
    <s v="-"/>
    <s v="-"/>
    <s v="-"/>
    <s v="-"/>
    <s v="-"/>
  </r>
  <r>
    <n v="2465"/>
    <x v="2"/>
    <s v="06. PLAN SANITARIO DE EMERGENCIA"/>
    <s v="-"/>
    <s v="-"/>
    <s v="-"/>
    <s v="MEJORAMIENTOS DE VIVIENDA EXISTENTE"/>
    <s v="BARRIO COMUNA 9"/>
    <s v="DEMOLICIÓN Y RECONSTRUCCIÓN PARCIAL DE 2 VIVIENDAS"/>
    <n v="2"/>
    <x v="14"/>
    <s v="-"/>
    <x v="21"/>
    <x v="44"/>
    <s v="-"/>
    <s v="0. CD 31/10"/>
    <s v="-"/>
    <s v="-"/>
    <s v="-"/>
    <s v="-"/>
    <s v="-"/>
    <s v="-"/>
    <s v="-"/>
    <s v="-"/>
    <s v="-"/>
    <s v="-"/>
    <s v="1"/>
    <s v="INFRAESTRUCTURA"/>
    <s v=" CORPORACIÓN DE BS. AS. SUR S.E."/>
    <s v="CABA"/>
    <s v="9"/>
    <s v="RIESTRA Y CAMILO TORRES      "/>
    <d v="2010-04-07T00:00:00"/>
    <d v="2011-01-07T00:00:00"/>
    <n v="117550"/>
    <n v="0"/>
    <n v="0"/>
    <n v="117549.81"/>
    <s v="-"/>
    <n v="29387.45"/>
    <n v="88162.35"/>
    <s v="-"/>
    <s v="-"/>
    <s v="-"/>
    <n v="0"/>
    <n v="0"/>
    <s v="-"/>
    <s v="-"/>
    <s v="-"/>
    <s v="-"/>
    <s v="-"/>
    <s v="-"/>
    <s v="-"/>
    <s v="-"/>
    <s v="-"/>
  </r>
  <r>
    <n v="2466"/>
    <x v="2"/>
    <s v="06. PLAN SANITARIO DE EMERGENCIA"/>
    <s v="-"/>
    <s v="-"/>
    <s v="-"/>
    <s v="ACCIONES EN ÁREAS DE ESPECIAL MANEJO"/>
    <s v="-"/>
    <s v="CENTRO DE PRIMERA INFANCIA PAMPERITO"/>
    <n v="2"/>
    <x v="14"/>
    <s v="-"/>
    <x v="21"/>
    <x v="44"/>
    <s v="-"/>
    <s v="0. LP 09/09"/>
    <s v="-"/>
    <s v="-"/>
    <s v="-"/>
    <s v="-"/>
    <s v="-"/>
    <s v="-"/>
    <s v="-"/>
    <s v="-"/>
    <s v="-"/>
    <s v="-"/>
    <s v="1"/>
    <s v="INFRAESTRUCTURA"/>
    <s v=" CORPORACIÓN DE BS. AS. SUR S.E."/>
    <s v="CABA"/>
    <s v="7"/>
    <s v="AV. RIESTRA S/Nº E/ CALLE CAMILO TORRES Y MATANZA - VILLA 1-11-14"/>
    <d v="2009-11-09T00:00:00"/>
    <d v="2010-12-07T00:00:00"/>
    <n v="926295"/>
    <n v="0"/>
    <n v="0"/>
    <n v="926294.93"/>
    <n v="138944.24"/>
    <n v="787350.69"/>
    <s v="-"/>
    <s v="-"/>
    <s v="-"/>
    <s v="-"/>
    <n v="0"/>
    <n v="0"/>
    <s v="-"/>
    <s v="-"/>
    <s v="-"/>
    <s v="-"/>
    <s v="-"/>
    <s v="-"/>
    <s v="-"/>
    <s v="-"/>
    <s v="-"/>
  </r>
  <r>
    <n v="2467"/>
    <x v="2"/>
    <s v="06. PLAN SANITARIO DE EMERGENCIA"/>
    <s v="-"/>
    <s v="-"/>
    <s v="-"/>
    <s v="NUEVO EFECTOR DE SALUD"/>
    <s v="-"/>
    <s v="CONSTRUCCIÓN POLO PRODUCTIVO Y CENTRO DE SALUD"/>
    <n v="2"/>
    <x v="14"/>
    <s v="-"/>
    <x v="21"/>
    <x v="44"/>
    <s v="-"/>
    <s v="0. LP 15/08"/>
    <s v="-"/>
    <s v="-"/>
    <s v="-"/>
    <s v="-"/>
    <s v="-"/>
    <s v="-"/>
    <s v="-"/>
    <s v="-"/>
    <s v="-"/>
    <s v="-"/>
    <s v="1"/>
    <s v="INFRAESTRUCTURA"/>
    <s v=" CORPORACIÓN DE BS. AS. SUR S.E."/>
    <s v="CABA"/>
    <s v="8"/>
    <s v="JOSE BARROS PAZOS ESQUINA LACARRA EN EL BARRIO LOS PILETONES  DE VILLA SOLDATI"/>
    <d v="2009-04-28T00:00:00"/>
    <d v="2010-11-12T00:00:00"/>
    <n v="2835961"/>
    <n v="0"/>
    <n v="0"/>
    <n v="2835961.15"/>
    <n v="1520487.08"/>
    <n v="1315474.07"/>
    <s v="-"/>
    <s v="-"/>
    <s v="-"/>
    <s v="-"/>
    <n v="0"/>
    <n v="0"/>
    <s v="-"/>
    <s v="-"/>
    <s v="-"/>
    <s v="-"/>
    <s v="-"/>
    <s v="-"/>
    <s v="-"/>
    <s v="-"/>
    <s v="-"/>
  </r>
  <r>
    <n v="2468"/>
    <x v="2"/>
    <s v="06. PLAN SANITARIO DE EMERGENCIA"/>
    <s v="-"/>
    <s v="-"/>
    <s v="-"/>
    <s v="EQUIPAMIENTO COMUNITARIO"/>
    <s v="-"/>
    <s v="REFACCIÓN DE VIVIENDAS PARA REUBICACIÓN DE FAMILIAS"/>
    <n v="2"/>
    <x v="14"/>
    <s v="-"/>
    <x v="21"/>
    <x v="44"/>
    <s v="-"/>
    <s v="0. CD 52/08"/>
    <s v="-"/>
    <s v="-"/>
    <s v="-"/>
    <s v="-"/>
    <s v="-"/>
    <s v="-"/>
    <s v="-"/>
    <s v="-"/>
    <s v="-"/>
    <s v="-"/>
    <s v="1"/>
    <s v="INFRAESTRUCTURA"/>
    <s v=" CORPORACIÓN DE BS. AS. SUR S.E."/>
    <s v="CABA"/>
    <s v="8"/>
    <s v="CALLES SUBIRÍA, JOSÉ LEÓN SUAREZ, SALADILLO Y ECHEANDIA - BARRIO PIRELLI- VILLA 17 "/>
    <d v="2008-12-23T00:00:00"/>
    <d v="2009-07-23T00:00:00"/>
    <n v="162424"/>
    <n v="0"/>
    <n v="0"/>
    <n v="162424.35"/>
    <n v="162424.35"/>
    <s v="-"/>
    <s v="-"/>
    <s v="-"/>
    <s v="-"/>
    <s v="-"/>
    <n v="0"/>
    <n v="0"/>
    <s v="-"/>
    <s v="-"/>
    <s v="-"/>
    <s v="-"/>
    <s v="-"/>
    <s v="-"/>
    <s v="-"/>
    <s v="-"/>
    <s v="-"/>
  </r>
  <r>
    <n v="2469"/>
    <x v="2"/>
    <s v="06. PLAN SANITARIO DE EMERGENCIA"/>
    <s v="-"/>
    <s v="-"/>
    <s v="-"/>
    <s v="MEJORAMIENTOS DE VIVIENDA EXISTENTE"/>
    <s v="BARRIO FLORES"/>
    <s v="CONSTRUCCIÓN CERCO PERIMETRAL Y PORTONES"/>
    <n v="2"/>
    <x v="14"/>
    <s v="-"/>
    <x v="21"/>
    <x v="44"/>
    <s v="-"/>
    <s v="-"/>
    <s v="-"/>
    <s v="-"/>
    <s v="-"/>
    <s v="-"/>
    <s v="-"/>
    <s v="-"/>
    <s v="-"/>
    <s v="-"/>
    <s v="-"/>
    <s v="-"/>
    <s v="1"/>
    <s v="-"/>
    <s v="-"/>
    <s v="CABA"/>
    <s v="FLORES"/>
    <s v="-"/>
    <s v="-"/>
    <s v="-"/>
    <s v="-"/>
    <s v="-"/>
    <s v="-"/>
    <s v="-"/>
    <s v="-"/>
    <n v="204552.39"/>
    <s v="-"/>
    <s v="-"/>
    <s v="-"/>
    <s v="-"/>
    <n v="0"/>
    <n v="0"/>
    <s v="-"/>
    <s v="-"/>
    <s v="-"/>
    <s v="-"/>
    <s v="-"/>
    <s v="-"/>
    <s v="-"/>
    <s v="-"/>
    <s v="-"/>
  </r>
  <r>
    <n v="2470"/>
    <x v="2"/>
    <s v="06. PLAN SANITARIO DE EMERGENCIA"/>
    <s v="-"/>
    <s v="-"/>
    <s v="-"/>
    <s v="INFRAESTRUCTURA DE SERVICIOS BÁSICOS"/>
    <s v="-"/>
    <s v="TENDIDO DE ALIMENTACIÓN ELÉCTRICA"/>
    <n v="2"/>
    <x v="14"/>
    <s v="-"/>
    <x v="21"/>
    <x v="44"/>
    <s v="-"/>
    <s v="0. CD 30/08"/>
    <s v="-"/>
    <s v="-"/>
    <s v="-"/>
    <s v="-"/>
    <s v="-"/>
    <s v="-"/>
    <s v="-"/>
    <s v="-"/>
    <s v="-"/>
    <s v="-"/>
    <s v="1"/>
    <s v="INFRAESTRUCTURA"/>
    <s v=" CORPORACIÓN DE BS. AS. SUR S.E."/>
    <s v="CABA"/>
    <s v="8"/>
    <s v="CALLES SUBIRÍA, JOSÉ LEÓN SUAREZ, SALADILLO Y ECHEANDIA - BARRIO PIRELLI- VILLA 18"/>
    <d v="2008-09-01T00:00:00"/>
    <d v="2009-04-13T00:00:00"/>
    <n v="96964"/>
    <n v="0"/>
    <n v="0"/>
    <n v="96964.09"/>
    <n v="75364.72"/>
    <s v="-"/>
    <n v="21599.37"/>
    <s v="-"/>
    <s v="-"/>
    <s v="-"/>
    <n v="0"/>
    <n v="0"/>
    <s v="-"/>
    <s v="-"/>
    <s v="-"/>
    <s v="-"/>
    <s v="-"/>
    <s v="-"/>
    <s v="-"/>
    <s v="-"/>
    <s v="-"/>
  </r>
  <r>
    <n v="2471"/>
    <x v="2"/>
    <s v="06. PLAN SANITARIO DE EMERGENCIA"/>
    <s v="-"/>
    <s v="-"/>
    <s v="-"/>
    <s v="EQUIPAMIENTO COMUNITARIO"/>
    <s v="-"/>
    <s v="OBRA INFRAESCTRUCTURA EN COMEDOR MAMI (VILLA 1-11-14)"/>
    <n v="2"/>
    <x v="14"/>
    <s v="-"/>
    <x v="21"/>
    <x v="44"/>
    <s v="-"/>
    <s v="-"/>
    <s v="-"/>
    <s v="-"/>
    <s v="-"/>
    <s v="-"/>
    <s v="-"/>
    <s v="-"/>
    <s v="-"/>
    <s v="-"/>
    <s v="-"/>
    <s v="-"/>
    <s v="1"/>
    <s v="-"/>
    <s v="-"/>
    <s v="CABA"/>
    <s v="FLORES"/>
    <s v="-"/>
    <s v="-"/>
    <s v="-"/>
    <s v="-"/>
    <s v="-"/>
    <s v="-"/>
    <s v="-"/>
    <s v="-"/>
    <n v="690517.9"/>
    <s v="-"/>
    <s v="-"/>
    <s v="-"/>
    <s v="-"/>
    <n v="0"/>
    <n v="0"/>
    <s v="-"/>
    <s v="-"/>
    <s v="-"/>
    <s v="-"/>
    <s v="-"/>
    <s v="-"/>
    <s v="-"/>
    <s v="-"/>
    <s v="-"/>
  </r>
  <r>
    <n v="2472"/>
    <x v="2"/>
    <s v="06. PLAN SANITARIO DE EMERGENCIA"/>
    <s v="-"/>
    <s v="-"/>
    <s v="-"/>
    <s v="RED VIAL Y PEATONAL"/>
    <s v="RED VIAL Y PEATONAL COMUNA 7"/>
    <s v="APERTURA CALLE OCEANÍA, CONSTRUCCIÓN DE VEREDAS, MURO DIVISORIO E ILUMINACIÓN PÚBLICA"/>
    <n v="2"/>
    <x v="14"/>
    <s v="-"/>
    <x v="21"/>
    <x v="44"/>
    <s v="-"/>
    <s v="0. LP 11/10"/>
    <s v="-"/>
    <s v="-"/>
    <s v="-"/>
    <s v="-"/>
    <s v="-"/>
    <s v="-"/>
    <s v="-"/>
    <s v="-"/>
    <s v="-"/>
    <s v="-"/>
    <s v="1"/>
    <s v="INFRAESTRUCTURA"/>
    <s v=" CORPORACIÓN DE BS. AS. SUR S.E."/>
    <s v="CABA"/>
    <s v="7"/>
    <s v="CALLE OCEANÍA Y VARELA . VILLA 1.11.14 "/>
    <d v="2011-04-04T00:00:00"/>
    <d v="2012-04-11T00:00:00"/>
    <n v="1161947"/>
    <n v="191752.40000000002"/>
    <n v="0"/>
    <n v="1353699.6400000001"/>
    <s v="-"/>
    <s v="-"/>
    <n v="1353699.65"/>
    <s v="-"/>
    <s v="-"/>
    <s v="-"/>
    <n v="0"/>
    <n v="0"/>
    <s v="-"/>
    <s v="-"/>
    <s v="-"/>
    <s v="-"/>
    <s v="-"/>
    <s v="-"/>
    <s v="-"/>
    <s v="-"/>
    <s v="-"/>
  </r>
  <r>
    <n v="2473"/>
    <x v="2"/>
    <s v="06. PLAN SANITARIO DE EMERGENCIA"/>
    <s v="-"/>
    <s v="-"/>
    <s v="-"/>
    <s v="RED VIAL Y PEATONAL"/>
    <s v="-"/>
    <s v="PAVIMENTO DE HORMIGÓN TRAMO FALTANTE"/>
    <n v="2"/>
    <x v="14"/>
    <s v="-"/>
    <x v="21"/>
    <x v="44"/>
    <s v="-"/>
    <s v="0. CD 47/09"/>
    <s v="-"/>
    <s v="-"/>
    <s v="-"/>
    <s v="-"/>
    <s v="-"/>
    <s v="-"/>
    <s v="-"/>
    <s v="-"/>
    <s v="-"/>
    <s v="-"/>
    <s v="1"/>
    <s v="INFRAESTRUCTURA"/>
    <s v=" CORPORACIÓN DE BS. AS. SUR S.E."/>
    <s v="CABA"/>
    <s v="7"/>
    <s v="CALLE RIESTRA ESQ. CAMILO TORRES Y CHARRÚA -VILLA 1-11-14"/>
    <d v="2010-02-13T00:00:00"/>
    <d v="2011-11-03T00:00:00"/>
    <n v="126135"/>
    <n v="79098.8"/>
    <n v="0"/>
    <n v="205233.31"/>
    <s v="-"/>
    <n v="25226.9"/>
    <n v="180006.41"/>
    <s v="-"/>
    <s v="-"/>
    <s v="-"/>
    <n v="0"/>
    <n v="0"/>
    <s v="-"/>
    <s v="-"/>
    <s v="-"/>
    <s v="-"/>
    <s v="-"/>
    <s v="-"/>
    <s v="-"/>
    <s v="-"/>
    <s v="-"/>
  </r>
  <r>
    <n v="2474"/>
    <x v="2"/>
    <s v="06. PLAN SANITARIO DE EMERGENCIA"/>
    <s v="-"/>
    <s v="-"/>
    <s v="-"/>
    <s v="EQUIPAMIENTO COMUNITARIO"/>
    <s v="-"/>
    <s v="OBRA DE INFRAESCTRUCTURA POLIDEPORTIVO LOS PILETONES"/>
    <n v="2"/>
    <x v="14"/>
    <s v="-"/>
    <x v="21"/>
    <x v="44"/>
    <s v="-"/>
    <s v="-"/>
    <s v="-"/>
    <s v="-"/>
    <s v="-"/>
    <s v="-"/>
    <s v="-"/>
    <s v="-"/>
    <s v="-"/>
    <s v="-"/>
    <s v="-"/>
    <s v="-"/>
    <s v="1"/>
    <s v="-"/>
    <s v="-"/>
    <s v="CABA"/>
    <s v="VILLA SOLDATI"/>
    <s v="-"/>
    <s v="-"/>
    <s v="-"/>
    <s v="-"/>
    <s v="-"/>
    <s v="-"/>
    <s v="-"/>
    <s v="-"/>
    <n v="3071253.73"/>
    <s v="-"/>
    <s v="-"/>
    <s v="-"/>
    <s v="-"/>
    <n v="0"/>
    <n v="0"/>
    <s v="-"/>
    <s v="-"/>
    <s v="-"/>
    <s v="-"/>
    <s v="-"/>
    <s v="-"/>
    <s v="-"/>
    <s v="-"/>
    <s v="-"/>
  </r>
  <r>
    <n v="2475"/>
    <x v="2"/>
    <s v="06. PLAN SANITARIO DE EMERGENCIA"/>
    <s v="-"/>
    <s v="-"/>
    <s v="-"/>
    <s v="EQUIPAMIENTO COMUNITARIO"/>
    <s v="COMEDOR COMUNITARIO VILLA LUGANO"/>
    <s v="OBRA CONSTRUCCIÓN COMEDOR COMUNITARIO (LOS PASTORICITOS)"/>
    <n v="2"/>
    <x v="14"/>
    <s v="-"/>
    <x v="21"/>
    <x v="44"/>
    <s v="-"/>
    <s v="-"/>
    <s v="-"/>
    <s v="-"/>
    <s v="-"/>
    <s v="-"/>
    <s v="-"/>
    <s v="-"/>
    <s v="-"/>
    <s v="-"/>
    <s v="-"/>
    <s v="-"/>
    <s v="1"/>
    <s v="-"/>
    <s v="-"/>
    <s v="CABA"/>
    <s v="VILLA LUGANO"/>
    <s v="-"/>
    <s v="-"/>
    <s v="-"/>
    <s v="-"/>
    <s v="-"/>
    <s v="-"/>
    <s v="-"/>
    <s v="-"/>
    <n v="253742.9"/>
    <s v="-"/>
    <s v="-"/>
    <s v="-"/>
    <s v="-"/>
    <n v="0"/>
    <n v="0"/>
    <s v="-"/>
    <s v="-"/>
    <s v="-"/>
    <s v="-"/>
    <s v="-"/>
    <s v="-"/>
    <s v="-"/>
    <s v="-"/>
    <s v="-"/>
  </r>
  <r>
    <n v="2476"/>
    <x v="2"/>
    <s v="06. PLAN SANITARIO DE EMERGENCIA"/>
    <s v="-"/>
    <s v="-"/>
    <s v="-"/>
    <s v="EQUIPAMIENTO COMUNITARIO"/>
    <s v="CONSTRUCCIÓN SUM Y PATIO DE JUEGOS VILLA LUGANO"/>
    <s v="OBRA CONSTRUCCIÓN SUM Y PATIO DE JUEGOS (VILLA 3)"/>
    <n v="2"/>
    <x v="14"/>
    <s v="-"/>
    <x v="21"/>
    <x v="44"/>
    <s v="-"/>
    <s v="-"/>
    <s v="-"/>
    <s v="-"/>
    <s v="-"/>
    <s v="-"/>
    <s v="-"/>
    <s v="-"/>
    <s v="-"/>
    <s v="-"/>
    <s v="-"/>
    <s v="-"/>
    <s v="1"/>
    <s v="-"/>
    <s v="-"/>
    <s v="CABA"/>
    <s v="VILLA LUGANO"/>
    <s v="-"/>
    <s v="-"/>
    <s v="-"/>
    <s v="-"/>
    <s v="-"/>
    <s v="-"/>
    <s v="-"/>
    <s v="-"/>
    <n v="618450.53"/>
    <s v="-"/>
    <s v="-"/>
    <s v="-"/>
    <s v="-"/>
    <n v="0"/>
    <n v="0"/>
    <s v="-"/>
    <s v="-"/>
    <s v="-"/>
    <s v="-"/>
    <s v="-"/>
    <s v="-"/>
    <s v="-"/>
    <s v="-"/>
    <s v="-"/>
  </r>
  <r>
    <n v="2477"/>
    <x v="2"/>
    <s v="06. PLAN SANITARIO DE EMERGENCIA"/>
    <s v="-"/>
    <s v="-"/>
    <s v="-"/>
    <s v="EQUIPAMIENTO COMUNITARIO"/>
    <s v="-"/>
    <s v="PROSUR HABITAT CONVENIO Nº 4538"/>
    <n v="2"/>
    <x v="14"/>
    <s v="-"/>
    <x v="21"/>
    <x v="44"/>
    <s v="-"/>
    <s v="-"/>
    <s v="-"/>
    <s v="-"/>
    <s v="-"/>
    <s v="-"/>
    <s v="-"/>
    <s v="-"/>
    <s v="-"/>
    <s v="-"/>
    <s v="-"/>
    <s v="-"/>
    <s v="1"/>
    <s v="-"/>
    <s v="-"/>
    <s v="CABA"/>
    <s v="-"/>
    <s v="-"/>
    <s v="-"/>
    <s v="-"/>
    <s v="-"/>
    <s v="-"/>
    <s v="-"/>
    <s v="-"/>
    <n v="114400000"/>
    <s v="-"/>
    <n v="50000000"/>
    <s v="-"/>
    <s v="-"/>
    <s v="-"/>
    <n v="0"/>
    <n v="0"/>
    <s v="-"/>
    <s v="-"/>
    <s v="-"/>
    <s v="-"/>
    <s v="-"/>
    <s v="-"/>
    <s v="-"/>
    <s v="-"/>
    <s v="-"/>
  </r>
  <r>
    <n v="2478"/>
    <x v="2"/>
    <s v="06. PLAN SANITARIO DE EMERGENCIA"/>
    <s v="-"/>
    <s v="-"/>
    <s v="-"/>
    <s v="ACCIONES EN ÁREAS DE ESPECIAL MANEJO"/>
    <s v="-"/>
    <s v=" REMODELACIÓN CENTRO METROPOLITANO DE DISEÑO"/>
    <n v="2"/>
    <x v="14"/>
    <s v="-"/>
    <x v="21"/>
    <x v="44"/>
    <s v="-"/>
    <s v="0. LP 35/06"/>
    <s v="-"/>
    <s v="-"/>
    <s v="-"/>
    <s v="-"/>
    <s v="-"/>
    <s v="-"/>
    <s v="-"/>
    <s v="-"/>
    <s v="-"/>
    <s v="-"/>
    <s v="1"/>
    <s v="INFRAESTRUCTURA"/>
    <s v=" CORPORACIÓN DE BS. AS. SUR S.E."/>
    <s v="CABA"/>
    <s v="4"/>
    <s v="COMUNA 4"/>
    <s v="-"/>
    <s v="-"/>
    <n v="30983915.609999999"/>
    <n v="18830333.600000001"/>
    <n v="0"/>
    <n v="49814249.210000001"/>
    <n v="38438185.119999997"/>
    <n v="10872622.49"/>
    <n v="394284.02"/>
    <s v="-"/>
    <n v="48510.01"/>
    <s v="-"/>
    <n v="0"/>
    <n v="0"/>
    <s v="-"/>
    <s v="-"/>
    <s v="-"/>
    <s v="-"/>
    <s v="-"/>
    <s v="-"/>
    <s v="-"/>
    <s v="-"/>
    <s v="-"/>
  </r>
  <r>
    <n v="2479"/>
    <x v="2"/>
    <s v="06. PLAN SANITARIO DE EMERGENCIA"/>
    <s v="-"/>
    <s v="-"/>
    <s v="-"/>
    <s v="VIVIENDAS NUEVAS"/>
    <s v="COMPLEJO PORTELA"/>
    <s v="CONSTRUCCIÓN 171  VIVIENDAS"/>
    <n v="2"/>
    <x v="14"/>
    <s v="-"/>
    <x v="21"/>
    <x v="44"/>
    <s v="-"/>
    <s v="0. LP 03/08"/>
    <s v="-"/>
    <s v="-"/>
    <s v="-"/>
    <s v="-"/>
    <s v="-"/>
    <s v="-"/>
    <s v="-"/>
    <s v="-"/>
    <s v="-"/>
    <s v="-"/>
    <s v="1"/>
    <s v="INFRAESTRUCTURA"/>
    <s v=" CORPORACIÓN DE BS. AS. SUR S.E."/>
    <s v="CABA"/>
    <s v="8"/>
    <s v="CALLE PORTELLA; E/ AV. CASTAÑARES; AV. LAFUENTE "/>
    <d v="2008-10-01T00:00:00"/>
    <d v="2011-05-24T00:00:00"/>
    <n v="28427749"/>
    <n v="12142916.76"/>
    <n v="0"/>
    <n v="40570666.020000003"/>
    <n v="24348792.129999999"/>
    <n v="10184344.9"/>
    <n v="5896703.9500000002"/>
    <n v="140825.04"/>
    <s v="-"/>
    <s v="-"/>
    <n v="0"/>
    <n v="0"/>
    <s v="-"/>
    <s v="-"/>
    <s v="-"/>
    <s v="-"/>
    <s v="-"/>
    <s v="-"/>
    <s v="-"/>
    <s v="-"/>
    <s v="-"/>
  </r>
  <r>
    <n v="2480"/>
    <x v="2"/>
    <s v="06. PLAN SANITARIO DE EMERGENCIA"/>
    <s v="-"/>
    <s v="-"/>
    <s v="-"/>
    <s v="VIVIENDAS NUEVAS"/>
    <s v="COMPLEJO LACARRA"/>
    <s v="CONSTRUCCIÓN 180 VIVIENDAS"/>
    <n v="2"/>
    <x v="14"/>
    <s v="-"/>
    <x v="21"/>
    <x v="44"/>
    <s v="-"/>
    <s v="0. LP 02/08"/>
    <s v="-"/>
    <s v="-"/>
    <s v="-"/>
    <s v="-"/>
    <s v="-"/>
    <s v="-"/>
    <s v="-"/>
    <s v="-"/>
    <s v="-"/>
    <s v="-"/>
    <s v="1"/>
    <s v="INFRAESTRUCTURA"/>
    <s v=" CORPORACIÓN DE BS. AS. SUR S.E."/>
    <s v="CABA"/>
    <s v="7"/>
    <s v="AV. FERNÁNDEZ DE LA CRUZ Y LACARRA"/>
    <d v="2008-09-24T00:00:00"/>
    <d v="2012-05-31T00:00:00"/>
    <n v="24233703"/>
    <n v="10009445.02"/>
    <n v="0"/>
    <n v="34243147.549999997"/>
    <n v="19266404.32"/>
    <n v="10818042.550000001"/>
    <n v="2489522.4700000002"/>
    <n v="1668879.79"/>
    <s v="-"/>
    <s v="-"/>
    <n v="0"/>
    <n v="0"/>
    <s v="-"/>
    <s v="-"/>
    <s v="-"/>
    <s v="-"/>
    <s v="-"/>
    <s v="-"/>
    <s v="-"/>
    <s v="-"/>
    <s v="-"/>
  </r>
  <r>
    <n v="2481"/>
    <x v="2"/>
    <s v="06. PLAN SANITARIO DE EMERGENCIA"/>
    <s v="-"/>
    <s v="-"/>
    <s v="-"/>
    <s v="VIVIENDAS NUEVAS"/>
    <s v="COMPLEJO COMUNA 8"/>
    <s v="CONSTRUCCIÓN 168 VIVIENDAS"/>
    <n v="2"/>
    <x v="14"/>
    <s v="-"/>
    <x v="21"/>
    <x v="44"/>
    <s v="-"/>
    <s v="0. LP 01/08"/>
    <s v="-"/>
    <s v="-"/>
    <s v="-"/>
    <s v="-"/>
    <s v="-"/>
    <s v="-"/>
    <s v="-"/>
    <s v="-"/>
    <s v="-"/>
    <s v="-"/>
    <s v="1"/>
    <s v="INFRAESTRUCTURA"/>
    <s v=" CORPORACIÓN DE BS. AS. SUR S.E."/>
    <s v="CABA"/>
    <s v="8"/>
    <s v="MZ. CALLES SALADILLO, ECHEANDÍA, JOSÉ LEÓN SUAREZ; ZUVIRÍA - CIR.1 / SEC.78 / MZ. 20 / PARC. 00"/>
    <d v="2008-09-22T00:00:00"/>
    <d v="2010-04-01T00:00:00"/>
    <n v="18979976"/>
    <n v="7113189.4899999984"/>
    <n v="0"/>
    <n v="26093165.5"/>
    <n v="18967828.940000001"/>
    <n v="3593343.86"/>
    <n v="2472783.91"/>
    <n v="1059208.79"/>
    <n v="412303.28"/>
    <s v="-"/>
    <n v="0"/>
    <n v="0"/>
    <s v="-"/>
    <s v="-"/>
    <s v="-"/>
    <s v="-"/>
    <s v="-"/>
    <s v="-"/>
    <s v="-"/>
    <s v="-"/>
    <s v="-"/>
  </r>
  <r>
    <n v="2482"/>
    <x v="2"/>
    <s v="06. PLAN SANITARIO DE EMERGENCIA"/>
    <s v="-"/>
    <s v="-"/>
    <s v="-"/>
    <s v="ACCIONES EN ÁREAS DE ESPECIAL MANEJO"/>
    <s v="-"/>
    <s v="CONSTRUCCIÓN -INSTITUTO POLICÍA METROPOLITANA"/>
    <n v="2"/>
    <x v="14"/>
    <s v="-"/>
    <x v="21"/>
    <x v="44"/>
    <s v="-"/>
    <s v="0. LP 05/09"/>
    <s v="-"/>
    <s v="-"/>
    <s v="-"/>
    <s v="-"/>
    <s v="-"/>
    <s v="-"/>
    <s v="-"/>
    <s v="-"/>
    <s v="-"/>
    <s v="-"/>
    <s v="1"/>
    <s v="INFRAESTRUCTURA"/>
    <s v=" CORPORACIÓN DE BS. AS. SUR S.E."/>
    <s v="CABA"/>
    <s v="8"/>
    <s v="COMUNA 8"/>
    <s v="-"/>
    <s v="-"/>
    <n v="0"/>
    <n v="0"/>
    <n v="0"/>
    <n v="0"/>
    <n v="32105117.719999999"/>
    <n v="26443590.199999999"/>
    <n v="2848006.35"/>
    <s v="-"/>
    <s v="-"/>
    <s v="-"/>
    <n v="0"/>
    <n v="0"/>
    <s v="-"/>
    <s v="-"/>
    <s v="-"/>
    <s v="-"/>
    <s v="-"/>
    <s v="-"/>
    <s v="-"/>
    <s v="-"/>
    <s v="-"/>
  </r>
  <r>
    <n v="2483"/>
    <x v="2"/>
    <s v="06. PLAN SANITARIO DE EMERGENCIA"/>
    <s v="-"/>
    <s v="-"/>
    <s v="-"/>
    <s v="NUEVO EFECTOR SALUD"/>
    <s v="-"/>
    <s v="CONSTRUCCIÓN HOSPITAL VILLA LUGANO"/>
    <n v="2"/>
    <x v="14"/>
    <s v="-"/>
    <x v="21"/>
    <x v="44"/>
    <s v="-"/>
    <s v="0. LP 10/07"/>
    <s v="-"/>
    <s v="-"/>
    <s v="-"/>
    <s v="-"/>
    <s v="-"/>
    <s v="-"/>
    <s v="-"/>
    <s v="-"/>
    <s v="-"/>
    <s v="-"/>
    <s v="1"/>
    <s v="INFRAESTRUCTURA"/>
    <s v=" CORPORACIÓN DE BS. AS. SUR S.E."/>
    <s v="CABA"/>
    <s v="8"/>
    <s v="AV. F.F.DE LA CRUZ Y AV. ESCALADA- SOLDATI"/>
    <d v="2007-06-16T00:00:00"/>
    <d v="2010-11-05T00:00:00"/>
    <n v="7247600"/>
    <n v="8668653.4100000001"/>
    <n v="0"/>
    <n v="15916253.41"/>
    <n v="15495955.640000001"/>
    <n v="420297.77"/>
    <s v="-"/>
    <s v="-"/>
    <s v="-"/>
    <s v="-"/>
    <n v="0"/>
    <n v="0"/>
    <s v="-"/>
    <s v="-"/>
    <s v="-"/>
    <s v="-"/>
    <s v="-"/>
    <s v="-"/>
    <s v="-"/>
    <s v="-"/>
    <s v="-"/>
  </r>
  <r>
    <n v="2484"/>
    <x v="2"/>
    <s v="06. PLAN SANITARIO DE EMERGENCIA"/>
    <s v="-"/>
    <s v="-"/>
    <s v="-"/>
    <s v="ACCIONES EN ÁREAS DE ESPECIAL MANEJO"/>
    <s v="-"/>
    <s v="CONSTRUCCIÓN EDIFICIO CIFA"/>
    <n v="2"/>
    <x v="14"/>
    <s v="-"/>
    <x v="21"/>
    <x v="44"/>
    <s v="-"/>
    <s v="0. LP 37/06"/>
    <s v="-"/>
    <s v="-"/>
    <s v="-"/>
    <s v="-"/>
    <s v="-"/>
    <s v="-"/>
    <s v="-"/>
    <s v="-"/>
    <s v="-"/>
    <s v="-"/>
    <s v="1"/>
    <s v="INFRAESTRUCTURA"/>
    <s v=" CORPORACIÓN DE BS. AS. SUR S.E."/>
    <s v="CABA"/>
    <s v="8"/>
    <s v="COMUNA 8"/>
    <s v="-"/>
    <s v="-"/>
    <n v="0"/>
    <n v="0"/>
    <n v="0"/>
    <n v="0"/>
    <n v="10954624.939999999"/>
    <n v="6432.36"/>
    <n v="310925.57"/>
    <s v="-"/>
    <s v="-"/>
    <s v="-"/>
    <n v="0"/>
    <n v="0"/>
    <s v="-"/>
    <s v="-"/>
    <s v="-"/>
    <s v="-"/>
    <s v="-"/>
    <s v="-"/>
    <s v="-"/>
    <s v="-"/>
    <s v="-"/>
  </r>
  <r>
    <n v="2485"/>
    <x v="2"/>
    <s v="06. PLAN SANITARIO DE EMERGENCIA"/>
    <s v="-"/>
    <s v="-"/>
    <s v="-"/>
    <s v="VIVIENDAS NUEVAS"/>
    <s v="COMPLEJO BARRIO LOS PILETONES"/>
    <s v="CONSTRUCCIÓN DE VIVENDAS EN LOS PILETONES"/>
    <n v="2"/>
    <x v="14"/>
    <s v="-"/>
    <x v="21"/>
    <x v="44"/>
    <s v="-"/>
    <s v="-"/>
    <s v="-"/>
    <s v="-"/>
    <s v="-"/>
    <s v="-"/>
    <s v="-"/>
    <s v="-"/>
    <s v="-"/>
    <s v="-"/>
    <s v="-"/>
    <s v="-"/>
    <s v="1"/>
    <s v="-"/>
    <s v="-"/>
    <s v="CABA"/>
    <s v="VILLA SOLDATI"/>
    <s v="-"/>
    <s v="-"/>
    <s v="-"/>
    <s v="-"/>
    <s v="-"/>
    <s v="-"/>
    <s v="-"/>
    <n v="9396603.7599999998"/>
    <n v="22673716.239999998"/>
    <s v="-"/>
    <s v="-"/>
    <s v="-"/>
    <s v="-"/>
    <n v="0"/>
    <n v="0"/>
    <s v="-"/>
    <s v="-"/>
    <s v="-"/>
    <s v="-"/>
    <s v="-"/>
    <s v="-"/>
    <s v="-"/>
    <s v="-"/>
    <s v="-"/>
  </r>
  <r>
    <n v="2486"/>
    <x v="2"/>
    <s v="06. PLAN SANITARIO DE EMERGENCIA"/>
    <s v="-"/>
    <s v="-"/>
    <s v="-"/>
    <s v="ACCIONES EN ÁREAS DE ESPECIAL MANEJO"/>
    <s v="-"/>
    <s v="CONSTRUCCIÓN CENTRO ÚNICO COMANDO DE CONTROL"/>
    <n v="2"/>
    <x v="14"/>
    <s v="-"/>
    <x v="21"/>
    <x v="44"/>
    <s v="-"/>
    <s v="0. LP 14/08"/>
    <s v="-"/>
    <s v="-"/>
    <s v="-"/>
    <s v="-"/>
    <s v="-"/>
    <s v="-"/>
    <s v="-"/>
    <s v="-"/>
    <s v="-"/>
    <s v="-"/>
    <s v="1"/>
    <s v="INFRAESTRUCTURA"/>
    <s v=" CORPORACIÓN DE BS. AS. SUR S.E."/>
    <s v="CABA"/>
    <s v="4"/>
    <s v="COMUNA 4"/>
    <s v="-"/>
    <s v="-"/>
    <n v="0"/>
    <n v="0"/>
    <n v="0"/>
    <n v="0"/>
    <n v="6852116.5599999996"/>
    <n v="5313040.6100000003"/>
    <n v="99384.2"/>
    <s v="-"/>
    <s v="-"/>
    <s v="-"/>
    <n v="0"/>
    <n v="0"/>
    <s v="-"/>
    <s v="-"/>
    <s v="-"/>
    <s v="-"/>
    <s v="-"/>
    <s v="-"/>
    <s v="-"/>
    <s v="-"/>
    <s v="-"/>
  </r>
  <r>
    <n v="2487"/>
    <x v="2"/>
    <s v="06. PLAN SANITARIO DE EMERGENCIA"/>
    <s v="-"/>
    <s v="-"/>
    <s v="-"/>
    <s v="VIVIENDAS NUEVAS"/>
    <s v="COMPLEJO COMUNA 8"/>
    <s v="CONSTRUCCIÓN 59 VIVIENDAS"/>
    <n v="2"/>
    <x v="14"/>
    <s v="-"/>
    <x v="21"/>
    <x v="44"/>
    <s v="-"/>
    <s v="0. LP 30/04"/>
    <s v="-"/>
    <s v="-"/>
    <s v="-"/>
    <s v="-"/>
    <s v="-"/>
    <s v="-"/>
    <s v="-"/>
    <s v="-"/>
    <s v="-"/>
    <s v="-"/>
    <s v="1"/>
    <s v="INFRAESTRUCTURA"/>
    <s v=" CORPORACIÓN DE BS. AS. SUR S.E."/>
    <s v="CABA"/>
    <s v="8"/>
    <s v="AV. ESCALADA E/ AV. ROCA Y AV. F.F. DE LA CRUZ- SOLDATI"/>
    <d v="2006-12-07T00:00:00"/>
    <d v="2009-12-19T00:00:00"/>
    <n v="4020575"/>
    <n v="884675.37000000011"/>
    <n v="0"/>
    <n v="4905249.96"/>
    <n v="4570369.7699999996"/>
    <s v="-"/>
    <s v="-"/>
    <s v="-"/>
    <s v="-"/>
    <s v="-"/>
    <n v="0"/>
    <n v="0"/>
    <s v="-"/>
    <s v="-"/>
    <s v="-"/>
    <s v="-"/>
    <s v="-"/>
    <s v="-"/>
    <s v="-"/>
    <s v="-"/>
    <s v="-"/>
  </r>
  <r>
    <n v="2488"/>
    <x v="2"/>
    <s v="06. PLAN SANITARIO DE EMERGENCIA"/>
    <s v="-"/>
    <s v="-"/>
    <s v="-"/>
    <s v="EQUIPAMIENTO COMUNITARIO"/>
    <s v="-"/>
    <s v="PUESTA EN VALOR DEL BAJO AUTOPISTA"/>
    <n v="2"/>
    <x v="14"/>
    <s v="-"/>
    <x v="21"/>
    <x v="44"/>
    <s v="-"/>
    <s v="0. LP 11/08"/>
    <s v="-"/>
    <s v="-"/>
    <s v="-"/>
    <s v="-"/>
    <s v="-"/>
    <s v="-"/>
    <s v="-"/>
    <s v="-"/>
    <s v="-"/>
    <s v="-"/>
    <s v="1"/>
    <s v="INFRAESTRUCTURA"/>
    <s v=" CORPORACIÓN DE BS. AS. SUR S.E."/>
    <s v="CABA"/>
    <s v="8"/>
    <s v="AV. LACARRA E/ BARROS PAZOS Y ANA MARÍA JANER- LOS PILETONES - SOLDATI"/>
    <d v="2008-11-05T00:00:00"/>
    <d v="2011-03-02T00:00:00"/>
    <n v="3900567"/>
    <n v="364573.39"/>
    <n v="0"/>
    <n v="4265140.8600000003"/>
    <n v="4231502.46"/>
    <n v="33638.39"/>
    <s v="-"/>
    <s v="-"/>
    <s v="-"/>
    <s v="-"/>
    <n v="0"/>
    <n v="0"/>
    <s v="-"/>
    <s v="-"/>
    <s v="-"/>
    <s v="-"/>
    <s v="-"/>
    <s v="-"/>
    <s v="-"/>
    <s v="-"/>
    <s v="-"/>
  </r>
  <r>
    <n v="2489"/>
    <x v="2"/>
    <s v="06. PLAN SANITARIO DE EMERGENCIA"/>
    <s v="-"/>
    <s v="-"/>
    <s v="-"/>
    <s v="VIVIENDAS NUEVAS"/>
    <s v="COMPLEJO PORTELA Y RIESTRA"/>
    <s v="CONSTRUCCIÓN VIVIENDAS EN AV. PORTELA Y RIESTRA"/>
    <n v="2"/>
    <x v="14"/>
    <s v="-"/>
    <x v="21"/>
    <x v="44"/>
    <s v="-"/>
    <s v="-"/>
    <s v="-"/>
    <s v="-"/>
    <s v="-"/>
    <s v="-"/>
    <s v="-"/>
    <s v="-"/>
    <s v="-"/>
    <s v="-"/>
    <s v="-"/>
    <s v="-"/>
    <s v="1"/>
    <s v="-"/>
    <s v="-"/>
    <s v="CABA"/>
    <s v="VILLA SOLDATI"/>
    <s v="-"/>
    <s v="-"/>
    <s v="-"/>
    <s v="-"/>
    <s v="-"/>
    <s v="-"/>
    <s v="-"/>
    <n v="3490000"/>
    <s v="-"/>
    <s v="-"/>
    <s v="-"/>
    <s v="-"/>
    <s v="-"/>
    <n v="0"/>
    <n v="0"/>
    <s v="-"/>
    <s v="-"/>
    <s v="-"/>
    <s v="-"/>
    <s v="-"/>
    <s v="-"/>
    <s v="-"/>
    <s v="-"/>
    <s v="-"/>
  </r>
  <r>
    <n v="2490"/>
    <x v="2"/>
    <s v="06. PLAN SANITARIO DE EMERGENCIA"/>
    <s v="-"/>
    <s v="-"/>
    <s v="-"/>
    <s v="VIVIENDAS NUEVAS"/>
    <s v="-"/>
    <s v="CONSTRUCCIÓN POLIDEPORTIVO VILLA 20"/>
    <n v="2"/>
    <x v="14"/>
    <s v="-"/>
    <x v="21"/>
    <x v="44"/>
    <s v="-"/>
    <s v="0. LP 10/08"/>
    <s v="-"/>
    <s v="-"/>
    <s v="-"/>
    <s v="-"/>
    <s v="-"/>
    <s v="-"/>
    <s v="-"/>
    <s v="-"/>
    <s v="-"/>
    <s v="-"/>
    <s v="1"/>
    <s v="INFRAESTRUCTURA"/>
    <s v=" CORPORACIÓN DE BS. AS. SUR S.E."/>
    <s v="CABA"/>
    <s v="8"/>
    <s v="POLA E/ CHILAVERT Y JOSÉ BARROS PAZOS- VILLA 20- SOLDATI"/>
    <d v="2008-11-07T00:00:00"/>
    <d v="2010-03-17T00:00:00"/>
    <n v="2133112"/>
    <n v="379495.99"/>
    <n v="0"/>
    <n v="2512607.8099999996"/>
    <n v="2459796.27"/>
    <n v="52811.51"/>
    <s v="-"/>
    <s v="-"/>
    <s v="-"/>
    <s v="-"/>
    <n v="0"/>
    <n v="0"/>
    <s v="-"/>
    <s v="-"/>
    <s v="-"/>
    <s v="-"/>
    <s v="-"/>
    <s v="-"/>
    <s v="-"/>
    <s v="-"/>
    <s v="-"/>
  </r>
  <r>
    <n v="2491"/>
    <x v="2"/>
    <s v="06. PLAN SANITARIO DE EMERGENCIA"/>
    <s v="-"/>
    <s v="-"/>
    <s v="-"/>
    <s v="NUEVO EFECTOR SALUD"/>
    <s v="-"/>
    <s v="CONSTRUCCIÓN CESAC Nº 44"/>
    <n v="2"/>
    <x v="14"/>
    <s v="-"/>
    <x v="21"/>
    <x v="44"/>
    <s v="-"/>
    <s v="0. LP 01/09"/>
    <s v="-"/>
    <s v="-"/>
    <s v="-"/>
    <s v="-"/>
    <s v="-"/>
    <s v="-"/>
    <s v="-"/>
    <s v="-"/>
    <s v="-"/>
    <s v="-"/>
    <s v="1"/>
    <s v="INFRAESTRUCTURA"/>
    <s v=" CORPORACIÓN DE BS. AS. SUR S.E."/>
    <s v="CABA"/>
    <s v="9"/>
    <s v="SARAZA Nº 4202 ESQ. MOZART"/>
    <d v="2009-03-30T00:00:00"/>
    <d v="2011-09-22T00:00:00"/>
    <n v="3830002"/>
    <n v="879584.65"/>
    <n v="0"/>
    <n v="4709586.6500000004"/>
    <n v="2458668.2400000002"/>
    <n v="1536333.36"/>
    <n v="638145.73"/>
    <n v="76439.33"/>
    <s v="-"/>
    <s v="-"/>
    <n v="0"/>
    <n v="0"/>
    <s v="-"/>
    <s v="-"/>
    <s v="-"/>
    <s v="-"/>
    <s v="-"/>
    <s v="-"/>
    <s v="-"/>
    <s v="-"/>
    <s v="-"/>
  </r>
  <r>
    <n v="2492"/>
    <x v="2"/>
    <s v="06. PLAN SANITARIO DE EMERGENCIA"/>
    <s v="-"/>
    <s v="-"/>
    <s v="-"/>
    <s v="ACCIONES EN ÁREAS DE ESPECIAL MANEJO"/>
    <s v="-"/>
    <s v="REFUNCIONALIZACIÓN CENTRO DE GESTIÓN Y PARTICIPACIÓN Nº 8"/>
    <n v="2"/>
    <x v="14"/>
    <s v="-"/>
    <x v="21"/>
    <x v="44"/>
    <s v="-"/>
    <s v="0. LP 06/09"/>
    <s v="-"/>
    <s v="-"/>
    <s v="-"/>
    <s v="-"/>
    <s v="-"/>
    <s v="-"/>
    <s v="-"/>
    <s v="-"/>
    <s v="-"/>
    <s v="-"/>
    <s v="1"/>
    <s v="INFRAESTRUCTURA"/>
    <s v=" CORPORACIÓN DE BS. AS. SUR S.E."/>
    <s v="CABA"/>
    <s v="8"/>
    <s v="ROCA Nº 5252"/>
    <d v="2009-07-27T00:00:00"/>
    <d v="2011-06-06T00:00:00"/>
    <n v="2948461"/>
    <n v="642336.43999999994"/>
    <n v="0"/>
    <n v="3590797.78"/>
    <n v="1753908.06"/>
    <n v="1265256.55"/>
    <n v="571633.17000000004"/>
    <s v="-"/>
    <s v="-"/>
    <s v="-"/>
    <n v="0"/>
    <n v="0"/>
    <s v="-"/>
    <s v="-"/>
    <s v="-"/>
    <s v="-"/>
    <s v="-"/>
    <s v="-"/>
    <s v="-"/>
    <s v="-"/>
    <s v="-"/>
  </r>
  <r>
    <n v="2493"/>
    <x v="2"/>
    <s v="06. PLAN SANITARIO DE EMERGENCIA"/>
    <s v="-"/>
    <s v="-"/>
    <s v="-"/>
    <s v="NUEVO EFECTOR SALUD"/>
    <s v="-"/>
    <s v="CONSTRUCCIÓN CESAC Nº 29"/>
    <n v="2"/>
    <x v="14"/>
    <s v="-"/>
    <x v="21"/>
    <x v="44"/>
    <s v="-"/>
    <s v="0. LP 06/08"/>
    <s v="-"/>
    <s v="-"/>
    <s v="-"/>
    <s v="-"/>
    <s v="-"/>
    <s v="-"/>
    <s v="-"/>
    <s v="-"/>
    <s v="-"/>
    <s v="-"/>
    <s v="1"/>
    <s v="INFRAESTRUCTURA"/>
    <s v=" CORPORACIÓN DE BS. AS. SUR S.E."/>
    <s v="CABA"/>
    <s v="8"/>
    <s v="MANZANA 4D PARCELA 2- COLECTORA AV. GRAL PAZ ESQ. CALLE INTERNA SIN NOMBRE- BARRIO INTA - VILLA 19"/>
    <d v="2008-09-09T00:00:00"/>
    <d v="2010-02-10T00:00:00"/>
    <n v="1333455"/>
    <n v="102702.52000000002"/>
    <n v="0"/>
    <n v="1436157.16"/>
    <n v="1436157.16"/>
    <s v="-"/>
    <s v="-"/>
    <s v="-"/>
    <s v="-"/>
    <s v="-"/>
    <n v="0"/>
    <n v="0"/>
    <s v="-"/>
    <s v="-"/>
    <s v="-"/>
    <s v="-"/>
    <s v="-"/>
    <s v="-"/>
    <s v="-"/>
    <s v="-"/>
    <s v="-"/>
  </r>
  <r>
    <n v="2494"/>
    <x v="2"/>
    <s v="06. PLAN SANITARIO DE EMERGENCIA"/>
    <s v="-"/>
    <s v="-"/>
    <s v="-"/>
    <s v="EQUIPAMIENTO COMUNITARIO"/>
    <s v="-"/>
    <s v="REMODELACIÓN Y AMPLIACIÓN -COMEDOR COMUNITARIO Y SUM OSITOS CARIÑOSOS"/>
    <n v="2"/>
    <x v="14"/>
    <s v="-"/>
    <x v="21"/>
    <x v="44"/>
    <s v="-"/>
    <s v="0. LP 04/09"/>
    <s v="-"/>
    <s v="-"/>
    <s v="-"/>
    <s v="-"/>
    <s v="-"/>
    <s v="-"/>
    <s v="-"/>
    <s v="-"/>
    <s v="-"/>
    <s v="-"/>
    <s v="1"/>
    <s v="INFRAESTRUCTURA"/>
    <s v=" CORPORACIÓN DE BS. AS. SUR S.E."/>
    <s v="CABA"/>
    <s v="8"/>
    <s v="CALLE SIN NOMBRE- MANZANA 3B- BARRIO INTA - VILLA 19"/>
    <d v="2009-03-30T00:00:00"/>
    <d v="2010-07-26T00:00:00"/>
    <n v="1305645"/>
    <n v="0"/>
    <n v="0"/>
    <n v="1305644.6499999999"/>
    <n v="1266475.1100000001"/>
    <n v="39169.33"/>
    <s v="-"/>
    <s v="-"/>
    <s v="-"/>
    <s v="-"/>
    <n v="0"/>
    <n v="0"/>
    <s v="-"/>
    <s v="-"/>
    <s v="-"/>
    <s v="-"/>
    <s v="-"/>
    <s v="-"/>
    <s v="-"/>
    <s v="-"/>
    <s v="-"/>
  </r>
  <r>
    <n v="2495"/>
    <x v="2"/>
    <s v="06. PLAN SANITARIO DE EMERGENCIA"/>
    <s v="-"/>
    <s v="-"/>
    <s v="-"/>
    <s v="NUEVO EFECTOR SALUD"/>
    <s v="-"/>
    <s v="CONSTRUCCIÓN CESAC Nº 37"/>
    <n v="2"/>
    <x v="14"/>
    <s v="-"/>
    <x v="21"/>
    <x v="44"/>
    <s v="-"/>
    <s v="0. LP 02/09"/>
    <s v="-"/>
    <s v="-"/>
    <s v="-"/>
    <s v="-"/>
    <s v="-"/>
    <s v="-"/>
    <s v="-"/>
    <s v="-"/>
    <s v="-"/>
    <s v="-"/>
    <s v="1"/>
    <s v="INFRAESTRUCTURA"/>
    <s v=" CORPORACIÓN DE BS. AS. SUR S.E."/>
    <s v="CABA"/>
    <s v="4"/>
    <s v="COCHABAMBA Nº 2622"/>
    <d v="2009-04-22T00:00:00"/>
    <d v="2010-10-08T00:00:00"/>
    <n v="1678683"/>
    <n v="149685.93"/>
    <n v="0"/>
    <n v="1828368.46"/>
    <n v="1247030.27"/>
    <n v="476246.32"/>
    <n v="105091.9"/>
    <s v="-"/>
    <s v="-"/>
    <s v="-"/>
    <n v="0"/>
    <n v="0"/>
    <s v="-"/>
    <s v="-"/>
    <s v="-"/>
    <s v="-"/>
    <s v="-"/>
    <s v="-"/>
    <s v="-"/>
    <s v="-"/>
    <s v="-"/>
  </r>
  <r>
    <n v="2496"/>
    <x v="2"/>
    <s v="06. PLAN SANITARIO DE EMERGENCIA"/>
    <s v="-"/>
    <s v="-"/>
    <s v="-"/>
    <s v="INFRAESTRUCTURA DE SERVICIOS BÁSICOS"/>
    <s v="-"/>
    <s v="ABASTECIMIENTO DE AGUA POTABLE PARA 432 VIVIENDAS Y CAÑERÍA DE IMPULSIÓN CLOACAL"/>
    <n v="2"/>
    <x v="14"/>
    <s v="-"/>
    <x v="21"/>
    <x v="44"/>
    <s v="-"/>
    <s v="0. LP 13/08"/>
    <s v="-"/>
    <s v="-"/>
    <s v="-"/>
    <s v="-"/>
    <s v="-"/>
    <s v="-"/>
    <s v="-"/>
    <s v="-"/>
    <s v="-"/>
    <s v="-"/>
    <s v="1"/>
    <s v="INFRAESTRUCTURA"/>
    <s v=" CORPORACIÓN DE BS. AS. SUR S.E."/>
    <s v="CABA"/>
    <s v="8"/>
    <s v="OBRA A: AV. RIESTRA DESDE AV. LACARRA HASTA BONORINO / OBRA B: BATLLE Y ORDOÑEZ DESDE AV. ESCALADA HASTA PROLONG. VIRTUAL AV. ASTURIAS"/>
    <d v="2010-03-05T00:00:00"/>
    <s v="EN CURSO"/>
    <n v="2429928"/>
    <n v="1813658.5100000002"/>
    <n v="0"/>
    <n v="4243586.51"/>
    <n v="927421.6"/>
    <n v="1515279.69"/>
    <n v="792635.65"/>
    <n v="341604.84"/>
    <s v="-"/>
    <n v="616787.59"/>
    <n v="0"/>
    <n v="0"/>
    <s v="-"/>
    <s v="-"/>
    <s v="-"/>
    <s v="-"/>
    <s v="-"/>
    <s v="-"/>
    <s v="-"/>
    <s v="-"/>
    <s v="-"/>
  </r>
  <r>
    <n v="2497"/>
    <x v="2"/>
    <s v="06. PLAN SANITARIO DE EMERGENCIA"/>
    <s v="-"/>
    <s v="-"/>
    <s v="-"/>
    <s v="ACCIONES EN ÁREAS DE ESPECIAL MANEJO"/>
    <s v="-"/>
    <s v="CERCO PERIMETRAL ALUMBRADO CANCHA DE FUTBOL Y RAP EN PASILLOS"/>
    <n v="2"/>
    <x v="14"/>
    <s v="-"/>
    <x v="21"/>
    <x v="44"/>
    <s v="-"/>
    <s v="0. LP 18/08"/>
    <s v="-"/>
    <s v="-"/>
    <s v="-"/>
    <s v="-"/>
    <s v="-"/>
    <s v="-"/>
    <s v="-"/>
    <s v="-"/>
    <s v="-"/>
    <s v="-"/>
    <s v="1"/>
    <s v="INFRAESTRUCTURA"/>
    <s v=" CORPORACIÓN DE BS. AS. SUR S.E."/>
    <s v="CABA"/>
    <s v="-"/>
    <s v="-"/>
    <s v="-"/>
    <s v="-"/>
    <n v="0"/>
    <n v="0"/>
    <n v="0"/>
    <n v="0"/>
    <n v="769986.82"/>
    <s v="-"/>
    <s v="-"/>
    <s v="-"/>
    <s v="-"/>
    <s v="-"/>
    <n v="0"/>
    <n v="0"/>
    <s v="-"/>
    <s v="-"/>
    <s v="-"/>
    <s v="-"/>
    <s v="-"/>
    <s v="-"/>
    <s v="-"/>
    <s v="-"/>
    <s v="-"/>
  </r>
  <r>
    <n v="2498"/>
    <x v="2"/>
    <s v="06. PLAN SANITARIO DE EMERGENCIA"/>
    <s v="-"/>
    <s v="-"/>
    <s v="-"/>
    <s v="VIVIENDAS NUEVAS"/>
    <s v="-"/>
    <s v="CONSTRUCCIÓN CENTRO DE PRIMERA INSTANCIA EL ALFARERO"/>
    <n v="2"/>
    <x v="14"/>
    <s v="-"/>
    <x v="21"/>
    <x v="44"/>
    <s v="-"/>
    <s v="0. LP 08/09"/>
    <s v="-"/>
    <s v="-"/>
    <s v="-"/>
    <s v="-"/>
    <s v="-"/>
    <s v="-"/>
    <s v="-"/>
    <s v="-"/>
    <s v="-"/>
    <s v="-"/>
    <s v="1"/>
    <s v="INFRAESTRUCTURA"/>
    <s v=" CORPORACIÓN DE BS. AS. SUR S.E."/>
    <s v="CABA"/>
    <s v="4"/>
    <s v="CALLE LUNA 1955 – VILLA 21-24"/>
    <d v="2009-08-18T00:00:00"/>
    <d v="2010-08-23T00:00:00"/>
    <n v="1155005.95"/>
    <n v="110413.18999999994"/>
    <n v="0"/>
    <n v="1265419.19"/>
    <n v="554694.15"/>
    <n v="666025.79"/>
    <s v="-"/>
    <s v="-"/>
    <n v="44699.25"/>
    <s v="-"/>
    <n v="0"/>
    <n v="0"/>
    <s v="-"/>
    <s v="-"/>
    <s v="-"/>
    <s v="-"/>
    <s v="-"/>
    <s v="-"/>
    <s v="-"/>
    <s v="-"/>
    <s v="-"/>
  </r>
  <r>
    <n v="2499"/>
    <x v="2"/>
    <s v="06. PLAN SANITARIO DE EMERGENCIA"/>
    <s v="-"/>
    <s v="-"/>
    <s v="-"/>
    <s v="GENERACIÓN DE ESPACIOS VERDES"/>
    <s v="-"/>
    <s v="EQUIPAMIENTO URBANO- PLAZAS, PLAZOLETAS Y PASAJES"/>
    <n v="2"/>
    <x v="14"/>
    <s v="-"/>
    <x v="21"/>
    <x v="44"/>
    <s v="-"/>
    <s v="0. LP 03/09"/>
    <s v="-"/>
    <s v="-"/>
    <s v="-"/>
    <s v="-"/>
    <s v="-"/>
    <s v="-"/>
    <s v="-"/>
    <s v="-"/>
    <s v="-"/>
    <s v="-"/>
    <s v="1"/>
    <s v="INFRAESTRUCTURA"/>
    <s v=" CORPORACIÓN DE BS. AS. SUR S.E."/>
    <s v="CABA"/>
    <s v="8"/>
    <s v="COMUNA 8"/>
    <s v="-"/>
    <s v="-"/>
    <n v="0"/>
    <n v="0"/>
    <n v="0"/>
    <n v="0"/>
    <n v="687862.85"/>
    <s v="-"/>
    <s v="-"/>
    <s v="-"/>
    <s v="-"/>
    <s v="-"/>
    <n v="0"/>
    <n v="0"/>
    <s v="-"/>
    <s v="-"/>
    <s v="-"/>
    <s v="-"/>
    <s v="-"/>
    <s v="-"/>
    <s v="-"/>
    <s v="-"/>
    <s v="-"/>
  </r>
  <r>
    <n v="2500"/>
    <x v="2"/>
    <s v="06. PLAN SANITARIO DE EMERGENCIA"/>
    <s v="-"/>
    <s v="-"/>
    <s v="-"/>
    <s v="EQUIPAMIENTO COMUNITARIO"/>
    <s v="-"/>
    <s v="OBRA DE INFRAESTRUCTURA 59 VIVIENDAS"/>
    <n v="2"/>
    <x v="14"/>
    <s v="-"/>
    <x v="21"/>
    <x v="44"/>
    <s v="-"/>
    <s v="-"/>
    <s v="-"/>
    <s v="-"/>
    <s v="-"/>
    <s v="-"/>
    <s v="-"/>
    <s v="-"/>
    <s v="-"/>
    <s v="-"/>
    <s v="-"/>
    <s v="-"/>
    <s v="1"/>
    <s v="-"/>
    <s v="-"/>
    <s v="CABA"/>
    <s v="VILLA LUGANO"/>
    <s v="-"/>
    <s v="-"/>
    <s v="-"/>
    <s v="-"/>
    <s v="-"/>
    <s v="-"/>
    <s v="-"/>
    <n v="572801.69999999995"/>
    <s v="-"/>
    <s v="-"/>
    <s v="-"/>
    <s v="-"/>
    <s v="-"/>
    <n v="0"/>
    <n v="0"/>
    <s v="-"/>
    <s v="-"/>
    <s v="-"/>
    <s v="-"/>
    <s v="-"/>
    <s v="-"/>
    <s v="-"/>
    <s v="-"/>
    <s v="-"/>
  </r>
  <r>
    <n v="2501"/>
    <x v="2"/>
    <s v="06. PLAN SANITARIO DE EMERGENCIA"/>
    <s v="-"/>
    <s v="-"/>
    <s v="-"/>
    <s v="ACCIONES EN ÁREAS DE ESPECIAL MANEJO"/>
    <s v="-"/>
    <s v=" REFACCIÓN POLO TEXTIL"/>
    <n v="2"/>
    <x v="14"/>
    <s v="-"/>
    <x v="21"/>
    <x v="44"/>
    <s v="-"/>
    <s v="0. LP 22/08"/>
    <s v="-"/>
    <s v="-"/>
    <s v="-"/>
    <s v="-"/>
    <s v="-"/>
    <s v="-"/>
    <s v="-"/>
    <s v="-"/>
    <s v="-"/>
    <s v="-"/>
    <s v="1"/>
    <s v="INFRAESTRUCTURA"/>
    <s v=" CORPORACIÓN DE BS. AS. SUR S.E."/>
    <s v="CABA"/>
    <s v="-"/>
    <s v="-"/>
    <s v="-"/>
    <s v="-"/>
    <n v="0"/>
    <n v="0"/>
    <n v="0"/>
    <n v="0"/>
    <n v="2187270.7999999998"/>
    <s v="-"/>
    <s v="-"/>
    <s v="-"/>
    <s v="-"/>
    <s v="-"/>
    <n v="0"/>
    <n v="0"/>
    <s v="-"/>
    <s v="-"/>
    <s v="-"/>
    <s v="-"/>
    <s v="-"/>
    <s v="-"/>
    <s v="-"/>
    <s v="-"/>
    <s v="-"/>
  </r>
  <r>
    <n v="2502"/>
    <x v="2"/>
    <s v="06. PLAN SANITARIO DE EMERGENCIA"/>
    <s v="-"/>
    <s v="-"/>
    <s v="-"/>
    <s v="EQUIPAMIENTO COMUNITARIO"/>
    <s v="-"/>
    <s v="CERRAMIENTO PERIMETRAL Y LIMPIEZA DE ESCOMBROS MZ 5 SECTOR 106H"/>
    <n v="2"/>
    <x v="14"/>
    <s v="-"/>
    <x v="21"/>
    <x v="44"/>
    <s v="-"/>
    <s v="0. CD 03/09"/>
    <s v="-"/>
    <s v="-"/>
    <s v="-"/>
    <s v="-"/>
    <s v="-"/>
    <s v="-"/>
    <s v="-"/>
    <s v="-"/>
    <s v="-"/>
    <s v="-"/>
    <s v="1"/>
    <s v="INFRAESTRUCTURA"/>
    <s v=" CORPORACIÓN DE BS. AS. SUR S.E."/>
    <s v="CABA"/>
    <s v="8"/>
    <s v="MZ 5 SECTOR 106H- VILLA 3"/>
    <d v="2009-03-02T00:00:00"/>
    <d v="2010-02-28T00:00:00"/>
    <n v="470404"/>
    <n v="0"/>
    <n v="0"/>
    <n v="470403.8"/>
    <n v="414259.20000000001"/>
    <n v="37312.379999999997"/>
    <s v="-"/>
    <s v="-"/>
    <s v="-"/>
    <s v="-"/>
    <n v="0"/>
    <n v="0"/>
    <s v="-"/>
    <s v="-"/>
    <s v="-"/>
    <s v="-"/>
    <s v="-"/>
    <s v="-"/>
    <s v="-"/>
    <s v="-"/>
    <s v="-"/>
  </r>
  <r>
    <n v="2503"/>
    <x v="2"/>
    <s v="06. PLAN SANITARIO DE EMERGENCIA"/>
    <s v="-"/>
    <s v="-"/>
    <s v="-"/>
    <s v="ACCIONES EN ÁREAS DE ESPECIAL MANEJO"/>
    <s v="-"/>
    <s v="AMPLIACIÓN -CENTRO DE PRIMERA INFANCIA CHISPITA DE AMOR - ESTRELLITA"/>
    <n v="2"/>
    <x v="14"/>
    <s v="-"/>
    <x v="21"/>
    <x v="44"/>
    <s v="-"/>
    <s v="0. LP 07/09"/>
    <s v="-"/>
    <s v="-"/>
    <s v="-"/>
    <s v="-"/>
    <s v="-"/>
    <s v="-"/>
    <s v="-"/>
    <s v="-"/>
    <s v="-"/>
    <s v="-"/>
    <s v="1"/>
    <s v="INFRAESTRUCTURA"/>
    <s v=" CORPORACIÓN DE BS. AS. SUR S.E."/>
    <s v="CABA"/>
    <s v="8"/>
    <s v="MANZANA 1 – C 69 - VILLA 3"/>
    <d v="2009-12-09T00:00:00"/>
    <d v="2011-01-17T00:00:00"/>
    <n v="458653"/>
    <n v="43422.92"/>
    <n v="0"/>
    <n v="502076.06"/>
    <n v="82519.210000000006"/>
    <n v="419556.84"/>
    <s v="-"/>
    <s v="-"/>
    <s v="-"/>
    <s v="-"/>
    <n v="0"/>
    <n v="0"/>
    <s v="-"/>
    <s v="-"/>
    <s v="-"/>
    <s v="-"/>
    <s v="-"/>
    <s v="-"/>
    <s v="-"/>
    <s v="-"/>
    <s v="-"/>
  </r>
  <r>
    <n v="2504"/>
    <x v="2"/>
    <s v="06. PLAN SANITARIO DE EMERGENCIA"/>
    <s v="-"/>
    <s v="-"/>
    <s v="-"/>
    <s v="ACCIONES EN ÁREAS DE ESPECIAL MANEJO"/>
    <s v="-"/>
    <s v="GARITA DE SEGURIDAD Y NIVELACIÓN DE TERRENO -DEPÓSITO JUDICIAL DE AUTOMÓVILES SECUESTRADOS"/>
    <n v="2"/>
    <x v="14"/>
    <s v="-"/>
    <x v="21"/>
    <x v="44"/>
    <s v="-"/>
    <s v="0. CD 40/08"/>
    <s v="-"/>
    <s v="-"/>
    <s v="-"/>
    <s v="-"/>
    <s v="-"/>
    <s v="-"/>
    <s v="-"/>
    <s v="-"/>
    <s v="-"/>
    <s v="-"/>
    <s v="1"/>
    <s v="INFRAESTRUCTURA"/>
    <s v=" CORPORACIÓN DE BS. AS. SUR S.E."/>
    <s v="CABA"/>
    <s v="-"/>
    <s v="-"/>
    <s v="-"/>
    <s v="-"/>
    <n v="0"/>
    <n v="0"/>
    <n v="0"/>
    <n v="0"/>
    <n v="324893.46000000002"/>
    <s v="-"/>
    <s v="-"/>
    <s v="-"/>
    <s v="-"/>
    <s v="-"/>
    <n v="0"/>
    <n v="0"/>
    <s v="-"/>
    <s v="-"/>
    <s v="-"/>
    <s v="-"/>
    <s v="-"/>
    <s v="-"/>
    <s v="-"/>
    <s v="-"/>
    <s v="-"/>
  </r>
  <r>
    <n v="2505"/>
    <x v="2"/>
    <s v="06. PLAN SANITARIO DE EMERGENCIA"/>
    <s v="-"/>
    <s v="-"/>
    <s v="-"/>
    <s v="INFRAESTRUCTURA DE SERVICIOS BÁSICOS"/>
    <s v="-"/>
    <s v="REFUERZO DE RED DE AGUA POTABLE"/>
    <n v="2"/>
    <x v="14"/>
    <s v="-"/>
    <x v="21"/>
    <x v="44"/>
    <s v="-"/>
    <s v="0. CD 19/08"/>
    <s v="-"/>
    <s v="-"/>
    <s v="-"/>
    <s v="-"/>
    <s v="-"/>
    <s v="-"/>
    <s v="-"/>
    <s v="-"/>
    <s v="-"/>
    <s v="-"/>
    <s v="1"/>
    <s v="INFRAESTRUCTURA"/>
    <s v=" CORPORACIÓN DE BS. AS. SUR S.E."/>
    <s v="CABA"/>
    <s v="4"/>
    <s v="AV. 27 DE FEBRERO  Y AUTOPISTA CÁMPORA- PARQUE ROCA SECTOR A"/>
    <d v="2008-05-12T00:00:00"/>
    <d v="2009-06-12T00:00:00"/>
    <n v="207573"/>
    <n v="291997.09000000003"/>
    <n v="0"/>
    <n v="499570.41000000003"/>
    <n v="457337.86"/>
    <s v="-"/>
    <s v="-"/>
    <s v="-"/>
    <s v="-"/>
    <s v="-"/>
    <n v="0"/>
    <n v="0"/>
    <s v="-"/>
    <s v="-"/>
    <s v="-"/>
    <s v="-"/>
    <s v="-"/>
    <s v="-"/>
    <s v="-"/>
    <s v="-"/>
    <s v="-"/>
  </r>
  <r>
    <n v="2506"/>
    <x v="2"/>
    <s v="06. PLAN SANITARIO DE EMERGENCIA"/>
    <s v="-"/>
    <s v="-"/>
    <s v="-"/>
    <s v="MEJORAMIENTOS DE VIVIENDA EXISTENTE"/>
    <s v="-"/>
    <s v="MEJORAMIENTO DE FRENTE FACHADAS -ETAPA II "/>
    <n v="2"/>
    <x v="14"/>
    <s v="-"/>
    <x v="21"/>
    <x v="44"/>
    <s v="-"/>
    <s v="0. CD 41/09"/>
    <s v="-"/>
    <s v="-"/>
    <s v="-"/>
    <s v="-"/>
    <s v="-"/>
    <s v="-"/>
    <s v="-"/>
    <s v="-"/>
    <s v="-"/>
    <s v="-"/>
    <s v="1"/>
    <s v="INFRAESTRUCTURA"/>
    <s v=" CORPORACIÓN DE BS. AS. SUR S.E."/>
    <s v="CABA"/>
    <s v="-"/>
    <s v="-"/>
    <s v="-"/>
    <s v="-"/>
    <n v="0"/>
    <n v="0"/>
    <n v="0"/>
    <n v="0"/>
    <n v="293154.88"/>
    <s v="-"/>
    <s v="-"/>
    <s v="-"/>
    <s v="-"/>
    <s v="-"/>
    <n v="0"/>
    <n v="0"/>
    <s v="-"/>
    <s v="-"/>
    <s v="-"/>
    <s v="-"/>
    <s v="-"/>
    <s v="-"/>
    <s v="-"/>
    <s v="-"/>
    <s v="-"/>
  </r>
  <r>
    <n v="2507"/>
    <x v="2"/>
    <s v="06. PLAN SANITARIO DE EMERGENCIA"/>
    <s v="-"/>
    <s v="-"/>
    <s v="-"/>
    <s v="VIVIENDAS NUEVAS"/>
    <s v="-"/>
    <s v="CONSTRUCCIÓN DE PLAYÓN PARA ACTIVIDADES DEPORTIVAS Y EQUIPAMIENTO EN MZ 7 DE VILLA 1-11-14"/>
    <n v="2"/>
    <x v="14"/>
    <s v="-"/>
    <x v="21"/>
    <x v="44"/>
    <s v="-"/>
    <s v="0. CD 56/09"/>
    <s v="-"/>
    <s v="-"/>
    <s v="-"/>
    <s v="-"/>
    <s v="-"/>
    <s v="-"/>
    <s v="-"/>
    <s v="-"/>
    <s v="-"/>
    <s v="-"/>
    <s v="1"/>
    <s v="INFRAESTRUCTURA"/>
    <s v=" CORPORACIÓN DE BS. AS. SUR S.E."/>
    <s v="CABA"/>
    <s v="7"/>
    <s v="COMUNA 7"/>
    <s v="-"/>
    <s v="-"/>
    <n v="0"/>
    <n v="0"/>
    <n v="0"/>
    <n v="0"/>
    <s v="-"/>
    <n v="279626.81"/>
    <s v="-"/>
    <s v="-"/>
    <s v="-"/>
    <s v="-"/>
    <n v="0"/>
    <n v="0"/>
    <s v="-"/>
    <s v="-"/>
    <s v="-"/>
    <s v="-"/>
    <s v="-"/>
    <s v="-"/>
    <s v="-"/>
    <s v="-"/>
    <s v="-"/>
  </r>
  <r>
    <n v="2508"/>
    <x v="2"/>
    <s v="06. PLAN SANITARIO DE EMERGENCIA"/>
    <s v="-"/>
    <s v="-"/>
    <s v="-"/>
    <s v="VIVIENDAS NUEVAS"/>
    <s v="-"/>
    <s v="CONSTRUCCIÓN DE PASAJES"/>
    <n v="2"/>
    <x v="14"/>
    <s v="-"/>
    <x v="21"/>
    <x v="44"/>
    <s v="-"/>
    <s v="0. CD 49/09"/>
    <s v="-"/>
    <s v="-"/>
    <s v="-"/>
    <s v="-"/>
    <s v="-"/>
    <s v="-"/>
    <s v="-"/>
    <s v="-"/>
    <s v="-"/>
    <s v="-"/>
    <s v="1"/>
    <s v="INFRAESTRUCTURA"/>
    <s v=" CORPORACIÓN DE BS. AS. SUR S.E."/>
    <s v="CABA"/>
    <s v="8"/>
    <s v="AV. LACARRA Y JOSÉ BARROS PAZOS"/>
    <d v="2009-11-06T00:00:00"/>
    <d v="2010-06-22T00:00:00"/>
    <n v="272581"/>
    <n v="0"/>
    <n v="0"/>
    <n v="272580.84999999998"/>
    <s v="-"/>
    <n v="272580.84999999998"/>
    <s v="-"/>
    <s v="-"/>
    <s v="-"/>
    <s v="-"/>
    <n v="0"/>
    <n v="0"/>
    <s v="-"/>
    <s v="-"/>
    <s v="-"/>
    <s v="-"/>
    <s v="-"/>
    <s v="-"/>
    <s v="-"/>
    <s v="-"/>
    <s v="-"/>
  </r>
  <r>
    <n v="2509"/>
    <x v="2"/>
    <s v="06. PLAN SANITARIO DE EMERGENCIA"/>
    <s v="-"/>
    <s v="-"/>
    <s v="-"/>
    <s v="ACCIONES EN ÁREAS DE ESPECIAL MANEJO"/>
    <s v="-"/>
    <s v="REFACCIÓN EDIFICIO FUNDACIÓN FORJA"/>
    <n v="2"/>
    <x v="14"/>
    <s v="-"/>
    <x v="21"/>
    <x v="44"/>
    <s v="-"/>
    <s v="0. LP 08/07"/>
    <s v="-"/>
    <s v="-"/>
    <s v="-"/>
    <s v="-"/>
    <s v="-"/>
    <s v="-"/>
    <s v="-"/>
    <s v="-"/>
    <s v="-"/>
    <s v="-"/>
    <s v="1"/>
    <s v="INFRAESTRUCTURA"/>
    <s v=" CORPORACIÓN DE BS. AS. SUR S.E."/>
    <s v="CABA"/>
    <s v="-"/>
    <s v="-"/>
    <s v="-"/>
    <s v="-"/>
    <n v="0"/>
    <n v="0"/>
    <n v="0"/>
    <n v="0"/>
    <n v="182420.20499999999"/>
    <s v="-"/>
    <s v="-"/>
    <s v="-"/>
    <s v="-"/>
    <s v="-"/>
    <n v="0"/>
    <n v="0"/>
    <s v="-"/>
    <s v="-"/>
    <s v="-"/>
    <s v="-"/>
    <s v="-"/>
    <s v="-"/>
    <s v="-"/>
    <s v="-"/>
    <s v="-"/>
  </r>
  <r>
    <n v="2510"/>
    <x v="2"/>
    <s v="06. PLAN SANITARIO DE EMERGENCIA"/>
    <s v="-"/>
    <s v="-"/>
    <s v="-"/>
    <s v="GENERACIÓN DE ESPACIOS VERDES"/>
    <s v="-"/>
    <s v="PLAYA - PROGRAMA VERANO BUENOS AIRES"/>
    <n v="2"/>
    <x v="14"/>
    <s v="-"/>
    <x v="21"/>
    <x v="44"/>
    <s v="-"/>
    <s v="0. CD 45-46/10 "/>
    <s v="-"/>
    <s v="-"/>
    <s v="-"/>
    <s v="-"/>
    <s v="-"/>
    <s v="-"/>
    <s v="-"/>
    <s v="-"/>
    <s v="-"/>
    <s v="-"/>
    <s v="1"/>
    <s v="INFRAESTRUCTURA"/>
    <s v=" CORPORACIÓN DE BS. AS. SUR S.E."/>
    <s v="CABA"/>
    <s v="-"/>
    <s v="-"/>
    <s v="-"/>
    <s v="-"/>
    <n v="0"/>
    <n v="0"/>
    <n v="0"/>
    <n v="0"/>
    <s v="-"/>
    <n v="393018.9"/>
    <n v="270855.83"/>
    <s v="-"/>
    <s v="-"/>
    <s v="-"/>
    <n v="0"/>
    <n v="0"/>
    <s v="-"/>
    <s v="-"/>
    <s v="-"/>
    <s v="-"/>
    <s v="-"/>
    <s v="-"/>
    <s v="-"/>
    <s v="-"/>
    <s v="-"/>
  </r>
  <r>
    <n v="2511"/>
    <x v="2"/>
    <s v="06. PLAN SANITARIO DE EMERGENCIA"/>
    <s v="-"/>
    <s v="-"/>
    <s v="-"/>
    <s v="VIVIENDAS NUEVAS"/>
    <s v="-"/>
    <s v="DEMOLICIÓN, RETIRO ESCOMBROS Y NIVELACIÓN "/>
    <n v="2"/>
    <x v="14"/>
    <s v="-"/>
    <x v="21"/>
    <x v="44"/>
    <s v="-"/>
    <s v="0. CD 45/09"/>
    <s v="-"/>
    <s v="-"/>
    <s v="-"/>
    <s v="-"/>
    <s v="-"/>
    <s v="-"/>
    <s v="-"/>
    <s v="-"/>
    <s v="-"/>
    <s v="-"/>
    <s v="1"/>
    <s v="INFRAESTRUCTURA"/>
    <s v=" CORPORACIÓN DE BS. AS. SUR S.E."/>
    <s v="CABA"/>
    <s v="8"/>
    <s v="MZ. CALLES SALADILLO, ECHEANDÍA, JOSÉ LEÓN SUAREZ; ZUVIRÍA - CIR.1 / SEC.78 / MZ. 20 / PARC. 00"/>
    <d v="2010-08-02T00:00:00"/>
    <d v="2010-10-06T00:00:00"/>
    <n v="230941"/>
    <n v="0"/>
    <n v="0"/>
    <n v="230940.6"/>
    <s v="-"/>
    <n v="230940.6"/>
    <s v="-"/>
    <s v="-"/>
    <s v="-"/>
    <s v="-"/>
    <n v="0"/>
    <n v="0"/>
    <s v="-"/>
    <s v="-"/>
    <s v="-"/>
    <s v="-"/>
    <s v="-"/>
    <s v="-"/>
    <s v="-"/>
    <s v="-"/>
    <s v="-"/>
  </r>
  <r>
    <n v="2512"/>
    <x v="2"/>
    <s v="06. PLAN SANITARIO DE EMERGENCIA"/>
    <s v="-"/>
    <s v="-"/>
    <s v="-"/>
    <s v="VIVIENDAS NUEVAS"/>
    <s v="-"/>
    <s v="CONSTRUCCIÓN DE VEREDAS"/>
    <n v="2"/>
    <x v="14"/>
    <s v="-"/>
    <x v="21"/>
    <x v="44"/>
    <s v="-"/>
    <s v="0. CD 50/09"/>
    <s v="-"/>
    <s v="-"/>
    <s v="-"/>
    <s v="-"/>
    <s v="-"/>
    <s v="-"/>
    <s v="-"/>
    <s v="-"/>
    <s v="-"/>
    <s v="-"/>
    <s v="1"/>
    <s v="INFRAESTRUCTURA"/>
    <s v=" CORPORACIÓN DE BS. AS. SUR S.E."/>
    <s v="CABA"/>
    <s v="8"/>
    <s v="AV. LACARRA Y JOSÉ BARROS PAZOS"/>
    <d v="2009-11-05T00:00:00"/>
    <d v="2010-06-22T00:00:00"/>
    <n v="216635"/>
    <n v="0"/>
    <n v="0"/>
    <n v="216634.78"/>
    <s v="-"/>
    <n v="216634.78"/>
    <s v="-"/>
    <s v="-"/>
    <s v="-"/>
    <s v="-"/>
    <n v="0"/>
    <n v="0"/>
    <s v="-"/>
    <s v="-"/>
    <s v="-"/>
    <s v="-"/>
    <s v="-"/>
    <s v="-"/>
    <s v="-"/>
    <s v="-"/>
    <s v="-"/>
  </r>
  <r>
    <n v="2513"/>
    <x v="2"/>
    <s v="06. PLAN SANITARIO DE EMERGENCIA"/>
    <s v="-"/>
    <s v="-"/>
    <s v="-"/>
    <s v="EQUIPAMIENTO COMUNITARIO"/>
    <s v="-"/>
    <s v="AMPLIACIÓN P.A. SUM "/>
    <n v="2"/>
    <x v="14"/>
    <s v="-"/>
    <x v="21"/>
    <x v="44"/>
    <s v="-"/>
    <s v="0. CD 52/09"/>
    <s v="-"/>
    <s v="-"/>
    <s v="-"/>
    <s v="-"/>
    <s v="-"/>
    <s v="-"/>
    <s v="-"/>
    <s v="-"/>
    <s v="-"/>
    <s v="-"/>
    <s v="1"/>
    <s v="INFRAESTRUCTURA"/>
    <s v=" CORPORACIÓN DE BS. AS. SUR S.E."/>
    <s v="CABA"/>
    <s v="4"/>
    <s v="CALLE SANTO DOMINGO E/IGUAZÚ Y MONTEAGUDO - VILLA 21-24"/>
    <d v="2009-12-21T00:00:00"/>
    <d v="2010-12-03T00:00:00"/>
    <n v="169983"/>
    <n v="0"/>
    <n v="0"/>
    <n v="169982.57"/>
    <n v="33996.51"/>
    <n v="135985.69"/>
    <s v="-"/>
    <s v="-"/>
    <s v="-"/>
    <s v="-"/>
    <n v="0"/>
    <n v="0"/>
    <s v="-"/>
    <s v="-"/>
    <s v="-"/>
    <s v="-"/>
    <s v="-"/>
    <s v="-"/>
    <s v="-"/>
    <s v="-"/>
    <s v="-"/>
  </r>
  <r>
    <n v="2514"/>
    <x v="2"/>
    <s v="06. PLAN SANITARIO DE EMERGENCIA"/>
    <s v="-"/>
    <s v="-"/>
    <s v="-"/>
    <s v="ACCIONES EN ÁREAS DE ESPECIAL MANEJO"/>
    <s v="-"/>
    <s v="CONSTRUCCIÓN SUM Y SANITARIOS"/>
    <n v="2"/>
    <x v="14"/>
    <s v="-"/>
    <x v="21"/>
    <x v="44"/>
    <s v="-"/>
    <s v="0. CD 27/09"/>
    <s v="-"/>
    <s v="-"/>
    <s v="-"/>
    <s v="-"/>
    <s v="-"/>
    <s v="-"/>
    <s v="-"/>
    <s v="-"/>
    <s v="-"/>
    <s v="-"/>
    <s v="1"/>
    <s v="INFRAESTRUCTURA"/>
    <s v=" CORPORACIÓN DE BS. AS. SUR S.E."/>
    <s v="CABA"/>
    <s v="4"/>
    <s v="COMUNA 4"/>
    <s v="-"/>
    <s v="-"/>
    <n v="0"/>
    <n v="0"/>
    <n v="0"/>
    <n v="0"/>
    <n v="166729.48000000001"/>
    <s v="-"/>
    <s v="-"/>
    <s v="-"/>
    <s v="-"/>
    <s v="-"/>
    <n v="0"/>
    <n v="0"/>
    <s v="-"/>
    <s v="-"/>
    <s v="-"/>
    <s v="-"/>
    <s v="-"/>
    <s v="-"/>
    <s v="-"/>
    <s v="-"/>
    <s v="-"/>
  </r>
  <r>
    <n v="2515"/>
    <x v="2"/>
    <s v="06. PLAN SANITARIO DE EMERGENCIA"/>
    <s v="-"/>
    <s v="-"/>
    <s v="-"/>
    <s v="EQUIPAMIENTO COMUNITARIO"/>
    <s v="-"/>
    <s v="CERCO DE REJAS PREDIO DGI"/>
    <n v="2"/>
    <x v="14"/>
    <s v="-"/>
    <x v="21"/>
    <x v="44"/>
    <s v="-"/>
    <s v="0. CD 04/09"/>
    <s v="-"/>
    <s v="-"/>
    <s v="-"/>
    <s v="-"/>
    <s v="-"/>
    <s v="-"/>
    <s v="-"/>
    <s v="-"/>
    <s v="-"/>
    <s v="-"/>
    <s v="1"/>
    <s v="INFRAESTRUCTURA"/>
    <s v=" CORPORACIÓN DE BS. AS. SUR S.E."/>
    <s v="CABA"/>
    <s v="4"/>
    <s v="MANZANA 1 DE LA VILLA 21-24 "/>
    <d v="2009-02-25T00:00:00"/>
    <d v="2009-12-08T00:00:00"/>
    <n v="194120"/>
    <n v="0"/>
    <n v="0"/>
    <n v="194120.3"/>
    <n v="194120.3"/>
    <s v="-"/>
    <s v="-"/>
    <s v="-"/>
    <s v="-"/>
    <s v="-"/>
    <n v="0"/>
    <n v="0"/>
    <s v="-"/>
    <s v="-"/>
    <s v="-"/>
    <s v="-"/>
    <s v="-"/>
    <s v="-"/>
    <s v="-"/>
    <s v="-"/>
    <s v="-"/>
  </r>
  <r>
    <n v="2516"/>
    <x v="2"/>
    <s v="06. PLAN SANITARIO DE EMERGENCIA"/>
    <s v="-"/>
    <s v="-"/>
    <s v="-"/>
    <s v="VIVIENDAS NUEVAS"/>
    <s v="-"/>
    <s v="CONSTRUCCIÓN DE CANCHA DE FÚTBOL Y ALUMBRADO"/>
    <n v="2"/>
    <x v="14"/>
    <s v="-"/>
    <x v="21"/>
    <x v="44"/>
    <s v="-"/>
    <s v="0. CD 37/09"/>
    <s v="-"/>
    <s v="-"/>
    <s v="-"/>
    <s v="-"/>
    <s v="-"/>
    <s v="-"/>
    <s v="-"/>
    <s v="-"/>
    <s v="-"/>
    <s v="-"/>
    <s v="1"/>
    <s v="INFRAESTRUCTURA"/>
    <s v=" CORPORACIÓN DE BS. AS. SUR S.E."/>
    <s v="CABA"/>
    <s v="-"/>
    <s v="-"/>
    <s v="-"/>
    <s v="-"/>
    <n v="0"/>
    <n v="0"/>
    <n v="0"/>
    <n v="0"/>
    <n v="130440.97"/>
    <n v="58060.26"/>
    <s v="-"/>
    <s v="-"/>
    <s v="-"/>
    <s v="-"/>
    <n v="0"/>
    <n v="0"/>
    <s v="-"/>
    <s v="-"/>
    <s v="-"/>
    <s v="-"/>
    <s v="-"/>
    <s v="-"/>
    <s v="-"/>
    <s v="-"/>
    <s v="-"/>
  </r>
  <r>
    <n v="2517"/>
    <x v="2"/>
    <s v="06. PLAN SANITARIO DE EMERGENCIA"/>
    <s v="-"/>
    <s v="-"/>
    <s v="-"/>
    <s v="MEJORAMIENTOS DE VIVIENDA EXISTENTE"/>
    <s v="-"/>
    <s v="RECUPERACIÓN DE FACHADAS"/>
    <n v="2"/>
    <x v="14"/>
    <s v="-"/>
    <x v="21"/>
    <x v="44"/>
    <s v="-"/>
    <s v="0. CD 26/08"/>
    <s v="-"/>
    <s v="-"/>
    <s v="-"/>
    <s v="-"/>
    <s v="-"/>
    <s v="-"/>
    <s v="-"/>
    <s v="-"/>
    <s v="-"/>
    <s v="-"/>
    <s v="1"/>
    <s v="INFRAESTRUCTURA"/>
    <s v=" CORPORACIÓN DE BS. AS. SUR S.E."/>
    <s v="CABA"/>
    <s v="-"/>
    <s v="-"/>
    <s v="-"/>
    <s v="-"/>
    <n v="0"/>
    <n v="0"/>
    <n v="0"/>
    <n v="0"/>
    <n v="119191.05"/>
    <s v="-"/>
    <s v="-"/>
    <s v="-"/>
    <s v="-"/>
    <s v="-"/>
    <n v="0"/>
    <n v="0"/>
    <s v="-"/>
    <s v="-"/>
    <s v="-"/>
    <s v="-"/>
    <s v="-"/>
    <s v="-"/>
    <s v="-"/>
    <s v="-"/>
    <s v="-"/>
  </r>
  <r>
    <n v="2518"/>
    <x v="2"/>
    <s v="06. PLAN SANITARIO DE EMERGENCIA"/>
    <s v="-"/>
    <s v="-"/>
    <s v="-"/>
    <s v="EQUIPAMIENTO COMUNITARIO"/>
    <s v="-"/>
    <s v="EJECUCIÓN DE REJAS PERIMETRALES PARA 59 VIVIENDAS"/>
    <n v="2"/>
    <x v="14"/>
    <s v="-"/>
    <x v="21"/>
    <x v="44"/>
    <s v="-"/>
    <s v="0. CD 39/08"/>
    <s v="-"/>
    <s v="-"/>
    <s v="-"/>
    <s v="-"/>
    <s v="-"/>
    <s v="-"/>
    <s v="-"/>
    <s v="-"/>
    <s v="-"/>
    <s v="-"/>
    <s v="1"/>
    <s v="INFRAESTRUCTURA"/>
    <s v=" CORPORACIÓN DE BS. AS. SUR S.E."/>
    <s v="CABA"/>
    <s v="8"/>
    <s v="AV. ESCALADA E/ AV. ROCA Y AV. F.F. DE LA CRUZ- SOLDATI"/>
    <d v="2008-11-12T00:00:00"/>
    <d v="2009-07-09T00:00:00"/>
    <n v="137278"/>
    <n v="0"/>
    <n v="0"/>
    <n v="137278"/>
    <n v="137277.7549"/>
    <s v="-"/>
    <s v="-"/>
    <s v="-"/>
    <s v="-"/>
    <s v="-"/>
    <n v="0"/>
    <n v="0"/>
    <s v="-"/>
    <s v="-"/>
    <s v="-"/>
    <s v="-"/>
    <s v="-"/>
    <s v="-"/>
    <s v="-"/>
    <s v="-"/>
    <s v="-"/>
  </r>
  <r>
    <n v="2519"/>
    <x v="2"/>
    <s v="06. PLAN SANITARIO DE EMERGENCIA"/>
    <s v="-"/>
    <s v="-"/>
    <s v="-"/>
    <s v="ACCIONES EN ÁREAS DE ESPECIAL MANEJO"/>
    <s v="-"/>
    <s v="RECONSTRUCCIÓN DE PAVIMENTOS Y REDUCTORES DE VELOCIDAD"/>
    <n v="2"/>
    <x v="14"/>
    <s v="-"/>
    <x v="21"/>
    <x v="44"/>
    <s v="-"/>
    <s v="0. CD 21/09"/>
    <s v="-"/>
    <s v="-"/>
    <s v="-"/>
    <s v="-"/>
    <s v="-"/>
    <s v="-"/>
    <s v="-"/>
    <s v="-"/>
    <s v="-"/>
    <s v="-"/>
    <s v="1"/>
    <s v="INFRAESTRUCTURA"/>
    <s v=" CORPORACIÓN DE BS. AS. SUR S.E."/>
    <s v="CABA"/>
    <s v="8"/>
    <s v="COMUNA 8"/>
    <s v="-"/>
    <s v="-"/>
    <n v="0"/>
    <n v="0"/>
    <n v="0"/>
    <n v="0"/>
    <n v="130624.15"/>
    <s v="-"/>
    <s v="-"/>
    <s v="-"/>
    <s v="-"/>
    <s v="-"/>
    <n v="0"/>
    <n v="0"/>
    <s v="-"/>
    <s v="-"/>
    <s v="-"/>
    <s v="-"/>
    <s v="-"/>
    <s v="-"/>
    <s v="-"/>
    <s v="-"/>
    <s v="-"/>
  </r>
  <r>
    <n v="2520"/>
    <x v="2"/>
    <s v="06. PLAN SANITARIO DE EMERGENCIA"/>
    <s v="-"/>
    <s v="-"/>
    <s v="-"/>
    <s v="VIVIENDAS NUEVAS"/>
    <s v="-"/>
    <s v="OBRA DE CONSTRUCCIÓN DE RED CLOACAL EN VILLA 21-24"/>
    <n v="2"/>
    <x v="14"/>
    <s v="-"/>
    <x v="21"/>
    <x v="44"/>
    <s v="-"/>
    <s v="-"/>
    <s v="-"/>
    <s v="-"/>
    <s v="-"/>
    <s v="-"/>
    <s v="-"/>
    <s v="-"/>
    <s v="-"/>
    <s v="-"/>
    <s v="-"/>
    <s v="-"/>
    <s v="1"/>
    <s v="-"/>
    <s v="-"/>
    <s v="CABA"/>
    <s v="BARRACAS"/>
    <s v="-"/>
    <s v="-"/>
    <s v="-"/>
    <s v="-"/>
    <s v="-"/>
    <s v="-"/>
    <s v="-"/>
    <n v="110350"/>
    <n v="110000"/>
    <s v="-"/>
    <s v="-"/>
    <s v="-"/>
    <s v="-"/>
    <n v="0"/>
    <n v="0"/>
    <s v="-"/>
    <s v="-"/>
    <s v="-"/>
    <s v="-"/>
    <s v="-"/>
    <s v="-"/>
    <s v="-"/>
    <s v="-"/>
    <s v="-"/>
  </r>
  <r>
    <n v="2521"/>
    <x v="2"/>
    <s v="06. PLAN SANITARIO DE EMERGENCIA"/>
    <s v="-"/>
    <s v="-"/>
    <s v="-"/>
    <s v="ACCIONES EN ÁREAS DE ESPECIAL MANEJO"/>
    <s v="-"/>
    <s v="CERCO PERIMETRAL Y TERMINACIÓN PARCIAL DE PLAZOLETAS"/>
    <n v="2"/>
    <x v="14"/>
    <s v="-"/>
    <x v="21"/>
    <x v="44"/>
    <s v="-"/>
    <s v="0. CD 25/09"/>
    <s v="-"/>
    <s v="-"/>
    <s v="-"/>
    <s v="-"/>
    <s v="-"/>
    <s v="-"/>
    <s v="-"/>
    <s v="-"/>
    <s v="-"/>
    <s v="-"/>
    <s v="1"/>
    <s v="INFRAESTRUCTURA"/>
    <s v=" CORPORACIÓN DE BS. AS. SUR S.E."/>
    <s v="CABA"/>
    <s v="-"/>
    <s v="-"/>
    <s v="-"/>
    <s v="-"/>
    <n v="0"/>
    <n v="0"/>
    <n v="0"/>
    <n v="0"/>
    <n v="104944.51"/>
    <s v="-"/>
    <s v="-"/>
    <s v="-"/>
    <s v="-"/>
    <s v="-"/>
    <n v="0"/>
    <n v="0"/>
    <s v="-"/>
    <s v="-"/>
    <s v="-"/>
    <s v="-"/>
    <s v="-"/>
    <s v="-"/>
    <s v="-"/>
    <s v="-"/>
    <s v="-"/>
  </r>
  <r>
    <n v="2522"/>
    <x v="2"/>
    <s v="06. PLAN SANITARIO DE EMERGENCIA"/>
    <s v="-"/>
    <s v="-"/>
    <s v="-"/>
    <s v="EQUIPAMIENTO COMUNITARIO"/>
    <s v="-"/>
    <s v="CERRAMIENTO PERIMETRAL Y PORTONES"/>
    <n v="2"/>
    <x v="14"/>
    <s v="-"/>
    <x v="21"/>
    <x v="44"/>
    <s v="-"/>
    <s v="0. CD 39/09"/>
    <s v="-"/>
    <s v="-"/>
    <s v="-"/>
    <s v="-"/>
    <s v="-"/>
    <s v="-"/>
    <s v="-"/>
    <s v="-"/>
    <s v="-"/>
    <s v="-"/>
    <s v="1"/>
    <s v="INFRAESTRUCTURA"/>
    <s v=" CORPORACIÓN DE BS. AS. SUR S.E."/>
    <s v="CABA"/>
    <s v="-"/>
    <s v="-"/>
    <s v="-"/>
    <s v="-"/>
    <n v="0"/>
    <n v="0"/>
    <n v="0"/>
    <n v="0"/>
    <n v="107495.99"/>
    <s v="-"/>
    <s v="-"/>
    <s v="-"/>
    <s v="-"/>
    <s v="-"/>
    <n v="0"/>
    <n v="0"/>
    <s v="-"/>
    <s v="-"/>
    <s v="-"/>
    <s v="-"/>
    <s v="-"/>
    <s v="-"/>
    <s v="-"/>
    <s v="-"/>
    <s v="-"/>
  </r>
  <r>
    <n v="2523"/>
    <x v="2"/>
    <s v="06. PLAN SANITARIO DE EMERGENCIA"/>
    <s v="-"/>
    <s v="-"/>
    <s v="-"/>
    <s v="ACCIONES EN ÁREAS DE ESPECIAL MANEJO"/>
    <s v="-"/>
    <s v="CERRAMIENTO PERIMETRAL PREDIO A.M.JANER Y CHARRÚA"/>
    <n v="2"/>
    <x v="14"/>
    <s v="-"/>
    <x v="21"/>
    <x v="44"/>
    <s v="-"/>
    <s v="0. CD 50/08"/>
    <s v="-"/>
    <s v="-"/>
    <s v="-"/>
    <s v="-"/>
    <s v="-"/>
    <s v="-"/>
    <s v="-"/>
    <s v="-"/>
    <s v="-"/>
    <s v="-"/>
    <s v="1"/>
    <s v="INFRAESTRUCTURA"/>
    <s v=" CORPORACIÓN DE BS. AS. SUR S.E."/>
    <s v="CABA"/>
    <s v="7"/>
    <s v="COMUNA 7"/>
    <s v="-"/>
    <s v="-"/>
    <n v="0"/>
    <n v="0"/>
    <n v="0"/>
    <n v="0"/>
    <n v="139742.76999999999"/>
    <s v="-"/>
    <s v="-"/>
    <s v="-"/>
    <s v="-"/>
    <s v="-"/>
    <n v="0"/>
    <n v="0"/>
    <s v="-"/>
    <s v="-"/>
    <s v="-"/>
    <s v="-"/>
    <s v="-"/>
    <s v="-"/>
    <s v="-"/>
    <s v="-"/>
    <s v="-"/>
  </r>
  <r>
    <n v="2524"/>
    <x v="2"/>
    <s v="06. PLAN SANITARIO DE EMERGENCIA"/>
    <s v="-"/>
    <s v="-"/>
    <s v="-"/>
    <s v="VIVIENDAS NUEVAS"/>
    <s v="-"/>
    <s v="DEMOLICIÓN, RETIRO DE ESCOMBRO Y NIVELACIÓN DE TERRENO DEL PREDIO"/>
    <n v="2"/>
    <x v="14"/>
    <s v="-"/>
    <x v="21"/>
    <x v="44"/>
    <s v="-"/>
    <s v="0. CD 38/09"/>
    <s v="-"/>
    <s v="-"/>
    <s v="-"/>
    <s v="-"/>
    <s v="-"/>
    <s v="-"/>
    <s v="-"/>
    <s v="-"/>
    <s v="-"/>
    <s v="-"/>
    <s v="1"/>
    <s v="INFRAESTRUCTURA"/>
    <s v=" CORPORACIÓN DE BS. AS. SUR S.E."/>
    <s v="CABA"/>
    <s v="-"/>
    <s v="-"/>
    <s v="-"/>
    <s v="-"/>
    <n v="0"/>
    <n v="0"/>
    <n v="0"/>
    <n v="0"/>
    <n v="85426"/>
    <s v="-"/>
    <s v="-"/>
    <s v="-"/>
    <s v="-"/>
    <s v="-"/>
    <n v="0"/>
    <n v="0"/>
    <s v="-"/>
    <s v="-"/>
    <s v="-"/>
    <s v="-"/>
    <s v="-"/>
    <s v="-"/>
    <s v="-"/>
    <s v="-"/>
    <s v="-"/>
  </r>
  <r>
    <n v="2525"/>
    <x v="2"/>
    <s v="06. PLAN SANITARIO DE EMERGENCIA"/>
    <s v="-"/>
    <s v="-"/>
    <s v="-"/>
    <s v="EQUIPAMIENTO COMUNITARIO"/>
    <s v="-"/>
    <s v="INUTILIZACIÓN VIVIENDAS DESOCUPADAS"/>
    <n v="2"/>
    <x v="14"/>
    <s v="-"/>
    <x v="21"/>
    <x v="44"/>
    <s v="-"/>
    <s v="0. CD 24/08"/>
    <s v="-"/>
    <s v="-"/>
    <s v="-"/>
    <s v="-"/>
    <s v="-"/>
    <s v="-"/>
    <s v="-"/>
    <s v="-"/>
    <s v="-"/>
    <s v="-"/>
    <s v="1"/>
    <s v="INFRAESTRUCTURA"/>
    <s v=" CORPORACIÓN DE BS. AS. SUR S.E."/>
    <s v="CABA"/>
    <s v="8"/>
    <s v="MZ. CALLES SALADILLO, ECHEANDÍA, JOSÉ LEÓN SUAREZ; ZUVIRÍA - CIR.1 / SEC.78 / MZ. 20 / PARC. 00"/>
    <d v="2008-07-10T00:00:00"/>
    <d v="2009-02-10T00:00:00"/>
    <n v="69000"/>
    <n v="0"/>
    <n v="0"/>
    <n v="69000"/>
    <n v="62091.15"/>
    <s v="-"/>
    <s v="-"/>
    <s v="-"/>
    <s v="-"/>
    <s v="-"/>
    <n v="0"/>
    <n v="0"/>
    <s v="-"/>
    <s v="-"/>
    <s v="-"/>
    <s v="-"/>
    <s v="-"/>
    <s v="-"/>
    <s v="-"/>
    <s v="-"/>
    <s v="-"/>
  </r>
  <r>
    <n v="2526"/>
    <x v="2"/>
    <s v="06. PLAN SANITARIO DE EMERGENCIA"/>
    <s v="-"/>
    <s v="-"/>
    <s v="-"/>
    <s v="EQUIPAMIENTO COMUNITARIO"/>
    <s v="-"/>
    <s v="PUESTA EN SERVICIO DE UNIDADES FUNCIONALES"/>
    <n v="2"/>
    <x v="14"/>
    <s v="-"/>
    <x v="21"/>
    <x v="44"/>
    <s v="-"/>
    <s v="0. CD 42/08"/>
    <s v="-"/>
    <s v="-"/>
    <s v="-"/>
    <s v="-"/>
    <s v="-"/>
    <s v="-"/>
    <s v="-"/>
    <s v="-"/>
    <s v="-"/>
    <s v="-"/>
    <s v="1"/>
    <s v="INFRAESTRUCTURA"/>
    <s v=" CORPORACIÓN DE BS. AS. SUR S.E."/>
    <s v="CABA"/>
    <s v="8"/>
    <s v="MZ. CALLES SALADILLO, ECHEANDÍA, JOSÉ LEÓN SUAREZ; ZUVIRÍA - CIR.1 / SEC.78 / MZ. 20 / PARC. 01"/>
    <d v="2008-12-04T00:00:00"/>
    <d v="2009-07-07T00:00:00"/>
    <n v="68625"/>
    <n v="0"/>
    <n v="0"/>
    <n v="68625.149999999994"/>
    <n v="68625.149999999994"/>
    <s v="-"/>
    <s v="-"/>
    <s v="-"/>
    <s v="-"/>
    <s v="-"/>
    <n v="0"/>
    <n v="0"/>
    <s v="-"/>
    <s v="-"/>
    <s v="-"/>
    <s v="-"/>
    <s v="-"/>
    <s v="-"/>
    <s v="-"/>
    <s v="-"/>
    <s v="-"/>
  </r>
  <r>
    <n v="2527"/>
    <x v="2"/>
    <s v="06. PLAN SANITARIO DE EMERGENCIA"/>
    <s v="-"/>
    <s v="-"/>
    <s v="-"/>
    <s v="EQUIPAMIENTO COMUNITARIO"/>
    <s v="-"/>
    <s v="PUESTA EN SERVICIO DE 8 UNIDADES FUNCIONALES AFECTADAS AL PLAN DE REUBICACIÓN "/>
    <n v="2"/>
    <x v="14"/>
    <s v="-"/>
    <x v="21"/>
    <x v="44"/>
    <s v="-"/>
    <s v="0. CD 55/09"/>
    <s v="-"/>
    <s v="-"/>
    <s v="-"/>
    <s v="-"/>
    <s v="-"/>
    <s v="-"/>
    <s v="-"/>
    <s v="-"/>
    <s v="-"/>
    <s v="-"/>
    <s v="1"/>
    <s v="INFRAESTRUCTURA"/>
    <s v=" CORPORACIÓN DE BS. AS. SUR S.E."/>
    <s v="CABA"/>
    <s v="8"/>
    <s v="MZ. 5 VILLA 3"/>
    <d v="2010-03-26T00:00:00"/>
    <d v="2010-10-24T00:00:00"/>
    <n v="32188"/>
    <n v="0"/>
    <n v="0"/>
    <n v="32188.03"/>
    <s v="-"/>
    <s v="-"/>
    <n v="32188.03"/>
    <s v="-"/>
    <s v="-"/>
    <s v="-"/>
    <n v="0"/>
    <n v="0"/>
    <s v="-"/>
    <s v="-"/>
    <s v="-"/>
    <s v="-"/>
    <s v="-"/>
    <s v="-"/>
    <s v="-"/>
    <s v="-"/>
    <s v="-"/>
  </r>
  <r>
    <n v="2528"/>
    <x v="2"/>
    <s v="06. PLAN SANITARIO DE EMERGENCIA"/>
    <s v="-"/>
    <s v="-"/>
    <s v="-"/>
    <s v="GENERACIÓN DE ESPACIOS VERDES"/>
    <s v="-"/>
    <s v="PUESTA EN VALOR PLAZA CHAPATIN"/>
    <n v="2"/>
    <x v="14"/>
    <s v="-"/>
    <x v="21"/>
    <x v="44"/>
    <s v="-"/>
    <s v="0. CD 48/08"/>
    <s v="-"/>
    <s v="-"/>
    <s v="-"/>
    <s v="-"/>
    <s v="-"/>
    <s v="-"/>
    <s v="-"/>
    <s v="-"/>
    <s v="-"/>
    <s v="-"/>
    <s v="1"/>
    <s v="INFRAESTRUCTURA"/>
    <s v=" CORPORACIÓN DE BS. AS. SUR S.E."/>
    <s v="CABA"/>
    <s v="7"/>
    <s v="COMUNA 7"/>
    <s v="-"/>
    <s v="-"/>
    <n v="0"/>
    <n v="0"/>
    <n v="0"/>
    <n v="0"/>
    <s v="-"/>
    <s v="-"/>
    <n v="63213.599999999999"/>
    <s v="-"/>
    <s v="-"/>
    <s v="-"/>
    <n v="0"/>
    <n v="0"/>
    <s v="-"/>
    <s v="-"/>
    <s v="-"/>
    <s v="-"/>
    <s v="-"/>
    <s v="-"/>
    <s v="-"/>
    <s v="-"/>
    <s v="-"/>
  </r>
  <r>
    <n v="2529"/>
    <x v="2"/>
    <s v="06. PLAN SANITARIO DE EMERGENCIA"/>
    <s v="-"/>
    <s v="-"/>
    <s v="-"/>
    <s v="GENERACIÓN DE ESPACIOS VERDES"/>
    <s v="-"/>
    <s v="RESTAURACIÓN DE PLAZA"/>
    <n v="2"/>
    <x v="14"/>
    <s v="-"/>
    <x v="21"/>
    <x v="44"/>
    <s v="-"/>
    <s v="0. CD 35/09"/>
    <s v="-"/>
    <s v="-"/>
    <s v="-"/>
    <s v="-"/>
    <s v="-"/>
    <s v="-"/>
    <s v="-"/>
    <s v="-"/>
    <s v="-"/>
    <s v="-"/>
    <s v="1"/>
    <s v="INFRAESTRUCTURA"/>
    <s v=" CORPORACIÓN DE BS. AS. SUR S.E."/>
    <s v="CABA"/>
    <s v="-"/>
    <s v="-"/>
    <s v="-"/>
    <s v="-"/>
    <n v="0"/>
    <n v="0"/>
    <n v="0"/>
    <n v="0"/>
    <s v="-"/>
    <s v="-"/>
    <n v="60238.52"/>
    <s v="-"/>
    <s v="-"/>
    <s v="-"/>
    <n v="0"/>
    <n v="0"/>
    <s v="-"/>
    <s v="-"/>
    <s v="-"/>
    <s v="-"/>
    <s v="-"/>
    <s v="-"/>
    <s v="-"/>
    <s v="-"/>
    <s v="-"/>
  </r>
  <r>
    <n v="2530"/>
    <x v="2"/>
    <s v="06. PLAN SANITARIO DE EMERGENCIA"/>
    <s v="-"/>
    <s v="-"/>
    <s v="-"/>
    <s v="EQUIPAMIENTO COMUNITARIO"/>
    <s v="-"/>
    <s v="REFACCIONES PARA REUBICACIÓN"/>
    <n v="2"/>
    <x v="14"/>
    <s v="-"/>
    <x v="21"/>
    <x v="44"/>
    <s v="-"/>
    <s v="0. CD 34/08"/>
    <s v="-"/>
    <s v="-"/>
    <s v="-"/>
    <s v="-"/>
    <s v="-"/>
    <s v="-"/>
    <s v="-"/>
    <s v="-"/>
    <s v="-"/>
    <s v="-"/>
    <s v="1"/>
    <s v="INFRAESTRUCTURA"/>
    <s v=" CORPORACIÓN DE BS. AS. SUR S.E."/>
    <s v="CABA"/>
    <s v="8"/>
    <s v="MZ. CALLES SALADILLO, ECHEANDÍA, JOSÉ LEÓN SUAREZ; ZUVIRÍA - CIR.1 / SEC.78 / MZ. 20 / PARC. 01"/>
    <d v="2008-09-22T00:00:00"/>
    <d v="2009-04-02T00:00:00"/>
    <n v="59453"/>
    <n v="0"/>
    <n v="0"/>
    <n v="59453.35"/>
    <n v="59453.39"/>
    <s v="-"/>
    <s v="-"/>
    <s v="-"/>
    <s v="-"/>
    <s v="-"/>
    <n v="0"/>
    <n v="0"/>
    <s v="-"/>
    <s v="-"/>
    <s v="-"/>
    <s v="-"/>
    <s v="-"/>
    <s v="-"/>
    <s v="-"/>
    <s v="-"/>
    <s v="-"/>
  </r>
  <r>
    <n v="2531"/>
    <x v="2"/>
    <s v="06. PLAN SANITARIO DE EMERGENCIA"/>
    <s v="-"/>
    <s v="-"/>
    <s v="-"/>
    <s v="ACCIONES EN ÁREAS DE ESPECIAL MANEJO"/>
    <s v="-"/>
    <s v="RESTAURACIÓN DE CANCHA DE FUTBOL"/>
    <n v="2"/>
    <x v="14"/>
    <s v="-"/>
    <x v="21"/>
    <x v="44"/>
    <s v="-"/>
    <s v="0. CD 34/09"/>
    <s v="-"/>
    <s v="-"/>
    <s v="-"/>
    <s v="-"/>
    <s v="-"/>
    <s v="-"/>
    <s v="-"/>
    <s v="-"/>
    <s v="-"/>
    <s v="-"/>
    <s v="1"/>
    <s v="INFRAESTRUCTURA"/>
    <s v=" CORPORACIÓN DE BS. AS. SUR S.E."/>
    <s v="CABA"/>
    <s v="-"/>
    <s v="-"/>
    <s v="-"/>
    <s v="-"/>
    <n v="0"/>
    <n v="0"/>
    <n v="0"/>
    <n v="0"/>
    <s v="-"/>
    <s v="-"/>
    <n v="11574.81"/>
    <n v="46299.31"/>
    <s v="-"/>
    <s v="-"/>
    <n v="0"/>
    <n v="0"/>
    <s v="-"/>
    <s v="-"/>
    <s v="-"/>
    <s v="-"/>
    <s v="-"/>
    <s v="-"/>
    <s v="-"/>
    <s v="-"/>
    <s v="-"/>
  </r>
  <r>
    <n v="2532"/>
    <x v="2"/>
    <s v="06. PLAN SANITARIO DE EMERGENCIA"/>
    <s v="-"/>
    <s v="-"/>
    <s v="-"/>
    <s v="ACCIONES EN ÁREAS DE ESPECIAL MANEJO"/>
    <s v="-"/>
    <s v="CIERRE PERIMETRAL LAGO SOLDATI MZ. 10"/>
    <n v="2"/>
    <x v="14"/>
    <s v="-"/>
    <x v="21"/>
    <x v="44"/>
    <s v="-"/>
    <s v="0. CD 05/09"/>
    <s v="-"/>
    <s v="-"/>
    <s v="-"/>
    <s v="-"/>
    <s v="-"/>
    <s v="-"/>
    <s v="-"/>
    <s v="-"/>
    <s v="-"/>
    <s v="-"/>
    <s v="1"/>
    <s v="INFRAESTRUCTURA"/>
    <s v=" CORPORACIÓN DE BS. AS. SUR S.E."/>
    <s v="CABA"/>
    <s v="8"/>
    <s v="COMUNA 8"/>
    <s v="-"/>
    <s v="-"/>
    <n v="0"/>
    <n v="0"/>
    <n v="0"/>
    <n v="0"/>
    <s v="-"/>
    <s v="-"/>
    <n v="57281.4"/>
    <s v="-"/>
    <s v="-"/>
    <s v="-"/>
    <n v="0"/>
    <n v="0"/>
    <s v="-"/>
    <s v="-"/>
    <s v="-"/>
    <s v="-"/>
    <s v="-"/>
    <s v="-"/>
    <s v="-"/>
    <s v="-"/>
    <s v="-"/>
  </r>
  <r>
    <n v="2533"/>
    <x v="2"/>
    <s v="06. PLAN SANITARIO DE EMERGENCIA"/>
    <s v="-"/>
    <s v="-"/>
    <s v="-"/>
    <s v="EQUIPAMIENTO COMUNITARIO"/>
    <s v="-"/>
    <s v="OBRA DE INFRAESTRUCTURA CENTRO COMUNITARIO (JUNTA VECINAL)"/>
    <n v="2"/>
    <x v="14"/>
    <s v="-"/>
    <x v="21"/>
    <x v="44"/>
    <s v="-"/>
    <s v="-"/>
    <s v="-"/>
    <s v="-"/>
    <s v="-"/>
    <s v="-"/>
    <s v="-"/>
    <s v="-"/>
    <s v="-"/>
    <s v="-"/>
    <s v="-"/>
    <s v="-"/>
    <s v="1"/>
    <s v="-"/>
    <s v="-"/>
    <s v="CABA"/>
    <s v="VILLA SOLDATI"/>
    <s v="-"/>
    <s v="-"/>
    <s v="-"/>
    <s v="-"/>
    <s v="-"/>
    <s v="-"/>
    <s v="-"/>
    <n v="50000"/>
    <s v="-"/>
    <s v="-"/>
    <s v="-"/>
    <s v="-"/>
    <s v="-"/>
    <n v="0"/>
    <n v="0"/>
    <s v="-"/>
    <s v="-"/>
    <s v="-"/>
    <s v="-"/>
    <s v="-"/>
    <s v="-"/>
    <s v="-"/>
    <s v="-"/>
    <s v="-"/>
  </r>
  <r>
    <n v="2534"/>
    <x v="2"/>
    <s v="06. PLAN SANITARIO DE EMERGENCIA"/>
    <s v="-"/>
    <s v="-"/>
    <s v="-"/>
    <s v="ACCIONES EN ÁREAS DE ESPECIAL MANEJO"/>
    <s v="-"/>
    <s v="ADECUACIÓN DE CALLES VEHICULARES Y SENDEROS PEATONALES"/>
    <n v="2"/>
    <x v="14"/>
    <s v="-"/>
    <x v="21"/>
    <x v="44"/>
    <s v="-"/>
    <s v="0. CD 14/09"/>
    <s v="-"/>
    <s v="-"/>
    <s v="-"/>
    <s v="-"/>
    <s v="-"/>
    <s v="-"/>
    <s v="-"/>
    <s v="-"/>
    <s v="-"/>
    <s v="-"/>
    <s v="1"/>
    <s v="INFRAESTRUCTURA"/>
    <s v=" CORPORACIÓN DE BS. AS. SUR S.E."/>
    <s v="CABA"/>
    <s v="8"/>
    <s v="COMUNA 8"/>
    <s v="-"/>
    <s v="-"/>
    <n v="0"/>
    <n v="0"/>
    <n v="0"/>
    <n v="0"/>
    <s v="-"/>
    <s v="-"/>
    <n v="50269.99"/>
    <s v="-"/>
    <s v="-"/>
    <s v="-"/>
    <n v="0"/>
    <n v="0"/>
    <s v="-"/>
    <s v="-"/>
    <s v="-"/>
    <s v="-"/>
    <s v="-"/>
    <s v="-"/>
    <s v="-"/>
    <s v="-"/>
    <s v="-"/>
  </r>
  <r>
    <n v="2535"/>
    <x v="2"/>
    <s v="06. PLAN SANITARIO DE EMERGENCIA"/>
    <s v="-"/>
    <s v="-"/>
    <s v="-"/>
    <s v="ACCIONES EN ÁREAS DE ESPECIAL MANEJO"/>
    <s v="-"/>
    <s v="ADECUACIÓN CANCHA DE FÚTBOL LIBRE"/>
    <n v="2"/>
    <x v="14"/>
    <s v="-"/>
    <x v="21"/>
    <x v="44"/>
    <s v="-"/>
    <s v="0. CD 22/09"/>
    <s v="-"/>
    <s v="-"/>
    <s v="-"/>
    <s v="-"/>
    <s v="-"/>
    <s v="-"/>
    <s v="-"/>
    <s v="-"/>
    <s v="-"/>
    <s v="-"/>
    <s v="1"/>
    <s v="INFRAESTRUCTURA"/>
    <s v=" CORPORACIÓN DE BS. AS. SUR S.E."/>
    <s v="CABA"/>
    <s v="8"/>
    <s v="COMUNA 8"/>
    <s v="-"/>
    <s v="-"/>
    <n v="0"/>
    <n v="0"/>
    <n v="0"/>
    <n v="0"/>
    <s v="-"/>
    <s v="-"/>
    <n v="49126.29"/>
    <s v="-"/>
    <s v="-"/>
    <s v="-"/>
    <n v="0"/>
    <n v="0"/>
    <s v="-"/>
    <s v="-"/>
    <s v="-"/>
    <s v="-"/>
    <s v="-"/>
    <s v="FINALIZADO"/>
    <s v="-"/>
    <s v="-"/>
    <s v="-"/>
  </r>
  <r>
    <n v="2536"/>
    <x v="2"/>
    <s v="06. PLAN SANITARIO DE EMERGENCIA"/>
    <s v="-"/>
    <s v="-"/>
    <s v="-"/>
    <s v="ACCIONES EN ÁREAS DE ESPECIAL MANEJO"/>
    <s v="-"/>
    <s v="PUESTA EN VALOR DE LA CANCHA DE FÚTBOL Y CERCO PERIMETRAL"/>
    <n v="2"/>
    <x v="14"/>
    <s v="-"/>
    <x v="21"/>
    <x v="44"/>
    <s v="-"/>
    <s v="0. CD 23/09"/>
    <s v="-"/>
    <s v="-"/>
    <s v="-"/>
    <s v="-"/>
    <s v="-"/>
    <s v="-"/>
    <s v="-"/>
    <s v="-"/>
    <s v="-"/>
    <s v="-"/>
    <s v="1"/>
    <s v="INFRAESTRUCTURA"/>
    <s v=" CORPORACIÓN DE BS. AS. SUR S.E."/>
    <s v="CABA"/>
    <s v="8"/>
    <s v="COMUNA 8"/>
    <s v="-"/>
    <s v="-"/>
    <n v="0"/>
    <n v="0"/>
    <n v="0"/>
    <n v="0"/>
    <s v="-"/>
    <s v="-"/>
    <n v="40801.21"/>
    <s v="-"/>
    <s v="-"/>
    <s v="-"/>
    <n v="0"/>
    <n v="0"/>
    <s v="-"/>
    <s v="-"/>
    <s v="-"/>
    <s v="-"/>
    <s v="-"/>
    <s v="-"/>
    <s v="-"/>
    <s v="-"/>
    <s v="-"/>
  </r>
  <r>
    <n v="2537"/>
    <x v="2"/>
    <s v="06. PLAN SANITARIO DE EMERGENCIA"/>
    <s v="-"/>
    <s v="-"/>
    <s v="-"/>
    <s v="VIVIENDAS NUEVAS"/>
    <s v="-"/>
    <s v="DEMOLICIÓN Y APERTURA DE PASAJES"/>
    <n v="2"/>
    <x v="14"/>
    <s v="-"/>
    <x v="21"/>
    <x v="44"/>
    <s v="-"/>
    <s v="0. CD 20/09"/>
    <s v="-"/>
    <s v="-"/>
    <s v="-"/>
    <s v="-"/>
    <s v="-"/>
    <s v="-"/>
    <s v="-"/>
    <s v="-"/>
    <s v="-"/>
    <s v="-"/>
    <s v="1"/>
    <s v="INFRAESTRUCTURA"/>
    <s v=" CORPORACIÓN DE BS. AS. SUR S.E."/>
    <s v="CABA"/>
    <s v="-"/>
    <s v="-"/>
    <d v="2009-04-20T00:00:00"/>
    <d v="2009-05-04T00:00:00"/>
    <n v="30823"/>
    <n v="0"/>
    <n v="0"/>
    <n v="30822.5"/>
    <n v="30822.5"/>
    <s v="-"/>
    <s v="-"/>
    <s v="-"/>
    <s v="-"/>
    <s v="-"/>
    <n v="0"/>
    <n v="0"/>
    <s v="-"/>
    <s v="-"/>
    <s v="-"/>
    <s v="-"/>
    <s v="-"/>
    <s v="-"/>
    <s v="-"/>
    <s v="-"/>
    <s v="-"/>
  </r>
  <r>
    <n v="2538"/>
    <x v="2"/>
    <s v="06. PLAN SANITARIO DE EMERGENCIA"/>
    <s v="-"/>
    <s v="-"/>
    <s v="-"/>
    <s v="EQUIPAMIENTO COMUNITARIO"/>
    <s v="-"/>
    <s v="OBRAS DE DESAGÜES CLOACALES Y DRENAJE PLUVIAL EN MZ 9 "/>
    <n v="2"/>
    <x v="14"/>
    <s v="-"/>
    <x v="21"/>
    <x v="44"/>
    <s v="-"/>
    <s v="0. CD 59/09"/>
    <s v="-"/>
    <s v="-"/>
    <s v="-"/>
    <s v="-"/>
    <s v="-"/>
    <s v="-"/>
    <s v="-"/>
    <s v="-"/>
    <s v="-"/>
    <s v="-"/>
    <s v="1"/>
    <s v="INFRAESTRUCTURA"/>
    <s v=" CORPORACIÓN DE BS. AS. SUR S.E."/>
    <s v="CABA"/>
    <s v="-"/>
    <s v="CALLE SIN NOMBRE- MANZANA 9 -LOS PILETONES- SOLDATI"/>
    <d v="2010-02-26T00:00:00"/>
    <d v="2011-04-18T00:00:00"/>
    <n v="30706"/>
    <n v="21600.55"/>
    <n v="0"/>
    <n v="52306.399999999994"/>
    <s v="-"/>
    <n v="52306.34"/>
    <s v="-"/>
    <s v="-"/>
    <s v="-"/>
    <s v="-"/>
    <n v="0"/>
    <n v="0"/>
    <s v="-"/>
    <s v="-"/>
    <s v="-"/>
    <s v="-"/>
    <s v="-"/>
    <s v="-"/>
    <s v="-"/>
    <s v="-"/>
    <s v="-"/>
  </r>
  <r>
    <n v="2539"/>
    <x v="2"/>
    <s v="06. PLAN SANITARIO DE EMERGENCIA"/>
    <s v="-"/>
    <s v="-"/>
    <s v="-"/>
    <s v="EQUIPAMIENTO COMUNITARIO"/>
    <s v="-"/>
    <s v="PUESTA EN VALOR DEL PREDIO ANA M. JANER Y BONORINO"/>
    <n v="2"/>
    <x v="14"/>
    <s v="-"/>
    <x v="21"/>
    <x v="44"/>
    <s v="-"/>
    <s v="0. CD 49/08"/>
    <s v="-"/>
    <s v="-"/>
    <s v="-"/>
    <s v="-"/>
    <s v="-"/>
    <s v="-"/>
    <s v="-"/>
    <s v="-"/>
    <s v="-"/>
    <s v="-"/>
    <s v="1"/>
    <s v="INFRAESTRUCTURA"/>
    <s v=" CORPORACIÓN DE BS. AS. SUR S.E."/>
    <s v="CABA"/>
    <s v="7"/>
    <s v="COMUNA 7"/>
    <s v="-"/>
    <s v="-"/>
    <n v="0"/>
    <n v="0"/>
    <n v="0"/>
    <n v="0"/>
    <s v="-"/>
    <s v="-"/>
    <n v="21108.45"/>
    <s v="-"/>
    <s v="-"/>
    <s v="-"/>
    <n v="0"/>
    <n v="0"/>
    <s v="-"/>
    <s v="-"/>
    <s v="-"/>
    <s v="-"/>
    <s v="-"/>
    <s v="-"/>
    <s v="-"/>
    <s v="-"/>
    <s v="-"/>
  </r>
  <r>
    <n v="2540"/>
    <x v="2"/>
    <s v="06. PLAN SANITARIO DE EMERGENCIA"/>
    <s v="-"/>
    <s v="-"/>
    <s v="-"/>
    <s v="ACCIONES EN ÁREAS DE ESPECIAL MANEJO"/>
    <s v="-"/>
    <s v="CENTRO DE INTERPRETACIÓN TURÍSTICA CASA DEL SUR"/>
    <n v="2"/>
    <x v="14"/>
    <s v="-"/>
    <x v="21"/>
    <x v="44"/>
    <s v="-"/>
    <s v="0. LP 07/07"/>
    <s v="-"/>
    <s v="-"/>
    <s v="-"/>
    <s v="-"/>
    <s v="-"/>
    <s v="-"/>
    <s v="-"/>
    <s v="-"/>
    <s v="-"/>
    <s v="-"/>
    <s v="1"/>
    <s v="INFRAESTRUCTURA"/>
    <s v=" CORPORACIÓN DE BS. AS. SUR S.E."/>
    <s v="CABA"/>
    <s v="-"/>
    <s v="-"/>
    <s v="-"/>
    <s v="-"/>
    <n v="0"/>
    <n v="0"/>
    <n v="0"/>
    <n v="0"/>
    <s v="-"/>
    <s v="-"/>
    <n v="791132.75"/>
    <s v="-"/>
    <s v="-"/>
    <s v="-"/>
    <n v="0"/>
    <n v="0"/>
    <s v="-"/>
    <s v="-"/>
    <s v="-"/>
    <s v="-"/>
    <s v="-"/>
    <s v="-"/>
    <s v="-"/>
    <s v="-"/>
    <s v="-"/>
  </r>
  <r>
    <n v="2544"/>
    <x v="2"/>
    <s v="06. PLAN SANITARIO DE EMERGENCIA"/>
    <s v="-"/>
    <s v="-"/>
    <s v="-"/>
    <s v="VIVIENDAS NUEVAS"/>
    <s v="-"/>
    <s v="NÚCLEO HABITACIONAL NHT ZABALETA"/>
    <n v="2"/>
    <x v="16"/>
    <s v="-"/>
    <x v="24"/>
    <x v="44"/>
    <s v="-"/>
    <s v="-"/>
    <s v="-"/>
    <s v="-"/>
    <s v="-"/>
    <s v="-"/>
    <s v="-"/>
    <s v="-"/>
    <s v="-"/>
    <s v="-"/>
    <s v="-"/>
    <s v="-"/>
    <s v="1"/>
    <s v="-"/>
    <s v="-"/>
    <s v="CABA"/>
    <s v="NHT ZABALETA"/>
    <s v="-"/>
    <s v="-"/>
    <s v="-"/>
    <s v="-"/>
    <s v="-"/>
    <s v="-"/>
    <s v="-"/>
    <n v="41248450"/>
    <s v="-"/>
    <s v="-"/>
    <s v="-"/>
    <s v="-"/>
    <s v="-"/>
    <n v="0"/>
    <n v="0"/>
    <s v="-"/>
    <s v="-"/>
    <s v="-"/>
    <s v="-"/>
    <s v="-"/>
    <s v="-"/>
    <s v="-"/>
    <s v="-"/>
    <s v="-"/>
  </r>
  <r>
    <n v="2545"/>
    <x v="2"/>
    <s v="06. PLAN SANITARIO DE EMERGENCIA"/>
    <s v="-"/>
    <s v="-"/>
    <s v="-"/>
    <s v="ACCIONES EN ÁREAS DE ESPECIAL MANEJO"/>
    <s v="-"/>
    <s v="CASA AMARILLA MZ 6I - ITALA, MZ 6A P1 - OBRA 3, MZ 6B P1 - OBRA 4, PEDRO DE MENDOZA 2363/99 Y OBRAS DE REPARACIÓN VARIAS"/>
    <n v="2"/>
    <x v="16"/>
    <s v="-"/>
    <x v="24"/>
    <x v="44"/>
    <s v="-"/>
    <s v="-"/>
    <s v="-"/>
    <s v="-"/>
    <s v="-"/>
    <s v="-"/>
    <s v="-"/>
    <s v="-"/>
    <s v="-"/>
    <s v="-"/>
    <s v="-"/>
    <s v="-"/>
    <s v="1"/>
    <s v="-"/>
    <s v="-"/>
    <s v="CABA"/>
    <s v="LA BOCA"/>
    <s v="-"/>
    <s v="-"/>
    <s v="-"/>
    <s v="-"/>
    <s v="-"/>
    <s v="-"/>
    <s v="-"/>
    <n v="4189660"/>
    <s v="-"/>
    <n v="55151671"/>
    <s v="-"/>
    <s v="-"/>
    <s v="-"/>
    <n v="0"/>
    <n v="0"/>
    <s v="-"/>
    <s v="-"/>
    <s v="-"/>
    <s v="-"/>
    <s v="-"/>
    <s v="-"/>
    <s v="-"/>
    <s v="-"/>
    <s v="-"/>
  </r>
  <r>
    <n v="2546"/>
    <x v="2"/>
    <s v="06. PLAN SANITARIO DE EMERGENCIA"/>
    <s v="-"/>
    <s v="-"/>
    <s v="-"/>
    <s v="ACCIONES EN ÁREAS DE ESPECIAL MANEJO"/>
    <s v="-"/>
    <s v="PALACIOS EX ALVARADO 744/60"/>
    <n v="2"/>
    <x v="16"/>
    <s v="-"/>
    <x v="24"/>
    <x v="44"/>
    <s v="-"/>
    <s v="-"/>
    <s v="-"/>
    <s v="-"/>
    <s v="-"/>
    <s v="-"/>
    <s v="-"/>
    <s v="-"/>
    <s v="-"/>
    <s v="-"/>
    <s v="-"/>
    <s v="-"/>
    <s v="1"/>
    <s v="-"/>
    <s v="-"/>
    <s v="CABA"/>
    <s v="LA BOCA"/>
    <s v="-"/>
    <s v="-"/>
    <s v="-"/>
    <s v="-"/>
    <s v="-"/>
    <s v="-"/>
    <s v="-"/>
    <n v="1532037"/>
    <s v="-"/>
    <s v="-"/>
    <s v="-"/>
    <s v="-"/>
    <s v="-"/>
    <n v="0"/>
    <n v="0"/>
    <s v="-"/>
    <s v="-"/>
    <s v="-"/>
    <s v="-"/>
    <s v="-"/>
    <s v="-"/>
    <s v="-"/>
    <s v="-"/>
    <s v="-"/>
  </r>
  <r>
    <n v="2547"/>
    <x v="2"/>
    <s v="06. PLAN SANITARIO DE EMERGENCIA"/>
    <s v="-"/>
    <s v="-"/>
    <s v="-"/>
    <s v="ACCIONES EN ÁREAS DE ESPECIAL MANEJO"/>
    <s v="-"/>
    <s v="SUAREZ 479"/>
    <n v="2"/>
    <x v="16"/>
    <s v="-"/>
    <x v="24"/>
    <x v="44"/>
    <s v="-"/>
    <s v="-"/>
    <s v="-"/>
    <s v="-"/>
    <s v="-"/>
    <s v="-"/>
    <s v="-"/>
    <s v="-"/>
    <s v="-"/>
    <s v="-"/>
    <s v="-"/>
    <s v="-"/>
    <s v="1"/>
    <s v="-"/>
    <s v="-"/>
    <s v="CABA"/>
    <s v="LA BOCA"/>
    <s v="-"/>
    <s v="-"/>
    <s v="-"/>
    <s v="-"/>
    <s v="-"/>
    <s v="-"/>
    <s v="-"/>
    <n v="15488"/>
    <s v="-"/>
    <s v="-"/>
    <s v="-"/>
    <s v="-"/>
    <s v="-"/>
    <n v="0"/>
    <n v="0"/>
    <s v="-"/>
    <s v="-"/>
    <s v="-"/>
    <s v="-"/>
    <s v="-"/>
    <s v="-"/>
    <s v="-"/>
    <s v="-"/>
    <s v="-"/>
  </r>
  <r>
    <n v="2548"/>
    <x v="2"/>
    <s v="06. PLAN SANITARIO DE EMERGENCIA"/>
    <s v="-"/>
    <s v="-"/>
    <s v="-"/>
    <s v="RECOLECCIÓN RESIDUOS"/>
    <s v="-"/>
    <s v="CORTE DE CESPED Y LIMPIEZA"/>
    <n v="2"/>
    <x v="15"/>
    <s v="-"/>
    <x v="22"/>
    <x v="44"/>
    <s v="-"/>
    <s v="-"/>
    <s v="-"/>
    <s v="-"/>
    <s v="-"/>
    <s v="-"/>
    <s v="-"/>
    <s v="-"/>
    <s v="-"/>
    <s v="-"/>
    <s v="-"/>
    <s v="-"/>
    <s v="1"/>
    <s v="-"/>
    <s v="-"/>
    <s v="CABA"/>
    <s v="COMUNA/S: 4 Y 8"/>
    <s v="-"/>
    <s v="-"/>
    <s v="-"/>
    <s v="-"/>
    <s v="-"/>
    <s v="-"/>
    <s v="-"/>
    <s v="-"/>
    <n v="2202751"/>
    <n v="3256110"/>
    <s v="-"/>
    <s v="-"/>
    <s v="-"/>
    <n v="0"/>
    <n v="0"/>
    <s v="-"/>
    <s v="-"/>
    <s v="-"/>
    <s v="-"/>
    <s v="-"/>
    <s v="-"/>
    <s v="-"/>
    <s v="-"/>
    <s v="-"/>
  </r>
  <r>
    <n v="2549"/>
    <x v="2"/>
    <s v="06. PLAN SANITARIO DE EMERGENCIA"/>
    <s v="-"/>
    <s v="-"/>
    <s v="-"/>
    <s v="RECOLECCIÓN RESIDUOS"/>
    <s v="-"/>
    <s v="RECOLECCIÓN DE RESIDUOS EN LA MARGEN DE LA CUENCA"/>
    <n v="2"/>
    <x v="15"/>
    <s v="-"/>
    <x v="22"/>
    <x v="44"/>
    <s v="-"/>
    <s v="-"/>
    <s v="-"/>
    <s v="-"/>
    <s v="-"/>
    <s v="-"/>
    <s v="-"/>
    <s v="-"/>
    <s v="-"/>
    <s v="-"/>
    <s v="-"/>
    <s v="-"/>
    <s v="1"/>
    <s v="-"/>
    <s v="-"/>
    <s v="CABA"/>
    <s v="COMUNA/S: 4 Y 8"/>
    <s v="-"/>
    <s v="-"/>
    <s v="-"/>
    <s v="-"/>
    <s v="-"/>
    <s v="-"/>
    <s v="-"/>
    <s v="-"/>
    <n v="1923900"/>
    <n v="6600000"/>
    <s v="-"/>
    <s v="-"/>
    <s v="-"/>
    <n v="0"/>
    <n v="0"/>
    <s v="-"/>
    <s v="-"/>
    <s v="-"/>
    <s v="-"/>
    <s v="-"/>
    <s v="-"/>
    <s v="-"/>
    <s v="-"/>
    <s v="-"/>
  </r>
  <r>
    <n v="2550"/>
    <x v="2"/>
    <s v="06. PLAN SANITARIO DE EMERGENCIA"/>
    <s v="-"/>
    <s v="-"/>
    <s v="-"/>
    <s v="RECOLECCIÓN RESIDUOS"/>
    <s v="-"/>
    <s v="LIMPIEZA DE PUNTOS DE ARROJOS CLANDESTINOS Y MICROBASURALES"/>
    <n v="2"/>
    <x v="15"/>
    <s v="-"/>
    <x v="22"/>
    <x v="44"/>
    <s v="-"/>
    <s v="-"/>
    <s v="-"/>
    <s v="-"/>
    <s v="-"/>
    <s v="-"/>
    <s v="-"/>
    <s v="-"/>
    <s v="-"/>
    <s v="-"/>
    <s v="-"/>
    <s v="-"/>
    <s v="1"/>
    <s v="-"/>
    <s v="-"/>
    <s v="CABA"/>
    <s v=" VILLA LUGANO, MATADEROS, VILLA RIACHUELO Y VILLA SOLDATI"/>
    <s v="-"/>
    <s v="-"/>
    <s v="-"/>
    <s v="-"/>
    <s v="-"/>
    <s v="-"/>
    <s v="-"/>
    <s v="-"/>
    <n v="96802158"/>
    <n v="99851000"/>
    <s v="-"/>
    <s v="-"/>
    <s v="-"/>
    <n v="0"/>
    <n v="0"/>
    <s v="-"/>
    <s v="-"/>
    <s v="-"/>
    <s v="-"/>
    <s v="-"/>
    <s v="-"/>
    <s v="-"/>
    <s v="-"/>
    <s v="-"/>
  </r>
  <r>
    <n v="255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20"/>
    <d v="2011-01-01T00:00:00"/>
    <d v="2011-12-31T00:00:00"/>
    <n v="131711"/>
    <n v="0"/>
    <n v="0"/>
    <n v="0"/>
    <s v="-"/>
    <s v="-"/>
    <n v="131711"/>
    <s v="-"/>
    <s v="-"/>
    <s v="-"/>
    <n v="0"/>
    <n v="0"/>
    <s v="-"/>
    <s v="-"/>
    <s v="-"/>
    <s v="-"/>
    <s v="-"/>
    <s v="-"/>
    <s v="-"/>
    <s v="-"/>
    <s v="-"/>
  </r>
  <r>
    <n v="2558"/>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15"/>
    <d v="2011-01-01T00:00:00"/>
    <d v="2011-12-31T00:00:00"/>
    <n v="221596.41"/>
    <n v="0"/>
    <n v="0"/>
    <n v="0"/>
    <s v="-"/>
    <s v="-"/>
    <n v="221596.41"/>
    <s v="-"/>
    <s v="-"/>
    <s v="-"/>
    <n v="0"/>
    <n v="0"/>
    <s v="-"/>
    <s v="-"/>
    <s v="-"/>
    <s v="-"/>
    <s v="-"/>
    <s v="-"/>
    <s v="-"/>
    <s v="-"/>
    <s v="-"/>
  </r>
  <r>
    <n v="2562"/>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n v="0"/>
    <n v="3"/>
    <n v="2"/>
    <s v="7"/>
    <s v="1"/>
    <s v="READECUACION"/>
    <s v="9470. UNIDAD DE GESTIÓN INTERVENCIÓN SOCIAL"/>
    <s v="CABA"/>
    <s v="7"/>
    <s v="COMUNA 7"/>
    <d v="2011-04-04T00:00:00"/>
    <d v="2011-04-20T00:00:00"/>
    <n v="186672.6"/>
    <n v="0"/>
    <n v="0"/>
    <n v="0"/>
    <s v="-"/>
    <s v="-"/>
    <n v="186672.6"/>
    <s v="-"/>
    <s v="-"/>
    <s v="-"/>
    <n v="0"/>
    <n v="0"/>
    <s v="-"/>
    <s v="-"/>
    <s v="-"/>
    <s v="-"/>
    <s v="-"/>
    <s v="-"/>
    <s v="-"/>
    <s v="-"/>
    <s v="-"/>
  </r>
  <r>
    <n v="2563"/>
    <x v="2"/>
    <s v="06. PLAN SANITARIO DE EMERGENCIA"/>
    <s v="-"/>
    <s v="-"/>
    <s v="-"/>
    <s v="EQUIPAMIENTO COMUNITARIO"/>
    <s v="-"/>
    <s v="REACONDICIONAMIENTO DE LAS REDES CLOACALES"/>
    <n v="2"/>
    <x v="17"/>
    <s v="-"/>
    <x v="25"/>
    <x v="48"/>
    <s v="0. INTERVECIÓN SOCIAL EN VILLAS DE EMERGENCIA Y NHT"/>
    <s v="60. ACUMAR"/>
    <s v="0. ACUMAR"/>
    <s v="53. OBRAS PLUVIALES EN VILLAS Y NHT"/>
    <n v="11"/>
    <n v="4"/>
    <n v="2"/>
    <n v="2"/>
    <n v="0"/>
    <n v="3"/>
    <n v="2"/>
    <s v="4"/>
    <s v="1"/>
    <s v="READECUACION"/>
    <s v="9470. UNIDAD DE GESTIÓN INTERVENCIÓN SOCIAL"/>
    <s v="CABA"/>
    <s v="4"/>
    <s v="VILLAS Y NHT DENTRO DEL TERRITORIO DE LA CUENCA EN LA  CABA"/>
    <d v="2011-01-01T00:00:00"/>
    <d v="2011-12-31T00:00:00"/>
    <n v="460431.23"/>
    <n v="0"/>
    <n v="0"/>
    <n v="0"/>
    <s v="-"/>
    <s v="-"/>
    <n v="460431.23"/>
    <s v="-"/>
    <s v="-"/>
    <s v="-"/>
    <n v="2071371"/>
    <n v="745138.81"/>
    <s v="-"/>
    <s v="-"/>
    <s v="-"/>
    <s v="-"/>
    <s v="-"/>
    <s v="-"/>
    <s v="-"/>
    <s v="-"/>
    <s v="-"/>
  </r>
  <r>
    <n v="256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SOLDATI"/>
    <d v="2011-01-01T00:00:00"/>
    <d v="2011-12-31T00:00:00"/>
    <n v="163856.38"/>
    <n v="0"/>
    <n v="0"/>
    <n v="0"/>
    <s v="-"/>
    <s v="-"/>
    <n v="163856.38"/>
    <s v="-"/>
    <s v="-"/>
    <s v="-"/>
    <n v="0"/>
    <n v="0"/>
    <s v="-"/>
    <s v="-"/>
    <s v="-"/>
    <s v="-"/>
    <s v="-"/>
    <s v="-"/>
    <s v="-"/>
    <s v="-"/>
    <s v="-"/>
  </r>
  <r>
    <n v="256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LOS PINOS"/>
    <d v="2011-01-01T00:00:00"/>
    <d v="2011-12-31T00:00:00"/>
    <n v="270870.52"/>
    <n v="0"/>
    <n v="0"/>
    <n v="0"/>
    <s v="-"/>
    <s v="-"/>
    <n v="270870.52"/>
    <s v="-"/>
    <s v="-"/>
    <s v="-"/>
    <n v="0"/>
    <n v="0"/>
    <s v="-"/>
    <s v="-"/>
    <s v="-"/>
    <s v="-"/>
    <s v="-"/>
    <s v="-"/>
    <s v="-"/>
    <s v="-"/>
    <s v="-"/>
  </r>
  <r>
    <n v="2566"/>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n v="0"/>
    <n v="3"/>
    <n v="2"/>
    <s v="4"/>
    <s v="1"/>
    <s v="READECUACION"/>
    <s v="9470. UNIDAD DE GESTIÓN INTERVENCIÓN SOCIAL"/>
    <s v="CABA"/>
    <s v="7"/>
    <s v="COMUNA 7"/>
    <d v="2011-06-17T00:00:00"/>
    <d v="2011-08-09T00:00:00"/>
    <n v="151668"/>
    <n v="0"/>
    <n v="0"/>
    <n v="0"/>
    <s v="-"/>
    <s v="-"/>
    <n v="151668"/>
    <s v="-"/>
    <s v="-"/>
    <s v="-"/>
    <n v="0"/>
    <n v="0"/>
    <s v="-"/>
    <s v="-"/>
    <s v="-"/>
    <s v="-"/>
    <s v="-"/>
    <s v="-"/>
    <s v="-"/>
    <s v="-"/>
    <s v="-"/>
  </r>
  <r>
    <n v="2567"/>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4"/>
    <s v="1"/>
    <s v="READECUACION"/>
    <s v="9470. UNIDAD DE GESTIÓN INTERVENCIÓN SOCIAL"/>
    <s v="CABA"/>
    <s v="4"/>
    <s v="VILLA 21-24"/>
    <d v="2011-01-01T00:00:00"/>
    <d v="2011-12-31T00:00:00"/>
    <n v="166933.34"/>
    <n v="0"/>
    <n v="0"/>
    <n v="0"/>
    <s v="-"/>
    <s v="-"/>
    <n v="166933.34"/>
    <s v="-"/>
    <s v="-"/>
    <s v="-"/>
    <n v="0"/>
    <n v="0"/>
    <s v="-"/>
    <s v="-"/>
    <s v="-"/>
    <s v="-"/>
    <s v="-"/>
    <s v="-"/>
    <s v="-"/>
    <s v="-"/>
    <s v="-"/>
  </r>
  <r>
    <n v="2569"/>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4"/>
    <s v="1"/>
    <s v="READECUACION"/>
    <s v="9470. UNIDAD DE GESTIÓN INTERVENCIÓN SOCIAL"/>
    <s v="CABA"/>
    <s v="4"/>
    <s v="VILLA 21-24"/>
    <d v="2011-01-01T00:00:00"/>
    <d v="2011-12-31T00:00:00"/>
    <n v="273064.24"/>
    <n v="0"/>
    <n v="0"/>
    <n v="0"/>
    <s v="-"/>
    <s v="-"/>
    <n v="273064.24"/>
    <s v="-"/>
    <s v="-"/>
    <s v="-"/>
    <n v="0"/>
    <n v="0"/>
    <s v="-"/>
    <s v="-"/>
    <s v="-"/>
    <s v="-"/>
    <s v="-"/>
    <s v="-"/>
    <s v="-"/>
    <s v="-"/>
    <s v="-"/>
  </r>
  <r>
    <n v="2570"/>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19"/>
    <d v="2011-01-01T00:00:00"/>
    <d v="2011-12-31T00:00:00"/>
    <n v="103500.7"/>
    <n v="0"/>
    <n v="0"/>
    <n v="0"/>
    <s v="-"/>
    <s v="-"/>
    <n v="103500.7"/>
    <s v="-"/>
    <s v="-"/>
    <s v="-"/>
    <n v="0"/>
    <n v="0"/>
    <s v="-"/>
    <s v="-"/>
    <s v="-"/>
    <s v="-"/>
    <s v="-"/>
    <s v="-"/>
    <s v="-"/>
    <s v="-"/>
    <s v="-"/>
  </r>
  <r>
    <n v="2573"/>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PILETONES"/>
    <d v="2011-01-01T00:00:00"/>
    <d v="2011-12-31T00:00:00"/>
    <n v="131170.49"/>
    <n v="0"/>
    <n v="0"/>
    <n v="0"/>
    <s v="-"/>
    <s v="-"/>
    <n v="131170.49"/>
    <s v="-"/>
    <s v="-"/>
    <s v="-"/>
    <n v="0"/>
    <n v="0"/>
    <s v="-"/>
    <s v="-"/>
    <s v="-"/>
    <s v="-"/>
    <s v="-"/>
    <s v="-"/>
    <s v="-"/>
    <s v="-"/>
    <s v="-"/>
  </r>
  <r>
    <n v="2574"/>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s v="-"/>
    <n v="3"/>
    <n v="2"/>
    <s v="4"/>
    <s v="1"/>
    <s v="READECUACION"/>
    <s v="9470. UNIDAD DE GESTIÓN INTERVENCIÓN SOCIAL"/>
    <s v="CABA"/>
    <s v="4"/>
    <s v="COMUNA 4"/>
    <d v="2012-05-04T00:00:00"/>
    <d v="2012-05-13T00:00:00"/>
    <n v="102418.47"/>
    <n v="0"/>
    <n v="0"/>
    <n v="0"/>
    <s v="-"/>
    <s v="-"/>
    <n v="102418"/>
    <s v="-"/>
    <s v="-"/>
    <s v="-"/>
    <n v="0"/>
    <n v="0"/>
    <s v="-"/>
    <s v="-"/>
    <s v="-"/>
    <s v="-"/>
    <s v="-"/>
    <s v="-"/>
    <s v="-"/>
    <s v="-"/>
    <s v="-"/>
  </r>
  <r>
    <n v="257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1"/>
    <s v="1"/>
    <s v="READECUACION"/>
    <s v="9470. UNIDAD DE GESTIÓN INTERVENCIÓN SOCIAL"/>
    <s v="CABA"/>
    <s v="-"/>
    <s v="VILLA 31BIS"/>
    <d v="2011-01-01T00:00:00"/>
    <d v="2011-12-31T00:00:00"/>
    <n v="259077.29"/>
    <n v="0"/>
    <n v="0"/>
    <n v="0"/>
    <s v="-"/>
    <s v="-"/>
    <n v="259077.29"/>
    <s v="-"/>
    <s v="-"/>
    <s v="-"/>
    <n v="0"/>
    <n v="0"/>
    <s v="-"/>
    <s v="-"/>
    <s v="-"/>
    <s v="-"/>
    <s v="-"/>
    <s v="-"/>
    <s v="-"/>
    <s v="-"/>
    <s v="-"/>
  </r>
  <r>
    <n v="2576"/>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9. REACONDICIONAMIENTO DE LAS REDES CLOACALES"/>
    <n v="11"/>
    <n v="4"/>
    <n v="2"/>
    <n v="2"/>
    <n v="0"/>
    <n v="3"/>
    <n v="2"/>
    <s v="8"/>
    <s v="1"/>
    <s v="READECUACION"/>
    <s v="9470. UNIDAD DE GESTIÓN INTERVENCIÓN SOCIAL"/>
    <s v="CABA"/>
    <s v="8"/>
    <s v="COMUNA 8"/>
    <d v="2010-12-21T00:00:00"/>
    <d v="2010-12-28T00:00:00"/>
    <n v="149930.32999999999"/>
    <n v="0"/>
    <n v="0"/>
    <n v="0"/>
    <s v="-"/>
    <n v="149930.04"/>
    <s v="-"/>
    <s v="-"/>
    <s v="-"/>
    <s v="-"/>
    <n v="0"/>
    <n v="0"/>
    <s v="-"/>
    <s v="-"/>
    <s v="-"/>
    <s v="-"/>
    <s v="-"/>
    <s v="-"/>
    <s v="-"/>
    <s v="-"/>
    <s v="-"/>
  </r>
  <r>
    <n v="2577"/>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478222.21"/>
    <n v="0"/>
    <n v="0"/>
    <n v="0"/>
    <s v="-"/>
    <n v="478222.21"/>
    <s v="-"/>
    <s v="-"/>
    <s v="-"/>
    <s v="-"/>
    <n v="0"/>
    <n v="0"/>
    <s v="-"/>
    <s v="-"/>
    <s v="-"/>
    <s v="-"/>
    <s v="-"/>
    <s v="-"/>
    <s v="-"/>
    <s v="-"/>
    <s v="-"/>
  </r>
  <r>
    <n v="2578"/>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99820"/>
    <n v="0"/>
    <n v="0"/>
    <n v="0"/>
    <s v="-"/>
    <n v="99820"/>
    <s v="-"/>
    <s v="-"/>
    <s v="-"/>
    <s v="-"/>
    <n v="0"/>
    <n v="0"/>
    <s v="-"/>
    <s v="-"/>
    <s v="-"/>
    <s v="-"/>
    <s v="-"/>
    <s v="-"/>
    <s v="-"/>
    <s v="-"/>
    <s v="-"/>
  </r>
  <r>
    <n v="2579"/>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9982.559999999998"/>
    <n v="0"/>
    <n v="0"/>
    <n v="0"/>
    <s v="-"/>
    <n v="39982.559999999998"/>
    <s v="-"/>
    <s v="-"/>
    <s v="-"/>
    <s v="-"/>
    <n v="0"/>
    <n v="0"/>
    <s v="-"/>
    <s v="-"/>
    <s v="-"/>
    <s v="-"/>
    <s v="-"/>
    <s v="-"/>
    <s v="-"/>
    <s v="-"/>
    <s v="-"/>
  </r>
  <r>
    <n v="2580"/>
    <x v="2"/>
    <s v="06. PLAN SANITARIO DE EMERGENCIA"/>
    <s v="-"/>
    <s v="-"/>
    <s v="-"/>
    <s v="EQUIPAMIENTO COMUNITARIO"/>
    <s v="-"/>
    <s v="REACONDICIONAMIENTO DE LAS REDES CLOACALES"/>
    <n v="2"/>
    <x v="17"/>
    <s v="-"/>
    <x v="25"/>
    <x v="48"/>
    <s v="0. INTERVECIÓN SOCIAL EN VILLAS DE EMERGENCIA Y NHT"/>
    <s v="60. ACUMAR"/>
    <s v="0. ACUMAR"/>
    <s v="53. OBRAS PLUVIALES EN VILLAS Y NHT"/>
    <n v="11"/>
    <n v="4"/>
    <n v="2"/>
    <n v="2"/>
    <n v="0"/>
    <n v="3"/>
    <n v="2"/>
    <s v="9"/>
    <s v="1"/>
    <s v="READECUACION"/>
    <s v="9470. UNIDAD DE GESTIÓN INTERVENCIÓN SOCIAL"/>
    <s v="CABA"/>
    <s v="4 Y 9"/>
    <s v="VILLAS Y NHT DENTRO DEL TERRITORIO DE LA CUENCA EN LA  CABA"/>
    <d v="2010-01-01T00:00:00"/>
    <d v="2010-12-31T00:00:00"/>
    <n v="111592.33"/>
    <n v="0"/>
    <n v="0"/>
    <n v="0"/>
    <s v="-"/>
    <n v="111592.33"/>
    <s v="-"/>
    <s v="-"/>
    <s v="-"/>
    <s v="-"/>
    <n v="0"/>
    <n v="0"/>
    <s v="-"/>
    <s v="-"/>
    <s v="-"/>
    <s v="-"/>
    <s v="-"/>
    <s v="-"/>
    <s v="-"/>
    <s v="-"/>
    <s v="-"/>
  </r>
  <r>
    <n v="2581"/>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227910.59"/>
    <n v="0"/>
    <n v="0"/>
    <n v="0"/>
    <s v="-"/>
    <n v="227910.59"/>
    <s v="-"/>
    <s v="-"/>
    <s v="-"/>
    <s v="-"/>
    <n v="0"/>
    <n v="0"/>
    <s v="-"/>
    <s v="-"/>
    <s v="-"/>
    <s v="-"/>
    <s v="-"/>
    <s v="-"/>
    <s v="-"/>
    <s v="-"/>
    <s v="-"/>
  </r>
  <r>
    <n v="2582"/>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14723.78000000003"/>
    <n v="0"/>
    <n v="0"/>
    <n v="0"/>
    <s v="-"/>
    <n v="314723.78000000003"/>
    <s v="-"/>
    <s v="-"/>
    <s v="-"/>
    <s v="-"/>
    <n v="0"/>
    <n v="0"/>
    <s v="-"/>
    <s v="-"/>
    <s v="-"/>
    <s v="-"/>
    <s v="-"/>
    <s v="-"/>
    <s v="-"/>
    <s v="-"/>
    <s v="-"/>
  </r>
  <r>
    <n v="2583"/>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65470"/>
    <n v="0"/>
    <n v="0"/>
    <n v="0"/>
    <s v="-"/>
    <n v="65470"/>
    <s v="-"/>
    <s v="-"/>
    <s v="-"/>
    <s v="-"/>
    <n v="0"/>
    <n v="0"/>
    <s v="-"/>
    <s v="-"/>
    <s v="-"/>
    <s v="-"/>
    <s v="-"/>
    <s v="-"/>
    <s v="-"/>
    <s v="-"/>
    <s v="-"/>
  </r>
  <r>
    <n v="258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498571.32"/>
    <n v="0"/>
    <n v="0"/>
    <n v="0"/>
    <s v="-"/>
    <n v="498571.32"/>
    <s v="-"/>
    <s v="-"/>
    <s v="-"/>
    <s v="-"/>
    <n v="0"/>
    <n v="0"/>
    <s v="-"/>
    <s v="-"/>
    <s v="-"/>
    <s v="-"/>
    <s v="-"/>
    <s v="-"/>
    <s v="-"/>
    <s v="-"/>
    <s v="-"/>
  </r>
  <r>
    <n v="258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27236.53999999998"/>
    <n v="0"/>
    <n v="0"/>
    <n v="0"/>
    <s v="-"/>
    <n v="327236.53999999998"/>
    <s v="-"/>
    <s v="-"/>
    <s v="-"/>
    <s v="-"/>
    <n v="0"/>
    <n v="0"/>
    <s v="-"/>
    <s v="-"/>
    <s v="-"/>
    <s v="-"/>
    <s v="-"/>
    <s v="-"/>
    <s v="-"/>
    <s v="-"/>
    <s v="-"/>
  </r>
  <r>
    <n v="2586"/>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499524.37"/>
    <n v="0"/>
    <n v="0"/>
    <n v="0"/>
    <s v="-"/>
    <n v="499524.37"/>
    <s v="-"/>
    <s v="-"/>
    <s v="-"/>
    <s v="-"/>
    <n v="0"/>
    <n v="0"/>
    <s v="-"/>
    <s v="-"/>
    <s v="-"/>
    <s v="-"/>
    <s v="-"/>
    <s v="-"/>
    <s v="-"/>
    <s v="-"/>
    <s v="-"/>
  </r>
  <r>
    <n v="2614"/>
    <x v="2"/>
    <s v="06. PLAN SANITARIO DE EMERGENCIA"/>
    <s v="-"/>
    <s v="-"/>
    <s v="-"/>
    <s v="RED VIAL"/>
    <s v="-"/>
    <s v="CAMINO DE SIRGA, EN LA RIBERA DEL RIACHUELO QUE ABARCA DESDE LA CALLE AV. SAENZ HASTA LA CALLE VIEYTES DE LA CIUDAD DE BUENOS AIRES"/>
    <n v="2"/>
    <x v="16"/>
    <s v="-"/>
    <x v="26"/>
    <x v="44"/>
    <s v="-"/>
    <s v="-"/>
    <s v="-"/>
    <s v="-"/>
    <s v="-"/>
    <s v="-"/>
    <s v="-"/>
    <s v="-"/>
    <s v="-"/>
    <s v="-"/>
    <s v="-"/>
    <s v="-"/>
    <s v="1"/>
    <s v="-"/>
    <s v="-"/>
    <s v="CABA"/>
    <s v="NUEVA POMPEYA - BARRACAS"/>
    <s v="-"/>
    <s v="-"/>
    <s v="-"/>
    <s v="-"/>
    <s v="-"/>
    <s v="-"/>
    <s v="-"/>
    <s v="-"/>
    <n v="965589.75"/>
    <n v="15000000"/>
    <s v="-"/>
    <s v="-"/>
    <s v="-"/>
    <n v="0"/>
    <n v="0"/>
    <s v="-"/>
    <s v="-"/>
    <s v="-"/>
    <s v="-"/>
    <s v="-"/>
    <s v="-"/>
    <s v="-"/>
    <s v="-"/>
    <s v="-"/>
  </r>
  <r>
    <n v="2616"/>
    <x v="2"/>
    <s v="06. PLAN SANITARIO DE EMERGENCIA"/>
    <s v="-"/>
    <s v="-"/>
    <s v="-"/>
    <s v="NUEVO CENTRO EDUCATIVO"/>
    <s v="-"/>
    <s v="ESCUELA NRO. 7 JUAN XXIII"/>
    <n v="2"/>
    <x v="16"/>
    <s v="-"/>
    <x v="26"/>
    <x v="44"/>
    <s v="-"/>
    <s v="-"/>
    <s v="-"/>
    <s v="-"/>
    <s v="-"/>
    <s v="-"/>
    <s v="-"/>
    <s v="-"/>
    <s v="-"/>
    <s v="-"/>
    <s v="-"/>
    <s v="-"/>
    <s v="1"/>
    <s v="-"/>
    <s v="-"/>
    <s v="CABA"/>
    <s v="VILLA SOLDATI"/>
    <s v="-"/>
    <s v="-"/>
    <s v="-"/>
    <s v="-"/>
    <s v="-"/>
    <s v="-"/>
    <s v="-"/>
    <s v="-"/>
    <s v="-"/>
    <n v="10999998"/>
    <s v="-"/>
    <s v="-"/>
    <s v="-"/>
    <n v="0"/>
    <n v="0"/>
    <s v="-"/>
    <s v="-"/>
    <s v="-"/>
    <s v="-"/>
    <s v="-"/>
    <s v="-"/>
    <s v="-"/>
    <s v="-"/>
    <s v="-"/>
  </r>
  <r>
    <n v="2617"/>
    <x v="2"/>
    <s v="06. PLAN SANITARIO DE EMERGENCIA"/>
    <s v="-"/>
    <s v="-"/>
    <s v="-"/>
    <s v="NUEVO CENTRO EDUCATIVO"/>
    <s v="-"/>
    <s v="ESCUELA DE DANZAS NRO. 1"/>
    <n v="2"/>
    <x v="16"/>
    <s v="-"/>
    <x v="26"/>
    <x v="44"/>
    <s v="-"/>
    <s v="-"/>
    <s v="-"/>
    <s v="-"/>
    <s v="-"/>
    <s v="-"/>
    <s v="-"/>
    <s v="-"/>
    <s v="-"/>
    <s v="-"/>
    <s v="-"/>
    <s v="-"/>
    <s v="1"/>
    <s v="-"/>
    <s v="-"/>
    <s v="CABA"/>
    <s v="COMUNA/S: 20"/>
    <s v="-"/>
    <s v="-"/>
    <s v="-"/>
    <s v="-"/>
    <s v="-"/>
    <s v="-"/>
    <s v="-"/>
    <s v="-"/>
    <s v="-"/>
    <n v="33159812.579999998"/>
    <s v="-"/>
    <s v="-"/>
    <s v="-"/>
    <n v="0"/>
    <n v="0"/>
    <s v="-"/>
    <s v="-"/>
    <s v="-"/>
    <s v="-"/>
    <s v="-"/>
    <s v="-"/>
    <s v="-"/>
    <s v="-"/>
    <s v="-"/>
  </r>
  <r>
    <n v="2618"/>
    <x v="2"/>
    <s v="06. PLAN SANITARIO DE EMERGENCIA"/>
    <s v="-"/>
    <s v="-"/>
    <s v="-"/>
    <s v="GENERACIÓN DE ESPACIOS VERDES"/>
    <s v="-"/>
    <s v="PLAZOLETA PRESBÍTERO SAENZ"/>
    <n v="2"/>
    <x v="16"/>
    <s v="-"/>
    <x v="26"/>
    <x v="44"/>
    <s v="-"/>
    <s v="-"/>
    <s v="-"/>
    <s v="-"/>
    <s v="-"/>
    <s v="-"/>
    <s v="-"/>
    <s v="-"/>
    <s v="-"/>
    <s v="-"/>
    <s v="-"/>
    <s v="-"/>
    <s v="1"/>
    <s v="-"/>
    <s v="-"/>
    <s v="CABA"/>
    <s v="NUEVA POMPEYA"/>
    <s v="-"/>
    <s v="-"/>
    <s v="-"/>
    <s v="-"/>
    <s v="-"/>
    <s v="-"/>
    <s v="-"/>
    <s v="-"/>
    <s v="-"/>
    <n v="275238"/>
    <s v="-"/>
    <s v="-"/>
    <s v="-"/>
    <n v="0"/>
    <n v="0"/>
    <s v="-"/>
    <s v="-"/>
    <s v="-"/>
    <s v="-"/>
    <s v="-"/>
    <s v="-"/>
    <s v="-"/>
    <s v="-"/>
    <s v="-"/>
  </r>
  <r>
    <n v="2619"/>
    <x v="2"/>
    <s v="06. PLAN SANITARIO DE EMERGENCIA"/>
    <s v="-"/>
    <s v="-"/>
    <s v="-"/>
    <s v="DESAGUES PLUVIALES"/>
    <s v="-"/>
    <s v="CONVENIO CON LA FACULTAD DE INGENIERIA UBA SOBRE LA CONSOLIDACION DE SUELOS EN LA OBRA DEL EREZCANO"/>
    <n v="2"/>
    <x v="16"/>
    <s v="-"/>
    <x v="26"/>
    <x v="44"/>
    <s v="-"/>
    <s v="-"/>
    <s v="-"/>
    <s v="-"/>
    <s v="-"/>
    <s v="-"/>
    <s v="-"/>
    <s v="-"/>
    <s v="-"/>
    <s v="-"/>
    <s v="-"/>
    <s v="-"/>
    <s v="1"/>
    <s v="-"/>
    <s v="-"/>
    <s v="CABA"/>
    <s v="CALLE EREZCANO Y ALREDEDORES"/>
    <s v="-"/>
    <s v="-"/>
    <s v="-"/>
    <s v="-"/>
    <s v="-"/>
    <s v="-"/>
    <s v="-"/>
    <s v="-"/>
    <n v="54000"/>
    <s v="-"/>
    <s v="-"/>
    <s v="-"/>
    <s v="-"/>
    <n v="0"/>
    <n v="0"/>
    <s v="-"/>
    <s v="-"/>
    <s v="-"/>
    <s v="-"/>
    <s v="-"/>
    <s v="-"/>
    <s v="-"/>
    <s v="-"/>
    <s v="-"/>
  </r>
  <r>
    <n v="2620"/>
    <x v="2"/>
    <s v="06. PLAN SANITARIO DE EMERGENCIA"/>
    <s v="-"/>
    <s v="-"/>
    <s v="-"/>
    <s v="DESAGUES PLUVIALES"/>
    <s v="-"/>
    <s v="ESTUDIOS BORDES DE LA RIBERA"/>
    <n v="2"/>
    <x v="16"/>
    <s v="-"/>
    <x v="26"/>
    <x v="49"/>
    <s v="-"/>
    <s v="-"/>
    <s v="-"/>
    <s v="-"/>
    <s v="-"/>
    <s v="-"/>
    <s v="-"/>
    <s v="-"/>
    <s v="-"/>
    <s v="-"/>
    <s v="-"/>
    <s v="-"/>
    <s v="1"/>
    <s v="-"/>
    <s v="-"/>
    <s v="CABA"/>
    <s v="COMUNAS 4, 7, 8 Y 9"/>
    <s v="-"/>
    <s v="-"/>
    <s v="-"/>
    <s v="-"/>
    <s v="-"/>
    <s v="-"/>
    <s v="-"/>
    <s v="-"/>
    <n v="565800"/>
    <n v="1547500"/>
    <s v="-"/>
    <s v="-"/>
    <s v="-"/>
    <n v="0"/>
    <n v="0"/>
    <s v="-"/>
    <s v="-"/>
    <s v="-"/>
    <s v="-"/>
    <s v="-"/>
    <s v="-"/>
    <s v="-"/>
    <s v="-"/>
    <s v="-"/>
  </r>
  <r>
    <n v="2622"/>
    <x v="2"/>
    <s v="06. PLAN SANITARIO DE EMERGENCIA"/>
    <s v="-"/>
    <s v="-"/>
    <s v="-"/>
    <s v="ACCIONES EN ÁREAS DE ESPECIAL MANEJO"/>
    <s v="-"/>
    <s v="CICLOVIAS"/>
    <n v="2"/>
    <x v="16"/>
    <s v="-"/>
    <x v="26"/>
    <x v="44"/>
    <s v="-"/>
    <s v="-"/>
    <s v="-"/>
    <s v="-"/>
    <s v="-"/>
    <s v="-"/>
    <s v="-"/>
    <s v="-"/>
    <s v="-"/>
    <s v="-"/>
    <s v="-"/>
    <s v="-"/>
    <s v="1"/>
    <s v="-"/>
    <s v="-"/>
    <s v="CABA"/>
    <s v="LA BOCA"/>
    <s v="-"/>
    <s v="-"/>
    <s v="-"/>
    <s v="-"/>
    <s v="-"/>
    <s v="-"/>
    <s v="-"/>
    <s v="-"/>
    <n v="800000"/>
    <n v="4804000"/>
    <s v="-"/>
    <s v="-"/>
    <s v="-"/>
    <n v="0"/>
    <n v="0"/>
    <s v="-"/>
    <s v="-"/>
    <s v="-"/>
    <s v="-"/>
    <s v="-"/>
    <s v="-"/>
    <s v="-"/>
    <s v="-"/>
    <s v="-"/>
  </r>
  <r>
    <n v="2623"/>
    <x v="2"/>
    <s v="06. PLAN SANITARIO DE EMERGENCIA"/>
    <s v="-"/>
    <s v="-"/>
    <s v="-"/>
    <s v="ACCIONES EN ÁREAS DE ESPECIAL MANEJO"/>
    <s v="-"/>
    <s v="USINA DE LA IDEAS"/>
    <n v="2"/>
    <x v="16"/>
    <s v="-"/>
    <x v="26"/>
    <x v="44"/>
    <s v="-"/>
    <s v="-"/>
    <s v="-"/>
    <s v="-"/>
    <s v="-"/>
    <s v="-"/>
    <s v="-"/>
    <s v="-"/>
    <s v="-"/>
    <s v="-"/>
    <s v="-"/>
    <s v="-"/>
    <s v="1"/>
    <s v="-"/>
    <s v="-"/>
    <s v="CABA"/>
    <s v="LA BOCA"/>
    <s v="-"/>
    <s v="-"/>
    <s v="-"/>
    <s v="-"/>
    <s v="-"/>
    <s v="-"/>
    <s v="-"/>
    <n v="45194606"/>
    <n v="12148197.33"/>
    <n v="40000000"/>
    <s v="-"/>
    <s v="-"/>
    <s v="-"/>
    <n v="0"/>
    <n v="0"/>
    <s v="-"/>
    <s v="-"/>
    <s v="-"/>
    <s v="-"/>
    <s v="-"/>
    <s v="-"/>
    <s v="-"/>
    <s v="-"/>
    <s v="-"/>
  </r>
  <r>
    <n v="2624"/>
    <x v="2"/>
    <s v="06. PLAN SANITARIO DE EMERGENCIA"/>
    <s v="-"/>
    <s v="-"/>
    <s v="-"/>
    <s v="DESAGUES PLUVIALES"/>
    <s v="-"/>
    <s v="OBRAS DE READECUACIÓN DEL EMISARIO PRINCIPAL DE LA CUENCA &quot;C&quot; &quot;G&quot; Y &quot;Z4&quot; DEL SISTEMA PLUVIAL DE LA BOCA Y BARRACAS, EB5 DESAGUE Y CONTROL DE INUNDACIONES EN BOCA BARRACAS"/>
    <n v="2"/>
    <x v="16"/>
    <s v="-"/>
    <x v="26"/>
    <x v="44"/>
    <s v="-"/>
    <s v="-"/>
    <s v="-"/>
    <s v="-"/>
    <s v="-"/>
    <s v="-"/>
    <s v="-"/>
    <s v="-"/>
    <s v="-"/>
    <s v="-"/>
    <s v="-"/>
    <s v="-"/>
    <s v="1"/>
    <s v="-"/>
    <s v="-"/>
    <s v="CABA"/>
    <s v="BOCA BARRACAS"/>
    <s v="-"/>
    <s v="-"/>
    <s v="-"/>
    <s v="-"/>
    <s v="-"/>
    <s v="-"/>
    <s v="-"/>
    <n v="42570976"/>
    <n v="3364907"/>
    <n v="12500000"/>
    <s v="-"/>
    <s v="-"/>
    <s v="-"/>
    <n v="0"/>
    <n v="0"/>
    <s v="-"/>
    <s v="-"/>
    <s v="-"/>
    <s v="-"/>
    <s v="-"/>
    <s v="-"/>
    <s v="-"/>
    <s v="-"/>
    <s v="-"/>
  </r>
  <r>
    <n v="2625"/>
    <x v="2"/>
    <s v="06. PLAN SANITARIO DE EMERGENCIA"/>
    <s v="-"/>
    <s v="-"/>
    <s v="-"/>
    <s v="DESAGUES PLUVIALES"/>
    <s v="-"/>
    <s v="ALIVIADOR ARROYO SAN PEDRITO"/>
    <n v="2"/>
    <x v="16"/>
    <s v="-"/>
    <x v="26"/>
    <x v="44"/>
    <s v="-"/>
    <s v="-"/>
    <s v="-"/>
    <s v="-"/>
    <s v="-"/>
    <s v="-"/>
    <s v="-"/>
    <s v="-"/>
    <s v="-"/>
    <s v="-"/>
    <s v="-"/>
    <s v="-"/>
    <s v="1"/>
    <s v="-"/>
    <s v="-"/>
    <s v="CABA"/>
    <s v="VILLA SOLDATI"/>
    <s v="-"/>
    <s v="-"/>
    <s v="-"/>
    <s v="-"/>
    <s v="-"/>
    <s v="-"/>
    <s v="-"/>
    <n v="31000000"/>
    <n v="44006"/>
    <s v="-"/>
    <s v="-"/>
    <s v="-"/>
    <s v="-"/>
    <n v="0"/>
    <n v="0"/>
    <s v="-"/>
    <s v="-"/>
    <s v="-"/>
    <s v="-"/>
    <s v="-"/>
    <s v="-"/>
    <s v="-"/>
    <s v="-"/>
    <s v="-"/>
  </r>
  <r>
    <n v="2626"/>
    <x v="2"/>
    <s v="06. PLAN SANITARIO DE EMERGENCIA"/>
    <s v="-"/>
    <s v="-"/>
    <s v="-"/>
    <s v="DESAGUES PLUVIALES"/>
    <s v="-"/>
    <s v="AMPLIACIÓN DE LA RED PLUVIAL DE LA CIUDAD DE BUENOS AIRES - ZONA SUR II"/>
    <n v="2"/>
    <x v="16"/>
    <s v="-"/>
    <x v="26"/>
    <x v="44"/>
    <s v="-"/>
    <s v="-"/>
    <s v="-"/>
    <s v="-"/>
    <s v="-"/>
    <s v="-"/>
    <s v="-"/>
    <s v="-"/>
    <s v="-"/>
    <s v="-"/>
    <s v="-"/>
    <s v="-"/>
    <s v="1"/>
    <s v="-"/>
    <s v="-"/>
    <s v="CABA"/>
    <s v="ZONA SUR DE LA CIUDAD"/>
    <s v="-"/>
    <s v="-"/>
    <s v="-"/>
    <s v="-"/>
    <s v="-"/>
    <s v="-"/>
    <s v="-"/>
    <n v="18960452"/>
    <n v="2300000"/>
    <n v="3953968"/>
    <s v="-"/>
    <s v="-"/>
    <s v="-"/>
    <n v="0"/>
    <n v="0"/>
    <s v="-"/>
    <s v="-"/>
    <s v="-"/>
    <s v="-"/>
    <s v="-"/>
    <s v="-"/>
    <s v="-"/>
    <s v="-"/>
    <s v="-"/>
  </r>
  <r>
    <n v="2627"/>
    <x v="2"/>
    <s v="06. PLAN SANITARIO DE EMERGENCIA"/>
    <s v="-"/>
    <s v="-"/>
    <s v="-"/>
    <s v="DESAGUES PLUVIALES"/>
    <s v="-"/>
    <s v="AMPLIACIÓN DE LA RED PLUVIAL DE LA CIUDAD DE BUENOS AIRES - ZONA SUR I"/>
    <n v="2"/>
    <x v="16"/>
    <s v="-"/>
    <x v="26"/>
    <x v="44"/>
    <s v="-"/>
    <s v="-"/>
    <s v="-"/>
    <s v="-"/>
    <s v="-"/>
    <s v="-"/>
    <s v="-"/>
    <s v="-"/>
    <s v="-"/>
    <s v="-"/>
    <s v="-"/>
    <s v="-"/>
    <s v="1"/>
    <s v="-"/>
    <s v="-"/>
    <s v="CABA"/>
    <s v="ZONA SUR DE LA CIUDAD"/>
    <s v="-"/>
    <s v="-"/>
    <s v="-"/>
    <s v="-"/>
    <s v="-"/>
    <s v="-"/>
    <s v="-"/>
    <n v="14110000"/>
    <s v="-"/>
    <s v="-"/>
    <s v="-"/>
    <s v="-"/>
    <s v="-"/>
    <n v="0"/>
    <n v="0"/>
    <s v="-"/>
    <s v="-"/>
    <s v="-"/>
    <s v="-"/>
    <s v="-"/>
    <s v="-"/>
    <s v="-"/>
    <s v="-"/>
    <s v="-"/>
  </r>
  <r>
    <n v="2628"/>
    <x v="2"/>
    <s v="06. PLAN SANITARIO DE EMERGENCIA"/>
    <s v="-"/>
    <s v="-"/>
    <s v="-"/>
    <s v="ACCIONES EN ÁREAS DE ESPECIAL MANEJO"/>
    <s v="-"/>
    <s v="CRUCE BAJO NIVEL BONORINO BAJO VÍAS DEL EX FERROCARRIL BELGRANO SUR "/>
    <n v="2"/>
    <x v="16"/>
    <s v="-"/>
    <x v="26"/>
    <x v="44"/>
    <s v="-"/>
    <s v="-"/>
    <s v="-"/>
    <s v="-"/>
    <s v="-"/>
    <s v="-"/>
    <s v="-"/>
    <s v="-"/>
    <s v="-"/>
    <s v="-"/>
    <s v="-"/>
    <s v="-"/>
    <s v="1"/>
    <s v="-"/>
    <s v="-"/>
    <s v="CABA"/>
    <s v="NUEVA POMPEYA Y VILLA SOLDATI"/>
    <s v="-"/>
    <s v="-"/>
    <s v="-"/>
    <s v="-"/>
    <s v="-"/>
    <s v="-"/>
    <s v="-"/>
    <n v="13923432.48"/>
    <s v="-"/>
    <s v="-"/>
    <s v="-"/>
    <s v="-"/>
    <s v="-"/>
    <n v="0"/>
    <n v="0"/>
    <s v="-"/>
    <s v="-"/>
    <s v="-"/>
    <s v="-"/>
    <s v="-"/>
    <s v="-"/>
    <s v="-"/>
    <s v="-"/>
    <s v="-"/>
  </r>
  <r>
    <n v="2630"/>
    <x v="2"/>
    <s v="06. PLAN SANITARIO DE EMERGENCIA"/>
    <s v="-"/>
    <s v="-"/>
    <s v="-"/>
    <s v="DESAGUES PLUVIALES"/>
    <s v="-"/>
    <s v="HIDRAÚLICA"/>
    <n v="2"/>
    <x v="16"/>
    <s v="-"/>
    <x v="26"/>
    <x v="44"/>
    <s v="-"/>
    <s v="-"/>
    <s v="-"/>
    <s v="-"/>
    <s v="-"/>
    <s v="-"/>
    <s v="-"/>
    <s v="-"/>
    <s v="-"/>
    <s v="-"/>
    <s v="-"/>
    <s v="-"/>
    <s v="1"/>
    <s v="HIDRAÚLICA"/>
    <s v="-"/>
    <s v="CABA"/>
    <s v="-"/>
    <s v="POMPEYA"/>
    <s v="-"/>
    <s v="-"/>
    <n v="0"/>
    <n v="0"/>
    <n v="0"/>
    <n v="0"/>
    <n v="12598908.9"/>
    <n v="26865052"/>
    <n v="10606885"/>
    <s v="-"/>
    <s v="-"/>
    <s v="-"/>
    <n v="0"/>
    <n v="0"/>
    <s v="-"/>
    <s v="-"/>
    <s v="-"/>
    <s v="-"/>
    <s v="-"/>
    <s v="-"/>
    <s v="-"/>
    <s v="-"/>
    <s v="-"/>
  </r>
  <r>
    <n v="2631"/>
    <x v="2"/>
    <s v="06. PLAN SANITARIO DE EMERGENCIA"/>
    <s v="-"/>
    <s v="-"/>
    <s v="-"/>
    <s v="GENERACIÓN DE ESPACIOS VERDES"/>
    <s v="-"/>
    <s v="MEJORAMIENTO ESPACIO PÚBLICO"/>
    <n v="2"/>
    <x v="16"/>
    <s v="-"/>
    <x v="26"/>
    <x v="49"/>
    <s v="0. DIRECCIÓN GENERAL OBRAS DE ARQUITECTURA"/>
    <s v="-"/>
    <s v="-"/>
    <s v="53. -"/>
    <n v="11"/>
    <n v="4"/>
    <n v="2"/>
    <n v="2"/>
    <s v="-"/>
    <s v="-"/>
    <s v="-"/>
    <s v="-"/>
    <s v="1"/>
    <s v="MEJORAMIENTO ESPACIO PÚBLICO"/>
    <s v="312. DIRECCIÓN GENERAL OBRAS DE ARQUITECTURA"/>
    <s v="CABA"/>
    <s v="4"/>
    <s v="LA BOCA"/>
    <d v="2008-01-14T00:00:00"/>
    <d v="2009-07-20T00:00:00"/>
    <n v="9806057.6999999993"/>
    <n v="531361"/>
    <n v="0"/>
    <n v="10337419"/>
    <n v="10071204"/>
    <n v="266215.13"/>
    <s v="-"/>
    <s v="-"/>
    <s v="-"/>
    <s v="-"/>
    <n v="0"/>
    <n v="0"/>
    <s v="-"/>
    <s v="-"/>
    <s v="-"/>
    <s v="-"/>
    <s v="-"/>
    <s v="-"/>
    <s v="-"/>
    <s v="-"/>
    <s v="-"/>
  </r>
  <r>
    <n v="2632"/>
    <x v="2"/>
    <s v="06. PLAN SANITARIO DE EMERGENCIA"/>
    <s v="-"/>
    <s v="-"/>
    <s v="-"/>
    <s v="-"/>
    <s v="-"/>
    <s v="-"/>
    <n v="2"/>
    <x v="16"/>
    <s v="-"/>
    <x v="26"/>
    <x v="44"/>
    <s v="-"/>
    <s v="-"/>
    <s v="-"/>
    <s v="-"/>
    <s v="-"/>
    <s v="-"/>
    <s v="-"/>
    <s v="-"/>
    <s v="-"/>
    <s v="-"/>
    <s v="-"/>
    <s v="-"/>
    <s v="1"/>
    <s v="-"/>
    <s v="-"/>
    <s v="CABA"/>
    <s v="4"/>
    <s v="POMPEYA"/>
    <s v="-"/>
    <s v="-"/>
    <n v="0"/>
    <n v="0"/>
    <n v="0"/>
    <n v="0"/>
    <n v="9464838"/>
    <s v="-"/>
    <s v="-"/>
    <s v="-"/>
    <s v="-"/>
    <s v="-"/>
    <n v="0"/>
    <n v="0"/>
    <s v="-"/>
    <s v="-"/>
    <s v="-"/>
    <s v="-"/>
    <s v="-"/>
    <s v="-"/>
    <s v="-"/>
    <s v="-"/>
    <s v="-"/>
  </r>
  <r>
    <n v="2633"/>
    <x v="2"/>
    <s v="06. PLAN SANITARIO DE EMERGENCIA"/>
    <s v="-"/>
    <s v="-"/>
    <s v="-"/>
    <s v="SUMIDEROS"/>
    <s v="-"/>
    <s v="AMPLIACIÓN Y CONSTRUCCIÓN DE SUMIDEROS"/>
    <n v="2"/>
    <x v="16"/>
    <s v="-"/>
    <x v="26"/>
    <x v="50"/>
    <s v="0. DIRECCIÓN GENERAL OBRAS DE INGENIERÍA"/>
    <s v="60. ACUMAR"/>
    <s v="-"/>
    <s v="55. -"/>
    <n v="11"/>
    <n v="4"/>
    <n v="2"/>
    <n v="2"/>
    <s v="-"/>
    <s v="-"/>
    <s v="-"/>
    <s v="-"/>
    <s v="1"/>
    <s v="HIDRAÚLICA"/>
    <s v="2303. DIRECCIÓN GENERAL OBRAS DE INGENIERÍA"/>
    <s v="CABA"/>
    <s v="4, 7, 8 Y 9"/>
    <s v="COMUNA/S: 4,7,8,Y 9"/>
    <s v="-"/>
    <s v="-"/>
    <n v="0"/>
    <n v="0"/>
    <n v="0"/>
    <n v="0"/>
    <n v="5841965"/>
    <n v="2179767"/>
    <s v="-"/>
    <n v="5596394"/>
    <s v="-"/>
    <s v="-"/>
    <n v="0"/>
    <n v="0"/>
    <s v="-"/>
    <s v="-"/>
    <s v="-"/>
    <s v="-"/>
    <s v="-"/>
    <s v="-"/>
    <s v="-"/>
    <s v="-"/>
    <s v="-"/>
  </r>
  <r>
    <n v="2634"/>
    <x v="2"/>
    <s v="06. PLAN SANITARIO DE EMERGENCIA"/>
    <s v="-"/>
    <s v="-"/>
    <s v="-"/>
    <s v="RED VIAL"/>
    <s v="-"/>
    <s v="ACONDICIONAMIENTO Y PUESTA EN VALOR PUENTE"/>
    <n v="2"/>
    <x v="16"/>
    <s v="-"/>
    <x v="26"/>
    <x v="44"/>
    <s v="-"/>
    <s v="1. -"/>
    <s v="-"/>
    <s v="57. -"/>
    <n v="11"/>
    <n v="4"/>
    <n v="2"/>
    <n v="2"/>
    <s v="-"/>
    <s v="-"/>
    <s v="-"/>
    <s v="-"/>
    <s v="1"/>
    <s v="MEJORAMIENTO ESPACIO PÚBLICO"/>
    <s v="-"/>
    <s v="CABA"/>
    <s v="4"/>
    <s v="BARRACAS"/>
    <d v="2007-07-01T00:00:00"/>
    <d v="2008-09-30T00:00:00"/>
    <n v="3223278"/>
    <n v="536335"/>
    <n v="0"/>
    <n v="3759613"/>
    <n v="2959565.69"/>
    <s v="-"/>
    <s v="-"/>
    <s v="-"/>
    <s v="-"/>
    <s v="-"/>
    <n v="0"/>
    <n v="0"/>
    <s v="-"/>
    <s v="-"/>
    <s v="-"/>
    <s v="-"/>
    <s v="-"/>
    <s v="-"/>
    <s v="-"/>
    <s v="-"/>
    <s v="-"/>
  </r>
  <r>
    <n v="2635"/>
    <x v="2"/>
    <s v="06. PLAN SANITARIO DE EMERGENCIA"/>
    <s v="-"/>
    <s v="-"/>
    <s v="-"/>
    <s v="GENERACIÓN DE ESPACIOS VERDES"/>
    <s v="-"/>
    <s v="MEJORAMIENTO ESPACIO PÚBLICO"/>
    <n v="2"/>
    <x v="16"/>
    <s v="-"/>
    <x v="26"/>
    <x v="49"/>
    <s v="0. DIRECCIÓN GENERAL OBRAS DE ARQUITECTURA"/>
    <s v="1. -"/>
    <s v="55. -"/>
    <s v="55. -"/>
    <n v="11"/>
    <n v="4"/>
    <n v="2"/>
    <n v="2"/>
    <s v="-"/>
    <s v="-"/>
    <s v="-"/>
    <s v="-"/>
    <s v="1"/>
    <s v="MEJORAMIENTO ESPACIO PÚBLICO"/>
    <s v="312. DIRECCIÓN GENERAL OBRAS DE ARQUITECTURA"/>
    <s v="CABA"/>
    <s v="4"/>
    <s v="PARQUE PATRICIOS"/>
    <d v="2008-10-20T00:00:00"/>
    <d v="2009-05-15T00:00:00"/>
    <n v="2307400"/>
    <n v="602094"/>
    <n v="0"/>
    <n v="2909494"/>
    <n v="2909494"/>
    <s v="-"/>
    <s v="-"/>
    <s v="-"/>
    <s v="-"/>
    <s v="-"/>
    <n v="0"/>
    <n v="0"/>
    <s v="-"/>
    <s v="-"/>
    <s v="-"/>
    <s v="-"/>
    <s v="-"/>
    <s v="-"/>
    <s v="-"/>
    <s v="-"/>
    <s v="-"/>
  </r>
  <r>
    <n v="2636"/>
    <x v="2"/>
    <s v="06. PLAN SANITARIO DE EMERGENCIA"/>
    <s v="-"/>
    <s v="-"/>
    <s v="-"/>
    <s v="-"/>
    <s v="-"/>
    <s v="-"/>
    <n v="2"/>
    <x v="16"/>
    <s v="-"/>
    <x v="26"/>
    <x v="44"/>
    <s v="-"/>
    <s v="-"/>
    <s v="-"/>
    <s v="-"/>
    <s v="-"/>
    <s v="-"/>
    <s v="-"/>
    <s v="-"/>
    <s v="-"/>
    <s v="-"/>
    <s v="-"/>
    <s v="-"/>
    <s v="1"/>
    <s v="-"/>
    <s v="-"/>
    <s v="CABA"/>
    <s v="4, 7, 8 Y 9"/>
    <s v="COMUNA/S: 4,7,8,Y 9"/>
    <s v="-"/>
    <s v="-"/>
    <n v="0"/>
    <n v="0"/>
    <n v="0"/>
    <n v="0"/>
    <n v="2877612.67"/>
    <n v="307628.57"/>
    <s v="-"/>
    <s v="-"/>
    <s v="-"/>
    <s v="-"/>
    <n v="0"/>
    <n v="0"/>
    <s v="-"/>
    <s v="-"/>
    <s v="-"/>
    <s v="-"/>
    <s v="-"/>
    <s v="-"/>
    <s v="-"/>
    <s v="-"/>
    <s v="-"/>
  </r>
  <r>
    <n v="2637"/>
    <x v="2"/>
    <s v="06. PLAN SANITARIO DE EMERGENCIA"/>
    <s v="-"/>
    <s v="-"/>
    <s v="-"/>
    <s v="-"/>
    <s v="-"/>
    <s v="-"/>
    <n v="2"/>
    <x v="16"/>
    <s v="-"/>
    <x v="26"/>
    <x v="44"/>
    <s v="-"/>
    <s v="-"/>
    <s v="-"/>
    <s v="-"/>
    <s v="-"/>
    <s v="-"/>
    <s v="-"/>
    <s v="-"/>
    <s v="-"/>
    <s v="-"/>
    <s v="-"/>
    <s v="-"/>
    <s v="1"/>
    <s v="-"/>
    <s v="-"/>
    <s v="CABA"/>
    <s v="4"/>
    <s v="BOCA BARRACAS"/>
    <s v="-"/>
    <s v="-"/>
    <n v="0"/>
    <n v="0"/>
    <n v="0"/>
    <n v="0"/>
    <n v="2209489"/>
    <n v="303794"/>
    <s v="-"/>
    <s v="-"/>
    <s v="-"/>
    <s v="-"/>
    <n v="0"/>
    <n v="0"/>
    <s v="-"/>
    <s v="-"/>
    <s v="-"/>
    <s v="-"/>
    <s v="-"/>
    <s v="-"/>
    <s v="-"/>
    <s v="-"/>
    <s v="-"/>
  </r>
  <r>
    <n v="2638"/>
    <x v="2"/>
    <s v="06. PLAN SANITARIO DE EMERGENCIA"/>
    <s v="-"/>
    <s v="-"/>
    <s v="-"/>
    <s v="GENERACIÓN DE ESPACIOS VERDES"/>
    <s v="-"/>
    <s v="MEJORAMIENTO ESPACIO PÚBLICO"/>
    <n v="2"/>
    <x v="16"/>
    <s v="-"/>
    <x v="26"/>
    <x v="49"/>
    <s v="0. DIRECCIÓN GENERAL OBRAS DE ARQUITECTURA"/>
    <s v="-"/>
    <s v="-"/>
    <s v="51. -"/>
    <n v="11"/>
    <n v="4"/>
    <n v="2"/>
    <n v="2"/>
    <s v="-"/>
    <s v="-"/>
    <s v="-"/>
    <s v="-"/>
    <s v="1"/>
    <s v="MEJORAMIENTO ESPACIO PÚBLICO"/>
    <s v="312. DIRECCIÓN GENERAL OBRAS DE ARQUITECTURA"/>
    <s v="CABA"/>
    <s v="4"/>
    <s v="LA BOCA"/>
    <d v="2008-12-30T00:00:00"/>
    <d v="2009-03-31T00:00:00"/>
    <n v="0"/>
    <n v="0"/>
    <n v="0"/>
    <n v="0"/>
    <n v="754782"/>
    <s v="-"/>
    <s v="-"/>
    <s v="-"/>
    <s v="-"/>
    <s v="-"/>
    <n v="0"/>
    <n v="0"/>
    <s v="-"/>
    <s v="-"/>
    <s v="-"/>
    <s v="-"/>
    <s v="-"/>
    <s v="-"/>
    <s v="-"/>
    <s v="-"/>
    <s v="-"/>
  </r>
  <r>
    <n v="2639"/>
    <x v="2"/>
    <s v="06. PLAN SANITARIO DE EMERGENCIA"/>
    <s v="-"/>
    <s v="-"/>
    <s v="-"/>
    <s v="GENERACIÓN DE ESPACIOS VERDES"/>
    <s v="-"/>
    <s v="MEJORAMIENTO ESPACIO PÚBLICO"/>
    <n v="2"/>
    <x v="16"/>
    <s v="-"/>
    <x v="26"/>
    <x v="49"/>
    <s v="0. DIRECCIÓN GENERAL OBRAS DE ARQUITECTURA"/>
    <s v="-"/>
    <s v="-"/>
    <s v="52. -"/>
    <n v="11"/>
    <n v="4"/>
    <n v="2"/>
    <n v="2"/>
    <s v="-"/>
    <s v="-"/>
    <s v="-"/>
    <s v="-"/>
    <s v="1"/>
    <s v="MEJORAMIENTO ESPACIO PÚBLICO"/>
    <s v="312. DIRECCIÓN GENERAL OBRAS DE ARQUITECTURA"/>
    <s v="CABA"/>
    <s v="4"/>
    <s v="BARRACAS"/>
    <d v="2008-11-10T00:00:00"/>
    <d v="2009-03-13T00:00:00"/>
    <n v="0"/>
    <n v="0"/>
    <n v="0"/>
    <n v="0"/>
    <n v="754782"/>
    <s v="-"/>
    <s v="-"/>
    <s v="-"/>
    <s v="-"/>
    <s v="-"/>
    <n v="0"/>
    <n v="0"/>
    <s v="-"/>
    <s v="-"/>
    <s v="-"/>
    <s v="-"/>
    <s v="-"/>
    <s v="-"/>
    <s v="-"/>
    <s v="-"/>
    <s v="-"/>
  </r>
  <r>
    <n v="2640"/>
    <x v="2"/>
    <s v="06. PLAN SANITARIO DE EMERGENCIA"/>
    <s v="-"/>
    <s v="-"/>
    <s v="-"/>
    <s v="PARQUIZACIÓN"/>
    <s v="-"/>
    <s v="MEJORAMIENTO ESPACIO PÚBLICO"/>
    <n v="2"/>
    <x v="16"/>
    <s v="-"/>
    <x v="26"/>
    <x v="51"/>
    <s v="-"/>
    <s v="2. -"/>
    <s v="-"/>
    <s v="52. -"/>
    <n v="11"/>
    <n v="4"/>
    <n v="2"/>
    <n v="2"/>
    <s v="-"/>
    <s v="-"/>
    <s v="-"/>
    <s v="-"/>
    <s v="1"/>
    <s v="MEJORAMIENTO ESPACIO PÚBLICO"/>
    <s v="-"/>
    <s v="CABA"/>
    <s v="4"/>
    <s v="LA BOCA"/>
    <s v="-"/>
    <s v="-"/>
    <n v="898892.93"/>
    <n v="0"/>
    <n v="0"/>
    <n v="0"/>
    <n v="159500"/>
    <s v="-"/>
    <s v="-"/>
    <s v="-"/>
    <n v="193838"/>
    <s v="-"/>
    <n v="0"/>
    <n v="0"/>
    <s v="-"/>
    <s v="-"/>
    <s v="-"/>
    <s v="-"/>
    <s v="-"/>
    <s v="-"/>
    <s v="-"/>
    <s v="-"/>
    <s v="-"/>
  </r>
  <r>
    <n v="2641"/>
    <x v="2"/>
    <s v="06. PLAN SANITARIO DE EMERGENCIA"/>
    <s v="-"/>
    <s v="-"/>
    <s v="-"/>
    <s v="-"/>
    <s v="-"/>
    <s v="-"/>
    <n v="2"/>
    <x v="16"/>
    <s v="-"/>
    <x v="26"/>
    <x v="44"/>
    <s v="-"/>
    <s v="-"/>
    <s v="-"/>
    <s v="-"/>
    <s v="-"/>
    <s v="-"/>
    <s v="-"/>
    <s v="-"/>
    <s v="-"/>
    <s v="-"/>
    <s v="-"/>
    <s v="-"/>
    <s v="1"/>
    <s v="-"/>
    <s v="-"/>
    <s v="CABA"/>
    <s v="4, 7, 8 Y 9"/>
    <s v="COMUNA/S: 4,7,8,Y 9"/>
    <s v="-"/>
    <s v="-"/>
    <n v="0"/>
    <n v="0"/>
    <n v="0"/>
    <n v="0"/>
    <n v="121690"/>
    <n v="152112.5"/>
    <n v="121925"/>
    <s v="-"/>
    <s v="-"/>
    <s v="-"/>
    <n v="0"/>
    <n v="0"/>
    <s v="-"/>
    <s v="-"/>
    <s v="-"/>
    <s v="-"/>
    <s v="-"/>
    <s v="-"/>
    <s v="-"/>
    <s v="-"/>
    <s v="-"/>
  </r>
  <r>
    <n v="2642"/>
    <x v="2"/>
    <s v="06. PLAN SANITARIO DE EMERGENCIA"/>
    <s v="-"/>
    <s v="-"/>
    <s v="-"/>
    <s v="RED VIAL Y PEATONAL"/>
    <s v="-"/>
    <s v="ENSANCHE PASEO COLON ETAPA II - TRAMO: PILCOMAYO - BRASIL"/>
    <n v="2"/>
    <x v="16"/>
    <s v="-"/>
    <x v="26"/>
    <x v="44"/>
    <s v="-"/>
    <s v="0. ENSANCHE PASEO COLON ETAPA II - TRAMO: PILCOMAYO - BRASIL"/>
    <s v="-"/>
    <s v="0. N/A"/>
    <s v="-"/>
    <s v="-"/>
    <s v="-"/>
    <s v="-"/>
    <s v="-"/>
    <s v="-"/>
    <s v="-"/>
    <s v="-"/>
    <s v="1"/>
    <s v="INFRAESTRUCTURA URBANA"/>
    <s v="AUTOPISTAS URBANAS S.A."/>
    <s v="CABA"/>
    <s v="4"/>
    <s v="AV. PASEO COLÓN ENTRE BRASIL Y PILCOMAYO"/>
    <d v="2011-02-15T00:00:00"/>
    <d v="2011-06-18T00:00:00"/>
    <s v="EJECUTADO POR AUSA"/>
    <n v="0"/>
    <n v="0"/>
    <s v="EJECUTADO POR AUSA"/>
    <s v="-"/>
    <s v="-"/>
    <n v="6023156"/>
    <n v="2094427"/>
    <n v="-685"/>
    <s v="-"/>
    <n v="0"/>
    <n v="0"/>
    <s v="-"/>
    <s v="-"/>
    <s v="-"/>
    <s v="-"/>
    <s v="-"/>
    <s v="-"/>
    <s v="-"/>
    <s v="-"/>
    <s v="-"/>
  </r>
  <r>
    <n v="2643"/>
    <x v="2"/>
    <s v="06. PLAN SANITARIO DE EMERGENCIA"/>
    <s v="-"/>
    <s v="-"/>
    <s v="-"/>
    <s v="RED VIAL Y PEATONAL"/>
    <s v="-"/>
    <s v="PROYECTO EJECUTIVO Y OBRA DE NIVELACIÓN DE LA CALLE GUALEGUAY ENTRE RUIZ DÍAZ DE GUZMÁN Y AZARA"/>
    <n v="2"/>
    <x v="16"/>
    <s v="-"/>
    <x v="26"/>
    <x v="44"/>
    <s v="-"/>
    <s v="0. PROYECTO EJECUTIVO Y OBRA DE NIVELACIÓN DE LA CALLE GUALEGUAY ENTRE RUIZ DÍAZ DE GUZMÁN Y AZARA"/>
    <s v="-"/>
    <s v="0. N/A"/>
    <s v="-"/>
    <s v="-"/>
    <s v="-"/>
    <s v="-"/>
    <s v="-"/>
    <s v="-"/>
    <s v="-"/>
    <s v="-"/>
    <s v="1"/>
    <s v="INFRAESTRUCTURA URBANA"/>
    <s v="AUTOPISTAS URBANAS S.A."/>
    <s v="CABA"/>
    <s v="4"/>
    <s v="GUALEGUAY ENTRE RUIZ DÍAZ DE GUZMÁN Y AZARA"/>
    <d v="2011-05-02T00:00:00"/>
    <d v="2011-07-22T00:00:00"/>
    <n v="1752239.28"/>
    <n v="70121.600000000006"/>
    <n v="0"/>
    <n v="1822360.8800000001"/>
    <s v="-"/>
    <s v="-"/>
    <n v="1941788"/>
    <s v="-"/>
    <n v="14"/>
    <s v="-"/>
    <n v="0"/>
    <n v="0"/>
    <s v="-"/>
    <s v="-"/>
    <s v="-"/>
    <s v="-"/>
    <s v="-"/>
    <s v="-"/>
    <s v="-"/>
    <s v="-"/>
    <s v="-"/>
  </r>
  <r>
    <n v="2644"/>
    <x v="2"/>
    <s v="06. PLAN SANITARIO DE EMERGENCIA"/>
    <s v="-"/>
    <s v="-"/>
    <s v="-"/>
    <s v="ACCIONES EN ÁREAS DE ESPECIAL MANEJO"/>
    <s v="-"/>
    <s v="AV. PERITO MORENO ETAPA III - TRAMO: AV. FERNANDEZ DE LA CRUZ - AV. AMANCIO ALCORTA"/>
    <n v="2"/>
    <x v="16"/>
    <s v="-"/>
    <x v="26"/>
    <x v="44"/>
    <s v="-"/>
    <s v="MEJORAMIENTO INTEGRAL DE AVENIDAS"/>
    <s v="-"/>
    <s v="-"/>
    <s v="-"/>
    <s v="-"/>
    <s v="-"/>
    <s v="-"/>
    <s v="-"/>
    <s v="-"/>
    <s v="-"/>
    <s v="-"/>
    <s v="1"/>
    <s v="-"/>
    <s v="AUTOPISTAS URBANAS S.A."/>
    <s v="CABA"/>
    <s v="COMUNA/S: 4"/>
    <s v="AV. IRIARTE ENTRE AV. VELEZ SARSFIELD Y AV. AMANCIO ALCORTA"/>
    <d v="2011-03-04T00:00:00"/>
    <d v="2011-08-08T00:00:00"/>
    <n v="56623246.420000002"/>
    <n v="464107.76"/>
    <n v="2349168.8199999998"/>
    <n v="59436523"/>
    <s v="-"/>
    <s v="-"/>
    <n v="31016226"/>
    <n v="3060037"/>
    <s v="-"/>
    <s v="-"/>
    <n v="0"/>
    <n v="0"/>
    <s v="-"/>
    <s v="-"/>
    <s v="-"/>
    <s v="-"/>
    <s v="-"/>
    <s v="-"/>
    <n v="1"/>
    <n v="1"/>
    <s v="-"/>
  </r>
  <r>
    <n v="2645"/>
    <x v="2"/>
    <s v="06. PLAN SANITARIO DE EMERGENCIA"/>
    <s v="-"/>
    <s v="-"/>
    <s v="-"/>
    <s v="ACCIONES EN ÁREAS DE ESPECIAL MANEJO"/>
    <s v="-"/>
    <s v="AV. PERITO MORENO ETAPA III - TRAMO: AV. FERNANDEZ DE LA CRUZ - AV. AMANCIO ALCORTA"/>
    <n v="2"/>
    <x v="16"/>
    <s v="-"/>
    <x v="26"/>
    <x v="44"/>
    <s v="-"/>
    <s v="MEJORAMIENTO INTEGRAL DE AVENIDAS"/>
    <s v="-"/>
    <s v="-"/>
    <s v="-"/>
    <s v="-"/>
    <s v="-"/>
    <s v="-"/>
    <s v="-"/>
    <s v="-"/>
    <s v="-"/>
    <s v="-"/>
    <s v="-"/>
    <s v="-"/>
    <s v="AUTOPISTAS URBANAS S.A."/>
    <s v="CABA"/>
    <s v="NUEVA POMPEYA  / BARRACAS (COMUNA 4)"/>
    <s v="AV. PERITO MORENO ETAPA III - TRAMO: AV. IRIARTE ENTRE AV. VELEZ SARSFIELD Y AV. AMANCIO ALCORTA"/>
    <d v="2011-03-04T00:00:00"/>
    <d v="2011-08-08T00:00:00"/>
    <n v="49087119.450000003"/>
    <n v="464107.76"/>
    <s v="-"/>
    <n v="49551227.210000001"/>
    <s v="-"/>
    <s v="-"/>
    <n v="52568880"/>
    <n v="464108"/>
    <s v="-"/>
    <s v="-"/>
    <n v="0"/>
    <n v="0"/>
    <s v="-"/>
    <s v="-"/>
    <s v="-"/>
    <s v="-"/>
    <s v="-"/>
    <s v="-"/>
    <s v="-"/>
    <s v="-"/>
    <s v="-"/>
  </r>
  <r>
    <n v="2646"/>
    <x v="2"/>
    <s v="06. PLAN SANITARIO DE EMERGENCIA"/>
    <s v="-"/>
    <s v="-"/>
    <s v="-"/>
    <s v="RED VIAL Y PEATONAL"/>
    <s v="-"/>
    <s v="ENSANCHE PASEO COLON ETAPA I - TRAMO: JUAN DE GARAY BRASIL"/>
    <n v="2"/>
    <x v="16"/>
    <s v="-"/>
    <x v="26"/>
    <x v="44"/>
    <s v="-"/>
    <s v="0. ENSANCHE PASEO COLON ETAPA I - TRAMO: JUAN DE GARAY BRASIL"/>
    <s v="-"/>
    <s v="0. N/A"/>
    <s v="-"/>
    <s v="-"/>
    <s v="-"/>
    <s v="-"/>
    <s v="-"/>
    <s v="-"/>
    <s v="-"/>
    <s v="-"/>
    <s v="1"/>
    <s v="INFRAESTRUCTURA URBANA"/>
    <s v="AUTOPISTAS URBANAS S.A."/>
    <s v="CABA"/>
    <s v="4"/>
    <s v="AV. PASEO COLON ENTRE BRASIL Y GARAY"/>
    <d v="2010-06-11T00:00:00"/>
    <d v="2010-11-14T00:00:00"/>
    <s v="EJECUTADO POR AUSA"/>
    <n v="0"/>
    <n v="0"/>
    <s v="EJECUTADO POR AUSA"/>
    <s v="-"/>
    <n v="2572905"/>
    <n v="61816"/>
    <n v="126329"/>
    <s v="-"/>
    <s v="-"/>
    <n v="0"/>
    <n v="0"/>
    <s v="-"/>
    <s v="-"/>
    <s v="-"/>
    <s v="-"/>
    <s v="-"/>
    <s v="-"/>
    <s v="-"/>
    <s v="-"/>
    <s v="-"/>
  </r>
  <r>
    <n v="2647"/>
    <x v="2"/>
    <s v="06. PLAN SANITARIO DE EMERGENCIA"/>
    <s v="-"/>
    <s v="-"/>
    <s v="-"/>
    <s v="RED VIAL Y PEATONAL"/>
    <s v="-"/>
    <s v="NUEVA ADPATACION A RED DE TRANSITO PESADO AV. PERITO MORENO ETAPA II - TRAMO: ZUVIRÍA - AV. VARELA"/>
    <n v="2"/>
    <x v="16"/>
    <s v="-"/>
    <x v="26"/>
    <x v="44"/>
    <s v="-"/>
    <s v="0. NUEVA ADPATACION A RED DE TRANSITO PESADO AV. PERITO MORENO ETAPA II - TRAMO: ZUVIRÍA - AV. VARELA"/>
    <s v="-"/>
    <s v="0. N/A"/>
    <s v="-"/>
    <s v="-"/>
    <s v="-"/>
    <s v="-"/>
    <s v="-"/>
    <s v="-"/>
    <s v="-"/>
    <s v="-"/>
    <s v="1"/>
    <s v="INFRAESTRUCTURA URBANA"/>
    <s v="AUTOPISTAS URBANAS S.A."/>
    <s v="CABA"/>
    <s v="8"/>
    <s v="AV. PERITO MORENO ENTRE ZUVIRÍA Y AV. VARELA"/>
    <d v="2010-09-27T00:00:00"/>
    <d v="2011-08-02T00:00:00"/>
    <n v="22876045.5"/>
    <s v="1.696.924,84; 1.551.879,49; 655.216,76;(536.419,85)"/>
    <n v="0"/>
    <n v="26243646.739999998"/>
    <s v="-"/>
    <n v="11027280"/>
    <n v="17034874"/>
    <n v="149808"/>
    <n v="-118464"/>
    <s v="-"/>
    <n v="0"/>
    <n v="0"/>
    <s v="-"/>
    <s v="-"/>
    <s v="-"/>
    <s v="-"/>
    <s v="-"/>
    <s v="-"/>
    <s v="-"/>
    <s v="-"/>
    <s v="-"/>
  </r>
  <r>
    <n v="2649"/>
    <x v="2"/>
    <s v="06. PLAN SANITARIO DE EMERGENCIA"/>
    <s v="-"/>
    <s v="-"/>
    <s v="-"/>
    <s v="RED VIAL Y PEATONAL"/>
    <s v="-"/>
    <s v="AV. 27 DE FEBRERO"/>
    <n v="2"/>
    <x v="16"/>
    <s v="-"/>
    <x v="26"/>
    <x v="44"/>
    <s v="-"/>
    <s v="0. AV. 27 DE FEBRERO"/>
    <s v="-"/>
    <s v="0. N/A"/>
    <s v="-"/>
    <s v="-"/>
    <s v="-"/>
    <s v="-"/>
    <s v="-"/>
    <s v="-"/>
    <s v="-"/>
    <s v="-"/>
    <s v="1"/>
    <s v="INFRAESTRUCTURA URBANA"/>
    <s v="AUTOPISTAS URBANAS S.A."/>
    <s v="CABA"/>
    <s v="8"/>
    <s v="AV. 27 DE FEBRERO Y AV. GENERAL PAZ"/>
    <s v="PERÍODO 2003/2005"/>
    <s v="PERÍODO 2003/2005"/>
    <s v="EJECUTADO POR AUSA"/>
    <n v="0"/>
    <n v="0"/>
    <s v="EJECUTADO POR AUSA"/>
    <n v="8322990"/>
    <s v="-"/>
    <s v="-"/>
    <s v="-"/>
    <s v="-"/>
    <s v="-"/>
    <n v="0"/>
    <n v="0"/>
    <s v="-"/>
    <s v="-"/>
    <s v="-"/>
    <s v="-"/>
    <s v="-"/>
    <s v="-"/>
    <s v="-"/>
    <s v="-"/>
    <s v="-"/>
  </r>
  <r>
    <n v="2650"/>
    <x v="2"/>
    <s v="06. PLAN SANITARIO DE EMERGENCIA"/>
    <s v="-"/>
    <s v="-"/>
    <s v="-"/>
    <s v="RED VIAL Y PEATONAL"/>
    <s v="-"/>
    <s v="ANTEPROYECTO PUENTE ROCA PATRICIOS"/>
    <n v="2"/>
    <x v="16"/>
    <s v="-"/>
    <x v="26"/>
    <x v="44"/>
    <s v="-"/>
    <s v="0. ANTEPROYECTO PUENTE ROCA PATRICIOS"/>
    <s v="-"/>
    <s v="0. N/A"/>
    <s v="-"/>
    <s v="-"/>
    <s v="-"/>
    <s v="-"/>
    <s v="-"/>
    <s v="-"/>
    <s v="-"/>
    <s v="-"/>
    <s v="1"/>
    <s v="INFRAESTRUCTURA URBANA"/>
    <s v="AUTOPISTAS URBANAS S.A."/>
    <s v="CABA"/>
    <s v="4"/>
    <s v="AV. PATRICIOS / AV. ROCA"/>
    <s v="PERÍODO 2010"/>
    <s v="PERÍODO 2010"/>
    <n v="1353650"/>
    <n v="0"/>
    <n v="0"/>
    <n v="1353650"/>
    <n v="143689"/>
    <n v="1409672"/>
    <n v="1409"/>
    <s v="-"/>
    <s v="-"/>
    <s v="-"/>
    <n v="0"/>
    <n v="0"/>
    <s v="-"/>
    <s v="-"/>
    <s v="-"/>
    <s v="-"/>
    <s v="-"/>
    <s v="-"/>
    <s v="-"/>
    <s v="-"/>
    <s v="-"/>
  </r>
  <r>
    <n v="2651"/>
    <x v="2"/>
    <s v="06. PLAN SANITARIO DE EMERGENCIA"/>
    <s v="-"/>
    <s v="-"/>
    <s v="-"/>
    <s v="RED VIAL Y PEATONAL"/>
    <s v="-"/>
    <s v="REACONDICIONAMIENTO, PUESTA EN VALOR Y MANTENIMIENTO DEL PUENTE PUEYRREDON VIEJO"/>
    <n v="2"/>
    <x v="16"/>
    <s v="-"/>
    <x v="26"/>
    <x v="44"/>
    <s v="-"/>
    <s v="0. REACONDICIONAMIENTO, PUESTA EN VALOR Y MANTENIMIENTO DEL PUENTE PUEYRREDON VIEJO"/>
    <s v="-"/>
    <s v="0. N/A"/>
    <s v="-"/>
    <s v="-"/>
    <s v="-"/>
    <s v="-"/>
    <s v="-"/>
    <s v="-"/>
    <s v="-"/>
    <s v="-"/>
    <s v="1"/>
    <s v="INFRAESTRUCTURA URBANA"/>
    <s v="AUTOPISTAS URBANAS S.A."/>
    <s v="CABA"/>
    <s v="4"/>
    <s v="VIEYTES Y AV. BARTOLOMÉ MITRE (AVELLENEDA)"/>
    <d v="2009-01-16T00:00:00"/>
    <d v="2010-01-28T00:00:00"/>
    <n v="13635747.51"/>
    <s v="1.044.900,74; 599.600,96; 661.708,52; 788.943,95"/>
    <n v="0"/>
    <n v="16730901.68"/>
    <n v="16439768"/>
    <n v="1972762"/>
    <n v="50124"/>
    <n v="74325"/>
    <s v="-"/>
    <s v="-"/>
    <n v="0"/>
    <n v="0"/>
    <s v="-"/>
    <s v="-"/>
    <s v="-"/>
    <s v="-"/>
    <s v="-"/>
    <s v="-"/>
    <s v="-"/>
    <s v="-"/>
    <s v="-"/>
  </r>
  <r>
    <n v="2652"/>
    <x v="2"/>
    <s v="06. PLAN SANITARIO DE EMERGENCIA"/>
    <s v="-"/>
    <s v="-"/>
    <s v="-"/>
    <s v="ACCIONES EN ÁREAS DE ESPECIAL MANEJO"/>
    <s v="-"/>
    <s v="MEJORAMIENTO AV. REG. PATRICIOS ETAPA I"/>
    <n v="2"/>
    <x v="16"/>
    <s v="-"/>
    <x v="26"/>
    <x v="44"/>
    <s v="-"/>
    <s v="MEJORAMIENTO AV. REG. PATRICIOS ETAPA I"/>
    <s v="-"/>
    <s v="-"/>
    <s v="-"/>
    <s v="-"/>
    <s v="-"/>
    <s v="-"/>
    <s v="-"/>
    <s v="-"/>
    <s v="-"/>
    <s v="-"/>
    <s v="1"/>
    <s v="-"/>
    <s v="AUTOPISTAS URBANAS S.A."/>
    <s v="CABA"/>
    <s v="COMUNA/S: 4"/>
    <s v="AV. PATRICIOS DESDE PEDRO DE MENDOZA HASTA OLAVARRÍA"/>
    <d v="2008-04-11T00:00:00"/>
    <d v="2009-06-26T00:00:00"/>
    <n v="52741906.740000002"/>
    <n v="4123043.87"/>
    <n v="7793569.3899999997"/>
    <n v="64658520"/>
    <n v="29943157"/>
    <n v="12007439"/>
    <n v="615325"/>
    <n v="922808"/>
    <s v="-"/>
    <s v="-"/>
    <n v="0"/>
    <n v="0"/>
    <s v="-"/>
    <s v="-"/>
    <s v="-"/>
    <s v="-"/>
    <s v="-"/>
    <s v="-"/>
    <s v="-"/>
    <n v="1"/>
    <s v="-"/>
  </r>
  <r>
    <n v="2653"/>
    <x v="2"/>
    <s v="06. PLAN SANITARIO DE EMERGENCIA"/>
    <s v="-"/>
    <s v="-"/>
    <s v="-"/>
    <s v="RED VIAL Y PEATONAL"/>
    <s v="-"/>
    <s v="TRATAMIENTO URBANISTICO 9 DE JULIO SUR ETAPA I"/>
    <n v="2"/>
    <x v="16"/>
    <s v="-"/>
    <x v="26"/>
    <x v="44"/>
    <s v="-"/>
    <s v="0. TRATAMIENTO URBANISTICO 9 DE JULIO SUR ETAPA I"/>
    <s v="-"/>
    <s v="0. N/A"/>
    <s v="-"/>
    <s v="-"/>
    <s v="-"/>
    <s v="-"/>
    <s v="-"/>
    <s v="-"/>
    <s v="-"/>
    <s v="-"/>
    <s v="1"/>
    <s v="INFRAESTRUCTURA URBANA"/>
    <s v="AUTOPISTAS URBANAS S.A."/>
    <s v="CABA"/>
    <s v="4"/>
    <s v="HERRERA ENTRE CONSTITUCIÓN Y OSVALDO CRUZ"/>
    <d v="2008-04-11T00:00:00"/>
    <d v="2008-09-05T00:00:00"/>
    <n v="2936719.32"/>
    <n v="170927.84"/>
    <n v="0"/>
    <n v="3107647.16"/>
    <n v="14832078"/>
    <n v="4677916"/>
    <n v="9786841"/>
    <s v="-"/>
    <s v="-"/>
    <s v="-"/>
    <n v="0"/>
    <n v="0"/>
    <s v="-"/>
    <s v="-"/>
    <s v="-"/>
    <s v="-"/>
    <s v="-"/>
    <s v="-"/>
    <s v="-"/>
    <s v="-"/>
    <s v="-"/>
  </r>
  <r>
    <n v="2654"/>
    <x v="2"/>
    <s v="06. PLAN SANITARIO DE EMERGENCIA"/>
    <s v="-"/>
    <s v="-"/>
    <s v="-"/>
    <s v="RED VIAL"/>
    <s v="-"/>
    <s v="MEJORAMIENTO AV. REG. PATRICIOS ETAPA II"/>
    <n v="2"/>
    <x v="16"/>
    <s v="-"/>
    <x v="26"/>
    <x v="44"/>
    <s v="-"/>
    <s v="-"/>
    <s v="-"/>
    <s v="-"/>
    <s v="-"/>
    <s v="-"/>
    <s v="-"/>
    <s v="-"/>
    <s v="-"/>
    <s v="-"/>
    <s v="-"/>
    <s v="-"/>
    <s v="-"/>
    <s v="-"/>
    <s v="AUTOPISTAS URBANAS S.A."/>
    <s v="CABA"/>
    <s v="LA BOCA / BARRACAS (COMUNA 4)"/>
    <s v="AV PATRICIOS ENTRE OLAVARRIA Y AV. MARTÍN GARCIA"/>
    <d v="2009-07-21T00:00:00"/>
    <d v="2010-08-03T00:00:00"/>
    <n v="27047841.260000002"/>
    <s v="1.863.759,97; 2.259.283,90"/>
    <s v="-"/>
    <n v="31170885.129999999"/>
    <n v="19245092"/>
    <n v="22518872"/>
    <n v="845756"/>
    <n v="461404"/>
    <s v="-"/>
    <s v="-"/>
    <n v="0"/>
    <n v="0"/>
    <s v="-"/>
    <s v="-"/>
    <s v="-"/>
    <s v="-"/>
    <s v="-"/>
    <s v="-"/>
    <s v="-"/>
    <s v="-"/>
    <s v="-"/>
  </r>
  <r>
    <n v="2655"/>
    <x v="2"/>
    <s v="06. PLAN SANITARIO DE EMERGENCIA"/>
    <s v="-"/>
    <s v="-"/>
    <s v="-"/>
    <s v="RED VIAL Y PEATONAL"/>
    <s v="-"/>
    <s v="NUEVO PUENTE LA NORIA"/>
    <n v="2"/>
    <x v="16"/>
    <s v="-"/>
    <x v="26"/>
    <x v="44"/>
    <s v="-"/>
    <s v="0. NUEVO PUENTE LA NORIA"/>
    <s v="-"/>
    <s v="0. N/A"/>
    <s v="-"/>
    <s v="-"/>
    <s v="-"/>
    <s v="-"/>
    <s v="-"/>
    <s v="-"/>
    <s v="-"/>
    <s v="-"/>
    <s v="1"/>
    <s v="INFRAESTRUCTURA URBANA"/>
    <s v="AUTOPISTAS URBANAS S.A."/>
    <s v="CABA"/>
    <s v="8"/>
    <s v="AV. 27 DE FEBRERO Y AV. GENERAL PAZ"/>
    <s v="PERÍODO 2007/2008"/>
    <s v="PERÍODO 2007/2008"/>
    <s v="4.178.972,92; 6.230.858,32"/>
    <s v="815.476,97; 241.407,42"/>
    <n v="0"/>
    <n v="11466715.630000001"/>
    <n v="22604330"/>
    <s v="-"/>
    <s v="-"/>
    <s v="-"/>
    <s v="-"/>
    <s v="-"/>
    <n v="0"/>
    <n v="0"/>
    <s v="-"/>
    <s v="-"/>
    <s v="-"/>
    <s v="-"/>
    <s v="-"/>
    <s v="-"/>
    <s v="-"/>
    <s v="-"/>
    <s v="-"/>
  </r>
  <r>
    <n v="2656"/>
    <x v="2"/>
    <s v="06. PLAN SANITARIO DE EMERGENCIA"/>
    <s v="-"/>
    <s v="-"/>
    <s v="-"/>
    <s v="RED VIAL Y PEATONAL"/>
    <s v="-"/>
    <s v="NUEVA ADAPTACION A RED DE TRANSITO PESADO AV. PERITO MORENO ETAPA I - TRAMO: AV. VARELA - AV. FERNANDEZ DE LA CRUZ"/>
    <n v="2"/>
    <x v="16"/>
    <s v="-"/>
    <x v="26"/>
    <x v="44"/>
    <s v="-"/>
    <s v="0. NUEVA ADAPTACION A RED DE TRANSITO PESADO AV. PERITO MORENO ETAPA I - TRAMO: AV. VARELA - AV. FERNANDEZ DE LA CRUZ"/>
    <s v="-"/>
    <s v="0. N/A"/>
    <s v="-"/>
    <s v="-"/>
    <s v="-"/>
    <s v="-"/>
    <s v="-"/>
    <s v="-"/>
    <s v="-"/>
    <s v="-"/>
    <s v="1"/>
    <s v="INFRAESTRUCTURA URBANA"/>
    <s v="AUTOPISTAS URBANAS S.A."/>
    <s v="CABA"/>
    <s v="4"/>
    <s v="AV. PERITO MORENO ENTRE AV. VARELA Y AV. FERNANDEZ DE LA CRUZ"/>
    <d v="2009-04-15T00:00:00"/>
    <d v="2010-05-13T00:00:00"/>
    <n v="15577615.779999999"/>
    <s v="4.445.163,60; 749.418,40; 827.909,33; 2.046.118,02; 629.959,03; 468.905,74"/>
    <n v="0"/>
    <n v="24745089.899999999"/>
    <n v="9937956"/>
    <n v="15441508"/>
    <n v="747487"/>
    <s v="-"/>
    <s v="-"/>
    <s v="-"/>
    <n v="0"/>
    <n v="0"/>
    <s v="-"/>
    <s v="-"/>
    <s v="-"/>
    <s v="-"/>
    <s v="-"/>
    <s v="-"/>
    <s v="-"/>
    <s v="-"/>
    <s v="-"/>
  </r>
  <r>
    <n v="2662"/>
    <x v="0"/>
    <s v="06. PLAN SANITARIO DE EMERGENCIA"/>
    <s v="-"/>
    <s v="-"/>
    <s v="-"/>
    <s v="MEJORA Y MANTENIMIENTO"/>
    <s v="SISTEMA AGUA LANÚS"/>
    <s v="NORMALIZACIÓN CONEXIÓN AGUA LN"/>
    <n v="2"/>
    <x v="0"/>
    <n v="356"/>
    <x v="0"/>
    <x v="0"/>
    <n v="5"/>
    <s v="1021063"/>
    <n v="5"/>
    <s v="-"/>
    <n v="11"/>
    <n v="5"/>
    <n v="5"/>
    <n v="7"/>
    <n v="753"/>
    <n v="3"/>
    <n v="8"/>
    <n v="96"/>
    <s v="2"/>
    <s v="SIN P3"/>
    <s v="-"/>
    <s v="LANÚS"/>
    <s v="LANÚS"/>
    <s v="LANÚS - MONTE CHINGOLO - REMEDIOS DE ESCALADA - VALENTIN ALSINA"/>
    <s v="01/01/2010"/>
    <d v="2010-12-31T00:00:00"/>
    <s v="NOTA 13- NOTA 15"/>
    <s v="NOTA 13- NOTA 15"/>
    <n v="0"/>
    <s v="NOTA 13- NOTA 15"/>
    <s v="-"/>
    <n v="559564.05229999998"/>
    <n v="9186.1263999999992"/>
    <n v="15930.86"/>
    <s v="-"/>
    <s v="-"/>
    <n v="0"/>
    <n v="0"/>
    <n v="0"/>
    <n v="0"/>
    <n v="0"/>
    <n v="0"/>
    <s v="-"/>
    <s v="FINALIZADO"/>
    <n v="1"/>
    <n v="1"/>
    <s v="-"/>
  </r>
  <r>
    <n v="2663"/>
    <x v="0"/>
    <s v="06. PLAN SANITARIO DE EMERGENCIA"/>
    <s v="-"/>
    <s v="-"/>
    <s v="-"/>
    <s v="EQUIPAMIENTO COMUNITARIO"/>
    <s v="-"/>
    <s v="REMODELACION CUBIERTA HOSPITAL MATERNO INFANTIL ANA GOITIA"/>
    <n v="2"/>
    <x v="1"/>
    <n v="354"/>
    <x v="9"/>
    <x v="16"/>
    <s v="-"/>
    <s v="-"/>
    <s v="77. ACCIONES DE MEJORAMIENTO DE VIVIENDAS EN LA CMR"/>
    <s v="694/2010"/>
    <n v="11"/>
    <n v="5"/>
    <n v="8"/>
    <n v="6"/>
    <n v="0"/>
    <n v="3"/>
    <n v="7"/>
    <n v="6"/>
    <s v="1"/>
    <s v="-"/>
    <s v="-"/>
    <s v="AVELLANEDA"/>
    <s v="-"/>
    <s v="-"/>
    <s v="-"/>
    <s v="-"/>
    <n v="600000"/>
    <s v="-"/>
    <s v="-"/>
    <n v="600000"/>
    <s v="-"/>
    <s v="-"/>
    <s v="-"/>
    <s v="-"/>
    <s v="-"/>
    <s v="-"/>
    <n v="0"/>
    <n v="0"/>
    <s v="-"/>
    <n v="0"/>
    <s v="-"/>
    <n v="0"/>
    <s v="-"/>
    <s v="-"/>
    <n v="1.0000000001123848"/>
    <n v="1"/>
    <s v="-"/>
  </r>
  <r>
    <n v="2665"/>
    <x v="2"/>
    <s v="06. PLAN SANITARIO DE EMERGENCIA"/>
    <s v="-"/>
    <s v="-"/>
    <s v="-"/>
    <s v="EQUIPAMIENTO COMUNITARIO"/>
    <s v="-"/>
    <s v="CONSTRUCCIÓN DE SANITARIOS Y REMODELACIÓN DE FACHADA DEL COMEDOR &quot;AYÚDAME A CRECER&quot;"/>
    <n v="2"/>
    <x v="14"/>
    <s v="-"/>
    <x v="21"/>
    <x v="44"/>
    <s v="-"/>
    <s v="0. CD 03/10"/>
    <s v="-"/>
    <s v="-"/>
    <s v="-"/>
    <s v="-"/>
    <s v="-"/>
    <s v="-"/>
    <s v="-"/>
    <s v="-"/>
    <s v="-"/>
    <s v="-"/>
    <s v="1"/>
    <s v="INFRAESTRUCTURA"/>
    <s v=" CORPORACIÓN DE BS. AS. SUR S.E."/>
    <s v="CABA"/>
    <s v="4"/>
    <s v=" MZA 12 - VILLA 21-24"/>
    <d v="2010-04-07T00:00:00"/>
    <d v="2011-01-07T00:00:00"/>
    <n v="96351"/>
    <n v="19618.7"/>
    <n v="0"/>
    <n v="115969.9"/>
    <s v="-"/>
    <n v="115969.88"/>
    <s v="-"/>
    <s v="-"/>
    <s v="-"/>
    <s v="-"/>
    <n v="0"/>
    <n v="0"/>
    <s v="-"/>
    <s v="-"/>
    <s v="-"/>
    <s v="-"/>
    <s v="-"/>
    <s v="-"/>
    <s v="-"/>
    <s v="-"/>
    <s v="-"/>
  </r>
  <r>
    <n v="2668"/>
    <x v="0"/>
    <s v="06. PLAN SANITARIO DE EMERGENCIA"/>
    <s v="-"/>
    <s v="-"/>
    <s v="-"/>
    <s v="RED VIAL"/>
    <s v="-"/>
    <s v="RN. S/Nº &lt;PTE. S/ EL RIACHUELO &quot;VICTORINO DE LA PLAZA&quot;&gt;&lt;AV. VELEZ SARSFIELD - CAPITAL FEDERAL - CALLE FRANCISCO PIENOVI - AVELLANEDA - PCIA. BS. AS.&gt;"/>
    <n v="2"/>
    <x v="13"/>
    <n v="604"/>
    <x v="20"/>
    <x v="39"/>
    <n v="9"/>
    <s v="58"/>
    <s v="-"/>
    <s v="51"/>
    <n v="11"/>
    <n v="4"/>
    <n v="2"/>
    <n v="2"/>
    <s v="-"/>
    <n v="4"/>
    <n v="3"/>
    <n v="6"/>
    <s v="1"/>
    <s v="-"/>
    <s v="-"/>
    <s v="AVELLANEDA"/>
    <s v="AVELLANEDA"/>
    <s v="AVELLANEDA"/>
    <d v="2008-02-14T00:00:00"/>
    <d v="2008-10-14T00:00:00"/>
    <n v="3147675"/>
    <n v="469344"/>
    <n v="0"/>
    <n v="3617019"/>
    <n v="4018629.25"/>
    <n v="4709.9100000001399"/>
    <s v="-"/>
    <s v="-"/>
    <s v="-"/>
    <s v="-"/>
    <n v="0"/>
    <n v="0"/>
    <s v="-"/>
    <s v="-"/>
    <n v="0"/>
    <s v="-"/>
    <s v="-"/>
    <s v="-"/>
    <n v="1.112335644352435"/>
    <n v="1"/>
    <s v="-"/>
  </r>
  <r>
    <n v="2669"/>
    <x v="0"/>
    <s v="06. PLAN SANITARIO DE EMERGENCIA"/>
    <s v="-"/>
    <s v="-"/>
    <s v="-"/>
    <s v="OBRAS VIALES ESTRATÉGICAS"/>
    <s v="-"/>
    <s v=" ACCESO PEREDA MAXIMO PAZ CAÑUELAS"/>
    <n v="2"/>
    <x v="13"/>
    <n v="604"/>
    <x v="20"/>
    <x v="39"/>
    <n v="3"/>
    <s v="-"/>
    <n v="77"/>
    <s v="-"/>
    <n v="11"/>
    <n v="5"/>
    <n v="8"/>
    <n v="6"/>
    <n v="9999"/>
    <n v="4"/>
    <n v="3"/>
    <n v="6"/>
    <s v="1"/>
    <s v="-"/>
    <s v="-"/>
    <s v="CAÑUELAS"/>
    <s v="MÁXIMO PAZ"/>
    <s v="CAÑUELAS"/>
    <d v="2009-07-01T00:00:00"/>
    <d v="2009-09-01T00:00:00"/>
    <n v="788439"/>
    <n v="0"/>
    <n v="0"/>
    <n v="788439"/>
    <s v="-"/>
    <n v="788439.27"/>
    <s v="-"/>
    <s v="-"/>
    <s v="-"/>
    <s v="-"/>
    <n v="0"/>
    <n v="0"/>
    <s v="-"/>
    <s v="-"/>
    <n v="0"/>
    <s v="-"/>
    <s v="-"/>
    <s v="-"/>
    <n v="1.0000003424488135"/>
    <n v="1"/>
    <s v="-"/>
  </r>
  <r>
    <n v="2670"/>
    <x v="0"/>
    <s v="06. PLAN SANITARIO DE EMERGENCIA"/>
    <s v="-"/>
    <s v="-"/>
    <s v="-"/>
    <s v="OBRAS VIALES ESTRATÉGICAS"/>
    <s v="-"/>
    <s v="RM.S/Nº&lt;PROVISIÓN DE LUCES DE CORTESÍA EN LAS ZONAS URBANIZADAS DE EZEIZA&gt;"/>
    <n v="2"/>
    <x v="13"/>
    <n v="604"/>
    <x v="20"/>
    <x v="39"/>
    <n v="3"/>
    <s v="-"/>
    <n v="77"/>
    <s v="-"/>
    <n v="11"/>
    <n v="5"/>
    <n v="8"/>
    <n v="6"/>
    <n v="9999"/>
    <n v="4"/>
    <n v="3"/>
    <n v="6"/>
    <s v="1"/>
    <s v="-"/>
    <s v="-"/>
    <s v="EZEIZA"/>
    <s v="EZEIZA"/>
    <s v="EZEIZA"/>
    <d v="2009-07-01T00:00:00"/>
    <d v="2009-09-01T00:00:00"/>
    <n v="2097600"/>
    <n v="0"/>
    <n v="0"/>
    <n v="2097600"/>
    <n v="1468320"/>
    <s v="-"/>
    <n v="629280"/>
    <s v="-"/>
    <s v="-"/>
    <s v="-"/>
    <n v="0"/>
    <n v="0"/>
    <s v="-"/>
    <s v="-"/>
    <n v="0"/>
    <s v="-"/>
    <s v="-"/>
    <s v="-"/>
    <n v="1"/>
    <n v="0.998857142857143"/>
    <s v="-"/>
  </r>
  <r>
    <n v="2671"/>
    <x v="0"/>
    <s v="06. PLAN SANITARIO DE EMERGENCIA"/>
    <s v="-"/>
    <s v="-"/>
    <s v="-"/>
    <s v="OBRAS VIALES ESTRATÉGICAS"/>
    <s v="-"/>
    <s v="RP. 0063 &lt;AVDA. GRAL. PAZ - R.P. Nº 4&gt;&lt;II-ACC.BANFIELD - ACC. LOMAS DE ZAMORA&gt;"/>
    <n v="2"/>
    <x v="13"/>
    <n v="604"/>
    <x v="20"/>
    <x v="39"/>
    <n v="4"/>
    <s v="-"/>
    <n v="77"/>
    <s v="-"/>
    <n v="11"/>
    <n v="5"/>
    <n v="8"/>
    <n v="6"/>
    <n v="9999"/>
    <n v="4"/>
    <n v="3"/>
    <n v="6"/>
    <s v="1"/>
    <s v="-"/>
    <s v="-"/>
    <s v="LOMAS DE ZAMORA"/>
    <s v="LOMAS DE ZAMORA"/>
    <s v="LOMAS DE ZAMORA"/>
    <d v="2003-11-18T00:00:00"/>
    <d v="2008-04-30T00:00:00"/>
    <n v="25679883"/>
    <n v="3339777.55"/>
    <n v="38335888.489999995"/>
    <n v="67355549.039999992"/>
    <n v="63808141.619999997"/>
    <s v="-"/>
    <s v="-"/>
    <s v="-"/>
    <s v="-"/>
    <s v="-"/>
    <n v="0"/>
    <n v="0"/>
    <s v="-"/>
    <n v="0"/>
    <n v="0"/>
    <n v="0"/>
    <s v="-"/>
    <s v="FINALIZADA"/>
    <n v="0.94733310810229876"/>
    <n v="1"/>
    <s v="-"/>
  </r>
  <r>
    <n v="2674"/>
    <x v="0"/>
    <s v="06. PLAN SANITARIO DE EMERGENCIA"/>
    <s v="-"/>
    <s v="-"/>
    <s v="-"/>
    <s v="MEJORA Y MANTENIMIENTO"/>
    <s v="SISTEMA AGUA AVELLANEDA"/>
    <s v="RENOV. RED DE AGUA REG AV"/>
    <n v="2"/>
    <x v="0"/>
    <n v="356"/>
    <x v="0"/>
    <x v="0"/>
    <n v="5"/>
    <s v="1220862"/>
    <n v="5"/>
    <s v="-"/>
    <n v="11"/>
    <n v="5"/>
    <n v="5"/>
    <n v="7"/>
    <n v="753"/>
    <n v="3"/>
    <n v="8"/>
    <n v="96"/>
    <s v="2"/>
    <s v="SIN P3"/>
    <s v="-"/>
    <s v="AVELLANEDA"/>
    <s v="AVELLANEDA"/>
    <s v="VILLA DOMINICO"/>
    <d v="2012-01-01T00:00:00"/>
    <d v="2012-12-31T00:00:00"/>
    <s v="NOTA 14"/>
    <s v="NOTA 14"/>
    <n v="0"/>
    <s v="NOTA 14"/>
    <s v="-"/>
    <s v="-"/>
    <s v="-"/>
    <n v="36046.1967"/>
    <n v="862.97199999999998"/>
    <s v="-"/>
    <n v="0"/>
    <n v="0"/>
    <n v="0"/>
    <n v="0"/>
    <n v="0"/>
    <n v="0"/>
    <s v="-"/>
    <s v="FINALIZADO"/>
    <n v="1"/>
    <n v="1"/>
    <s v="-"/>
  </r>
  <r>
    <n v="2675"/>
    <x v="0"/>
    <s v="06. PLAN SANITARIO DE EMERGENCIA"/>
    <s v="-"/>
    <s v="-"/>
    <s v="-"/>
    <s v="MEJORA Y MANTENIMIENTO"/>
    <s v="SISTEMA AGUA LANÚS"/>
    <s v="RENOV. RED DE AGUA REG LN"/>
    <n v="2"/>
    <x v="0"/>
    <n v="356"/>
    <x v="0"/>
    <x v="0"/>
    <n v="5"/>
    <s v="1220863"/>
    <n v="5"/>
    <s v="-"/>
    <n v="11"/>
    <n v="5"/>
    <n v="5"/>
    <n v="7"/>
    <n v="753"/>
    <n v="3"/>
    <n v="8"/>
    <n v="96"/>
    <s v="2"/>
    <s v="SIN P3"/>
    <s v="-"/>
    <s v="LANÚS"/>
    <s v="LANÚS"/>
    <s v="LANÚS"/>
    <d v="2012-01-01T00:00:00"/>
    <d v="2012-12-31T00:00:00"/>
    <s v="NOTA 15 - NOTA 16"/>
    <s v="NOTA 15 - NOTA 16"/>
    <n v="0"/>
    <s v="NOTA 15 - NOTA 16"/>
    <s v="-"/>
    <s v="-"/>
    <s v="-"/>
    <n v="497210.78460000001"/>
    <s v="-"/>
    <s v="-"/>
    <n v="0"/>
    <n v="0"/>
    <n v="0"/>
    <n v="0"/>
    <n v="0"/>
    <n v="0"/>
    <s v="-"/>
    <s v="FINALIZADO"/>
    <n v="1"/>
    <n v="1"/>
    <s v="-"/>
  </r>
  <r>
    <n v="2676"/>
    <x v="0"/>
    <s v="06. PLAN SANITARIO DE EMERGENCIA"/>
    <s v="-"/>
    <s v="-"/>
    <s v="-"/>
    <s v="MEJORA Y MANTENIMIENTO"/>
    <s v="SISTEMA AGUA LANÚS"/>
    <s v="REHABILITACION LANUS"/>
    <n v="2"/>
    <x v="0"/>
    <n v="356"/>
    <x v="0"/>
    <x v="0"/>
    <n v="5"/>
    <s v="1220866"/>
    <n v="5"/>
    <s v="-"/>
    <n v="11"/>
    <n v="5"/>
    <n v="5"/>
    <n v="7"/>
    <n v="753"/>
    <n v="3"/>
    <n v="8"/>
    <n v="96"/>
    <s v="2"/>
    <s v="SIN P3"/>
    <s v="-"/>
    <s v="LANÚS"/>
    <s v="LANÚS"/>
    <s v="LANÚS"/>
    <d v="2012-01-01T00:00:00"/>
    <d v="2012-12-31T00:00:00"/>
    <s v="NOTA 15 - NOTA 16"/>
    <s v="NOTA 15 - NOTA 16"/>
    <n v="0"/>
    <s v="NOTA 15 - NOTA 16"/>
    <s v="-"/>
    <s v="-"/>
    <s v="-"/>
    <n v="446326.00870000001"/>
    <n v="14259.6201"/>
    <s v="-"/>
    <n v="0"/>
    <n v="0"/>
    <n v="0"/>
    <n v="0"/>
    <n v="0"/>
    <n v="0"/>
    <s v="-"/>
    <s v="FINALIZADO"/>
    <n v="1"/>
    <n v="1"/>
    <s v="-"/>
  </r>
  <r>
    <n v="2677"/>
    <x v="0"/>
    <s v="06. PLAN SANITARIO DE EMERGENCIA"/>
    <s v="-"/>
    <s v="-"/>
    <s v="-"/>
    <s v="MEJORA Y MANTENIMIENTO"/>
    <s v="SISTEMA AGUA AVELLANEDA"/>
    <s v="REHABILITACION AVELLANEDA"/>
    <n v="2"/>
    <x v="0"/>
    <n v="356"/>
    <x v="0"/>
    <x v="0"/>
    <n v="5"/>
    <s v="1220867"/>
    <n v="5"/>
    <s v="-"/>
    <n v="11"/>
    <n v="5"/>
    <n v="5"/>
    <n v="7"/>
    <n v="753"/>
    <n v="3"/>
    <n v="8"/>
    <n v="96"/>
    <s v="2"/>
    <s v="SIN P3"/>
    <s v="-"/>
    <s v="AVELLANEDA"/>
    <s v="AVELLANEDA"/>
    <s v="AVELLANEDA"/>
    <d v="2012-01-01T00:00:00"/>
    <d v="2012-12-31T00:00:00"/>
    <s v="NOTA 14"/>
    <s v="NOTA 14"/>
    <n v="0"/>
    <s v="NOTA 14"/>
    <s v="-"/>
    <s v="-"/>
    <s v="-"/>
    <n v="12973.983"/>
    <s v="-"/>
    <s v="-"/>
    <n v="0"/>
    <n v="0"/>
    <n v="0"/>
    <n v="0"/>
    <n v="0"/>
    <n v="0"/>
    <s v="-"/>
    <s v="FINALIZADO"/>
    <n v="1"/>
    <n v="1"/>
    <s v="-"/>
  </r>
  <r>
    <n v="2678"/>
    <x v="0"/>
    <s v="06. PLAN SANITARIO DE EMERGENCIA"/>
    <s v="-"/>
    <s v="-"/>
    <s v="-"/>
    <s v="MEJORA Y MANTENIMIENTO"/>
    <s v="SISTEMA AGUA LANÚS"/>
    <s v="RENOV VALVULAS DE  AGUA  LN"/>
    <n v="2"/>
    <x v="0"/>
    <n v="356"/>
    <x v="0"/>
    <x v="0"/>
    <n v="5"/>
    <s v="1220953"/>
    <n v="5"/>
    <s v="-"/>
    <n v="11"/>
    <n v="5"/>
    <n v="5"/>
    <n v="7"/>
    <n v="753"/>
    <n v="3"/>
    <n v="8"/>
    <n v="96"/>
    <s v="2"/>
    <s v="SIN P3"/>
    <s v="-"/>
    <s v="LANÚS"/>
    <s v="LANÚS"/>
    <s v="MONTE CHINGOLO - LANÚS OESTE - LANÚS ESTE"/>
    <d v="2012-01-01T00:00:00"/>
    <d v="2012-12-31T00:00:00"/>
    <s v="NOTA 15 - NOTA 16"/>
    <s v="NOTA 15 - NOTA 16"/>
    <n v="0"/>
    <s v="NOTA 15 - NOTA 16"/>
    <s v="-"/>
    <s v="-"/>
    <s v="-"/>
    <n v="39395.424899999998"/>
    <n v="885.5385"/>
    <s v="-"/>
    <n v="0"/>
    <n v="0"/>
    <n v="0"/>
    <n v="0"/>
    <n v="0"/>
    <n v="0"/>
    <s v="-"/>
    <s v="FINALIZADO"/>
    <n v="1"/>
    <n v="1"/>
    <s v="-"/>
  </r>
  <r>
    <n v="2679"/>
    <x v="0"/>
    <s v="06. PLAN SANITARIO DE EMERGENCIA"/>
    <s v="-"/>
    <s v="-"/>
    <s v="-"/>
    <s v="MEJORA Y MANTENIMIENTO"/>
    <s v="SISTEMA AGUA LANÚS"/>
    <s v="RENOV. DE VÁLVULAS REG. LN"/>
    <n v="2"/>
    <x v="0"/>
    <n v="356"/>
    <x v="0"/>
    <x v="0"/>
    <n v="5"/>
    <s v="1220963"/>
    <n v="5"/>
    <s v="-"/>
    <n v="11"/>
    <n v="5"/>
    <n v="5"/>
    <n v="7"/>
    <n v="753"/>
    <n v="3"/>
    <n v="8"/>
    <n v="96"/>
    <s v="2"/>
    <s v="SIN P3"/>
    <s v="-"/>
    <s v="LANÚS"/>
    <s v="LANÚS"/>
    <s v="REMEDIOS DE ESCALADA"/>
    <d v="2012-01-01T00:00:00"/>
    <d v="2012-12-31T00:00:00"/>
    <s v="NOTA 15 - NOTA 16"/>
    <s v="NOTA 15 - NOTA 16"/>
    <n v="0"/>
    <s v="NOTA 15 - NOTA 16"/>
    <s v="-"/>
    <s v="-"/>
    <s v="-"/>
    <n v="37182.615899999997"/>
    <n v="972.81579999999997"/>
    <s v="-"/>
    <n v="0"/>
    <n v="0"/>
    <n v="0"/>
    <n v="0"/>
    <n v="0"/>
    <n v="0"/>
    <s v="-"/>
    <s v="FINALIZADO"/>
    <n v="1"/>
    <n v="1"/>
    <s v="-"/>
  </r>
  <r>
    <n v="2680"/>
    <x v="0"/>
    <s v="06. PLAN SANITARIO DE EMERGENCIA"/>
    <s v="-"/>
    <s v="-"/>
    <s v="-"/>
    <s v="MEJORA Y MANTENIMIENTO"/>
    <s v="SISTEMA AGUA AVELLANEDA"/>
    <s v="RENOV. DE HIDRANTES REG. AV"/>
    <n v="2"/>
    <x v="0"/>
    <n v="356"/>
    <x v="0"/>
    <x v="0"/>
    <n v="5"/>
    <s v="1220966"/>
    <n v="5"/>
    <s v="-"/>
    <n v="11"/>
    <n v="5"/>
    <n v="5"/>
    <n v="7"/>
    <n v="753"/>
    <n v="3"/>
    <n v="8"/>
    <n v="96"/>
    <s v="2"/>
    <s v="SIN P3"/>
    <s v="-"/>
    <s v="AVELLANEDA"/>
    <s v="AVELLANEDA"/>
    <s v="AVELLANEDA"/>
    <d v="2012-01-01T00:00:00"/>
    <d v="2012-12-31T00:00:00"/>
    <s v="NOTA 14"/>
    <s v="NOTA 14"/>
    <n v="0"/>
    <s v="NOTA 14"/>
    <s v="-"/>
    <s v="-"/>
    <s v="-"/>
    <n v="3756.1860000000001"/>
    <n v="524.66809999999998"/>
    <s v="-"/>
    <n v="0"/>
    <n v="0"/>
    <n v="0"/>
    <n v="0"/>
    <n v="0"/>
    <n v="0"/>
    <s v="-"/>
    <s v="FINALIZADO"/>
    <n v="1"/>
    <n v="1"/>
    <s v="-"/>
  </r>
  <r>
    <n v="2681"/>
    <x v="0"/>
    <s v="06. PLAN SANITARIO DE EMERGENCIA"/>
    <s v="-"/>
    <s v="-"/>
    <s v="-"/>
    <s v="MEJORA Y MANTENIMIENTO"/>
    <s v="SISTEMA AGUA LANÚS"/>
    <s v="RENOV. DE HIDRANTES REG. LN"/>
    <n v="2"/>
    <x v="0"/>
    <n v="356"/>
    <x v="0"/>
    <x v="0"/>
    <n v="5"/>
    <s v="1220967"/>
    <n v="5"/>
    <s v="-"/>
    <n v="11"/>
    <n v="5"/>
    <n v="5"/>
    <n v="7"/>
    <n v="753"/>
    <n v="3"/>
    <n v="8"/>
    <n v="96"/>
    <s v="2"/>
    <s v="SIN P3"/>
    <s v="-"/>
    <s v="LANÚS"/>
    <s v="LANÚS"/>
    <s v="REMEDIOS DE ESCALADA"/>
    <d v="2012-01-01T00:00:00"/>
    <d v="2012-12-31T00:00:00"/>
    <s v="NOTA 15 - NOTA 16"/>
    <s v="NOTA 15 - NOTA 16"/>
    <n v="0"/>
    <s v="NOTA 15 - NOTA 16"/>
    <s v="-"/>
    <s v="-"/>
    <s v="-"/>
    <n v="7638.0508"/>
    <s v="-"/>
    <s v="-"/>
    <n v="0"/>
    <n v="0"/>
    <n v="0"/>
    <n v="0"/>
    <n v="0"/>
    <n v="0"/>
    <s v="-"/>
    <s v="FINALIZADO"/>
    <n v="1"/>
    <n v="1"/>
    <s v="-"/>
  </r>
  <r>
    <n v="2682"/>
    <x v="0"/>
    <s v="06. PLAN SANITARIO DE EMERGENCIA"/>
    <s v="-"/>
    <s v="-"/>
    <s v="-"/>
    <s v="MEJORA Y MANTENIMIENTO"/>
    <s v="SISTEMA AGUA AVELLANEDA"/>
    <s v="INSTAL RED AGUA NP AV"/>
    <n v="2"/>
    <x v="0"/>
    <n v="356"/>
    <x v="0"/>
    <x v="0"/>
    <n v="5"/>
    <s v="1221252"/>
    <n v="5"/>
    <s v="-"/>
    <n v="11"/>
    <n v="5"/>
    <n v="5"/>
    <n v="7"/>
    <n v="753"/>
    <n v="3"/>
    <n v="8"/>
    <n v="96"/>
    <s v="2"/>
    <s v="SIN P3"/>
    <s v="-"/>
    <s v="AVELLANEDA"/>
    <s v="AVELLANEDA"/>
    <s v="SARANDI-DOCK SUD-DOMINICO-AVELLANEDA-WILDE"/>
    <d v="2012-01-01T00:00:00"/>
    <d v="2012-12-31T00:00:00"/>
    <s v="NOTA 14"/>
    <s v="NOTA 14"/>
    <n v="0"/>
    <s v="NOTA 14"/>
    <s v="-"/>
    <s v="-"/>
    <s v="-"/>
    <n v="257360.48579999999"/>
    <s v="-"/>
    <s v="-"/>
    <n v="0"/>
    <n v="0"/>
    <n v="0"/>
    <n v="0"/>
    <n v="0"/>
    <n v="0"/>
    <s v="-"/>
    <s v="FINALIZADO"/>
    <n v="1"/>
    <n v="1"/>
    <s v="-"/>
  </r>
  <r>
    <n v="2683"/>
    <x v="0"/>
    <s v="06. PLAN SANITARIO DE EMERGENCIA"/>
    <s v="-"/>
    <s v="-"/>
    <s v="-"/>
    <s v="MEJORA Y MANTENIMIENTO"/>
    <s v="SISTEMA AGUA AVELLANEDA"/>
    <s v="INSTAL RED DE AGUA REG AV"/>
    <n v="2"/>
    <x v="0"/>
    <n v="356"/>
    <x v="0"/>
    <x v="0"/>
    <n v="5"/>
    <s v="1221257"/>
    <n v="5"/>
    <s v="-"/>
    <n v="11"/>
    <n v="5"/>
    <n v="5"/>
    <n v="7"/>
    <n v="753"/>
    <n v="3"/>
    <n v="8"/>
    <n v="96"/>
    <s v="2"/>
    <s v="SIN P3"/>
    <s v="-"/>
    <s v="AVELLANEDA"/>
    <s v="AVELLANEDA"/>
    <s v="AVELLANEDA"/>
    <d v="2012-01-01T00:00:00"/>
    <d v="2012-12-31T00:00:00"/>
    <s v="NOTA 14"/>
    <s v="NOTA 14"/>
    <n v="0"/>
    <s v="NOTA 14"/>
    <s v="-"/>
    <s v="-"/>
    <s v="-"/>
    <n v="26367.485100000002"/>
    <s v="-"/>
    <s v="-"/>
    <n v="0"/>
    <n v="0"/>
    <n v="0"/>
    <n v="0"/>
    <n v="0"/>
    <n v="0"/>
    <s v="-"/>
    <s v="FINALIZADO"/>
    <n v="1"/>
    <n v="1"/>
    <s v="LOS CARGOS INGRESARON POR ERROR EN EL PI 1221257, PERO EN REALIDAD CORRESPONDÍAN AL PI 1220852.  LAS CANTIDADES (METROS) ESTÁN DECLARADOS EN EL INVENTARIO VALORIZADO QUE CORRESPONDE"/>
  </r>
  <r>
    <n v="2684"/>
    <x v="0"/>
    <s v="06. PLAN SANITARIO DE EMERGENCIA"/>
    <s v="-"/>
    <s v="-"/>
    <s v="-"/>
    <s v="MEJORA Y MANTENIMIENTO"/>
    <s v="SISTEMA AGUA LANÚS"/>
    <s v="INSTAL RED DE AGUA REG LN"/>
    <n v="2"/>
    <x v="0"/>
    <n v="356"/>
    <x v="0"/>
    <x v="0"/>
    <n v="5"/>
    <s v="1221258"/>
    <n v="5"/>
    <s v="-"/>
    <n v="11"/>
    <n v="5"/>
    <n v="5"/>
    <n v="7"/>
    <n v="753"/>
    <n v="3"/>
    <n v="8"/>
    <n v="96"/>
    <s v="2"/>
    <s v="SIN P3"/>
    <s v="-"/>
    <s v="LANÚS"/>
    <s v="LANÚS"/>
    <s v="LANÚS"/>
    <d v="2012-01-01T00:00:00"/>
    <d v="2012-12-31T00:00:00"/>
    <s v="NOTA 15 - NOTA 16"/>
    <s v="NOTA 15 - NOTA 16"/>
    <n v="0"/>
    <s v="NOTA 15 - NOTA 16"/>
    <s v="-"/>
    <s v="-"/>
    <s v="-"/>
    <n v="13135.687400000001"/>
    <n v="2213.3683000000001"/>
    <s v="-"/>
    <n v="0"/>
    <n v="0"/>
    <n v="0"/>
    <n v="0"/>
    <n v="0"/>
    <n v="0"/>
    <s v="-"/>
    <s v="FINALIZADO"/>
    <n v="1"/>
    <n v="1"/>
    <s v="-"/>
  </r>
  <r>
    <n v="2685"/>
    <x v="0"/>
    <s v="06. PLAN SANITARIO DE EMERGENCIA"/>
    <s v="-"/>
    <s v="-"/>
    <s v="-"/>
    <s v="MEJORA Y MANTENIMIENTO"/>
    <s v="SISTEMA CLOACAS AVELLANEDA"/>
    <s v="RENOV. MYT REG AV"/>
    <n v="2"/>
    <x v="0"/>
    <n v="356"/>
    <x v="0"/>
    <x v="0"/>
    <n v="5"/>
    <s v="1221462"/>
    <n v="5"/>
    <s v="-"/>
    <n v="11"/>
    <n v="5"/>
    <n v="5"/>
    <n v="7"/>
    <n v="753"/>
    <n v="3"/>
    <n v="8"/>
    <n v="96"/>
    <s v="2"/>
    <s v="SIN P3"/>
    <s v="-"/>
    <s v="AVELLANEDA"/>
    <s v="AVELLANEDA"/>
    <s v="DOCK SUD, WILDE Y GERLI"/>
    <d v="2012-01-01T00:00:00"/>
    <d v="2012-12-31T00:00:00"/>
    <s v="NOTA 14"/>
    <s v="NOTA 14"/>
    <n v="0"/>
    <s v="NOTA 14"/>
    <s v="-"/>
    <s v="-"/>
    <s v="-"/>
    <n v="65022.986400000002"/>
    <n v="5324.1210000000001"/>
    <s v="-"/>
    <n v="0"/>
    <n v="0"/>
    <n v="0"/>
    <n v="0"/>
    <n v="0"/>
    <n v="0"/>
    <s v="-"/>
    <s v="FINALIZADO"/>
    <n v="1"/>
    <n v="1"/>
    <s v="-"/>
  </r>
  <r>
    <n v="2686"/>
    <x v="0"/>
    <s v="06. PLAN SANITARIO DE EMERGENCIA"/>
    <s v="-"/>
    <s v="-"/>
    <s v="-"/>
    <s v="MEJORA Y MANTENIMIENTO"/>
    <s v="-"/>
    <s v="RENOV. MYT REG LN"/>
    <n v="2"/>
    <x v="0"/>
    <n v="356"/>
    <x v="0"/>
    <x v="0"/>
    <n v="5"/>
    <s v="1221463"/>
    <n v="5"/>
    <s v="-"/>
    <n v="11"/>
    <n v="5"/>
    <n v="5"/>
    <n v="7"/>
    <n v="753"/>
    <n v="3"/>
    <n v="8"/>
    <n v="96"/>
    <s v="2"/>
    <s v="SIN P3"/>
    <s v="-"/>
    <s v="LANÚS"/>
    <s v="LANÚS"/>
    <s v="MONTE CHINGOLO, VALENTIN ALSINA, LANÚS"/>
    <d v="2012-01-01T00:00:00"/>
    <d v="2012-12-31T00:00:00"/>
    <s v="NOTA 15 - NOTA 16"/>
    <s v="NOTA 15 - NOTA 16"/>
    <n v="0"/>
    <s v="NOTA 15 - NOTA 16"/>
    <s v="-"/>
    <s v="-"/>
    <s v="-"/>
    <n v="13908.444799999999"/>
    <n v="331.17700000000002"/>
    <s v="-"/>
    <n v="0"/>
    <n v="0"/>
    <n v="0"/>
    <n v="0"/>
    <n v="0"/>
    <n v="0"/>
    <s v="-"/>
    <s v="FINALIZADO"/>
    <n v="1"/>
    <n v="1"/>
    <s v="-"/>
  </r>
  <r>
    <n v="2687"/>
    <x v="0"/>
    <s v="06. PLAN SANITARIO DE EMERGENCIA"/>
    <s v="-"/>
    <s v="-"/>
    <s v="-"/>
    <s v="MEJORA Y MANTENIMIENTO"/>
    <s v="SISTEMA CLOACAS AVELLANEDA"/>
    <s v="CONSTRUC. BR REG AV"/>
    <n v="2"/>
    <x v="0"/>
    <n v="356"/>
    <x v="0"/>
    <x v="0"/>
    <n v="5"/>
    <s v="1221468"/>
    <n v="5"/>
    <s v="-"/>
    <n v="11"/>
    <n v="5"/>
    <n v="5"/>
    <n v="7"/>
    <n v="753"/>
    <n v="3"/>
    <n v="8"/>
    <n v="96"/>
    <s v="2"/>
    <s v="SIN P3"/>
    <s v="-"/>
    <s v="AVELLANEDA"/>
    <s v="AVELLANEDA"/>
    <s v="AVELLANEDA"/>
    <d v="2012-01-01T00:00:00"/>
    <d v="2012-12-31T00:00:00"/>
    <s v="NOTA 14"/>
    <s v="NOTA 14"/>
    <n v="0"/>
    <s v="NOTA 14"/>
    <s v="-"/>
    <s v="-"/>
    <s v="-"/>
    <n v="21640.502100000002"/>
    <n v="3926.0749000000001"/>
    <s v="-"/>
    <n v="0"/>
    <n v="0"/>
    <n v="0"/>
    <n v="0"/>
    <n v="0"/>
    <n v="0"/>
    <s v="-"/>
    <s v="FINALIZADO"/>
    <n v="1"/>
    <n v="1"/>
    <s v="-"/>
  </r>
  <r>
    <n v="2688"/>
    <x v="0"/>
    <s v="06. PLAN SANITARIO DE EMERGENCIA"/>
    <s v="-"/>
    <s v="-"/>
    <s v="-"/>
    <s v="MEJORA Y MANTENIMIENTO"/>
    <s v="SISTEMA CLOACAS LA MATANZA"/>
    <s v="COLECTOR BARRIO LAS ACHIRAS"/>
    <n v="2"/>
    <x v="0"/>
    <n v="356"/>
    <x v="0"/>
    <x v="0"/>
    <n v="5"/>
    <s v="1268502"/>
    <n v="5"/>
    <s v="-"/>
    <n v="11"/>
    <n v="5"/>
    <n v="5"/>
    <n v="7"/>
    <n v="753"/>
    <n v="3"/>
    <n v="8"/>
    <n v="96"/>
    <s v="2"/>
    <s v="SIN P3"/>
    <s v="-"/>
    <s v="LA MATANZA"/>
    <s v="ALDO BONZI"/>
    <s v="COLECTOR 1200 X 900 - COLECTORA AUTOP. RICCHIERI - ALDO BONZI"/>
    <d v="2012-11-01T00:00:00"/>
    <d v="2013-04-30T00:00:00"/>
    <n v="3841292.62"/>
    <n v="1625786.25"/>
    <n v="0"/>
    <n v="5467078.8700000001"/>
    <s v="-"/>
    <s v="-"/>
    <s v="-"/>
    <n v="588065.42079999996"/>
    <n v="3452328.44"/>
    <n v="2130991.5"/>
    <n v="0"/>
    <n v="0"/>
    <n v="0"/>
    <n v="0"/>
    <n v="0"/>
    <n v="0"/>
    <s v="-"/>
    <s v="FINALIZADO"/>
    <n v="1.1288268392586771"/>
    <n v="1"/>
    <s v="-"/>
  </r>
  <r>
    <n v="2689"/>
    <x v="0"/>
    <s v="06. PLAN SANITARIO DE EMERGENCIA"/>
    <s v="-"/>
    <s v="-"/>
    <s v="-"/>
    <s v="MEJORA Y MANTENIMIENTO"/>
    <s v="-"/>
    <s v="REDES DE CLOACA NO PROGRAMADAS"/>
    <n v="2"/>
    <x v="0"/>
    <n v="356"/>
    <x v="0"/>
    <x v="0"/>
    <n v="5"/>
    <s v="1268551"/>
    <n v="5"/>
    <s v="-"/>
    <n v="11"/>
    <n v="5"/>
    <n v="5"/>
    <n v="7"/>
    <n v="753"/>
    <n v="3"/>
    <n v="8"/>
    <n v="96"/>
    <s v="2"/>
    <s v="SIN P3"/>
    <s v="-"/>
    <s v="CUENCA MATANZA RIACHUELO"/>
    <s v="ÁMBITO CMR"/>
    <s v="TRABAJOS PROGRAMADOS Y EMERGENCIAS DENTRO DEL AMBITO ACUMAR"/>
    <d v="2012-01-02T00:00:00"/>
    <d v="2012-05-31T00:00:00"/>
    <n v="3622847.6028999998"/>
    <n v="5470648.2973999996"/>
    <n v="0"/>
    <n v="9093495.9002999999"/>
    <s v="-"/>
    <s v="-"/>
    <s v="-"/>
    <n v="3622847.6028999998"/>
    <n v="5470648.2973999996"/>
    <s v="-"/>
    <n v="0"/>
    <n v="0"/>
    <n v="0"/>
    <n v="0"/>
    <n v="0"/>
    <n v="0"/>
    <s v="-"/>
    <s v="FINALIZADO"/>
    <n v="1"/>
    <n v="1"/>
    <s v="-"/>
  </r>
  <r>
    <n v="2690"/>
    <x v="0"/>
    <s v="09. EXPANSIÓN DE LA RED DE AGUA POTABLE Y SANEAMIENTO DE CLOACAS"/>
    <s v="-"/>
    <s v="-"/>
    <s v="-"/>
    <s v="MEJORA Y MANTENIMIENTO DE REDES DE AGUA"/>
    <s v="SISTEMA AGUA CABA"/>
    <s v="EQUIPAMIENTO ELECTROMECANICO"/>
    <n v="2"/>
    <x v="0"/>
    <n v="356"/>
    <x v="0"/>
    <x v="0"/>
    <n v="5"/>
    <s v="1150501"/>
    <n v="5"/>
    <s v="-"/>
    <n v="11"/>
    <n v="5"/>
    <n v="5"/>
    <n v="7"/>
    <n v="753"/>
    <n v="3"/>
    <n v="8"/>
    <n v="96"/>
    <s v="2"/>
    <s v="SIN P3"/>
    <s v="-"/>
    <s v="CABA"/>
    <s v="CIUDAD AUTÓNOMA DE BUENOS AIRES"/>
    <s v="AV. DE LOS OMBÚES 209"/>
    <d v="2011-07-26T00:00:00"/>
    <d v="2011-11-01T00:00:00"/>
    <n v="652156.38619999995"/>
    <n v="628970.54770000011"/>
    <n v="0"/>
    <n v="1281126.9339000001"/>
    <n v="0"/>
    <n v="0"/>
    <n v="628970.5477"/>
    <n v="652156.38619999995"/>
    <n v="192152.57380000001"/>
    <n v="0"/>
    <n v="0"/>
    <n v="0"/>
    <n v="0"/>
    <n v="6054.84"/>
    <n v="0"/>
    <n v="0"/>
    <s v="X"/>
    <s v="FINALIZADO"/>
    <n v="0.84528667023132675"/>
    <n v="1"/>
    <s v="-"/>
  </r>
  <r>
    <n v="2691"/>
    <x v="0"/>
    <s v="06. PLAN SANITARIO DE EMERGENCIA"/>
    <s v="-"/>
    <s v="-"/>
    <s v="-"/>
    <s v="MEJORA Y MANTENIMIENTO"/>
    <s v="SISTEMA AGUA CABA"/>
    <s v="INSTRUMENTACIÓN Y EQUIPOS PARA LABORATORIO"/>
    <n v="2"/>
    <x v="0"/>
    <n v="356"/>
    <x v="0"/>
    <x v="0"/>
    <n v="5"/>
    <s v="1150503"/>
    <n v="5"/>
    <s v="-"/>
    <n v="11"/>
    <n v="5"/>
    <n v="5"/>
    <n v="7"/>
    <n v="753"/>
    <n v="3"/>
    <n v="8"/>
    <n v="96"/>
    <s v="2"/>
    <s v="SIN P3"/>
    <s v="-"/>
    <s v="CABA"/>
    <s v="CIUDAD AUTÓNOMA DE BUENOS AIRES"/>
    <s v="AV. DE LOS OMBÚES 209"/>
    <d v="2011-10-19T00:00:00"/>
    <d v="2012-06-21T00:00:00"/>
    <n v="79765.256999999998"/>
    <n v="24391.353000000003"/>
    <n v="0"/>
    <n v="104156.61"/>
    <s v="-"/>
    <s v="-"/>
    <s v="-"/>
    <n v="79765.256999999998"/>
    <n v="24391.361499999999"/>
    <s v="-"/>
    <n v="0"/>
    <n v="0"/>
    <n v="0"/>
    <n v="0"/>
    <n v="0"/>
    <n v="0"/>
    <s v="-"/>
    <s v="FINALIZADO"/>
    <n v="1.0000000816078787"/>
    <n v="1"/>
    <s v="-"/>
  </r>
  <r>
    <n v="2692"/>
    <x v="0"/>
    <s v="06. PLAN SANITARIO DE EMERGENCIA"/>
    <s v="-"/>
    <s v="-"/>
    <s v="-"/>
    <s v="MEJORA Y MANTENIMIENTO"/>
    <s v="SISTEMA AGUA CABA"/>
    <s v="SISTEMA DOSIFICADOR DE CARBON ACTIVADO EN POLVO (CAP)"/>
    <n v="2"/>
    <x v="0"/>
    <n v="356"/>
    <x v="0"/>
    <x v="0"/>
    <n v="5"/>
    <s v="1150504"/>
    <n v="5"/>
    <s v="-"/>
    <n v="11"/>
    <n v="5"/>
    <n v="5"/>
    <n v="7"/>
    <n v="753"/>
    <n v="3"/>
    <n v="8"/>
    <n v="96"/>
    <s v="2"/>
    <s v="SIN P3"/>
    <s v="-"/>
    <s v="CABA"/>
    <s v="CIUDAD AUTÓNOMA DE BUENOS AIRES"/>
    <s v="AV. DE LOS OMBÚES 209"/>
    <d v="2011-08-03T00:00:00"/>
    <d v="2011-12-28T00:00:00"/>
    <n v="809490"/>
    <n v="1156760"/>
    <n v="0"/>
    <n v="1966250"/>
    <s v="-"/>
    <s v="-"/>
    <n v="1074480"/>
    <n v="809490"/>
    <n v="82280"/>
    <s v="-"/>
    <n v="0"/>
    <n v="0"/>
    <n v="0"/>
    <n v="0"/>
    <n v="0"/>
    <n v="0"/>
    <s v="-"/>
    <s v="FINALIZADO"/>
    <n v="1"/>
    <n v="1"/>
    <s v="-"/>
  </r>
  <r>
    <n v="2693"/>
    <x v="0"/>
    <s v="06. PLAN SANITARIO DE EMERGENCIA"/>
    <s v="-"/>
    <s v="-"/>
    <s v="-"/>
    <s v="MEJORA Y MANTENIMIENTO"/>
    <s v="SISTEMA AGUA CABA"/>
    <s v="SISTEMA DE VACIO Y AGUA DE REFRIGERACION PARA BOMBAS EN SALA DE IMPELENTES"/>
    <n v="2"/>
    <x v="0"/>
    <n v="356"/>
    <x v="0"/>
    <x v="0"/>
    <n v="5"/>
    <s v="1250501"/>
    <n v="5"/>
    <s v="-"/>
    <n v="11"/>
    <n v="5"/>
    <n v="5"/>
    <n v="7"/>
    <n v="753"/>
    <n v="3"/>
    <n v="8"/>
    <n v="96"/>
    <s v="2"/>
    <s v="SIN P3"/>
    <s v="-"/>
    <s v="CABA"/>
    <s v="CIUDAD AUTÓNOMA DE BUENOS AIRES"/>
    <s v="AV. DE LOS OMBÚES 209"/>
    <d v="2012-05-10T00:00:00"/>
    <d v="2012-11-21T00:00:00"/>
    <n v="352920.7"/>
    <n v="0"/>
    <n v="0"/>
    <n v="352920.7"/>
    <s v="-"/>
    <s v="-"/>
    <s v="-"/>
    <n v="352920.7"/>
    <s v="-"/>
    <s v="-"/>
    <n v="0"/>
    <n v="0"/>
    <n v="0"/>
    <n v="0"/>
    <n v="0"/>
    <n v="0"/>
    <s v="-"/>
    <s v="FINALIZADO"/>
    <n v="1"/>
    <n v="1"/>
    <s v="-"/>
  </r>
  <r>
    <n v="2694"/>
    <x v="0"/>
    <s v="09. EXPANSIÓN DE LA RED DE AGUA POTABLE Y SANEAMIENTO DE CLOACAS"/>
    <s v="-"/>
    <s v="-"/>
    <s v="-"/>
    <s v="MEJORA Y MANTENIMIENTO DE REDES DE AGUA"/>
    <s v="SISTEMA AGUA CABA"/>
    <s v="EQUIPAMIENTO ELECTROMECANICO (RENOVACION)"/>
    <n v="2"/>
    <x v="0"/>
    <n v="356"/>
    <x v="0"/>
    <x v="0"/>
    <n v="5"/>
    <s v="1250502"/>
    <n v="5"/>
    <s v="-"/>
    <n v="11"/>
    <n v="5"/>
    <n v="5"/>
    <n v="7"/>
    <n v="753"/>
    <n v="3"/>
    <n v="8"/>
    <n v="96"/>
    <s v="2"/>
    <s v="SIN P3"/>
    <s v="-"/>
    <s v="CABA"/>
    <s v="CIUDAD AUTÓNOMA DE BUENOS AIRES"/>
    <s v="AV. DE LOS OMBÚES 209"/>
    <d v="2012-06-06T00:00:00"/>
    <d v="2013-09-01T00:00:00"/>
    <n v="322581.06319999998"/>
    <n v="829238.45840000012"/>
    <n v="9815"/>
    <n v="1161634.5216000001"/>
    <n v="0"/>
    <n v="0"/>
    <n v="0"/>
    <n v="322581.06319999998"/>
    <n v="829238.4584"/>
    <n v="0"/>
    <n v="0"/>
    <n v="0"/>
    <n v="0"/>
    <n v="6850.9474"/>
    <n v="0"/>
    <n v="0"/>
    <s v="-"/>
    <s v="FINALIZADO"/>
    <n v="0.98565301986975662"/>
    <n v="0.99"/>
    <s v="-"/>
  </r>
  <r>
    <n v="2695"/>
    <x v="0"/>
    <s v="06. PLAN SANITARIO DE EMERGENCIA"/>
    <s v="-"/>
    <s v="-"/>
    <s v="-"/>
    <s v="MEJORA Y MANTENIMIENTO"/>
    <s v="SISTEMA AGUA CABA"/>
    <s v="INSTRUMENTACION Y EQUIPOS PARA LABORATORIO"/>
    <n v="2"/>
    <x v="0"/>
    <n v="356"/>
    <x v="0"/>
    <x v="0"/>
    <n v="5"/>
    <s v="1250503"/>
    <n v="5"/>
    <s v="-"/>
    <n v="11"/>
    <n v="5"/>
    <n v="5"/>
    <n v="7"/>
    <n v="753"/>
    <n v="3"/>
    <n v="8"/>
    <n v="96"/>
    <s v="2"/>
    <s v="SIN P3"/>
    <s v="-"/>
    <s v="CABA"/>
    <s v="CIUDAD AUTÓNOMA DE BUENOS AIRES"/>
    <s v="AV. DE LOS OMBÚES 209"/>
    <d v="2012-07-24T00:00:00"/>
    <d v="2013-09-02T00:00:00"/>
    <n v="20585"/>
    <n v="4912.93"/>
    <n v="0"/>
    <n v="25497.93"/>
    <s v="-"/>
    <s v="-"/>
    <s v="-"/>
    <n v="19786.972699999998"/>
    <n v="5710.9579999999996"/>
    <s v="-"/>
    <n v="0"/>
    <n v="0"/>
    <n v="0"/>
    <n v="0"/>
    <n v="0"/>
    <n v="0"/>
    <s v="-"/>
    <s v="FINALIZADO"/>
    <n v="1.000000027453209"/>
    <n v="1"/>
    <s v="-"/>
  </r>
  <r>
    <n v="2696"/>
    <x v="0"/>
    <s v="06. PLAN SANITARIO DE EMERGENCIA"/>
    <s v="-"/>
    <s v="-"/>
    <s v="-"/>
    <s v="MEJORA Y MANTENIMIENTO"/>
    <s v="-"/>
    <s v="INSTRUMENTACION ESTACION ELEVADORAS"/>
    <n v="2"/>
    <x v="0"/>
    <n v="356"/>
    <x v="0"/>
    <x v="0"/>
    <n v="5"/>
    <s v="1254001"/>
    <n v="5"/>
    <s v="-"/>
    <n v="11"/>
    <n v="5"/>
    <n v="5"/>
    <n v="7"/>
    <n v="753"/>
    <n v="3"/>
    <n v="8"/>
    <n v="96"/>
    <s v="2"/>
    <s v="SIN P3"/>
    <s v="-"/>
    <s v="QUILMES"/>
    <s v="QUILMES"/>
    <s v="QUILMES"/>
    <d v="2012-10-16T00:00:00"/>
    <d v="2013-01-30T00:00:00"/>
    <s v="EU170 ; U$D870,-"/>
    <n v="0"/>
    <n v="0"/>
    <n v="14282.0656"/>
    <s v="-"/>
    <s v="-"/>
    <s v="-"/>
    <n v="1313.2492999999999"/>
    <n v="12968.8163"/>
    <s v="-"/>
    <n v="0"/>
    <n v="0"/>
    <n v="0"/>
    <n v="0"/>
    <n v="0"/>
    <n v="0"/>
    <s v="-"/>
    <s v="FINALIZADO"/>
    <n v="1"/>
    <n v="1"/>
    <s v="-"/>
  </r>
  <r>
    <n v="2697"/>
    <x v="0"/>
    <s v="06. PLAN SANITARIO DE EMERGENCIA"/>
    <s v="-"/>
    <s v="-"/>
    <s v="-"/>
    <s v="MEJORA Y MANTENIMIENTO"/>
    <s v="-"/>
    <s v="EQUIPAMIENTO ELECTROMECANICO"/>
    <n v="2"/>
    <x v="0"/>
    <n v="356"/>
    <x v="0"/>
    <x v="0"/>
    <n v="5"/>
    <s v="1254201"/>
    <n v="5"/>
    <s v="-"/>
    <n v="11"/>
    <n v="5"/>
    <n v="5"/>
    <n v="7"/>
    <n v="753"/>
    <n v="3"/>
    <n v="8"/>
    <n v="96"/>
    <s v="2"/>
    <s v="SIN P3"/>
    <s v="-"/>
    <s v="ESTEBAN ECHEVERRÍA"/>
    <s v="ESTEBAN ECHEVERRÍA (BARRIO 9 DE ABRIL Y OTROS ZONA SUR) Y LA MATANZA ( VIRREY DEL PINO)"/>
    <s v="ESTEBAN ECHEVERRÍA (BARRIO 9 DE ABRIL Y OTROS ZONA SUR) Y LA MATANZA ( VIRREY DEL PINO)"/>
    <d v="2012-07-10T00:00:00"/>
    <d v="2012-11-14T00:00:00"/>
    <n v="91552.23"/>
    <n v="0"/>
    <n v="0"/>
    <n v="91552.23"/>
    <s v="-"/>
    <s v="-"/>
    <s v="-"/>
    <n v="92467.75"/>
    <s v="-"/>
    <s v="-"/>
    <n v="0"/>
    <n v="0"/>
    <n v="0"/>
    <n v="0"/>
    <n v="0"/>
    <n v="0"/>
    <s v="-"/>
    <s v="FINALIZADO"/>
    <n v="1.0099999748777284"/>
    <n v="1"/>
    <s v="EL DEVENGADO SUPERA AL MONTO VIGENTE POR CONTENER ACTIVACIÓN DE MANO DE OBRA"/>
  </r>
  <r>
    <n v="2698"/>
    <x v="0"/>
    <s v="06. PLAN SANITARIO DE EMERGENCIA"/>
    <s v="-"/>
    <s v="-"/>
    <s v="-"/>
    <s v="EXPANSIÓN DE REDES"/>
    <s v="SISTEMA CLOACAS AVELLANEDA"/>
    <s v="IMPULSION AVELLANEDA OESTE"/>
    <n v="2"/>
    <x v="0"/>
    <n v="356"/>
    <x v="0"/>
    <x v="0"/>
    <n v="5"/>
    <s v="1160312"/>
    <n v="5"/>
    <s v="-"/>
    <n v="11"/>
    <n v="5"/>
    <n v="5"/>
    <n v="7"/>
    <n v="753"/>
    <n v="3"/>
    <n v="8"/>
    <n v="96"/>
    <s v="2"/>
    <s v="SC032"/>
    <s v="-"/>
    <s v="AVELLANEDA"/>
    <s v="SARANDÍ"/>
    <s v="DESDE SUPISICHE ENTRE SOLIER Y CORDERO HASTA VILLEGAS, POR VILLEGAS HASTA MAGNASCO, POR ESTA HASTA MANSILLA, POR MANSILLA HASTA SUIPACHA Y POR SUIPACHA HASTA ARREDONDO."/>
    <d v="2012-03-26T00:00:00"/>
    <d v="2014-08-22T00:00:00"/>
    <n v="7057231.8300000001"/>
    <n v="497774.64"/>
    <n v="640768.50719999953"/>
    <n v="8195774.9771999996"/>
    <s v="-"/>
    <s v="-"/>
    <s v="-"/>
    <n v="5181375.9808"/>
    <n v="1812208.8204000001"/>
    <n v="1202190.176"/>
    <n v="0"/>
    <n v="0"/>
    <n v="0"/>
    <n v="0"/>
    <n v="0"/>
    <n v="0"/>
    <s v="-"/>
    <s v="FINALIZADO"/>
    <n v="1"/>
    <n v="1"/>
    <s v="-"/>
  </r>
  <r>
    <n v="2699"/>
    <x v="0"/>
    <s v="06. PLAN SANITARIO DE EMERGENCIA"/>
    <s v="-"/>
    <s v="-"/>
    <s v="-"/>
    <s v="MEJORA Y MANTENIMIENTO"/>
    <s v="SISTEMA AGUA LOMAS DE ZAMORA"/>
    <s v="VÁLVULA REGULADORA A PLANTA 9 DE ABRIL - PARTIDO DE LOMAS DE ZAMORA - OBRA CIVIL"/>
    <n v="2"/>
    <x v="0"/>
    <n v="356"/>
    <x v="0"/>
    <x v="0"/>
    <n v="5"/>
    <s v="1160513"/>
    <n v="5"/>
    <s v="-"/>
    <n v="11"/>
    <n v="5"/>
    <n v="5"/>
    <n v="7"/>
    <n v="753"/>
    <n v="3"/>
    <n v="8"/>
    <n v="96"/>
    <s v="2"/>
    <s v="SA6611"/>
    <s v="-"/>
    <s v="LOMAS DE ZAMORA"/>
    <s v="VILLA INDEPENDENCIA"/>
    <s v="POTOSÍ ENTRE ARANA GOIRI Y BUSTOS."/>
    <d v="2013-01-24T00:00:00"/>
    <s v="Rescindida"/>
    <n v="577835.5"/>
    <n v="432333"/>
    <n v="28891.775000000001"/>
    <s v="Contrato Rescindido"/>
    <s v="-"/>
    <s v="-"/>
    <s v="-"/>
    <n v="9314.6283999999996"/>
    <n v="752834.96860000002"/>
    <n v="41273.124199999998"/>
    <n v="0"/>
    <n v="0"/>
    <n v="0"/>
    <n v="0"/>
    <n v="0"/>
    <n v="0"/>
    <s v="-"/>
    <s v="RESCINDIDA"/>
    <s v="Contrato rescindido"/>
    <n v="0.7"/>
    <s v="CONTRATO RESCINDIDO 22-07-14. EL AVANCE FÍSICO CORRESPONDE AL CONTRATO RESCINDIDO. SE COMPLETARÁ SU EJECUCIÓN CON LA VX70003. "/>
  </r>
  <r>
    <n v="2700"/>
    <x v="0"/>
    <s v="06. PLAN SANITARIO DE EMERGENCIA"/>
    <s v="-"/>
    <s v="-"/>
    <s v="-"/>
    <s v="EXPANSIÓN DE REDES"/>
    <s v="SISTEMA AGUA MORÓN"/>
    <s v="AMPLIACIÓN ESTACIÓN ELEVADORA MORÓN - OBRA CIVIL"/>
    <n v="2"/>
    <x v="0"/>
    <n v="356"/>
    <x v="0"/>
    <x v="0"/>
    <n v="5"/>
    <s v="1160601"/>
    <n v="5"/>
    <s v="-"/>
    <n v="11"/>
    <n v="5"/>
    <n v="5"/>
    <n v="7"/>
    <n v="753"/>
    <n v="3"/>
    <n v="8"/>
    <n v="96"/>
    <s v="2"/>
    <s v="OA3431"/>
    <s v="-"/>
    <s v="MORÓN"/>
    <s v="MORÓN"/>
    <s v="ACCESO OESTE Y PTE. DERQUI, EN LA LOCALIDAD DE MORÓN"/>
    <d v="2013-03-04T00:00:00"/>
    <d v="2016-08-30T00:00:00"/>
    <n v="2567241.0643000002"/>
    <n v="878813.5861999999"/>
    <n v="102993.12599999958"/>
    <n v="3549047.7764999997"/>
    <s v="-"/>
    <s v="-"/>
    <s v="-"/>
    <n v="6065.9670999999998"/>
    <n v="1366643.9138"/>
    <n v="1786733.5651"/>
    <n v="145169.52009999999"/>
    <n v="244434.81039999999"/>
    <n v="0"/>
    <n v="0"/>
    <n v="0"/>
    <n v="0"/>
    <s v="-"/>
    <s v="FINALIZADO"/>
    <n v="1"/>
    <n v="1"/>
    <s v="-"/>
  </r>
  <r>
    <n v="2701"/>
    <x v="0"/>
    <s v="09. EXPANSIÓN DE LA RED DE AGUA POTABLE Y SANEAMIENTO DE CLOACAS"/>
    <s v="-"/>
    <s v="-"/>
    <s v="-"/>
    <s v="GRANDES OBRAS DE INFRAESTRUCTURA CLOACALES"/>
    <s v="PLANTA DE TRATAMIENTO ACUBA"/>
    <s v="PLANTA DE TRATAMIENTO DE EFLUENTES LANÚS (ACUBA) - OBRA ELECTROMECANICA"/>
    <n v="2"/>
    <x v="0"/>
    <n v="356"/>
    <x v="0"/>
    <x v="0"/>
    <s v="5 Y CONVENIO ACUMAR"/>
    <s v="1161601"/>
    <n v="77"/>
    <s v="-"/>
    <s v="22 Y RECURSOS PROPIOS"/>
    <n v="5"/>
    <n v="5"/>
    <n v="7"/>
    <n v="753"/>
    <n v="3"/>
    <n v="8"/>
    <n v="2"/>
    <s v="2"/>
    <s v="SCE003"/>
    <s v="-"/>
    <s v="LANÚS"/>
    <s v="VALENTÍN ALSINA"/>
    <s v="PREDIO SITUADO ENTRE LAS CALLES GENERAL OLAZÁBAL, BOQUERÓN, HERNANDO DE MAGALLANES Y CORONEL MOLINEDO, PARTIDO DE LANÚS."/>
    <d v="2012-01-25T00:00:00"/>
    <d v="2016-10-31T00:00:00"/>
    <n v="44976057.058900006"/>
    <n v="163932701.58760008"/>
    <n v="5335349.037699908"/>
    <n v="214244107.68419999"/>
    <n v="0"/>
    <n v="0"/>
    <n v="0"/>
    <n v="0"/>
    <n v="3477084.0853234101"/>
    <n v="49756543.673852302"/>
    <n v="50007820.605599992"/>
    <n v="84311586.176400006"/>
    <n v="1497398.2440999998"/>
    <n v="3748106.5027999994"/>
    <n v="-973283.19880000001"/>
    <n v="0"/>
    <s v="X"/>
    <s v="FINALIZADO"/>
    <n v="0.95551106757087756"/>
    <n v="1"/>
    <s v="EN 2018 SE MODIFICA EL CÓDIGO DE ACTIVIDAD DE LA APERTURA PROGRAMÁTICA DE 5 A 77, UG DE 96 A 2 Y FF DE 11 A 22. EL PROYECTO TAMBIÉN SERÁ FINANCIADO CON RECURSOS PROPIOS DE AYSA. AÑOS ANTERIORES, EL PROYECTO RECIBIÓ FINANCIAMIENTO POR CONVENIO CON ACUMAR"/>
  </r>
  <r>
    <n v="2702"/>
    <x v="0"/>
    <s v="06. PLAN SANITARIO DE EMERGENCIA"/>
    <s v="-"/>
    <s v="-"/>
    <s v="-"/>
    <s v="MEJORA Y MANTENIMIENTO"/>
    <s v="SISTEMA AGUA CABA"/>
    <s v="RED PRIMARIA DE AGUA- DESVIO ALIMENTACION DN 800/700- PLAZA DE LOS VIRREYES C.A.B.A."/>
    <n v="2"/>
    <x v="0"/>
    <n v="356"/>
    <x v="0"/>
    <x v="0"/>
    <n v="5"/>
    <s v="1260001"/>
    <n v="5"/>
    <s v="-"/>
    <n v="11"/>
    <n v="5"/>
    <n v="5"/>
    <n v="7"/>
    <n v="753"/>
    <n v="3"/>
    <n v="8"/>
    <n v="96"/>
    <s v="2"/>
    <s v="CA383"/>
    <s v="-"/>
    <s v="CABA"/>
    <s v="FLORES"/>
    <s v="DESDE AV. EVA PERÓN Y CASTAÑON, POR CASTAÑON, HASTA PRIMERA JUNTA Y DESDE ALLI, POR PRIMERA JUNTA, HASTA LA CALLE QUIRNO, PARA LUEGO CONTINUAR POR QUIRNO Y FINALIZAR EN EL CRUCE DE LA MISMA CON LA AV. EVA PERÓN."/>
    <d v="2012-08-06T00:00:00"/>
    <d v="2014-12-19T00:00:00"/>
    <n v="6477069.5"/>
    <n v="1683756.7449999992"/>
    <n v="584533.9170000013"/>
    <n v="8745360.1620000005"/>
    <s v="-"/>
    <s v="-"/>
    <s v="-"/>
    <n v="531974.54200000002"/>
    <n v="4576493.7867000001"/>
    <n v="2865884.4797"/>
    <n v="769930.45360000001"/>
    <n v="1076.8999999999999"/>
    <n v="0"/>
    <n v="0"/>
    <n v="0"/>
    <n v="0"/>
    <s v="-"/>
    <s v="FINALIZADO"/>
    <n v="1"/>
    <n v="1"/>
    <s v="-"/>
  </r>
  <r>
    <n v="2703"/>
    <x v="0"/>
    <s v="06. PLAN SANITARIO DE EMERGENCIA"/>
    <s v="-"/>
    <s v="-"/>
    <s v="-"/>
    <s v="MEJORA Y MANTENIMIENTO"/>
    <s v="SISTEMA AGUA LA MATANZA"/>
    <s v="VINCULACION ACUEDUCTO CON BATERIA LAS NIEVES OBRA CIVIL"/>
    <n v="2"/>
    <x v="0"/>
    <n v="356"/>
    <x v="0"/>
    <x v="0"/>
    <n v="5"/>
    <s v="1260002"/>
    <n v="5"/>
    <s v="-"/>
    <n v="11"/>
    <n v="5"/>
    <n v="5"/>
    <n v="7"/>
    <n v="753"/>
    <n v="3"/>
    <n v="8"/>
    <n v="96"/>
    <s v="2"/>
    <s v="OA6371"/>
    <s v="-"/>
    <s v="LA MATANZA"/>
    <s v="GONZÁLEZ CATAN"/>
    <s v="ACHUPALLAS ENTRE BACÓN Y R.N. N° 3."/>
    <d v="2012-11-05T00:00:00"/>
    <d v="2014-07-28T00:00:00"/>
    <n v="4999706.9924999997"/>
    <n v="46880.24"/>
    <n v="109672.05260000029"/>
    <n v="5156259.2851"/>
    <s v="-"/>
    <s v="-"/>
    <s v="-"/>
    <n v="35717.058299999997"/>
    <n v="2889794.5032000002"/>
    <n v="2230747.7236000001"/>
    <n v="0"/>
    <n v="0"/>
    <n v="0"/>
    <n v="0"/>
    <n v="0"/>
    <n v="0"/>
    <s v="-"/>
    <s v="FINALIZADO"/>
    <n v="1"/>
    <n v="1"/>
    <s v="-"/>
  </r>
  <r>
    <n v="2704"/>
    <x v="0"/>
    <s v="06. PLAN SANITARIO DE EMERGENCIA"/>
    <s v="-"/>
    <s v="-"/>
    <s v="-"/>
    <s v="MEJORA Y MANTENIMIENTO"/>
    <s v="SISTEMA AGUA LA MATANZA"/>
    <s v="RED PRIMARIA DE AGUA REFUERZO LA JUANITA- PARTIDO DE LA MATANZA"/>
    <n v="2"/>
    <x v="0"/>
    <n v="356"/>
    <x v="0"/>
    <x v="0"/>
    <n v="5"/>
    <s v="1260005"/>
    <n v="5"/>
    <s v="-"/>
    <n v="11"/>
    <n v="5"/>
    <n v="5"/>
    <n v="7"/>
    <n v="753"/>
    <n v="3"/>
    <n v="8"/>
    <n v="96"/>
    <s v="2"/>
    <s v="OA631"/>
    <s v="-"/>
    <s v="LA MATANZA"/>
    <s v="LAFERRERE"/>
    <s v="CAÑERÍA DE IMPULSIÓN: DESDE UN TAPÓN EXISTENTE EN L. DA VINCI Y M CORONADO, POR DA VINCI HASTA V. MARTINEZ, V. MARTINEZ HASTA COLEGIALES, COLEGIALES HASTA INCA, INCA HASTA LAS FLORES, Y LAS FLORES HASTA R URDANETA. EN URDANETA Y LAS FLORES, SE PREVÉ UNA DERIVACIÓN PARA CAÑERÍA DE DN 355 HACIA EL SUR Y REDUCCIÓN DE LA CAÑERÍA A DN 400 MM PARA_x000a_FUTURA CAÑERÍA POR LAS FLORES. LAS CAÑERÍAS DE DN 315 MM SERÁN 2, UNA CONECTARÁ AL RAMAL DEL 355, Y SE DESARROLLARÁ POR URDANETA HASTA V. DE ROCHA, DONDE CONECTARÁ A CAÑERÍA EXISTENTE; LA OTRA, CONTINUARÁ LA DIRECCIÓN DEL 355 HACIA EL SUR, HASTA LA ESQUINA DE URDANETA E INT. RUSSO. EN LA ESQUINA DE RECUERO Y URDANETA, SE PREVÉ UNA DERIVACIÓN CON VE Y TAPÓN PARA CAÑERÍA DE DN 160 MM.  "/>
    <d v="2012-10-09T00:00:00"/>
    <d v="2014-01-20T00:00:00"/>
    <n v="12544447.4353"/>
    <n v="669367.6698999994"/>
    <n v="1348236.4379"/>
    <n v="14562051.543099999"/>
    <s v="-"/>
    <s v="-"/>
    <s v="-"/>
    <n v="1040481.6879"/>
    <n v="13504120.203199999"/>
    <n v="17449.651999999998"/>
    <n v="0"/>
    <n v="0"/>
    <n v="0"/>
    <n v="0"/>
    <n v="0"/>
    <n v="0"/>
    <s v="-"/>
    <s v="FINALIZADO"/>
    <n v="1"/>
    <n v="1"/>
    <s v="-"/>
  </r>
  <r>
    <n v="2705"/>
    <x v="0"/>
    <s v="06. PLAN SANITARIO DE EMERGENCIA"/>
    <s v="-"/>
    <s v="-"/>
    <s v="-"/>
    <s v="MEJORA Y MANTENIMIENTO"/>
    <s v="SISTEMA AGUA LOMAS DE ZAMORA"/>
    <s v="RED PRIMARIA DE AGUA - REFUERZO CALLE LAPRIDA - ETAPA 1 - LOMAS DE ZAMORA"/>
    <n v="2"/>
    <x v="0"/>
    <n v="356"/>
    <x v="0"/>
    <x v="0"/>
    <n v="5"/>
    <s v="1260007"/>
    <n v="5"/>
    <s v="-"/>
    <n v="11"/>
    <n v="5"/>
    <n v="5"/>
    <n v="7"/>
    <n v="753"/>
    <n v="3"/>
    <n v="8"/>
    <n v="96"/>
    <s v="2"/>
    <s v="SA714"/>
    <s v="-"/>
    <s v="LOMAS DE ZAMORA"/>
    <s v="TEMPERLEY"/>
    <s v="FRANCISCO NARCISO DE LAPRIDA, ENTRE BOULEVARD SANTA FE Y MANUEL CASTRO"/>
    <d v="2012-06-30T00:00:00"/>
    <d v="2012-11-27T00:00:00"/>
    <n v="1047692.899"/>
    <n v="0"/>
    <n v="770.13420000008773"/>
    <n v="1048463.0332000001"/>
    <s v="-"/>
    <s v="-"/>
    <s v="-"/>
    <n v="1048463.0331999999"/>
    <s v="-"/>
    <s v="-"/>
    <n v="0"/>
    <n v="0"/>
    <n v="0"/>
    <n v="0"/>
    <n v="0"/>
    <n v="0"/>
    <s v="-"/>
    <s v="FINALIZADO"/>
    <n v="1"/>
    <n v="1"/>
    <s v="-"/>
  </r>
  <r>
    <n v="2706"/>
    <x v="0"/>
    <s v="06. PLAN SANITARIO DE EMERGENCIA"/>
    <s v="-"/>
    <s v="-"/>
    <s v="-"/>
    <s v="EXPANSIÓN DE REDES"/>
    <s v="-"/>
    <s v="IMPULSIÓN ITUZAINGO - MERLO GOMEZ"/>
    <n v="2"/>
    <x v="0"/>
    <n v="356"/>
    <x v="0"/>
    <x v="0"/>
    <n v="5"/>
    <s v="1260008"/>
    <n v="5"/>
    <s v="-"/>
    <n v="11"/>
    <n v="5"/>
    <n v="5"/>
    <n v="7"/>
    <n v="753"/>
    <n v="3"/>
    <n v="8"/>
    <n v="96"/>
    <s v="2"/>
    <s v="OA0461"/>
    <s v="-"/>
    <s v="MORÓN"/>
    <s v="CASTELAR"/>
    <s v="EL TENDIDO DE LA CAÑERÍA DE APROXIMADAMENTE 4.734 M, POR CALZADA, PRESENTA EL SIGUIENTE RECORRIDO:_x000a_- POR CALLE ALBARELLOS DESDE EL EMPALME CON LA SALIDA DE LA ESTACIÓN ELEVADORA MORÓN HASTA LA AUTOISTA DEL OESTE Y LA AV. GAONA._x000a_- POR SAN LUIS DESDE AV. GAONA HASTA DONATO ALVAREZ._x000a_- POR SALVADOR MARÍA DEL CARRIL DESDE CAÑADA DE JUAN RUIZ HASTA J. M. TORRES._x000a_- POR J. M. TORRES DESDE DEL CARRIL HASTA AV. VERGARA._x000a_- POR BENITO VILLANUEVA DESDE AV. VERGARA HASTA LOBOS._x000a_- POR LOBOS DESDE VILLANUEVA HASTA VENTURA BUSTOS._x000a_- POR VENTURA BUSTOS HASTA SAN PEDRO._x000a_- POR SAN PEDRO HASTA GRAL. MUNILLA._x000a_- POR MUNILLA HASTA ALVAREZ JONTE."/>
    <d v="2013-08-20T00:00:00"/>
    <d v="2014-11-30T00:00:00"/>
    <n v="105730372.33"/>
    <n v="10945061.630800001"/>
    <n v="486389.52009999007"/>
    <n v="117161823.48089999"/>
    <s v="-"/>
    <s v="-"/>
    <s v="-"/>
    <n v="20170.8694"/>
    <n v="51452733.381499998"/>
    <n v="65363626.290600002"/>
    <n v="325292.93940000003"/>
    <n v="0"/>
    <n v="0"/>
    <n v="0"/>
    <n v="0"/>
    <n v="0"/>
    <s v="-"/>
    <s v="FINALIZADO"/>
    <n v="1.0000000000000002"/>
    <n v="1"/>
    <s v="-"/>
  </r>
  <r>
    <n v="2707"/>
    <x v="0"/>
    <s v="06. PLAN SANITARIO DE EMERGENCIA"/>
    <s v="-"/>
    <s v="-"/>
    <s v="-"/>
    <s v="MEJORA Y MANTENIMIENTO"/>
    <s v="SISTEMA AGUA LA MATANZA"/>
    <s v="CRUCE DN 225 RUTA PROV. N° 17 CARLOS CASARES Y CHAVARRIA - LA MATANZA"/>
    <n v="2"/>
    <x v="0"/>
    <n v="356"/>
    <x v="0"/>
    <x v="0"/>
    <n v="5"/>
    <s v="1260017"/>
    <n v="5"/>
    <s v="-"/>
    <n v="11"/>
    <n v="5"/>
    <n v="5"/>
    <n v="7"/>
    <n v="753"/>
    <n v="3"/>
    <n v="8"/>
    <n v="96"/>
    <s v="2"/>
    <s v="OA676"/>
    <s v="-"/>
    <s v="LA MATANZA"/>
    <s v="RAFAEL CASTILLO"/>
    <s v="CARLOS CASARES Y CHAVARRÍA"/>
    <d v="2012-11-30T00:00:00"/>
    <d v="2012-12-30T00:00:00"/>
    <n v="294336.13"/>
    <n v="0"/>
    <n v="0"/>
    <n v="294336.13"/>
    <s v="-"/>
    <s v="-"/>
    <s v="-"/>
    <n v="294336.13"/>
    <s v="-"/>
    <s v="-"/>
    <n v="0"/>
    <n v="0"/>
    <n v="0"/>
    <n v="0"/>
    <n v="0"/>
    <n v="0"/>
    <s v="-"/>
    <s v="FINALIZADO"/>
    <n v="1"/>
    <n v="1"/>
    <s v="-"/>
  </r>
  <r>
    <n v="2708"/>
    <x v="0"/>
    <s v="06. PLAN SANITARIO DE EMERGENCIA"/>
    <s v="-"/>
    <s v="-"/>
    <s v="-"/>
    <s v="EXPANSIÓN DE REDES"/>
    <s v="SISTEMA AGUA CABA"/>
    <s v="RED DE AGUA BARRIO PADRE MUJICA"/>
    <n v="2"/>
    <x v="0"/>
    <n v="356"/>
    <x v="0"/>
    <x v="0"/>
    <n v="5"/>
    <s v="1260101"/>
    <n v="5"/>
    <s v="-"/>
    <s v="INV"/>
    <n v="5"/>
    <n v="5"/>
    <n v="7"/>
    <n v="753"/>
    <n v="3"/>
    <n v="8"/>
    <n v="96"/>
    <s v="2"/>
    <s v="CA316"/>
    <s v="-"/>
    <s v="CABA"/>
    <s v="VILLA LUGANO"/>
    <s v="DESDE AV. PIEDRA BUENA Y ZUVIRÍA, POR ZUVIRÍA HASTA DEL COLEGIO, Y POR AV. CASTAÑARES DESDE AV. PIEDRA BUENA HASTA LA COLECTORA GRAL. PAZ, Y ÁREA UBICADA AL ESTE DE INTERSECCIÓN ENTRE AV. CASTAÑARES Y COLECTORA GRAL. PAZ"/>
    <d v="2012-02-06T00:00:00"/>
    <d v="2013-03-30T00:00:00"/>
    <n v="3420182.2974"/>
    <n v="-817376.45179999992"/>
    <n v="-2395892.2261999999"/>
    <n v="206913.6194000002"/>
    <s v="-"/>
    <s v="-"/>
    <s v="-"/>
    <n v="351111.81199999998"/>
    <n v="-144198.19260000001"/>
    <s v="-"/>
    <n v="0"/>
    <n v="0"/>
    <n v="0"/>
    <n v="0"/>
    <n v="0"/>
    <n v="0"/>
    <s v="-"/>
    <s v="FINALIZADO"/>
    <n v="0.99999999999999933"/>
    <n v="1"/>
    <s v="PROYECTO FINANCIADO POR EL INSTITUTO DE LA VIVIENDA."/>
  </r>
  <r>
    <n v="2709"/>
    <x v="0"/>
    <s v="06. PLAN SANITARIO DE EMERGENCIA"/>
    <s v="-"/>
    <s v="-"/>
    <s v="-"/>
    <s v="EXPANSIÓN DE REDES"/>
    <s v="SISTEMA CLOACAS LOMAS DE ZAMORA"/>
    <s v="ESTACION DE BOMBEO CLOACAL ALMAFUERTE OBRA CIVIL"/>
    <n v="2"/>
    <x v="0"/>
    <n v="356"/>
    <x v="0"/>
    <x v="0"/>
    <n v="5"/>
    <s v="1260301"/>
    <n v="5"/>
    <s v="-"/>
    <n v="11"/>
    <n v="5"/>
    <n v="5"/>
    <n v="7"/>
    <n v="753"/>
    <n v="3"/>
    <n v="8"/>
    <n v="96"/>
    <s v="2"/>
    <s v="SC5821"/>
    <s v="-"/>
    <s v="LOMAS DE ZAMORA"/>
    <s v="ALMAFUERTE"/>
    <s v="LA ESTACIÓN DE BOMBEO ESTARÁ UBICADA EN LA CALLE EL ZORZAL A MITAD DE CUADRA ENTRE LAS CALLES_x000a_REPÚBLICA ARGENTINA Y BAIGORRIA DEL PARTIDO DE LOMAS DE ZAMORA."/>
    <d v="2012-11-12T00:00:00"/>
    <d v="2014-12-29T00:00:00"/>
    <n v="1264118.0848999999"/>
    <n v="399858.92319999996"/>
    <n v="42126.101600000286"/>
    <n v="1706103.1096999999"/>
    <s v="-"/>
    <s v="-"/>
    <s v="-"/>
    <n v="19667.158500000001"/>
    <n v="829951.37829999998"/>
    <n v="856484.65760000004"/>
    <n v="0"/>
    <n v="0"/>
    <n v="0"/>
    <n v="0"/>
    <n v="0"/>
    <n v="0"/>
    <s v="-"/>
    <s v="FINALIZADO"/>
    <n v="1.0000000496452996"/>
    <n v="1"/>
    <s v="-"/>
  </r>
  <r>
    <n v="2710"/>
    <x v="0"/>
    <s v="06. PLAN SANITARIO DE EMERGENCIA"/>
    <s v="-"/>
    <s v="-"/>
    <s v="-"/>
    <s v="EXPANSIÓN DE REDES"/>
    <s v="SISTEMA CLOACAS LOMAS DE ZAMORA"/>
    <s v="ESTACION DE BOMBEO CLOACAL ALMAFUERTE OBRA ELECTROMECANICA"/>
    <n v="2"/>
    <x v="0"/>
    <n v="356"/>
    <x v="0"/>
    <x v="0"/>
    <n v="5"/>
    <s v="1260302"/>
    <n v="5"/>
    <s v="-"/>
    <n v="11"/>
    <n v="5"/>
    <n v="5"/>
    <n v="7"/>
    <n v="753"/>
    <n v="3"/>
    <n v="8"/>
    <n v="96"/>
    <s v="2"/>
    <s v="SC5822"/>
    <s v="-"/>
    <s v="LOMAS DE ZAMORA"/>
    <s v="ALMAFUERTE"/>
    <s v="LA ESTACIÓN DE BOMBEO ESTARÁ UBICADA EN LA CALLE EL ZORZAL A MITAD DE CUADRA ENTRE LAS CALLES_x000a_REPÚBLICA ARGENTINA Y BAIGORRIA DEL PARTIDO DE LOMAS DE ZAMORA."/>
    <d v="2012-11-12T00:00:00"/>
    <d v="2014-12-29T00:00:00"/>
    <n v="2036156.7093999998"/>
    <n v="157549.26"/>
    <n v="560128.91930000018"/>
    <n v="2753834.8887"/>
    <s v="-"/>
    <s v="-"/>
    <s v="-"/>
    <n v="311913.3308"/>
    <n v="930589.81290000002"/>
    <n v="1491655.4872999999"/>
    <n v="19676.257699999987"/>
    <n v="0"/>
    <n v="0"/>
    <n v="0"/>
    <n v="0"/>
    <n v="0"/>
    <s v="-"/>
    <s v="FINALIZADO"/>
    <n v="1"/>
    <n v="1"/>
    <s v="-"/>
  </r>
  <r>
    <n v="2711"/>
    <x v="0"/>
    <s v="06. PLAN SANITARIO DE EMERGENCIA"/>
    <s v="-"/>
    <s v="-"/>
    <s v="-"/>
    <s v="EXPANSIÓN DE REDES"/>
    <s v="SISTEMA CLOACAS LA MATANZA"/>
    <s v="COLECTOR BARRIO 22 DE ENERO ESTE"/>
    <n v="2"/>
    <x v="0"/>
    <n v="356"/>
    <x v="0"/>
    <x v="0"/>
    <n v="5"/>
    <s v="1260303"/>
    <n v="5"/>
    <s v="-"/>
    <n v="11"/>
    <n v="5"/>
    <n v="5"/>
    <n v="7"/>
    <n v="753"/>
    <n v="3"/>
    <n v="8"/>
    <n v="96"/>
    <s v="2"/>
    <s v="OC394"/>
    <s v="-"/>
    <s v="LA MATANZA"/>
    <s v="ISIDRO CASANOVA"/>
    <s v="POR LOS GLADIOLOS DESDE LOS JAZMINES HASTA LAS LILAS, POR LAS LILAS HASTA LAS AZALEAS, POR LAS AZALEAS HASTA AVDA. CRISTIANIA, POR AVDA. CRISTIANIA HASTA RUTA PROVINCIAL N° 21, POR RUTA PROVINCIAL N° 21 HASTA LA CUADRA ENTRE AVENIDA MARCONI Y ANTARTIDA ARGENTINA."/>
    <d v="2013-03-11T00:00:00"/>
    <d v="2014-09-15T00:00:00"/>
    <n v="7109436.1909999996"/>
    <n v="5886234.4400000004"/>
    <n v="2915811.9723999985"/>
    <n v="15911482.603399999"/>
    <s v="-"/>
    <s v="-"/>
    <s v="-"/>
    <n v="53073.434600000001"/>
    <n v="4444891.1738"/>
    <n v="7726878.1370000001"/>
    <n v="3686639.8579999995"/>
    <n v="0"/>
    <n v="0"/>
    <n v="0"/>
    <n v="0"/>
    <n v="0"/>
    <s v="-"/>
    <s v="FINALIZADO"/>
    <n v="1"/>
    <n v="1"/>
    <s v="-"/>
  </r>
  <r>
    <n v="2712"/>
    <x v="0"/>
    <s v="06. PLAN SANITARIO DE EMERGENCIA"/>
    <s v="-"/>
    <s v="-"/>
    <s v="-"/>
    <s v="EXPANSIÓN DE REDES"/>
    <s v="SISTEMA CLOACAS ALMIRANTE BROWN"/>
    <s v="EBC SANJAVIER ESTE OBRA CIVIL"/>
    <n v="2"/>
    <x v="0"/>
    <n v="356"/>
    <x v="0"/>
    <x v="0"/>
    <n v="5"/>
    <s v="1260306"/>
    <n v="5"/>
    <s v="-"/>
    <n v="11"/>
    <n v="5"/>
    <n v="5"/>
    <n v="7"/>
    <n v="753"/>
    <n v="3"/>
    <n v="8"/>
    <n v="96"/>
    <s v="2"/>
    <s v="SC4811"/>
    <s v="-"/>
    <s v="ALMIRANTE BROWN"/>
    <s v="SAN JOSÉ"/>
    <s v="LA ESTACIÓN DE BOMBEO ESTARÁ UBICADA EN LA INTERSECCIÓN DE LA AVENIDA SAN MARTÍN Y RAMÓN_x000a_CASTILLO DEL PARTIDO DE ALMIRANTE BROWN DENTRO DEL ACTUAL PREDIO DE LA PLANTA DE TRATAMIENTO DE_x000a_EFLUENTES QUE POSEE EL INSTITUTO ESTRADA DE ESA LOCALIDAD."/>
    <d v="2012-10-10T00:00:00"/>
    <d v="2014-01-02T00:00:00"/>
    <n v="1483730.2897999999"/>
    <n v="776471.4504999998"/>
    <n v="276287.81829999998"/>
    <n v="2536489.5585999996"/>
    <s v="-"/>
    <s v="-"/>
    <s v="-"/>
    <n v="18727.003700000001"/>
    <n v="2407285.5740999999"/>
    <n v="110476.7873"/>
    <n v="0"/>
    <n v="0"/>
    <n v="0"/>
    <n v="0"/>
    <n v="0"/>
    <n v="0"/>
    <s v="-"/>
    <s v="FINALIZADO"/>
    <n v="0.99999992371346491"/>
    <n v="1"/>
    <s v="-"/>
  </r>
  <r>
    <n v="2714"/>
    <x v="0"/>
    <s v="06. PLAN SANITARIO DE EMERGENCIA"/>
    <s v="-"/>
    <s v="-"/>
    <s v="-"/>
    <s v="EXPANSIÓN DE REDES"/>
    <s v="SISTEMA CLOACAS ALMIRANTE BROWN"/>
    <s v="IMPULSION CLOACAL SAN JAVIER ESTE"/>
    <n v="2"/>
    <x v="0"/>
    <n v="356"/>
    <x v="0"/>
    <x v="0"/>
    <n v="5"/>
    <s v="1260317"/>
    <n v="5"/>
    <s v="-"/>
    <n v="11"/>
    <n v="5"/>
    <n v="5"/>
    <n v="7"/>
    <n v="753"/>
    <n v="3"/>
    <n v="8"/>
    <n v="96"/>
    <s v="2"/>
    <s v="SC482"/>
    <s v="-"/>
    <s v="ALMIRANTE BROWN"/>
    <s v="SAN JOSÉ"/>
    <s v="LA TRAZA DE LA IMPULSIÓN EXTENDERÁ SU RECORRIDO POR LAS CALLES SANTIAGO DEL ESTERO ENTRE AV. SAN MARTÍN Y_x000a_GOMARA, Y POR ÉSTA ÚLTIMA ENTRE SANTIAGO DEL ESTERO Y M. ARÍN, HASTA SU VUELCO EN EL COLECTOR DE DN 315_x000a_MM PREVISTO EN CALLE GOMARA PERTENECIENTE A LA RSC ANTES MENCIONADA."/>
    <d v="2012-12-03T00:00:00"/>
    <d v="2013-11-16T00:00:00"/>
    <n v="1464100"/>
    <n v="0"/>
    <n v="178341.91349999979"/>
    <n v="1642441.9134999998"/>
    <s v="-"/>
    <s v="-"/>
    <s v="-"/>
    <n v="9594.5391"/>
    <n v="1626568.4061"/>
    <n v="6278.9683000000005"/>
    <n v="0"/>
    <n v="0"/>
    <n v="0"/>
    <n v="0"/>
    <n v="0"/>
    <n v="0"/>
    <s v="-"/>
    <s v="FINALIZADO"/>
    <n v="1"/>
    <n v="1"/>
    <s v="-"/>
  </r>
  <r>
    <n v="2715"/>
    <x v="0"/>
    <s v="06. PLAN SANITARIO DE EMERGENCIA"/>
    <s v="-"/>
    <s v="-"/>
    <s v="-"/>
    <s v="EXPANSIÓN DE REDES"/>
    <s v="SISTEMA CLOACAS CABA"/>
    <s v="RED DE CLOACA BARRIO PADRE MUJICA"/>
    <n v="2"/>
    <x v="0"/>
    <n v="356"/>
    <x v="0"/>
    <x v="0"/>
    <n v="5"/>
    <s v="1260401"/>
    <n v="5"/>
    <s v="-"/>
    <s v="INV"/>
    <n v="5"/>
    <n v="5"/>
    <n v="7"/>
    <n v="753"/>
    <n v="3"/>
    <n v="8"/>
    <n v="96"/>
    <s v="2"/>
    <s v="CC004"/>
    <s v="-"/>
    <s v="CABA"/>
    <s v="PADRE MUJICA"/>
    <s v="ÁREA UBICADA AL ESTE DE INTERSECCIÓN ENTRE AV. CASTAÑARES Y COLECTORA GRAL. PAZ, CRUCE DE AV. GRAL. PAZ POR AV. CASTAÑARES, Y POR AV. GRAL. PAZ PROVINCIA HASTA CNEL. IRIARTE."/>
    <d v="2012-02-06T00:00:00"/>
    <d v="2012-07-20T00:00:00"/>
    <n v="868550.5477"/>
    <n v="0"/>
    <n v="0"/>
    <n v="868550.5477"/>
    <s v="-"/>
    <s v="-"/>
    <s v="-"/>
    <n v="86595.008100000006"/>
    <s v="-"/>
    <s v="-"/>
    <n v="0"/>
    <n v="0"/>
    <n v="0"/>
    <n v="0"/>
    <n v="0"/>
    <n v="0"/>
    <s v="-"/>
    <s v="FINALIZADO"/>
    <n v="1"/>
    <n v="1"/>
    <s v="PROYECTO FINANCIADO POR EL INSTITUTO DE LA VIVIENDA."/>
  </r>
  <r>
    <n v="2716"/>
    <x v="0"/>
    <s v="06. PLAN SANITARIO DE EMERGENCIA"/>
    <s v="-"/>
    <s v="-"/>
    <s v="-"/>
    <s v="EXPANSIÓN DE REDES"/>
    <s v="-"/>
    <s v="RED SECUNDARIA CLOACAL BUGNE- EL PALOMAR"/>
    <n v="2"/>
    <x v="0"/>
    <n v="356"/>
    <x v="0"/>
    <x v="0"/>
    <n v="5"/>
    <s v="1260402"/>
    <n v="5"/>
    <s v="-"/>
    <n v="11"/>
    <n v="5"/>
    <n v="5"/>
    <n v="7"/>
    <n v="753"/>
    <n v="3"/>
    <n v="8"/>
    <n v="96"/>
    <s v="2"/>
    <s v="OC401"/>
    <s v="-"/>
    <s v="MORÓN"/>
    <s v="EL PALOMAR"/>
    <s v="SE ENCUENTRA DELIMITADO POR LAS SIGUIENTES CALLES: NORUEGA, ÁLVAREZ, FERRARI, MARCONI, DERQUI Y BERGAMINI."/>
    <d v="2012-07-24T00:00:00"/>
    <d v="2013-08-31T00:00:00"/>
    <n v="2864509.1453"/>
    <n v="38915.174399999902"/>
    <n v="286311.24060000014"/>
    <n v="3189735.5603"/>
    <s v="-"/>
    <s v="-"/>
    <s v="-"/>
    <n v="1002189.0354000001"/>
    <n v="2187314.0839"/>
    <s v="-"/>
    <n v="232.44099999999997"/>
    <n v="0"/>
    <n v="0"/>
    <n v="0"/>
    <n v="0"/>
    <n v="0"/>
    <s v="-"/>
    <s v="FINALIZADO"/>
    <n v="1"/>
    <n v="1"/>
    <s v="-"/>
  </r>
  <r>
    <n v="2717"/>
    <x v="0"/>
    <s v="06. PLAN SANITARIO DE EMERGENCIA"/>
    <s v="-"/>
    <s v="-"/>
    <s v="-"/>
    <s v="EXPANSIÓN DE REDES"/>
    <s v="SISTEMA CLOACAS ESTEBAN ECHEVERRÍA"/>
    <s v="RED SECUNDARIA CLOACAL BARIO ISLAS MALVINAS ETAPA 2 CUENCA B"/>
    <n v="2"/>
    <x v="0"/>
    <n v="356"/>
    <x v="0"/>
    <x v="0"/>
    <n v="5"/>
    <s v="1260403"/>
    <n v="5"/>
    <s v="-"/>
    <n v="11"/>
    <n v="5"/>
    <n v="5"/>
    <n v="7"/>
    <n v="753"/>
    <n v="3"/>
    <n v="8"/>
    <n v="96"/>
    <s v="2"/>
    <s v="SC52703"/>
    <s v="-"/>
    <s v="ESTEBAN ECHEVERRÍA"/>
    <s v="MONTE GRANDE"/>
    <s v="EL SECTOR DEL PROYECTO SE ENCUENTRA DELIMITADO POR LAS SIGUIENTES CALLES:_x000a_H. CONSTANZO, CABO SAN FELIPE, NUESTRAS MALVINAS, M. DE ALBARDEN, M. ALEGRE, OCÉANO ATLÁNTICO, DUCLOUT, A. VIDAL, NUESTRAS MALVINAS, AV. L VALETTE, ING. HUERGO, P. CACERES, 9 DE JULIO, DON ORIONE, E. ECHEVERRIA, TRICOTTI, D. F. SARMIENTO, E. BANCHS. "/>
    <d v="2013-06-28T00:00:00"/>
    <d v="2015-03-05T00:00:00"/>
    <n v="42922502"/>
    <n v="4235654"/>
    <n v="827800.86949999002"/>
    <n v="47985956.869499989"/>
    <s v="-"/>
    <s v="-"/>
    <s v="-"/>
    <n v="18960.3305"/>
    <n v="7905944.0042000003"/>
    <n v="43711258.1796"/>
    <n v="-3650205.6447999999"/>
    <n v="0"/>
    <n v="0"/>
    <n v="0"/>
    <n v="0"/>
    <n v="0"/>
    <s v="-"/>
    <s v="FINALIZADO"/>
    <n v="1"/>
    <n v="1"/>
    <s v="-"/>
  </r>
  <r>
    <n v="2718"/>
    <x v="0"/>
    <s v="06. PLAN SANITARIO DE EMERGENCIA"/>
    <s v="-"/>
    <s v="-"/>
    <s v="-"/>
    <s v="EXPANSIÓN DE REDES"/>
    <s v="SISTEMA CLOACAS EL JAGUEL-ESTEBAN ECHEVERRÍA"/>
    <s v="RED SECUNDARIA CLOACAL BARRIO LA SOFIA"/>
    <n v="2"/>
    <x v="0"/>
    <n v="356"/>
    <x v="0"/>
    <x v="0"/>
    <n v="5"/>
    <s v="1260404"/>
    <n v="5"/>
    <s v="-"/>
    <n v="11"/>
    <n v="5"/>
    <n v="5"/>
    <n v="7"/>
    <n v="753"/>
    <n v="3"/>
    <n v="8"/>
    <n v="96"/>
    <s v="2"/>
    <s v="SC589"/>
    <s v="-"/>
    <s v="ESTEBAN ECHEVERRÍA"/>
    <s v="EL JAGÜEL"/>
    <s v="EL SECTOR DE PROYECTO SE ENCUENTRA DELIMITADO POR LAS SIGUIENTES CALLES:_x000a_DARDO ROCHA, AV RAMON SANTAMARINA, AV ENRIQUE SANTAMARINA, BALIZA CHIRIGUANO, GRAL MITRE Y LOS_x000a_CAMALOTES."/>
    <d v="2013-01-14T00:00:00"/>
    <d v="2013-10-11T00:00:00"/>
    <n v="10551981.901999999"/>
    <n v="544621.02419999999"/>
    <n v="369103.5611000004"/>
    <n v="11465706.487299999"/>
    <s v="-"/>
    <s v="-"/>
    <s v="-"/>
    <n v="68332.070300000007"/>
    <n v="11378616.089500001"/>
    <n v="18758.327499999999"/>
    <n v="0"/>
    <n v="0"/>
    <n v="0"/>
    <n v="0"/>
    <n v="0"/>
    <n v="0"/>
    <s v="-"/>
    <s v="FINALIZADO"/>
    <n v="1"/>
    <n v="1"/>
    <s v="-"/>
  </r>
  <r>
    <n v="2719"/>
    <x v="0"/>
    <s v="06. PLAN SANITARIO DE EMERGENCIA"/>
    <s v="-"/>
    <s v="-"/>
    <s v="-"/>
    <s v="EXPANSIÓN DE REDES"/>
    <s v="SISTEMA CLOACAS ESTEBAN ECHEVERRÍA"/>
    <s v="RED SECUNDARIA CLOACAL VILLA DE MAYO 2 ETAPA 1"/>
    <n v="2"/>
    <x v="0"/>
    <n v="356"/>
    <x v="0"/>
    <x v="0"/>
    <n v="5"/>
    <s v="1260405"/>
    <n v="5"/>
    <s v="-"/>
    <n v="11"/>
    <n v="5"/>
    <n v="5"/>
    <n v="7"/>
    <n v="753"/>
    <n v="3"/>
    <n v="8"/>
    <n v="96"/>
    <s v="2"/>
    <s v="SC585"/>
    <s v="-"/>
    <s v="ESTEBAN ECHEVERRÍA"/>
    <s v="LUIS GUILLÓN"/>
    <s v="EL SECTOR DE PROYECTO SE ENCUENTRA DELIMITADO POR LAS SIGUIENTES CALLES:_x000a_PAVON, COLONIA MONTE GRANDE, L.V. LOPEZ, LAGOS GARCIA, J.V. GONZALEZ, ING. HUERGO, LAS TALITAS, J._x000a_CASTEX, PAVON - ESTEBAN ECHEVERRÍA"/>
    <d v="2012-12-03T00:00:00"/>
    <d v="2013-07-31T00:00:00"/>
    <n v="8468079.7300000004"/>
    <n v="694316.33150000079"/>
    <n v="349508.5968"/>
    <n v="9511904.6583000012"/>
    <s v="-"/>
    <s v="-"/>
    <s v="-"/>
    <n v="48949.497300000003"/>
    <n v="9462955.1610000003"/>
    <s v="-"/>
    <n v="0"/>
    <n v="0"/>
    <n v="0"/>
    <n v="0"/>
    <n v="0"/>
    <n v="0"/>
    <s v="-"/>
    <s v="FINALIZADO"/>
    <n v="0.99999999999999978"/>
    <n v="1"/>
    <s v="-"/>
  </r>
  <r>
    <n v="2720"/>
    <x v="0"/>
    <s v="06. PLAN SANITARIO DE EMERGENCIA"/>
    <s v="-"/>
    <s v="-"/>
    <s v="-"/>
    <s v="EXPANSIÓN DE REDES"/>
    <s v="SISTEMA CLOACAS ALMIRANTE BROWN"/>
    <s v="RED SECUNDARIA CLOACAL SAN JAVIER ESTE"/>
    <n v="2"/>
    <x v="0"/>
    <n v="356"/>
    <x v="0"/>
    <x v="0"/>
    <n v="5"/>
    <s v="1260407"/>
    <n v="5"/>
    <s v="-"/>
    <n v="11"/>
    <n v="5"/>
    <n v="5"/>
    <n v="7"/>
    <n v="753"/>
    <n v="3"/>
    <n v="8"/>
    <n v="96"/>
    <s v="2"/>
    <s v="SC368"/>
    <s v="-"/>
    <s v="ALMIRANTE BROWN"/>
    <s v="RAFAEL CALZADA"/>
    <s v="EL SECTOR DE PROYECTO SE ENCUENTRA DELIMITADO POR LAS SIGUIENTES CALLES:_x000a_M.ARIN, NOTHER, MENDOZA, BOUCHARD, SAN LUIS, TUCUMÁN, AV. SAN MARTIN Y AV. REPUBLICA ARGENTINA."/>
    <d v="2013-05-21T00:00:00"/>
    <d v="2014-12-03T00:00:00"/>
    <n v="29610182"/>
    <n v="5251568"/>
    <n v="-223803.25169999897"/>
    <n v="34637946.748300001"/>
    <s v="-"/>
    <s v="-"/>
    <s v="-"/>
    <n v="29654.1976"/>
    <n v="20005709.6514"/>
    <n v="17838092.491999999"/>
    <n v="-3235509.5926999999"/>
    <n v="0"/>
    <n v="0"/>
    <n v="0"/>
    <n v="0"/>
    <n v="0"/>
    <s v="-"/>
    <s v="FINALIZADO"/>
    <n v="1"/>
    <n v="1"/>
    <s v="-"/>
  </r>
  <r>
    <n v="2721"/>
    <x v="0"/>
    <s v="06. PLAN SANITARIO DE EMERGENCIA"/>
    <s v="-"/>
    <s v="-"/>
    <s v="-"/>
    <s v="EXPANSIÓN DE REDES"/>
    <s v="SISTEMA CLOACAS ESTEBAN ECHEVERRÍA"/>
    <s v="RED SECUNDARIA CLOACAL ALTOS 2 PRIMERA ETAPA"/>
    <n v="2"/>
    <x v="0"/>
    <n v="356"/>
    <x v="0"/>
    <x v="0"/>
    <n v="5"/>
    <s v="1260408"/>
    <n v="5"/>
    <s v="-"/>
    <n v="11"/>
    <n v="5"/>
    <n v="5"/>
    <n v="7"/>
    <n v="753"/>
    <n v="3"/>
    <n v="8"/>
    <n v="96"/>
    <s v="2"/>
    <s v="SC579"/>
    <s v="-"/>
    <s v="ESTEBAN ECHEVERRÍA"/>
    <s v="MONTE GRANDE"/>
    <s v="EL SECTOR DE PROYECTO SE ENCUENTRA DELIMITADO POR LAS SIGUIENTES CALLES:_x000a_V. ALSINA, RECONDO, ITALIANI, GRA. PAZ, GRAL. MITRE Y LAVALLE. - ESTEBAN ECHEVERRÍA"/>
    <d v="2012-10-22T00:00:00"/>
    <d v="2013-07-26T00:00:00"/>
    <n v="7684677.4752000002"/>
    <n v="3233671"/>
    <n v="-2448089.2253"/>
    <n v="8470259.249900002"/>
    <s v="-"/>
    <s v="-"/>
    <s v="-"/>
    <n v="49603.8727"/>
    <n v="8420655.3772"/>
    <s v="-"/>
    <n v="0"/>
    <n v="0"/>
    <n v="0"/>
    <n v="0"/>
    <n v="0"/>
    <n v="0"/>
    <s v="-"/>
    <s v="FINALIZADO"/>
    <n v="0.99999999999999978"/>
    <n v="1"/>
    <s v="-"/>
  </r>
  <r>
    <n v="2722"/>
    <x v="0"/>
    <s v="06. PLAN SANITARIO DE EMERGENCIA"/>
    <s v="-"/>
    <s v="-"/>
    <s v="-"/>
    <s v="EXPANSIÓN DE REDES"/>
    <s v="SISTEMA CLOACAS AVELLANEDA"/>
    <s v="RED SECUNDARIA CLOACAL CRISTOBAL COLON A 2° CLOACA MAXIMA"/>
    <n v="2"/>
    <x v="0"/>
    <n v="356"/>
    <x v="0"/>
    <x v="0"/>
    <n v="5"/>
    <s v="1260409"/>
    <n v="5"/>
    <s v="-"/>
    <n v="11"/>
    <n v="5"/>
    <n v="5"/>
    <n v="7"/>
    <n v="753"/>
    <n v="3"/>
    <n v="8"/>
    <n v="96"/>
    <s v="2"/>
    <s v="SC593"/>
    <s v="-"/>
    <s v="AVELLANEDA"/>
    <s v="SARANDÍ"/>
    <s v="EL SECTOR DE PROYECTO SE ENCUENTRA DELIMITADO POR LAS CALLES B. MITRE, ALIGHIERI, BELGRANO, BOUL. DE LOS ITALIANOS, MANSILLA, CHASCOMUS, BELGRANO Y MAGDALENA."/>
    <d v="2012-09-25T00:00:00"/>
    <d v="2014-05-30T03:00:00"/>
    <n v="7773886.6006999994"/>
    <n v="1417679.9332850277"/>
    <n v="850453.31881497148"/>
    <n v="10042019.852799997"/>
    <s v="-"/>
    <s v="-"/>
    <s v="-"/>
    <n v="931059.70550000004"/>
    <n v="7626323.7731999997"/>
    <n v="1484636.3740999999"/>
    <n v="0"/>
    <n v="0"/>
    <n v="0"/>
    <n v="0"/>
    <n v="0"/>
    <n v="0"/>
    <s v="-"/>
    <s v="FINALIZADO"/>
    <n v="1.0000000000000002"/>
    <n v="1"/>
    <s v="-"/>
  </r>
  <r>
    <n v="2723"/>
    <x v="0"/>
    <s v="06. PLAN SANITARIO DE EMERGENCIA"/>
    <s v="-"/>
    <s v="-"/>
    <s v="-"/>
    <s v="EXPANSIÓN DE REDES"/>
    <s v="SISTEMA CLOACAS ESTEBAN ECHEVERRÍA"/>
    <s v="RED SECUNDARIA CLOACAL ALTOS 2 - 2° ETAPA"/>
    <n v="2"/>
    <x v="0"/>
    <n v="356"/>
    <x v="0"/>
    <x v="0"/>
    <n v="5"/>
    <s v="1260411"/>
    <n v="5"/>
    <s v="-"/>
    <n v="11"/>
    <n v="5"/>
    <n v="5"/>
    <n v="7"/>
    <n v="753"/>
    <n v="3"/>
    <n v="8"/>
    <n v="96"/>
    <s v="2"/>
    <s v="SC586"/>
    <s v="-"/>
    <s v="ESTEBAN ECHEVERRÍA"/>
    <s v="MONTE GRANDE"/>
    <s v="EL SECTOR DE PROYECTO SE ENCUENTRA DELIMITADO POR LAS SIGUIENTES CALLES:_x000a_L.LINAN, P. DREYER, RIVADAVIA, TERRAROSA, P. RETA, BERSAIN, LAVALLE, ALSINA, GUEMES, BERSAIN."/>
    <d v="2013-06-17T00:00:00"/>
    <d v="2015-01-05T00:00:00"/>
    <n v="37569290"/>
    <n v="3024547.3752999902"/>
    <n v="843492.88770000637"/>
    <n v="41437330.262999997"/>
    <s v="-"/>
    <s v="-"/>
    <s v="-"/>
    <n v="13015.4619"/>
    <n v="13069883.0625"/>
    <n v="25425557.103100002"/>
    <n v="2928874.6354999999"/>
    <n v="0"/>
    <n v="0"/>
    <n v="0"/>
    <n v="0"/>
    <n v="0"/>
    <s v="-"/>
    <s v="FINALIZADO"/>
    <n v="1"/>
    <n v="1"/>
    <s v="-"/>
  </r>
  <r>
    <n v="2724"/>
    <x v="0"/>
    <s v="06. PLAN SANITARIO DE EMERGENCIA"/>
    <s v="-"/>
    <s v="-"/>
    <s v="-"/>
    <s v="EXPANSIÓN DE REDES"/>
    <s v="SISTEMA CLOACAS ESTEBAN ECHEVERRÍA"/>
    <s v="RED SECUNDARIA CLOACAL SANTA CATALINA 1° ETAPA"/>
    <n v="2"/>
    <x v="0"/>
    <n v="356"/>
    <x v="0"/>
    <x v="0"/>
    <n v="5"/>
    <s v="1260414"/>
    <n v="5"/>
    <s v="-"/>
    <n v="11"/>
    <n v="5"/>
    <n v="5"/>
    <n v="7"/>
    <n v="753"/>
    <n v="3"/>
    <n v="8"/>
    <n v="96"/>
    <s v="2"/>
    <s v="SC590"/>
    <s v="-"/>
    <s v="ESTEBAN ECHEVERRÍA"/>
    <s v="MONTE GRANDE"/>
    <s v="EL SECTOR DE PROYECTO SE ENCUENTRA DELIMITADO POR LAS SIGUIENTES CALLES:_x000a_P. DREYER, P. RETA, PARANA, ALEM, LIBERTAD, VICENTE LOPEZ, URUGUAY, LAVALLE. - ESTEBAN ECHEVERRÍA"/>
    <d v="2013-01-06T00:00:00"/>
    <d v="2013-07-05T00:00:00"/>
    <n v="7380634.3300000001"/>
    <n v="672878.45490000094"/>
    <n v="261080.92559999999"/>
    <n v="8314593.710500001"/>
    <s v="-"/>
    <s v="-"/>
    <s v="-"/>
    <n v="43983.040200000003"/>
    <n v="8270610.6703000003"/>
    <s v="-"/>
    <n v="0"/>
    <n v="0"/>
    <n v="0"/>
    <n v="0"/>
    <n v="0"/>
    <n v="0"/>
    <s v="-"/>
    <s v="FINALIZADO"/>
    <n v="0.99999999999999978"/>
    <n v="1"/>
    <s v="-"/>
  </r>
  <r>
    <n v="2725"/>
    <x v="0"/>
    <s v="06. PLAN SANITARIO DE EMERGENCIA"/>
    <s v="-"/>
    <s v="-"/>
    <s v="-"/>
    <s v="EXPANSIÓN DE REDES"/>
    <s v="SISTEMA CLOACAS ALMIRANTE BROWN"/>
    <s v="RED SECUNDARIA CLOACAL ADROGUE CENTRO"/>
    <n v="2"/>
    <x v="0"/>
    <n v="356"/>
    <x v="0"/>
    <x v="0"/>
    <n v="5"/>
    <s v="1260415"/>
    <n v="5"/>
    <s v="-"/>
    <n v="11"/>
    <n v="5"/>
    <n v="5"/>
    <n v="7"/>
    <n v="753"/>
    <n v="3"/>
    <n v="8"/>
    <n v="96"/>
    <s v="2"/>
    <s v="SC334"/>
    <s v="-"/>
    <s v="ALMIRANTE BROWN"/>
    <s v="ADROGUÉ"/>
    <s v="EL SECTOR DE PROYECTO SE ENCUENTRA DELIMITADO POR LAS SIGUIENTES CALLES:_x000a_ADOLFO ALSINA, AV. ESPORA, J. V. GONZÁLEZ, BERMÚDEZ, HUMBERTO 1º, AV. ESPORA, JUAN AZOPARDO, VIGIL,_x000a_FALUCHO, OBISPO COLOMBRES, 9 DE JULIO, ANGONELLI Y PEDRO GOYENA."/>
    <d v="2013-07-22T00:00:00"/>
    <d v="2014-09-15T00:00:00"/>
    <n v="30721472.277100001"/>
    <n v="4703836.3515450023"/>
    <n v="1087666.0140549999"/>
    <n v="36512974.642700002"/>
    <s v="-"/>
    <s v="-"/>
    <s v="-"/>
    <n v="26215.914000000001"/>
    <n v="4763673.8897000002"/>
    <n v="32171552.454799999"/>
    <n v="-448467.59979999997"/>
    <n v="0"/>
    <n v="0"/>
    <n v="0"/>
    <n v="0"/>
    <n v="0"/>
    <s v="-"/>
    <s v="FINALIZADO"/>
    <n v="1.0000000004382004"/>
    <n v="1"/>
    <s v="-"/>
  </r>
  <r>
    <n v="2726"/>
    <x v="0"/>
    <s v="06. PLAN SANITARIO DE EMERGENCIA"/>
    <s v="-"/>
    <s v="-"/>
    <s v="-"/>
    <s v="EXPANSIÓN DE REDES"/>
    <s v="SISTEMA CLOACAS ALMIRANTE BROWN"/>
    <s v="RED SECUNDARIA CLOACAL ADROGUE NORTE CUENCA A"/>
    <n v="2"/>
    <x v="0"/>
    <n v="356"/>
    <x v="0"/>
    <x v="0"/>
    <n v="5"/>
    <s v="1260417"/>
    <n v="5"/>
    <s v="-"/>
    <n v="11"/>
    <n v="5"/>
    <n v="5"/>
    <n v="7"/>
    <n v="753"/>
    <n v="3"/>
    <n v="8"/>
    <n v="96"/>
    <s v="2"/>
    <s v="SC572"/>
    <s v="-"/>
    <s v="ALMIRANTE BROWN"/>
    <s v="ADROGUÉ"/>
    <s v="EL SECTOR DE PROYECTO SE ENCUENTRA DELIMITADO POR LAS SIGUIENTES CALLES:_x000a_P. GOYENA, HUMBERTO 1º, ANGONELLI, 9 DE JULIO, URIBURU, BRASIL, AZOPARDO, BOLIVIA, DOCTOR GORRITI, NAMUNCURA, FALUCHO, CERRETTI, 9 DE JULIO, DRUMOND, ANDRADE, CERRETI, HUMBERTO 1º, EL CHIRIPA, SEMPERE, MANTIN FIERRO, J. V. GONZÁLEZ, LA VINCHA, LA QUERENCIA, MONTIEL Y HERNÁNDEZ."/>
    <d v="2013-05-21T00:00:00"/>
    <d v="2014-08-20T00:00:00"/>
    <n v="37515273.978599995"/>
    <n v="3011671"/>
    <n v="-2585505.7252000002"/>
    <n v="37941439.253399998"/>
    <s v="-"/>
    <s v="-"/>
    <s v="-"/>
    <n v="17960.489799999999"/>
    <n v="21156899.888300002"/>
    <n v="16766579.061100001"/>
    <n v="0"/>
    <n v="0"/>
    <n v="0"/>
    <n v="0"/>
    <n v="0"/>
    <n v="0"/>
    <s v="-"/>
    <s v="FINALIZADO"/>
    <n v="1.0000000048970203"/>
    <n v="1"/>
    <s v="-"/>
  </r>
  <r>
    <n v="2727"/>
    <x v="0"/>
    <s v="06. PLAN SANITARIO DE EMERGENCIA"/>
    <s v="-"/>
    <s v="-"/>
    <s v="-"/>
    <s v="EXPANSIÓN DE REDES"/>
    <s v="SISTEMA CLOACAS LOMAS DE ZAMORA"/>
    <s v="RED SECUNDARIA CLOACAL LA PERLA 1 CUENCA A"/>
    <n v="2"/>
    <x v="0"/>
    <n v="356"/>
    <x v="0"/>
    <x v="0"/>
    <n v="5"/>
    <s v="1260418"/>
    <n v="5"/>
    <s v="-"/>
    <n v="11"/>
    <n v="5"/>
    <n v="5"/>
    <n v="7"/>
    <n v="753"/>
    <n v="3"/>
    <n v="8"/>
    <n v="96"/>
    <s v="2"/>
    <s v="SC3671"/>
    <s v="-"/>
    <s v="LOMAS DE ZAMORA"/>
    <s v="TEMPERLEY"/>
    <s v="EL SECTOR DE PROYECTO SE ENCUENTRA DELIMITADO POR LAS SIGUIENTES CALLES:_x000a_AV. EVA PERÓN, ASUNCIÓN, EL CHURRINCHE, SENILLOSA, 30 DE SEPTIEMBRE, AV. CABRED."/>
    <d v="2013-04-04T00:00:00"/>
    <d v="2014-08-31T00:00:00"/>
    <n v="31185354"/>
    <n v="3137741"/>
    <n v="3124810.0143000036"/>
    <n v="37447905.014300004"/>
    <s v="-"/>
    <s v="-"/>
    <s v="-"/>
    <n v="23796.924800000001"/>
    <n v="15970851.334899999"/>
    <n v="21453256.923999999"/>
    <n v="0"/>
    <n v="0"/>
    <n v="0"/>
    <n v="0"/>
    <n v="0"/>
    <n v="0"/>
    <s v="-"/>
    <s v="FINALIZADO"/>
    <n v="1.0000000045236173"/>
    <n v="1"/>
    <s v="-"/>
  </r>
  <r>
    <n v="2728"/>
    <x v="0"/>
    <s v="06. PLAN SANITARIO DE EMERGENCIA"/>
    <s v="-"/>
    <s v="-"/>
    <s v="-"/>
    <s v="EXPANSIÓN DE REDES"/>
    <s v="SISTEMA DE AGUA ALMIRANTE BROWN"/>
    <s v="EJECUCIÓN DE DOS PERFORACIONES BARRIO RAYO DE SOL - OBRA CIVIL"/>
    <n v="2"/>
    <x v="0"/>
    <n v="356"/>
    <x v="0"/>
    <x v="0"/>
    <n v="5"/>
    <s v="1260501"/>
    <n v="5"/>
    <s v="-"/>
    <n v="11"/>
    <n v="5"/>
    <n v="5"/>
    <n v="7"/>
    <n v="753"/>
    <n v="3"/>
    <n v="8"/>
    <n v="96"/>
    <s v="2"/>
    <s v="SA738"/>
    <s v="-"/>
    <s v="ALMIRANTE BROWN"/>
    <s v="RAYO DE SOL"/>
    <s v="LA UBICACIÓN DE LAS OBRAS ES LA SIGUIENTE:_x000a_- MANUELA PEDRAZA Y A. TORQUINST, ALTE. BROWN._x000a_- SANTIAGO DEL ESTERO Y ALVAREZ DE SANTACLARA, ALTE. BROWN."/>
    <d v="2012-09-20T00:00:00"/>
    <d v="2013-03-19T00:00:00"/>
    <n v="420000"/>
    <n v="-159834.72980000003"/>
    <n v="0"/>
    <n v="260165.27019999997"/>
    <s v="-"/>
    <s v="-"/>
    <s v="-"/>
    <n v="24513.39"/>
    <n v="194753.88020000001"/>
    <n v="40898"/>
    <n v="0"/>
    <n v="0"/>
    <n v="0"/>
    <n v="0"/>
    <n v="0"/>
    <n v="0"/>
    <s v="-"/>
    <s v="FINALIZADO"/>
    <n v="1"/>
    <n v="1"/>
    <s v="-"/>
  </r>
  <r>
    <n v="2729"/>
    <x v="0"/>
    <s v="06. PLAN SANITARIO DE EMERGENCIA"/>
    <s v="-"/>
    <s v="-"/>
    <s v="-"/>
    <s v="EXPANSIÓN DE REDES"/>
    <s v="SISTEMA DE AGUA ALMIRANTE BROWN"/>
    <s v="EJECUCION DE DOS PERFORACIONES BARRIO RAYO DE SOL- OBRA ELECTROMECANICA"/>
    <n v="2"/>
    <x v="0"/>
    <n v="356"/>
    <x v="0"/>
    <x v="0"/>
    <n v="5"/>
    <s v="1260502"/>
    <n v="5"/>
    <s v="-"/>
    <n v="11"/>
    <n v="5"/>
    <n v="5"/>
    <n v="7"/>
    <n v="753"/>
    <n v="3"/>
    <n v="8"/>
    <n v="96"/>
    <s v="2"/>
    <s v="SA739"/>
    <s v="-"/>
    <s v="ALMIRANTE BROWN"/>
    <s v="RAYO DE SOL"/>
    <s v="LA UBICACIÓN DE LAS OBRAS ES LA SIGUIENTE:_x000a_- MANUELA PEDRAZA Y A. TORQUINST, ALTE. BROWN._x000a_- SANTIAGO DEL ESTERO Y ALVAREZ DE SANTACLARA, ALTE. BROWN."/>
    <d v="2013-03-20T00:00:00"/>
    <d v="2014-09-16T00:00:00"/>
    <n v="373853.7"/>
    <n v="25977.707800000091"/>
    <n v="565898.09979999985"/>
    <n v="965729.5075999999"/>
    <s v="-"/>
    <s v="-"/>
    <s v="-"/>
    <n v="2261.8045999999999"/>
    <n v="963467.70299999998"/>
    <s v="-"/>
    <n v="0"/>
    <n v="0"/>
    <n v="0"/>
    <n v="0"/>
    <n v="0"/>
    <n v="0"/>
    <s v="-"/>
    <s v="FINALIZADO"/>
    <n v="1.0000000000000002"/>
    <n v="1"/>
    <s v="-"/>
  </r>
  <r>
    <n v="2730"/>
    <x v="0"/>
    <s v="06. PLAN SANITARIO DE EMERGENCIA"/>
    <s v="-"/>
    <s v="-"/>
    <s v="-"/>
    <s v="EXPANSIÓN DE REDES"/>
    <s v="SISTEMA AGUA EZEIZA"/>
    <s v="EJEC. CUATRO PERFORACIONES BATERIA EZEIZA GRUPO 1 OBRA CIVIL"/>
    <n v="2"/>
    <x v="0"/>
    <n v="356"/>
    <x v="0"/>
    <x v="0"/>
    <n v="5"/>
    <s v="1260507"/>
    <n v="5"/>
    <s v="-"/>
    <n v="11"/>
    <n v="5"/>
    <n v="5"/>
    <n v="7"/>
    <n v="753"/>
    <n v="3"/>
    <n v="8"/>
    <n v="96"/>
    <s v="2"/>
    <s v="SA742"/>
    <s v="-"/>
    <s v="EZEIZA"/>
    <s v="TRISTÁN SUÁREZ"/>
    <s v="LOS POZOS SE ENCUENTRAN EN:_x000a_SE008: PASO DE LOS LIBRES Y FALUCHO, EZEIZA._x000a_SE009: PASO DE LOS LIBRES A 700 M DE SE008, EZEIZA._x000a_SE010: PASO DE LOS LIBRES A 700 M DE SE009, EZEIZA_x000a_SE011: PASO DE LOS LIBRES A 700 M DE SE010, EZEIZA"/>
    <d v="2013-02-18T00:00:00"/>
    <d v="2013-07-05T00:00:00"/>
    <n v="1617078"/>
    <n v="45121.723800000269"/>
    <n v="1603977.5608999999"/>
    <n v="3266177.2847000002"/>
    <s v="-"/>
    <s v="-"/>
    <s v="-"/>
    <n v="17203.925200000001"/>
    <n v="3167177.3594999998"/>
    <n v="81796"/>
    <n v="0"/>
    <n v="0"/>
    <n v="0"/>
    <n v="0"/>
    <n v="0"/>
    <n v="0"/>
    <s v="-"/>
    <s v="FINALIZADO"/>
    <n v="1"/>
    <n v="1"/>
    <s v="-"/>
  </r>
  <r>
    <n v="2731"/>
    <x v="0"/>
    <s v="06. PLAN SANITARIO DE EMERGENCIA"/>
    <s v="-"/>
    <s v="-"/>
    <s v="-"/>
    <s v="EXPANSIÓN DE REDES"/>
    <s v="SISTEMA AGUA EZEIZA"/>
    <s v="EJEC. CUATRO PERFORACIONES BATERIA EZEIZA GRUPO 1 OBRA ELECTROMECANICA"/>
    <n v="2"/>
    <x v="0"/>
    <n v="356"/>
    <x v="0"/>
    <x v="0"/>
    <n v="5"/>
    <s v="1260508"/>
    <n v="5"/>
    <s v="-"/>
    <n v="11"/>
    <n v="5"/>
    <n v="5"/>
    <n v="7"/>
    <n v="753"/>
    <n v="3"/>
    <n v="8"/>
    <n v="96"/>
    <s v="2"/>
    <s v="SA743"/>
    <s v="-"/>
    <s v="EZEIZA"/>
    <s v="CARLOS SPEGAZZINI"/>
    <s v="LOS POZOS SE ENCUENTRAN EN:_x000a_SE008: PASO DE LOS LIBRES Y FALUCHO, EZEIZA._x000a_SE009: PASO DE LOS LIBRES A 700 M DE SE008, EZEIZA._x000a_SE010: PASO DE LOS LIBRES A 700 M DE SE009, EZEIZA_x000a_SE011: PASO DE LOS LIBRES A 700 M DE SE010, EZEIZA"/>
    <d v="2013-07-15T00:00:00"/>
    <s v="Rescindida"/>
    <n v="742335"/>
    <n v="0"/>
    <n v="522107.87309999997"/>
    <s v="Contrato Rescindido"/>
    <s v="-"/>
    <s v="-"/>
    <s v="-"/>
    <n v="4491.1207000000004"/>
    <n v="1038593.9531"/>
    <s v="-"/>
    <n v="0"/>
    <n v="0"/>
    <n v="0"/>
    <n v="0"/>
    <n v="0"/>
    <n v="0"/>
    <s v="-"/>
    <s v="RESCINDIDA"/>
    <s v="Contrato rescindido"/>
    <n v="0.4"/>
    <s v="EL AVANCE FÍSICO CORRESPONDE AL CONTRATO RESCINDIDO: CERTIFICACIÓN DE BIENES ELECTROMECÁNICOS"/>
  </r>
  <r>
    <n v="2732"/>
    <x v="0"/>
    <s v="06. PLAN SANITARIO DE EMERGENCIA"/>
    <s v="-"/>
    <s v="-"/>
    <s v="-"/>
    <s v="EXPANSIÓN DE REDES"/>
    <s v="SISTEMA AGUA EZEIZA"/>
    <s v="EJEC. CUATRO PERFORACIONES BATERIA EZEIZA GRUPO 2 OBRA ELECTROMECANICA"/>
    <n v="2"/>
    <x v="0"/>
    <n v="356"/>
    <x v="0"/>
    <x v="0"/>
    <n v="5"/>
    <s v="1260510"/>
    <n v="5"/>
    <s v="-"/>
    <n v="11"/>
    <n v="5"/>
    <n v="5"/>
    <n v="7"/>
    <n v="753"/>
    <n v="3"/>
    <n v="8"/>
    <n v="96"/>
    <s v="2"/>
    <s v="SA745"/>
    <s v="-"/>
    <s v="EZEIZA"/>
    <s v="CARLOS SPEGAZZINI"/>
    <s v="LOS POZOS SE ENCUENTRAN EN:_x000a_SE006:PASO DE LOS LIBRES A 700 M DE SE012, EZEIZA._x000a_SE012:PASO DE LOS LIBRES A 700 M DE SE011, EZEIZA_x000a_SE015:PASO DE LOS LIBRES A 250 M DE RP.: 52, EZEIZA_x000a_SE016: R.P.N.: 52 A 725 M DE PASO DE LOS LIBRES EZEIZA"/>
    <d v="2013-07-15T00:00:00"/>
    <s v="Rescindida"/>
    <n v="742335"/>
    <n v="0"/>
    <n v="37116.75"/>
    <s v="Contrato Rescindido"/>
    <s v="-"/>
    <s v="-"/>
    <s v="-"/>
    <n v="4491.1207000000004"/>
    <n v="677020.652"/>
    <s v="-"/>
    <n v="0"/>
    <n v="0"/>
    <n v="0"/>
    <n v="0"/>
    <n v="0"/>
    <n v="0"/>
    <s v="-"/>
    <s v="RESCINDIDA"/>
    <s v="Contrato rescindido"/>
    <n v="0.45"/>
    <s v="EL AVANCE FÍSICO CORRESPONDE AL CONTRATO RESCINDIDO: CERTIFICACIÓN DE BIENES ELECTROMECÁNICOS. SE COMPLETA SU FINALIZACIÓN CON LA SA70093"/>
  </r>
  <r>
    <n v="2733"/>
    <x v="0"/>
    <s v="06. PLAN SANITARIO DE EMERGENCIA"/>
    <s v="-"/>
    <s v="-"/>
    <s v="-"/>
    <s v="EXPANSIÓN DE REDES"/>
    <s v="SISTEMA AGUA EZEIZA"/>
    <s v="EJEC. CUATRO PERFORACIONES BATERIA EZEIZA GRUPO 3 OBRA ELECTROMECANICA"/>
    <n v="2"/>
    <x v="0"/>
    <n v="356"/>
    <x v="0"/>
    <x v="0"/>
    <n v="5"/>
    <s v="1260512"/>
    <n v="5"/>
    <s v="-"/>
    <n v="11"/>
    <n v="5"/>
    <n v="5"/>
    <n v="7"/>
    <n v="753"/>
    <n v="3"/>
    <n v="8"/>
    <n v="96"/>
    <s v="2"/>
    <s v="SA747"/>
    <s v="-"/>
    <s v="EZEIZA"/>
    <s v="TRISTÁN SUÁREZ"/>
    <s v="LOS POZOS SE ENCUENTRAN EN:_x000a_SE017: R.P.N.: 52 A 800 M DE PASO DE LOS LIBRES, EZEIZA._x000a_SE018: R.P.N.: 52 A 700 M DE PASO DE LOS LIBRES, EZEIZA_x000a_SE019: R.P.N.: 52 A 2100 M DE LOS ROBLES, EZEIZA_x000a_SE020: R.P.N.: 52 A 1400 M DE LOS ROBLES, EZEIZA"/>
    <d v="2015-07-22T00:00:00"/>
    <d v="2015-09-16T00:00:00"/>
    <n v="1226436.8336"/>
    <n v="0"/>
    <n v="264858.9206999999"/>
    <n v="1491295.7542999999"/>
    <s v="-"/>
    <s v="-"/>
    <s v="-"/>
    <n v="4491.1207000000004"/>
    <s v="-"/>
    <s v="-"/>
    <n v="1486804.6335999998"/>
    <n v="0"/>
    <n v="0"/>
    <n v="0"/>
    <n v="0"/>
    <n v="0"/>
    <s v="-"/>
    <s v="FINALIZADO"/>
    <n v="1"/>
    <n v="1"/>
    <s v="-"/>
  </r>
  <r>
    <n v="2734"/>
    <x v="0"/>
    <s v="06. PLAN SANITARIO DE EMERGENCIA"/>
    <s v="-"/>
    <s v="-"/>
    <s v="-"/>
    <s v="EXPANSIÓN DE REDES"/>
    <s v="SISTEMA AGUA EZEIZA"/>
    <s v="EJEC. CUATRO PERFORACIONES BATERIA EZEIZA GRUPO 4 OBRA ELECTROMECANICA"/>
    <n v="2"/>
    <x v="0"/>
    <n v="356"/>
    <x v="0"/>
    <x v="0"/>
    <n v="5"/>
    <s v="1260514"/>
    <n v="5"/>
    <s v="-"/>
    <n v="11"/>
    <n v="5"/>
    <n v="5"/>
    <n v="7"/>
    <n v="753"/>
    <n v="3"/>
    <n v="8"/>
    <n v="96"/>
    <s v="2"/>
    <s v="SA749"/>
    <s v="-"/>
    <s v="EZEIZA"/>
    <s v="TRISTÁN SUÁREZ"/>
    <s v="LOS POZOS SE ENCUENTRAN EN:_x000a_SE013: MORENO A 500 DE FALUCHO, EZEIZA._x000a_SE014: MORENO A 1200 DE FALUCHO, EZEIZA._x000a_SE021: R.P.N.: 52 A 700 M DE LOS ROBLES, EZEIZA._x000a_SE023: FARINA A 1200 M DE LOS ROBLES, EZEIZA."/>
    <d v="2013-11-21T00:00:00"/>
    <s v="Rescindida"/>
    <n v="742335"/>
    <n v="0"/>
    <n v="37116.75"/>
    <s v="Contrato Rescindido"/>
    <s v="-"/>
    <s v="-"/>
    <s v="-"/>
    <n v="4491.1207000000004"/>
    <s v="-"/>
    <n v="325528.93780000001"/>
    <n v="0"/>
    <n v="0"/>
    <n v="0"/>
    <n v="0"/>
    <n v="0"/>
    <n v="0"/>
    <s v="-"/>
    <s v="RESCINDIDA"/>
    <s v="Contrato rescindido"/>
    <n v="0.2"/>
    <s v="EL AVANCE FÍSICO CORRESPONDE AL CONTRATO RESCINDIDO: CERTIFICACIÓN DE BIENES ELECTROMECÁNICOS. SE COMPLETA SU FINALIZACIÓN CON LA SA70093"/>
  </r>
  <r>
    <n v="2735"/>
    <x v="0"/>
    <s v="06. PLAN SANITARIO DE EMERGENCIA"/>
    <s v="-"/>
    <s v="-"/>
    <s v="-"/>
    <s v="EXPANSIÓN DE REDES"/>
    <s v="SISTEMA UNIÓN-EZEIZA"/>
    <s v="EJECUCIÓN DE 5 PERFORACIONES - BATERIA UNIÓN "/>
    <n v="2"/>
    <x v="0"/>
    <n v="356"/>
    <x v="0"/>
    <x v="0"/>
    <n v="5"/>
    <s v="1260515"/>
    <n v="5"/>
    <s v="-"/>
    <n v="11"/>
    <n v="5"/>
    <n v="5"/>
    <n v="7"/>
    <n v="753"/>
    <n v="3"/>
    <n v="8"/>
    <n v="96"/>
    <s v="2"/>
    <s v="SA675"/>
    <s v="-"/>
    <s v="EZEIZA"/>
    <s v="LA UNIÓN"/>
    <s v="LOS POZOS SE ENCUENTRAN EN: SU018: SGTO. CABRAL A 700 M DE EEU011; SU022: JUANA DE ARCO A 70 M DE R.P. N° 58; SU024: LOS ROBLES A 600 M DE JUANA DE ARCO; SU025: LOS ROBLES A 1.200 M DE JUANA DE ARCO; SU027: CALLE S/N° A 425 M DE SGTO. CABRAL SOBRE VEREDA ESTEBAN ECHEVERRÍA."/>
    <d v="2012-08-20T00:00:00"/>
    <s v="Finalizado en 2013"/>
    <n v="1185249.5579488829"/>
    <n v="0"/>
    <n v="1119368.470051117"/>
    <n v="2304618.0279999999"/>
    <s v="-"/>
    <s v="-"/>
    <s v="-"/>
    <n v="282039.56349999999"/>
    <n v="1752552.6986"/>
    <n v="208061.66589999999"/>
    <n v="0"/>
    <n v="61964.1"/>
    <n v="0"/>
    <n v="0"/>
    <n v="0"/>
    <n v="0"/>
    <s v="-"/>
    <s v="FINALIZADO"/>
    <n v="1"/>
    <n v="1"/>
    <s v="-"/>
  </r>
  <r>
    <n v="2736"/>
    <x v="0"/>
    <s v="06. PLAN SANITARIO DE EMERGENCIA"/>
    <s v="-"/>
    <s v="-"/>
    <s v="-"/>
    <s v="EXPANSIÓN DE REDES"/>
    <s v="SISTEMA UNIÓN-EZEIZA"/>
    <s v="EJECUCIÓN Y MONTAJE DE 5 CÁMARAS - BATERÍA UNIÓN"/>
    <n v="2"/>
    <x v="0"/>
    <n v="356"/>
    <x v="0"/>
    <x v="0"/>
    <n v="5"/>
    <s v="1260516"/>
    <n v="5"/>
    <s v="-"/>
    <n v="11"/>
    <n v="5"/>
    <n v="5"/>
    <n v="7"/>
    <n v="753"/>
    <n v="3"/>
    <n v="8"/>
    <n v="96"/>
    <s v="2"/>
    <s v="SA676"/>
    <s v="-"/>
    <s v="EZEIZA"/>
    <s v="LA UNIÓN"/>
    <s v="LOS POZOS SE ENCUENTRAN EN:_x000a_.SU018 SGTO. CABRAL A 700 M DE EEU011._x000a_.SU022 JUANA DE ARCO A 70 M DE R.P. N° 58._x000a_.SU024 LOR ROBLES A 600 M DE JUANA DE ARCO._x000a_.SU025 LOS ROBLES A 1.200 M DE JUANA DE ARCO._x000a_.SU027 CALLE S/N° A 425 M DE SGTO. CABRAL SOBRE VEREDA ESTEBAN ECHEVERRÍA."/>
    <d v="2013-02-18T00:00:00"/>
    <s v="Rescindida"/>
    <n v="947200.1"/>
    <n v="0"/>
    <n v="677160.7942"/>
    <s v="Contrato Rescindido"/>
    <s v="-"/>
    <s v="-"/>
    <s v="-"/>
    <n v="5730.5963000000002"/>
    <n v="1322767.8376"/>
    <n v="751129.46149999998"/>
    <n v="0"/>
    <n v="0"/>
    <n v="0"/>
    <n v="0"/>
    <n v="0"/>
    <n v="0"/>
    <s v="-"/>
    <s v="RESCINDIDA"/>
    <s v="Contrato rescindido"/>
    <n v="0.61"/>
    <s v="CONTRATO RESCINDIDO. EL AVANCE FÍSICO CORRESPONDE AL CONTRATO RESCINDIDO."/>
  </r>
  <r>
    <n v="2737"/>
    <x v="0"/>
    <s v="06. PLAN SANITARIO DE EMERGENCIA"/>
    <s v="-"/>
    <s v="-"/>
    <s v="-"/>
    <s v="EXPANSIÓN DE REDES"/>
    <s v="SISTEMA UNIÓN-EZEIZA"/>
    <s v="EJECUCIÓN DE 6 PERFORACIONES - BATERIA UNIÓN "/>
    <n v="2"/>
    <x v="0"/>
    <n v="356"/>
    <x v="0"/>
    <x v="0"/>
    <n v="5"/>
    <s v="1260517"/>
    <n v="5"/>
    <s v="-"/>
    <n v="11"/>
    <n v="5"/>
    <n v="5"/>
    <n v="7"/>
    <n v="753"/>
    <n v="3"/>
    <n v="8"/>
    <n v="96"/>
    <s v="2"/>
    <s v="SA677"/>
    <s v="-"/>
    <s v="EZEIZA"/>
    <s v="LA UNIÓN"/>
    <s v="LOS POZOS SE ENCUENTRAN EN: SU004: LACARRA Y 9 DE JULIO; SU005: LACARRA Y RUTA PROV. N° 58; SU007: RUTA PROV. N° 58 A 35 M. DE LA CALLE RAMOS MEJÍA; SU008: RUTA PROV. N° 58 A 700 M.DE SU007;_x000a_SU009: RUTA PROV. N° 58 A 800 M.DE SU008; SU010: RUTA PROV. N° 58 A 700 M.DE SU009."/>
    <d v="2012-07-31T00:00:00"/>
    <d v="2012-11-28T00:00:00"/>
    <n v="2262341.719"/>
    <n v="0"/>
    <n v="-1092611.3256000003"/>
    <n v="1169730.3933999997"/>
    <s v="-"/>
    <s v="-"/>
    <s v="-"/>
    <n v="452129.66889999999"/>
    <n v="397811.05869999999"/>
    <n v="234339.46580000001"/>
    <n v="0"/>
    <n v="85450.2"/>
    <n v="0"/>
    <n v="0"/>
    <n v="0"/>
    <n v="0"/>
    <s v="-"/>
    <s v="FINALIZADO"/>
    <n v="1"/>
    <n v="1"/>
    <s v="-"/>
  </r>
  <r>
    <n v="2738"/>
    <x v="0"/>
    <s v="06. PLAN SANITARIO DE EMERGENCIA"/>
    <s v="-"/>
    <s v="-"/>
    <s v="-"/>
    <s v="EXPANSIÓN DE REDES"/>
    <s v="SISTEMA UNIÓN-EZEIZA"/>
    <s v="EJECUCIÓN Y MONTAJE DE 6 CÁMARAS - BATERÍA UNIÓN"/>
    <n v="2"/>
    <x v="0"/>
    <n v="356"/>
    <x v="0"/>
    <x v="0"/>
    <n v="5"/>
    <s v="1260518"/>
    <n v="5"/>
    <s v="-"/>
    <n v="11"/>
    <n v="5"/>
    <n v="5"/>
    <n v="7"/>
    <n v="753"/>
    <n v="3"/>
    <n v="8"/>
    <n v="96"/>
    <s v="2"/>
    <s v="SA678"/>
    <s v="-"/>
    <s v="EZEIZA"/>
    <s v="LA UNIÓN"/>
    <s v="LOS POZOS SE ENCUENTRAN EN:_x000a_.SU004 LACARRA Y 9 DE JULIO._x000a_.SU005 LACARRA Y RUTA PROV. N° 58._x000a_.SU007 RUTA PROV. N° 58 A 35 M. DE LA CALLE RAMOS MEJÍA._x000a_.SU008 RUTA PROV. N° 58 A 700 M.DE SU007._x000a_.SU009 RUTA PROV. N° 58 A 800 M.DE SU008._x000a_.SU010 RUTA PROV. N° 58 A 700 M.DE SU009."/>
    <d v="2013-04-25T00:00:00"/>
    <s v="Rescindida"/>
    <n v="1135040.5"/>
    <n v="0"/>
    <n v="537206.93069999991"/>
    <s v="Contrato Rescindido"/>
    <s v="-"/>
    <s v="-"/>
    <s v="-"/>
    <n v="6866.9678000000004"/>
    <n v="1487956.6867"/>
    <s v="-"/>
    <n v="60766.2"/>
    <n v="62932.1"/>
    <n v="0"/>
    <n v="0"/>
    <n v="0"/>
    <n v="0"/>
    <s v="-"/>
    <s v="RESCINDIDA"/>
    <s v="Contrato rescindido"/>
    <n v="0.5"/>
    <s v="EL AVANCE FÍSICO CORRESPONDE AL CONTRATO RESCINDIDO"/>
  </r>
  <r>
    <n v="2739"/>
    <x v="0"/>
    <s v="06. PLAN SANITARIO DE EMERGENCIA"/>
    <s v="-"/>
    <s v="-"/>
    <s v="-"/>
    <s v="EXPANSIÓN DE REDES"/>
    <s v="SISTEMA VIRREY DEL PINO- LA MATANZA"/>
    <s v="EQUIPAMIENTO ELECTROMECÁNICO PARA PERFORACIONES VIRREY DEL PINO Y ACONDICIONAMIENTO"/>
    <n v="2"/>
    <x v="0"/>
    <n v="356"/>
    <x v="0"/>
    <x v="0"/>
    <n v="5"/>
    <s v="1260525"/>
    <n v="5"/>
    <s v="-"/>
    <n v="11"/>
    <n v="5"/>
    <n v="5"/>
    <n v="7"/>
    <n v="753"/>
    <n v="3"/>
    <n v="8"/>
    <n v="96"/>
    <s v="2"/>
    <s v="OA70045"/>
    <s v="-"/>
    <s v="LA MATANZA"/>
    <s v="LA MATANZA"/>
    <s v="LAS OBRAS SE DESARROLLAN EN EL PARTIDO DE LA MATANZA"/>
    <d v="2012-06-30T00:00:00"/>
    <s v="Año 2013"/>
    <n v="1521255.69423"/>
    <n v="0"/>
    <n v="-508260.52533000009"/>
    <n v="1012995.1688999999"/>
    <s v="-"/>
    <s v="-"/>
    <s v="-"/>
    <n v="921410.26890000002"/>
    <n v="91584.9"/>
    <s v="-"/>
    <n v="0"/>
    <n v="0"/>
    <n v="0"/>
    <n v="0"/>
    <n v="0"/>
    <n v="0"/>
    <s v="-"/>
    <s v="FINALIZADO"/>
    <n v="1"/>
    <n v="1"/>
    <s v="EQUIPAMIENTO FINALIZADO, ACONDICIONAMIENTO EN LICITACIÓN."/>
  </r>
  <r>
    <n v="2740"/>
    <x v="0"/>
    <s v="06. PLAN SANITARIO DE EMERGENCIA"/>
    <s v="-"/>
    <s v="-"/>
    <s v="-"/>
    <s v="MEJORA Y MANTENIMIENTO"/>
    <s v="SISTEMA AGUA EZEIZA"/>
    <s v="CAÑERIA DE INTERCONEXIÓN BARRIO UNO - EZEIZA"/>
    <n v="2"/>
    <x v="0"/>
    <n v="356"/>
    <x v="0"/>
    <x v="0"/>
    <n v="5"/>
    <s v="1260527"/>
    <n v="5"/>
    <s v="-"/>
    <n v="11"/>
    <n v="5"/>
    <n v="5"/>
    <n v="7"/>
    <n v="753"/>
    <n v="3"/>
    <n v="8"/>
    <n v="96"/>
    <s v="2"/>
    <s v="SA775"/>
    <s v="-"/>
    <s v="EZEIZA"/>
    <s v="BARRIO UNO"/>
    <s v="BARRIO UNO - EZEIZA"/>
    <d v="2012-08-31T00:00:00"/>
    <d v="2012-09-30T00:00:00"/>
    <n v="244918.52"/>
    <n v="0"/>
    <n v="93103.315199999983"/>
    <n v="338021.83519999997"/>
    <s v="-"/>
    <s v="-"/>
    <s v="-"/>
    <n v="338021.83519999997"/>
    <s v="-"/>
    <s v="-"/>
    <n v="0"/>
    <n v="0"/>
    <n v="0"/>
    <n v="0"/>
    <n v="0"/>
    <n v="0"/>
    <s v="-"/>
    <s v="FINALIZADO"/>
    <n v="1"/>
    <n v="1"/>
    <s v="-"/>
  </r>
  <r>
    <n v="2741"/>
    <x v="0"/>
    <s v="06. PLAN SANITARIO DE EMERGENCIA"/>
    <s v="-"/>
    <s v="-"/>
    <s v="-"/>
    <s v="EXPANSIÓN DE REDES"/>
    <s v="SISTEMA CLOACAS LA MATANZA"/>
    <s v="TERRENO PLANTA DEPURADORA LAFERRERE"/>
    <n v="2"/>
    <x v="0"/>
    <n v="356"/>
    <x v="0"/>
    <x v="0"/>
    <n v="5"/>
    <s v="1261601"/>
    <n v="5"/>
    <s v="-"/>
    <n v="11"/>
    <n v="5"/>
    <n v="5"/>
    <n v="7"/>
    <n v="753"/>
    <n v="3"/>
    <n v="8"/>
    <n v="96"/>
    <s v="2"/>
    <s v="SIN P3"/>
    <s v="-"/>
    <s v="LA MATANZA"/>
    <s v="LAFERRERE"/>
    <s v="LA PLANTA DEPURADORA ESTARÁ UBICADA EN UN TERRENO SOBRE LA CALLE JUAN MANZANARES, ESQUINA GAMARRA."/>
    <s v="Con posesión del predio"/>
    <s v="No aplica por ser Juicio de expropiación"/>
    <n v="2465915"/>
    <n v="0"/>
    <n v="-2379012.7999999998"/>
    <n v="86902.200000000186"/>
    <s v="-"/>
    <s v="-"/>
    <s v="-"/>
    <n v="86902.2"/>
    <s v="-"/>
    <s v="-"/>
    <n v="0"/>
    <n v="0"/>
    <n v="0"/>
    <n v="0"/>
    <n v="0"/>
    <n v="0"/>
    <s v="-"/>
    <s v="FINALIZADO"/>
    <n v="0.99999999999999778"/>
    <n v="1"/>
    <s v="JUICIO DE EXPROPIACIÓN. SE TOMÓ POSESIÓN DEL PREDIO."/>
  </r>
  <r>
    <n v="2742"/>
    <x v="0"/>
    <s v="06. PLAN SANITARIO DE EMERGENCIA"/>
    <s v="-"/>
    <s v="-"/>
    <s v="-"/>
    <s v="EXPANSIÓN DE REDES"/>
    <s v="SISTEMA CLOACAS EL JAGUEL-ESTEBAN ECHEVERRÍA"/>
    <s v="EMISARIO PLANTA EL JAGUEL RIO MATANZA"/>
    <n v="2"/>
    <x v="0"/>
    <n v="356"/>
    <x v="0"/>
    <x v="0"/>
    <n v="5"/>
    <s v="1261603"/>
    <n v="5"/>
    <s v="-"/>
    <n v="11"/>
    <n v="5"/>
    <n v="5"/>
    <n v="7"/>
    <n v="753"/>
    <n v="3"/>
    <n v="8"/>
    <n v="96"/>
    <s v="2"/>
    <s v="SC519"/>
    <s v="-"/>
    <s v="ESTEBAN ECHEVERRÍA"/>
    <s v="EL JAGÜEL"/>
    <s v="CONDUCCIÓN DE LOS EFLUENTES TRATADOS DESDE LA PLANTA DEPURADORA EL JAGÜEL HASTA EL PUNTO DE VERTIDO MEDIANTE UN EMISARIO. COMPRENDE LA DESCARGA DE LA PLANTA EL JAGÜEL ACTUAL Y SUS FUTURAS AMPLIACIONES DESDE LA SALIDA DE LA ESTACIÓN DE REBOMBEO UBICADA DENTRO DEL PREDIO DE LA PLANTA SITUADA EN NEWTON 2750, PARTIDO DE ESTEBAN ECHEVERRÍA, HASTA EL PUNTO DE DESCARGA UBICADO EN LA INTERSECCIÓN DE LA AUTOPISTA TTE. GRAL. RICCHIERI Y LA RECTIFICACIÓN DEL RÍO MATANZA, EN EL PARTIDO DE ESTEBAN ECHEVERRÍA."/>
    <d v="2012-09-10T00:00:00"/>
    <d v="2013-10-31T00:00:00"/>
    <n v="143320228.50639999"/>
    <n v="29702090.18"/>
    <n v="5921066.5807999969"/>
    <n v="178943385.26719999"/>
    <s v="-"/>
    <s v="-"/>
    <s v="-"/>
    <n v="50862207.101599999"/>
    <n v="113512616.2313"/>
    <n v="10115132.274499999"/>
    <n v="4453429.6597999996"/>
    <n v="0"/>
    <n v="0"/>
    <n v="0"/>
    <n v="0"/>
    <n v="0"/>
    <s v="-"/>
    <s v="FINALIZADO"/>
    <n v="1"/>
    <n v="1"/>
    <s v="-"/>
  </r>
  <r>
    <n v="2743"/>
    <x v="0"/>
    <s v="06. PLAN SANITARIO DE EMERGENCIA"/>
    <s v="-"/>
    <s v="-"/>
    <s v="-"/>
    <s v="EXPANSIÓN DE REDES"/>
    <s v="SISTEMA CLOACAS ESTEBAN ECHEVERRÍA"/>
    <s v="SERVICIO DE INSPECCIÓN DE OBRAS &quot;CUENCA EL JAGÜEL&quot;"/>
    <n v="2"/>
    <x v="0"/>
    <n v="356"/>
    <x v="0"/>
    <x v="0"/>
    <n v="5"/>
    <s v="1261604"/>
    <n v="5"/>
    <s v="-"/>
    <n v="11"/>
    <n v="5"/>
    <n v="5"/>
    <n v="7"/>
    <n v="753"/>
    <n v="3"/>
    <n v="8"/>
    <n v="96"/>
    <s v="2"/>
    <s v="SX001"/>
    <s v="-"/>
    <s v="ESTEBAN ECHEVERRÍA"/>
    <s v="ESTEBAN ECHEVERRÍA"/>
    <s v="NEWTON 2750"/>
    <d v="2012-06-05T00:00:00"/>
    <s v="Año 2016"/>
    <n v="3760147.5515999999"/>
    <n v="15174347.2969"/>
    <n v="138344.87809999846"/>
    <n v="19072839.726599999"/>
    <s v="-"/>
    <s v="-"/>
    <s v="-"/>
    <n v="637255.70810000005"/>
    <n v="4093801.4821000001"/>
    <s v="-"/>
    <n v="14341782.5364"/>
    <n v="0"/>
    <n v="0"/>
    <n v="0"/>
    <n v="0"/>
    <n v="0"/>
    <s v="-"/>
    <s v="FINALIZADO"/>
    <n v="1"/>
    <n v="1"/>
    <s v="POR SER INSPECCIÓN AVANCE FÍSICO = ECONÓMICO"/>
  </r>
  <r>
    <n v="2744"/>
    <x v="0"/>
    <s v="06. PLAN SANITARIO DE EMERGENCIA"/>
    <s v="-"/>
    <s v="-"/>
    <s v="-"/>
    <s v="EXPANSIÓN DE REDES"/>
    <s v="SISTEMA SUDOESTE- LA MATANZA"/>
    <s v="AMPLIACION EDIFICIO PLANTA SUDOESTE PLANTA DEPURADORA ALDO BONZI A.M. JANER Y PALI"/>
    <n v="2"/>
    <x v="0"/>
    <n v="356"/>
    <x v="0"/>
    <x v="0"/>
    <n v="5"/>
    <s v="1261605"/>
    <n v="5"/>
    <s v="-"/>
    <n v="11"/>
    <n v="5"/>
    <n v="5"/>
    <n v="7"/>
    <n v="753"/>
    <n v="3"/>
    <n v="8"/>
    <n v="96"/>
    <s v="2"/>
    <s v="OX001"/>
    <s v="-"/>
    <s v="LA MATANZA"/>
    <s v="ALDO BONZI"/>
    <s v="LA PLANTA DEPURADORA ALDO BONZI SE ENCUENTRA EN A. M. JANER Y PALPA"/>
    <d v="2012-12-28T00:00:00"/>
    <s v="Rescindida"/>
    <s v="Contrato rescindido"/>
    <n v="0"/>
    <n v="0"/>
    <s v="Contrato rescindido"/>
    <s v="-"/>
    <s v="-"/>
    <s v="-"/>
    <n v="2535404.3670999999"/>
    <n v="7434888.2211999996"/>
    <n v="6035632.3389999997"/>
    <n v="1452000"/>
    <n v="0"/>
    <n v="0"/>
    <n v="0"/>
    <n v="0"/>
    <n v="0"/>
    <s v="-"/>
    <s v="RESCINDIDA"/>
    <s v="Contrato rescindido"/>
    <n v="0.7"/>
    <s v="EL 27/02/15 SE FIRMÓ CON EL CONTRATISTA EL ACTA DE RESCISIÓN DEL CONTRATO. LA OBRA NO ESTÁ TERMINADA, SE REALIZARÁ UNA NUEVA LPN PARA SU FINALIZACIÓN. EL AVANCE FÍSICO CORRESPONDE AL CONTRATO RESCINDIDO."/>
  </r>
  <r>
    <n v="2745"/>
    <x v="0"/>
    <s v="06. PLAN SANITARIO DE EMERGENCIA"/>
    <s v="-"/>
    <s v="-"/>
    <s v="-"/>
    <s v="EXPANSIÓN DE REDES"/>
    <s v="-"/>
    <s v="RENOVACION SALIDA CANAL PERIMETRAL PLANTA BELGRANO"/>
    <n v="2"/>
    <x v="0"/>
    <n v="356"/>
    <x v="0"/>
    <x v="0"/>
    <n v="5"/>
    <s v="N763401"/>
    <n v="5"/>
    <s v="-"/>
    <n v="11"/>
    <n v="5"/>
    <n v="5"/>
    <n v="7"/>
    <n v="753"/>
    <n v="3"/>
    <n v="8"/>
    <n v="96"/>
    <s v="2"/>
    <s v="RP305"/>
    <s v="-"/>
    <s v="QUILMES"/>
    <s v="BERNAL"/>
    <s v="LA PLANTA POTABILIZADORA GRAL.BELGRANO SE UBICA EN LA CALLE CASEROS 269, BERNAL."/>
    <d v="2006-10-12T00:00:00"/>
    <d v="2007-08-12T00:00:00"/>
    <n v="2237621.54"/>
    <n v="0"/>
    <n v="1541119.5975999995"/>
    <n v="3778741.1375999996"/>
    <n v="3308804.9676000001"/>
    <s v="-"/>
    <s v="-"/>
    <n v="469936.17"/>
    <s v="-"/>
    <s v="-"/>
    <n v="0"/>
    <n v="0"/>
    <n v="0"/>
    <n v="0"/>
    <n v="0"/>
    <n v="0"/>
    <s v="-"/>
    <s v="FINALIZADO"/>
    <n v="1"/>
    <n v="1"/>
    <s v="-"/>
  </r>
  <r>
    <n v="2747"/>
    <x v="0"/>
    <s v="06. PLAN SANITARIO DE EMERGENCIA"/>
    <s v="-"/>
    <s v="-"/>
    <s v="-"/>
    <s v="MEJORA Y MANTENIMIENTO"/>
    <s v="SISTEMA DE AGUA ALMIRANTE BROWN"/>
    <s v="RENOV. REDES DE AGUA POTABLE BID ETAPA 1 REG. SUR 1 8REF. BID 40)"/>
    <n v="2"/>
    <x v="0"/>
    <n v="356"/>
    <x v="0"/>
    <x v="0"/>
    <s v="-"/>
    <s v="1075B21"/>
    <n v="0"/>
    <s v="-"/>
    <n v="11"/>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s v="Ver aporte BID"/>
    <s v="Ver aporte BID"/>
    <n v="0"/>
    <s v="Ver aporte BID"/>
    <s v="-"/>
    <s v="-"/>
    <s v="-"/>
    <n v="1954130.7246999999"/>
    <s v="-"/>
    <s v="-"/>
    <n v="0"/>
    <n v="0"/>
    <n v="0"/>
    <n v="0"/>
    <n v="0"/>
    <n v="0"/>
    <s v="-"/>
    <s v="FINALIZADO"/>
    <n v="1.0000000449005972"/>
    <n v="1"/>
    <s v="-"/>
  </r>
  <r>
    <n v="2748"/>
    <x v="0"/>
    <s v="06. PLAN SANITARIO DE EMERGENCIA"/>
    <s v="-"/>
    <s v="-"/>
    <s v="-"/>
    <s v="MEJORA Y MANTENIMIENTO"/>
    <s v="SISTEMA AGUA CABA"/>
    <s v="FILTRACION I"/>
    <n v="2"/>
    <x v="0"/>
    <n v="356"/>
    <x v="0"/>
    <x v="0"/>
    <s v="-"/>
    <s v="1175B28"/>
    <n v="0"/>
    <s v="-"/>
    <n v="11"/>
    <n v="5"/>
    <n v="5"/>
    <n v="7"/>
    <n v="753"/>
    <n v="3"/>
    <n v="8"/>
    <n v="6"/>
    <s v="2"/>
    <s v="CAE00100"/>
    <s v="-"/>
    <s v="CABA"/>
    <s v="PALERMO"/>
    <s v="AV. DE LOS OMBÚES 209"/>
    <d v="2011-10-06T00:00:00"/>
    <d v="2014-01-31T00:00:00"/>
    <s v="Ver aporte BID"/>
    <s v="Ver aporte BID"/>
    <n v="0"/>
    <s v="Ver aporte BID"/>
    <s v="-"/>
    <s v="-"/>
    <s v="-"/>
    <n v="2547318.7773000002"/>
    <n v="2320006.1565999999"/>
    <s v="-"/>
    <n v="0"/>
    <n v="0"/>
    <n v="0"/>
    <n v="0"/>
    <n v="0"/>
    <n v="0"/>
    <s v="-"/>
    <s v="FINALIZADO"/>
    <n v="1.0099243299367755"/>
    <n v="1"/>
    <s v="EL AVANCE ECONÓMICO SUPERA EL 100% POR CONTENER ACTIVACIÓN DE MANO DE OBRA, PAGO DE SELLADOS Y SEGUROS."/>
  </r>
  <r>
    <n v="2749"/>
    <x v="0"/>
    <s v="06. PLAN SANITARIO DE EMERGENCIA"/>
    <s v="-"/>
    <s v="-"/>
    <s v="-"/>
    <s v="MEJORA Y MANTENIMIENTO"/>
    <s v="SISTEMA AGUA LA MATANZA"/>
    <s v="E.E. LA MATANZA REHABILITACION ELECTROMECANICA"/>
    <n v="2"/>
    <x v="0"/>
    <n v="356"/>
    <x v="0"/>
    <x v="0"/>
    <n v="5"/>
    <s v="1169305"/>
    <n v="5"/>
    <s v="-"/>
    <n v="11"/>
    <n v="5"/>
    <n v="5"/>
    <n v="7"/>
    <n v="753"/>
    <n v="3"/>
    <n v="8"/>
    <n v="96"/>
    <s v="2"/>
    <s v="SIN P3"/>
    <s v="-"/>
    <s v="LA MATANZA"/>
    <s v="LOMAS DEL MIRADOR"/>
    <s v="AV. SAN MARTÍN Y NAZCA"/>
    <d v="2012-02-22T00:00:00"/>
    <d v="2013-06-30T00:00:00"/>
    <n v="472203.75"/>
    <n v="0"/>
    <n v="73876.39"/>
    <n v="546080.13899999997"/>
    <s v="-"/>
    <s v="-"/>
    <n v="39807.354399999997"/>
    <n v="338131.18459999998"/>
    <n v="168141.6"/>
    <s v="-"/>
    <n v="0"/>
    <n v="0"/>
    <n v="0"/>
    <n v="0"/>
    <n v="0"/>
    <n v="0"/>
    <s v="-"/>
    <s v="FINALIZADO"/>
    <n v="1"/>
    <n v="1"/>
    <s v="-"/>
  </r>
  <r>
    <n v="2750"/>
    <x v="0"/>
    <s v="06. PLAN SANITARIO DE EMERGENCIA"/>
    <s v="-"/>
    <s v="-"/>
    <s v="-"/>
    <s v="MEJORA Y MANTENIMIENTO"/>
    <s v="SISTEMA AGUA CABA"/>
    <s v="PTA. SAN MARTIN AGUA CRUDA SALA NUEVA REHABILITACION ELECTROMECANICA"/>
    <n v="2"/>
    <x v="0"/>
    <n v="356"/>
    <x v="0"/>
    <x v="0"/>
    <n v="5"/>
    <s v="1269102"/>
    <n v="5"/>
    <s v="-"/>
    <n v="11"/>
    <n v="5"/>
    <n v="5"/>
    <n v="7"/>
    <n v="753"/>
    <n v="3"/>
    <n v="8"/>
    <n v="96"/>
    <s v="2"/>
    <s v="SIN P3"/>
    <s v="-"/>
    <s v="CABA"/>
    <s v="CIUDAD AUTÓNOMA DE BUENOS AIRES"/>
    <s v="AV. LOS OMBUES 209"/>
    <d v="2013-02-08T00:00:00"/>
    <d v="2014-02-03T00:00:00"/>
    <n v="300564"/>
    <n v="0"/>
    <n v="-299406.78999999998"/>
    <n v="1157.2076999999999"/>
    <s v="-"/>
    <s v="-"/>
    <s v="-"/>
    <n v="1157.2076999999999"/>
    <s v="-"/>
    <s v="-"/>
    <n v="0"/>
    <n v="0"/>
    <n v="0"/>
    <n v="0"/>
    <n v="0"/>
    <n v="0"/>
    <s v="-"/>
    <s v="FINALIZADO"/>
    <n v="1"/>
    <n v="1"/>
    <s v="-"/>
  </r>
  <r>
    <n v="2751"/>
    <x v="0"/>
    <s v="06. PLAN SANITARIO DE EMERGENCIA"/>
    <s v="-"/>
    <s v="-"/>
    <s v="-"/>
    <s v="MEJORA Y MANTENIMIENTO"/>
    <s v="-"/>
    <s v="PTA. BELGRANO REHABILITACION ELECTROMECANICA"/>
    <n v="2"/>
    <x v="0"/>
    <n v="356"/>
    <x v="0"/>
    <x v="0"/>
    <n v="5"/>
    <s v="1269201"/>
    <n v="5"/>
    <s v="-"/>
    <n v="11"/>
    <n v="5"/>
    <n v="5"/>
    <n v="7"/>
    <n v="753"/>
    <n v="3"/>
    <n v="8"/>
    <n v="96"/>
    <s v="2"/>
    <s v="SIN P3"/>
    <s v="-"/>
    <s v="QUILMES"/>
    <s v="BERNAL"/>
    <s v="CASEROS 269 BERNAL"/>
    <d v="2012-06-05T00:00:00"/>
    <d v="2013-06-30T00:00:00"/>
    <n v="111043.8"/>
    <n v="0"/>
    <n v="260605.2"/>
    <n v="371649"/>
    <s v="-"/>
    <s v="-"/>
    <s v="-"/>
    <n v="267607.01140000002"/>
    <n v="104042.697"/>
    <s v="-"/>
    <n v="0"/>
    <n v="0"/>
    <n v="0"/>
    <n v="0"/>
    <n v="0"/>
    <n v="0"/>
    <s v="-"/>
    <s v="FINALIZADO"/>
    <n v="1.0000019060995724"/>
    <n v="1"/>
    <s v="-"/>
  </r>
  <r>
    <n v="2752"/>
    <x v="0"/>
    <s v="06. PLAN SANITARIO DE EMERGENCIA"/>
    <s v="-"/>
    <s v="-"/>
    <s v="-"/>
    <s v="MEJORA Y MANTENIMIENTO"/>
    <s v="SISTEMA AGUA CABA"/>
    <s v="E.E FLORESTA REHABILITACION ELECTROMECANICA"/>
    <n v="2"/>
    <x v="0"/>
    <n v="356"/>
    <x v="0"/>
    <x v="0"/>
    <n v="5"/>
    <s v="1269308"/>
    <n v="5"/>
    <s v="-"/>
    <n v="11"/>
    <n v="5"/>
    <n v="5"/>
    <n v="7"/>
    <n v="753"/>
    <n v="3"/>
    <n v="8"/>
    <n v="96"/>
    <s v="2"/>
    <s v="SIN P3"/>
    <s v="-"/>
    <s v="CABA"/>
    <s v="CIUDAD AUTÓNOMA DE BUENOS AIRES"/>
    <s v="AMEGHINO 1432"/>
    <d v="2012-10-31T00:00:00"/>
    <d v="2013-01-30T00:00:00"/>
    <n v="480975"/>
    <n v="0"/>
    <n v="275363.74"/>
    <n v="756338.73730000004"/>
    <s v="-"/>
    <s v="-"/>
    <s v="-"/>
    <n v="756338.73730000004"/>
    <s v="-"/>
    <s v="-"/>
    <n v="0"/>
    <n v="0"/>
    <n v="0"/>
    <n v="0"/>
    <n v="0"/>
    <n v="0"/>
    <s v="-"/>
    <s v="FINALIZADO"/>
    <n v="1"/>
    <n v="1"/>
    <s v="-"/>
  </r>
  <r>
    <n v="2753"/>
    <x v="0"/>
    <s v="06. PLAN SANITARIO DE EMERGENCIA"/>
    <s v="-"/>
    <s v="-"/>
    <s v="-"/>
    <s v="MEJORA Y MANTENIMIENTO"/>
    <s v="SISTEMA AGUA CABA"/>
    <s v="E.E SAAVEDRA REHABILITACION ELECTROMECANICA"/>
    <n v="2"/>
    <x v="0"/>
    <n v="356"/>
    <x v="0"/>
    <x v="0"/>
    <n v="5"/>
    <s v="1269309"/>
    <n v="5"/>
    <s v="-"/>
    <n v="11"/>
    <n v="5"/>
    <n v="5"/>
    <n v="7"/>
    <n v="753"/>
    <n v="3"/>
    <n v="8"/>
    <n v="96"/>
    <s v="2"/>
    <s v="SIN P3"/>
    <s v="-"/>
    <s v="CABA"/>
    <s v="CIUDAD AUTÓNOMA DE BUENOS AIRES"/>
    <s v="MARIANO ACHA 3465 CABA"/>
    <d v="2012-06-28T00:00:00"/>
    <d v="2014-10-01T00:00:00"/>
    <n v="1050409.08"/>
    <n v="0"/>
    <n v="545192.17000000004"/>
    <n v="1595601.25"/>
    <s v="-"/>
    <s v="-"/>
    <s v="-"/>
    <n v="641026.59"/>
    <n v="370005.99680000002"/>
    <n v="584568.66599999997"/>
    <n v="0"/>
    <n v="0"/>
    <n v="0"/>
    <n v="0"/>
    <n v="0"/>
    <n v="0"/>
    <s v="-"/>
    <s v="FINALIZADO"/>
    <n v="1.0000000017548243"/>
    <n v="1"/>
    <s v="-"/>
  </r>
  <r>
    <n v="2754"/>
    <x v="0"/>
    <s v="06. PLAN SANITARIO DE EMERGENCIA"/>
    <s v="-"/>
    <s v="-"/>
    <s v="-"/>
    <s v="MEJORA Y MANTENIMIENTO"/>
    <s v="-"/>
    <s v="E.E QUILMES REHABILITACION ELECTROMECANICA"/>
    <n v="2"/>
    <x v="0"/>
    <n v="356"/>
    <x v="0"/>
    <x v="0"/>
    <n v="5"/>
    <s v="1269310"/>
    <n v="5"/>
    <s v="-"/>
    <n v="11"/>
    <n v="5"/>
    <n v="5"/>
    <n v="7"/>
    <n v="753"/>
    <n v="3"/>
    <n v="8"/>
    <n v="96"/>
    <s v="2"/>
    <s v="SIN P3"/>
    <s v="-"/>
    <s v="QUILMES"/>
    <s v="QUILMES"/>
    <s v="CORONEL LINCH 1600"/>
    <d v="2012-09-28T00:00:00"/>
    <d v="2013-06-30T00:00:00"/>
    <n v="141080"/>
    <n v="0"/>
    <n v="289610.15000000002"/>
    <n v="430690.14660000004"/>
    <s v="-"/>
    <s v="-"/>
    <s v="-"/>
    <n v="391258.74660000001"/>
    <n v="39431.395299999996"/>
    <s v="-"/>
    <n v="0"/>
    <n v="0"/>
    <n v="0"/>
    <n v="0"/>
    <n v="0"/>
    <n v="0"/>
    <s v="-"/>
    <s v="FINALIZADO"/>
    <n v="0.99999998908728216"/>
    <n v="0.99999998908728216"/>
    <s v="-"/>
  </r>
  <r>
    <n v="2755"/>
    <x v="0"/>
    <s v="06. PLAN SANITARIO DE EMERGENCIA"/>
    <s v="-"/>
    <s v="-"/>
    <s v="-"/>
    <s v="MEJORA Y MANTENIMIENTO"/>
    <s v="SISTEMA SUDOESTE- LA MATANZA"/>
    <s v="ESTABLECIMIENTO SUDOESTE REHABILITACION ELEC TROMECANICA"/>
    <n v="2"/>
    <x v="0"/>
    <n v="356"/>
    <x v="0"/>
    <x v="0"/>
    <n v="5"/>
    <s v="1269505"/>
    <n v="5"/>
    <s v="-"/>
    <n v="11"/>
    <n v="5"/>
    <n v="5"/>
    <n v="7"/>
    <n v="753"/>
    <n v="3"/>
    <n v="8"/>
    <n v="96"/>
    <s v="2"/>
    <s v="SIN P3"/>
    <s v="-"/>
    <s v="LA MATANZA"/>
    <s v="ALDO BONZI"/>
    <s v="ANA MARÍA JANER Y PALPA"/>
    <d v="2012-10-30T00:00:00"/>
    <d v="2012-12-31T00:00:00"/>
    <n v="50431.59"/>
    <n v="0"/>
    <n v="364962.93"/>
    <n v="415394.51809999999"/>
    <s v="-"/>
    <s v="-"/>
    <s v="-"/>
    <n v="415394.51809999999"/>
    <s v="-"/>
    <s v="-"/>
    <n v="0"/>
    <n v="0"/>
    <n v="0"/>
    <n v="0"/>
    <n v="0"/>
    <n v="0"/>
    <s v="-"/>
    <s v="FINALIZADO"/>
    <n v="1"/>
    <n v="1"/>
    <s v="-"/>
  </r>
  <r>
    <n v="2758"/>
    <x v="0"/>
    <s v="06. PLAN SANITARIO DE EMERGENCIA"/>
    <s v="-"/>
    <s v="-"/>
    <s v="-"/>
    <s v="MEJORA Y MANTENIMIENTO"/>
    <s v="SISTEMA CLOACAS LA MATANZA"/>
    <s v="EQUIPAMIENTO ELECTROMECANICO"/>
    <n v="2"/>
    <x v="0"/>
    <n v="356"/>
    <x v="0"/>
    <x v="0"/>
    <n v="5"/>
    <s v="1255104"/>
    <n v="5"/>
    <s v="-"/>
    <n v="11"/>
    <n v="5"/>
    <n v="5"/>
    <n v="7"/>
    <n v="753"/>
    <n v="3"/>
    <n v="8"/>
    <n v="96"/>
    <s v="2"/>
    <s v="SIN P3"/>
    <s v="-"/>
    <s v="LA MATANZA"/>
    <s v="ALDO BONZI"/>
    <s v="PLANTA SUDOESTE - ANA MARÍA JANER Y PALPA - ALDO BONZI"/>
    <d v="2012-06-18T00:00:00"/>
    <d v="2013-04-30T00:00:00"/>
    <n v="426831.13"/>
    <n v="0"/>
    <n v="-56386"/>
    <n v="370445.13"/>
    <s v="-"/>
    <s v="-"/>
    <s v="-"/>
    <n v="337662.6"/>
    <n v="32782.53"/>
    <s v="-"/>
    <n v="0"/>
    <n v="0"/>
    <n v="0"/>
    <n v="0"/>
    <n v="0"/>
    <n v="0"/>
    <s v="-"/>
    <s v="FINALIZADO"/>
    <n v="1"/>
    <n v="1"/>
    <s v="-"/>
  </r>
  <r>
    <n v="2759"/>
    <x v="0"/>
    <s v="06. PLAN SANITARIO DE EMERGENCIA"/>
    <s v="-"/>
    <s v="-"/>
    <s v="-"/>
    <s v="MEJORA Y MANTENIMIENTO"/>
    <s v="SISTEMA CLOACAS LA MATANZA"/>
    <s v="EQUIPOS"/>
    <n v="2"/>
    <x v="0"/>
    <n v="356"/>
    <x v="0"/>
    <x v="0"/>
    <n v="5"/>
    <s v="1255112"/>
    <n v="5"/>
    <s v="-"/>
    <n v="11"/>
    <n v="5"/>
    <n v="5"/>
    <n v="7"/>
    <n v="753"/>
    <n v="3"/>
    <n v="8"/>
    <n v="96"/>
    <s v="2"/>
    <s v="SIN P3"/>
    <s v="-"/>
    <s v="LA MATANZA"/>
    <s v="ALDO BONZI"/>
    <s v="PLANTA SUDOESTE - ANA MARÍA JANER Y PALPA - ALDO BONZI"/>
    <d v="2012-05-02T00:00:00"/>
    <d v="2013-04-30T00:00:00"/>
    <n v="36542.395000000004"/>
    <n v="0"/>
    <n v="-727"/>
    <n v="35815.395000000004"/>
    <s v="-"/>
    <s v="-"/>
    <s v="-"/>
    <n v="13248.895"/>
    <n v="22566.5"/>
    <s v="-"/>
    <n v="0"/>
    <n v="0"/>
    <n v="0"/>
    <n v="0"/>
    <n v="0"/>
    <n v="0"/>
    <s v="-"/>
    <s v="FINALIZADO"/>
    <n v="1"/>
    <n v="1"/>
    <s v="-"/>
  </r>
  <r>
    <n v="2760"/>
    <x v="0"/>
    <s v="06. PLAN SANITARIO DE EMERGENCIA"/>
    <s v="-"/>
    <s v="-"/>
    <s v="-"/>
    <s v="MEJORA Y MANTENIMIENTO"/>
    <s v="SISTEMA SUDOESTE- LA MATANZA"/>
    <s v="BASCULA- PLANTA SUDOESTE"/>
    <n v="2"/>
    <x v="0"/>
    <n v="356"/>
    <x v="0"/>
    <x v="0"/>
    <n v="5"/>
    <s v="1255114"/>
    <n v="5"/>
    <s v="-"/>
    <n v="11"/>
    <n v="5"/>
    <n v="5"/>
    <n v="7"/>
    <n v="753"/>
    <n v="3"/>
    <n v="8"/>
    <n v="96"/>
    <s v="2"/>
    <s v="SIN P3"/>
    <s v="-"/>
    <s v="LA MATANZA"/>
    <s v="ALDO BONZI"/>
    <s v="PLANTA SUDOESTE - ANA MARÍA JANER Y PALPA - ALDO BONZI"/>
    <d v="2012-01-02T00:00:00"/>
    <d v="2012-04-17T00:00:00"/>
    <n v="179080"/>
    <n v="0"/>
    <n v="0"/>
    <n v="179080"/>
    <s v="-"/>
    <s v="-"/>
    <s v="-"/>
    <n v="179080"/>
    <s v="-"/>
    <s v="-"/>
    <n v="0"/>
    <n v="0"/>
    <n v="0"/>
    <n v="0"/>
    <n v="0"/>
    <n v="0"/>
    <s v="-"/>
    <s v="FINALIZADO"/>
    <n v="1"/>
    <n v="1"/>
    <s v="-"/>
  </r>
  <r>
    <n v="2761"/>
    <x v="0"/>
    <s v="06. PLAN SANITARIO DE EMERGENCIA"/>
    <s v="-"/>
    <s v="-"/>
    <s v="-"/>
    <s v="MEJORA Y MANTENIMIENTO"/>
    <s v="SISTEMA CLOACAS AVELLANEDA"/>
    <s v="OBRA CIVIL- ESTABLECIMIENTO WILDE"/>
    <n v="2"/>
    <x v="0"/>
    <n v="356"/>
    <x v="0"/>
    <x v="0"/>
    <n v="5"/>
    <s v="1255210"/>
    <n v="5"/>
    <s v="-"/>
    <n v="11"/>
    <n v="5"/>
    <n v="5"/>
    <n v="7"/>
    <n v="753"/>
    <n v="3"/>
    <n v="8"/>
    <n v="96"/>
    <s v="2"/>
    <s v="SIN P3"/>
    <s v="-"/>
    <s v="AVELLANEDA"/>
    <s v="WILDE"/>
    <s v="ESTABL. WILDE - LAS FLORES 701 - WILDE"/>
    <d v="2012-01-27T00:00:00"/>
    <d v="2012-04-24T00:00:00"/>
    <n v="166738"/>
    <n v="0"/>
    <n v="0"/>
    <n v="166738"/>
    <s v="-"/>
    <s v="-"/>
    <s v="-"/>
    <n v="166738"/>
    <s v="-"/>
    <s v="-"/>
    <n v="0"/>
    <n v="0"/>
    <n v="0"/>
    <n v="0"/>
    <n v="0"/>
    <n v="0"/>
    <s v="-"/>
    <s v="FINALIZADO"/>
    <n v="1"/>
    <n v="1"/>
    <s v="-"/>
  </r>
  <r>
    <n v="2762"/>
    <x v="0"/>
    <s v="06. PLAN SANITARIO DE EMERGENCIA"/>
    <s v="-"/>
    <s v="-"/>
    <s v="-"/>
    <s v="MEJORA Y MANTENIMIENTO"/>
    <s v="SISTEMA CLOACAS AVELLANEDA"/>
    <s v="BASCULA- ESTABLECIMIENTO WILDE"/>
    <n v="2"/>
    <x v="0"/>
    <n v="356"/>
    <x v="0"/>
    <x v="0"/>
    <n v="5"/>
    <s v="1255215"/>
    <n v="5"/>
    <s v="-"/>
    <n v="11"/>
    <n v="5"/>
    <n v="5"/>
    <n v="7"/>
    <n v="753"/>
    <n v="3"/>
    <n v="8"/>
    <n v="96"/>
    <s v="2"/>
    <s v="SIN P3"/>
    <s v="-"/>
    <s v="AVELLANEDA"/>
    <s v="WILDE"/>
    <s v="ESTABL. WILDE - LAS FLORES 701 - WILDE"/>
    <d v="2012-01-02T00:00:00"/>
    <d v="2012-04-18T00:00:00"/>
    <n v="179080"/>
    <n v="0"/>
    <n v="0"/>
    <n v="179080"/>
    <s v="-"/>
    <s v="-"/>
    <s v="-"/>
    <n v="179080"/>
    <s v="-"/>
    <s v="-"/>
    <n v="0"/>
    <n v="0"/>
    <n v="0"/>
    <n v="0"/>
    <n v="0"/>
    <n v="0"/>
    <s v="-"/>
    <s v="FINALIZADO"/>
    <n v="1"/>
    <n v="1"/>
    <s v="-"/>
  </r>
  <r>
    <n v="2764"/>
    <x v="0"/>
    <s v="06. PLAN SANITARIO DE EMERGENCIA"/>
    <s v="-"/>
    <s v="-"/>
    <s v="-"/>
    <s v="MEJORA Y MANTENIMIENTO"/>
    <s v="SISTEMA CLOACAS LA MATANZA"/>
    <s v="EQUIPOS"/>
    <n v="2"/>
    <x v="0"/>
    <n v="356"/>
    <x v="0"/>
    <x v="0"/>
    <n v="5"/>
    <s v="1256107"/>
    <n v="5"/>
    <s v="-"/>
    <n v="11"/>
    <n v="5"/>
    <n v="5"/>
    <n v="7"/>
    <n v="753"/>
    <n v="3"/>
    <n v="8"/>
    <n v="96"/>
    <s v="2"/>
    <s v="SIN P3"/>
    <s v="-"/>
    <s v="LA MATANZA"/>
    <s v="ALDO BONZI"/>
    <s v="PLANTA SUDOESTE II - COLECTORA RICHIERI Y PUENTE 10 - ALDO BONZI"/>
    <d v="2012-05-24T00:00:00"/>
    <d v="2014-01-31T00:00:00"/>
    <n v="175437.47659999999"/>
    <n v="83075.441899999991"/>
    <n v="124.40000000000873"/>
    <n v="258637.31849999999"/>
    <s v="-"/>
    <s v="-"/>
    <s v="-"/>
    <n v="28014.476600000002"/>
    <n v="189482.8419"/>
    <n v="41140"/>
    <n v="0"/>
    <n v="0"/>
    <n v="0"/>
    <n v="0"/>
    <n v="0"/>
    <n v="0"/>
    <s v="-"/>
    <s v="FINALIZADO"/>
    <n v="1"/>
    <n v="1"/>
    <s v="-"/>
  </r>
  <r>
    <n v="2765"/>
    <x v="0"/>
    <s v="06. PLAN SANITARIO DE EMERGENCIA"/>
    <s v="-"/>
    <s v="-"/>
    <s v="-"/>
    <s v="MEJORA Y MANTENIMIENTO"/>
    <s v="SISTEMA CLOACAS LA MATANZA"/>
    <s v="INSTRUMENTACION"/>
    <n v="2"/>
    <x v="0"/>
    <n v="356"/>
    <x v="0"/>
    <x v="0"/>
    <n v="5"/>
    <s v="1256108"/>
    <n v="5"/>
    <s v="-"/>
    <n v="11"/>
    <n v="5"/>
    <n v="5"/>
    <n v="7"/>
    <n v="753"/>
    <n v="3"/>
    <n v="8"/>
    <n v="96"/>
    <s v="2"/>
    <s v="SIN P3"/>
    <s v="-"/>
    <s v="LA MATANZA"/>
    <s v="ALDO BONZI"/>
    <s v="PLANTA SUDOESTE II - COLECTORA RICHIERI Y PUENTE 10 - ALDO BONZI"/>
    <d v="2012-01-02T00:00:00"/>
    <d v="2013-06-30T00:00:00"/>
    <n v="105489.35"/>
    <n v="27400.207999999999"/>
    <n v="-1334.5707000000002"/>
    <n v="131554.98730000001"/>
    <s v="-"/>
    <s v="-"/>
    <s v="-"/>
    <n v="1494.35"/>
    <n v="130060.6373"/>
    <s v="-"/>
    <n v="0"/>
    <n v="0"/>
    <n v="0"/>
    <n v="0"/>
    <n v="0"/>
    <n v="0"/>
    <s v="-"/>
    <s v="FINALIZADO"/>
    <n v="1"/>
    <n v="1"/>
    <s v="-"/>
  </r>
  <r>
    <n v="2766"/>
    <x v="0"/>
    <s v="06. PLAN SANITARIO DE EMERGENCIA"/>
    <s v="-"/>
    <s v="-"/>
    <s v="-"/>
    <s v="MEJORA Y MANTENIMIENTO"/>
    <s v="SISTEMA AGUA AVELLANEDA"/>
    <s v="GESTION AMBIENTAL DE ARENAS WILDE"/>
    <n v="2"/>
    <x v="0"/>
    <n v="356"/>
    <x v="0"/>
    <x v="0"/>
    <n v="5"/>
    <s v="1172001"/>
    <n v="5"/>
    <s v="-"/>
    <n v="11"/>
    <n v="5"/>
    <n v="5"/>
    <n v="7"/>
    <n v="753"/>
    <n v="3"/>
    <n v="8"/>
    <n v="96"/>
    <s v="2"/>
    <s v="SIN P3"/>
    <s v="-"/>
    <s v="AVELLANEDA"/>
    <s v="WILDE"/>
    <s v="LAS FLORES Y VÍAS FFCC"/>
    <d v="2012-09-01T00:00:00"/>
    <d v="2013-03-31T00:00:00"/>
    <n v="13306785"/>
    <n v="0"/>
    <n v="0"/>
    <n v="13306785"/>
    <s v="-"/>
    <s v="-"/>
    <s v="-"/>
    <n v="1518809.0730999999"/>
    <n v="9813192.5891999993"/>
    <n v="1974782.9442"/>
    <n v="0"/>
    <n v="0"/>
    <n v="0"/>
    <n v="0"/>
    <n v="0"/>
    <n v="0"/>
    <s v="-"/>
    <s v="FINALIZADO"/>
    <n v="0.99999997042861966"/>
    <n v="1"/>
    <s v="-"/>
  </r>
  <r>
    <n v="2767"/>
    <x v="0"/>
    <s v="06. PLAN SANITARIO DE EMERGENCIA"/>
    <s v="-"/>
    <s v="-"/>
    <s v="-"/>
    <s v="MEJORA Y MANTENIMIENTO"/>
    <s v="SISTEMA AGUA CABA"/>
    <s v="INSTALACION VALVULAS AGUA - CABALLITO"/>
    <n v="2"/>
    <x v="0"/>
    <n v="356"/>
    <x v="0"/>
    <x v="0"/>
    <n v="5"/>
    <s v="1230552"/>
    <n v="5"/>
    <s v="-"/>
    <n v="11"/>
    <n v="5"/>
    <n v="5"/>
    <n v="7"/>
    <n v="753"/>
    <n v="3"/>
    <n v="8"/>
    <n v="96"/>
    <s v="2"/>
    <s v="SIN P3"/>
    <s v="-"/>
    <s v="CABA"/>
    <s v="CIUDAD AUTÓNOMA DE BUENOS AIRES"/>
    <s v="BARRIO CABALLITO"/>
    <d v="2012-01-01T00:00:00"/>
    <d v="2012-12-31T00:00:00"/>
    <s v="NOTA 3"/>
    <s v="NOTA 3"/>
    <n v="0"/>
    <s v="NOTA 3"/>
    <s v="-"/>
    <s v="-"/>
    <s v="-"/>
    <n v="18229.409599999999"/>
    <n v="1301.5849000000001"/>
    <s v="-"/>
    <n v="0"/>
    <n v="0"/>
    <n v="0"/>
    <n v="0"/>
    <n v="0"/>
    <n v="0"/>
    <s v="-"/>
    <s v="FINALIZADO"/>
    <n v="1"/>
    <n v="1"/>
    <s v="-"/>
  </r>
  <r>
    <n v="2768"/>
    <x v="0"/>
    <s v="06. PLAN SANITARIO DE EMERGENCIA"/>
    <s v="-"/>
    <s v="-"/>
    <s v="-"/>
    <s v="MEJORA Y MANTENIMIENTO"/>
    <s v="SISTEMA CLOACAS CABA"/>
    <s v="RENOVACION BOCA DE REGISTRO NP - CENTRO CONSTITUCION"/>
    <n v="2"/>
    <x v="0"/>
    <n v="356"/>
    <x v="0"/>
    <x v="0"/>
    <n v="5"/>
    <s v="1230656"/>
    <n v="5"/>
    <s v="-"/>
    <n v="11"/>
    <n v="5"/>
    <n v="5"/>
    <n v="7"/>
    <n v="753"/>
    <n v="3"/>
    <n v="8"/>
    <n v="96"/>
    <s v="2"/>
    <s v="SIN P3"/>
    <s v="-"/>
    <s v="CABA"/>
    <s v="CIUDAD AUTÓNOMA DE BUENOS AIRES"/>
    <s v="BARRIO CENTRO"/>
    <d v="2012-01-01T00:00:00"/>
    <d v="2012-12-31T00:00:00"/>
    <s v="NOTA 4"/>
    <s v="NOTA 4"/>
    <n v="0"/>
    <s v="NOTA 4"/>
    <s v="-"/>
    <s v="-"/>
    <s v="-"/>
    <n v="79641.846999999994"/>
    <n v="10646.3907"/>
    <s v="-"/>
    <n v="0"/>
    <n v="0"/>
    <n v="0"/>
    <n v="0"/>
    <n v="0"/>
    <n v="0"/>
    <s v="-"/>
    <s v="FINALIZADO"/>
    <n v="1"/>
    <n v="1"/>
    <s v="-"/>
  </r>
  <r>
    <n v="2769"/>
    <x v="0"/>
    <s v="06. PLAN SANITARIO DE EMERGENCIA"/>
    <s v="-"/>
    <s v="-"/>
    <s v="-"/>
    <s v="MEJORA Y MANTENIMIENTO"/>
    <s v="SISTEMA CLOACAS CABA"/>
    <s v="RENOVACION BOCA DE REGISTRO NP - FLORES"/>
    <n v="2"/>
    <x v="0"/>
    <n v="356"/>
    <x v="0"/>
    <x v="0"/>
    <n v="5"/>
    <s v="1230658"/>
    <n v="5"/>
    <s v="-"/>
    <n v="11"/>
    <n v="5"/>
    <n v="5"/>
    <n v="7"/>
    <n v="753"/>
    <n v="3"/>
    <n v="8"/>
    <n v="96"/>
    <s v="2"/>
    <s v="SIN P3"/>
    <s v="-"/>
    <s v="CABA"/>
    <s v="CIUDAD AUTÓNOMA DE BUENOS AIRES"/>
    <s v="BARRIO FLORES"/>
    <d v="2012-01-01T00:00:00"/>
    <d v="2012-12-31T00:00:00"/>
    <s v="NOTA 4"/>
    <s v="NOTA 4"/>
    <n v="0"/>
    <s v="NOTA 4"/>
    <s v="-"/>
    <s v="-"/>
    <s v="-"/>
    <n v="13616.580400000001"/>
    <s v="-"/>
    <s v="-"/>
    <n v="0"/>
    <n v="0"/>
    <n v="0"/>
    <n v="0"/>
    <n v="0"/>
    <n v="0"/>
    <s v="-"/>
    <s v="FINALIZADO"/>
    <n v="1"/>
    <n v="1"/>
    <s v="-"/>
  </r>
  <r>
    <n v="2770"/>
    <x v="0"/>
    <s v="06. PLAN SANITARIO DE EMERGENCIA"/>
    <s v="-"/>
    <s v="-"/>
    <s v="-"/>
    <s v="EXPANSIÓN DE REDES"/>
    <s v="SISTEMA CLOACAS LOMAS DE ZAMORA"/>
    <s v="PLAN AYSA C+T D.R. SUR- LOMAS DE ZAMORA"/>
    <n v="2"/>
    <x v="0"/>
    <n v="356"/>
    <x v="0"/>
    <x v="0"/>
    <n v="5"/>
    <s v="1048615"/>
    <n v="5"/>
    <s v="-"/>
    <n v="11"/>
    <n v="5"/>
    <n v="5"/>
    <n v="7"/>
    <n v="753"/>
    <n v="3"/>
    <n v="8"/>
    <n v="96"/>
    <s v="2"/>
    <s v="SIN P3"/>
    <s v="-"/>
    <s v="LOMAS DE ZAMORA"/>
    <s v="LOMAS DE ZAMORA"/>
    <s v="BRIGADIER ROSAS M2/ BRIGADIER ROSAS M3"/>
    <d v="2010-02-23T00:00:00"/>
    <d v="2010-10-17T00:00:00"/>
    <n v="79409.72"/>
    <n v="325216.24"/>
    <n v="15195.382200000082"/>
    <n v="419821.34220000007"/>
    <s v="-"/>
    <n v="427678.47070000001"/>
    <n v="12722.5785"/>
    <n v="4865.45"/>
    <s v="-"/>
    <s v="-"/>
    <n v="0"/>
    <n v="0"/>
    <n v="0"/>
    <n v="0"/>
    <n v="0"/>
    <n v="0"/>
    <s v="-"/>
    <s v="FINALIZADO"/>
    <n v="1"/>
    <n v="1"/>
    <s v="-"/>
  </r>
  <r>
    <n v="2771"/>
    <x v="0"/>
    <s v="06. PLAN SANITARIO DE EMERGENCIA"/>
    <s v="-"/>
    <s v="-"/>
    <s v="-"/>
    <s v="NO CORRESPONDE INFORMAR"/>
    <s v="NO CORRESPONDE INFORMAR"/>
    <s v="PLAN AYSA C+T D.R.OESTE MORON"/>
    <n v="2"/>
    <x v="0"/>
    <n v="356"/>
    <x v="0"/>
    <x v="0"/>
    <n v="5"/>
    <s v="1148611"/>
    <n v="77"/>
    <s v="-"/>
    <s v="22 Y RECURSOS PROPIOS"/>
    <n v="5"/>
    <n v="5"/>
    <n v="7"/>
    <n v="753"/>
    <n v="3"/>
    <n v="8"/>
    <n v="2"/>
    <s v="2"/>
    <s v="SIN P3"/>
    <s v="-"/>
    <s v="MORÓN"/>
    <s v="MORÓN"/>
    <s v="CASTELAR NORTE M1"/>
    <d v="2012-11-12T00:00:00"/>
    <d v="2014-02-20T00:00:00"/>
    <n v="485000.44"/>
    <n v="1648991.45"/>
    <n v="2348861"/>
    <n v="4482852.8900000006"/>
    <s v="-"/>
    <s v="-"/>
    <s v="-"/>
    <n v="9541.8179999999993"/>
    <n v="862609.86309999996"/>
    <n v="1406661.9291999999"/>
    <n v="1021289.322"/>
    <n v="929021.25390000001"/>
    <n v="0"/>
    <s v="-"/>
    <n v="0"/>
    <n v="0"/>
    <s v="-"/>
    <s v="FINALIZADO"/>
    <n v="1.0000000745953543"/>
    <n v="1.0000000745953543"/>
    <s v="EN 2018 SE MODIFICA EL CÓDIGO DE ACTIVIDAD DE LA APERTURA PROGRAMÁTICA DE 5 A 77, UG DE 96 A 2 Y FF DE 11 A 22. EL PROYECTO TAMBIÉN SERÁ FINANCIADO CON RECURSOS PROPIOS DE AYSA"/>
  </r>
  <r>
    <n v="2772"/>
    <x v="0"/>
    <s v="06. PLAN SANITARIO DE EMERGENCIA"/>
    <s v="-"/>
    <s v="-"/>
    <s v="-"/>
    <s v="EXPANSIÓN DE REDES"/>
    <s v="SISTEMA AGUA LOMAS DE ZAMORA"/>
    <s v="PLAN AYSA A+T DR SUR LOMAS DE ZAMORA"/>
    <n v="2"/>
    <x v="0"/>
    <n v="356"/>
    <x v="0"/>
    <x v="0"/>
    <n v="5"/>
    <s v="1248415"/>
    <n v="5"/>
    <s v="-"/>
    <n v="11"/>
    <n v="5"/>
    <n v="5"/>
    <n v="7"/>
    <n v="753"/>
    <n v="3"/>
    <n v="8"/>
    <n v="96"/>
    <s v="2"/>
    <s v="SIN P3"/>
    <s v="-"/>
    <s v="LOMAS DE ZAMORA"/>
    <s v="LOMAS DE ZAMORA"/>
    <s v="SANTA CATALINA 1 Y 2 M 2 / VILLA ALBERTINA 1A CANILLAS COMUNITARIAS / VILLA ALBERTINA 1A M1 / VILLA ALBERTINA 1A M20 / VILLA ALBERTINA 1A M5"/>
    <d v="2012-10-04T00:00:00"/>
    <d v="2013-10-02T00:00:00"/>
    <n v="6827334.4500000002"/>
    <n v="1249191.92"/>
    <n v="3547432.9026000025"/>
    <n v="11623959.272600003"/>
    <s v="-"/>
    <s v="-"/>
    <s v="-"/>
    <n v="2572803.5723999999"/>
    <n v="8830995.9959999993"/>
    <n v="215708.92490000001"/>
    <n v="4450.7793000000001"/>
    <n v="0"/>
    <n v="0"/>
    <n v="0"/>
    <n v="0"/>
    <n v="0"/>
    <s v="-"/>
    <s v="FINALIZADO"/>
    <n v="1"/>
    <n v="1"/>
    <s v="-"/>
  </r>
  <r>
    <n v="2773"/>
    <x v="0"/>
    <s v="06. PLAN SANITARIO DE EMERGENCIA"/>
    <s v="-"/>
    <s v="-"/>
    <s v="-"/>
    <s v="EXPANSIÓN DE REDES"/>
    <s v="SISTEMA AGUA EZEIZA"/>
    <s v="PLAN AYSA A+T DR SUR EZEIZA"/>
    <n v="2"/>
    <x v="0"/>
    <n v="356"/>
    <x v="0"/>
    <x v="0"/>
    <n v="5"/>
    <s v="1248416"/>
    <n v="5"/>
    <s v="-"/>
    <n v="11"/>
    <n v="5"/>
    <n v="5"/>
    <n v="7"/>
    <n v="753"/>
    <n v="3"/>
    <n v="8"/>
    <n v="96"/>
    <s v="2"/>
    <s v="SIN P3"/>
    <s v="-"/>
    <s v="EZEIZA"/>
    <s v="EZEIZA"/>
    <s v="EZEIZA CENTRO RESTO 3 M1 / EZEIZA CENTRO RESTO 4 M1"/>
    <d v="2012-11-02T00:00:00"/>
    <d v="2013-11-01T00:00:00"/>
    <n v="2515780.1"/>
    <n v="250147.36"/>
    <n v="1254285.3332000007"/>
    <n v="4020212.7932000007"/>
    <s v="-"/>
    <s v="-"/>
    <s v="-"/>
    <n v="53453.565000000002"/>
    <n v="2113984.6028999998"/>
    <n v="964169.00009999995"/>
    <n v="195241.261"/>
    <n v="261110.1715"/>
    <n v="432254.19269999996"/>
    <n v="0"/>
    <n v="0"/>
    <n v="0"/>
    <s v="-"/>
    <s v="FINALIZADO"/>
    <n v="1"/>
    <n v="1"/>
    <s v="-"/>
  </r>
  <r>
    <n v="2774"/>
    <x v="0"/>
    <s v="06. PLAN SANITARIO DE EMERGENCIA"/>
    <s v="-"/>
    <s v="-"/>
    <s v="-"/>
    <s v="EXPANSIÓN DE REDES"/>
    <s v="SISTEMA AGUA AVELLANEDA"/>
    <s v="PLAN AYSA A+T DR SUR AVELLANEDA"/>
    <n v="2"/>
    <x v="0"/>
    <n v="356"/>
    <x v="0"/>
    <x v="0"/>
    <n v="5"/>
    <s v="1248418"/>
    <n v="5"/>
    <s v="-"/>
    <n v="11"/>
    <n v="5"/>
    <n v="5"/>
    <n v="7"/>
    <n v="753"/>
    <n v="3"/>
    <n v="8"/>
    <n v="96"/>
    <s v="2"/>
    <s v="SIN P3"/>
    <s v="-"/>
    <s v="AVELLANEDA"/>
    <s v="AVELLANEDA"/>
    <s v="TIERRA SANTA-TIERRA VERDE"/>
    <d v="2011-04-05T00:00:00"/>
    <d v="2012-12-15T00:00:00"/>
    <n v="56729.82"/>
    <n v="0"/>
    <n v="-16300.259399999995"/>
    <n v="40429.560600000004"/>
    <s v="-"/>
    <s v="-"/>
    <s v="-"/>
    <n v="7550.4"/>
    <n v="32879.160600000003"/>
    <s v="-"/>
    <n v="0"/>
    <n v="0"/>
    <n v="0"/>
    <n v="0"/>
    <n v="0"/>
    <n v="0"/>
    <s v="-"/>
    <s v="FINALIZADO"/>
    <n v="1"/>
    <n v="1"/>
    <s v="-"/>
  </r>
  <r>
    <n v="2775"/>
    <x v="0"/>
    <s v="06. PLAN SANITARIO DE EMERGENCIA"/>
    <s v="-"/>
    <s v="-"/>
    <s v="-"/>
    <s v="EXPANSIÓN DE REDES"/>
    <s v="SISTEMA AGUA LANÚS"/>
    <s v="PLAN AYSA A+T DR SUR LANUS"/>
    <n v="2"/>
    <x v="0"/>
    <n v="356"/>
    <x v="0"/>
    <x v="0"/>
    <n v="5"/>
    <s v="1248419"/>
    <n v="5"/>
    <s v="-"/>
    <n v="11"/>
    <n v="5"/>
    <n v="5"/>
    <n v="7"/>
    <n v="753"/>
    <n v="3"/>
    <n v="8"/>
    <n v="96"/>
    <s v="2"/>
    <s v="SIN P3"/>
    <s v="-"/>
    <s v="LANÚS"/>
    <s v="LANÚS"/>
    <s v="VILLA BESADA A, B, D"/>
    <d v="2011-11-19T00:00:00"/>
    <d v="2013-05-24T00:00:00"/>
    <n v="40169"/>
    <n v="18613.139999999985"/>
    <n v="83371.354400000011"/>
    <n v="142153.4944"/>
    <s v="-"/>
    <s v="-"/>
    <s v="-"/>
    <n v="140580.4944"/>
    <s v="-"/>
    <n v="1573"/>
    <n v="0"/>
    <n v="0"/>
    <n v="0"/>
    <n v="0"/>
    <n v="0"/>
    <n v="0"/>
    <s v="-"/>
    <s v="FINALIZADO"/>
    <n v="1"/>
    <n v="1"/>
    <s v="-"/>
  </r>
  <r>
    <n v="2776"/>
    <x v="0"/>
    <s v="06. PLAN SANITARIO DE EMERGENCIA"/>
    <s v="-"/>
    <s v="-"/>
    <s v="-"/>
    <s v="EXPANSIÓN DE REDES"/>
    <s v="-"/>
    <s v="PLAN AYSA C+T DR SUR LANUS"/>
    <n v="2"/>
    <x v="0"/>
    <n v="356"/>
    <x v="0"/>
    <x v="0"/>
    <n v="5"/>
    <s v="1248619"/>
    <n v="5"/>
    <s v="-"/>
    <n v="11"/>
    <n v="5"/>
    <n v="5"/>
    <n v="7"/>
    <n v="753"/>
    <n v="3"/>
    <n v="8"/>
    <n v="96"/>
    <s v="2"/>
    <s v="SIN P3"/>
    <s v="-"/>
    <s v="LANÚS"/>
    <s v="LANÚS"/>
    <s v="CIERRE DE MALLA LANUS - MONTE CHINGOLO"/>
    <d v="2012-02-16T00:00:00"/>
    <d v="2010-10-12T00:00:00"/>
    <n v="129376.82"/>
    <n v="69523.889999999985"/>
    <n v="-38214.294999999984"/>
    <n v="160686.41500000001"/>
    <s v="-"/>
    <s v="-"/>
    <s v="-"/>
    <n v="140421.94"/>
    <n v="17541.974999999999"/>
    <n v="2722.5"/>
    <n v="0"/>
    <n v="0"/>
    <n v="0"/>
    <n v="0"/>
    <n v="0"/>
    <n v="0"/>
    <s v="-"/>
    <s v="FINALIZADO"/>
    <n v="1"/>
    <n v="1"/>
    <s v="-"/>
  </r>
  <r>
    <n v="2777"/>
    <x v="0"/>
    <s v="06. PLAN SANITARIO DE EMERGENCIA"/>
    <s v="-"/>
    <s v="-"/>
    <s v="-"/>
    <s v="MEJORA Y MANTENIMIENTO"/>
    <s v="SISTEMA DE AGUA ALMIRANTE BROWN"/>
    <s v="RENOV. REDES DE AGUA POTABLE BID ETAPA 1 REG. SUR 1 8REF. BID 40)"/>
    <n v="2"/>
    <x v="2"/>
    <n v="325"/>
    <x v="0"/>
    <x v="1"/>
    <s v="-"/>
    <s v="1075B21"/>
    <n v="1"/>
    <s v="-"/>
    <n v="22"/>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n v="17012934.262499999"/>
    <n v="3320871.0700000003"/>
    <n v="0"/>
    <n v="20333805.3325"/>
    <s v="-"/>
    <n v="3034713.62"/>
    <n v="10697784.48"/>
    <n v="731031.97"/>
    <n v="726284.41"/>
    <s v="-"/>
    <n v="0"/>
    <n v="0"/>
    <n v="0"/>
    <n v="0"/>
    <n v="0"/>
    <n v="0"/>
    <s v="-"/>
    <s v="FINALIZADO"/>
    <n v="1.0000000449005972"/>
    <n v="1"/>
    <s v="-"/>
  </r>
  <r>
    <n v="2778"/>
    <x v="0"/>
    <s v="06. PLAN SANITARIO DE EMERGENCIA"/>
    <s v="-"/>
    <s v="-"/>
    <s v="-"/>
    <s v="MEJORA Y MANTENIMIENTO"/>
    <s v="-"/>
    <s v="RENOV. REDES DE AGUA POTABLE BID ETAPA 1 REG. SUR 4 8REF. BID 43)"/>
    <n v="2"/>
    <x v="2"/>
    <n v="325"/>
    <x v="0"/>
    <x v="1"/>
    <s v="-"/>
    <s v="1075B23"/>
    <n v="1"/>
    <s v="-"/>
    <n v="22"/>
    <n v="5"/>
    <n v="5"/>
    <n v="7"/>
    <n v="753"/>
    <n v="3"/>
    <n v="8"/>
    <n v="6"/>
    <s v="2"/>
    <s v="SA643000"/>
    <s v="-"/>
    <s v="AVELLANEDA - LOMAS DE ZAMORA "/>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7-29T00:00:00"/>
    <d v="2014-03-31T00:00:00"/>
    <n v="5853578.0621999986"/>
    <n v="-1832956.9081999999"/>
    <n v="0"/>
    <n v="4020621.1539999987"/>
    <s v="-"/>
    <n v="1888569.94"/>
    <n v="765613.56"/>
    <n v="668645.1"/>
    <s v="-"/>
    <s v="-"/>
    <n v="0"/>
    <n v="0"/>
    <n v="0"/>
    <n v="0"/>
    <n v="0"/>
    <n v="0"/>
    <s v="-"/>
    <s v="FINALIZADO"/>
    <n v="1.0000003611382287"/>
    <n v="1"/>
    <s v="-"/>
  </r>
  <r>
    <n v="2779"/>
    <x v="0"/>
    <s v="06. PLAN SANITARIO DE EMERGENCIA"/>
    <s v="-"/>
    <s v="-"/>
    <s v="-"/>
    <s v="MEJORA Y MANTENIMIENTO"/>
    <s v="SISTEMA AGUA AVELLANEDA"/>
    <s v="RENOV. DE RED SECUND. DE AGUA AVELL. CENTRO D.R.SUDESTE (REF 43C)"/>
    <n v="2"/>
    <x v="2"/>
    <n v="325"/>
    <x v="0"/>
    <x v="1"/>
    <s v="-"/>
    <s v="1075B88"/>
    <n v="1"/>
    <s v="-"/>
    <n v="22"/>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n v="5688790.7999999998"/>
    <n v="1333802.9044999992"/>
    <n v="0"/>
    <n v="7022593.7044999991"/>
    <s v="-"/>
    <s v="-"/>
    <n v="3733764.93"/>
    <n v="1119352.71"/>
    <s v="-"/>
    <s v="-"/>
    <n v="0"/>
    <n v="0"/>
    <n v="0"/>
    <n v="0"/>
    <n v="0"/>
    <n v="0"/>
    <s v="-"/>
    <s v="FINALIZADO"/>
    <n v="1.0000000068920407"/>
    <n v="1"/>
    <s v="-"/>
  </r>
  <r>
    <n v="2780"/>
    <x v="0"/>
    <s v="06. PLAN SANITARIO DE EMERGENCIA"/>
    <s v="-"/>
    <s v="-"/>
    <s v="-"/>
    <s v="MEJORA Y MANTENIMIENTO"/>
    <s v="SISTEMA AGUA CABA"/>
    <s v="TABLERO DE CALIDAD PROVISION DE NUEVOS EQUIPOS - REF. 56"/>
    <n v="2"/>
    <x v="2"/>
    <n v="325"/>
    <x v="0"/>
    <x v="1"/>
    <s v="-"/>
    <s v="1175B19"/>
    <n v="1"/>
    <s v="-"/>
    <n v="22"/>
    <n v="5"/>
    <n v="5"/>
    <n v="7"/>
    <n v="753"/>
    <n v="3"/>
    <n v="8"/>
    <n v="6"/>
    <s v="2"/>
    <s v="SIN P3"/>
    <s v="-"/>
    <s v="CABA"/>
    <s v="PALERMO"/>
    <s v="AV. DE LOS OMBÚES 209"/>
    <s v="OC24980 01/07/2011 - OC27214/27222/27225 06/01/2012"/>
    <d v="2015-10-22T00:00:00"/>
    <n v="2097445.8199999998"/>
    <n v="0"/>
    <n v="0"/>
    <n v="2097445.8199999998"/>
    <s v="-"/>
    <s v="-"/>
    <n v="1034874.74"/>
    <n v="680133.08"/>
    <s v="-"/>
    <s v="-"/>
    <n v="10800"/>
    <n v="0"/>
    <n v="0"/>
    <n v="0"/>
    <n v="0"/>
    <n v="0"/>
    <s v="-"/>
    <s v="FINALIZADO"/>
    <n v="0.99560496022729217"/>
    <n v="1"/>
    <s v="-"/>
  </r>
  <r>
    <n v="2781"/>
    <x v="0"/>
    <s v="06. PLAN SANITARIO DE EMERGENCIA"/>
    <s v="-"/>
    <s v="-"/>
    <s v="-"/>
    <s v="MEJORA Y MANTENIMIENTO"/>
    <s v="SISTEMA AGUA CABA"/>
    <s v="TRANSFORMADORES: PROVISION DE NUEVOS TRANSFORMADORES PARA ETP (REF. 57)"/>
    <n v="2"/>
    <x v="2"/>
    <n v="325"/>
    <x v="0"/>
    <x v="1"/>
    <s v="-"/>
    <s v="1175B22"/>
    <n v="1"/>
    <s v="-"/>
    <n v="22"/>
    <n v="5"/>
    <n v="5"/>
    <n v="7"/>
    <n v="753"/>
    <n v="3"/>
    <n v="8"/>
    <n v="6"/>
    <s v="2"/>
    <s v="SIN P3"/>
    <s v="-"/>
    <s v="CABA"/>
    <s v="PALERMO"/>
    <s v="AV. DE LOS OMBÚES 209"/>
    <d v="2012-04-04T00:00:00"/>
    <d v="2015-12-18T00:00:00"/>
    <n v="8788466.2887999993"/>
    <n v="0"/>
    <n v="0"/>
    <n v="8788466.2887999993"/>
    <s v="-"/>
    <s v="-"/>
    <s v="-"/>
    <n v="696582.33"/>
    <n v="6303740.9500000002"/>
    <s v="-"/>
    <n v="262872"/>
    <n v="0"/>
    <n v="0"/>
    <n v="0"/>
    <n v="0"/>
    <n v="0"/>
    <s v="-"/>
    <s v="FINALIZADO"/>
    <n v="1.0000000000000002"/>
    <n v="1"/>
    <s v="-"/>
  </r>
  <r>
    <n v="2782"/>
    <x v="0"/>
    <s v="06. PLAN SANITARIO DE EMERGENCIA"/>
    <s v="-"/>
    <s v="-"/>
    <s v="-"/>
    <s v="MEJORA Y MANTENIMIENTO"/>
    <s v="SISTEMA AGUA CABA"/>
    <s v="AGUA CRUDA: RENOVACION DE EQUIPOS DE BOMBEO"/>
    <n v="2"/>
    <x v="2"/>
    <n v="325"/>
    <x v="0"/>
    <x v="1"/>
    <s v="-"/>
    <s v="1175B24"/>
    <n v="1"/>
    <s v="-"/>
    <n v="22"/>
    <n v="5"/>
    <n v="5"/>
    <n v="7"/>
    <n v="753"/>
    <n v="3"/>
    <n v="8"/>
    <n v="6"/>
    <s v="2"/>
    <s v="RP385000"/>
    <s v="-"/>
    <s v="CABA"/>
    <s v="PALERMO"/>
    <s v="AV. DE LOS OMBÚES 209"/>
    <d v="2011-09-15T00:00:00"/>
    <d v="2013-10-20T00:00:00"/>
    <n v="19209577.640000001"/>
    <n v="0"/>
    <n v="0"/>
    <n v="19209577.640000001"/>
    <s v="-"/>
    <s v="-"/>
    <n v="6264144.2599999998"/>
    <n v="6711286"/>
    <n v="2898460.2"/>
    <n v="1793.52"/>
    <n v="0"/>
    <n v="0"/>
    <n v="0"/>
    <n v="0"/>
    <n v="0"/>
    <n v="0"/>
    <s v="-"/>
    <s v="FINALIZADO"/>
    <n v="1.0163316944328193"/>
    <n v="1"/>
    <s v="EL AVANCE ECONÓMICO SUPERA EL 100% POR CONTENER ACTIVACIÓN DE MANO DE OBRA, PAGO DE SELLADOS Y SEGUROS."/>
  </r>
  <r>
    <n v="2783"/>
    <x v="0"/>
    <s v="06. PLAN SANITARIO DE EMERGENCIA"/>
    <s v="-"/>
    <s v="-"/>
    <s v="-"/>
    <s v="MEJORA Y MANTENIMIENTO"/>
    <s v="SISTEMA AGUA CABA"/>
    <s v="DECANTACIÓN I: MEJORAS EN EL SISTEMA DE AGUA CRUDA Y DECANTADORES"/>
    <n v="2"/>
    <x v="2"/>
    <n v="325"/>
    <x v="0"/>
    <x v="1"/>
    <s v="-"/>
    <s v="1175B25"/>
    <n v="1"/>
    <s v="-"/>
    <n v="22"/>
    <n v="5"/>
    <n v="5"/>
    <n v="7"/>
    <n v="753"/>
    <n v="3"/>
    <n v="8"/>
    <n v="6"/>
    <s v="2"/>
    <s v="CAE00300"/>
    <s v="-"/>
    <s v="CABA"/>
    <s v="PALERMO"/>
    <s v="AV. DE LOS OMBÚES 209"/>
    <d v="2011-10-03T00:00:00"/>
    <d v="2012-12-05T00:00:00"/>
    <n v="16309764.748199999"/>
    <n v="956514.65579999983"/>
    <n v="0"/>
    <n v="17266279.403999999"/>
    <s v="-"/>
    <s v="-"/>
    <n v="1907443.7"/>
    <n v="11571700.720000001"/>
    <s v="-"/>
    <s v="-"/>
    <n v="0"/>
    <n v="0"/>
    <n v="0"/>
    <n v="0"/>
    <n v="0"/>
    <n v="0"/>
    <s v="-"/>
    <s v="FINALIZADO"/>
    <n v="1.000576138070469"/>
    <n v="1"/>
    <s v="-"/>
  </r>
  <r>
    <n v="2784"/>
    <x v="0"/>
    <s v="06. PLAN SANITARIO DE EMERGENCIA"/>
    <s v="-"/>
    <s v="-"/>
    <s v="-"/>
    <s v="MEJORA Y MANTENIMIENTO"/>
    <s v="SISTEMA AGUA CABA"/>
    <s v="FILTRACION I"/>
    <n v="2"/>
    <x v="2"/>
    <n v="325"/>
    <x v="0"/>
    <x v="1"/>
    <s v="-"/>
    <s v="1175B28"/>
    <n v="1"/>
    <s v="-"/>
    <n v="22"/>
    <n v="5"/>
    <n v="5"/>
    <n v="7"/>
    <n v="753"/>
    <n v="3"/>
    <n v="8"/>
    <n v="6"/>
    <s v="2"/>
    <s v="CAE00100"/>
    <s v="-"/>
    <s v="CABA"/>
    <s v="PALERMO"/>
    <s v="AV. DE LOS OMBÚES 209"/>
    <d v="2011-10-06T00:00:00"/>
    <d v="2014-01-31T00:00:00"/>
    <n v="45043122.252699994"/>
    <n v="7221758.2888000011"/>
    <n v="0"/>
    <n v="52264880.541499995"/>
    <s v="-"/>
    <s v="-"/>
    <n v="8267355.1600000001"/>
    <n v="22052860.25"/>
    <n v="9279990.8100000005"/>
    <s v="-"/>
    <n v="0"/>
    <n v="0"/>
    <n v="0"/>
    <n v="0"/>
    <n v="0"/>
    <n v="0"/>
    <s v="-"/>
    <s v="FINALIZADO"/>
    <n v="1.0099243299367755"/>
    <n v="1"/>
    <s v="EL AVANCE ECONÓMICO SUPERA EL 100% POR CONTENER ACTIVACIÓN DE MANO DE OBRA, PAGO DE SELLADOS Y SEGUROS."/>
  </r>
  <r>
    <n v="2785"/>
    <x v="0"/>
    <s v="06. PLAN SANITARIO DE EMERGENCIA"/>
    <s v="-"/>
    <s v="-"/>
    <s v="-"/>
    <s v="MEJORA Y MANTENIMIENTO"/>
    <s v="SISTEMA AGUA CABA"/>
    <s v="PROYECTOS ELECTRICOS: RENOVACION EN TABLEROS, MOTORES Y SET. PSM"/>
    <n v="2"/>
    <x v="2"/>
    <n v="325"/>
    <x v="0"/>
    <x v="1"/>
    <s v="-"/>
    <s v="1175B33"/>
    <n v="1"/>
    <s v="-"/>
    <n v="22"/>
    <n v="5"/>
    <n v="5"/>
    <n v="7"/>
    <n v="753"/>
    <n v="3"/>
    <n v="8"/>
    <n v="6"/>
    <s v="2"/>
    <s v="CAE00200"/>
    <s v="-"/>
    <s v="CABA"/>
    <s v="PALERMO"/>
    <s v="AV. DE LOS OMBÚES 209"/>
    <d v="2011-10-11T00:00:00"/>
    <d v="2014-10-30T00:00:00"/>
    <n v="21094462.399999999"/>
    <n v="503464.52"/>
    <n v="0"/>
    <n v="21597926.919999998"/>
    <s v="-"/>
    <s v="-"/>
    <n v="3166759.76"/>
    <n v="4738802.43"/>
    <n v="7030122.6600000001"/>
    <n v="1064060.55"/>
    <n v="428948.93"/>
    <n v="-144463"/>
    <n v="0"/>
    <n v="0"/>
    <n v="0"/>
    <n v="0"/>
    <s v="-"/>
    <s v="FINALIZADO"/>
    <n v="1.0503878142578695"/>
    <n v="1"/>
    <s v="EL AVANCE ECONÓMICO SUPERA EL 100% POR CONTENER ACTIVACIÓN DE MANO DE OBRA Y PAGO DE SELLADOS."/>
  </r>
  <r>
    <n v="2786"/>
    <x v="0"/>
    <s v="06. PLAN SANITARIO DE EMERGENCIA"/>
    <s v="-"/>
    <s v="-"/>
    <s v="-"/>
    <s v="MEJORA Y MANTENIMIENTO"/>
    <s v="SISTEMA AGUA CABA"/>
    <s v="PROYECTOS ELECTRICOS III"/>
    <n v="2"/>
    <x v="2"/>
    <n v="325"/>
    <x v="0"/>
    <x v="1"/>
    <s v="-"/>
    <s v="1175B35"/>
    <n v="1"/>
    <s v="-"/>
    <n v="22"/>
    <n v="5"/>
    <n v="5"/>
    <n v="7"/>
    <n v="753"/>
    <n v="3"/>
    <n v="8"/>
    <n v="6"/>
    <s v="2"/>
    <s v="CAE00800"/>
    <s v="-"/>
    <s v="CABA"/>
    <s v="PALERMO"/>
    <s v="AV. DE LOS OMBÚES 209"/>
    <d v="2011-10-11T00:00:00"/>
    <d v="2014-10-02T00:00:00"/>
    <n v="21390637.8752"/>
    <n v="4239183.68"/>
    <n v="0"/>
    <n v="25629821.555199999"/>
    <s v="-"/>
    <s v="-"/>
    <n v="1838534.16"/>
    <n v="10287511.470000001"/>
    <n v="5149914.0599999996"/>
    <n v="3905710.93"/>
    <n v="0"/>
    <n v="0"/>
    <n v="0"/>
    <n v="0"/>
    <n v="0"/>
    <n v="0"/>
    <s v="-"/>
    <s v="FINALIZADO"/>
    <n v="1.0259692991567066"/>
    <n v="1"/>
    <s v="EL AVANCE ECONÓMICO SUPERA EL 100% POR CONTENER ACTIVACIÓN DE MANO DE OBRA, PAGO DE SELLADOS Y SEGUROS."/>
  </r>
  <r>
    <n v="2787"/>
    <x v="0"/>
    <s v="06. PLAN SANITARIO DE EMERGENCIA"/>
    <s v="-"/>
    <s v="-"/>
    <s v="-"/>
    <s v="MEJORA Y MANTENIMIENTO"/>
    <s v="SISTEMA AGUA CABA"/>
    <s v="REMODELACION CAMARA ENLACE"/>
    <n v="2"/>
    <x v="2"/>
    <n v="325"/>
    <x v="0"/>
    <x v="1"/>
    <s v="-"/>
    <s v="1175B51"/>
    <n v="1"/>
    <s v="-"/>
    <n v="22"/>
    <n v="5"/>
    <n v="5"/>
    <n v="7"/>
    <n v="753"/>
    <n v="3"/>
    <n v="8"/>
    <n v="6"/>
    <s v="2"/>
    <s v="SIN P3"/>
    <s v="-"/>
    <s v="CABA"/>
    <s v="PALERMO"/>
    <s v="AV. DE LOS OMBÚES 209"/>
    <d v="2011-09-02T00:00:00"/>
    <d v="2011-10-04T00:00:00"/>
    <n v="107851.26879999999"/>
    <n v="0"/>
    <n v="0"/>
    <n v="107851.26879999999"/>
    <s v="-"/>
    <s v="-"/>
    <s v="-"/>
    <n v="89133.49"/>
    <s v="-"/>
    <s v="-"/>
    <n v="0"/>
    <n v="0"/>
    <n v="0"/>
    <n v="0"/>
    <n v="0"/>
    <n v="0"/>
    <s v="-"/>
    <s v="FINALIZADO"/>
    <n v="1.0000023560223523"/>
    <n v="1"/>
    <s v="-"/>
  </r>
  <r>
    <n v="2789"/>
    <x v="0"/>
    <s v="06. PLAN SANITARIO DE EMERGENCIA"/>
    <s v="-"/>
    <s v="-"/>
    <s v="-"/>
    <s v="MEJORA Y MANTENIMIENTO"/>
    <s v="SISTEMA AGUA CABA"/>
    <s v="TABLEROS CALIDAD: INSTALACION DE NUEVOS EQUIPAMIENTOS"/>
    <n v="2"/>
    <x v="2"/>
    <n v="325"/>
    <x v="0"/>
    <x v="1"/>
    <s v="-"/>
    <s v="1275B08"/>
    <n v="1"/>
    <s v="-"/>
    <n v="22"/>
    <n v="5"/>
    <n v="5"/>
    <n v="7"/>
    <n v="753"/>
    <n v="3"/>
    <n v="8"/>
    <n v="6"/>
    <s v="2"/>
    <s v="CAE00900"/>
    <s v="-"/>
    <s v="CABA"/>
    <s v="PALERMO"/>
    <s v="AV. DE LOS OMBÚES 209"/>
    <d v="2012-05-02T00:00:00"/>
    <d v="2014-11-30T00:00:00"/>
    <n v="3536473.0016000001"/>
    <n v="1649639.15"/>
    <n v="0"/>
    <n v="5186112.1515999995"/>
    <s v="-"/>
    <s v="-"/>
    <s v="-"/>
    <n v="358769.54"/>
    <n v="1014780.45"/>
    <n v="2321011.7999999998"/>
    <n v="-18130.899999999998"/>
    <n v="0"/>
    <n v="-0.01"/>
    <n v="0"/>
    <n v="0"/>
    <n v="0"/>
    <s v="-"/>
    <s v="FINALIZADO"/>
    <n v="1.0661331589202496"/>
    <n v="1"/>
    <s v="EL AVANCE ECONÓMICO SUPERA EL 100% POR CONTENER ACTIVACIÓN DE MANO DE OBRA, PAGO DE SELLADOS Y SEGUROS."/>
  </r>
  <r>
    <n v="2790"/>
    <x v="0"/>
    <s v="06. PLAN SANITARIO DE EMERGENCIA"/>
    <s v="-"/>
    <s v="-"/>
    <s v="-"/>
    <s v="MEJORA Y MANTENIMIENTO"/>
    <s v="SISTEMA DE AGUA ALMIRANTE BROWN"/>
    <s v="RENOV. REDES DE AGUA POTABLE BID ETAPA 1 REG. SUR 1 8REF. BID 40)"/>
    <n v="2"/>
    <x v="0"/>
    <n v="356"/>
    <x v="0"/>
    <x v="0"/>
    <s v="-"/>
    <s v="1075B21"/>
    <n v="0"/>
    <s v="-"/>
    <n v="11"/>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s v="Ver aporte BID"/>
    <s v="Ver aporte BID"/>
    <n v="0"/>
    <s v="Ver aporte BID"/>
    <s v="-"/>
    <n v="637289.8602"/>
    <n v="2246534.7407999998"/>
    <n v="153516.71369999999"/>
    <n v="152519.7261"/>
    <s v="-"/>
    <n v="0"/>
    <n v="0"/>
    <n v="0"/>
    <n v="0"/>
    <n v="0"/>
    <n v="0"/>
    <s v="-"/>
    <s v="FINALIZADO"/>
    <n v="1.0000000449005972"/>
    <n v="1"/>
    <s v="-"/>
  </r>
  <r>
    <n v="2791"/>
    <x v="0"/>
    <s v="06. PLAN SANITARIO DE EMERGENCIA"/>
    <s v="-"/>
    <s v="-"/>
    <s v="-"/>
    <s v="MEJORA Y MANTENIMIENTO"/>
    <s v="-"/>
    <s v="RENOV. REDES DE AGUA POTABLE BID ETAPA 1 REG. SUR 4 8REF. BID 43)"/>
    <n v="2"/>
    <x v="0"/>
    <n v="356"/>
    <x v="0"/>
    <x v="0"/>
    <s v="-"/>
    <s v="1075B23"/>
    <n v="0"/>
    <s v="-"/>
    <n v="11"/>
    <n v="5"/>
    <n v="5"/>
    <n v="7"/>
    <n v="753"/>
    <n v="3"/>
    <n v="8"/>
    <n v="6"/>
    <s v="2"/>
    <s v="SA643000"/>
    <s v="-"/>
    <s v="AVELLANEDA - LOMAS DE ZAMORA "/>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7-29T00:00:00"/>
    <d v="2014-03-31T00:00:00"/>
    <s v="Ver aporte BID"/>
    <s v="Ver aporte BID"/>
    <n v="0"/>
    <s v="Ver aporte BID"/>
    <s v="-"/>
    <n v="396599.6874"/>
    <n v="160778.84760000001"/>
    <n v="140415.47099999999"/>
    <s v="-"/>
    <s v="-"/>
    <n v="0"/>
    <n v="0"/>
    <n v="0"/>
    <n v="0"/>
    <n v="0"/>
    <n v="0"/>
    <s v="-"/>
    <s v="FINALIZADO"/>
    <n v="1.0000003611382287"/>
    <n v="1"/>
    <s v="-"/>
  </r>
  <r>
    <n v="2794"/>
    <x v="0"/>
    <s v="06. PLAN SANITARIO DE EMERGENCIA"/>
    <s v="-"/>
    <s v="-"/>
    <s v="-"/>
    <s v="MEJORA Y MANTENIMIENTO"/>
    <s v="-"/>
    <s v="RENOV. REDES DE AGUA POTABLE BID ETAPA 1 REG. OESTE"/>
    <n v="2"/>
    <x v="0"/>
    <n v="356"/>
    <x v="0"/>
    <x v="0"/>
    <s v="-"/>
    <s v="1075B78"/>
    <n v="0"/>
    <s v="-"/>
    <n v="11"/>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s v="Ver aporte BID"/>
    <s v="Ver aporte BID"/>
    <n v="0"/>
    <s v="Ver aporte BID"/>
    <s v="-"/>
    <n v="473423.32799999998"/>
    <n v="944851.18980000005"/>
    <n v="65383.258500000004"/>
    <s v="-"/>
    <s v="-"/>
    <n v="0"/>
    <n v="0"/>
    <n v="0"/>
    <n v="0"/>
    <n v="0"/>
    <n v="0"/>
    <s v="-"/>
    <s v="FINALIZADO"/>
    <n v="1.000164664226151"/>
    <n v="1"/>
    <s v="-"/>
  </r>
  <r>
    <n v="2795"/>
    <x v="0"/>
    <s v="06. PLAN SANITARIO DE EMERGENCIA"/>
    <s v="-"/>
    <s v="-"/>
    <s v="-"/>
    <s v="MEJORA Y MANTENIMIENTO"/>
    <s v="SISTEMA AGUA CABA"/>
    <s v="RENOV. REDES DE AGUA POTABLE BID ETAPA 1 REG. CAPITAL 1"/>
    <n v="2"/>
    <x v="0"/>
    <n v="356"/>
    <x v="0"/>
    <x v="0"/>
    <s v="-"/>
    <s v="1075B80"/>
    <n v="0"/>
    <s v="-"/>
    <n v="11"/>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s v="Ver aporte BID"/>
    <s v="Ver aporte BID"/>
    <n v="0"/>
    <s v="Ver aporte BID"/>
    <s v="-"/>
    <n v="248665.62"/>
    <n v="645195.27450000006"/>
    <n v="1172685.4986"/>
    <n v="804054.41130000004"/>
    <n v="243911.22"/>
    <n v="55213.699800000002"/>
    <n v="0"/>
    <n v="0"/>
    <n v="0"/>
    <n v="0"/>
    <n v="0"/>
    <s v="-"/>
    <s v="FINALIZADO"/>
    <n v="1.0175044384041392"/>
    <n v="1"/>
    <s v="EL AVANCE ECONÓMICO SUPERA EL 100% POR CONTENER ACTIVACIÓN DE MANO DE OBRA, PAGO DE SELLADOS Y SEGUROS."/>
  </r>
  <r>
    <n v="2796"/>
    <x v="0"/>
    <s v="06. PLAN SANITARIO DE EMERGENCIA"/>
    <s v="-"/>
    <s v="-"/>
    <s v="-"/>
    <s v="MEJORA Y MANTENIMIENTO"/>
    <s v="SISTEMA AGUA CABA"/>
    <s v="RENOV. REDES DE AGUA POTABLE BID ETAPA 1 REG. CAPITAL 2 (REF BID 39)"/>
    <n v="2"/>
    <x v="0"/>
    <n v="356"/>
    <x v="0"/>
    <x v="0"/>
    <s v="-"/>
    <s v="1075B81"/>
    <n v="0"/>
    <s v="-"/>
    <n v="11"/>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s v="Ver aporte BID"/>
    <s v="Ver aporte BID"/>
    <n v="0"/>
    <s v="Ver aporte BID"/>
    <s v="-"/>
    <n v="304286.64"/>
    <n v="812915.21849999996"/>
    <n v="1308511.1403000001"/>
    <n v="270026.1249"/>
    <s v="-"/>
    <n v="416928.81299999997"/>
    <n v="0"/>
    <n v="0"/>
    <n v="0"/>
    <n v="0"/>
    <n v="0"/>
    <s v="-"/>
    <s v="FINALIZADO"/>
    <n v="1.0107030112632664"/>
    <n v="1"/>
    <s v="EL AVANCE ECONÓMICO SUPERA EL 100% POR CONTENER ACTIVACIÓN DE MANO DE OBRA, PAGO DE SELLADOS Y SEGUROS."/>
  </r>
  <r>
    <n v="2797"/>
    <x v="0"/>
    <s v="06. PLAN SANITARIO DE EMERGENCIA"/>
    <s v="-"/>
    <s v="-"/>
    <s v="-"/>
    <s v="MEJORA Y MANTENIMIENTO"/>
    <s v="SISTEMA AGUA AVELLANEDA"/>
    <s v="RENOV. DE RED SECUND. DE AGUA AVELL. CENTRO D.R.SUDESTE (REF 43C)"/>
    <n v="2"/>
    <x v="0"/>
    <n v="356"/>
    <x v="0"/>
    <x v="0"/>
    <s v="-"/>
    <s v="1075B88"/>
    <n v="0"/>
    <s v="-"/>
    <n v="11"/>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s v="Ver aporte BID"/>
    <s v="Ver aporte BID"/>
    <n v="0"/>
    <s v="Ver aporte BID"/>
    <s v="-"/>
    <n v="102912.33960000001"/>
    <n v="784090.63529999997"/>
    <n v="235064.06909999999"/>
    <s v="-"/>
    <s v="-"/>
    <n v="0"/>
    <n v="0"/>
    <n v="0"/>
    <n v="0"/>
    <n v="0"/>
    <n v="0"/>
    <s v="-"/>
    <s v="FINALIZADO"/>
    <n v="1.0000000068920407"/>
    <n v="1"/>
    <s v="-"/>
  </r>
  <r>
    <n v="2798"/>
    <x v="0"/>
    <s v="06. PLAN SANITARIO DE EMERGENCIA"/>
    <s v="-"/>
    <s v="-"/>
    <s v="-"/>
    <s v="MEJORA Y MANTENIMIENTO"/>
    <s v="SISTEMA AGUA CABA"/>
    <s v="TABLERO DE CALIDAD PROVISION DE NUEVOS EQUIPOS - REF. 56"/>
    <n v="2"/>
    <x v="0"/>
    <n v="356"/>
    <x v="0"/>
    <x v="0"/>
    <s v="-"/>
    <s v="1175B19"/>
    <n v="0"/>
    <s v="-"/>
    <n v="11"/>
    <n v="5"/>
    <n v="5"/>
    <n v="7"/>
    <n v="753"/>
    <n v="3"/>
    <n v="8"/>
    <n v="6"/>
    <s v="2"/>
    <s v="SIN P3"/>
    <s v="-"/>
    <s v="CABA"/>
    <s v="PALERMO"/>
    <s v="AV. DE LOS OMBÚES 209"/>
    <s v="OC24980 01/07/2011 - OC27214/27222/27225 06/01/2012"/>
    <d v="2015-10-22T00:00:00"/>
    <s v="Ver aporte BID"/>
    <s v="Ver aporte BID"/>
    <n v="0"/>
    <s v="Ver aporte BID"/>
    <s v="-"/>
    <s v="-"/>
    <n v="217323.6954"/>
    <n v="142827.94680000001"/>
    <s v="-"/>
    <s v="-"/>
    <n v="2268"/>
    <n v="0"/>
    <n v="0"/>
    <n v="0"/>
    <n v="0"/>
    <n v="0"/>
    <s v="-"/>
    <s v="FINALIZADO"/>
    <n v="0.99560496022729217"/>
    <n v="1"/>
    <s v="-"/>
  </r>
  <r>
    <n v="2799"/>
    <x v="0"/>
    <s v="06. PLAN SANITARIO DE EMERGENCIA"/>
    <s v="-"/>
    <s v="-"/>
    <s v="-"/>
    <s v="MEJORA Y MANTENIMIENTO"/>
    <s v="SISTEMA AGUA CABA"/>
    <s v="TRANSFORMADORES: PROVISION DE NUEVOS TRANSFORMADORES PARA ETP (REF. 57)"/>
    <n v="2"/>
    <x v="0"/>
    <n v="356"/>
    <x v="0"/>
    <x v="0"/>
    <s v="-"/>
    <s v="1175B22"/>
    <n v="0"/>
    <s v="-"/>
    <n v="11"/>
    <n v="5"/>
    <n v="5"/>
    <n v="7"/>
    <n v="753"/>
    <n v="3"/>
    <n v="8"/>
    <n v="6"/>
    <s v="2"/>
    <s v="SIN P3"/>
    <s v="-"/>
    <s v="CABA"/>
    <s v="PALERMO"/>
    <s v="AV. DE LOS OMBÚES 209"/>
    <d v="2012-04-04T00:00:00"/>
    <d v="2015-12-18T00:00:00"/>
    <s v="Ver aporte BID"/>
    <s v="Ver aporte BID"/>
    <n v="0"/>
    <s v="Ver aporte BID"/>
    <s v="-"/>
    <s v="-"/>
    <s v="-"/>
    <n v="146282.2893"/>
    <n v="1323785.5995"/>
    <s v="-"/>
    <n v="55203.119999999995"/>
    <n v="0"/>
    <n v="0"/>
    <n v="0"/>
    <n v="0"/>
    <n v="0"/>
    <s v="-"/>
    <s v="FINALIZADO"/>
    <n v="1.0000000000000002"/>
    <n v="1"/>
    <s v="-"/>
  </r>
  <r>
    <n v="2800"/>
    <x v="0"/>
    <s v="06. PLAN SANITARIO DE EMERGENCIA"/>
    <s v="-"/>
    <s v="-"/>
    <s v="-"/>
    <s v="MEJORA Y MANTENIMIENTO"/>
    <s v="SISTEMA AGUA CABA"/>
    <s v="AGUA CRUDA: RENOVACION DE EQUIPOS DE BOMBEO"/>
    <n v="2"/>
    <x v="0"/>
    <n v="356"/>
    <x v="0"/>
    <x v="0"/>
    <s v="-"/>
    <s v="1175B24"/>
    <n v="0"/>
    <s v="-"/>
    <n v="11"/>
    <n v="5"/>
    <n v="5"/>
    <n v="7"/>
    <n v="753"/>
    <n v="3"/>
    <n v="8"/>
    <n v="6"/>
    <s v="2"/>
    <s v="RP385000"/>
    <s v="-"/>
    <s v="CABA"/>
    <s v="PALERMO"/>
    <s v="AV. DE LOS OMBÚES 209"/>
    <d v="2011-09-15T00:00:00"/>
    <d v="2013-10-20T00:00:00"/>
    <s v="Ver aporte BID"/>
    <s v="Ver aporte BID"/>
    <n v="0"/>
    <s v="Ver aporte BID"/>
    <s v="-"/>
    <s v="-"/>
    <n v="1315470.2945999999"/>
    <n v="1409370.06"/>
    <n v="608676.64199999999"/>
    <n v="376.63920000000002"/>
    <n v="0"/>
    <n v="0"/>
    <n v="0"/>
    <n v="0"/>
    <n v="0"/>
    <n v="0"/>
    <s v="-"/>
    <s v="FINALIZADO"/>
    <n v="1.0163316944328193"/>
    <n v="1"/>
    <s v="EL AVANCE ECONÓMICO SUPERA EL 100% POR CONTENER ACTIVACIÓN DE MANO DE OBRA, PAGO DE SELLADOS Y SEGUROS."/>
  </r>
  <r>
    <n v="2801"/>
    <x v="0"/>
    <s v="06. PLAN SANITARIO DE EMERGENCIA"/>
    <s v="-"/>
    <s v="-"/>
    <s v="-"/>
    <s v="MEJORA Y MANTENIMIENTO"/>
    <s v="SISTEMA AGUA CABA"/>
    <s v="DECANTACIÓN I: MEJORAS EN EL SISTEMA DE AGUA CRUDA Y DECANTADORES"/>
    <n v="2"/>
    <x v="0"/>
    <n v="356"/>
    <x v="0"/>
    <x v="0"/>
    <s v="-"/>
    <s v="1175B25"/>
    <n v="0"/>
    <s v="-"/>
    <n v="11"/>
    <n v="5"/>
    <n v="5"/>
    <n v="7"/>
    <n v="753"/>
    <n v="3"/>
    <n v="8"/>
    <n v="6"/>
    <s v="2"/>
    <s v="CAE00300"/>
    <s v="-"/>
    <s v="CABA"/>
    <s v="PALERMO"/>
    <s v="AV. DE LOS OMBÚES 209"/>
    <d v="2011-10-03T00:00:00"/>
    <d v="2012-12-05T00:00:00"/>
    <s v="Ver aporte BID"/>
    <s v="Ver aporte BID"/>
    <n v="0"/>
    <s v="Ver aporte BID"/>
    <s v="-"/>
    <s v="-"/>
    <n v="400563.17700000003"/>
    <n v="2430057.1512000002"/>
    <s v="-"/>
    <s v="-"/>
    <n v="0"/>
    <n v="0"/>
    <n v="0"/>
    <n v="0"/>
    <n v="0"/>
    <n v="0"/>
    <s v="-"/>
    <s v="FINALIZADO"/>
    <n v="1.000576138070469"/>
    <n v="1"/>
    <s v="-"/>
  </r>
  <r>
    <n v="2802"/>
    <x v="0"/>
    <s v="06. PLAN SANITARIO DE EMERGENCIA"/>
    <s v="-"/>
    <s v="-"/>
    <s v="-"/>
    <s v="MEJORA Y MANTENIMIENTO"/>
    <s v="SISTEMA AGUA CABA"/>
    <s v="FILTRACION I"/>
    <n v="2"/>
    <x v="0"/>
    <n v="356"/>
    <x v="0"/>
    <x v="0"/>
    <s v="-"/>
    <s v="1175B28"/>
    <n v="0"/>
    <s v="-"/>
    <n v="11"/>
    <n v="5"/>
    <n v="5"/>
    <n v="7"/>
    <n v="753"/>
    <n v="3"/>
    <n v="8"/>
    <n v="6"/>
    <s v="2"/>
    <s v="CAE00100"/>
    <s v="-"/>
    <s v="CABA"/>
    <s v="PALERMO"/>
    <s v="AV. DE LOS OMBÚES 209"/>
    <d v="2011-10-06T00:00:00"/>
    <d v="2014-01-31T00:00:00"/>
    <s v="Ver aporte BID"/>
    <s v="Ver aporte BID"/>
    <n v="0"/>
    <s v="Ver aporte BID"/>
    <s v="-"/>
    <s v="-"/>
    <n v="1736144.5836"/>
    <n v="4631100.6524999999"/>
    <n v="1948798.0700999999"/>
    <s v="-"/>
    <n v="0"/>
    <n v="0"/>
    <n v="0"/>
    <n v="0"/>
    <n v="0"/>
    <n v="0"/>
    <s v="-"/>
    <s v="FINALIZADO"/>
    <n v="1.0099243299367755"/>
    <n v="1"/>
    <s v="EL AVANCE ECONÓMICO SUPERA EL 100% POR CONTENER ACTIVACIÓN DE MANO DE OBRA, PAGO DE SELLADOS Y SEGUROS."/>
  </r>
  <r>
    <n v="2803"/>
    <x v="0"/>
    <s v="06. PLAN SANITARIO DE EMERGENCIA"/>
    <s v="-"/>
    <s v="-"/>
    <s v="-"/>
    <s v="MEJORA Y MANTENIMIENTO"/>
    <s v="SISTEMA AGUA CABA"/>
    <s v="PROYECTOS ELECTRICOS: RENOVACION EN TABLEROS, MOTORES Y SET. PSM"/>
    <n v="2"/>
    <x v="0"/>
    <n v="356"/>
    <x v="0"/>
    <x v="0"/>
    <s v="-"/>
    <s v="1175B33"/>
    <n v="0"/>
    <s v="-"/>
    <n v="11"/>
    <n v="5"/>
    <n v="5"/>
    <n v="7"/>
    <n v="753"/>
    <n v="3"/>
    <n v="8"/>
    <n v="6"/>
    <s v="2"/>
    <s v="CAE00200"/>
    <s v="-"/>
    <s v="CABA"/>
    <s v="PALERMO"/>
    <s v="AV. DE LOS OMBÚES 209"/>
    <d v="2011-10-11T00:00:00"/>
    <d v="2014-10-30T00:00:00"/>
    <s v="Ver aporte BID"/>
    <s v="Ver aporte BID"/>
    <n v="0"/>
    <s v="Ver aporte BID"/>
    <s v="-"/>
    <s v="-"/>
    <n v="665019.54960000003"/>
    <n v="995148.51029999997"/>
    <n v="1476325.7586000001"/>
    <n v="223452.71549999999"/>
    <n v="90079.275299999994"/>
    <n v="-30337.23"/>
    <n v="0"/>
    <n v="0"/>
    <n v="0"/>
    <n v="0"/>
    <s v="-"/>
    <s v="FINALIZADO"/>
    <n v="1.0503878142578695"/>
    <n v="1"/>
    <s v="EL AVANCE ECONÓMICO SUPERA EL 100% POR CONTENER ACTIVACIÓN DE MANO DE OBRA Y PAGO DE SELLADOS."/>
  </r>
  <r>
    <n v="2804"/>
    <x v="0"/>
    <s v="06. PLAN SANITARIO DE EMERGENCIA"/>
    <s v="-"/>
    <s v="-"/>
    <s v="-"/>
    <s v="MEJORA Y MANTENIMIENTO"/>
    <s v="SISTEMA AGUA CABA"/>
    <s v="PROYECTOS ELECTRICOS III"/>
    <n v="2"/>
    <x v="0"/>
    <n v="356"/>
    <x v="0"/>
    <x v="0"/>
    <s v="-"/>
    <s v="1175B35"/>
    <n v="0"/>
    <s v="-"/>
    <n v="11"/>
    <n v="5"/>
    <n v="5"/>
    <n v="7"/>
    <n v="753"/>
    <n v="3"/>
    <n v="8"/>
    <n v="6"/>
    <s v="2"/>
    <s v="CAE00800"/>
    <s v="-"/>
    <s v="CABA"/>
    <s v="PALERMO"/>
    <s v="AV. DE LOS OMBÚES 209"/>
    <d v="2011-10-11T00:00:00"/>
    <d v="2014-10-02T00:00:00"/>
    <s v="Ver aporte BID"/>
    <s v="Ver aporte BID"/>
    <n v="0"/>
    <s v="Ver aporte BID"/>
    <s v="-"/>
    <s v="-"/>
    <n v="386092.17359999998"/>
    <n v="2160377.4087"/>
    <n v="1081481.9526"/>
    <n v="820199.2953"/>
    <n v="0"/>
    <n v="0"/>
    <n v="0"/>
    <n v="0"/>
    <n v="0"/>
    <n v="0"/>
    <s v="-"/>
    <s v="FINALIZADO"/>
    <n v="1.0259692991567066"/>
    <n v="1"/>
    <s v="EL AVANCE ECONÓMICO SUPERA EL 100% POR CONTENER ACTIVACIÓN DE MANO DE OBRA, PAGO DE SELLADOS Y SEGUROS."/>
  </r>
  <r>
    <n v="2805"/>
    <x v="0"/>
    <s v="06. PLAN SANITARIO DE EMERGENCIA"/>
    <s v="-"/>
    <s v="-"/>
    <s v="-"/>
    <s v="MEJORA Y MANTENIMIENTO"/>
    <s v="SISTEMA AGUA CABA"/>
    <s v="REMODELACION CAMARA ENLACE"/>
    <n v="2"/>
    <x v="0"/>
    <n v="356"/>
    <x v="0"/>
    <x v="0"/>
    <s v="-"/>
    <s v="1175B51"/>
    <n v="0"/>
    <s v="-"/>
    <n v="11"/>
    <n v="5"/>
    <n v="5"/>
    <n v="7"/>
    <n v="753"/>
    <n v="3"/>
    <n v="8"/>
    <n v="6"/>
    <s v="2"/>
    <s v="SIN P3"/>
    <s v="-"/>
    <s v="CABA"/>
    <s v="PALERMO"/>
    <s v="AV. DE LOS OMBÚES 209"/>
    <d v="2011-09-02T00:00:00"/>
    <d v="2011-10-04T00:00:00"/>
    <s v="Ver aporte BID"/>
    <s v="Ver aporte BID"/>
    <n v="0"/>
    <s v="Ver aporte BID"/>
    <s v="-"/>
    <s v="-"/>
    <s v="-"/>
    <n v="18718.032899999998"/>
    <s v="-"/>
    <s v="-"/>
    <n v="0"/>
    <n v="0"/>
    <n v="0"/>
    <n v="0"/>
    <n v="0"/>
    <n v="0"/>
    <s v="-"/>
    <s v="FINALIZADO"/>
    <n v="1.0000023560223523"/>
    <n v="1"/>
    <s v="-"/>
  </r>
  <r>
    <n v="2807"/>
    <x v="0"/>
    <s v="06. PLAN SANITARIO DE EMERGENCIA"/>
    <s v="-"/>
    <s v="-"/>
    <s v="-"/>
    <s v="MEJORA Y MANTENIMIENTO"/>
    <s v="SISTEMA AGUA CABA"/>
    <s v="TABLEROS CALIDAD: INSTALACION DE NUEVOS EQUIPAMIENTOS"/>
    <n v="2"/>
    <x v="0"/>
    <n v="356"/>
    <x v="0"/>
    <x v="0"/>
    <s v="-"/>
    <s v="1275B08"/>
    <n v="0"/>
    <s v="-"/>
    <n v="11"/>
    <n v="5"/>
    <n v="5"/>
    <n v="7"/>
    <n v="753"/>
    <n v="3"/>
    <n v="8"/>
    <n v="6"/>
    <s v="2"/>
    <s v="CAE00900"/>
    <s v="-"/>
    <s v="CABA"/>
    <s v="PALERMO"/>
    <s v="AV. DE LOS OMBÚES 209"/>
    <d v="2012-05-02T00:00:00"/>
    <d v="2014-11-30T00:00:00"/>
    <s v="Ver aporte BID"/>
    <s v="Ver aporte BID"/>
    <n v="0"/>
    <s v="Ver aporte BID"/>
    <s v="-"/>
    <s v="-"/>
    <s v="-"/>
    <n v="75341.603400000007"/>
    <n v="213103.89449999999"/>
    <n v="487412.478"/>
    <n v="-3807.489"/>
    <n v="0"/>
    <n v="-2.0999999999999999E-3"/>
    <n v="0"/>
    <n v="0"/>
    <n v="0"/>
    <s v="-"/>
    <s v="FINALIZADO"/>
    <n v="1.0661331589202496"/>
    <n v="1"/>
    <s v="EL AVANCE ECONÓMICO SUPERA EL 100% POR CONTENER ACTIVACIÓN DE MANO DE OBRA, PAGO DE SELLADOS Y SEGUROS."/>
  </r>
  <r>
    <n v="2808"/>
    <x v="0"/>
    <s v="06. PLAN SANITARIO DE EMERGENCIA"/>
    <s v="-"/>
    <s v="-"/>
    <s v="-"/>
    <s v="MEJORA Y MANTENIMIENTO"/>
    <s v="SISTEMA AGUA LOMAS DE ZAMORA"/>
    <s v="RENOV. RED AGUA PJE. LUGO E/ALZAGA Y ALBARRACÍN - LZ"/>
    <n v="2"/>
    <x v="0"/>
    <n v="356"/>
    <x v="0"/>
    <x v="0"/>
    <n v="5"/>
    <s v="1225803"/>
    <n v="5"/>
    <s v="-"/>
    <n v="11"/>
    <n v="5"/>
    <n v="5"/>
    <n v="7"/>
    <n v="753"/>
    <n v="3"/>
    <n v="8"/>
    <n v="96"/>
    <s v="2"/>
    <s v="SIN P3"/>
    <s v="-"/>
    <s v="LOMAS DE ZAMORA"/>
    <s v="LOMAS DE ZAMORA"/>
    <s v="LOMAS DE ZAMORA"/>
    <d v="2012-01-01T00:00:00"/>
    <d v="2012-12-31T00:00:00"/>
    <s v="NOTA 18.4"/>
    <s v="NOTA 18.4"/>
    <n v="0"/>
    <s v="NOTA 18.4"/>
    <s v="-"/>
    <s v="-"/>
    <s v="-"/>
    <n v="100039.6433"/>
    <s v="-"/>
    <s v="-"/>
    <n v="0"/>
    <n v="0"/>
    <n v="0"/>
    <n v="0"/>
    <n v="0"/>
    <n v="0"/>
    <s v="-"/>
    <s v="FINALIZADO"/>
    <n v="1"/>
    <n v="1"/>
    <s v="-"/>
  </r>
  <r>
    <n v="2809"/>
    <x v="0"/>
    <s v="06. PLAN SANITARIO DE EMERGENCIA"/>
    <s v="-"/>
    <s v="-"/>
    <s v="-"/>
    <s v="MEJORA Y MANTENIMIENTO"/>
    <s v="SISTEMA AGUA LOMAS DE ZAMORA"/>
    <s v="RENOV. ELEM. AGUA PJE. LUGO E/ALZAGA Y ALBARRACÍN - LZ"/>
    <n v="2"/>
    <x v="0"/>
    <n v="356"/>
    <x v="0"/>
    <x v="0"/>
    <n v="5"/>
    <s v="1225804"/>
    <n v="5"/>
    <s v="-"/>
    <n v="11"/>
    <n v="5"/>
    <n v="5"/>
    <n v="7"/>
    <n v="753"/>
    <n v="3"/>
    <n v="8"/>
    <n v="96"/>
    <s v="2"/>
    <s v="SIN P3"/>
    <s v="-"/>
    <s v="LOMAS DE ZAMORA"/>
    <s v="LOMAS DE ZAMORA"/>
    <s v="LOMAS DE ZAMORA"/>
    <d v="2012-01-01T00:00:00"/>
    <d v="2012-12-31T00:00:00"/>
    <s v="NOTA 18.4"/>
    <s v="NOTA 18.4"/>
    <n v="0"/>
    <s v="NOTA 18.4"/>
    <s v="-"/>
    <s v="-"/>
    <s v="-"/>
    <n v="7767.2903999999999"/>
    <s v="-"/>
    <s v="-"/>
    <n v="0"/>
    <n v="0"/>
    <n v="0"/>
    <n v="0"/>
    <n v="0"/>
    <n v="0"/>
    <s v="-"/>
    <s v="FINALIZADO"/>
    <n v="1"/>
    <n v="1"/>
    <s v="-"/>
  </r>
  <r>
    <n v="2810"/>
    <x v="0"/>
    <s v="06. PLAN SANITARIO DE EMERGENCIA"/>
    <s v="-"/>
    <s v="-"/>
    <s v="-"/>
    <s v="MEJORA Y MANTENIMIENTO"/>
    <s v="SISTEMA AGUA LOMAS DE ZAMORA"/>
    <s v="RENOV. CX. AGUA PJE. LUGO E/ALZAGA Y ALBARRACÍN - LZ"/>
    <n v="2"/>
    <x v="0"/>
    <n v="356"/>
    <x v="0"/>
    <x v="0"/>
    <n v="5"/>
    <s v="1225805"/>
    <n v="5"/>
    <s v="-"/>
    <n v="11"/>
    <n v="5"/>
    <n v="5"/>
    <n v="7"/>
    <n v="753"/>
    <n v="3"/>
    <n v="8"/>
    <n v="96"/>
    <s v="2"/>
    <s v="SIN P3"/>
    <s v="-"/>
    <s v="LOMAS DE ZAMORA"/>
    <s v="LOMAS DE ZAMORA"/>
    <s v="LOMAS DE ZAMORA"/>
    <d v="2012-01-01T00:00:00"/>
    <d v="2012-12-31T00:00:00"/>
    <s v="NOTA 18.4"/>
    <s v="NOTA 18.4"/>
    <n v="0"/>
    <s v="NOTA 18.4"/>
    <s v="-"/>
    <s v="-"/>
    <s v="-"/>
    <n v="41058.615400000002"/>
    <s v="-"/>
    <s v="-"/>
    <n v="0"/>
    <n v="0"/>
    <n v="0"/>
    <n v="0"/>
    <n v="0"/>
    <n v="0"/>
    <s v="-"/>
    <s v="FINALIZADO"/>
    <n v="1"/>
    <n v="1"/>
    <s v="-"/>
  </r>
  <r>
    <n v="2811"/>
    <x v="0"/>
    <s v="06. PLAN SANITARIO DE EMERGENCIA"/>
    <s v="-"/>
    <s v="-"/>
    <s v="-"/>
    <s v="MEJORA Y MANTENIMIENTO"/>
    <s v="SISTEMA DE AGUA ALMIRANTE BROWN"/>
    <s v="RENOV. RED AGUA CALLE FRÍAS E/FERRARI Y ESTRADA - AB"/>
    <n v="2"/>
    <x v="0"/>
    <n v="356"/>
    <x v="0"/>
    <x v="0"/>
    <n v="5"/>
    <s v="1225806"/>
    <n v="5"/>
    <s v="-"/>
    <n v="11"/>
    <n v="5"/>
    <n v="5"/>
    <n v="7"/>
    <n v="753"/>
    <n v="3"/>
    <n v="8"/>
    <n v="96"/>
    <s v="2"/>
    <s v="SIN P3"/>
    <s v="-"/>
    <s v="ALMIRANTE BROWN"/>
    <s v="ALMIRANTE BROWN"/>
    <s v="ALMIRANTE BROWN"/>
    <d v="2012-01-01T00:00:00"/>
    <d v="2012-12-31T00:00:00"/>
    <s v="NOTA 18.1"/>
    <s v="NOTA 18.1"/>
    <n v="0"/>
    <s v="NOTA 18.1"/>
    <s v="-"/>
    <s v="-"/>
    <s v="-"/>
    <n v="93120.606400000004"/>
    <n v="11494.758"/>
    <s v="-"/>
    <n v="0"/>
    <n v="0"/>
    <n v="0"/>
    <n v="0"/>
    <n v="0"/>
    <n v="0"/>
    <s v="-"/>
    <s v="FINALIZADO"/>
    <n v="1"/>
    <n v="1"/>
    <s v="-"/>
  </r>
  <r>
    <n v="2812"/>
    <x v="0"/>
    <s v="06. PLAN SANITARIO DE EMERGENCIA"/>
    <s v="-"/>
    <s v="-"/>
    <s v="-"/>
    <s v="MEJORA Y MANTENIMIENTO"/>
    <s v="SISTEMA DE AGUA ALMIRANTE BROWN"/>
    <s v="RENOV. ELEM. AGUA CALLE FRÍAS E/FERRARI Y ESTRADA - AB"/>
    <n v="2"/>
    <x v="0"/>
    <n v="356"/>
    <x v="0"/>
    <x v="0"/>
    <n v="5"/>
    <s v="1225807"/>
    <n v="5"/>
    <s v="-"/>
    <n v="11"/>
    <n v="5"/>
    <n v="5"/>
    <n v="7"/>
    <n v="753"/>
    <n v="3"/>
    <n v="8"/>
    <n v="96"/>
    <s v="2"/>
    <s v="SIN P3"/>
    <s v="-"/>
    <s v="ALMIRANTE BROWN"/>
    <s v="ALMIRANTE BROWN"/>
    <s v="ALMIRANTE BROWN"/>
    <d v="2012-01-01T00:00:00"/>
    <d v="2012-12-31T00:00:00"/>
    <s v="NOTA 18.1"/>
    <s v="NOTA 18.1"/>
    <n v="0"/>
    <s v="NOTA 18.1"/>
    <s v="-"/>
    <s v="-"/>
    <s v="-"/>
    <n v="4925.6976000000004"/>
    <n v="725.98789999999997"/>
    <s v="-"/>
    <n v="0"/>
    <n v="0"/>
    <n v="0"/>
    <n v="0"/>
    <n v="0"/>
    <n v="0"/>
    <s v="-"/>
    <s v="FINALIZADO"/>
    <n v="1"/>
    <n v="1"/>
    <s v="-"/>
  </r>
  <r>
    <n v="2813"/>
    <x v="0"/>
    <s v="06. PLAN SANITARIO DE EMERGENCIA"/>
    <s v="-"/>
    <s v="-"/>
    <s v="-"/>
    <s v="MEJORA Y MANTENIMIENTO"/>
    <s v="SISTEMA DE AGUA ALMIRANTE BROWN"/>
    <s v="RENOV. CX. AGUA CALLE FRÍAS E/FERRARI Y ESTRADA - AB"/>
    <n v="2"/>
    <x v="0"/>
    <n v="356"/>
    <x v="0"/>
    <x v="0"/>
    <n v="5"/>
    <s v="1225808"/>
    <n v="5"/>
    <s v="-"/>
    <n v="11"/>
    <n v="5"/>
    <n v="5"/>
    <n v="7"/>
    <n v="753"/>
    <n v="3"/>
    <n v="8"/>
    <n v="96"/>
    <s v="2"/>
    <s v="SIN P3"/>
    <s v="-"/>
    <s v="ALMIRANTE BROWN"/>
    <s v="ALMIRANTE BROWN"/>
    <s v="ALMIRANTE BROWN"/>
    <d v="2012-01-01T00:00:00"/>
    <d v="2012-12-31T00:00:00"/>
    <s v="NOTA 18.1"/>
    <s v="NOTA 18.1"/>
    <n v="0"/>
    <s v="NOTA 18.1"/>
    <s v="-"/>
    <s v="-"/>
    <s v="-"/>
    <n v="47632.375999999997"/>
    <n v="5921.4858999999997"/>
    <s v="-"/>
    <n v="0"/>
    <n v="0"/>
    <n v="0"/>
    <n v="0"/>
    <n v="0"/>
    <n v="0"/>
    <s v="-"/>
    <s v="FINALIZADO"/>
    <n v="1"/>
    <n v="1"/>
    <s v="-"/>
  </r>
  <r>
    <n v="2814"/>
    <x v="0"/>
    <s v="06. PLAN SANITARIO DE EMERGENCIA"/>
    <s v="-"/>
    <s v="-"/>
    <s v="-"/>
    <s v="MEJORA Y MANTENIMIENTO"/>
    <s v="SISTEMA DE AGUA ALMIRANTE BROWN"/>
    <s v="RENOV.RED DE AGUA CALLE FERRARI E/ 30 DE SEPTIEMBRE Y AMENEDO- AB"/>
    <n v="2"/>
    <x v="0"/>
    <n v="356"/>
    <x v="0"/>
    <x v="0"/>
    <n v="5"/>
    <s v="1225809"/>
    <n v="5"/>
    <s v="-"/>
    <n v="11"/>
    <n v="5"/>
    <n v="5"/>
    <n v="7"/>
    <n v="753"/>
    <n v="3"/>
    <n v="8"/>
    <n v="96"/>
    <s v="2"/>
    <s v="SIN P3"/>
    <s v="-"/>
    <s v="ALMIRANTE BROWN"/>
    <s v="ALMIRANTE BROWN"/>
    <s v="ALMIRANTE BROWN"/>
    <d v="2012-01-01T00:00:00"/>
    <d v="2012-12-31T00:00:00"/>
    <s v="NOTA 18.1"/>
    <s v="NOTA 18.1"/>
    <n v="0"/>
    <s v="NOTA 18.1"/>
    <s v="-"/>
    <s v="-"/>
    <s v="-"/>
    <n v="300164.07929999998"/>
    <n v="949.88630000000001"/>
    <s v="-"/>
    <n v="0"/>
    <n v="0"/>
    <n v="0"/>
    <n v="0"/>
    <n v="0"/>
    <n v="0"/>
    <s v="-"/>
    <s v="FINALIZADO"/>
    <n v="1"/>
    <n v="1"/>
    <s v="-"/>
  </r>
  <r>
    <n v="2815"/>
    <x v="0"/>
    <s v="06. PLAN SANITARIO DE EMERGENCIA"/>
    <s v="-"/>
    <s v="-"/>
    <s v="-"/>
    <s v="MEJORA Y MANTENIMIENTO"/>
    <s v="SISTEMA DE AGUA ALMIRANTE BROWN"/>
    <s v="RENOV ELEM. AG CALLE FERRARI E/ 30 DE SEPTIEMBRE Y AMENEDO- AB"/>
    <n v="2"/>
    <x v="0"/>
    <n v="356"/>
    <x v="0"/>
    <x v="0"/>
    <n v="5"/>
    <s v="1225810"/>
    <n v="5"/>
    <s v="-"/>
    <n v="11"/>
    <n v="5"/>
    <n v="5"/>
    <n v="7"/>
    <n v="753"/>
    <n v="3"/>
    <n v="8"/>
    <n v="96"/>
    <s v="2"/>
    <s v="SIN P3"/>
    <s v="-"/>
    <s v="ALMIRANTE BROWN"/>
    <s v="ALMIRANTE BROWN"/>
    <s v="ALMIRANTE BROWN"/>
    <d v="2012-01-01T00:00:00"/>
    <d v="2012-12-31T00:00:00"/>
    <s v="NOTA 18.1"/>
    <s v="NOTA 18.1"/>
    <n v="0"/>
    <s v="NOTA 18.1"/>
    <s v="-"/>
    <s v="-"/>
    <s v="-"/>
    <n v="15552.0105"/>
    <n v="3398.6237999999998"/>
    <s v="-"/>
    <n v="0"/>
    <n v="0"/>
    <n v="0"/>
    <n v="0"/>
    <n v="0"/>
    <n v="0"/>
    <s v="-"/>
    <s v="FINALIZADO"/>
    <n v="1"/>
    <n v="1"/>
    <s v="-"/>
  </r>
  <r>
    <n v="2816"/>
    <x v="0"/>
    <s v="06. PLAN SANITARIO DE EMERGENCIA"/>
    <s v="-"/>
    <s v="-"/>
    <s v="-"/>
    <s v="MEJORA Y MANTENIMIENTO"/>
    <s v="SISTEMA DE AGUA ALMIRANTE BROWN"/>
    <s v="RENOV CX AG CALLE FERRARI E 30 DE SEPTIEMBRE Y AMENEDO- AB"/>
    <n v="2"/>
    <x v="0"/>
    <n v="356"/>
    <x v="0"/>
    <x v="0"/>
    <n v="5"/>
    <s v="1225811"/>
    <n v="5"/>
    <s v="-"/>
    <n v="11"/>
    <n v="5"/>
    <n v="5"/>
    <n v="7"/>
    <n v="753"/>
    <n v="3"/>
    <n v="8"/>
    <n v="96"/>
    <s v="2"/>
    <s v="SIN P3"/>
    <s v="-"/>
    <s v="ALMIRANTE BROWN"/>
    <s v="ALMIRANTE BROWN"/>
    <s v="ALMIRANTE BROWN"/>
    <d v="2012-01-01T00:00:00"/>
    <d v="2012-12-31T00:00:00"/>
    <s v="NOTA 18.1"/>
    <s v="NOTA 18.1"/>
    <n v="0"/>
    <s v="NOTA 18.1"/>
    <s v="-"/>
    <s v="-"/>
    <s v="-"/>
    <n v="117032.3979"/>
    <s v="-"/>
    <s v="-"/>
    <n v="0"/>
    <n v="0"/>
    <n v="0"/>
    <n v="0"/>
    <n v="0"/>
    <n v="0"/>
    <s v="-"/>
    <s v="FINALIZADO"/>
    <n v="1"/>
    <n v="1"/>
    <s v="-"/>
  </r>
  <r>
    <n v="2817"/>
    <x v="0"/>
    <s v="06. PLAN SANITARIO DE EMERGENCIA"/>
    <s v="-"/>
    <s v="-"/>
    <s v="-"/>
    <s v="MEJORA Y MANTENIMIENTO"/>
    <s v="SISTEMA AGUA LOMAS DE ZAMORA"/>
    <s v="RENOV. RED AGUA CALLE RECONDO E/HORNOS Y CONESA - LZ"/>
    <n v="2"/>
    <x v="0"/>
    <n v="356"/>
    <x v="0"/>
    <x v="0"/>
    <n v="5"/>
    <s v="1225818"/>
    <n v="5"/>
    <s v="-"/>
    <n v="11"/>
    <n v="5"/>
    <n v="5"/>
    <n v="7"/>
    <n v="753"/>
    <n v="3"/>
    <n v="8"/>
    <n v="96"/>
    <s v="2"/>
    <s v="SIN P3"/>
    <s v="-"/>
    <s v="LOMAS DE ZAMORA"/>
    <s v="LOMAS DE ZAMORA"/>
    <s v="LOMAS DE ZAMORA"/>
    <d v="2012-01-01T00:00:00"/>
    <d v="2012-12-31T00:00:00"/>
    <s v="NOTA 18.4"/>
    <s v="NOTA 18.4"/>
    <n v="0"/>
    <s v="NOTA 18.4"/>
    <s v="-"/>
    <s v="-"/>
    <s v="-"/>
    <n v="294811.71340000001"/>
    <n v="32138.616399999999"/>
    <s v="-"/>
    <n v="0"/>
    <n v="0"/>
    <n v="0"/>
    <n v="0"/>
    <n v="0"/>
    <n v="0"/>
    <s v="-"/>
    <s v="FINALIZADO"/>
    <n v="1"/>
    <n v="1"/>
    <s v="-"/>
  </r>
  <r>
    <n v="2818"/>
    <x v="0"/>
    <s v="06. PLAN SANITARIO DE EMERGENCIA"/>
    <s v="-"/>
    <s v="-"/>
    <s v="-"/>
    <s v="MEJORA Y MANTENIMIENTO"/>
    <s v="SISTEMA AGUA LOMAS DE ZAMORA"/>
    <s v="RENOV. ELEM AGUA CALLE RECONDO E/HORNOS Y CONESA - LZ"/>
    <n v="2"/>
    <x v="0"/>
    <n v="356"/>
    <x v="0"/>
    <x v="0"/>
    <n v="5"/>
    <s v="1225819"/>
    <n v="5"/>
    <s v="-"/>
    <n v="11"/>
    <n v="5"/>
    <n v="5"/>
    <n v="7"/>
    <n v="753"/>
    <n v="3"/>
    <n v="8"/>
    <n v="96"/>
    <s v="2"/>
    <s v="SIN P3"/>
    <s v="-"/>
    <s v="LOMAS DE ZAMORA"/>
    <s v="LOMAS DE ZAMORA"/>
    <s v="LOMAS DE ZAMORA"/>
    <d v="2012-01-01T00:00:00"/>
    <d v="2012-12-31T00:00:00"/>
    <s v="NOTA 18.4"/>
    <s v="NOTA 18.4"/>
    <n v="0"/>
    <s v="NOTA 18.4"/>
    <s v="-"/>
    <s v="-"/>
    <s v="-"/>
    <n v="4860.7394000000004"/>
    <n v="838.13070000000005"/>
    <s v="-"/>
    <n v="0"/>
    <n v="0"/>
    <n v="0"/>
    <n v="0"/>
    <n v="0"/>
    <n v="0"/>
    <s v="-"/>
    <s v="FINALIZADO"/>
    <n v="1"/>
    <n v="1"/>
    <s v="-"/>
  </r>
  <r>
    <n v="2819"/>
    <x v="0"/>
    <s v="06. PLAN SANITARIO DE EMERGENCIA"/>
    <s v="-"/>
    <s v="-"/>
    <s v="-"/>
    <s v="MEJORA Y MANTENIMIENTO"/>
    <s v="SISTEMA AGUA LOMAS DE ZAMORA"/>
    <s v="RENOV. CX AGUA CALLE RECONDO E/HORNOS Y CONESA - LZ"/>
    <n v="2"/>
    <x v="0"/>
    <n v="356"/>
    <x v="0"/>
    <x v="0"/>
    <n v="5"/>
    <s v="1225820"/>
    <n v="5"/>
    <s v="-"/>
    <n v="11"/>
    <n v="5"/>
    <n v="5"/>
    <n v="7"/>
    <n v="753"/>
    <n v="3"/>
    <n v="8"/>
    <n v="96"/>
    <s v="2"/>
    <s v="SIN P3"/>
    <s v="-"/>
    <s v="LOMAS DE ZAMORA"/>
    <s v="LOMAS DE ZAMORA"/>
    <s v="LOMAS DE ZAMORA"/>
    <d v="2012-01-01T00:00:00"/>
    <d v="2012-12-31T00:00:00"/>
    <s v="NOTA 18.4"/>
    <s v="NOTA 18.4"/>
    <n v="0"/>
    <s v="NOTA 18.4"/>
    <s v="-"/>
    <s v="-"/>
    <s v="-"/>
    <n v="117030.97010000001"/>
    <n v="-4968.3083999999999"/>
    <s v="-"/>
    <n v="0"/>
    <n v="0"/>
    <n v="0"/>
    <n v="0"/>
    <n v="0"/>
    <n v="0"/>
    <s v="-"/>
    <s v="FINALIZADO"/>
    <n v="1"/>
    <n v="1"/>
    <s v="-"/>
  </r>
  <r>
    <n v="2820"/>
    <x v="0"/>
    <s v="06. PLAN SANITARIO DE EMERGENCIA"/>
    <s v="-"/>
    <s v="-"/>
    <s v="-"/>
    <s v="MEJORA Y MANTENIMIENTO"/>
    <s v="SISTEMA AGUA LOMAS DE ZAMORA"/>
    <s v="RENOV. RED AGUA CALLE VIENA E/I SOLEDAD Y OLIDEN - LZ"/>
    <n v="2"/>
    <x v="0"/>
    <n v="356"/>
    <x v="0"/>
    <x v="0"/>
    <n v="5"/>
    <s v="1225821"/>
    <n v="5"/>
    <s v="-"/>
    <n v="11"/>
    <n v="5"/>
    <n v="5"/>
    <n v="7"/>
    <n v="753"/>
    <n v="3"/>
    <n v="8"/>
    <n v="96"/>
    <s v="2"/>
    <s v="SIN P3"/>
    <s v="-"/>
    <s v="LOMAS DE ZAMORA"/>
    <s v="LOMAS DE ZAMORA"/>
    <s v="LOMAS DE ZAMORA"/>
    <d v="2012-01-01T00:00:00"/>
    <d v="2012-12-31T00:00:00"/>
    <s v="NOTA 18.4"/>
    <s v="NOTA 18.4"/>
    <n v="0"/>
    <s v="NOTA 18.4"/>
    <s v="-"/>
    <s v="-"/>
    <s v="-"/>
    <n v="218255.55"/>
    <n v="33848.467400000001"/>
    <s v="-"/>
    <n v="0"/>
    <n v="0"/>
    <n v="0"/>
    <n v="0"/>
    <n v="0"/>
    <n v="0"/>
    <s v="-"/>
    <s v="FINALIZADO"/>
    <n v="1"/>
    <n v="1"/>
    <s v="-"/>
  </r>
  <r>
    <n v="2821"/>
    <x v="0"/>
    <s v="06. PLAN SANITARIO DE EMERGENCIA"/>
    <s v="-"/>
    <s v="-"/>
    <s v="-"/>
    <s v="MEJORA Y MANTENIMIENTO"/>
    <s v="SISTEMA AGUA LOMAS DE ZAMORA"/>
    <s v="RENOV. ELEM AGUA CALLE VIENA E/I SOLEDAD Y OLIDEN - LZ"/>
    <n v="2"/>
    <x v="0"/>
    <n v="356"/>
    <x v="0"/>
    <x v="0"/>
    <n v="5"/>
    <s v="1225822"/>
    <n v="5"/>
    <s v="-"/>
    <n v="11"/>
    <n v="5"/>
    <n v="5"/>
    <n v="7"/>
    <n v="753"/>
    <n v="3"/>
    <n v="8"/>
    <n v="96"/>
    <s v="2"/>
    <s v="SIN P3"/>
    <s v="-"/>
    <s v="LOMAS DE ZAMORA"/>
    <s v="LOMAS DE ZAMORA"/>
    <s v="LOMAS DE ZAMORA"/>
    <d v="2012-01-01T00:00:00"/>
    <d v="2012-12-31T00:00:00"/>
    <s v="NOTA 18.4"/>
    <s v="NOTA 18.4"/>
    <n v="0"/>
    <s v="NOTA 18.4"/>
    <s v="-"/>
    <s v="-"/>
    <s v="-"/>
    <n v="5073.79"/>
    <n v="-2658.6120000000001"/>
    <s v="-"/>
    <n v="0"/>
    <n v="0"/>
    <n v="0"/>
    <n v="0"/>
    <n v="0"/>
    <n v="0"/>
    <s v="-"/>
    <s v="FINALIZADO"/>
    <n v="1"/>
    <n v="1"/>
    <s v="-"/>
  </r>
  <r>
    <n v="2822"/>
    <x v="0"/>
    <s v="06. PLAN SANITARIO DE EMERGENCIA"/>
    <s v="-"/>
    <s v="-"/>
    <s v="-"/>
    <s v="MEJORA Y MANTENIMIENTO"/>
    <s v="SISTEMA AGUA LOMAS DE ZAMORA"/>
    <s v="RENOV. CX AGUA CALLE  VIENA E/I SOLEDAD Y OLIDEN - LZ"/>
    <n v="2"/>
    <x v="0"/>
    <n v="356"/>
    <x v="0"/>
    <x v="0"/>
    <n v="5"/>
    <s v="1225823"/>
    <n v="5"/>
    <s v="-"/>
    <n v="11"/>
    <n v="5"/>
    <n v="5"/>
    <n v="7"/>
    <n v="753"/>
    <n v="3"/>
    <n v="8"/>
    <n v="96"/>
    <s v="2"/>
    <s v="SIN P3"/>
    <s v="-"/>
    <s v="LOMAS DE ZAMORA"/>
    <s v="LOMAS DE ZAMORA"/>
    <s v="LOMAS DE ZAMORA"/>
    <d v="2012-01-01T00:00:00"/>
    <d v="2012-12-31T00:00:00"/>
    <s v="NOTA 18.4"/>
    <s v="NOTA 18.4"/>
    <n v="0"/>
    <s v="NOTA 18.4"/>
    <s v="-"/>
    <s v="-"/>
    <s v="-"/>
    <n v="79780.14"/>
    <n v="39297.17"/>
    <s v="-"/>
    <n v="0"/>
    <n v="0"/>
    <n v="0"/>
    <n v="0"/>
    <n v="0"/>
    <n v="0"/>
    <s v="-"/>
    <s v="FINALIZADO"/>
    <n v="1"/>
    <n v="1"/>
    <s v="-"/>
  </r>
  <r>
    <n v="2823"/>
    <x v="0"/>
    <s v="06. PLAN SANITARIO DE EMERGENCIA"/>
    <s v="-"/>
    <s v="-"/>
    <s v="-"/>
    <s v="MEJORA Y MANTENIMIENTO"/>
    <s v="SISTEMA AGUA LOMAS DE ZAMORA"/>
    <s v="INST. RED AGUA CALLE H. YRIGOYEN E/LARROQUE Y GRIGERA - LZ"/>
    <n v="2"/>
    <x v="0"/>
    <n v="356"/>
    <x v="0"/>
    <x v="0"/>
    <n v="5"/>
    <s v="1226207"/>
    <n v="5"/>
    <s v="-"/>
    <n v="11"/>
    <n v="5"/>
    <n v="5"/>
    <n v="7"/>
    <n v="753"/>
    <n v="3"/>
    <n v="8"/>
    <n v="96"/>
    <s v="2"/>
    <s v="SIN P3"/>
    <s v="-"/>
    <s v="LOMAS DE ZAMORA"/>
    <s v="LOMAS DE ZAMORA"/>
    <s v="LOMAS DE ZAMORA"/>
    <d v="2012-01-01T00:00:00"/>
    <d v="2012-12-31T00:00:00"/>
    <s v="NOTA 18.4"/>
    <s v="NOTA 18.4"/>
    <n v="0"/>
    <s v="NOTA 18.4"/>
    <s v="-"/>
    <s v="-"/>
    <s v="-"/>
    <n v="57393.618199999997"/>
    <s v="-"/>
    <s v="-"/>
    <n v="0"/>
    <n v="0"/>
    <n v="0"/>
    <n v="0"/>
    <n v="0"/>
    <n v="0"/>
    <s v="-"/>
    <s v="FINALIZADO"/>
    <n v="1"/>
    <n v="1"/>
    <s v="-"/>
  </r>
  <r>
    <n v="2824"/>
    <x v="0"/>
    <s v="06. PLAN SANITARIO DE EMERGENCIA"/>
    <s v="-"/>
    <s v="-"/>
    <s v="-"/>
    <s v="MEJORA Y MANTENIMIENTO"/>
    <s v="SISTEMA AGUA LOMAS DE ZAMORA"/>
    <s v="INST. ELEM. AGUA CALLE H. YRIGOYEN E/LARROQUE Y GRIGERA - LZ"/>
    <n v="2"/>
    <x v="0"/>
    <n v="356"/>
    <x v="0"/>
    <x v="0"/>
    <n v="5"/>
    <s v="1226208"/>
    <n v="5"/>
    <s v="-"/>
    <n v="11"/>
    <n v="5"/>
    <n v="5"/>
    <n v="7"/>
    <n v="753"/>
    <n v="3"/>
    <n v="8"/>
    <n v="96"/>
    <s v="2"/>
    <s v="SIN P3"/>
    <s v="-"/>
    <s v="LOMAS DE ZAMORA"/>
    <s v="LOMAS DE ZAMORA"/>
    <s v="LOMAS DE ZAMORA"/>
    <d v="2012-01-01T00:00:00"/>
    <d v="2012-12-31T00:00:00"/>
    <s v="NOTA 18.4"/>
    <s v="NOTA 18.4"/>
    <n v="0"/>
    <s v="NOTA 18.4"/>
    <s v="-"/>
    <s v="-"/>
    <s v="-"/>
    <n v="13372.3256"/>
    <s v="-"/>
    <s v="-"/>
    <n v="0"/>
    <n v="0"/>
    <n v="0"/>
    <n v="0"/>
    <n v="0"/>
    <n v="0"/>
    <s v="-"/>
    <s v="FINALIZADO"/>
    <n v="1"/>
    <n v="1"/>
    <s v="-"/>
  </r>
  <r>
    <n v="2825"/>
    <x v="0"/>
    <s v="06. PLAN SANITARIO DE EMERGENCIA"/>
    <s v="-"/>
    <s v="-"/>
    <s v="-"/>
    <s v="MEJORA Y MANTENIMIENTO"/>
    <s v="SISTEMA AGUA LOMAS DE ZAMORA"/>
    <s v="INST. RED AGUA CALLE GARIBALDI E/MEEKS Y VÍAS FFCC - LZ"/>
    <n v="2"/>
    <x v="0"/>
    <n v="356"/>
    <x v="0"/>
    <x v="0"/>
    <n v="5"/>
    <s v="1226209"/>
    <n v="5"/>
    <s v="-"/>
    <n v="11"/>
    <n v="5"/>
    <n v="5"/>
    <n v="7"/>
    <n v="753"/>
    <n v="3"/>
    <n v="8"/>
    <n v="96"/>
    <s v="2"/>
    <s v="SIN P3"/>
    <s v="-"/>
    <s v="LOMAS DE ZAMORA"/>
    <s v="LOMAS DE ZAMORA"/>
    <s v="LOMAS DE ZAMORA"/>
    <d v="2012-01-01T00:00:00"/>
    <d v="2012-12-31T00:00:00"/>
    <s v="NOTA 18.4"/>
    <s v="NOTA 18.4"/>
    <n v="0"/>
    <s v="NOTA 18.4"/>
    <s v="-"/>
    <s v="-"/>
    <s v="-"/>
    <n v="8851.3264999999992"/>
    <s v="-"/>
    <s v="-"/>
    <n v="0"/>
    <n v="0"/>
    <n v="0"/>
    <n v="0"/>
    <n v="0"/>
    <n v="0"/>
    <s v="-"/>
    <s v="FINALIZADO"/>
    <n v="1"/>
    <n v="1"/>
    <s v="-"/>
  </r>
  <r>
    <n v="2826"/>
    <x v="0"/>
    <s v="06. PLAN SANITARIO DE EMERGENCIA"/>
    <s v="-"/>
    <s v="-"/>
    <s v="-"/>
    <s v="MEJORA Y MANTENIMIENTO"/>
    <s v="SISTEMA AGUA LOMAS DE ZAMORA"/>
    <s v="INST. ELEM. AGUA CALLE GARIBALDI E/MEEKS Y VÍAS FFCC - LZ"/>
    <n v="2"/>
    <x v="0"/>
    <n v="356"/>
    <x v="0"/>
    <x v="0"/>
    <n v="5"/>
    <s v="1226210"/>
    <n v="5"/>
    <s v="-"/>
    <n v="11"/>
    <n v="5"/>
    <n v="5"/>
    <n v="7"/>
    <n v="753"/>
    <n v="3"/>
    <n v="8"/>
    <n v="96"/>
    <s v="2"/>
    <s v="SIN P3"/>
    <s v="-"/>
    <s v="LOMAS DE ZAMORA"/>
    <s v="LOMAS DE ZAMORA"/>
    <s v="LOMAS DE ZAMORA"/>
    <d v="2012-01-01T00:00:00"/>
    <d v="2012-12-31T00:00:00"/>
    <s v="NOTA 18.4"/>
    <s v="NOTA 18.4"/>
    <n v="0"/>
    <s v="NOTA 18.4"/>
    <s v="-"/>
    <s v="-"/>
    <s v="-"/>
    <n v="2774.7826"/>
    <s v="-"/>
    <s v="-"/>
    <n v="0"/>
    <n v="0"/>
    <n v="0"/>
    <n v="0"/>
    <n v="0"/>
    <n v="0"/>
    <s v="-"/>
    <s v="FINALIZADO"/>
    <n v="1"/>
    <n v="1"/>
    <s v="-"/>
  </r>
  <r>
    <n v="2827"/>
    <x v="0"/>
    <s v="06. PLAN SANITARIO DE EMERGENCIA"/>
    <s v="-"/>
    <s v="-"/>
    <s v="-"/>
    <s v="MEJORA Y MANTENIMIENTO"/>
    <s v="SISTEMA AGUA LOMAS DE ZAMORA"/>
    <s v="INST. CX. AGUA CALLE GARIBALDI E/MEEKS Y VÍAS FFCC - LZ"/>
    <n v="2"/>
    <x v="0"/>
    <n v="356"/>
    <x v="0"/>
    <x v="0"/>
    <n v="5"/>
    <s v="1226211"/>
    <n v="5"/>
    <s v="-"/>
    <n v="11"/>
    <n v="5"/>
    <n v="5"/>
    <n v="7"/>
    <n v="753"/>
    <n v="3"/>
    <n v="8"/>
    <n v="96"/>
    <s v="2"/>
    <s v="SIN P3"/>
    <s v="-"/>
    <s v="LOMAS DE ZAMORA"/>
    <s v="LOMAS DE ZAMORA"/>
    <s v="LOMAS DE ZAMORA"/>
    <d v="2012-01-01T00:00:00"/>
    <d v="2012-12-31T00:00:00"/>
    <s v="NOTA 18.4"/>
    <s v="NOTA 18.4"/>
    <n v="0"/>
    <s v="NOTA 18.4"/>
    <s v="-"/>
    <s v="-"/>
    <s v="-"/>
    <n v="1703.6921"/>
    <n v="5797.8964999999998"/>
    <s v="-"/>
    <n v="0"/>
    <n v="0"/>
    <n v="0"/>
    <n v="0"/>
    <n v="0"/>
    <n v="0"/>
    <s v="-"/>
    <s v="FINALIZADO"/>
    <n v="1"/>
    <n v="1"/>
    <s v="-"/>
  </r>
  <r>
    <n v="2828"/>
    <x v="0"/>
    <s v="06. PLAN SANITARIO DE EMERGENCIA"/>
    <s v="-"/>
    <s v="-"/>
    <s v="-"/>
    <s v="MEJORA Y MANTENIMIENTO"/>
    <s v="SISTEMA DE AGUA ALMIRANTE BROWN"/>
    <s v="INS.RED DE AGUA CALLE C BERNARDI E/ ESTRADA Y OBLIGADO- AB"/>
    <n v="2"/>
    <x v="0"/>
    <n v="356"/>
    <x v="0"/>
    <x v="0"/>
    <n v="5"/>
    <s v="1226212"/>
    <n v="5"/>
    <s v="-"/>
    <n v="11"/>
    <n v="5"/>
    <n v="5"/>
    <n v="7"/>
    <n v="753"/>
    <n v="3"/>
    <n v="8"/>
    <n v="96"/>
    <s v="2"/>
    <s v="SIN P3"/>
    <s v="-"/>
    <s v="ALMIRANTE BROWN"/>
    <s v="ALMIRANTE BROWN"/>
    <s v="ALMIRANTE BROWN"/>
    <d v="2012-01-01T00:00:00"/>
    <d v="2012-12-31T00:00:00"/>
    <s v="NOTA 18.1"/>
    <s v="NOTA 18.1"/>
    <n v="0"/>
    <s v="NOTA 18.1"/>
    <s v="-"/>
    <s v="-"/>
    <s v="-"/>
    <n v="134245.48509999999"/>
    <n v="19.3963"/>
    <s v="-"/>
    <n v="0"/>
    <n v="0"/>
    <n v="0"/>
    <n v="0"/>
    <n v="0"/>
    <n v="0"/>
    <s v="-"/>
    <s v="FINALIZADO"/>
    <n v="1"/>
    <n v="1"/>
    <s v="-"/>
  </r>
  <r>
    <n v="2829"/>
    <x v="0"/>
    <s v="06. PLAN SANITARIO DE EMERGENCIA"/>
    <s v="-"/>
    <s v="-"/>
    <s v="-"/>
    <s v="MEJORA Y MANTENIMIENTO"/>
    <s v="SISTEMA DE AGUA ALMIRANTE BROWN"/>
    <s v="INST ELEM. AG CALLE C BERNARDI E/ ESTRADA Y OBLIGADO- AB"/>
    <n v="2"/>
    <x v="0"/>
    <n v="356"/>
    <x v="0"/>
    <x v="0"/>
    <n v="5"/>
    <s v="1226213"/>
    <n v="5"/>
    <s v="-"/>
    <n v="11"/>
    <n v="5"/>
    <n v="5"/>
    <n v="7"/>
    <n v="753"/>
    <n v="3"/>
    <n v="8"/>
    <n v="96"/>
    <s v="2"/>
    <s v="SIN P3"/>
    <s v="-"/>
    <s v="ALMIRANTE BROWN"/>
    <s v="ALMIRANTE BROWN"/>
    <s v="ALMIRANTE BROWN"/>
    <d v="2012-01-01T00:00:00"/>
    <d v="2012-12-31T00:00:00"/>
    <s v="NOTA 18.1"/>
    <s v="NOTA 18.1"/>
    <n v="0"/>
    <s v="NOTA 18.1"/>
    <s v="-"/>
    <s v="-"/>
    <s v="-"/>
    <n v="18969.863399999998"/>
    <n v="12971.938099999999"/>
    <s v="-"/>
    <n v="0"/>
    <n v="0"/>
    <n v="0"/>
    <n v="0"/>
    <n v="0"/>
    <n v="0"/>
    <s v="-"/>
    <s v="FINALIZADO"/>
    <n v="1"/>
    <n v="1"/>
    <s v="-"/>
  </r>
  <r>
    <n v="2830"/>
    <x v="0"/>
    <s v="06. PLAN SANITARIO DE EMERGENCIA"/>
    <s v="-"/>
    <s v="-"/>
    <s v="-"/>
    <s v="MEJORA Y MANTENIMIENTO"/>
    <s v="SISTEMA DE AGUA ALMIRANTE BROWN"/>
    <s v="INST. CX AG CALLE C BERNARDI E/ ESTRADA Y OBLIGADO- AB"/>
    <n v="2"/>
    <x v="0"/>
    <n v="356"/>
    <x v="0"/>
    <x v="0"/>
    <n v="5"/>
    <s v="1226214"/>
    <n v="5"/>
    <s v="-"/>
    <n v="11"/>
    <n v="5"/>
    <n v="5"/>
    <n v="7"/>
    <n v="753"/>
    <n v="3"/>
    <n v="8"/>
    <n v="96"/>
    <s v="2"/>
    <s v="SIN P3"/>
    <s v="-"/>
    <s v="ALMIRANTE BROWN"/>
    <s v="ALMIRANTE BROWN"/>
    <s v="ALMIRANTE BROWN"/>
    <d v="2012-01-01T00:00:00"/>
    <d v="2012-12-31T00:00:00"/>
    <s v="NOTA 18.1"/>
    <s v="NOTA 18.1"/>
    <n v="0"/>
    <s v="NOTA 18.1"/>
    <s v="-"/>
    <s v="-"/>
    <s v="-"/>
    <n v="66998.583299999998"/>
    <n v="10277.788399999999"/>
    <s v="-"/>
    <n v="0"/>
    <n v="0"/>
    <n v="0"/>
    <n v="0"/>
    <n v="0"/>
    <n v="0"/>
    <s v="-"/>
    <s v="FINALIZADO"/>
    <n v="1"/>
    <n v="1"/>
    <s v="-"/>
  </r>
  <r>
    <n v="2831"/>
    <x v="0"/>
    <s v="06. PLAN SANITARIO DE EMERGENCIA"/>
    <s v="-"/>
    <s v="-"/>
    <s v="-"/>
    <s v="MEJORA Y MANTENIMIENTO"/>
    <s v="SISTEMA AGUA LOMAS DE ZAMORA"/>
    <s v="INST. RED AGUA CALLE BELTRÁN E/CHIMENTO Y PAVÓN - LZ"/>
    <n v="2"/>
    <x v="0"/>
    <n v="356"/>
    <x v="0"/>
    <x v="0"/>
    <n v="5"/>
    <s v="1226215"/>
    <n v="5"/>
    <s v="-"/>
    <n v="11"/>
    <n v="5"/>
    <n v="5"/>
    <n v="7"/>
    <n v="753"/>
    <n v="3"/>
    <n v="8"/>
    <n v="96"/>
    <s v="2"/>
    <s v="SIN P3"/>
    <s v="-"/>
    <s v="LOMAS DE ZAMORA"/>
    <s v="LOMAS DE ZAMORA"/>
    <s v="LOMAS DE ZAMORA"/>
    <d v="2012-01-01T00:00:00"/>
    <d v="2012-12-31T00:00:00"/>
    <s v="NOTA 18.4"/>
    <s v="NOTA 18.4"/>
    <n v="0"/>
    <s v="NOTA 18.4"/>
    <s v="-"/>
    <s v="-"/>
    <s v="-"/>
    <n v="158115.06520000001"/>
    <n v="26201.194800000001"/>
    <s v="-"/>
    <n v="0"/>
    <n v="0"/>
    <n v="0"/>
    <n v="0"/>
    <n v="0"/>
    <n v="0"/>
    <s v="-"/>
    <s v="FINALIZADO"/>
    <n v="1"/>
    <n v="1"/>
    <s v="-"/>
  </r>
  <r>
    <n v="2832"/>
    <x v="0"/>
    <s v="06. PLAN SANITARIO DE EMERGENCIA"/>
    <s v="-"/>
    <s v="-"/>
    <s v="-"/>
    <s v="MEJORA Y MANTENIMIENTO"/>
    <s v="SISTEMA AGUA LOMAS DE ZAMORA"/>
    <s v="INST. ELEM. AGUA CALLE BELTRÁN E/CHIMENTO Y PAVÓN - LZ"/>
    <n v="2"/>
    <x v="0"/>
    <n v="356"/>
    <x v="0"/>
    <x v="0"/>
    <n v="5"/>
    <s v="1226216"/>
    <n v="5"/>
    <s v="-"/>
    <n v="11"/>
    <n v="5"/>
    <n v="5"/>
    <n v="7"/>
    <n v="753"/>
    <n v="3"/>
    <n v="8"/>
    <n v="96"/>
    <s v="2"/>
    <s v="SIN P3"/>
    <s v="-"/>
    <s v="LOMAS DE ZAMORA"/>
    <s v="LOMAS DE ZAMORA"/>
    <s v="LOMAS DE ZAMORA"/>
    <d v="2012-01-01T00:00:00"/>
    <d v="2012-12-31T00:00:00"/>
    <s v="NOTA 18.4"/>
    <s v="NOTA 18.4"/>
    <n v="0"/>
    <s v="NOTA 18.4"/>
    <s v="-"/>
    <s v="-"/>
    <s v="-"/>
    <n v="10530.144"/>
    <n v="3300.6500999999998"/>
    <s v="-"/>
    <n v="0"/>
    <n v="0"/>
    <n v="0"/>
    <n v="0"/>
    <n v="0"/>
    <n v="0"/>
    <s v="-"/>
    <s v="FINALIZADO"/>
    <n v="1"/>
    <n v="1"/>
    <s v="-"/>
  </r>
  <r>
    <n v="2833"/>
    <x v="0"/>
    <s v="06. PLAN SANITARIO DE EMERGENCIA"/>
    <s v="-"/>
    <s v="-"/>
    <s v="-"/>
    <s v="MEJORA Y MANTENIMIENTO"/>
    <s v="SISTEMA AGUA LOMAS DE ZAMORA"/>
    <s v="INST. CX. AGUA CALLE BELTRÁN E/CHIMENTO Y PAVÓN - LZ"/>
    <n v="2"/>
    <x v="0"/>
    <n v="356"/>
    <x v="0"/>
    <x v="0"/>
    <n v="5"/>
    <s v="1226217"/>
    <n v="5"/>
    <s v="-"/>
    <n v="11"/>
    <n v="5"/>
    <n v="5"/>
    <n v="7"/>
    <n v="753"/>
    <n v="3"/>
    <n v="8"/>
    <n v="96"/>
    <s v="2"/>
    <s v="SIN P3"/>
    <s v="-"/>
    <s v="LOMAS DE ZAMORA"/>
    <s v="LOMAS DE ZAMORA"/>
    <s v="LOMAS DE ZAMORA"/>
    <d v="2012-01-01T00:00:00"/>
    <d v="2012-12-31T00:00:00"/>
    <s v="NOTA 18.4"/>
    <s v="NOTA 18.4"/>
    <n v="0"/>
    <s v="NOTA 18.4"/>
    <s v="-"/>
    <s v="-"/>
    <s v="-"/>
    <n v="52624.509299999998"/>
    <n v="6747.7707"/>
    <s v="-"/>
    <n v="0"/>
    <n v="0"/>
    <n v="0"/>
    <n v="0"/>
    <n v="0"/>
    <n v="0"/>
    <s v="-"/>
    <s v="FINALIZADO"/>
    <n v="1"/>
    <n v="1"/>
    <s v="-"/>
  </r>
  <r>
    <n v="2834"/>
    <x v="0"/>
    <s v="06. PLAN SANITARIO DE EMERGENCIA"/>
    <s v="-"/>
    <s v="-"/>
    <s v="-"/>
    <s v="MEJORA Y MANTENIMIENTO"/>
    <s v="SISTEMA AGUA LOMAS DE ZAMORA"/>
    <s v="INST. RED AGUA CALLE PIAGGIO E/CASEROS Y OLIDEN - LZ"/>
    <n v="2"/>
    <x v="0"/>
    <n v="356"/>
    <x v="0"/>
    <x v="0"/>
    <n v="5"/>
    <s v="1226218"/>
    <n v="5"/>
    <s v="-"/>
    <n v="11"/>
    <n v="5"/>
    <n v="5"/>
    <n v="7"/>
    <n v="753"/>
    <n v="3"/>
    <n v="8"/>
    <n v="96"/>
    <s v="2"/>
    <s v="SIN P3"/>
    <s v="-"/>
    <s v="LOMAS DE ZAMORA"/>
    <s v="LOMAS DE ZAMORA"/>
    <s v="LOMAS DE ZAMORA"/>
    <d v="2012-01-01T00:00:00"/>
    <d v="2012-12-31T00:00:00"/>
    <s v="NOTA 18.4"/>
    <s v="NOTA 18.4"/>
    <n v="0"/>
    <s v="NOTA 18.4"/>
    <s v="-"/>
    <s v="-"/>
    <s v="-"/>
    <n v="37780.371500000001"/>
    <n v="64411.506500000003"/>
    <s v="-"/>
    <n v="0"/>
    <n v="0"/>
    <n v="0"/>
    <n v="0"/>
    <n v="0"/>
    <n v="0"/>
    <s v="-"/>
    <s v="FINALIZADO"/>
    <n v="1"/>
    <n v="1"/>
    <s v="-"/>
  </r>
  <r>
    <n v="2835"/>
    <x v="0"/>
    <s v="06. PLAN SANITARIO DE EMERGENCIA"/>
    <s v="-"/>
    <s v="-"/>
    <s v="-"/>
    <s v="MEJORA Y MANTENIMIENTO"/>
    <s v="SISTEMA AGUA LOMAS DE ZAMORA"/>
    <s v="INST. ELEM. AGUA CALLE  PIAGGIO E/CASEROS Y OLIDEN - LZ"/>
    <n v="2"/>
    <x v="0"/>
    <n v="356"/>
    <x v="0"/>
    <x v="0"/>
    <n v="5"/>
    <s v="1226219"/>
    <n v="5"/>
    <s v="-"/>
    <n v="11"/>
    <n v="5"/>
    <n v="5"/>
    <n v="7"/>
    <n v="753"/>
    <n v="3"/>
    <n v="8"/>
    <n v="96"/>
    <s v="2"/>
    <s v="SIN P3"/>
    <s v="-"/>
    <s v="LOMAS DE ZAMORA"/>
    <s v="LOMAS DE ZAMORA"/>
    <s v="LOMAS DE ZAMORA"/>
    <d v="2012-01-01T00:00:00"/>
    <d v="2012-12-31T00:00:00"/>
    <s v="NOTA 18.4"/>
    <s v="NOTA 18.4"/>
    <n v="0"/>
    <s v="NOTA 18.4"/>
    <s v="-"/>
    <s v="-"/>
    <s v="-"/>
    <n v="10449.1126"/>
    <s v="-"/>
    <s v="-"/>
    <n v="0"/>
    <n v="0"/>
    <n v="0"/>
    <n v="0"/>
    <n v="0"/>
    <n v="0"/>
    <s v="-"/>
    <s v="FINALIZADO"/>
    <n v="1"/>
    <n v="1"/>
    <s v="-"/>
  </r>
  <r>
    <n v="2836"/>
    <x v="0"/>
    <s v="06. PLAN SANITARIO DE EMERGENCIA"/>
    <s v="-"/>
    <s v="-"/>
    <s v="-"/>
    <s v="MEJORA Y MANTENIMIENTO"/>
    <s v="SISTEMA AGUA LOMAS DE ZAMORA"/>
    <s v="INST. CX. AGUA CALLE PIAGGIO E/CASEROS Y OLIDEN - LZ"/>
    <n v="2"/>
    <x v="0"/>
    <n v="356"/>
    <x v="0"/>
    <x v="0"/>
    <n v="5"/>
    <s v="1226220"/>
    <n v="5"/>
    <s v="-"/>
    <n v="11"/>
    <n v="5"/>
    <n v="5"/>
    <n v="7"/>
    <n v="753"/>
    <n v="3"/>
    <n v="8"/>
    <n v="96"/>
    <s v="2"/>
    <s v="SIN P3"/>
    <s v="-"/>
    <s v="LOMAS DE ZAMORA"/>
    <s v="LOMAS DE ZAMORA"/>
    <s v="LOMAS DE ZAMORA"/>
    <d v="2012-01-01T00:00:00"/>
    <d v="2012-12-31T00:00:00"/>
    <s v="NOTA 18.4"/>
    <s v="NOTA 18.4"/>
    <n v="0"/>
    <s v="NOTA 18.4"/>
    <s v="-"/>
    <s v="-"/>
    <s v="-"/>
    <n v="18583.845499999999"/>
    <n v="2703.2489"/>
    <s v="-"/>
    <n v="0"/>
    <n v="0"/>
    <n v="0"/>
    <n v="0"/>
    <n v="0"/>
    <n v="0"/>
    <s v="-"/>
    <s v="FINALIZADO"/>
    <n v="1"/>
    <n v="1"/>
    <s v="-"/>
  </r>
  <r>
    <n v="2837"/>
    <x v="0"/>
    <s v="06. PLAN SANITARIO DE EMERGENCIA"/>
    <s v="-"/>
    <s v="-"/>
    <s v="-"/>
    <s v="MEJORA Y MANTENIMIENTO"/>
    <s v="SISTEMA AGUA LOMAS DE ZAMORA"/>
    <s v="INST. RED AGUA CALLE SUCRE E/RIO TURBIO Y LAGO ARG. - LZ"/>
    <n v="2"/>
    <x v="0"/>
    <n v="356"/>
    <x v="0"/>
    <x v="0"/>
    <n v="5"/>
    <s v="1226221"/>
    <n v="5"/>
    <s v="-"/>
    <n v="11"/>
    <n v="5"/>
    <n v="5"/>
    <n v="7"/>
    <n v="753"/>
    <n v="3"/>
    <n v="8"/>
    <n v="96"/>
    <s v="2"/>
    <s v="SIN P3"/>
    <s v="-"/>
    <s v="LOMAS DE ZAMORA"/>
    <s v="LOMAS DE ZAMORA"/>
    <s v="LOMAS DE ZAMORA"/>
    <d v="2012-01-01T00:00:00"/>
    <d v="2012-12-31T00:00:00"/>
    <s v="NOTA 18.4"/>
    <s v="NOTA 18.4"/>
    <n v="0"/>
    <s v="NOTA 18.4"/>
    <s v="-"/>
    <s v="-"/>
    <s v="-"/>
    <n v="82963.109700000001"/>
    <n v="8300.7451999999994"/>
    <s v="-"/>
    <n v="0"/>
    <n v="0"/>
    <n v="0"/>
    <n v="0"/>
    <n v="0"/>
    <n v="0"/>
    <s v="-"/>
    <s v="FINALIZADO"/>
    <n v="1"/>
    <n v="1"/>
    <s v="-"/>
  </r>
  <r>
    <n v="2838"/>
    <x v="0"/>
    <s v="06. PLAN SANITARIO DE EMERGENCIA"/>
    <s v="-"/>
    <s v="-"/>
    <s v="-"/>
    <s v="MEJORA Y MANTENIMIENTO"/>
    <s v="SISTEMA AGUA LOMAS DE ZAMORA"/>
    <s v="INST. ELEM AGUA CALLE SUCRE E/RIO TURBIO Y LAGO ARG. - LZ"/>
    <n v="2"/>
    <x v="0"/>
    <n v="356"/>
    <x v="0"/>
    <x v="0"/>
    <n v="5"/>
    <s v="1226222"/>
    <n v="5"/>
    <s v="-"/>
    <n v="11"/>
    <n v="5"/>
    <n v="5"/>
    <n v="7"/>
    <n v="753"/>
    <n v="3"/>
    <n v="8"/>
    <n v="96"/>
    <s v="2"/>
    <s v="SIN P3"/>
    <s v="-"/>
    <s v="LOMAS DE ZAMORA"/>
    <s v="LOMAS DE ZAMORA"/>
    <s v="LOMAS DE ZAMORA"/>
    <d v="2012-01-01T00:00:00"/>
    <d v="2012-12-31T00:00:00"/>
    <s v="NOTA 18.4"/>
    <s v="NOTA 18.4"/>
    <n v="0"/>
    <s v="NOTA 18.4"/>
    <s v="-"/>
    <s v="-"/>
    <s v="-"/>
    <n v="1526.2719999999999"/>
    <n v="235.2724"/>
    <s v="-"/>
    <n v="0"/>
    <n v="0"/>
    <n v="0"/>
    <n v="0"/>
    <n v="0"/>
    <n v="0"/>
    <s v="-"/>
    <s v="FINALIZADO"/>
    <n v="1"/>
    <n v="1"/>
    <s v="-"/>
  </r>
  <r>
    <n v="2839"/>
    <x v="0"/>
    <s v="06. PLAN SANITARIO DE EMERGENCIA"/>
    <s v="-"/>
    <s v="-"/>
    <s v="-"/>
    <s v="MEJORA Y MANTENIMIENTO"/>
    <s v="SISTEMA AGUA LOMAS DE ZAMORA"/>
    <s v="INST. CX AGUA CALLE SUCRE E/RIO TURBIO Y LAGO ARG. - LZ"/>
    <n v="2"/>
    <x v="0"/>
    <n v="356"/>
    <x v="0"/>
    <x v="0"/>
    <n v="5"/>
    <s v="1226223"/>
    <n v="5"/>
    <s v="-"/>
    <n v="11"/>
    <n v="5"/>
    <n v="5"/>
    <n v="7"/>
    <n v="753"/>
    <n v="3"/>
    <n v="8"/>
    <n v="96"/>
    <s v="2"/>
    <s v="SIN P3"/>
    <s v="-"/>
    <s v="LOMAS DE ZAMORA"/>
    <s v="LOMAS DE ZAMORA"/>
    <s v="LOMAS DE ZAMORA"/>
    <d v="2012-01-01T00:00:00"/>
    <d v="2012-12-31T00:00:00"/>
    <s v="NOTA 18.4"/>
    <s v="NOTA 18.4"/>
    <n v="0"/>
    <s v="NOTA 18.4"/>
    <s v="-"/>
    <s v="-"/>
    <s v="-"/>
    <n v="17989.0095"/>
    <n v="1571.7174"/>
    <s v="-"/>
    <n v="0"/>
    <n v="0"/>
    <n v="0"/>
    <n v="0"/>
    <n v="0"/>
    <n v="0"/>
    <s v="-"/>
    <s v="FINALIZADO"/>
    <n v="1"/>
    <n v="1"/>
    <s v="-"/>
  </r>
  <r>
    <n v="2840"/>
    <x v="0"/>
    <s v="06. PLAN SANITARIO DE EMERGENCIA"/>
    <s v="-"/>
    <s v="-"/>
    <s v="-"/>
    <s v="MEJORA Y MANTENIMIENTO"/>
    <s v="SISTEMA AGUA LOMAS DE ZAMORA"/>
    <s v="INST. RED AGUA CALLE PERÓN E/LAS TROPAS Y BOUCHARDO. - LZ"/>
    <n v="2"/>
    <x v="0"/>
    <n v="356"/>
    <x v="0"/>
    <x v="0"/>
    <n v="5"/>
    <s v="1226224"/>
    <n v="5"/>
    <s v="-"/>
    <n v="11"/>
    <n v="5"/>
    <n v="5"/>
    <n v="7"/>
    <n v="753"/>
    <n v="3"/>
    <n v="8"/>
    <n v="96"/>
    <s v="2"/>
    <s v="SIN P3"/>
    <s v="-"/>
    <s v="LOMAS DE ZAMORA"/>
    <s v="LOMAS DE ZAMORA"/>
    <s v="LOMAS DE ZAMORA"/>
    <d v="2012-01-01T00:00:00"/>
    <d v="2012-12-31T00:00:00"/>
    <s v="NOTA 18.4"/>
    <s v="NOTA 18.4"/>
    <n v="0"/>
    <s v="NOTA 18.4"/>
    <s v="-"/>
    <s v="-"/>
    <s v="-"/>
    <n v="455275.79"/>
    <n v="60969.9156"/>
    <s v="-"/>
    <n v="0"/>
    <n v="0"/>
    <n v="0"/>
    <n v="0"/>
    <n v="0"/>
    <n v="0"/>
    <s v="-"/>
    <s v="FINALIZADO"/>
    <n v="1"/>
    <n v="1"/>
    <s v="-"/>
  </r>
  <r>
    <n v="2841"/>
    <x v="0"/>
    <s v="06. PLAN SANITARIO DE EMERGENCIA"/>
    <s v="-"/>
    <s v="-"/>
    <s v="-"/>
    <s v="MEJORA Y MANTENIMIENTO"/>
    <s v="SISTEMA AGUA LOMAS DE ZAMORA"/>
    <s v="INST. ELEM AGUA CALLE PERÓN E/LAS TROPAS Y BOUCHARDO. - LZ"/>
    <n v="2"/>
    <x v="0"/>
    <n v="356"/>
    <x v="0"/>
    <x v="0"/>
    <n v="5"/>
    <s v="1226225"/>
    <n v="5"/>
    <s v="-"/>
    <n v="11"/>
    <n v="5"/>
    <n v="5"/>
    <n v="7"/>
    <n v="753"/>
    <n v="3"/>
    <n v="8"/>
    <n v="96"/>
    <s v="2"/>
    <s v="SIN P3"/>
    <s v="-"/>
    <s v="LOMAS DE ZAMORA"/>
    <s v="LOMAS DE ZAMORA"/>
    <s v="LOMAS DE ZAMORA"/>
    <d v="2012-01-01T00:00:00"/>
    <d v="2012-12-31T00:00:00"/>
    <s v="NOTA 18.4"/>
    <s v="NOTA 18.4"/>
    <n v="0"/>
    <s v="NOTA 18.4"/>
    <s v="-"/>
    <s v="-"/>
    <s v="-"/>
    <n v="26134.44"/>
    <n v="-22347.429499999998"/>
    <s v="-"/>
    <n v="0"/>
    <n v="0"/>
    <n v="0"/>
    <n v="0"/>
    <n v="0"/>
    <n v="0"/>
    <s v="-"/>
    <s v="FINALIZADO"/>
    <n v="1"/>
    <n v="1"/>
    <s v="-"/>
  </r>
  <r>
    <n v="2842"/>
    <x v="0"/>
    <s v="06. PLAN SANITARIO DE EMERGENCIA"/>
    <s v="-"/>
    <s v="-"/>
    <s v="-"/>
    <s v="MEJORA Y MANTENIMIENTO"/>
    <s v="SISTEMA AGUA LOMAS DE ZAMORA"/>
    <s v="INST. CX AGUA CALLE PERÓN E/LAS TROPAS Y BOUCHARDO. - LZ"/>
    <n v="2"/>
    <x v="0"/>
    <n v="356"/>
    <x v="0"/>
    <x v="0"/>
    <n v="5"/>
    <s v="1226226"/>
    <n v="5"/>
    <s v="-"/>
    <n v="11"/>
    <n v="5"/>
    <n v="5"/>
    <n v="7"/>
    <n v="753"/>
    <n v="3"/>
    <n v="8"/>
    <n v="96"/>
    <s v="2"/>
    <s v="SIN P3"/>
    <s v="-"/>
    <s v="LOMAS DE ZAMORA"/>
    <s v="LOMAS DE ZAMORA"/>
    <s v="LOMAS DE ZAMORA"/>
    <d v="2012-01-01T00:00:00"/>
    <d v="2012-12-31T00:00:00"/>
    <s v="NOTA 18.4"/>
    <s v="NOTA 18.4"/>
    <n v="0"/>
    <s v="NOTA 18.4"/>
    <s v="-"/>
    <s v="-"/>
    <s v="-"/>
    <n v="55488.18"/>
    <n v="-8886.5787999999993"/>
    <s v="-"/>
    <n v="0"/>
    <n v="0"/>
    <n v="0"/>
    <n v="0"/>
    <n v="0"/>
    <n v="0"/>
    <s v="-"/>
    <s v="FINALIZADO"/>
    <n v="1"/>
    <n v="1"/>
    <s v="-"/>
  </r>
  <r>
    <n v="2843"/>
    <x v="0"/>
    <s v="06. PLAN SANITARIO DE EMERGENCIA"/>
    <s v="-"/>
    <s v="-"/>
    <s v="-"/>
    <s v="MEJORA Y MANTENIMIENTO"/>
    <s v="SISTEMA AGUA LOMAS DE ZAMORA"/>
    <s v="INST. RED AGUA CALLE RICHIERI E/LEICHTENSTEIN Y VIENA - LZ"/>
    <n v="2"/>
    <x v="0"/>
    <n v="356"/>
    <x v="0"/>
    <x v="0"/>
    <n v="5"/>
    <s v="1226227"/>
    <n v="5"/>
    <s v="-"/>
    <n v="11"/>
    <n v="5"/>
    <n v="5"/>
    <n v="7"/>
    <n v="753"/>
    <n v="3"/>
    <n v="8"/>
    <n v="96"/>
    <s v="2"/>
    <s v="SIN P3"/>
    <s v="-"/>
    <s v="LOMAS DE ZAMORA"/>
    <s v="LOMAS DE ZAMORA"/>
    <s v="LOMAS DE ZAMORA"/>
    <d v="2012-01-01T00:00:00"/>
    <d v="2012-12-31T00:00:00"/>
    <s v="NOTA 18.4"/>
    <s v="NOTA 18.4"/>
    <n v="0"/>
    <s v="NOTA 18.4"/>
    <s v="-"/>
    <s v="-"/>
    <s v="-"/>
    <n v="86262.64"/>
    <n v="440.56099999999998"/>
    <s v="-"/>
    <n v="0"/>
    <n v="0"/>
    <n v="0"/>
    <n v="0"/>
    <n v="0"/>
    <n v="0"/>
    <s v="-"/>
    <s v="FINALIZADO"/>
    <n v="1"/>
    <n v="1"/>
    <s v="-"/>
  </r>
  <r>
    <n v="2844"/>
    <x v="0"/>
    <s v="06. PLAN SANITARIO DE EMERGENCIA"/>
    <s v="-"/>
    <s v="-"/>
    <s v="-"/>
    <s v="MEJORA Y MANTENIMIENTO"/>
    <s v="SISTEMA AGUA LOMAS DE ZAMORA"/>
    <s v="INST. CX AGUA CALLE RICHIERI E/LEICHTENSTEIN Y VIENA - LZ"/>
    <n v="2"/>
    <x v="0"/>
    <n v="356"/>
    <x v="0"/>
    <x v="0"/>
    <n v="5"/>
    <s v="1226228"/>
    <n v="5"/>
    <s v="-"/>
    <n v="11"/>
    <n v="5"/>
    <n v="5"/>
    <n v="7"/>
    <n v="753"/>
    <n v="3"/>
    <n v="8"/>
    <n v="96"/>
    <s v="2"/>
    <s v="SIN P3"/>
    <s v="-"/>
    <s v="LOMAS DE ZAMORA"/>
    <s v="LOMAS DE ZAMORA"/>
    <s v="LOMAS DE ZAMORA"/>
    <d v="2012-01-01T00:00:00"/>
    <d v="2012-12-31T00:00:00"/>
    <s v="NOTA 18.4"/>
    <s v="NOTA 18.4"/>
    <n v="0"/>
    <s v="NOTA 18.4"/>
    <s v="-"/>
    <s v="-"/>
    <s v="-"/>
    <n v="13045.01"/>
    <n v="2405.6857"/>
    <s v="-"/>
    <n v="0"/>
    <n v="0"/>
    <n v="0"/>
    <n v="0"/>
    <n v="0"/>
    <n v="0"/>
    <s v="-"/>
    <s v="FINALIZADO"/>
    <n v="1"/>
    <n v="1"/>
    <s v="-"/>
  </r>
  <r>
    <n v="2845"/>
    <x v="0"/>
    <s v="06. PLAN SANITARIO DE EMERGENCIA"/>
    <s v="-"/>
    <s v="-"/>
    <s v="-"/>
    <s v="MEJORA Y MANTENIMIENTO"/>
    <s v="SISTEMA CLOACAS LOMAS DE ZAMORA"/>
    <s v="RENOV. RED CLOACA CALLE H. YRIGOYEN E/COLOMBRES Y MITRE-LZ"/>
    <n v="2"/>
    <x v="0"/>
    <n v="356"/>
    <x v="0"/>
    <x v="0"/>
    <n v="5"/>
    <s v="1226302"/>
    <n v="5"/>
    <s v="-"/>
    <n v="11"/>
    <n v="5"/>
    <n v="5"/>
    <n v="7"/>
    <n v="753"/>
    <n v="3"/>
    <n v="8"/>
    <n v="96"/>
    <s v="2"/>
    <s v="SIN P3"/>
    <s v="-"/>
    <s v="LOMAS DE ZAMORA"/>
    <s v="LOMAS DE ZAMORA"/>
    <s v="LOMAS DE ZAMORA"/>
    <d v="2012-01-01T00:00:00"/>
    <d v="2012-12-31T00:00:00"/>
    <s v="NOTA 18.4"/>
    <s v="NOTA 18.4"/>
    <n v="0"/>
    <s v="NOTA 18.4"/>
    <s v="-"/>
    <s v="-"/>
    <s v="-"/>
    <n v="90271.795599999998"/>
    <s v="-"/>
    <s v="-"/>
    <n v="0"/>
    <n v="0"/>
    <n v="0"/>
    <n v="0"/>
    <n v="0"/>
    <n v="0"/>
    <s v="-"/>
    <s v="FINALIZADO"/>
    <n v="1"/>
    <n v="1"/>
    <s v="-"/>
  </r>
  <r>
    <n v="2846"/>
    <x v="0"/>
    <s v="06. PLAN SANITARIO DE EMERGENCIA"/>
    <s v="-"/>
    <s v="-"/>
    <s v="-"/>
    <s v="MEJORA Y MANTENIMIENTO"/>
    <s v="SISTEMA CLOACAS LOMAS DE ZAMORA"/>
    <s v="INST. RED CLOACA CALLE VIAMONTE E/C BARROS Y MALABIA - LZ"/>
    <n v="2"/>
    <x v="0"/>
    <n v="356"/>
    <x v="0"/>
    <x v="0"/>
    <n v="5"/>
    <s v="1226602"/>
    <n v="5"/>
    <s v="-"/>
    <n v="11"/>
    <n v="5"/>
    <n v="5"/>
    <n v="7"/>
    <n v="753"/>
    <n v="3"/>
    <n v="8"/>
    <n v="96"/>
    <s v="2"/>
    <s v="SIN P3"/>
    <s v="-"/>
    <s v="LOMAS DE ZAMORA"/>
    <s v="LOMAS DE ZAMORA"/>
    <s v="LOMAS DE ZAMORA"/>
    <d v="2012-01-01T00:00:00"/>
    <d v="2012-12-31T00:00:00"/>
    <s v="NOTA 18.4"/>
    <s v="NOTA 18.4"/>
    <n v="0"/>
    <s v="NOTA 18.4"/>
    <s v="-"/>
    <s v="-"/>
    <s v="-"/>
    <n v="132706.0716"/>
    <s v="-"/>
    <s v="-"/>
    <n v="0"/>
    <n v="0"/>
    <n v="0"/>
    <n v="0"/>
    <n v="0"/>
    <n v="0"/>
    <s v="-"/>
    <s v="FINALIZADO"/>
    <n v="1"/>
    <n v="1"/>
    <s v="-"/>
  </r>
  <r>
    <n v="2847"/>
    <x v="0"/>
    <s v="06. PLAN SANITARIO DE EMERGENCIA"/>
    <s v="-"/>
    <s v="-"/>
    <s v="-"/>
    <s v="MEJORA Y MANTENIMIENTO"/>
    <s v="SISTEMA CLOACAS LOMAS DE ZAMORA"/>
    <s v="INST. ELEM. CLOACA CALLE VIAMONTE E/C BARROS Y MALABIA - LZ"/>
    <n v="2"/>
    <x v="0"/>
    <n v="356"/>
    <x v="0"/>
    <x v="0"/>
    <n v="5"/>
    <s v="1226603"/>
    <n v="5"/>
    <s v="-"/>
    <n v="11"/>
    <n v="5"/>
    <n v="5"/>
    <n v="7"/>
    <n v="753"/>
    <n v="3"/>
    <n v="8"/>
    <n v="96"/>
    <s v="2"/>
    <s v="SIN P3"/>
    <s v="-"/>
    <s v="LOMAS DE ZAMORA"/>
    <s v="LOMAS DE ZAMORA"/>
    <s v="LOMAS DE ZAMORA"/>
    <d v="2012-01-01T00:00:00"/>
    <d v="2012-12-31T00:00:00"/>
    <s v="NOTA 18.4"/>
    <s v="NOTA 18.4"/>
    <n v="0"/>
    <s v="NOTA 18.4"/>
    <s v="-"/>
    <s v="-"/>
    <s v="-"/>
    <n v="1472.8724999999999"/>
    <s v="-"/>
    <s v="-"/>
    <n v="0"/>
    <n v="0"/>
    <n v="0"/>
    <n v="0"/>
    <n v="0"/>
    <n v="0"/>
    <s v="-"/>
    <s v="FINALIZADO"/>
    <n v="1"/>
    <n v="1"/>
    <s v="-"/>
  </r>
  <r>
    <n v="2848"/>
    <x v="0"/>
    <s v="06. PLAN SANITARIO DE EMERGENCIA"/>
    <s v="-"/>
    <s v="-"/>
    <s v="-"/>
    <s v="MEJORA Y MANTENIMIENTO"/>
    <s v="SISTEMA CLOACAS LOMAS DE ZAMORA"/>
    <s v="INST. CX. CLOACA CALLE VIAMONTE E/C BARROS Y MALABIA - LZ"/>
    <n v="2"/>
    <x v="0"/>
    <n v="356"/>
    <x v="0"/>
    <x v="0"/>
    <n v="5"/>
    <s v="1226604"/>
    <n v="5"/>
    <s v="-"/>
    <n v="11"/>
    <n v="5"/>
    <n v="5"/>
    <n v="7"/>
    <n v="753"/>
    <n v="3"/>
    <n v="8"/>
    <n v="96"/>
    <s v="2"/>
    <s v="SIN P3"/>
    <s v="-"/>
    <s v="LOMAS DE ZAMORA"/>
    <s v="LOMAS DE ZAMORA"/>
    <s v="LOMAS DE ZAMORA"/>
    <d v="2012-01-01T00:00:00"/>
    <d v="2012-12-31T00:00:00"/>
    <s v="NOTA 18.4"/>
    <s v="NOTA 18.4"/>
    <n v="0"/>
    <s v="NOTA 18.4"/>
    <s v="-"/>
    <s v="-"/>
    <s v="-"/>
    <n v="10255.923699999999"/>
    <s v="-"/>
    <s v="-"/>
    <n v="0"/>
    <n v="0"/>
    <n v="0"/>
    <n v="0"/>
    <n v="0"/>
    <n v="0"/>
    <s v="-"/>
    <s v="FINALIZADO"/>
    <n v="1"/>
    <n v="1"/>
    <s v="-"/>
  </r>
  <r>
    <n v="2849"/>
    <x v="0"/>
    <s v="06. PLAN SANITARIO DE EMERGENCIA"/>
    <s v="-"/>
    <s v="-"/>
    <s v="-"/>
    <s v="MEJORA Y MANTENIMIENTO"/>
    <s v="SISTEMA CLOACAS ALMIRANTE BROWN"/>
    <s v="INST. RED CLOACA CALLE ESTRADA E/SAN MARTÍN Y C DE MAYO - AB"/>
    <n v="2"/>
    <x v="0"/>
    <n v="356"/>
    <x v="0"/>
    <x v="0"/>
    <n v="5"/>
    <s v="1226605"/>
    <n v="5"/>
    <s v="-"/>
    <n v="11"/>
    <n v="5"/>
    <n v="5"/>
    <n v="7"/>
    <n v="753"/>
    <n v="3"/>
    <n v="8"/>
    <n v="96"/>
    <s v="2"/>
    <s v="SIN P3"/>
    <s v="-"/>
    <s v="ALMIRANTE BROWN"/>
    <s v="ALMIRANTE BROWN"/>
    <s v="ALMIRANTE BROWN"/>
    <d v="2012-01-01T00:00:00"/>
    <d v="2012-12-31T00:00:00"/>
    <s v="NOTA 18.1"/>
    <s v="NOTA 18.1"/>
    <n v="0"/>
    <s v="NOTA 18.1"/>
    <s v="-"/>
    <s v="-"/>
    <s v="-"/>
    <n v="185530.3475"/>
    <s v="-"/>
    <s v="-"/>
    <n v="0"/>
    <n v="0"/>
    <n v="0"/>
    <n v="0"/>
    <n v="0"/>
    <n v="0"/>
    <s v="-"/>
    <s v="FINALIZADO"/>
    <n v="1"/>
    <n v="1"/>
    <s v="-"/>
  </r>
  <r>
    <n v="2850"/>
    <x v="0"/>
    <s v="06. PLAN SANITARIO DE EMERGENCIA"/>
    <s v="-"/>
    <s v="-"/>
    <s v="-"/>
    <s v="MEJORA Y MANTENIMIENTO"/>
    <s v="SISTEMA CLOACAS ALMIRANTE BROWN"/>
    <s v="INST. ELEM. CLOACA CALLE ESTRADA E/SAN MARTÍN Y C DE MAYO - AB"/>
    <n v="2"/>
    <x v="0"/>
    <n v="356"/>
    <x v="0"/>
    <x v="0"/>
    <n v="5"/>
    <s v="1226606"/>
    <n v="5"/>
    <s v="-"/>
    <n v="11"/>
    <n v="5"/>
    <n v="5"/>
    <n v="7"/>
    <n v="753"/>
    <n v="3"/>
    <n v="8"/>
    <n v="96"/>
    <s v="2"/>
    <s v="SIN P3"/>
    <s v="-"/>
    <s v="ALMIRANTE BROWN"/>
    <s v="ALMIRANTE BROWN"/>
    <s v="ALMIRANTE BROWN"/>
    <d v="2012-01-01T00:00:00"/>
    <d v="2012-12-31T00:00:00"/>
    <s v="NOTA 18.1"/>
    <s v="NOTA 18.1"/>
    <n v="0"/>
    <s v="NOTA 18.1"/>
    <s v="-"/>
    <s v="-"/>
    <s v="-"/>
    <n v="7074.7731999999996"/>
    <s v="-"/>
    <s v="-"/>
    <n v="0"/>
    <n v="0"/>
    <n v="0"/>
    <n v="0"/>
    <n v="0"/>
    <n v="0"/>
    <s v="-"/>
    <s v="FINALIZADO"/>
    <n v="1"/>
    <n v="1"/>
    <s v="-"/>
  </r>
  <r>
    <n v="2851"/>
    <x v="0"/>
    <s v="06. PLAN SANITARIO DE EMERGENCIA"/>
    <s v="-"/>
    <s v="-"/>
    <s v="-"/>
    <s v="MEJORA Y MANTENIMIENTO"/>
    <s v="SISTEMA CLOACAS ALMIRANTE BROWN"/>
    <s v="INST. CX. CLOACA CALLE ESTRADA E/SAN MARTÍN Y C DE MAYO - AB"/>
    <n v="2"/>
    <x v="0"/>
    <n v="356"/>
    <x v="0"/>
    <x v="0"/>
    <n v="5"/>
    <s v="1226607"/>
    <n v="5"/>
    <s v="-"/>
    <n v="11"/>
    <n v="5"/>
    <n v="5"/>
    <n v="7"/>
    <n v="753"/>
    <n v="3"/>
    <n v="8"/>
    <n v="96"/>
    <s v="2"/>
    <s v="SIN P3"/>
    <s v="-"/>
    <s v="ALMIRANTE BROWN"/>
    <s v="ALMIRANTE BROWN"/>
    <s v="ALMIRANTE BROWN"/>
    <d v="2012-01-01T00:00:00"/>
    <d v="2012-12-31T00:00:00"/>
    <s v="NOTA 18.1"/>
    <s v="NOTA 18.1"/>
    <n v="0"/>
    <s v="NOTA 18.1"/>
    <s v="-"/>
    <s v="-"/>
    <s v="-"/>
    <n v="22146.000800000002"/>
    <s v="-"/>
    <s v="-"/>
    <n v="0"/>
    <n v="0"/>
    <n v="0"/>
    <n v="0"/>
    <n v="0"/>
    <n v="0"/>
    <s v="-"/>
    <s v="FINALIZADO"/>
    <n v="1"/>
    <n v="1"/>
    <s v="-"/>
  </r>
  <r>
    <n v="2852"/>
    <x v="0"/>
    <s v="06. PLAN SANITARIO DE EMERGENCIA"/>
    <s v="-"/>
    <s v="-"/>
    <s v="-"/>
    <s v="MEJORA Y MANTENIMIENTO"/>
    <s v="SISTEMA CLOACAS LOMAS DE ZAMORA"/>
    <s v="INST. RED CLOACA CALLE ZUVIRÍA E/E. PERÓN Y RIVADAVIA - LZ"/>
    <n v="2"/>
    <x v="0"/>
    <n v="356"/>
    <x v="0"/>
    <x v="0"/>
    <n v="5"/>
    <s v="1226608"/>
    <n v="5"/>
    <s v="-"/>
    <n v="11"/>
    <n v="5"/>
    <n v="5"/>
    <n v="7"/>
    <n v="753"/>
    <n v="3"/>
    <n v="8"/>
    <n v="96"/>
    <s v="2"/>
    <s v="SIN P3"/>
    <s v="-"/>
    <s v="LOMAS DE ZAMORA"/>
    <s v="LOMAS DE ZAMORA"/>
    <s v="LOMAS DE ZAMORA"/>
    <d v="2012-01-01T00:00:00"/>
    <d v="2012-12-31T00:00:00"/>
    <s v="NOTA 18.4"/>
    <s v="NOTA 18.4"/>
    <n v="0"/>
    <s v="NOTA 18.4"/>
    <s v="-"/>
    <s v="-"/>
    <s v="-"/>
    <n v="73444.6633"/>
    <n v="2668.7518"/>
    <s v="-"/>
    <n v="0"/>
    <n v="0"/>
    <n v="0"/>
    <n v="0"/>
    <n v="0"/>
    <n v="0"/>
    <s v="-"/>
    <s v="FINALIZADO"/>
    <n v="1"/>
    <n v="1"/>
    <s v="-"/>
  </r>
  <r>
    <n v="2853"/>
    <x v="0"/>
    <s v="06. PLAN SANITARIO DE EMERGENCIA"/>
    <s v="-"/>
    <s v="-"/>
    <s v="-"/>
    <s v="MEJORA Y MANTENIMIENTO"/>
    <s v="SISTEMA CLOACAS LOMAS DE ZAMORA"/>
    <s v="INST. ELEM CLOACA CALLE ZUVIRÍA E/E. PERÓN Y RIVADAVIA - LZ"/>
    <n v="2"/>
    <x v="0"/>
    <n v="356"/>
    <x v="0"/>
    <x v="0"/>
    <n v="5"/>
    <s v="1226609"/>
    <n v="5"/>
    <s v="-"/>
    <n v="11"/>
    <n v="5"/>
    <n v="5"/>
    <n v="7"/>
    <n v="753"/>
    <n v="3"/>
    <n v="8"/>
    <n v="96"/>
    <s v="2"/>
    <s v="SIN P3"/>
    <s v="-"/>
    <s v="LOMAS DE ZAMORA"/>
    <s v="LOMAS DE ZAMORA"/>
    <s v="LOMAS DE ZAMORA"/>
    <d v="2012-01-01T00:00:00"/>
    <d v="2012-12-31T00:00:00"/>
    <s v="NOTA 18.4"/>
    <s v="NOTA 18.4"/>
    <n v="0"/>
    <s v="NOTA 18.4"/>
    <s v="-"/>
    <s v="-"/>
    <s v="-"/>
    <n v="13425.3372"/>
    <n v="1036.1472000000001"/>
    <s v="-"/>
    <n v="0"/>
    <n v="0"/>
    <n v="0"/>
    <n v="0"/>
    <n v="0"/>
    <n v="0"/>
    <s v="-"/>
    <s v="FINALIZADO"/>
    <n v="1"/>
    <n v="1"/>
    <s v="-"/>
  </r>
  <r>
    <n v="2854"/>
    <x v="0"/>
    <s v="06. PLAN SANITARIO DE EMERGENCIA"/>
    <s v="-"/>
    <s v="-"/>
    <s v="-"/>
    <s v="MEJORA Y MANTENIMIENTO"/>
    <s v="SISTEMA CLOACAS LOMAS DE ZAMORA"/>
    <s v="INST. CX CLOACA CALLE ZUVIRÍA E/E. PERÓN Y RIVADAVIA - LZ"/>
    <n v="2"/>
    <x v="0"/>
    <n v="356"/>
    <x v="0"/>
    <x v="0"/>
    <n v="5"/>
    <s v="1226610"/>
    <n v="5"/>
    <s v="-"/>
    <n v="11"/>
    <n v="5"/>
    <n v="5"/>
    <n v="7"/>
    <n v="753"/>
    <n v="3"/>
    <n v="8"/>
    <n v="96"/>
    <s v="2"/>
    <s v="SIN P3"/>
    <s v="-"/>
    <s v="LOMAS DE ZAMORA"/>
    <s v="LOMAS DE ZAMORA"/>
    <s v="LOMAS DE ZAMORA"/>
    <d v="2012-01-01T00:00:00"/>
    <d v="2012-12-31T00:00:00"/>
    <s v="NOTA 18.4"/>
    <s v="NOTA 18.4"/>
    <n v="0"/>
    <s v="NOTA 18.4"/>
    <s v="-"/>
    <s v="-"/>
    <s v="-"/>
    <n v="45302.012799999997"/>
    <n v="1939.1217999999999"/>
    <s v="-"/>
    <n v="0"/>
    <n v="0"/>
    <n v="0"/>
    <n v="0"/>
    <n v="0"/>
    <n v="0"/>
    <s v="-"/>
    <s v="FINALIZADO"/>
    <n v="1"/>
    <n v="1"/>
    <s v="-"/>
  </r>
  <r>
    <n v="2855"/>
    <x v="0"/>
    <s v="06. PLAN SANITARIO DE EMERGENCIA"/>
    <s v="-"/>
    <s v="-"/>
    <s v="-"/>
    <s v="MEJORA Y MANTENIMIENTO"/>
    <s v="SISTEMA CLOACAS LOMAS DE ZAMORA"/>
    <s v="INST. RED CLOACAL CALLE GUARDIAMARINA E/ KAY  Y PELLEGRINI - LZ"/>
    <n v="2"/>
    <x v="0"/>
    <n v="356"/>
    <x v="0"/>
    <x v="0"/>
    <n v="5"/>
    <s v="1226611"/>
    <n v="5"/>
    <s v="-"/>
    <n v="11"/>
    <n v="5"/>
    <n v="5"/>
    <n v="7"/>
    <n v="753"/>
    <n v="3"/>
    <n v="8"/>
    <n v="96"/>
    <s v="2"/>
    <s v="SIN P3"/>
    <s v="-"/>
    <s v="LOMAS DE ZAMORA"/>
    <s v="LOMAS DE ZAMORA"/>
    <s v="LOMAS DE ZAMORA"/>
    <d v="2012-01-01T00:00:00"/>
    <d v="2012-12-31T00:00:00"/>
    <s v="NOTA 18.4"/>
    <s v="NOTA 18.4"/>
    <n v="0"/>
    <s v="NOTA 18.4"/>
    <s v="-"/>
    <s v="-"/>
    <s v="-"/>
    <n v="92366.530400000003"/>
    <n v="-5797.8964999999998"/>
    <s v="-"/>
    <n v="0"/>
    <n v="0"/>
    <n v="0"/>
    <n v="0"/>
    <n v="0"/>
    <n v="0"/>
    <s v="-"/>
    <s v="FINALIZADO"/>
    <n v="1"/>
    <n v="1"/>
    <s v="-"/>
  </r>
  <r>
    <n v="2856"/>
    <x v="0"/>
    <s v="06. PLAN SANITARIO DE EMERGENCIA"/>
    <s v="-"/>
    <s v="-"/>
    <s v="-"/>
    <s v="MEJORA Y MANTENIMIENTO"/>
    <s v="SISTEMA CLOACAS LOMAS DE ZAMORA"/>
    <s v="INST. ELEM. CL CALLE GUARDIAMARINA E/ KAY  Y PELLEGRINI - LZ"/>
    <n v="2"/>
    <x v="0"/>
    <n v="356"/>
    <x v="0"/>
    <x v="0"/>
    <n v="5"/>
    <s v="1226612"/>
    <n v="5"/>
    <s v="-"/>
    <n v="11"/>
    <n v="5"/>
    <n v="5"/>
    <n v="7"/>
    <n v="753"/>
    <n v="3"/>
    <n v="8"/>
    <n v="96"/>
    <s v="2"/>
    <s v="SIN P3"/>
    <s v="-"/>
    <s v="LOMAS DE ZAMORA"/>
    <s v="LOMAS DE ZAMORA"/>
    <s v="LOMAS DE ZAMORA"/>
    <d v="2012-01-01T00:00:00"/>
    <d v="2012-12-31T00:00:00"/>
    <s v="NOTA 18.4"/>
    <s v="NOTA 18.4"/>
    <n v="0"/>
    <s v="NOTA 18.4"/>
    <s v="-"/>
    <s v="-"/>
    <s v="-"/>
    <n v="15934.574699999999"/>
    <s v="-"/>
    <s v="-"/>
    <n v="0"/>
    <n v="0"/>
    <n v="0"/>
    <n v="0"/>
    <n v="0"/>
    <n v="0"/>
    <s v="-"/>
    <s v="FINALIZADO"/>
    <n v="1"/>
    <n v="1"/>
    <s v="-"/>
  </r>
  <r>
    <n v="2857"/>
    <x v="0"/>
    <s v="06. PLAN SANITARIO DE EMERGENCIA"/>
    <s v="-"/>
    <s v="-"/>
    <s v="-"/>
    <s v="MEJORA Y MANTENIMIENTO"/>
    <s v="SISTEMA CLOACAS LOMAS DE ZAMORA"/>
    <s v="INST. CX. CL CALLE GUARDIAMARINA E/ KAY  Y PELLEGRINI - LZ"/>
    <n v="2"/>
    <x v="0"/>
    <n v="356"/>
    <x v="0"/>
    <x v="0"/>
    <n v="5"/>
    <s v="1226613"/>
    <n v="5"/>
    <s v="-"/>
    <n v="11"/>
    <n v="5"/>
    <n v="5"/>
    <n v="7"/>
    <n v="753"/>
    <n v="3"/>
    <n v="8"/>
    <n v="96"/>
    <s v="2"/>
    <s v="SIN P3"/>
    <s v="-"/>
    <s v="LOMAS DE ZAMORA"/>
    <s v="LOMAS DE ZAMORA"/>
    <s v="LOMAS DE ZAMORA"/>
    <d v="2012-01-01T00:00:00"/>
    <d v="2012-12-31T00:00:00"/>
    <s v="NOTA 18.4"/>
    <s v="NOTA 18.4"/>
    <n v="0"/>
    <s v="NOTA 18.4"/>
    <s v="-"/>
    <s v="-"/>
    <s v="-"/>
    <n v="11760.716"/>
    <s v="-"/>
    <s v="-"/>
    <n v="0"/>
    <n v="0"/>
    <n v="0"/>
    <n v="0"/>
    <n v="0"/>
    <n v="0"/>
    <s v="-"/>
    <s v="FINALIZADO"/>
    <n v="1"/>
    <n v="1"/>
    <s v="-"/>
  </r>
  <r>
    <n v="2858"/>
    <x v="0"/>
    <s v="06. PLAN SANITARIO DE EMERGENCIA"/>
    <s v="-"/>
    <s v="-"/>
    <s v="-"/>
    <s v="MEJORA Y MANTENIMIENTO"/>
    <s v="SISTEMA CLOACAS CABA"/>
    <s v="RENOV./ INST. REDES PLUVIOCLOACALES - NP"/>
    <n v="2"/>
    <x v="0"/>
    <n v="356"/>
    <x v="0"/>
    <x v="0"/>
    <n v="5"/>
    <s v="1268651"/>
    <n v="5"/>
    <s v="-"/>
    <n v="11"/>
    <n v="5"/>
    <n v="5"/>
    <n v="7"/>
    <n v="753"/>
    <n v="3"/>
    <n v="8"/>
    <n v="96"/>
    <s v="2"/>
    <s v="SIN P3"/>
    <s v="-"/>
    <s v="CABA"/>
    <s v="RADIO ANTIGUO C.A.B.A."/>
    <s v="RADIO ANTIGUO C.A.B.A."/>
    <d v="2012-01-02T00:00:00"/>
    <d v="2013-03-31T00:00:00"/>
    <n v="7793075.0831999993"/>
    <n v="10613187.823199999"/>
    <n v="0"/>
    <n v="18406262.906399999"/>
    <s v="-"/>
    <s v="-"/>
    <s v="-"/>
    <n v="16001812.1445"/>
    <n v="2404450.7618999998"/>
    <s v="-"/>
    <n v="0"/>
    <n v="0"/>
    <n v="0"/>
    <n v="0"/>
    <n v="0"/>
    <n v="0"/>
    <s v="-"/>
    <s v="FINALIZADO"/>
    <n v="1"/>
    <n v="1"/>
    <s v="-"/>
  </r>
  <r>
    <n v="2859"/>
    <x v="0"/>
    <s v="06. PLAN SANITARIO DE EMERGENCIA"/>
    <s v="-"/>
    <s v="-"/>
    <s v="-"/>
    <s v="MEJORA Y MANTENIMIENTO"/>
    <s v="-"/>
    <s v="RENOV./ INST. BOCAS DE REGISTRO - NP"/>
    <n v="2"/>
    <x v="0"/>
    <n v="356"/>
    <x v="0"/>
    <x v="0"/>
    <n v="5"/>
    <s v="1268753"/>
    <n v="5"/>
    <s v="-"/>
    <n v="11"/>
    <n v="5"/>
    <n v="5"/>
    <n v="7"/>
    <n v="753"/>
    <n v="3"/>
    <n v="8"/>
    <n v="96"/>
    <s v="2"/>
    <s v="SIN P3"/>
    <s v="-"/>
    <s v="CUENCA MATANZA RIACHUELO"/>
    <s v="ÁMBITO CMR"/>
    <s v="TRABAJOS PROGRAMADOS Y EMERGENCIAS DENTRO DEL AMBITO ACUMAR"/>
    <d v="2012-03-01T00:00:00"/>
    <d v="2012-12-31T00:00:00"/>
    <n v="616135.96459999995"/>
    <n v="86953.770199999999"/>
    <n v="0"/>
    <n v="703089.73479999998"/>
    <s v="-"/>
    <s v="-"/>
    <s v="-"/>
    <n v="616135.96459999995"/>
    <n v="86953.770199999999"/>
    <s v="-"/>
    <n v="0"/>
    <n v="0"/>
    <n v="0"/>
    <n v="0"/>
    <n v="0"/>
    <n v="0"/>
    <s v="-"/>
    <s v="FINALIZADO"/>
    <n v="1"/>
    <n v="1"/>
    <s v="-"/>
  </r>
  <r>
    <n v="2860"/>
    <x v="0"/>
    <s v="06. PLAN SANITARIO DE EMERGENCIA"/>
    <s v="-"/>
    <s v="-"/>
    <s v="-"/>
    <s v="MEJORA Y MANTENIMIENTO"/>
    <s v="-"/>
    <s v="RENOV./ INST. MARCOS Y TAPAS - NP"/>
    <n v="2"/>
    <x v="0"/>
    <n v="356"/>
    <x v="0"/>
    <x v="0"/>
    <n v="5"/>
    <s v="1268754"/>
    <n v="5"/>
    <s v="-"/>
    <n v="11"/>
    <n v="5"/>
    <n v="5"/>
    <n v="7"/>
    <n v="753"/>
    <n v="3"/>
    <n v="8"/>
    <n v="96"/>
    <s v="2"/>
    <s v="SIN P3"/>
    <s v="-"/>
    <s v="CUENCA MATANZA RIACHUELO"/>
    <s v="ÁMBITO CMR"/>
    <s v="TRABAJOS PROGRAMADOS Y EMERGENCIAS DENTRO DEL AMBITO ACUMAR"/>
    <d v="2012-01-02T00:00:00"/>
    <d v="2012-12-31T00:00:00"/>
    <n v="225183.80189999999"/>
    <n v="36749.321400000001"/>
    <n v="0"/>
    <n v="261933.12329999998"/>
    <s v="-"/>
    <s v="-"/>
    <s v="-"/>
    <n v="225183.80189999999"/>
    <n v="36749.321400000001"/>
    <s v="-"/>
    <n v="0"/>
    <n v="0"/>
    <n v="0"/>
    <n v="0"/>
    <n v="0"/>
    <n v="0"/>
    <s v="-"/>
    <s v="FINALIZADO"/>
    <n v="1"/>
    <n v="1"/>
    <s v="-"/>
  </r>
  <r>
    <n v="2861"/>
    <x v="0"/>
    <s v="06. PLAN SANITARIO DE EMERGENCIA"/>
    <s v="-"/>
    <s v="-"/>
    <s v="-"/>
    <s v="MEJORA Y MANTENIMIENTO"/>
    <s v="-"/>
    <s v="RENOV. C. REGULADORAS Y ELEMENTOS DE CLOACA - NP"/>
    <n v="2"/>
    <x v="0"/>
    <n v="356"/>
    <x v="0"/>
    <x v="0"/>
    <n v="5"/>
    <s v="1268755"/>
    <n v="5"/>
    <s v="-"/>
    <n v="11"/>
    <n v="5"/>
    <n v="5"/>
    <n v="7"/>
    <n v="753"/>
    <n v="3"/>
    <n v="8"/>
    <n v="96"/>
    <s v="2"/>
    <s v="SIN P3"/>
    <s v="-"/>
    <s v="CUENCA MATANZA RIACHUELO"/>
    <s v="ÁMBITO CMR"/>
    <s v="TRABAJOS PROGRAMADOS Y EMERGENCIAS DENTRO DEL AMBITO ACUMAR"/>
    <d v="2012-05-01T00:00:00"/>
    <d v="2012-12-31T00:00:00"/>
    <n v="536538.22219999996"/>
    <n v="26438.826700000001"/>
    <n v="0"/>
    <n v="562977.04889999994"/>
    <s v="-"/>
    <s v="-"/>
    <s v="-"/>
    <n v="536538.22219999996"/>
    <n v="26438.826700000001"/>
    <s v="-"/>
    <n v="0"/>
    <n v="0"/>
    <n v="0"/>
    <n v="0"/>
    <n v="0"/>
    <n v="0"/>
    <s v="-"/>
    <s v="FINALIZADO"/>
    <n v="1"/>
    <n v="1"/>
    <s v="-"/>
  </r>
  <r>
    <n v="2862"/>
    <x v="0"/>
    <s v="06. PLAN SANITARIO DE EMERGENCIA"/>
    <s v="-"/>
    <s v="-"/>
    <s v="-"/>
    <s v="VIVIENDAS NUEVAS"/>
    <s v="-"/>
    <s v="Bº ISLA MACIEL - 200 VIV - AMPLIACION DE CONTRATO DEL ACU 422/10"/>
    <n v="2"/>
    <x v="1"/>
    <n v="354"/>
    <x v="9"/>
    <x v="15"/>
    <s v="-"/>
    <s v="-"/>
    <s v="77.VIVIENDAS NUEVAS EN LA CUENCA MATANZA RIACHUELO"/>
    <s v="431/2012"/>
    <n v="11"/>
    <n v="5"/>
    <n v="8"/>
    <n v="6"/>
    <n v="0"/>
    <n v="3"/>
    <n v="7"/>
    <n v="6"/>
    <s v="1"/>
    <s v="-"/>
    <s v="-"/>
    <s v="AVELLANEDA"/>
    <s v="-"/>
    <s v="-"/>
    <d v="2010-10-15T00:00:00"/>
    <s v="-"/>
    <n v="5202463.5"/>
    <s v="-"/>
    <s v="-"/>
    <n v="5202463.5"/>
    <s v="-"/>
    <s v="-"/>
    <s v="-"/>
    <n v="2080985.4"/>
    <n v="3121478.1"/>
    <s v="-"/>
    <n v="0"/>
    <n v="0"/>
    <s v="-"/>
    <n v="0"/>
    <s v="-"/>
    <n v="0"/>
    <s v="-"/>
    <s v="-"/>
    <n v="0.99999999998014988"/>
    <n v="1"/>
    <s v="-"/>
  </r>
  <r>
    <n v="2863"/>
    <x v="0"/>
    <s v="06. PLAN SANITARIO DE EMERGENCIA"/>
    <s v="-"/>
    <s v="-"/>
    <s v="-"/>
    <s v="VIVIENDAS NUEVAS"/>
    <s v="-"/>
    <s v="Bº ISLA MACIEL - INFRA PARA 200 VIV - AMPLIACION DE CONTRATO DEL ACU 422/10"/>
    <n v="2"/>
    <x v="1"/>
    <n v="354"/>
    <x v="9"/>
    <x v="15"/>
    <s v="-"/>
    <s v="-"/>
    <s v="79. INFRAESTRUCTURA, NEXOS Y OBRAS COMPLEMENTARIAS EN LA CUENCA MATANZA RIACHUELO."/>
    <s v="431/2012"/>
    <n v="11"/>
    <n v="5"/>
    <n v="8"/>
    <n v="6"/>
    <n v="0"/>
    <n v="3"/>
    <n v="7"/>
    <n v="6"/>
    <s v="1"/>
    <s v="-"/>
    <s v="-"/>
    <s v="AVELLANEDA"/>
    <s v="-"/>
    <s v="-"/>
    <d v="2010-10-15T00:00:00"/>
    <s v="-"/>
    <n v="780366.34"/>
    <s v="-"/>
    <s v="-"/>
    <n v="780366.34"/>
    <s v="-"/>
    <s v="-"/>
    <s v="-"/>
    <n v="390183.17"/>
    <n v="390183.17"/>
    <s v="-"/>
    <n v="0"/>
    <n v="0"/>
    <s v="-"/>
    <n v="0"/>
    <s v="-"/>
    <n v="0"/>
    <s v="-"/>
    <s v="-"/>
    <n v="0.99568340209319062"/>
    <n v="0.9748"/>
    <s v="-"/>
  </r>
  <r>
    <n v="2864"/>
    <x v="0"/>
    <s v="06. PLAN SANITARIO DE EMERGENCIA"/>
    <s v="-"/>
    <s v="-"/>
    <s v="-"/>
    <s v="VIVIENDAS NUEVAS"/>
    <s v="-"/>
    <s v="PREDIO MADARIAGA -  26 VIV - AMPLIACION DE CONTRATO DEL ACU 4759/09 "/>
    <n v="2"/>
    <x v="1"/>
    <n v="354"/>
    <x v="9"/>
    <x v="15"/>
    <s v="-"/>
    <s v="-"/>
    <s v="77.VIVIENDAS NUEVAS EN LA CUENCA MATANZA RIACHUELO"/>
    <s v="433/2012"/>
    <n v="11"/>
    <n v="5"/>
    <n v="8"/>
    <n v="6"/>
    <n v="0"/>
    <n v="3"/>
    <n v="7"/>
    <n v="6"/>
    <s v="1"/>
    <s v="-"/>
    <s v="-"/>
    <s v="AVELLANEDA"/>
    <s v="-"/>
    <s v="-"/>
    <d v="2010-12-01T00:00:00"/>
    <s v="-"/>
    <n v="813852.9"/>
    <s v="-"/>
    <s v="-"/>
    <n v="813852.9"/>
    <s v="-"/>
    <s v="-"/>
    <s v="-"/>
    <n v="406926.45"/>
    <n v="406926.45"/>
    <s v="-"/>
    <n v="0"/>
    <n v="0"/>
    <s v="-"/>
    <n v="0"/>
    <s v="-"/>
    <n v="0"/>
    <s v="-"/>
    <s v="-"/>
    <n v="0.90171321035058583"/>
    <n v="0.51019999999999999"/>
    <s v="-"/>
  </r>
  <r>
    <n v="2865"/>
    <x v="0"/>
    <s v="06. PLAN SANITARIO DE EMERGENCIA"/>
    <s v="-"/>
    <s v="-"/>
    <s v="-"/>
    <s v="VIVIENDAS NUEVAS"/>
    <s v="-"/>
    <s v="PREDIO MADARIAGA - INF PARA 26 VIV - AMPLIACION DE CONTRATO DEL ACU 4759/09 "/>
    <n v="2"/>
    <x v="1"/>
    <n v="354"/>
    <x v="9"/>
    <x v="15"/>
    <s v="-"/>
    <s v="-"/>
    <s v="79. INFRAESTRUCTURA, NEXOS Y OBRAS COMPLEMENTARIAS EN LA CUENCA MATANZA RIACHUELO."/>
    <s v="433/2012"/>
    <n v="11"/>
    <n v="5"/>
    <n v="8"/>
    <n v="6"/>
    <n v="0"/>
    <n v="3"/>
    <n v="7"/>
    <n v="6"/>
    <s v="1"/>
    <s v="-"/>
    <s v="-"/>
    <s v="AVELLANEDA"/>
    <s v="-"/>
    <s v="-"/>
    <d v="2010-12-01T00:00:00"/>
    <s v="-"/>
    <n v="935722.86"/>
    <s v="-"/>
    <s v="-"/>
    <n v="935722.86"/>
    <s v="-"/>
    <s v="-"/>
    <s v="-"/>
    <n v="60934.98"/>
    <n v="60934.98"/>
    <s v="-"/>
    <n v="0"/>
    <n v="0"/>
    <s v="-"/>
    <n v="0"/>
    <s v="-"/>
    <n v="0"/>
    <s v="-"/>
    <s v="-"/>
    <n v="0.98015626545917134"/>
    <n v="0.995"/>
    <s v="-"/>
  </r>
  <r>
    <n v="2866"/>
    <x v="0"/>
    <s v="06. PLAN SANITARIO DE EMERGENCIA"/>
    <s v="-"/>
    <s v="-"/>
    <s v="-"/>
    <s v="CARACTERIZACIÓN Y REMEDIACIÓN DE SUELO"/>
    <s v="-"/>
    <s v="ISLA MACIEL - INF INTEGRAL"/>
    <n v="2"/>
    <x v="1"/>
    <n v="354"/>
    <x v="9"/>
    <x v="15"/>
    <s v="-"/>
    <s v="-"/>
    <s v="79. INFRAESTRUCTURA, NEXOS Y OBRAS COMPLEMENTARIAS EN LA CUENCA MATANZA RIACHUELO."/>
    <s v="1686/2012"/>
    <n v="11"/>
    <n v="5"/>
    <n v="8"/>
    <n v="6"/>
    <n v="0"/>
    <n v="3"/>
    <n v="7"/>
    <n v="6"/>
    <s v="1"/>
    <s v="-"/>
    <s v="-"/>
    <s v="AVELLANEDA"/>
    <s v="-"/>
    <s v="-"/>
    <s v="-"/>
    <s v="-"/>
    <n v="23113435.710000001"/>
    <s v="-"/>
    <s v="-"/>
    <n v="23113435.710000001"/>
    <s v="-"/>
    <s v="-"/>
    <s v="-"/>
    <s v="-"/>
    <n v="1014679.83"/>
    <s v="-"/>
    <n v="0"/>
    <n v="0"/>
    <s v="-"/>
    <n v="0"/>
    <s v="-"/>
    <n v="0"/>
    <s v="-"/>
    <s v="-"/>
    <n v="0.9409871515482795"/>
    <n v="0.95909999999999995"/>
    <s v="-"/>
  </r>
  <r>
    <n v="2867"/>
    <x v="0"/>
    <s v="06. PLAN SANITARIO DE EMERGENCIA"/>
    <s v="-"/>
    <s v="-"/>
    <s v="-"/>
    <s v="VIVIENDAS NUEVAS"/>
    <s v="-"/>
    <s v="PREDIOS CAEM Y PINZON INF PARA 118 VIV - ETAPA II"/>
    <n v="2"/>
    <x v="1"/>
    <n v="354"/>
    <x v="9"/>
    <x v="15"/>
    <s v="-"/>
    <s v="-"/>
    <s v="79. INFRAESTRUCTURA, NEXOS Y OBRAS COMPLEMENTARIAS EN LA CUENCA MATANZA RIACHUELO."/>
    <s v="2191/2007"/>
    <n v="11"/>
    <n v="5"/>
    <n v="8"/>
    <n v="6"/>
    <s v="-"/>
    <n v="3"/>
    <n v="7"/>
    <n v="6"/>
    <s v="1"/>
    <s v="-"/>
    <s v="-"/>
    <s v="AVELLANEDA"/>
    <s v="-"/>
    <s v="-"/>
    <d v="2007-09-12T00:00:00"/>
    <s v="-"/>
    <n v="676830.69"/>
    <n v="713332.51"/>
    <s v="-"/>
    <n v="1390163.2"/>
    <n v="1390163.2"/>
    <s v="-"/>
    <s v="-"/>
    <s v="-"/>
    <s v="-"/>
    <s v="-"/>
    <n v="0"/>
    <n v="0"/>
    <s v="-"/>
    <n v="0"/>
    <s v="-"/>
    <n v="0"/>
    <s v="-"/>
    <s v="-"/>
    <s v="-"/>
    <s v="-"/>
    <s v="-"/>
  </r>
  <r>
    <n v="2868"/>
    <x v="0"/>
    <s v="06. PLAN SANITARIO DE EMERGENCIA"/>
    <s v="-"/>
    <s v="-"/>
    <s v="-"/>
    <s v="VIVIENDAS NUEVAS"/>
    <s v="-"/>
    <s v="PREDIOS CAEM Y PINZON INF PARA 118 VIV-ETAPA II"/>
    <n v="2"/>
    <x v="1"/>
    <n v="354"/>
    <x v="9"/>
    <x v="15"/>
    <s v="-"/>
    <s v="-"/>
    <s v="79. INFRAESTRUCTURA, NEXOS Y OBRAS COMPLEMENTARIAS EN LA CUENCA MATANZA RIACHUELO."/>
    <s v="2191/2007"/>
    <n v="11"/>
    <n v="5"/>
    <n v="8"/>
    <n v="6"/>
    <s v="-"/>
    <n v="3"/>
    <n v="7"/>
    <n v="6"/>
    <s v="1"/>
    <s v="-"/>
    <s v="-"/>
    <s v="AVELLANEDA"/>
    <s v="-"/>
    <s v="-"/>
    <d v="2007-09-12T00:00:00"/>
    <s v="-"/>
    <n v="1032690.33"/>
    <s v="-"/>
    <s v="-"/>
    <n v="1032690.33"/>
    <n v="1032690.33"/>
    <s v="-"/>
    <s v="-"/>
    <s v="-"/>
    <s v="-"/>
    <s v="-"/>
    <n v="0"/>
    <n v="0"/>
    <s v="-"/>
    <n v="0"/>
    <s v="-"/>
    <n v="0"/>
    <s v="-"/>
    <s v="-"/>
    <s v="-"/>
    <s v="-"/>
    <s v="-"/>
  </r>
  <r>
    <n v="2869"/>
    <x v="0"/>
    <s v="06. PLAN SANITARIO DE EMERGENCIA"/>
    <s v="-"/>
    <s v="-"/>
    <s v="-"/>
    <s v="VIVIENDAS NUEVAS"/>
    <s v="-"/>
    <s v="REMEDIACIÓN DE SUELOS PARA 124 VIV - PREDIO ENTRE VIAS"/>
    <n v="2"/>
    <x v="1"/>
    <n v="354"/>
    <x v="9"/>
    <x v="15"/>
    <s v="-"/>
    <s v="-"/>
    <s v="79. INFRAESTRUCTURA, NEXOS Y OBRAS COMPLEMENTARIAS EN LA CUENCA MATANZA RIACHUELO."/>
    <s v="-"/>
    <n v="11"/>
    <n v="5"/>
    <n v="8"/>
    <n v="6"/>
    <n v="0"/>
    <n v="3"/>
    <n v="7"/>
    <n v="6"/>
    <s v="1"/>
    <s v="-"/>
    <s v="-"/>
    <s v="AVELLANEDA"/>
    <s v="-"/>
    <s v="-"/>
    <s v="-"/>
    <s v="-"/>
    <n v="5740000"/>
    <s v="-"/>
    <s v="-"/>
    <n v="5740000"/>
    <s v="-"/>
    <s v="-"/>
    <s v="-"/>
    <s v="-"/>
    <s v="-"/>
    <n v="1252861.54"/>
    <n v="0"/>
    <n v="0"/>
    <s v="-"/>
    <n v="0"/>
    <s v="-"/>
    <n v="0"/>
    <s v="-"/>
    <s v="-"/>
    <n v="0.21826856097560976"/>
    <n v="1"/>
    <s v="-"/>
  </r>
  <r>
    <n v="2870"/>
    <x v="0"/>
    <s v="06. PLAN SANITARIO DE EMERGENCIA"/>
    <s v="-"/>
    <s v="-"/>
    <s v="-"/>
    <s v="VIVIENDAS NUEVAS"/>
    <s v="-"/>
    <s v="PREDIO CAEM - INF PARA 96 VIV - ETAPA III"/>
    <n v="2"/>
    <x v="1"/>
    <n v="354"/>
    <x v="9"/>
    <x v="15"/>
    <s v="-"/>
    <s v="-"/>
    <s v="79. INFRAESTRUCTURA, NEXOS Y OBRAS COMPLEMENTARIAS EN LA CUENCA MATANZA RIACHUELO."/>
    <s v="2191/2007"/>
    <n v="11"/>
    <n v="5"/>
    <n v="8"/>
    <n v="6"/>
    <s v="-"/>
    <n v="3"/>
    <n v="7"/>
    <n v="6"/>
    <s v="1"/>
    <s v="-"/>
    <s v="-"/>
    <s v="AVELLANEDA"/>
    <s v="-"/>
    <s v="-"/>
    <d v="2007-08-05T00:00:00"/>
    <s v="-"/>
    <n v="930564.4"/>
    <n v="575598.51"/>
    <s v="-"/>
    <n v="1506162.91"/>
    <s v="-"/>
    <s v="-"/>
    <s v="-"/>
    <s v="-"/>
    <s v="-"/>
    <s v="-"/>
    <n v="0"/>
    <n v="0"/>
    <s v="-"/>
    <n v="0"/>
    <s v="-"/>
    <n v="0"/>
    <s v="-"/>
    <s v="-"/>
    <s v="-"/>
    <s v="-"/>
    <s v="-"/>
  </r>
  <r>
    <n v="2871"/>
    <x v="0"/>
    <s v="06. PLAN SANITARIO DE EMERGENCIA"/>
    <s v="-"/>
    <s v="-"/>
    <s v="-"/>
    <s v="VIVIENDAS NUEVAS"/>
    <s v="-"/>
    <s v="TELLIER - INF PARA 138 VIV - AMPLIACION DE CONTRATO DEL ACU 378/08"/>
    <n v="2"/>
    <x v="1"/>
    <n v="354"/>
    <x v="9"/>
    <x v="15"/>
    <s v="-"/>
    <s v="-"/>
    <s v="79. INFRAESTRUCTURA, NEXOS Y OBRAS COMPLEMENTARIAS EN LA CUENCA MATANZA RIACHUELO."/>
    <s v="1925/10"/>
    <n v="11"/>
    <n v="5"/>
    <n v="8"/>
    <n v="6"/>
    <n v="0"/>
    <n v="3"/>
    <n v="7"/>
    <n v="6"/>
    <s v="1"/>
    <s v="-"/>
    <s v="-"/>
    <s v="AVELLANEDA"/>
    <s v="-"/>
    <s v="-"/>
    <d v="2009-01-17T00:00:00"/>
    <s v="-"/>
    <n v="242568.44"/>
    <s v="-"/>
    <s v="-"/>
    <n v="242568.44"/>
    <s v="-"/>
    <s v="-"/>
    <n v="242568.44"/>
    <s v="-"/>
    <s v="-"/>
    <s v="-"/>
    <n v="0"/>
    <n v="0"/>
    <s v="-"/>
    <n v="0"/>
    <s v="-"/>
    <n v="0"/>
    <s v="-"/>
    <s v="-"/>
    <n v="1"/>
    <n v="0.69059999999999999"/>
    <s v="-"/>
  </r>
  <r>
    <n v="2872"/>
    <x v="0"/>
    <s v="06. PLAN SANITARIO DE EMERGENCIA"/>
    <s v="-"/>
    <s v="-"/>
    <s v="-"/>
    <s v="VIVIENDAS NUEVAS"/>
    <s v="-"/>
    <s v="Bº EX ACINDAR - INF PARA 23 VIV - AMPLIACION CONTRATO DEL ACU 378/08"/>
    <n v="2"/>
    <x v="1"/>
    <n v="354"/>
    <x v="9"/>
    <x v="15"/>
    <s v="-"/>
    <s v="-"/>
    <s v="79. INFRAESTRUCTURA, NEXOS Y OBRAS COMPLEMENTARIAS EN LA CUENCA MATANZA RIACHUELO."/>
    <s v="1925/10"/>
    <n v="11"/>
    <n v="5"/>
    <n v="8"/>
    <n v="6"/>
    <n v="0"/>
    <n v="3"/>
    <n v="7"/>
    <n v="6"/>
    <s v="1"/>
    <s v="-"/>
    <s v="-"/>
    <s v="AVELLANEDA"/>
    <s v="-"/>
    <s v="-"/>
    <d v="2009-01-17T00:00:00"/>
    <s v="-"/>
    <n v="68856.710000000006"/>
    <s v="-"/>
    <s v="-"/>
    <n v="68856.710000000006"/>
    <s v="-"/>
    <s v="-"/>
    <n v="68856.710000000006"/>
    <s v="-"/>
    <s v="-"/>
    <s v="-"/>
    <n v="0"/>
    <n v="0"/>
    <s v="-"/>
    <n v="0"/>
    <s v="-"/>
    <n v="0"/>
    <s v="-"/>
    <s v="-"/>
    <n v="1"/>
    <n v="0.99050000000000005"/>
    <s v="-"/>
  </r>
  <r>
    <n v="2873"/>
    <x v="0"/>
    <s v="06. PLAN SANITARIO DE EMERGENCIA"/>
    <s v="-"/>
    <s v="-"/>
    <s v="-"/>
    <s v="VIVIENDAS NUEVAS"/>
    <s v="-"/>
    <s v="MEDIA LUNA CLUB - REMEDIACION + I NF PARA 45 VIV"/>
    <n v="2"/>
    <x v="1"/>
    <n v="354"/>
    <x v="9"/>
    <x v="15"/>
    <s v="-"/>
    <s v="-"/>
    <s v="79. INFRAESTRUCTURA, NEXOS Y OBRAS COMPLEMENTARIAS EN LA CUENCA MATANZA RIACHUELO."/>
    <s v="1685/2012"/>
    <n v="11"/>
    <n v="5"/>
    <n v="8"/>
    <n v="6"/>
    <n v="0"/>
    <n v="3"/>
    <n v="7"/>
    <n v="6"/>
    <s v="1"/>
    <s v="-"/>
    <s v="-"/>
    <s v="AVELLANEDA"/>
    <s v="-"/>
    <s v="VILLA TRANQUILA"/>
    <s v="-"/>
    <s v="-"/>
    <n v="583143.15"/>
    <s v="-"/>
    <s v="-"/>
    <n v="583143.15"/>
    <s v="-"/>
    <s v="-"/>
    <s v="-"/>
    <s v="-"/>
    <s v="-"/>
    <s v="-"/>
    <n v="0"/>
    <n v="0"/>
    <s v="-"/>
    <n v="0"/>
    <s v="-"/>
    <n v="0"/>
    <s v="-"/>
    <s v="-"/>
    <n v="0"/>
    <n v="0.99039999999999995"/>
    <s v="-"/>
  </r>
  <r>
    <n v="2874"/>
    <x v="0"/>
    <s v="06. PLAN SANITARIO DE EMERGENCIA"/>
    <s v="-"/>
    <s v="-"/>
    <s v="-"/>
    <s v="VIVIENDAS NUEVAS"/>
    <s v="-"/>
    <s v="ESTANISLAO DEL CAMPO II REMEDIACION + INF PARA 60 VIV "/>
    <n v="2"/>
    <x v="1"/>
    <n v="354"/>
    <x v="9"/>
    <x v="15"/>
    <s v="-"/>
    <s v="-"/>
    <s v="79. INFRAESTRUCTURA, NEXOS Y OBRAS COMPLEMENTARIAS EN LA CUENCA MATANZA RIACHUELO."/>
    <s v="1687/2012"/>
    <n v="11"/>
    <n v="5"/>
    <n v="8"/>
    <n v="6"/>
    <n v="0"/>
    <n v="3"/>
    <n v="7"/>
    <n v="6"/>
    <s v="1"/>
    <s v="-"/>
    <s v="-"/>
    <s v="AVELLANEDA"/>
    <s v="-"/>
    <s v="VILLA TRANQUILA"/>
    <s v="-"/>
    <s v="-"/>
    <n v="1169899.58"/>
    <s v="-"/>
    <s v="-"/>
    <n v="1169899.58"/>
    <s v="-"/>
    <s v="-"/>
    <s v="-"/>
    <s v="-"/>
    <s v="-"/>
    <s v="-"/>
    <n v="0"/>
    <n v="0"/>
    <s v="-"/>
    <n v="0"/>
    <s v="-"/>
    <n v="0"/>
    <s v="-"/>
    <s v="-"/>
    <n v="1"/>
    <n v="1"/>
    <s v="-"/>
  </r>
  <r>
    <n v="2875"/>
    <x v="0"/>
    <s v="06. PLAN SANITARIO DE EMERGENCIA"/>
    <s v="-"/>
    <s v="-"/>
    <s v="-"/>
    <s v="VIVIENDAS NUEVAS"/>
    <s v="-"/>
    <s v="PREDIO LLANEZA - 314 VIV - AMPLIACION DE CONTRATO DEL ACU 36/08 "/>
    <n v="2"/>
    <x v="1"/>
    <n v="354"/>
    <x v="9"/>
    <x v="15"/>
    <s v="-"/>
    <s v="-"/>
    <s v="77.VIVIENDAS NUEVAS EN LA CUENCA MATANZA RIACHUELO"/>
    <s v="436/2012"/>
    <n v="11"/>
    <n v="5"/>
    <n v="8"/>
    <n v="6"/>
    <n v="0"/>
    <n v="3"/>
    <n v="7"/>
    <n v="6"/>
    <s v="1"/>
    <s v="-"/>
    <s v="-"/>
    <s v="AVELLANEDA"/>
    <s v="-"/>
    <s v="-"/>
    <s v="-"/>
    <s v="-"/>
    <n v="6262149.9900000002"/>
    <n v="6469067.7999999989"/>
    <s v="-"/>
    <n v="12731217.789999999"/>
    <s v="-"/>
    <s v="-"/>
    <s v="-"/>
    <n v="6059256.3300000001"/>
    <n v="202893.66"/>
    <n v="6469067.7999999998"/>
    <n v="0"/>
    <n v="0"/>
    <s v="-"/>
    <n v="0"/>
    <s v="-"/>
    <n v="0"/>
    <s v="-"/>
    <s v="-"/>
    <n v="0.89586130364342897"/>
    <n v="1"/>
    <s v="-"/>
  </r>
  <r>
    <n v="2876"/>
    <x v="0"/>
    <s v="06. PLAN SANITARIO DE EMERGENCIA"/>
    <s v="-"/>
    <s v="-"/>
    <s v="-"/>
    <s v="VIVIENDAS NUEVAS"/>
    <s v="-"/>
    <s v="PREDIO LLANEZA - INF PARA 314 VIV - AMPLIACION DE CONTRATO DEL ACU 38/2008 "/>
    <n v="2"/>
    <x v="1"/>
    <n v="354"/>
    <x v="9"/>
    <x v="15"/>
    <s v="-"/>
    <s v="-"/>
    <s v="79. INFRAESTRUCTURA, NEXOS Y OBRAS COMPLEMENTARIAS EN LA CUENCA MATANZA RIACHUELO."/>
    <s v="435/2012"/>
    <n v="11"/>
    <n v="5"/>
    <n v="8"/>
    <n v="6"/>
    <n v="0"/>
    <n v="3"/>
    <n v="7"/>
    <n v="6"/>
    <s v="1"/>
    <s v="-"/>
    <s v="-"/>
    <s v="AVELLANEDA"/>
    <s v="-"/>
    <s v="-"/>
    <d v="2013-07-01T00:00:00"/>
    <s v="-"/>
    <n v="1473058.25"/>
    <n v="1687173.5699999998"/>
    <s v="-"/>
    <n v="3160231.82"/>
    <s v="-"/>
    <s v="-"/>
    <s v="-"/>
    <n v="625387.76"/>
    <n v="847670.49"/>
    <n v="1687173.57"/>
    <n v="0"/>
    <n v="0"/>
    <s v="-"/>
    <n v="0"/>
    <s v="-"/>
    <n v="0"/>
    <s v="-"/>
    <s v="-"/>
    <n v="0.99958785692383723"/>
    <n v="1"/>
    <s v="-"/>
  </r>
  <r>
    <n v="2877"/>
    <x v="0"/>
    <s v="06. PLAN SANITARIO DE EMERGENCIA"/>
    <s v="-"/>
    <s v="-"/>
    <s v="-"/>
    <s v="VIVIENDAS NUEVAS"/>
    <s v="-"/>
    <s v="PREDIO LLANEZA - REMEDIACION PARA 314 VIV"/>
    <n v="2"/>
    <x v="1"/>
    <n v="354"/>
    <x v="9"/>
    <x v="15"/>
    <s v="-"/>
    <s v="-"/>
    <s v="79. INFRAESTRUCTURA, NEXOS Y OBRAS COMPLEMENTARIAS EN LA CUENCA MATANZA RIACHUELO."/>
    <s v="1683/2012"/>
    <n v="11"/>
    <n v="5"/>
    <n v="8"/>
    <n v="6"/>
    <n v="0"/>
    <n v="3"/>
    <n v="7"/>
    <n v="6"/>
    <s v="1"/>
    <s v="-"/>
    <s v="-"/>
    <s v="AVELLANEDA"/>
    <s v="-"/>
    <s v="-"/>
    <d v="2013-07-01T00:00:00"/>
    <d v="2013-09-02T00:00:00"/>
    <n v="4024106.56"/>
    <n v="462772.24999999953"/>
    <s v="-"/>
    <n v="4486878.8099999996"/>
    <s v="-"/>
    <s v="-"/>
    <s v="-"/>
    <s v="-"/>
    <n v="4024106.56"/>
    <n v="462772.25"/>
    <n v="0"/>
    <n v="0"/>
    <s v="-"/>
    <n v="0"/>
    <s v="-"/>
    <n v="0"/>
    <s v="-"/>
    <s v="-"/>
    <n v="0.99810767473364082"/>
    <n v="1"/>
    <s v="-"/>
  </r>
  <r>
    <n v="2878"/>
    <x v="0"/>
    <s v="06. PLAN SANITARIO DE EMERGENCIA"/>
    <s v="-"/>
    <s v="-"/>
    <s v="-"/>
    <s v="VIVIENDAS NUEVAS"/>
    <s v="-"/>
    <s v="VILLA AZUL - INF INTEGRAL - ETAPA I"/>
    <n v="2"/>
    <x v="1"/>
    <n v="354"/>
    <x v="9"/>
    <x v="15"/>
    <s v="-"/>
    <s v="-"/>
    <s v="79. INFRAESTRUCTURA, NEXOS Y OBRAS COMPLEMENTARIAS EN LA CUENCA MATANZA RIACHUELO."/>
    <s v="1682/2012"/>
    <n v="11"/>
    <n v="5"/>
    <n v="8"/>
    <n v="6"/>
    <n v="0"/>
    <n v="3"/>
    <n v="7"/>
    <n v="6"/>
    <s v="1"/>
    <s v="-"/>
    <s v="-"/>
    <s v="AVELLANEDA"/>
    <s v="-"/>
    <s v="-"/>
    <d v="2013-01-01T00:00:00"/>
    <s v="-"/>
    <n v="14000212.75"/>
    <s v="-"/>
    <s v="-"/>
    <n v="14000212.75"/>
    <s v="-"/>
    <s v="-"/>
    <s v="-"/>
    <s v="-"/>
    <n v="1594624.23"/>
    <n v="12405588.52"/>
    <n v="2657109.2200000002"/>
    <n v="0"/>
    <s v="-"/>
    <n v="0"/>
    <s v="-"/>
    <n v="0"/>
    <s v="-"/>
    <s v="-"/>
    <n v="1"/>
    <n v="1"/>
    <s v="-"/>
  </r>
  <r>
    <n v="2879"/>
    <x v="0"/>
    <s v="06. PLAN SANITARIO DE EMERGENCIA"/>
    <s v="-"/>
    <s v="-"/>
    <s v="-"/>
    <s v="VIVIENDAS NUEVAS"/>
    <s v="-"/>
    <s v="Bº VILLA AZUL - 100 VIV "/>
    <n v="2"/>
    <x v="1"/>
    <n v="354"/>
    <x v="9"/>
    <x v="15"/>
    <s v="-"/>
    <s v="-"/>
    <n v="77"/>
    <s v="-"/>
    <n v="11"/>
    <n v="5"/>
    <n v="8"/>
    <n v="6"/>
    <s v="-"/>
    <n v="3"/>
    <n v="7"/>
    <n v="6"/>
    <s v="1"/>
    <s v="-"/>
    <s v="-"/>
    <s v="AVELLANEDA"/>
    <s v="-"/>
    <s v="-"/>
    <s v="-"/>
    <s v="-"/>
    <s v="-"/>
    <s v="-"/>
    <s v="-"/>
    <n v="31594435.59"/>
    <s v="-"/>
    <s v="-"/>
    <s v="-"/>
    <s v="-"/>
    <s v="-"/>
    <s v="-"/>
    <n v="0"/>
    <n v="0"/>
    <s v="-"/>
    <n v="0"/>
    <s v="-"/>
    <n v="0"/>
    <s v="-"/>
    <s v="-"/>
    <s v="-"/>
    <s v="-"/>
    <s v="-"/>
  </r>
  <r>
    <n v="2880"/>
    <x v="0"/>
    <s v="06. PLAN SANITARIO DE EMERGENCIA"/>
    <s v="-"/>
    <s v="-"/>
    <s v="-"/>
    <s v="VIVIENDAS NUEVAS"/>
    <s v="-"/>
    <s v="INFR FRENTISTA PARA 100 VIV"/>
    <n v="2"/>
    <x v="1"/>
    <n v="354"/>
    <x v="9"/>
    <x v="15"/>
    <s v="-"/>
    <s v="-"/>
    <s v="79. INFRAESTRUCTURA, NEXOS Y OBRAS COMPLEMENTARIAS EN LA CUENCA MATANZA RIACHUELO."/>
    <s v="1680/2012"/>
    <n v="11"/>
    <n v="5"/>
    <n v="8"/>
    <n v="6"/>
    <n v="0"/>
    <n v="3"/>
    <n v="7"/>
    <n v="6"/>
    <s v="1"/>
    <s v="-"/>
    <s v="-"/>
    <s v="AVELLANEDA"/>
    <s v="-"/>
    <s v="-"/>
    <d v="2013-09-01T00:00:00"/>
    <s v="-"/>
    <n v="1540257.73"/>
    <s v="-"/>
    <s v="-"/>
    <n v="1540257.73"/>
    <s v="-"/>
    <s v="-"/>
    <s v="-"/>
    <s v="-"/>
    <n v="385064.44"/>
    <n v="61610.31"/>
    <n v="0"/>
    <n v="0"/>
    <s v="-"/>
    <n v="0"/>
    <s v="-"/>
    <n v="0"/>
    <s v="-"/>
    <s v="-"/>
    <n v="0.81868618361510481"/>
    <n v="0.76"/>
    <s v="-"/>
  </r>
  <r>
    <n v="2881"/>
    <x v="0"/>
    <s v="06. PLAN SANITARIO DE EMERGENCIA"/>
    <s v="-"/>
    <s v="-"/>
    <s v="-"/>
    <s v="VIVIENDAS NUEVAS"/>
    <s v="-"/>
    <s v="REMEDIACION E INFR PARA 100 VIV "/>
    <n v="2"/>
    <x v="1"/>
    <n v="354"/>
    <x v="9"/>
    <x v="15"/>
    <s v="-"/>
    <s v="-"/>
    <n v="79"/>
    <s v="-"/>
    <n v="11"/>
    <n v="5"/>
    <n v="8"/>
    <n v="6"/>
    <s v="-"/>
    <n v="3"/>
    <n v="7"/>
    <n v="6"/>
    <s v="1"/>
    <s v="-"/>
    <s v="-"/>
    <s v="AVELLANEDA"/>
    <s v="-"/>
    <s v="-"/>
    <s v="-"/>
    <s v="-"/>
    <s v="-"/>
    <s v="-"/>
    <s v="-"/>
    <n v="1551803.03"/>
    <s v="-"/>
    <s v="-"/>
    <s v="-"/>
    <s v="-"/>
    <s v="-"/>
    <s v="-"/>
    <n v="0"/>
    <n v="0"/>
    <s v="-"/>
    <n v="0"/>
    <s v="-"/>
    <n v="0"/>
    <s v="-"/>
    <s v="-"/>
    <s v="-"/>
    <s v="-"/>
    <s v="-"/>
  </r>
  <r>
    <n v="2882"/>
    <x v="0"/>
    <s v="06. PLAN SANITARIO DE EMERGENCIA"/>
    <s v="-"/>
    <s v="-"/>
    <s v="-"/>
    <s v="MEJORAMIENTOS DE VIVIENDA EXISTENTE"/>
    <s v="-"/>
    <s v="Bº 7 DE ENERO - 80 MEJ "/>
    <n v="2"/>
    <x v="1"/>
    <n v="354"/>
    <x v="9"/>
    <x v="15"/>
    <s v="-"/>
    <s v="-"/>
    <s v="78. INICIATIVAS SOCIALES – ABORÍGENES, RURALES Y EMERGENCIAS HABITACIONALES EN LA CUENCA MATANZA RIACHUELO"/>
    <s v="1755/2013"/>
    <n v="11"/>
    <n v="5"/>
    <n v="8"/>
    <n v="6"/>
    <n v="0"/>
    <n v="3"/>
    <n v="7"/>
    <n v="6"/>
    <s v="1"/>
    <s v="-"/>
    <s v="-"/>
    <s v="AVELLANEDA"/>
    <s v="-"/>
    <s v="CNO. GRAL. BELGRANO,  ARROYO SARANDI, SUIPACHA"/>
    <d v="2014-03-03T00:00:00"/>
    <d v="2014-04-10T00:00:00"/>
    <n v="8080000"/>
    <s v="-"/>
    <s v="-"/>
    <n v="8080000"/>
    <s v="-"/>
    <s v="-"/>
    <s v="-"/>
    <s v="-"/>
    <s v="-"/>
    <n v="8080000"/>
    <n v="0"/>
    <n v="0"/>
    <s v="-"/>
    <n v="0"/>
    <s v="-"/>
    <n v="0"/>
    <s v="-"/>
    <s v="-"/>
    <n v="0.85784985698993976"/>
    <n v="1"/>
    <s v="-"/>
  </r>
  <r>
    <n v="2883"/>
    <x v="0"/>
    <s v="08. URBANIZACIÓN DE VILLAS Y ASENTAMIENTOS URBANOS"/>
    <s v="-"/>
    <s v="-"/>
    <s v="-"/>
    <s v="VIVIENDAS NUEVAS"/>
    <s v="COMPLEJO BARRIO RIBERA IGUAZÚ"/>
    <s v="Bº RIBERA IGUAZU INF PARA 128 + 192 VIV + 480 FAMILIAS VILLA 21-24"/>
    <n v="2"/>
    <x v="2"/>
    <n v="354"/>
    <x v="10"/>
    <x v="15"/>
    <s v="-"/>
    <s v="-"/>
    <s v="79. INFRAESTRUCTURA, NEXOS Y OBRAS COMPLEMENTARIAS EN LA CUENCA MATANZA RIACHUELO."/>
    <s v="1801/2012-2646921/16"/>
    <n v="11"/>
    <n v="5"/>
    <n v="8"/>
    <n v="1"/>
    <n v="0"/>
    <n v="3"/>
    <n v="7"/>
    <n v="2"/>
    <s v="1"/>
    <s v="-"/>
    <s v="-"/>
    <s v="CABA"/>
    <s v="-"/>
    <s v="-"/>
    <s v="-"/>
    <s v="-"/>
    <n v="22040654.98"/>
    <n v="0"/>
    <n v="0"/>
    <n v="22040654.98"/>
    <n v="0"/>
    <n v="0"/>
    <n v="0"/>
    <n v="0"/>
    <n v="3187078.71"/>
    <n v="0"/>
    <n v="0"/>
    <n v="0"/>
    <n v="0"/>
    <n v="5470974.4699999997"/>
    <n v="1468495.67"/>
    <n v="2810016.15"/>
    <s v="X"/>
    <s v="-"/>
    <n v="0.653372068646912"/>
    <n v="0.54110000000000003"/>
    <s v="-"/>
  </r>
  <r>
    <n v="2884"/>
    <x v="0"/>
    <s v="06. PLAN SANITARIO DE EMERGENCIA"/>
    <s v="-"/>
    <s v="-"/>
    <s v="-"/>
    <s v="VIVIENDAS NUEVAS"/>
    <s v="-"/>
    <s v="A DEFINIR - VILLA 21-24"/>
    <n v="2"/>
    <x v="1"/>
    <n v="354"/>
    <x v="9"/>
    <x v="15"/>
    <s v="-"/>
    <s v="-"/>
    <n v="77"/>
    <s v="-"/>
    <n v="11"/>
    <n v="5"/>
    <n v="8"/>
    <n v="1"/>
    <s v="-"/>
    <n v="3"/>
    <n v="7"/>
    <n v="2"/>
    <s v="1"/>
    <s v="-"/>
    <s v="-"/>
    <s v="CABA"/>
    <s v="-"/>
    <s v="-"/>
    <s v="-"/>
    <s v="-"/>
    <s v="-"/>
    <s v="-"/>
    <s v="-"/>
    <n v="262893400"/>
    <s v="-"/>
    <s v="-"/>
    <s v="-"/>
    <s v="-"/>
    <s v="-"/>
    <s v="-"/>
    <n v="0"/>
    <n v="0"/>
    <s v="-"/>
    <n v="0"/>
    <s v="-"/>
    <n v="0"/>
    <s v="-"/>
    <s v="-"/>
    <s v="-"/>
    <s v="-"/>
    <s v="-"/>
  </r>
  <r>
    <n v="2885"/>
    <x v="0"/>
    <s v="06. PLAN SANITARIO DE EMERGENCIA"/>
    <s v="-"/>
    <s v="-"/>
    <s v="-"/>
    <s v="VIVIENDAS NUEVAS"/>
    <s v="-"/>
    <s v="LACARRA 2049 30 VIV (DE 54 VIV) + INF INTERNA "/>
    <n v="2"/>
    <x v="1"/>
    <n v="354"/>
    <x v="9"/>
    <x v="15"/>
    <s v="-"/>
    <s v="-"/>
    <n v="77"/>
    <s v="-"/>
    <n v="11"/>
    <n v="5"/>
    <n v="8"/>
    <n v="1"/>
    <s v="-"/>
    <n v="3"/>
    <n v="7"/>
    <n v="2"/>
    <s v="1"/>
    <s v="-"/>
    <s v="-"/>
    <s v="CABA"/>
    <s v="-"/>
    <s v="-"/>
    <s v="-"/>
    <s v="-"/>
    <s v="-"/>
    <s v="-"/>
    <s v="-"/>
    <n v="13335703.68"/>
    <s v="-"/>
    <s v="-"/>
    <s v="-"/>
    <s v="-"/>
    <s v="-"/>
    <s v="-"/>
    <n v="0"/>
    <n v="0"/>
    <s v="-"/>
    <n v="0"/>
    <s v="-"/>
    <n v="0"/>
    <s v="-"/>
    <s v="-"/>
    <s v="-"/>
    <s v="-"/>
    <s v="-"/>
  </r>
  <r>
    <n v="2886"/>
    <x v="0"/>
    <s v="06. PLAN SANITARIO DE EMERGENCIA"/>
    <s v="-"/>
    <s v="-"/>
    <s v="-"/>
    <s v="VIVIENDAS NUEVAS"/>
    <s v="-"/>
    <s v="LACARRA 2049 24 VIV (DE 54 VIV) + INF INTERNA "/>
    <n v="2"/>
    <x v="1"/>
    <n v="354"/>
    <x v="9"/>
    <x v="15"/>
    <s v="-"/>
    <s v="-"/>
    <n v="77"/>
    <s v="-"/>
    <n v="11"/>
    <n v="5"/>
    <n v="8"/>
    <n v="1"/>
    <s v="-"/>
    <n v="3"/>
    <n v="7"/>
    <n v="2"/>
    <s v="1"/>
    <s v="-"/>
    <s v="-"/>
    <s v="CABA"/>
    <s v="-"/>
    <s v="-"/>
    <s v="-"/>
    <s v="-"/>
    <s v="-"/>
    <s v="-"/>
    <s v="-"/>
    <s v="-"/>
    <s v="-"/>
    <s v="-"/>
    <s v="-"/>
    <s v="-"/>
    <s v="-"/>
    <s v="-"/>
    <n v="0"/>
    <n v="0"/>
    <s v="-"/>
    <n v="0"/>
    <s v="-"/>
    <n v="0"/>
    <s v="-"/>
    <s v="-"/>
    <s v="-"/>
    <s v="-"/>
    <s v="-"/>
  </r>
  <r>
    <n v="2887"/>
    <x v="0"/>
    <s v="06. PLAN SANITARIO DE EMERGENCIA"/>
    <s v="-"/>
    <s v="-"/>
    <s v="-"/>
    <s v="VIVIENDAS NUEVAS"/>
    <s v="-"/>
    <s v="A DEFINIR - ASENTAMIENTO RODRIGO BUENO 330"/>
    <n v="2"/>
    <x v="1"/>
    <n v="354"/>
    <x v="9"/>
    <x v="15"/>
    <s v="-"/>
    <s v="-"/>
    <n v="77"/>
    <s v="-"/>
    <n v="11"/>
    <n v="5"/>
    <n v="8"/>
    <n v="1"/>
    <s v="-"/>
    <n v="3"/>
    <n v="7"/>
    <n v="2"/>
    <s v="1"/>
    <s v="-"/>
    <s v="-"/>
    <s v="CABA"/>
    <s v="-"/>
    <s v="-"/>
    <s v="-"/>
    <s v="-"/>
    <s v="-"/>
    <s v="-"/>
    <s v="-"/>
    <n v="59314200"/>
    <s v="-"/>
    <s v="-"/>
    <s v="-"/>
    <s v="-"/>
    <s v="-"/>
    <s v="-"/>
    <n v="0"/>
    <n v="0"/>
    <s v="-"/>
    <n v="0"/>
    <s v="-"/>
    <n v="0"/>
    <s v="-"/>
    <s v="-"/>
    <s v="-"/>
    <s v="-"/>
    <s v="-"/>
  </r>
  <r>
    <n v="2888"/>
    <x v="0"/>
    <s v="08. URBANIZACIÓN DE VILLAS Y ASENTAMIENTOS URBANOS"/>
    <s v="-"/>
    <s v="-"/>
    <s v="-"/>
    <s v="VIVIENDAS NUEVAS"/>
    <s v="COMPLEJO BARRIO VILLA TALLERES"/>
    <s v="Bº VILLA TALLERES - 28 DE 136 VIV + INFRA ETAPA I"/>
    <n v="2"/>
    <x v="2"/>
    <n v="325"/>
    <x v="10"/>
    <x v="18"/>
    <s v="-"/>
    <s v="-"/>
    <s v="77.VIVIENDAS NUEVAS EN LA CUENCA MATANZA RIACHUELO"/>
    <s v="1693/2012"/>
    <n v="11"/>
    <n v="5"/>
    <n v="8"/>
    <n v="6"/>
    <n v="0"/>
    <n v="3"/>
    <n v="7"/>
    <n v="6"/>
    <s v="1"/>
    <s v="-"/>
    <s v="-"/>
    <s v="LANÚS"/>
    <s v="-"/>
    <s v="-"/>
    <d v="2013-05-17T00:00:00"/>
    <s v="-"/>
    <n v="10902351.23"/>
    <n v="3513535.69"/>
    <n v="0"/>
    <n v="14415886.92"/>
    <n v="0"/>
    <n v="0"/>
    <n v="0"/>
    <n v="0"/>
    <n v="3187617.34"/>
    <n v="4391897.3499999996"/>
    <n v="0"/>
    <n v="523425.74"/>
    <n v="0"/>
    <n v="0"/>
    <n v="0"/>
    <n v="2562311.48"/>
    <s v="X"/>
    <s v="-"/>
    <n v="0.93600000000000005"/>
    <n v="0.83589999999999998"/>
    <s v="-"/>
  </r>
  <r>
    <n v="2889"/>
    <x v="0"/>
    <s v="08. URBANIZACIÓN DE VILLAS Y ASENTAMIENTOS URBANOS"/>
    <s v="-"/>
    <s v="-"/>
    <s v="-"/>
    <s v="VIVIENDAS NUEVAS"/>
    <s v="COMPLEJO BARRIO VILLA TALLERES"/>
    <s v="Bº VILLA TALLERES - INFRA PARA 28 VIV"/>
    <n v="2"/>
    <x v="2"/>
    <n v="354"/>
    <x v="10"/>
    <x v="15"/>
    <s v="-"/>
    <s v="-"/>
    <s v="79. INFRAESTRUCTURA, NEXOS Y OBRAS COMPLEMENTARIAS EN LA CUENCA MATANZA RIACHUELO."/>
    <s v="1693/2012"/>
    <n v="11"/>
    <n v="5"/>
    <n v="8"/>
    <n v="6"/>
    <n v="0"/>
    <n v="3"/>
    <n v="7"/>
    <n v="6"/>
    <s v="1"/>
    <s v="-"/>
    <s v="-"/>
    <s v="LANÚS"/>
    <s v="-"/>
    <s v="-"/>
    <d v="2013-05-17T00:00:00"/>
    <s v="-"/>
    <n v="2928556.19"/>
    <n v="1236361.94"/>
    <n v="0"/>
    <n v="4164918.13"/>
    <n v="0"/>
    <n v="0"/>
    <n v="0"/>
    <n v="0"/>
    <n v="574570.99"/>
    <n v="51430.229999999901"/>
    <n v="0"/>
    <n v="0"/>
    <n v="0"/>
    <n v="0"/>
    <n v="0"/>
    <n v="1670040.936"/>
    <s v="X"/>
    <s v="-"/>
    <n v="0.46850000000000003"/>
    <n v="0.2787"/>
    <s v="-"/>
  </r>
  <r>
    <n v="2891"/>
    <x v="0"/>
    <s v="06. PLAN SANITARIO DE EMERGENCIA"/>
    <s v="-"/>
    <s v="-"/>
    <s v="-"/>
    <s v="VIVIENDAS NUEVAS"/>
    <s v="-"/>
    <s v="Bº NESTOR KIRCHNER INFRA PARA 147 VIV  "/>
    <n v="2"/>
    <x v="1"/>
    <n v="354"/>
    <x v="9"/>
    <x v="15"/>
    <s v="-"/>
    <s v="-"/>
    <s v="79. INFRAESTRUCTURA, NEXOS Y OBRAS COMPLEMENTARIAS EN LA CUENCA MATANZA RIACHUELO."/>
    <s v="920/2011 1613/2011"/>
    <n v="11"/>
    <n v="5"/>
    <n v="8"/>
    <n v="6"/>
    <n v="0"/>
    <n v="3"/>
    <n v="7"/>
    <n v="6"/>
    <s v="1"/>
    <s v="-"/>
    <s v="-"/>
    <s v="LANÚS"/>
    <s v="-"/>
    <s v="-"/>
    <d v="2012-05-07T00:00:00"/>
    <s v="-"/>
    <n v="8223515.8099999996"/>
    <n v="1658384.9"/>
    <s v="-"/>
    <n v="9881900.709999999"/>
    <s v="-"/>
    <s v="-"/>
    <s v="-"/>
    <s v="-"/>
    <n v="294358.87"/>
    <s v="-"/>
    <n v="0"/>
    <n v="0"/>
    <s v="-"/>
    <n v="0"/>
    <s v="-"/>
    <n v="0"/>
    <s v="-"/>
    <s v="-"/>
    <n v="0.97752780992941091"/>
    <n v="0.97619999999999996"/>
    <s v="-"/>
  </r>
  <r>
    <n v="2892"/>
    <x v="0"/>
    <s v="08. URBANIZACIÓN DE VILLAS Y ASENTAMIENTOS URBANOS"/>
    <s v="-"/>
    <s v="-"/>
    <s v="-"/>
    <s v="VIVIENDAS NUEVAS"/>
    <s v="COMPLEJO BARRIO LA MAQUINITA"/>
    <s v="B° LA MAQUINITA, 88 VIV "/>
    <n v="2"/>
    <x v="2"/>
    <n v="325"/>
    <x v="10"/>
    <x v="18"/>
    <s v="-"/>
    <s v="-"/>
    <s v="77.VIVIENDAS NUEVAS EN LA CUENCA MATANZA RIACHUELO"/>
    <s v="1515/2014"/>
    <n v="11"/>
    <n v="5"/>
    <n v="8"/>
    <n v="6"/>
    <n v="0"/>
    <n v="3"/>
    <n v="7"/>
    <n v="6"/>
    <s v="1"/>
    <s v="-"/>
    <s v="-"/>
    <s v="LANÚS"/>
    <s v="-"/>
    <s v="-"/>
    <d v="2015-03-30T00:00:00"/>
    <s v="-"/>
    <n v="49485724"/>
    <n v="0"/>
    <n v="0"/>
    <n v="49485724"/>
    <n v="0"/>
    <n v="0"/>
    <n v="0"/>
    <n v="0"/>
    <n v="0"/>
    <n v="1640805.22"/>
    <n v="0"/>
    <n v="8016501.2400000002"/>
    <n v="0"/>
    <n v="0"/>
    <n v="0"/>
    <n v="13034296.104000002"/>
    <s v="X"/>
    <s v="-"/>
    <n v="0.56059999999999999"/>
    <n v="0.44390000000000002"/>
    <s v="-"/>
  </r>
  <r>
    <n v="2893"/>
    <x v="0"/>
    <s v="08. URBANIZACIÓN DE VILLAS Y ASENTAMIENTOS URBANOS"/>
    <s v="-"/>
    <s v="-"/>
    <s v="-"/>
    <s v="MEJORAMIENTOS DE VIVIENDA EXISTENTE"/>
    <s v="BARRIO LA MAQUINITA"/>
    <s v="B° LA MAQUINITA, INFRA PARA 88 VIV "/>
    <n v="2"/>
    <x v="2"/>
    <n v="354"/>
    <x v="10"/>
    <x v="15"/>
    <s v="-"/>
    <s v="-"/>
    <s v="79. INFRAESTRUCTURA, NEXOS Y OBRAS COMPLEMENTARIAS EN LA CUENCA MATANZA RIACHUELO."/>
    <s v="1515/2014"/>
    <n v="11"/>
    <n v="5"/>
    <n v="8"/>
    <n v="6"/>
    <n v="0"/>
    <n v="3"/>
    <n v="7"/>
    <n v="6"/>
    <s v="1"/>
    <s v="-"/>
    <s v="-"/>
    <s v="LANÚS"/>
    <s v="-"/>
    <s v="-"/>
    <d v="2015-03-30T00:00:00"/>
    <s v="-"/>
    <n v="11852977.07"/>
    <n v="0"/>
    <n v="0"/>
    <n v="11852977.07"/>
    <n v="0"/>
    <n v="0"/>
    <n v="0"/>
    <n v="0"/>
    <n v="0"/>
    <n v="355417.25"/>
    <n v="0"/>
    <n v="0"/>
    <n v="0"/>
    <n v="0"/>
    <n v="0"/>
    <n v="3927152.8520000004"/>
    <s v="X"/>
    <s v="-"/>
    <n v="0.45250000000000001"/>
    <n v="0.31330000000000002"/>
    <s v="-"/>
  </r>
  <r>
    <n v="2894"/>
    <x v="0"/>
    <s v="08. URBANIZACIÓN DE VILLAS Y ASENTAMIENTOS URBANOS"/>
    <s v="-"/>
    <s v="-"/>
    <s v="-"/>
    <s v="VIVIENDAS NUEVAS"/>
    <s v="COMPLEJO FFMM"/>
    <s v="PREDIO FFMM - ETAPA I - INFRA PARA 174 VIV "/>
    <n v="2"/>
    <x v="2"/>
    <n v="354"/>
    <x v="10"/>
    <x v="15"/>
    <s v="-"/>
    <s v="-"/>
    <s v="79. INFRAESTRUCTURA, NEXOS Y OBRAS COMPLEMENTARIAS EN LA CUENCA MATANZA RIACHUELO."/>
    <s v="766/2012"/>
    <n v="11"/>
    <n v="5"/>
    <n v="8"/>
    <n v="6"/>
    <n v="0"/>
    <n v="3"/>
    <n v="7"/>
    <n v="6"/>
    <s v="1"/>
    <s v="-"/>
    <s v="-"/>
    <s v="LANÚS"/>
    <s v="-"/>
    <s v="AV. CARLOS PELLEGRINI,  MORENO, PSJE AGUIRRE, CNEL. OSORIO"/>
    <d v="2013-01-07T00:00:00"/>
    <s v="-"/>
    <n v="28072454.48"/>
    <n v="8581005.1600000001"/>
    <n v="0"/>
    <n v="36653459.640000001"/>
    <n v="0"/>
    <n v="0"/>
    <n v="0"/>
    <n v="5311548.0199999996"/>
    <n v="4783487.2300000004"/>
    <n v="5334236.75"/>
    <n v="0"/>
    <n v="0"/>
    <n v="0"/>
    <n v="0"/>
    <n v="0"/>
    <n v="22768205.489999998"/>
    <s v="X"/>
    <s v="-"/>
    <n v="0.48130000000000001"/>
    <n v="0.6583"/>
    <s v="-"/>
  </r>
  <r>
    <n v="2896"/>
    <x v="0"/>
    <s v="06. PLAN SANITARIO DE EMERGENCIA"/>
    <s v="-"/>
    <s v="-"/>
    <s v="-"/>
    <s v="VIVIENDAS NUEVAS"/>
    <s v="-"/>
    <s v="BARRIO ACUBA -  INFRA INTEGRAL PARA 1100 VIV "/>
    <n v="2"/>
    <x v="1"/>
    <n v="354"/>
    <x v="9"/>
    <x v="15"/>
    <s v="-"/>
    <s v="-"/>
    <s v="79. INFRAESTRUCTURA, NEXOS Y OBRAS COMPLEMENTARIAS EN LA CUENCA MATANZA RIACHUELO."/>
    <s v="-"/>
    <n v="11"/>
    <n v="5"/>
    <n v="8"/>
    <n v="6"/>
    <n v="0"/>
    <n v="3"/>
    <n v="7"/>
    <n v="6"/>
    <s v="1"/>
    <s v="-"/>
    <s v="-"/>
    <s v="LANÚS"/>
    <s v="-"/>
    <s v="-"/>
    <s v="-"/>
    <s v="-"/>
    <n v="54498697.549999997"/>
    <s v="-"/>
    <s v="-"/>
    <n v="54498697.549999997"/>
    <s v="-"/>
    <s v="-"/>
    <s v="-"/>
    <s v="-"/>
    <s v="-"/>
    <s v="-"/>
    <n v="0"/>
    <n v="0"/>
    <s v="-"/>
    <n v="0"/>
    <s v="-"/>
    <n v="0"/>
    <s v="-"/>
    <s v="-"/>
    <n v="1"/>
    <n v="1"/>
    <s v="-"/>
  </r>
  <r>
    <n v="2898"/>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2530.51999999999"/>
    <s v="-"/>
    <s v="-"/>
    <n v="142530.51999999999"/>
    <n v="91305.39"/>
    <n v="21080"/>
    <s v="-"/>
    <s v="-"/>
    <s v="-"/>
    <n v="14824.42"/>
    <n v="0"/>
    <n v="0"/>
    <s v="-"/>
    <n v="0"/>
    <s v="-"/>
    <n v="0"/>
    <s v="-"/>
    <s v="-"/>
    <n v="1"/>
    <n v="0.8"/>
    <s v="-"/>
  </r>
  <r>
    <n v="2899"/>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425.63"/>
    <n v="9614.59"/>
    <s v="-"/>
    <s v="-"/>
    <s v="-"/>
    <n v="19558.689999999999"/>
    <n v="0"/>
    <n v="0"/>
    <s v="-"/>
    <n v="0"/>
    <s v="-"/>
    <n v="0"/>
    <s v="-"/>
    <s v="-"/>
    <n v="0.7458501324284682"/>
    <n v="1"/>
    <s v="-"/>
  </r>
  <r>
    <n v="2900"/>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9614.5900000000092"/>
    <s v="-"/>
    <s v="-"/>
    <s v="-"/>
    <n v="19558.689999999999"/>
    <n v="0"/>
    <n v="0"/>
    <s v="-"/>
    <n v="0"/>
    <s v="-"/>
    <n v="0"/>
    <s v="-"/>
    <s v="-"/>
    <n v="1"/>
    <n v="1"/>
    <s v="-"/>
  </r>
  <r>
    <n v="2901"/>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11521.29"/>
    <s v="-"/>
    <s v="-"/>
    <s v="-"/>
    <n v="19558.689999999999"/>
    <n v="0"/>
    <n v="0"/>
    <s v="-"/>
    <n v="0"/>
    <s v="-"/>
    <n v="0"/>
    <s v="-"/>
    <s v="-"/>
    <n v="1"/>
    <n v="1"/>
    <s v="-"/>
  </r>
  <r>
    <n v="2902"/>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21080"/>
    <s v="-"/>
    <s v="-"/>
    <s v="-"/>
    <n v="19558.689999999999"/>
    <n v="0"/>
    <n v="0"/>
    <s v="-"/>
    <n v="0"/>
    <s v="-"/>
    <n v="0"/>
    <s v="-"/>
    <s v="-"/>
    <n v="1"/>
    <n v="1"/>
    <s v="-"/>
  </r>
  <r>
    <n v="2903"/>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21079.99"/>
    <s v="-"/>
    <s v="-"/>
    <s v="-"/>
    <n v="19558.689999999999"/>
    <n v="0"/>
    <n v="0"/>
    <s v="-"/>
    <n v="0"/>
    <s v="-"/>
    <n v="0"/>
    <s v="-"/>
    <s v="-"/>
    <n v="1.0000000014036541"/>
    <n v="1"/>
    <s v="-"/>
  </r>
  <r>
    <n v="2904"/>
    <x v="0"/>
    <s v="06. PLAN SANITARIO DE EMERGENCIA"/>
    <s v="-"/>
    <s v="-"/>
    <s v="-"/>
    <s v="VIVIENDAS NUEVAS"/>
    <s v="-"/>
    <s v="EX UNILEVER 183 VIV E INFR - AMPLIACION DE CONTRATO"/>
    <n v="2"/>
    <x v="1"/>
    <n v="354"/>
    <x v="9"/>
    <x v="15"/>
    <s v="-"/>
    <s v="-"/>
    <s v="79. INFRAESTRUCTURA, NEXOS Y OBRAS COMPLEMENTARIAS EN LA CUENCA MATANZA RIACHUELO."/>
    <s v="2191/2007"/>
    <n v="11"/>
    <n v="5"/>
    <n v="8"/>
    <n v="6"/>
    <s v="-"/>
    <n v="3"/>
    <n v="7"/>
    <n v="6"/>
    <s v="1"/>
    <s v="-"/>
    <s v="-"/>
    <s v="AVELLANEDA"/>
    <s v="-"/>
    <s v="-"/>
    <d v="2007-09-12T00:00:00"/>
    <s v="-"/>
    <n v="1061855.93"/>
    <n v="673384.95999999996"/>
    <s v="-"/>
    <n v="1735240.89"/>
    <n v="1735240.89"/>
    <s v="-"/>
    <s v="-"/>
    <s v="-"/>
    <s v="-"/>
    <s v="-"/>
    <n v="0"/>
    <n v="0"/>
    <s v="-"/>
    <n v="0"/>
    <s v="-"/>
    <n v="0"/>
    <s v="-"/>
    <s v="-"/>
    <s v="-"/>
    <s v="-"/>
    <s v="-"/>
  </r>
  <r>
    <n v="2905"/>
    <x v="0"/>
    <s v="06. PLAN SANITARIO DE EMERGENCIA"/>
    <s v="-"/>
    <s v="-"/>
    <s v="-"/>
    <s v="MEJORAMIENTOS DE VIVIENDA EXISTENTE"/>
    <s v="-"/>
    <s v="CASTAÑARES Y LA FUENTE 41MEJ (DE 171 MEJ) "/>
    <n v="2"/>
    <x v="1"/>
    <n v="354"/>
    <x v="9"/>
    <x v="15"/>
    <s v="-"/>
    <s v="-"/>
    <n v="78"/>
    <s v="-"/>
    <s v="-"/>
    <n v="5"/>
    <s v="-"/>
    <s v="-"/>
    <s v="-"/>
    <s v="-"/>
    <s v="-"/>
    <s v="-"/>
    <s v="-"/>
    <s v="-"/>
    <s v="-"/>
    <s v="CABA"/>
    <s v="-"/>
    <s v="-"/>
    <s v="-"/>
    <s v="-"/>
    <s v="-"/>
    <s v="-"/>
    <s v="-"/>
    <n v="1866342.67"/>
    <s v="-"/>
    <s v="-"/>
    <s v="-"/>
    <s v="-"/>
    <s v="-"/>
    <s v="-"/>
    <n v="0"/>
    <n v="0"/>
    <s v="-"/>
    <n v="0"/>
    <s v="-"/>
    <n v="0"/>
    <s v="-"/>
    <s v="-"/>
    <s v="-"/>
    <s v="-"/>
    <s v="-"/>
  </r>
  <r>
    <n v="2906"/>
    <x v="0"/>
    <s v="06. PLAN SANITARIO DE EMERGENCIA"/>
    <s v="-"/>
    <s v="-"/>
    <s v="-"/>
    <s v="VIVIENDAS NUEVAS"/>
    <s v="-"/>
    <s v="EX UNILEVER CICATR 183 VIV"/>
    <n v="2"/>
    <x v="1"/>
    <n v="354"/>
    <x v="9"/>
    <x v="15"/>
    <s v="-"/>
    <s v="-"/>
    <s v="79. INFRAESTRUCTURA, NEXOS Y OBRAS COMPLEMENTARIAS EN LA CUENCA MATANZA RIACHUELO."/>
    <s v="2191/2007"/>
    <n v="11"/>
    <n v="5"/>
    <n v="8"/>
    <n v="6"/>
    <s v="-"/>
    <n v="3"/>
    <n v="7"/>
    <n v="6"/>
    <s v="1"/>
    <s v="-"/>
    <s v="-"/>
    <s v="AVELLANEDA"/>
    <s v="-"/>
    <s v="-"/>
    <d v="2007-09-12T00:00:00"/>
    <s v="-"/>
    <n v="1023225"/>
    <n v="648886.82999999996"/>
    <s v="-"/>
    <n v="1672111.83"/>
    <n v="1672111.83"/>
    <s v="-"/>
    <s v="-"/>
    <s v="-"/>
    <s v="-"/>
    <s v="-"/>
    <n v="0"/>
    <n v="0"/>
    <s v="-"/>
    <n v="0"/>
    <s v="-"/>
    <n v="0"/>
    <s v="-"/>
    <s v="-"/>
    <s v="-"/>
    <s v="-"/>
    <s v="-"/>
  </r>
  <r>
    <n v="2907"/>
    <x v="0"/>
    <s v="06. PLAN SANITARIO DE EMERGENCIA"/>
    <s v="-"/>
    <s v="-"/>
    <s v="-"/>
    <s v="MEJORAMIENTOS DE VIVIENDA EXISTENTE"/>
    <s v="-"/>
    <s v="50 MEJORAMIENTOS"/>
    <n v="2"/>
    <x v="1"/>
    <n v="354"/>
    <x v="9"/>
    <x v="16"/>
    <s v="-"/>
    <s v="-"/>
    <s v="77. ACCIONES DE MEJORAMIENTO DE VIVIENDAS EN LA CMR"/>
    <s v="226/12"/>
    <n v="11"/>
    <n v="5"/>
    <n v="8"/>
    <n v="6"/>
    <n v="0"/>
    <n v="3"/>
    <n v="7"/>
    <n v="6"/>
    <s v="1"/>
    <s v="-"/>
    <s v="-"/>
    <s v="MERLO"/>
    <s v="-"/>
    <s v="-"/>
    <d v="2012-08-13T00:00:00"/>
    <s v="-"/>
    <n v="3138000"/>
    <s v="-"/>
    <n v="860219.94"/>
    <n v="3998219.94"/>
    <s v="-"/>
    <s v="-"/>
    <s v="-"/>
    <n v="627600"/>
    <n v="1255200"/>
    <n v="1549601.55"/>
    <n v="565818.39"/>
    <n v="0"/>
    <s v="-"/>
    <n v="0"/>
    <s v="-"/>
    <n v="0"/>
    <s v="-"/>
    <s v="-"/>
    <n v="1"/>
    <n v="0.78"/>
    <s v="-"/>
  </r>
  <r>
    <n v="2908"/>
    <x v="0"/>
    <s v="06. PLAN SANITARIO DE EMERGENCIA"/>
    <s v="-"/>
    <s v="-"/>
    <s v="-"/>
    <s v="MEJORAMIENTOS DE VIVIENDA EXISTENTE"/>
    <s v="-"/>
    <s v="50 MEJORAMIENTOS"/>
    <n v="2"/>
    <x v="1"/>
    <n v="354"/>
    <x v="9"/>
    <x v="16"/>
    <s v="-"/>
    <s v="-"/>
    <s v="77. ACCIONES DE MEJORAMIENTO DE VIVIENDAS EN LA CMR"/>
    <s v="227/12"/>
    <n v="11"/>
    <n v="5"/>
    <n v="8"/>
    <n v="6"/>
    <n v="0"/>
    <n v="3"/>
    <n v="7"/>
    <n v="6"/>
    <s v="1"/>
    <s v="-"/>
    <s v="-"/>
    <s v="MERLO"/>
    <s v="-"/>
    <s v="-"/>
    <d v="2012-09-03T00:00:00"/>
    <s v="-"/>
    <n v="3138000"/>
    <s v="-"/>
    <n v="860219.94"/>
    <n v="3998219.94"/>
    <s v="-"/>
    <s v="-"/>
    <s v="-"/>
    <n v="627600"/>
    <n v="1255200"/>
    <n v="752225.57"/>
    <n v="564840"/>
    <n v="0"/>
    <s v="-"/>
    <n v="0"/>
    <s v="-"/>
    <n v="0"/>
    <s v="-"/>
    <s v="-"/>
    <n v="0.21462247232769885"/>
    <n v="0"/>
    <s v="-"/>
  </r>
  <r>
    <n v="2909"/>
    <x v="0"/>
    <s v="06. PLAN SANITARIO DE EMERGENCIA"/>
    <s v="-"/>
    <s v="-"/>
    <s v="-"/>
    <s v="MEJORAMIENTOS DE VIVIENDA EXISTENTE"/>
    <s v="-"/>
    <s v="62 MEJORAMIENTOS"/>
    <n v="2"/>
    <x v="1"/>
    <n v="354"/>
    <x v="9"/>
    <x v="16"/>
    <s v="-"/>
    <s v="-"/>
    <s v="77. ACCIONES DE MEJORAMIENTO DE VIVIENDAS EN LA CMR"/>
    <s v="-"/>
    <n v="11"/>
    <n v="5"/>
    <n v="8"/>
    <n v="6"/>
    <n v="0"/>
    <n v="3"/>
    <n v="7"/>
    <n v="6"/>
    <s v="1"/>
    <s v="-"/>
    <s v="-"/>
    <s v="MERLO"/>
    <s v="-"/>
    <s v="-"/>
    <s v="-"/>
    <s v="-"/>
    <n v="6262000"/>
    <s v="-"/>
    <s v="-"/>
    <n v="6262000"/>
    <s v="-"/>
    <s v="-"/>
    <s v="-"/>
    <s v="-"/>
    <s v="-"/>
    <s v="-"/>
    <n v="0"/>
    <n v="0"/>
    <s v="-"/>
    <n v="0"/>
    <s v="-"/>
    <n v="0"/>
    <s v="-"/>
    <s v="-"/>
    <n v="1.0000000000000002"/>
    <n v="1"/>
    <s v="-"/>
  </r>
  <r>
    <n v="2910"/>
    <x v="0"/>
    <s v="06. PLAN SANITARIO DE EMERGENCIA"/>
    <s v="-"/>
    <s v="-"/>
    <s v="-"/>
    <s v="VIVIENDAS NUEVAS"/>
    <s v="-"/>
    <s v="150 VIVIENDAS"/>
    <n v="2"/>
    <x v="1"/>
    <n v="354"/>
    <x v="9"/>
    <x v="17"/>
    <s v="-"/>
    <s v="-"/>
    <s v="77. INTEGRACIÓN SOCIOECONÓMICA – CONSTRUCCIÓN POR COOPERATIVAS EN LA CUENCA MATANZA RIACHUELO"/>
    <s v="772/2012"/>
    <n v="11"/>
    <n v="5"/>
    <n v="8"/>
    <n v="6"/>
    <n v="0"/>
    <n v="3"/>
    <n v="7"/>
    <n v="6"/>
    <s v="1"/>
    <s v="-"/>
    <s v="-"/>
    <s v="LA MATANZA"/>
    <s v="-"/>
    <s v="-"/>
    <d v="2012-04-12T00:00:00"/>
    <s v="-"/>
    <n v="23691000"/>
    <s v="-"/>
    <s v="-"/>
    <n v="23691000"/>
    <s v="-"/>
    <s v="-"/>
    <s v="-"/>
    <n v="8295750"/>
    <n v="15395250"/>
    <s v="-"/>
    <n v="0"/>
    <n v="0"/>
    <s v="-"/>
    <n v="0"/>
    <s v="-"/>
    <n v="0"/>
    <s v="-"/>
    <s v="-"/>
    <n v="1"/>
    <n v="1"/>
    <s v="-"/>
  </r>
  <r>
    <n v="2911"/>
    <x v="0"/>
    <s v="06. PLAN SANITARIO DE EMERGENCIA"/>
    <s v="-"/>
    <s v="-"/>
    <s v="-"/>
    <s v="RED VIAL Y PEATONAL"/>
    <s v="-"/>
    <s v="9.000 MTS. DE VEREDA"/>
    <n v="2"/>
    <x v="1"/>
    <n v="354"/>
    <x v="9"/>
    <x v="17"/>
    <s v="-"/>
    <s v="-"/>
    <s v="77. INTEGRACIÓN SOCIOECONÓMICA – CONSTRUCCIÓN POR COOPERATIVAS EN LA CUENCA MATANZA RIACHUELO"/>
    <s v="4005/09"/>
    <n v="11"/>
    <n v="5"/>
    <n v="8"/>
    <n v="6"/>
    <n v="0"/>
    <n v="3"/>
    <n v="7"/>
    <n v="6"/>
    <s v="1"/>
    <s v="-"/>
    <s v="-"/>
    <s v="MORÓN"/>
    <s v="-"/>
    <s v="-"/>
    <d v="2010-08-02T00:00:00"/>
    <s v="-"/>
    <n v="668484"/>
    <s v="-"/>
    <s v="-"/>
    <n v="668484"/>
    <s v="-"/>
    <s v="-"/>
    <n v="349242"/>
    <s v="-"/>
    <s v="-"/>
    <s v="-"/>
    <n v="0"/>
    <n v="0"/>
    <s v="-"/>
    <n v="0"/>
    <s v="-"/>
    <n v="0"/>
    <s v="-"/>
    <s v="-"/>
    <n v="1"/>
    <n v="1"/>
    <s v="-"/>
  </r>
  <r>
    <n v="2912"/>
    <x v="0"/>
    <s v="06. PLAN SANITARIO DE EMERGENCIA"/>
    <s v="-"/>
    <s v="-"/>
    <s v="-"/>
    <s v="MEJORAMIENTOS DE VIVIENDA EXISTENTE"/>
    <s v="-"/>
    <s v="170 MEJORAMIENTOS"/>
    <n v="2"/>
    <x v="1"/>
    <n v="354"/>
    <x v="9"/>
    <x v="17"/>
    <s v="-"/>
    <s v="-"/>
    <s v="77. INTEGRACIÓN SOCIOECONÓMICA – CONSTRUCCIÓN POR COOPERATIVAS EN LA CUENCA MATANZA RIACHUELO"/>
    <s v="-"/>
    <n v="11"/>
    <n v="5"/>
    <n v="8"/>
    <n v="6"/>
    <n v="0"/>
    <n v="3"/>
    <n v="7"/>
    <n v="6"/>
    <s v="1"/>
    <s v="-"/>
    <s v="-"/>
    <s v="LA MATANZA"/>
    <s v="-"/>
    <s v="-"/>
    <d v="2009-08-01T00:00:00"/>
    <d v="2012-06-30T00:00:00"/>
    <n v="5060220"/>
    <s v="-"/>
    <s v="-"/>
    <n v="5060220"/>
    <s v="-"/>
    <s v="-"/>
    <s v="-"/>
    <n v="5060220"/>
    <s v="-"/>
    <s v="-"/>
    <n v="0"/>
    <n v="0"/>
    <s v="-"/>
    <n v="0"/>
    <s v="-"/>
    <n v="0"/>
    <s v="-"/>
    <s v="-"/>
    <n v="1"/>
    <n v="1"/>
    <s v="-"/>
  </r>
  <r>
    <n v="2913"/>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1 EN BARRACAS"/>
    <s v="-"/>
    <s v="-"/>
    <n v="730200"/>
    <s v="-"/>
    <s v="-"/>
    <n v="730200"/>
    <n v="118007.622"/>
    <s v="-"/>
    <n v="83852.52"/>
    <s v="-"/>
    <s v="-"/>
    <s v="-"/>
    <n v="0"/>
    <n v="0"/>
    <s v="-"/>
    <n v="0"/>
    <s v="-"/>
    <n v="0"/>
    <s v="-"/>
    <s v="-"/>
    <s v="-"/>
    <s v="-"/>
    <s v="-"/>
  </r>
  <r>
    <n v="2914"/>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1 EN BARRACAS"/>
    <s v="-"/>
    <s v="-"/>
    <n v="730200"/>
    <s v="-"/>
    <s v="-"/>
    <n v="730200"/>
    <n v="118007.622"/>
    <s v="-"/>
    <n v="83852.52"/>
    <s v="-"/>
    <s v="-"/>
    <s v="-"/>
    <n v="0"/>
    <n v="0"/>
    <s v="-"/>
    <n v="0"/>
    <s v="-"/>
    <n v="0"/>
    <s v="-"/>
    <s v="-"/>
    <s v="-"/>
    <s v="-"/>
    <s v="-"/>
  </r>
  <r>
    <n v="2915"/>
    <x v="0"/>
    <s v="06. PLAN SANITARIO DE EMERGENCIA"/>
    <s v="-"/>
    <s v="-"/>
    <s v="-"/>
    <s v="VIVIENDAS NUEVAS"/>
    <s v="-"/>
    <s v="CONCATENAR DE 284 VIVIENDAS"/>
    <n v="2"/>
    <x v="1"/>
    <n v="354"/>
    <x v="9"/>
    <x v="14"/>
    <s v="-"/>
    <s v="-"/>
    <s v="77.VIVIENDAS NUEVAS EN LA CUENCA MATANZA RIACHUELO"/>
    <s v="1537/05"/>
    <n v="11"/>
    <n v="5"/>
    <n v="8"/>
    <n v="1"/>
    <n v="0"/>
    <n v="3"/>
    <n v="7"/>
    <n v="6"/>
    <s v="1"/>
    <s v="-"/>
    <s v="-"/>
    <s v="LA MATANZA"/>
    <s v="-"/>
    <s v="ARECO Y GARCÍA DEL RÍO"/>
    <s v="-"/>
    <s v="-"/>
    <n v="17476650.510000002"/>
    <s v="-"/>
    <s v="-"/>
    <n v="17476650.510000002"/>
    <n v="16107407.48"/>
    <s v="-"/>
    <n v="1369243.03"/>
    <s v="-"/>
    <s v="-"/>
    <s v="-"/>
    <n v="0"/>
    <n v="0"/>
    <s v="-"/>
    <n v="0"/>
    <s v="-"/>
    <n v="0"/>
    <s v="-"/>
    <s v="-"/>
    <n v="1"/>
    <n v="1"/>
    <s v="-"/>
  </r>
  <r>
    <n v="2916"/>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10-10-22T00:00:00"/>
    <n v="1323000"/>
    <s v="-"/>
    <s v="-"/>
    <n v="1323000"/>
    <n v="1323000"/>
    <s v="-"/>
    <s v="-"/>
    <s v="-"/>
    <s v="-"/>
    <s v="-"/>
    <n v="0"/>
    <n v="0"/>
    <s v="-"/>
    <n v="0"/>
    <s v="-"/>
    <n v="0"/>
    <s v="-"/>
    <s v="-"/>
    <n v="1"/>
    <n v="1"/>
    <s v="-"/>
  </r>
  <r>
    <n v="2917"/>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10-12-30T00:00:00"/>
    <n v="1323000"/>
    <s v="-"/>
    <s v="-"/>
    <n v="1323000"/>
    <s v="-"/>
    <n v="1323000"/>
    <s v="-"/>
    <s v="-"/>
    <s v="-"/>
    <s v="-"/>
    <n v="0"/>
    <n v="0"/>
    <s v="-"/>
    <n v="0"/>
    <s v="-"/>
    <n v="0"/>
    <s v="-"/>
    <s v="-"/>
    <n v="1"/>
    <n v="1"/>
    <s v="-"/>
  </r>
  <r>
    <n v="2918"/>
    <x v="3"/>
    <s v="06. PLAN SANITARIO DE EMERGENCIA"/>
    <s v="-"/>
    <s v="OBRA"/>
    <n v="0"/>
    <s v="INSPECCIONES"/>
    <s v="-"/>
    <s v="DIAGNOSTICO SITUACION CONEXIONES CLANDESTINAS"/>
    <n v="1"/>
    <x v="18"/>
    <s v="-"/>
    <x v="27"/>
    <x v="52"/>
    <s v="FISCALIZACION"/>
    <s v="-"/>
    <s v="-"/>
    <s v="-"/>
    <s v="-"/>
    <s v="-"/>
    <s v="-"/>
    <s v="-"/>
    <s v="-"/>
    <s v="-"/>
    <s v="-"/>
    <s v="-"/>
    <s v="1"/>
    <s v="-"/>
    <s v="UNIVERSIDAD NACIONAL DE LA MATANZA"/>
    <s v="CUENCA MATANZA RIACHUELO"/>
    <s v="-"/>
    <s v="-"/>
    <d v="2011-12-22T00:00:00"/>
    <d v="2013-12-22T00:00:00"/>
    <n v="6300000"/>
    <s v="-"/>
    <s v="-"/>
    <n v="6300000"/>
    <s v="-"/>
    <s v="-"/>
    <s v="-"/>
    <n v="2520000"/>
    <n v="1794000"/>
    <n v="1891089"/>
    <n v="0"/>
    <n v="0"/>
    <s v="-"/>
    <s v="-"/>
    <s v="-"/>
    <s v="-"/>
    <s v="-"/>
    <s v="-"/>
    <s v="-"/>
    <s v="-"/>
    <s v="EL ID ACUMAR 3432 DEL 2012, CONTINUA BAJO EL ID CABA 650.023."/>
  </r>
  <r>
    <n v="2919"/>
    <x v="3"/>
    <s v="06. PLAN SANITARIO DE EMERGENCIA"/>
    <s v="-"/>
    <s v="OBRA"/>
    <n v="0"/>
    <s v="INSPECCIONES"/>
    <s v="-"/>
    <s v="PROGRAMA DE CONTROL, MUESTREO Y ANÁLISIS EN LA CMR"/>
    <n v="1"/>
    <x v="18"/>
    <s v="-"/>
    <x v="27"/>
    <x v="52"/>
    <s v="FISCALIZACION"/>
    <s v="-"/>
    <s v="-"/>
    <s v="-"/>
    <s v="-"/>
    <s v="-"/>
    <s v="-"/>
    <s v="-"/>
    <s v="-"/>
    <s v="-"/>
    <s v="-"/>
    <s v="-"/>
    <s v="1"/>
    <s v="-"/>
    <s v="ACUMAR"/>
    <s v="CUENCA MATANZA RIACHUELO"/>
    <s v="-"/>
    <s v="-"/>
    <d v="2012-01-12T00:00:00"/>
    <d v="2013-01-03T00:00:00"/>
    <n v="1777748.39"/>
    <s v="-"/>
    <s v="-"/>
    <n v="1777748.39"/>
    <s v="-"/>
    <s v="-"/>
    <s v="-"/>
    <n v="670657.98"/>
    <n v="128632.12"/>
    <s v="-"/>
    <n v="0"/>
    <n v="0"/>
    <s v="-"/>
    <s v="-"/>
    <s v="-"/>
    <s v="-"/>
    <s v="-"/>
    <s v="-"/>
    <s v="-"/>
    <s v="-"/>
    <s v="-"/>
  </r>
  <r>
    <n v="2920"/>
    <x v="3"/>
    <s v="06. PLAN SANITARIO DE EMERGENCIA"/>
    <s v="-"/>
    <s v="OBRA"/>
    <n v="0"/>
    <s v="INSPECCIONES"/>
    <s v="-"/>
    <s v="DESARROLLO SOFTWARE PARA EL CONTROL DEL ORIGEN INDUSTRIAL                       "/>
    <n v="1"/>
    <x v="18"/>
    <s v="-"/>
    <x v="27"/>
    <x v="52"/>
    <s v="FISCALIZACION"/>
    <s v="-"/>
    <s v="-"/>
    <s v="-"/>
    <s v="-"/>
    <s v="-"/>
    <s v="-"/>
    <s v="-"/>
    <s v="-"/>
    <s v="-"/>
    <s v="-"/>
    <s v="-"/>
    <s v="1"/>
    <s v="-"/>
    <s v="UNIVERSIDAD NACIONAL GENERAL SAN MARTIN"/>
    <s v="CUENCA MATANZA RIACHUELO"/>
    <s v="-"/>
    <s v="-"/>
    <d v="2012-12-07T00:00:00"/>
    <d v="2014-06-07T00:00:00"/>
    <n v="2603700"/>
    <s v="-"/>
    <s v="-"/>
    <n v="2603700"/>
    <s v="-"/>
    <s v="-"/>
    <s v="-"/>
    <n v="574650"/>
    <s v="-"/>
    <s v="-"/>
    <n v="0"/>
    <n v="0"/>
    <s v="-"/>
    <s v="-"/>
    <s v="-"/>
    <s v="-"/>
    <s v="-"/>
    <s v="-"/>
    <s v="-"/>
    <s v="-"/>
    <s v="-"/>
  </r>
  <r>
    <n v="2921"/>
    <x v="3"/>
    <s v="06. PLAN SANITARIO DE EMERGENCIA"/>
    <s v="-"/>
    <s v="SERVICIO"/>
    <n v="0"/>
    <s v="-"/>
    <s v="-"/>
    <s v="CONVENIO MARCO ACUMAR CORREO OFICIAL DE LA REPUBLICA"/>
    <n v="1"/>
    <x v="18"/>
    <s v="-"/>
    <x v="27"/>
    <x v="52"/>
    <s v="FISCALIZACION"/>
    <s v="-"/>
    <s v="-"/>
    <s v="-"/>
    <s v="-"/>
    <s v="-"/>
    <s v="-"/>
    <s v="-"/>
    <s v="-"/>
    <s v="-"/>
    <s v="-"/>
    <s v="-"/>
    <s v="1"/>
    <s v="-"/>
    <s v="CORREO OFICIAL DE LA REP ARGENTINA"/>
    <s v="CUENCA MATANZA RIACHUELO"/>
    <s v="-"/>
    <s v="-"/>
    <d v="2011-05-31T00:00:00"/>
    <d v="2012-05-31T00:00:00"/>
    <n v="2293937.4900000002"/>
    <s v="-"/>
    <s v="-"/>
    <n v="2293937.4900000002"/>
    <s v="-"/>
    <s v="-"/>
    <s v="-"/>
    <n v="458672.02999999997"/>
    <s v="-"/>
    <s v="-"/>
    <n v="0"/>
    <n v="0"/>
    <s v="-"/>
    <s v="-"/>
    <s v="-"/>
    <s v="-"/>
    <s v="-"/>
    <s v="-"/>
    <s v="-"/>
    <s v="-"/>
    <s v="EL ID ACUMAR 3435 DEL 2012, CONTINUA BAJO EL ID CABA 650.023."/>
  </r>
  <r>
    <n v="2922"/>
    <x v="3"/>
    <s v="06. PLAN SANITARIO DE EMERGENCIA"/>
    <s v="-"/>
    <s v="OBRA"/>
    <n v="0"/>
    <s v="TOMA DE MUESTRAS"/>
    <s v="-"/>
    <s v="CONTRATACIÓN PARA LA TOMA DE MUESTRAS"/>
    <n v="1"/>
    <x v="18"/>
    <s v="-"/>
    <x v="27"/>
    <x v="52"/>
    <s v="FISCALIZACION"/>
    <s v="-"/>
    <s v="-"/>
    <s v="-"/>
    <s v="-"/>
    <s v="-"/>
    <s v="-"/>
    <s v="-"/>
    <s v="-"/>
    <s v="-"/>
    <s v="-"/>
    <s v="-"/>
    <s v="1"/>
    <s v="-"/>
    <s v="ACUMAR"/>
    <s v="CUENCA MATANZA RIACHUELO"/>
    <s v="-"/>
    <s v="-"/>
    <d v="2010-04-15T00:00:00"/>
    <d v="2011-04-15T00:00:00"/>
    <n v="6976245"/>
    <s v="-"/>
    <s v="-"/>
    <n v="6976245"/>
    <s v="-"/>
    <n v="2971475.4"/>
    <n v="868195.39999999991"/>
    <n v="234181.30000000002"/>
    <s v="-"/>
    <s v="-"/>
    <n v="0"/>
    <n v="0"/>
    <s v="-"/>
    <s v="-"/>
    <s v="-"/>
    <s v="-"/>
    <s v="-"/>
    <s v="-"/>
    <s v="-"/>
    <s v="-"/>
    <s v="-"/>
  </r>
  <r>
    <n v="2923"/>
    <x v="3"/>
    <s v="06. PLAN SANITARIO DE EMERGENCIA"/>
    <s v="-"/>
    <s v="OBRA"/>
    <n v="0"/>
    <s v="ESTUDIOS Y EVALUACIONES AMBIENTALES"/>
    <s v="-"/>
    <s v="CURSO  DE PERITO AMBIENTAL 2012 AIDIS"/>
    <n v="1"/>
    <x v="18"/>
    <s v="-"/>
    <x v="27"/>
    <x v="52"/>
    <s v="FISCALIZACION"/>
    <s v="-"/>
    <s v="-"/>
    <s v="-"/>
    <s v="-"/>
    <s v="-"/>
    <s v="-"/>
    <s v="-"/>
    <s v="-"/>
    <s v="-"/>
    <s v="-"/>
    <s v="-"/>
    <s v="1"/>
    <s v="-"/>
    <s v="ACUMAR"/>
    <s v="CUENCA MATANZA RIACHUELO"/>
    <s v="-"/>
    <s v="-"/>
    <s v="-"/>
    <s v="-"/>
    <s v="-"/>
    <s v="-"/>
    <s v="-"/>
    <s v="-"/>
    <s v="-"/>
    <s v="-"/>
    <s v="-"/>
    <n v="44800"/>
    <s v="-"/>
    <s v="-"/>
    <n v="0"/>
    <n v="0"/>
    <s v="-"/>
    <s v="-"/>
    <s v="-"/>
    <s v="-"/>
    <s v="-"/>
    <s v="-"/>
    <s v="-"/>
    <s v="-"/>
    <s v="EL ID ACUMAR 3437 DEL 2012, CONTINUA BAJO EL ID CABA 650.029."/>
  </r>
  <r>
    <n v="2924"/>
    <x v="3"/>
    <s v="06. PLAN SANITARIO DE EMERGENCIA"/>
    <s v="-"/>
    <s v="OBRA"/>
    <n v="0"/>
    <s v="ACCIONES EN ÁREAS DE ESPECIAL MANEJO"/>
    <s v="-"/>
    <s v="NUEVO PASEO DE COMPRAS LA SALADITA - ETAPA ACONDICIONAMIENTO DE TERRENO - MUNICIPALIDAD DE LOMAS DE ZAMORA"/>
    <n v="1"/>
    <x v="18"/>
    <s v="-"/>
    <x v="27"/>
    <x v="53"/>
    <s v="-"/>
    <s v="-"/>
    <s v="-"/>
    <s v="-"/>
    <s v="-"/>
    <s v="-"/>
    <s v="-"/>
    <s v="-"/>
    <s v="-"/>
    <s v="-"/>
    <s v="-"/>
    <s v="-"/>
    <s v="1"/>
    <s v="-"/>
    <s v="MUNICIPALIDAD DE LOMAS DE ZAMORA"/>
    <s v="LOMAS DE ZAMORA"/>
    <s v="-"/>
    <s v="-"/>
    <d v="2012-05-31T00:00:00"/>
    <d v="2012-12-31T00:00:00"/>
    <n v="12969554.48"/>
    <s v="-"/>
    <s v="-"/>
    <n v="12969554.48"/>
    <s v="-"/>
    <s v="-"/>
    <s v="-"/>
    <n v="2593910.89"/>
    <n v="7247173.1699999999"/>
    <s v="-"/>
    <n v="0"/>
    <n v="0"/>
    <s v="-"/>
    <s v="-"/>
    <s v="-"/>
    <s v="-"/>
    <s v="-"/>
    <s v="-"/>
    <s v="-"/>
    <s v="-"/>
    <s v="EL ID ACUMAR 3438 DEL 2012, CONTINUA BAJO EL ID CABA 650.039."/>
  </r>
  <r>
    <n v="2925"/>
    <x v="3"/>
    <s v="06. PLAN SANITARIO DE EMERGENCIA"/>
    <s v="-"/>
    <s v="OBRA"/>
    <n v="0"/>
    <s v="RED VIAL"/>
    <s v="-"/>
    <s v="PROYECTO DE PROVISION Y COLOCACION DE NEW JERSEY CON REJA SUPERIOR - MUNICIPIO DE LOMAS DE ZAMORA"/>
    <n v="1"/>
    <x v="18"/>
    <s v="-"/>
    <x v="27"/>
    <x v="54"/>
    <s v="-"/>
    <s v="-"/>
    <s v="-"/>
    <s v="-"/>
    <s v="-"/>
    <s v="-"/>
    <s v="-"/>
    <s v="-"/>
    <s v="-"/>
    <s v="-"/>
    <s v="-"/>
    <s v="-"/>
    <s v="1"/>
    <s v="-"/>
    <s v="ACUMAR"/>
    <s v="LOMAS DE ZAMORA"/>
    <s v="-"/>
    <s v="-"/>
    <d v="2012-05-31T00:00:00"/>
    <s v="31/11/2012"/>
    <n v="10800447"/>
    <s v="-"/>
    <s v="-"/>
    <n v="10800447"/>
    <s v="-"/>
    <s v="-"/>
    <s v="-"/>
    <n v="3240134.1"/>
    <n v="5068235.6399999997"/>
    <s v="-"/>
    <n v="0"/>
    <n v="0"/>
    <s v="-"/>
    <s v="-"/>
    <s v="-"/>
    <s v="-"/>
    <s v="-"/>
    <s v="-"/>
    <s v="-"/>
    <s v="-"/>
    <s v="EL ID ACUMAR 3439 DEL 2012, CONTINUA BAJO EL ID CABA 650.083/650.084."/>
  </r>
  <r>
    <n v="2926"/>
    <x v="3"/>
    <s v="06. PLAN SANITARIO DE EMERGENCIA"/>
    <s v="-"/>
    <s v="OBRA"/>
    <n v="0"/>
    <s v="NUEVA PLANTA DE TRATAMIENTO DE RESIDUOS"/>
    <s v="-"/>
    <s v="PAVIMENTACION ECOPUNTO AVELLANEDA                               "/>
    <n v="1"/>
    <x v="18"/>
    <s v="-"/>
    <x v="27"/>
    <x v="55"/>
    <s v="-"/>
    <s v="-"/>
    <s v="-"/>
    <s v="-"/>
    <s v="-"/>
    <s v="-"/>
    <s v="-"/>
    <s v="-"/>
    <s v="-"/>
    <s v="-"/>
    <s v="-"/>
    <s v="-"/>
    <s v="1"/>
    <s v="-"/>
    <s v="MUNICIPALIDAD DE AVELLANEDA"/>
    <s v="AVELLANEDA"/>
    <s v="-"/>
    <s v="-"/>
    <d v="2012-11-27T00:00:00"/>
    <d v="2013-06-13T00:00:00"/>
    <n v="5501742"/>
    <s v="-"/>
    <s v="-"/>
    <n v="5501742"/>
    <s v="-"/>
    <s v="-"/>
    <s v="-"/>
    <n v="1100348.48"/>
    <n v="3264045.52"/>
    <s v="-"/>
    <n v="0"/>
    <n v="0"/>
    <s v="-"/>
    <s v="-"/>
    <s v="-"/>
    <s v="-"/>
    <s v="-"/>
    <s v="-"/>
    <s v="-"/>
    <s v="-"/>
    <s v="-"/>
  </r>
  <r>
    <n v="2927"/>
    <x v="3"/>
    <s v="06. PLAN SANITARIO DE EMERGENCIA"/>
    <s v="-"/>
    <s v="OBRA"/>
    <n v="0"/>
    <s v="DESAGUES PLUVIALES"/>
    <s v="-"/>
    <s v="MUNICIPALIDAD DE AVELLANEDA - DESAGÜES CALLE GONGORA Y GALILEO"/>
    <n v="1"/>
    <x v="18"/>
    <s v="-"/>
    <x v="27"/>
    <x v="56"/>
    <s v="-"/>
    <s v="-"/>
    <s v="-"/>
    <s v="-"/>
    <s v="-"/>
    <s v="-"/>
    <s v="-"/>
    <s v="-"/>
    <s v="-"/>
    <s v="-"/>
    <s v="-"/>
    <s v="-"/>
    <s v="1"/>
    <s v="-"/>
    <s v="MUNICIPALIDAD DE AVELLANEDA"/>
    <s v="AVELLANEDA"/>
    <s v="-"/>
    <s v="-"/>
    <d v="2011-11-21T00:00:00"/>
    <d v="2012-05-21T00:00:00"/>
    <n v="1438855"/>
    <s v="-"/>
    <s v="-"/>
    <n v="1438855"/>
    <s v="-"/>
    <s v="-"/>
    <s v="-"/>
    <n v="1004196.9"/>
    <n v="431656.5"/>
    <s v="-"/>
    <n v="0"/>
    <n v="0"/>
    <s v="-"/>
    <s v="-"/>
    <s v="-"/>
    <s v="-"/>
    <s v="-"/>
    <s v="-"/>
    <s v="-"/>
    <s v="-"/>
    <s v="SE RECTIFICO LA DENOMINACION"/>
  </r>
  <r>
    <n v="2929"/>
    <x v="3"/>
    <s v="09. EXPANSIÓN DE LA RED DE AGUA POTABLE Y SANEAMIENTO DE CLOACAS"/>
    <s v="-"/>
    <s v="OBRA"/>
    <s v="CLOACA"/>
    <s v="EXPANSIÓN DE REDES"/>
    <s v="-"/>
    <s v="PLANTA DE TRATAMIENTO CLOACAL - GÁNDARA"/>
    <n v="1"/>
    <x v="18"/>
    <s v="-"/>
    <x v="27"/>
    <x v="56"/>
    <s v="-"/>
    <s v="-"/>
    <s v="-"/>
    <s v="-"/>
    <s v="-"/>
    <s v="-"/>
    <s v="-"/>
    <s v="-"/>
    <s v="-"/>
    <s v="-"/>
    <s v="-"/>
    <s v="-"/>
    <s v="1"/>
    <s v="-"/>
    <s v="AGUAS BONAERENSES S.A."/>
    <s v="MARCOS PAZ"/>
    <s v="-"/>
    <s v="-"/>
    <d v="2011-05-16T00:00:00"/>
    <d v="2012-04-01T00:00:00"/>
    <n v="544525.41"/>
    <s v="-"/>
    <s v="-"/>
    <n v="544525.41"/>
    <s v="-"/>
    <s v="-"/>
    <n v="484000"/>
    <n v="60525.41"/>
    <s v="-"/>
    <s v="-"/>
    <n v="0"/>
    <n v="0"/>
    <s v="-"/>
    <s v="-"/>
    <s v="-"/>
    <s v="-"/>
    <s v="-"/>
    <s v="-"/>
    <s v="-"/>
    <s v="-"/>
    <s v="EL ID ACUMAR 3442 DEL 2012, CONTINUA BAJO EL ID CABA 650.023."/>
  </r>
  <r>
    <n v="2930"/>
    <x v="3"/>
    <s v="09. EXPANSIÓN DE LA RED DE AGUA POTABLE Y SANEAMIENTO DE CLOACAS"/>
    <s v="-"/>
    <s v="OBRA"/>
    <s v="CLOACA"/>
    <s v="EXPANSIÓN DE REDES"/>
    <s v="-"/>
    <s v="PLANTA DE TRATAMIENTO CLOACAL - CAÑUELAS"/>
    <n v="1"/>
    <x v="18"/>
    <s v="-"/>
    <x v="27"/>
    <x v="56"/>
    <s v="-"/>
    <s v="-"/>
    <s v="-"/>
    <s v="-"/>
    <s v="-"/>
    <s v="-"/>
    <s v="-"/>
    <s v="-"/>
    <s v="-"/>
    <s v="-"/>
    <s v="-"/>
    <s v="-"/>
    <s v="1"/>
    <s v="-"/>
    <s v="AGUAS BONAERENSES S.A."/>
    <s v="CAÑUELAS"/>
    <s v="-"/>
    <s v="-"/>
    <d v="2011-05-16T00:00:00"/>
    <d v="2011-09-16T00:00:00"/>
    <n v="283126.69"/>
    <s v="-"/>
    <s v="-"/>
    <n v="283126.69"/>
    <s v="-"/>
    <s v="-"/>
    <n v="251680"/>
    <n v="31446.690000000002"/>
    <s v="-"/>
    <s v="-"/>
    <n v="0"/>
    <n v="0"/>
    <s v="-"/>
    <s v="-"/>
    <s v="-"/>
    <s v="-"/>
    <s v="-"/>
    <s v="-"/>
    <s v="-"/>
    <s v="-"/>
    <s v="EL ID ACUMAR 3443 DEL 2012, CONTINUA BAJO EL ID CABA 650.076."/>
  </r>
  <r>
    <n v="2931"/>
    <x v="3"/>
    <s v="09. EXPANSIÓN DE LA RED DE AGUA POTABLE Y SANEAMIENTO DE CLOACAS"/>
    <s v="-"/>
    <s v="OBRA"/>
    <s v="CLOACA"/>
    <s v="EXPANSIÓN DE REDES"/>
    <s v="-"/>
    <s v="PLANTA DE TRATAMIENTO CLOACAL - LAS HERAS"/>
    <n v="1"/>
    <x v="18"/>
    <s v="-"/>
    <x v="27"/>
    <x v="56"/>
    <s v="-"/>
    <s v="-"/>
    <s v="-"/>
    <s v="-"/>
    <s v="-"/>
    <s v="-"/>
    <s v="-"/>
    <s v="-"/>
    <s v="-"/>
    <s v="-"/>
    <s v="-"/>
    <s v="-"/>
    <s v="1"/>
    <s v="-"/>
    <s v="AGUAS BONAERENSES S.A."/>
    <s v="GENERAL LAS HERAS"/>
    <s v="-"/>
    <s v="-"/>
    <d v="2011-05-16T00:00:00"/>
    <d v="2011-09-16T00:00:00"/>
    <n v="152452.74"/>
    <s v="-"/>
    <s v="-"/>
    <n v="152452.74"/>
    <s v="-"/>
    <s v="-"/>
    <n v="135520"/>
    <n v="16932.740000000002"/>
    <s v="-"/>
    <s v="-"/>
    <n v="0"/>
    <n v="0"/>
    <s v="-"/>
    <s v="-"/>
    <s v="-"/>
    <s v="-"/>
    <s v="-"/>
    <s v="-"/>
    <s v="-"/>
    <s v="-"/>
    <s v="EL ID ACUMAR 3444 DEL 2012, CONTINUA BAJO EL ID CABA 650.039."/>
  </r>
  <r>
    <n v="2932"/>
    <x v="3"/>
    <s v="09. EXPANSIÓN DE LA RED DE AGUA POTABLE Y SANEAMIENTO DE CLOACAS"/>
    <s v="-"/>
    <s v="OBRA"/>
    <s v="CLOACA"/>
    <s v="EXPANSIÓN DE REDES"/>
    <s v="-"/>
    <s v="PLANTA DE TRATAMIENTO CLOACAL - NRA SRA DE LA PAZ"/>
    <n v="1"/>
    <x v="18"/>
    <s v="-"/>
    <x v="27"/>
    <x v="56"/>
    <s v="-"/>
    <s v="-"/>
    <s v="-"/>
    <s v="-"/>
    <s v="-"/>
    <s v="-"/>
    <s v="-"/>
    <s v="-"/>
    <s v="-"/>
    <s v="-"/>
    <s v="-"/>
    <s v="-"/>
    <s v="1"/>
    <s v="-"/>
    <s v="AGUAS BONAERENSES S.A."/>
    <s v="MARCOS PAZ"/>
    <s v="-"/>
    <s v="-"/>
    <d v="2011-05-16T00:00:00"/>
    <d v="2011-09-16T00:00:00"/>
    <n v="108895.16"/>
    <s v="-"/>
    <s v="-"/>
    <n v="108895.16"/>
    <s v="-"/>
    <s v="-"/>
    <n v="96800"/>
    <n v="12095.16"/>
    <s v="-"/>
    <s v="-"/>
    <n v="0"/>
    <n v="0"/>
    <s v="-"/>
    <s v="-"/>
    <s v="-"/>
    <s v="-"/>
    <s v="-"/>
    <s v="-"/>
    <s v="-"/>
    <s v="-"/>
    <s v="EL ID ACUMAR 3445 DEL 2012, CONTINUA BAJO EL ID CABA 650.014."/>
  </r>
  <r>
    <n v="2933"/>
    <x v="3"/>
    <s v="06. PLAN SANITARIO DE EMERGENCIA"/>
    <s v="-"/>
    <s v="OBRA"/>
    <n v="0"/>
    <s v="MONITOREO CALIDAD DE AIRE"/>
    <s v="-"/>
    <s v="CONTRATACION DE SERVICIO DE MONITOREO DE LA CALIDAD DEL AIRE"/>
    <n v="1"/>
    <x v="18"/>
    <s v="-"/>
    <x v="27"/>
    <x v="57"/>
    <s v="-"/>
    <s v="-"/>
    <s v="-"/>
    <s v="-"/>
    <s v="-"/>
    <s v="-"/>
    <s v="-"/>
    <s v="-"/>
    <s v="-"/>
    <s v="-"/>
    <s v="-"/>
    <s v="-"/>
    <s v="1"/>
    <s v="-"/>
    <s v="ACUMAR"/>
    <s v="CUENCA MATANZA RIACHUELO"/>
    <s v="-"/>
    <s v="-"/>
    <d v="2012-04-10T00:00:00"/>
    <d v="2015-02-21T00:00:00"/>
    <n v="19555092"/>
    <s v="-"/>
    <s v="-"/>
    <n v="19555092"/>
    <s v="-"/>
    <s v="-"/>
    <s v="-"/>
    <n v="6395600"/>
    <n v="5316550"/>
    <n v="6797200.8200000003"/>
    <n v="1045723.2"/>
    <n v="0"/>
    <s v="-"/>
    <s v="-"/>
    <s v="-"/>
    <s v="-"/>
    <s v="-"/>
    <s v="-"/>
    <s v="-"/>
    <s v="-"/>
    <s v="-"/>
  </r>
  <r>
    <n v="2934"/>
    <x v="3"/>
    <s v="06. PLAN SANITARIO DE EMERGENCIA"/>
    <s v="-"/>
    <s v="OBRA"/>
    <n v="0"/>
    <s v="ESTUDIOS Y EVALUACIONES AMBIENTALES"/>
    <s v="-"/>
    <s v="EXPERIENCIA PILOTO DE VALIDACIÓN DE UNA TECNOLOGÍA DE BIOREMEDIA"/>
    <n v="1"/>
    <x v="18"/>
    <s v="-"/>
    <x v="27"/>
    <x v="57"/>
    <s v="-"/>
    <s v="-"/>
    <s v="-"/>
    <s v="-"/>
    <s v="-"/>
    <s v="-"/>
    <s v="-"/>
    <s v="-"/>
    <s v="-"/>
    <s v="-"/>
    <s v="-"/>
    <s v="-"/>
    <s v="1"/>
    <s v="-"/>
    <s v="ACUMAR"/>
    <s v="CUENCA MATANZA RIACHUELO"/>
    <s v="-"/>
    <s v="-"/>
    <d v="2012-04-11T00:00:00"/>
    <s v="-"/>
    <n v="2398000"/>
    <s v="-"/>
    <s v="-"/>
    <n v="2398000"/>
    <s v="-"/>
    <s v="-"/>
    <s v="-"/>
    <n v="2398000"/>
    <s v="-"/>
    <s v="-"/>
    <n v="0"/>
    <n v="0"/>
    <s v="-"/>
    <s v="-"/>
    <s v="-"/>
    <s v="-"/>
    <s v="-"/>
    <s v="-"/>
    <s v="-"/>
    <s v="-"/>
    <s v="EL ID ACUMAR 3447 DEL 2012, CONTINUA BAJO EL ID CABA 650.039."/>
  </r>
  <r>
    <n v="2935"/>
    <x v="3"/>
    <s v="07. MONITOREO DE LA CALIDAD DE AGUA, SEDIMENTOS Y AIRE"/>
    <s v="-"/>
    <s v="ACTIVIDAD"/>
    <s v="ACTIVIDAD"/>
    <s v="MONITOREO DE CALIDAD DE AGUA Y SEDIMENTOS"/>
    <s v="MONITOREO DE CALIDAD DE AGUA Y SEDIMENTOS"/>
    <s v="CONVENIO ACUMAR/INA PROGRAMA DE MONITOREO DE CALIDAD DEL AGUA"/>
    <n v="1"/>
    <x v="18"/>
    <s v="-"/>
    <x v="27"/>
    <x v="57"/>
    <s v="-"/>
    <s v="-"/>
    <s v="-"/>
    <s v="-"/>
    <s v="-"/>
    <n v="3"/>
    <n v="4"/>
    <n v="1"/>
    <s v="-"/>
    <s v="-"/>
    <s v="-"/>
    <s v="-"/>
    <s v="1"/>
    <s v="-"/>
    <s v="INSTITUTO NACIONAL DEL AGUA-FUNDACION ARGENTINA"/>
    <s v="CUENCA MATANZA RIACHUELO"/>
    <s v="-"/>
    <s v="-"/>
    <s v="-"/>
    <s v="-"/>
    <n v="0"/>
    <n v="0"/>
    <n v="0"/>
    <n v="0"/>
    <n v="0"/>
    <n v="2300000"/>
    <n v="400000"/>
    <n v="2542000"/>
    <n v="1633166.26"/>
    <n v="2877120"/>
    <n v="1781680"/>
    <n v="3086152"/>
    <n v="1297740.5"/>
    <n v="1860000"/>
    <n v="1240000"/>
    <n v="0"/>
    <s v="X"/>
    <s v="-"/>
    <s v="-"/>
    <s v="-"/>
    <s v="-"/>
  </r>
  <r>
    <n v="2937"/>
    <x v="3"/>
    <s v="06. PLAN SANITARIO DE EMERGENCIA"/>
    <s v="-"/>
    <s v="OBRA"/>
    <n v="0"/>
    <s v="ESTUDIOS Y EVALUACIONES AMBIENTALES"/>
    <s v="-"/>
    <s v="INSTALACIÓN Y OPERACIÓN  DE ESTACIONES HIDROMETRICAS Y AFOROS"/>
    <n v="1"/>
    <x v="18"/>
    <s v="-"/>
    <x v="27"/>
    <x v="57"/>
    <s v="-"/>
    <s v="-"/>
    <s v="-"/>
    <s v="-"/>
    <s v="-"/>
    <s v="-"/>
    <s v="-"/>
    <s v="-"/>
    <s v="-"/>
    <s v="-"/>
    <s v="-"/>
    <s v="-"/>
    <s v="1"/>
    <s v="-"/>
    <s v="ACUMAR"/>
    <s v="CUENCA MATANZA RIACHUELO"/>
    <s v="-"/>
    <s v="-"/>
    <d v="2012-05-22T00:00:00"/>
    <d v="2014-05-22T00:00:00"/>
    <n v="2435322.15"/>
    <s v="-"/>
    <s v="-"/>
    <n v="2435322.15"/>
    <s v="-"/>
    <s v="-"/>
    <s v="-"/>
    <n v="981210"/>
    <s v="-"/>
    <n v="710103.8"/>
    <n v="0"/>
    <n v="0"/>
    <s v="-"/>
    <s v="-"/>
    <s v="-"/>
    <s v="-"/>
    <s v="-"/>
    <s v="-"/>
    <s v="-"/>
    <s v="-"/>
    <s v="EL ID ACUMAR 3449 DEL 2012, CONTINUA BAJO EL ID CABA 650.083/650.084."/>
  </r>
  <r>
    <n v="2938"/>
    <x v="3"/>
    <s v="06. PLAN SANITARIO DE EMERGENCIA"/>
    <s v="-"/>
    <s v="OBRA"/>
    <n v="0"/>
    <s v="MONITOREO CALIDAD DE AGUA Y SEDIMENTOS"/>
    <s v="-"/>
    <s v="CONVENIO ACUMAR-UNIVERSIDAD NACIONAL DE LA PLATA, POR ANALISIS DE CALIDAD DE AGUAS."/>
    <n v="1"/>
    <x v="18"/>
    <s v="-"/>
    <x v="27"/>
    <x v="57"/>
    <s v="-"/>
    <s v="-"/>
    <s v="-"/>
    <s v="-"/>
    <s v="-"/>
    <s v="-"/>
    <s v="-"/>
    <s v="-"/>
    <s v="-"/>
    <s v="-"/>
    <s v="-"/>
    <s v="-"/>
    <s v="1"/>
    <s v="-"/>
    <s v="FUNDACION FACULTAD DE INGENIERIA"/>
    <s v="CUENCA MATANZA RIACHUELO"/>
    <s v="-"/>
    <s v="-"/>
    <d v="2012-04-10T00:00:00"/>
    <d v="2013-04-10T00:00:00"/>
    <n v="6210000"/>
    <s v="-"/>
    <s v="-"/>
    <n v="6210000"/>
    <s v="-"/>
    <n v="767573"/>
    <n v="409500"/>
    <n v="667994.98"/>
    <n v="1248300"/>
    <n v="1198721.1399999999"/>
    <n v="870986.81"/>
    <n v="540629"/>
    <s v="-"/>
    <s v="-"/>
    <s v="-"/>
    <s v="-"/>
    <s v="-"/>
    <s v="-"/>
    <s v="-"/>
    <s v="-"/>
    <s v="EL ID ACUMAR 3450 DEL 2012, CONTINUA BAJO EL ID CABA 650.076."/>
  </r>
  <r>
    <n v="2939"/>
    <x v="3"/>
    <s v="06. PLAN SANITARIO DE EMERGENCIA"/>
    <s v="-"/>
    <s v="OBRA"/>
    <n v="0"/>
    <s v="ESTUDIOS Y EVALUACIONES AMBIENTALES"/>
    <s v="-"/>
    <s v="ADENDA CONVENIO ESPECÍFICO ACUMAR-FAC. CS NAT. Y MUSEO N°4"/>
    <n v="1"/>
    <x v="18"/>
    <s v="-"/>
    <x v="27"/>
    <x v="57"/>
    <s v="-"/>
    <s v="-"/>
    <s v="-"/>
    <s v="-"/>
    <s v="-"/>
    <s v="-"/>
    <s v="-"/>
    <s v="-"/>
    <s v="-"/>
    <s v="-"/>
    <s v="-"/>
    <s v="-"/>
    <s v="1"/>
    <s v="-"/>
    <s v="UNIVERSIDAD DE LA PLATA"/>
    <s v="CUENCA MATANZA RIACHUELO"/>
    <s v="-"/>
    <s v="-"/>
    <s v="-"/>
    <s v="-"/>
    <s v="-"/>
    <s v="-"/>
    <s v="-"/>
    <s v="-"/>
    <s v="-"/>
    <n v="671273"/>
    <n v="415152.25999999943"/>
    <n v="771330.53"/>
    <n v="556743.27"/>
    <n v="119689.60000000001"/>
    <n v="0"/>
    <n v="0"/>
    <s v="-"/>
    <s v="-"/>
    <s v="-"/>
    <s v="-"/>
    <s v="-"/>
    <s v="-"/>
    <s v="-"/>
    <s v="-"/>
    <s v="-"/>
  </r>
  <r>
    <n v="2940"/>
    <x v="3"/>
    <s v="06. PLAN SANITARIO DE EMERGENCIA"/>
    <s v="-"/>
    <s v="OBRA"/>
    <n v="0"/>
    <s v="MONITOREO CALIDAD DE AGUA Y SEDIMENTOS"/>
    <s v="-"/>
    <s v="NIVELACION DE SITIOS DE MONITOREO"/>
    <n v="1"/>
    <x v="18"/>
    <s v="-"/>
    <x v="27"/>
    <x v="57"/>
    <s v="-"/>
    <s v="-"/>
    <s v="-"/>
    <s v="-"/>
    <s v="-"/>
    <s v="-"/>
    <s v="-"/>
    <s v="-"/>
    <s v="-"/>
    <s v="-"/>
    <s v="-"/>
    <s v="-"/>
    <s v="1"/>
    <s v="-"/>
    <s v="CONSEJO DE AGRIMENSORES DE LA PCIA DE BS AS"/>
    <s v="CUENCA MATANZA RIACHUELO"/>
    <s v="-"/>
    <s v="-"/>
    <d v="2011-07-01T00:00:00"/>
    <s v="-"/>
    <n v="322116"/>
    <s v="-"/>
    <s v="-"/>
    <n v="322116"/>
    <s v="-"/>
    <s v="-"/>
    <s v="-"/>
    <n v="322116"/>
    <s v="-"/>
    <s v="-"/>
    <n v="0"/>
    <n v="0"/>
    <s v="-"/>
    <s v="-"/>
    <s v="-"/>
    <s v="-"/>
    <s v="-"/>
    <s v="-"/>
    <s v="-"/>
    <s v="-"/>
    <s v="-"/>
  </r>
  <r>
    <n v="2941"/>
    <x v="3"/>
    <s v="06. PLAN SANITARIO DE EMERGENCIA"/>
    <s v="-"/>
    <s v="OBRA"/>
    <n v="0"/>
    <s v="ESTUDIOS Y EVALUACIONES AMBIENTALES"/>
    <s v="-"/>
    <s v="ESTUDIO DE APTITUD AMBIENTAL BARRIO VILLA JARDÍN"/>
    <n v="1"/>
    <x v="18"/>
    <s v="-"/>
    <x v="27"/>
    <x v="57"/>
    <s v="-"/>
    <s v="-"/>
    <s v="-"/>
    <s v="-"/>
    <s v="-"/>
    <s v="-"/>
    <s v="-"/>
    <s v="-"/>
    <s v="-"/>
    <s v="-"/>
    <s v="-"/>
    <s v="-"/>
    <s v="1"/>
    <s v="-"/>
    <s v="ACUMAR"/>
    <s v="LANÚS"/>
    <s v="-"/>
    <s v="-"/>
    <s v="-"/>
    <s v="-"/>
    <s v="-"/>
    <s v="-"/>
    <s v="-"/>
    <s v="-"/>
    <s v="-"/>
    <s v="-"/>
    <n v="620146.74"/>
    <n v="313571.32"/>
    <s v="-"/>
    <s v="-"/>
    <n v="0"/>
    <n v="0"/>
    <s v="-"/>
    <s v="-"/>
    <s v="-"/>
    <s v="-"/>
    <s v="-"/>
    <s v="-"/>
    <s v="-"/>
    <s v="-"/>
    <s v="EL ID ACUMAR 3453 DEL 2012, CONTINUA BAJO EL ID CABA 650.029."/>
  </r>
  <r>
    <n v="2943"/>
    <x v="3"/>
    <s v="06. PLAN SANITARIO DE EMERGENCIA"/>
    <s v="-"/>
    <s v="OBRA"/>
    <n v="0"/>
    <s v="ESTUDIOS Y EVALUACIONES AMBIENTALES"/>
    <s v="-"/>
    <s v="PROGRAMA DE DEPRESION DEL NIVEL FREATICO EN PARTIDOS DE LA CMR"/>
    <n v="1"/>
    <x v="18"/>
    <s v="-"/>
    <x v="27"/>
    <x v="57"/>
    <s v="-"/>
    <s v="-"/>
    <s v="-"/>
    <s v="-"/>
    <s v="-"/>
    <s v="-"/>
    <s v="-"/>
    <s v="-"/>
    <s v="-"/>
    <s v="-"/>
    <s v="-"/>
    <s v="-"/>
    <s v="1"/>
    <s v="-"/>
    <s v="MUNICIPALIDAD DE LA MATANZA"/>
    <s v="CUENCA MATANZA RIACHUELO"/>
    <s v="-"/>
    <s v="-"/>
    <d v="2011-04-11T00:00:00"/>
    <d v="2012-04-11T00:00:00"/>
    <n v="651400"/>
    <s v="-"/>
    <s v="-"/>
    <n v="651400"/>
    <s v="-"/>
    <s v="-"/>
    <n v="217133.32"/>
    <n v="303986.62"/>
    <s v="-"/>
    <s v="-"/>
    <n v="0"/>
    <n v="0"/>
    <s v="-"/>
    <s v="-"/>
    <s v="-"/>
    <s v="-"/>
    <s v="-"/>
    <s v="-"/>
    <s v="-"/>
    <s v="-"/>
    <s v="EL ID ACUMAR 3454 DEL 2012, CONTINUA BAJO EL ID CABA 650.029 / 650.143."/>
  </r>
  <r>
    <n v="2944"/>
    <x v="3"/>
    <s v="06. PLAN SANITARIO DE EMERGENCIA"/>
    <s v="-"/>
    <s v="OBRA"/>
    <n v="0"/>
    <s v="MONITOREO CALIDAD DE AGUA Y SEDIMENTOS"/>
    <s v="-"/>
    <s v="BOYAS PARA MONITOREO CLUB REGATAS AVELLANEDA"/>
    <n v="1"/>
    <x v="18"/>
    <s v="-"/>
    <x v="27"/>
    <x v="57"/>
    <s v="-"/>
    <s v="-"/>
    <s v="-"/>
    <s v="-"/>
    <s v="-"/>
    <s v="-"/>
    <s v="-"/>
    <s v="-"/>
    <s v="-"/>
    <s v="-"/>
    <s v="-"/>
    <s v="-"/>
    <s v="1"/>
    <s v="-"/>
    <s v="ACUMAR"/>
    <s v="CUENCA MATANZA RIACHUELO"/>
    <s v="-"/>
    <s v="-"/>
    <d v="2011-12-06T00:00:00"/>
    <d v="2012-02-06T00:00:00"/>
    <n v="1820117.1"/>
    <s v="-"/>
    <s v="-"/>
    <n v="1820117.1"/>
    <s v="-"/>
    <s v="-"/>
    <n v="130760.77"/>
    <n v="294585.09000000003"/>
    <n v="15972"/>
    <s v="-"/>
    <n v="0"/>
    <n v="0"/>
    <s v="-"/>
    <s v="-"/>
    <s v="-"/>
    <s v="-"/>
    <s v="-"/>
    <s v="-"/>
    <s v="-"/>
    <s v="-"/>
    <s v="EL ID ACUMAR 3455 DEL 2012, CONTINUA BAJO EL ID CABA 650.088"/>
  </r>
  <r>
    <n v="2945"/>
    <x v="3"/>
    <s v="06. PLAN SANITARIO DE EMERGENCIA"/>
    <s v="-"/>
    <s v="OBRA"/>
    <n v="0"/>
    <s v="ESTUDIOS Y EVALUACIONES AMBIENTALES"/>
    <s v="-"/>
    <s v="FORTALECIMIENTO INSTITUCIONAL PARA DEMOLICIÓN DE EDIFICACIONES"/>
    <n v="1"/>
    <x v="18"/>
    <s v="-"/>
    <x v="27"/>
    <x v="57"/>
    <s v="-"/>
    <s v="-"/>
    <s v="-"/>
    <s v="-"/>
    <s v="-"/>
    <s v="-"/>
    <s v="-"/>
    <s v="-"/>
    <s v="-"/>
    <s v="-"/>
    <s v="-"/>
    <s v="-"/>
    <s v="1"/>
    <s v="-"/>
    <s v="MUNICIPALIDAD DE LANUS"/>
    <s v="LANÚS"/>
    <s v="-"/>
    <s v="-"/>
    <d v="2011-09-15T00:00:00"/>
    <d v="2012-07-01T00:00:00"/>
    <n v="1650000"/>
    <s v="-"/>
    <s v="-"/>
    <n v="1650000"/>
    <s v="-"/>
    <s v="-"/>
    <s v="-"/>
    <n v="250000"/>
    <s v="-"/>
    <s v="-"/>
    <n v="0"/>
    <n v="0"/>
    <s v="-"/>
    <s v="-"/>
    <s v="-"/>
    <s v="-"/>
    <s v="-"/>
    <s v="-"/>
    <s v="-"/>
    <s v="-"/>
    <s v="EL ID ACUMAR 3456 DEL 2012, CONTINUA BAJO EL ID CABA 650.088"/>
  </r>
  <r>
    <n v="2946"/>
    <x v="3"/>
    <s v="06. PLAN SANITARIO DE EMERGENCIA"/>
    <s v="-"/>
    <s v="OBRA"/>
    <n v="0"/>
    <s v="MONITOREO CALIDAD DE AGUA Y SEDIMENTOS"/>
    <s v="-"/>
    <s v="ESTACIÓN PILOTO DE MONITOREO CONTINUO Y AUTOMÁTICO DE LA CALIDAD DEL AGUA “CLUB REGATAS DE AVELLANEDA&quot;"/>
    <n v="1"/>
    <x v="18"/>
    <s v="-"/>
    <x v="27"/>
    <x v="57"/>
    <s v="-"/>
    <s v="-"/>
    <s v="-"/>
    <s v="-"/>
    <s v="-"/>
    <s v="-"/>
    <s v="-"/>
    <s v="-"/>
    <s v="-"/>
    <s v="-"/>
    <s v="-"/>
    <s v="-"/>
    <s v="1"/>
    <s v="-"/>
    <s v="ACUMAR"/>
    <s v="CUENCA MATANZA RIACHUELO"/>
    <s v="-"/>
    <s v="-"/>
    <d v="2011-10-24T00:00:00"/>
    <s v="-"/>
    <n v="741022"/>
    <s v="-"/>
    <s v="-"/>
    <n v="741022"/>
    <s v="-"/>
    <s v="-"/>
    <n v="379188.86"/>
    <n v="219458"/>
    <n v="55589.16"/>
    <s v="-"/>
    <n v="0"/>
    <n v="0"/>
    <s v="-"/>
    <s v="-"/>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2947"/>
    <x v="3"/>
    <s v="06. PLAN SANITARIO DE EMERGENCIA"/>
    <s v="-"/>
    <s v="OBRA"/>
    <n v="0"/>
    <s v="ESTUDIOS Y EVALUACIONES AMBIENTALES"/>
    <s v="-"/>
    <s v="ESTUDIO PARA LA EVALUACION DE LA CONTAMINACION QUIMICA DE NAPAS                 "/>
    <n v="1"/>
    <x v="18"/>
    <s v="-"/>
    <x v="27"/>
    <x v="57"/>
    <s v="-"/>
    <s v="-"/>
    <s v="-"/>
    <s v="-"/>
    <s v="-"/>
    <s v="-"/>
    <s v="-"/>
    <s v="-"/>
    <s v="-"/>
    <s v="-"/>
    <s v="-"/>
    <s v="-"/>
    <s v="1"/>
    <s v="-"/>
    <s v="ACUMAR"/>
    <s v="CUENCA MATANZA RIACHUELO"/>
    <s v="-"/>
    <s v="-"/>
    <s v="-"/>
    <s v="-"/>
    <s v="-"/>
    <s v="-"/>
    <s v="-"/>
    <s v="-"/>
    <s v="-"/>
    <s v="-"/>
    <s v="-"/>
    <n v="205562.59"/>
    <s v="-"/>
    <s v="-"/>
    <n v="0"/>
    <n v="0"/>
    <s v="-"/>
    <s v="-"/>
    <s v="-"/>
    <s v="-"/>
    <s v="-"/>
    <s v="-"/>
    <s v="-"/>
    <s v="-"/>
    <s v="EL ID ACUMAR 3458 DEL 2012, CONTINUA BAJO EL ID CABA 650.072."/>
  </r>
  <r>
    <n v="2948"/>
    <x v="3"/>
    <s v="06. PLAN SANITARIO DE EMERGENCIA"/>
    <s v="-"/>
    <s v="OBRA"/>
    <n v="0"/>
    <s v="ESTUDIOS Y EVALUACIONES AMBIENTALES"/>
    <s v="-"/>
    <s v="CONVENIO ENTRE ACUMAR Y CIC"/>
    <n v="1"/>
    <x v="18"/>
    <s v="-"/>
    <x v="27"/>
    <x v="57"/>
    <s v="-"/>
    <s v="-"/>
    <s v="-"/>
    <s v="-"/>
    <s v="-"/>
    <s v="-"/>
    <s v="-"/>
    <s v="-"/>
    <s v="-"/>
    <s v="-"/>
    <s v="-"/>
    <s v="-"/>
    <s v="1"/>
    <s v="-"/>
    <s v="COMISION DE INVESTIGACIONES CIENTIFICAS"/>
    <s v="CUENCA MATANZA RIACHUELO"/>
    <s v="-"/>
    <s v="-"/>
    <d v="2011-07-01T00:00:00"/>
    <d v="2015-11-01T00:00:00"/>
    <n v="6155000"/>
    <s v="-"/>
    <s v="-"/>
    <n v="6155000"/>
    <s v="-"/>
    <s v="-"/>
    <n v="450000"/>
    <n v="266666"/>
    <n v="1395000"/>
    <n v="808388.84000000008"/>
    <n v="1888371.6"/>
    <n v="1358987.75"/>
    <s v="-"/>
    <s v="-"/>
    <s v="-"/>
    <s v="-"/>
    <s v="-"/>
    <s v="-"/>
    <s v="-"/>
    <s v="-"/>
    <s v="-"/>
  </r>
  <r>
    <n v="2949"/>
    <x v="3"/>
    <s v="06. PLAN SANITARIO DE EMERGENCIA"/>
    <s v="-"/>
    <s v="OBRA"/>
    <n v="0"/>
    <s v="ESTUDIOS Y EVALUACIONES AMBIENTALES"/>
    <s v="-"/>
    <s v="REALIZACION DE ESTUDIOS TOPOBATIMÉTRICOS EN LAS LAGUNAS DE ROCHA, ESTEBAN ECHEVERRIA Y SANTA CATALINA, LOMAS DE ZAMORA"/>
    <n v="1"/>
    <x v="18"/>
    <s v="-"/>
    <x v="27"/>
    <x v="57"/>
    <s v="-"/>
    <s v="-"/>
    <s v="-"/>
    <s v="-"/>
    <s v="-"/>
    <s v="-"/>
    <s v="-"/>
    <s v="-"/>
    <s v="-"/>
    <s v="-"/>
    <s v="-"/>
    <s v="-"/>
    <s v="1"/>
    <s v="-"/>
    <s v="ACUMAR"/>
    <s v="ESTEBAN ECHEVERRIA/LOMAS DE ZAMORA"/>
    <s v="-"/>
    <s v="-"/>
    <d v="2011-09-27T00:00:00"/>
    <d v="2011-11-07T00:00:00"/>
    <n v="298257.3"/>
    <s v="-"/>
    <s v="-"/>
    <n v="298257.3"/>
    <s v="-"/>
    <s v="-"/>
    <n v="119302.92"/>
    <n v="178954.38"/>
    <s v="-"/>
    <s v="-"/>
    <n v="0"/>
    <n v="0"/>
    <s v="-"/>
    <s v="-"/>
    <s v="-"/>
    <s v="-"/>
    <s v="-"/>
    <s v="-"/>
    <s v="-"/>
    <s v="-"/>
    <s v="SE RECTIFICO  EL PROGRAMA, PARCIAL, EL PRINCIPAL Y INCISO. SE RECTIFICO LA DENOMINACION"/>
  </r>
  <r>
    <n v="2950"/>
    <x v="3"/>
    <s v="06. PLAN SANITARIO DE EMERGENCIA"/>
    <s v="-"/>
    <s v="ACTIVIDAD"/>
    <s v="ACTIVIDAD"/>
    <s v="MONITOREO CALIDAD DE AGUA Y SEDIMENTOS"/>
    <s v="MANTENIMIENTO ESTACIONES MONITOREO"/>
    <s v="SERVICIO DE VIGILANCIA PARA LA ESTRUCTURA CONTENEDORA"/>
    <n v="1"/>
    <x v="18"/>
    <s v="-"/>
    <x v="27"/>
    <x v="57"/>
    <s v="-"/>
    <s v="-"/>
    <s v="-"/>
    <s v="-"/>
    <s v="-"/>
    <n v="3"/>
    <n v="9"/>
    <n v="3"/>
    <s v="-"/>
    <s v="-"/>
    <s v="-"/>
    <s v="-"/>
    <s v="1"/>
    <s v="TRI 73/2017 - EXP-ACR 4859/2012 CARATULADO &quot;SERVICIO DE VIGILANCIA PARA LA ESTRUCTURA CONTENEDORA DEL CLUB REGATAS AVELLANEDA&quot;.-"/>
    <s v="COMISARIA DE AVELLANEDA SECC 2DA"/>
    <s v="CUENCA MATANZA RIACHUELO"/>
    <s v="-"/>
    <s v="-"/>
    <s v="-"/>
    <s v="-"/>
    <s v="-"/>
    <s v="-"/>
    <s v="-"/>
    <s v="-"/>
    <s v="-"/>
    <s v="-"/>
    <s v="-"/>
    <n v="87840"/>
    <n v="525600"/>
    <n v="1207840"/>
    <n v="325800"/>
    <n v="0"/>
    <n v="165600"/>
    <s v="-"/>
    <s v="-"/>
    <s v="-"/>
    <s v="-"/>
    <s v="-"/>
    <s v="-"/>
    <s v="-"/>
    <s v="-"/>
  </r>
  <r>
    <n v="2952"/>
    <x v="3"/>
    <s v="06. PLAN SANITARIO DE EMERGENCIA"/>
    <s v="-"/>
    <s v="OBRA"/>
    <n v="0"/>
    <s v="MONITOREO CALIDAD DE AIRE"/>
    <s v="-"/>
    <s v="APTITUD PARA USO SEGURO DE PILOTES RETIRADOS EN LAS MARGENES DEL RIACHUELO, PROVINCIA DE BUENOS AIRES (ARGENTINA)"/>
    <n v="1"/>
    <x v="18"/>
    <s v="-"/>
    <x v="27"/>
    <x v="57"/>
    <s v="-"/>
    <s v="-"/>
    <s v="-"/>
    <s v="-"/>
    <s v="-"/>
    <s v="-"/>
    <s v="-"/>
    <s v="-"/>
    <s v="-"/>
    <s v="-"/>
    <s v="-"/>
    <s v="-"/>
    <s v="1"/>
    <s v="-"/>
    <s v="ACUMAR"/>
    <s v="CUENCA MATANZA RIACHUELO"/>
    <s v="-"/>
    <s v="-"/>
    <d v="2012-01-05T00:00:00"/>
    <d v="2012-03-05T00:00:00"/>
    <n v="52272"/>
    <s v="-"/>
    <s v="-"/>
    <n v="52272"/>
    <s v="-"/>
    <s v="-"/>
    <s v="-"/>
    <n v="52272"/>
    <s v="-"/>
    <s v="-"/>
    <n v="0"/>
    <n v="0"/>
    <s v="-"/>
    <s v="-"/>
    <s v="-"/>
    <s v="-"/>
    <s v="-"/>
    <s v="-"/>
    <s v="-"/>
    <s v="-"/>
    <s v="SE UNIFICARON LOS ID 800.028 Y 800.027 EN EL ID 800.027"/>
  </r>
  <r>
    <n v="2953"/>
    <x v="3"/>
    <s v="06. PLAN SANITARIO DE EMERGENCIA"/>
    <s v="-"/>
    <s v="OBRA"/>
    <n v="0"/>
    <s v="MONITOREO CALIDAD DE AGUA Y SEDIMENTOS"/>
    <s v="-"/>
    <s v="SERVICIO DE VIGILANCIA PARA LA ESTRUCTURA CONTENEDORA"/>
    <n v="1"/>
    <x v="18"/>
    <s v="-"/>
    <x v="27"/>
    <x v="57"/>
    <s v="-"/>
    <s v="-"/>
    <s v="-"/>
    <s v="-"/>
    <s v="-"/>
    <s v="-"/>
    <s v="-"/>
    <s v="-"/>
    <s v="-"/>
    <s v="-"/>
    <s v="-"/>
    <s v="-"/>
    <s v="1"/>
    <s v="-"/>
    <s v="COMISARIA DE AVELLANEDA SECC 2DA"/>
    <s v="CUENCA MATANZA RIACHUELO"/>
    <s v="-"/>
    <s v="-"/>
    <d v="2011-07-01T00:00:00"/>
    <s v="-"/>
    <n v="468000"/>
    <s v="-"/>
    <s v="-"/>
    <n v="468000"/>
    <s v="-"/>
    <s v="-"/>
    <s v="-"/>
    <n v="39060"/>
    <s v="-"/>
    <s v="-"/>
    <n v="0"/>
    <n v="0"/>
    <s v="-"/>
    <s v="-"/>
    <s v="-"/>
    <s v="-"/>
    <s v="-"/>
    <s v="-"/>
    <s v="-"/>
    <s v="-"/>
    <s v="SE RECTIFICO LA DENOMINACION"/>
  </r>
  <r>
    <n v="2954"/>
    <x v="3"/>
    <s v="06. PLAN SANITARIO DE EMERGENCIA"/>
    <s v="-"/>
    <s v="OBRA"/>
    <n v="0"/>
    <s v="ESTUDIOS Y EVALUACIONES AMBIENTALES"/>
    <s v="-"/>
    <s v="ESTUDIO GEOTÉCNICO PARA INSTALACIÓN DE ESTRUCTURAS CONTENEDORAS"/>
    <n v="1"/>
    <x v="18"/>
    <s v="-"/>
    <x v="27"/>
    <x v="57"/>
    <s v="-"/>
    <s v="-"/>
    <s v="-"/>
    <s v="-"/>
    <s v="-"/>
    <s v="-"/>
    <s v="-"/>
    <s v="-"/>
    <s v="-"/>
    <s v="-"/>
    <s v="-"/>
    <s v="-"/>
    <s v="1"/>
    <s v="-"/>
    <s v="ACUMAR"/>
    <s v="CUENCA MATANZA RIACHUELO"/>
    <s v="-"/>
    <s v="-"/>
    <s v="-"/>
    <s v="-"/>
    <s v="-"/>
    <s v="-"/>
    <s v="-"/>
    <s v="-"/>
    <s v="-"/>
    <s v="-"/>
    <n v="11283.490000000002"/>
    <n v="38266"/>
    <s v="-"/>
    <s v="-"/>
    <n v="0"/>
    <n v="0"/>
    <s v="-"/>
    <s v="-"/>
    <s v="-"/>
    <s v="-"/>
    <s v="-"/>
    <s v="-"/>
    <s v="-"/>
    <s v="-"/>
    <s v="SE RECTIFICO LA DENOMINACION"/>
  </r>
  <r>
    <n v="2955"/>
    <x v="3"/>
    <s v="06. PLAN SANITARIO DE EMERGENCIA"/>
    <s v="-"/>
    <s v="OBRA"/>
    <n v="0"/>
    <s v="CARACTERIZACIÓN Y REMEDIACIÓN DE SUELO"/>
    <s v="-"/>
    <s v="INVESTIGACION Y ANALISIS DE RIESGO VILLA INFLAMABLE"/>
    <n v="1"/>
    <x v="18"/>
    <s v="-"/>
    <x v="27"/>
    <x v="56"/>
    <s v="-"/>
    <s v="-"/>
    <s v="-"/>
    <s v="-"/>
    <s v="-"/>
    <s v="-"/>
    <s v="-"/>
    <s v="-"/>
    <s v="-"/>
    <s v="-"/>
    <s v="-"/>
    <s v="-"/>
    <s v="1"/>
    <s v="-"/>
    <s v="ACUMAR"/>
    <s v="AVELLANEDA"/>
    <s v="-"/>
    <s v="-"/>
    <d v="2011-08-08T00:00:00"/>
    <d v="2011-11-06T00:00:00"/>
    <n v="384722"/>
    <s v="-"/>
    <s v="-"/>
    <n v="384722"/>
    <s v="-"/>
    <s v="-"/>
    <n v="309055.61"/>
    <n v="20000"/>
    <s v="-"/>
    <s v="-"/>
    <n v="0"/>
    <n v="0"/>
    <s v="-"/>
    <s v="-"/>
    <s v="-"/>
    <s v="-"/>
    <s v="-"/>
    <s v="-"/>
    <s v="-"/>
    <s v="-"/>
    <s v="SE RECTIFICO LA DENOMINACION"/>
  </r>
  <r>
    <n v="2956"/>
    <x v="3"/>
    <s v="06. PLAN SANITARIO DE EMERGENCIA"/>
    <s v="-"/>
    <s v="OBRA"/>
    <n v="0"/>
    <s v="MONITOREO CALIDAD DE AGUA Y SEDIMENTOS"/>
    <s v="-"/>
    <s v="CONTRATACION DE EMPRESA DE SERVICIOS PARA LA REPARACION DE POZOS DE MONITOREO DE LA RED DE ACUMAR DE LA 1° ETAPA"/>
    <n v="1"/>
    <x v="18"/>
    <s v="-"/>
    <x v="27"/>
    <x v="57"/>
    <s v="-"/>
    <s v="-"/>
    <s v="-"/>
    <s v="-"/>
    <s v="-"/>
    <s v="-"/>
    <s v="-"/>
    <s v="-"/>
    <s v="-"/>
    <s v="-"/>
    <s v="-"/>
    <s v="-"/>
    <s v="1"/>
    <s v="-"/>
    <s v="ACUMAR"/>
    <s v="CUENCA MATANZA RIACHUELO"/>
    <s v="-"/>
    <s v="-"/>
    <d v="2012-02-01T00:00:00"/>
    <s v="-"/>
    <n v="17363.5"/>
    <s v="-"/>
    <s v="-"/>
    <n v="17363.5"/>
    <s v="-"/>
    <s v="-"/>
    <s v="-"/>
    <n v="17363.5"/>
    <s v="-"/>
    <s v="-"/>
    <n v="0"/>
    <n v="0"/>
    <s v="-"/>
    <s v="-"/>
    <s v="-"/>
    <s v="-"/>
    <s v="-"/>
    <s v="-"/>
    <s v="-"/>
    <s v="-"/>
    <s v="SE RECTIFICO LA DENOMINACION"/>
  </r>
  <r>
    <n v="2957"/>
    <x v="3"/>
    <s v="06. PLAN SANITARIO DE EMERGENCIA"/>
    <s v="-"/>
    <s v="OBRA"/>
    <n v="0"/>
    <s v="MONITOREO CALIDAD DE AGUA Y SEDIMENTOS"/>
    <s v="-"/>
    <s v="CONTRATACION DEUNA EMPRESA DE SERVICIOS PARA LA TAREAS DE MANTENIMIENTO DE POZOS DE MONITOREO DE LA RED ACUMAR"/>
    <n v="1"/>
    <x v="18"/>
    <s v="-"/>
    <x v="27"/>
    <x v="57"/>
    <s v="-"/>
    <s v="-"/>
    <s v="-"/>
    <s v="-"/>
    <s v="-"/>
    <s v="-"/>
    <s v="-"/>
    <s v="-"/>
    <s v="-"/>
    <s v="-"/>
    <s v="-"/>
    <s v="-"/>
    <s v="1"/>
    <s v="-"/>
    <s v="ACUMAR"/>
    <s v="CUENCA MATANZA RIACHUELO"/>
    <s v="-"/>
    <s v="-"/>
    <s v="-"/>
    <s v="-"/>
    <n v="13890"/>
    <s v="-"/>
    <s v="-"/>
    <n v="13890"/>
    <s v="-"/>
    <s v="-"/>
    <s v="-"/>
    <n v="13890"/>
    <s v="-"/>
    <s v="-"/>
    <n v="0"/>
    <n v="0"/>
    <s v="-"/>
    <s v="-"/>
    <s v="-"/>
    <s v="-"/>
    <s v="-"/>
    <s v="-"/>
    <s v="-"/>
    <s v="-"/>
    <s v="SE RECTIFICO LA DENOMINACION"/>
  </r>
  <r>
    <n v="2958"/>
    <x v="3"/>
    <s v="06. PLAN SANITARIO DE EMERGENCIA"/>
    <s v="-"/>
    <s v="OBRA"/>
    <n v="0"/>
    <s v="GENERACION DE ESPACIOS VERDES "/>
    <s v="-"/>
    <s v="APOYO DE ACUMAR EN CREACION DE RESERVA NATURAL URBANA EN MORON"/>
    <n v="1"/>
    <x v="18"/>
    <s v="-"/>
    <x v="27"/>
    <x v="57"/>
    <s v="-"/>
    <s v="-"/>
    <s v="-"/>
    <s v="-"/>
    <s v="-"/>
    <s v="-"/>
    <s v="-"/>
    <s v="-"/>
    <s v="-"/>
    <s v="-"/>
    <s v="-"/>
    <s v="-"/>
    <s v="1"/>
    <s v="-"/>
    <s v="UNTREF"/>
    <s v="MORÓN"/>
    <s v="-"/>
    <s v="-"/>
    <d v="2012-01-12T00:00:00"/>
    <d v="2012-05-12T00:00:00"/>
    <n v="36000"/>
    <s v="-"/>
    <s v="-"/>
    <n v="36000"/>
    <s v="-"/>
    <s v="-"/>
    <s v="-"/>
    <n v="12000"/>
    <s v="-"/>
    <s v="-"/>
    <n v="0"/>
    <n v="0"/>
    <s v="-"/>
    <s v="-"/>
    <s v="-"/>
    <s v="-"/>
    <s v="-"/>
    <s v="-"/>
    <s v="-"/>
    <s v="-"/>
    <s v="SE RECTIFICO LA DENOMINACION"/>
  </r>
  <r>
    <n v="2959"/>
    <x v="3"/>
    <s v="06. PLAN SANITARIO DE EMERGENCIA"/>
    <s v="-"/>
    <s v="OBRA"/>
    <n v="0"/>
    <s v="MONITOREO CALIDAD DE AGUA Y SEDIMENTOS"/>
    <s v="-"/>
    <s v="SUMINISTRO DE ENERGIA ELECTRICA PARA LA ESTACION DE MONITOREO"/>
    <n v="1"/>
    <x v="18"/>
    <s v="-"/>
    <x v="27"/>
    <x v="57"/>
    <s v="-"/>
    <s v="-"/>
    <s v="-"/>
    <s v="-"/>
    <s v="-"/>
    <s v="-"/>
    <s v="-"/>
    <s v="-"/>
    <s v="-"/>
    <s v="-"/>
    <s v="-"/>
    <s v="-"/>
    <s v="1"/>
    <s v="-"/>
    <s v="ACUMAR"/>
    <s v="CUENCA MATANZA RIACHUELO"/>
    <s v="-"/>
    <s v="-"/>
    <s v="-"/>
    <s v="-"/>
    <s v="-"/>
    <s v="-"/>
    <s v="-"/>
    <s v="-"/>
    <s v="-"/>
    <s v="-"/>
    <s v="-"/>
    <n v="290.58000000000004"/>
    <s v="-"/>
    <n v="872.13"/>
    <n v="0"/>
    <n v="0"/>
    <s v="-"/>
    <s v="-"/>
    <s v="-"/>
    <s v="-"/>
    <s v="-"/>
    <s v="-"/>
    <s v="-"/>
    <s v="-"/>
    <s v="SE RECTIFICO LA DENOMINACION"/>
  </r>
  <r>
    <n v="2960"/>
    <x v="3"/>
    <s v="06. PLAN SANITARIO DE EMERGENCIA"/>
    <s v="-"/>
    <s v="OBRA"/>
    <n v="0"/>
    <s v="ACCIONES EN ÁREAS DE ESPECIAL MANEJO"/>
    <s v="-"/>
    <s v="IMÁGENES SATELITALES DE ALTA RESOLUCION"/>
    <n v="1"/>
    <x v="18"/>
    <s v="-"/>
    <x v="27"/>
    <x v="53"/>
    <s v="-"/>
    <s v="-"/>
    <s v="-"/>
    <s v="-"/>
    <s v="-"/>
    <s v="-"/>
    <s v="-"/>
    <s v="-"/>
    <s v="-"/>
    <s v="-"/>
    <s v="-"/>
    <s v="-"/>
    <s v="1"/>
    <s v="-"/>
    <s v="ACUMAR"/>
    <s v="CUENCA MATANZA RIACHUELO"/>
    <s v="-"/>
    <s v="-"/>
    <d v="2011-05-01T00:00:00"/>
    <s v="-"/>
    <n v="499900"/>
    <s v="-"/>
    <s v="-"/>
    <n v="499900"/>
    <s v="-"/>
    <s v="-"/>
    <s v="-"/>
    <n v="499900"/>
    <s v="-"/>
    <s v="-"/>
    <n v="0"/>
    <n v="0"/>
    <s v="-"/>
    <s v="-"/>
    <s v="-"/>
    <s v="-"/>
    <s v="-"/>
    <s v="-"/>
    <s v="-"/>
    <s v="-"/>
    <s v="SE RECTIFICO LA DENOMINACION"/>
  </r>
  <r>
    <n v="2961"/>
    <x v="3"/>
    <s v="06. PLAN SANITARIO DE EMERGENCIA"/>
    <s v="-"/>
    <s v="OBRA"/>
    <n v="0"/>
    <s v="ACCIONES EN ÁREAS DE ESPECIAL MANEJO"/>
    <s v="-"/>
    <s v="CONVENIO DE COOPERACIÓN Y ASISTENCIA TÉCNICA PROYECTO URBANO-AM"/>
    <n v="1"/>
    <x v="18"/>
    <s v="-"/>
    <x v="27"/>
    <x v="53"/>
    <s v="-"/>
    <s v="-"/>
    <s v="-"/>
    <s v="-"/>
    <s v="-"/>
    <s v="-"/>
    <s v="-"/>
    <s v="-"/>
    <s v="-"/>
    <s v="-"/>
    <s v="-"/>
    <s v="-"/>
    <s v="1"/>
    <s v="-"/>
    <s v="UNIVERSIDAD DE BUENOS AIRES"/>
    <s v="CUENCA MATANZA RIACHUELO"/>
    <s v="-"/>
    <s v="-"/>
    <d v="2012-03-01T00:00:00"/>
    <s v="-"/>
    <n v="250000"/>
    <s v="-"/>
    <s v="-"/>
    <n v="250000"/>
    <s v="-"/>
    <s v="-"/>
    <s v="-"/>
    <n v="250000"/>
    <s v="-"/>
    <s v="-"/>
    <n v="0"/>
    <n v="0"/>
    <s v="-"/>
    <s v="-"/>
    <s v="-"/>
    <s v="-"/>
    <s v="-"/>
    <s v="-"/>
    <s v="-"/>
    <s v="-"/>
    <s v="SE RECTIFICO LA DENOMINACION"/>
  </r>
  <r>
    <n v="2962"/>
    <x v="3"/>
    <s v="08. URBANIZACIÓN DE VILLAS Y ASENTAMIENTOS URBANOS"/>
    <s v="-"/>
    <s v="OBRA"/>
    <n v="0"/>
    <s v="ESTUDIOS Y EVALUACIONES AMBIENTALES"/>
    <s v="DIAGNÓSTICO AMBIENTAL CUENCA ALTA MATANZA RIACHUELO"/>
    <s v="DIAGNÓSTICO AMBIENTAL CUENCA ALTA MATANZA RIACHUELO"/>
    <n v="1"/>
    <x v="18"/>
    <s v="-"/>
    <x v="27"/>
    <x v="53"/>
    <s v="-"/>
    <s v="-"/>
    <s v="-"/>
    <s v="-"/>
    <s v="-"/>
    <s v="-"/>
    <s v="-"/>
    <s v="-"/>
    <s v="-"/>
    <s v="-"/>
    <s v="-"/>
    <s v="-"/>
    <s v="1"/>
    <s v="-"/>
    <s v="ACUMAR"/>
    <s v="CUENCA MATANZA RIACHUELO"/>
    <s v="-"/>
    <s v="-"/>
    <d v="2012-03-29T00:00:00"/>
    <d v="2013-01-29T00:00:00"/>
    <n v="378000"/>
    <n v="0"/>
    <n v="0"/>
    <n v="378000"/>
    <n v="0"/>
    <n v="0"/>
    <n v="0"/>
    <n v="245700"/>
    <n v="0"/>
    <n v="26460"/>
    <n v="0"/>
    <n v="0"/>
    <n v="0"/>
    <n v="146802.66999999998"/>
    <n v="298470.59000000003"/>
    <n v="0"/>
    <s v="X"/>
    <s v="-"/>
    <s v="-"/>
    <s v="-"/>
    <s v="SE RECTIFICO LA DENOMINACION"/>
  </r>
  <r>
    <n v="2963"/>
    <x v="3"/>
    <s v="06. PLAN SANITARIO DE EMERGENCIA"/>
    <s v="-"/>
    <s v="OBRA"/>
    <n v="0"/>
    <s v="GENERACIÓN DE ESPACIOS VERDES"/>
    <s v="-"/>
    <s v="ESPACIOS VERDES"/>
    <n v="1"/>
    <x v="18"/>
    <s v="-"/>
    <x v="27"/>
    <x v="55"/>
    <s v="-"/>
    <s v="-"/>
    <s v="-"/>
    <s v="-"/>
    <s v="-"/>
    <s v="-"/>
    <s v="-"/>
    <s v="-"/>
    <s v="-"/>
    <s v="-"/>
    <s v="-"/>
    <s v="-"/>
    <s v="1"/>
    <s v="-"/>
    <s v="ACUMAR"/>
    <s v="CUENCA MATANZA RIACHUELO"/>
    <s v="-"/>
    <s v="-"/>
    <d v="2012-09-03T00:00:00"/>
    <s v="-"/>
    <n v="775633"/>
    <s v="-"/>
    <s v="-"/>
    <n v="775633"/>
    <s v="-"/>
    <s v="-"/>
    <s v="-"/>
    <n v="77563.3"/>
    <s v="-"/>
    <s v="-"/>
    <n v="0"/>
    <n v="-54"/>
    <s v="-"/>
    <s v="-"/>
    <s v="-"/>
    <s v="-"/>
    <s v="-"/>
    <s v="-"/>
    <s v="-"/>
    <s v="-"/>
    <s v="SE RECTIFICO LA DENOMINACION"/>
  </r>
  <r>
    <n v="2964"/>
    <x v="3"/>
    <s v="06. PLAN SANITARIO DE EMERGENCIA"/>
    <s v="-"/>
    <s v="OBRA"/>
    <n v="0"/>
    <s v="ACCIONES EN ÁREAS DE ESPECIAL MANEJO"/>
    <s v="-"/>
    <s v="PROPUESTA MUELLE BOTEROS DE LA BOCA"/>
    <n v="1"/>
    <x v="18"/>
    <s v="-"/>
    <x v="27"/>
    <x v="53"/>
    <s v="-"/>
    <s v="-"/>
    <s v="-"/>
    <s v="-"/>
    <s v="-"/>
    <s v="-"/>
    <s v="-"/>
    <s v="-"/>
    <s v="-"/>
    <s v="-"/>
    <s v="-"/>
    <s v="-"/>
    <s v="1"/>
    <s v="-"/>
    <s v="ACUMAR"/>
    <s v="CAPITAL FEDERAL"/>
    <s v="-"/>
    <s v="-"/>
    <d v="2012-12-22T00:00:00"/>
    <s v="-"/>
    <n v="253900"/>
    <s v="-"/>
    <s v="-"/>
    <n v="253900"/>
    <s v="-"/>
    <s v="-"/>
    <s v="-"/>
    <n v="76170"/>
    <s v="-"/>
    <s v="-"/>
    <n v="0"/>
    <n v="0"/>
    <s v="-"/>
    <s v="-"/>
    <s v="-"/>
    <s v="-"/>
    <s v="-"/>
    <s v="-"/>
    <s v="-"/>
    <s v="-"/>
    <s v="SE RECTIFICO LA DENOMINACION"/>
  </r>
  <r>
    <n v="2965"/>
    <x v="3"/>
    <s v="06. PLAN SANITARIO DE EMERGENCIA"/>
    <s v="-"/>
    <s v="OBRA"/>
    <n v="0"/>
    <s v="ACCIONES EN ÁREAS DE ESPECIAL MANEJO"/>
    <s v="-"/>
    <s v="ALQUILER DE GARITAS PARA PERSONAL DE SEGURIDAD EN VILLA INFLAMABLE"/>
    <n v="1"/>
    <x v="18"/>
    <s v="-"/>
    <x v="27"/>
    <x v="53"/>
    <s v="-"/>
    <s v="-"/>
    <s v="-"/>
    <s v="-"/>
    <s v="-"/>
    <s v="-"/>
    <s v="-"/>
    <s v="-"/>
    <s v="-"/>
    <s v="-"/>
    <s v="-"/>
    <s v="-"/>
    <s v="1"/>
    <s v="-"/>
    <s v="BASANI"/>
    <s v="AVELLANEDA"/>
    <s v="-"/>
    <s v="-"/>
    <d v="2010-02-04T00:00:00"/>
    <d v="2013-10-11T00:00:00"/>
    <n v="231939"/>
    <s v="-"/>
    <s v="-"/>
    <n v="231939"/>
    <s v="-"/>
    <s v="-"/>
    <n v="58333"/>
    <n v="41666.25"/>
    <n v="87960"/>
    <s v="-"/>
    <n v="0"/>
    <n v="0"/>
    <s v="-"/>
    <s v="-"/>
    <s v="-"/>
    <s v="-"/>
    <s v="-"/>
    <s v="-"/>
    <s v="-"/>
    <s v="-"/>
    <s v="SE RECTIFICO LA DENOMINACION"/>
  </r>
  <r>
    <n v="2966"/>
    <x v="3"/>
    <s v="06. PLAN SANITARIO DE EMERGENCIA"/>
    <s v="-"/>
    <s v="OBRA"/>
    <n v="0"/>
    <s v="NUEVA PLANTA DE TRATAMIENTO DE RESIDUOS"/>
    <s v="-"/>
    <s v="ECOPUNTOS: CONSTRUCCIÓN, MEJORA TECNOLÓGICA Y ASESORAMIENTO TÉCNICO. TRATAMIENTO DE RESIDUOS Y RECICLADO CUENCA ALTA"/>
    <n v="1"/>
    <x v="18"/>
    <s v="-"/>
    <x v="27"/>
    <x v="55"/>
    <s v="-"/>
    <s v="-"/>
    <s v="-"/>
    <s v="-"/>
    <s v="-"/>
    <s v="-"/>
    <s v="-"/>
    <s v="-"/>
    <s v="-"/>
    <s v="-"/>
    <s v="-"/>
    <s v="-"/>
    <s v="1"/>
    <s v="-"/>
    <s v="OPDS"/>
    <s v="CUENCA MATANZA RIACHUELO"/>
    <s v="-"/>
    <s v="-"/>
    <d v="2011-06-10T00:00:00"/>
    <d v="2013-06-09T00:00:00"/>
    <n v="118521723.41"/>
    <s v="-"/>
    <s v="-"/>
    <n v="118521723.41"/>
    <s v="-"/>
    <s v="-"/>
    <n v="23659370"/>
    <n v="61926101.119999997"/>
    <n v="18380220.059999999"/>
    <n v="4747287.05"/>
    <n v="0"/>
    <n v="0"/>
    <s v="-"/>
    <s v="-"/>
    <s v="-"/>
    <s v="-"/>
    <s v="-"/>
    <s v="-"/>
    <s v="-"/>
    <s v="-"/>
    <s v="-"/>
  </r>
  <r>
    <n v="2967"/>
    <x v="3"/>
    <s v="06. PLAN SANITARIO DE EMERGENCIA"/>
    <s v="-"/>
    <s v="OBRA"/>
    <n v="0"/>
    <s v="NUEVA PLANTA DE TRATAMIENTO DE RESIDUOS"/>
    <s v="-"/>
    <s v="PROYECTO ECOPUNTO MUNICIPIO DE EZEIZA"/>
    <n v="1"/>
    <x v="18"/>
    <s v="-"/>
    <x v="27"/>
    <x v="55"/>
    <s v="-"/>
    <s v="-"/>
    <s v="-"/>
    <s v="-"/>
    <s v="-"/>
    <s v="-"/>
    <s v="-"/>
    <s v="-"/>
    <s v="-"/>
    <s v="-"/>
    <s v="-"/>
    <s v="-"/>
    <s v="1"/>
    <s v="-"/>
    <s v="MUNICIPALIDAD DE EZEIZA"/>
    <s v="EZEIZA"/>
    <s v="-"/>
    <s v="-"/>
    <d v="2014-07-28T00:00:00"/>
    <d v="2017-07-28T00:00:00"/>
    <n v="38598720.229999997"/>
    <s v="-"/>
    <s v="-"/>
    <n v="38598720.229999997"/>
    <s v="-"/>
    <s v="-"/>
    <s v="-"/>
    <n v="19617346.649999999"/>
    <n v="5784293.9700000007"/>
    <n v="8803219"/>
    <n v="1820016.1700000004"/>
    <n v="0"/>
    <s v="-"/>
    <s v="-"/>
    <s v="-"/>
    <s v="-"/>
    <s v="-"/>
    <s v="-"/>
    <s v="-"/>
    <s v="-"/>
    <s v="SE RECTIFICO LA DENOMINACION"/>
  </r>
  <r>
    <n v="2968"/>
    <x v="3"/>
    <s v="06. PLAN SANITARIO DE EMERGENCIA"/>
    <s v="-"/>
    <s v="OBRA"/>
    <n v="0"/>
    <s v="RECOLECCIÓN DE RESIDUOS"/>
    <s v="-"/>
    <s v="RETIRO DE RESIDUOS PELIGROSOS EN LOS SITIOS INTERVENIDOS"/>
    <n v="1"/>
    <x v="18"/>
    <s v="-"/>
    <x v="27"/>
    <x v="55"/>
    <s v="-"/>
    <s v="-"/>
    <s v="-"/>
    <s v="-"/>
    <s v="-"/>
    <s v="-"/>
    <s v="-"/>
    <s v="-"/>
    <s v="-"/>
    <s v="-"/>
    <s v="-"/>
    <s v="-"/>
    <s v="1"/>
    <s v="-"/>
    <s v="ACUMAR"/>
    <s v="CUENCA MATANZA RIACHUELO"/>
    <s v="-"/>
    <s v="-"/>
    <d v="2012-06-12T00:00:00"/>
    <d v="2012-12-12T00:00:00"/>
    <n v="44820000"/>
    <s v="-"/>
    <s v="-"/>
    <n v="44820000"/>
    <s v="-"/>
    <s v="-"/>
    <n v="14600000"/>
    <n v="22056608.800000001"/>
    <n v="6894573.6000000006"/>
    <n v="-39404.300000000003"/>
    <n v="0"/>
    <n v="0"/>
    <s v="-"/>
    <s v="-"/>
    <s v="-"/>
    <s v="-"/>
    <s v="-"/>
    <s v="-"/>
    <s v="-"/>
    <s v="-"/>
    <s v="SE RECTIFICO LA DENOMINACION"/>
  </r>
  <r>
    <n v="2969"/>
    <x v="3"/>
    <s v="06. PLAN SANITARIO DE EMERGENCIA"/>
    <s v="-"/>
    <s v="OBRA"/>
    <n v="0"/>
    <s v="RECOLECCIÓN DE RESIDUOS"/>
    <s v="-"/>
    <s v="PROTOCOLO ESPECIFICO PARA LA LIMPIEZA Y MANTENIMIENTO DEL PREDIO DE A.C.U.B.A., MUNICIPIO DE LANUS"/>
    <n v="1"/>
    <x v="18"/>
    <s v="-"/>
    <x v="27"/>
    <x v="55"/>
    <s v="-"/>
    <s v="-"/>
    <s v="-"/>
    <s v="-"/>
    <s v="-"/>
    <s v="-"/>
    <s v="-"/>
    <s v="-"/>
    <s v="-"/>
    <s v="-"/>
    <s v="-"/>
    <s v="-"/>
    <s v="1"/>
    <s v="-"/>
    <s v="CEAMSE"/>
    <s v="LANÚS"/>
    <s v="-"/>
    <s v="-"/>
    <d v="2012-01-13T00:00:00"/>
    <d v="2012-07-13T00:00:00"/>
    <n v="1586702.6"/>
    <s v="-"/>
    <s v="-"/>
    <n v="1586702.6"/>
    <s v="-"/>
    <s v="-"/>
    <s v="-"/>
    <n v="1479714.11"/>
    <s v="-"/>
    <s v="-"/>
    <n v="0"/>
    <n v="0"/>
    <s v="-"/>
    <s v="-"/>
    <s v="-"/>
    <s v="-"/>
    <s v="-"/>
    <s v="-"/>
    <s v="-"/>
    <s v="-"/>
    <s v="SE RECTIFICO LA DENOMINACION"/>
  </r>
  <r>
    <n v="2971"/>
    <x v="3"/>
    <s v="06. PLAN SANITARIO DE EMERGENCIA"/>
    <s v="-"/>
    <s v="OBRA"/>
    <n v="0"/>
    <s v="NUEVA PLANTA DE TRATAMIENTO DE RESIDUOS"/>
    <s v="-"/>
    <s v="PROYECTO ECOPUNTO MUNICIPIO DE MERLO"/>
    <n v="1"/>
    <x v="18"/>
    <s v="-"/>
    <x v="27"/>
    <x v="55"/>
    <s v="-"/>
    <s v="-"/>
    <s v="-"/>
    <s v="-"/>
    <s v="-"/>
    <s v="-"/>
    <s v="-"/>
    <s v="-"/>
    <s v="-"/>
    <s v="-"/>
    <s v="-"/>
    <s v="-"/>
    <s v="1"/>
    <s v="-"/>
    <s v="MUNICIPALIDAD DE MERLO"/>
    <s v="MERLO"/>
    <s v="-"/>
    <s v="-"/>
    <d v="2012-02-14T00:00:00"/>
    <d v="2017-12-05T00:00:00"/>
    <n v="12884298.279999999"/>
    <s v="-"/>
    <s v="-"/>
    <n v="12884298.279999999"/>
    <s v="-"/>
    <s v="-"/>
    <s v="-"/>
    <n v="7318586.4400000004"/>
    <s v="-"/>
    <n v="2136085.27"/>
    <n v="2136085.27"/>
    <n v="0"/>
    <s v="-"/>
    <s v="-"/>
    <s v="-"/>
    <s v="-"/>
    <s v="-"/>
    <s v="-"/>
    <s v="-"/>
    <s v="-"/>
    <s v="SE RECTIFICO LA DENOMINACION"/>
  </r>
  <r>
    <n v="2972"/>
    <x v="3"/>
    <s v="06. PLAN SANITARIO DE EMERGENCIA"/>
    <s v="-"/>
    <s v="ACTIVIDAD"/>
    <s v="ACTIVIDAD"/>
    <s v="LIMPIEZA DE BASURALES"/>
    <s v="BASURAL VILLA PALITO LA MATANZA"/>
    <s v="CEAMSE PARA LA LIMPIEZA DE BASURAL DENOMINADO VILLA PALITO MUNICIPIO LA MATANZA"/>
    <n v="1"/>
    <x v="18"/>
    <s v="-"/>
    <x v="27"/>
    <x v="55"/>
    <s v="-"/>
    <s v="-"/>
    <s v="-"/>
    <s v="-"/>
    <s v="-"/>
    <n v="5"/>
    <n v="4"/>
    <n v="2"/>
    <s v="-"/>
    <s v="-"/>
    <s v="-"/>
    <s v="-"/>
    <s v="1"/>
    <s v="-"/>
    <s v="CEAMSE"/>
    <s v="LA MATANZA"/>
    <s v="-"/>
    <s v="-"/>
    <d v="2011-11-04T00:00:00"/>
    <d v="2012-02-04T00:00:00"/>
    <n v="9520000"/>
    <s v="-"/>
    <s v="-"/>
    <n v="9520000"/>
    <s v="-"/>
    <s v="-"/>
    <n v="3808000"/>
    <n v="5542000"/>
    <s v="-"/>
    <s v="-"/>
    <n v="0"/>
    <n v="0"/>
    <n v="5780729.7699999996"/>
    <s v="-"/>
    <s v="-"/>
    <s v="-"/>
    <s v="-"/>
    <s v="-"/>
    <s v="-"/>
    <s v="-"/>
    <s v="PROYECTO 20"/>
  </r>
  <r>
    <n v="2973"/>
    <x v="3"/>
    <s v="06. PLAN SANITARIO DE EMERGENCIA"/>
    <s v="-"/>
    <s v="OBRA"/>
    <n v="0"/>
    <s v="RECOLECCIÓN DE RESIDUOS"/>
    <s v="-"/>
    <s v="ACUERDO DE SERVICIO DE PRESTACION ADICIONAL  PARA PREDIO ACUBA"/>
    <n v="1"/>
    <x v="18"/>
    <s v="-"/>
    <x v="27"/>
    <x v="55"/>
    <s v="-"/>
    <s v="-"/>
    <s v="-"/>
    <s v="-"/>
    <s v="-"/>
    <s v="-"/>
    <s v="-"/>
    <s v="-"/>
    <s v="-"/>
    <s v="-"/>
    <s v="-"/>
    <s v="-"/>
    <s v="1"/>
    <s v="-"/>
    <s v="GENDARMERIA NACIONAL"/>
    <s v="LANÚS"/>
    <s v="-"/>
    <s v="-"/>
    <d v="2012-03-20T00:00:00"/>
    <d v="2014-01-01T00:00:00"/>
    <s v="-"/>
    <s v="-"/>
    <s v="-"/>
    <s v="-"/>
    <s v="-"/>
    <s v="-"/>
    <s v="-"/>
    <n v="5324514"/>
    <n v="5199507"/>
    <s v="-"/>
    <n v="0"/>
    <n v="0"/>
    <s v="-"/>
    <s v="-"/>
    <s v="-"/>
    <s v="-"/>
    <s v="-"/>
    <s v="-"/>
    <s v="-"/>
    <s v="-"/>
    <s v="SE RECTIFICO LA DENOMINACION"/>
  </r>
  <r>
    <n v="2975"/>
    <x v="3"/>
    <s v="06. PLAN SANITARIO DE EMERGENCIA"/>
    <s v="-"/>
    <s v="OBRA"/>
    <n v="0"/>
    <s v="NUEVA PLANTA DE TRATAMIENTO DE RESIDUOS"/>
    <s v="-"/>
    <s v="PLAN MAESTRO GIRSU-MUNICIPALIDAD DE AVELLANEDA S/PROPUESTA DE ECOPUNTO  "/>
    <n v="1"/>
    <x v="18"/>
    <s v="-"/>
    <x v="27"/>
    <x v="55"/>
    <s v="-"/>
    <s v="-"/>
    <s v="-"/>
    <s v="-"/>
    <s v="-"/>
    <s v="-"/>
    <s v="-"/>
    <s v="-"/>
    <s v="-"/>
    <s v="-"/>
    <s v="-"/>
    <s v="-"/>
    <s v="1"/>
    <s v="-"/>
    <s v="MUNICIPALIDAD DE AVELLANEDA"/>
    <s v="AVELLANEDA"/>
    <s v="-"/>
    <s v="-"/>
    <s v="-"/>
    <s v="-"/>
    <s v="-"/>
    <s v="-"/>
    <s v="-"/>
    <s v="-"/>
    <s v="-"/>
    <s v="-"/>
    <n v="2601078.4"/>
    <n v="4989604.4800000004"/>
    <n v="4364394.7"/>
    <s v="-"/>
    <n v="0"/>
    <n v="0"/>
    <s v="-"/>
    <s v="-"/>
    <s v="-"/>
    <s v="-"/>
    <s v="-"/>
    <s v="-"/>
    <s v="-"/>
    <s v="-"/>
    <s v="SE RECTIFICO LA DENOMINACION"/>
  </r>
  <r>
    <n v="2976"/>
    <x v="3"/>
    <s v="06. PLAN SANITARIO DE EMERGENCIA"/>
    <s v="-"/>
    <s v="OBRA"/>
    <n v="0"/>
    <s v="LIMPIEZA DE BASURALES"/>
    <s v="-"/>
    <s v="CONVENIO ESPECIFICO Nº 8 ACUMAR-CEAMSE PARA LA LIMPIEZA DE BASURALES EN EL MUNICIPIO DE ALMIRANTE BROWN   "/>
    <n v="1"/>
    <x v="18"/>
    <s v="-"/>
    <x v="27"/>
    <x v="55"/>
    <s v="-"/>
    <s v="-"/>
    <s v="-"/>
    <s v="-"/>
    <s v="-"/>
    <s v="-"/>
    <s v="-"/>
    <s v="-"/>
    <s v="-"/>
    <s v="-"/>
    <s v="-"/>
    <s v="-"/>
    <s v="1"/>
    <s v="-"/>
    <s v="CEAMSE"/>
    <s v="ALMIRANTE BROWN"/>
    <s v="-"/>
    <s v="-"/>
    <d v="2011-09-01T00:00:00"/>
    <d v="2011-12-01T00:00:00"/>
    <n v="15861000"/>
    <s v="-"/>
    <s v="-"/>
    <n v="15861000"/>
    <s v="-"/>
    <s v="-"/>
    <n v="6344400"/>
    <n v="4936799.99"/>
    <s v="-"/>
    <s v="-"/>
    <n v="0"/>
    <n v="0"/>
    <s v="-"/>
    <s v="-"/>
    <s v="-"/>
    <s v="-"/>
    <s v="-"/>
    <s v="-"/>
    <s v="-"/>
    <s v="-"/>
    <s v="SE RECTIFICO LA DENOMINACION"/>
  </r>
  <r>
    <n v="2977"/>
    <x v="3"/>
    <s v="06. PLAN SANITARIO DE EMERGENCIA"/>
    <s v="-"/>
    <s v="ACTIVIDAD"/>
    <s v="ACTIVIDAD"/>
    <s v="LIMPIEZA DE BASURALES"/>
    <s v="CONVENIO MARCO BASURALES CMR"/>
    <s v="ADENDA AL CONVENIO MARCO PARA LA ERRADICACION DE BASURALES Y LA PROMOCION DE LA GESTION INTEGRAL DE RESIDUOS SOLIDOS EN LA CUENCA MATANZA RIACHUELO"/>
    <n v="1"/>
    <x v="18"/>
    <s v="-"/>
    <x v="27"/>
    <x v="55"/>
    <s v="-"/>
    <s v="-"/>
    <s v="-"/>
    <s v="-"/>
    <s v="-"/>
    <n v="5"/>
    <n v="4"/>
    <n v="2"/>
    <s v="-"/>
    <s v="-"/>
    <s v="-"/>
    <s v="-"/>
    <s v="1"/>
    <s v="-"/>
    <s v="COORDINACION ECOLOGICA AREA METROPOLITANA SE"/>
    <s v="CUENCA MATANZA RIACHUELO"/>
    <s v="-"/>
    <s v="-"/>
    <d v="2017-06-21T00:00:00"/>
    <s v="-"/>
    <s v="-"/>
    <s v="-"/>
    <s v="-"/>
    <s v="-"/>
    <s v="-"/>
    <s v="-"/>
    <n v="901974"/>
    <n v="4527235.59"/>
    <s v="-"/>
    <s v="-"/>
    <n v="0"/>
    <n v="0"/>
    <n v="5061700.66"/>
    <s v="-"/>
    <s v="-"/>
    <s v="-"/>
    <s v="-"/>
    <s v="-"/>
    <s v="-"/>
    <s v="-"/>
    <s v="PROYECTO 20"/>
  </r>
  <r>
    <n v="2978"/>
    <x v="3"/>
    <s v="06. PLAN SANITARIO DE EMERGENCIA"/>
    <s v="-"/>
    <s v="ACTIVIDAD"/>
    <s v="ACTIVIDAD"/>
    <s v="LIMPIEZA MÁRGENES Y ARROYOS"/>
    <s v="LIMP. ESPEJO DE AGUA CMR"/>
    <s v="PROTOCOLO ESPECIFICO ACUMAR-CEAMSE PARA LA LIMPIEZA DE ESPEJO DE AGUA PERIODO MARZO 2012-MAYO 2012"/>
    <n v="1"/>
    <x v="18"/>
    <s v="-"/>
    <x v="27"/>
    <x v="54"/>
    <s v="-"/>
    <s v="-"/>
    <s v="-"/>
    <s v="-"/>
    <s v="-"/>
    <n v="5"/>
    <n v="4"/>
    <n v="2"/>
    <s v="-"/>
    <s v="-"/>
    <s v="-"/>
    <s v="-"/>
    <s v="1"/>
    <s v="-"/>
    <s v="ACUMAR"/>
    <s v="CUENCA MATANZA RIACHUELO"/>
    <s v="-"/>
    <s v="-"/>
    <d v="2017-05-23T00:00:00"/>
    <s v="-"/>
    <n v="38852427.839999996"/>
    <s v="-"/>
    <s v="-"/>
    <n v="38852427.839999996"/>
    <s v="-"/>
    <s v="-"/>
    <n v="8248069.1100000003"/>
    <n v="13653275.440000001"/>
    <n v="5848184.4000000004"/>
    <n v="4179090.38"/>
    <n v="22165407"/>
    <n v="0"/>
    <n v="6214516.6700000009"/>
    <s v="-"/>
    <s v="-"/>
    <s v="-"/>
    <s v="-"/>
    <s v="-"/>
    <s v="-"/>
    <s v="-"/>
    <s v="PROYECTO 20"/>
  </r>
  <r>
    <n v="2979"/>
    <x v="3"/>
    <s v="13. SANEAMIENTO DE BASURALES"/>
    <s v="-"/>
    <s v="OBRA"/>
    <n v="0"/>
    <s v="RECOLECCIÓN DE RESIDUOS"/>
    <s v="RECOLECCIÓN DE RESIDUOS"/>
    <s v="CONVENIO ACUMAR MUNICIP AVELLANEDA LIMPIEZA"/>
    <n v="1"/>
    <x v="18"/>
    <s v="-"/>
    <x v="27"/>
    <x v="55"/>
    <s v="-"/>
    <s v="-"/>
    <s v="-"/>
    <s v="-"/>
    <s v="-"/>
    <n v="5"/>
    <n v="7"/>
    <n v="6"/>
    <s v="-"/>
    <s v="-"/>
    <s v="-"/>
    <s v="-"/>
    <s v="1"/>
    <s v="-"/>
    <s v="MUNICIPALIDAD DE AVELLANEDA"/>
    <s v="AVELLANEDA"/>
    <s v="-"/>
    <s v="-"/>
    <d v="2012-09-04T00:00:00"/>
    <d v="2013-03-03T00:00:00"/>
    <n v="7350000"/>
    <n v="0"/>
    <n v="0"/>
    <n v="7350000"/>
    <n v="0"/>
    <n v="0"/>
    <n v="0"/>
    <n v="2566179.4"/>
    <n v="0"/>
    <n v="0"/>
    <n v="0"/>
    <n v="0"/>
    <n v="0"/>
    <n v="3685676.4"/>
    <n v="0"/>
    <n v="0"/>
    <s v="X"/>
    <s v="-"/>
    <s v="-"/>
    <s v="-"/>
    <s v="PROYECTO 158"/>
  </r>
  <r>
    <n v="2980"/>
    <x v="3"/>
    <s v="06. PLAN SANITARIO DE EMERGENCIA"/>
    <s v="-"/>
    <s v="OBRA"/>
    <n v="0"/>
    <s v="NUEVA PLANTA DE TRATAMIENTO DE RESIDUOS"/>
    <s v="-"/>
    <s v="PLAN MAESTRO GIRSU-MUNICIPALIDAD DE LOMAS DE ZAMORA-LANÚS S/PROPUESTA DE ECOPUNTO                "/>
    <n v="1"/>
    <x v="18"/>
    <s v="-"/>
    <x v="27"/>
    <x v="55"/>
    <s v="-"/>
    <s v="-"/>
    <s v="-"/>
    <s v="-"/>
    <s v="-"/>
    <s v="-"/>
    <s v="-"/>
    <s v="-"/>
    <s v="-"/>
    <s v="-"/>
    <s v="-"/>
    <s v="-"/>
    <s v="1"/>
    <s v="-"/>
    <s v="MUNICIPALIDAD DE LOMAS DE ZAMORA"/>
    <s v="LANÚS- LOMAS DE ZAMORA"/>
    <s v="-"/>
    <s v="-"/>
    <d v="2011-06-10T00:00:00"/>
    <d v="2013-06-10T00:00:00"/>
    <n v="5299137"/>
    <s v="-"/>
    <s v="-"/>
    <n v="5299137"/>
    <s v="-"/>
    <s v="-"/>
    <n v="2119708.7999999998"/>
    <n v="3065812.41"/>
    <n v="113671.59"/>
    <s v="-"/>
    <n v="0"/>
    <n v="0"/>
    <s v="-"/>
    <s v="-"/>
    <s v="-"/>
    <s v="-"/>
    <s v="-"/>
    <s v="-"/>
    <s v="-"/>
    <s v="-"/>
    <s v="SE RECTIFICO LA DENOMINACION"/>
  </r>
  <r>
    <n v="2981"/>
    <x v="3"/>
    <s v="06. PLAN SANITARIO DE EMERGENCIA"/>
    <s v="-"/>
    <s v="OBRA"/>
    <n v="0"/>
    <s v="RECOLECCIÓN DE RESIDUOS"/>
    <s v="-"/>
    <s v="CAMIONES CEDIDOS POR JGM (RECONOCIDOS COMO BS EN TRANSITO AL 31/12/2012)"/>
    <n v="1"/>
    <x v="18"/>
    <s v="-"/>
    <x v="27"/>
    <x v="55"/>
    <s v="-"/>
    <s v="-"/>
    <s v="-"/>
    <s v="-"/>
    <s v="-"/>
    <s v="-"/>
    <s v="-"/>
    <s v="-"/>
    <s v="-"/>
    <s v="-"/>
    <s v="-"/>
    <s v="-"/>
    <s v="1"/>
    <s v="-"/>
    <s v="ACUMAR"/>
    <s v="CUENCA MATANZA RIACHUELO"/>
    <s v="-"/>
    <s v="-"/>
    <s v="-"/>
    <s v="-"/>
    <s v="-"/>
    <s v="-"/>
    <s v="-"/>
    <s v="-"/>
    <s v="-"/>
    <s v="-"/>
    <s v="-"/>
    <n v="2737215.36"/>
    <s v="-"/>
    <s v="-"/>
    <n v="0"/>
    <n v="0"/>
    <s v="-"/>
    <s v="-"/>
    <s v="-"/>
    <s v="-"/>
    <s v="-"/>
    <s v="-"/>
    <s v="-"/>
    <s v="-"/>
    <s v="SE RECTIFICO LA DENOMINACION"/>
  </r>
  <r>
    <n v="2982"/>
    <x v="3"/>
    <s v="06. PLAN SANITARIO DE EMERGENCIA"/>
    <s v="-"/>
    <s v="OBRA"/>
    <n v="0"/>
    <s v="LIMPIEZA DE BASURALES"/>
    <s v="-"/>
    <s v="CONVENIO ESPECIFICO NRO. 6 ACUMAR-CEAMSE PARA LA LIMPIEZA DE BASURALES EN EL MUNICIPIO DE AVELLANEDA"/>
    <n v="1"/>
    <x v="18"/>
    <s v="-"/>
    <x v="27"/>
    <x v="55"/>
    <s v="-"/>
    <s v="-"/>
    <s v="-"/>
    <s v="-"/>
    <s v="-"/>
    <s v="-"/>
    <s v="-"/>
    <s v="-"/>
    <s v="-"/>
    <s v="-"/>
    <s v="-"/>
    <s v="-"/>
    <s v="1"/>
    <s v="-"/>
    <s v="CEAMSE"/>
    <s v="AVELLANEDA"/>
    <s v="-"/>
    <s v="-"/>
    <d v="2011-09-01T00:00:00"/>
    <d v="2011-12-01T00:00:00"/>
    <n v="8935540"/>
    <s v="-"/>
    <s v="-"/>
    <n v="8935540"/>
    <s v="-"/>
    <s v="-"/>
    <n v="3574216"/>
    <n v="2335325.2000000002"/>
    <s v="-"/>
    <s v="-"/>
    <n v="0"/>
    <n v="0"/>
    <s v="-"/>
    <s v="-"/>
    <s v="-"/>
    <s v="-"/>
    <s v="-"/>
    <s v="-"/>
    <s v="-"/>
    <s v="-"/>
    <s v="SE RECTIFICO LA DENOMINACION"/>
  </r>
  <r>
    <n v="2983"/>
    <x v="3"/>
    <s v="06. PLAN SANITARIO DE EMERGENCIA"/>
    <s v="-"/>
    <s v="OBRA"/>
    <n v="0"/>
    <s v="RECOLECCIÓN DE RESIDUOS"/>
    <s v="-"/>
    <s v="CONVENIO ACUMAR-CEAMSE PARA LA DEMOLICION Y EXTRACCION DE BASES DE HORMIGON Y PILOTES DE MADERA EN PUENTE BOSCH"/>
    <n v="1"/>
    <x v="18"/>
    <s v="-"/>
    <x v="27"/>
    <x v="55"/>
    <s v="-"/>
    <s v="-"/>
    <s v="-"/>
    <s v="-"/>
    <s v="-"/>
    <s v="-"/>
    <s v="-"/>
    <s v="-"/>
    <s v="-"/>
    <s v="-"/>
    <s v="-"/>
    <s v="-"/>
    <s v="1"/>
    <s v="-"/>
    <s v="CEAMSE"/>
    <s v="AVELLANEDA"/>
    <s v="-"/>
    <s v="-"/>
    <d v="2012-01-19T00:00:00"/>
    <d v="2012-03-19T00:00:00"/>
    <n v="2189495"/>
    <s v="-"/>
    <s v="-"/>
    <n v="2189495"/>
    <s v="-"/>
    <s v="-"/>
    <s v="-"/>
    <n v="2189695.1799999997"/>
    <s v="-"/>
    <s v="-"/>
    <n v="0"/>
    <n v="0"/>
    <s v="-"/>
    <s v="-"/>
    <s v="-"/>
    <s v="-"/>
    <s v="-"/>
    <s v="-"/>
    <s v="-"/>
    <s v="-"/>
    <s v="SE RECTIFICO EL PROGRAMA. SE RECTIFICO LA DENOMINACION"/>
  </r>
  <r>
    <n v="2984"/>
    <x v="3"/>
    <s v="06. PLAN SANITARIO DE EMERGENCIA"/>
    <s v="-"/>
    <s v="OBRA"/>
    <n v="0"/>
    <s v="NUEVA PLANTA DE TRATAMIENTO DE RESIDUOS"/>
    <s v="-"/>
    <s v="PLAN MAESTRO GIRSU - MUNICIPALIDAD DE ALTE. BROWN S/ PROPUESTA DE ECOPUNTO"/>
    <n v="1"/>
    <x v="18"/>
    <s v="-"/>
    <x v="27"/>
    <x v="55"/>
    <s v="-"/>
    <s v="-"/>
    <s v="-"/>
    <s v="-"/>
    <s v="-"/>
    <s v="-"/>
    <s v="-"/>
    <s v="-"/>
    <s v="-"/>
    <s v="-"/>
    <s v="-"/>
    <s v="-"/>
    <s v="1"/>
    <s v="-"/>
    <s v="MUNICIPALIDAD DE ALMIRANTE BROWN"/>
    <s v="ALMIRANTE BROWN"/>
    <s v="-"/>
    <s v="-"/>
    <d v="2011-08-24T00:00:00"/>
    <d v="2013-08-24T00:00:00"/>
    <n v="5942800"/>
    <s v="-"/>
    <s v="-"/>
    <s v="$ 9.147.522"/>
    <s v="-"/>
    <s v="-"/>
    <n v="2377120"/>
    <n v="1939082.02"/>
    <n v="1626597.98"/>
    <s v="-"/>
    <n v="0"/>
    <n v="0"/>
    <s v="-"/>
    <s v="-"/>
    <s v="-"/>
    <s v="-"/>
    <s v="-"/>
    <s v="-"/>
    <s v="-"/>
    <s v="-"/>
    <s v="SE RECTIFICO EL PROGRAMA. SE RECTIFICO LA DENOMINACION"/>
  </r>
  <r>
    <n v="2985"/>
    <x v="3"/>
    <s v="06. PLAN SANITARIO DE EMERGENCIA"/>
    <s v="-"/>
    <s v="OBRA"/>
    <n v="0"/>
    <s v="RECOLECCIÓN DE RESIDUOS"/>
    <s v="-"/>
    <s v="INCORPORACIÓN LOMAS DE ZAMORA SISTEMA RSU"/>
    <n v="1"/>
    <x v="18"/>
    <s v="-"/>
    <x v="27"/>
    <x v="55"/>
    <s v="-"/>
    <s v="-"/>
    <s v="-"/>
    <s v="-"/>
    <s v="-"/>
    <s v="-"/>
    <s v="-"/>
    <s v="-"/>
    <s v="-"/>
    <s v="-"/>
    <s v="-"/>
    <s v="-"/>
    <s v="1"/>
    <s v="-"/>
    <s v="MUNICIPALIDAD DE LOMAS DE ZAMORA"/>
    <s v="LOMAS DE ZAMORA"/>
    <s v="-"/>
    <s v="-"/>
    <d v="2011-11-04T00:00:00"/>
    <d v="2012-04-04T00:00:00"/>
    <n v="8345213.5999999996"/>
    <s v="-"/>
    <s v="-"/>
    <n v="8345213.5999999996"/>
    <s v="-"/>
    <s v="-"/>
    <n v="2503564.08"/>
    <n v="1541479.68"/>
    <s v="-"/>
    <s v="-"/>
    <n v="0"/>
    <n v="0"/>
    <s v="-"/>
    <s v="-"/>
    <s v="-"/>
    <s v="-"/>
    <s v="-"/>
    <s v="-"/>
    <s v="-"/>
    <s v="-"/>
    <s v="SE RECTIFICO EL PROGRAMA. SE RECTIFICO LA DENOMINACION"/>
  </r>
  <r>
    <n v="2987"/>
    <x v="3"/>
    <s v="06. PLAN SANITARIO DE EMERGENCIA"/>
    <s v="-"/>
    <s v="OBRA"/>
    <n v="0"/>
    <s v="RECOLECCIÓN DE RESIDUOS"/>
    <s v="-"/>
    <s v="CEAMSE - EJECUCIÓN DEL PROYECTO RECUPERACIÓN DE MÁRGENES - MÁRGEN DERECHA DEL RÍO MATANZA RIACHUELO - AVELLANEDA"/>
    <n v="1"/>
    <x v="18"/>
    <s v="-"/>
    <x v="27"/>
    <x v="55"/>
    <s v="-"/>
    <s v="-"/>
    <s v="-"/>
    <s v="-"/>
    <s v="-"/>
    <s v="-"/>
    <s v="-"/>
    <s v="-"/>
    <s v="-"/>
    <s v="-"/>
    <s v="-"/>
    <s v="-"/>
    <s v="1"/>
    <s v="-"/>
    <s v="CEAMSE"/>
    <s v="CUENCA MATANZA RIACHUELO"/>
    <s v="-"/>
    <s v="-"/>
    <d v="2011-10-17T00:00:00"/>
    <d v="2012-02-14T00:00:00"/>
    <n v="4664298"/>
    <s v="-"/>
    <s v="-"/>
    <n v="4664298"/>
    <s v="-"/>
    <s v="-"/>
    <n v="1192275.1400000001"/>
    <n v="932859.57000000007"/>
    <s v="-"/>
    <s v="-"/>
    <n v="0"/>
    <s v="-"/>
    <s v="-"/>
    <s v="-"/>
    <s v="-"/>
    <s v="-"/>
    <s v="-"/>
    <s v="-"/>
    <s v="-"/>
    <s v="-"/>
    <s v="SE RECTIFICO EL PROGRAMA. SE RECTIFICO LA DENOMINACION"/>
  </r>
  <r>
    <n v="2988"/>
    <x v="3"/>
    <s v="06. PLAN SANITARIO DE EMERGENCIA"/>
    <s v="-"/>
    <s v="OBRA"/>
    <n v="0"/>
    <s v="RECOLECCIÓN DE RESIDUOS"/>
    <s v="-"/>
    <s v="INCORPORACIÓN ASENTAMIENTOS  AVELLANEDA SISTEMA RECOLECCIÓN RSU"/>
    <n v="1"/>
    <x v="18"/>
    <s v="-"/>
    <x v="27"/>
    <x v="55"/>
    <s v="-"/>
    <s v="-"/>
    <s v="-"/>
    <s v="-"/>
    <s v="-"/>
    <s v="-"/>
    <s v="-"/>
    <s v="-"/>
    <s v="-"/>
    <s v="-"/>
    <s v="-"/>
    <s v="-"/>
    <s v="1"/>
    <s v="-"/>
    <s v="MUNICIPALIDAD DE AVELLANEDA"/>
    <s v="AVELLANEDA"/>
    <s v="-"/>
    <s v="-"/>
    <d v="2011-11-04T00:00:00"/>
    <d v="2013-12-28T00:00:00"/>
    <n v="7350000"/>
    <s v="-"/>
    <s v="-"/>
    <n v="7350000"/>
    <s v="-"/>
    <s v="-"/>
    <n v="419271.61"/>
    <n v="775250"/>
    <n v="110750"/>
    <n v="69378"/>
    <n v="22797"/>
    <n v="0"/>
    <s v="-"/>
    <s v="-"/>
    <s v="-"/>
    <s v="-"/>
    <s v="-"/>
    <s v="-"/>
    <s v="-"/>
    <s v="-"/>
    <s v="-"/>
  </r>
  <r>
    <n v="2989"/>
    <x v="3"/>
    <s v="06. PLAN SANITARIO DE EMERGENCIA"/>
    <s v="-"/>
    <s v="OBRA"/>
    <n v="0"/>
    <s v="NUEVA PLANTA DE TRATAMIENTO DE RESIDUOS"/>
    <s v="-"/>
    <s v="PLAN MAESTRO GIRSU - MUNICIPALIDAD DE MORÓN S/ PROPUESTA DE ECOPUNTO"/>
    <n v="1"/>
    <x v="18"/>
    <s v="-"/>
    <x v="27"/>
    <x v="55"/>
    <s v="-"/>
    <s v="-"/>
    <s v="-"/>
    <s v="-"/>
    <s v="-"/>
    <s v="-"/>
    <s v="-"/>
    <s v="-"/>
    <s v="-"/>
    <s v="-"/>
    <s v="-"/>
    <s v="-"/>
    <s v="1"/>
    <s v="-"/>
    <s v="MUNICIPALIDAD DE MORON"/>
    <s v="MORÓN"/>
    <s v="-"/>
    <s v="-"/>
    <d v="2011-06-14T00:00:00"/>
    <d v="2011-12-14T00:00:00"/>
    <n v="7034300"/>
    <s v="-"/>
    <s v="-"/>
    <n v="7034300"/>
    <s v="-"/>
    <s v="-"/>
    <n v="2813720"/>
    <n v="590000"/>
    <n v="2059800"/>
    <s v="-"/>
    <n v="0"/>
    <n v="0"/>
    <s v="-"/>
    <s v="-"/>
    <s v="-"/>
    <s v="-"/>
    <s v="-"/>
    <s v="-"/>
    <s v="-"/>
    <s v="-"/>
    <s v="SE RECTIFICO EL PROGRAMA"/>
  </r>
  <r>
    <n v="2990"/>
    <x v="3"/>
    <s v="06. PLAN SANITARIO DE EMERGENCIA"/>
    <s v="-"/>
    <s v="OBRA"/>
    <n v="0"/>
    <s v="RECOLECCIÓN DE RESIDUOS"/>
    <s v="-"/>
    <s v="NUEVO CENTRO DE RESIDUOS SOLIDOS URBANOS-MUNICIPALIDAD DE GRAL LAS HERAS"/>
    <n v="1"/>
    <x v="18"/>
    <s v="-"/>
    <x v="27"/>
    <x v="55"/>
    <s v="-"/>
    <s v="-"/>
    <s v="-"/>
    <s v="-"/>
    <s v="-"/>
    <s v="-"/>
    <s v="-"/>
    <s v="-"/>
    <s v="-"/>
    <s v="-"/>
    <s v="-"/>
    <s v="-"/>
    <s v="1"/>
    <s v="-"/>
    <s v="ACUMAR"/>
    <s v="GENERAL LAS HERAS"/>
    <s v="-"/>
    <s v="-"/>
    <d v="2012-01-31T00:00:00"/>
    <s v="31/09/2012"/>
    <n v="1380000"/>
    <s v="-"/>
    <s v="-"/>
    <n v="1380000"/>
    <s v="-"/>
    <s v="-"/>
    <s v="-"/>
    <n v="552000"/>
    <s v="-"/>
    <s v="-"/>
    <n v="0"/>
    <n v="0"/>
    <s v="-"/>
    <s v="-"/>
    <s v="-"/>
    <s v="-"/>
    <s v="-"/>
    <s v="-"/>
    <s v="-"/>
    <s v="-"/>
    <s v="SE RECTIFICO EL PROGRAMA"/>
  </r>
  <r>
    <n v="2991"/>
    <x v="3"/>
    <s v="06. PLAN SANITARIO DE EMERGENCIA"/>
    <s v="-"/>
    <s v="OBRA"/>
    <n v="0"/>
    <s v="RECOLECCIÓN DE RESIDUOS"/>
    <s v="-"/>
    <s v="CONVENIO ACUMAR CONSEJO PROFESIONAL DE AGRIMENSORES DE LA PCIA. DE BS. AS."/>
    <n v="1"/>
    <x v="18"/>
    <s v="-"/>
    <x v="27"/>
    <x v="55"/>
    <s v="-"/>
    <s v="-"/>
    <s v="-"/>
    <s v="-"/>
    <s v="-"/>
    <s v="-"/>
    <s v="-"/>
    <s v="-"/>
    <s v="-"/>
    <s v="-"/>
    <s v="-"/>
    <s v="-"/>
    <s v="1"/>
    <s v="-"/>
    <s v="CONSEJO PROFESIONAL DE AGRIMENSORES"/>
    <s v="CUENCA MATANZA RIACHUELO"/>
    <s v="-"/>
    <s v="-"/>
    <s v="-"/>
    <s v="-"/>
    <s v="-"/>
    <s v="-"/>
    <s v="-"/>
    <s v="-"/>
    <s v="-"/>
    <s v="-"/>
    <n v="173700"/>
    <n v="100300"/>
    <n v="228500"/>
    <n v="106600"/>
    <n v="89500"/>
    <n v="0"/>
    <s v="-"/>
    <s v="-"/>
    <s v="-"/>
    <s v="-"/>
    <s v="-"/>
    <s v="-"/>
    <s v="-"/>
    <s v="-"/>
    <s v="-"/>
  </r>
  <r>
    <n v="2992"/>
    <x v="3"/>
    <s v="06. PLAN SANITARIO DE EMERGENCIA"/>
    <s v="-"/>
    <s v="OBRA"/>
    <n v="0"/>
    <s v="RECOLECCIÓN DE RESIDUOS"/>
    <s v="-"/>
    <s v="CAMIONES PARA EL FORTALECIMIENTO DE LA RECOLECCIÓN DE RESIDUOS MUNICIPALES"/>
    <n v="1"/>
    <x v="18"/>
    <s v="-"/>
    <x v="27"/>
    <x v="55"/>
    <s v="-"/>
    <s v="-"/>
    <s v="-"/>
    <s v="-"/>
    <s v="-"/>
    <s v="-"/>
    <s v="-"/>
    <s v="-"/>
    <s v="-"/>
    <s v="-"/>
    <s v="-"/>
    <s v="-"/>
    <s v="1"/>
    <s v="-"/>
    <s v="ACUMAR"/>
    <s v="CUENCA MATANZA RIACHUELO"/>
    <s v="-"/>
    <s v="-"/>
    <d v="2011-09-01T00:00:00"/>
    <d v="2011-08-31T00:00:00"/>
    <n v="8449353"/>
    <s v="-"/>
    <s v="-"/>
    <n v="8449353"/>
    <s v="-"/>
    <s v="-"/>
    <n v="8449353"/>
    <n v="15520.11"/>
    <s v="-"/>
    <s v="-"/>
    <n v="0"/>
    <n v="0"/>
    <s v="-"/>
    <s v="-"/>
    <s v="-"/>
    <s v="-"/>
    <s v="-"/>
    <s v="-"/>
    <s v="-"/>
    <s v="-"/>
    <s v="SE RECTIFICO EL PROGRAMA"/>
  </r>
  <r>
    <n v="2994"/>
    <x v="3"/>
    <s v="06. PLAN SANITARIO DE EMERGENCIA"/>
    <s v="-"/>
    <s v="SERVICIO"/>
    <n v="0"/>
    <s v="-"/>
    <s v="-"/>
    <s v="DISTRIBUCION DE AGUA AL BARRIO VILLA INFLAMABLE"/>
    <n v="1"/>
    <x v="18"/>
    <s v="-"/>
    <x v="27"/>
    <x v="58"/>
    <s v="-"/>
    <s v="-"/>
    <s v="-"/>
    <s v="-"/>
    <s v="-"/>
    <s v="-"/>
    <s v="-"/>
    <s v="-"/>
    <s v="-"/>
    <s v="-"/>
    <s v="-"/>
    <s v="-"/>
    <s v="1"/>
    <s v="-"/>
    <s v="MUNICIPALIDAD DE AVELLANEDA/HERMIDA MANUEL PERFECTO"/>
    <s v="AVELLANEDA"/>
    <s v="-"/>
    <s v="-"/>
    <s v="-"/>
    <s v="-"/>
    <s v="-"/>
    <s v="-"/>
    <s v="-"/>
    <s v="-"/>
    <s v="-"/>
    <s v="-"/>
    <n v="2625071.87"/>
    <n v="2284386"/>
    <n v="5476744.2000000002"/>
    <s v="-"/>
    <n v="0"/>
    <n v="0"/>
    <n v="16492"/>
    <s v="-"/>
    <s v="-"/>
    <s v="-"/>
    <s v="-"/>
    <s v="-"/>
    <s v="-"/>
    <s v="-"/>
    <s v="ACCION DE EJECUCION CONTINUA. SE RECTIFICO LA DENOMINACION"/>
  </r>
  <r>
    <n v="2995"/>
    <x v="3"/>
    <s v="06. PLAN SANITARIO DE EMERGENCIA"/>
    <s v="-"/>
    <s v="OBRA"/>
    <n v="0"/>
    <s v="RECOLECCIÓN DE RESIDUOS"/>
    <s v="-"/>
    <s v="CONTRATACION DE SANITARIOS PORTÁTILES PARA ACTIVIDADES"/>
    <n v="1"/>
    <x v="18"/>
    <s v="-"/>
    <x v="27"/>
    <x v="55"/>
    <s v="-"/>
    <s v="-"/>
    <s v="-"/>
    <s v="-"/>
    <s v="-"/>
    <s v="-"/>
    <s v="-"/>
    <s v="-"/>
    <s v="-"/>
    <s v="-"/>
    <s v="-"/>
    <s v="-"/>
    <s v="1"/>
    <s v="-"/>
    <s v="ACUMAR"/>
    <s v="CUENCA MATANZA RIACHUELO"/>
    <s v="-"/>
    <s v="-"/>
    <s v="-"/>
    <s v="-"/>
    <s v="-"/>
    <s v="-"/>
    <s v="-"/>
    <s v="-"/>
    <s v="-"/>
    <s v="-"/>
    <n v="963270.12"/>
    <n v="897084"/>
    <s v="-"/>
    <s v="-"/>
    <n v="0"/>
    <n v="0"/>
    <s v="-"/>
    <s v="-"/>
    <s v="-"/>
    <s v="-"/>
    <s v="-"/>
    <s v="-"/>
    <s v="-"/>
    <s v="-"/>
    <s v="-"/>
  </r>
  <r>
    <n v="2996"/>
    <x v="3"/>
    <s v="06. PLAN SANITARIO DE EMERGENCIA"/>
    <s v="-"/>
    <s v="OBRA"/>
    <n v="0"/>
    <s v="CAMPAÑA DE EDUCACIÓN AMBIENTAL"/>
    <s v="-"/>
    <s v="ACOMPAÑAMIENTO DE JORNADAS DE DIFUSION SENSIBILIZACION"/>
    <n v="1"/>
    <x v="18"/>
    <s v="-"/>
    <x v="27"/>
    <x v="59"/>
    <s v="-"/>
    <s v="-"/>
    <s v="-"/>
    <s v="-"/>
    <s v="-"/>
    <s v="-"/>
    <s v="-"/>
    <s v="-"/>
    <s v="-"/>
    <s v="-"/>
    <s v="-"/>
    <s v="-"/>
    <s v="1"/>
    <s v="-"/>
    <s v="MUNICIPALIDAD DE AVELLANEDA"/>
    <s v="AVELLANEDA"/>
    <s v="-"/>
    <s v="-"/>
    <d v="2012-09-04T00:00:00"/>
    <d v="2013-03-04T00:00:00"/>
    <n v="396320"/>
    <s v="-"/>
    <s v="-"/>
    <n v="396320"/>
    <s v="-"/>
    <s v="-"/>
    <s v="-"/>
    <n v="282295.2"/>
    <s v="-"/>
    <s v="-"/>
    <n v="0"/>
    <n v="0"/>
    <s v="-"/>
    <s v="-"/>
    <s v="-"/>
    <s v="-"/>
    <s v="-"/>
    <s v="-"/>
    <s v="-"/>
    <s v="-"/>
    <s v="ACCION DE EJECUCION CONTINUA. SE RECTIFICO LA DENOMINACION"/>
  </r>
  <r>
    <n v="2998"/>
    <x v="3"/>
    <s v="06. PLAN SANITARIO DE EMERGENCIA"/>
    <s v="-"/>
    <s v="OBRA"/>
    <n v="0"/>
    <s v="CAMPAÑA DE EDUCACIÓN AMBIENTAL"/>
    <s v="-"/>
    <s v="PROTOCOLO ESPECIFICO N° 9 AL ACUERDO MARCO DE FECHA 11/08/2010"/>
    <n v="1"/>
    <x v="18"/>
    <s v="-"/>
    <x v="27"/>
    <x v="59"/>
    <s v="-"/>
    <s v="-"/>
    <s v="-"/>
    <s v="-"/>
    <s v="-"/>
    <s v="-"/>
    <s v="-"/>
    <s v="-"/>
    <s v="-"/>
    <s v="-"/>
    <s v="-"/>
    <s v="-"/>
    <s v="1"/>
    <s v="-"/>
    <s v="MUNICIPALIDAD DE AVELLANEDA"/>
    <s v="AVELLANEDA"/>
    <s v="-"/>
    <s v="-"/>
    <d v="2012-05-17T00:00:00"/>
    <d v="2012-10-17T00:00:00"/>
    <n v="102600"/>
    <s v="-"/>
    <s v="-"/>
    <n v="102600"/>
    <s v="-"/>
    <s v="-"/>
    <s v="-"/>
    <n v="63000"/>
    <n v="39600"/>
    <s v="-"/>
    <n v="0"/>
    <n v="0"/>
    <s v="-"/>
    <s v="-"/>
    <s v="-"/>
    <s v="-"/>
    <s v="-"/>
    <s v="-"/>
    <s v="-"/>
    <s v="-"/>
    <s v="ACCION DE EJECUCION CONTINUA. SE RECTIFICO LA DENOMINACION"/>
  </r>
  <r>
    <n v="2999"/>
    <x v="3"/>
    <s v="06. PLAN SANITARIO DE EMERGENCIA"/>
    <s v="-"/>
    <s v="OBRA"/>
    <n v="0"/>
    <s v="CAMPAÑA DE EDUCACIÓN AMBIENTAL"/>
    <s v="-"/>
    <s v="ACTIVIDADES DE EDUCACIÓN AMBIENTAL"/>
    <n v="1"/>
    <x v="18"/>
    <s v="-"/>
    <x v="27"/>
    <x v="59"/>
    <s v="-"/>
    <s v="-"/>
    <s v="-"/>
    <s v="-"/>
    <s v="-"/>
    <s v="-"/>
    <s v="-"/>
    <s v="-"/>
    <s v="-"/>
    <s v="-"/>
    <s v="-"/>
    <s v="-"/>
    <s v="1"/>
    <s v="-"/>
    <s v="ACUMAR"/>
    <s v="CUENCA MATANZA RIACHUELO"/>
    <s v="-"/>
    <s v="-"/>
    <d v="2011-05-31T00:00:00"/>
    <d v="2011-06-02T00:00:00"/>
    <n v="217663.12"/>
    <s v="-"/>
    <s v="-"/>
    <n v="217663.12"/>
    <s v="-"/>
    <s v="-"/>
    <n v="88350.59"/>
    <n v="47800"/>
    <s v="-"/>
    <s v="-"/>
    <n v="0"/>
    <n v="0"/>
    <s v="-"/>
    <s v="-"/>
    <s v="-"/>
    <s v="-"/>
    <s v="-"/>
    <s v="-"/>
    <s v="-"/>
    <s v="-"/>
    <s v="-"/>
  </r>
  <r>
    <n v="3000"/>
    <x v="3"/>
    <s v="06. PLAN SANITARIO DE EMERGENCIA"/>
    <s v="-"/>
    <s v="OBRA"/>
    <n v="0"/>
    <s v="CAMPAÑA DE EDUCACIÓN AMBIENTAL"/>
    <s v="-"/>
    <s v="CONTRATACIÓN DE TRANSPORTES EN EL MARCO DE ACTIVIDADES DE EDUCACIÓN AMBIENTAL Y PARTICIPACIÓN SOCIAL"/>
    <n v="1"/>
    <x v="18"/>
    <s v="-"/>
    <x v="27"/>
    <x v="59"/>
    <s v="-"/>
    <s v="-"/>
    <s v="-"/>
    <s v="-"/>
    <s v="-"/>
    <s v="-"/>
    <s v="-"/>
    <s v="-"/>
    <s v="-"/>
    <s v="-"/>
    <s v="-"/>
    <s v="-"/>
    <s v="1"/>
    <s v="-"/>
    <s v="ACUMAR"/>
    <s v="CUENCA MATANZA RIACHUELO"/>
    <s v="-"/>
    <s v="-"/>
    <d v="2011-09-20T00:00:00"/>
    <d v="2012-10-26T00:00:00"/>
    <n v="193370"/>
    <s v="-"/>
    <s v="-"/>
    <n v="193370"/>
    <s v="-"/>
    <s v="-"/>
    <n v="126600"/>
    <n v="44370"/>
    <s v="-"/>
    <s v="-"/>
    <n v="72000"/>
    <n v="0"/>
    <s v="-"/>
    <s v="-"/>
    <s v="-"/>
    <s v="-"/>
    <s v="-"/>
    <s v="-"/>
    <s v="-"/>
    <s v="-"/>
    <s v="ACCION DE EJECUCION CONTINUA. SE RECTIFICO LA DENOMINACION"/>
  </r>
  <r>
    <n v="3001"/>
    <x v="3"/>
    <s v="06. PLAN SANITARIO DE EMERGENCIA"/>
    <s v="-"/>
    <s v="OBRA"/>
    <n v="0"/>
    <s v="CAMPAÑA DE EDUCACIÓN AMBIENTAL"/>
    <s v="-"/>
    <s v="CONTRATACIÓN DE SERVICIO DE REFRIGERIO EN ACTIVIDADES"/>
    <n v="1"/>
    <x v="18"/>
    <s v="-"/>
    <x v="27"/>
    <x v="59"/>
    <s v="-"/>
    <s v="-"/>
    <s v="-"/>
    <s v="-"/>
    <s v="-"/>
    <s v="-"/>
    <s v="-"/>
    <s v="-"/>
    <s v="-"/>
    <s v="-"/>
    <s v="-"/>
    <s v="-"/>
    <s v="1"/>
    <s v="-"/>
    <s v="ACUMAR"/>
    <s v="CUENCA MATANZA RIACHUELO"/>
    <s v="-"/>
    <s v="-"/>
    <d v="2011-07-01T00:00:00"/>
    <d v="2013-10-01T00:00:00"/>
    <n v="325415.5"/>
    <s v="-"/>
    <s v="-"/>
    <n v="325415.5"/>
    <s v="-"/>
    <n v="2728"/>
    <n v="20537"/>
    <n v="30596.26"/>
    <n v="281665.34999999998"/>
    <s v="-"/>
    <n v="0"/>
    <n v="0"/>
    <s v="-"/>
    <s v="-"/>
    <s v="-"/>
    <s v="-"/>
    <s v="-"/>
    <s v="-"/>
    <s v="-"/>
    <s v="-"/>
    <s v="-"/>
  </r>
  <r>
    <n v="3002"/>
    <x v="3"/>
    <s v="06. PLAN SANITARIO DE EMERGENCIA"/>
    <s v="-"/>
    <s v="OBRA"/>
    <n v="0"/>
    <s v="CAMPAÑA DE EDUCACIÓN AMBIENTAL"/>
    <s v="-"/>
    <s v="INSUMOS PARA ACTIVIDADES DE DIFUSION"/>
    <n v="1"/>
    <x v="18"/>
    <s v="-"/>
    <x v="27"/>
    <x v="59"/>
    <s v="-"/>
    <s v="-"/>
    <s v="-"/>
    <s v="-"/>
    <s v="-"/>
    <s v="-"/>
    <s v="-"/>
    <s v="-"/>
    <s v="-"/>
    <s v="-"/>
    <s v="-"/>
    <s v="-"/>
    <s v="1"/>
    <s v="-"/>
    <s v="ACUMAR"/>
    <s v="CUENCA MATANZA RIACHUELO"/>
    <s v="-"/>
    <s v="-"/>
    <d v="2012-08-01T00:00:00"/>
    <d v="2013-01-01T00:00:00"/>
    <n v="22622.160000000003"/>
    <s v="-"/>
    <s v="-"/>
    <n v="22622.160000000003"/>
    <s v="-"/>
    <s v="-"/>
    <s v="-"/>
    <n v="8897.130000000001"/>
    <n v="13725.03"/>
    <s v="-"/>
    <n v="0"/>
    <n v="0"/>
    <s v="-"/>
    <s v="-"/>
    <s v="-"/>
    <s v="-"/>
    <s v="-"/>
    <s v="-"/>
    <s v="-"/>
    <s v="-"/>
    <s v="ACCION DE EJECUCION CONTINUA. SE RECTIFICO LA DENOMINACION"/>
  </r>
  <r>
    <n v="3004"/>
    <x v="3"/>
    <s v="06. PLAN SANITARIO DE EMERGENCIA"/>
    <s v="-"/>
    <s v="OBRA"/>
    <n v="0"/>
    <s v="CAMPAÑA DE EDUCACIÓN AMBIENTAL"/>
    <s v="-"/>
    <s v="CONTRATACIÓN DE SEGUROS EN EL MARCO DE ACTIVIDADES DE EDUCACIÓN AMBIENTAL Y PARTICIPACION SOCIAL"/>
    <n v="1"/>
    <x v="18"/>
    <s v="-"/>
    <x v="27"/>
    <x v="59"/>
    <s v="-"/>
    <s v="-"/>
    <s v="-"/>
    <s v="-"/>
    <s v="-"/>
    <s v="-"/>
    <s v="-"/>
    <s v="-"/>
    <s v="-"/>
    <s v="-"/>
    <s v="-"/>
    <s v="-"/>
    <s v="1"/>
    <s v="-"/>
    <s v="ACUMAR"/>
    <s v="CUENCA MATANZA RIACHUELO"/>
    <s v="-"/>
    <s v="-"/>
    <d v="2011-04-28T00:00:00"/>
    <s v="-"/>
    <n v="10200"/>
    <s v="-"/>
    <s v="-"/>
    <n v="10200"/>
    <s v="-"/>
    <s v="-"/>
    <s v="-"/>
    <n v="1649.32"/>
    <s v="-"/>
    <s v="-"/>
    <n v="0"/>
    <n v="0"/>
    <s v="-"/>
    <s v="-"/>
    <s v="-"/>
    <s v="-"/>
    <s v="-"/>
    <s v="-"/>
    <s v="-"/>
    <s v="-"/>
    <s v="ACCION DE EJECUCION CONTINUA. SE RECTIFICO LA DENOMINACION"/>
  </r>
  <r>
    <n v="3005"/>
    <x v="3"/>
    <s v="06. PLAN SANITARIO DE EMERGENCIA"/>
    <s v="-"/>
    <s v="OBRA"/>
    <n v="0"/>
    <s v="INSPECCIONES"/>
    <s v="-"/>
    <s v="PLAN PRODUCCION LIMPIA PARA TODOS, SOLICITUD DE APORTE NO REEMBOLSABLE"/>
    <n v="1"/>
    <x v="18"/>
    <s v="-"/>
    <x v="27"/>
    <x v="52"/>
    <s v="PRI"/>
    <s v="-"/>
    <s v="-"/>
    <s v="-"/>
    <s v="-"/>
    <s v="-"/>
    <s v="-"/>
    <s v="-"/>
    <s v="-"/>
    <s v="-"/>
    <s v="-"/>
    <s v="-"/>
    <s v="1"/>
    <s v="-"/>
    <s v="ACUMAR"/>
    <s v="CUENCA MATANZA RIACHUELO"/>
    <s v="-"/>
    <s v="-"/>
    <s v="-"/>
    <s v="-"/>
    <s v="-"/>
    <s v="-"/>
    <s v="-"/>
    <s v="-"/>
    <s v="-"/>
    <s v="-"/>
    <s v="-"/>
    <n v="149103.27000000002"/>
    <n v="202380.36"/>
    <s v="-"/>
    <n v="0"/>
    <n v="0"/>
    <s v="-"/>
    <s v="-"/>
    <s v="-"/>
    <s v="-"/>
    <s v="-"/>
    <s v="-"/>
    <s v="-"/>
    <s v="-"/>
    <s v="-"/>
  </r>
  <r>
    <n v="3006"/>
    <x v="3"/>
    <s v="06. PLAN SANITARIO DE EMERGENCIA"/>
    <s v="-"/>
    <s v="ACTIVIDAD"/>
    <s v="ACTIVIDAD"/>
    <s v="LIMPIEZA MÁRGENES Y ARROYOS"/>
    <s v="LIMP. MÁRGENES ALMIRANTE BROWN"/>
    <s v="CONVENIOS PARA LIMPIEZA DE MARGENES ALMIRANTE BROWN"/>
    <n v="1"/>
    <x v="18"/>
    <s v="-"/>
    <x v="27"/>
    <x v="54"/>
    <s v="-"/>
    <s v="-"/>
    <s v="-"/>
    <s v="-"/>
    <s v="-"/>
    <n v="5"/>
    <n v="6"/>
    <n v="5"/>
    <s v="-"/>
    <s v="-"/>
    <s v="-"/>
    <s v="-"/>
    <s v="1"/>
    <s v="-"/>
    <s v="MUNICIPALIDAD DE ALMIRANTE BROWN"/>
    <s v="ALMIRANTE BROWN"/>
    <s v="-"/>
    <s v="-"/>
    <d v="2017-06-30T00:00:00"/>
    <s v="-"/>
    <n v="10870296.9"/>
    <s v="-"/>
    <s v="-"/>
    <n v="10870296.9"/>
    <s v="-"/>
    <s v="-"/>
    <n v="1314259"/>
    <n v="2184888.61656"/>
    <n v="2458288.4700000002"/>
    <n v="3532530"/>
    <n v="3333539.6"/>
    <n v="4357765"/>
    <n v="774768.8"/>
    <s v="-"/>
    <s v="-"/>
    <s v="-"/>
    <s v="-"/>
    <s v="-"/>
    <s v="-"/>
    <s v="-"/>
    <s v="PROYECTO 16"/>
  </r>
  <r>
    <n v="3007"/>
    <x v="3"/>
    <s v="06. PLAN SANITARIO DE EMERGENCIA"/>
    <s v="-"/>
    <s v="ACTIVIDAD"/>
    <s v="ACTIVIDAD"/>
    <s v="LIMPIEZA MÁRGENES Y ARROYOS"/>
    <s v="LIMP. MÁRGENES AVELLANEDA"/>
    <s v="CONVENIOS PARA LIMPIEZA DE MARGENES AVELLANEDA"/>
    <n v="1"/>
    <x v="18"/>
    <s v="-"/>
    <x v="27"/>
    <x v="54"/>
    <s v="-"/>
    <s v="-"/>
    <s v="-"/>
    <s v="-"/>
    <s v="-"/>
    <n v="5"/>
    <n v="6"/>
    <n v="5"/>
    <s v="-"/>
    <s v="-"/>
    <s v="-"/>
    <s v="-"/>
    <s v="1"/>
    <s v="-"/>
    <s v="AVELLANEDA"/>
    <s v="AVELLANEDA"/>
    <s v="-"/>
    <s v="-"/>
    <d v="2017-06-30T00:00:00"/>
    <s v="-"/>
    <n v="40606507.07"/>
    <s v="-"/>
    <s v="-"/>
    <n v="40606507.07"/>
    <s v="-"/>
    <s v="-"/>
    <n v="3589951.63"/>
    <n v="7624174.7400000002"/>
    <n v="8352286.54"/>
    <n v="8896137.3099999987"/>
    <n v="8145807.5699999984"/>
    <n v="8780654.1400000006"/>
    <n v="1327090.5899999999"/>
    <s v="-"/>
    <s v="-"/>
    <s v="-"/>
    <s v="-"/>
    <s v="-"/>
    <s v="-"/>
    <s v="-"/>
    <s v="PROYECTO 16"/>
  </r>
  <r>
    <n v="3008"/>
    <x v="3"/>
    <s v="06. PLAN SANITARIO DE EMERGENCIA"/>
    <s v="-"/>
    <s v="OBRA"/>
    <n v="0"/>
    <s v="LIMPIEZA MÁRGENES Y ARROYOS"/>
    <s v="-"/>
    <s v="CONVENIOS PARA LIMPIEZA DE MARGENES CABA"/>
    <n v="1"/>
    <x v="18"/>
    <s v="-"/>
    <x v="27"/>
    <x v="54"/>
    <s v="-"/>
    <s v="-"/>
    <s v="-"/>
    <s v="-"/>
    <s v="-"/>
    <s v="-"/>
    <s v="-"/>
    <s v="-"/>
    <s v="-"/>
    <s v="-"/>
    <s v="-"/>
    <s v="-"/>
    <s v="1"/>
    <s v="-"/>
    <s v="C.A.B.A."/>
    <s v="CAPITAL FEDERAL"/>
    <s v="-"/>
    <s v="-"/>
    <s v="-"/>
    <s v="-"/>
    <s v="-"/>
    <s v="-"/>
    <s v="-"/>
    <s v="-"/>
    <s v="-"/>
    <s v="-"/>
    <n v="11315958.75"/>
    <n v="15688380.499999998"/>
    <n v="21242016.199999999"/>
    <n v="14644571.740000002"/>
    <n v="0"/>
    <n v="0"/>
    <s v="-"/>
    <s v="-"/>
    <s v="-"/>
    <s v="-"/>
    <s v="-"/>
    <s v="-"/>
    <s v="-"/>
    <s v="-"/>
    <s v="ACCION DE EJECUCION CONTINUA. SE RECTIFICO LA DENOMINACION"/>
  </r>
  <r>
    <n v="3009"/>
    <x v="3"/>
    <s v="06. PLAN SANITARIO DE EMERGENCIA"/>
    <s v="-"/>
    <s v="ACTIVIDAD"/>
    <s v="ACTIVIDAD"/>
    <s v="LIMPIEZA MÁRGENES Y ARROYOS"/>
    <s v="LIMP. MÁRGENES ESTEBAN ECHEVERRÍA"/>
    <s v="CONVENIOS PARA LIMPIEZA DE MARGENES ESTEBAN ECHEVERRÍA"/>
    <n v="1"/>
    <x v="18"/>
    <s v="-"/>
    <x v="27"/>
    <x v="54"/>
    <s v="-"/>
    <s v="-"/>
    <s v="-"/>
    <s v="-"/>
    <s v="-"/>
    <n v="5"/>
    <n v="6"/>
    <n v="5"/>
    <s v="-"/>
    <s v="-"/>
    <s v="-"/>
    <s v="-"/>
    <s v="1"/>
    <s v="-"/>
    <s v="ESTEBAN ECHEVERRÍA"/>
    <s v="ESTEBAN ECHEVERRÍA"/>
    <s v="-"/>
    <s v="-"/>
    <d v="2017-06-30T00:00:00"/>
    <s v="-"/>
    <n v="69887840.997999996"/>
    <s v="-"/>
    <s v="-"/>
    <n v="69887840.997999996"/>
    <s v="-"/>
    <s v="-"/>
    <n v="4944918.42"/>
    <n v="15708849.117000002"/>
    <n v="21528909.989999998"/>
    <n v="25857610.119999997"/>
    <n v="30281460.43"/>
    <n v="21358037.539999999"/>
    <n v="8698580.0699999984"/>
    <s v="-"/>
    <s v="-"/>
    <s v="-"/>
    <s v="-"/>
    <s v="-"/>
    <s v="-"/>
    <s v="-"/>
    <s v="PROYECTO 16"/>
  </r>
  <r>
    <n v="3010"/>
    <x v="3"/>
    <s v="06. PLAN SANITARIO DE EMERGENCIA"/>
    <s v="-"/>
    <s v="ACTIVIDAD"/>
    <s v="ACTIVIDAD"/>
    <s v="LIMPIEZA MÁRGENES Y ARROYOS"/>
    <s v="LIMP. MÁRGENES LA MATANZA"/>
    <s v="PROGRAMA LIMPIEZA DE MÁRGENES ENERO 2015 ENERO 2017 - MUNICIPIO LA MATANZA - "/>
    <n v="1"/>
    <x v="18"/>
    <s v="-"/>
    <x v="27"/>
    <x v="54"/>
    <s v="-"/>
    <s v="-"/>
    <s v="-"/>
    <s v="-"/>
    <s v="-"/>
    <n v="5"/>
    <n v="6"/>
    <n v="5"/>
    <s v="-"/>
    <s v="-"/>
    <s v="-"/>
    <s v="-"/>
    <s v="1"/>
    <s v="-"/>
    <s v="MUNICIPALIDAD DE LA MATANZA"/>
    <s v="LA MATANZA"/>
    <s v="-"/>
    <s v="-"/>
    <d v="2017-06-30T00:00:00"/>
    <s v="-"/>
    <n v="294246192"/>
    <s v="-"/>
    <s v="-"/>
    <n v="294246192"/>
    <s v="-"/>
    <s v="-"/>
    <n v="18711078.93"/>
    <n v="27340450.414000001"/>
    <n v="34489559.479999997"/>
    <n v="46528628.269999996"/>
    <n v="31757914.420000002"/>
    <n v="24014829.27"/>
    <n v="4490157.6399999997"/>
    <s v="-"/>
    <s v="-"/>
    <s v="-"/>
    <s v="-"/>
    <s v="-"/>
    <s v="-"/>
    <s v="-"/>
    <s v="PROYECTO 16"/>
  </r>
  <r>
    <n v="3011"/>
    <x v="3"/>
    <s v="06. PLAN SANITARIO DE EMERGENCIA"/>
    <s v="-"/>
    <s v="ACTIVIDAD"/>
    <s v="ACTIVIDAD"/>
    <s v="LIMPIEZA MÁRGENES Y ARROYOS"/>
    <s v="LIMP. MÁRGENES LANÚS"/>
    <s v="PROGRAMA LIMPIEZA DE MÁRGENES ENERO 2015 ENERO 2017 - MUNICIPIO LANUS -"/>
    <n v="1"/>
    <x v="18"/>
    <s v="-"/>
    <x v="27"/>
    <x v="54"/>
    <s v="-"/>
    <s v="-"/>
    <s v="-"/>
    <s v="-"/>
    <s v="-"/>
    <n v="5"/>
    <n v="6"/>
    <n v="5"/>
    <s v="-"/>
    <s v="-"/>
    <s v="-"/>
    <s v="-"/>
    <s v="1"/>
    <s v="-"/>
    <s v="MUNICIPALIDAD DE LANUS"/>
    <s v="LANÚS"/>
    <s v="-"/>
    <s v="-"/>
    <d v="2017-06-30T00:00:00"/>
    <s v="-"/>
    <n v="57972046"/>
    <s v="-"/>
    <s v="-"/>
    <n v="57972046"/>
    <s v="-"/>
    <s v="-"/>
    <n v="2259132.6799999997"/>
    <n v="11632048.79424"/>
    <n v="19865046.379999999"/>
    <n v="19065513.009999998"/>
    <n v="17945626.460000001"/>
    <n v="12749851.119999999"/>
    <n v="7658395.3799999999"/>
    <s v="-"/>
    <s v="-"/>
    <s v="-"/>
    <s v="-"/>
    <s v="-"/>
    <s v="-"/>
    <s v="-"/>
    <s v="PROYECTO 16"/>
  </r>
  <r>
    <n v="3012"/>
    <x v="3"/>
    <s v="06. PLAN SANITARIO DE EMERGENCIA"/>
    <s v="-"/>
    <s v="ACTIVIDAD"/>
    <s v="ACTIVIDAD"/>
    <s v="LIMPIEZA MÁRGENES Y ARROYOS"/>
    <s v="LIMPIEZA DE MÁRGENES"/>
    <s v="PROGRAMA LIMPIEZA DE MÁRGENES ENERO 2015 ENERO 2017 - MUNICIPIO LOMAS DE ZAMORA - "/>
    <n v="1"/>
    <x v="18"/>
    <s v="-"/>
    <x v="27"/>
    <x v="54"/>
    <s v="-"/>
    <s v="-"/>
    <s v="-"/>
    <s v="-"/>
    <s v="-"/>
    <n v="5"/>
    <n v="6"/>
    <n v="5"/>
    <s v="-"/>
    <s v="-"/>
    <s v="-"/>
    <s v="-"/>
    <s v="1"/>
    <s v="-"/>
    <s v="MUNICIPALIDAD DE LOMAS DE ZAMORA"/>
    <s v="LOMAS DE ZAMORA"/>
    <s v="-"/>
    <s v="-"/>
    <d v="2017-06-30T00:00:00"/>
    <s v="-"/>
    <n v="272538734"/>
    <s v="-"/>
    <s v="-"/>
    <n v="272538734"/>
    <s v="-"/>
    <s v="-"/>
    <n v="29217402.389999997"/>
    <n v="83217338.530000001"/>
    <n v="66180219.759999998"/>
    <n v="65763020.649999999"/>
    <n v="35780911.590000004"/>
    <n v="42136517.140000008"/>
    <n v="8687190.4199999981"/>
    <s v="-"/>
    <n v="221921"/>
    <n v="0"/>
    <s v="X"/>
    <s v="-"/>
    <s v="-"/>
    <s v="-"/>
    <s v="PROYECTO 16"/>
  </r>
  <r>
    <n v="3013"/>
    <x v="3"/>
    <s v="06. PLAN SANITARIO DE EMERGENCIA"/>
    <s v="-"/>
    <s v="OBRA"/>
    <n v="0"/>
    <s v="RED VIAL"/>
    <s v="-"/>
    <s v="MANTENIMIENTO DE MARGEN -MARGEN IZQUIERDO"/>
    <n v="1"/>
    <x v="18"/>
    <s v="-"/>
    <x v="27"/>
    <x v="55"/>
    <s v="-"/>
    <s v="-"/>
    <s v="-"/>
    <s v="-"/>
    <s v="-"/>
    <s v="-"/>
    <s v="-"/>
    <s v="-"/>
    <s v="-"/>
    <s v="-"/>
    <s v="-"/>
    <s v="-"/>
    <s v="1"/>
    <s v="-"/>
    <s v="CEAMSE"/>
    <s v="CUENCA MATANZA RIACHUELO"/>
    <s v="-"/>
    <s v="-"/>
    <d v="2012-02-16T00:00:00"/>
    <d v="2012-08-16T00:00:00"/>
    <n v="4207023.96"/>
    <s v="-"/>
    <s v="-"/>
    <n v="4207023.96"/>
    <s v="-"/>
    <s v="-"/>
    <s v="-"/>
    <n v="3379645.9600000004"/>
    <s v="-"/>
    <s v="-"/>
    <n v="0"/>
    <n v="18170379.140000001"/>
    <s v="-"/>
    <s v="-"/>
    <s v="-"/>
    <s v="-"/>
    <s v="-"/>
    <s v="-"/>
    <s v="-"/>
    <s v="-"/>
    <s v="ACCION DE EJECUCION CONTINUA. SE RECTIFICO LA DENOMINACION"/>
  </r>
  <r>
    <n v="3014"/>
    <x v="3"/>
    <s v="06. PLAN SANITARIO DE EMERGENCIA"/>
    <s v="-"/>
    <s v="OBRA"/>
    <n v="0"/>
    <s v="LIMPIEZA MÁRGENES Y ARROYOS"/>
    <s v="-"/>
    <s v="CONVENIO CON LOMAS DE ZAMORA - PROYECTO DE TRABAJO DE LIMPIEZA ADICIONAL SOBRE CAMINO RIBERO SUR - AMPLIACIÓN DEL SERVICIO DE HIGIENE URBANA"/>
    <n v="1"/>
    <x v="18"/>
    <s v="-"/>
    <x v="27"/>
    <x v="54"/>
    <s v="-"/>
    <s v="-"/>
    <s v="-"/>
    <s v="-"/>
    <s v="-"/>
    <s v="-"/>
    <s v="-"/>
    <s v="-"/>
    <s v="-"/>
    <s v="-"/>
    <s v="-"/>
    <s v="-"/>
    <s v="1"/>
    <s v="-"/>
    <s v="MUNICIPALIDAD DE LOMAS DE ZAMORA"/>
    <s v="LOMAS DE ZAMORA"/>
    <s v="-"/>
    <s v="-"/>
    <d v="2010-09-29T00:00:00"/>
    <s v="-"/>
    <n v="2919000"/>
    <s v="-"/>
    <s v="-"/>
    <n v="2919000"/>
    <s v="-"/>
    <s v="-"/>
    <n v="1636783.8399999999"/>
    <n v="842403.04"/>
    <s v="-"/>
    <s v="-"/>
    <n v="0"/>
    <n v="0"/>
    <s v="-"/>
    <s v="-"/>
    <s v="-"/>
    <s v="-"/>
    <s v="-"/>
    <s v="-"/>
    <s v="-"/>
    <s v="-"/>
    <s v="ACCION DE EJECUCION CONTINUA. SE RECTIFICO LA DENOMINACION"/>
  </r>
  <r>
    <n v="3015"/>
    <x v="3"/>
    <s v="06. PLAN SANITARIO DE EMERGENCIA"/>
    <s v="-"/>
    <s v="OBRA"/>
    <n v="0"/>
    <s v="LIMPIEZA MÁRGENES Y ARROYOS"/>
    <s v="-"/>
    <s v="CONTRATACIÓN DE SERVICIO DE PAÑOLES, VESTUARIOS Y BAÑOS QUÍMICOS, PARA EL PROGRAMA LIMPIEZA DE MÁRGENES."/>
    <n v="1"/>
    <x v="18"/>
    <s v="-"/>
    <x v="27"/>
    <x v="54"/>
    <s v="-"/>
    <s v="-"/>
    <s v="-"/>
    <s v="-"/>
    <s v="-"/>
    <s v="-"/>
    <s v="-"/>
    <s v="-"/>
    <s v="-"/>
    <s v="-"/>
    <s v="-"/>
    <s v="-"/>
    <s v="1"/>
    <s v="-"/>
    <s v="BASANI"/>
    <s v="CUENCA MATANZA RIACHUELO"/>
    <s v="-"/>
    <s v="-"/>
    <d v="2012-10-12T00:00:00"/>
    <d v="2013-06-27T00:00:00"/>
    <n v="7113600"/>
    <s v="-"/>
    <s v="-"/>
    <n v="7113600"/>
    <s v="-"/>
    <s v="-"/>
    <s v="-"/>
    <n v="1063079.99"/>
    <n v="3654545.8999999994"/>
    <n v="2139956"/>
    <n v="2593046"/>
    <n v="0"/>
    <s v="-"/>
    <s v="-"/>
    <s v="-"/>
    <s v="-"/>
    <s v="-"/>
    <s v="-"/>
    <s v="-"/>
    <s v="-"/>
    <s v="ACCION DE EJECUCION CONTINUA. SE RECTIFICO LA DENOMINACION"/>
  </r>
  <r>
    <n v="3016"/>
    <x v="3"/>
    <s v="06. PLAN SANITARIO DE EMERGENCIA"/>
    <s v="-"/>
    <s v="OBRA"/>
    <n v="0"/>
    <s v="LIMPIEZA MÁRGENES Y ARROYOS"/>
    <s v="-"/>
    <s v="CONTRATACIÓN DEL SERVICIO DE ALQUILER DE MAQUINARIAS PARA APOYO EN LIMPIEZA DE MÁRGENES"/>
    <n v="1"/>
    <x v="18"/>
    <s v="-"/>
    <x v="27"/>
    <x v="54"/>
    <s v="-"/>
    <s v="-"/>
    <s v="-"/>
    <s v="-"/>
    <s v="-"/>
    <s v="-"/>
    <s v="-"/>
    <s v="-"/>
    <s v="-"/>
    <s v="-"/>
    <s v="-"/>
    <s v="-"/>
    <s v="1"/>
    <s v="-"/>
    <s v="ACUMAR"/>
    <s v="CUENCA MATANZA RIACHUELO"/>
    <s v="-"/>
    <s v="-"/>
    <d v="2011-07-05T00:00:00"/>
    <d v="2012-07-05T00:00:00"/>
    <n v="1224000"/>
    <s v="-"/>
    <s v="-"/>
    <n v="1224000"/>
    <s v="-"/>
    <s v="-"/>
    <n v="543650"/>
    <n v="546570"/>
    <s v="-"/>
    <s v="-"/>
    <n v="0"/>
    <n v="0"/>
    <s v="-"/>
    <s v="-"/>
    <s v="-"/>
    <s v="-"/>
    <s v="-"/>
    <s v="-"/>
    <s v="-"/>
    <s v="-"/>
    <s v="-"/>
  </r>
  <r>
    <n v="3017"/>
    <x v="3"/>
    <s v="06. PLAN SANITARIO DE EMERGENCIA"/>
    <s v="-"/>
    <s v="OBRA"/>
    <n v="0"/>
    <s v="LIMPIEZA MÁRGENES Y ARROYOS"/>
    <s v="-"/>
    <s v="CONVENIO ESPECIFICO ACUMAR-CEAMSE PARA LA LIMPIEZA DE MÁRGENES"/>
    <n v="1"/>
    <x v="18"/>
    <s v="-"/>
    <x v="27"/>
    <x v="54"/>
    <s v="-"/>
    <s v="-"/>
    <s v="-"/>
    <s v="-"/>
    <s v="-"/>
    <s v="-"/>
    <s v="-"/>
    <s v="-"/>
    <s v="-"/>
    <s v="-"/>
    <s v="-"/>
    <s v="-"/>
    <s v="1"/>
    <s v="-"/>
    <s v="CEAMSE"/>
    <s v="CUENCA MATANZA RIACHUELO"/>
    <s v="-"/>
    <s v="-"/>
    <s v="-"/>
    <s v="-"/>
    <s v="-"/>
    <s v="-"/>
    <s v="-"/>
    <s v="-"/>
    <s v="-"/>
    <s v="-"/>
    <n v="11084392.359999999"/>
    <n v="5997277.54"/>
    <s v="-"/>
    <s v="-"/>
    <n v="0"/>
    <n v="1646226.11"/>
    <s v="-"/>
    <s v="-"/>
    <s v="-"/>
    <s v="-"/>
    <s v="-"/>
    <s v="-"/>
    <s v="-"/>
    <s v="-"/>
    <s v="ACCION DE EJECUCION CONTINUA. SE RECTIFICO LA DENOMINACION"/>
  </r>
  <r>
    <n v="3018"/>
    <x v="3"/>
    <s v="06. PLAN SANITARIO DE EMERGENCIA"/>
    <s v="-"/>
    <s v="OBRA"/>
    <n v="0"/>
    <s v="LIMPIEZA MÁRGENES Y ARROYOS"/>
    <s v="-"/>
    <s v="CANALES A CIELO ABIERTO EN VILLA INFLAMABLE. CONVENIO CON AVELLANEDA"/>
    <n v="1"/>
    <x v="18"/>
    <s v="-"/>
    <x v="27"/>
    <x v="54"/>
    <s v="-"/>
    <s v="-"/>
    <s v="-"/>
    <s v="-"/>
    <s v="-"/>
    <s v="-"/>
    <s v="-"/>
    <s v="-"/>
    <s v="-"/>
    <s v="-"/>
    <s v="-"/>
    <s v="-"/>
    <s v="1"/>
    <s v="-"/>
    <s v="MUNICIPALIDAD DE AVELLANEDA"/>
    <s v="AVELLANEDA"/>
    <s v="-"/>
    <s v="-"/>
    <d v="2011-08-08T00:00:00"/>
    <d v="2011-11-08T00:00:00"/>
    <n v="1153167.6000000001"/>
    <s v="-"/>
    <s v="-"/>
    <n v="1153167.6000000001"/>
    <s v="-"/>
    <s v="-"/>
    <s v="-"/>
    <n v="230833.2"/>
    <s v="-"/>
    <s v="-"/>
    <n v="0"/>
    <n v="0"/>
    <s v="-"/>
    <s v="-"/>
    <s v="-"/>
    <s v="-"/>
    <s v="-"/>
    <s v="-"/>
    <s v="-"/>
    <s v="-"/>
    <s v="ACCION DE EJECUCION CONTINUA. SE RECTIFICO LA DENOMINACION"/>
  </r>
  <r>
    <n v="3019"/>
    <x v="3"/>
    <s v="06. PLAN SANITARIO DE EMERGENCIA"/>
    <s v="-"/>
    <s v="OBRA"/>
    <n v="0"/>
    <s v="LIMPIEZA MÁRGENES Y ARROYOS"/>
    <s v="-"/>
    <s v="CONVENIO ESPECÍFICO ACUMAR CEAMSE PARA LA EJECUCIÓN DEL PROYECTO MANTENIMIENTO DE MÁRGENES - MARGEN IZQUIERDA DEL RIO MATANZA RIACHUELO - MUNICIPIO DE LA MATANZA"/>
    <n v="1"/>
    <x v="18"/>
    <s v="-"/>
    <x v="27"/>
    <x v="54"/>
    <s v="-"/>
    <s v="-"/>
    <s v="-"/>
    <s v="-"/>
    <s v="-"/>
    <s v="-"/>
    <s v="-"/>
    <s v="-"/>
    <s v="-"/>
    <s v="-"/>
    <s v="-"/>
    <s v="-"/>
    <s v="1"/>
    <s v="-"/>
    <s v="CEAMSE"/>
    <s v="LA MATANZA"/>
    <s v="-"/>
    <s v="-"/>
    <s v="-"/>
    <s v="-"/>
    <s v="-"/>
    <s v="-"/>
    <s v="-"/>
    <s v="-"/>
    <s v="-"/>
    <s v="-"/>
    <n v="3539168.35"/>
    <n v="1767505.49"/>
    <s v="-"/>
    <s v="-"/>
    <n v="0"/>
    <n v="0"/>
    <s v="-"/>
    <s v="-"/>
    <s v="-"/>
    <s v="-"/>
    <s v="-"/>
    <s v="-"/>
    <s v="-"/>
    <s v="-"/>
    <s v="ACCION DE EJECUCION CONTINUA. SE RECTIFICO LA DENOMINACION"/>
  </r>
  <r>
    <n v="3020"/>
    <x v="3"/>
    <s v="06. PLAN SANITARIO DE EMERGENCIA"/>
    <s v="-"/>
    <s v="OBRA"/>
    <n v="0"/>
    <s v="RED VIAL"/>
    <s v="-"/>
    <s v="MUNICIPALIDAD DE LOMAS DE ZAMORA FORTALECIMIENTO DE HIGIENE URBANA RECOLECCION TRANSITORIA DE FERIA DENOMINADA LA SALADITA"/>
    <n v="1"/>
    <x v="18"/>
    <s v="-"/>
    <x v="27"/>
    <x v="54"/>
    <s v="-"/>
    <s v="-"/>
    <s v="-"/>
    <s v="-"/>
    <s v="-"/>
    <s v="-"/>
    <s v="-"/>
    <s v="-"/>
    <s v="-"/>
    <s v="-"/>
    <s v="-"/>
    <s v="-"/>
    <s v="1"/>
    <s v="-"/>
    <s v="MUNICIPALIDAD DE LOMAS DE ZAMORA"/>
    <s v="LOMAS DE ZAMORA"/>
    <s v="-"/>
    <s v="-"/>
    <d v="2012-02-02T00:00:00"/>
    <d v="2012-06-30T00:00:00"/>
    <n v="3049602"/>
    <s v="-"/>
    <s v="-"/>
    <n v="3049602"/>
    <s v="-"/>
    <s v="-"/>
    <s v="-"/>
    <n v="914880.6"/>
    <s v="-"/>
    <s v="-"/>
    <n v="0"/>
    <n v="0"/>
    <s v="-"/>
    <s v="-"/>
    <s v="-"/>
    <s v="-"/>
    <s v="-"/>
    <s v="-"/>
    <s v="-"/>
    <s v="-"/>
    <s v="ACCION DE EJECUCION CONTINUA. SE RECTIFICO LA DENOMINACION"/>
  </r>
  <r>
    <n v="3021"/>
    <x v="3"/>
    <s v="06. PLAN SANITARIO DE EMERGENCIA"/>
    <s v="-"/>
    <s v="OBRA"/>
    <n v="0"/>
    <s v="LIMPIEZA MÁRGENES Y ARROYOS"/>
    <s v="-"/>
    <s v="RECUPERACION AMBIENTAL MARGEN SUR 1 ETAPA"/>
    <n v="1"/>
    <x v="18"/>
    <s v="-"/>
    <x v="27"/>
    <x v="54"/>
    <s v="-"/>
    <s v="-"/>
    <s v="-"/>
    <s v="-"/>
    <s v="-"/>
    <s v="-"/>
    <s v="-"/>
    <s v="-"/>
    <s v="-"/>
    <s v="-"/>
    <s v="-"/>
    <s v="-"/>
    <s v="1"/>
    <s v="-"/>
    <s v="CEAMSE"/>
    <s v="CUENCA MATANZA RIACHUELO"/>
    <s v="-"/>
    <s v="-"/>
    <d v="2012-02-14T00:00:00"/>
    <d v="2012-05-14T00:00:00"/>
    <n v="4664298"/>
    <s v="-"/>
    <s v="-"/>
    <n v="4664298"/>
    <s v="-"/>
    <s v="-"/>
    <s v="-"/>
    <n v="1865719"/>
    <s v="-"/>
    <s v="-"/>
    <n v="0"/>
    <n v="0"/>
    <s v="-"/>
    <s v="-"/>
    <s v="-"/>
    <s v="-"/>
    <s v="-"/>
    <s v="-"/>
    <s v="-"/>
    <s v="-"/>
    <s v="ACCION DE EJECUCION CONTINUA. SE RECTIFICO LA DENOMINACION"/>
  </r>
  <r>
    <n v="3022"/>
    <x v="3"/>
    <s v="06. PLAN SANITARIO DE EMERGENCIA"/>
    <s v="-"/>
    <s v="OBRA"/>
    <n v="0"/>
    <s v="PARQUIZACIÓN"/>
    <s v="-"/>
    <s v="OBRAS DE FORESTACION Y PARQUIZACION DE MARGENES LANUS"/>
    <n v="1"/>
    <x v="18"/>
    <s v="-"/>
    <x v="27"/>
    <x v="54"/>
    <s v="-"/>
    <s v="-"/>
    <s v="-"/>
    <s v="-"/>
    <s v="-"/>
    <s v="-"/>
    <s v="-"/>
    <s v="-"/>
    <s v="-"/>
    <s v="-"/>
    <s v="-"/>
    <s v="-"/>
    <s v="1"/>
    <s v="-"/>
    <s v="MUNICIPALIDAD DE LANUS"/>
    <s v="LANÚS"/>
    <s v="-"/>
    <s v="-"/>
    <d v="2012-03-26T00:00:00"/>
    <d v="2012-12-26T00:00:00"/>
    <n v="1540522"/>
    <s v="-"/>
    <s v="-"/>
    <n v="1540522"/>
    <s v="-"/>
    <s v="-"/>
    <s v="-"/>
    <n v="1540522"/>
    <s v="-"/>
    <s v="-"/>
    <n v="0"/>
    <n v="0"/>
    <s v="-"/>
    <s v="-"/>
    <s v="-"/>
    <s v="-"/>
    <s v="-"/>
    <s v="-"/>
    <s v="-"/>
    <s v="-"/>
    <s v="ACCION DE EJECUCION CONTINUA. SE RECTIFICO LA DENOMINACION"/>
  </r>
  <r>
    <n v="3023"/>
    <x v="3"/>
    <s v="06. PLAN SANITARIO DE EMERGENCIA"/>
    <s v="-"/>
    <s v="OBRA"/>
    <n v="0"/>
    <s v="PARQUIZACIÓN"/>
    <s v="-"/>
    <s v="OBRAS DE FORESTACION Y PARQUIZACION DE MARGENES LOMAS DE ZAMORA"/>
    <n v="1"/>
    <x v="18"/>
    <s v="-"/>
    <x v="27"/>
    <x v="54"/>
    <s v="-"/>
    <s v="-"/>
    <s v="-"/>
    <s v="-"/>
    <s v="-"/>
    <s v="-"/>
    <s v="-"/>
    <s v="-"/>
    <s v="-"/>
    <s v="-"/>
    <s v="-"/>
    <s v="-"/>
    <s v="1"/>
    <s v="-"/>
    <s v="MUNICIPALIDAD DE LOMAS DE ZAMORA"/>
    <s v="LOMAS DE ZAMORA"/>
    <s v="-"/>
    <s v="-"/>
    <d v="2012-03-26T00:00:00"/>
    <d v="2012-12-26T00:00:00"/>
    <n v="1490968.6"/>
    <s v="-"/>
    <s v="-"/>
    <n v="1490968.6"/>
    <s v="-"/>
    <s v="-"/>
    <s v="-"/>
    <n v="1490968.6"/>
    <s v="-"/>
    <s v="-"/>
    <n v="0"/>
    <n v="0"/>
    <s v="-"/>
    <s v="-"/>
    <s v="-"/>
    <s v="-"/>
    <s v="-"/>
    <s v="-"/>
    <s v="-"/>
    <s v="-"/>
    <s v="ACCION DE EJECUCION CONTINUA. SE RECTIFICO LA DENOMINACION"/>
  </r>
  <r>
    <n v="3024"/>
    <x v="3"/>
    <s v="06. PLAN SANITARIO DE EMERGENCIA"/>
    <s v="-"/>
    <s v="OBRA"/>
    <n v="0"/>
    <s v="PARQUIZACIÓN"/>
    <s v="-"/>
    <s v="OBRAS DE FORESTACION Y PARQUIZACION DE MARGENES AVELLANEDA"/>
    <n v="1"/>
    <x v="18"/>
    <s v="-"/>
    <x v="27"/>
    <x v="54"/>
    <s v="-"/>
    <s v="-"/>
    <s v="-"/>
    <s v="-"/>
    <s v="-"/>
    <s v="-"/>
    <s v="-"/>
    <s v="-"/>
    <s v="-"/>
    <s v="-"/>
    <s v="-"/>
    <s v="-"/>
    <s v="1"/>
    <s v="-"/>
    <s v="MUNICIPALIDAD DE AVELLANEDA"/>
    <s v="AVELLANEDA"/>
    <s v="-"/>
    <s v="-"/>
    <d v="2012-03-26T00:00:00"/>
    <d v="2012-12-27T00:00:00"/>
    <n v="1485029"/>
    <s v="-"/>
    <s v="-"/>
    <n v="1485029"/>
    <s v="-"/>
    <s v="-"/>
    <s v="-"/>
    <n v="1485029"/>
    <s v="-"/>
    <s v="-"/>
    <n v="0"/>
    <n v="0"/>
    <s v="-"/>
    <s v="-"/>
    <s v="-"/>
    <s v="-"/>
    <s v="-"/>
    <s v="-"/>
    <s v="-"/>
    <s v="-"/>
    <s v="ACCION DE EJECUCION CONTINUA. SE RECTIFICO LA DENOMINACION"/>
  </r>
  <r>
    <n v="3025"/>
    <x v="3"/>
    <s v="06. PLAN SANITARIO DE EMERGENCIA"/>
    <s v="-"/>
    <s v="OBRA"/>
    <s v="EFECTOR SALUD"/>
    <s v="NUEVO EFECTOR SALUD"/>
    <s v="-"/>
    <s v="LLAMADO A LICITACION PARA LA ADQUISICION DE UNIDADES SANITARIAS "/>
    <n v="1"/>
    <x v="18"/>
    <s v="-"/>
    <x v="27"/>
    <x v="58"/>
    <s v="-"/>
    <s v="-"/>
    <s v="-"/>
    <s v="-"/>
    <s v="-"/>
    <s v="-"/>
    <s v="-"/>
    <s v="-"/>
    <s v="-"/>
    <s v="-"/>
    <s v="-"/>
    <s v="-"/>
    <s v="1"/>
    <s v="-"/>
    <s v="ACUMAR"/>
    <s v="CUENCA MATANZA RIACHUELO"/>
    <s v="-"/>
    <s v="-"/>
    <d v="2012-09-07T00:00:00"/>
    <s v="-"/>
    <n v="35950069"/>
    <s v="-"/>
    <s v="-"/>
    <n v="35950069"/>
    <s v="-"/>
    <s v="-"/>
    <s v="-"/>
    <n v="7190013.7999999998"/>
    <n v="28760055.200000003"/>
    <s v="-"/>
    <n v="0"/>
    <n v="0"/>
    <s v="-"/>
    <s v="-"/>
    <s v="-"/>
    <s v="-"/>
    <s v="-"/>
    <s v="-"/>
    <s v="-"/>
    <s v="-"/>
    <s v="ACCION DE EJECUCION CONTINUA. SE RECTIFICO LA DENOMINACION"/>
  </r>
  <r>
    <n v="3026"/>
    <x v="3"/>
    <s v="06. PLAN SANITARIO DE EMERGENCIA"/>
    <s v="-"/>
    <s v="SERVICIO"/>
    <n v="0"/>
    <s v="-"/>
    <s v="-"/>
    <s v="CONVENIO UNLAM ACUMAR CONDICIONES DE SALUD                                                    "/>
    <n v="1"/>
    <x v="18"/>
    <s v="-"/>
    <x v="27"/>
    <x v="58"/>
    <s v="-"/>
    <s v="-"/>
    <s v="-"/>
    <s v="-"/>
    <s v="-"/>
    <s v="-"/>
    <s v="-"/>
    <s v="-"/>
    <s v="-"/>
    <s v="-"/>
    <s v="-"/>
    <s v="-"/>
    <s v="1"/>
    <s v="-"/>
    <s v="UNIVERSIDAD NACIONAL DE LA MATANZA"/>
    <s v="CUENCA MATANZA RIACHUELO"/>
    <s v="-"/>
    <s v="-"/>
    <d v="2012-06-18T00:00:00"/>
    <d v="2012-11-18T00:00:00"/>
    <n v="7682125"/>
    <s v="-"/>
    <s v="-"/>
    <n v="7682125"/>
    <s v="-"/>
    <s v="-"/>
    <s v="-"/>
    <n v="4859961.4399999995"/>
    <n v="2545512.9499999997"/>
    <s v="-"/>
    <n v="0"/>
    <n v="0"/>
    <s v="-"/>
    <s v="-"/>
    <s v="-"/>
    <s v="-"/>
    <s v="-"/>
    <s v="-"/>
    <s v="-"/>
    <s v="-"/>
    <s v="EL ID CABA 280.001, CONTINUA BAJO EL ID CABA 280.046. SE RECTIFICO LA DENOMINACION"/>
  </r>
  <r>
    <n v="3027"/>
    <x v="3"/>
    <s v="06. PLAN SANITARIO DE EMERGENCIA"/>
    <s v="-"/>
    <s v="OBRA"/>
    <s v="EFECTOR SALUD"/>
    <s v="NUEVO EFECTOR SALUD"/>
    <s v="-"/>
    <s v="UNID SANITARIAS DE LA MUNICIPALIDAD DE MARCOS PAZ"/>
    <n v="1"/>
    <x v="18"/>
    <s v="-"/>
    <x v="27"/>
    <x v="58"/>
    <s v="-"/>
    <s v="-"/>
    <s v="-"/>
    <s v="-"/>
    <s v="-"/>
    <s v="-"/>
    <s v="-"/>
    <s v="-"/>
    <s v="-"/>
    <s v="-"/>
    <s v="-"/>
    <s v="-"/>
    <s v="1"/>
    <s v="-"/>
    <s v="MUNICIPALIDAD DE MARCOS PAZ"/>
    <s v="MARCOS PAZ"/>
    <s v="-"/>
    <s v="-"/>
    <d v="2011-12-02T00:00:00"/>
    <d v="2013-05-31T00:00:00"/>
    <n v="2350000"/>
    <s v="-"/>
    <s v="-"/>
    <n v="2350000"/>
    <s v="-"/>
    <s v="-"/>
    <s v="-"/>
    <n v="1527500"/>
    <n v="822498"/>
    <s v="-"/>
    <n v="0"/>
    <n v="0"/>
    <s v="-"/>
    <s v="-"/>
    <s v="-"/>
    <s v="-"/>
    <s v="-"/>
    <s v="-"/>
    <s v="-"/>
    <s v="-"/>
    <s v="-"/>
  </r>
  <r>
    <n v="3028"/>
    <x v="3"/>
    <s v="06. PLAN SANITARIO DE EMERGENCIA"/>
    <s v="-"/>
    <s v="OBRA"/>
    <s v="EFECTOR SALUD"/>
    <s v="NUEVO EFECTOR SALUD"/>
    <s v="UNIDADES SANITARIAS ALMIRANTE BROWN"/>
    <s v="UNIDAD SANIT. AMB. MUNICP. ALTE. BROWN"/>
    <n v="1"/>
    <x v="18"/>
    <s v="-"/>
    <x v="27"/>
    <x v="58"/>
    <s v="-"/>
    <s v="-"/>
    <s v="-"/>
    <s v="-"/>
    <s v="-"/>
    <s v="-"/>
    <s v="-"/>
    <s v="-"/>
    <s v="-"/>
    <s v="-"/>
    <s v="-"/>
    <s v="-"/>
    <s v="1"/>
    <s v="-"/>
    <s v="MUNICIPALIDAD DE ALMIRANTE BROWN"/>
    <s v="ALMIRANTE BROWN"/>
    <s v="-"/>
    <s v="-"/>
    <d v="2011-12-02T00:00:00"/>
    <d v="2012-08-02T00:00:00"/>
    <n v="2350000"/>
    <s v="-"/>
    <s v="-"/>
    <n v="2350000"/>
    <s v="-"/>
    <s v="-"/>
    <s v="-"/>
    <n v="1527500"/>
    <s v="-"/>
    <n v="822500"/>
    <n v="0"/>
    <n v="0"/>
    <s v="-"/>
    <s v="-"/>
    <s v="-"/>
    <s v="-"/>
    <s v="-"/>
    <s v="-"/>
    <s v="-"/>
    <s v="-"/>
    <s v="EL ID CABA 280.003, CONTINUA BAJO EL ID CABA 280.048. SE RECTIFICO LA DENOMINACION"/>
  </r>
  <r>
    <n v="3029"/>
    <x v="3"/>
    <s v="06. PLAN SANITARIO DE EMERGENCIA"/>
    <s v="-"/>
    <s v="OBRA"/>
    <s v="EFECTOR SALUD"/>
    <s v="NUEVO EFECTOR SALUD"/>
    <s v="-"/>
    <s v="UNIDAD SANIT. AMB. MUNICP. LOMAS DE ZAMORA"/>
    <n v="1"/>
    <x v="18"/>
    <s v="-"/>
    <x v="27"/>
    <x v="58"/>
    <s v="-"/>
    <s v="-"/>
    <s v="-"/>
    <s v="-"/>
    <s v="-"/>
    <s v="-"/>
    <s v="-"/>
    <s v="-"/>
    <s v="-"/>
    <s v="-"/>
    <s v="-"/>
    <s v="-"/>
    <s v="1"/>
    <s v="-"/>
    <s v="MUNICIPALIDAD DE LOMAS DE ZAMORA"/>
    <s v="LOMAS DE ZAMORA"/>
    <s v="-"/>
    <s v="-"/>
    <d v="2011-12-02T00:00:00"/>
    <d v="2012-07-02T00:00:00"/>
    <n v="2350000"/>
    <s v="-"/>
    <s v="-"/>
    <n v="2350000"/>
    <s v="-"/>
    <s v="-"/>
    <s v="-"/>
    <n v="1527151.97"/>
    <n v="821853.68"/>
    <s v="-"/>
    <n v="0"/>
    <n v="0"/>
    <s v="-"/>
    <s v="-"/>
    <s v="-"/>
    <s v="-"/>
    <s v="-"/>
    <s v="-"/>
    <s v="-"/>
    <s v="-"/>
    <s v="EL ID CABA 280.004, CONTINUA BAJO EL ID CABA 280.049. SE RECTIFICO LA DENOMINACION"/>
  </r>
  <r>
    <n v="3030"/>
    <x v="3"/>
    <s v="06. PLAN SANITARIO DE EMERGENCIA"/>
    <s v="-"/>
    <s v="OBRA"/>
    <s v="EFECTOR SALUD"/>
    <s v="NUEVO EFECTOR SALUD"/>
    <s v="-"/>
    <s v="UNIDAD SANIT. AMB. MUNICP. PTE. PERÓN"/>
    <n v="1"/>
    <x v="18"/>
    <s v="-"/>
    <x v="27"/>
    <x v="58"/>
    <s v="-"/>
    <s v="-"/>
    <s v="-"/>
    <s v="-"/>
    <s v="-"/>
    <s v="-"/>
    <s v="-"/>
    <s v="-"/>
    <s v="-"/>
    <s v="-"/>
    <s v="-"/>
    <s v="-"/>
    <s v="1"/>
    <s v="-"/>
    <s v="MUNICIPALIDAD DE PRESIDENTE PERON"/>
    <s v="PTE. PERÓN"/>
    <s v="-"/>
    <s v="-"/>
    <d v="2011-12-02T00:00:00"/>
    <d v="2012-07-02T00:00:00"/>
    <n v="2350000"/>
    <s v="-"/>
    <s v="-"/>
    <n v="2350000"/>
    <s v="-"/>
    <s v="-"/>
    <s v="-"/>
    <n v="1524820.4"/>
    <n v="817523.6"/>
    <s v="-"/>
    <n v="0"/>
    <n v="0"/>
    <s v="-"/>
    <s v="-"/>
    <s v="-"/>
    <s v="-"/>
    <s v="-"/>
    <s v="-"/>
    <s v="-"/>
    <s v="-"/>
    <s v="EL ID CABA 280.005, CONTINUA BAJO EL ID CABA 280.050. SE RECTIFICO LA DENOMINACION"/>
  </r>
  <r>
    <n v="3031"/>
    <x v="3"/>
    <s v="06. PLAN SANITARIO DE EMERGENCIA"/>
    <s v="-"/>
    <s v="OBRA"/>
    <s v="EFECTOR SALUD"/>
    <s v="NUEVO EFECTOR SALUD"/>
    <s v="-"/>
    <s v="UNIDAD SANITARIA AMBIENTAL – LOCALIDAD DE DOCK SUD"/>
    <n v="1"/>
    <x v="18"/>
    <s v="-"/>
    <x v="27"/>
    <x v="58"/>
    <s v="-"/>
    <s v="-"/>
    <s v="-"/>
    <s v="-"/>
    <s v="-"/>
    <s v="-"/>
    <s v="-"/>
    <s v="-"/>
    <s v="-"/>
    <s v="-"/>
    <s v="-"/>
    <s v="-"/>
    <s v="1"/>
    <s v="-"/>
    <s v="MUNICIPALIDAD DE AVELLANEDA"/>
    <s v="AVELLANEDA"/>
    <s v="-"/>
    <s v="-"/>
    <d v="2011-12-02T00:00:00"/>
    <d v="2013-05-31T00:00:00"/>
    <n v="2350000"/>
    <s v="-"/>
    <s v="-"/>
    <n v="2350000"/>
    <s v="-"/>
    <s v="-"/>
    <s v="-"/>
    <n v="1526800"/>
    <n v="821200"/>
    <s v="-"/>
    <n v="0"/>
    <n v="0"/>
    <s v="-"/>
    <s v="-"/>
    <s v="-"/>
    <s v="-"/>
    <s v="-"/>
    <s v="-"/>
    <s v="-"/>
    <s v="-"/>
    <s v="EL ID CABA 280.006, CONTINUA BAJO EL ID CABA 280.051. SE RECTIFICO LA DENOMINACION"/>
  </r>
  <r>
    <n v="3032"/>
    <x v="3"/>
    <s v="06. PLAN SANITARIO DE EMERGENCIA"/>
    <s v="-"/>
    <s v="OBRA"/>
    <s v="EFECTOR SALUD"/>
    <s v="NUEVO EFECTOR SALUD"/>
    <s v="-"/>
    <s v="UNIDAD SANIT. AMB. MUNICP.MERLO"/>
    <n v="1"/>
    <x v="18"/>
    <s v="-"/>
    <x v="27"/>
    <x v="58"/>
    <s v="-"/>
    <s v="-"/>
    <s v="-"/>
    <s v="-"/>
    <s v="-"/>
    <s v="-"/>
    <s v="-"/>
    <s v="-"/>
    <s v="-"/>
    <s v="-"/>
    <s v="-"/>
    <s v="-"/>
    <s v="1"/>
    <s v="-"/>
    <s v="MUNICIPALIDAD DE MERLO"/>
    <s v="MERLO"/>
    <s v="-"/>
    <s v="-"/>
    <d v="2011-12-02T00:00:00"/>
    <d v="2012-07-02T00:00:00"/>
    <n v="2350000"/>
    <s v="-"/>
    <s v="-"/>
    <n v="2350000"/>
    <s v="-"/>
    <s v="-"/>
    <s v="-"/>
    <n v="1526361.05"/>
    <n v="820384.83"/>
    <s v="-"/>
    <n v="0"/>
    <n v="0"/>
    <s v="-"/>
    <s v="-"/>
    <s v="-"/>
    <s v="-"/>
    <s v="-"/>
    <s v="-"/>
    <s v="-"/>
    <s v="-"/>
    <s v="EL ID CABA 280.007, CONTINUA BAJO EL ID CABA 280.052. SE RECTIFICO LA DENOMINACION"/>
  </r>
  <r>
    <n v="3033"/>
    <x v="3"/>
    <s v="06. PLAN SANITARIO DE EMERGENCIA"/>
    <s v="-"/>
    <s v="OBRA"/>
    <s v="EFECTOR SALUD"/>
    <s v="NUEVO EFECTOR SALUD"/>
    <s v="UNIDADES SANITARIAS AMBIENTALES"/>
    <s v="UNIDAD SANITARIA MUNICIPALIDAD DE ESTEBAN ECHEVERRIA"/>
    <n v="1"/>
    <x v="18"/>
    <s v="-"/>
    <x v="27"/>
    <x v="58"/>
    <s v="-"/>
    <s v="-"/>
    <s v="-"/>
    <s v="-"/>
    <s v="-"/>
    <s v="-"/>
    <s v="-"/>
    <s v="-"/>
    <s v="-"/>
    <s v="-"/>
    <s v="-"/>
    <s v="-"/>
    <s v="1"/>
    <s v="-"/>
    <s v="MUNICIPALIDAD DE ESTEBAN ECHEVERRIA"/>
    <s v="ESTEBAN ECHEVERRÍA"/>
    <s v="-"/>
    <s v="-"/>
    <d v="2011-12-02T00:00:00"/>
    <d v="2012-07-02T00:00:00"/>
    <n v="2350000"/>
    <s v="-"/>
    <s v="-"/>
    <n v="2350000"/>
    <s v="-"/>
    <s v="-"/>
    <s v="-"/>
    <n v="705000"/>
    <s v="-"/>
    <s v="-"/>
    <n v="0"/>
    <n v="0"/>
    <s v="-"/>
    <s v="-"/>
    <n v="947038.91"/>
    <n v="0"/>
    <s v="X"/>
    <s v="-"/>
    <s v="-"/>
    <s v="-"/>
    <s v="EL ID CABA 280.008, CONTINUA BAJO EL ID CABA 280.053. SE RECTIFICO LA DENOMINACION"/>
  </r>
  <r>
    <n v="3034"/>
    <x v="3"/>
    <s v="06. PLAN SANITARIO DE EMERGENCIA"/>
    <s v="-"/>
    <s v="OBRA"/>
    <s v="EFECTOR SALUD"/>
    <s v="NUEVO EFECTOR SALUD"/>
    <s v="-"/>
    <s v="UNIDAD SANITARIA MUNICIPALIDAD DE EZEIZA"/>
    <n v="1"/>
    <x v="18"/>
    <s v="-"/>
    <x v="27"/>
    <x v="58"/>
    <s v="-"/>
    <s v="-"/>
    <s v="-"/>
    <s v="-"/>
    <s v="-"/>
    <s v="-"/>
    <s v="-"/>
    <s v="-"/>
    <s v="-"/>
    <s v="-"/>
    <s v="-"/>
    <s v="-"/>
    <s v="1"/>
    <s v="-"/>
    <s v="MUNICIPALIDAD DE EZEIZA"/>
    <s v="EZEIZA"/>
    <s v="-"/>
    <s v="-"/>
    <d v="2011-12-02T00:00:00"/>
    <d v="2012-07-02T00:00:00"/>
    <n v="2350000"/>
    <s v="-"/>
    <s v="-"/>
    <n v="2350000"/>
    <s v="-"/>
    <s v="-"/>
    <s v="-"/>
    <n v="1527500"/>
    <s v="-"/>
    <s v="-"/>
    <n v="0"/>
    <n v="0"/>
    <s v="-"/>
    <s v="-"/>
    <s v="-"/>
    <s v="-"/>
    <s v="-"/>
    <s v="-"/>
    <s v="-"/>
    <s v="-"/>
    <s v="EL ID CABA 280.009, CONTINUA BAJO EL ID CABA 280.054. SE RECTIFICO LA DENOMINACION"/>
  </r>
  <r>
    <n v="3035"/>
    <x v="3"/>
    <s v="06. PLAN SANITARIO DE EMERGENCIA"/>
    <s v="-"/>
    <s v="OBRA"/>
    <s v="EFECTOR SALUD"/>
    <s v="NUEVO EFECTOR SALUD"/>
    <s v="-"/>
    <s v="UNIDADES SANITARIAS AMBIENTALES ACUMAR MUNICIPIO DE LANUS      "/>
    <n v="1"/>
    <x v="18"/>
    <s v="-"/>
    <x v="27"/>
    <x v="58"/>
    <s v="-"/>
    <s v="-"/>
    <s v="-"/>
    <s v="-"/>
    <s v="-"/>
    <s v="-"/>
    <s v="-"/>
    <s v="-"/>
    <s v="-"/>
    <s v="-"/>
    <s v="-"/>
    <s v="-"/>
    <s v="1"/>
    <s v="-"/>
    <s v="MUNICIPALIDAD DE LANUS"/>
    <s v="LANÚS"/>
    <s v="-"/>
    <s v="-"/>
    <d v="2011-12-02T00:00:00"/>
    <s v="31/09/2013"/>
    <n v="2350000"/>
    <s v="-"/>
    <s v="-"/>
    <n v="2350000"/>
    <s v="-"/>
    <s v="-"/>
    <s v="-"/>
    <n v="1526735.54"/>
    <n v="822088.36"/>
    <s v="-"/>
    <n v="0"/>
    <n v="0"/>
    <s v="-"/>
    <s v="-"/>
    <s v="-"/>
    <s v="-"/>
    <s v="-"/>
    <s v="-"/>
    <s v="-"/>
    <s v="-"/>
    <s v="SE RECTIFICO LA DENOMINACION"/>
  </r>
  <r>
    <n v="3036"/>
    <x v="3"/>
    <s v="06. PLAN SANITARIO DE EMERGENCIA"/>
    <s v="-"/>
    <s v="SERVICIO"/>
    <n v="0"/>
    <s v="-"/>
    <s v="-"/>
    <s v="CONVENIO ACUMAR-UNLAM PARA EL DESARROLLO DE LA ENDUPAT II"/>
    <n v="1"/>
    <x v="18"/>
    <s v="-"/>
    <x v="27"/>
    <x v="58"/>
    <s v="-"/>
    <s v="-"/>
    <s v="-"/>
    <s v="-"/>
    <s v="-"/>
    <s v="-"/>
    <s v="-"/>
    <s v="-"/>
    <s v="-"/>
    <s v="-"/>
    <s v="-"/>
    <s v="-"/>
    <s v="1"/>
    <s v="-"/>
    <s v="UNIVERSIDAD NACIONAL DE LA MATANZA"/>
    <s v="CUENCA MATANZA RIACHUELO"/>
    <s v="-"/>
    <s v="-"/>
    <d v="2011-11-11T00:00:00"/>
    <d v="2012-04-11T00:00:00"/>
    <n v="3016160.4"/>
    <s v="-"/>
    <s v="-"/>
    <n v="3016160.4"/>
    <s v="-"/>
    <s v="-"/>
    <n v="1809696.24"/>
    <n v="1206464.1599999999"/>
    <s v="-"/>
    <s v="-"/>
    <n v="0"/>
    <n v="0"/>
    <s v="-"/>
    <s v="-"/>
    <s v="-"/>
    <s v="-"/>
    <s v="-"/>
    <s v="-"/>
    <s v="-"/>
    <s v="-"/>
    <s v="-"/>
  </r>
  <r>
    <n v="3037"/>
    <x v="3"/>
    <s v="06. PLAN SANITARIO DE EMERGENCIA"/>
    <s v="-"/>
    <s v="OBRA"/>
    <s v="EFECTOR SALUD"/>
    <s v="NUEVO EFECTOR SALUD"/>
    <s v="-"/>
    <s v="AMPLIACION EDILICIA PARA UNID SANITARIAS LA MATANZA"/>
    <n v="1"/>
    <x v="18"/>
    <s v="-"/>
    <x v="27"/>
    <x v="58"/>
    <s v="-"/>
    <s v="-"/>
    <s v="-"/>
    <s v="-"/>
    <s v="-"/>
    <s v="-"/>
    <s v="-"/>
    <s v="-"/>
    <s v="-"/>
    <s v="-"/>
    <s v="-"/>
    <s v="-"/>
    <s v="1"/>
    <s v="-"/>
    <s v="MUNICIPALIDAD DE LA MATANZA"/>
    <s v="LA MATANZA"/>
    <s v="-"/>
    <s v="-"/>
    <d v="2011-12-02T00:00:00"/>
    <d v="2013-10-31T00:00:00"/>
    <n v="2977586.86"/>
    <s v="-"/>
    <s v="-"/>
    <n v="2977586.86"/>
    <s v="-"/>
    <s v="-"/>
    <s v="-"/>
    <n v="893276.06"/>
    <n v="440729.27"/>
    <s v="-"/>
    <n v="0"/>
    <n v="0"/>
    <s v="-"/>
    <s v="-"/>
    <s v="-"/>
    <s v="-"/>
    <s v="-"/>
    <s v="-"/>
    <s v="-"/>
    <s v="-"/>
    <s v="SE RECTIFICO LA DENOMINACION"/>
  </r>
  <r>
    <n v="3038"/>
    <x v="3"/>
    <s v="06. PLAN SANITARIO DE EMERGENCIA"/>
    <s v="-"/>
    <s v="OBRA"/>
    <s v="EFECTOR SALUD"/>
    <s v="NUEVO EFECTOR SALUD"/>
    <s v="-"/>
    <s v="CONVENIO ACUMAR– MUNICIPALIDAD DE MORÓN. UNIDAD SANITARIA AMBIENTAL               "/>
    <n v="1"/>
    <x v="18"/>
    <s v="-"/>
    <x v="27"/>
    <x v="58"/>
    <s v="-"/>
    <s v="-"/>
    <s v="-"/>
    <s v="-"/>
    <s v="-"/>
    <s v="-"/>
    <s v="-"/>
    <s v="-"/>
    <s v="-"/>
    <s v="-"/>
    <s v="-"/>
    <s v="-"/>
    <s v="1"/>
    <s v="-"/>
    <s v="MUNICIPALIDAD DE MORON"/>
    <s v="MORÓN"/>
    <s v="-"/>
    <s v="-"/>
    <d v="2011-12-02T00:00:00"/>
    <d v="2013-05-23T00:00:00"/>
    <n v="2407901.2200000002"/>
    <s v="-"/>
    <s v="-"/>
    <n v="2407901.2200000002"/>
    <s v="-"/>
    <s v="-"/>
    <n v="722370.37"/>
    <n v="842765.42"/>
    <s v="-"/>
    <n v="842765.43"/>
    <n v="0"/>
    <n v="0"/>
    <s v="-"/>
    <s v="-"/>
    <s v="-"/>
    <s v="-"/>
    <s v="-"/>
    <s v="-"/>
    <s v="-"/>
    <s v="-"/>
    <s v="SE RECTIFICO LA DENOMINACION"/>
  </r>
  <r>
    <n v="3039"/>
    <x v="3"/>
    <s v="06. PLAN SANITARIO DE EMERGENCIA"/>
    <s v="-"/>
    <s v="SERVICIO"/>
    <n v="0"/>
    <s v="-"/>
    <s v="-"/>
    <s v="CONVENIO ACUMAR COLEGIO DE NUTRICIONISTAS                 "/>
    <n v="1"/>
    <x v="18"/>
    <s v="-"/>
    <x v="27"/>
    <x v="58"/>
    <s v="-"/>
    <s v="-"/>
    <s v="-"/>
    <s v="-"/>
    <s v="-"/>
    <s v="-"/>
    <s v="-"/>
    <s v="-"/>
    <s v="-"/>
    <s v="-"/>
    <s v="-"/>
    <s v="-"/>
    <s v="1"/>
    <s v="-"/>
    <s v="COLEGIO DE NUTRICIONISTAS DE LA PCIA DE BS AS"/>
    <s v="CUENCA MATANZA RIACHUELO"/>
    <s v="-"/>
    <s v="-"/>
    <d v="2011-11-28T00:00:00"/>
    <d v="2015-01-19T00:00:00"/>
    <n v="2627405"/>
    <s v="-"/>
    <s v="-"/>
    <n v="2627405"/>
    <s v="-"/>
    <s v="-"/>
    <n v="170060"/>
    <n v="618509"/>
    <n v="1578587.8399999999"/>
    <s v="-"/>
    <n v="0"/>
    <n v="0"/>
    <s v="-"/>
    <s v="-"/>
    <s v="-"/>
    <s v="-"/>
    <s v="-"/>
    <s v="-"/>
    <s v="-"/>
    <s v="-"/>
    <s v="SE RECTIFICO LA DENOMINACION"/>
  </r>
  <r>
    <n v="3040"/>
    <x v="3"/>
    <s v="06. PLAN SANITARIO DE EMERGENCIA"/>
    <s v="-"/>
    <s v="OBRA"/>
    <s v="EFECTOR SALUD"/>
    <s v="NUEVO EFECTOR SALUD"/>
    <s v="-"/>
    <s v="UNIDAD SANIT. AMB. MUNICP. SAN VICENTE"/>
    <n v="1"/>
    <x v="18"/>
    <s v="-"/>
    <x v="27"/>
    <x v="58"/>
    <s v="-"/>
    <s v="-"/>
    <s v="-"/>
    <s v="-"/>
    <s v="-"/>
    <s v="-"/>
    <s v="-"/>
    <s v="-"/>
    <s v="-"/>
    <s v="-"/>
    <s v="-"/>
    <s v="-"/>
    <s v="1"/>
    <s v="-"/>
    <s v="MUNICIPALIDAD DE SAN VICENTE"/>
    <s v="SAN VICENTE"/>
    <s v="-"/>
    <s v="-"/>
    <d v="2011-12-02T00:00:00"/>
    <d v="2012-08-02T00:00:00"/>
    <n v="2350000"/>
    <s v="-"/>
    <s v="-"/>
    <n v="2350000"/>
    <s v="-"/>
    <s v="-"/>
    <s v="-"/>
    <n v="705000"/>
    <n v="1375688.75"/>
    <n v="269311"/>
    <n v="0"/>
    <n v="0"/>
    <s v="-"/>
    <s v="-"/>
    <s v="-"/>
    <s v="-"/>
    <s v="-"/>
    <s v="-"/>
    <s v="-"/>
    <s v="-"/>
    <s v="SE RECTIFICO LA DENOMINACION"/>
  </r>
  <r>
    <n v="3041"/>
    <x v="3"/>
    <s v="06. PLAN SANITARIO DE EMERGENCIA"/>
    <s v="-"/>
    <s v="OBRA"/>
    <s v="EFECTOR SALUD"/>
    <s v="NUEVO EFECTOR SALUD"/>
    <s v="-"/>
    <s v="UNIDAD SANIT. AMB. MUNICP. CABA"/>
    <n v="1"/>
    <x v="18"/>
    <s v="-"/>
    <x v="27"/>
    <x v="58"/>
    <s v="-"/>
    <s v="-"/>
    <s v="-"/>
    <s v="-"/>
    <s v="-"/>
    <s v="-"/>
    <s v="-"/>
    <s v="-"/>
    <s v="-"/>
    <s v="-"/>
    <s v="-"/>
    <s v="-"/>
    <s v="1"/>
    <s v="-"/>
    <s v="C.A.B.A."/>
    <s v="CAPITAL FEDERAL"/>
    <s v="-"/>
    <s v="-"/>
    <d v="2011-12-02T00:00:00"/>
    <d v="2012-08-02T00:00:00"/>
    <n v="2350000"/>
    <s v="-"/>
    <s v="-"/>
    <n v="2350000"/>
    <s v="-"/>
    <s v="-"/>
    <s v="-"/>
    <n v="705000"/>
    <s v="-"/>
    <n v="1645000"/>
    <n v="0"/>
    <n v="0"/>
    <s v="-"/>
    <s v="-"/>
    <s v="-"/>
    <s v="-"/>
    <s v="-"/>
    <s v="-"/>
    <s v="-"/>
    <s v="-"/>
    <s v="EL ID CABA 280.016, CONTINUA BAJO EL ID CABA 280.056. SE RECTIFICO LA DENOMINACION"/>
  </r>
  <r>
    <n v="3042"/>
    <x v="3"/>
    <s v="06. PLAN SANITARIO DE EMERGENCIA"/>
    <s v="-"/>
    <s v="OBRA"/>
    <s v="EFECTOR SALUD"/>
    <s v="NUEVO EFECTOR DE SALUD"/>
    <s v="UNIDADES SANITARIAS AMBIENTALES"/>
    <s v="UNIDAD SANIT. AMB. MUNICP. LAS HERAS"/>
    <n v="1"/>
    <x v="18"/>
    <s v="-"/>
    <x v="27"/>
    <x v="58"/>
    <s v="-"/>
    <s v="-"/>
    <s v="-"/>
    <s v="-"/>
    <s v="-"/>
    <n v="5"/>
    <n v="8"/>
    <n v="6"/>
    <s v="-"/>
    <s v="-"/>
    <s v="-"/>
    <s v="-"/>
    <s v="1"/>
    <s v="-"/>
    <s v="MUNICIPALIDAD DE LAS HERAS"/>
    <s v="GENERAL LAS HERAS"/>
    <s v="-"/>
    <s v="-"/>
    <d v="2011-12-02T00:00:00"/>
    <d v="2012-08-02T00:00:00"/>
    <n v="2350000"/>
    <n v="0"/>
    <n v="0"/>
    <n v="2350000"/>
    <n v="0"/>
    <n v="0"/>
    <n v="0"/>
    <n v="705000"/>
    <n v="0"/>
    <n v="0"/>
    <n v="875941.4"/>
    <n v="0"/>
    <n v="3418258.5300000003"/>
    <n v="3594452.35"/>
    <n v="0"/>
    <n v="0"/>
    <s v="X"/>
    <s v="-"/>
    <s v="-"/>
    <s v="-"/>
    <s v="PROYECTO 50"/>
  </r>
  <r>
    <n v="3043"/>
    <x v="3"/>
    <s v="06. PLAN SANITARIO DE EMERGENCIA"/>
    <s v="-"/>
    <s v="OBRA"/>
    <s v="EFECTOR SALUD"/>
    <s v="NUEVO EFECTOR SALUD"/>
    <s v="-"/>
    <s v="LABORATORIO TOXICOLOGICO"/>
    <n v="1"/>
    <x v="18"/>
    <s v="-"/>
    <x v="27"/>
    <x v="58"/>
    <s v="-"/>
    <s v="-"/>
    <s v="-"/>
    <s v="-"/>
    <s v="-"/>
    <s v="-"/>
    <s v="-"/>
    <s v="-"/>
    <s v="-"/>
    <s v="-"/>
    <s v="-"/>
    <s v="-"/>
    <s v="1"/>
    <s v="-"/>
    <s v="ACUMAR"/>
    <s v="CUENCA MATANZA RIACHUELO"/>
    <s v="-"/>
    <s v="-"/>
    <d v="2011-05-21T00:00:00"/>
    <d v="2013-05-21T00:00:00"/>
    <n v="894813.29999999993"/>
    <s v="-"/>
    <s v="-"/>
    <n v="894813.29999999993"/>
    <s v="-"/>
    <s v="-"/>
    <s v="-"/>
    <n v="240604.92"/>
    <s v="-"/>
    <s v="-"/>
    <n v="10984.42"/>
    <n v="0"/>
    <s v="-"/>
    <s v="-"/>
    <s v="-"/>
    <s v="-"/>
    <s v="-"/>
    <s v="-"/>
    <s v="-"/>
    <s v="-"/>
    <s v="SE RECTIFICO LA DENOMINACION"/>
  </r>
  <r>
    <n v="3045"/>
    <x v="3"/>
    <s v="06. PLAN SANITARIO DE EMERGENCIA"/>
    <s v="-"/>
    <s v="OBRA"/>
    <s v="EQUIPAMIENTO"/>
    <s v="EQUIPAMIENTO PARA EFECTOR DE SALUD"/>
    <s v="-"/>
    <s v="ADQUISICION DE KITS DE REACTIVOS PARA LEDCARE II"/>
    <n v="1"/>
    <x v="18"/>
    <s v="-"/>
    <x v="27"/>
    <x v="58"/>
    <s v="-"/>
    <s v="-"/>
    <s v="-"/>
    <s v="-"/>
    <s v="-"/>
    <s v="-"/>
    <s v="-"/>
    <s v="-"/>
    <s v="-"/>
    <s v="-"/>
    <s v="-"/>
    <s v="-"/>
    <s v="1"/>
    <s v="-"/>
    <s v="ACUMAR"/>
    <s v="CUENCA MATANZA RIACHUELO"/>
    <s v="-"/>
    <s v="-"/>
    <d v="2012-06-29T00:00:00"/>
    <d v="2013-04-12T00:00:00"/>
    <n v="853360"/>
    <s v="-"/>
    <s v="-"/>
    <n v="853360"/>
    <s v="-"/>
    <s v="-"/>
    <s v="-"/>
    <n v="128260"/>
    <n v="725100"/>
    <s v="-"/>
    <n v="0"/>
    <n v="0"/>
    <s v="-"/>
    <s v="-"/>
    <s v="-"/>
    <s v="-"/>
    <s v="-"/>
    <s v="-"/>
    <s v="-"/>
    <s v="-"/>
    <s v="EL ID CABA 280.019, CONTINUA BAJO EL ID CABA 280.059. SE RECTIFICO LA DENOMINACION"/>
  </r>
  <r>
    <n v="3046"/>
    <x v="3"/>
    <s v="06. PLAN SANITARIO DE EMERGENCIA"/>
    <s v="-"/>
    <s v="OBRA"/>
    <s v="EQUIPAMIENTO"/>
    <s v="EQUIPAMIENTO PARA EFECTOR DE SALUD"/>
    <s v="-"/>
    <s v="ADQUISICION DE CAJAS POR 200 UNIDADES DE MICROCUBETAS"/>
    <n v="1"/>
    <x v="18"/>
    <s v="-"/>
    <x v="27"/>
    <x v="58"/>
    <s v="-"/>
    <s v="-"/>
    <s v="-"/>
    <s v="-"/>
    <s v="-"/>
    <s v="-"/>
    <s v="-"/>
    <s v="-"/>
    <s v="-"/>
    <s v="-"/>
    <s v="-"/>
    <s v="-"/>
    <s v="1"/>
    <s v="-"/>
    <s v="ACUMAR"/>
    <s v="CUENCA MATANZA RIACHUELO"/>
    <s v="-"/>
    <s v="-"/>
    <d v="2012-07-25T00:00:00"/>
    <s v="-"/>
    <n v="26640"/>
    <s v="-"/>
    <s v="-"/>
    <n v="26640"/>
    <s v="-"/>
    <s v="-"/>
    <s v="-"/>
    <n v="26640"/>
    <s v="-"/>
    <s v="-"/>
    <n v="0"/>
    <n v="0"/>
    <s v="-"/>
    <s v="-"/>
    <s v="-"/>
    <s v="-"/>
    <s v="-"/>
    <s v="-"/>
    <s v="-"/>
    <s v="-"/>
    <s v="SE RECTIFICO LA DENOMINACION"/>
  </r>
  <r>
    <n v="3047"/>
    <x v="3"/>
    <s v="06. PLAN SANITARIO DE EMERGENCIA"/>
    <s v="-"/>
    <s v="SERVICIO"/>
    <n v="0"/>
    <s v="-"/>
    <s v="-"/>
    <s v="CONVENIO ACUMAR-UBA  DETERMINACIÓN DE VALORES DE REFERENCIA DE ARSENICOINORGANICO URINARIO               "/>
    <n v="1"/>
    <x v="18"/>
    <s v="-"/>
    <x v="27"/>
    <x v="58"/>
    <s v="-"/>
    <s v="-"/>
    <s v="-"/>
    <s v="-"/>
    <s v="-"/>
    <s v="-"/>
    <s v="-"/>
    <s v="-"/>
    <s v="-"/>
    <s v="-"/>
    <s v="-"/>
    <s v="-"/>
    <s v="1"/>
    <s v="-"/>
    <s v="UNIVERSIDAD DE BUENOS AIRES"/>
    <s v="CUENCA MATANZA RIACHUELO"/>
    <s v="-"/>
    <s v="-"/>
    <d v="2014-10-01T00:00:00"/>
    <s v="-"/>
    <n v="26400"/>
    <s v="-"/>
    <s v="-"/>
    <n v="26400"/>
    <s v="-"/>
    <s v="-"/>
    <s v="-"/>
    <n v="26400"/>
    <s v="-"/>
    <s v="-"/>
    <n v="0"/>
    <n v="0"/>
    <s v="-"/>
    <s v="-"/>
    <s v="-"/>
    <s v="-"/>
    <s v="-"/>
    <s v="-"/>
    <s v="-"/>
    <s v="-"/>
    <s v="SE RECTIFICO LA DENOMINACION"/>
  </r>
  <r>
    <n v="3050"/>
    <x v="0"/>
    <s v="06. PLAN SANITARIO DE EMERGENCIA"/>
    <s v="-"/>
    <s v="-"/>
    <s v="-"/>
    <s v="MEJORAMIENTOS DE VIVIENDA EXISTENTE"/>
    <s v="-"/>
    <s v="MEJORAMIENTO DE 4 VIVIENDAS"/>
    <n v="2"/>
    <x v="1"/>
    <n v="354"/>
    <x v="9"/>
    <x v="16"/>
    <s v="-"/>
    <s v="-"/>
    <n v="77"/>
    <s v="1100/05 - 1678/05"/>
    <n v="11"/>
    <n v="5"/>
    <n v="8"/>
    <n v="1"/>
    <s v="-"/>
    <n v="3"/>
    <n v="7"/>
    <n v="2"/>
    <s v="1"/>
    <s v="-"/>
    <s v="-"/>
    <s v="CABA"/>
    <s v="-"/>
    <s v="-"/>
    <s v="-"/>
    <s v="-"/>
    <s v="-"/>
    <s v="-"/>
    <s v="-"/>
    <s v="-"/>
    <n v="53720"/>
    <s v="-"/>
    <s v="-"/>
    <s v="-"/>
    <s v="-"/>
    <s v="-"/>
    <n v="0"/>
    <n v="0"/>
    <s v="-"/>
    <n v="0"/>
    <s v="-"/>
    <n v="0"/>
    <s v="-"/>
    <s v="-"/>
    <s v="-"/>
    <s v="-"/>
    <s v="-"/>
  </r>
  <r>
    <n v="3051"/>
    <x v="0"/>
    <s v="06. PLAN SANITARIO DE EMERGENCIA"/>
    <s v="-"/>
    <s v="-"/>
    <s v="-"/>
    <s v="MEJORAMIENTOS DE VIVIENDA EXISTENTE"/>
    <s v="-"/>
    <s v="MEJORAMIENTO DE 4 VIVIENDAS"/>
    <n v="2"/>
    <x v="1"/>
    <n v="354"/>
    <x v="9"/>
    <x v="16"/>
    <s v="-"/>
    <s v="-"/>
    <n v="77"/>
    <s v="1100/05 - 1678/05"/>
    <n v="11"/>
    <n v="5"/>
    <n v="8"/>
    <n v="1"/>
    <s v="-"/>
    <n v="3"/>
    <n v="7"/>
    <n v="2"/>
    <s v="1"/>
    <s v="-"/>
    <s v="-"/>
    <s v="CABA"/>
    <s v="-"/>
    <s v="-"/>
    <s v="-"/>
    <s v="-"/>
    <s v="-"/>
    <s v="-"/>
    <s v="-"/>
    <s v="-"/>
    <n v="53720"/>
    <s v="-"/>
    <s v="-"/>
    <s v="-"/>
    <s v="-"/>
    <s v="-"/>
    <n v="0"/>
    <n v="0"/>
    <s v="-"/>
    <n v="0"/>
    <s v="-"/>
    <n v="0"/>
    <s v="-"/>
    <s v="-"/>
    <s v="-"/>
    <s v="-"/>
    <s v="-"/>
  </r>
  <r>
    <n v="3052"/>
    <x v="0"/>
    <s v="06. PLAN SANITARIO DE EMERGENCIA"/>
    <s v="-"/>
    <s v="-"/>
    <s v="-"/>
    <s v="MEJORAMIENTOS DE VIVIENDA EXISTENTE"/>
    <s v="-"/>
    <s v="MEJORAMIENTO DE 7 VIVIENDAS"/>
    <n v="2"/>
    <x v="1"/>
    <n v="354"/>
    <x v="9"/>
    <x v="16"/>
    <s v="-"/>
    <s v="-"/>
    <n v="77"/>
    <s v="1100/05 - 1678/05"/>
    <n v="11"/>
    <n v="5"/>
    <n v="8"/>
    <n v="1"/>
    <s v="-"/>
    <n v="3"/>
    <n v="7"/>
    <n v="2"/>
    <s v="1"/>
    <s v="-"/>
    <s v="-"/>
    <s v="CABA"/>
    <s v="-"/>
    <s v="-"/>
    <s v="-"/>
    <s v="-"/>
    <s v="-"/>
    <s v="-"/>
    <s v="-"/>
    <s v="-"/>
    <n v="94010"/>
    <s v="-"/>
    <s v="-"/>
    <s v="-"/>
    <s v="-"/>
    <s v="-"/>
    <n v="0"/>
    <n v="0"/>
    <s v="-"/>
    <n v="0"/>
    <s v="-"/>
    <n v="0"/>
    <s v="-"/>
    <s v="-"/>
    <s v="-"/>
    <s v="-"/>
    <s v="-"/>
  </r>
  <r>
    <n v="3057"/>
    <x v="0"/>
    <s v="06. PLAN SANITARIO DE EMERGENCIA"/>
    <s v="-"/>
    <s v="-"/>
    <s v="-"/>
    <s v="MEJORAMIENTOS DE VIVIENDA EXISTENTE"/>
    <s v="-"/>
    <s v="MEJORAMIENTO DE 200 VIVIENDAS"/>
    <n v="2"/>
    <x v="1"/>
    <n v="354"/>
    <x v="9"/>
    <x v="14"/>
    <s v="-"/>
    <s v="-"/>
    <n v="77"/>
    <s v="413/09"/>
    <n v="11"/>
    <n v="5"/>
    <n v="8"/>
    <n v="6"/>
    <s v="-"/>
    <n v="3"/>
    <n v="7"/>
    <n v="6"/>
    <s v="1"/>
    <s v="-"/>
    <s v="-"/>
    <s v="MORÓN"/>
    <s v="-"/>
    <s v="-"/>
    <s v="-"/>
    <s v="-"/>
    <s v="-"/>
    <s v="-"/>
    <s v="-"/>
    <s v="-"/>
    <n v="717600"/>
    <s v="-"/>
    <s v="-"/>
    <s v="-"/>
    <s v="-"/>
    <s v="-"/>
    <n v="0"/>
    <n v="0"/>
    <s v="-"/>
    <n v="0"/>
    <s v="-"/>
    <n v="0"/>
    <s v="-"/>
    <s v="-"/>
    <s v="-"/>
    <s v="-"/>
    <s v="-"/>
  </r>
  <r>
    <n v="3058"/>
    <x v="0"/>
    <s v="06. PLAN SANITARIO DE EMERGENCIA"/>
    <s v="-"/>
    <s v="-"/>
    <s v="-"/>
    <s v="VIVIENDAS NUEVAS"/>
    <s v="-"/>
    <s v="4 VIVIENDAS"/>
    <n v="2"/>
    <x v="1"/>
    <n v="354"/>
    <x v="9"/>
    <x v="17"/>
    <s v="-"/>
    <s v="-"/>
    <n v="77"/>
    <s v="-"/>
    <n v="11"/>
    <n v="5"/>
    <n v="8"/>
    <n v="6"/>
    <s v="-"/>
    <n v="3"/>
    <n v="7"/>
    <n v="6"/>
    <s v="1"/>
    <s v="-"/>
    <s v="-"/>
    <s v="MARCOS PAZ"/>
    <s v="-"/>
    <s v="-"/>
    <s v="-"/>
    <s v="-"/>
    <s v="-"/>
    <s v="-"/>
    <s v="-"/>
    <s v="-"/>
    <s v="-"/>
    <s v="-"/>
    <n v="92600"/>
    <s v="-"/>
    <s v="-"/>
    <s v="-"/>
    <n v="0"/>
    <n v="0"/>
    <s v="-"/>
    <n v="0"/>
    <s v="-"/>
    <n v="0"/>
    <s v="-"/>
    <s v="-"/>
    <s v="-"/>
    <s v="-"/>
    <s v="-"/>
  </r>
  <r>
    <n v="3066"/>
    <x v="0"/>
    <s v="06. PLAN SANITARIO DE EMERGENCIA"/>
    <s v="-"/>
    <s v="-"/>
    <s v="-"/>
    <s v="INFRAESTRUCTURA DE SERVICIOS BÁSICOS"/>
    <s v="-"/>
    <s v="INFRAESTRUCTURA DE 138 VIVIENDAS EN PREDIO TELLIER - AVELLANEDA"/>
    <n v="2"/>
    <x v="1"/>
    <n v="354"/>
    <x v="9"/>
    <x v="15"/>
    <s v="-"/>
    <s v="-"/>
    <n v="77"/>
    <s v="378/2008"/>
    <n v="11"/>
    <n v="5"/>
    <n v="8"/>
    <n v="6"/>
    <s v="-"/>
    <n v="3"/>
    <n v="7"/>
    <n v="6"/>
    <s v="1"/>
    <s v="-"/>
    <s v="-"/>
    <s v="AVELLANEDA"/>
    <s v="-"/>
    <s v="-"/>
    <s v="-"/>
    <s v="-"/>
    <s v="-"/>
    <s v="-"/>
    <s v="-"/>
    <s v="-"/>
    <s v="-"/>
    <s v="-"/>
    <n v="178575.42"/>
    <s v="-"/>
    <s v="-"/>
    <s v="-"/>
    <n v="0"/>
    <n v="0"/>
    <s v="-"/>
    <n v="0"/>
    <s v="-"/>
    <n v="0"/>
    <s v="-"/>
    <s v="-"/>
    <s v="-"/>
    <s v="-"/>
    <s v="-"/>
  </r>
  <r>
    <n v="3067"/>
    <x v="0"/>
    <s v="06. PLAN SANITARIO DE EMERGENCIA"/>
    <s v="-"/>
    <s v="-"/>
    <s v="-"/>
    <s v="VIVIENDAS NUEVAS"/>
    <s v="-"/>
    <s v="Bº EX ACINDAR INF PARA 23 VIV-ETAPA III"/>
    <n v="2"/>
    <x v="1"/>
    <n v="354"/>
    <x v="9"/>
    <x v="15"/>
    <s v="-"/>
    <s v="-"/>
    <n v="77"/>
    <s v="378/2008"/>
    <n v="11"/>
    <n v="5"/>
    <n v="8"/>
    <n v="6"/>
    <s v="-"/>
    <n v="3"/>
    <n v="7"/>
    <n v="6"/>
    <s v="1"/>
    <s v="-"/>
    <s v="-"/>
    <s v="AVELLANEDA"/>
    <s v="-"/>
    <s v="-"/>
    <s v="-"/>
    <s v="-"/>
    <s v="-"/>
    <s v="-"/>
    <s v="-"/>
    <s v="-"/>
    <s v="-"/>
    <s v="-"/>
    <n v="28424.55"/>
    <s v="-"/>
    <s v="-"/>
    <s v="-"/>
    <n v="0"/>
    <n v="0"/>
    <s v="-"/>
    <n v="0"/>
    <s v="-"/>
    <n v="0"/>
    <s v="-"/>
    <s v="-"/>
    <s v="-"/>
    <s v="-"/>
    <s v="-"/>
  </r>
  <r>
    <n v="3070"/>
    <x v="0"/>
    <s v="06. PLAN SANITARIO DE EMERGENCIA"/>
    <s v="-"/>
    <s v="-"/>
    <s v="-"/>
    <s v="OBRAS VIALES ESTRATÉGICAS"/>
    <s v="-"/>
    <s v="R.N.Nº001 - ACCESO SUDESTE - TRAMO: SENTIDO CAPITAL: KM. 40,020 (AV. DARDO ROCHA - QUILMES)KM. 46,920 (CALLE MORSE - AVELLANEDA) SENTIDO BERNAL: KM. 40,020 (AV. DARDO ROCHA - QUILMES) KM. 46.920 (CALLE DEBENEDETTI - AVELLANEDA)"/>
    <n v="2"/>
    <x v="13"/>
    <n v="604"/>
    <x v="20"/>
    <x v="38"/>
    <n v="6"/>
    <s v="20"/>
    <s v="-"/>
    <s v="51"/>
    <n v="11"/>
    <n v="4"/>
    <n v="2"/>
    <n v="2"/>
    <s v="-"/>
    <n v="4"/>
    <n v="3"/>
    <n v="6"/>
    <s v="1"/>
    <s v="-"/>
    <s v="-"/>
    <s v="AVELLANEDA-QUILMES"/>
    <s v="-"/>
    <s v="-"/>
    <s v="-"/>
    <s v="-"/>
    <s v="-"/>
    <n v="0"/>
    <n v="0"/>
    <n v="0"/>
    <s v="-"/>
    <n v="8247427"/>
    <n v="20593120"/>
    <s v="-"/>
    <s v="-"/>
    <s v="-"/>
    <n v="0"/>
    <n v="0"/>
    <s v="-"/>
    <s v="-"/>
    <n v="0"/>
    <s v="-"/>
    <s v="-"/>
    <s v="-"/>
    <s v="-"/>
    <n v="0.10489999999999999"/>
    <s v="-"/>
  </r>
  <r>
    <n v="3071"/>
    <x v="0"/>
    <s v="06. PLAN SANITARIO DE EMERGENCIA"/>
    <s v="-"/>
    <s v="-"/>
    <s v="-"/>
    <s v="OBRAS VIALES ESTRATÉGICAS"/>
    <s v="-"/>
    <s v="-"/>
    <n v="2"/>
    <x v="13"/>
    <n v="604"/>
    <x v="20"/>
    <x v="39"/>
    <n v="3"/>
    <s v="-"/>
    <n v="77"/>
    <s v="-"/>
    <n v="11"/>
    <n v="5"/>
    <n v="8"/>
    <n v="6"/>
    <n v="9999"/>
    <n v="4"/>
    <n v="3"/>
    <n v="6"/>
    <s v="1"/>
    <s v="-"/>
    <s v="-"/>
    <s v="-"/>
    <s v="-"/>
    <s v="-"/>
    <s v="-"/>
    <s v="-"/>
    <s v="-"/>
    <n v="0"/>
    <n v="0"/>
    <n v="0"/>
    <s v="-"/>
    <s v="-"/>
    <n v="27195304"/>
    <s v="-"/>
    <s v="-"/>
    <s v="-"/>
    <n v="0"/>
    <n v="0"/>
    <s v="-"/>
    <s v="-"/>
    <n v="0"/>
    <s v="-"/>
    <s v="-"/>
    <s v="-"/>
    <s v="-"/>
    <n v="0.1593"/>
    <s v="-"/>
  </r>
  <r>
    <n v="3072"/>
    <x v="0"/>
    <s v="06. PLAN SANITARIO DE EMERGENCIA"/>
    <s v="-"/>
    <s v="-"/>
    <s v="-"/>
    <s v="OBRAS VIALES ESTRATÉGICAS"/>
    <s v="-"/>
    <s v="-"/>
    <n v="2"/>
    <x v="13"/>
    <n v="604"/>
    <x v="20"/>
    <x v="39"/>
    <n v="3"/>
    <s v="-"/>
    <n v="77"/>
    <s v="-"/>
    <n v="11"/>
    <n v="5"/>
    <n v="8"/>
    <n v="1"/>
    <n v="3001"/>
    <n v="4"/>
    <n v="3"/>
    <n v="6"/>
    <s v="1"/>
    <s v="-"/>
    <s v="-"/>
    <s v="-"/>
    <s v="-"/>
    <s v="-"/>
    <s v="-"/>
    <s v="-"/>
    <s v="-"/>
    <n v="0"/>
    <n v="0"/>
    <n v="0"/>
    <s v="-"/>
    <s v="-"/>
    <n v="912337"/>
    <s v="-"/>
    <s v="-"/>
    <s v="-"/>
    <n v="0"/>
    <n v="0"/>
    <s v="-"/>
    <s v="-"/>
    <n v="0"/>
    <s v="-"/>
    <s v="-"/>
    <s v="-"/>
    <s v="-"/>
    <n v="0.15939999999999999"/>
    <s v="-"/>
  </r>
  <r>
    <n v="3073"/>
    <x v="0"/>
    <s v="06. PLAN SANITARIO DE EMERGENCIA"/>
    <s v="-"/>
    <s v="-"/>
    <s v="-"/>
    <s v="OBRAS VIALES ESTRATÉGICAS"/>
    <s v="-"/>
    <s v="-"/>
    <n v="2"/>
    <x v="13"/>
    <n v="604"/>
    <x v="20"/>
    <x v="39"/>
    <n v="3"/>
    <s v="-"/>
    <n v="77"/>
    <s v="-"/>
    <n v="11"/>
    <n v="5"/>
    <n v="8"/>
    <n v="6"/>
    <n v="5449"/>
    <n v="4"/>
    <n v="3"/>
    <n v="6"/>
    <s v="1"/>
    <s v="-"/>
    <s v="-"/>
    <s v="-"/>
    <s v="-"/>
    <s v="-"/>
    <s v="-"/>
    <s v="-"/>
    <s v="-"/>
    <n v="0"/>
    <n v="0"/>
    <n v="0"/>
    <s v="-"/>
    <s v="-"/>
    <n v="704157"/>
    <s v="-"/>
    <s v="-"/>
    <s v="-"/>
    <n v="0"/>
    <n v="0"/>
    <s v="-"/>
    <s v="-"/>
    <n v="0"/>
    <s v="-"/>
    <s v="-"/>
    <s v="-"/>
    <s v="-"/>
    <n v="0.1595"/>
    <s v="-"/>
  </r>
  <r>
    <n v="3074"/>
    <x v="0"/>
    <s v="06. PLAN SANITARIO DE EMERGENCIA"/>
    <s v="-"/>
    <s v="-"/>
    <s v="-"/>
    <s v="OBRAS VIALES ESTRATÉGICAS"/>
    <s v="-"/>
    <s v="-"/>
    <n v="2"/>
    <x v="13"/>
    <n v="604"/>
    <x v="20"/>
    <x v="39"/>
    <n v="3"/>
    <s v="-"/>
    <n v="77"/>
    <s v="-"/>
    <n v="11"/>
    <n v="5"/>
    <n v="8"/>
    <n v="6"/>
    <n v="9999"/>
    <n v="4"/>
    <n v="3"/>
    <n v="6"/>
    <s v="1"/>
    <s v="-"/>
    <s v="-"/>
    <s v="-"/>
    <s v="-"/>
    <s v="-"/>
    <s v="-"/>
    <s v="-"/>
    <s v="-"/>
    <n v="0"/>
    <n v="0"/>
    <n v="0"/>
    <n v="311192187.82999998"/>
    <n v="53351970.799999997"/>
    <n v="31255987"/>
    <s v="-"/>
    <s v="-"/>
    <s v="-"/>
    <n v="0"/>
    <n v="0"/>
    <s v="-"/>
    <s v="-"/>
    <n v="0"/>
    <s v="-"/>
    <s v="-"/>
    <s v="-"/>
    <s v="-"/>
    <s v="-"/>
    <s v="-"/>
  </r>
  <r>
    <n v="3075"/>
    <x v="0"/>
    <s v="06. PLAN SANITARIO DE EMERGENCIA"/>
    <s v="-"/>
    <s v="-"/>
    <s v="-"/>
    <s v="OBRAS VIALES ESTRATÉGICAS"/>
    <s v="-"/>
    <s v="-"/>
    <n v="2"/>
    <x v="13"/>
    <n v="604"/>
    <x v="20"/>
    <x v="39"/>
    <n v="4"/>
    <s v="61"/>
    <s v="-"/>
    <s v="51"/>
    <n v="11"/>
    <n v="4"/>
    <n v="2"/>
    <n v="2"/>
    <s v="-"/>
    <n v="4"/>
    <n v="3"/>
    <n v="6"/>
    <s v="1"/>
    <s v="-"/>
    <s v="-"/>
    <s v="-"/>
    <s v="-"/>
    <s v="-"/>
    <s v="-"/>
    <s v="-"/>
    <s v="-"/>
    <n v="0"/>
    <n v="0"/>
    <n v="0"/>
    <s v="-"/>
    <s v="-"/>
    <n v="315328"/>
    <s v="-"/>
    <s v="-"/>
    <s v="-"/>
    <n v="0"/>
    <n v="0"/>
    <s v="-"/>
    <s v="-"/>
    <n v="0"/>
    <s v="-"/>
    <s v="-"/>
    <s v="-"/>
    <s v="-"/>
    <n v="0.15959999999999999"/>
    <s v="-"/>
  </r>
  <r>
    <n v="3078"/>
    <x v="0"/>
    <s v="06. PLAN SANITARIO DE EMERGENCIA"/>
    <s v="-"/>
    <s v="-"/>
    <s v="-"/>
    <s v="OBRAS VIALES ESTRATÉGICAS"/>
    <s v="-"/>
    <s v="RN. 0003 &lt;KM. 22,421 - KM. 28,142&gt;"/>
    <n v="2"/>
    <x v="13"/>
    <n v="604"/>
    <x v="20"/>
    <x v="39"/>
    <n v="12"/>
    <s v="45"/>
    <s v="-"/>
    <s v="51"/>
    <n v="11"/>
    <n v="4"/>
    <n v="2"/>
    <n v="2"/>
    <s v="-"/>
    <n v="4"/>
    <n v="3"/>
    <n v="97"/>
    <s v="1"/>
    <s v="-"/>
    <s v="-"/>
    <s v="-"/>
    <s v="-"/>
    <s v="-"/>
    <s v="-"/>
    <s v="-"/>
    <s v="-"/>
    <n v="0"/>
    <n v="0"/>
    <n v="0"/>
    <n v="61168833"/>
    <n v="41349129"/>
    <n v="65710438"/>
    <s v="-"/>
    <s v="-"/>
    <s v="-"/>
    <n v="0"/>
    <n v="0"/>
    <s v="-"/>
    <s v="-"/>
    <n v="0"/>
    <s v="-"/>
    <s v="-"/>
    <s v="-"/>
    <s v="-"/>
    <s v="-"/>
    <s v="-"/>
  </r>
  <r>
    <n v="3079"/>
    <x v="0"/>
    <s v="06. PLAN SANITARIO DE EMERGENCIA"/>
    <s v="-"/>
    <s v="-"/>
    <s v="-"/>
    <s v="OBRAS VIALES ESTRATÉGICAS"/>
    <s v="-"/>
    <s v="RN. 0003 &lt;AV. GRL. PAZ - CAÑUELAS R.N.205&gt;&lt;KM  43.,110 - KM 61,383&gt;"/>
    <n v="2"/>
    <x v="13"/>
    <n v="604"/>
    <x v="20"/>
    <x v="39"/>
    <n v="12"/>
    <s v="79"/>
    <s v="-"/>
    <s v="51"/>
    <n v="11"/>
    <n v="4"/>
    <n v="2"/>
    <n v="2"/>
    <s v="-"/>
    <n v="4"/>
    <n v="3"/>
    <n v="6"/>
    <s v="1"/>
    <s v="-"/>
    <s v="-"/>
    <s v="LA MATANZA-CAÑUELAS"/>
    <s v="-"/>
    <s v="-"/>
    <s v="-"/>
    <s v="-"/>
    <s v="-"/>
    <n v="0"/>
    <n v="0"/>
    <n v="0"/>
    <n v="141920768"/>
    <n v="83673474"/>
    <n v="69836059"/>
    <s v="-"/>
    <s v="-"/>
    <s v="-"/>
    <n v="0"/>
    <n v="0"/>
    <s v="-"/>
    <s v="-"/>
    <n v="0"/>
    <s v="-"/>
    <s v="-"/>
    <s v="-"/>
    <s v="-"/>
    <s v="-"/>
    <s v="-"/>
  </r>
  <r>
    <n v="3080"/>
    <x v="0"/>
    <s v="06. PLAN SANITARIO DE EMERGENCIA"/>
    <s v="-"/>
    <s v="-"/>
    <s v="-"/>
    <s v="OBRAS VIALES ESTRATÉGICAS"/>
    <s v="-"/>
    <s v="-"/>
    <n v="2"/>
    <x v="13"/>
    <n v="604"/>
    <x v="20"/>
    <x v="39"/>
    <n v="13"/>
    <s v="58"/>
    <s v="-"/>
    <s v="51"/>
    <n v="11"/>
    <n v="4"/>
    <n v="2"/>
    <n v="2"/>
    <s v="-"/>
    <n v="4"/>
    <n v="3"/>
    <n v="6"/>
    <s v="1"/>
    <s v="-"/>
    <s v="-"/>
    <s v="-"/>
    <s v="-"/>
    <s v="-"/>
    <s v="-"/>
    <s v="-"/>
    <s v="-"/>
    <n v="0"/>
    <n v="0"/>
    <n v="0"/>
    <s v="-"/>
    <s v="-"/>
    <n v="20843720"/>
    <s v="-"/>
    <s v="-"/>
    <s v="-"/>
    <n v="0"/>
    <n v="0"/>
    <s v="-"/>
    <s v="-"/>
    <n v="0"/>
    <s v="-"/>
    <s v="-"/>
    <s v="-"/>
    <s v="-"/>
    <n v="0.1598"/>
    <s v="-"/>
  </r>
  <r>
    <n v="3082"/>
    <x v="0"/>
    <s v="06. PLAN SANITARIO DE EMERGENCIA"/>
    <s v="-"/>
    <s v="-"/>
    <s v="-"/>
    <s v="OBRAS VIALES ESTRATÉGICAS"/>
    <s v="-"/>
    <s v="CAMINO DEL BUEN AYRE"/>
    <n v="2"/>
    <x v="13"/>
    <n v="604"/>
    <x v="20"/>
    <x v="39"/>
    <n v="14"/>
    <s v="2"/>
    <s v="-"/>
    <s v="51"/>
    <n v="11"/>
    <n v="4"/>
    <n v="1"/>
    <n v="1"/>
    <s v="-"/>
    <n v="4"/>
    <n v="3"/>
    <n v="6"/>
    <s v="1"/>
    <s v="-"/>
    <s v="-"/>
    <s v="-"/>
    <s v="-"/>
    <s v="-"/>
    <s v="-"/>
    <s v="-"/>
    <s v="-"/>
    <n v="0"/>
    <n v="0"/>
    <n v="0"/>
    <s v="-"/>
    <s v="-"/>
    <n v="1845951"/>
    <s v="-"/>
    <s v="-"/>
    <s v="-"/>
    <n v="0"/>
    <n v="0"/>
    <s v="-"/>
    <s v="-"/>
    <n v="0"/>
    <s v="-"/>
    <s v="-"/>
    <s v="-"/>
    <s v="-"/>
    <n v="0.15989999999999999"/>
    <s v="-"/>
  </r>
  <r>
    <n v="3084"/>
    <x v="0"/>
    <s v="06. PLAN SANITARIO DE EMERGENCIA"/>
    <s v="-"/>
    <s v="-"/>
    <s v="-"/>
    <s v="OBRAS VIALES ESTRATÉGICAS"/>
    <s v="-"/>
    <s v="CAMINO DEL BUEN AYRE"/>
    <n v="2"/>
    <x v="13"/>
    <n v="604"/>
    <x v="20"/>
    <x v="39"/>
    <n v="14"/>
    <s v="2"/>
    <s v="-"/>
    <s v="54"/>
    <n v="11"/>
    <n v="4"/>
    <n v="2"/>
    <n v="2"/>
    <s v="-"/>
    <n v="4"/>
    <n v="3"/>
    <n v="6"/>
    <s v="1"/>
    <s v="-"/>
    <s v="-"/>
    <s v="-"/>
    <s v="-"/>
    <s v="-"/>
    <s v="-"/>
    <s v="-"/>
    <s v="-"/>
    <n v="0"/>
    <n v="0"/>
    <n v="0"/>
    <s v="-"/>
    <s v="-"/>
    <n v="8144950"/>
    <s v="-"/>
    <s v="-"/>
    <s v="-"/>
    <n v="0"/>
    <n v="0"/>
    <s v="-"/>
    <s v="-"/>
    <n v="0"/>
    <s v="-"/>
    <s v="-"/>
    <s v="-"/>
    <s v="-"/>
    <n v="0.16"/>
    <s v="-"/>
  </r>
  <r>
    <n v="3090"/>
    <x v="0"/>
    <s v="06. PLAN SANITARIO DE EMERGENCIA"/>
    <s v="-"/>
    <s v="-"/>
    <s v="-"/>
    <s v="OBRAS VIALES ESTRATÉGICAS"/>
    <s v="-"/>
    <s v="OBRAS DETALLADAS EN OBS"/>
    <n v="2"/>
    <x v="13"/>
    <n v="604"/>
    <x v="20"/>
    <x v="42"/>
    <s v="-"/>
    <s v="-"/>
    <n v="77"/>
    <s v="-"/>
    <n v="11"/>
    <n v="4"/>
    <n v="2"/>
    <n v="2"/>
    <s v="-"/>
    <n v="4"/>
    <n v="3"/>
    <n v="6"/>
    <s v="1"/>
    <s v="-"/>
    <s v="-"/>
    <s v="-"/>
    <s v="-"/>
    <s v="-"/>
    <s v="-"/>
    <s v="-"/>
    <s v="-"/>
    <n v="0"/>
    <n v="0"/>
    <n v="0"/>
    <n v="73321707"/>
    <n v="2473587"/>
    <s v="-"/>
    <s v="-"/>
    <s v="-"/>
    <s v="-"/>
    <n v="0"/>
    <n v="0"/>
    <s v="-"/>
    <s v="-"/>
    <n v="0"/>
    <s v="-"/>
    <s v="-"/>
    <s v="-"/>
    <s v="-"/>
    <s v="-"/>
    <s v="-"/>
  </r>
  <r>
    <n v="3091"/>
    <x v="0"/>
    <s v="06. PLAN SANITARIO DE EMERGENCIA"/>
    <s v="-"/>
    <s v="-"/>
    <s v="-"/>
    <s v="OBRAS VIALES ESTRATÉGICAS"/>
    <s v="-"/>
    <s v="LA PLATA, KM. 14 VINCULACION SENTIDO LA PLATA: RAMAS DE INGRESO ASCENDENTE Y EGRESO DESCENDENTE."/>
    <n v="2"/>
    <x v="13"/>
    <n v="604"/>
    <x v="20"/>
    <x v="43"/>
    <s v="-"/>
    <s v="29"/>
    <s v="-"/>
    <s v="51"/>
    <n v="11"/>
    <n v="4"/>
    <n v="2"/>
    <n v="2"/>
    <s v="-"/>
    <n v="4"/>
    <n v="3"/>
    <n v="6"/>
    <s v="1"/>
    <s v="-"/>
    <s v="-"/>
    <s v="-"/>
    <s v="-"/>
    <s v="-"/>
    <s v="-"/>
    <s v="-"/>
    <s v="-"/>
    <n v="0"/>
    <n v="0"/>
    <n v="0"/>
    <n v="6922864"/>
    <n v="7031527"/>
    <n v="33267073"/>
    <s v="-"/>
    <s v="-"/>
    <s v="-"/>
    <n v="0"/>
    <n v="0"/>
    <s v="-"/>
    <s v="-"/>
    <n v="0"/>
    <s v="-"/>
    <s v="-"/>
    <s v="-"/>
    <s v="-"/>
    <s v="-"/>
    <s v="-"/>
  </r>
  <r>
    <n v="3107"/>
    <x v="2"/>
    <s v="06. PLAN SANITARIO DE EMERGENCIA"/>
    <s v="-"/>
    <s v="-"/>
    <s v="-"/>
    <s v="GENERACIÓN DE ESPACIOS VERDES"/>
    <s v="-"/>
    <s v="REALIZACIÓN DE PLAYA"/>
    <n v="2"/>
    <x v="14"/>
    <s v="-"/>
    <x v="21"/>
    <x v="44"/>
    <s v="-"/>
    <s v="0. CD 50/11"/>
    <s v="-"/>
    <s v="-"/>
    <s v="-"/>
    <s v="-"/>
    <s v="-"/>
    <s v="-"/>
    <s v="-"/>
    <s v="-"/>
    <s v="-"/>
    <s v="-"/>
    <s v="1"/>
    <s v="INFRAESTRUCTURA"/>
    <s v=" CORPORACIÓN DE BS. AS. SUR S.E."/>
    <s v="CABA"/>
    <s v="8"/>
    <s v="AV. 27 DE FEBRERO Y AV. ESCALADA - SECTOR C DEL PARQUE ROCA"/>
    <d v="2011-12-15T00:00:00"/>
    <d v="2012-03-08T00:00:00"/>
    <n v="357186"/>
    <n v="0"/>
    <n v="0"/>
    <n v="357186.19"/>
    <s v="-"/>
    <s v="-"/>
    <n v="214311.71"/>
    <n v="142874.48000000001"/>
    <s v="-"/>
    <s v="-"/>
    <n v="0"/>
    <n v="0"/>
    <s v="-"/>
    <s v="-"/>
    <s v="-"/>
    <s v="-"/>
    <s v="-"/>
    <s v="-"/>
    <s v="-"/>
    <s v="-"/>
    <s v="-"/>
  </r>
  <r>
    <n v="3109"/>
    <x v="2"/>
    <s v="06. PLAN SANITARIO DE EMERGENCIA"/>
    <s v="-"/>
    <s v="-"/>
    <s v="-"/>
    <s v="CAMPAÑA DE EDUCACIÓN AMBIENTAL"/>
    <s v="-"/>
    <s v="EL PROGRAMA BUSCA CREAR CONCIENCIA SOBRE EL IMPACTO AMBIENTAL Y LA FORMA DE CUIDAR EL AMBIENTE, EMPEZANDO DESDE LOS MAS CHICOS"/>
    <n v="2"/>
    <x v="15"/>
    <s v="-"/>
    <x v="22"/>
    <x v="46"/>
    <s v="0. ACTIVIDADES COMUNES A LOS PROG. 91,92,93, 94,95 Y 96"/>
    <s v="0. ACTIVIDADES COMUNES A LOS PROG. 91,92,93, 94,95 Y 96"/>
    <s v="10. EDUCACION, FORMACION E INFORMACION AMBIENTAL"/>
    <s v="0. EDUCACION, FORMACION E INFORMACION AMBIENTAL"/>
    <n v="11"/>
    <s v="1;2;3;4. "/>
    <n v="1"/>
    <n v="1"/>
    <n v="0"/>
    <n v="4"/>
    <n v="4"/>
    <s v="1"/>
    <s v="1"/>
    <s v="EDUCACION Y FORMACION"/>
    <s v="8933. AGENCIA AMBIENTAL"/>
    <s v="CABA"/>
    <s v="4, 7, 8 Y 9"/>
    <s v="COMUNA 4, 7, 8 Y 9"/>
    <s v="-"/>
    <s v="-"/>
    <s v="-"/>
    <s v="-"/>
    <s v="-"/>
    <s v="-"/>
    <n v="1286000"/>
    <n v="1353162.09"/>
    <n v="1447538.47"/>
    <n v="114479"/>
    <s v="-"/>
    <s v="-"/>
    <n v="0"/>
    <n v="0"/>
    <s v="-"/>
    <s v="-"/>
    <s v="-"/>
    <s v="-"/>
    <s v="-"/>
    <s v="-"/>
    <s v="-"/>
    <s v="-"/>
    <s v="-"/>
  </r>
  <r>
    <n v="3110"/>
    <x v="2"/>
    <s v="06. PLAN SANITARIO DE EMERGENCIA"/>
    <s v="-"/>
    <s v="-"/>
    <s v="-"/>
    <s v="RED VIAL"/>
    <s v="-"/>
    <s v="GESTIÓN AMBIENTAL BORDE COSTERO"/>
    <n v="2"/>
    <x v="15"/>
    <s v="-"/>
    <x v="22"/>
    <x v="45"/>
    <s v="0. ESTRATEGIAS AMBIENTALES"/>
    <s v="0. ESTRATEGIAS AMBIENTALES"/>
    <s v="11. GESTIÓN AMBIENTAL BORDE COSTERO"/>
    <s v="0. GESTIÓN AMBIENTAL BORDE COSTERO"/>
    <n v="11"/>
    <s v="2;3;4. "/>
    <s v="-"/>
    <s v="-"/>
    <n v="0"/>
    <n v="4"/>
    <n v="4"/>
    <s v="-"/>
    <s v="1"/>
    <s v="ESTRATEGIAS AMBIENTALES"/>
    <s v="8933. AGENCIA AMBIENTAL"/>
    <s v="CABA"/>
    <s v="-"/>
    <s v="-"/>
    <s v="-"/>
    <s v="-"/>
    <s v="-"/>
    <s v="-"/>
    <s v="-"/>
    <s v="-"/>
    <s v="-"/>
    <n v="276256.25"/>
    <n v="156000"/>
    <n v="718832"/>
    <s v="-"/>
    <s v="-"/>
    <n v="0"/>
    <n v="0"/>
    <s v="-"/>
    <s v="-"/>
    <s v="-"/>
    <s v="-"/>
    <s v="-"/>
    <s v="-"/>
    <s v="-"/>
    <s v="-"/>
    <s v="-"/>
  </r>
  <r>
    <n v="3111"/>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0. ESTRATEGIAS AMBIENTALES"/>
    <s v="15. PLAN DE ACCION CAMBIO CLIMATICO"/>
    <s v="0. PLAN DE ACCION CAMBIO CLIMATICO"/>
    <n v="11"/>
    <s v="2;3;4.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4, 7, 8 Y 9"/>
    <s v="COMUNA 4, 7, 8 Y 9"/>
    <s v="-"/>
    <s v="-"/>
    <s v="-"/>
    <s v="-"/>
    <s v="-"/>
    <s v="-"/>
    <s v="-"/>
    <n v="55872"/>
    <n v="2100"/>
    <n v="257435"/>
    <s v="-"/>
    <s v="-"/>
    <n v="0"/>
    <n v="0"/>
    <s v="-"/>
    <s v="-"/>
    <s v="-"/>
    <s v="-"/>
    <s v="-"/>
    <s v="-"/>
    <s v="-"/>
    <s v="-"/>
    <s v="-"/>
  </r>
  <r>
    <n v="3113"/>
    <x v="2"/>
    <s v="06. PLAN SANITARIO DE EMERGENCIA"/>
    <s v="-"/>
    <s v="-"/>
    <s v="-"/>
    <s v="ACCIONES EN ÁREAS DE ESPECIAL MANEJO"/>
    <s v="-"/>
    <s v="IMPUTACIÓN DE RECURSOS HUMANOS INTENSIVA A LA COMUNA N° 8"/>
    <n v="2"/>
    <x v="15"/>
    <s v="-"/>
    <x v="22"/>
    <x v="45"/>
    <s v="0. ESTRATEGIAS AMBIENTALES"/>
    <s v="0. ESTRATEGIAS AMBIENTALES"/>
    <s v="18. SANIDAD Y PROTECCIÓN ANIMAL"/>
    <s v="0. SANIDAD Y PROTECCIÓN ANIMAL"/>
    <n v="11"/>
    <s v="2;3;4;5. "/>
    <s v="-"/>
    <s v="-"/>
    <n v="0"/>
    <n v="4"/>
    <n v="4"/>
    <s v="-"/>
    <s v="1"/>
    <s v="ESTRATEGIAS AMBIENTALES"/>
    <s v="8933. AGENCIA AMBIENTAL"/>
    <s v="CABA"/>
    <s v="4, 7, 8 Y 9"/>
    <s v="COMUNA 4, 7, 8 Y 9"/>
    <s v="-"/>
    <s v="-"/>
    <s v="-"/>
    <s v="-"/>
    <s v="-"/>
    <s v="-"/>
    <s v="-"/>
    <s v="-"/>
    <s v="-"/>
    <n v="1335790"/>
    <s v="-"/>
    <s v="-"/>
    <n v="0"/>
    <n v="0"/>
    <s v="-"/>
    <s v="-"/>
    <s v="-"/>
    <s v="-"/>
    <s v="-"/>
    <s v="-"/>
    <s v="-"/>
    <s v="-"/>
    <s v="-"/>
  </r>
  <r>
    <n v="3114"/>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1, 2, 10, 11. CONDUCCION, ADMINISTRACION Y SERVICIOS GENERALES, REGISTROS AMBIENTALES, EVALUACION IMPACTO AMBIENTAL"/>
    <s v="0. CONDUCCION, ADMINISTRACION Y SERVICIOS GENERALES, REGISTROS AMBIENTALES, EVALUACION IMPACTO AMBIENTAL"/>
    <n v="11"/>
    <s v="1;2;3;4."/>
    <s v="-"/>
    <s v="-"/>
    <n v="0"/>
    <n v="4"/>
    <n v="4"/>
    <s v="4, 7, 8 Y 9"/>
    <s v="1"/>
    <s v="PREVENCIÓN AMBIENTAL EVALUCIÓN TÉCNICA Y CERTIFICADOS AMBIENTALES "/>
    <s v="8933. AGENCIA AMBIENTAL"/>
    <s v="CABA"/>
    <s v="4, 7, 8 Y 9"/>
    <s v="COMUNA 4, 7, 8 Y 9"/>
    <s v="-"/>
    <s v="-"/>
    <s v="-"/>
    <s v="-"/>
    <s v="-"/>
    <s v="-"/>
    <n v="1311137"/>
    <n v="3432939.22"/>
    <n v="6125967.0700000003"/>
    <n v="7306"/>
    <s v="-"/>
    <s v="-"/>
    <n v="0"/>
    <n v="0"/>
    <s v="-"/>
    <s v="-"/>
    <s v="-"/>
    <s v="-"/>
    <s v="-"/>
    <s v="-"/>
    <s v="-"/>
    <s v="-"/>
    <s v="-"/>
  </r>
  <r>
    <n v="3115"/>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0. ESTRATEGIAS AMBIENTALES"/>
    <s v="19. BUENOS AIRES PRODUCE MAS LIMPIO"/>
    <s v="0. BUENOS AIRES PRODUCE MAS LIMPIO (P+L)"/>
    <n v="11"/>
    <s v="2;3;4;5.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n v="338748"/>
    <n v="302382"/>
    <n v="29266.400000000001"/>
    <n v="122666"/>
    <s v="-"/>
    <s v="-"/>
    <n v="0"/>
    <n v="0"/>
    <s v="-"/>
    <s v="-"/>
    <s v="-"/>
    <s v="-"/>
    <s v="-"/>
    <s v="-"/>
    <s v="-"/>
    <s v="-"/>
    <s v="-"/>
  </r>
  <r>
    <n v="3116"/>
    <x v="2"/>
    <s v="06. PLAN SANITARIO DE EMERGENCIA"/>
    <s v="-"/>
    <s v="-"/>
    <s v="-"/>
    <s v="MONITOREO CALIDAD DE AIRE"/>
    <s v="-"/>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n v="2"/>
    <x v="15"/>
    <s v="-"/>
    <x v="23"/>
    <x v="47"/>
    <s v="0. CONTROL AMBIENTAL "/>
    <s v="0. CONTROL AMBIENTAL "/>
    <s v="10. RED DE MONITOREO DE AIRE Y RUIDO"/>
    <s v="0. RED DE MONITOREO DE AIRE Y RUIDO"/>
    <n v="11"/>
    <n v="3"/>
    <s v="-"/>
    <s v="-"/>
    <n v="0"/>
    <n v="4"/>
    <n v="4"/>
    <s v="-"/>
    <s v="1"/>
    <s v="ESTRATEGIAS AMBIENTALES"/>
    <s v="8933. AGENCIA AMBIENTAL"/>
    <s v="CABA"/>
    <s v="4, 7, 8 Y 9"/>
    <s v="COMUNA 4, 7, 8 Y 9"/>
    <s v="-"/>
    <s v="-"/>
    <s v="-"/>
    <s v="-"/>
    <s v="-"/>
    <s v="-"/>
    <s v="-"/>
    <s v="-"/>
    <s v="-"/>
    <n v="862113"/>
    <s v="-"/>
    <s v="-"/>
    <n v="0"/>
    <n v="0"/>
    <s v="-"/>
    <s v="-"/>
    <s v="-"/>
    <s v="-"/>
    <s v="-"/>
    <s v="-"/>
    <s v="-"/>
    <s v="-"/>
    <s v="-"/>
  </r>
  <r>
    <n v="3117"/>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1, 2, 9, 11, 12. CONDUCCION, ADMINISTRACION Y SERVICIOS GENERALES, UNIDAD DE AUDITORIA INTERNA, UNIDAD FUNCIONAMIENTO OPERATIVA, CENTRO DE FORMACION E INFORMACION AMBIENTAL"/>
    <s v="0. CONDUCCION, ADMINISTRACION Y SERVICIOS GENERALES, UNIDAD DE AUDITORIA INTERNA, UNIDAD FUNCIONAMIENTO OPERATIVA, CENTRO DE FORMACION E INFORMACION AMBIENTAL"/>
    <n v="11"/>
    <s v="1;2;3;4.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4, 7, 8 Y 9"/>
    <s v="COMUNA 4, 7, 8 Y 9"/>
    <s v="-"/>
    <s v="-"/>
    <s v="-"/>
    <s v="-"/>
    <s v="-"/>
    <s v="-"/>
    <s v="-"/>
    <n v="12956337.25"/>
    <n v="28018713.41"/>
    <n v="1565558"/>
    <s v="-"/>
    <s v="-"/>
    <n v="0"/>
    <n v="0"/>
    <s v="-"/>
    <s v="-"/>
    <s v="-"/>
    <s v="-"/>
    <s v="-"/>
    <s v="-"/>
    <s v="-"/>
    <s v="-"/>
    <s v="-"/>
  </r>
  <r>
    <n v="3122"/>
    <x v="2"/>
    <s v="06. PLAN SANITARIO DE EMERGENCIA"/>
    <s v="-"/>
    <s v="-"/>
    <s v="-"/>
    <s v="CAMPAÑA DE EDUCACIÓN AMBIENTAL"/>
    <s v="-"/>
    <s v="CAMPAÑAS DE PREVENCIÓN Y MITIGACIÓN DE RIESGO. CAPACITACIONES Y DISTRIBUCIÓN DE FOLLETERÍA CON PERSONAL PROPIO"/>
    <n v="2"/>
    <x v="19"/>
    <s v="-"/>
    <x v="28"/>
    <x v="61"/>
    <s v="0. COORDINACION, PLANIFICACION Y CONTROL DE LA OPERACIONES DESTINADAS A LA PROTECCION DE LA POBLACION ANTES SITUACIONES DE EMERGENCIA"/>
    <s v="0. COORDINACION, PLANIFICACION Y CONTROL DE LA OPERACIONES DESTINADAS A LA PROTECCION DE LA POBLACION ANTES SITUACIONES DE EMERGENCIA"/>
    <s v="4. CAPACITACION, DIFUASION Y ASISTENCIA PRIMARIA  "/>
    <s v="0. CAPACITACION, DIFUASION Y ASISTENCIA PRIMARIA  "/>
    <n v="11"/>
    <s v="2;3;4. "/>
    <s v="1;2;3;4;5;6;9"/>
    <s v="1;2:3:4:5:8 y 9"/>
    <n v="0"/>
    <n v="1"/>
    <n v="1"/>
    <s v="4,7,8 Y 9 "/>
    <s v="1"/>
    <s v="PLANIFICACIÓN Y CONTROL DEFENSA CIVIL"/>
    <s v="153. DIRECCIÓN GENERAL DE DEFENSA CIVIL"/>
    <s v="CABA"/>
    <s v="COMUNA 4, 7, 8 Y 9"/>
    <s v="COMUNA 4, 7, 8 Y 9"/>
    <s v="-"/>
    <s v="-"/>
    <s v="-"/>
    <s v="-"/>
    <s v="-"/>
    <s v="-"/>
    <s v="-"/>
    <s v="-"/>
    <s v="-"/>
    <n v="52425"/>
    <s v="-"/>
    <s v="-"/>
    <n v="0"/>
    <n v="0"/>
    <s v="-"/>
    <s v="-"/>
    <s v="-"/>
    <s v="-"/>
    <s v="-"/>
    <s v="EN EJECUCIÓN"/>
    <s v="-"/>
    <s v="-"/>
    <s v="-"/>
  </r>
  <r>
    <n v="3123"/>
    <x v="2"/>
    <s v="06. PLAN SANITARIO DE EMERGENCIA"/>
    <s v="-"/>
    <s v="-"/>
    <s v="-"/>
    <s v="GENERACIÓN DE ESPACIOS VERDES"/>
    <s v="-"/>
    <s v="PLAYA - PROGRAMA VERANO BUENOS AIRES"/>
    <n v="2"/>
    <x v="14"/>
    <s v="-"/>
    <x v="21"/>
    <x v="44"/>
    <s v="-"/>
    <s v="0. CD 49/11"/>
    <s v="-"/>
    <s v="-"/>
    <s v="-"/>
    <s v="-"/>
    <s v="-"/>
    <s v="-"/>
    <s v="-"/>
    <s v="-"/>
    <s v="-"/>
    <s v="-"/>
    <s v="1"/>
    <s v="INFRAESTRUCTURA"/>
    <s v=" CORPORACIÓN DE BS. AS. SUR S.E."/>
    <s v="CABA"/>
    <s v="-"/>
    <s v="-"/>
    <s v="-"/>
    <s v="-"/>
    <n v="0"/>
    <n v="0"/>
    <n v="0"/>
    <n v="0"/>
    <s v="-"/>
    <s v="-"/>
    <s v="-"/>
    <n v="250241.59"/>
    <s v="-"/>
    <s v="-"/>
    <n v="0"/>
    <n v="0"/>
    <s v="-"/>
    <s v="-"/>
    <s v="-"/>
    <s v="-"/>
    <s v="-"/>
    <s v="-"/>
    <s v="-"/>
    <s v="-"/>
    <s v="-"/>
  </r>
  <r>
    <n v="3125"/>
    <x v="2"/>
    <s v="06. PLAN SANITARIO DE EMERGENCIA"/>
    <s v="-"/>
    <s v="-"/>
    <s v="-"/>
    <s v="ACCIONES EN ÁREAS DE ESPECIAL MANEJO"/>
    <s v="-"/>
    <s v="CONSTRUCCIÓN"/>
    <n v="2"/>
    <x v="14"/>
    <s v="-"/>
    <x v="21"/>
    <x v="44"/>
    <s v="-"/>
    <s v="0. LP 05/11"/>
    <s v="-"/>
    <s v="-"/>
    <s v="-"/>
    <s v="-"/>
    <s v="-"/>
    <s v="-"/>
    <s v="-"/>
    <s v="-"/>
    <s v="-"/>
    <s v="-"/>
    <s v="1"/>
    <s v="INFRAESTRUCTURA"/>
    <s v=" CORPORACIÓN DE BS. AS. SUR S.E."/>
    <s v="CABA"/>
    <s v="4"/>
    <s v="COMUNA 4"/>
    <s v="-"/>
    <s v="-"/>
    <n v="0"/>
    <n v="0"/>
    <n v="0"/>
    <n v="0"/>
    <s v="-"/>
    <s v="-"/>
    <s v="-"/>
    <n v="132952.45000000001"/>
    <s v="-"/>
    <s v="-"/>
    <n v="0"/>
    <n v="0"/>
    <s v="-"/>
    <s v="-"/>
    <s v="-"/>
    <s v="-"/>
    <s v="-"/>
    <s v="-"/>
    <s v="-"/>
    <s v="-"/>
    <s v="-"/>
  </r>
  <r>
    <n v="3126"/>
    <x v="2"/>
    <s v="06. PLAN SANITARIO DE EMERGENCIA"/>
    <s v="-"/>
    <s v="-"/>
    <s v="-"/>
    <s v="EQUIPAMIENTO PARA EFECTOR DE SALUD"/>
    <s v="-"/>
    <s v="EQUIPAMIENTO MEDICO Y MOBILIARIO"/>
    <n v="2"/>
    <x v="14"/>
    <s v="-"/>
    <x v="21"/>
    <x v="44"/>
    <s v="-"/>
    <s v="0. LP 08/10"/>
    <s v="-"/>
    <s v="-"/>
    <s v="-"/>
    <s v="-"/>
    <s v="-"/>
    <s v="-"/>
    <s v="-"/>
    <s v="-"/>
    <s v="-"/>
    <s v="-"/>
    <s v="1"/>
    <s v="EQUIPAMIENTO MEDICO"/>
    <s v=" CORPORACIÓN DE BS. AS. SUR S.E."/>
    <s v="CABA"/>
    <s v="-"/>
    <s v="-"/>
    <s v="-"/>
    <s v="-"/>
    <n v="1046958"/>
    <n v="0"/>
    <n v="0"/>
    <n v="1046958.08"/>
    <s v="-"/>
    <n v="655098.82999999996"/>
    <n v="299344.43"/>
    <s v="-"/>
    <s v="-"/>
    <s v="-"/>
    <n v="0"/>
    <n v="0"/>
    <s v="-"/>
    <s v="-"/>
    <s v="-"/>
    <s v="-"/>
    <s v="-"/>
    <s v="-"/>
    <s v="-"/>
    <s v="-"/>
    <s v="-"/>
  </r>
  <r>
    <n v="3127"/>
    <x v="2"/>
    <s v="06. PLAN SANITARIO DE EMERGENCIA"/>
    <s v="-"/>
    <s v="-"/>
    <s v="-"/>
    <s v="EQUIPAMIENTO PARA EFECTOR DE SALUD"/>
    <s v="-"/>
    <s v="EQUIPAMIENTO MEDICO Y MOBILIARIO"/>
    <n v="2"/>
    <x v="14"/>
    <s v="-"/>
    <x v="21"/>
    <x v="44"/>
    <s v="-"/>
    <s v="0. CD 21/10"/>
    <s v="-"/>
    <s v="-"/>
    <s v="-"/>
    <s v="-"/>
    <s v="-"/>
    <s v="-"/>
    <s v="-"/>
    <s v="-"/>
    <s v="-"/>
    <s v="-"/>
    <s v="1"/>
    <s v="EQUIPAMIENTO MEDICO"/>
    <s v=" CORPORACIÓN DE BS. AS. SUR S.E."/>
    <s v="CABA"/>
    <s v="-"/>
    <s v="-"/>
    <s v="-"/>
    <s v="-"/>
    <n v="436255"/>
    <n v="0"/>
    <n v="0"/>
    <n v="436254.54"/>
    <s v="-"/>
    <n v="6590"/>
    <n v="429664.54"/>
    <s v="-"/>
    <s v="-"/>
    <s v="-"/>
    <n v="0"/>
    <n v="0"/>
    <s v="-"/>
    <s v="-"/>
    <s v="-"/>
    <s v="-"/>
    <s v="-"/>
    <s v="-"/>
    <s v="-"/>
    <s v="-"/>
    <s v="-"/>
  </r>
  <r>
    <n v="3128"/>
    <x v="2"/>
    <s v="06. PLAN SANITARIO DE EMERGENCIA"/>
    <s v="-"/>
    <s v="-"/>
    <s v="-"/>
    <s v="EQUIPAMIENTO PARA EFECTOR DE SALUD"/>
    <s v="-"/>
    <s v="EQUIPAMIENTO MEDICO Y MOBILIARIO"/>
    <n v="2"/>
    <x v="14"/>
    <s v="-"/>
    <x v="21"/>
    <x v="44"/>
    <s v="-"/>
    <s v="0. CD 26/10"/>
    <s v="-"/>
    <s v="-"/>
    <s v="-"/>
    <s v="-"/>
    <s v="-"/>
    <s v="-"/>
    <s v="-"/>
    <s v="-"/>
    <s v="-"/>
    <s v="-"/>
    <s v="1"/>
    <s v="EQUIPAMIENTO MEDICO"/>
    <s v=" CORPORACIÓN DE BS. AS. SUR S.E."/>
    <s v="CABA"/>
    <s v="-"/>
    <s v="-"/>
    <s v="-"/>
    <s v="-"/>
    <n v="331812"/>
    <n v="0"/>
    <n v="0"/>
    <n v="331811.84000000003"/>
    <s v="-"/>
    <s v="-"/>
    <n v="331810.84000000003"/>
    <s v="-"/>
    <s v="-"/>
    <s v="-"/>
    <n v="0"/>
    <n v="0"/>
    <s v="-"/>
    <s v="-"/>
    <s v="-"/>
    <s v="-"/>
    <s v="-"/>
    <s v="-"/>
    <s v="-"/>
    <s v="-"/>
    <s v="-"/>
  </r>
  <r>
    <n v="3129"/>
    <x v="2"/>
    <s v="06. PLAN SANITARIO DE EMERGENCIA"/>
    <s v="-"/>
    <s v="-"/>
    <s v="-"/>
    <s v="EQUIPAMIENTO PARA EFECTOR DE SALUD"/>
    <s v="-"/>
    <s v="EQUIPAMIENTO MEDICO Y MOBILIARIO"/>
    <n v="2"/>
    <x v="14"/>
    <s v="-"/>
    <x v="21"/>
    <x v="44"/>
    <s v="-"/>
    <s v="0. CD 34/10"/>
    <s v="-"/>
    <s v="-"/>
    <s v="-"/>
    <s v="-"/>
    <s v="-"/>
    <s v="-"/>
    <s v="-"/>
    <s v="-"/>
    <s v="-"/>
    <s v="-"/>
    <s v="1"/>
    <s v="EQUIPAMIENTO MEDICO"/>
    <s v=" CORPORACIÓN DE BS. AS. SUR S.E."/>
    <s v="CABA"/>
    <s v="-"/>
    <s v="-"/>
    <s v="-"/>
    <s v="-"/>
    <n v="76130"/>
    <n v="0"/>
    <n v="0"/>
    <n v="76129.89"/>
    <s v="-"/>
    <s v="-"/>
    <n v="76129.89"/>
    <s v="-"/>
    <s v="-"/>
    <s v="-"/>
    <n v="0"/>
    <n v="0"/>
    <s v="-"/>
    <s v="-"/>
    <s v="-"/>
    <s v="-"/>
    <s v="-"/>
    <s v="-"/>
    <s v="-"/>
    <s v="-"/>
    <s v="-"/>
  </r>
  <r>
    <n v="3130"/>
    <x v="2"/>
    <s v="06. PLAN SANITARIO DE EMERGENCIA"/>
    <s v="-"/>
    <s v="-"/>
    <s v="-"/>
    <s v="EQUIPAMIENTO PARA EFECTOR DE SALUD"/>
    <s v="-"/>
    <s v="EQUIPAMIENTO MEDICO Y MOBILIARIO"/>
    <n v="2"/>
    <x v="14"/>
    <s v="-"/>
    <x v="21"/>
    <x v="44"/>
    <s v="-"/>
    <s v="0. CD 01/11"/>
    <s v="-"/>
    <s v="-"/>
    <s v="-"/>
    <s v="-"/>
    <s v="-"/>
    <s v="-"/>
    <s v="-"/>
    <s v="-"/>
    <s v="-"/>
    <s v="-"/>
    <s v="1"/>
    <s v="EQUIPAMIENTO MEDICO"/>
    <s v=" CORPORACIÓN DE BS. AS. SUR S.E."/>
    <s v="CABA"/>
    <s v="-"/>
    <s v="-"/>
    <s v="-"/>
    <s v="-"/>
    <n v="559568"/>
    <n v="0"/>
    <n v="0"/>
    <n v="559568"/>
    <s v="-"/>
    <s v="-"/>
    <n v="559568"/>
    <s v="-"/>
    <s v="-"/>
    <s v="-"/>
    <n v="0"/>
    <n v="0"/>
    <s v="-"/>
    <s v="-"/>
    <s v="-"/>
    <s v="-"/>
    <s v="-"/>
    <s v="-"/>
    <s v="-"/>
    <s v="-"/>
    <s v="-"/>
  </r>
  <r>
    <n v="3131"/>
    <x v="2"/>
    <s v="06. PLAN SANITARIO DE EMERGENCIA"/>
    <s v="-"/>
    <s v="-"/>
    <s v="-"/>
    <s v="EQUIPAMIENTO PARA EFECTOR DE SALUD"/>
    <s v="-"/>
    <s v="EQUIPAMIENTO MEDICO Y MOBILIARIO"/>
    <n v="2"/>
    <x v="14"/>
    <s v="-"/>
    <x v="21"/>
    <x v="44"/>
    <s v="-"/>
    <s v="0. CD 02/11"/>
    <s v="-"/>
    <s v="-"/>
    <s v="-"/>
    <s v="-"/>
    <s v="-"/>
    <s v="-"/>
    <s v="-"/>
    <s v="-"/>
    <s v="-"/>
    <s v="-"/>
    <s v="1"/>
    <s v="EQUIPAMIENTO MEDICO"/>
    <s v=" CORPORACIÓN DE BS. AS. SUR S.E."/>
    <s v="CABA"/>
    <s v="-"/>
    <s v="-"/>
    <s v="-"/>
    <s v="-"/>
    <n v="1039861"/>
    <n v="0"/>
    <n v="0"/>
    <n v="1039861.33"/>
    <s v="-"/>
    <s v="-"/>
    <n v="1039861.33"/>
    <s v="-"/>
    <s v="-"/>
    <s v="-"/>
    <n v="0"/>
    <n v="0"/>
    <s v="-"/>
    <s v="-"/>
    <s v="-"/>
    <s v="-"/>
    <s v="-"/>
    <s v="-"/>
    <s v="-"/>
    <s v="-"/>
    <s v="-"/>
  </r>
  <r>
    <n v="3132"/>
    <x v="2"/>
    <s v="06. PLAN SANITARIO DE EMERGENCIA"/>
    <s v="-"/>
    <s v="-"/>
    <s v="-"/>
    <s v="EQUIPAMIENTO PARA EFECTOR DE SALUD"/>
    <s v="-"/>
    <s v="EQUIPAMIENTO MEDICO Y MOBILIARIO"/>
    <n v="2"/>
    <x v="14"/>
    <s v="-"/>
    <x v="21"/>
    <x v="44"/>
    <s v="-"/>
    <s v="0. CD 25/11"/>
    <s v="-"/>
    <s v="-"/>
    <s v="-"/>
    <s v="-"/>
    <s v="-"/>
    <s v="-"/>
    <s v="-"/>
    <s v="-"/>
    <s v="-"/>
    <s v="-"/>
    <s v="1"/>
    <s v="EQUIPAMIENTO MEDICO"/>
    <s v=" CORPORACIÓN DE BS. AS. SUR S.E."/>
    <s v="CABA"/>
    <s v="-"/>
    <s v="-"/>
    <s v="-"/>
    <s v="-"/>
    <n v="28230"/>
    <n v="0"/>
    <n v="0"/>
    <n v="28229.97"/>
    <s v="-"/>
    <s v="-"/>
    <n v="28229.97"/>
    <s v="-"/>
    <s v="-"/>
    <s v="-"/>
    <n v="0"/>
    <n v="0"/>
    <s v="-"/>
    <s v="-"/>
    <s v="-"/>
    <s v="-"/>
    <s v="-"/>
    <s v="-"/>
    <s v="-"/>
    <s v="-"/>
    <s v="-"/>
  </r>
  <r>
    <n v="3133"/>
    <x v="2"/>
    <s v="06. PLAN SANITARIO DE EMERGENCIA"/>
    <s v="-"/>
    <s v="-"/>
    <s v="-"/>
    <s v="EQUIPAMIENTO PARA EFECTOR DE SALUD"/>
    <s v="-"/>
    <s v="EQUIPAMIENTO MEDICO Y MOBILIARIO"/>
    <n v="2"/>
    <x v="14"/>
    <s v="-"/>
    <x v="21"/>
    <x v="44"/>
    <s v="-"/>
    <s v="0. CD 23/11"/>
    <s v="-"/>
    <s v="-"/>
    <s v="-"/>
    <s v="-"/>
    <s v="-"/>
    <s v="-"/>
    <s v="-"/>
    <s v="-"/>
    <s v="-"/>
    <s v="-"/>
    <s v="1"/>
    <s v="EQUIPAMIENTO MEDICO"/>
    <s v=" CORPORACIÓN DE BS. AS. SUR S.E."/>
    <s v="CABA"/>
    <s v="-"/>
    <s v="-"/>
    <s v="-"/>
    <s v="-"/>
    <n v="8060"/>
    <n v="0"/>
    <n v="0"/>
    <n v="8060"/>
    <s v="-"/>
    <s v="-"/>
    <n v="8060"/>
    <s v="-"/>
    <s v="-"/>
    <s v="-"/>
    <n v="0"/>
    <n v="0"/>
    <s v="-"/>
    <s v="-"/>
    <s v="-"/>
    <s v="-"/>
    <s v="-"/>
    <s v="-"/>
    <s v="-"/>
    <s v="-"/>
    <s v="-"/>
  </r>
  <r>
    <n v="3134"/>
    <x v="2"/>
    <s v="06. PLAN SANITARIO DE EMERGENCIA"/>
    <s v="-"/>
    <s v="-"/>
    <s v="-"/>
    <s v="MEJORAMIENTOS DE VIVIENDA EXISTENTE"/>
    <s v="-"/>
    <s v="MEJORAMIENTO DE FRENTES"/>
    <n v="2"/>
    <x v="14"/>
    <s v="-"/>
    <x v="21"/>
    <x v="44"/>
    <s v="-"/>
    <s v="0. CD 10/10"/>
    <s v="-"/>
    <s v="-"/>
    <s v="-"/>
    <s v="-"/>
    <s v="-"/>
    <s v="-"/>
    <s v="-"/>
    <s v="-"/>
    <s v="-"/>
    <s v="-"/>
    <s v="1"/>
    <s v="INFRAESTRUCTURA"/>
    <s v=" CORPORACIÓN DE BS. AS. SUR S.E."/>
    <s v="CABA"/>
    <s v="7"/>
    <s v="V. PERITO MORENO - VILLA 1-11-14"/>
    <d v="2010-06-10T00:00:00"/>
    <d v="2010-12-18T00:00:00"/>
    <n v="204552"/>
    <n v="27650.58"/>
    <n v="0"/>
    <n v="232202.97000000003"/>
    <s v="-"/>
    <n v="232202.97"/>
    <s v="-"/>
    <s v="-"/>
    <s v="-"/>
    <s v="-"/>
    <n v="0"/>
    <n v="0"/>
    <s v="-"/>
    <s v="-"/>
    <s v="-"/>
    <s v="-"/>
    <s v="-"/>
    <s v="-"/>
    <s v="-"/>
    <s v="-"/>
    <s v="-"/>
  </r>
  <r>
    <n v="3135"/>
    <x v="2"/>
    <s v="06. PLAN SANITARIO DE EMERGENCIA"/>
    <s v="-"/>
    <s v="-"/>
    <s v="-"/>
    <s v="EQUIPAMIENTO COMUNITARIO"/>
    <s v="-"/>
    <s v="CONSULTORIA Y RELEVAMIENTO PARA PROYECTO DE INFRAESTRUCTURA EN VILLAS"/>
    <n v="2"/>
    <x v="14"/>
    <s v="-"/>
    <x v="21"/>
    <x v="44"/>
    <s v="-"/>
    <s v="0. LP 05/08"/>
    <s v="-"/>
    <s v="-"/>
    <s v="-"/>
    <s v="-"/>
    <s v="-"/>
    <s v="-"/>
    <s v="-"/>
    <s v="-"/>
    <s v="-"/>
    <s v="-"/>
    <s v="1"/>
    <s v="ASESORIA / RELEVAMIENTO"/>
    <s v=" CORPORACIÓN DE BS. AS. SUR S.E."/>
    <s v="CABA"/>
    <s v="4 Y 8"/>
    <s v="COMUNA 4 Y 8"/>
    <s v="-"/>
    <s v="-"/>
    <n v="9473352.0600000005"/>
    <n v="761509.69"/>
    <n v="0"/>
    <n v="10234861.75"/>
    <n v="1952339.91"/>
    <n v="1566058.67"/>
    <n v="1092778.23"/>
    <n v="3748535.58"/>
    <n v="3110914.06"/>
    <s v="-"/>
    <n v="0"/>
    <n v="0"/>
    <s v="-"/>
    <s v="-"/>
    <s v="-"/>
    <s v="-"/>
    <s v="-"/>
    <s v="-"/>
    <s v="-"/>
    <s v="-"/>
    <s v="-"/>
  </r>
  <r>
    <n v="3136"/>
    <x v="2"/>
    <s v="06. PLAN SANITARIO DE EMERGENCIA"/>
    <s v="-"/>
    <s v="-"/>
    <s v="-"/>
    <s v="ACCIONES EN ÁREAS DE ESPECIAL MANEJO"/>
    <s v="-"/>
    <s v="PAVIMENTACIÓN, VEREDAS, ILUMINACIÓN Y DESAGÜES PLUVIALES"/>
    <n v="2"/>
    <x v="14"/>
    <s v="-"/>
    <x v="21"/>
    <x v="44"/>
    <s v="-"/>
    <s v="0. LP 13/09"/>
    <s v="-"/>
    <s v="-"/>
    <s v="-"/>
    <s v="-"/>
    <s v="-"/>
    <s v="-"/>
    <s v="-"/>
    <s v="-"/>
    <s v="-"/>
    <s v="-"/>
    <s v="1"/>
    <s v="INFRAESTRUCTURA"/>
    <s v=" CORPORACIÓN DE BS. AS. SUR S.E."/>
    <s v="CABA"/>
    <s v="4"/>
    <s v="MONTESQUIU SECTOR A Y B, - VILLA 21-24"/>
    <d v="2010-01-22T00:00:00"/>
    <d v="2011-06-14T00:00:00"/>
    <n v="1086000"/>
    <n v="1361970.9399999997"/>
    <n v="0"/>
    <n v="2447970.9399999995"/>
    <s v="-"/>
    <n v="2195993.67"/>
    <n v="251977.21"/>
    <s v="-"/>
    <s v="-"/>
    <s v="-"/>
    <n v="0"/>
    <n v="0"/>
    <s v="-"/>
    <s v="-"/>
    <s v="-"/>
    <s v="-"/>
    <s v="-"/>
    <s v="-"/>
    <s v="-"/>
    <s v="-"/>
    <s v="-"/>
  </r>
  <r>
    <n v="3137"/>
    <x v="2"/>
    <s v="06. PLAN SANITARIO DE EMERGENCIA"/>
    <s v="-"/>
    <s v="-"/>
    <s v="-"/>
    <s v="RED VIAL Y PEATONAL"/>
    <s v="-"/>
    <s v="APERTURA DE CALLE"/>
    <n v="2"/>
    <x v="14"/>
    <s v="-"/>
    <x v="21"/>
    <x v="44"/>
    <s v="-"/>
    <s v="0. LP 19/09"/>
    <s v="-"/>
    <s v="-"/>
    <s v="-"/>
    <s v="-"/>
    <s v="-"/>
    <s v="-"/>
    <s v="-"/>
    <s v="-"/>
    <s v="-"/>
    <s v="-"/>
    <s v="1"/>
    <s v="INFRAESTRUCTURA"/>
    <s v=" CORPORACIÓN DE BS. AS. SUR S.E."/>
    <s v="CABA"/>
    <s v="7"/>
    <s v="CALLE OCEANÍA, SECTOR &quot;A&quot; - AV. VARELA Y CLUB DAOM - VILLA 1.11.14 "/>
    <d v="2010-10-04T00:00:00"/>
    <d v="2012-01-10T00:00:00"/>
    <n v="852973"/>
    <n v="239906.07999999996"/>
    <n v="0"/>
    <n v="1092878.68"/>
    <s v="-"/>
    <n v="526607.34"/>
    <n v="382999.08"/>
    <n v="82702.289999999994"/>
    <s v="-"/>
    <s v="-"/>
    <n v="0"/>
    <n v="0"/>
    <s v="-"/>
    <s v="-"/>
    <s v="-"/>
    <s v="-"/>
    <s v="-"/>
    <s v="-"/>
    <s v="-"/>
    <s v="-"/>
    <s v="-"/>
  </r>
  <r>
    <n v="3138"/>
    <x v="2"/>
    <s v="06. PLAN SANITARIO DE EMERGENCIA"/>
    <s v="-"/>
    <s v="-"/>
    <s v="-"/>
    <s v="RED VIAL Y PEATONAL"/>
    <s v="-"/>
    <s v="PAVIMENTACIÓN, DESAGÜES E ILUMINACIÓN"/>
    <n v="2"/>
    <x v="14"/>
    <s v="-"/>
    <x v="21"/>
    <x v="44"/>
    <s v="-"/>
    <s v="0. LP 12/10"/>
    <s v="-"/>
    <s v="-"/>
    <s v="-"/>
    <s v="-"/>
    <s v="-"/>
    <s v="-"/>
    <s v="-"/>
    <s v="-"/>
    <s v="-"/>
    <s v="-"/>
    <s v="1"/>
    <s v="INFRAESTRUCTURA"/>
    <s v=" CORPORACIÓN DE BS. AS. SUR S.E."/>
    <s v="CABA"/>
    <s v="4"/>
    <s v="CALLE LUNA HASTA EL RIACHUELO V.21.24"/>
    <d v="2011-04-04T00:00:00"/>
    <d v="2011-12-17T00:00:00"/>
    <n v="792943"/>
    <n v="0"/>
    <n v="0"/>
    <n v="792942.91"/>
    <s v="-"/>
    <s v="-"/>
    <n v="792942.92"/>
    <s v="-"/>
    <s v="-"/>
    <s v="-"/>
    <n v="0"/>
    <n v="0"/>
    <s v="-"/>
    <s v="-"/>
    <s v="-"/>
    <s v="-"/>
    <s v="-"/>
    <s v="-"/>
    <s v="-"/>
    <s v="-"/>
    <s v="-"/>
  </r>
  <r>
    <n v="3139"/>
    <x v="2"/>
    <s v="06. PLAN SANITARIO DE EMERGENCIA"/>
    <s v="-"/>
    <s v="-"/>
    <s v="-"/>
    <s v="EQUIPAMIENTO COMUNITARIO"/>
    <s v="-"/>
    <s v="REJAS Y FAROLAS"/>
    <n v="2"/>
    <x v="14"/>
    <s v="-"/>
    <x v="21"/>
    <x v="44"/>
    <s v="-"/>
    <s v="0. CD 20/10"/>
    <s v="-"/>
    <s v="-"/>
    <s v="-"/>
    <s v="-"/>
    <s v="-"/>
    <s v="-"/>
    <s v="-"/>
    <s v="-"/>
    <s v="-"/>
    <s v="-"/>
    <s v="1"/>
    <s v="INFRAESTRUCTURA"/>
    <s v=" CORPORACIÓN DE BS. AS. SUR S.E."/>
    <s v="CABA"/>
    <s v="7"/>
    <s v="MANZANA 7 - V.1.1.14"/>
    <d v="2010-09-20T00:00:00"/>
    <d v="2011-09-10T00:00:00"/>
    <n v="141141"/>
    <n v="7930.63"/>
    <n v="0"/>
    <n v="149071.26"/>
    <s v="-"/>
    <n v="28228.12"/>
    <n v="120843.13"/>
    <s v="-"/>
    <s v="-"/>
    <s v="-"/>
    <n v="0"/>
    <n v="0"/>
    <s v="-"/>
    <s v="-"/>
    <s v="-"/>
    <s v="-"/>
    <s v="-"/>
    <s v="-"/>
    <s v="-"/>
    <s v="-"/>
    <s v="-"/>
  </r>
  <r>
    <n v="3140"/>
    <x v="2"/>
    <s v="06. PLAN SANITARIO DE EMERGENCIA"/>
    <s v="-"/>
    <s v="-"/>
    <s v="-"/>
    <s v="EQUIPAMIENTO COMUNITARIO"/>
    <s v="-"/>
    <s v="CERCO DE REJAS"/>
    <n v="2"/>
    <x v="14"/>
    <s v="-"/>
    <x v="21"/>
    <x v="44"/>
    <s v="-"/>
    <s v="0. CD 22/10"/>
    <s v="-"/>
    <s v="-"/>
    <s v="-"/>
    <s v="-"/>
    <s v="-"/>
    <s v="-"/>
    <s v="-"/>
    <s v="-"/>
    <s v="-"/>
    <s v="-"/>
    <s v="1"/>
    <s v="INFRAESTRUCTURA"/>
    <s v=" CORPORACIÓN DE BS. AS. SUR S.E."/>
    <s v="CABA"/>
    <s v="7"/>
    <s v="CALLE OCEANIA Y BONORINO VILLA 1.11.14"/>
    <d v="2010-12-20T00:00:00"/>
    <d v="2011-09-23T00:00:00"/>
    <n v="255707"/>
    <n v="0"/>
    <n v="0"/>
    <n v="255707.49"/>
    <s v="-"/>
    <n v="51141.5"/>
    <n v="204565.99"/>
    <s v="-"/>
    <s v="-"/>
    <s v="-"/>
    <n v="0"/>
    <n v="0"/>
    <s v="-"/>
    <s v="-"/>
    <s v="-"/>
    <s v="-"/>
    <s v="-"/>
    <s v="-"/>
    <s v="-"/>
    <s v="-"/>
    <s v="-"/>
  </r>
  <r>
    <n v="3141"/>
    <x v="2"/>
    <s v="06. PLAN SANITARIO DE EMERGENCIA"/>
    <s v="-"/>
    <s v="-"/>
    <s v="-"/>
    <s v="MEJORAMIENTOS DE VIVIENDA EXISTENTE"/>
    <s v="-"/>
    <s v="MEJORAMIENTO DE FRENTES"/>
    <n v="2"/>
    <x v="14"/>
    <s v="-"/>
    <x v="21"/>
    <x v="44"/>
    <s v="-"/>
    <s v="0. CD 23/10"/>
    <s v="-"/>
    <s v="-"/>
    <s v="-"/>
    <s v="-"/>
    <s v="-"/>
    <s v="-"/>
    <s v="-"/>
    <s v="-"/>
    <s v="-"/>
    <s v="-"/>
    <s v="1"/>
    <s v="INFRAESTRUCTURA"/>
    <s v=" CORPORACIÓN DE BS. AS. SUR S.E."/>
    <s v="CABA"/>
    <s v="7"/>
    <s v="MANZANA 15-16-17 V.1.1.14"/>
    <d v="2010-11-03T00:00:00"/>
    <d v="2011-07-31T00:00:00"/>
    <n v="226855"/>
    <n v="13167.84"/>
    <n v="0"/>
    <n v="240022.86"/>
    <s v="-"/>
    <n v="170141.27"/>
    <n v="69881.59"/>
    <s v="-"/>
    <s v="-"/>
    <s v="-"/>
    <n v="0"/>
    <n v="0"/>
    <s v="-"/>
    <s v="-"/>
    <s v="-"/>
    <s v="-"/>
    <s v="-"/>
    <s v="-"/>
    <s v="-"/>
    <s v="-"/>
    <s v="-"/>
  </r>
  <r>
    <n v="3142"/>
    <x v="2"/>
    <s v="06. PLAN SANITARIO DE EMERGENCIA"/>
    <s v="-"/>
    <s v="-"/>
    <s v="-"/>
    <s v="NUEVO CENTRO EDUCATIVO"/>
    <s v="-"/>
    <s v="REFACCIÓN DE ESCUELA"/>
    <n v="2"/>
    <x v="14"/>
    <s v="-"/>
    <x v="21"/>
    <x v="44"/>
    <s v="-"/>
    <s v="0. CD 29/10"/>
    <s v="-"/>
    <s v="-"/>
    <s v="-"/>
    <s v="-"/>
    <s v="-"/>
    <s v="-"/>
    <s v="-"/>
    <s v="-"/>
    <s v="-"/>
    <s v="-"/>
    <s v="1"/>
    <s v="INFRAESTRUCTURA"/>
    <s v=" CORPORACIÓN DE BS. AS. SUR S.E."/>
    <s v="CABA"/>
    <s v="-"/>
    <s v="-"/>
    <s v="-"/>
    <s v="-"/>
    <n v="0"/>
    <n v="0"/>
    <n v="0"/>
    <n v="0"/>
    <s v="-"/>
    <n v="18842.7"/>
    <n v="72439.5"/>
    <s v="-"/>
    <s v="-"/>
    <s v="-"/>
    <n v="0"/>
    <n v="0"/>
    <s v="-"/>
    <s v="-"/>
    <s v="-"/>
    <s v="-"/>
    <s v="-"/>
    <s v="-"/>
    <s v="-"/>
    <s v="-"/>
    <s v="-"/>
  </r>
  <r>
    <n v="3143"/>
    <x v="2"/>
    <s v="06. PLAN SANITARIO DE EMERGENCIA"/>
    <s v="-"/>
    <s v="-"/>
    <s v="-"/>
    <s v="MEJORAMIENTOS DE VIVIENDA EXISTENTE"/>
    <s v="-"/>
    <s v="MEJORAMIENTO DE FRENTES Y PATIO DE JUEGOS"/>
    <n v="2"/>
    <x v="14"/>
    <s v="-"/>
    <x v="21"/>
    <x v="44"/>
    <s v="-"/>
    <s v="0. CD 30/10"/>
    <s v="-"/>
    <s v="-"/>
    <s v="-"/>
    <s v="-"/>
    <s v="-"/>
    <s v="-"/>
    <s v="-"/>
    <s v="-"/>
    <s v="-"/>
    <s v="-"/>
    <s v="1"/>
    <s v="INFRAESTRUCTURA"/>
    <s v=" CORPORACIÓN DE BS. AS. SUR S.E."/>
    <s v="CABA"/>
    <s v="7"/>
    <s v="CALLE CHILAVERT Y AGUSTIN DE VEDIA V.1.11.14"/>
    <d v="2011-04-01T00:00:00"/>
    <d v="2011-12-29T00:00:00"/>
    <n v="190866"/>
    <n v="0"/>
    <n v="0"/>
    <n v="190866.02"/>
    <s v="-"/>
    <s v="-"/>
    <n v="190866.03"/>
    <s v="-"/>
    <s v="-"/>
    <s v="-"/>
    <n v="0"/>
    <n v="0"/>
    <s v="-"/>
    <s v="-"/>
    <s v="-"/>
    <s v="-"/>
    <s v="-"/>
    <s v="-"/>
    <s v="-"/>
    <s v="-"/>
    <s v="-"/>
  </r>
  <r>
    <n v="3144"/>
    <x v="2"/>
    <s v="06. PLAN SANITARIO DE EMERGENCIA"/>
    <s v="-"/>
    <s v="-"/>
    <s v="-"/>
    <s v="VIVIENDAS NUEVAS"/>
    <s v="-"/>
    <s v="DEMOLICIÓN RETIRO DE ESCOMBROS Y NIVELACIÓN"/>
    <n v="2"/>
    <x v="14"/>
    <s v="-"/>
    <x v="21"/>
    <x v="44"/>
    <s v="-"/>
    <s v="0. CD 33/10"/>
    <s v="-"/>
    <s v="-"/>
    <s v="-"/>
    <s v="-"/>
    <s v="-"/>
    <s v="-"/>
    <s v="-"/>
    <s v="-"/>
    <s v="-"/>
    <s v="-"/>
    <s v="1"/>
    <s v="INFRAESTRUCTURA"/>
    <s v=" CORPORACIÓN DE BS. AS. SUR S.E."/>
    <s v="CABA"/>
    <s v="8"/>
    <s v="CALLES SALADILLO, ECHEANDIA, J. L SUAREZ Y ZUVIRIA. VILLA 17”"/>
    <d v="2010-11-15T00:00:00"/>
    <d v="2011-05-23T00:00:00"/>
    <n v="219252"/>
    <n v="5324"/>
    <n v="0"/>
    <n v="224576"/>
    <s v="-"/>
    <n v="197326.8"/>
    <n v="5324"/>
    <s v="-"/>
    <s v="-"/>
    <s v="-"/>
    <n v="0"/>
    <n v="0"/>
    <s v="-"/>
    <s v="-"/>
    <s v="-"/>
    <s v="-"/>
    <s v="-"/>
    <s v="-"/>
    <s v="-"/>
    <s v="-"/>
    <s v="-"/>
  </r>
  <r>
    <n v="3145"/>
    <x v="2"/>
    <s v="06. PLAN SANITARIO DE EMERGENCIA"/>
    <s v="-"/>
    <s v="-"/>
    <s v="-"/>
    <s v="MEJORAMIENTOS DE VIVIENDA EXISTENTE"/>
    <s v="-"/>
    <s v="MEJORAMIENTO DE FRENTES"/>
    <n v="2"/>
    <x v="14"/>
    <s v="-"/>
    <x v="21"/>
    <x v="44"/>
    <s v="-"/>
    <s v="0. CD 35/10"/>
    <s v="-"/>
    <s v="-"/>
    <s v="-"/>
    <s v="-"/>
    <s v="-"/>
    <s v="-"/>
    <s v="-"/>
    <s v="-"/>
    <s v="-"/>
    <s v="-"/>
    <s v="1"/>
    <s v="INFRAESTRUCTURA"/>
    <s v=" CORPORACIÓN DE BS. AS. SUR S.E."/>
    <s v="CABA"/>
    <s v="7"/>
    <s v="AV. VARELA E/CLUB DAOM Y AV. PERITO MORENO V.1.11.14"/>
    <d v="2011-04-04T00:00:00"/>
    <d v="2011-11-23T00:00:00"/>
    <n v="465657"/>
    <n v="0"/>
    <n v="0"/>
    <n v="465657.25"/>
    <s v="-"/>
    <s v="-"/>
    <n v="465657.25"/>
    <s v="-"/>
    <s v="-"/>
    <s v="-"/>
    <n v="0"/>
    <n v="0"/>
    <s v="-"/>
    <s v="-"/>
    <s v="-"/>
    <s v="-"/>
    <s v="-"/>
    <s v="-"/>
    <s v="-"/>
    <s v="-"/>
    <s v="-"/>
  </r>
  <r>
    <n v="3146"/>
    <x v="2"/>
    <s v="06. PLAN SANITARIO DE EMERGENCIA"/>
    <s v="-"/>
    <s v="-"/>
    <s v="-"/>
    <s v="INFRAESTRUCTURA DE SERVICIOS BÁSICOS"/>
    <s v="-"/>
    <s v="ALUMBRADO"/>
    <n v="2"/>
    <x v="14"/>
    <s v="-"/>
    <x v="21"/>
    <x v="44"/>
    <s v="-"/>
    <s v="0. CD 36/10"/>
    <s v="-"/>
    <s v="-"/>
    <s v="-"/>
    <s v="-"/>
    <s v="-"/>
    <s v="-"/>
    <s v="-"/>
    <s v="-"/>
    <s v="-"/>
    <s v="-"/>
    <s v="1"/>
    <s v="INFRAESTRUCTURA"/>
    <s v=" CORPORACIÓN DE BS. AS. SUR S.E."/>
    <s v="CABA"/>
    <s v="7"/>
    <s v="CALLES INTERNAS DEL SECTOR COMPRENDIDO ENTRE AV. VARELA, AV. RIESTRA, AV. BONORINO Y CALLE OCEANIA V.1.11.14"/>
    <d v="2011-03-09T00:00:00"/>
    <d v="2012-03-08T00:00:00"/>
    <n v="165852"/>
    <n v="0"/>
    <n v="0"/>
    <n v="165851.73000000001"/>
    <s v="-"/>
    <s v="-"/>
    <n v="165851.72"/>
    <s v="-"/>
    <s v="-"/>
    <s v="-"/>
    <n v="0"/>
    <n v="0"/>
    <s v="-"/>
    <s v="-"/>
    <s v="-"/>
    <s v="-"/>
    <s v="-"/>
    <s v="-"/>
    <s v="-"/>
    <s v="-"/>
    <s v="-"/>
  </r>
  <r>
    <n v="3147"/>
    <x v="2"/>
    <s v="06. PLAN SANITARIO DE EMERGENCIA"/>
    <s v="-"/>
    <s v="-"/>
    <s v="-"/>
    <s v="MEJORAMIENTOS DE VIVIENDA EXISTENTE"/>
    <s v="-"/>
    <s v="MEJORAMIENTO DE FRENTES"/>
    <n v="2"/>
    <x v="14"/>
    <s v="-"/>
    <x v="21"/>
    <x v="44"/>
    <s v="-"/>
    <s v="0. CD 37/10"/>
    <s v="-"/>
    <s v="-"/>
    <s v="-"/>
    <s v="-"/>
    <s v="-"/>
    <s v="-"/>
    <s v="-"/>
    <s v="-"/>
    <s v="-"/>
    <s v="-"/>
    <s v="1"/>
    <s v="INFRAESTRUCTURA"/>
    <s v=" CORPORACIÓN DE BS. AS. SUR S.E."/>
    <s v="CABA"/>
    <s v="7"/>
    <s v="PASAJE SAN JORGE ENTRE AV. VARELA Y PASAJE SAN JUAN VILLA 1.11.14"/>
    <d v="2011-01-25T00:00:00"/>
    <d v="2011-10-20T00:00:00"/>
    <n v="539355"/>
    <n v="38798.67"/>
    <n v="0"/>
    <n v="578153.55000000005"/>
    <s v="-"/>
    <s v="-"/>
    <n v="578153.55000000005"/>
    <s v="-"/>
    <s v="-"/>
    <s v="-"/>
    <n v="0"/>
    <n v="0"/>
    <s v="-"/>
    <s v="-"/>
    <s v="-"/>
    <s v="-"/>
    <s v="-"/>
    <s v="-"/>
    <s v="-"/>
    <s v="-"/>
    <s v="-"/>
  </r>
  <r>
    <n v="3148"/>
    <x v="2"/>
    <s v="06. PLAN SANITARIO DE EMERGENCIA"/>
    <s v="-"/>
    <s v="-"/>
    <s v="-"/>
    <s v="VIVIENDAS NUEVAS"/>
    <s v="COMPLEJO VILLA 20"/>
    <s v="CONSTRUCCIÓN DE VIVIENDAS"/>
    <n v="2"/>
    <x v="14"/>
    <s v="-"/>
    <x v="21"/>
    <x v="44"/>
    <s v="-"/>
    <s v="0. CD 38/10"/>
    <s v="-"/>
    <s v="-"/>
    <s v="-"/>
    <s v="-"/>
    <s v="-"/>
    <s v="-"/>
    <s v="-"/>
    <s v="-"/>
    <s v="-"/>
    <s v="-"/>
    <s v="1"/>
    <s v="INFRAESTRUCTURA"/>
    <s v=" CORPORACIÓN DE BS. AS. SUR S.E."/>
    <s v="CABA"/>
    <s v="8"/>
    <s v="VILLA 20"/>
    <d v="2011-02-14T00:00:00"/>
    <s v="OBRA RESCINDIDA"/>
    <n v="674847"/>
    <n v="0"/>
    <n v="0"/>
    <n v="674847"/>
    <s v="-"/>
    <s v="-"/>
    <n v="229397.22"/>
    <n v="138446.42000000001"/>
    <s v="-"/>
    <s v="-"/>
    <n v="0"/>
    <n v="0"/>
    <s v="-"/>
    <s v="-"/>
    <s v="-"/>
    <s v="-"/>
    <s v="-"/>
    <s v="-"/>
    <s v="-"/>
    <s v="-"/>
    <s v="-"/>
  </r>
  <r>
    <n v="3149"/>
    <x v="2"/>
    <s v="06. PLAN SANITARIO DE EMERGENCIA"/>
    <s v="-"/>
    <s v="-"/>
    <s v="-"/>
    <s v="VIVIENDAS NUEVAS"/>
    <s v="COMPLEJO VILLA 20"/>
    <s v="CONSTRUCCIÓN DE VIVIENDAS"/>
    <n v="2"/>
    <x v="14"/>
    <s v="-"/>
    <x v="21"/>
    <x v="44"/>
    <s v="-"/>
    <s v="0. CD 39/10"/>
    <s v="-"/>
    <s v="-"/>
    <s v="-"/>
    <s v="-"/>
    <s v="-"/>
    <s v="-"/>
    <s v="-"/>
    <s v="-"/>
    <s v="-"/>
    <s v="-"/>
    <s v="1"/>
    <s v="INFRAESTRUCTURA"/>
    <s v=" CORPORACIÓN DE BS. AS. SUR S.E."/>
    <s v="CABA"/>
    <s v="8"/>
    <s v="VILLA 20"/>
    <d v="2011-02-14T00:00:00"/>
    <s v="OBRA RESCINDIDA"/>
    <n v="396792"/>
    <n v="0"/>
    <n v="0"/>
    <n v="396792"/>
    <s v="-"/>
    <s v="-"/>
    <n v="102596.15"/>
    <n v="48182.32"/>
    <s v="-"/>
    <s v="-"/>
    <n v="0"/>
    <n v="0"/>
    <s v="-"/>
    <s v="-"/>
    <s v="-"/>
    <s v="-"/>
    <s v="-"/>
    <s v="-"/>
    <s v="-"/>
    <s v="-"/>
    <s v="-"/>
  </r>
  <r>
    <n v="3150"/>
    <x v="2"/>
    <s v="06. PLAN SANITARIO DE EMERGENCIA"/>
    <s v="-"/>
    <s v="-"/>
    <s v="-"/>
    <s v="VIVIENDAS NUEVAS"/>
    <s v="COMPLEJO VILLA 20"/>
    <s v="CONSTRUCCIÓN DE VIVIENDAS"/>
    <n v="2"/>
    <x v="14"/>
    <s v="-"/>
    <x v="21"/>
    <x v="44"/>
    <s v="-"/>
    <s v="0. CD 40/10"/>
    <s v="-"/>
    <s v="-"/>
    <s v="-"/>
    <s v="-"/>
    <s v="-"/>
    <s v="-"/>
    <s v="-"/>
    <s v="-"/>
    <s v="-"/>
    <s v="-"/>
    <s v="1"/>
    <s v="INFRAESTRUCTURA"/>
    <s v=" CORPORACIÓN DE BS. AS. SUR S.E."/>
    <s v="CABA"/>
    <s v="8"/>
    <s v="VILLA 20"/>
    <d v="2011-02-07T00:00:00"/>
    <s v="OBRA RESCINDIDA"/>
    <n v="567127"/>
    <n v="0"/>
    <n v="0"/>
    <n v="567126.99"/>
    <s v="-"/>
    <s v="-"/>
    <n v="271733.01"/>
    <n v="88347.88"/>
    <s v="-"/>
    <s v="-"/>
    <n v="0"/>
    <n v="0"/>
    <s v="-"/>
    <s v="-"/>
    <s v="-"/>
    <s v="-"/>
    <s v="-"/>
    <s v="-"/>
    <s v="-"/>
    <s v="-"/>
    <s v="-"/>
  </r>
  <r>
    <n v="3151"/>
    <x v="2"/>
    <s v="06. PLAN SANITARIO DE EMERGENCIA"/>
    <s v="-"/>
    <s v="-"/>
    <s v="-"/>
    <s v="VIVIENDAS NUEVAS"/>
    <s v="COMPLEJO VILLA 20"/>
    <s v="CONSTRUCCIÓN DE VIVIENDAS"/>
    <n v="2"/>
    <x v="14"/>
    <s v="-"/>
    <x v="21"/>
    <x v="44"/>
    <s v="-"/>
    <s v="0. CD 41/10"/>
    <s v="-"/>
    <s v="-"/>
    <s v="-"/>
    <s v="-"/>
    <s v="-"/>
    <s v="-"/>
    <s v="-"/>
    <s v="-"/>
    <s v="-"/>
    <s v="-"/>
    <s v="1"/>
    <s v="INFRAESTRUCTURA"/>
    <s v=" CORPORACIÓN DE BS. AS. SUR S.E."/>
    <s v="CABA"/>
    <s v="8"/>
    <s v="VILLA 20"/>
    <d v="2011-02-01T00:00:00"/>
    <s v="OBRA RESCINDIDA"/>
    <n v="985532.13"/>
    <n v="0"/>
    <n v="0"/>
    <n v="985532.13"/>
    <s v="-"/>
    <s v="-"/>
    <n v="453392.76"/>
    <n v="41169.17"/>
    <n v="61931.63"/>
    <s v="-"/>
    <n v="0"/>
    <n v="0"/>
    <s v="-"/>
    <s v="-"/>
    <s v="-"/>
    <s v="-"/>
    <s v="-"/>
    <s v="-"/>
    <s v="-"/>
    <s v="-"/>
    <s v="-"/>
  </r>
  <r>
    <n v="3152"/>
    <x v="2"/>
    <s v="06. PLAN SANITARIO DE EMERGENCIA"/>
    <s v="-"/>
    <s v="-"/>
    <s v="-"/>
    <s v="VIVIENDAS NUEVAS"/>
    <s v="COMPLEJO VILLA 20"/>
    <s v="CONSTRUCCIÓN DE VIVIENDAS"/>
    <n v="2"/>
    <x v="14"/>
    <s v="-"/>
    <x v="21"/>
    <x v="44"/>
    <s v="-"/>
    <s v="0. CD 42/10"/>
    <s v="-"/>
    <s v="-"/>
    <s v="-"/>
    <s v="-"/>
    <s v="-"/>
    <s v="-"/>
    <s v="-"/>
    <s v="-"/>
    <s v="-"/>
    <s v="-"/>
    <s v="1"/>
    <s v="INFRAESTRUCTURA"/>
    <s v=" CORPORACIÓN DE BS. AS. SUR S.E."/>
    <s v="CABA"/>
    <s v="8"/>
    <s v="VILLA 20"/>
    <d v="2011-02-07T00:00:00"/>
    <s v="OBRA RESCINDIDA"/>
    <n v="1331658"/>
    <n v="0"/>
    <n v="0"/>
    <n v="1331658"/>
    <s v="-"/>
    <s v="-"/>
    <n v="441397"/>
    <n v="397350.77"/>
    <n v="216638.59"/>
    <s v="-"/>
    <n v="0"/>
    <n v="0"/>
    <s v="-"/>
    <s v="-"/>
    <s v="-"/>
    <s v="-"/>
    <s v="-"/>
    <s v="-"/>
    <s v="-"/>
    <s v="-"/>
    <s v="-"/>
  </r>
  <r>
    <n v="3153"/>
    <x v="2"/>
    <s v="06. PLAN SANITARIO DE EMERGENCIA"/>
    <s v="-"/>
    <s v="-"/>
    <s v="-"/>
    <s v="MEJORAMIENTOS DE VIVIENDA EXISTENTE"/>
    <s v="-"/>
    <s v="MEJORAMIENTO DE FRENTES"/>
    <n v="2"/>
    <x v="14"/>
    <s v="-"/>
    <x v="21"/>
    <x v="44"/>
    <s v="-"/>
    <s v="0. CD 43/10"/>
    <s v="-"/>
    <s v="-"/>
    <s v="-"/>
    <s v="-"/>
    <s v="-"/>
    <s v="-"/>
    <s v="-"/>
    <s v="-"/>
    <s v="-"/>
    <s v="-"/>
    <s v="1"/>
    <s v="INFRAESTRUCTURA"/>
    <s v=" CORPORACIÓN DE BS. AS. SUR S.E."/>
    <s v="CABA"/>
    <s v="7"/>
    <s v="PASAJE SAN JORGE MZ.19 HASTA CASA 130 Y MZ.16 HASTA CALLE PEDERNERA VILLA 1.11.14&quot;"/>
    <d v="2011-01-25T00:00:00"/>
    <d v="2011-10-20T00:00:00"/>
    <n v="393742"/>
    <n v="30626.65"/>
    <n v="0"/>
    <n v="424368.69"/>
    <s v="-"/>
    <s v="-"/>
    <n v="424368.68"/>
    <s v="-"/>
    <s v="-"/>
    <s v="-"/>
    <n v="0"/>
    <n v="0"/>
    <s v="-"/>
    <s v="-"/>
    <s v="-"/>
    <s v="-"/>
    <s v="-"/>
    <s v="-"/>
    <s v="-"/>
    <s v="-"/>
    <s v="-"/>
  </r>
  <r>
    <n v="3154"/>
    <x v="2"/>
    <s v="06. PLAN SANITARIO DE EMERGENCIA"/>
    <s v="-"/>
    <s v="-"/>
    <s v="-"/>
    <s v="MEJORAMIENTOS DE VIVIENDA EXISTENTE"/>
    <s v="-"/>
    <s v="MEJORAMIENTO DE FRENTES"/>
    <n v="2"/>
    <x v="14"/>
    <s v="-"/>
    <x v="21"/>
    <x v="44"/>
    <s v="-"/>
    <s v="0. CD 44/10"/>
    <s v="-"/>
    <s v="-"/>
    <s v="-"/>
    <s v="-"/>
    <s v="-"/>
    <s v="-"/>
    <s v="-"/>
    <s v="-"/>
    <s v="-"/>
    <s v="-"/>
    <s v="1"/>
    <s v="INFRAESTRUCTURA"/>
    <s v=" CORPORACIÓN DE BS. AS. SUR S.E."/>
    <s v="CABA"/>
    <s v="7"/>
    <s v="PASAJE SAN JUAN DESDE AV VARELA HASTA PASAJE SIN NOMBRE VILLA 1.11.14"/>
    <d v="2011-01-25T00:00:00"/>
    <d v="2011-10-18T00:00:00"/>
    <n v="470084"/>
    <n v="32487.71"/>
    <n v="0"/>
    <n v="502571.21"/>
    <s v="-"/>
    <s v="-"/>
    <n v="502571.2"/>
    <s v="-"/>
    <s v="-"/>
    <s v="-"/>
    <n v="0"/>
    <n v="0"/>
    <s v="-"/>
    <s v="-"/>
    <s v="-"/>
    <s v="-"/>
    <s v="-"/>
    <s v="-"/>
    <s v="-"/>
    <s v="-"/>
    <s v="-"/>
  </r>
  <r>
    <n v="3155"/>
    <x v="2"/>
    <s v="06. PLAN SANITARIO DE EMERGENCIA"/>
    <s v="-"/>
    <s v="-"/>
    <s v="-"/>
    <s v="EQUIPAMIENTO COMUNITARIO"/>
    <s v="-"/>
    <s v="SUM Y SANITARIOS"/>
    <n v="2"/>
    <x v="14"/>
    <s v="-"/>
    <x v="21"/>
    <x v="44"/>
    <s v="-"/>
    <s v="0. CD 47/10"/>
    <s v="-"/>
    <s v="-"/>
    <s v="-"/>
    <s v="-"/>
    <s v="-"/>
    <s v="-"/>
    <s v="-"/>
    <s v="-"/>
    <s v="-"/>
    <s v="-"/>
    <s v="1"/>
    <s v="INFRAESTRUCTURA"/>
    <s v=" CORPORACIÓN DE BS. AS. SUR S.E."/>
    <s v="CABA"/>
    <s v="4"/>
    <s v="CALLE LUNA Y AV. IRIARTE EN VILLA 21.24"/>
    <d v="2011-05-23T00:00:00"/>
    <d v="2012-07-17T00:00:00"/>
    <n v="166475"/>
    <n v="0"/>
    <n v="0"/>
    <n v="166474.99"/>
    <s v="-"/>
    <s v="-"/>
    <n v="137425.62"/>
    <n v="29049.37"/>
    <s v="-"/>
    <s v="-"/>
    <n v="0"/>
    <n v="0"/>
    <s v="-"/>
    <s v="-"/>
    <s v="-"/>
    <s v="-"/>
    <s v="-"/>
    <s v="-"/>
    <s v="-"/>
    <s v="-"/>
    <s v="-"/>
  </r>
  <r>
    <n v="3156"/>
    <x v="2"/>
    <s v="06. PLAN SANITARIO DE EMERGENCIA"/>
    <s v="-"/>
    <s v="-"/>
    <s v="-"/>
    <s v="EQUIPAMIENTO COMUNITARIO"/>
    <s v="-"/>
    <s v="REFACCIÓN DE POLIDEPORTIVO"/>
    <n v="2"/>
    <x v="14"/>
    <s v="-"/>
    <x v="21"/>
    <x v="44"/>
    <s v="-"/>
    <s v="0. CD 48/10"/>
    <s v="-"/>
    <s v="-"/>
    <s v="-"/>
    <s v="-"/>
    <s v="-"/>
    <s v="-"/>
    <s v="-"/>
    <s v="-"/>
    <s v="-"/>
    <s v="-"/>
    <s v="1"/>
    <s v="INFRAESTRUCTURA"/>
    <s v=" CORPORACIÓN DE BS. AS. SUR S.E."/>
    <s v="CABA"/>
    <s v="4"/>
    <s v="BAJO AUTOPISTA CÁMPORA- LOS PILETONES"/>
    <d v="2011-03-21T00:00:00"/>
    <d v="2011-12-29T00:00:00"/>
    <n v="402456"/>
    <n v="0"/>
    <n v="0"/>
    <n v="402456.41"/>
    <s v="-"/>
    <s v="-"/>
    <n v="402456.4"/>
    <s v="-"/>
    <s v="-"/>
    <s v="-"/>
    <n v="0"/>
    <n v="0"/>
    <s v="-"/>
    <s v="-"/>
    <s v="-"/>
    <s v="-"/>
    <s v="-"/>
    <s v="-"/>
    <s v="-"/>
    <s v="-"/>
    <s v="-"/>
  </r>
  <r>
    <n v="3157"/>
    <x v="2"/>
    <s v="06. PLAN SANITARIO DE EMERGENCIA"/>
    <s v="-"/>
    <s v="-"/>
    <s v="-"/>
    <s v="VIVIENDAS NUEVAS"/>
    <s v="-"/>
    <s v="DEMOLICIÓN DE VIV. PRECARIAS"/>
    <n v="2"/>
    <x v="14"/>
    <s v="-"/>
    <x v="21"/>
    <x v="44"/>
    <s v="-"/>
    <s v="0. CD 34/11"/>
    <s v="-"/>
    <s v="-"/>
    <s v="-"/>
    <s v="-"/>
    <s v="-"/>
    <s v="-"/>
    <s v="-"/>
    <s v="-"/>
    <s v="-"/>
    <s v="-"/>
    <s v="1"/>
    <s v="INFRAESTRUCTURA"/>
    <s v=" CORPORACIÓN DE BS. AS. SUR S.E."/>
    <s v="CABA"/>
    <s v="8"/>
    <s v="MZ. CALLES SALADILLO, ECHEANDÍA, JOSÉ LEÓN SUAREZ; ZUVIRÍA - CIR.1 / SEC.78 / MZ. 20 / PARC. 00"/>
    <d v="2011-08-15T00:00:00"/>
    <d v="2012-06-18T00:00:00"/>
    <n v="226403"/>
    <n v="44825.31"/>
    <n v="0"/>
    <n v="271228.41000000003"/>
    <s v="-"/>
    <s v="-"/>
    <n v="226403.1"/>
    <n v="44825.31"/>
    <s v="-"/>
    <s v="-"/>
    <n v="0"/>
    <n v="0"/>
    <s v="-"/>
    <s v="-"/>
    <s v="-"/>
    <s v="-"/>
    <s v="-"/>
    <s v="-"/>
    <s v="-"/>
    <s v="-"/>
    <s v="-"/>
  </r>
  <r>
    <n v="3158"/>
    <x v="2"/>
    <s v="06. PLAN SANITARIO DE EMERGENCIA"/>
    <s v="-"/>
    <s v="-"/>
    <s v="-"/>
    <s v="VIVIENDAS NUEVAS"/>
    <s v="-"/>
    <s v="RECONSTRUCCIÓN DE PASILLOS"/>
    <n v="2"/>
    <x v="14"/>
    <s v="-"/>
    <x v="21"/>
    <x v="44"/>
    <s v="-"/>
    <s v="0. CD 05/11"/>
    <s v="-"/>
    <s v="-"/>
    <s v="-"/>
    <s v="-"/>
    <s v="-"/>
    <s v="-"/>
    <s v="-"/>
    <s v="-"/>
    <s v="-"/>
    <s v="-"/>
    <s v="1"/>
    <s v="INFRAESTRUCTURA"/>
    <s v=" CORPORACIÓN DE BS. AS. SUR S.E."/>
    <s v="CABA"/>
    <s v="8"/>
    <s v="PASILLO E/ MANZANA 9 Y 10- LOS PILETONES"/>
    <d v="2011-06-10T00:00:00"/>
    <d v="2012-03-06T00:00:00"/>
    <n v="138519"/>
    <n v="0"/>
    <n v="0"/>
    <n v="138519.23000000001"/>
    <s v="-"/>
    <s v="-"/>
    <n v="138519.21"/>
    <s v="-"/>
    <s v="-"/>
    <s v="-"/>
    <n v="0"/>
    <n v="0"/>
    <s v="-"/>
    <s v="-"/>
    <s v="-"/>
    <s v="-"/>
    <s v="-"/>
    <s v="-"/>
    <s v="-"/>
    <s v="-"/>
    <s v="-"/>
  </r>
  <r>
    <n v="3159"/>
    <x v="2"/>
    <s v="06. PLAN SANITARIO DE EMERGENCIA"/>
    <s v="-"/>
    <s v="-"/>
    <s v="-"/>
    <s v="RED VIAL Y PEATONAL"/>
    <s v="-"/>
    <s v="DEMARCACIÓN DE CALLE"/>
    <n v="2"/>
    <x v="14"/>
    <s v="-"/>
    <x v="21"/>
    <x v="44"/>
    <s v="-"/>
    <s v="0. CD 07/11"/>
    <s v="-"/>
    <s v="-"/>
    <s v="-"/>
    <s v="-"/>
    <s v="-"/>
    <s v="-"/>
    <s v="-"/>
    <s v="-"/>
    <s v="-"/>
    <s v="-"/>
    <s v="1"/>
    <s v="INFRAESTRUCTURA"/>
    <s v=" CORPORACIÓN DE BS. AS. SUR S.E."/>
    <s v="CABA"/>
    <s v="8"/>
    <s v="COMUNA 8"/>
    <s v="-"/>
    <s v="-"/>
    <n v="0"/>
    <n v="0"/>
    <n v="0"/>
    <n v="0"/>
    <s v="-"/>
    <s v="-"/>
    <n v="171726.36"/>
    <s v="-"/>
    <s v="-"/>
    <s v="-"/>
    <n v="0"/>
    <n v="0"/>
    <s v="-"/>
    <s v="-"/>
    <s v="-"/>
    <s v="-"/>
    <s v="-"/>
    <s v="-"/>
    <s v="-"/>
    <s v="-"/>
    <s v="-"/>
  </r>
  <r>
    <n v="3160"/>
    <x v="2"/>
    <s v="06. PLAN SANITARIO DE EMERGENCIA"/>
    <s v="-"/>
    <s v="-"/>
    <s v="-"/>
    <s v="CARACTERIZACIÓN Y REMEDIACIÓN DE SUELO"/>
    <s v="-"/>
    <s v="LIMPIEZA DE PLUVIALES"/>
    <n v="2"/>
    <x v="14"/>
    <s v="-"/>
    <x v="21"/>
    <x v="44"/>
    <s v="-"/>
    <s v="0. CD 10/11"/>
    <s v="-"/>
    <s v="-"/>
    <s v="-"/>
    <s v="-"/>
    <s v="-"/>
    <s v="-"/>
    <s v="-"/>
    <s v="-"/>
    <s v="-"/>
    <s v="-"/>
    <s v="1"/>
    <s v="SERVICIO"/>
    <s v=" CORPORACIÓN DE BS. AS. SUR S.E."/>
    <s v="CABA"/>
    <s v="8"/>
    <s v="MANZANA 9 Y 10 - LOS PILETONES "/>
    <d v="2011-04-01T00:00:00"/>
    <d v="2011-06-30T00:00:00"/>
    <n v="10164"/>
    <n v="0"/>
    <n v="0"/>
    <n v="10164"/>
    <s v="-"/>
    <s v="-"/>
    <n v="10164"/>
    <s v="-"/>
    <s v="-"/>
    <s v="-"/>
    <n v="0"/>
    <n v="0"/>
    <s v="-"/>
    <s v="-"/>
    <s v="-"/>
    <s v="-"/>
    <s v="-"/>
    <s v="-"/>
    <s v="-"/>
    <s v="-"/>
    <s v="-"/>
  </r>
  <r>
    <n v="3161"/>
    <x v="2"/>
    <s v="06. PLAN SANITARIO DE EMERGENCIA"/>
    <s v="-"/>
    <s v="-"/>
    <s v="-"/>
    <s v="ACCIONES EN ÁREAS DE ESPECIAL MANEJO"/>
    <s v="-"/>
    <s v="LIMPIEZA"/>
    <n v="2"/>
    <x v="14"/>
    <s v="-"/>
    <x v="21"/>
    <x v="44"/>
    <s v="-"/>
    <s v="0. CD 11/11"/>
    <s v="-"/>
    <s v="-"/>
    <s v="-"/>
    <s v="-"/>
    <s v="-"/>
    <s v="-"/>
    <s v="-"/>
    <s v="-"/>
    <s v="-"/>
    <s v="-"/>
    <s v="1"/>
    <s v="INFRAESTRUCTURA"/>
    <s v=" CORPORACIÓN DE BS. AS. SUR S.E."/>
    <s v="CABA"/>
    <s v="8"/>
    <s v="COMUNA 8"/>
    <s v="-"/>
    <s v="-"/>
    <n v="0"/>
    <n v="0"/>
    <n v="0"/>
    <n v="0"/>
    <s v="-"/>
    <s v="-"/>
    <n v="78178.100000000006"/>
    <n v="89345.2"/>
    <s v="-"/>
    <s v="-"/>
    <n v="0"/>
    <n v="0"/>
    <s v="-"/>
    <s v="-"/>
    <s v="-"/>
    <s v="-"/>
    <s v="-"/>
    <s v="-"/>
    <s v="-"/>
    <s v="-"/>
    <s v="-"/>
  </r>
  <r>
    <n v="3162"/>
    <x v="2"/>
    <s v="06. PLAN SANITARIO DE EMERGENCIA"/>
    <s v="-"/>
    <s v="-"/>
    <s v="-"/>
    <s v="CARACTERIZACIÓN Y REMEDIACIÓN DE SUELO"/>
    <s v="-"/>
    <s v="LIMPIEZA DE PLUVIALES"/>
    <n v="2"/>
    <x v="14"/>
    <s v="-"/>
    <x v="21"/>
    <x v="44"/>
    <s v="-"/>
    <s v="0. CD 33/11"/>
    <s v="-"/>
    <s v="-"/>
    <s v="-"/>
    <s v="-"/>
    <s v="-"/>
    <s v="-"/>
    <s v="-"/>
    <s v="-"/>
    <s v="-"/>
    <s v="-"/>
    <s v="1"/>
    <s v="INFRAESTRUCTURA"/>
    <s v=" CORPORACIÓN DE BS. AS. SUR S.E."/>
    <s v="CABA"/>
    <s v="8"/>
    <s v="MANZANA 9 Y 10 - LOS PILETONES "/>
    <d v="2011-08-01T00:00:00"/>
    <d v="2011-10-31T00:00:00"/>
    <n v="12705"/>
    <n v="0"/>
    <n v="0"/>
    <n v="12705"/>
    <s v="-"/>
    <s v="-"/>
    <n v="12705"/>
    <s v="-"/>
    <s v="-"/>
    <s v="-"/>
    <n v="0"/>
    <n v="0"/>
    <s v="-"/>
    <s v="-"/>
    <s v="-"/>
    <s v="-"/>
    <s v="-"/>
    <s v="-"/>
    <s v="-"/>
    <s v="-"/>
    <s v="-"/>
  </r>
  <r>
    <n v="3163"/>
    <x v="2"/>
    <s v="06. PLAN SANITARIO DE EMERGENCIA"/>
    <s v="-"/>
    <s v="-"/>
    <s v="-"/>
    <s v="EQUIPAMIENTO COMUNITARIO"/>
    <s v="-"/>
    <s v="PLAZA Y CANCHA DE FUTBOL"/>
    <n v="2"/>
    <x v="14"/>
    <s v="-"/>
    <x v="21"/>
    <x v="44"/>
    <s v="-"/>
    <s v="0. CD 06/11"/>
    <s v="-"/>
    <s v="-"/>
    <s v="-"/>
    <s v="-"/>
    <s v="-"/>
    <s v="-"/>
    <s v="-"/>
    <s v="-"/>
    <s v="-"/>
    <s v="-"/>
    <s v="1"/>
    <s v="INFRAESTRUCTURA"/>
    <s v=" CORPORACIÓN DE BS. AS. SUR S.E."/>
    <s v="CABA"/>
    <s v="8"/>
    <s v="CALLE S/N - BARRIOS LOS PILETONES"/>
    <d v="2011-10-04T00:00:00"/>
    <d v="2012-08-01T00:00:00"/>
    <n v="70121"/>
    <n v="0"/>
    <n v="0"/>
    <n v="70120.98"/>
    <s v="-"/>
    <s v="-"/>
    <n v="29905.87"/>
    <n v="40215.11"/>
    <s v="-"/>
    <s v="-"/>
    <n v="0"/>
    <n v="0"/>
    <s v="-"/>
    <s v="-"/>
    <s v="-"/>
    <s v="-"/>
    <s v="-"/>
    <s v="-"/>
    <s v="-"/>
    <s v="-"/>
    <s v="-"/>
  </r>
  <r>
    <n v="3164"/>
    <x v="2"/>
    <s v="06. PLAN SANITARIO DE EMERGENCIA"/>
    <s v="-"/>
    <s v="-"/>
    <s v="-"/>
    <s v="MEJORAMIENTOS DE VIVIENDA EXISTENTE"/>
    <s v="-"/>
    <s v="MEJORAMIENTO DE FRENTES"/>
    <n v="2"/>
    <x v="14"/>
    <s v="-"/>
    <x v="21"/>
    <x v="44"/>
    <s v="-"/>
    <s v="0. CD 12/11"/>
    <s v="-"/>
    <s v="-"/>
    <s v="-"/>
    <s v="-"/>
    <s v="-"/>
    <s v="-"/>
    <s v="-"/>
    <s v="-"/>
    <s v="-"/>
    <s v="-"/>
    <s v="1"/>
    <s v="INFRAESTRUCTURA"/>
    <s v=" CORPORACIÓN DE BS. AS. SUR S.E."/>
    <s v="CABA"/>
    <s v="7"/>
    <s v="MANZANA 18 - VILLA 1-11-14 ( CALLE S/N E/ PEDERNERA Y RIVERA INDARTE)"/>
    <d v="2011-05-23T00:00:00"/>
    <d v="2012-02-04T00:00:00"/>
    <n v="411262"/>
    <n v="66045.919999999998"/>
    <n v="0"/>
    <n v="477308.37"/>
    <s v="-"/>
    <s v="-"/>
    <n v="477308.37"/>
    <s v="-"/>
    <s v="-"/>
    <s v="-"/>
    <n v="0"/>
    <n v="0"/>
    <s v="-"/>
    <s v="-"/>
    <s v="-"/>
    <s v="-"/>
    <s v="-"/>
    <s v="-"/>
    <s v="-"/>
    <s v="-"/>
    <s v="-"/>
  </r>
  <r>
    <n v="3165"/>
    <x v="2"/>
    <s v="06. PLAN SANITARIO DE EMERGENCIA"/>
    <s v="-"/>
    <s v="-"/>
    <s v="-"/>
    <s v="MEJORAMIENTOS DE VIVIENDA EXISTENTE"/>
    <s v="-"/>
    <s v="MEJORAMIENTO DE FRENTES"/>
    <n v="2"/>
    <x v="14"/>
    <s v="-"/>
    <x v="21"/>
    <x v="44"/>
    <s v="-"/>
    <s v="0. CD 13/11"/>
    <s v="-"/>
    <s v="-"/>
    <s v="-"/>
    <s v="-"/>
    <s v="-"/>
    <s v="-"/>
    <s v="-"/>
    <s v="-"/>
    <s v="-"/>
    <s v="-"/>
    <s v="1"/>
    <s v="INFRAESTRUCTURA"/>
    <s v=" CORPORACIÓN DE BS. AS. SUR S.E."/>
    <s v="CABA"/>
    <s v="7"/>
    <s v="MANZANA 20 VILLA 1-11-14 (CALLE S/N E/ BONORINO Y RIVERA INDARTE)"/>
    <d v="2011-05-23T00:00:00"/>
    <d v="2012-01-27T00:00:00"/>
    <n v="407583"/>
    <n v="32592.67"/>
    <n v="0"/>
    <n v="440175.73"/>
    <s v="-"/>
    <s v="-"/>
    <n v="440175.72"/>
    <s v="-"/>
    <s v="-"/>
    <s v="-"/>
    <n v="0"/>
    <n v="0"/>
    <s v="-"/>
    <s v="-"/>
    <s v="-"/>
    <s v="-"/>
    <s v="-"/>
    <s v="-"/>
    <s v="-"/>
    <s v="-"/>
    <s v="-"/>
  </r>
  <r>
    <n v="3166"/>
    <x v="2"/>
    <s v="06. PLAN SANITARIO DE EMERGENCIA"/>
    <s v="-"/>
    <s v="-"/>
    <s v="-"/>
    <s v="MEJORAMIENTOS DE VIVIENDA EXISTENTE"/>
    <s v="-"/>
    <s v="MEJORAMIENTO DE FRENTES"/>
    <n v="2"/>
    <x v="14"/>
    <s v="-"/>
    <x v="21"/>
    <x v="44"/>
    <s v="-"/>
    <s v="0. CD 15/11"/>
    <s v="-"/>
    <s v="-"/>
    <s v="-"/>
    <s v="-"/>
    <s v="-"/>
    <s v="-"/>
    <s v="-"/>
    <s v="-"/>
    <s v="-"/>
    <s v="-"/>
    <s v="1"/>
    <s v="INFRAESTRUCTURA"/>
    <s v=" CORPORACIÓN DE BS. AS. SUR S.E."/>
    <s v="CABA"/>
    <s v="9"/>
    <s v="WHITE E/ ZUVIRÍA Y COLECTORA VDELLEPIANE"/>
    <d v="2011-06-21T00:00:00"/>
    <d v="2012-02-19T00:00:00"/>
    <n v="88205"/>
    <n v="0"/>
    <n v="0"/>
    <n v="88205.25"/>
    <s v="-"/>
    <s v="-"/>
    <n v="88205.25"/>
    <s v="-"/>
    <s v="-"/>
    <s v="-"/>
    <n v="0"/>
    <n v="0"/>
    <s v="-"/>
    <s v="-"/>
    <s v="-"/>
    <s v="-"/>
    <s v="-"/>
    <s v="-"/>
    <s v="-"/>
    <s v="-"/>
    <s v="-"/>
  </r>
  <r>
    <n v="3167"/>
    <x v="2"/>
    <s v="06. PLAN SANITARIO DE EMERGENCIA"/>
    <s v="-"/>
    <s v="-"/>
    <s v="-"/>
    <s v="EQUIPAMIENTO COMUNITARIO"/>
    <s v="-"/>
    <s v="ARREGLOS EN COMEDOR"/>
    <n v="2"/>
    <x v="14"/>
    <s v="-"/>
    <x v="21"/>
    <x v="44"/>
    <s v="-"/>
    <s v="0. CD 18/11"/>
    <s v="-"/>
    <s v="-"/>
    <s v="-"/>
    <s v="-"/>
    <s v="-"/>
    <s v="-"/>
    <s v="-"/>
    <s v="-"/>
    <s v="-"/>
    <s v="-"/>
    <s v="1"/>
    <s v="INFRAESTRUCTURA"/>
    <s v=" CORPORACIÓN DE BS. AS. SUR S.E."/>
    <s v="CABA"/>
    <s v="7"/>
    <s v="AV. RIESTRA Y CALLE MATANZA - VILLA 1-11-14"/>
    <d v="2011-08-15T00:00:00"/>
    <d v="2012-05-18T00:00:00"/>
    <n v="41815"/>
    <n v="0"/>
    <n v="0"/>
    <n v="41814.699999999997"/>
    <s v="-"/>
    <s v="-"/>
    <n v="41814.71"/>
    <s v="-"/>
    <s v="-"/>
    <s v="-"/>
    <n v="0"/>
    <n v="0"/>
    <s v="-"/>
    <s v="-"/>
    <s v="-"/>
    <s v="-"/>
    <s v="-"/>
    <s v="-"/>
    <s v="-"/>
    <s v="-"/>
    <s v="-"/>
  </r>
  <r>
    <n v="3168"/>
    <x v="2"/>
    <s v="06. PLAN SANITARIO DE EMERGENCIA"/>
    <s v="-"/>
    <s v="-"/>
    <s v="-"/>
    <s v="EQUIPAMIENTO COMUNITARIO"/>
    <s v="-"/>
    <s v="REJA PERIMETRAL"/>
    <n v="2"/>
    <x v="14"/>
    <s v="-"/>
    <x v="21"/>
    <x v="44"/>
    <s v="-"/>
    <s v="0. CD 19/11"/>
    <s v="-"/>
    <s v="-"/>
    <s v="-"/>
    <s v="-"/>
    <s v="-"/>
    <s v="-"/>
    <s v="-"/>
    <s v="-"/>
    <s v="-"/>
    <s v="-"/>
    <s v="1"/>
    <s v="INFRAESTRUCTURA"/>
    <s v=" CORPORACIÓN DE BS. AS. SUR S.E."/>
    <s v="CABA"/>
    <s v="8"/>
    <s v="COMUNA 8"/>
    <s v="-"/>
    <s v="-"/>
    <n v="0"/>
    <n v="0"/>
    <n v="0"/>
    <n v="0"/>
    <s v="-"/>
    <s v="-"/>
    <n v="167209.18"/>
    <s v="-"/>
    <s v="-"/>
    <s v="-"/>
    <n v="0"/>
    <n v="0"/>
    <s v="-"/>
    <s v="-"/>
    <s v="-"/>
    <s v="-"/>
    <s v="-"/>
    <s v="-"/>
    <s v="-"/>
    <s v="-"/>
    <s v="-"/>
  </r>
  <r>
    <n v="3169"/>
    <x v="2"/>
    <s v="06. PLAN SANITARIO DE EMERGENCIA"/>
    <s v="-"/>
    <s v="-"/>
    <s v="-"/>
    <s v="EQUIPAMIENTO COMUNITARIO"/>
    <s v="-"/>
    <s v="PUESTA EN VALOR PLAZOLETA"/>
    <n v="2"/>
    <x v="14"/>
    <s v="-"/>
    <x v="21"/>
    <x v="44"/>
    <s v="-"/>
    <s v="0. CD 21/11"/>
    <s v="-"/>
    <s v="-"/>
    <s v="-"/>
    <s v="-"/>
    <s v="-"/>
    <s v="-"/>
    <s v="-"/>
    <s v="-"/>
    <s v="-"/>
    <s v="-"/>
    <s v="1"/>
    <s v="INFRAESTRUCTURA"/>
    <s v=" CORPORACIÓN DE BS. AS. SUR S.E."/>
    <s v="CABA"/>
    <s v="7"/>
    <s v="AV. RIESTRA Y BONORINO"/>
    <d v="2011-07-18T00:00:00"/>
    <d v="2012-03-21T00:00:00"/>
    <n v="447698"/>
    <n v="0"/>
    <n v="0"/>
    <n v="447697.51"/>
    <s v="-"/>
    <s v="-"/>
    <n v="447697.52"/>
    <s v="-"/>
    <s v="-"/>
    <s v="-"/>
    <n v="0"/>
    <n v="0"/>
    <s v="-"/>
    <s v="-"/>
    <s v="-"/>
    <s v="-"/>
    <s v="-"/>
    <s v="-"/>
    <s v="-"/>
    <s v="-"/>
    <s v="-"/>
  </r>
  <r>
    <n v="3170"/>
    <x v="2"/>
    <s v="06. PLAN SANITARIO DE EMERGENCIA"/>
    <s v="-"/>
    <s v="-"/>
    <s v="-"/>
    <s v="CARACTERIZACIÓN Y REMEDIACIÓN DE SUELO"/>
    <s v="-"/>
    <s v="LIMPIEZA DE PLAZOLETAS"/>
    <n v="2"/>
    <x v="14"/>
    <s v="-"/>
    <x v="21"/>
    <x v="44"/>
    <s v="-"/>
    <s v="0. CD 24/11"/>
    <s v="-"/>
    <s v="-"/>
    <s v="-"/>
    <s v="-"/>
    <s v="-"/>
    <s v="-"/>
    <s v="-"/>
    <s v="-"/>
    <s v="-"/>
    <s v="-"/>
    <s v="1"/>
    <s v="INFRAESTRUCTURA"/>
    <s v=" CORPORACIÓN DE BS. AS. SUR S.E."/>
    <s v="CABA"/>
    <s v="7"/>
    <s v="AV. PERITO MORENO Y AV. RIESTRA- VILLA 1-11-14"/>
    <d v="2011-06-03T00:00:00"/>
    <d v="2011-12-17T00:00:00"/>
    <n v="105843"/>
    <n v="0"/>
    <n v="0"/>
    <n v="105842.54"/>
    <s v="-"/>
    <s v="-"/>
    <n v="105842.54"/>
    <s v="-"/>
    <s v="-"/>
    <s v="-"/>
    <n v="0"/>
    <n v="0"/>
    <s v="-"/>
    <s v="-"/>
    <s v="-"/>
    <s v="-"/>
    <s v="-"/>
    <s v="-"/>
    <s v="-"/>
    <s v="-"/>
    <s v="-"/>
  </r>
  <r>
    <n v="3171"/>
    <x v="2"/>
    <s v="06. PLAN SANITARIO DE EMERGENCIA"/>
    <s v="-"/>
    <s v="-"/>
    <s v="-"/>
    <s v="CARACTERIZACIÓN Y REMEDIACIÓN DE SUELO"/>
    <s v="-"/>
    <s v="LIMPIEZA DE BOULEVARD"/>
    <n v="2"/>
    <x v="14"/>
    <s v="-"/>
    <x v="21"/>
    <x v="44"/>
    <s v="-"/>
    <s v="0. CD 26/11"/>
    <s v="-"/>
    <s v="-"/>
    <s v="-"/>
    <s v="-"/>
    <s v="-"/>
    <s v="-"/>
    <s v="-"/>
    <s v="-"/>
    <s v="-"/>
    <s v="-"/>
    <s v="1"/>
    <s v="INFRAESTRUCTURA"/>
    <s v=" CORPORACIÓN DE BS. AS. SUR S.E."/>
    <s v="CABA"/>
    <s v="7"/>
    <s v="AV. RIESTRA E/ AV. PERITO MORENO Y AV. LAFUENTE - VILLA 1-11-14"/>
    <d v="2011-07-04T00:00:00"/>
    <d v="2012-01-13T00:00:00"/>
    <n v="46943"/>
    <n v="0"/>
    <n v="0"/>
    <n v="46943"/>
    <s v="-"/>
    <s v="-"/>
    <n v="46943.16"/>
    <s v="-"/>
    <s v="-"/>
    <s v="-"/>
    <n v="0"/>
    <n v="0"/>
    <s v="-"/>
    <s v="-"/>
    <s v="-"/>
    <s v="-"/>
    <s v="-"/>
    <s v="-"/>
    <s v="-"/>
    <s v="-"/>
    <s v="-"/>
  </r>
  <r>
    <n v="3172"/>
    <x v="2"/>
    <s v="06. PLAN SANITARIO DE EMERGENCIA"/>
    <s v="-"/>
    <s v="-"/>
    <s v="-"/>
    <s v="VIVIENDAS NUEVAS"/>
    <s v="-"/>
    <s v="CONSTRUCCIÓN DE PISO"/>
    <n v="2"/>
    <x v="14"/>
    <s v="-"/>
    <x v="21"/>
    <x v="44"/>
    <s v="-"/>
    <s v="0. CD 27/11"/>
    <s v="-"/>
    <s v="-"/>
    <s v="-"/>
    <s v="-"/>
    <s v="-"/>
    <s v="-"/>
    <s v="-"/>
    <s v="-"/>
    <s v="-"/>
    <s v="-"/>
    <s v="1"/>
    <s v="INFRAESTRUCTURA"/>
    <s v=" CORPORACIÓN DE BS. AS. SUR S.E."/>
    <s v="CABA"/>
    <s v="4"/>
    <s v="STO. DOMINGO E/IGUAZU Y MONTEAGUDO. VILLA 21-24"/>
    <d v="2011-07-19T00:00:00"/>
    <d v="2012-05-09T00:00:00"/>
    <n v="346321"/>
    <n v="0"/>
    <n v="0"/>
    <n v="346320.95"/>
    <s v="-"/>
    <s v="-"/>
    <n v="346320.94"/>
    <s v="-"/>
    <s v="-"/>
    <s v="-"/>
    <n v="0"/>
    <n v="0"/>
    <s v="-"/>
    <s v="-"/>
    <s v="-"/>
    <s v="-"/>
    <s v="-"/>
    <s v="-"/>
    <s v="-"/>
    <s v="-"/>
    <s v="-"/>
  </r>
  <r>
    <n v="3173"/>
    <x v="2"/>
    <s v="06. PLAN SANITARIO DE EMERGENCIA"/>
    <s v="-"/>
    <s v="-"/>
    <s v="-"/>
    <s v="VIVIENDAS NUEVAS"/>
    <s v="-"/>
    <s v="DEMOLICIÓN DE VIVIENDAS Y LIMPIEZA"/>
    <n v="2"/>
    <x v="14"/>
    <s v="-"/>
    <x v="21"/>
    <x v="44"/>
    <s v="-"/>
    <s v="0. CD 29/11"/>
    <s v="-"/>
    <s v="-"/>
    <s v="-"/>
    <s v="-"/>
    <s v="-"/>
    <s v="-"/>
    <s v="-"/>
    <s v="-"/>
    <s v="-"/>
    <s v="-"/>
    <s v="1"/>
    <s v="INFRAESTRUCTURA"/>
    <s v=" CORPORACIÓN DE BS. AS. SUR S.E."/>
    <s v="CABA"/>
    <s v="7"/>
    <s v="PASAJE SIN NOMBRE Y CALLE OCEANÍA - VILLA 1-11-14"/>
    <d v="2011-07-12T00:00:00"/>
    <d v="2012-02-05T00:00:00"/>
    <n v="96470"/>
    <n v="0"/>
    <n v="0"/>
    <n v="96469.67"/>
    <s v="-"/>
    <s v="-"/>
    <n v="96469.67"/>
    <s v="-"/>
    <s v="-"/>
    <s v="-"/>
    <n v="0"/>
    <n v="0"/>
    <s v="-"/>
    <s v="-"/>
    <s v="-"/>
    <s v="-"/>
    <s v="-"/>
    <s v="-"/>
    <s v="-"/>
    <s v="-"/>
    <s v="-"/>
  </r>
  <r>
    <n v="3174"/>
    <x v="2"/>
    <s v="06. PLAN SANITARIO DE EMERGENCIA"/>
    <s v="-"/>
    <s v="-"/>
    <s v="-"/>
    <s v="VIVIENDAS NUEVAS"/>
    <s v="-"/>
    <s v="CONSTRUCCIÓN DE VEREDAS"/>
    <n v="2"/>
    <x v="14"/>
    <s v="-"/>
    <x v="21"/>
    <x v="44"/>
    <s v="-"/>
    <s v="0. CD 30/11"/>
    <s v="-"/>
    <s v="-"/>
    <s v="-"/>
    <s v="-"/>
    <s v="-"/>
    <s v="-"/>
    <s v="-"/>
    <s v="-"/>
    <s v="-"/>
    <s v="-"/>
    <s v="1"/>
    <s v="INFRAESTRUCTURA"/>
    <s v=" CORPORACIÓN DE BS. AS. SUR S.E."/>
    <s v="CABA"/>
    <s v="7"/>
    <s v="AV. PERITO MORENO Y AV. RIESTRA- VILLA 1-11-14"/>
    <d v="2011-07-27T00:00:00"/>
    <d v="2012-02-23T00:00:00"/>
    <n v="166031"/>
    <n v="0"/>
    <n v="0"/>
    <n v="166031.17000000001"/>
    <s v="-"/>
    <s v="-"/>
    <n v="166031.17000000001"/>
    <s v="-"/>
    <s v="-"/>
    <s v="-"/>
    <n v="0"/>
    <n v="0"/>
    <s v="-"/>
    <s v="-"/>
    <s v="-"/>
    <s v="-"/>
    <s v="-"/>
    <s v="-"/>
    <s v="-"/>
    <s v="-"/>
    <s v="-"/>
  </r>
  <r>
    <n v="3175"/>
    <x v="2"/>
    <s v="06. PLAN SANITARIO DE EMERGENCIA"/>
    <s v="-"/>
    <s v="-"/>
    <s v="-"/>
    <s v="ACCIONES EN ÁREAS DE ESPECIAL MANEJO"/>
    <s v="-"/>
    <s v="PREVENCIÓN DE ADICCIONES"/>
    <n v="2"/>
    <x v="14"/>
    <s v="-"/>
    <x v="21"/>
    <x v="44"/>
    <s v="-"/>
    <s v="0. CD 03/11"/>
    <s v="-"/>
    <s v="-"/>
    <s v="-"/>
    <s v="-"/>
    <s v="-"/>
    <s v="-"/>
    <s v="-"/>
    <s v="-"/>
    <s v="-"/>
    <s v="-"/>
    <s v="1"/>
    <s v="SERVICIO"/>
    <s v=" CORPORACIÓN DE BS. AS. SUR S.E."/>
    <s v="CABA"/>
    <s v="4"/>
    <s v="COMUNA 4"/>
    <s v="-"/>
    <s v="-"/>
    <n v="0"/>
    <n v="0"/>
    <n v="0"/>
    <n v="0"/>
    <s v="-"/>
    <s v="-"/>
    <n v="104800"/>
    <s v="-"/>
    <s v="-"/>
    <s v="-"/>
    <n v="0"/>
    <n v="0"/>
    <s v="-"/>
    <s v="-"/>
    <s v="-"/>
    <s v="-"/>
    <s v="-"/>
    <s v="-"/>
    <s v="-"/>
    <s v="-"/>
    <s v="-"/>
  </r>
  <r>
    <n v="3176"/>
    <x v="2"/>
    <s v="06. PLAN SANITARIO DE EMERGENCIA"/>
    <s v="-"/>
    <s v="-"/>
    <s v="-"/>
    <s v="INFRAESTRUCTURA DE SERVICIOS BÁSICOS"/>
    <s v="-"/>
    <s v="RED ELÉCTRICA"/>
    <n v="2"/>
    <x v="14"/>
    <s v="-"/>
    <x v="21"/>
    <x v="44"/>
    <s v="-"/>
    <s v="0. CD 16/11"/>
    <s v="-"/>
    <s v="-"/>
    <s v="-"/>
    <s v="-"/>
    <s v="-"/>
    <s v="-"/>
    <s v="-"/>
    <s v="-"/>
    <s v="-"/>
    <s v="-"/>
    <s v="1"/>
    <s v="INFRAESTRUCTURA"/>
    <s v=" CORPORACIÓN DE BS. AS. SUR S.E."/>
    <s v="CABA"/>
    <s v="8"/>
    <s v="COMUNA 8"/>
    <s v="-"/>
    <s v="-"/>
    <n v="0"/>
    <n v="0"/>
    <n v="0"/>
    <n v="0"/>
    <s v="-"/>
    <s v="-"/>
    <n v="344319.05"/>
    <s v="-"/>
    <s v="-"/>
    <s v="-"/>
    <n v="0"/>
    <n v="0"/>
    <s v="-"/>
    <s v="-"/>
    <s v="-"/>
    <s v="-"/>
    <s v="-"/>
    <s v="-"/>
    <s v="-"/>
    <s v="-"/>
    <s v="-"/>
  </r>
  <r>
    <n v="3177"/>
    <x v="2"/>
    <s v="06. PLAN SANITARIO DE EMERGENCIA"/>
    <s v="-"/>
    <s v="-"/>
    <s v="-"/>
    <s v="ACCIONES EN ÁREAS DE ESPECIAL MANEJO"/>
    <s v="-"/>
    <s v="ADQUISICIÓN DE CENTRO DE TRANSFORMACIÓN"/>
    <n v="2"/>
    <x v="14"/>
    <s v="-"/>
    <x v="21"/>
    <x v="44"/>
    <s v="-"/>
    <s v="0. CD 14/11"/>
    <s v="-"/>
    <s v="-"/>
    <s v="-"/>
    <s v="-"/>
    <s v="-"/>
    <s v="-"/>
    <s v="-"/>
    <s v="-"/>
    <s v="-"/>
    <s v="-"/>
    <s v="1"/>
    <s v="INFRAESTRUCTURA"/>
    <s v=" CORPORACIÓN DE BS. AS. SUR S.E."/>
    <s v="CABA"/>
    <s v="8"/>
    <s v="COMUNA 8"/>
    <s v="-"/>
    <s v="-"/>
    <n v="0"/>
    <n v="0"/>
    <n v="0"/>
    <n v="0"/>
    <s v="-"/>
    <s v="-"/>
    <n v="85748.35"/>
    <s v="-"/>
    <s v="-"/>
    <s v="-"/>
    <n v="0"/>
    <n v="0"/>
    <s v="-"/>
    <s v="-"/>
    <s v="-"/>
    <s v="-"/>
    <s v="-"/>
    <s v="-"/>
    <s v="-"/>
    <s v="-"/>
    <s v="-"/>
  </r>
  <r>
    <n v="3178"/>
    <x v="2"/>
    <s v="06. PLAN SANITARIO DE EMERGENCIA"/>
    <s v="-"/>
    <s v="-"/>
    <s v="-"/>
    <s v="EQUIPAMIENTO COMUNITARIO"/>
    <s v="-"/>
    <s v="CENSO"/>
    <n v="2"/>
    <x v="14"/>
    <s v="-"/>
    <x v="21"/>
    <x v="44"/>
    <s v="-"/>
    <s v="0. N/C"/>
    <s v="-"/>
    <s v="-"/>
    <s v="-"/>
    <s v="-"/>
    <s v="-"/>
    <s v="-"/>
    <s v="-"/>
    <s v="-"/>
    <s v="-"/>
    <s v="-"/>
    <s v="1"/>
    <s v="SERVICIO"/>
    <s v=" CORPORACIÓN DE BS. AS. SUR S.E."/>
    <s v="CABA"/>
    <s v="7 Y 8"/>
    <s v="COMUNA 7 Y 8"/>
    <s v="-"/>
    <s v="-"/>
    <n v="661241"/>
    <n v="2149346.7999999998"/>
    <n v="0"/>
    <n v="2810587.5"/>
    <s v="-"/>
    <n v="490200"/>
    <n v="533350.69999999995"/>
    <n v="1659146.8"/>
    <s v="-"/>
    <s v="-"/>
    <n v="0"/>
    <n v="0"/>
    <s v="-"/>
    <s v="-"/>
    <s v="-"/>
    <s v="-"/>
    <s v="-"/>
    <s v="-"/>
    <s v="-"/>
    <s v="-"/>
    <s v="-"/>
  </r>
  <r>
    <n v="3179"/>
    <x v="2"/>
    <s v="06. PLAN SANITARIO DE EMERGENCIA"/>
    <s v="-"/>
    <s v="-"/>
    <s v="-"/>
    <s v="EQUIPAMIENTO COMUNITARIO"/>
    <s v="-"/>
    <s v="MUDANZAS"/>
    <n v="2"/>
    <x v="14"/>
    <s v="-"/>
    <x v="21"/>
    <x v="44"/>
    <s v="-"/>
    <s v="0. CD 32/11"/>
    <s v="-"/>
    <s v="-"/>
    <s v="-"/>
    <s v="-"/>
    <s v="-"/>
    <s v="-"/>
    <s v="-"/>
    <s v="-"/>
    <s v="-"/>
    <s v="-"/>
    <s v="1"/>
    <s v="SERVICIO"/>
    <s v=" CORPORACIÓN DE BS. AS. SUR S.E."/>
    <s v="CABA"/>
    <s v="8"/>
    <s v="COMUNA 8"/>
    <s v="-"/>
    <s v="-"/>
    <n v="37909"/>
    <n v="0"/>
    <n v="0"/>
    <n v="37909.300000000003"/>
    <s v="-"/>
    <s v="-"/>
    <n v="35344.1"/>
    <n v="641.29999999999995"/>
    <s v="-"/>
    <s v="-"/>
    <n v="0"/>
    <n v="0"/>
    <s v="-"/>
    <s v="-"/>
    <s v="-"/>
    <s v="-"/>
    <s v="-"/>
    <s v="-"/>
    <s v="-"/>
    <s v="-"/>
    <s v="-"/>
  </r>
  <r>
    <n v="3180"/>
    <x v="2"/>
    <s v="06. PLAN SANITARIO DE EMERGENCIA"/>
    <s v="-"/>
    <s v="-"/>
    <s v="-"/>
    <s v="CARACTERIZACIÓN Y REMEDIACIÓN DE SUELO"/>
    <s v="-"/>
    <s v="LIBERACIÓN DE TIERRAS"/>
    <n v="2"/>
    <x v="14"/>
    <s v="-"/>
    <x v="21"/>
    <x v="44"/>
    <s v="-"/>
    <s v="0. CD 54/08"/>
    <s v="-"/>
    <s v="-"/>
    <s v="-"/>
    <s v="-"/>
    <s v="-"/>
    <s v="-"/>
    <s v="-"/>
    <s v="-"/>
    <s v="-"/>
    <s v="-"/>
    <s v="1"/>
    <s v="INFRAESTRUCTURA"/>
    <s v=" CORPORACIÓN DE BS. AS. SUR S.E."/>
    <s v="CABA"/>
    <s v="-"/>
    <s v="FONROUGE E/ BARROS PAZOS Y CHILAVERT - VILLA 20"/>
    <d v="2009-01-27T00:00:00"/>
    <s v="-"/>
    <n v="28435"/>
    <n v="0"/>
    <n v="0"/>
    <n v="28435"/>
    <n v="11374"/>
    <s v="-"/>
    <s v="-"/>
    <s v="-"/>
    <s v="-"/>
    <s v="-"/>
    <n v="0"/>
    <n v="0"/>
    <s v="-"/>
    <s v="-"/>
    <s v="-"/>
    <s v="-"/>
    <s v="-"/>
    <s v="-"/>
    <s v="-"/>
    <s v="-"/>
    <s v="-"/>
  </r>
  <r>
    <n v="3181"/>
    <x v="2"/>
    <s v="06. PLAN SANITARIO DE EMERGENCIA"/>
    <s v="-"/>
    <s v="-"/>
    <s v="-"/>
    <s v="ACCIONES EN ÁREAS DE ESPECIAL MANEJO"/>
    <s v="-"/>
    <s v="PATIO COMEDOR"/>
    <n v="2"/>
    <x v="14"/>
    <s v="-"/>
    <x v="21"/>
    <x v="44"/>
    <s v="-"/>
    <s v="0. CD 39/11"/>
    <s v="-"/>
    <s v="-"/>
    <s v="-"/>
    <s v="-"/>
    <s v="-"/>
    <s v="-"/>
    <s v="-"/>
    <s v="-"/>
    <s v="-"/>
    <s v="-"/>
    <s v="1"/>
    <s v="INFRAESTRUCTURA"/>
    <s v=" CORPORACIÓN DE BS. AS. SUR S.E."/>
    <s v="CABA"/>
    <s v="-"/>
    <s v="CALLE ZUVIRÍA E/ SALADILLO Y JOSÉ LEÓN SUAREZ"/>
    <d v="2011-11-21T00:00:00"/>
    <d v="2012-06-18T00:00:00"/>
    <n v="71107"/>
    <n v="0"/>
    <n v="0"/>
    <n v="71107.22"/>
    <s v="-"/>
    <s v="-"/>
    <s v="-"/>
    <n v="71107.22"/>
    <s v="-"/>
    <s v="-"/>
    <n v="0"/>
    <n v="0"/>
    <s v="-"/>
    <s v="-"/>
    <s v="-"/>
    <s v="-"/>
    <s v="-"/>
    <s v="-"/>
    <s v="-"/>
    <s v="-"/>
    <s v="-"/>
  </r>
  <r>
    <n v="3183"/>
    <x v="2"/>
    <s v="06. PLAN SANITARIO DE EMERGENCIA"/>
    <s v="-"/>
    <s v="-"/>
    <s v="-"/>
    <s v="ACCIONES EN ÁREAS DE ESPECIAL MANEJO"/>
    <s v="-"/>
    <s v="PUESTA EN VALOR DE VESTUARIO"/>
    <n v="2"/>
    <x v="14"/>
    <s v="-"/>
    <x v="21"/>
    <x v="44"/>
    <s v="-"/>
    <s v="0. CD 38/11"/>
    <s v="-"/>
    <s v="-"/>
    <s v="-"/>
    <s v="-"/>
    <s v="-"/>
    <s v="-"/>
    <s v="-"/>
    <s v="-"/>
    <s v="-"/>
    <s v="-"/>
    <s v="1"/>
    <s v="INFRAESTRUCTURA"/>
    <s v=" CORPORACIÓN DE BS. AS. SUR S.E."/>
    <s v="CABA"/>
    <s v="4"/>
    <s v="COMUNA 4"/>
    <s v="-"/>
    <s v="-"/>
    <n v="0"/>
    <n v="0"/>
    <n v="0"/>
    <n v="0"/>
    <s v="-"/>
    <s v="-"/>
    <s v="-"/>
    <n v="175952.33"/>
    <s v="-"/>
    <s v="-"/>
    <n v="0"/>
    <n v="0"/>
    <s v="-"/>
    <s v="-"/>
    <s v="-"/>
    <s v="-"/>
    <s v="-"/>
    <s v="-"/>
    <s v="-"/>
    <s v="-"/>
    <s v="-"/>
  </r>
  <r>
    <n v="3184"/>
    <x v="2"/>
    <s v="06. PLAN SANITARIO DE EMERGENCIA"/>
    <s v="-"/>
    <s v="-"/>
    <s v="-"/>
    <s v="MEJORAMIENTOS DE VIVIENDA EXISTENTE"/>
    <s v="-"/>
    <s v="MEJORAMIENTO COMEDOR"/>
    <n v="2"/>
    <x v="14"/>
    <s v="-"/>
    <x v="21"/>
    <x v="44"/>
    <s v="-"/>
    <s v="0. CD 37/11"/>
    <s v="-"/>
    <s v="-"/>
    <s v="-"/>
    <s v="-"/>
    <s v="-"/>
    <s v="-"/>
    <s v="-"/>
    <s v="-"/>
    <s v="-"/>
    <s v="-"/>
    <s v="1"/>
    <s v="INFRAESTRUCTURA"/>
    <s v=" CORPORACIÓN DE BS. AS. SUR S.E."/>
    <s v="CABA"/>
    <s v="4"/>
    <s v="CALLE ORMA Y LUNA - VILLA 21-24"/>
    <d v="2012-04-24T00:00:00"/>
    <d v="2013-04-07T00:00:00"/>
    <n v="419543.67"/>
    <n v="0"/>
    <n v="0"/>
    <n v="419544.16"/>
    <s v="-"/>
    <s v="-"/>
    <s v="-"/>
    <n v="280793.52"/>
    <n v="138750.64000000001"/>
    <s v="-"/>
    <n v="0"/>
    <n v="0"/>
    <s v="-"/>
    <s v="-"/>
    <s v="-"/>
    <s v="-"/>
    <s v="-"/>
    <s v="-"/>
    <s v="-"/>
    <s v="-"/>
    <s v="-"/>
  </r>
  <r>
    <n v="3185"/>
    <x v="2"/>
    <s v="06. PLAN SANITARIO DE EMERGENCIA"/>
    <s v="-"/>
    <s v="-"/>
    <s v="-"/>
    <s v="ACCIONES EN ÁREAS DE ESPECIAL MANEJO"/>
    <s v="-"/>
    <s v="PUESTA EN VALOR"/>
    <n v="2"/>
    <x v="14"/>
    <s v="-"/>
    <x v="21"/>
    <x v="44"/>
    <s v="-"/>
    <s v="0. CD 43/11"/>
    <s v="-"/>
    <s v="-"/>
    <s v="-"/>
    <s v="-"/>
    <s v="-"/>
    <s v="-"/>
    <s v="-"/>
    <s v="-"/>
    <s v="-"/>
    <s v="-"/>
    <s v="1"/>
    <s v="INFRAESTRUCTURA"/>
    <s v=" CORPORACIÓN DE BS. AS. SUR S.E."/>
    <s v="CABA"/>
    <s v="7"/>
    <s v="COMUNA 7"/>
    <s v="-"/>
    <s v="-"/>
    <n v="0"/>
    <n v="0"/>
    <n v="0"/>
    <n v="0"/>
    <s v="-"/>
    <s v="-"/>
    <s v="-"/>
    <n v="129015.85"/>
    <s v="-"/>
    <s v="-"/>
    <n v="0"/>
    <n v="0"/>
    <s v="-"/>
    <s v="-"/>
    <s v="-"/>
    <s v="-"/>
    <s v="-"/>
    <s v="-"/>
    <s v="-"/>
    <s v="-"/>
    <s v="-"/>
  </r>
  <r>
    <n v="3186"/>
    <x v="2"/>
    <s v="06. PLAN SANITARIO DE EMERGENCIA"/>
    <s v="-"/>
    <s v="-"/>
    <s v="-"/>
    <s v="MEJORAMIENTOS DE VIVIENDA EXISTENTE"/>
    <s v="-"/>
    <s v="MEJORAMIENTO DE VIVIENDA"/>
    <n v="2"/>
    <x v="14"/>
    <s v="-"/>
    <x v="21"/>
    <x v="44"/>
    <s v="-"/>
    <s v="0. CD 41/11"/>
    <s v="-"/>
    <s v="-"/>
    <s v="-"/>
    <s v="-"/>
    <s v="-"/>
    <s v="-"/>
    <s v="-"/>
    <s v="-"/>
    <s v="-"/>
    <s v="-"/>
    <s v="1"/>
    <s v="INFRAESTRUCTURA"/>
    <s v=" CORPORACIÓN DE BS. AS. SUR S.E."/>
    <s v="CABA"/>
    <s v="7"/>
    <s v="CASA 144 MANZANA 19 VILLA 1-11-14"/>
    <d v="2012-02-28T00:00:00"/>
    <d v="2012-11-11T00:00:00"/>
    <n v="130819"/>
    <n v="0"/>
    <n v="0"/>
    <n v="130819.04"/>
    <s v="-"/>
    <s v="-"/>
    <s v="-"/>
    <n v="130819.02"/>
    <s v="-"/>
    <s v="-"/>
    <n v="0"/>
    <n v="0"/>
    <s v="-"/>
    <s v="-"/>
    <s v="-"/>
    <s v="-"/>
    <s v="-"/>
    <s v="-"/>
    <s v="-"/>
    <s v="-"/>
    <s v="-"/>
  </r>
  <r>
    <n v="3187"/>
    <x v="2"/>
    <s v="06. PLAN SANITARIO DE EMERGENCIA"/>
    <s v="-"/>
    <s v="-"/>
    <s v="-"/>
    <s v="EQUIPAMIENTO COMUNITARIO"/>
    <s v="-"/>
    <s v="PLAYÓN"/>
    <n v="2"/>
    <x v="14"/>
    <s v="-"/>
    <x v="21"/>
    <x v="44"/>
    <s v="-"/>
    <s v="0. CD 40/11"/>
    <s v="-"/>
    <s v="-"/>
    <s v="-"/>
    <s v="-"/>
    <s v="-"/>
    <s v="-"/>
    <s v="-"/>
    <s v="-"/>
    <s v="-"/>
    <s v="-"/>
    <s v="1"/>
    <s v="INFRAESTRUCTURA"/>
    <s v=" CORPORACIÓN DE BS. AS. SUR S.E."/>
    <s v="CABA"/>
    <s v="7"/>
    <s v="COMUNA 7"/>
    <d v="2012-02-14T00:00:00"/>
    <d v="2012-04-13T00:00:00"/>
    <n v="0"/>
    <n v="0"/>
    <n v="0"/>
    <n v="0"/>
    <s v="-"/>
    <s v="-"/>
    <s v="-"/>
    <n v="109729.91"/>
    <s v="-"/>
    <s v="-"/>
    <n v="0"/>
    <n v="0"/>
    <s v="-"/>
    <s v="-"/>
    <s v="-"/>
    <s v="-"/>
    <s v="-"/>
    <s v="-"/>
    <s v="-"/>
    <s v="-"/>
    <s v="-"/>
  </r>
  <r>
    <n v="3188"/>
    <x v="2"/>
    <s v="06. PLAN SANITARIO DE EMERGENCIA"/>
    <s v="-"/>
    <s v="-"/>
    <s v="-"/>
    <s v="EQUIPAMIENTO COMUNITARIO"/>
    <s v="-"/>
    <s v="RENOVACIÓN DE POLIDEPORTIVO"/>
    <n v="2"/>
    <x v="14"/>
    <s v="-"/>
    <x v="21"/>
    <x v="44"/>
    <s v="-"/>
    <s v="0. CD 44/11"/>
    <s v="-"/>
    <s v="-"/>
    <s v="-"/>
    <s v="-"/>
    <s v="-"/>
    <s v="-"/>
    <s v="-"/>
    <s v="-"/>
    <s v="-"/>
    <s v="-"/>
    <s v="1"/>
    <s v="INFRAESTRUCTURA"/>
    <s v=" CORPORACIÓN DE BS. AS. SUR S.E."/>
    <s v="CABA"/>
    <s v="8"/>
    <s v="COMUNA 8"/>
    <s v="-"/>
    <s v="-"/>
    <n v="0"/>
    <n v="0"/>
    <n v="0"/>
    <n v="0"/>
    <s v="-"/>
    <s v="-"/>
    <s v="-"/>
    <n v="122967.45"/>
    <s v="-"/>
    <s v="-"/>
    <n v="0"/>
    <n v="0"/>
    <s v="-"/>
    <s v="-"/>
    <s v="-"/>
    <s v="-"/>
    <s v="-"/>
    <s v="-"/>
    <s v="-"/>
    <s v="-"/>
    <s v="-"/>
  </r>
  <r>
    <n v="3189"/>
    <x v="2"/>
    <s v="06. PLAN SANITARIO DE EMERGENCIA"/>
    <s v="-"/>
    <s v="-"/>
    <s v="-"/>
    <s v="INFRAESTRUCTURA DE SERVICIOS BÁSICOS"/>
    <s v="-"/>
    <s v="OBRAS VARIAS"/>
    <n v="2"/>
    <x v="14"/>
    <s v="-"/>
    <x v="21"/>
    <x v="44"/>
    <s v="-"/>
    <s v="0. CD 46/11"/>
    <s v="-"/>
    <s v="-"/>
    <s v="-"/>
    <s v="-"/>
    <s v="-"/>
    <s v="-"/>
    <s v="-"/>
    <s v="-"/>
    <s v="-"/>
    <s v="-"/>
    <s v="1"/>
    <s v="INFRAESTRUCTURA"/>
    <s v=" CORPORACIÓN DE BS. AS. SUR S.E."/>
    <s v="CABA"/>
    <s v="8"/>
    <s v="COMUNA 8"/>
    <s v="-"/>
    <s v="-"/>
    <n v="0"/>
    <n v="0"/>
    <n v="0"/>
    <n v="0"/>
    <s v="-"/>
    <s v="-"/>
    <s v="-"/>
    <n v="122727.35"/>
    <s v="-"/>
    <s v="-"/>
    <n v="0"/>
    <n v="0"/>
    <s v="-"/>
    <s v="-"/>
    <s v="-"/>
    <s v="-"/>
    <s v="-"/>
    <s v="-"/>
    <s v="-"/>
    <s v="-"/>
    <s v="-"/>
  </r>
  <r>
    <n v="3190"/>
    <x v="2"/>
    <s v="06. PLAN SANITARIO DE EMERGENCIA"/>
    <s v="-"/>
    <s v="-"/>
    <s v="-"/>
    <s v="INFRAESTRUCTURA DE SERVICIOS BÁSICOS"/>
    <s v="-"/>
    <s v="OBRAS VARIAS"/>
    <n v="2"/>
    <x v="14"/>
    <s v="-"/>
    <x v="21"/>
    <x v="44"/>
    <s v="-"/>
    <s v="0. CD 47/11"/>
    <s v="-"/>
    <s v="-"/>
    <s v="-"/>
    <s v="-"/>
    <s v="-"/>
    <s v="-"/>
    <s v="-"/>
    <s v="-"/>
    <s v="-"/>
    <s v="-"/>
    <s v="1"/>
    <s v="INFRAESTRUCTURA"/>
    <s v=" CORPORACIÓN DE BS. AS. SUR S.E."/>
    <s v="CABA"/>
    <s v="8"/>
    <s v="ANA MARÍA JANER Y CALLE SIN NOMBRE LOS PILETONES"/>
    <d v="2012-04-25T00:00:00"/>
    <d v="2013-05-08T00:00:00"/>
    <n v="134693.65"/>
    <n v="26580.5"/>
    <n v="0"/>
    <n v="161274.07"/>
    <s v="-"/>
    <s v="-"/>
    <s v="-"/>
    <n v="136544.56599999999"/>
    <n v="24729.3"/>
    <s v="-"/>
    <n v="0"/>
    <n v="0"/>
    <s v="-"/>
    <s v="-"/>
    <s v="-"/>
    <s v="-"/>
    <s v="-"/>
    <s v="-"/>
    <s v="-"/>
    <s v="-"/>
    <s v="-"/>
  </r>
  <r>
    <n v="3193"/>
    <x v="2"/>
    <s v="06. PLAN SANITARIO DE EMERGENCIA"/>
    <s v="-"/>
    <s v="-"/>
    <s v="-"/>
    <s v="RED VIAL Y PEATONAL"/>
    <s v="-"/>
    <s v="CALLES"/>
    <n v="2"/>
    <x v="14"/>
    <s v="-"/>
    <x v="21"/>
    <x v="44"/>
    <s v="-"/>
    <s v="0. CD 52/11"/>
    <s v="-"/>
    <s v="-"/>
    <s v="-"/>
    <s v="-"/>
    <s v="-"/>
    <s v="-"/>
    <s v="-"/>
    <s v="-"/>
    <s v="-"/>
    <s v="-"/>
    <s v="1"/>
    <s v="INFRAESTRUCTURA"/>
    <s v=" CORPORACIÓN DE BS. AS. SUR S.E."/>
    <s v="CABA"/>
    <s v="9"/>
    <s v="CALLE HORACIO CASCO ESQ. MOZART- VILLA 6"/>
    <d v="2012-03-06T00:00:00"/>
    <d v="2013-06-05T00:00:00"/>
    <n v="444278.18"/>
    <n v="0"/>
    <n v="0"/>
    <n v="444278.18"/>
    <s v="-"/>
    <s v="-"/>
    <s v="-"/>
    <n v="363168.62"/>
    <n v="81109.55"/>
    <s v="-"/>
    <n v="0"/>
    <n v="0"/>
    <s v="-"/>
    <s v="-"/>
    <s v="-"/>
    <s v="-"/>
    <s v="-"/>
    <s v="-"/>
    <s v="-"/>
    <s v="-"/>
    <s v="-"/>
  </r>
  <r>
    <n v="3194"/>
    <x v="2"/>
    <s v="06. PLAN SANITARIO DE EMERGENCIA"/>
    <s v="-"/>
    <s v="-"/>
    <s v="-"/>
    <s v="MEJORAMIENTOS DE VIVIENDA EXISTENTE"/>
    <s v="-"/>
    <s v="MEJORAMIENTO DE VIVIENDA"/>
    <n v="2"/>
    <x v="14"/>
    <s v="-"/>
    <x v="21"/>
    <x v="44"/>
    <s v="-"/>
    <s v="0. CD 42/11"/>
    <s v="-"/>
    <s v="-"/>
    <s v="-"/>
    <s v="-"/>
    <s v="-"/>
    <s v="-"/>
    <s v="-"/>
    <s v="-"/>
    <s v="-"/>
    <s v="-"/>
    <s v="1"/>
    <s v="INFRAESTRUCTURA"/>
    <s v=" CORPORACIÓN DE BS. AS. SUR S.E."/>
    <s v="CABA"/>
    <s v="8"/>
    <s v="COMUNA 8"/>
    <s v="-"/>
    <s v="-"/>
    <n v="0"/>
    <n v="0"/>
    <n v="0"/>
    <n v="0"/>
    <s v="-"/>
    <s v="-"/>
    <s v="-"/>
    <n v="61284.81"/>
    <s v="-"/>
    <s v="-"/>
    <n v="0"/>
    <n v="0"/>
    <s v="-"/>
    <s v="-"/>
    <s v="-"/>
    <s v="-"/>
    <s v="-"/>
    <s v="-"/>
    <s v="-"/>
    <s v="-"/>
    <s v="-"/>
  </r>
  <r>
    <n v="3195"/>
    <x v="2"/>
    <s v="06. PLAN SANITARIO DE EMERGENCIA"/>
    <s v="-"/>
    <s v="-"/>
    <s v="-"/>
    <s v="EQUIPAMIENTO COMUNITARIO"/>
    <s v="-"/>
    <s v="PUESTA EN VALOR"/>
    <n v="2"/>
    <x v="14"/>
    <s v="-"/>
    <x v="21"/>
    <x v="44"/>
    <s v="-"/>
    <s v="0. LP 09/10-CBAS-10"/>
    <s v="-"/>
    <s v="-"/>
    <s v="-"/>
    <s v="-"/>
    <s v="-"/>
    <s v="-"/>
    <s v="-"/>
    <s v="-"/>
    <s v="-"/>
    <s v="-"/>
    <s v="1"/>
    <s v="INFRAESTRUCTURA"/>
    <s v=" CORPORACIÓN DE BS. AS. SUR S.E."/>
    <s v="CABA"/>
    <s v="-"/>
    <s v="-"/>
    <s v="-"/>
    <s v="-"/>
    <n v="14081690.189999999"/>
    <n v="2267410.37"/>
    <n v="0"/>
    <n v="16349100.559999999"/>
    <s v="-"/>
    <n v="19885.43"/>
    <n v="14923278.98"/>
    <n v="1203109.43"/>
    <n v="202826.72"/>
    <n v="21621.41"/>
    <n v="0"/>
    <n v="0"/>
    <s v="-"/>
    <s v="-"/>
    <s v="-"/>
    <s v="-"/>
    <s v="-"/>
    <s v="-"/>
    <s v="-"/>
    <s v="-"/>
    <s v="-"/>
  </r>
  <r>
    <n v="3196"/>
    <x v="2"/>
    <s v="06. PLAN SANITARIO DE EMERGENCIA"/>
    <s v="-"/>
    <s v="-"/>
    <s v="-"/>
    <s v="ACCIONES EN ÁREAS DE ESPECIAL MANEJO"/>
    <s v="-"/>
    <s v="REMODELACIÓN DE VESTUARIOS"/>
    <n v="2"/>
    <x v="14"/>
    <s v="-"/>
    <x v="21"/>
    <x v="44"/>
    <s v="-"/>
    <s v="0. CD 08/11"/>
    <s v="-"/>
    <s v="-"/>
    <s v="-"/>
    <s v="-"/>
    <s v="-"/>
    <s v="-"/>
    <s v="-"/>
    <s v="-"/>
    <s v="-"/>
    <s v="-"/>
    <s v="1"/>
    <s v="INFRAESTRUCTURA"/>
    <s v=" CORPORACIÓN DE BS. AS. SUR S.E."/>
    <s v="CABA"/>
    <s v="-"/>
    <s v="-"/>
    <s v="-"/>
    <s v="-"/>
    <n v="0"/>
    <n v="0"/>
    <n v="0"/>
    <n v="0"/>
    <s v="-"/>
    <s v="-"/>
    <n v="99845.86"/>
    <s v="-"/>
    <s v="-"/>
    <s v="-"/>
    <n v="0"/>
    <n v="0"/>
    <s v="-"/>
    <s v="-"/>
    <s v="-"/>
    <s v="-"/>
    <s v="-"/>
    <s v="-"/>
    <s v="-"/>
    <s v="-"/>
    <s v="-"/>
  </r>
  <r>
    <n v="3197"/>
    <x v="2"/>
    <s v="06. PLAN SANITARIO DE EMERGENCIA"/>
    <s v="-"/>
    <s v="-"/>
    <s v="-"/>
    <s v="EQUIPAMIENTO COMUNITARIO"/>
    <s v="-"/>
    <s v="REALIZACIÓN DE COMEDOR"/>
    <n v="2"/>
    <x v="14"/>
    <s v="-"/>
    <x v="21"/>
    <x v="44"/>
    <s v="-"/>
    <s v="0. CD 31/11"/>
    <s v="-"/>
    <s v="-"/>
    <s v="-"/>
    <s v="-"/>
    <s v="-"/>
    <s v="-"/>
    <s v="-"/>
    <s v="-"/>
    <s v="-"/>
    <s v="-"/>
    <s v="1"/>
    <s v="INFRAESTRUCTURA"/>
    <s v=" CORPORACIÓN DE BS. AS. SUR S.E."/>
    <s v="CABA"/>
    <s v="7"/>
    <s v="COMUNA 7"/>
    <d v="2011-08-11T00:00:00"/>
    <d v="2012-08-07T00:00:00"/>
    <n v="522188"/>
    <n v="20185.12"/>
    <n v="0"/>
    <n v="542372.98"/>
    <s v="-"/>
    <s v="-"/>
    <n v="432987.74"/>
    <n v="109385.2"/>
    <s v="-"/>
    <s v="-"/>
    <n v="0"/>
    <n v="0"/>
    <s v="-"/>
    <s v="-"/>
    <s v="-"/>
    <s v="-"/>
    <s v="-"/>
    <s v="-"/>
    <s v="-"/>
    <s v="-"/>
    <s v="-"/>
  </r>
  <r>
    <n v="3198"/>
    <x v="2"/>
    <s v="06. PLAN SANITARIO DE EMERGENCIA"/>
    <s v="-"/>
    <s v="-"/>
    <s v="-"/>
    <s v="EQUIPAMIENTO COMUNITARIO"/>
    <s v="-"/>
    <s v="REALIZACION DE COMEDOR"/>
    <n v="2"/>
    <x v="14"/>
    <s v="-"/>
    <x v="21"/>
    <x v="44"/>
    <s v="-"/>
    <s v="0. LP 08/11"/>
    <s v="-"/>
    <s v="-"/>
    <s v="-"/>
    <s v="-"/>
    <s v="-"/>
    <s v="-"/>
    <s v="-"/>
    <s v="-"/>
    <s v="-"/>
    <s v="-"/>
    <s v="1"/>
    <s v="INFRAESTRUCTURA"/>
    <s v=" CORPORACIÓN DE BS. AS. SUR S.E."/>
    <s v="CABA"/>
    <s v="7"/>
    <s v="MZ. 14 - VILLA 1-11-14"/>
    <d v="2011-10-11T00:00:00"/>
    <d v="2013-01-03T00:00:00"/>
    <n v="521023"/>
    <n v="54583.99"/>
    <n v="0"/>
    <n v="575606.49"/>
    <s v="-"/>
    <s v="-"/>
    <n v="152457.70000000001"/>
    <n v="423149.63"/>
    <s v="-"/>
    <s v="-"/>
    <n v="0"/>
    <n v="0"/>
    <s v="-"/>
    <s v="-"/>
    <s v="-"/>
    <s v="-"/>
    <s v="-"/>
    <s v="-"/>
    <s v="-"/>
    <s v="-"/>
    <s v="-"/>
  </r>
  <r>
    <n v="3199"/>
    <x v="2"/>
    <s v="06. PLAN SANITARIO DE EMERGENCIA"/>
    <s v="-"/>
    <s v="-"/>
    <s v="-"/>
    <s v="ACCIONES EN ÁREAS DE ESPECIAL MANEJO"/>
    <s v="-"/>
    <s v="INFRAESTRUCTURA"/>
    <n v="2"/>
    <x v="14"/>
    <s v="-"/>
    <x v="21"/>
    <x v="44"/>
    <s v="-"/>
    <s v="0. CD 36/11"/>
    <s v="-"/>
    <s v="-"/>
    <s v="-"/>
    <s v="-"/>
    <s v="-"/>
    <s v="-"/>
    <s v="-"/>
    <s v="-"/>
    <s v="-"/>
    <s v="-"/>
    <s v="1"/>
    <s v="INFRAESTRUCTURA"/>
    <s v=" CORPORACIÓN DE BS. AS. SUR S.E."/>
    <s v="CABA"/>
    <s v="4"/>
    <s v="COMUNA 4"/>
    <s v="-"/>
    <s v="-"/>
    <n v="0"/>
    <n v="0"/>
    <n v="0"/>
    <n v="0"/>
    <s v="-"/>
    <s v="-"/>
    <n v="8167.5"/>
    <s v="-"/>
    <s v="-"/>
    <s v="-"/>
    <n v="0"/>
    <n v="0"/>
    <s v="-"/>
    <s v="-"/>
    <s v="-"/>
    <s v="-"/>
    <s v="-"/>
    <s v="-"/>
    <s v="-"/>
    <s v="-"/>
    <s v="-"/>
  </r>
  <r>
    <n v="3200"/>
    <x v="2"/>
    <s v="06. PLAN SANITARIO DE EMERGENCIA"/>
    <s v="-"/>
    <s v="-"/>
    <s v="-"/>
    <s v="EQUIPAMIENTO COMUNITARIO"/>
    <s v="-"/>
    <s v="PUESTA EN VALOR"/>
    <n v="2"/>
    <x v="14"/>
    <s v="-"/>
    <x v="21"/>
    <x v="44"/>
    <s v="-"/>
    <s v="0. LP 09/10"/>
    <s v="-"/>
    <s v="-"/>
    <s v="-"/>
    <s v="-"/>
    <s v="-"/>
    <s v="-"/>
    <s v="-"/>
    <s v="-"/>
    <s v="-"/>
    <s v="-"/>
    <s v="1"/>
    <s v="INFRAESTRUCTURA"/>
    <s v=" CORPORACIÓN DE BS. AS. SUR S.E."/>
    <s v="CABA"/>
    <s v="-"/>
    <s v="-"/>
    <s v="-"/>
    <s v="-"/>
    <n v="645008.93000000005"/>
    <n v="249528.88"/>
    <n v="0"/>
    <n v="894537.81"/>
    <s v="-"/>
    <s v="-"/>
    <n v="645008.43000000005"/>
    <n v="130872.62"/>
    <n v="118656.26"/>
    <s v="-"/>
    <n v="0"/>
    <n v="0"/>
    <s v="-"/>
    <s v="-"/>
    <s v="-"/>
    <s v="-"/>
    <s v="-"/>
    <s v="-"/>
    <s v="-"/>
    <s v="-"/>
    <s v="-"/>
  </r>
  <r>
    <n v="3203"/>
    <x v="2"/>
    <s v="06. PLAN SANITARIO DE EMERGENCIA"/>
    <s v="-"/>
    <s v="-"/>
    <s v="-"/>
    <s v="VIVIENDAS NUEVAS"/>
    <s v="-"/>
    <s v="DEMOLICIÓN Y OBRA COMPLEMENTARIA"/>
    <n v="2"/>
    <x v="14"/>
    <s v="-"/>
    <x v="21"/>
    <x v="44"/>
    <s v="-"/>
    <s v="0. CD 53/11"/>
    <s v="-"/>
    <s v="-"/>
    <s v="-"/>
    <s v="-"/>
    <s v="-"/>
    <s v="-"/>
    <s v="-"/>
    <s v="-"/>
    <s v="-"/>
    <s v="-"/>
    <s v="1"/>
    <s v="INFRAESTRUCTURA"/>
    <s v=" CORPORACIÓN DE BS. AS. SUR S.E."/>
    <s v="CABA"/>
    <s v="-"/>
    <s v="-"/>
    <s v="-"/>
    <s v="-"/>
    <n v="0"/>
    <n v="0"/>
    <n v="0"/>
    <n v="0"/>
    <s v="-"/>
    <s v="-"/>
    <s v="-"/>
    <n v="311213.14"/>
    <s v="-"/>
    <s v="-"/>
    <n v="0"/>
    <n v="0"/>
    <s v="-"/>
    <s v="-"/>
    <s v="-"/>
    <s v="-"/>
    <s v="-"/>
    <s v="-"/>
    <s v="-"/>
    <s v="-"/>
    <s v="-"/>
  </r>
  <r>
    <n v="3204"/>
    <x v="2"/>
    <s v="06. PLAN SANITARIO DE EMERGENCIA"/>
    <s v="-"/>
    <s v="-"/>
    <s v="-"/>
    <s v="MEJORA EFECTOR DE SALUD"/>
    <s v="-"/>
    <s v="REMODELACIÓN DE ÁREAS HOSPITALARIAS"/>
    <n v="2"/>
    <x v="14"/>
    <s v="-"/>
    <x v="21"/>
    <x v="44"/>
    <s v="-"/>
    <s v="0. LP 12/11"/>
    <s v="-"/>
    <s v="-"/>
    <s v="-"/>
    <s v="-"/>
    <s v="-"/>
    <s v="-"/>
    <s v="-"/>
    <s v="-"/>
    <s v="-"/>
    <s v="-"/>
    <s v="1"/>
    <s v="INFRAESTRUCTURA"/>
    <s v=" CORPORACIÓN DE BS. AS. SUR S.E."/>
    <s v="CABA"/>
    <s v="-"/>
    <s v="VARELA 1301"/>
    <d v="2012-09-10T00:00:00"/>
    <s v="-"/>
    <n v="4428640.5599999996"/>
    <n v="2136672.0299999998"/>
    <n v="0"/>
    <n v="6565312.5899999999"/>
    <s v="-"/>
    <s v="-"/>
    <n v="9467.77"/>
    <n v="821702.33"/>
    <n v="4892952.71"/>
    <n v="633109.29"/>
    <n v="20386.16"/>
    <n v="0"/>
    <s v="-"/>
    <s v="-"/>
    <s v="-"/>
    <s v="-"/>
    <s v="-"/>
    <s v="EN EJECUCIÓN"/>
    <s v="-"/>
    <s v="-"/>
    <s v="-"/>
  </r>
  <r>
    <n v="3205"/>
    <x v="2"/>
    <s v="06. PLAN SANITARIO DE EMERGENCIA"/>
    <s v="-"/>
    <s v="-"/>
    <s v="-"/>
    <s v="MEJORA EFECTOR DE SALUD"/>
    <s v="-"/>
    <s v="REMODELACIÓN DE ÁREAS HOSPITALARIAS"/>
    <n v="2"/>
    <x v="14"/>
    <s v="-"/>
    <x v="21"/>
    <x v="44"/>
    <s v="-"/>
    <s v="0. LP 13/11"/>
    <s v="-"/>
    <s v="-"/>
    <s v="-"/>
    <s v="-"/>
    <s v="-"/>
    <s v="-"/>
    <s v="-"/>
    <s v="-"/>
    <s v="-"/>
    <s v="-"/>
    <s v="1"/>
    <s v="INFRAESTRUCTURA"/>
    <s v=" CORPORACIÓN DE BS. AS. SUR S.E."/>
    <s v="CABA"/>
    <s v="-"/>
    <s v="MONTES DE OCA 40"/>
    <d v="2012-02-09T00:00:00"/>
    <s v="EN CURSO"/>
    <n v="4285267"/>
    <n v="737810.79"/>
    <n v="0"/>
    <n v="5023077.79"/>
    <s v="-"/>
    <s v="-"/>
    <s v="-"/>
    <n v="1910929.71"/>
    <n v="2780633.67"/>
    <n v="340982.36"/>
    <n v="0"/>
    <n v="0"/>
    <s v="-"/>
    <s v="-"/>
    <s v="-"/>
    <s v="-"/>
    <s v="-"/>
    <s v="EN EJECUCIÓN"/>
    <s v="-"/>
    <s v="-"/>
    <s v="-"/>
  </r>
  <r>
    <n v="3206"/>
    <x v="2"/>
    <s v="06. PLAN SANITARIO DE EMERGENCIA"/>
    <s v="-"/>
    <s v="-"/>
    <s v="-"/>
    <s v="MEJORA EFECTOR DE SALUD"/>
    <s v="-"/>
    <s v="REMODELACIÓN DE ÁREAS HOSPITALARIAS"/>
    <n v="2"/>
    <x v="14"/>
    <s v="-"/>
    <x v="21"/>
    <x v="44"/>
    <s v="-"/>
    <s v="0. LP 14/11"/>
    <s v="-"/>
    <s v="-"/>
    <s v="-"/>
    <s v="-"/>
    <s v="-"/>
    <s v="-"/>
    <s v="-"/>
    <s v="-"/>
    <s v="-"/>
    <s v="-"/>
    <s v="1"/>
    <s v="INFRAESTRUCTURA"/>
    <s v=" CORPORACIÓN DE BS. AS. SUR S.E."/>
    <s v="CABA"/>
    <s v="-"/>
    <s v="LOS PATOS 2272 E/ USPALLATA Y MONASTERIO."/>
    <s v="-"/>
    <s v="-"/>
    <n v="0"/>
    <n v="0"/>
    <n v="0"/>
    <n v="0"/>
    <s v="-"/>
    <s v="-"/>
    <n v="22316.89"/>
    <s v="-"/>
    <s v="-"/>
    <s v="-"/>
    <n v="0"/>
    <n v="0"/>
    <s v="-"/>
    <s v="-"/>
    <s v="-"/>
    <s v="-"/>
    <s v="-"/>
    <s v="-"/>
    <s v="-"/>
    <s v="-"/>
    <s v="-"/>
  </r>
  <r>
    <n v="3207"/>
    <x v="2"/>
    <s v="06. PLAN SANITARIO DE EMERGENCIA"/>
    <s v="-"/>
    <s v="-"/>
    <s v="-"/>
    <s v="MEJORA EFECTOR DE SALUD"/>
    <s v="-"/>
    <s v="REMODELACIÓN DE ÁREAS HOSPITALARIAS"/>
    <n v="2"/>
    <x v="14"/>
    <s v="-"/>
    <x v="21"/>
    <x v="44"/>
    <s v="-"/>
    <s v="0. LP 15/11"/>
    <s v="-"/>
    <s v="-"/>
    <s v="-"/>
    <s v="-"/>
    <s v="-"/>
    <s v="-"/>
    <s v="-"/>
    <s v="-"/>
    <s v="-"/>
    <s v="-"/>
    <s v="1"/>
    <s v="INFRAESTRUCTURA"/>
    <s v=" CORPORACIÓN DE BS. AS. SUR S.E."/>
    <s v="CABA"/>
    <s v="-"/>
    <s v="VARELA 1301"/>
    <d v="2012-04-09T00:00:00"/>
    <s v="-"/>
    <n v="4181204.12"/>
    <n v="1051086.8799999999"/>
    <n v="0"/>
    <n v="5232291"/>
    <s v="-"/>
    <s v="-"/>
    <n v="9467.77"/>
    <n v="3009255.65"/>
    <n v="1270696.06"/>
    <n v="487584.02"/>
    <n v="63933.21"/>
    <n v="0"/>
    <s v="-"/>
    <s v="-"/>
    <s v="-"/>
    <s v="-"/>
    <s v="-"/>
    <s v="-"/>
    <s v="-"/>
    <s v="-"/>
    <s v="-"/>
  </r>
  <r>
    <n v="3209"/>
    <x v="2"/>
    <s v="06. PLAN SANITARIO DE EMERGENCIA"/>
    <s v="-"/>
    <s v="-"/>
    <s v="-"/>
    <s v="MEJORAMIENTOS DE VIVIENDA EXISTENTE"/>
    <s v="-"/>
    <s v="ADECUACIÓN DE VIVIENDAS"/>
    <n v="2"/>
    <x v="14"/>
    <s v="-"/>
    <x v="21"/>
    <x v="44"/>
    <s v="-"/>
    <s v="0. CD 51/11"/>
    <s v="-"/>
    <s v="-"/>
    <s v="-"/>
    <s v="-"/>
    <s v="-"/>
    <s v="-"/>
    <s v="-"/>
    <s v="-"/>
    <s v="-"/>
    <s v="-"/>
    <s v="1"/>
    <s v="INFRAESTRUCTURA"/>
    <s v=" CORPORACIÓN DE BS. AS. SUR S.E."/>
    <s v="CABA"/>
    <s v="9"/>
    <s v="HORACIO CASCO E/ PASAJE PEATONAL SIN NOMBRE Y MOZART - VILLA 6"/>
    <d v="2012-04-03T00:00:00"/>
    <d v="2013-05-28T00:00:00"/>
    <n v="468136.71"/>
    <n v="0"/>
    <n v="0"/>
    <n v="468136.71"/>
    <s v="-"/>
    <s v="-"/>
    <s v="-"/>
    <n v="398925.02"/>
    <n v="69211.67"/>
    <s v="-"/>
    <n v="0"/>
    <n v="0"/>
    <s v="-"/>
    <s v="-"/>
    <s v="-"/>
    <s v="-"/>
    <s v="-"/>
    <s v="-"/>
    <s v="-"/>
    <s v="-"/>
    <s v="-"/>
  </r>
  <r>
    <n v="3210"/>
    <x v="2"/>
    <s v="06. PLAN SANITARIO DE EMERGENCIA"/>
    <s v="-"/>
    <s v="-"/>
    <s v="-"/>
    <s v="EQUIPAMIENTO COMUNITARIO"/>
    <s v="-"/>
    <s v="PINTURA"/>
    <n v="2"/>
    <x v="14"/>
    <s v="-"/>
    <x v="21"/>
    <x v="44"/>
    <s v="-"/>
    <s v="0. CD 48/11"/>
    <s v="-"/>
    <s v="-"/>
    <s v="-"/>
    <s v="-"/>
    <s v="-"/>
    <s v="-"/>
    <s v="-"/>
    <s v="-"/>
    <s v="-"/>
    <s v="-"/>
    <s v="1"/>
    <s v="INFRAESTRUCTURA"/>
    <s v=" CORPORACIÓN DE BS. AS. SUR S.E."/>
    <s v="CABA"/>
    <s v="-"/>
    <s v="-"/>
    <s v="-"/>
    <s v="-"/>
    <n v="0"/>
    <n v="0"/>
    <n v="0"/>
    <n v="0"/>
    <s v="-"/>
    <s v="-"/>
    <s v="-"/>
    <n v="101365.75"/>
    <s v="-"/>
    <s v="-"/>
    <n v="0"/>
    <n v="0"/>
    <s v="-"/>
    <s v="-"/>
    <s v="-"/>
    <s v="-"/>
    <s v="-"/>
    <s v="-"/>
    <s v="-"/>
    <s v="-"/>
    <s v="-"/>
  </r>
  <r>
    <n v="3211"/>
    <x v="2"/>
    <s v="06. PLAN SANITARIO DE EMERGENCIA"/>
    <s v="-"/>
    <s v="-"/>
    <s v="-"/>
    <s v="ACCIONES EN ÁREAS DE ESPECIAL MANEJO"/>
    <s v="-"/>
    <s v="MANTENIMIENTO DE PLAYAS"/>
    <n v="2"/>
    <x v="14"/>
    <s v="-"/>
    <x v="21"/>
    <x v="44"/>
    <s v="-"/>
    <s v="0. CD 55/11"/>
    <s v="-"/>
    <s v="-"/>
    <s v="-"/>
    <s v="-"/>
    <s v="-"/>
    <s v="-"/>
    <s v="-"/>
    <s v="-"/>
    <s v="-"/>
    <s v="-"/>
    <s v="1"/>
    <s v="INFRAESTRUCTURA"/>
    <s v=" CORPORACIÓN DE BS. AS. SUR S.E."/>
    <s v="CABA"/>
    <s v="-"/>
    <s v="-"/>
    <s v="-"/>
    <s v="-"/>
    <n v="0"/>
    <n v="0"/>
    <n v="0"/>
    <n v="0"/>
    <s v="-"/>
    <s v="-"/>
    <s v="-"/>
    <n v="71876.56"/>
    <s v="-"/>
    <s v="-"/>
    <n v="0"/>
    <n v="0"/>
    <s v="-"/>
    <s v="-"/>
    <s v="-"/>
    <s v="-"/>
    <s v="-"/>
    <s v="-"/>
    <s v="-"/>
    <s v="-"/>
    <s v="-"/>
  </r>
  <r>
    <n v="3213"/>
    <x v="2"/>
    <s v="06. PLAN SANITARIO DE EMERGENCIA"/>
    <s v="-"/>
    <s v="-"/>
    <s v="-"/>
    <s v="EQUIPAMIENTO COMUNITARIO"/>
    <s v="-"/>
    <s v="REMODELACIÓN DE COMEDOR"/>
    <n v="2"/>
    <x v="14"/>
    <s v="-"/>
    <x v="21"/>
    <x v="44"/>
    <s v="-"/>
    <s v="0. CD 02/12"/>
    <s v="-"/>
    <s v="-"/>
    <s v="-"/>
    <s v="-"/>
    <s v="-"/>
    <s v="-"/>
    <s v="-"/>
    <s v="-"/>
    <s v="-"/>
    <s v="-"/>
    <s v="1"/>
    <s v="INFRAESTRUCTURA"/>
    <s v=" CORPORACIÓN DE BS. AS. SUR S.E."/>
    <s v="CABA"/>
    <s v="7"/>
    <s v="COMUNA 7"/>
    <s v="-"/>
    <s v="-"/>
    <n v="398046.25"/>
    <n v="76426.02"/>
    <n v="0"/>
    <n v="474472.27"/>
    <s v="-"/>
    <s v="-"/>
    <s v="-"/>
    <n v="398046.25"/>
    <n v="76426.02"/>
    <s v="-"/>
    <n v="0"/>
    <n v="0"/>
    <s v="-"/>
    <s v="-"/>
    <s v="-"/>
    <s v="-"/>
    <s v="-"/>
    <s v="-"/>
    <s v="-"/>
    <s v="-"/>
    <s v="-"/>
  </r>
  <r>
    <n v="3214"/>
    <x v="2"/>
    <s v="06. PLAN SANITARIO DE EMERGENCIA"/>
    <s v="-"/>
    <s v="-"/>
    <s v="-"/>
    <s v="ACCIONES EN ÁREAS DE ESPECIAL MANEJO"/>
    <s v="-"/>
    <s v="REMODELACIÓN DE BAÑOS Y VESTUARIOS"/>
    <n v="2"/>
    <x v="14"/>
    <s v="-"/>
    <x v="21"/>
    <x v="44"/>
    <s v="-"/>
    <s v="0. CD 03/12"/>
    <s v="-"/>
    <s v="-"/>
    <s v="-"/>
    <s v="-"/>
    <s v="-"/>
    <s v="-"/>
    <s v="-"/>
    <s v="-"/>
    <s v="-"/>
    <s v="-"/>
    <s v="1"/>
    <s v="INFRAESTRUCTURA"/>
    <s v=" CORPORACIÓN DE BS. AS. SUR S.E."/>
    <s v="CABA"/>
    <s v="-"/>
    <s v="-"/>
    <d v="2012-02-28T00:00:00"/>
    <d v="2012-09-27T00:00:00"/>
    <n v="0"/>
    <n v="0"/>
    <n v="0"/>
    <n v="0"/>
    <s v="-"/>
    <s v="-"/>
    <s v="-"/>
    <n v="628187"/>
    <s v="-"/>
    <s v="-"/>
    <n v="0"/>
    <n v="0"/>
    <s v="-"/>
    <s v="-"/>
    <s v="-"/>
    <s v="-"/>
    <s v="-"/>
    <s v="-"/>
    <s v="-"/>
    <s v="-"/>
    <s v="-"/>
  </r>
  <r>
    <n v="3215"/>
    <x v="2"/>
    <s v="06. PLAN SANITARIO DE EMERGENCIA"/>
    <s v="-"/>
    <s v="-"/>
    <s v="-"/>
    <s v="MEJORA EFECTOR DE SALUD"/>
    <s v="-"/>
    <s v="ADQUISICIÓN DE MOBILIARIO "/>
    <n v="2"/>
    <x v="14"/>
    <s v="-"/>
    <x v="21"/>
    <x v="44"/>
    <s v="-"/>
    <s v="0. LP 11/11"/>
    <s v="-"/>
    <s v="-"/>
    <s v="-"/>
    <s v="-"/>
    <s v="-"/>
    <s v="-"/>
    <s v="-"/>
    <s v="-"/>
    <s v="-"/>
    <s v="-"/>
    <s v="1"/>
    <s v="EQUIPAMIENTO MEDICO"/>
    <s v=" CORPORACIÓN DE BS. AS. SUR S.E."/>
    <s v="CABA"/>
    <s v="-"/>
    <s v="-"/>
    <s v="-"/>
    <s v="-"/>
    <n v="75808"/>
    <n v="0"/>
    <n v="0"/>
    <n v="75808.44"/>
    <s v="-"/>
    <s v="-"/>
    <n v="4508.46"/>
    <n v="71299.98"/>
    <s v="-"/>
    <s v="-"/>
    <n v="0"/>
    <n v="0"/>
    <s v="-"/>
    <s v="-"/>
    <s v="-"/>
    <s v="-"/>
    <s v="-"/>
    <s v="-"/>
    <s v="-"/>
    <s v="-"/>
    <s v="-"/>
  </r>
  <r>
    <n v="3216"/>
    <x v="2"/>
    <s v="06. PLAN SANITARIO DE EMERGENCIA"/>
    <s v="-"/>
    <s v="-"/>
    <s v="-"/>
    <s v="INFRAESTRUCTURA DE SERVICIOS BÁSICOS"/>
    <s v="-"/>
    <s v="OBRAS VARIAS"/>
    <n v="2"/>
    <x v="14"/>
    <s v="-"/>
    <x v="21"/>
    <x v="44"/>
    <s v="-"/>
    <s v="0. LP 07/11"/>
    <s v="-"/>
    <s v="-"/>
    <s v="-"/>
    <s v="-"/>
    <s v="-"/>
    <s v="-"/>
    <s v="-"/>
    <s v="-"/>
    <s v="-"/>
    <s v="-"/>
    <s v="1"/>
    <s v="INFRAESTRUCTURA"/>
    <s v=" CORPORACIÓN DE BS. AS. SUR S.E."/>
    <s v="CABA"/>
    <s v="8"/>
    <s v="COMUNA 8"/>
    <d v="2011-09-21T00:00:00"/>
    <s v="EN CURSO"/>
    <n v="2103896"/>
    <n v="0"/>
    <n v="0"/>
    <n v="2103895.59"/>
    <s v="-"/>
    <s v="-"/>
    <n v="1433150.17"/>
    <n v="670745.42000000004"/>
    <s v="-"/>
    <s v="-"/>
    <n v="0"/>
    <n v="0"/>
    <s v="-"/>
    <s v="-"/>
    <s v="-"/>
    <s v="-"/>
    <s v="-"/>
    <s v="-"/>
    <s v="-"/>
    <s v="-"/>
    <s v="-"/>
  </r>
  <r>
    <n v="3217"/>
    <x v="2"/>
    <s v="06. PLAN SANITARIO DE EMERGENCIA"/>
    <s v="-"/>
    <s v="-"/>
    <s v="-"/>
    <s v="ACCIONES EN ÁREAS DE ESPECIAL MANEJO"/>
    <s v="-"/>
    <s v="PUESTA A PUNTO DE EDIFICIO"/>
    <n v="2"/>
    <x v="14"/>
    <s v="-"/>
    <x v="21"/>
    <x v="44"/>
    <s v="-"/>
    <s v="0. CD 45/11"/>
    <s v="-"/>
    <s v="-"/>
    <s v="-"/>
    <s v="-"/>
    <s v="-"/>
    <s v="-"/>
    <s v="-"/>
    <s v="-"/>
    <s v="-"/>
    <s v="-"/>
    <s v="1"/>
    <s v="INFRAESTRUCTURA"/>
    <s v=" CORPORACIÓN DE BS. AS. SUR S.E."/>
    <s v="CABA"/>
    <s v="8"/>
    <s v="COMUNA 8"/>
    <d v="2012-04-25T00:00:00"/>
    <d v="2013-01-24T00:00:00"/>
    <n v="129237"/>
    <n v="11854.24"/>
    <n v="0"/>
    <n v="141091.12"/>
    <s v="-"/>
    <s v="-"/>
    <s v="-"/>
    <n v="141091.13"/>
    <s v="-"/>
    <s v="-"/>
    <n v="0"/>
    <n v="0"/>
    <s v="-"/>
    <s v="-"/>
    <s v="-"/>
    <s v="-"/>
    <s v="-"/>
    <s v="-"/>
    <s v="-"/>
    <s v="-"/>
    <s v="-"/>
  </r>
  <r>
    <n v="3218"/>
    <x v="2"/>
    <s v="06. PLAN SANITARIO DE EMERGENCIA"/>
    <s v="-"/>
    <s v="-"/>
    <s v="-"/>
    <s v="EQUIPAMIENTO COMUNITARIO"/>
    <s v="-"/>
    <s v="MUDANZAS"/>
    <n v="2"/>
    <x v="14"/>
    <s v="-"/>
    <x v="21"/>
    <x v="44"/>
    <s v="-"/>
    <s v="0. CD 09/12"/>
    <s v="-"/>
    <s v="-"/>
    <s v="-"/>
    <s v="-"/>
    <s v="-"/>
    <s v="-"/>
    <s v="-"/>
    <s v="-"/>
    <s v="-"/>
    <s v="-"/>
    <s v="1"/>
    <s v="ACCIONES"/>
    <s v=" CORPORACIÓN DE BS. AS. SUR S.E."/>
    <s v="CABA"/>
    <s v="-"/>
    <s v="-"/>
    <s v="-"/>
    <s v="-"/>
    <n v="13068"/>
    <n v="4356"/>
    <n v="0"/>
    <n v="17424"/>
    <s v="-"/>
    <s v="-"/>
    <s v="-"/>
    <n v="17424"/>
    <s v="-"/>
    <s v="-"/>
    <n v="0"/>
    <n v="0"/>
    <s v="-"/>
    <s v="-"/>
    <s v="-"/>
    <s v="-"/>
    <s v="-"/>
    <s v="-"/>
    <s v="-"/>
    <s v="-"/>
    <s v="-"/>
  </r>
  <r>
    <n v="3231"/>
    <x v="2"/>
    <s v="06. PLAN SANITARIO DE EMERGENCIA"/>
    <s v="-"/>
    <s v="-"/>
    <s v="-"/>
    <s v="VIVIENDAS NUEVAS"/>
    <s v="COMPLEJO LACARRA"/>
    <s v="CONSTRUCCIÓN DE VIVIENDAS PARA LOS RESIDENTES DE LOS ASENTAMIENTOS Y VILLAS LOCALIZADAS EN LAS MÁRGENES DE LA CUENCA MATANZA-RIACHUELO"/>
    <n v="2"/>
    <x v="20"/>
    <s v="-"/>
    <x v="29"/>
    <x v="62"/>
    <s v="0. VIVIENDAS CON AHORRO PREVIO"/>
    <s v="4. ACUMAR"/>
    <s v="0. ACUMAR"/>
    <s v="51. LACARRA N° 2.049 (EX PEDRO CHUTRO)"/>
    <s v="-"/>
    <n v="4"/>
    <n v="2"/>
    <n v="1"/>
    <s v="-"/>
    <n v="3"/>
    <n v="7"/>
    <s v="8"/>
    <s v="1"/>
    <s v="CONSTRUCCIÓN DE VIVIENDAS "/>
    <s v="290. INSTITUTO DE LA VIVIENDA LEY N° 1.251"/>
    <s v="CABA"/>
    <s v="8"/>
    <s v="LACARRA N° 2.049"/>
    <d v="2011-01-01T00:00:00"/>
    <s v="RENEGOCIADA"/>
    <n v="6814178.0899999999"/>
    <n v="0"/>
    <n v="0"/>
    <n v="0"/>
    <s v="-"/>
    <s v="-"/>
    <n v="6668650"/>
    <n v="6076541.2400000002"/>
    <s v="-"/>
    <s v="-"/>
    <n v="0"/>
    <n v="0"/>
    <s v="-"/>
    <s v="-"/>
    <s v="-"/>
    <s v="-"/>
    <s v="-"/>
    <s v="-"/>
    <s v="-"/>
    <s v="-"/>
    <s v="-"/>
  </r>
  <r>
    <n v="3233"/>
    <x v="2"/>
    <s v="08. URBANIZACIÓN DE VILLAS Y ASENTAMIENTOS URBANOS"/>
    <s v="-"/>
    <s v="-"/>
    <s v="-"/>
    <s v="VIVIENDAS NUEVAS"/>
    <s v="COMPLEJO SAN ANTONIO"/>
    <s v="CONSTRUCCIÓN DE VIVIENDAS PARA LOS RESIDENTES DE LOS ASENTAMIENTOS Y VILLAS LOCALIZADAS EN LAS MÁRGENES DE LA CUENCA MATANZA-RIACHUELO"/>
    <n v="2"/>
    <x v="20"/>
    <s v="-"/>
    <x v="29"/>
    <x v="62"/>
    <s v="0. VIVIENDAS CON AHORRO PREVIO"/>
    <s v="60. ACUMAR"/>
    <s v="0. ACUMAR"/>
    <s v="53. SAN ANTONIO N° 726"/>
    <n v="12"/>
    <n v="4"/>
    <n v="2"/>
    <n v="1"/>
    <n v="0"/>
    <n v="3"/>
    <n v="7"/>
    <s v="4"/>
    <s v="1"/>
    <s v="CONSTRUCCIÓN DE VIVIENDAS "/>
    <s v="290. INSTITUTO DE LA VIVIENDA LEY N° 1.251"/>
    <s v="CABA"/>
    <s v="4"/>
    <s v="SAN ANTONIO N° 726"/>
    <d v="2013-01-09T00:00:00"/>
    <d v="2017-02-28T00:00:00"/>
    <n v="14631951.75"/>
    <n v="22027299.719999999"/>
    <n v="36659251.469999999"/>
    <n v="13933820"/>
    <n v="0"/>
    <n v="0"/>
    <n v="0"/>
    <n v="3937750"/>
    <n v="5229380"/>
    <n v="0"/>
    <n v="253601"/>
    <n v="1711000"/>
    <n v="0"/>
    <n v="19702439.32"/>
    <s v="-"/>
    <n v="0"/>
    <s v="-"/>
    <s v="FINALIZADA"/>
    <s v="-"/>
    <s v="-"/>
    <s v="-"/>
  </r>
  <r>
    <n v="3234"/>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5"/>
    <n v="4"/>
    <n v="2"/>
    <n v="1"/>
    <n v="0"/>
    <s v="3"/>
    <s v="7"/>
    <s v="4"/>
    <s v="1"/>
    <s v="CONSTRUCCIÓN DE VIVIENDAS "/>
    <s v="290. INSTITUTO DE LA VIVIENDA LEY N° 1.251"/>
    <s v="CABA"/>
    <s v="4"/>
    <s v="LUZURIAGA N° 835"/>
    <d v="2008-01-01T00:00:00"/>
    <d v="2014-10-01T00:00:00"/>
    <n v="24205996.399999999"/>
    <n v="38438391.469999999"/>
    <n v="62644387.869999997"/>
    <n v="150000"/>
    <s v="-"/>
    <s v="-"/>
    <s v="-"/>
    <n v="9023421"/>
    <n v="14147155"/>
    <n v="14621034"/>
    <n v="0"/>
    <n v="0"/>
    <s v="-"/>
    <s v="-"/>
    <s v="-"/>
    <s v="-"/>
    <s v="-"/>
    <s v="-"/>
    <s v="-"/>
    <s v="-"/>
    <s v="-"/>
  </r>
  <r>
    <n v="3235"/>
    <x v="2"/>
    <s v="06. PLAN SANITARIO DE EMERGENCIA"/>
    <s v="-"/>
    <s v="-"/>
    <s v="-"/>
    <s v="FINANCIAMIENTO PARA ADQUISICIÓN DE VIVIENDAS"/>
    <s v="-"/>
    <s v="CRÉDITOS LEY N° 341/964"/>
    <n v="2"/>
    <x v="20"/>
    <s v="-"/>
    <x v="29"/>
    <x v="63"/>
    <s v="0. CRÉDITOS LEY N° 341/964"/>
    <s v="0. CRÉDITOS LEY N° 341/964"/>
    <s v="60. CRÉDITOS ACUMAR"/>
    <s v="0. CRÉDITOS ACUMAR"/>
    <n v="12"/>
    <n v="6"/>
    <n v="3"/>
    <n v="1"/>
    <n v="0"/>
    <s v="3"/>
    <s v="7"/>
    <s v="8"/>
    <s v="1"/>
    <s v="CRÉDITOS LEY N° 341/964"/>
    <s v="290. INSTITUTO DE LA VIVIENDA LEY N° 1.251"/>
    <s v="CABA"/>
    <s v="8"/>
    <s v="CASTAÑARES Y GRAL PAZ"/>
    <s v="-"/>
    <s v="-"/>
    <n v="0"/>
    <s v="-"/>
    <s v="-"/>
    <s v="-"/>
    <s v="-"/>
    <s v="-"/>
    <s v="-"/>
    <n v="1647515"/>
    <n v="25320041"/>
    <n v="3270000"/>
    <n v="0"/>
    <n v="0"/>
    <s v="-"/>
    <s v="-"/>
    <s v="-"/>
    <s v="-"/>
    <s v="-"/>
    <s v="-"/>
    <s v="-"/>
    <s v="-"/>
    <s v="-"/>
  </r>
  <r>
    <n v="3236"/>
    <x v="2"/>
    <s v="08. URBANIZACIÓN DE VILLAS Y ASENTAMIENTOS URBANOS"/>
    <s v="-"/>
    <s v="-"/>
    <s v="-"/>
    <s v="VIVIENDAS NUEVAS"/>
    <s v="COMPLEJO RIBERA IGUAZÚ"/>
    <s v="CONSTRUCCIÓN DE VIVIENDAS PARA LOS RESIDENTES DE LOS ASENTAMIENTOS Y VILLAS LOCALIZADAS EN LAS MÁRGENES DE LA CUENCA MATANZA-RIACHUELO.BENEFICIARIOS: HABITANTES ASENTAMIENTO EL PUEBLITO"/>
    <n v="2"/>
    <x v="20"/>
    <s v="-"/>
    <x v="29"/>
    <x v="62"/>
    <s v="0. VIVIENDAS CON AHORRO PREVIO"/>
    <s v="60. ACUMAR"/>
    <s v="0. ACUMAR"/>
    <s v="56. BARRIO RIBERA IGUAZÚ"/>
    <n v="11"/>
    <n v="4"/>
    <n v="2"/>
    <n v="1"/>
    <n v="0"/>
    <n v="3"/>
    <n v="7"/>
    <s v="4"/>
    <s v="1"/>
    <s v="CONSTRUCCIÓN DE VIVIENDAS "/>
    <s v="290. INSTITUTO DE LA VIVIENDA LEY N° 1.251"/>
    <s v="CABA"/>
    <s v="4"/>
    <s v="IGUAZÚ N° 1.835"/>
    <d v="2011-01-01T00:00:00"/>
    <s v="-"/>
    <n v="48116847.030000001"/>
    <n v="0"/>
    <n v="48116847.030000001"/>
    <n v="113374682"/>
    <n v="0"/>
    <n v="0"/>
    <n v="5543143.4299999997"/>
    <n v="11585287"/>
    <n v="1399506"/>
    <n v="982708"/>
    <n v="0"/>
    <n v="29781868.949999999"/>
    <n v="0"/>
    <n v="9296653"/>
    <n v="13707590.48"/>
    <n v="22163000"/>
    <s v="X"/>
    <s v="-"/>
    <s v="-"/>
    <s v="-"/>
    <s v="-"/>
  </r>
  <r>
    <n v="3237"/>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2. CASTAÑARES Y LAFUENTE"/>
    <n v="11"/>
    <n v="4"/>
    <n v="2"/>
    <n v="1"/>
    <n v="0"/>
    <n v="3"/>
    <n v="7"/>
    <s v="8"/>
    <s v="1"/>
    <s v="CONSTRUCCIÓN DE VIVIENDAS "/>
    <s v="290. INSTITUTO DE LA VIVIENDA LEY N° 1.251"/>
    <s v="CABA"/>
    <s v="8"/>
    <s v="CASTAÑARES Y LAFUENTE"/>
    <d v="2011-10-01T00:00:00"/>
    <d v="2015-12-31T00:00:00"/>
    <n v="23049781.859999999"/>
    <n v="0"/>
    <n v="22827304.419999998"/>
    <n v="1000000"/>
    <s v="-"/>
    <s v="-"/>
    <n v="13130840"/>
    <n v="8795549"/>
    <n v="1506639"/>
    <s v="-"/>
    <n v="0"/>
    <n v="0"/>
    <s v="-"/>
    <s v="-"/>
    <s v="-"/>
    <s v="-"/>
    <s v="-"/>
    <s v="-"/>
    <s v="-"/>
    <s v="-"/>
    <s v="-"/>
  </r>
  <r>
    <n v="3277"/>
    <x v="2"/>
    <s v="06. PLAN SANITARIO DE EMERGENCIA"/>
    <s v="-"/>
    <s v="-"/>
    <s v="-"/>
    <s v="RECOLECCIÓN DE RESIDUOS"/>
    <s v="-"/>
    <s v="RECOLECCIÓN Y LIMPIEZA DEL RIACHUELO"/>
    <n v="2"/>
    <x v="15"/>
    <s v="-"/>
    <x v="23"/>
    <x v="64"/>
    <s v="0. SERVICIOS DE HIGIENE URBANA"/>
    <s v="0. SERVICIOS DE HIGIENE URBANA"/>
    <s v="11. RECOLECCIÓN Y LIMPIEZA DEL RIACHUELO"/>
    <s v="0. RECOLECIION Y LIMPIEZA DEL RIACHUELO"/>
    <n v="11"/>
    <n v="3"/>
    <s v="-"/>
    <n v="8"/>
    <n v="0"/>
    <n v="4"/>
    <n v="9"/>
    <s v="4"/>
    <s v="1"/>
    <s v="SERVICIOS DE HIGIENE URBANA"/>
    <s v="8737. DIRECCIÓN GENERAL DE LIMPIEZA"/>
    <s v="CABA"/>
    <s v="4"/>
    <s v="COMUNA 4"/>
    <s v="-"/>
    <s v="-"/>
    <s v="-"/>
    <s v="-"/>
    <s v="-"/>
    <s v="-"/>
    <s v="-"/>
    <s v="-"/>
    <s v="-"/>
    <n v="1980716"/>
    <s v="-"/>
    <s v="-"/>
    <n v="0"/>
    <n v="0"/>
    <s v="-"/>
    <s v="-"/>
    <s v="-"/>
    <s v="-"/>
    <s v="-"/>
    <s v="-"/>
    <s v="-"/>
    <s v="-"/>
    <s v="-"/>
  </r>
  <r>
    <n v="3278"/>
    <x v="2"/>
    <s v="06. PLAN SANITARIO DE EMERGENCIA"/>
    <s v="-"/>
    <s v="-"/>
    <s v="-"/>
    <s v="RECOLECCIÓN DE RESIDUOS"/>
    <s v="-"/>
    <s v="RECOLECCIÓN Y LIMPIEZA DEL RIACHUELO"/>
    <n v="2"/>
    <x v="15"/>
    <s v="-"/>
    <x v="23"/>
    <x v="64"/>
    <s v="0. SERVICIOS DE HIGIENE URBANA"/>
    <s v="0. SERVICIOS DE HIGIENE URBANA"/>
    <s v="11. RECOLECCIÓN Y LIMPIEZA DEL RIACHUELO"/>
    <s v="0. RECOLECIION Y LIMPIEZA DEL RIACHUELO"/>
    <n v="11"/>
    <n v="3"/>
    <n v="3"/>
    <n v="8"/>
    <n v="0"/>
    <n v="4"/>
    <n v="9"/>
    <s v="7"/>
    <s v="1"/>
    <s v="SERVICIOS DE HIGIENE URBANA"/>
    <s v="8737. DIRECCIÓN GENERAL DE LIMPIEZA"/>
    <s v="CABA"/>
    <s v="7"/>
    <s v="COMUNA 7"/>
    <s v="-"/>
    <s v="-"/>
    <s v="-"/>
    <s v="-"/>
    <s v="-"/>
    <s v="-"/>
    <s v="-"/>
    <s v="-"/>
    <s v="-"/>
    <n v="1573908"/>
    <s v="-"/>
    <s v="-"/>
    <n v="0"/>
    <n v="0"/>
    <s v="-"/>
    <s v="-"/>
    <s v="-"/>
    <s v="-"/>
    <s v="-"/>
    <s v="-"/>
    <s v="-"/>
    <s v="-"/>
    <s v="-"/>
  </r>
  <r>
    <n v="3279"/>
    <x v="2"/>
    <s v="06. PLAN SANITARIO DE EMERGENCIA"/>
    <s v="-"/>
    <s v="-"/>
    <s v="-"/>
    <s v="RECOLECCIÓN DE RESIDUOS"/>
    <s v="-"/>
    <s v="RECOLECCIÓN Y LIMPIEZA EN EL RIACHUELO CONSISTE EN LA LIMPIEZA DETALLADA Y RECOLECCIÓN DE RESIDUOS DISPERSOS EN LAS ACERAS Y CALZADAS, CALLES PEATONALES, BULEVARES Y ESTACIONES DE TRANSPORTE PÚBLICO, O BIEN DEPÓSITOS EN LOS CESTOS PAPELEROS EN LAS ÁREAS INDICADAS."/>
    <n v="2"/>
    <x v="15"/>
    <s v="-"/>
    <x v="23"/>
    <x v="64"/>
    <s v="0. SERVICIOS DE HIGIENE URBANA"/>
    <s v="0. SERVICIOS DE HIGIENE URBANA"/>
    <s v="11. RECOLECCIÓN Y LIMPIEZA DEL RIACHUELO"/>
    <s v="0. RECOLECIION Y LIMPIEZA DEL RIACHUELO"/>
    <n v="11"/>
    <n v="3"/>
    <n v="3"/>
    <n v="8"/>
    <n v="0"/>
    <n v="4"/>
    <n v="9"/>
    <s v="8"/>
    <s v="1"/>
    <s v="RECOLECCIÓN DE RESIDUOS"/>
    <s v="8737. DIRECCIÓN GENERAL DE LIMPIEZA"/>
    <s v="CABA"/>
    <s v="8"/>
    <s v="COMUNA 8"/>
    <s v="-"/>
    <s v="-"/>
    <s v="-"/>
    <s v="-"/>
    <s v="-"/>
    <s v="-"/>
    <s v="-"/>
    <s v="-"/>
    <s v="-"/>
    <n v="1392408"/>
    <s v="-"/>
    <s v="-"/>
    <n v="0"/>
    <n v="0"/>
    <s v="-"/>
    <s v="-"/>
    <s v="-"/>
    <s v="-"/>
    <s v="-"/>
    <s v="-"/>
    <s v="-"/>
    <s v="-"/>
    <s v="-"/>
  </r>
  <r>
    <n v="3280"/>
    <x v="2"/>
    <s v="06. PLAN SANITARIO DE EMERGENCIA"/>
    <s v="-"/>
    <s v="-"/>
    <s v="-"/>
    <s v="RECOLECCIÓN DE RESIDUOS"/>
    <s v="-"/>
    <s v="RECOLECCIÓN Y LIMPIEZA DEL RIACHUELO"/>
    <n v="2"/>
    <x v="15"/>
    <s v="-"/>
    <x v="23"/>
    <x v="64"/>
    <s v="0. SERVICIOS DE HIGIENE URBANA"/>
    <s v="0. CONTROL DE CALIDAD DEL SERVICIO DE HIGIENE URBANA"/>
    <s v="11. RECOLECCIÓN Y LIMPIEZA DEL RIACHUELO"/>
    <s v="0. RECOLECIION Y LIMPIEZA DEL RIACHUELO"/>
    <n v="11"/>
    <n v="3"/>
    <n v="3"/>
    <n v="8"/>
    <n v="0"/>
    <n v="4"/>
    <n v="9"/>
    <s v="9"/>
    <s v="1"/>
    <s v="-"/>
    <s v="8737. DIRECCIÓN GENERAL DE LIMPIEZA"/>
    <s v="CABA"/>
    <s v="9"/>
    <s v="COMUNA 9"/>
    <s v="-"/>
    <s v="-"/>
    <s v="-"/>
    <s v="-"/>
    <s v="-"/>
    <s v="-"/>
    <s v="-"/>
    <s v="-"/>
    <s v="-"/>
    <n v="1573908"/>
    <n v="184"/>
    <s v="-"/>
    <n v="0"/>
    <n v="0"/>
    <s v="-"/>
    <s v="-"/>
    <s v="-"/>
    <s v="-"/>
    <s v="-"/>
    <s v="-"/>
    <s v="-"/>
    <s v="-"/>
    <s v="-"/>
  </r>
  <r>
    <n v="3281"/>
    <x v="2"/>
    <s v="06. PLAN SANITARIO DE EMERGENCIA"/>
    <s v="-"/>
    <s v="-"/>
    <s v="-"/>
    <s v="DESAGUES PLUVIALES"/>
    <s v="-"/>
    <s v="OPERACIÓN Y MANTENIMIENTO DE LAS ESTACIONES DE BOMBEO, OBRA DE DESAGÜE Y CONTROL DE INUNDACIONES DE LA BOCA BARRACAS"/>
    <n v="2"/>
    <x v="15"/>
    <s v="-"/>
    <x v="23"/>
    <x v="65"/>
    <s v="0. MANTENIMIENTO DE LA RED PLUVIAL"/>
    <s v="1. MEJORAMIENTO DEL SISTEMA PLUVIAL"/>
    <s v="0. MEJORAMIENTO DEL SISTEMA PLUVIAL"/>
    <s v="51. -"/>
    <s v="-"/>
    <n v="4"/>
    <n v="2"/>
    <n v="2"/>
    <n v="0"/>
    <s v="-"/>
    <s v="-"/>
    <s v="4"/>
    <s v="1"/>
    <s v="OBRA PUBLICA MAYOR"/>
    <s v="2504. DIRECCIÓN GENERAL SISTEMA PLUVIAL"/>
    <s v="CABA"/>
    <s v="4"/>
    <s v="COMUNA 4"/>
    <s v="-"/>
    <s v="-"/>
    <n v="0"/>
    <n v="0"/>
    <n v="0"/>
    <n v="0"/>
    <s v="-"/>
    <s v="-"/>
    <s v="-"/>
    <n v="11983046"/>
    <s v="-"/>
    <s v="-"/>
    <n v="0"/>
    <n v="0"/>
    <s v="-"/>
    <s v="-"/>
    <s v="-"/>
    <s v="-"/>
    <s v="-"/>
    <s v="-"/>
    <s v="-"/>
    <s v="-"/>
    <s v="-"/>
  </r>
  <r>
    <n v="3282"/>
    <x v="2"/>
    <s v="06. PLAN SANITARIO DE EMERGENCIA"/>
    <s v="-"/>
    <s v="-"/>
    <s v="-"/>
    <s v="DESAGUES PLUVIALES"/>
    <s v="-"/>
    <s v="OBRAS COMPLEMENTARIAS"/>
    <n v="2"/>
    <x v="15"/>
    <s v="-"/>
    <x v="23"/>
    <x v="65"/>
    <s v="0. MANTENIMIENTO DE LA RED PLUVIAL"/>
    <s v="1. MEJORAMIENTO DEL SISTEMA PLUVIAL"/>
    <s v="0. MEJORAMIENTO DEL SISTEMA PLUVIAL"/>
    <s v="56. -"/>
    <s v="-"/>
    <n v="4"/>
    <n v="2"/>
    <n v="2"/>
    <n v="0"/>
    <s v="-"/>
    <s v="-"/>
    <s v="4"/>
    <s v="1"/>
    <s v="OBRA PUBLICA MAYOR"/>
    <s v="2504. DIRECCIÓN GENERAL SISTEMA PLUVIAL"/>
    <s v="CABA"/>
    <s v="4"/>
    <s v="COMUNA 4"/>
    <s v="-"/>
    <s v="-"/>
    <n v="0"/>
    <n v="0"/>
    <n v="0"/>
    <n v="0"/>
    <s v="-"/>
    <s v="-"/>
    <s v="-"/>
    <n v="445343"/>
    <s v="-"/>
    <s v="-"/>
    <n v="0"/>
    <n v="0"/>
    <s v="-"/>
    <s v="-"/>
    <s v="-"/>
    <s v="-"/>
    <s v="-"/>
    <s v="-"/>
    <s v="-"/>
    <s v="-"/>
    <s v="-"/>
  </r>
  <r>
    <n v="3292"/>
    <x v="2"/>
    <s v="06. PLAN SANITARIO DE EMERGENCIA"/>
    <s v="-"/>
    <s v="-"/>
    <s v="-"/>
    <s v="PARQUIZACIÓN"/>
    <s v="-"/>
    <s v="PUESTA EN VALOR DEL SECTOR, OPTIMIZACIÓN DEL ESPACIO PÚBLICO Y UN DESARROLLO PAISAJÍSTICO QUE POSIBILITE ACTIVIDADES DE ESPARCIMIENTO Y LA RECREACIÓN, RIBERA DEL RIACHUELO ENTRE AVDAS. SÁENZ Y VIEYTES."/>
    <n v="2"/>
    <x v="16"/>
    <s v="-"/>
    <x v="26"/>
    <x v="49"/>
    <s v="0. DIRECCIÓN GENERAL OBRAS DE ARQUITECTURA"/>
    <s v="60. ACUMAR"/>
    <s v="-"/>
    <s v="51. -"/>
    <n v="12"/>
    <n v="4"/>
    <s v="-"/>
    <s v="-"/>
    <s v="-"/>
    <s v="-"/>
    <s v="-"/>
    <s v="-"/>
    <s v="1"/>
    <s v="MEJORAMIENTO"/>
    <s v="312. DIRECCIÓN GENERAL OBRAS DE ARQUITECTURA"/>
    <s v="CABA"/>
    <s v="4"/>
    <s v="COMUNA/S: 4"/>
    <s v="-"/>
    <s v="-"/>
    <n v="0"/>
    <n v="0"/>
    <n v="0"/>
    <n v="0"/>
    <s v="-"/>
    <s v="-"/>
    <n v="17686191.449999999"/>
    <n v="30723430"/>
    <s v="-"/>
    <s v="-"/>
    <n v="0"/>
    <n v="0"/>
    <s v="-"/>
    <s v="-"/>
    <s v="-"/>
    <s v="-"/>
    <s v="-"/>
    <s v="-"/>
    <s v="-"/>
    <s v="-"/>
    <s v="-"/>
  </r>
  <r>
    <n v="3295"/>
    <x v="2"/>
    <s v="06. PLAN SANITARIO DE EMERGENCIA"/>
    <s v="-"/>
    <s v="-"/>
    <s v="-"/>
    <s v="DESAGUES PLUVIALES"/>
    <s v="-"/>
    <s v="ALIVIADOR ARROYO CUENCA EREZCANO"/>
    <n v="2"/>
    <x v="16"/>
    <s v="-"/>
    <x v="26"/>
    <x v="50"/>
    <s v="-"/>
    <s v="60. ACUMAR"/>
    <s v="-"/>
    <s v="53"/>
    <n v="12"/>
    <n v="4"/>
    <s v="-"/>
    <s v="-"/>
    <s v="-"/>
    <s v="-"/>
    <s v="-"/>
    <s v="-"/>
    <s v="-"/>
    <s v="53"/>
    <s v="2303. DIRECCIÓN GENERAL OBRAS DE INGENIERÍA"/>
    <s v="CABA"/>
    <s v="COMUNA 8"/>
    <s v="-"/>
    <s v="-"/>
    <s v="-"/>
    <s v="-"/>
    <s v="-"/>
    <s v="-"/>
    <s v="-"/>
    <n v="13517931"/>
    <n v="1500000"/>
    <n v="659593"/>
    <s v="-"/>
    <s v="-"/>
    <s v="-"/>
    <n v="0"/>
    <n v="0"/>
    <s v="-"/>
    <s v="-"/>
    <s v="-"/>
    <s v="-"/>
    <s v="-"/>
    <s v="-"/>
    <s v="-"/>
    <s v="-"/>
    <s v="-"/>
  </r>
  <r>
    <n v="3301"/>
    <x v="2"/>
    <s v="06. PLAN SANITARIO DE EMERGENCIA"/>
    <s v="-"/>
    <s v="-"/>
    <s v="-"/>
    <s v="NUEVO CENTRO EDUCATIVO"/>
    <s v="-"/>
    <s v="ESC ESP 7 D.E. 19 JUAN XXIII"/>
    <n v="2"/>
    <x v="21"/>
    <s v="-"/>
    <x v="30"/>
    <x v="66"/>
    <s v="0. INFRAESTRUCTURA ESCOLAR"/>
    <s v="10. OBRAS NUEVAS, AMPLIACIONES, RELOCALIZACIONES Y COMPRAS"/>
    <s v="0. OBRAS NUEVAS, AMPLIACIONES, RELOCALIZACIONES Y COMPRAS"/>
    <s v="72. ESC ESP 7 DE 19 JUAN XXIII"/>
    <n v="11"/>
    <n v="6"/>
    <n v="9"/>
    <n v="2"/>
    <n v="0"/>
    <n v="3"/>
    <n v="4"/>
    <s v="8"/>
    <s v="1"/>
    <s v="OBRA DE INFRAESTRUCTURA"/>
    <s v="573. DIR.GRAL.DE INFRAESTRUCTURA Y EQUIPAMIENTO"/>
    <s v="CABA"/>
    <s v="8"/>
    <s v="COMUNA 8"/>
    <s v="-"/>
    <s v="-"/>
    <n v="0"/>
    <n v="0"/>
    <n v="0"/>
    <n v="94461"/>
    <s v="-"/>
    <s v="-"/>
    <n v="2747923.36"/>
    <n v="10981864"/>
    <s v="-"/>
    <s v="-"/>
    <n v="0"/>
    <n v="0"/>
    <s v="-"/>
    <s v="-"/>
    <s v="-"/>
    <s v="-"/>
    <s v="-"/>
    <s v="-"/>
    <s v="-"/>
    <s v="-"/>
    <s v="-"/>
  </r>
  <r>
    <n v="3302"/>
    <x v="2"/>
    <s v="06. PLAN SANITARIO DE EMERGENCIA"/>
    <s v="-"/>
    <s v="-"/>
    <s v="-"/>
    <s v="RED VIAL Y PEATONAL"/>
    <s v="-"/>
    <s v="PROVISION E INSTALACION DE CAÑERIAS DE CLOACAS EN LA AV. PERITO MORENO ETAPA II"/>
    <n v="2"/>
    <x v="16"/>
    <s v="-"/>
    <x v="24"/>
    <x v="44"/>
    <s v="-"/>
    <s v="0. PROVISION E INSTALACION DE CAÑERIAS DE CLOACAS EN LA AV. PERITO MORENO ETAPA II"/>
    <s v="-"/>
    <s v="0. N/A"/>
    <s v="-"/>
    <s v="-"/>
    <s v="-"/>
    <s v="-"/>
    <s v="-"/>
    <s v="-"/>
    <s v="-"/>
    <s v="-"/>
    <s v="1"/>
    <s v="INFRAESTRUCTURA URBANA"/>
    <s v="AUTOPISTAS URBANAS S.A."/>
    <s v="CABA"/>
    <s v="4"/>
    <s v="AV. FERNANDEZ DE LA CRUZ ENTRE PERITO MORENO Y DEL BARCO CENTENERA"/>
    <d v="2010-11-17T00:00:00"/>
    <d v="2011-11-14T00:00:00"/>
    <n v="4736134.9000000004"/>
    <n v="0"/>
    <n v="0"/>
    <n v="4736134.9000000004"/>
    <s v="-"/>
    <n v="502053"/>
    <n v="5487"/>
    <n v="1046520"/>
    <n v="1434976"/>
    <s v="-"/>
    <n v="0"/>
    <n v="0"/>
    <s v="-"/>
    <s v="-"/>
    <s v="-"/>
    <s v="-"/>
    <s v="-"/>
    <s v="EN EJECUCIÓN"/>
    <s v="-"/>
    <s v="-"/>
    <s v="-"/>
  </r>
  <r>
    <n v="3303"/>
    <x v="2"/>
    <s v="06. PLAN SANITARIO DE EMERGENCIA"/>
    <s v="-"/>
    <s v="-"/>
    <s v="-"/>
    <s v="RED VIAL Y PEATONAL"/>
    <s v="-"/>
    <s v="NUEVA ESTACIÓN DE BOMBEO EN ZONA DE TRANSICIÓN AU1 - AU6"/>
    <n v="2"/>
    <x v="16"/>
    <s v="-"/>
    <x v="24"/>
    <x v="44"/>
    <s v="-"/>
    <s v="0. NUEVA ESTACIÓN DE BOMBEO EN ZONA DE TRANSICIÓN AU1 - AU6"/>
    <s v="-"/>
    <s v="0. N/A"/>
    <s v="-"/>
    <s v="-"/>
    <s v="-"/>
    <s v="-"/>
    <s v="-"/>
    <s v="-"/>
    <s v="-"/>
    <s v="-"/>
    <s v="1"/>
    <s v="INFRAESTRUCTURA URBANA"/>
    <s v="AUTOPISTAS URBANAS S.A."/>
    <s v="CABA"/>
    <s v="7"/>
    <s v="ENLACE ENTRE AU 1 Y AU 6"/>
    <d v="2011-06-30T00:00:00"/>
    <d v="2012-12-20T00:00:00"/>
    <n v="3301233.65"/>
    <n v="0"/>
    <n v="0"/>
    <n v="3301233.65"/>
    <n v="98648"/>
    <n v="110"/>
    <n v="2151437"/>
    <n v="2004172"/>
    <n v="27914"/>
    <s v="-"/>
    <n v="0"/>
    <n v="0"/>
    <s v="-"/>
    <s v="-"/>
    <s v="-"/>
    <s v="-"/>
    <s v="-"/>
    <s v="-"/>
    <s v="-"/>
    <s v="-"/>
    <s v="-"/>
  </r>
  <r>
    <n v="3310"/>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4. OBRAS EN CENTROS DE SALUD Y ACCION COMUNITARIA"/>
    <s v="0. OBRAS EN CENTROS DE SALUD Y ACCION COMUNITARIA"/>
    <s v="53. RELOCALIZACIÓN CESAC N° 16"/>
    <s v="-"/>
    <n v="4"/>
    <n v="2"/>
    <n v="1"/>
    <n v="0"/>
    <n v="3"/>
    <n v="1"/>
    <s v="4"/>
    <s v="2"/>
    <s v="INFRAESTRUCTURA Y EQUIPAMIENTO"/>
    <s v="404. DIRECCIÓN GENERAL DE RECURSOS FÍSICOS EN SALUD "/>
    <s v="CABA"/>
    <s v="4"/>
    <s v="OSVALDO CRUZ 2046"/>
    <s v="-"/>
    <s v="-"/>
    <n v="0"/>
    <n v="0"/>
    <n v="0"/>
    <n v="0"/>
    <s v="-"/>
    <s v="-"/>
    <s v="-"/>
    <n v="339864"/>
    <s v="-"/>
    <s v="-"/>
    <n v="0"/>
    <n v="0"/>
    <s v="-"/>
    <s v="-"/>
    <s v="-"/>
    <s v="-"/>
    <s v="-"/>
    <s v="EN EJECUCIÓN"/>
    <s v="-"/>
    <s v="-"/>
    <s v="-"/>
  </r>
  <r>
    <n v="3312"/>
    <x v="2"/>
    <s v="06. PLAN SANITARIO DE EMERGENCIA"/>
    <s v="-"/>
    <s v="-"/>
    <s v="-"/>
    <s v="ACCIONES EN ÁREAS DE ESPECIAL MANEJO"/>
    <s v="-"/>
    <s v="TRANSFERENCIAS A UNIVERSIDADES PARA FINANCIAR GASTOS CORRIENTES"/>
    <n v="2"/>
    <x v="20"/>
    <s v="-"/>
    <x v="32"/>
    <x v="68"/>
    <s v="0. ORDENAMIENTO DEL TRANSPORTE PÚBLICO Y PRIVADO DE PASAJERO Y CARGAS"/>
    <s v="0. ORDENAMIENTO DEL TRANSPORTE PÚBLICO Y PRIVADO DE PASAJERO Y CARGAS"/>
    <s v="1. CONDUCCIÓN"/>
    <s v="0. CONDUCCIÓN"/>
    <n v="11"/>
    <n v="5"/>
    <n v="6"/>
    <n v="1"/>
    <n v="0"/>
    <n v="4"/>
    <n v="3"/>
    <s v="1"/>
    <s v="1"/>
    <s v="-"/>
    <s v="757. DIRECCION GENERAL DE TRANSPORTE"/>
    <s v="CABA"/>
    <s v="4"/>
    <s v="COMUNA 4"/>
    <s v="-"/>
    <s v="-"/>
    <s v="-"/>
    <s v="-"/>
    <s v="-"/>
    <s v="-"/>
    <s v="-"/>
    <s v="-"/>
    <s v="-"/>
    <n v="2168217"/>
    <s v="-"/>
    <s v="-"/>
    <n v="0"/>
    <n v="0"/>
    <s v="-"/>
    <s v="-"/>
    <s v="-"/>
    <s v="-"/>
    <s v="-"/>
    <s v="FINALIZADO"/>
    <s v="-"/>
    <s v="-"/>
    <s v="-"/>
  </r>
  <r>
    <n v="3313"/>
    <x v="2"/>
    <s v="06. PLAN SANITARIO DE EMERGENCIA"/>
    <s v="-"/>
    <s v="-"/>
    <s v="-"/>
    <s v="ACCIONES EN ÁREAS DE ESPECIAL MANEJO"/>
    <s v="-"/>
    <s v="SISTEMAS COMPLEMENTARIOS (VIAS PREFERENCIALES)"/>
    <n v="2"/>
    <x v="20"/>
    <s v="-"/>
    <x v="32"/>
    <x v="68"/>
    <s v="0. ORDENAMIENTO DEL TRANSPORTE PÚBLICO Y PRIVADO DE PASAJERO Y CARGAS"/>
    <s v="2. JERARQUIZACIÓN VIAL"/>
    <s v="0. JERARQUIZACIÓN VIAL"/>
    <s v="52. -"/>
    <n v="11"/>
    <n v="4"/>
    <s v="-"/>
    <s v="-"/>
    <n v="0"/>
    <n v="4"/>
    <n v="3"/>
    <s v="-"/>
    <s v="1"/>
    <s v="-"/>
    <s v="757. DIRECCION GENERAL DE TRANSPORTE"/>
    <s v="CABA"/>
    <s v="-"/>
    <s v="-"/>
    <s v="-"/>
    <s v="-"/>
    <n v="0"/>
    <n v="0"/>
    <n v="0"/>
    <n v="0"/>
    <s v="-"/>
    <s v="-"/>
    <s v="-"/>
    <n v="5890380"/>
    <s v="-"/>
    <s v="-"/>
    <n v="0"/>
    <n v="0"/>
    <s v="-"/>
    <s v="-"/>
    <s v="-"/>
    <s v="-"/>
    <s v="-"/>
    <s v="FINALIZADO"/>
    <s v="-"/>
    <s v="-"/>
    <s v="-"/>
  </r>
  <r>
    <n v="3314"/>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4"/>
    <s v="1"/>
    <s v="CRUCE SEMAFORICO MANTENIDO"/>
    <s v="322. DIRECCIÓN GENERAL DE TRÁNSITO"/>
    <s v="CABA"/>
    <s v="4"/>
    <s v="COMUNA 4"/>
    <s v="-"/>
    <s v="-"/>
    <n v="0"/>
    <n v="0"/>
    <n v="0"/>
    <n v="16362321"/>
    <s v="-"/>
    <s v="-"/>
    <s v="-"/>
    <n v="10146202"/>
    <n v="33151176"/>
    <s v="-"/>
    <n v="0"/>
    <n v="0"/>
    <s v="-"/>
    <s v="-"/>
    <s v="-"/>
    <s v="-"/>
    <s v="-"/>
    <s v="EN EJECUCIÓN"/>
    <s v="-"/>
    <s v="-"/>
    <s v="-"/>
  </r>
  <r>
    <n v="3315"/>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7"/>
    <s v="1"/>
    <s v="CRUCE SEMAFORICO MANTENIDO"/>
    <s v="322. DIRECCIÓN GENERAL DE TRÁNSITO"/>
    <s v="CABA"/>
    <s v="7"/>
    <s v="COMUNA 7"/>
    <s v="-"/>
    <s v="-"/>
    <n v="0"/>
    <n v="0"/>
    <n v="0"/>
    <n v="0"/>
    <s v="-"/>
    <s v="-"/>
    <s v="-"/>
    <n v="6446768"/>
    <s v="-"/>
    <s v="-"/>
    <n v="0"/>
    <n v="0"/>
    <s v="-"/>
    <s v="-"/>
    <s v="-"/>
    <s v="-"/>
    <s v="-"/>
    <s v="EN EJECUCIÓN"/>
    <s v="-"/>
    <s v="-"/>
    <s v="-"/>
  </r>
  <r>
    <n v="3316"/>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8"/>
    <s v="1"/>
    <s v="CRUCE SEMAFORICO MANTENIDO"/>
    <s v="322. DIRECCIÓN GENERAL DE TRÁNSITO"/>
    <s v="CABA"/>
    <s v="8"/>
    <s v="COMUNA 8"/>
    <s v="-"/>
    <s v="-"/>
    <n v="0"/>
    <n v="0"/>
    <n v="0"/>
    <n v="0"/>
    <s v="-"/>
    <s v="-"/>
    <s v="-"/>
    <n v="2184099"/>
    <s v="-"/>
    <s v="-"/>
    <n v="0"/>
    <n v="0"/>
    <s v="-"/>
    <s v="-"/>
    <s v="-"/>
    <s v="-"/>
    <s v="-"/>
    <s v="EN EJECUCIÓN"/>
    <s v="-"/>
    <s v="-"/>
    <s v="-"/>
  </r>
  <r>
    <n v="3317"/>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9"/>
    <s v="1"/>
    <s v="CRUCE SEMAFORICO MANTENIDO"/>
    <s v="322. DIRECCIÓN GENERAL DE TRÁNSITO"/>
    <s v="CABA"/>
    <s v="9"/>
    <s v="COMUNA 9"/>
    <s v="-"/>
    <s v="-"/>
    <n v="0"/>
    <n v="0"/>
    <n v="0"/>
    <n v="9124107"/>
    <s v="-"/>
    <s v="-"/>
    <s v="-"/>
    <n v="5288176"/>
    <n v="13241958"/>
    <s v="-"/>
    <n v="0"/>
    <n v="0"/>
    <s v="-"/>
    <s v="-"/>
    <s v="-"/>
    <s v="-"/>
    <s v="-"/>
    <s v="EN EJECUCIÓN"/>
    <s v="-"/>
    <s v="-"/>
    <s v="-"/>
  </r>
  <r>
    <n v="3318"/>
    <x v="2"/>
    <s v="06. PLAN SANITARIO DE EMERGENCIA"/>
    <s v="-"/>
    <s v="-"/>
    <s v="-"/>
    <s v="ACCIONES EN ÁREAS DE ESPECIAL MANEJO"/>
    <s v="-"/>
    <s v="ESTABLECER LA PROVISIÓN, COLOCACIÓN Y MANTENIMIENTO DE SEÑALES PREVENTIVAS, REGLAMENTARIAS  DE ADVERTENCIAS, DE PELIGRO, INFORMATIVAS DE NOMENCLATURA VIAL Y URBANO"/>
    <n v="2"/>
    <x v="20"/>
    <s v="-"/>
    <x v="32"/>
    <x v="70"/>
    <s v="0. INSTALACION DE SEÑALAMIENTO VERTICAL Y HORIZONTAL"/>
    <s v="1. PLANOS DE SEÑALAMIENTO VIAL POR ADMINISTRACION"/>
    <s v="0. PLANOS DE SEÑALAMIENTO VIAL POR ADMINISTRACION"/>
    <s v="51. INSTALACIÓN Y MANTENIMIENTO DE SEÑALES VERTICALES"/>
    <n v="11"/>
    <n v="4"/>
    <s v="-"/>
    <s v="-"/>
    <n v="0"/>
    <n v="4"/>
    <n v="3"/>
    <s v="4"/>
    <s v="1"/>
    <s v="INSTALACIÓN Y MANTENIMIENTO DE SEÑALES VERTICALES"/>
    <s v="322. DIRECCIÓN GENERAL DE TRÁNSITO"/>
    <s v="CABA"/>
    <s v="4"/>
    <s v="COMUNA 4"/>
    <d v="2008-01-01T00:00:00"/>
    <s v="-"/>
    <n v="0"/>
    <n v="0"/>
    <n v="0"/>
    <n v="0"/>
    <s v="-"/>
    <s v="-"/>
    <s v="-"/>
    <n v="283900"/>
    <s v="-"/>
    <s v="-"/>
    <n v="0"/>
    <n v="0"/>
    <s v="-"/>
    <s v="-"/>
    <s v="-"/>
    <s v="-"/>
    <s v="-"/>
    <s v="EN EJECUCIÓN"/>
    <s v="-"/>
    <s v="-"/>
    <s v="-"/>
  </r>
  <r>
    <n v="3319"/>
    <x v="2"/>
    <s v="06. PLAN SANITARIO DE EMERGENCIA"/>
    <s v="-"/>
    <s v="-"/>
    <s v="-"/>
    <s v="EQUIPAMIENTO COMUNITARIO"/>
    <s v="-"/>
    <s v="SERVICIO"/>
    <n v="2"/>
    <x v="17"/>
    <s v="-"/>
    <x v="25"/>
    <x v="48"/>
    <s v="0. INTERVECIÓN SOCIAL EN VILLAS DE EMERGENCIA Y NHT"/>
    <s v="0. INTERVECIÓN SOCIAL EN VILLAS DE EMERGENCIA Y NHT"/>
    <s v="3. -"/>
    <s v="-"/>
    <n v="11"/>
    <s v="3;2;2."/>
    <s v="-"/>
    <s v="-"/>
    <s v="-"/>
    <n v="11"/>
    <n v="3"/>
    <s v="-"/>
    <s v="1"/>
    <s v="ALQUILER DE MAQUINARIA, EQUIPO Y MEDIOS Y DE TRANSPORTE"/>
    <s v="9470. UNIDAD DE GESTIÓN INTERVENCIÓN SOCIAL"/>
    <s v="CABA"/>
    <s v="4, 7, 8 Y 9"/>
    <s v="COMUNA 4, 7, 8 Y 9"/>
    <s v="-"/>
    <s v="-"/>
    <s v="-"/>
    <s v="-"/>
    <s v="-"/>
    <s v="-"/>
    <s v="-"/>
    <s v="-"/>
    <s v="-"/>
    <n v="38095417"/>
    <s v="-"/>
    <s v="-"/>
    <n v="0"/>
    <n v="0"/>
    <s v="-"/>
    <s v="-"/>
    <s v="-"/>
    <s v="-"/>
    <s v="-"/>
    <s v="-"/>
    <s v="-"/>
    <s v="-"/>
    <s v="-"/>
  </r>
  <r>
    <n v="3320"/>
    <x v="2"/>
    <s v="06. PLAN SANITARIO DE EMERGENCIA"/>
    <s v="-"/>
    <s v="-"/>
    <s v="-"/>
    <s v="EQUIPAMIENTO COMUNITARIO"/>
    <s v="-"/>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n v="2"/>
    <x v="17"/>
    <s v="-"/>
    <x v="25"/>
    <x v="48"/>
    <s v="0. INTERVECIÓN SOCIAL EN VILLAS DE EMERGENCIA Y NHT"/>
    <s v="0. INTERVECIÓN SOCIAL EN VILLAS DE EMERGENCIA Y NHT"/>
    <s v="4. CONSTRUCCIÓN EN VILLAS Y NHT"/>
    <s v="0. CONSTRUCCIÓN EN VILLAS Y NHT"/>
    <n v="11"/>
    <s v="3;2;2."/>
    <s v="-"/>
    <s v="-"/>
    <s v="-"/>
    <n v="11"/>
    <n v="3"/>
    <s v="8"/>
    <s v="1"/>
    <s v="INTERVENCIÓN SOCIAL EN VILLAS DE EMERGENCIA Y NHT"/>
    <s v="9470. UNIDAD DE GESTIÓN INTERVENCIÓN SOCIAL"/>
    <s v="CABA"/>
    <s v="8"/>
    <s v="COMUNA 8"/>
    <s v="-"/>
    <s v="-"/>
    <s v="-"/>
    <s v="-"/>
    <s v="-"/>
    <s v="-"/>
    <s v="-"/>
    <s v="-"/>
    <s v="-"/>
    <n v="3981610"/>
    <s v="-"/>
    <s v="-"/>
    <n v="0"/>
    <n v="0"/>
    <s v="-"/>
    <s v="-"/>
    <s v="-"/>
    <s v="-"/>
    <s v="-"/>
    <s v="-"/>
    <s v="-"/>
    <s v="-"/>
    <s v="-"/>
  </r>
  <r>
    <n v="3321"/>
    <x v="2"/>
    <s v="06. PLAN SANITARIO DE EMERGENCIA"/>
    <s v="-"/>
    <s v="-"/>
    <s v="-"/>
    <s v="EQUIPAMIENTO COMUNITARIO"/>
    <s v="-"/>
    <s v="SERVICIO"/>
    <n v="2"/>
    <x v="17"/>
    <s v="-"/>
    <x v="25"/>
    <x v="48"/>
    <s v="0. INTERVECIÓN SOCIAL EN VILLAS DE EMERGENCIA Y NHT"/>
    <s v="0. INTERVECIÓN SOCIAL EN VILLAS DE EMERGENCIA Y NHT"/>
    <s v="3. -"/>
    <s v="-"/>
    <n v="11"/>
    <s v="-"/>
    <s v="-"/>
    <s v="-"/>
    <s v="-"/>
    <n v="11"/>
    <n v="3"/>
    <s v="-"/>
    <s v="1"/>
    <s v="ALQUILER DE MAQUINARIA, EQUIPO Y MEDIOS Y DE TRANSPORTE"/>
    <s v="9470. UNIDAD DE GESTIÓN INTERVENCIÓN SOCIAL"/>
    <s v="CABA"/>
    <s v="4, 7, 8 Y 9"/>
    <s v="COMUNA 4, 7, 8 Y 9"/>
    <s v="-"/>
    <s v="-"/>
    <s v="-"/>
    <s v="-"/>
    <s v="-"/>
    <s v="-"/>
    <s v="-"/>
    <s v="-"/>
    <s v="-"/>
    <n v="38095417"/>
    <s v="-"/>
    <s v="-"/>
    <n v="0"/>
    <n v="0"/>
    <s v="-"/>
    <s v="-"/>
    <s v="-"/>
    <s v="-"/>
    <s v="-"/>
    <s v="-"/>
    <s v="-"/>
    <s v="-"/>
    <s v="-"/>
  </r>
  <r>
    <n v="3322"/>
    <x v="2"/>
    <s v="06. PLAN SANITARIO DE EMERGENCIA"/>
    <s v="-"/>
    <s v="-"/>
    <s v="-"/>
    <s v="INFRAESTRUCTURA DE SERVICIOS BÁSICOS"/>
    <s v="-"/>
    <s v="RED CLOACAL EN LA MANZANA 1 DEL BO. PILETONES "/>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8867.070000000007"/>
    <s v="-"/>
    <s v="-"/>
    <n v="0"/>
    <n v="0"/>
    <s v="-"/>
    <s v="-"/>
    <s v="-"/>
    <s v="-"/>
    <s v="-"/>
    <s v="-"/>
    <s v="-"/>
    <s v="-"/>
    <s v="-"/>
  </r>
  <r>
    <n v="3323"/>
    <x v="2"/>
    <s v="06. PLAN SANITARIO DE EMERGENCIA"/>
    <s v="-"/>
    <s v="-"/>
    <s v="-"/>
    <s v="RED VIAL Y PEATONAL"/>
    <s v="-"/>
    <s v="RED CLOACAL SOBRE LAS CALLES MONTESQUIEU, IRIARTE Y RIO CUARTO DE LA VILLA 21-24"/>
    <n v="2"/>
    <x v="17"/>
    <s v="-"/>
    <x v="25"/>
    <x v="48"/>
    <s v="0. INTERVECIÓN SOCIAL EN VILLAS DE EMERGENCIA Y NHT"/>
    <s v="2. -"/>
    <s v="-"/>
    <s v="51. -"/>
    <n v="11"/>
    <s v="4;2;2."/>
    <s v="-"/>
    <s v="-"/>
    <s v="-"/>
    <n v="11"/>
    <n v="3"/>
    <s v="-"/>
    <s v="1"/>
    <s v="CONSTRUCCIONES EN BIENES DE DOMINIO PUBLICO"/>
    <s v="9470. UNIDAD DE GESTIÓN INTERVENCIÓN SOCIAL"/>
    <s v="CABA"/>
    <s v="4"/>
    <s v=" VILLA 21-24"/>
    <s v="-"/>
    <s v="-"/>
    <n v="0"/>
    <n v="0"/>
    <n v="0"/>
    <n v="0"/>
    <s v="-"/>
    <s v="-"/>
    <s v="-"/>
    <n v="80997"/>
    <s v="-"/>
    <s v="-"/>
    <n v="0"/>
    <n v="0"/>
    <s v="-"/>
    <s v="-"/>
    <s v="-"/>
    <s v="-"/>
    <s v="-"/>
    <s v="-"/>
    <s v="-"/>
    <s v="-"/>
    <s v="-"/>
  </r>
  <r>
    <n v="3324"/>
    <x v="2"/>
    <s v="06. PLAN SANITARIO DE EMERGENCIA"/>
    <s v="-"/>
    <s v="-"/>
    <s v="-"/>
    <s v="INFRAESTRUCTURA DE SERVICIOS BÁSICOS"/>
    <s v="-"/>
    <s v="RED CLOACAL VILLA 21-24 MZA 18 S/ PASILLO INTERNO SOBRE IRIARTE"/>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461083.27"/>
    <s v="-"/>
    <s v="-"/>
    <n v="0"/>
    <n v="0"/>
    <s v="-"/>
    <s v="-"/>
    <s v="-"/>
    <s v="-"/>
    <s v="-"/>
    <s v="-"/>
    <s v="-"/>
    <s v="-"/>
    <s v="-"/>
  </r>
  <r>
    <n v="3328"/>
    <x v="2"/>
    <s v="06. PLAN SANITARIO DE EMERGENCIA"/>
    <s v="-"/>
    <s v="-"/>
    <s v="-"/>
    <s v="NUEVO CENTRO EDUCATIVO"/>
    <s v="-"/>
    <s v="PUESTA EN VALOR DE ESCUELAS"/>
    <n v="2"/>
    <x v="14"/>
    <s v="-"/>
    <x v="21"/>
    <x v="44"/>
    <s v="-"/>
    <s v="0. CD 04/12"/>
    <s v="-"/>
    <s v="-"/>
    <s v="-"/>
    <s v="-"/>
    <s v="-"/>
    <s v="-"/>
    <s v="-"/>
    <s v="-"/>
    <s v="-"/>
    <s v="-"/>
    <s v="1"/>
    <s v="MANTENIMIENTO"/>
    <s v=" CORPORACIÓN DE BS. AS. SUR S.E."/>
    <s v="CABA"/>
    <s v="-"/>
    <s v="-"/>
    <d v="2012-07-16T00:00:00"/>
    <d v="2013-03-28T00:00:00"/>
    <n v="0"/>
    <n v="0"/>
    <n v="0"/>
    <n v="0"/>
    <s v="-"/>
    <s v="-"/>
    <s v="-"/>
    <n v="399497.71"/>
    <s v="-"/>
    <s v="-"/>
    <n v="0"/>
    <n v="0"/>
    <s v="-"/>
    <s v="-"/>
    <s v="-"/>
    <s v="-"/>
    <s v="-"/>
    <s v="-"/>
    <s v="-"/>
    <s v="-"/>
    <s v="-"/>
  </r>
  <r>
    <n v="3329"/>
    <x v="2"/>
    <s v="06. PLAN SANITARIO DE EMERGENCIA"/>
    <s v="-"/>
    <s v="-"/>
    <s v="-"/>
    <s v="NUEVO CENTRO EDUCATIVO"/>
    <s v="-"/>
    <s v="PUESTA EN VALOR DE ESCUELAS"/>
    <n v="2"/>
    <x v="14"/>
    <s v="-"/>
    <x v="21"/>
    <x v="44"/>
    <s v="-"/>
    <s v="0. CD 05/12"/>
    <s v="-"/>
    <s v="-"/>
    <s v="-"/>
    <s v="-"/>
    <s v="-"/>
    <s v="-"/>
    <s v="-"/>
    <s v="-"/>
    <s v="-"/>
    <s v="-"/>
    <s v="1"/>
    <s v="MANTENIMIENTO"/>
    <s v=" CORPORACIÓN DE BS. AS. SUR S.E."/>
    <s v="CABA"/>
    <s v="-"/>
    <s v="-"/>
    <s v="-"/>
    <s v="-"/>
    <n v="355554.13"/>
    <n v="0"/>
    <n v="0"/>
    <n v="355554.13"/>
    <s v="-"/>
    <s v="-"/>
    <s v="-"/>
    <n v="244874.67"/>
    <n v="143679.46"/>
    <s v="-"/>
    <n v="0"/>
    <n v="0"/>
    <s v="-"/>
    <s v="-"/>
    <s v="-"/>
    <s v="-"/>
    <s v="-"/>
    <s v="-"/>
    <s v="-"/>
    <s v="-"/>
    <s v="-"/>
  </r>
  <r>
    <n v="3330"/>
    <x v="2"/>
    <s v="06. PLAN SANITARIO DE EMERGENCIA"/>
    <s v="-"/>
    <s v="-"/>
    <s v="-"/>
    <s v="NUEVO CENTRO EDUCATIVO"/>
    <s v="-"/>
    <s v="PUESTA EN VALOR DE ESCUELAS"/>
    <n v="2"/>
    <x v="14"/>
    <s v="-"/>
    <x v="21"/>
    <x v="44"/>
    <s v="-"/>
    <s v="0. CD 06/12"/>
    <s v="-"/>
    <s v="-"/>
    <s v="-"/>
    <s v="-"/>
    <s v="-"/>
    <s v="-"/>
    <s v="-"/>
    <s v="-"/>
    <s v="-"/>
    <s v="-"/>
    <s v="1"/>
    <s v="MANTENIMIENTO"/>
    <s v=" CORPORACIÓN DE BS. AS. SUR S.E."/>
    <s v="CABA"/>
    <s v="-"/>
    <s v="-"/>
    <s v="-"/>
    <s v="-"/>
    <n v="399467.84"/>
    <n v="0"/>
    <n v="0"/>
    <n v="399467.84"/>
    <s v="-"/>
    <s v="-"/>
    <s v="-"/>
    <n v="399467.84"/>
    <s v="-"/>
    <s v="-"/>
    <n v="0"/>
    <n v="0"/>
    <s v="-"/>
    <s v="-"/>
    <s v="-"/>
    <s v="-"/>
    <s v="-"/>
    <s v="-"/>
    <s v="-"/>
    <s v="-"/>
    <s v="-"/>
  </r>
  <r>
    <n v="3331"/>
    <x v="2"/>
    <s v="06. PLAN SANITARIO DE EMERGENCIA"/>
    <s v="-"/>
    <s v="-"/>
    <s v="-"/>
    <s v="NUEVO CENTRO EDUCATIVO"/>
    <s v="-"/>
    <s v="PUESTA EN VALOR DE ESCUELAS"/>
    <n v="2"/>
    <x v="14"/>
    <s v="-"/>
    <x v="21"/>
    <x v="44"/>
    <s v="-"/>
    <s v="0. CD 07/12"/>
    <s v="-"/>
    <s v="-"/>
    <s v="-"/>
    <s v="-"/>
    <s v="-"/>
    <s v="-"/>
    <s v="-"/>
    <s v="-"/>
    <s v="-"/>
    <s v="-"/>
    <s v="1"/>
    <s v="MANTENIMIENTO"/>
    <s v=" CORPORACIÓN DE BS. AS. SUR S.E."/>
    <s v="CABA"/>
    <s v="-"/>
    <s v="-"/>
    <s v="-"/>
    <s v="-"/>
    <n v="398042.57"/>
    <n v="0"/>
    <n v="0"/>
    <n v="398042.57"/>
    <s v="-"/>
    <s v="-"/>
    <s v="-"/>
    <n v="398132.57"/>
    <s v="-"/>
    <s v="-"/>
    <n v="0"/>
    <n v="0"/>
    <s v="-"/>
    <s v="-"/>
    <s v="-"/>
    <s v="-"/>
    <s v="-"/>
    <s v="-"/>
    <s v="-"/>
    <s v="-"/>
    <s v="-"/>
  </r>
  <r>
    <n v="3332"/>
    <x v="2"/>
    <s v="06. PLAN SANITARIO DE EMERGENCIA"/>
    <s v="-"/>
    <s v="-"/>
    <s v="-"/>
    <s v="EQUIPAMIENTO COMUNITARIO"/>
    <s v="-"/>
    <s v="REFACCIONES EN COCINA DE COMEDOR"/>
    <n v="2"/>
    <x v="14"/>
    <s v="-"/>
    <x v="21"/>
    <x v="44"/>
    <s v="-"/>
    <s v="0. CD 10/12"/>
    <s v="-"/>
    <s v="-"/>
    <s v="-"/>
    <s v="-"/>
    <s v="-"/>
    <s v="-"/>
    <s v="-"/>
    <s v="-"/>
    <s v="-"/>
    <s v="-"/>
    <s v="1"/>
    <s v="EQUIPAMIENTO URBANO Y COMUNITARIO-"/>
    <s v=" CORPORACIÓN DE BS. AS. SUR S.E."/>
    <s v="CABA"/>
    <s v="4"/>
    <s v="MONTESQUIEU E IRIARTE - VILLA 21-24"/>
    <d v="2012-07-16T00:00:00"/>
    <s v="EN CURSO"/>
    <n v="145580"/>
    <n v="0"/>
    <n v="0"/>
    <n v="145579.54"/>
    <s v="-"/>
    <s v="-"/>
    <s v="-"/>
    <n v="125337.86"/>
    <n v="20241.669999999998"/>
    <s v="-"/>
    <n v="0"/>
    <n v="0"/>
    <s v="-"/>
    <s v="-"/>
    <s v="-"/>
    <s v="-"/>
    <s v="-"/>
    <s v="-"/>
    <s v="-"/>
    <s v="-"/>
    <s v="-"/>
  </r>
  <r>
    <n v="3333"/>
    <x v="2"/>
    <s v="06. PLAN SANITARIO DE EMERGENCIA"/>
    <s v="-"/>
    <s v="-"/>
    <s v="-"/>
    <s v="ACCIONES EN ÁREAS DE ESPECIAL MANEJO"/>
    <s v="-"/>
    <s v="CERRAMIENTO DE INMUEBLE"/>
    <n v="2"/>
    <x v="14"/>
    <s v="-"/>
    <x v="21"/>
    <x v="44"/>
    <s v="-"/>
    <s v="0. CD 11/12"/>
    <s v="-"/>
    <s v="-"/>
    <s v="-"/>
    <s v="-"/>
    <s v="-"/>
    <s v="-"/>
    <s v="-"/>
    <s v="-"/>
    <s v="-"/>
    <s v="-"/>
    <s v="1"/>
    <s v="MANTENIMIENTO"/>
    <s v=" CORPORACIÓN DE BS. AS. SUR S.E."/>
    <s v="CABA"/>
    <s v="-"/>
    <s v="-"/>
    <s v="-"/>
    <s v="EN CURSO"/>
    <n v="0"/>
    <n v="0"/>
    <n v="0"/>
    <n v="0"/>
    <s v="-"/>
    <s v="-"/>
    <s v="-"/>
    <n v="76026.720000000001"/>
    <s v="-"/>
    <s v="-"/>
    <n v="0"/>
    <n v="0"/>
    <s v="-"/>
    <s v="-"/>
    <s v="-"/>
    <s v="-"/>
    <s v="-"/>
    <s v="-"/>
    <s v="-"/>
    <s v="-"/>
    <s v="-"/>
  </r>
  <r>
    <n v="3334"/>
    <x v="2"/>
    <s v="06. PLAN SANITARIO DE EMERGENCIA"/>
    <s v="-"/>
    <s v="-"/>
    <s v="-"/>
    <s v="RED VIAL Y PEATONAL"/>
    <s v="-"/>
    <s v="APERTURA DE CALLE"/>
    <n v="2"/>
    <x v="14"/>
    <s v="-"/>
    <x v="21"/>
    <x v="44"/>
    <s v="-"/>
    <s v="0. CD 15/12"/>
    <s v="-"/>
    <s v="-"/>
    <s v="-"/>
    <s v="-"/>
    <s v="-"/>
    <s v="-"/>
    <s v="-"/>
    <s v="-"/>
    <s v="-"/>
    <s v="-"/>
    <s v="1"/>
    <s v="INFRAESTRUCTURA"/>
    <s v=" CORPORACIÓN DE BS. AS. SUR S.E."/>
    <s v="CABA"/>
    <s v="8"/>
    <s v="MARTINEZ CASTRO Y SOMELLERA - VILLA 3"/>
    <d v="2012-08-09T00:00:00"/>
    <s v="EN CURSO"/>
    <n v="558187.57999999996"/>
    <n v="120900.01"/>
    <n v="0"/>
    <n v="679087.59"/>
    <s v="-"/>
    <s v="-"/>
    <s v="-"/>
    <n v="138488.62"/>
    <n v="518998"/>
    <s v="-"/>
    <n v="0"/>
    <n v="0"/>
    <s v="-"/>
    <s v="-"/>
    <s v="-"/>
    <s v="-"/>
    <s v="-"/>
    <s v="-"/>
    <s v="-"/>
    <s v="-"/>
    <s v="-"/>
  </r>
  <r>
    <n v="3335"/>
    <x v="2"/>
    <s v="06. PLAN SANITARIO DE EMERGENCIA"/>
    <s v="-"/>
    <s v="-"/>
    <s v="-"/>
    <s v="RED VIAL Y PEATONAL"/>
    <s v="-"/>
    <s v="PAVIMENTACION DE CALLE"/>
    <n v="2"/>
    <x v="14"/>
    <s v="-"/>
    <x v="21"/>
    <x v="44"/>
    <s v="-"/>
    <s v="0. CD 16/12"/>
    <s v="-"/>
    <s v="-"/>
    <s v="-"/>
    <s v="-"/>
    <s v="-"/>
    <s v="-"/>
    <s v="-"/>
    <s v="-"/>
    <s v="-"/>
    <s v="-"/>
    <s v="1"/>
    <s v="INFRAESTRUCTURA"/>
    <s v=" CORPORACIÓN DE BS. AS. SUR S.E."/>
    <s v="CABA"/>
    <s v="4"/>
    <s v="MONTESQUIEU E/ IRIARTE Y CALIFORNIA - VILLA 21-24"/>
    <d v="2012-08-09T00:00:00"/>
    <s v="EN CURSO"/>
    <n v="769972.53"/>
    <n v="131456.84"/>
    <n v="0"/>
    <n v="901429.37"/>
    <s v="-"/>
    <s v="-"/>
    <s v="-"/>
    <n v="154711.1"/>
    <n v="746718"/>
    <s v="-"/>
    <n v="0"/>
    <n v="0"/>
    <s v="-"/>
    <s v="-"/>
    <s v="-"/>
    <s v="-"/>
    <s v="-"/>
    <s v="-"/>
    <s v="-"/>
    <s v="-"/>
    <s v="-"/>
  </r>
  <r>
    <n v="3336"/>
    <x v="2"/>
    <s v="06. PLAN SANITARIO DE EMERGENCIA"/>
    <s v="-"/>
    <s v="-"/>
    <s v="-"/>
    <s v="NUEVO CENTRO EDUCATIVO"/>
    <s v="-"/>
    <s v="PUESTA EN VALOR DE ESCUELAS"/>
    <n v="2"/>
    <x v="14"/>
    <s v="-"/>
    <x v="21"/>
    <x v="44"/>
    <s v="-"/>
    <s v="0. CD 17C/12"/>
    <s v="-"/>
    <s v="-"/>
    <s v="-"/>
    <s v="-"/>
    <s v="-"/>
    <s v="-"/>
    <s v="-"/>
    <s v="-"/>
    <s v="-"/>
    <s v="-"/>
    <s v="1"/>
    <s v="MANTENIMIENTO"/>
    <s v=" CORPORACIÓN DE BS. AS. SUR S.E."/>
    <s v="CABA"/>
    <s v="-"/>
    <s v="-"/>
    <s v="-"/>
    <s v="EN CURSO"/>
    <n v="554199.41"/>
    <n v="0"/>
    <n v="0"/>
    <n v="554199.41"/>
    <s v="-"/>
    <s v="-"/>
    <s v="-"/>
    <n v="299008.48"/>
    <n v="255190.93"/>
    <s v="-"/>
    <n v="0"/>
    <n v="0"/>
    <s v="-"/>
    <s v="-"/>
    <s v="-"/>
    <s v="-"/>
    <s v="-"/>
    <s v="-"/>
    <s v="-"/>
    <s v="-"/>
    <s v="-"/>
  </r>
  <r>
    <n v="3337"/>
    <x v="2"/>
    <s v="06. PLAN SANITARIO DE EMERGENCIA"/>
    <s v="-"/>
    <s v="-"/>
    <s v="-"/>
    <s v="NUEVO CENTRO EDUCATIVO"/>
    <s v="-"/>
    <s v="PUESTA EN VALOR DE ESCUELAS"/>
    <n v="2"/>
    <x v="14"/>
    <s v="-"/>
    <x v="21"/>
    <x v="44"/>
    <s v="-"/>
    <s v="0. CD 19/12"/>
    <s v="-"/>
    <s v="-"/>
    <s v="-"/>
    <s v="-"/>
    <s v="-"/>
    <s v="-"/>
    <s v="-"/>
    <s v="-"/>
    <s v="-"/>
    <s v="-"/>
    <s v="1"/>
    <s v="MANTENIMIENTO"/>
    <s v=" CORPORACIÓN DE BS. AS. SUR S.E."/>
    <s v="CABA"/>
    <s v="-"/>
    <s v="-"/>
    <s v="-"/>
    <s v="EN CURSO"/>
    <n v="303644.59000000003"/>
    <n v="0"/>
    <n v="0"/>
    <n v="303644.59000000003"/>
    <s v="-"/>
    <s v="-"/>
    <s v="-"/>
    <n v="30364.46"/>
    <n v="273280.08"/>
    <s v="-"/>
    <n v="0"/>
    <n v="0"/>
    <s v="-"/>
    <s v="-"/>
    <s v="-"/>
    <s v="-"/>
    <s v="-"/>
    <s v="-"/>
    <s v="-"/>
    <s v="-"/>
    <s v="-"/>
  </r>
  <r>
    <n v="3338"/>
    <x v="2"/>
    <s v="06. PLAN SANITARIO DE EMERGENCIA"/>
    <s v="-"/>
    <s v="-"/>
    <s v="-"/>
    <s v="ACCIONES EN ÁREAS DE ESPECIAL MANEJO"/>
    <s v="-"/>
    <s v="CABINAS EN ESTADIO PQUE. ROCA"/>
    <n v="2"/>
    <x v="14"/>
    <s v="-"/>
    <x v="21"/>
    <x v="44"/>
    <s v="-"/>
    <s v="0. CD 20/12"/>
    <s v="-"/>
    <s v="-"/>
    <s v="-"/>
    <s v="-"/>
    <s v="-"/>
    <s v="-"/>
    <s v="-"/>
    <s v="-"/>
    <s v="-"/>
    <s v="-"/>
    <s v="1"/>
    <s v="EQUIPAMIENTO"/>
    <s v=" CORPORACIÓN DE BS. AS. SUR S.E."/>
    <s v="CABA"/>
    <s v="-"/>
    <s v="-"/>
    <s v="-"/>
    <s v="EN CURSO"/>
    <n v="0"/>
    <n v="0"/>
    <n v="0"/>
    <n v="0"/>
    <s v="-"/>
    <s v="-"/>
    <s v="-"/>
    <n v="785583.42"/>
    <s v="-"/>
    <s v="-"/>
    <n v="0"/>
    <n v="0"/>
    <s v="-"/>
    <s v="-"/>
    <s v="-"/>
    <s v="-"/>
    <s v="-"/>
    <s v="-"/>
    <s v="-"/>
    <s v="-"/>
    <s v="-"/>
  </r>
  <r>
    <n v="3339"/>
    <x v="2"/>
    <s v="06. PLAN SANITARIO DE EMERGENCIA"/>
    <s v="-"/>
    <s v="-"/>
    <s v="-"/>
    <s v="NUEVO CENTRO EDUCATIVO"/>
    <s v="-"/>
    <s v="PUESTA EN VALOR DE ESCUELAS"/>
    <n v="2"/>
    <x v="14"/>
    <s v="-"/>
    <x v="21"/>
    <x v="44"/>
    <s v="-"/>
    <s v="0. CD 21E/12"/>
    <s v="-"/>
    <s v="-"/>
    <s v="-"/>
    <s v="-"/>
    <s v="-"/>
    <s v="-"/>
    <s v="-"/>
    <s v="-"/>
    <s v="-"/>
    <s v="-"/>
    <s v="1"/>
    <s v="EQUIPAMIENTO"/>
    <s v=" CORPORACIÓN DE BS. AS. SUR S.E."/>
    <s v="CABA"/>
    <s v="-"/>
    <s v="-"/>
    <s v="-"/>
    <s v="EN CURSO"/>
    <n v="869987"/>
    <n v="0"/>
    <n v="146048.13"/>
    <n v="1016035.13"/>
    <s v="-"/>
    <s v="-"/>
    <s v="-"/>
    <n v="260996.1"/>
    <n v="30842.45"/>
    <s v="-"/>
    <n v="0"/>
    <n v="0"/>
    <s v="-"/>
    <s v="-"/>
    <s v="-"/>
    <s v="-"/>
    <s v="-"/>
    <s v="-"/>
    <s v="-"/>
    <n v="0.82920000000000005"/>
    <s v="-"/>
  </r>
  <r>
    <n v="3340"/>
    <x v="2"/>
    <s v="06. PLAN SANITARIO DE EMERGENCIA"/>
    <s v="-"/>
    <s v="-"/>
    <s v="-"/>
    <s v="NUEVO CENTRO EDUCATIVO"/>
    <s v="-"/>
    <s v="PUESTA EN VALOR DE ESCUELAS"/>
    <n v="2"/>
    <x v="14"/>
    <s v="-"/>
    <x v="21"/>
    <x v="44"/>
    <s v="-"/>
    <s v="0. CD 22F/12"/>
    <s v="-"/>
    <s v="-"/>
    <s v="-"/>
    <s v="-"/>
    <s v="-"/>
    <s v="-"/>
    <s v="-"/>
    <s v="-"/>
    <s v="-"/>
    <s v="-"/>
    <s v="1"/>
    <s v="EQUIPAMIENTO"/>
    <s v=" CORPORACIÓN DE BS. AS. SUR S.E."/>
    <s v="CABA"/>
    <s v="-"/>
    <s v="-"/>
    <s v="-"/>
    <s v="EN CURSO"/>
    <n v="723165"/>
    <n v="0"/>
    <n v="0"/>
    <n v="723165"/>
    <s v="-"/>
    <s v="-"/>
    <s v="-"/>
    <n v="216949.5"/>
    <n v="63046.7"/>
    <n v="332079.8"/>
    <n v="0"/>
    <n v="0"/>
    <s v="-"/>
    <s v="-"/>
    <s v="-"/>
    <s v="-"/>
    <s v="-"/>
    <s v="-"/>
    <s v="-"/>
    <n v="0.78"/>
    <s v="-"/>
  </r>
  <r>
    <n v="3341"/>
    <x v="2"/>
    <s v="06. PLAN SANITARIO DE EMERGENCIA"/>
    <s v="-"/>
    <s v="-"/>
    <s v="-"/>
    <s v="ACCIONES EN ÁREAS DE ESPECIAL MANEJO"/>
    <s v="-"/>
    <s v="REFACCION MODULOS SANITARIOS EN ESTADIO PQUE. ROCA "/>
    <n v="2"/>
    <x v="14"/>
    <s v="-"/>
    <x v="21"/>
    <x v="44"/>
    <s v="-"/>
    <s v="0. CD 23/12"/>
    <s v="-"/>
    <s v="-"/>
    <s v="-"/>
    <s v="-"/>
    <s v="-"/>
    <s v="-"/>
    <s v="-"/>
    <s v="-"/>
    <s v="-"/>
    <s v="-"/>
    <s v="1"/>
    <s v="INFRAESTRUCTURA"/>
    <s v=" CORPORACIÓN DE BS. AS. SUR S.E."/>
    <s v="CABA"/>
    <s v="-"/>
    <s v="-"/>
    <s v="-"/>
    <s v="EN CURSO"/>
    <n v="0"/>
    <n v="0"/>
    <n v="0"/>
    <n v="0"/>
    <s v="-"/>
    <s v="-"/>
    <s v="-"/>
    <n v="291524"/>
    <s v="-"/>
    <s v="-"/>
    <n v="0"/>
    <n v="0"/>
    <s v="-"/>
    <s v="-"/>
    <s v="-"/>
    <s v="-"/>
    <s v="-"/>
    <s v="-"/>
    <s v="-"/>
    <s v="-"/>
    <s v="-"/>
  </r>
  <r>
    <n v="3342"/>
    <x v="2"/>
    <s v="06. PLAN SANITARIO DE EMERGENCIA"/>
    <s v="-"/>
    <s v="-"/>
    <s v="-"/>
    <s v="ACCIONES EN ÁREAS DE ESPECIAL MANEJO"/>
    <s v="-"/>
    <s v="REFACCION DE VIVIENDA"/>
    <n v="2"/>
    <x v="14"/>
    <s v="-"/>
    <x v="21"/>
    <x v="44"/>
    <s v="-"/>
    <s v="0. CD 24/12"/>
    <s v="-"/>
    <s v="-"/>
    <s v="-"/>
    <s v="-"/>
    <s v="-"/>
    <s v="-"/>
    <s v="-"/>
    <s v="-"/>
    <s v="-"/>
    <s v="-"/>
    <s v="1"/>
    <s v="INFRAESTRUCTURA"/>
    <s v=" CORPORACIÓN DE BS. AS. SUR S.E."/>
    <s v="CABA"/>
    <s v="-"/>
    <s v="-"/>
    <s v="-"/>
    <s v="EN CURSO"/>
    <n v="146555.85"/>
    <n v="8829.7800000000007"/>
    <n v="0"/>
    <n v="155385.63"/>
    <s v="-"/>
    <s v="-"/>
    <s v="-"/>
    <n v="135787.5"/>
    <n v="19598.11"/>
    <s v="-"/>
    <n v="0"/>
    <n v="0"/>
    <s v="-"/>
    <s v="-"/>
    <s v="-"/>
    <s v="-"/>
    <s v="-"/>
    <s v="-"/>
    <s v="-"/>
    <s v="-"/>
    <s v="-"/>
  </r>
  <r>
    <n v="3343"/>
    <x v="2"/>
    <s v="06. PLAN SANITARIO DE EMERGENCIA"/>
    <s v="-"/>
    <s v="-"/>
    <s v="-"/>
    <s v="NUEVO CENTRO EDUCATIVO"/>
    <s v="-"/>
    <s v="PUESTA EN VALOR DE ESCUELAS"/>
    <n v="2"/>
    <x v="14"/>
    <s v="-"/>
    <x v="21"/>
    <x v="44"/>
    <s v="-"/>
    <s v="0. CD 26/12"/>
    <s v="-"/>
    <s v="-"/>
    <s v="-"/>
    <s v="-"/>
    <s v="-"/>
    <s v="-"/>
    <s v="-"/>
    <s v="-"/>
    <s v="-"/>
    <s v="-"/>
    <s v="1"/>
    <s v="EQUIPAMIENTO"/>
    <s v=" CORPORACIÓN DE BS. AS. SUR S.E."/>
    <s v="CABA"/>
    <s v="-"/>
    <s v="-"/>
    <s v="-"/>
    <s v="EN CURSO"/>
    <n v="453664.48"/>
    <n v="0"/>
    <n v="0"/>
    <n v="453664.48"/>
    <s v="-"/>
    <s v="-"/>
    <s v="-"/>
    <n v="136099"/>
    <n v="317564.87"/>
    <s v="-"/>
    <n v="0"/>
    <n v="0"/>
    <s v="-"/>
    <s v="-"/>
    <s v="-"/>
    <s v="-"/>
    <s v="-"/>
    <s v="-"/>
    <s v="-"/>
    <s v="-"/>
    <s v="-"/>
  </r>
  <r>
    <n v="3344"/>
    <x v="2"/>
    <s v="06. PLAN SANITARIO DE EMERGENCIA"/>
    <s v="-"/>
    <s v="-"/>
    <s v="-"/>
    <s v="MEJORAMIENTOS DE VIVIENDA EXISTENTE"/>
    <s v="-"/>
    <s v="REPARACIONES EN 59 VIVIENDAS"/>
    <n v="2"/>
    <x v="14"/>
    <s v="-"/>
    <x v="21"/>
    <x v="44"/>
    <s v="-"/>
    <s v="0. CD 28/12"/>
    <s v="-"/>
    <s v="-"/>
    <s v="-"/>
    <s v="-"/>
    <s v="-"/>
    <s v="-"/>
    <s v="-"/>
    <s v="-"/>
    <s v="-"/>
    <s v="-"/>
    <s v="1"/>
    <s v="MANTENIMIENTO"/>
    <s v=" CORPORACIÓN DE BS. AS. SUR S.E."/>
    <s v="CABA"/>
    <s v="8"/>
    <s v="COMUNA 8"/>
    <s v="-"/>
    <s v="EN CURSO"/>
    <n v="0"/>
    <n v="0"/>
    <n v="0"/>
    <n v="0"/>
    <s v="-"/>
    <s v="-"/>
    <s v="-"/>
    <n v="133644.04"/>
    <s v="-"/>
    <s v="-"/>
    <n v="0"/>
    <n v="0"/>
    <s v="-"/>
    <s v="-"/>
    <s v="-"/>
    <s v="-"/>
    <s v="-"/>
    <s v="-"/>
    <s v="-"/>
    <s v="-"/>
    <s v="-"/>
  </r>
  <r>
    <n v="3345"/>
    <x v="2"/>
    <s v="06. PLAN SANITARIO DE EMERGENCIA"/>
    <s v="-"/>
    <s v="-"/>
    <s v="-"/>
    <s v="RED VIAL Y PEATONAL"/>
    <s v="-"/>
    <s v="APERTURA DE CALLES"/>
    <n v="2"/>
    <x v="14"/>
    <s v="-"/>
    <x v="21"/>
    <x v="44"/>
    <s v="-"/>
    <s v="0. CD 29/12"/>
    <s v="-"/>
    <s v="-"/>
    <s v="-"/>
    <s v="-"/>
    <s v="-"/>
    <s v="-"/>
    <s v="-"/>
    <s v="-"/>
    <s v="-"/>
    <s v="-"/>
    <s v="1"/>
    <s v="INFRAESTRUCTURA"/>
    <s v=" CORPORACIÓN DE BS. AS. SUR S.E."/>
    <s v="CABA"/>
    <s v="9"/>
    <s v="COMUNA 9"/>
    <s v="-"/>
    <s v="EN CURSO"/>
    <n v="1821087.95"/>
    <n v="87625.82"/>
    <n v="0"/>
    <n v="1908713.77"/>
    <s v="-"/>
    <s v="-"/>
    <s v="-"/>
    <s v="-"/>
    <n v="1526572.96"/>
    <n v="382140.17"/>
    <n v="0"/>
    <n v="0"/>
    <s v="-"/>
    <s v="-"/>
    <s v="-"/>
    <s v="-"/>
    <s v="-"/>
    <s v="-"/>
    <s v="-"/>
    <s v="-"/>
    <s v="-"/>
  </r>
  <r>
    <n v="3346"/>
    <x v="2"/>
    <s v="06. PLAN SANITARIO DE EMERGENCIA"/>
    <s v="-"/>
    <s v="-"/>
    <s v="-"/>
    <s v="MEJORA Y MANTENIMIENTO"/>
    <s v="-"/>
    <s v="OBRAS EN RED CLOACAL Y DE AGUA POTABLE"/>
    <n v="2"/>
    <x v="14"/>
    <s v="-"/>
    <x v="21"/>
    <x v="44"/>
    <s v="-"/>
    <s v="0. CD 30/12"/>
    <s v="-"/>
    <s v="-"/>
    <s v="-"/>
    <s v="-"/>
    <s v="-"/>
    <s v="-"/>
    <s v="-"/>
    <s v="-"/>
    <s v="-"/>
    <s v="-"/>
    <s v="1"/>
    <s v="INFRAESTRUCTURA"/>
    <s v=" CORPORACIÓN DE BS. AS. SUR S.E."/>
    <s v="CABA"/>
    <s v="8"/>
    <s v="COMUNA 8"/>
    <s v="-"/>
    <s v="EN CURSO"/>
    <n v="981909.04"/>
    <n v="0"/>
    <n v="0"/>
    <n v="981909.04"/>
    <s v="-"/>
    <s v="-"/>
    <s v="-"/>
    <s v="-"/>
    <n v="981909.04"/>
    <s v="-"/>
    <n v="0"/>
    <n v="0"/>
    <s v="-"/>
    <s v="-"/>
    <s v="-"/>
    <s v="-"/>
    <s v="-"/>
    <s v="-"/>
    <s v="-"/>
    <s v="-"/>
    <s v="-"/>
  </r>
  <r>
    <n v="3348"/>
    <x v="2"/>
    <s v="06. PLAN SANITARIO DE EMERGENCIA"/>
    <s v="-"/>
    <s v="-"/>
    <s v="-"/>
    <s v="INFRAESTRUCTURA DE SERVICIOS BÁSICOS"/>
    <s v="-"/>
    <s v="TENDIDO DE ALIMENTACIÓN ELÉCTRICA"/>
    <n v="2"/>
    <x v="14"/>
    <s v="-"/>
    <x v="21"/>
    <x v="44"/>
    <s v="-"/>
    <s v="0. CD 32/12"/>
    <s v="-"/>
    <s v="-"/>
    <s v="-"/>
    <s v="-"/>
    <s v="-"/>
    <s v="-"/>
    <s v="-"/>
    <s v="-"/>
    <s v="-"/>
    <s v="-"/>
    <s v="1"/>
    <s v="INFRAESTRUCTURA"/>
    <s v=" CORPORACIÓN DE BS. AS. SUR S.E."/>
    <s v="CABA"/>
    <s v="8"/>
    <s v="COMUNA 8"/>
    <s v="-"/>
    <s v="EN CURSO"/>
    <n v="0"/>
    <n v="0"/>
    <n v="0"/>
    <n v="0"/>
    <s v="-"/>
    <s v="-"/>
    <s v="-"/>
    <n v="248292"/>
    <s v="-"/>
    <s v="-"/>
    <n v="0"/>
    <n v="0"/>
    <s v="-"/>
    <s v="-"/>
    <s v="-"/>
    <s v="-"/>
    <s v="-"/>
    <s v="-"/>
    <s v="-"/>
    <s v="-"/>
    <s v="-"/>
  </r>
  <r>
    <n v="3349"/>
    <x v="2"/>
    <s v="06. PLAN SANITARIO DE EMERGENCIA"/>
    <s v="-"/>
    <s v="-"/>
    <s v="-"/>
    <s v="EQUIPAMIENTO COMUNITARIO"/>
    <s v="-"/>
    <s v="PUESTA EN VALOR DE VIV. DEL C.H. EN Bº PILETONES"/>
    <n v="2"/>
    <x v="14"/>
    <s v="-"/>
    <x v="21"/>
    <x v="44"/>
    <s v="-"/>
    <s v="0. CD 33/12"/>
    <s v="-"/>
    <s v="-"/>
    <s v="-"/>
    <s v="-"/>
    <s v="-"/>
    <s v="-"/>
    <s v="-"/>
    <s v="-"/>
    <s v="-"/>
    <s v="-"/>
    <s v="1"/>
    <s v="INFRAESTRUCTURA"/>
    <s v=" CORPORACIÓN DE BS. AS. SUR S.E."/>
    <s v="CABA"/>
    <s v="8"/>
    <s v="ANA MARÍA JANER, ASTURIAS, BATLLE Y ORDOÑEZ Y PLUMERILLO - LOS PILETONES"/>
    <d v="2012-10-01T00:00:00"/>
    <s v="EN CURSO"/>
    <n v="555377"/>
    <n v="42542.5"/>
    <n v="0"/>
    <n v="597919.26"/>
    <s v="-"/>
    <s v="-"/>
    <s v="-"/>
    <n v="597919.26"/>
    <s v="-"/>
    <s v="-"/>
    <n v="0"/>
    <n v="0"/>
    <s v="-"/>
    <s v="-"/>
    <s v="-"/>
    <s v="-"/>
    <s v="-"/>
    <s v="-"/>
    <s v="-"/>
    <s v="-"/>
    <s v="-"/>
  </r>
  <r>
    <n v="3351"/>
    <x v="2"/>
    <s v="06. PLAN SANITARIO DE EMERGENCIA"/>
    <s v="-"/>
    <s v="-"/>
    <s v="-"/>
    <s v="EQUIPAMIENTO COMUNITARIO"/>
    <s v="-"/>
    <s v="EQUIPAMIENTO URBANO "/>
    <n v="2"/>
    <x v="14"/>
    <s v="-"/>
    <x v="21"/>
    <x v="44"/>
    <s v="-"/>
    <s v="0. LP 02/12"/>
    <s v="-"/>
    <s v="-"/>
    <s v="-"/>
    <s v="-"/>
    <s v="-"/>
    <s v="-"/>
    <s v="-"/>
    <s v="-"/>
    <s v="-"/>
    <s v="-"/>
    <s v="1"/>
    <s v="EQUIPAMIENTO URBANO Y COMUNITARIO-"/>
    <s v=" CORPORACIÓN DE BS. AS. SUR S.E."/>
    <s v="CABA"/>
    <s v="8"/>
    <s v="MZ. 5 VILLA 3 ( MARIANO ACOSTA, ANA MARÍA JANER, AV. LACARRA Y SOMELLERA)"/>
    <d v="2012-11-15T00:00:00"/>
    <s v="EN CURSO"/>
    <n v="5837869.3499999996"/>
    <n v="963963.3600000001"/>
    <n v="0"/>
    <n v="6801832.71"/>
    <s v="-"/>
    <s v="-"/>
    <s v="-"/>
    <n v="875680.4"/>
    <n v="5429899.6500000004"/>
    <n v="496252.66"/>
    <n v="0"/>
    <n v="0"/>
    <s v="-"/>
    <s v="-"/>
    <s v="-"/>
    <s v="-"/>
    <s v="-"/>
    <s v="-"/>
    <s v="-"/>
    <s v="-"/>
    <s v="-"/>
  </r>
  <r>
    <n v="3352"/>
    <x v="2"/>
    <s v="06. PLAN SANITARIO DE EMERGENCIA"/>
    <s v="-"/>
    <s v="-"/>
    <s v="-"/>
    <s v="ACCIONES EN ÁREAS DE ESPECIAL MANEJO"/>
    <s v="-"/>
    <s v="CONSTRUCCION DE SEDE P/ CBC"/>
    <n v="2"/>
    <x v="14"/>
    <s v="-"/>
    <x v="21"/>
    <x v="44"/>
    <s v="-"/>
    <s v="0. LP 03/12"/>
    <s v="-"/>
    <s v="-"/>
    <s v="-"/>
    <s v="-"/>
    <s v="-"/>
    <s v="-"/>
    <s v="-"/>
    <s v="-"/>
    <s v="-"/>
    <s v="-"/>
    <s v="1"/>
    <s v="EQUIPAMIENTO URBANO"/>
    <s v=" CORPORACIÓN DE BS. AS. SUR S.E."/>
    <s v="CABA"/>
    <s v="8"/>
    <s v="COMUNA 8"/>
    <d v="2012-12-27T00:00:00"/>
    <s v="-"/>
    <n v="11840007"/>
    <n v="1582186"/>
    <n v="0"/>
    <n v="13422193"/>
    <s v="-"/>
    <s v="-"/>
    <s v="-"/>
    <s v="-"/>
    <n v="10019794.84"/>
    <n v="2826118.04"/>
    <n v="0"/>
    <n v="0"/>
    <s v="-"/>
    <s v="-"/>
    <s v="-"/>
    <s v="-"/>
    <s v="-"/>
    <s v="-"/>
    <s v="-"/>
    <s v="-"/>
    <s v="-"/>
  </r>
  <r>
    <n v="3353"/>
    <x v="2"/>
    <s v="06. PLAN SANITARIO DE EMERGENCIA"/>
    <s v="-"/>
    <s v="-"/>
    <s v="-"/>
    <s v="EQUIPAMIENTO COMUNITARIO"/>
    <s v="-"/>
    <s v="EQUIPAMIENTO URBANO "/>
    <n v="2"/>
    <x v="14"/>
    <s v="-"/>
    <x v="21"/>
    <x v="44"/>
    <s v="-"/>
    <s v="0. LP 04/12"/>
    <s v="-"/>
    <s v="-"/>
    <s v="-"/>
    <s v="-"/>
    <s v="-"/>
    <s v="-"/>
    <s v="-"/>
    <s v="-"/>
    <s v="-"/>
    <s v="-"/>
    <s v="1"/>
    <s v="EQUIPAMIENTO URBANO Y COMUNITARIO-"/>
    <s v=" CORPORACIÓN DE BS. AS. SUR S.E."/>
    <s v="CABA"/>
    <s v="8"/>
    <s v="COMUNA 8"/>
    <s v="-"/>
    <s v="-"/>
    <n v="0"/>
    <n v="0"/>
    <n v="0"/>
    <n v="0"/>
    <s v="-"/>
    <s v="-"/>
    <s v="-"/>
    <s v="-"/>
    <s v="-"/>
    <n v="374018.72"/>
    <n v="0"/>
    <n v="0"/>
    <s v="-"/>
    <s v="-"/>
    <s v="-"/>
    <s v="-"/>
    <s v="-"/>
    <s v="-"/>
    <s v="-"/>
    <s v="-"/>
    <s v="-"/>
  </r>
  <r>
    <n v="3354"/>
    <x v="2"/>
    <s v="06. PLAN SANITARIO DE EMERGENCIA"/>
    <s v="-"/>
    <s v="-"/>
    <s v="-"/>
    <s v="EQUIPAMIENTO COMUNITARIO"/>
    <s v="-"/>
    <s v="EQUIPAMIENTO URBANO "/>
    <n v="2"/>
    <x v="14"/>
    <s v="-"/>
    <x v="21"/>
    <x v="44"/>
    <s v="-"/>
    <s v="0. LP 05/12"/>
    <s v="-"/>
    <s v="-"/>
    <s v="-"/>
    <s v="-"/>
    <s v="-"/>
    <s v="-"/>
    <s v="-"/>
    <s v="-"/>
    <s v="-"/>
    <s v="-"/>
    <s v="1"/>
    <s v="INFRAESTRUCTURA"/>
    <s v=" CORPORACIÓN DE BS. AS. SUR S.E."/>
    <s v="CABA"/>
    <s v="8"/>
    <s v="COMUNA 8"/>
    <s v="-"/>
    <s v="-"/>
    <n v="18865177.789999999"/>
    <n v="29059005.02"/>
    <n v="0"/>
    <n v="47924182.810000002"/>
    <s v="-"/>
    <s v="-"/>
    <s v="-"/>
    <s v="-"/>
    <n v="4152128.57"/>
    <n v="17699332.870000001"/>
    <n v="25715605.949999999"/>
    <n v="0"/>
    <s v="-"/>
    <s v="-"/>
    <s v="-"/>
    <s v="-"/>
    <s v="-"/>
    <s v="-"/>
    <s v="-"/>
    <s v="-"/>
    <s v="-"/>
  </r>
  <r>
    <n v="3356"/>
    <x v="2"/>
    <s v="06. PLAN SANITARIO DE EMERGENCIA"/>
    <s v="-"/>
    <s v="-"/>
    <s v="-"/>
    <s v="EQUIPAMIENTO COMUNITARIO"/>
    <s v="-"/>
    <s v="PRACTICAS EDUCATIVAS Y LABORALES"/>
    <n v="2"/>
    <x v="14"/>
    <s v="-"/>
    <x v="21"/>
    <x v="44"/>
    <s v="-"/>
    <s v="0. CD 12/12"/>
    <s v="-"/>
    <s v="-"/>
    <s v="-"/>
    <s v="-"/>
    <s v="-"/>
    <s v="-"/>
    <s v="-"/>
    <s v="-"/>
    <s v="-"/>
    <s v="-"/>
    <s v="1"/>
    <s v="ASESORIA / RELEVAMIENTO"/>
    <s v=" CORPORACIÓN DE BS. AS. SUR S.E."/>
    <s v="CABA"/>
    <s v="-"/>
    <s v="-"/>
    <s v="-"/>
    <s v="-"/>
    <n v="245168"/>
    <n v="0"/>
    <n v="0"/>
    <n v="245168"/>
    <s v="-"/>
    <s v="-"/>
    <s v="-"/>
    <n v="245168"/>
    <s v="-"/>
    <s v="-"/>
    <n v="0"/>
    <n v="0"/>
    <s v="-"/>
    <s v="-"/>
    <s v="-"/>
    <s v="-"/>
    <s v="-"/>
    <s v="-"/>
    <s v="-"/>
    <s v="-"/>
    <s v="-"/>
  </r>
  <r>
    <n v="3357"/>
    <x v="2"/>
    <s v="06. PLAN SANITARIO DE EMERGENCIA"/>
    <s v="-"/>
    <s v="-"/>
    <s v="-"/>
    <s v="NUEVO CENTRO EDUCATIVO"/>
    <s v="-"/>
    <s v="HONORARIOS Y GSTS. VARIOS P/PUESTA EN VALOR DE ESCUELAS"/>
    <n v="2"/>
    <x v="14"/>
    <s v="-"/>
    <x v="21"/>
    <x v="44"/>
    <s v="-"/>
    <s v="0. N/A"/>
    <s v="-"/>
    <s v="-"/>
    <s v="-"/>
    <s v="-"/>
    <s v="-"/>
    <s v="-"/>
    <s v="-"/>
    <s v="-"/>
    <s v="-"/>
    <s v="-"/>
    <s v="1"/>
    <s v="EQUIPAMIENTO URBANO Y COMUNITARIO-"/>
    <s v=" CORPORACIÓN DE BS. AS. SUR S.E."/>
    <s v="CABA"/>
    <s v="-"/>
    <s v="-"/>
    <s v="-"/>
    <s v="-"/>
    <n v="0"/>
    <n v="0"/>
    <n v="0"/>
    <n v="0"/>
    <s v="-"/>
    <s v="-"/>
    <s v="-"/>
    <n v="172436.14"/>
    <s v="-"/>
    <s v="-"/>
    <n v="0"/>
    <n v="0"/>
    <s v="-"/>
    <s v="-"/>
    <s v="-"/>
    <s v="-"/>
    <s v="-"/>
    <s v="-"/>
    <s v="-"/>
    <s v="-"/>
    <s v="-"/>
  </r>
  <r>
    <n v="3358"/>
    <x v="2"/>
    <s v="06. PLAN SANITARIO DE EMERGENCIA"/>
    <s v="-"/>
    <s v="-"/>
    <s v="-"/>
    <s v="EQUIPAMIENTO PARA EFECTOR DE SALUD"/>
    <s v="-"/>
    <s v="EQUIPAMIENTO MEDICO Y MOBILIARIO"/>
    <n v="2"/>
    <x v="14"/>
    <s v="-"/>
    <x v="21"/>
    <x v="44"/>
    <s v="-"/>
    <s v="0. CD 28/11"/>
    <s v="-"/>
    <s v="-"/>
    <s v="-"/>
    <s v="-"/>
    <s v="-"/>
    <s v="-"/>
    <s v="-"/>
    <s v="-"/>
    <s v="-"/>
    <s v="-"/>
    <s v="1"/>
    <s v="EQUIPAMIENTO MEDICO"/>
    <s v=" CORPORACIÓN DE BS. AS. SUR S.E."/>
    <s v="CABA"/>
    <s v="-"/>
    <s v="-"/>
    <s v="-"/>
    <s v="-"/>
    <n v="101934"/>
    <n v="0"/>
    <n v="0"/>
    <n v="101934"/>
    <s v="-"/>
    <s v="-"/>
    <n v="101934"/>
    <s v="-"/>
    <s v="-"/>
    <s v="-"/>
    <n v="0"/>
    <n v="0"/>
    <s v="-"/>
    <s v="-"/>
    <s v="-"/>
    <s v="-"/>
    <s v="-"/>
    <s v="-"/>
    <s v="-"/>
    <s v="-"/>
    <s v="-"/>
  </r>
  <r>
    <n v="3359"/>
    <x v="2"/>
    <s v="06. PLAN SANITARIO DE EMERGENCIA"/>
    <s v="-"/>
    <s v="-"/>
    <s v="-"/>
    <s v="ACCIONES EN ÁREAS DE ESPECIAL MANEJO"/>
    <s v="-"/>
    <s v="SERVICIOS DE CONSULTORIA"/>
    <n v="2"/>
    <x v="14"/>
    <s v="-"/>
    <x v="21"/>
    <x v="44"/>
    <s v="-"/>
    <s v="0. CD 35/12"/>
    <s v="-"/>
    <s v="-"/>
    <s v="-"/>
    <s v="-"/>
    <s v="-"/>
    <s v="-"/>
    <s v="-"/>
    <s v="-"/>
    <s v="-"/>
    <s v="-"/>
    <s v="1"/>
    <s v="CONSULTORIA"/>
    <s v=" CORPORACIÓN DE BS. AS. SUR S.E."/>
    <s v="CABA"/>
    <s v="8"/>
    <s v="COMUNA 8"/>
    <s v="-"/>
    <s v="-"/>
    <n v="338625"/>
    <n v="0"/>
    <n v="0"/>
    <n v="338625"/>
    <s v="-"/>
    <s v="-"/>
    <s v="-"/>
    <n v="266139.5"/>
    <n v="172485.5"/>
    <s v="-"/>
    <n v="0"/>
    <n v="0"/>
    <s v="-"/>
    <s v="-"/>
    <s v="-"/>
    <s v="-"/>
    <s v="-"/>
    <s v="-"/>
    <s v="-"/>
    <s v="-"/>
    <s v="-"/>
  </r>
  <r>
    <n v="3360"/>
    <x v="2"/>
    <s v="06. PLAN SANITARIO DE EMERGENCIA"/>
    <s v="-"/>
    <s v="-"/>
    <s v="-"/>
    <s v="INFRAESTRUCTURA DE SERVICIOS BÁSICOS"/>
    <s v="-"/>
    <s v="INFRAESTRUCTURA URBANA"/>
    <n v="2"/>
    <x v="14"/>
    <s v="-"/>
    <x v="21"/>
    <x v="44"/>
    <s v="-"/>
    <s v="0. CD 42/12"/>
    <s v="-"/>
    <s v="-"/>
    <s v="-"/>
    <s v="-"/>
    <s v="-"/>
    <s v="-"/>
    <s v="-"/>
    <s v="-"/>
    <s v="-"/>
    <s v="-"/>
    <s v="1"/>
    <s v="INFRAESTRUCTURA"/>
    <s v=" CORPORACIÓN DE BS. AS. SUR S.E."/>
    <s v="CABA"/>
    <s v="8"/>
    <s v="COMUNA 8"/>
    <s v="-"/>
    <s v="-"/>
    <n v="122589.66"/>
    <n v="0"/>
    <n v="0"/>
    <n v="122589.66"/>
    <s v="-"/>
    <s v="-"/>
    <s v="-"/>
    <s v="-"/>
    <n v="122589.66"/>
    <s v="-"/>
    <n v="0"/>
    <n v="0"/>
    <s v="-"/>
    <s v="-"/>
    <s v="-"/>
    <s v="-"/>
    <s v="-"/>
    <s v="-"/>
    <s v="-"/>
    <s v="-"/>
    <s v="-"/>
  </r>
  <r>
    <n v="3361"/>
    <x v="2"/>
    <s v="06. PLAN SANITARIO DE EMERGENCIA"/>
    <s v="-"/>
    <s v="-"/>
    <s v="-"/>
    <s v="EQUIPAMIENTO COMUNITARIO"/>
    <s v="-"/>
    <s v="MUDANZA DE FLIAS."/>
    <n v="2"/>
    <x v="14"/>
    <s v="-"/>
    <x v="21"/>
    <x v="44"/>
    <s v="-"/>
    <s v="0. CD 43/12"/>
    <s v="-"/>
    <s v="-"/>
    <s v="-"/>
    <s v="-"/>
    <s v="-"/>
    <s v="-"/>
    <s v="-"/>
    <s v="-"/>
    <s v="-"/>
    <s v="-"/>
    <s v="1"/>
    <s v="MUDANZAS"/>
    <s v=" CORPORACIÓN DE BS. AS. SUR S.E."/>
    <s v="CABA"/>
    <s v="8"/>
    <s v="COMUNA 8"/>
    <s v="-"/>
    <s v="-"/>
    <n v="96219"/>
    <n v="0"/>
    <n v="0"/>
    <n v="96219.199999999997"/>
    <s v="-"/>
    <s v="-"/>
    <s v="-"/>
    <n v="28865.759999999998"/>
    <n v="67353.440000000002"/>
    <s v="-"/>
    <n v="0"/>
    <n v="0"/>
    <s v="-"/>
    <s v="-"/>
    <s v="-"/>
    <s v="-"/>
    <s v="-"/>
    <s v="-"/>
    <s v="-"/>
    <s v="-"/>
    <s v="-"/>
  </r>
  <r>
    <n v="3362"/>
    <x v="2"/>
    <s v="06. PLAN SANITARIO DE EMERGENCIA"/>
    <s v="-"/>
    <s v="-"/>
    <s v="-"/>
    <s v="EQUIPAMIENTO COMUNITARIO"/>
    <s v="-"/>
    <s v="IMPERMIABILIZACION DE AZOTEAS"/>
    <n v="2"/>
    <x v="14"/>
    <s v="-"/>
    <x v="21"/>
    <x v="44"/>
    <s v="-"/>
    <s v="0. CD 54/12"/>
    <s v="-"/>
    <s v="-"/>
    <s v="-"/>
    <s v="-"/>
    <s v="-"/>
    <s v="-"/>
    <s v="-"/>
    <s v="-"/>
    <s v="-"/>
    <s v="-"/>
    <s v="1"/>
    <s v="INFRAESTRUCTURA"/>
    <s v=" CORPORACIÓN DE BS. AS. SUR S.E."/>
    <s v="CABA"/>
    <s v="8"/>
    <s v="COMUNA 8"/>
    <d v="2013-12-18T00:00:00"/>
    <s v="-"/>
    <n v="231853.22"/>
    <n v="0"/>
    <n v="0"/>
    <n v="231853.22"/>
    <s v="-"/>
    <s v="-"/>
    <s v="-"/>
    <s v="-"/>
    <n v="251112.38"/>
    <s v="-"/>
    <n v="0"/>
    <n v="0"/>
    <s v="-"/>
    <s v="-"/>
    <s v="-"/>
    <s v="-"/>
    <s v="-"/>
    <s v="-"/>
    <s v="-"/>
    <s v="-"/>
    <s v="-"/>
  </r>
  <r>
    <n v="3363"/>
    <x v="2"/>
    <s v="06. PLAN SANITARIO DE EMERGENCIA"/>
    <s v="-"/>
    <s v="-"/>
    <s v="-"/>
    <s v="EQUIPAMIENTO COMUNITARIO"/>
    <s v="-"/>
    <s v="LUZ DE EMERGENCIA EN CONSORCIOS 1 A 7 "/>
    <n v="2"/>
    <x v="14"/>
    <s v="-"/>
    <x v="21"/>
    <x v="44"/>
    <s v="-"/>
    <s v="0. CD 56/12"/>
    <s v="-"/>
    <s v="-"/>
    <s v="-"/>
    <s v="-"/>
    <s v="-"/>
    <s v="-"/>
    <s v="-"/>
    <s v="-"/>
    <s v="-"/>
    <s v="-"/>
    <s v="1"/>
    <s v="INFRAESTRUCTURA"/>
    <s v=" CORPORACIÓN DE BS. AS. SUR S.E."/>
    <s v="CABA"/>
    <s v="8"/>
    <s v="COMUNA 8"/>
    <s v="-"/>
    <s v="-"/>
    <n v="39690.449999999997"/>
    <n v="0"/>
    <n v="0"/>
    <n v="39690.36"/>
    <s v="-"/>
    <s v="-"/>
    <s v="-"/>
    <s v="-"/>
    <n v="39690.36"/>
    <s v="-"/>
    <n v="0"/>
    <n v="0"/>
    <s v="-"/>
    <s v="-"/>
    <s v="-"/>
    <s v="-"/>
    <s v="-"/>
    <s v="-"/>
    <s v="-"/>
    <s v="-"/>
    <s v="-"/>
  </r>
  <r>
    <n v="3364"/>
    <x v="2"/>
    <s v="06. PLAN SANITARIO DE EMERGENCIA"/>
    <s v="-"/>
    <s v="-"/>
    <s v="-"/>
    <s v="EQUIPAMIENTO COMUNITARIO"/>
    <s v="-"/>
    <s v="PROVISION DE ARTEFACTOS DE ILUMINACION Y VS."/>
    <n v="2"/>
    <x v="14"/>
    <s v="-"/>
    <x v="21"/>
    <x v="44"/>
    <s v="-"/>
    <s v="0. CD 57/12"/>
    <s v="-"/>
    <s v="-"/>
    <s v="-"/>
    <s v="-"/>
    <s v="-"/>
    <s v="-"/>
    <s v="-"/>
    <s v="-"/>
    <s v="-"/>
    <s v="-"/>
    <s v="1"/>
    <s v="INFRAESTRUCTURA"/>
    <s v=" CORPORACIÓN DE BS. AS. SUR S.E."/>
    <s v="CABA"/>
    <s v="8"/>
    <s v="COMUNA 8"/>
    <s v="-"/>
    <s v="-"/>
    <n v="19093.07"/>
    <n v="0"/>
    <n v="0"/>
    <n v="19093.07"/>
    <s v="-"/>
    <s v="-"/>
    <s v="-"/>
    <s v="-"/>
    <n v="19093.07"/>
    <s v="-"/>
    <n v="0"/>
    <n v="0"/>
    <s v="-"/>
    <s v="-"/>
    <s v="-"/>
    <s v="-"/>
    <s v="-"/>
    <s v="-"/>
    <s v="-"/>
    <s v="-"/>
    <s v="-"/>
  </r>
  <r>
    <n v="3365"/>
    <x v="2"/>
    <s v="06. PLAN SANITARIO DE EMERGENCIA"/>
    <s v="-"/>
    <s v="-"/>
    <s v="-"/>
    <s v="LIMPIEZA DE BASURALES"/>
    <s v="-"/>
    <s v="LIMPIEZA BAJO AU 7"/>
    <n v="2"/>
    <x v="14"/>
    <s v="-"/>
    <x v="21"/>
    <x v="44"/>
    <s v="-"/>
    <s v="0. CM 03/12"/>
    <s v="-"/>
    <s v="-"/>
    <s v="-"/>
    <s v="-"/>
    <s v="-"/>
    <s v="-"/>
    <s v="-"/>
    <s v="-"/>
    <s v="-"/>
    <s v="-"/>
    <s v="1"/>
    <s v="SERVICIOS"/>
    <s v=" CORPORACIÓN DE BS. AS. SUR S.E."/>
    <s v="CABA"/>
    <s v="8"/>
    <s v="COMUNA 8"/>
    <s v="-"/>
    <s v="-"/>
    <n v="122500"/>
    <n v="0"/>
    <n v="0"/>
    <n v="122500"/>
    <s v="-"/>
    <s v="-"/>
    <s v="-"/>
    <n v="17500"/>
    <n v="105000"/>
    <s v="-"/>
    <n v="0"/>
    <n v="0"/>
    <s v="-"/>
    <s v="-"/>
    <s v="-"/>
    <s v="-"/>
    <s v="-"/>
    <s v="-"/>
    <s v="-"/>
    <s v="-"/>
    <s v="-"/>
  </r>
  <r>
    <n v="3366"/>
    <x v="2"/>
    <s v="06. PLAN SANITARIO DE EMERGENCIA"/>
    <s v="-"/>
    <s v="-"/>
    <s v="-"/>
    <s v="NUEVO CENTRO EDUCATIVO"/>
    <s v="-"/>
    <s v="PUESTA EN VALOR DE ESCUELAS"/>
    <n v="2"/>
    <x v="14"/>
    <s v="-"/>
    <x v="21"/>
    <x v="44"/>
    <s v="-"/>
    <s v="0. CD 13/12"/>
    <s v="-"/>
    <s v="-"/>
    <s v="-"/>
    <s v="-"/>
    <s v="-"/>
    <s v="-"/>
    <s v="-"/>
    <s v="-"/>
    <s v="-"/>
    <s v="-"/>
    <s v="1"/>
    <s v="EQUIPAMIENTO"/>
    <s v=" CORPORACIÓN DE BS. AS. SUR S.E."/>
    <s v="CABA"/>
    <s v="-"/>
    <s v="-"/>
    <s v="-"/>
    <s v="-"/>
    <n v="352825"/>
    <n v="11521"/>
    <n v="0"/>
    <n v="396746"/>
    <s v="-"/>
    <s v="-"/>
    <s v="-"/>
    <n v="396746"/>
    <s v="-"/>
    <s v="-"/>
    <n v="0"/>
    <n v="0"/>
    <s v="-"/>
    <s v="-"/>
    <s v="-"/>
    <s v="-"/>
    <s v="-"/>
    <s v="-"/>
    <s v="-"/>
    <s v="-"/>
    <s v="-"/>
  </r>
  <r>
    <n v="3367"/>
    <x v="2"/>
    <s v="06. PLAN SANITARIO DE EMERGENCIA"/>
    <s v="-"/>
    <s v="-"/>
    <s v="-"/>
    <s v="ACCIONES EN ÁREAS DE ESPECIAL MANEJO"/>
    <s v="-"/>
    <s v="ADQ. DE MATERIALES P/ESCUELAS"/>
    <n v="2"/>
    <x v="14"/>
    <s v="-"/>
    <x v="21"/>
    <x v="44"/>
    <s v="-"/>
    <s v="0. CM 04/12"/>
    <s v="-"/>
    <s v="-"/>
    <s v="-"/>
    <s v="-"/>
    <s v="-"/>
    <s v="-"/>
    <s v="-"/>
    <s v="-"/>
    <s v="-"/>
    <s v="-"/>
    <s v="1"/>
    <s v="EQUIPAMIENTO"/>
    <s v=" CORPORACIÓN DE BS. AS. SUR S.E."/>
    <s v="CABA"/>
    <s v="-"/>
    <s v="-"/>
    <s v="-"/>
    <s v="-"/>
    <n v="42277.8"/>
    <n v="0"/>
    <n v="0"/>
    <n v="42277.8"/>
    <s v="-"/>
    <s v="-"/>
    <s v="-"/>
    <n v="40177.85"/>
    <n v="2010"/>
    <s v="-"/>
    <n v="0"/>
    <n v="0"/>
    <s v="-"/>
    <s v="-"/>
    <s v="-"/>
    <s v="-"/>
    <s v="-"/>
    <s v="-"/>
    <s v="-"/>
    <s v="-"/>
    <s v="-"/>
  </r>
  <r>
    <n v="3368"/>
    <x v="2"/>
    <s v="06. PLAN SANITARIO DE EMERGENCIA"/>
    <s v="-"/>
    <s v="-"/>
    <s v="-"/>
    <s v="GENERACIÓN DE ESPACIOS VERDES"/>
    <s v="-"/>
    <s v="PROYECTO VERANO PLAYA 2013"/>
    <n v="2"/>
    <x v="14"/>
    <s v="-"/>
    <x v="21"/>
    <x v="44"/>
    <s v="-"/>
    <s v="0. CD 46/12"/>
    <s v="-"/>
    <s v="-"/>
    <s v="-"/>
    <s v="-"/>
    <s v="-"/>
    <s v="-"/>
    <s v="-"/>
    <s v="-"/>
    <s v="-"/>
    <s v="-"/>
    <s v="1"/>
    <s v="EQUIPAMIENTO"/>
    <s v=" CORPORACIÓN DE BS. AS. SUR S.E."/>
    <s v="CABA"/>
    <s v="-"/>
    <s v="-"/>
    <s v="-"/>
    <s v="-"/>
    <n v="623374.38"/>
    <n v="0"/>
    <n v="0"/>
    <n v="623374.38"/>
    <s v="-"/>
    <s v="-"/>
    <s v="-"/>
    <n v="311687.19"/>
    <n v="250940.35"/>
    <s v="-"/>
    <n v="0"/>
    <n v="0"/>
    <s v="-"/>
    <s v="-"/>
    <s v="-"/>
    <s v="-"/>
    <s v="-"/>
    <s v="-"/>
    <s v="-"/>
    <s v="-"/>
    <s v="-"/>
  </r>
  <r>
    <n v="3369"/>
    <x v="2"/>
    <s v="06. PLAN SANITARIO DE EMERGENCIA"/>
    <s v="-"/>
    <s v="-"/>
    <s v="-"/>
    <s v="GENERACIÓN DE ESPACIOS VERDES"/>
    <s v="-"/>
    <s v="PROYECTO VERANO PLAYA 2013"/>
    <n v="2"/>
    <x v="14"/>
    <s v="-"/>
    <x v="21"/>
    <x v="44"/>
    <s v="-"/>
    <s v="0. CD 47/12"/>
    <s v="-"/>
    <s v="-"/>
    <s v="-"/>
    <s v="-"/>
    <s v="-"/>
    <s v="-"/>
    <s v="-"/>
    <s v="-"/>
    <s v="-"/>
    <s v="-"/>
    <s v="1"/>
    <s v="EQUIPAMIENTO"/>
    <s v=" CORPORACIÓN DE BS. AS. SUR S.E."/>
    <s v="CABA"/>
    <s v="-"/>
    <s v="-"/>
    <s v="-"/>
    <s v="-"/>
    <n v="455547.63"/>
    <n v="0"/>
    <n v="0"/>
    <n v="455547.62"/>
    <s v="-"/>
    <s v="-"/>
    <s v="-"/>
    <n v="227773.81"/>
    <n v="227773.82"/>
    <s v="-"/>
    <n v="0"/>
    <n v="0"/>
    <s v="-"/>
    <s v="-"/>
    <s v="-"/>
    <s v="-"/>
    <s v="-"/>
    <s v="-"/>
    <s v="-"/>
    <s v="-"/>
    <s v="-"/>
  </r>
  <r>
    <n v="3370"/>
    <x v="2"/>
    <s v="06. PLAN SANITARIO DE EMERGENCIA"/>
    <s v="-"/>
    <s v="-"/>
    <s v="-"/>
    <s v="EQUIPAMIENTO COMUNITARIO"/>
    <s v="-"/>
    <s v="GASTOS GENERALES Y HONORARIOS PROGRAMA PROSUR HABITAT"/>
    <n v="2"/>
    <x v="14"/>
    <s v="-"/>
    <x v="21"/>
    <x v="44"/>
    <s v="-"/>
    <s v="0. VS. HON. PS"/>
    <s v="-"/>
    <s v="-"/>
    <s v="-"/>
    <s v="-"/>
    <s v="-"/>
    <s v="-"/>
    <s v="-"/>
    <s v="-"/>
    <s v="-"/>
    <s v="-"/>
    <s v="1"/>
    <s v="VARIOS"/>
    <s v=" CORPORACIÓN DE BS. AS. SUR S.E."/>
    <s v="CABA"/>
    <s v="8"/>
    <s v="-"/>
    <s v="-"/>
    <s v="-"/>
    <n v="0"/>
    <n v="0"/>
    <n v="0"/>
    <n v="0"/>
    <s v="-"/>
    <s v="-"/>
    <s v="-"/>
    <n v="10274569.619999999"/>
    <n v="14629308.449999999"/>
    <n v="6527966.3300000001"/>
    <n v="16421929.800000001"/>
    <n v="8187470.2599999998"/>
    <s v="-"/>
    <s v="-"/>
    <s v="-"/>
    <s v="-"/>
    <s v="-"/>
    <s v="-"/>
    <s v="-"/>
    <s v="-"/>
    <s v="-"/>
  </r>
  <r>
    <n v="3372"/>
    <x v="2"/>
    <s v="06. PLAN SANITARIO DE EMERGENCIA"/>
    <s v="-"/>
    <s v="-"/>
    <s v="-"/>
    <s v="LIMPIEZA Y MANTENIMIENTO DE CANALES Y LAGUNAS"/>
    <s v="-"/>
    <s v="LIMPIEZA DESEMBOCADURA ARROYOS"/>
    <n v="2"/>
    <x v="15"/>
    <s v="-"/>
    <x v="23"/>
    <x v="65"/>
    <s v="0. MANTENIMIENTO DE LA RED PLUVIAL"/>
    <s v="1. MEJORAMIENTO DEL SISTEMA PLUVIAL"/>
    <s v="0. MEJORAMIENTO DEL SISTEMA PLUVIAL"/>
    <s v="59. -"/>
    <s v="-"/>
    <n v="4"/>
    <s v="-"/>
    <s v="-"/>
    <n v="0"/>
    <s v="-"/>
    <s v="-"/>
    <s v="4"/>
    <s v="1"/>
    <s v="OBRA PUBLICA MAYOR"/>
    <s v="2504. DIRECCIÓN GENERAL SISTEMA PLUVIAL"/>
    <s v="CABA"/>
    <s v="4"/>
    <s v="COMUNA 4"/>
    <s v="-"/>
    <s v="-"/>
    <n v="0"/>
    <n v="0"/>
    <n v="0"/>
    <n v="0"/>
    <s v="-"/>
    <s v="-"/>
    <s v="-"/>
    <n v="902314"/>
    <s v="-"/>
    <s v="-"/>
    <n v="0"/>
    <n v="0"/>
    <s v="-"/>
    <s v="-"/>
    <s v="-"/>
    <s v="-"/>
    <s v="-"/>
    <s v="-"/>
    <s v="-"/>
    <s v="-"/>
    <s v="-"/>
  </r>
  <r>
    <n v="3375"/>
    <x v="2"/>
    <s v="06. PLAN SANITARIO DE EMERGENCIA"/>
    <s v="-"/>
    <s v="-"/>
    <s v="-"/>
    <s v="INFRAESTRUCTURA DE SERVICIOS BÁSICOS"/>
    <s v="-"/>
    <s v="RED CLOACAL VILLA 1-11-14 MZA 14"/>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62473.279999999999"/>
    <s v="-"/>
    <s v="-"/>
    <n v="0"/>
    <n v="0"/>
    <s v="-"/>
    <s v="-"/>
    <s v="-"/>
    <s v="-"/>
    <s v="-"/>
    <s v="-"/>
    <s v="-"/>
    <s v="-"/>
    <s v="-"/>
  </r>
  <r>
    <n v="3376"/>
    <x v="2"/>
    <s v="06. PLAN SANITARIO DE EMERGENCIA"/>
    <s v="-"/>
    <s v="-"/>
    <s v="-"/>
    <s v="INFRAESTRUCTURA DE SERVICIOS BÁSICOS"/>
    <s v="-"/>
    <s v="RED CLOACAL VILLA 1-11-14 MZA 23"/>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76969"/>
    <s v="-"/>
    <s v="-"/>
    <n v="0"/>
    <n v="0"/>
    <s v="-"/>
    <s v="-"/>
    <s v="-"/>
    <s v="-"/>
    <s v="-"/>
    <s v="-"/>
    <s v="-"/>
    <s v="-"/>
    <s v="-"/>
  </r>
  <r>
    <n v="3377"/>
    <x v="2"/>
    <s v="06. PLAN SANITARIO DE EMERGENCIA"/>
    <s v="-"/>
    <s v="-"/>
    <s v="-"/>
    <s v="INFRAESTRUCTURA DE SERVICIOS BÁSICOS"/>
    <s v="-"/>
    <s v="RED CLOACAL VILLA 1-11-14 MZA 48"/>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76969.11"/>
    <s v="-"/>
    <s v="-"/>
    <n v="0"/>
    <n v="0"/>
    <s v="-"/>
    <s v="-"/>
    <s v="-"/>
    <s v="-"/>
    <s v="-"/>
    <s v="-"/>
    <s v="-"/>
    <s v="-"/>
    <s v="-"/>
  </r>
  <r>
    <n v="3378"/>
    <x v="2"/>
    <s v="06. PLAN SANITARIO DE EMERGENCIA"/>
    <s v="-"/>
    <s v="-"/>
    <s v="-"/>
    <s v="INFRAESTRUCTURA DE SERVICIOS BÁSICOS"/>
    <s v="-"/>
    <s v="RED CLOACAL BARRIO CALACITA MZA 2 BARROS PASOS"/>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3801.84"/>
    <s v="-"/>
    <s v="-"/>
    <n v="0"/>
    <n v="0"/>
    <s v="-"/>
    <s v="-"/>
    <s v="-"/>
    <s v="-"/>
    <s v="-"/>
    <s v="-"/>
    <s v="-"/>
    <s v="-"/>
    <s v="-"/>
  </r>
  <r>
    <n v="3379"/>
    <x v="2"/>
    <s v="06. PLAN SANITARIO DE EMERGENCIA"/>
    <s v="-"/>
    <s v="-"/>
    <s v="-"/>
    <s v="INFRAESTRUCTURA DE SERVICIOS BÁSICOS"/>
    <s v="-"/>
    <s v="RED CLOACAL VILLA 6 MZA D5"/>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63801.84"/>
    <s v="-"/>
    <s v="-"/>
    <n v="0"/>
    <n v="0"/>
    <s v="-"/>
    <s v="-"/>
    <s v="-"/>
    <s v="-"/>
    <s v="-"/>
    <s v="-"/>
    <s v="-"/>
    <s v="-"/>
    <s v="-"/>
  </r>
  <r>
    <n v="3380"/>
    <x v="2"/>
    <s v="06. PLAN SANITARIO DE EMERGENCIA"/>
    <s v="-"/>
    <s v="-"/>
    <s v="-"/>
    <s v="INFRAESTRUCTURA DE SERVICIOS BÁSICOS"/>
    <s v="-"/>
    <s v="RED CLOACAL VILLA 21-24 MZA 18-19"/>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461083"/>
    <s v="-"/>
    <s v="-"/>
    <n v="0"/>
    <n v="0"/>
    <s v="-"/>
    <s v="-"/>
    <s v="-"/>
    <s v="-"/>
    <s v="-"/>
    <s v="-"/>
    <s v="-"/>
    <s v="-"/>
    <s v="-"/>
  </r>
  <r>
    <n v="3381"/>
    <x v="2"/>
    <s v="06. PLAN SANITARIO DE EMERGENCIA"/>
    <s v="-"/>
    <s v="-"/>
    <s v="-"/>
    <s v="INFRAESTRUCTURA DE SERVICIOS BÁSICOS"/>
    <s v="-"/>
    <s v="TENDIDO ELECTRICO VILLA 21-24 MZA 4CABA - VILLA 21-246 Y 7"/>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509766.3"/>
    <s v="-"/>
    <s v="-"/>
    <n v="0"/>
    <n v="0"/>
    <s v="-"/>
    <s v="-"/>
    <s v="-"/>
    <s v="-"/>
    <s v="-"/>
    <s v="-"/>
    <s v="-"/>
    <s v="-"/>
    <s v="-"/>
  </r>
  <r>
    <n v="3382"/>
    <x v="2"/>
    <s v="06. PLAN SANITARIO DE EMERGENCIA"/>
    <s v="-"/>
    <s v="-"/>
    <s v="-"/>
    <s v="MEJORAMIENTOS DE VIVIENDA EXISTENTE"/>
    <s v="-"/>
    <s v="REC. VIVIENDA VILLA 15 MZA 7 CASA 23"/>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206108"/>
    <s v="-"/>
    <s v="-"/>
    <n v="0"/>
    <n v="0"/>
    <s v="-"/>
    <s v="-"/>
    <s v="-"/>
    <s v="-"/>
    <s v="-"/>
    <s v="-"/>
    <s v="-"/>
    <s v="-"/>
    <s v="-"/>
  </r>
  <r>
    <n v="3383"/>
    <x v="2"/>
    <s v="06. PLAN SANITARIO DE EMERGENCIA"/>
    <s v="-"/>
    <s v="-"/>
    <s v="-"/>
    <s v="INFRAESTRUCTURA DE SERVICIOS BÁSICOS"/>
    <s v="-"/>
    <s v="RED CLOACAL VILLA 1-11-14 MZA 10"/>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59121"/>
    <s v="-"/>
    <s v="-"/>
    <n v="0"/>
    <n v="0"/>
    <s v="-"/>
    <s v="-"/>
    <s v="-"/>
    <s v="-"/>
    <s v="-"/>
    <s v="-"/>
    <s v="-"/>
    <s v="-"/>
    <s v="-"/>
  </r>
  <r>
    <n v="3384"/>
    <x v="2"/>
    <s v="06. PLAN SANITARIO DE EMERGENCIA"/>
    <s v="-"/>
    <s v="-"/>
    <s v="-"/>
    <s v="MEJORAMIENTOS DE VIVIENDA EXISTENTE"/>
    <s v="-"/>
    <s v="REC. VIVIENDA VILLA 3 MZA 6 CASA 40"/>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81851.03"/>
    <s v="-"/>
    <s v="-"/>
    <n v="0"/>
    <n v="0"/>
    <s v="-"/>
    <s v="-"/>
    <s v="-"/>
    <s v="-"/>
    <s v="-"/>
    <s v="-"/>
    <s v="-"/>
    <s v="-"/>
    <s v="-"/>
  </r>
  <r>
    <n v="3385"/>
    <x v="2"/>
    <s v="06. PLAN SANITARIO DE EMERGENCIA"/>
    <s v="-"/>
    <s v="-"/>
    <s v="-"/>
    <s v="INFRAESTRUCTURA DE SERVICIOS BÁSICOS"/>
    <s v="-"/>
    <s v="RED CLOACAL VILLA20 MZA 2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20766.150000000001"/>
    <s v="-"/>
    <s v="-"/>
    <n v="0"/>
    <n v="0"/>
    <s v="-"/>
    <s v="-"/>
    <s v="-"/>
    <s v="-"/>
    <s v="-"/>
    <s v="-"/>
    <s v="-"/>
    <s v="-"/>
    <s v="-"/>
  </r>
  <r>
    <n v="3386"/>
    <x v="2"/>
    <s v="06. PLAN SANITARIO DE EMERGENCIA"/>
    <s v="-"/>
    <s v="-"/>
    <s v="-"/>
    <s v="INFRAESTRUCTURA DE SERVICIOS BÁSICOS"/>
    <s v="-"/>
    <s v="RED CLOACAL VILLA 21-24 MZA 19 C16"/>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901.41"/>
    <s v="-"/>
    <s v="-"/>
    <n v="0"/>
    <n v="0"/>
    <s v="-"/>
    <s v="-"/>
    <s v="-"/>
    <s v="-"/>
    <s v="-"/>
    <s v="-"/>
    <s v="-"/>
    <s v="-"/>
    <s v="-"/>
  </r>
  <r>
    <n v="3387"/>
    <x v="2"/>
    <s v="06. PLAN SANITARIO DE EMERGENCIA"/>
    <s v="-"/>
    <s v="-"/>
    <s v="-"/>
    <s v="INFRAESTRUCTURA DE SERVICIOS BÁSICOS"/>
    <s v="-"/>
    <s v="RED CLOACAL VILLA 20 MZA 15"/>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48937.83"/>
    <s v="-"/>
    <s v="-"/>
    <n v="0"/>
    <n v="0"/>
    <s v="-"/>
    <s v="-"/>
    <s v="-"/>
    <s v="-"/>
    <s v="-"/>
    <s v="-"/>
    <s v="-"/>
    <s v="-"/>
    <s v="-"/>
  </r>
  <r>
    <n v="3388"/>
    <x v="2"/>
    <s v="06. PLAN SANITARIO DE EMERGENCIA"/>
    <s v="-"/>
    <s v="-"/>
    <s v="-"/>
    <s v="INFRAESTRUCTURA DE SERVICIOS BÁSICOS"/>
    <s v="-"/>
    <s v="RED CLOACAL BARRIO CALACITA MZA 2 PASILLO"/>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56639.41"/>
    <s v="-"/>
    <s v="-"/>
    <n v="0"/>
    <n v="0"/>
    <s v="-"/>
    <s v="-"/>
    <s v="-"/>
    <s v="-"/>
    <s v="-"/>
    <s v="-"/>
    <s v="-"/>
    <s v="-"/>
    <s v="-"/>
  </r>
  <r>
    <n v="3389"/>
    <x v="2"/>
    <s v="06. PLAN SANITARIO DE EMERGENCIA"/>
    <s v="-"/>
    <s v="-"/>
    <s v="-"/>
    <s v="INFRAESTRUCTURA DE SERVICIOS BÁSICOS"/>
    <s v="-"/>
    <s v="RED DE AGUA POTABLE VILLA 6 MZA D2"/>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95975"/>
    <s v="-"/>
    <s v="-"/>
    <n v="0"/>
    <n v="0"/>
    <s v="-"/>
    <s v="-"/>
    <s v="-"/>
    <s v="-"/>
    <s v="-"/>
    <s v="-"/>
    <s v="-"/>
    <s v="-"/>
    <s v="-"/>
  </r>
  <r>
    <n v="3390"/>
    <x v="2"/>
    <s v="06. PLAN SANITARIO DE EMERGENCIA"/>
    <s v="-"/>
    <s v="-"/>
    <s v="-"/>
    <s v="INFRAESTRUCTURA DE SERVICIOS BÁSICOS"/>
    <s v="-"/>
    <s v="RED CLOACAL VILLA 6 MZA D2  "/>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11417"/>
    <s v="-"/>
    <s v="-"/>
    <n v="0"/>
    <n v="0"/>
    <s v="-"/>
    <s v="-"/>
    <s v="-"/>
    <s v="-"/>
    <s v="-"/>
    <s v="-"/>
    <s v="-"/>
    <s v="-"/>
    <s v="-"/>
  </r>
  <r>
    <n v="3391"/>
    <x v="2"/>
    <s v="06. PLAN SANITARIO DE EMERGENCIA"/>
    <s v="-"/>
    <s v="-"/>
    <s v="-"/>
    <s v="INFRAESTRUCTURA DE SERVICIOS BÁSICOS"/>
    <s v="-"/>
    <s v="RED DE AGUA POTABLE VILLA 20 MZA 8"/>
    <n v="2"/>
    <x v="17"/>
    <s v="-"/>
    <x v="25"/>
    <x v="48"/>
    <s v="0. INTERVECIÓN SOCIAL EN VILLAS DE EMERGENCIA Y NHT"/>
    <s v="1. -"/>
    <s v="-"/>
    <s v="54. -"/>
    <n v="11"/>
    <s v="4;2;2."/>
    <s v="-"/>
    <s v="-"/>
    <s v="-"/>
    <n v="11"/>
    <n v="3"/>
    <s v="-"/>
    <s v="1"/>
    <s v="CONSTRUCCIONES EN BIENES DE DOMINIO PUBLICO"/>
    <s v="9470. UNIDAD DE GESTIÓN INTERVENCIÓN SOCIAL"/>
    <s v="CABA"/>
    <s v="8"/>
    <s v="VILLA 20 MZA 8"/>
    <s v="-"/>
    <s v="-"/>
    <n v="0"/>
    <n v="0"/>
    <n v="0"/>
    <n v="0"/>
    <s v="-"/>
    <s v="-"/>
    <s v="-"/>
    <n v="439805.43"/>
    <s v="-"/>
    <s v="-"/>
    <n v="0"/>
    <n v="0"/>
    <s v="-"/>
    <s v="-"/>
    <s v="-"/>
    <s v="-"/>
    <s v="-"/>
    <s v="-"/>
    <s v="-"/>
    <s v="-"/>
    <s v="-"/>
  </r>
  <r>
    <n v="3392"/>
    <x v="2"/>
    <s v="06. PLAN SANITARIO DE EMERGENCIA"/>
    <s v="-"/>
    <s v="-"/>
    <s v="-"/>
    <s v="INFRAESTRUCTURA DE SERVICIOS BÁSICOS"/>
    <s v="-"/>
    <s v="RED CLOACAL VILLA 6 MZA D3"/>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47776.23"/>
    <s v="-"/>
    <s v="-"/>
    <n v="0"/>
    <n v="0"/>
    <s v="-"/>
    <s v="-"/>
    <s v="-"/>
    <s v="-"/>
    <s v="-"/>
    <s v="-"/>
    <s v="-"/>
    <s v="-"/>
    <s v="-"/>
  </r>
  <r>
    <n v="3393"/>
    <x v="2"/>
    <s v="06. PLAN SANITARIO DE EMERGENCIA"/>
    <s v="-"/>
    <s v="-"/>
    <s v="-"/>
    <s v="INFRAESTRUCTURA DE SERVICIOS BÁSICOS"/>
    <s v="-"/>
    <s v="RED CLOACAL VILLA 20 MZ"/>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728433.69"/>
    <s v="-"/>
    <s v="-"/>
    <n v="0"/>
    <n v="0"/>
    <s v="-"/>
    <s v="-"/>
    <s v="-"/>
    <s v="-"/>
    <s v="-"/>
    <s v="-"/>
    <s v="-"/>
    <s v="-"/>
    <s v="-"/>
  </r>
  <r>
    <n v="3394"/>
    <x v="2"/>
    <s v="06. PLAN SANITARIO DE EMERGENCIA"/>
    <s v="-"/>
    <s v="-"/>
    <s v="-"/>
    <s v="INFRAESTRUCTURA DE SERVICIOS BÁSICOS"/>
    <s v="-"/>
    <s v="RED DE AGUA POTABLE VILLA 21-24 MZA 1 A 7"/>
    <n v="2"/>
    <x v="17"/>
    <s v="-"/>
    <x v="25"/>
    <x v="48"/>
    <s v="0. INTERVECIÓN SOCIAL EN VILLAS DE EMERGENCIA Y NHT"/>
    <s v="1. -"/>
    <s v="-"/>
    <s v="54. -"/>
    <n v="11"/>
    <s v="4;2;2."/>
    <s v="-"/>
    <s v="-"/>
    <s v="-"/>
    <n v="11"/>
    <n v="3"/>
    <s v="-"/>
    <s v="1"/>
    <s v="CONSTRUCCIONES EN BIENES DE DOMINIO PUBLICO"/>
    <s v="9470. UNIDAD DE GESTIÓN INTERVENCIÓN SOCIAL"/>
    <s v="CABA"/>
    <s v="4"/>
    <s v="21-24"/>
    <s v="-"/>
    <s v="-"/>
    <n v="0"/>
    <n v="0"/>
    <n v="0"/>
    <n v="0"/>
    <s v="-"/>
    <s v="-"/>
    <s v="-"/>
    <n v="113299.35"/>
    <s v="-"/>
    <s v="-"/>
    <n v="0"/>
    <n v="0"/>
    <s v="-"/>
    <s v="-"/>
    <s v="-"/>
    <s v="-"/>
    <s v="-"/>
    <s v="-"/>
    <s v="-"/>
    <s v="-"/>
    <s v="-"/>
  </r>
  <r>
    <n v="3395"/>
    <x v="2"/>
    <s v="06. PLAN SANITARIO DE EMERGENCIA"/>
    <s v="-"/>
    <s v="-"/>
    <s v="-"/>
    <s v="INFRAESTRUCTURA DE SERVICIOS BÁSICOS"/>
    <s v="-"/>
    <s v="RED CLOACAL VILLA 21-24 MZA 1 A 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521993.81"/>
    <s v="-"/>
    <s v="-"/>
    <n v="0"/>
    <n v="0"/>
    <s v="-"/>
    <s v="-"/>
    <s v="-"/>
    <s v="-"/>
    <s v="-"/>
    <s v="-"/>
    <s v="-"/>
    <s v="-"/>
    <s v="-"/>
  </r>
  <r>
    <n v="3396"/>
    <x v="2"/>
    <s v="06. PLAN SANITARIO DE EMERGENCIA"/>
    <s v="-"/>
    <s v="-"/>
    <s v="-"/>
    <s v="INFRAESTRUCTURA DE SERVICIOS BÁSICOS"/>
    <s v="-"/>
    <s v="TENDIDO ELECTRICO VILLA 20 MZA 29"/>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23269.26"/>
    <s v="-"/>
    <s v="-"/>
    <n v="0"/>
    <n v="0"/>
    <s v="-"/>
    <s v="-"/>
    <s v="-"/>
    <s v="-"/>
    <s v="-"/>
    <s v="-"/>
    <s v="-"/>
    <s v="-"/>
    <s v="-"/>
  </r>
  <r>
    <n v="3397"/>
    <x v="2"/>
    <s v="06. PLAN SANITARIO DE EMERGENCIA"/>
    <s v="-"/>
    <s v="-"/>
    <s v="-"/>
    <s v="MEJORAMIENTOS DE VIVIENDA EXISTENTE"/>
    <s v="-"/>
    <s v="REC. VIVIENDA VILLA 21-24 MZA 21 CASA C76/1"/>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2956.95000000001"/>
    <s v="-"/>
    <s v="-"/>
    <n v="0"/>
    <n v="0"/>
    <s v="-"/>
    <s v="-"/>
    <s v="-"/>
    <s v="-"/>
    <s v="-"/>
    <s v="-"/>
    <s v="-"/>
    <s v="-"/>
    <s v="-"/>
  </r>
  <r>
    <n v="3398"/>
    <x v="2"/>
    <s v="06. PLAN SANITARIO DE EMERGENCIA"/>
    <s v="-"/>
    <s v="-"/>
    <s v="-"/>
    <s v="INFRAESTRUCTURA DE SERVICIOS BÁSICOS"/>
    <s v="-"/>
    <s v="TENDIDO ELECTRICO VILLA 15 MZA 27"/>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03370.75"/>
    <s v="-"/>
    <s v="-"/>
    <n v="0"/>
    <n v="0"/>
    <s v="-"/>
    <s v="-"/>
    <s v="-"/>
    <s v="-"/>
    <s v="-"/>
    <s v="-"/>
    <s v="-"/>
    <s v="-"/>
    <s v="-"/>
  </r>
  <r>
    <n v="3399"/>
    <x v="2"/>
    <s v="06. PLAN SANITARIO DE EMERGENCIA"/>
    <s v="-"/>
    <s v="-"/>
    <s v="-"/>
    <s v="INFRAESTRUCTURA DE SERVICIOS BÁSICOS"/>
    <s v="-"/>
    <s v="TENDIDO ELECTRICO VILLA 15 MZAS 11, 12 Y 15"/>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41575.59"/>
    <s v="-"/>
    <s v="-"/>
    <n v="0"/>
    <n v="0"/>
    <s v="-"/>
    <s v="-"/>
    <s v="-"/>
    <s v="-"/>
    <s v="-"/>
    <s v="-"/>
    <s v="-"/>
    <s v="-"/>
    <s v="-"/>
  </r>
  <r>
    <n v="3400"/>
    <x v="2"/>
    <s v="06. PLAN SANITARIO DE EMERGENCIA"/>
    <s v="-"/>
    <s v="-"/>
    <s v="-"/>
    <s v="MEJORAMIENTOS DE VIVIENDA EXISTENTE"/>
    <s v="-"/>
    <s v="REC. VIVIENDA VILLA 21-24 MZA 24 CASA 58 BIS"/>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27840.5"/>
    <s v="-"/>
    <s v="-"/>
    <n v="0"/>
    <n v="0"/>
    <s v="-"/>
    <s v="-"/>
    <s v="-"/>
    <s v="-"/>
    <s v="-"/>
    <s v="-"/>
    <s v="-"/>
    <s v="-"/>
    <s v="-"/>
  </r>
  <r>
    <n v="3401"/>
    <x v="2"/>
    <s v="06. PLAN SANITARIO DE EMERGENCIA"/>
    <s v="-"/>
    <s v="-"/>
    <s v="-"/>
    <s v="MEJORAMIENTOS DE VIVIENDA EXISTENTE"/>
    <s v="-"/>
    <s v="REC. VIVIENDA VILLA 21-24 MZA 24 CASA 59 BIS"/>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61350.62"/>
    <s v="-"/>
    <s v="-"/>
    <n v="0"/>
    <n v="0"/>
    <s v="-"/>
    <s v="-"/>
    <s v="-"/>
    <s v="-"/>
    <s v="-"/>
    <s v="-"/>
    <s v="-"/>
    <s v="-"/>
    <s v="-"/>
  </r>
  <r>
    <n v="3402"/>
    <x v="2"/>
    <s v="06. PLAN SANITARIO DE EMERGENCIA"/>
    <s v="-"/>
    <s v="-"/>
    <s v="-"/>
    <s v="MEJORAMIENTOS DE VIVIENDA EXISTENTE"/>
    <s v="-"/>
    <s v="REC. VIVIENDA VILLA 21-24 MZA 18 CASA 65"/>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90628.15"/>
    <s v="-"/>
    <s v="-"/>
    <n v="0"/>
    <n v="0"/>
    <s v="-"/>
    <s v="-"/>
    <s v="-"/>
    <s v="-"/>
    <s v="-"/>
    <s v="-"/>
    <s v="-"/>
    <s v="-"/>
    <s v="-"/>
  </r>
  <r>
    <n v="3403"/>
    <x v="2"/>
    <s v="06. PLAN SANITARIO DE EMERGENCIA"/>
    <s v="-"/>
    <s v="-"/>
    <s v="-"/>
    <s v="MEJORAMIENTOS DE VIVIENDA EXISTENTE"/>
    <s v="-"/>
    <s v="REC. VIVIENDA VILLA 21-24 MZA 18 CASA 42"/>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95869.94"/>
    <s v="-"/>
    <s v="-"/>
    <n v="0"/>
    <n v="0"/>
    <s v="-"/>
    <s v="-"/>
    <s v="-"/>
    <s v="-"/>
    <s v="-"/>
    <s v="-"/>
    <s v="-"/>
    <s v="-"/>
    <s v="-"/>
  </r>
  <r>
    <n v="3404"/>
    <x v="2"/>
    <s v="06. PLAN SANITARIO DE EMERGENCIA"/>
    <s v="-"/>
    <s v="-"/>
    <s v="-"/>
    <s v="MEJORAMIENTOS DE VIVIENDA EXISTENTE"/>
    <s v="-"/>
    <s v="REC. VIVIENDA VILLA 21-24 MZA 14 CASA 140"/>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9618.09"/>
    <s v="-"/>
    <s v="-"/>
    <n v="0"/>
    <n v="0"/>
    <s v="-"/>
    <s v="-"/>
    <s v="-"/>
    <s v="-"/>
    <s v="-"/>
    <s v="-"/>
    <s v="-"/>
    <s v="-"/>
    <s v="-"/>
  </r>
  <r>
    <n v="3405"/>
    <x v="2"/>
    <s v="06. PLAN SANITARIO DE EMERGENCIA"/>
    <s v="-"/>
    <s v="-"/>
    <s v="-"/>
    <s v="MEJORAMIENTOS DE VIVIENDA EXISTENTE"/>
    <s v="-"/>
    <s v="REC. VIVIENDA VILLA 21-24 MZA 7 CASA 24/4,5,7"/>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45839.35999999999"/>
    <s v="-"/>
    <s v="-"/>
    <n v="0"/>
    <n v="0"/>
    <s v="-"/>
    <s v="-"/>
    <s v="-"/>
    <s v="-"/>
    <s v="-"/>
    <s v="-"/>
    <s v="-"/>
    <s v="-"/>
    <s v="-"/>
  </r>
  <r>
    <n v="3406"/>
    <x v="2"/>
    <s v="06. PLAN SANITARIO DE EMERGENCIA"/>
    <s v="-"/>
    <s v="-"/>
    <s v="-"/>
    <s v="INFRAESTRUCTURA DE SERVICIOS BÁSICOS"/>
    <s v="-"/>
    <s v="RED DE AGUA POTABLE VILLA 20 MZA 6"/>
    <n v="2"/>
    <x v="17"/>
    <s v="-"/>
    <x v="25"/>
    <x v="48"/>
    <s v="0. INTERVECIÓN SOCIAL EN VILLAS DE EMERGENCIA Y NHT"/>
    <s v="1. -"/>
    <s v="-"/>
    <s v="54. -"/>
    <n v="11"/>
    <s v="4;2;2."/>
    <s v="-"/>
    <s v="-"/>
    <s v="-"/>
    <n v="11"/>
    <n v="3"/>
    <s v="-"/>
    <s v="1"/>
    <s v="CONSTRUCCIONES EN BIENES DE DOMINIO PUBLICO"/>
    <s v="9470. UNIDAD DE GESTIÓN INTERVENCIÓN SOCIAL"/>
    <s v="CABA"/>
    <s v="8"/>
    <s v="VILLA 20 MZA 6"/>
    <s v="-"/>
    <s v="-"/>
    <n v="0"/>
    <n v="0"/>
    <n v="0"/>
    <n v="0"/>
    <s v="-"/>
    <s v="-"/>
    <s v="-"/>
    <n v="87479"/>
    <s v="-"/>
    <s v="-"/>
    <n v="0"/>
    <n v="0"/>
    <s v="-"/>
    <s v="-"/>
    <s v="-"/>
    <s v="-"/>
    <s v="-"/>
    <s v="-"/>
    <s v="-"/>
    <s v="-"/>
    <s v="-"/>
  </r>
  <r>
    <n v="3407"/>
    <x v="2"/>
    <s v="06. PLAN SANITARIO DE EMERGENCIA"/>
    <s v="-"/>
    <s v="-"/>
    <s v="-"/>
    <s v="MEJORAMIENTOS DE VIVIENDA EXISTENTE"/>
    <s v="-"/>
    <s v="REC. VIVIENDA BARRIO LOS PINOS MZA 2 CASA 30/35"/>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34027.26999999999"/>
    <s v="-"/>
    <s v="-"/>
    <n v="0"/>
    <n v="0"/>
    <s v="-"/>
    <s v="-"/>
    <s v="-"/>
    <s v="-"/>
    <s v="-"/>
    <s v="-"/>
    <s v="-"/>
    <s v="-"/>
    <s v="-"/>
  </r>
  <r>
    <n v="3408"/>
    <x v="2"/>
    <s v="06. PLAN SANITARIO DE EMERGENCIA"/>
    <s v="-"/>
    <s v="-"/>
    <s v="-"/>
    <s v="INFRAESTRUCTURA DE SERVICIOS BÁSICOS"/>
    <s v="-"/>
    <s v="RED CLOACAL VILLA 13 BIS"/>
    <n v="2"/>
    <x v="17"/>
    <s v="-"/>
    <x v="25"/>
    <x v="48"/>
    <s v="0. INTERVECIÓN SOCIAL EN VILLAS DE EMERGENCIA Y NHT"/>
    <s v="2. -"/>
    <s v="-"/>
    <s v="51. -"/>
    <n v="11"/>
    <s v="4;2;2."/>
    <s v="-"/>
    <s v="-"/>
    <s v="-"/>
    <n v="11"/>
    <n v="3"/>
    <s v="-"/>
    <s v="1"/>
    <s v="CONSTRUCCIONES EN BIENES DE DOMINIO PUBLICO"/>
    <s v="9470. UNIDAD DE GESTIÓN INTERVENCIÓN SOCIAL"/>
    <s v="CABA"/>
    <s v="4"/>
    <s v="VILLA 13 BIS"/>
    <s v="-"/>
    <s v="-"/>
    <n v="0"/>
    <n v="0"/>
    <n v="0"/>
    <n v="0"/>
    <s v="-"/>
    <s v="-"/>
    <s v="-"/>
    <n v="162083"/>
    <s v="-"/>
    <s v="-"/>
    <n v="0"/>
    <n v="0"/>
    <s v="-"/>
    <s v="-"/>
    <s v="-"/>
    <s v="-"/>
    <s v="-"/>
    <s v="-"/>
    <s v="-"/>
    <s v="-"/>
    <s v="-"/>
  </r>
  <r>
    <n v="3409"/>
    <x v="2"/>
    <s v="06. PLAN SANITARIO DE EMERGENCIA"/>
    <s v="-"/>
    <s v="-"/>
    <s v="-"/>
    <s v="INFRAESTRUCTURA DE SERVICIOS BÁSICOS"/>
    <s v="-"/>
    <s v="TENDIDO ELECTRICO VILLA 21-24 MZA 23-24"/>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89960.4"/>
    <s v="-"/>
    <s v="-"/>
    <n v="0"/>
    <n v="0"/>
    <s v="-"/>
    <s v="-"/>
    <s v="-"/>
    <s v="-"/>
    <s v="-"/>
    <s v="-"/>
    <s v="-"/>
    <s v="-"/>
    <s v="-"/>
  </r>
  <r>
    <n v="3410"/>
    <x v="2"/>
    <s v="06. PLAN SANITARIO DE EMERGENCIA"/>
    <s v="-"/>
    <s v="-"/>
    <s v="-"/>
    <s v="INFRAESTRUCTURA DE SERVICIOS BÁSICOS"/>
    <s v="-"/>
    <s v="RED DE AGUA POTABLE VILLA 20 MZA 4"/>
    <n v="2"/>
    <x v="17"/>
    <s v="-"/>
    <x v="25"/>
    <x v="48"/>
    <s v="0. INTERVECIÓN SOCIAL EN VILLAS DE EMERGENCIA Y NHT"/>
    <s v="1. -"/>
    <s v="-"/>
    <s v="54. -"/>
    <n v="11"/>
    <s v="4;2;2."/>
    <s v="-"/>
    <s v="-"/>
    <s v="-"/>
    <n v="11"/>
    <n v="3"/>
    <s v="-"/>
    <s v="1"/>
    <s v="CONSTRUCCIONES EN BIENES DE DOMINIO PUBLICO"/>
    <s v="9470. UNIDAD DE GESTIÓN INTERVENCIÓN SOCIAL"/>
    <s v="CABA"/>
    <s v="8"/>
    <s v="VILLA 20 MZA 4"/>
    <s v="-"/>
    <s v="-"/>
    <n v="0"/>
    <n v="0"/>
    <n v="0"/>
    <n v="0"/>
    <s v="-"/>
    <s v="-"/>
    <s v="-"/>
    <n v="139607"/>
    <s v="-"/>
    <s v="-"/>
    <n v="0"/>
    <n v="0"/>
    <s v="-"/>
    <s v="-"/>
    <s v="-"/>
    <s v="-"/>
    <s v="-"/>
    <s v="-"/>
    <s v="-"/>
    <s v="-"/>
    <s v="-"/>
  </r>
  <r>
    <n v="3411"/>
    <x v="2"/>
    <s v="06. PLAN SANITARIO DE EMERGENCIA"/>
    <s v="-"/>
    <s v="-"/>
    <s v="-"/>
    <s v="INFRAESTRUCTURA DE SERVICIOS BÁSICOS"/>
    <s v="-"/>
    <s v="TENDIDO ELECTRICO BARRIO PILETONES MZA 1"/>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289401.46000000002"/>
    <s v="-"/>
    <s v="-"/>
    <n v="0"/>
    <n v="0"/>
    <s v="-"/>
    <s v="-"/>
    <s v="-"/>
    <s v="-"/>
    <s v="-"/>
    <s v="-"/>
    <s v="-"/>
    <s v="-"/>
    <s v="-"/>
  </r>
  <r>
    <n v="3412"/>
    <x v="2"/>
    <s v="06. PLAN SANITARIO DE EMERGENCIA"/>
    <s v="-"/>
    <s v="-"/>
    <s v="-"/>
    <s v="INFRAESTRUCTURA DE SERVICIOS BÁSICOS"/>
    <s v="-"/>
    <s v="RED DE AGUA POTABLE VILLA 19 MZA 6"/>
    <n v="2"/>
    <x v="17"/>
    <s v="-"/>
    <x v="25"/>
    <x v="48"/>
    <s v="0. INTERVECIÓN SOCIAL EN VILLAS DE EMERGENCIA Y NHT"/>
    <s v="1. -"/>
    <s v="-"/>
    <s v="54. -"/>
    <n v="11"/>
    <s v="4;2;2."/>
    <s v="-"/>
    <s v="-"/>
    <s v="-"/>
    <n v="11"/>
    <n v="3"/>
    <s v="-"/>
    <s v="1"/>
    <s v="CONSTRUCCIONES EN BIENES DE DOMINIO PUBLICO"/>
    <s v="9470. UNIDAD DE GESTIÓN INTERVENCIÓN SOCIAL"/>
    <s v="CABA"/>
    <s v="8"/>
    <s v="VILLA 19 MZA 6"/>
    <s v="-"/>
    <s v="-"/>
    <n v="0"/>
    <n v="0"/>
    <n v="0"/>
    <n v="0"/>
    <s v="-"/>
    <s v="-"/>
    <s v="-"/>
    <n v="96322.29"/>
    <s v="-"/>
    <s v="-"/>
    <n v="0"/>
    <n v="0"/>
    <s v="-"/>
    <s v="-"/>
    <s v="-"/>
    <s v="-"/>
    <s v="-"/>
    <s v="-"/>
    <s v="-"/>
    <s v="-"/>
    <s v="-"/>
  </r>
  <r>
    <n v="3413"/>
    <x v="2"/>
    <s v="06. PLAN SANITARIO DE EMERGENCIA"/>
    <s v="-"/>
    <s v="-"/>
    <s v="-"/>
    <s v="INFRAESTRUCTURA DE SERVICIOS BÁSICOS"/>
    <s v="-"/>
    <s v="TENDIDO ELECTRICO VILLA 15 MZA 26 Y 26 BIS"/>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68292.98"/>
    <s v="-"/>
    <s v="-"/>
    <n v="0"/>
    <n v="0"/>
    <s v="-"/>
    <s v="-"/>
    <s v="-"/>
    <s v="-"/>
    <s v="-"/>
    <s v="-"/>
    <s v="-"/>
    <s v="-"/>
    <s v="-"/>
  </r>
  <r>
    <n v="3414"/>
    <x v="2"/>
    <s v="06. PLAN SANITARIO DE EMERGENCIA"/>
    <s v="-"/>
    <s v="-"/>
    <s v="-"/>
    <s v="INFRAESTRUCTURA DE SERVICIOS BÁSICOS"/>
    <s v="-"/>
    <s v="TENDIDO ELECTRICO VILLA 21-24 MZA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250394"/>
    <s v="-"/>
    <s v="-"/>
    <n v="0"/>
    <n v="0"/>
    <s v="-"/>
    <s v="-"/>
    <s v="-"/>
    <s v="-"/>
    <s v="-"/>
    <s v="-"/>
    <s v="-"/>
    <s v="-"/>
    <s v="-"/>
  </r>
  <r>
    <n v="3415"/>
    <x v="2"/>
    <s v="06. PLAN SANITARIO DE EMERGENCIA"/>
    <s v="-"/>
    <s v="-"/>
    <s v="-"/>
    <s v="INFRAESTRUCTURA DE SERVICIOS BÁSICOS"/>
    <s v="-"/>
    <s v="TENDIDO ELECTRICO VILLA 21-24 MZA 24 Y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96045"/>
    <s v="-"/>
    <s v="-"/>
    <n v="0"/>
    <n v="0"/>
    <s v="-"/>
    <s v="-"/>
    <s v="-"/>
    <s v="-"/>
    <s v="-"/>
    <s v="-"/>
    <s v="-"/>
    <s v="-"/>
    <s v="-"/>
  </r>
  <r>
    <n v="3416"/>
    <x v="2"/>
    <s v="06. PLAN SANITARIO DE EMERGENCIA"/>
    <s v="-"/>
    <s v="-"/>
    <s v="-"/>
    <s v="INFRAESTRUCTURA DE SERVICIOS BÁSICOS"/>
    <s v="-"/>
    <s v="TENDIDO ELECTRICO VILLA 21-24 MZA 27 Y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98720"/>
    <s v="-"/>
    <s v="-"/>
    <n v="0"/>
    <n v="0"/>
    <s v="-"/>
    <s v="-"/>
    <s v="-"/>
    <s v="-"/>
    <s v="-"/>
    <s v="-"/>
    <s v="-"/>
    <s v="-"/>
    <s v="-"/>
  </r>
  <r>
    <n v="3417"/>
    <x v="2"/>
    <s v="06. PLAN SANITARIO DE EMERGENCIA"/>
    <s v="-"/>
    <s v="-"/>
    <s v="-"/>
    <s v="INFRAESTRUCTURA DE SERVICIOS BÁSICOS"/>
    <s v="-"/>
    <s v="TENDIDO ELECTRICO BARRIO PILETONES MZA 1,2,3,4"/>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25766.36"/>
    <s v="-"/>
    <s v="-"/>
    <n v="0"/>
    <n v="0"/>
    <s v="-"/>
    <s v="-"/>
    <s v="-"/>
    <s v="-"/>
    <s v="-"/>
    <s v="-"/>
    <s v="-"/>
    <s v="-"/>
    <s v="-"/>
  </r>
  <r>
    <n v="3418"/>
    <x v="2"/>
    <s v="06. PLAN SANITARIO DE EMERGENCIA"/>
    <s v="-"/>
    <s v="-"/>
    <s v="-"/>
    <s v="INFRAESTRUCTURA DE SERVICIOS BÁSICOS"/>
    <s v="-"/>
    <s v="RED CLOACAL VILLA 15 MZA 2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162314.60999999999"/>
    <s v="-"/>
    <s v="-"/>
    <n v="0"/>
    <n v="0"/>
    <s v="-"/>
    <s v="-"/>
    <s v="-"/>
    <s v="-"/>
    <s v="-"/>
    <s v="-"/>
    <s v="-"/>
    <s v="-"/>
    <s v="-"/>
  </r>
  <r>
    <n v="3419"/>
    <x v="2"/>
    <s v="06. PLAN SANITARIO DE EMERGENCIA"/>
    <s v="-"/>
    <s v="-"/>
    <s v="-"/>
    <s v="INFRAESTRUCTURA DE SERVICIOS BÁSICOS"/>
    <s v="-"/>
    <s v="TENDIDO ELECTRICO VILLA 15 "/>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211946.03"/>
    <s v="-"/>
    <s v="-"/>
    <n v="0"/>
    <n v="0"/>
    <s v="-"/>
    <s v="-"/>
    <s v="-"/>
    <s v="-"/>
    <s v="-"/>
    <s v="-"/>
    <s v="-"/>
    <s v="-"/>
    <s v="-"/>
  </r>
  <r>
    <n v="3420"/>
    <x v="2"/>
    <s v="06. PLAN SANITARIO DE EMERGENCIA"/>
    <s v="-"/>
    <s v="-"/>
    <s v="-"/>
    <s v="INFRAESTRUCTURA DE SERVICIOS BÁSICOS"/>
    <s v="-"/>
    <s v="RED CLOACAL VILLA 3 MZA 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327409.61"/>
    <s v="-"/>
    <s v="-"/>
    <n v="0"/>
    <n v="0"/>
    <s v="-"/>
    <s v="-"/>
    <s v="-"/>
    <s v="-"/>
    <s v="-"/>
    <s v="-"/>
    <s v="-"/>
    <s v="-"/>
    <s v="-"/>
  </r>
  <r>
    <n v="3421"/>
    <x v="2"/>
    <s v="06. PLAN SANITARIO DE EMERGENCIA"/>
    <s v="-"/>
    <s v="-"/>
    <s v="-"/>
    <s v="INFRAESTRUCTURA DE SERVICIOS BÁSICOS"/>
    <s v="-"/>
    <s v="RED CLOACAL VILLA 15 MZA 32"/>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295035.96000000002"/>
    <s v="-"/>
    <s v="-"/>
    <n v="0"/>
    <n v="0"/>
    <s v="-"/>
    <s v="-"/>
    <s v="-"/>
    <s v="-"/>
    <s v="-"/>
    <s v="-"/>
    <s v="-"/>
    <s v="-"/>
    <s v="-"/>
  </r>
  <r>
    <n v="3422"/>
    <x v="2"/>
    <s v="06. PLAN SANITARIO DE EMERGENCIA"/>
    <s v="-"/>
    <s v="-"/>
    <s v="-"/>
    <s v="INFRAESTRUCTURA DE SERVICIOS BÁSICOS"/>
    <s v="-"/>
    <s v="TENDIDO ELECTRICO VILLA 20 MZA  11"/>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1207.91"/>
    <s v="-"/>
    <s v="-"/>
    <n v="0"/>
    <n v="0"/>
    <s v="-"/>
    <s v="-"/>
    <s v="-"/>
    <s v="-"/>
    <s v="-"/>
    <s v="-"/>
    <s v="-"/>
    <s v="-"/>
    <s v="-"/>
  </r>
  <r>
    <n v="3423"/>
    <x v="2"/>
    <s v="06. PLAN SANITARIO DE EMERGENCIA"/>
    <s v="-"/>
    <s v="-"/>
    <s v="-"/>
    <s v="INFRAESTRUCTURA DE SERVICIOS BÁSICOS"/>
    <s v="-"/>
    <s v="TENDIDO ELECTRICO VILLA 20 MZA 12"/>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2943.51"/>
    <s v="-"/>
    <s v="-"/>
    <n v="0"/>
    <n v="0"/>
    <s v="-"/>
    <s v="-"/>
    <s v="-"/>
    <s v="-"/>
    <s v="-"/>
    <s v="-"/>
    <s v="-"/>
    <s v="-"/>
    <s v="-"/>
  </r>
  <r>
    <n v="3424"/>
    <x v="2"/>
    <s v="06. PLAN SANITARIO DE EMERGENCIA"/>
    <s v="-"/>
    <s v="-"/>
    <s v="-"/>
    <s v="INFRAESTRUCTURA DE SERVICIOS BÁSICOS"/>
    <s v="-"/>
    <s v="TENDIDO ELECTRICO VILLA 20 MZA 13"/>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3546.19"/>
    <s v="-"/>
    <s v="-"/>
    <n v="0"/>
    <n v="0"/>
    <s v="-"/>
    <s v="-"/>
    <s v="-"/>
    <s v="-"/>
    <s v="-"/>
    <s v="-"/>
    <s v="-"/>
    <s v="-"/>
    <s v="-"/>
  </r>
  <r>
    <n v="3425"/>
    <x v="2"/>
    <s v="06. PLAN SANITARIO DE EMERGENCIA"/>
    <s v="-"/>
    <s v="-"/>
    <s v="-"/>
    <s v="INFRAESTRUCTURA DE SERVICIOS BÁSICOS"/>
    <s v="-"/>
    <s v="TENDIDO ELECTRICO VILLA 20 MZA"/>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7474.65"/>
    <s v="-"/>
    <s v="-"/>
    <n v="0"/>
    <n v="0"/>
    <s v="-"/>
    <s v="-"/>
    <s v="-"/>
    <s v="-"/>
    <s v="-"/>
    <s v="-"/>
    <s v="-"/>
    <s v="-"/>
    <s v="-"/>
  </r>
  <r>
    <n v="3426"/>
    <x v="2"/>
    <s v="06. PLAN SANITARIO DE EMERGENCIA"/>
    <s v="-"/>
    <s v="-"/>
    <s v="-"/>
    <s v="INFRAESTRUCTURA DE SERVICIOS BÁSICOS"/>
    <s v="-"/>
    <s v="TENDIDO ELECTRICO VILLA 20 MZA  26"/>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3224.91"/>
    <s v="-"/>
    <s v="-"/>
    <n v="0"/>
    <n v="0"/>
    <s v="-"/>
    <s v="-"/>
    <s v="-"/>
    <s v="-"/>
    <s v="-"/>
    <s v="-"/>
    <s v="-"/>
    <s v="-"/>
    <s v="-"/>
  </r>
  <r>
    <n v="3427"/>
    <x v="2"/>
    <s v="06. PLAN SANITARIO DE EMERGENCIA"/>
    <s v="-"/>
    <s v="-"/>
    <s v="-"/>
    <s v="INFRAESTRUCTURA DE SERVICIOS BÁSICOS"/>
    <s v="-"/>
    <s v="TENDIDO ELECTRICO VILLA 1-11-14 MZA 26"/>
    <n v="2"/>
    <x v="17"/>
    <s v="-"/>
    <x v="25"/>
    <x v="48"/>
    <s v="0. INTERVECIÓN SOCIAL EN VILLAS DE EMERGENCIA Y NHT"/>
    <s v="1. -"/>
    <s v="-"/>
    <s v="52. -"/>
    <n v="11"/>
    <s v="4;2;2."/>
    <s v="-"/>
    <s v="-"/>
    <s v="-"/>
    <n v="11"/>
    <n v="3"/>
    <s v="-"/>
    <s v="1"/>
    <s v="CONSTRUCCIONES EN BIENES DE DOMINIO PUBLICO"/>
    <s v="9470. UNIDAD DE GESTIÓN INTERVENCIÓN SOCIAL"/>
    <s v="CABA"/>
    <s v="7"/>
    <s v="1-11-14"/>
    <s v="-"/>
    <s v="-"/>
    <n v="0"/>
    <n v="0"/>
    <n v="0"/>
    <n v="0"/>
    <s v="-"/>
    <s v="-"/>
    <s v="-"/>
    <n v="106705.01"/>
    <s v="-"/>
    <s v="-"/>
    <n v="0"/>
    <n v="0"/>
    <s v="-"/>
    <s v="-"/>
    <s v="-"/>
    <s v="-"/>
    <s v="-"/>
    <s v="-"/>
    <s v="-"/>
    <s v="-"/>
    <s v="-"/>
  </r>
  <r>
    <n v="3428"/>
    <x v="2"/>
    <s v="06. PLAN SANITARIO DE EMERGENCIA"/>
    <s v="-"/>
    <s v="-"/>
    <s v="-"/>
    <s v="INFRAESTRUCTURA DE SERVICIOS BÁSICOS"/>
    <s v="-"/>
    <s v="TENDIDO ELECTRICO VILLA 1-11-14 MZA 9 B"/>
    <n v="2"/>
    <x v="17"/>
    <s v="-"/>
    <x v="25"/>
    <x v="48"/>
    <s v="0. INTERVECIÓN SOCIAL EN VILLAS DE EMERGENCIA Y NHT"/>
    <s v="1. -"/>
    <s v="-"/>
    <s v="52. -"/>
    <n v="11"/>
    <s v="4;2;2."/>
    <s v="-"/>
    <s v="-"/>
    <s v="-"/>
    <n v="11"/>
    <n v="3"/>
    <s v="-"/>
    <s v="1"/>
    <s v="CONSTRUCCIONES EN BIENES DE DOMINIO PUBLICO"/>
    <s v="9470. UNIDAD DE GESTIÓN INTERVENCIÓN SOCIAL"/>
    <s v="CABA"/>
    <s v="7"/>
    <s v="1-11-14"/>
    <s v="-"/>
    <s v="-"/>
    <n v="0"/>
    <n v="0"/>
    <n v="0"/>
    <n v="0"/>
    <s v="-"/>
    <s v="-"/>
    <s v="-"/>
    <n v="105100"/>
    <s v="-"/>
    <s v="-"/>
    <n v="0"/>
    <n v="0"/>
    <s v="-"/>
    <s v="-"/>
    <s v="-"/>
    <s v="-"/>
    <s v="-"/>
    <s v="-"/>
    <s v="-"/>
    <s v="-"/>
    <s v="-"/>
  </r>
  <r>
    <n v="3429"/>
    <x v="2"/>
    <s v="06. PLAN SANITARIO DE EMERGENCIA"/>
    <s v="-"/>
    <s v="-"/>
    <s v="-"/>
    <s v="INFRAESTRUCTURA DE SERVICIOS BÁSICOS"/>
    <s v="-"/>
    <s v="TENDIDO ELECTRICO BARRIO PILETONES MZA 5,6 Y 7"/>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61227.39"/>
    <s v="-"/>
    <s v="-"/>
    <n v="0"/>
    <n v="0"/>
    <s v="-"/>
    <s v="-"/>
    <s v="-"/>
    <s v="-"/>
    <s v="-"/>
    <s v="-"/>
    <s v="-"/>
    <s v="-"/>
    <s v="-"/>
  </r>
  <r>
    <n v="3430"/>
    <x v="2"/>
    <s v="06. PLAN SANITARIO DE EMERGENCIA"/>
    <s v="-"/>
    <s v="-"/>
    <s v="-"/>
    <s v="INFRAESTRUCTURA DE SERVICIOS BÁSICOS"/>
    <s v="-"/>
    <s v="RED CLOACAL VILLA 20 MZA 4"/>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113830.17"/>
    <s v="-"/>
    <s v="-"/>
    <n v="0"/>
    <n v="0"/>
    <s v="-"/>
    <s v="-"/>
    <s v="-"/>
    <s v="-"/>
    <s v="-"/>
    <s v="-"/>
    <s v="-"/>
    <s v="-"/>
    <s v="-"/>
  </r>
  <r>
    <n v="3431"/>
    <x v="2"/>
    <s v="06. PLAN SANITARIO DE EMERGENCIA"/>
    <s v="-"/>
    <s v="-"/>
    <s v="-"/>
    <s v="INFRAESTRUCTURA DE SERVICIOS BÁSICOS"/>
    <s v="-"/>
    <s v="RED CLOACAL VILLA 20 MZA 23"/>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4428.13"/>
    <s v="-"/>
    <s v="-"/>
    <n v="0"/>
    <n v="0"/>
    <s v="-"/>
    <s v="-"/>
    <s v="-"/>
    <s v="-"/>
    <s v="-"/>
    <s v="-"/>
    <s v="-"/>
    <s v="-"/>
    <s v="-"/>
  </r>
  <r>
    <n v="3432"/>
    <x v="2"/>
    <s v="06. PLAN SANITARIO DE EMERGENCIA"/>
    <s v="-"/>
    <s v="-"/>
    <s v="-"/>
    <s v="MEJORAMIENTOS DE VIVIENDA EXISTENTE"/>
    <s v="-"/>
    <s v="REC. VIVIENDA VILLA 1-11-14 MZA 26 CASA 24 BIS"/>
    <n v="2"/>
    <x v="17"/>
    <s v="-"/>
    <x v="25"/>
    <x v="48"/>
    <s v="0. INTERVECIÓN SOCIAL EN VILLAS DE EMERGENCIA Y NHT"/>
    <s v="1. -"/>
    <s v="-"/>
    <s v="51. -"/>
    <n v="11"/>
    <s v="4;2;1."/>
    <s v="-"/>
    <s v="-"/>
    <s v="-"/>
    <n v="11"/>
    <n v="3"/>
    <s v="-"/>
    <s v="1"/>
    <s v="CONSTRUCCIONES EN BIENES DE DOMINIO PRIVADO"/>
    <s v="9470. UNIDAD DE GESTIÓN INTERVENCIÓN SOCIAL"/>
    <s v="CABA"/>
    <s v="7"/>
    <s v="VILLA 1-11-14"/>
    <s v="-"/>
    <s v="-"/>
    <n v="0"/>
    <n v="0"/>
    <n v="0"/>
    <n v="0"/>
    <s v="-"/>
    <s v="-"/>
    <s v="-"/>
    <n v="83406.539999999994"/>
    <s v="-"/>
    <s v="-"/>
    <n v="0"/>
    <n v="0"/>
    <s v="-"/>
    <s v="-"/>
    <s v="-"/>
    <s v="-"/>
    <s v="-"/>
    <s v="-"/>
    <s v="-"/>
    <s v="-"/>
    <s v="-"/>
  </r>
  <r>
    <n v="3433"/>
    <x v="2"/>
    <s v="06. PLAN SANITARIO DE EMERGENCIA"/>
    <s v="-"/>
    <s v="-"/>
    <s v="-"/>
    <s v="MEJORAMIENTOS DE VIVIENDA EXISTENTE"/>
    <s v="-"/>
    <s v="REC. VIVIENDA VILLA 20 MZA 6 CASA 118"/>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89880"/>
    <s v="-"/>
    <s v="-"/>
    <n v="0"/>
    <n v="0"/>
    <s v="-"/>
    <s v="-"/>
    <s v="-"/>
    <s v="-"/>
    <s v="-"/>
    <s v="-"/>
    <s v="-"/>
    <s v="-"/>
    <s v="-"/>
  </r>
  <r>
    <n v="3434"/>
    <x v="2"/>
    <s v="06. PLAN SANITARIO DE EMERGENCIA"/>
    <s v="-"/>
    <s v="-"/>
    <s v="-"/>
    <s v="MEJORAMIENTOS DE VIVIENDA EXISTENTE"/>
    <s v="-"/>
    <s v="REC. VIVIENDA VILLA 1-11-14 MZA 26 284"/>
    <n v="2"/>
    <x v="17"/>
    <s v="-"/>
    <x v="25"/>
    <x v="48"/>
    <s v="0. INTERVECIÓN SOCIAL EN VILLAS DE EMERGENCIA Y NHT"/>
    <s v="1. -"/>
    <s v="-"/>
    <s v="51. -"/>
    <n v="11"/>
    <s v="4;2;1."/>
    <s v="-"/>
    <s v="-"/>
    <s v="-"/>
    <n v="11"/>
    <n v="3"/>
    <s v="-"/>
    <s v="1"/>
    <s v="CONSTRUCCIONES EN BIENES DE DOMINIO PRIVADO"/>
    <s v="9470. UNIDAD DE GESTIÓN INTERVENCIÓN SOCIAL"/>
    <s v="CABA"/>
    <s v="7"/>
    <s v="VILLA 1-11-14"/>
    <s v="-"/>
    <s v="-"/>
    <n v="0"/>
    <n v="0"/>
    <n v="0"/>
    <n v="0"/>
    <s v="-"/>
    <s v="-"/>
    <s v="-"/>
    <n v="152785.06"/>
    <s v="-"/>
    <s v="-"/>
    <n v="0"/>
    <n v="0"/>
    <s v="-"/>
    <s v="-"/>
    <s v="-"/>
    <s v="-"/>
    <s v="-"/>
    <s v="-"/>
    <s v="-"/>
    <s v="-"/>
    <s v="-"/>
  </r>
  <r>
    <n v="3435"/>
    <x v="2"/>
    <s v="06. PLAN SANITARIO DE EMERGENCIA"/>
    <s v="-"/>
    <s v="-"/>
    <s v="-"/>
    <s v="MEJORAMIENTOS DE VIVIENDA EXISTENTE"/>
    <s v="-"/>
    <s v="REC. VIVIENDA VILLA 1-11-14 MZA 26 CASA 238"/>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03728.87"/>
    <s v="-"/>
    <s v="-"/>
    <n v="0"/>
    <n v="0"/>
    <s v="-"/>
    <s v="-"/>
    <s v="-"/>
    <s v="-"/>
    <s v="-"/>
    <s v="-"/>
    <s v="-"/>
    <s v="-"/>
    <s v="-"/>
  </r>
  <r>
    <n v="3436"/>
    <x v="2"/>
    <s v="06. PLAN SANITARIO DE EMERGENCIA"/>
    <s v="-"/>
    <s v="-"/>
    <s v="-"/>
    <s v="MEJORAMIENTOS DE VIVIENDA EXISTENTE"/>
    <s v="-"/>
    <s v="REC. VIVIENDA VILLA 1-11-14 MZA 10 CASA 128"/>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50386.85"/>
    <s v="-"/>
    <s v="-"/>
    <n v="0"/>
    <n v="0"/>
    <s v="-"/>
    <s v="-"/>
    <s v="-"/>
    <s v="-"/>
    <s v="-"/>
    <s v="-"/>
    <s v="-"/>
    <s v="-"/>
    <s v="-"/>
  </r>
  <r>
    <n v="3437"/>
    <x v="2"/>
    <s v="06. PLAN SANITARIO DE EMERGENCIA"/>
    <s v="-"/>
    <s v="-"/>
    <s v="-"/>
    <s v="MEJORAMIENTOS DE VIVIENDA EXISTENTE"/>
    <s v="-"/>
    <s v="REC. VIVIENDA VILLA 3 MZ. 4 CASA 76"/>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60680.38"/>
    <s v="-"/>
    <s v="-"/>
    <n v="0"/>
    <n v="0"/>
    <s v="-"/>
    <s v="-"/>
    <s v="-"/>
    <s v="-"/>
    <s v="-"/>
    <s v="-"/>
    <s v="-"/>
    <s v="-"/>
    <s v="-"/>
  </r>
  <r>
    <n v="3438"/>
    <x v="2"/>
    <s v="06. PLAN SANITARIO DE EMERGENCIA"/>
    <s v="-"/>
    <s v="-"/>
    <s v="-"/>
    <s v="MEJORAMIENTOS DE VIVIENDA EXISTENTE"/>
    <s v="-"/>
    <s v="REC. VIVIENDA VILLA 6 MZA D2 CASA 44"/>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17380"/>
    <s v="-"/>
    <s v="-"/>
    <n v="0"/>
    <n v="0"/>
    <s v="-"/>
    <s v="-"/>
    <s v="-"/>
    <s v="-"/>
    <s v="-"/>
    <s v="-"/>
    <s v="-"/>
    <s v="-"/>
    <s v="-"/>
  </r>
  <r>
    <n v="3439"/>
    <x v="2"/>
    <s v="06. PLAN SANITARIO DE EMERGENCIA"/>
    <s v="-"/>
    <s v="-"/>
    <s v="-"/>
    <s v="INFRAESTRUCTURA DE SERVICIOS BÁSICOS"/>
    <s v="-"/>
    <s v="RED DE AGUA POTABLE VILLA 6 MZA C"/>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161878.24"/>
    <s v="-"/>
    <s v="-"/>
    <n v="0"/>
    <n v="0"/>
    <s v="-"/>
    <s v="-"/>
    <s v="-"/>
    <s v="-"/>
    <s v="-"/>
    <s v="-"/>
    <s v="-"/>
    <s v="-"/>
    <s v="-"/>
  </r>
  <r>
    <n v="3440"/>
    <x v="2"/>
    <s v="06. PLAN SANITARIO DE EMERGENCIA"/>
    <s v="-"/>
    <s v="-"/>
    <s v="-"/>
    <s v="MEJORAMIENTOS DE VIVIENDA EXISTENTE"/>
    <s v="-"/>
    <s v="REC. VIVIENDA BARRIO LOS PINOS MZA 2 CASA 33"/>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30198.35"/>
    <s v="-"/>
    <s v="-"/>
    <n v="0"/>
    <n v="0"/>
    <s v="-"/>
    <s v="-"/>
    <s v="-"/>
    <s v="-"/>
    <s v="-"/>
    <s v="-"/>
    <s v="-"/>
    <s v="-"/>
    <s v="-"/>
  </r>
  <r>
    <n v="3441"/>
    <x v="2"/>
    <s v="06. PLAN SANITARIO DE EMERGENCIA"/>
    <s v="-"/>
    <s v="-"/>
    <s v="-"/>
    <s v="VIVIENDAS NUEVAS"/>
    <s v="-"/>
    <s v="RECONSTRUCCION CLOACAL"/>
    <n v="2"/>
    <x v="17"/>
    <s v="-"/>
    <x v="25"/>
    <x v="48"/>
    <s v="0. INTERVECIÓN SOCIAL EN VILLAS DE EMERGENCIA Y NHT"/>
    <s v="2. -"/>
    <s v="0. MEJORAMIENTO DEL HÁBITAT EN VILLAS Y NHT"/>
    <s v="55. MEJORAMIENTO DEL HÁBITAT EN VILLAS Y NHT"/>
    <n v="11"/>
    <s v="4;2;2."/>
    <n v="2"/>
    <n v="2"/>
    <n v="0"/>
    <n v="11"/>
    <n v="3"/>
    <s v="9"/>
    <s v="1"/>
    <s v="READECUACION"/>
    <s v="9470. UNIDAD DE GESTIÓN INTERVENCIÓN SOCIAL"/>
    <s v="CABA"/>
    <s v="9"/>
    <s v="COMUNA 9"/>
    <s v="-"/>
    <s v="-"/>
    <n v="0"/>
    <n v="0"/>
    <n v="0"/>
    <n v="0"/>
    <s v="-"/>
    <s v="-"/>
    <s v="-"/>
    <n v="143945.22"/>
    <s v="-"/>
    <s v="-"/>
    <n v="0"/>
    <n v="0"/>
    <s v="-"/>
    <s v="-"/>
    <s v="-"/>
    <s v="-"/>
    <s v="-"/>
    <s v="-"/>
    <s v="-"/>
    <s v="-"/>
    <s v="-"/>
  </r>
  <r>
    <n v="3442"/>
    <x v="2"/>
    <s v="06. PLAN SANITARIO DE EMERGENCIA"/>
    <s v="-"/>
    <s v="-"/>
    <s v="-"/>
    <s v="MEJORAMIENTOS DE VIVIENDA EXISTENTE"/>
    <s v="-"/>
    <s v="REC. VIVIENDA VILLA 1-11-14 MZA 3 CASA 45"/>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36364.95000000001"/>
    <s v="-"/>
    <s v="-"/>
    <n v="0"/>
    <n v="0"/>
    <s v="-"/>
    <s v="-"/>
    <s v="-"/>
    <s v="-"/>
    <s v="-"/>
    <s v="-"/>
    <s v="-"/>
    <s v="-"/>
    <s v="-"/>
  </r>
  <r>
    <n v="3443"/>
    <x v="2"/>
    <s v="06. PLAN SANITARIO DE EMERGENCIA"/>
    <s v="-"/>
    <s v="-"/>
    <s v="-"/>
    <s v="INFRAESTRUCTURA DE SERVICIOS BÁSICOS"/>
    <s v="-"/>
    <s v="RED DE AGUA POTABLE VILLA 19 MZA 7"/>
    <n v="2"/>
    <x v="17"/>
    <s v="-"/>
    <x v="25"/>
    <x v="48"/>
    <s v="0. INTERVECIÓN SOCIAL EN VILLAS DE EMERGENCIA Y NHT"/>
    <s v="1. -"/>
    <s v="-"/>
    <s v="54. -"/>
    <n v="11"/>
    <s v="4;2;2."/>
    <s v="-"/>
    <s v="-"/>
    <s v="-"/>
    <n v="11"/>
    <n v="3"/>
    <s v="-"/>
    <s v="1"/>
    <s v="CONSTRUCCIONES EN BIENES DE DOMINIO PUBLICO"/>
    <s v="9470. UNIDAD DE GESTIÓN INTERVENCIÓN SOCIAL"/>
    <s v="CABA"/>
    <s v="8"/>
    <s v="VILLA 19 MZA 7"/>
    <s v="-"/>
    <s v="-"/>
    <n v="0"/>
    <n v="0"/>
    <n v="0"/>
    <n v="0"/>
    <s v="-"/>
    <s v="-"/>
    <s v="-"/>
    <n v="42017.37"/>
    <s v="-"/>
    <s v="-"/>
    <n v="0"/>
    <n v="0"/>
    <s v="-"/>
    <s v="-"/>
    <s v="-"/>
    <s v="-"/>
    <s v="-"/>
    <s v="-"/>
    <s v="-"/>
    <s v="-"/>
    <s v="-"/>
  </r>
  <r>
    <n v="3444"/>
    <x v="2"/>
    <s v="06. PLAN SANITARIO DE EMERGENCIA"/>
    <s v="-"/>
    <s v="-"/>
    <s v="-"/>
    <s v="MEJORAMIENTOS DE VIVIENDA EXISTENTE"/>
    <s v="-"/>
    <s v="REC. VIVIENDA VILLA 6 MZA CRISTOSOMO ALVAREZ 4334"/>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55252.36"/>
    <s v="-"/>
    <s v="-"/>
    <n v="0"/>
    <n v="0"/>
    <s v="-"/>
    <s v="-"/>
    <s v="-"/>
    <s v="-"/>
    <s v="-"/>
    <s v="-"/>
    <s v="-"/>
    <s v="-"/>
    <s v="-"/>
  </r>
  <r>
    <n v="3445"/>
    <x v="2"/>
    <s v="06. PLAN SANITARIO DE EMERGENCIA"/>
    <s v="-"/>
    <s v="-"/>
    <s v="-"/>
    <s v="MEJORAMIENTOS DE VIVIENDA EXISTENTE"/>
    <s v="-"/>
    <s v="REC. VIVIENDA VILLA 21-24 MZA 13 CASA 128"/>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2891"/>
    <s v="-"/>
    <s v="-"/>
    <n v="0"/>
    <n v="0"/>
    <s v="-"/>
    <s v="-"/>
    <s v="-"/>
    <s v="-"/>
    <s v="-"/>
    <s v="-"/>
    <s v="-"/>
    <s v="-"/>
    <s v="-"/>
  </r>
  <r>
    <n v="3446"/>
    <x v="2"/>
    <s v="06. PLAN SANITARIO DE EMERGENCIA"/>
    <s v="-"/>
    <s v="-"/>
    <s v="-"/>
    <s v="MEJORAMIENTOS DE VIVIENDA EXISTENTE"/>
    <s v="-"/>
    <s v="REC. VIVIENDA VILLA 6 MZA CRISTOSOMO ALVAREZ 4336"/>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70227.06"/>
    <s v="-"/>
    <s v="-"/>
    <n v="0"/>
    <n v="0"/>
    <s v="-"/>
    <s v="-"/>
    <s v="-"/>
    <s v="-"/>
    <s v="-"/>
    <s v="-"/>
    <s v="-"/>
    <s v="-"/>
    <s v="-"/>
  </r>
  <r>
    <n v="3447"/>
    <x v="2"/>
    <s v="06. PLAN SANITARIO DE EMERGENCIA"/>
    <s v="-"/>
    <s v="-"/>
    <s v="-"/>
    <s v="MEJORAMIENTOS DE VIVIENDA EXISTENTE"/>
    <s v="-"/>
    <s v="REC. VIVIENDA VILLA 6 MZA CRISTOSOMO ALVAREZ 4332"/>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43392"/>
    <s v="-"/>
    <s v="-"/>
    <n v="0"/>
    <n v="0"/>
    <s v="-"/>
    <s v="-"/>
    <s v="-"/>
    <s v="-"/>
    <s v="-"/>
    <s v="-"/>
    <s v="-"/>
    <s v="-"/>
    <s v="-"/>
  </r>
  <r>
    <n v="3448"/>
    <x v="2"/>
    <s v="06. PLAN SANITARIO DE EMERGENCIA"/>
    <s v="-"/>
    <s v="-"/>
    <s v="-"/>
    <s v="RED VIAL Y PEATONAL"/>
    <s v="-"/>
    <s v="TENDIDO ELECTRICO VILLA 21-24 MZA CALLE OSVALDO CRUZ"/>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296830"/>
    <s v="-"/>
    <s v="-"/>
    <n v="0"/>
    <n v="0"/>
    <s v="-"/>
    <s v="-"/>
    <s v="-"/>
    <s v="-"/>
    <s v="-"/>
    <s v="-"/>
    <s v="-"/>
    <s v="-"/>
    <s v="-"/>
  </r>
  <r>
    <n v="3449"/>
    <x v="2"/>
    <s v="06. PLAN SANITARIO DE EMERGENCIA"/>
    <s v="-"/>
    <s v="-"/>
    <s v="-"/>
    <s v="INFRAESTRUCTURA DE SERVICIOS BÁSICOS"/>
    <s v="-"/>
    <s v="RED DE AGUA POTABLE VILLA 6 MZA D1"/>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47974"/>
    <s v="-"/>
    <s v="-"/>
    <n v="0"/>
    <n v="0"/>
    <s v="-"/>
    <s v="-"/>
    <s v="-"/>
    <s v="-"/>
    <s v="-"/>
    <s v="-"/>
    <s v="-"/>
    <s v="-"/>
    <s v="-"/>
  </r>
  <r>
    <n v="3450"/>
    <x v="2"/>
    <s v="06. PLAN SANITARIO DE EMERGENCIA"/>
    <s v="-"/>
    <s v="-"/>
    <s v="-"/>
    <s v="INFRAESTRUCTURA DE SERVICIOS BÁSICOS"/>
    <s v="-"/>
    <s v="RED DE AGUA POTABLE VILLA 20 MZA 6"/>
    <n v="2"/>
    <x v="17"/>
    <s v="-"/>
    <x v="25"/>
    <x v="48"/>
    <s v="0. INTERVECIÓN SOCIAL EN VILLAS DE EMERGENCIA Y NHT"/>
    <s v="1. -"/>
    <s v="-"/>
    <s v="54. -"/>
    <n v="11"/>
    <s v="4;2;2."/>
    <s v="-"/>
    <s v="-"/>
    <s v="-"/>
    <n v="11"/>
    <n v="3"/>
    <s v="-"/>
    <s v="1"/>
    <s v="CONSTRUCCIONES EN BIENES DE DOMINIO PUBLICO"/>
    <s v="9470. UNIDAD DE GESTIÓN INTERVENCIÓN SOCIAL"/>
    <s v="CABA"/>
    <s v="8"/>
    <s v="VILLA 20 MZA 6"/>
    <s v="-"/>
    <s v="-"/>
    <n v="0"/>
    <n v="0"/>
    <n v="0"/>
    <n v="0"/>
    <s v="-"/>
    <s v="-"/>
    <s v="-"/>
    <n v="110378"/>
    <s v="-"/>
    <s v="-"/>
    <n v="0"/>
    <n v="0"/>
    <s v="-"/>
    <s v="-"/>
    <s v="-"/>
    <s v="-"/>
    <s v="-"/>
    <s v="-"/>
    <s v="-"/>
    <s v="-"/>
    <s v="-"/>
  </r>
  <r>
    <n v="3451"/>
    <x v="2"/>
    <s v="06. PLAN SANITARIO DE EMERGENCIA"/>
    <s v="-"/>
    <s v="-"/>
    <s v="-"/>
    <s v="INFRAESTRUCTURA DE SERVICIOS BÁSICOS"/>
    <s v="-"/>
    <s v="TENDIDO ELECTRICO VILLA 21-24 MZA  3"/>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149085"/>
    <s v="-"/>
    <s v="-"/>
    <n v="0"/>
    <n v="0"/>
    <s v="-"/>
    <s v="-"/>
    <s v="-"/>
    <s v="-"/>
    <s v="-"/>
    <s v="-"/>
    <s v="-"/>
    <s v="-"/>
    <s v="-"/>
  </r>
  <r>
    <n v="3452"/>
    <x v="2"/>
    <s v="06. PLAN SANITARIO DE EMERGENCIA"/>
    <s v="-"/>
    <s v="-"/>
    <s v="-"/>
    <s v="EQUIPAMIENTO COMUNITARIO"/>
    <s v="-"/>
    <s v="REF. OFICINAS - UGIS"/>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89193.08"/>
    <s v="-"/>
    <s v="-"/>
    <n v="0"/>
    <n v="0"/>
    <s v="-"/>
    <s v="-"/>
    <s v="-"/>
    <s v="-"/>
    <s v="-"/>
    <s v="-"/>
    <s v="-"/>
    <s v="-"/>
    <s v="-"/>
  </r>
  <r>
    <n v="3453"/>
    <x v="2"/>
    <s v="06. PLAN SANITARIO DE EMERGENCIA"/>
    <s v="-"/>
    <s v="-"/>
    <s v="-"/>
    <s v="MEJORAMIENTOS DE VIVIENDA EXISTENTE"/>
    <s v="-"/>
    <s v="REC. VIVIENDA VILLA 15 MZA MZ. 7 CASA 7"/>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44345"/>
    <s v="-"/>
    <s v="-"/>
    <n v="0"/>
    <n v="0"/>
    <s v="-"/>
    <s v="-"/>
    <s v="-"/>
    <s v="-"/>
    <s v="-"/>
    <s v="-"/>
    <s v="-"/>
    <s v="-"/>
    <s v="-"/>
  </r>
  <r>
    <n v="3454"/>
    <x v="2"/>
    <s v="06. PLAN SANITARIO DE EMERGENCIA"/>
    <s v="-"/>
    <s v="-"/>
    <s v="-"/>
    <s v="EQUIPAMIENTO COMUNITARIO"/>
    <s v="-"/>
    <s v="REF. OFICINAS - UGIS"/>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377859"/>
    <s v="-"/>
    <s v="-"/>
    <n v="0"/>
    <n v="0"/>
    <s v="-"/>
    <s v="-"/>
    <s v="-"/>
    <s v="-"/>
    <s v="-"/>
    <s v="-"/>
    <s v="-"/>
    <s v="-"/>
    <s v="-"/>
  </r>
  <r>
    <n v="3455"/>
    <x v="2"/>
    <s v="06. PLAN SANITARIO DE EMERGENCIA"/>
    <s v="-"/>
    <s v="-"/>
    <s v="-"/>
    <s v="INFRAESTRUCTURA DE SERVICIOS BÁSICOS"/>
    <s v="-"/>
    <s v="RED CLOACAL VILLA 21-24 MZA 19-21 LAVARDEN PAREDON"/>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8823.15"/>
    <s v="-"/>
    <s v="-"/>
    <n v="0"/>
    <n v="0"/>
    <s v="-"/>
    <s v="-"/>
    <s v="-"/>
    <s v="-"/>
    <s v="-"/>
    <s v="-"/>
    <s v="-"/>
    <s v="-"/>
    <s v="-"/>
  </r>
  <r>
    <n v="3456"/>
    <x v="2"/>
    <s v="06. PLAN SANITARIO DE EMERGENCIA"/>
    <s v="-"/>
    <s v="-"/>
    <s v="-"/>
    <s v="INFRAESTRUCTURA DE SERVICIOS BÁSICOS"/>
    <s v="-"/>
    <s v="RED CLOACAL VILLA 21-24 MZA 19"/>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4631"/>
    <s v="-"/>
    <s v="-"/>
    <n v="0"/>
    <n v="0"/>
    <s v="-"/>
    <s v="-"/>
    <s v="-"/>
    <s v="-"/>
    <s v="-"/>
    <s v="-"/>
    <s v="-"/>
    <s v="-"/>
    <s v="-"/>
  </r>
  <r>
    <n v="3457"/>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s v="4;2;2."/>
    <n v="2"/>
    <n v="2"/>
    <n v="0"/>
    <n v="11"/>
    <n v="3"/>
    <s v="1"/>
    <s v="1"/>
    <s v="MEJORAMIENTO DEL HÁBITAT EN VILLAS Y NHT"/>
    <s v="9470. UNIDAD DE GESTIÓN INTERVENCIÓN SOCIAL"/>
    <s v="CABA"/>
    <s v="-"/>
    <s v="VILLAS Y NHT DENTRO DEL TERRITORIO DE LA CUENCA EN LA  CABA"/>
    <d v="2012-01-01T00:00:00"/>
    <d v="2012-12-31T00:00:00"/>
    <n v="0"/>
    <n v="0"/>
    <n v="0"/>
    <n v="0"/>
    <s v="-"/>
    <s v="-"/>
    <s v="-"/>
    <n v="438801.85"/>
    <n v="4708718.58"/>
    <s v="-"/>
    <n v="0"/>
    <n v="0"/>
    <s v="-"/>
    <s v="-"/>
    <s v="-"/>
    <s v="-"/>
    <s v="-"/>
    <s v="-"/>
    <s v="-"/>
    <s v="-"/>
    <s v="-"/>
  </r>
  <r>
    <n v="3458"/>
    <x v="2"/>
    <s v="06. PLAN SANITARIO DE EMERGENCIA"/>
    <s v="-"/>
    <s v="-"/>
    <s v="-"/>
    <s v="INFRAESTRUCTURA DE SERVICIOS BÁSICOS"/>
    <s v="-"/>
    <s v="RED DE AGUA POTABLE VILLA 21-24 MZA LOMA ALEGRE"/>
    <n v="2"/>
    <x v="17"/>
    <s v="-"/>
    <x v="25"/>
    <x v="48"/>
    <s v="0. INTERVECIÓN SOCIAL EN VILLAS DE EMERGENCIA Y NHT"/>
    <s v="1. -"/>
    <s v="-"/>
    <s v="54. -"/>
    <n v="11"/>
    <s v="4;2;2."/>
    <s v="-"/>
    <s v="-"/>
    <s v="-"/>
    <n v="11"/>
    <n v="3"/>
    <s v="-"/>
    <s v="1"/>
    <s v="CONSTRUCCIONES EN BIENES DE DOMINIO PUBLICO"/>
    <s v="9470. UNIDAD DE GESTIÓN INTERVENCIÓN SOCIAL"/>
    <s v="CABA"/>
    <s v="4"/>
    <s v="21-24"/>
    <s v="-"/>
    <s v="-"/>
    <n v="0"/>
    <n v="0"/>
    <n v="0"/>
    <n v="0"/>
    <s v="-"/>
    <s v="-"/>
    <s v="-"/>
    <n v="849457.3"/>
    <s v="-"/>
    <s v="-"/>
    <n v="0"/>
    <n v="0"/>
    <s v="-"/>
    <s v="-"/>
    <s v="-"/>
    <s v="-"/>
    <s v="-"/>
    <s v="-"/>
    <s v="-"/>
    <s v="-"/>
    <s v="-"/>
  </r>
  <r>
    <n v="3467"/>
    <x v="2"/>
    <s v="06. PLAN SANITARIO DE EMERGENCIA"/>
    <s v="-"/>
    <s v="-"/>
    <s v="-"/>
    <s v="RED VIAL Y PEATONAL"/>
    <s v="-"/>
    <s v="APERTURA DE CALLE 3A Y 3B"/>
    <n v="2"/>
    <x v="14"/>
    <s v="-"/>
    <x v="21"/>
    <x v="44"/>
    <s v="-"/>
    <s v="0. CD 04/10"/>
    <s v="-"/>
    <s v="-"/>
    <s v="-"/>
    <s v="-"/>
    <s v="-"/>
    <s v="-"/>
    <s v="-"/>
    <s v="-"/>
    <s v="-"/>
    <s v="-"/>
    <s v="1"/>
    <s v="INFRAESTRUCTURA"/>
    <s v=" CORPORACIÓN DE BS. AS. SUR S.E."/>
    <s v="CABA"/>
    <s v="-"/>
    <s v="-"/>
    <d v="2010-04-12T00:00:00"/>
    <d v="2010-12-03T00:00:00"/>
    <n v="60606"/>
    <n v="0"/>
    <n v="0"/>
    <n v="60606.239999999998"/>
    <n v="60606.23"/>
    <s v="-"/>
    <s v="-"/>
    <s v="-"/>
    <s v="-"/>
    <s v="-"/>
    <n v="0"/>
    <n v="0"/>
    <s v="-"/>
    <s v="-"/>
    <s v="-"/>
    <s v="-"/>
    <s v="-"/>
    <s v="-"/>
    <s v="-"/>
    <s v="-"/>
    <s v="-"/>
  </r>
  <r>
    <n v="3494"/>
    <x v="3"/>
    <s v="06. PLAN SANITARIO DE EMERGENCIA"/>
    <s v="-"/>
    <s v="SERVICIO"/>
    <n v="0"/>
    <s v="-"/>
    <s v="-"/>
    <s v="SERVICIOS AUXILIARES"/>
    <n v="1"/>
    <x v="18"/>
    <s v="-"/>
    <x v="27"/>
    <x v="71"/>
    <s v="-"/>
    <s v="-"/>
    <s v="-"/>
    <s v="-"/>
    <s v="-"/>
    <s v="-"/>
    <s v="-"/>
    <s v="-"/>
    <s v="-"/>
    <s v="-"/>
    <s v="-"/>
    <s v="-"/>
    <s v="1"/>
    <s v="-"/>
    <s v="ACUMAR"/>
    <s v="CUENCA MATANZA RIACHUELO"/>
    <s v="-"/>
    <s v="-"/>
    <s v="-"/>
    <s v="-"/>
    <s v="-"/>
    <s v="-"/>
    <s v="-"/>
    <s v="-"/>
    <s v="-"/>
    <s v="-"/>
    <s v="-"/>
    <s v="-"/>
    <n v="997755.77"/>
    <n v="1491997.1"/>
    <n v="14400"/>
    <n v="183991.08"/>
    <s v="-"/>
    <n v="0"/>
    <s v="-"/>
    <s v="-"/>
    <s v="-"/>
    <s v="-"/>
    <s v="-"/>
    <s v="-"/>
    <s v="SE RECTIFICO EL PROGRAMA. SE RECTIFICO LA DENOMINACION"/>
  </r>
  <r>
    <n v="3496"/>
    <x v="3"/>
    <s v="06. PLAN SANITARIO DE EMERGENCIA"/>
    <s v="-"/>
    <s v="SERVICIO"/>
    <n v="0"/>
    <s v="-"/>
    <s v="-"/>
    <s v="IMPUESTOS"/>
    <n v="1"/>
    <x v="18"/>
    <s v="-"/>
    <x v="27"/>
    <x v="71"/>
    <s v="-"/>
    <s v="-"/>
    <s v="-"/>
    <s v="-"/>
    <s v="-"/>
    <s v="-"/>
    <s v="-"/>
    <s v="-"/>
    <s v="-"/>
    <s v="-"/>
    <s v="-"/>
    <s v="-"/>
    <s v="1"/>
    <s v="-"/>
    <s v="ACUMAR"/>
    <s v="CUENCA MATANZA RIACHUELO"/>
    <s v="-"/>
    <s v="-"/>
    <s v="-"/>
    <s v="-"/>
    <s v="-"/>
    <s v="-"/>
    <s v="-"/>
    <s v="-"/>
    <s v="-"/>
    <s v="-"/>
    <s v="-"/>
    <s v="-"/>
    <n v="624.53"/>
    <n v="0"/>
    <n v="0"/>
    <n v="1987815.98"/>
    <s v="-"/>
    <n v="0"/>
    <s v="-"/>
    <s v="-"/>
    <s v="-"/>
    <s v="-"/>
    <s v="-"/>
    <s v="-"/>
    <s v="SE RECTIFICO EL PROGRAMA. SE RECTIFICO LA DENOMINACION"/>
  </r>
  <r>
    <n v="3499"/>
    <x v="3"/>
    <s v="06. PLAN SANITARIO DE EMERGENCIA"/>
    <s v="-"/>
    <s v="OBRA"/>
    <n v="0"/>
    <s v="ESTUDIOS Y EVALUACIONES AMBIENTALES"/>
    <s v="-"/>
    <s v="APTITUD AMBIENTAL DEL SUELO PARA LA IMPLANTACIÓN DE VIVIENDA"/>
    <n v="1"/>
    <x v="18"/>
    <s v="-"/>
    <x v="27"/>
    <x v="57"/>
    <s v="SUELO"/>
    <s v="-"/>
    <s v="-"/>
    <s v="-"/>
    <s v="-"/>
    <s v="-"/>
    <s v="-"/>
    <s v="-"/>
    <s v="-"/>
    <s v="-"/>
    <s v="-"/>
    <s v="-"/>
    <s v="1"/>
    <s v="-"/>
    <s v="ACUMAR"/>
    <s v="CUENCA MATANZA RIACHUELO"/>
    <s v="-"/>
    <s v="-"/>
    <d v="2011-06-01T00:00:00"/>
    <s v="-"/>
    <n v="78650"/>
    <s v="-"/>
    <s v="-"/>
    <n v="78650"/>
    <s v="-"/>
    <s v="-"/>
    <n v="78650"/>
    <s v="-"/>
    <s v="-"/>
    <s v="-"/>
    <n v="0"/>
    <n v="0"/>
    <s v="-"/>
    <s v="-"/>
    <s v="-"/>
    <s v="-"/>
    <s v="-"/>
    <s v="-"/>
    <s v="-"/>
    <s v="-"/>
    <s v="SE RECTIFICO EL PROGRAMA. SE RECTIFICO LA DENOMINACION"/>
  </r>
  <r>
    <n v="3510"/>
    <x v="3"/>
    <s v="06. PLAN SANITARIO DE EMERGENCIA"/>
    <s v="-"/>
    <s v="SERVICIO"/>
    <n v="0"/>
    <s v="-"/>
    <s v="-"/>
    <s v="INVESTIGACIONES POBLACIONALES/ SALDO EISAR 2012 + EISAR 2013 (UNLAM)"/>
    <n v="1"/>
    <x v="18"/>
    <s v="-"/>
    <x v="27"/>
    <x v="58"/>
    <s v="SISTEMA DE VIGILANCIA EPIDEMIOLÓGICA AMBIENTAL DE EVENTOS QUE AFECTAN A LA SALUD EN EL ÁMBITO DE LA CMR"/>
    <s v="-"/>
    <s v="-"/>
    <s v="-"/>
    <s v="-"/>
    <s v="-"/>
    <s v="-"/>
    <s v="-"/>
    <s v="-"/>
    <s v="-"/>
    <s v="-"/>
    <s v="-"/>
    <s v="1"/>
    <s v="-"/>
    <s v="UNIVERSIDAD NACIONAL DE LA MATANZA"/>
    <s v="CUENCA MATANZA RIACHUELO"/>
    <s v="-"/>
    <s v="-"/>
    <s v="-"/>
    <s v="-"/>
    <s v="-"/>
    <s v="-"/>
    <s v="-"/>
    <s v="-"/>
    <s v="-"/>
    <s v="-"/>
    <s v="-"/>
    <s v="-"/>
    <n v="17260574.810000002"/>
    <n v="14653765.489999998"/>
    <n v="1688813.33"/>
    <n v="4281739.4000000004"/>
    <s v="-"/>
    <s v="-"/>
    <s v="-"/>
    <s v="-"/>
    <s v="-"/>
    <s v="-"/>
    <s v="-"/>
    <s v="-"/>
    <s v="-"/>
  </r>
  <r>
    <n v="3512"/>
    <x v="3"/>
    <s v="06. PLAN SANITARIO DE EMERGENCIA"/>
    <s v="-"/>
    <s v="OBRA"/>
    <s v="EFECTOR SALUD"/>
    <s v="NUEVO EFECTOR SALUD"/>
    <s v="-"/>
    <s v="EQUIPAMIENTO PARA LAS 15 UNIDADES SANITARIAS AMBIENTALES Y GASTOS ASOCIADOS"/>
    <n v="1"/>
    <x v="18"/>
    <s v="-"/>
    <x v="27"/>
    <x v="58"/>
    <s v="-"/>
    <s v="-"/>
    <s v="-"/>
    <s v="-"/>
    <s v="-"/>
    <s v="-"/>
    <s v="-"/>
    <s v="-"/>
    <s v="-"/>
    <s v="-"/>
    <s v="-"/>
    <s v="-"/>
    <s v="1"/>
    <s v="-"/>
    <s v="ACUMAR"/>
    <s v="CUENCA MATANZA RIACHUELO"/>
    <s v="-"/>
    <s v="-"/>
    <d v="2012-12-17T00:00:00"/>
    <d v="2014-08-20T00:00:00"/>
    <n v="7854160.6500000004"/>
    <s v="-"/>
    <s v="-"/>
    <n v="7854160.6500000004"/>
    <s v="-"/>
    <s v="-"/>
    <s v="-"/>
    <s v="-"/>
    <n v="6390782"/>
    <n v="1463378.65"/>
    <n v="0"/>
    <n v="0"/>
    <s v="-"/>
    <s v="-"/>
    <s v="-"/>
    <s v="-"/>
    <s v="-"/>
    <s v="-"/>
    <s v="-"/>
    <s v="-"/>
    <s v="SE RECTIFICO EL PROGRAMA. SE RECTIFICO LA DENOMINACION"/>
  </r>
  <r>
    <n v="3520"/>
    <x v="3"/>
    <s v="06. PLAN SANITARIO DE EMERGENCIA"/>
    <s v="-"/>
    <s v="OBRA"/>
    <n v="0"/>
    <s v="RECOLECCIÓN DE RESIDUOS"/>
    <s v="-"/>
    <s v="SEGURIDAD PREDIO ACUBA"/>
    <n v="1"/>
    <x v="18"/>
    <s v="-"/>
    <x v="27"/>
    <x v="55"/>
    <s v="-"/>
    <s v="-"/>
    <s v="-"/>
    <s v="-"/>
    <s v="-"/>
    <s v="-"/>
    <s v="-"/>
    <s v="-"/>
    <s v="-"/>
    <s v="-"/>
    <s v="-"/>
    <s v="-"/>
    <s v="1"/>
    <s v="-"/>
    <s v="PREFECTURA"/>
    <s v="LANÚS"/>
    <s v="-"/>
    <s v="-"/>
    <s v="-"/>
    <s v="-"/>
    <s v="-"/>
    <s v="-"/>
    <s v="-"/>
    <s v="-"/>
    <s v="-"/>
    <s v="-"/>
    <s v="-"/>
    <s v="-"/>
    <n v="1100736"/>
    <s v="-"/>
    <n v="0"/>
    <n v="0"/>
    <s v="-"/>
    <s v="-"/>
    <s v="-"/>
    <s v="-"/>
    <s v="-"/>
    <s v="-"/>
    <s v="-"/>
    <s v="-"/>
    <s v="SE RECTIFICO EL PROGRAMA. SE RECTIFICO LA DENOMINACION"/>
  </r>
  <r>
    <n v="3522"/>
    <x v="3"/>
    <s v="06. PLAN SANITARIO DE EMERGENCIA"/>
    <s v="-"/>
    <s v="OBRA"/>
    <n v="0"/>
    <s v="PARQUIZACIÓN"/>
    <s v="-"/>
    <s v="OBRAS DE FORESTACION Y PARQUIZACION DE MARGENES LANUS - LOMAS DE ZAMORA - AVELLANEDA"/>
    <n v="1"/>
    <x v="18"/>
    <s v="-"/>
    <x v="27"/>
    <x v="54"/>
    <s v="-"/>
    <s v="-"/>
    <s v="-"/>
    <s v="-"/>
    <s v="-"/>
    <s v="-"/>
    <s v="-"/>
    <s v="-"/>
    <s v="-"/>
    <s v="-"/>
    <s v="-"/>
    <s v="-"/>
    <s v="1"/>
    <s v="-"/>
    <s v="ACUMAR"/>
    <s v="CUENCA MATANZA RIACHUELO"/>
    <s v="-"/>
    <s v="-"/>
    <d v="2011-09-05T00:00:00"/>
    <s v="-"/>
    <n v="175711"/>
    <s v="-"/>
    <s v="-"/>
    <n v="175711"/>
    <s v="-"/>
    <s v="-"/>
    <n v="171111"/>
    <s v="-"/>
    <s v="-"/>
    <s v="-"/>
    <n v="0"/>
    <n v="0"/>
    <s v="-"/>
    <s v="-"/>
    <s v="-"/>
    <s v="-"/>
    <s v="-"/>
    <s v="-"/>
    <s v="-"/>
    <s v="-"/>
    <s v="SE RECTIFICO EL PROGRAMA. SE RECTIFICO LA DENOMINACION"/>
  </r>
  <r>
    <n v="3523"/>
    <x v="0"/>
    <s v="06. PLAN SANITARIO DE EMERGENCIA"/>
    <s v="-"/>
    <s v="-"/>
    <s v="-"/>
    <s v="-"/>
    <s v="-"/>
    <s v="EJECUCIÓN SAF 317, PROGRAMA 33 - 2006-2008"/>
    <n v="2"/>
    <x v="12"/>
    <s v="342"/>
    <x v="13"/>
    <x v="23"/>
    <s v="-"/>
    <s v="-"/>
    <s v="-"/>
    <s v="-"/>
    <s v="15"/>
    <s v="-"/>
    <s v="-"/>
    <s v="-"/>
    <s v="-"/>
    <s v="-"/>
    <s v="-"/>
    <s v="2"/>
    <s v="1"/>
    <s v="-"/>
    <s v="-"/>
    <s v="CUENCA MATANZA RIACHUELO"/>
    <s v="-"/>
    <s v="-"/>
    <s v="-"/>
    <s v="-"/>
    <s v="-"/>
    <s v="-"/>
    <s v="-"/>
    <s v="-"/>
    <n v="64927312"/>
    <s v="-"/>
    <s v="-"/>
    <s v="-"/>
    <s v="-"/>
    <s v="-"/>
    <n v="0"/>
    <n v="0"/>
    <s v="-"/>
    <n v="0"/>
    <n v="0"/>
    <n v="0"/>
    <s v="-"/>
    <s v="-"/>
    <s v="-"/>
    <s v="-"/>
    <s v="-"/>
  </r>
  <r>
    <n v="3524"/>
    <x v="3"/>
    <s v="06. PLAN SANITARIO DE EMERGENCIA"/>
    <s v="-"/>
    <s v="OBRA"/>
    <n v="0"/>
    <s v="ESTUDIOS Y EVALUACIONES AMBIENTALES"/>
    <s v="-"/>
    <s v="REVISIÓN PERFORACIONES"/>
    <n v="1"/>
    <x v="18"/>
    <s v="-"/>
    <x v="27"/>
    <x v="57"/>
    <s v="-"/>
    <s v="-"/>
    <s v="-"/>
    <s v="-"/>
    <s v="-"/>
    <s v="-"/>
    <s v="-"/>
    <s v="-"/>
    <s v="-"/>
    <s v="-"/>
    <s v="-"/>
    <s v="-"/>
    <s v="1"/>
    <s v="-"/>
    <s v="ACUMAR"/>
    <s v="CUENCA MATANZA RIACHUELO"/>
    <s v="-"/>
    <s v="-"/>
    <s v="-"/>
    <s v="-"/>
    <s v="-"/>
    <s v="-"/>
    <s v="-"/>
    <s v="-"/>
    <s v="-"/>
    <n v="298657"/>
    <s v="-"/>
    <s v="-"/>
    <s v="-"/>
    <s v="-"/>
    <n v="0"/>
    <n v="0"/>
    <s v="-"/>
    <s v="-"/>
    <s v="-"/>
    <s v="-"/>
    <s v="-"/>
    <s v="-"/>
    <s v="-"/>
    <s v="-"/>
    <s v="SE RECTIFICO EL PROGRAMA. SE RECTIFICO LA DENOMINACION"/>
  </r>
  <r>
    <n v="3525"/>
    <x v="3"/>
    <s v="06. PLAN SANITARIO DE EMERGENCIA"/>
    <s v="-"/>
    <s v="OBRA"/>
    <n v="0"/>
    <s v="ESTUDIOS Y EVALUACIONES AMBIENTALES"/>
    <s v="-"/>
    <s v="IDENTIFICACIÓN ZONAS DE RECARGA Y EXPLOTACIÓN DEL ACUÍFERO PUELCHE"/>
    <n v="1"/>
    <x v="18"/>
    <s v="-"/>
    <x v="27"/>
    <x v="57"/>
    <s v="-"/>
    <s v="-"/>
    <s v="-"/>
    <s v="-"/>
    <s v="-"/>
    <s v="-"/>
    <s v="-"/>
    <s v="-"/>
    <s v="-"/>
    <s v="-"/>
    <s v="-"/>
    <s v="-"/>
    <s v="1"/>
    <s v="-"/>
    <s v="ACUMAR"/>
    <s v="CUENCA MATANZA RIACHUELO"/>
    <s v="-"/>
    <s v="-"/>
    <s v="-"/>
    <s v="-"/>
    <n v="320000"/>
    <s v="-"/>
    <s v="-"/>
    <n v="320000"/>
    <s v="-"/>
    <n v="320000"/>
    <s v="-"/>
    <s v="-"/>
    <s v="-"/>
    <s v="-"/>
    <n v="0"/>
    <n v="0"/>
    <s v="-"/>
    <s v="-"/>
    <s v="-"/>
    <s v="-"/>
    <s v="-"/>
    <s v="-"/>
    <s v="-"/>
    <s v="-"/>
    <s v="-"/>
  </r>
  <r>
    <n v="3526"/>
    <x v="3"/>
    <s v="06. PLAN SANITARIO DE EMERGENCIA"/>
    <s v="-"/>
    <s v="OBRA"/>
    <n v="0"/>
    <s v="ESTUDIOS Y EVALUACIONES AMBIENTALES"/>
    <s v="-"/>
    <s v=" ESTUDIOS BARRIO SAN IGNACIO"/>
    <n v="1"/>
    <x v="18"/>
    <s v="-"/>
    <x v="27"/>
    <x v="57"/>
    <s v="-"/>
    <s v="-"/>
    <s v="-"/>
    <s v="-"/>
    <s v="-"/>
    <s v="-"/>
    <s v="-"/>
    <s v="-"/>
    <s v="-"/>
    <s v="-"/>
    <s v="-"/>
    <s v="-"/>
    <s v="1"/>
    <s v="-"/>
    <s v="ACUMAR"/>
    <s v="ESTEBAN ECHEVERRÍA"/>
    <s v="EL JAGÜEL"/>
    <s v="-"/>
    <d v="2010-09-01T00:00:00"/>
    <s v="-"/>
    <n v="51390.65"/>
    <s v="-"/>
    <s v="-"/>
    <n v="51390.65"/>
    <s v="-"/>
    <n v="51390.65"/>
    <n v="3533.2"/>
    <s v="-"/>
    <s v="-"/>
    <s v="-"/>
    <n v="0"/>
    <n v="0"/>
    <s v="-"/>
    <s v="-"/>
    <s v="-"/>
    <s v="-"/>
    <s v="-"/>
    <s v="-"/>
    <s v="-"/>
    <s v="-"/>
    <s v="-"/>
  </r>
  <r>
    <n v="3527"/>
    <x v="3"/>
    <s v="06. PLAN SANITARIO DE EMERGENCIA"/>
    <s v="-"/>
    <s v="OBRA"/>
    <n v="0"/>
    <s v="CARACTERIZACIÓN Y REMEDIACIÓN DE SUELO"/>
    <s v="-"/>
    <s v="INVESTIGACIÓN Y ANÁLISIS DE RIESGO VILLA INFLAMABLE"/>
    <n v="1"/>
    <x v="18"/>
    <s v="-"/>
    <x v="27"/>
    <x v="56"/>
    <s v="-"/>
    <s v="-"/>
    <s v="-"/>
    <s v="-"/>
    <s v="-"/>
    <s v="-"/>
    <s v="-"/>
    <s v="-"/>
    <s v="-"/>
    <s v="-"/>
    <s v="-"/>
    <s v="-"/>
    <s v="1"/>
    <s v="-"/>
    <s v="ACUMAR"/>
    <s v="AVELLANEDA"/>
    <s v="-"/>
    <s v="-"/>
    <s v="-"/>
    <s v="-"/>
    <s v="-"/>
    <s v="-"/>
    <s v="-"/>
    <s v="-"/>
    <s v="-"/>
    <n v="221666.76"/>
    <n v="66500"/>
    <s v="-"/>
    <s v="-"/>
    <s v="-"/>
    <n v="0"/>
    <n v="0"/>
    <s v="-"/>
    <s v="-"/>
    <s v="-"/>
    <s v="-"/>
    <s v="-"/>
    <s v="-"/>
    <s v="-"/>
    <s v="-"/>
    <s v="-"/>
  </r>
  <r>
    <n v="3528"/>
    <x v="3"/>
    <s v="06. PLAN SANITARIO DE EMERGENCIA"/>
    <s v="-"/>
    <s v="OBRA"/>
    <n v="0"/>
    <s v="LIMPIEZA DE BASURALES"/>
    <s v="-"/>
    <s v="BASURAL OTAMENDI PARTIDO DE LANUS"/>
    <n v="1"/>
    <x v="18"/>
    <s v="-"/>
    <x v="27"/>
    <x v="55"/>
    <s v="-"/>
    <s v="-"/>
    <s v="-"/>
    <s v="-"/>
    <s v="-"/>
    <s v="-"/>
    <s v="-"/>
    <s v="-"/>
    <s v="-"/>
    <s v="-"/>
    <s v="-"/>
    <s v="-"/>
    <s v="1"/>
    <s v="-"/>
    <s v="CEAMSE"/>
    <s v="LANÚS"/>
    <s v="-"/>
    <s v="-"/>
    <d v="2011-06-01T00:00:00"/>
    <s v="-"/>
    <n v="7023150"/>
    <s v="-"/>
    <s v="-"/>
    <n v="7023150"/>
    <s v="-"/>
    <n v="1098000"/>
    <n v="6657150"/>
    <s v="-"/>
    <s v="-"/>
    <s v="-"/>
    <n v="0"/>
    <n v="0"/>
    <s v="-"/>
    <s v="-"/>
    <s v="-"/>
    <s v="-"/>
    <s v="-"/>
    <s v="-"/>
    <s v="-"/>
    <s v="-"/>
    <s v="-"/>
  </r>
  <r>
    <n v="3529"/>
    <x v="3"/>
    <s v="06. PLAN SANITARIO DE EMERGENCIA"/>
    <s v="-"/>
    <s v="OBRA"/>
    <n v="0"/>
    <s v="CAMPAÑA DE EDUCACIÓN AMBIENTAL"/>
    <s v="-"/>
    <s v="TRAVESÍAS ACUMAR / JOVENES MULTIPLICADORES"/>
    <n v="1"/>
    <x v="18"/>
    <s v="-"/>
    <x v="27"/>
    <x v="59"/>
    <s v="-"/>
    <s v="-"/>
    <s v="-"/>
    <s v="-"/>
    <s v="-"/>
    <s v="-"/>
    <s v="-"/>
    <s v="-"/>
    <s v="-"/>
    <s v="-"/>
    <s v="-"/>
    <s v="-"/>
    <s v="1"/>
    <s v="-"/>
    <s v="ACUMAR"/>
    <s v="CUENCA MATANZA RIACHUELO"/>
    <s v="-"/>
    <s v="-"/>
    <d v="2011-04-01T00:00:00"/>
    <d v="2012-02-01T00:00:00"/>
    <n v="400224.07"/>
    <s v="-"/>
    <s v="-"/>
    <n v="400224.07"/>
    <s v="-"/>
    <n v="92281.87"/>
    <n v="307942.2"/>
    <s v="-"/>
    <s v="-"/>
    <s v="-"/>
    <n v="0"/>
    <n v="0"/>
    <s v="-"/>
    <s v="-"/>
    <s v="-"/>
    <s v="-"/>
    <s v="-"/>
    <s v="-"/>
    <s v="-"/>
    <s v="-"/>
    <s v="-"/>
  </r>
  <r>
    <n v="3531"/>
    <x v="3"/>
    <s v="06. PLAN SANITARIO DE EMERGENCIA"/>
    <s v="-"/>
    <s v="OBRA"/>
    <n v="0"/>
    <s v="CAMPAÑA DE EDUCACIÓN AMBIENTAL"/>
    <s v="-"/>
    <s v="PROYECTO GOLAZO AMBIENTAL"/>
    <n v="1"/>
    <x v="18"/>
    <s v="-"/>
    <x v="27"/>
    <x v="59"/>
    <s v="-"/>
    <s v="-"/>
    <s v="-"/>
    <s v="-"/>
    <s v="-"/>
    <s v="-"/>
    <s v="-"/>
    <s v="-"/>
    <s v="-"/>
    <s v="-"/>
    <s v="-"/>
    <s v="-"/>
    <s v="1"/>
    <s v="-"/>
    <s v="ACUMAR"/>
    <s v="CUENCA MATANZA RIACHUELO"/>
    <s v="-"/>
    <s v="-"/>
    <s v="-"/>
    <s v="-"/>
    <n v="42732.86"/>
    <s v="-"/>
    <s v="-"/>
    <n v="42732.86"/>
    <s v="-"/>
    <n v="42732.86"/>
    <s v="-"/>
    <s v="-"/>
    <s v="-"/>
    <s v="-"/>
    <n v="0"/>
    <n v="0"/>
    <s v="-"/>
    <s v="-"/>
    <s v="-"/>
    <s v="-"/>
    <s v="-"/>
    <s v="-"/>
    <s v="-"/>
    <s v="-"/>
    <s v="EL ID CABA 400.042, CONTINUA BAJO EL ID CABA 400.115."/>
  </r>
  <r>
    <n v="3532"/>
    <x v="3"/>
    <s v="06. PLAN SANITARIO DE EMERGENCIA"/>
    <s v="-"/>
    <s v="OBRA"/>
    <n v="0"/>
    <s v="CAMPAÑA DE EDUCACIÓN AMBIENTAL"/>
    <s v="-"/>
    <s v="ADQUISICIÓN DE PINTURAS Y AFINES "/>
    <n v="1"/>
    <x v="18"/>
    <s v="-"/>
    <x v="27"/>
    <x v="59"/>
    <s v="-"/>
    <s v="-"/>
    <s v="-"/>
    <s v="-"/>
    <s v="-"/>
    <s v="-"/>
    <s v="-"/>
    <s v="-"/>
    <s v="-"/>
    <s v="-"/>
    <s v="-"/>
    <s v="-"/>
    <s v="1"/>
    <s v="-"/>
    <s v="ACUMAR"/>
    <s v="CUENCA MATANZA RIACHUELO"/>
    <s v="-"/>
    <s v="-"/>
    <s v="-"/>
    <s v="-"/>
    <n v="464301"/>
    <s v="-"/>
    <s v="-"/>
    <n v="464301"/>
    <s v="-"/>
    <n v="2901.81"/>
    <n v="507297"/>
    <s v="-"/>
    <s v="-"/>
    <n v="49882.65"/>
    <n v="193153.6"/>
    <n v="0"/>
    <s v="-"/>
    <s v="-"/>
    <s v="-"/>
    <s v="-"/>
    <s v="-"/>
    <s v="-"/>
    <s v="-"/>
    <s v="-"/>
    <s v="-"/>
  </r>
  <r>
    <n v="3533"/>
    <x v="3"/>
    <s v="06. PLAN SANITARIO DE EMERGENCIA"/>
    <s v="-"/>
    <s v="OBRA"/>
    <n v="0"/>
    <s v="CAMPAÑA DE EDUCACIÓN AMBIENTAL"/>
    <s v="-"/>
    <s v="PROYECTO &quot;AMIGOS DEL PUENTE&quot;"/>
    <n v="1"/>
    <x v="18"/>
    <s v="-"/>
    <x v="27"/>
    <x v="59"/>
    <s v="-"/>
    <s v="-"/>
    <s v="-"/>
    <s v="-"/>
    <s v="-"/>
    <s v="-"/>
    <s v="-"/>
    <s v="-"/>
    <s v="-"/>
    <s v="-"/>
    <s v="-"/>
    <s v="-"/>
    <s v="1"/>
    <s v="-"/>
    <s v="ACUMAR"/>
    <s v="CUENCA MATANZA RIACHUELO"/>
    <s v="-"/>
    <s v="-"/>
    <s v="-"/>
    <s v="-"/>
    <n v="105556.73999999999"/>
    <s v="-"/>
    <s v="-"/>
    <n v="105556.73999999999"/>
    <s v="-"/>
    <n v="82655.929999999993"/>
    <n v="4750.8100000000004"/>
    <s v="-"/>
    <n v="18150"/>
    <n v="27693.58"/>
    <n v="0"/>
    <n v="0"/>
    <s v="-"/>
    <s v="-"/>
    <s v="-"/>
    <s v="-"/>
    <s v="-"/>
    <s v="-"/>
    <s v="-"/>
    <s v="-"/>
    <s v="-"/>
  </r>
  <r>
    <n v="3534"/>
    <x v="3"/>
    <s v="06. PLAN SANITARIO DE EMERGENCIA"/>
    <s v="-"/>
    <s v="OBRA"/>
    <n v="0"/>
    <s v="CAMPAÑA DE EDUCACIÓN AMBIENTAL"/>
    <s v="-"/>
    <s v="ALQUILER DE ALOJAMIENTO EN CIUDAD AUTÓNOMA DE BUENOS AIRES"/>
    <n v="1"/>
    <x v="18"/>
    <s v="-"/>
    <x v="27"/>
    <x v="59"/>
    <s v="-"/>
    <s v="-"/>
    <s v="-"/>
    <s v="-"/>
    <s v="-"/>
    <s v="-"/>
    <s v="-"/>
    <s v="-"/>
    <s v="-"/>
    <s v="-"/>
    <s v="-"/>
    <s v="-"/>
    <s v="1"/>
    <s v="-"/>
    <s v="ACUMAR"/>
    <s v="CUENCA MATANZA RIACHUELO"/>
    <s v="-"/>
    <s v="-"/>
    <s v="-"/>
    <s v="-"/>
    <n v="10586.03"/>
    <s v="-"/>
    <s v="-"/>
    <n v="10586.03"/>
    <s v="-"/>
    <n v="10586.03"/>
    <s v="-"/>
    <s v="-"/>
    <s v="-"/>
    <s v="-"/>
    <n v="0"/>
    <n v="0"/>
    <s v="-"/>
    <s v="-"/>
    <s v="-"/>
    <s v="-"/>
    <s v="-"/>
    <s v="-"/>
    <s v="-"/>
    <s v="-"/>
    <s v="SE RECTIFICO LA DENOMINACION"/>
  </r>
  <r>
    <n v="3535"/>
    <x v="3"/>
    <s v="06. PLAN SANITARIO DE EMERGENCIA"/>
    <s v="-"/>
    <s v="OBRA"/>
    <n v="0"/>
    <s v="CAMPAÑA DE EDUCACIÓN AMBIENTAL"/>
    <s v="-"/>
    <s v="PAQUETE EDUCATIVO ACUMAR"/>
    <n v="1"/>
    <x v="18"/>
    <s v="-"/>
    <x v="27"/>
    <x v="59"/>
    <s v="-"/>
    <s v="-"/>
    <s v="-"/>
    <s v="-"/>
    <s v="-"/>
    <s v="-"/>
    <s v="-"/>
    <s v="-"/>
    <s v="-"/>
    <s v="-"/>
    <s v="-"/>
    <s v="-"/>
    <s v="1"/>
    <s v="-"/>
    <s v="ACUMAR"/>
    <s v="CUENCA MATANZA RIACHUELO"/>
    <s v="-"/>
    <s v="-"/>
    <s v="-"/>
    <s v="-"/>
    <n v="33055.58"/>
    <s v="-"/>
    <s v="-"/>
    <n v="33055.58"/>
    <s v="-"/>
    <n v="33055.58"/>
    <s v="-"/>
    <s v="-"/>
    <s v="-"/>
    <s v="-"/>
    <n v="0"/>
    <n v="0"/>
    <s v="-"/>
    <s v="-"/>
    <s v="-"/>
    <s v="-"/>
    <s v="-"/>
    <s v="-"/>
    <s v="-"/>
    <s v="-"/>
    <s v="-"/>
  </r>
  <r>
    <n v="3536"/>
    <x v="3"/>
    <s v="06. PLAN SANITARIO DE EMERGENCIA"/>
    <s v="-"/>
    <s v="OBRA"/>
    <n v="0"/>
    <s v="CAMPAÑA DE EDUCACIÓN AMBIENTAL"/>
    <s v="-"/>
    <s v="FORTALECIMIENTO DE ESPACIOS CULTURALES PARA LA DIFUSIÓN DEL PLAN INTEGRAL DE SANEAMIENTO AMBIENTAL"/>
    <n v="1"/>
    <x v="18"/>
    <s v="-"/>
    <x v="27"/>
    <x v="59"/>
    <s v="-"/>
    <s v="-"/>
    <s v="-"/>
    <s v="-"/>
    <s v="-"/>
    <s v="-"/>
    <s v="-"/>
    <s v="-"/>
    <s v="-"/>
    <s v="-"/>
    <s v="-"/>
    <s v="-"/>
    <s v="1"/>
    <s v="-"/>
    <s v="ACUMAR"/>
    <s v="CUENCA MATANZA RIACHUELO"/>
    <s v="-"/>
    <s v="-"/>
    <s v="-"/>
    <s v="-"/>
    <n v="26195.7"/>
    <s v="-"/>
    <s v="-"/>
    <n v="26195.7"/>
    <s v="-"/>
    <n v="26195.7"/>
    <s v="-"/>
    <s v="-"/>
    <s v="-"/>
    <s v="-"/>
    <n v="0"/>
    <n v="0"/>
    <s v="-"/>
    <s v="-"/>
    <s v="-"/>
    <s v="-"/>
    <s v="-"/>
    <s v="-"/>
    <s v="-"/>
    <s v="-"/>
    <s v="-"/>
  </r>
  <r>
    <n v="3537"/>
    <x v="3"/>
    <s v="06. PLAN SANITARIO DE EMERGENCIA"/>
    <s v="-"/>
    <s v="SERVICIO"/>
    <s v="SERVICIO"/>
    <s v="FORTALECIMIENTO INSTITUCIONAL DE ACUMAR"/>
    <s v="FORTALECIMIENTO INSTITUCIONAL DE ACUMAR"/>
    <s v="REMUNERACIONES ACUMAR"/>
    <n v="1"/>
    <x v="18"/>
    <s v="-"/>
    <x v="27"/>
    <x v="71"/>
    <s v="-"/>
    <s v="-"/>
    <s v="-"/>
    <s v="-"/>
    <s v="-"/>
    <n v="1"/>
    <n v="1"/>
    <n v="1"/>
    <s v="-"/>
    <s v="-"/>
    <s v="-"/>
    <s v="-"/>
    <s v="1"/>
    <s v="-"/>
    <s v="ACUMAR"/>
    <s v="CUENCA MATANZA RIACHUELO"/>
    <s v="-"/>
    <s v="-"/>
    <s v="-"/>
    <s v="-"/>
    <s v="-"/>
    <s v="-"/>
    <s v="-"/>
    <s v="-"/>
    <s v="-"/>
    <n v="12060613.01"/>
    <n v="40391346.719999999"/>
    <s v="-"/>
    <n v="41530769.75"/>
    <n v="119171035.38999996"/>
    <n v="200513308.82999998"/>
    <n v="175330909.22"/>
    <n v="244547.38"/>
    <n v="0"/>
    <s v="-"/>
    <s v="-"/>
    <s v="-"/>
    <s v="-"/>
    <s v="-"/>
    <s v="-"/>
    <s v="PROYECTO 93/105"/>
  </r>
  <r>
    <n v="3539"/>
    <x v="3"/>
    <s v="03. FORTALECIMIENTO INSTITUCIONAL"/>
    <s v="-"/>
    <s v="SERVICIO"/>
    <s v="SERVICIO"/>
    <s v="INSTITUCIONAL ACUMAR"/>
    <s v="INSTITUCIONAL ACUMAR"/>
    <s v="VARIOS - FORTALECIMIENTO INSTITUCIONAL"/>
    <n v="1"/>
    <x v="18"/>
    <s v="-"/>
    <x v="27"/>
    <x v="71"/>
    <s v="-"/>
    <s v="-"/>
    <s v="-"/>
    <s v="-"/>
    <s v="-"/>
    <s v="-"/>
    <s v="-"/>
    <s v="-"/>
    <s v="-"/>
    <s v="-"/>
    <s v="-"/>
    <s v="-"/>
    <s v="1"/>
    <s v="-"/>
    <s v="ACUMAR"/>
    <s v="CUENCA MATANZA RIACHUELO"/>
    <s v="-"/>
    <s v="-"/>
    <s v="-"/>
    <s v="-"/>
    <n v="0"/>
    <n v="0"/>
    <n v="0"/>
    <n v="0"/>
    <n v="0"/>
    <n v="1193091.2500000002"/>
    <n v="7284972.352899991"/>
    <n v="103759311.2"/>
    <n v="43348209.620000005"/>
    <n v="229683.54"/>
    <n v="2728755.6500001401"/>
    <n v="13205885.889999807"/>
    <n v="185493097.95999998"/>
    <n v="44432796.490000062"/>
    <n v="7231737.5"/>
    <n v="0"/>
    <s v="X"/>
    <s v="-"/>
    <s v="-"/>
    <s v="-"/>
    <s v="-"/>
  </r>
  <r>
    <n v="3540"/>
    <x v="3"/>
    <s v="06. PLAN SANITARIO DE EMERGENCIA"/>
    <s v="-"/>
    <s v="SERVICIO"/>
    <n v="0"/>
    <s v="-"/>
    <s v="-"/>
    <s v="SERVICIO DE SISTEMA DE GESTION JURIDICA."/>
    <n v="1"/>
    <x v="18"/>
    <s v="-"/>
    <x v="27"/>
    <x v="71"/>
    <s v="-"/>
    <s v="-"/>
    <s v="-"/>
    <s v="-"/>
    <s v="-"/>
    <s v="-"/>
    <s v="-"/>
    <s v="-"/>
    <s v="-"/>
    <s v="-"/>
    <s v="-"/>
    <s v="-"/>
    <s v="1"/>
    <s v="-"/>
    <s v="ACUMAR"/>
    <s v="CUENCA MATANZA RIACHUELO"/>
    <s v="-"/>
    <s v="-"/>
    <d v="2010-08-27T00:00:00"/>
    <s v="-"/>
    <s v="-"/>
    <s v="-"/>
    <s v="-"/>
    <s v="-"/>
    <s v="-"/>
    <n v="7794"/>
    <s v="-"/>
    <s v="-"/>
    <s v="-"/>
    <n v="0"/>
    <n v="0"/>
    <n v="0"/>
    <s v="-"/>
    <n v="0"/>
    <s v="-"/>
    <s v="-"/>
    <s v="-"/>
    <s v="-"/>
    <s v="-"/>
    <s v="-"/>
    <s v="SE RECTIFICO LA DENOMINACION"/>
  </r>
  <r>
    <n v="3541"/>
    <x v="3"/>
    <s v="06. PLAN SANITARIO DE EMERGENCIA"/>
    <s v="-"/>
    <s v="SERVICIO"/>
    <n v="0"/>
    <s v="-"/>
    <s v="-"/>
    <s v="ADQUISICION DE SERVICIO DE COMUNICACION TRUNKING MEDIANTE TECNOLOGIA IDEN."/>
    <n v="1"/>
    <x v="18"/>
    <s v="-"/>
    <x v="27"/>
    <x v="71"/>
    <s v="-"/>
    <s v="-"/>
    <s v="-"/>
    <s v="-"/>
    <s v="-"/>
    <s v="-"/>
    <s v="-"/>
    <s v="-"/>
    <s v="-"/>
    <s v="-"/>
    <s v="-"/>
    <s v="-"/>
    <s v="1"/>
    <s v="-"/>
    <s v="ACUMAR"/>
    <s v="CUENCA MATANZA RIACHUELO"/>
    <s v="-"/>
    <s v="-"/>
    <d v="2014-08-20T00:00:00"/>
    <s v="-"/>
    <n v="494026.54"/>
    <s v="-"/>
    <s v="-"/>
    <n v="494026.54"/>
    <s v="-"/>
    <n v="28501.989999999998"/>
    <s v="-"/>
    <s v="-"/>
    <n v="67201.17"/>
    <n v="259854.97"/>
    <n v="0"/>
    <n v="0"/>
    <s v="-"/>
    <n v="0"/>
    <s v="-"/>
    <s v="-"/>
    <s v="-"/>
    <s v="-"/>
    <s v="-"/>
    <s v="-"/>
    <s v="-"/>
  </r>
  <r>
    <n v="3542"/>
    <x v="3"/>
    <s v="06. PLAN SANITARIO DE EMERGENCIA"/>
    <s v="-"/>
    <s v="SERVICIO"/>
    <n v="0"/>
    <s v="-"/>
    <s v="-"/>
    <s v="ADQUISICION DE TELEFONIA MOVIL Y SERVICIO CORRESPONDIENTE"/>
    <n v="1"/>
    <x v="18"/>
    <s v="-"/>
    <x v="27"/>
    <x v="71"/>
    <s v="-"/>
    <s v="-"/>
    <s v="-"/>
    <s v="-"/>
    <s v="-"/>
    <s v="-"/>
    <s v="-"/>
    <s v="-"/>
    <s v="-"/>
    <s v="-"/>
    <s v="-"/>
    <s v="-"/>
    <s v="1"/>
    <s v="-"/>
    <s v="ACUMAR"/>
    <s v="CUENCA MATANZA RIACHUELO"/>
    <s v="-"/>
    <s v="-"/>
    <s v="-"/>
    <s v="-"/>
    <s v="-"/>
    <s v="-"/>
    <s v="-"/>
    <s v="-"/>
    <s v="-"/>
    <n v="81050.33"/>
    <n v="197038.34"/>
    <s v="-"/>
    <n v="231360.43"/>
    <n v="163274.51"/>
    <n v="3803572.85"/>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3"/>
    <x v="3"/>
    <s v="03. FORTALECIMIENTO INSTITUCIONAL"/>
    <s v="-"/>
    <s v="SERVICIO"/>
    <n v="0"/>
    <s v="INSTITUCIONAL ACUMAR"/>
    <s v="INSTITUCIONAL ACUMAR"/>
    <s v="ADQUISICIÓN DE INSUMOS DE LIBRERÍA E INFORMÁTICA"/>
    <n v="1"/>
    <x v="18"/>
    <s v="-"/>
    <x v="27"/>
    <x v="71"/>
    <s v="-"/>
    <s v="-"/>
    <s v="-"/>
    <s v="-"/>
    <s v="-"/>
    <n v="2"/>
    <n v="9"/>
    <n v="2"/>
    <s v="-"/>
    <s v="-"/>
    <s v="-"/>
    <s v="-"/>
    <s v="1"/>
    <s v="-"/>
    <s v="ERRE DE S.R.L."/>
    <s v="CUENCA MATANZA RIACHUELO"/>
    <s v="-"/>
    <s v="-"/>
    <s v="-"/>
    <s v="-"/>
    <n v="0"/>
    <n v="0"/>
    <n v="0"/>
    <n v="0"/>
    <n v="0"/>
    <n v="863861.5"/>
    <n v="1940918.62"/>
    <n v="0"/>
    <n v="5345125.87"/>
    <n v="5642761.3700000001"/>
    <n v="1235715.8799999999"/>
    <n v="167401.57"/>
    <n v="0"/>
    <n v="562852.13999999978"/>
    <n v="306303.26"/>
    <n v="0"/>
    <s v="X"/>
    <s v="-"/>
    <s v="-"/>
    <s v="-"/>
    <s v="PROYECTO 152"/>
  </r>
  <r>
    <n v="3544"/>
    <x v="3"/>
    <s v="03. FORTALECIMIENTO INSTITUCIONAL"/>
    <s v="-"/>
    <s v="SERVICIO"/>
    <s v="SERVICIO"/>
    <s v="INSTITUCIONAL ACUMAR"/>
    <s v="INSTITUCIONAL ACUMAR"/>
    <s v="CONTRATACION DE SERVICIO DE CARTA DOCUMENTO - CORREO OFICIAL"/>
    <n v="1"/>
    <x v="18"/>
    <s v="-"/>
    <x v="27"/>
    <x v="71"/>
    <s v="-"/>
    <s v="-"/>
    <s v="-"/>
    <s v="-"/>
    <s v="-"/>
    <n v="3"/>
    <n v="1"/>
    <n v="5"/>
    <s v="-"/>
    <s v="-"/>
    <s v="-"/>
    <s v="-"/>
    <s v="1"/>
    <s v="-"/>
    <s v="CORREO OFICIAL DE LA REP ARGENTINA"/>
    <s v="CUENCA MATANZA RIACHUELO"/>
    <s v="-"/>
    <s v="-"/>
    <d v="2017-06-30T00:00:00"/>
    <s v="-"/>
    <n v="0"/>
    <n v="0"/>
    <n v="0"/>
    <n v="0"/>
    <n v="0"/>
    <n v="255112.78"/>
    <n v="1329426.31"/>
    <n v="0"/>
    <n v="102846.15"/>
    <n v="664316.49"/>
    <n v="188768.28999999998"/>
    <n v="239574.45"/>
    <n v="171551.71"/>
    <n v="132561.5"/>
    <n v="0"/>
    <n v="0"/>
    <s v="X"/>
    <s v="-"/>
    <s v="-"/>
    <s v="-"/>
    <s v="PROYECTO 95"/>
  </r>
  <r>
    <n v="3545"/>
    <x v="3"/>
    <s v="06. PLAN SANITARIO DE EMERGENCIA"/>
    <s v="-"/>
    <s v="SERVICIO"/>
    <n v="0"/>
    <s v="-"/>
    <s v="-"/>
    <s v="FOLLETERIA DE EMPADRONAMIENTO-PRI"/>
    <n v="1"/>
    <x v="18"/>
    <s v="-"/>
    <x v="27"/>
    <x v="71"/>
    <s v="-"/>
    <s v="-"/>
    <s v="-"/>
    <s v="-"/>
    <s v="-"/>
    <s v="-"/>
    <s v="-"/>
    <s v="-"/>
    <s v="-"/>
    <s v="-"/>
    <s v="-"/>
    <s v="-"/>
    <s v="1"/>
    <s v="-"/>
    <s v="ACUMAR"/>
    <s v="CUENCA MATANZA RIACHUELO"/>
    <s v="-"/>
    <s v="-"/>
    <s v="-"/>
    <s v="-"/>
    <s v="-"/>
    <s v="-"/>
    <s v="-"/>
    <s v="-"/>
    <s v="-"/>
    <n v="572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6"/>
    <x v="3"/>
    <s v="06. PLAN SANITARIO DE EMERGENCIA"/>
    <s v="-"/>
    <s v="SERVICIO"/>
    <n v="0"/>
    <s v="-"/>
    <s v="-"/>
    <s v="CARTEL DE DIFUSION - ANUNCIO DE CONSTRUCCION HOSPITAL CUENCA ALTA"/>
    <n v="1"/>
    <x v="18"/>
    <s v="-"/>
    <x v="27"/>
    <x v="71"/>
    <s v="-"/>
    <s v="-"/>
    <s v="-"/>
    <s v="-"/>
    <s v="-"/>
    <s v="-"/>
    <s v="-"/>
    <s v="-"/>
    <s v="-"/>
    <s v="-"/>
    <s v="-"/>
    <s v="-"/>
    <s v="1"/>
    <s v="-"/>
    <s v="ACUMAR"/>
    <s v="CUENCA MATANZA RIACHUELO"/>
    <s v="-"/>
    <s v="-"/>
    <s v="-"/>
    <s v="-"/>
    <s v="-"/>
    <s v="-"/>
    <s v="-"/>
    <s v="-"/>
    <s v="-"/>
    <n v="4950"/>
    <s v="-"/>
    <s v="-"/>
    <s v="-"/>
    <n v="0"/>
    <n v="43100.2"/>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7"/>
    <x v="3"/>
    <s v="06. PLAN SANITARIO DE EMERGENCIA"/>
    <s v="-"/>
    <s v="SERVICIO"/>
    <n v="0"/>
    <s v="-"/>
    <s v="-"/>
    <s v="EXPO INDUSTRIAL AVELLANEDA"/>
    <n v="1"/>
    <x v="18"/>
    <s v="-"/>
    <x v="27"/>
    <x v="71"/>
    <s v="-"/>
    <s v="-"/>
    <s v="-"/>
    <s v="-"/>
    <s v="-"/>
    <s v="-"/>
    <s v="-"/>
    <s v="-"/>
    <s v="-"/>
    <s v="-"/>
    <s v="-"/>
    <s v="-"/>
    <s v="1"/>
    <s v="-"/>
    <s v="ACUMAR"/>
    <s v="CUENCA MATANZA RIACHUELO"/>
    <s v="-"/>
    <s v="-"/>
    <d v="2010-10-14T00:00:00"/>
    <s v="-"/>
    <s v="-"/>
    <s v="-"/>
    <s v="-"/>
    <s v="-"/>
    <s v="-"/>
    <n v="399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8"/>
    <x v="3"/>
    <s v="06. PLAN SANITARIO DE EMERGENCIA"/>
    <s v="-"/>
    <s v="SERVICIO"/>
    <n v="0"/>
    <s v="-"/>
    <s v="-"/>
    <s v="SERVICIO DE AUDITORIA DE MEDIOS DE COMUNICACION"/>
    <n v="1"/>
    <x v="18"/>
    <s v="-"/>
    <x v="27"/>
    <x v="71"/>
    <s v="-"/>
    <s v="-"/>
    <s v="-"/>
    <s v="-"/>
    <s v="-"/>
    <s v="-"/>
    <s v="-"/>
    <s v="-"/>
    <s v="-"/>
    <s v="-"/>
    <s v="-"/>
    <s v="-"/>
    <s v="1"/>
    <s v="-"/>
    <s v="ACUMAR"/>
    <s v="CUENCA MATANZA RIACHUELO"/>
    <s v="-"/>
    <s v="-"/>
    <s v="-"/>
    <s v="-"/>
    <s v="-"/>
    <s v="-"/>
    <s v="-"/>
    <s v="-"/>
    <s v="-"/>
    <n v="6000"/>
    <s v="-"/>
    <s v="-"/>
    <n v="39000"/>
    <n v="47900"/>
    <n v="42600"/>
    <n v="3280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9"/>
    <x v="3"/>
    <s v="06. PLAN SANITARIO DE EMERGENCIA"/>
    <s v="-"/>
    <s v="SERVICIO"/>
    <n v="0"/>
    <s v="-"/>
    <s v="-"/>
    <s v="CONGRESO INTERNACIONAL DE HIDROLOGIA DE LLANURAS"/>
    <n v="1"/>
    <x v="18"/>
    <s v="-"/>
    <x v="27"/>
    <x v="71"/>
    <s v="-"/>
    <s v="-"/>
    <s v="-"/>
    <s v="-"/>
    <s v="-"/>
    <s v="-"/>
    <s v="-"/>
    <s v="-"/>
    <s v="-"/>
    <s v="-"/>
    <s v="-"/>
    <s v="-"/>
    <s v="1"/>
    <s v="-"/>
    <s v="ACUMAR"/>
    <s v="CUENCA MATANZA RIACHUELO"/>
    <s v="-"/>
    <s v="-"/>
    <s v="-"/>
    <s v="-"/>
    <s v="-"/>
    <s v="-"/>
    <s v="-"/>
    <s v="-"/>
    <s v="-"/>
    <n v="78806.8"/>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0"/>
    <x v="3"/>
    <s v="06. PLAN SANITARIO DE EMERGENCIA"/>
    <s v="-"/>
    <s v="SERVICIO"/>
    <n v="0"/>
    <s v="-"/>
    <s v="-"/>
    <s v="ENCUENTRO DE ORGANISMOS DE CUENCAS EN EL BICENTENARIO"/>
    <n v="1"/>
    <x v="18"/>
    <s v="-"/>
    <x v="27"/>
    <x v="71"/>
    <s v="-"/>
    <s v="-"/>
    <s v="-"/>
    <s v="-"/>
    <s v="-"/>
    <s v="-"/>
    <s v="-"/>
    <s v="-"/>
    <s v="-"/>
    <s v="-"/>
    <s v="-"/>
    <s v="-"/>
    <s v="1"/>
    <s v="-"/>
    <s v="ACUMAR"/>
    <s v="CUENCA MATANZA RIACHUELO"/>
    <s v="-"/>
    <s v="-"/>
    <s v="-"/>
    <s v="-"/>
    <s v="-"/>
    <s v="-"/>
    <s v="-"/>
    <s v="-"/>
    <s v="-"/>
    <n v="459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1"/>
    <x v="3"/>
    <s v="06. PLAN SANITARIO DE EMERGENCIA"/>
    <s v="-"/>
    <s v="SERVICIO"/>
    <n v="0"/>
    <s v="-"/>
    <s v="-"/>
    <s v="DISEÑO GRAFICO DE BROCHURES INSTITUCIONALES"/>
    <n v="1"/>
    <x v="18"/>
    <s v="-"/>
    <x v="27"/>
    <x v="71"/>
    <s v="-"/>
    <s v="-"/>
    <s v="-"/>
    <s v="-"/>
    <s v="-"/>
    <s v="-"/>
    <s v="-"/>
    <s v="-"/>
    <s v="-"/>
    <s v="-"/>
    <s v="-"/>
    <s v="-"/>
    <s v="1"/>
    <s v="-"/>
    <s v="ACUMAR"/>
    <s v="CUENCA MATANZA RIACHUELO"/>
    <s v="-"/>
    <s v="-"/>
    <s v="-"/>
    <s v="-"/>
    <s v="-"/>
    <s v="-"/>
    <s v="-"/>
    <s v="-"/>
    <s v="-"/>
    <n v="75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2"/>
    <x v="3"/>
    <s v="06. PLAN SANITARIO DE EMERGENCIA"/>
    <s v="-"/>
    <s v="SERVICIO"/>
    <n v="0"/>
    <s v="-"/>
    <s v="-"/>
    <s v="ARQUITECTURA PARA PRESENCIA INSTITUCIONAL EN EXPOCAÑUELAS"/>
    <n v="1"/>
    <x v="18"/>
    <s v="-"/>
    <x v="27"/>
    <x v="71"/>
    <s v="-"/>
    <s v="-"/>
    <s v="-"/>
    <s v="-"/>
    <s v="-"/>
    <s v="-"/>
    <s v="-"/>
    <s v="-"/>
    <s v="-"/>
    <s v="-"/>
    <s v="-"/>
    <s v="-"/>
    <s v="1"/>
    <s v="-"/>
    <s v="ACUMAR"/>
    <s v="CUENCA MATANZA RIACHUELO"/>
    <s v="-"/>
    <s v="-"/>
    <s v="-"/>
    <s v="-"/>
    <s v="-"/>
    <s v="-"/>
    <s v="-"/>
    <s v="-"/>
    <s v="-"/>
    <n v="3025"/>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r>
  <r>
    <n v="3553"/>
    <x v="3"/>
    <s v="06. PLAN SANITARIO DE EMERGENCIA"/>
    <s v="-"/>
    <s v="SERVICIO"/>
    <n v="0"/>
    <s v="-"/>
    <s v="-"/>
    <s v="IMPRESION DE MATERIALES GRAFICOS"/>
    <n v="1"/>
    <x v="18"/>
    <s v="-"/>
    <x v="27"/>
    <x v="71"/>
    <s v="-"/>
    <s v="-"/>
    <s v="-"/>
    <s v="-"/>
    <s v="-"/>
    <s v="-"/>
    <s v="-"/>
    <s v="-"/>
    <s v="-"/>
    <s v="-"/>
    <s v="-"/>
    <s v="-"/>
    <s v="1"/>
    <s v="-"/>
    <s v="ACUMAR"/>
    <s v="CUENCA MATANZA RIACHUELO"/>
    <s v="-"/>
    <s v="-"/>
    <s v="-"/>
    <s v="-"/>
    <s v="-"/>
    <s v="-"/>
    <s v="-"/>
    <s v="-"/>
    <s v="-"/>
    <n v="245251"/>
    <s v="-"/>
    <s v="-"/>
    <s v="-"/>
    <n v="1180815"/>
    <n v="630703"/>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
  </r>
  <r>
    <n v="3554"/>
    <x v="3"/>
    <s v="03. FORTALECIMIENTO INSTITUCIONAL"/>
    <s v="-"/>
    <s v="SERVICIO"/>
    <s v="SERVICIO"/>
    <s v="INSTITUCIONAL ACUMAR"/>
    <s v="INSTITUCIONAL ACUMAR"/>
    <s v="CAJAS CHICAS"/>
    <n v="1"/>
    <x v="18"/>
    <s v="-"/>
    <x v="27"/>
    <x v="71"/>
    <s v="-"/>
    <s v="-"/>
    <s v="-"/>
    <s v="-"/>
    <s v="-"/>
    <s v="-"/>
    <s v="-"/>
    <s v="-"/>
    <s v="-"/>
    <s v="-"/>
    <s v="-"/>
    <s v="-"/>
    <s v="1"/>
    <s v="-"/>
    <s v="CAJA CHICA DIRECCION GRAL ADMINISTRATIVA"/>
    <s v="CUENCA MATANZA RIACHUELO"/>
    <s v="-"/>
    <s v="-"/>
    <s v="-"/>
    <s v="-"/>
    <n v="0"/>
    <n v="0"/>
    <n v="0"/>
    <n v="0"/>
    <n v="0"/>
    <n v="305024.77999999997"/>
    <n v="0"/>
    <n v="0"/>
    <n v="382199.8"/>
    <n v="572552.87"/>
    <n v="530843.85"/>
    <n v="565442.28999999992"/>
    <n v="683956.68"/>
    <n v="673880.62999999989"/>
    <n v="296866.03999999998"/>
    <n v="0"/>
    <s v="X"/>
    <s v="-"/>
    <s v="-"/>
    <s v="-"/>
    <s v="PROYECTO 129"/>
  </r>
  <r>
    <n v="3555"/>
    <x v="3"/>
    <s v="06. PLAN SANITARIO DE EMERGENCIA"/>
    <s v="-"/>
    <s v="SERVICIO"/>
    <n v="0"/>
    <s v="-"/>
    <s v="-"/>
    <s v="ADQUISICION DE INMUEBLE  ACUMAR"/>
    <n v="1"/>
    <x v="18"/>
    <s v="-"/>
    <x v="27"/>
    <x v="71"/>
    <s v="-"/>
    <s v="-"/>
    <s v="-"/>
    <s v="-"/>
    <s v="-"/>
    <s v="-"/>
    <s v="-"/>
    <s v="-"/>
    <s v="-"/>
    <s v="-"/>
    <s v="-"/>
    <s v="-"/>
    <s v="1"/>
    <s v="-"/>
    <s v="ACUMAR"/>
    <s v="CUENCA MATANZA RIACHUELO"/>
    <s v="-"/>
    <s v="-"/>
    <s v="-"/>
    <s v="-"/>
    <s v="-"/>
    <s v="-"/>
    <s v="-"/>
    <s v="-"/>
    <s v="-"/>
    <n v="5308.6"/>
    <s v="-"/>
    <s v="-"/>
    <s v="-"/>
    <n v="0"/>
    <n v="0"/>
    <n v="0"/>
    <s v="-"/>
    <n v="0"/>
    <s v="-"/>
    <s v="-"/>
    <s v="-"/>
    <s v="-"/>
    <s v="-"/>
    <s v="-"/>
    <s v="-"/>
  </r>
  <r>
    <n v="3556"/>
    <x v="3"/>
    <s v="06. PLAN SANITARIO DE EMERGENCIA"/>
    <s v="-"/>
    <s v="SERVICIO"/>
    <n v="0"/>
    <s v="-"/>
    <s v="-"/>
    <s v="SEDES ACUMAR ESTEBAN ECHEVERRIA Y CAÑUELAS"/>
    <n v="1"/>
    <x v="18"/>
    <s v="-"/>
    <x v="27"/>
    <x v="71"/>
    <s v="-"/>
    <s v="-"/>
    <s v="-"/>
    <s v="-"/>
    <s v="-"/>
    <s v="-"/>
    <s v="-"/>
    <s v="-"/>
    <s v="-"/>
    <s v="-"/>
    <s v="-"/>
    <s v="-"/>
    <s v="1"/>
    <s v="-"/>
    <s v="ACUMAR"/>
    <s v="CUENCA MATANZA RIACHUELO"/>
    <s v="-"/>
    <s v="-"/>
    <s v="-"/>
    <s v="-"/>
    <s v="-"/>
    <s v="-"/>
    <s v="-"/>
    <s v="-"/>
    <s v="-"/>
    <n v="3490.85"/>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
  </r>
  <r>
    <n v="3557"/>
    <x v="3"/>
    <s v="06. PLAN SANITARIO DE EMERGENCIA"/>
    <s v="-"/>
    <s v="SERVICIO"/>
    <n v="0"/>
    <s v="-"/>
    <s v="-"/>
    <s v="PARTICIPACION EN EVENTO &quot;PRIMER CONGRESO INTERNACIONAL DE CONTROL GUBERNAMENTAL"/>
    <n v="1"/>
    <x v="18"/>
    <s v="-"/>
    <x v="27"/>
    <x v="71"/>
    <s v="-"/>
    <s v="-"/>
    <s v="-"/>
    <s v="-"/>
    <s v="-"/>
    <s v="-"/>
    <s v="-"/>
    <s v="-"/>
    <s v="-"/>
    <s v="-"/>
    <s v="-"/>
    <s v="-"/>
    <s v="1"/>
    <s v="-"/>
    <s v="ACUMAR"/>
    <s v="CUENCA MATANZA RIACHUELO"/>
    <s v="-"/>
    <s v="-"/>
    <s v="-"/>
    <s v="-"/>
    <s v="-"/>
    <s v="-"/>
    <s v="-"/>
    <s v="-"/>
    <s v="-"/>
    <n v="40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SE RECTIFICO EL MONTO ORIGINAL DE LA OBRA"/>
  </r>
  <r>
    <n v="3558"/>
    <x v="3"/>
    <s v="06. PLAN SANITARIO DE EMERGENCIA"/>
    <s v="-"/>
    <s v="SERVICIO"/>
    <n v="0"/>
    <s v="-"/>
    <s v="-"/>
    <s v="CONTRATACION DE EMPRESA DE SERVICIOS EVENTUALES PARA ACUMAR"/>
    <n v="1"/>
    <x v="18"/>
    <s v="-"/>
    <x v="27"/>
    <x v="71"/>
    <s v="-"/>
    <s v="-"/>
    <s v="-"/>
    <s v="-"/>
    <s v="-"/>
    <s v="-"/>
    <s v="-"/>
    <s v="-"/>
    <s v="-"/>
    <s v="-"/>
    <s v="-"/>
    <s v="-"/>
    <s v="1"/>
    <s v="-"/>
    <s v="ACUMAR"/>
    <s v="CUENCA MATANZA RIACHUELO"/>
    <s v="-"/>
    <s v="-"/>
    <s v="-"/>
    <s v="-"/>
    <s v="-"/>
    <s v="-"/>
    <s v="-"/>
    <s v="-"/>
    <s v="-"/>
    <n v="5195.59"/>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r>
  <r>
    <n v="3559"/>
    <x v="3"/>
    <s v="03. FORTALECIMIENTO INSTITUCIONAL"/>
    <s v="-"/>
    <s v="SERVICIO"/>
    <s v="SERVICIO"/>
    <s v="INSTITUCIONAL ACUMAR"/>
    <s v="INSTITUCIONAL ACUMAR"/>
    <s v="CONVENIO ENTRE ACUMAR Y AGN"/>
    <n v="1"/>
    <x v="18"/>
    <s v="-"/>
    <x v="27"/>
    <x v="71"/>
    <s v="-"/>
    <s v="-"/>
    <s v="-"/>
    <s v="-"/>
    <s v="-"/>
    <n v="3"/>
    <n v="4"/>
    <n v="4"/>
    <s v="-"/>
    <s v="-"/>
    <s v="-"/>
    <s v="-"/>
    <s v="1"/>
    <s v="-"/>
    <s v="ACUMAR"/>
    <s v="CUENCA MATANZA RIACHUELO"/>
    <s v="-"/>
    <s v="-"/>
    <d v="2018-05-16T00:00:00"/>
    <s v="-"/>
    <n v="0"/>
    <n v="0"/>
    <n v="0"/>
    <n v="0"/>
    <n v="0"/>
    <n v="43200"/>
    <n v="129600"/>
    <n v="0"/>
    <n v="1200000"/>
    <n v="2600000"/>
    <n v="2000000"/>
    <n v="0"/>
    <n v="4200000"/>
    <n v="800000"/>
    <n v="400000"/>
    <n v="0"/>
    <s v="X"/>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SE RECTIFICO EL MONTO ORIGINAL DE LA OBRA"/>
  </r>
  <r>
    <n v="3560"/>
    <x v="3"/>
    <s v="06. PLAN SANITARIO DE EMERGENCIA"/>
    <s v="-"/>
    <s v="SERVICIO"/>
    <n v="0"/>
    <s v="-"/>
    <s v="-"/>
    <s v="PANEL DE EXPOSITORES PISA-ACUMAR"/>
    <n v="1"/>
    <x v="18"/>
    <s v="-"/>
    <x v="27"/>
    <x v="71"/>
    <s v="-"/>
    <s v="-"/>
    <s v="-"/>
    <s v="-"/>
    <s v="-"/>
    <s v="-"/>
    <s v="-"/>
    <s v="-"/>
    <s v="-"/>
    <s v="-"/>
    <s v="-"/>
    <s v="-"/>
    <s v="1"/>
    <s v="-"/>
    <s v="ACUMAR"/>
    <s v="CUENCA MATANZA RIACHUELO"/>
    <s v="-"/>
    <s v="-"/>
    <s v="-"/>
    <s v="-"/>
    <s v="-"/>
    <s v="-"/>
    <s v="-"/>
    <s v="-"/>
    <s v="-"/>
    <n v="168376"/>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SE RECTIFICO EL MONTO ORIGINAL DE LA OBRA"/>
  </r>
  <r>
    <n v="3561"/>
    <x v="3"/>
    <s v="06. PLAN SANITARIO DE EMERGENCIA"/>
    <s v="-"/>
    <s v="SERVICIO"/>
    <n v="0"/>
    <s v="-"/>
    <s v="-"/>
    <s v="REQUERIMIENTO FOLLETERIA"/>
    <n v="1"/>
    <x v="18"/>
    <s v="-"/>
    <x v="27"/>
    <x v="71"/>
    <s v="-"/>
    <s v="-"/>
    <s v="-"/>
    <s v="-"/>
    <s v="-"/>
    <s v="-"/>
    <s v="-"/>
    <s v="-"/>
    <s v="-"/>
    <s v="-"/>
    <s v="-"/>
    <s v="-"/>
    <s v="1"/>
    <s v="-"/>
    <s v="ACUMAR"/>
    <s v="CUENCA MATANZA RIACHUELO"/>
    <s v="-"/>
    <s v="-"/>
    <s v="-"/>
    <s v="-"/>
    <s v="-"/>
    <s v="-"/>
    <s v="-"/>
    <s v="-"/>
    <s v="-"/>
    <n v="4210.8"/>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2"/>
    <x v="3"/>
    <s v="06. PLAN SANITARIO DE EMERGENCIA"/>
    <s v="-"/>
    <s v="SERVICIO"/>
    <n v="0"/>
    <s v="-"/>
    <s v="-"/>
    <s v="GASTOS PARA EVENTOS PROTOCOLARES"/>
    <n v="1"/>
    <x v="18"/>
    <s v="-"/>
    <x v="27"/>
    <x v="71"/>
    <s v="-"/>
    <s v="-"/>
    <s v="-"/>
    <s v="-"/>
    <s v="-"/>
    <s v="-"/>
    <s v="-"/>
    <s v="-"/>
    <s v="-"/>
    <s v="-"/>
    <s v="-"/>
    <s v="-"/>
    <s v="1"/>
    <s v="-"/>
    <s v="ACUMAR"/>
    <s v="CUENCA MATANZA RIACHUELO"/>
    <s v="-"/>
    <s v="-"/>
    <s v="-"/>
    <s v="-"/>
    <s v="-"/>
    <s v="-"/>
    <s v="-"/>
    <s v="-"/>
    <s v="-"/>
    <n v="15049.92"/>
    <s v="-"/>
    <s v="-"/>
    <n v="371989.96"/>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3"/>
    <x v="3"/>
    <s v="06. PLAN SANITARIO DE EMERGENCIA"/>
    <s v="-"/>
    <s v="SERVICIO"/>
    <n v="0"/>
    <s v="-"/>
    <s v="INSTITUCIONAL ACUMAR"/>
    <s v="CONTRATACION DEL SERVICIO DE CATERING"/>
    <n v="1"/>
    <x v="18"/>
    <s v="-"/>
    <x v="27"/>
    <x v="71"/>
    <s v="-"/>
    <s v="-"/>
    <s v="-"/>
    <s v="-"/>
    <s v="-"/>
    <s v="-"/>
    <s v="-"/>
    <s v="-"/>
    <s v="-"/>
    <s v="-"/>
    <s v="-"/>
    <s v="-"/>
    <s v="1"/>
    <s v="-"/>
    <s v="ACUMAR"/>
    <s v="CUENCA MATANZA RIACHUELO"/>
    <s v="-"/>
    <s v="-"/>
    <s v="-"/>
    <s v="-"/>
    <s v="-"/>
    <s v="-"/>
    <s v="-"/>
    <s v="-"/>
    <s v="-"/>
    <n v="3500"/>
    <s v="-"/>
    <s v="-"/>
    <n v="42113"/>
    <n v="54682"/>
    <n v="27734"/>
    <n v="0"/>
    <s v="-"/>
    <n v="0"/>
    <n v="161970.5"/>
    <n v="0"/>
    <s v="X"/>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4"/>
    <x v="3"/>
    <s v="06. PLAN SANITARIO DE EMERGENCIA"/>
    <s v="-"/>
    <s v="SERVICIO"/>
    <s v="SERVICIO"/>
    <s v="FORTALECIMIENTO INSTITUCIONAL DE ACUMAR"/>
    <s v="FORTALECIMIENTO INSTITUCIONAL DE ACUMAR"/>
    <s v="GASTOS BANCARIOS"/>
    <n v="1"/>
    <x v="18"/>
    <s v="-"/>
    <x v="27"/>
    <x v="71"/>
    <s v="-"/>
    <s v="-"/>
    <s v="-"/>
    <s v="-"/>
    <s v="-"/>
    <s v="-"/>
    <s v="-"/>
    <s v="-"/>
    <s v="-"/>
    <s v="-"/>
    <s v="-"/>
    <s v="-"/>
    <s v="1"/>
    <s v="-"/>
    <s v="ACUMAR"/>
    <s v="CUENCA MATANZA RIACHUELO"/>
    <s v="-"/>
    <s v="-"/>
    <s v="-"/>
    <s v="-"/>
    <s v="-"/>
    <s v="-"/>
    <s v="-"/>
    <s v="-"/>
    <s v="-"/>
    <n v="2411.75"/>
    <s v="-"/>
    <s v="-"/>
    <n v="1233816.28"/>
    <n v="16645037.210000001"/>
    <n v="4211817.3900000006"/>
    <n v="0"/>
    <n v="50958.81"/>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6"/>
    <x v="3"/>
    <s v="06. PLAN SANITARIO DE EMERGENCIA"/>
    <s v="-"/>
    <s v="SERVICIO"/>
    <n v="0"/>
    <s v="-"/>
    <s v="-"/>
    <s v="ADECO"/>
    <n v="1"/>
    <x v="18"/>
    <s v="-"/>
    <x v="27"/>
    <x v="71"/>
    <s v="-"/>
    <s v="-"/>
    <s v="-"/>
    <s v="-"/>
    <s v="-"/>
    <s v="-"/>
    <s v="-"/>
    <s v="-"/>
    <s v="-"/>
    <s v="-"/>
    <s v="-"/>
    <s v="-"/>
    <s v="1"/>
    <s v="-"/>
    <s v="ACUMAR"/>
    <s v="CUENCA MATANZA RIACHUELO"/>
    <s v="-"/>
    <s v="-"/>
    <s v="-"/>
    <s v="-"/>
    <s v="-"/>
    <s v="-"/>
    <s v="-"/>
    <s v="-"/>
    <s v="-"/>
    <n v="63118.07"/>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7"/>
    <x v="3"/>
    <s v="06. PLAN SANITARIO DE EMERGENCIA"/>
    <s v="-"/>
    <s v="SERVICIO"/>
    <n v="0"/>
    <s v="-"/>
    <s v="-"/>
    <s v="CONVENIO ESPECIFICO UNTREF PORTAL WEB"/>
    <n v="1"/>
    <x v="18"/>
    <s v="-"/>
    <x v="27"/>
    <x v="71"/>
    <s v="-"/>
    <s v="-"/>
    <s v="-"/>
    <s v="-"/>
    <s v="-"/>
    <s v="-"/>
    <s v="-"/>
    <s v="-"/>
    <s v="-"/>
    <s v="-"/>
    <s v="-"/>
    <s v="-"/>
    <s v="1"/>
    <s v="-"/>
    <s v="ACUMAR"/>
    <s v="CUENCA MATANZA RIACHUELO"/>
    <s v="-"/>
    <s v="-"/>
    <s v="-"/>
    <s v="-"/>
    <s v="-"/>
    <s v="-"/>
    <s v="-"/>
    <s v="-"/>
    <s v="-"/>
    <n v="62618.5"/>
    <n v="665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SE RECTIFICO EL MONTO ORIGINAL DE LA OBRA"/>
  </r>
  <r>
    <n v="3568"/>
    <x v="3"/>
    <s v="06. PLAN SANITARIO DE EMERGENCIA"/>
    <s v="-"/>
    <s v="SERVICIO"/>
    <n v="0"/>
    <s v="-"/>
    <s v="-"/>
    <s v="CONVENIO ESPECIFICO DE COLABORACION ENTRE LA UNIVIERSIDAD NACIONAL DE TRES DE FEBRERO Y LA AUTORIDAD DE CUENCA MATANZA RIACHUELO."/>
    <n v="1"/>
    <x v="18"/>
    <s v="-"/>
    <x v="27"/>
    <x v="71"/>
    <s v="-"/>
    <s v="-"/>
    <s v="-"/>
    <s v="-"/>
    <s v="-"/>
    <s v="-"/>
    <s v="-"/>
    <s v="-"/>
    <s v="-"/>
    <s v="-"/>
    <s v="-"/>
    <s v="-"/>
    <s v="1"/>
    <s v="-"/>
    <s v="ACUMAR"/>
    <s v="CUENCA MATANZA RIACHUELO"/>
    <s v="-"/>
    <s v="-"/>
    <d v="2010-09-01T00:00:00"/>
    <d v="2011-09-01T00:00:00"/>
    <s v="-"/>
    <s v="-"/>
    <s v="-"/>
    <n v="89455"/>
    <s v="-"/>
    <n v="20766.16"/>
    <s v="-"/>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569"/>
    <x v="3"/>
    <s v="06. PLAN SANITARIO DE EMERGENCIA"/>
    <s v="-"/>
    <s v="SERVICIO"/>
    <n v="0"/>
    <s v="-"/>
    <s v="-"/>
    <s v="APOYO TÉCNICO Y FINANCIERO PARA EL PROGRAMA DE FORTALECIMIENTO INSTITUCIONAL - MUNICIPALIDAD DE AVELLANEDA"/>
    <n v="1"/>
    <x v="18"/>
    <s v="-"/>
    <x v="27"/>
    <x v="71"/>
    <s v="-"/>
    <s v="-"/>
    <s v="-"/>
    <s v="-"/>
    <s v="-"/>
    <s v="-"/>
    <s v="-"/>
    <s v="-"/>
    <s v="-"/>
    <s v="-"/>
    <s v="-"/>
    <s v="-"/>
    <s v="1"/>
    <s v="-"/>
    <s v="ACUMAR"/>
    <s v="CUENCA MATANZA RIACHUELO"/>
    <s v="-"/>
    <s v="-"/>
    <s v="-"/>
    <s v="-"/>
    <s v="-"/>
    <s v="-"/>
    <s v="-"/>
    <s v="-"/>
    <s v="-"/>
    <n v="216000"/>
    <n v="8516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SE RECTIFICO FECHA DE INICIO"/>
  </r>
  <r>
    <n v="3570"/>
    <x v="3"/>
    <s v="06. PLAN SANITARIO DE EMERGENCIA"/>
    <s v="-"/>
    <s v="SERVICIO"/>
    <n v="0"/>
    <s v="-"/>
    <s v="-"/>
    <s v="LIQUIDACION DE GASTOS DE REPRESENTACION DEL CONSEJO EJECUTIVO"/>
    <n v="1"/>
    <x v="18"/>
    <s v="-"/>
    <x v="27"/>
    <x v="71"/>
    <s v="-"/>
    <s v="-"/>
    <s v="-"/>
    <s v="-"/>
    <s v="-"/>
    <s v="-"/>
    <s v="-"/>
    <s v="-"/>
    <s v="-"/>
    <s v="-"/>
    <s v="-"/>
    <s v="-"/>
    <s v="1"/>
    <s v="-"/>
    <s v="ACUMAR"/>
    <s v="CUENCA MATANZA RIACHUELO"/>
    <s v="-"/>
    <s v="-"/>
    <s v="-"/>
    <s v="-"/>
    <s v="-"/>
    <s v="-"/>
    <s v="-"/>
    <s v="-"/>
    <s v="-"/>
    <n v="217402.64"/>
    <n v="383551"/>
    <s v="-"/>
    <n v="738661"/>
    <n v="1221820.67"/>
    <n v="1589743.5299999998"/>
    <n v="0"/>
    <s v="-"/>
    <n v="0"/>
    <s v="-"/>
    <s v="-"/>
    <s v="-"/>
    <s v="-"/>
    <s v="-"/>
    <s v="-"/>
    <s v="-"/>
  </r>
  <r>
    <n v="3571"/>
    <x v="0"/>
    <s v="06. PLAN SANITARIO DE EMERGENCIA"/>
    <s v="-"/>
    <s v="-"/>
    <s v="-"/>
    <s v="EXPANSIÓN DE REDES"/>
    <s v="SISTEMA VIRREY DEL PINO- LA MATANZA"/>
    <s v="VINCULACION PLANTA POTABILIZADORA VIRREY DEL PINO"/>
    <n v="2"/>
    <x v="0"/>
    <n v="356"/>
    <x v="0"/>
    <x v="0"/>
    <n v="5"/>
    <s v="N760026"/>
    <n v="5"/>
    <s v="-"/>
    <n v="11"/>
    <n v="5"/>
    <n v="5"/>
    <n v="7"/>
    <n v="753"/>
    <n v="3"/>
    <n v="8"/>
    <n v="96"/>
    <s v="2"/>
    <s v="OA4932"/>
    <s v="-"/>
    <s v="LA MATANZA"/>
    <s v="VIRREY DEL PINO"/>
    <s v="JOSÉ INGENIEROS ENTRE PARQUE INDUSTRIAL Y PETIRIBÍ"/>
    <d v="2007-11-02T00:00:00"/>
    <d v="2009-01-15T03:00:00"/>
    <n v="5846826.8188000005"/>
    <n v="0"/>
    <n v="18684.263399997726"/>
    <n v="5865511.0821999982"/>
    <n v="5865511.0701000001"/>
    <s v="-"/>
    <s v="-"/>
    <s v="-"/>
    <s v="-"/>
    <s v="-"/>
    <n v="0"/>
    <n v="0"/>
    <n v="0"/>
    <n v="0"/>
    <n v="0"/>
    <n v="0"/>
    <s v="-"/>
    <s v="FINALIZADO"/>
    <n v="1"/>
    <n v="1"/>
    <s v="-"/>
  </r>
  <r>
    <n v="3572"/>
    <x v="0"/>
    <s v="06. PLAN SANITARIO DE EMERGENCIA"/>
    <s v="-"/>
    <s v="-"/>
    <s v="-"/>
    <s v="EXPANSIÓN DE REDES"/>
    <s v="SISTEMA DE AGUA ALMIRANTE BROWN"/>
    <s v="CONEXIÓN PERFORACIÓN S4 BATERÍA LAVALLOL"/>
    <n v="2"/>
    <x v="0"/>
    <n v="356"/>
    <x v="0"/>
    <x v="0"/>
    <n v="5"/>
    <s v="N760512"/>
    <n v="5"/>
    <s v="-"/>
    <n v="11"/>
    <n v="5"/>
    <n v="5"/>
    <n v="7"/>
    <n v="753"/>
    <n v="3"/>
    <n v="8"/>
    <n v="96"/>
    <s v="2"/>
    <s v="SA551"/>
    <s v="-"/>
    <s v="ALMIRANTE BROWN"/>
    <s v="BURZACO"/>
    <s v="JOSÉ INGENIEROS ENTRE PARQUE INDUSTRIAL Y PETIRIBÍ"/>
    <d v="2007-10-16T00:00:00"/>
    <d v="2007-12-15T00:00:00"/>
    <n v="345956.35140000004"/>
    <n v="0"/>
    <n v="27817.536999999895"/>
    <n v="373773.88839999994"/>
    <n v="373773.8884"/>
    <s v="-"/>
    <s v="-"/>
    <s v="-"/>
    <s v="-"/>
    <s v="-"/>
    <n v="0"/>
    <n v="0"/>
    <n v="0"/>
    <n v="0"/>
    <n v="0"/>
    <n v="0"/>
    <s v="-"/>
    <s v="FINALIZADO"/>
    <n v="1"/>
    <n v="1"/>
    <s v="-"/>
  </r>
  <r>
    <n v="3573"/>
    <x v="0"/>
    <s v="06. PLAN SANITARIO DE EMERGENCIA"/>
    <s v="-"/>
    <s v="-"/>
    <s v="-"/>
    <s v="EXPANSIÓN DE REDES"/>
    <s v="SISTEMA VIRREY DEL PINO- LA MATANZA"/>
    <s v="VINCULACION ACUEDUCTO LOS CEDROS - VIRREY DEL PINO CON RED VIRREY DEL PINO I"/>
    <n v="2"/>
    <x v="0"/>
    <n v="356"/>
    <x v="0"/>
    <x v="0"/>
    <n v="5"/>
    <s v="N860018"/>
    <n v="5"/>
    <s v="-"/>
    <n v="11"/>
    <n v="5"/>
    <n v="5"/>
    <n v="7"/>
    <n v="753"/>
    <n v="3"/>
    <n v="8"/>
    <n v="96"/>
    <s v="2"/>
    <s v="OA476"/>
    <s v="-"/>
    <s v="LA MATANZA"/>
    <s v="VIRREY DEL PINO"/>
    <s v="COMPRENDE UN PRIMER TRAMO DESDE G.R. MASON Y MANZANARES, POR ESTA ULTIMAS, HASTA QUERANDÍES, CONCORDIA, ESPERANZA, MANZANARES, MAXIMO HEREDIA HASTA PROVINCIAS UNIDAS. EL SEGUNDO TRAMO VA DESDE CONDORDIA Y ESPERANZA, POR ESTA, PROVINCIAS UNIDAS, ALBORADA HASTA CUENCA."/>
    <d v="2008-02-05T00:00:00"/>
    <d v="2009-02-28T00:00:00"/>
    <n v="2636323"/>
    <n v="0"/>
    <n v="44303.69160000002"/>
    <n v="2680626.6916"/>
    <n v="2680626.6916"/>
    <s v="-"/>
    <s v="-"/>
    <s v="-"/>
    <s v="-"/>
    <s v="-"/>
    <n v="0"/>
    <n v="0"/>
    <n v="0"/>
    <n v="0"/>
    <n v="0"/>
    <n v="0"/>
    <s v="-"/>
    <s v="FINALIZADO"/>
    <n v="1"/>
    <n v="1"/>
    <s v="-"/>
  </r>
  <r>
    <n v="3574"/>
    <x v="0"/>
    <s v="06. PLAN SANITARIO DE EMERGENCIA"/>
    <s v="-"/>
    <s v="-"/>
    <s v="-"/>
    <s v="EXPANSIÓN DE REDES"/>
    <s v="SISTEMA CLOACAS EZEIZA"/>
    <s v="RED SECUNDARIA CLOACAL EZEIZA 2"/>
    <n v="2"/>
    <x v="0"/>
    <n v="356"/>
    <x v="0"/>
    <x v="0"/>
    <n v="5"/>
    <s v="N860407"/>
    <n v="5"/>
    <s v="-"/>
    <n v="11"/>
    <n v="5"/>
    <n v="5"/>
    <n v="7"/>
    <n v="753"/>
    <n v="3"/>
    <n v="8"/>
    <n v="96"/>
    <s v="2"/>
    <s v="SC406"/>
    <s v="-"/>
    <s v="EZEIZA"/>
    <s v="EZEIZA"/>
    <s v="LA RED SECUNDARIA CLOACAL ESTÁ DELIMITADA POR LAS CALLES 20 DE SEPTIEMBRE, A DE VEDIA, THAMES, RACEDO, FORMOSA, GRAL. CONESA, D. LAURE, TUYUTÍ , R. MEJÍA, BELLACO, MITRE, FOURNIER, CÓRDOBA, ITUZAINGO, DORREGO."/>
    <d v="2008-07-30T00:00:00"/>
    <d v="2009-04-16T00:00:00"/>
    <n v="9745570.5500000007"/>
    <n v="-312773.36850000091"/>
    <n v="163559.98340000134"/>
    <n v="9596357.1649000011"/>
    <n v="9596357.1648999993"/>
    <s v="-"/>
    <s v="-"/>
    <s v="-"/>
    <s v="-"/>
    <s v="-"/>
    <n v="0"/>
    <n v="0"/>
    <n v="0"/>
    <n v="0"/>
    <n v="0"/>
    <n v="0"/>
    <s v="-"/>
    <s v="FINALIZADO"/>
    <n v="1"/>
    <n v="1"/>
    <s v="-"/>
  </r>
  <r>
    <n v="3575"/>
    <x v="0"/>
    <s v="06. PLAN SANITARIO DE EMERGENCIA"/>
    <s v="-"/>
    <s v="-"/>
    <s v="-"/>
    <s v="EXPANSIÓN DE REDES"/>
    <s v="SISTEMA CLOACAS ESTEBAN ECHEVERRÍA"/>
    <s v="RED SECUNDARIA CLOACAL BARRIO MALVINAS - ETAPA 1"/>
    <n v="2"/>
    <x v="0"/>
    <n v="356"/>
    <x v="0"/>
    <x v="0"/>
    <n v="5"/>
    <s v="N960403"/>
    <n v="5"/>
    <s v="-"/>
    <n v="11"/>
    <n v="5"/>
    <n v="5"/>
    <n v="7"/>
    <n v="753"/>
    <n v="3"/>
    <n v="8"/>
    <n v="96"/>
    <s v="2"/>
    <s v="SC52701 / UCS00204 "/>
    <s v="-"/>
    <s v="ESTEBAN ECHEVERRÍA"/>
    <s v="MONTE GRANDE"/>
    <s v="LA RED SECUNDARIA ESTA DELIMITADA POR LAS SIGUIENTES CALLES: CONSTANZO, CABO SAN FEIPE, JUAN XXIII, ESTR. SAN CARLOS, F. DE ZUVIRÍA, JUAN XXIII Y AV. L. VALETTE."/>
    <d v="2009-07-13T00:00:00"/>
    <d v="2009-12-10T00:00:00"/>
    <n v="7664155.8099999996"/>
    <n v="2262839.3725000033"/>
    <n v="142965.92860000001"/>
    <n v="10069961.111100003"/>
    <n v="10069961.111099999"/>
    <s v="-"/>
    <s v="-"/>
    <s v="-"/>
    <s v="-"/>
    <s v="-"/>
    <n v="0"/>
    <n v="0"/>
    <n v="0"/>
    <n v="0"/>
    <n v="0"/>
    <n v="0"/>
    <s v="-"/>
    <s v="FINALIZADO"/>
    <n v="1"/>
    <n v="1"/>
    <s v="INCLUYE UCS00204 RED SECUNDARIA CLOACAL VILLA DE MAYO 1 - RESTO 4"/>
  </r>
  <r>
    <n v="3576"/>
    <x v="0"/>
    <s v="06. PLAN SANITARIO DE EMERGENCIA"/>
    <s v="-"/>
    <s v="-"/>
    <s v="-"/>
    <s v="MEJORA Y MANTENIMIENTO"/>
    <s v="SISTEMA AGUA CABA"/>
    <s v="FILTRACIÓN II (A): RENOVACIÓN DE SISTEMA DE AIRE BATERÍAS IX A XII"/>
    <n v="2"/>
    <x v="2"/>
    <n v="325"/>
    <x v="0"/>
    <x v="1"/>
    <s v="-"/>
    <s v="1075B35"/>
    <n v="1"/>
    <s v="-"/>
    <n v="22"/>
    <n v="5"/>
    <n v="5"/>
    <n v="7"/>
    <n v="753"/>
    <n v="3"/>
    <n v="8"/>
    <n v="6"/>
    <s v="2"/>
    <s v="CA376"/>
    <s v="-"/>
    <s v="CABA"/>
    <s v="PALERMO"/>
    <s v="AV. DE LOS OMBÚES 209"/>
    <d v="2011-03-09T00:00:00"/>
    <d v="2011-08-16T00:00:00"/>
    <n v="1881864.6"/>
    <n v="0"/>
    <n v="0"/>
    <n v="1881864.6"/>
    <s v="-"/>
    <s v="-"/>
    <n v="1555260"/>
    <s v="-"/>
    <s v="-"/>
    <s v="-"/>
    <n v="0"/>
    <n v="0"/>
    <n v="0"/>
    <n v="0"/>
    <n v="0"/>
    <n v="0"/>
    <s v="-"/>
    <s v="FINALIZADO"/>
    <n v="1.0040799959784568"/>
    <n v="1"/>
    <s v="-"/>
  </r>
  <r>
    <n v="3577"/>
    <x v="0"/>
    <s v="06. PLAN SANITARIO DE EMERGENCIA"/>
    <s v="-"/>
    <s v="-"/>
    <s v="-"/>
    <s v="MEJORA Y MANTENIMIENTO"/>
    <s v="SISTEMA AGUA CABA"/>
    <s v="FILTRACIÓN II (A): RENOVACIÓN DE SISTEMA DE AIRE BATERÍAS IX A XII"/>
    <n v="2"/>
    <x v="0"/>
    <n v="356"/>
    <x v="0"/>
    <x v="0"/>
    <s v="-"/>
    <s v="1075B35"/>
    <n v="0"/>
    <s v="-"/>
    <n v="11"/>
    <n v="5"/>
    <n v="5"/>
    <n v="7"/>
    <n v="753"/>
    <n v="3"/>
    <n v="8"/>
    <n v="6"/>
    <s v="2"/>
    <s v="CA376"/>
    <s v="-"/>
    <s v="CABA"/>
    <s v="PALERMO"/>
    <s v="AV. DE LOS OMBÚES 209"/>
    <d v="2011-03-09T00:00:00"/>
    <d v="2011-08-16T00:00:00"/>
    <s v="Ver aporte BID"/>
    <s v="Ver aporte BID"/>
    <n v="0"/>
    <s v="Ver aporte BID"/>
    <s v="-"/>
    <s v="-"/>
    <n v="326604.59999999998"/>
    <s v="-"/>
    <s v="-"/>
    <s v="-"/>
    <n v="0"/>
    <n v="0"/>
    <n v="0"/>
    <n v="0"/>
    <n v="0"/>
    <n v="0"/>
    <s v="-"/>
    <s v="FINALIZADO"/>
    <n v="1.0040799959784568"/>
    <n v="1"/>
    <s v="-"/>
  </r>
  <r>
    <n v="3578"/>
    <x v="0"/>
    <s v="06. PLAN SANITARIO DE EMERGENCIA"/>
    <s v="-"/>
    <s v="-"/>
    <s v="-"/>
    <s v="MEJORA Y MANTENIMIENTO"/>
    <s v="SISTEMA AGUA CABA"/>
    <s v="NORMALIZACION CONEXIONES AGUA RANC NPCABALLITO"/>
    <n v="2"/>
    <x v="0"/>
    <n v="356"/>
    <x v="0"/>
    <x v="0"/>
    <n v="5"/>
    <s v="1030167"/>
    <n v="5"/>
    <s v="-"/>
    <n v="11"/>
    <n v="5"/>
    <n v="5"/>
    <n v="7"/>
    <n v="753"/>
    <n v="3"/>
    <n v="8"/>
    <n v="96"/>
    <s v="2"/>
    <s v="SIN P3"/>
    <s v="-"/>
    <s v="CABA"/>
    <s v="CIUDAD AUTÓNOMA DE BUENOS AIRES"/>
    <s v="BARRIO CABALLITO"/>
    <d v="2010-01-01T00:00:00"/>
    <d v="2010-12-31T00:00:00"/>
    <s v="NOTA 2-NOTA 3"/>
    <s v="NOTA 2-NOTA 3"/>
    <n v="0"/>
    <s v="NOTA 2-NOTA 3"/>
    <s v="-"/>
    <n v="101708.728"/>
    <n v="20.7515"/>
    <s v="-"/>
    <s v="-"/>
    <s v="-"/>
    <n v="0"/>
    <n v="0"/>
    <n v="0"/>
    <n v="0"/>
    <n v="0"/>
    <n v="0"/>
    <s v="-"/>
    <s v="FINALIZADO"/>
    <n v="1"/>
    <n v="1"/>
    <s v="-"/>
  </r>
  <r>
    <n v="3579"/>
    <x v="0"/>
    <s v="06. PLAN SANITARIO DE EMERGENCIA"/>
    <s v="-"/>
    <s v="-"/>
    <s v="-"/>
    <s v="MEJORA Y MANTENIMIENTO"/>
    <s v="SISTEMA AGUA LA MATANZA"/>
    <s v="NORMALIZACIÓN CONEXIONES DE AGUA - DISTRITO LMN"/>
    <n v="2"/>
    <x v="0"/>
    <n v="356"/>
    <x v="0"/>
    <x v="0"/>
    <n v="5"/>
    <s v="1011521"/>
    <n v="5"/>
    <s v="-"/>
    <n v="11"/>
    <n v="5"/>
    <n v="5"/>
    <n v="7"/>
    <n v="753"/>
    <n v="3"/>
    <n v="8"/>
    <n v="96"/>
    <s v="2"/>
    <s v="SIN P3"/>
    <s v="-"/>
    <s v="LA MATANZA"/>
    <s v="LA MATANZA"/>
    <s v="LA MATANZA NORTE"/>
    <s v="01/01/2010 - 01/08/2010"/>
    <d v="2010-12-31T00:00:00"/>
    <s v="NOTA 6 - NOTA 9"/>
    <s v="NOTA 6 - NOTA 9"/>
    <n v="0"/>
    <s v="NOTA 6 - NOTA 9"/>
    <s v="-"/>
    <n v="1011673.2318"/>
    <n v="20434.056499999999"/>
    <s v="-"/>
    <s v="-"/>
    <s v="-"/>
    <n v="0"/>
    <n v="0"/>
    <n v="0"/>
    <n v="0"/>
    <n v="0"/>
    <n v="0"/>
    <s v="-"/>
    <s v="FINALIZADO"/>
    <n v="1"/>
    <n v="1"/>
    <s v="-"/>
  </r>
  <r>
    <n v="3580"/>
    <x v="0"/>
    <s v="06. PLAN SANITARIO DE EMERGENCIA"/>
    <s v="-"/>
    <s v="-"/>
    <s v="-"/>
    <s v="MEJORA Y MANTENIMIENTO"/>
    <s v="SISTEMA AGUA LA MATANZA"/>
    <s v="NORMALIZACIÓN CONEXIONES DE AGUA - DISTRITO LMS"/>
    <n v="2"/>
    <x v="0"/>
    <n v="356"/>
    <x v="0"/>
    <x v="0"/>
    <n v="5"/>
    <s v="1011522"/>
    <n v="5"/>
    <s v="-"/>
    <n v="11"/>
    <n v="5"/>
    <n v="5"/>
    <n v="7"/>
    <n v="753"/>
    <n v="3"/>
    <n v="8"/>
    <n v="96"/>
    <s v="2"/>
    <s v="SIN P3"/>
    <s v="-"/>
    <s v="LA MATANZA"/>
    <s v="LA MATANZA"/>
    <s v="LA MATANZA SUR"/>
    <s v="01/01/2010 - 01/08/2010"/>
    <d v="2010-12-31T00:00:00"/>
    <s v="NOTA 6 - NOTA 9"/>
    <s v="NOTA 6 - NOTA 9"/>
    <n v="0"/>
    <s v="NOTA 6 - NOTA 9"/>
    <s v="-"/>
    <n v="597750.30920000002"/>
    <n v="2367.4497000000001"/>
    <s v="-"/>
    <s v="-"/>
    <s v="-"/>
    <n v="0"/>
    <n v="0"/>
    <n v="0"/>
    <n v="0"/>
    <n v="0"/>
    <n v="0"/>
    <s v="-"/>
    <s v="FINALIZADO"/>
    <n v="1"/>
    <n v="1"/>
    <s v="-"/>
  </r>
  <r>
    <n v="3581"/>
    <x v="0"/>
    <s v="06. PLAN SANITARIO DE EMERGENCIA"/>
    <s v="-"/>
    <s v="-"/>
    <s v="-"/>
    <s v="MEJORA Y MANTENIMIENTO"/>
    <s v="SISTEMA AGUA LA MATANZA"/>
    <s v="NORMALIZACIÓN CONEXIONES DE AGUA - DISTRITO LMO"/>
    <n v="2"/>
    <x v="0"/>
    <n v="356"/>
    <x v="0"/>
    <x v="0"/>
    <n v="5"/>
    <s v="1011524"/>
    <n v="5"/>
    <s v="-"/>
    <n v="11"/>
    <n v="5"/>
    <n v="5"/>
    <n v="7"/>
    <n v="753"/>
    <n v="3"/>
    <n v="8"/>
    <n v="96"/>
    <s v="2"/>
    <s v="SIN P3"/>
    <s v="-"/>
    <s v="LA MATANZA"/>
    <s v="LA MATANZA"/>
    <s v="LA MATANZA OESTE"/>
    <s v="01/01/2010 - 01/08/2010"/>
    <d v="2010-12-31T00:00:00"/>
    <s v="NOTA 6 - NOTA 9"/>
    <s v="NOTA 6 - NOTA 9"/>
    <n v="0"/>
    <s v="NOTA 6 - NOTA 9"/>
    <s v="-"/>
    <n v="115425.37270000001"/>
    <n v="333.1977"/>
    <s v="-"/>
    <s v="-"/>
    <s v="-"/>
    <n v="0"/>
    <n v="0"/>
    <n v="0"/>
    <n v="0"/>
    <n v="0"/>
    <n v="0"/>
    <s v="-"/>
    <s v="FINALIZADO"/>
    <n v="1"/>
    <n v="1"/>
    <s v="-"/>
  </r>
  <r>
    <n v="3582"/>
    <x v="0"/>
    <s v="06. PLAN SANITARIO DE EMERGENCIA"/>
    <s v="-"/>
    <s v="-"/>
    <s v="-"/>
    <s v="MEJORA Y MANTENIMIENTO"/>
    <s v="SISTEMA CLOACAS LA MATANZA"/>
    <s v="INSTALACIÓN DE T DE LIMPIEZA - DISTRITO LMN"/>
    <n v="2"/>
    <x v="0"/>
    <n v="356"/>
    <x v="0"/>
    <x v="0"/>
    <n v="5"/>
    <s v="1011621"/>
    <n v="5"/>
    <s v="-"/>
    <n v="11"/>
    <n v="5"/>
    <n v="5"/>
    <n v="7"/>
    <n v="753"/>
    <n v="3"/>
    <n v="8"/>
    <n v="96"/>
    <s v="2"/>
    <s v="SIN P3"/>
    <s v="-"/>
    <s v="LA MATANZA"/>
    <s v="LA MATANZA"/>
    <s v="LA MATANZA NORTE"/>
    <s v="01/01/2010 - 01/08/2010"/>
    <d v="2010-12-31T00:00:00"/>
    <s v="NOTA 6 - NOTA 9"/>
    <s v="NOTA 6 - NOTA 9"/>
    <n v="0"/>
    <s v="NOTA 6 - NOTA 9"/>
    <s v="-"/>
    <n v="45921.387600000002"/>
    <n v="11.4466"/>
    <s v="-"/>
    <s v="-"/>
    <s v="-"/>
    <n v="0"/>
    <n v="0"/>
    <n v="0"/>
    <n v="0"/>
    <n v="0"/>
    <n v="0"/>
    <s v="-"/>
    <s v="FINALIZADO"/>
    <n v="1"/>
    <n v="1"/>
    <s v="-"/>
  </r>
  <r>
    <n v="3583"/>
    <x v="0"/>
    <s v="06. PLAN SANITARIO DE EMERGENCIA"/>
    <s v="-"/>
    <s v="-"/>
    <s v="-"/>
    <s v="MEJORA Y MANTENIMIENTO"/>
    <s v="SISTEMA CLOACAS LA MATANZA"/>
    <s v="INSTALACIÓN DE T DE LIMPIEZA - DISTRITO LMS"/>
    <n v="2"/>
    <x v="0"/>
    <n v="356"/>
    <x v="0"/>
    <x v="0"/>
    <n v="5"/>
    <s v="1011622"/>
    <n v="5"/>
    <s v="-"/>
    <n v="11"/>
    <n v="5"/>
    <n v="5"/>
    <n v="7"/>
    <n v="753"/>
    <n v="3"/>
    <n v="8"/>
    <n v="96"/>
    <s v="2"/>
    <s v="SIN P3"/>
    <s v="-"/>
    <s v="LA MATANZA"/>
    <s v="LA MATANZA"/>
    <s v="LA MATANZA SUR"/>
    <s v="01/01/2010 - 01/08/2010"/>
    <d v="2010-12-31T00:00:00"/>
    <s v="NOTA 6 - NOTA 9"/>
    <s v="NOTA 6 - NOTA 9"/>
    <n v="0"/>
    <s v="NOTA 6 - NOTA 9"/>
    <s v="-"/>
    <n v="22579.168699999998"/>
    <s v="-"/>
    <s v="-"/>
    <s v="-"/>
    <s v="-"/>
    <n v="0"/>
    <n v="0"/>
    <n v="0"/>
    <n v="0"/>
    <n v="0"/>
    <n v="0"/>
    <s v="-"/>
    <s v="FINALIZADO"/>
    <n v="1"/>
    <n v="1"/>
    <s v="-"/>
  </r>
  <r>
    <n v="3584"/>
    <x v="0"/>
    <s v="06. PLAN SANITARIO DE EMERGENCIA"/>
    <s v="-"/>
    <s v="-"/>
    <s v="-"/>
    <s v="MEJORA Y MANTENIMIENTO"/>
    <s v="-"/>
    <s v="REGULARIZACIÓN CONEXIONES DE AGUA"/>
    <n v="2"/>
    <x v="0"/>
    <n v="356"/>
    <x v="0"/>
    <x v="0"/>
    <n v="5"/>
    <s v="1011701"/>
    <n v="5"/>
    <s v="-"/>
    <n v="11"/>
    <n v="5"/>
    <n v="5"/>
    <n v="7"/>
    <n v="753"/>
    <n v="3"/>
    <n v="8"/>
    <n v="96"/>
    <s v="2"/>
    <s v="SIN P3"/>
    <s v="-"/>
    <s v="LA MATANZA - MORÓN "/>
    <s v="LA MATANZA - MORÓN "/>
    <s v="LA MATANZA - MORÓN "/>
    <s v="01/01/2010 - 01/08/2010"/>
    <d v="2010-12-31T00:00:00"/>
    <s v="NOTA 6-NOTA 8-NOTA 9"/>
    <s v="NOTA 6-NOTA 8-NOTA 9"/>
    <n v="0"/>
    <s v="NOTA 6-NOTA 8-NOTA 9"/>
    <s v="-"/>
    <n v="134239.09400000001"/>
    <n v="5061.1517000000003"/>
    <n v="5040.2429000000002"/>
    <s v="-"/>
    <s v="-"/>
    <n v="0"/>
    <n v="-5040.2428999999993"/>
    <n v="0"/>
    <n v="0"/>
    <n v="-5040.2428999999993"/>
    <n v="0"/>
    <s v="X"/>
    <s v="FINALIZADO"/>
    <n v="1"/>
    <n v="1"/>
    <s v="-"/>
  </r>
  <r>
    <n v="3585"/>
    <x v="0"/>
    <s v="06. PLAN SANITARIO DE EMERGENCIA"/>
    <s v="-"/>
    <s v="-"/>
    <s v="-"/>
    <s v="MEJORA Y MANTENIMIENTO"/>
    <s v="-"/>
    <s v="REGULARIZACIÓN CONEXIONES DE CLOACA"/>
    <n v="2"/>
    <x v="0"/>
    <n v="356"/>
    <x v="0"/>
    <x v="0"/>
    <n v="5"/>
    <s v="1011702"/>
    <n v="5"/>
    <s v="-"/>
    <n v="11"/>
    <n v="5"/>
    <n v="5"/>
    <n v="7"/>
    <n v="753"/>
    <n v="3"/>
    <n v="8"/>
    <n v="96"/>
    <s v="2"/>
    <s v="SIN P3"/>
    <s v="-"/>
    <s v="LA MATANZA - MORÓN "/>
    <s v="LA MATANZA - MORÓN "/>
    <s v="LA MATANZA - MORÓN "/>
    <s v="01/01/2010 - 01/08/2010"/>
    <d v="2010-12-31T00:00:00"/>
    <s v="NOTA 6-NOTA 8-NOTA 9"/>
    <s v="NOTA 6-NOTA 8-NOTA 9"/>
    <n v="0"/>
    <s v="NOTA 6-NOTA 8-NOTA 9"/>
    <s v="-"/>
    <n v="2744.9333999999999"/>
    <s v="-"/>
    <s v="-"/>
    <s v="-"/>
    <s v="-"/>
    <n v="0"/>
    <n v="0"/>
    <n v="0"/>
    <n v="0"/>
    <n v="0"/>
    <n v="0"/>
    <s v="-"/>
    <s v="FINALIZADO"/>
    <n v="1"/>
    <n v="1"/>
    <s v="-"/>
  </r>
  <r>
    <n v="3586"/>
    <x v="0"/>
    <s v="06. PLAN SANITARIO DE EMERGENCIA"/>
    <s v="-"/>
    <s v="-"/>
    <s v="-"/>
    <s v="MEJORA Y MANTENIMIENTO"/>
    <s v="SISTEMA AGUA AVELLANEDA"/>
    <s v="NORMALIZ CONEX AGUA AVELLANEDA"/>
    <n v="2"/>
    <x v="0"/>
    <n v="356"/>
    <x v="0"/>
    <x v="0"/>
    <n v="5"/>
    <s v="1021062"/>
    <n v="5"/>
    <s v="-"/>
    <n v="11"/>
    <n v="5"/>
    <n v="5"/>
    <n v="7"/>
    <n v="753"/>
    <n v="3"/>
    <n v="8"/>
    <n v="96"/>
    <s v="2"/>
    <s v="SIN P3"/>
    <s v="-"/>
    <s v="AVELLANEDA"/>
    <s v="AVELLANEDA"/>
    <s v="GERLI-SARANDI-DOCK SUD-DOMINICO-AVELLANEDA-PIÑEYRO-CRUCESITA-WILDE"/>
    <s v="01/01/2010"/>
    <d v="2010-12-31T00:00:00"/>
    <s v="NOTA 12 - NOTA 14"/>
    <s v="NOTA 12 - NOTA 14"/>
    <n v="0"/>
    <s v="NOTA 12 - NOTA 14"/>
    <s v="-"/>
    <n v="740588.21979999996"/>
    <n v="965.25329999999997"/>
    <n v="225.55609999999999"/>
    <s v="-"/>
    <s v="-"/>
    <n v="0"/>
    <n v="6.4129999999999994"/>
    <n v="0"/>
    <n v="0"/>
    <n v="0"/>
    <n v="0"/>
    <s v="-"/>
    <s v="FINALIZADO"/>
    <n v="1"/>
    <n v="1"/>
    <s v="-"/>
  </r>
  <r>
    <n v="3587"/>
    <x v="0"/>
    <s v="06. PLAN SANITARIO DE EMERGENCIA"/>
    <s v="-"/>
    <s v="-"/>
    <s v="-"/>
    <s v="MEJORA Y MANTENIMIENTO"/>
    <s v="SISTEMA CLOACAS AVELLANEDA"/>
    <s v="INSTAL T  DE LIMPIEZA AVELLAEDA"/>
    <n v="2"/>
    <x v="0"/>
    <n v="356"/>
    <x v="0"/>
    <x v="0"/>
    <n v="5"/>
    <s v="1021162"/>
    <n v="5"/>
    <s v="-"/>
    <n v="11"/>
    <n v="5"/>
    <n v="5"/>
    <n v="7"/>
    <n v="753"/>
    <n v="3"/>
    <n v="8"/>
    <n v="96"/>
    <s v="2"/>
    <s v="SIN P3"/>
    <s v="-"/>
    <s v="AVELLANEDA"/>
    <s v="AVELLANEDA"/>
    <s v="GERLI-SARANDI-DOCK SUD-DOMINICO-AVELLANEDA-PIÑEYRO-CRUCESITA-WILDE"/>
    <s v="01/01/2010"/>
    <d v="2010-12-31T00:00:00"/>
    <s v="NOTA 12 - NOTA 14"/>
    <s v="NOTA 12 - NOTA 14"/>
    <n v="0"/>
    <s v="NOTA 12 - NOTA 14"/>
    <s v="-"/>
    <n v="58150.530899999998"/>
    <n v="137.15350000000001"/>
    <s v="-"/>
    <s v="-"/>
    <s v="-"/>
    <n v="0"/>
    <n v="0"/>
    <n v="0"/>
    <n v="0"/>
    <n v="0"/>
    <n v="0"/>
    <s v="-"/>
    <s v="FINALIZADO"/>
    <n v="1"/>
    <n v="1"/>
    <s v="-"/>
  </r>
  <r>
    <n v="3588"/>
    <x v="0"/>
    <s v="06. PLAN SANITARIO DE EMERGENCIA"/>
    <s v="-"/>
    <s v="-"/>
    <s v="-"/>
    <s v="MEJORA Y MANTENIMIENTO"/>
    <s v="-"/>
    <s v="INSTAL T  DE LIMPIEZA LANÚS"/>
    <n v="2"/>
    <x v="0"/>
    <n v="356"/>
    <x v="0"/>
    <x v="0"/>
    <n v="5"/>
    <s v="1021163"/>
    <n v="5"/>
    <s v="-"/>
    <n v="11"/>
    <n v="5"/>
    <n v="5"/>
    <n v="7"/>
    <n v="753"/>
    <n v="3"/>
    <n v="8"/>
    <n v="96"/>
    <s v="2"/>
    <s v="SIN P3"/>
    <s v="-"/>
    <s v="LANÚS"/>
    <s v="LANÚS"/>
    <s v="LANÚS - VALENTIN ALSINA"/>
    <s v="01/01/2010"/>
    <d v="2010-12-31T00:00:00"/>
    <s v="NOTA 13- NOTA 15"/>
    <s v="NOTA 13- NOTA 15"/>
    <n v="0"/>
    <s v="NOTA 13- NOTA 15"/>
    <s v="-"/>
    <n v="4988.7937000000002"/>
    <s v="-"/>
    <s v="-"/>
    <s v="-"/>
    <s v="-"/>
    <n v="0"/>
    <n v="0"/>
    <n v="0"/>
    <n v="0"/>
    <n v="0"/>
    <n v="0"/>
    <s v="-"/>
    <s v="FINALIZADO"/>
    <n v="1"/>
    <n v="1"/>
    <s v="-"/>
  </r>
  <r>
    <n v="3589"/>
    <x v="0"/>
    <s v="06. PLAN SANITARIO DE EMERGENCIA"/>
    <s v="-"/>
    <s v="-"/>
    <s v="-"/>
    <s v="MEJORA Y MANTENIMIENTO"/>
    <s v="SISTEMA AGUA LANÚS"/>
    <s v="INSTAL RED DE AGUA REG LN"/>
    <n v="2"/>
    <x v="0"/>
    <n v="356"/>
    <x v="0"/>
    <x v="0"/>
    <n v="5"/>
    <s v="1021258"/>
    <n v="5"/>
    <s v="-"/>
    <n v="11"/>
    <n v="5"/>
    <n v="5"/>
    <n v="7"/>
    <n v="753"/>
    <n v="3"/>
    <n v="8"/>
    <n v="96"/>
    <s v="2"/>
    <s v="SIN P3"/>
    <s v="-"/>
    <s v="LANÚS"/>
    <s v="LANÚS"/>
    <s v="LANÚS"/>
    <s v="01/01/2010"/>
    <d v="2010-12-31T00:00:00"/>
    <s v="NOTA 13- NOTA 15"/>
    <s v="NOTA 13- NOTA 15"/>
    <n v="0"/>
    <s v="NOTA 13- NOTA 15"/>
    <s v="-"/>
    <n v="4385.04"/>
    <s v="-"/>
    <s v="-"/>
    <s v="-"/>
    <s v="-"/>
    <n v="0"/>
    <n v="0"/>
    <n v="0"/>
    <n v="0"/>
    <n v="0"/>
    <n v="0"/>
    <s v="-"/>
    <s v="FINALIZADO"/>
    <n v="1"/>
    <n v="1"/>
    <s v="-"/>
  </r>
  <r>
    <n v="3590"/>
    <x v="0"/>
    <s v="06. PLAN SANITARIO DE EMERGENCIA"/>
    <s v="-"/>
    <s v="-"/>
    <s v="-"/>
    <s v="MEJORA Y MANTENIMIENTO"/>
    <s v="SISTEMA CLOACAS AVELLANEDA"/>
    <s v="RENOV. RED DE CLOACA REG AV"/>
    <n v="2"/>
    <x v="0"/>
    <n v="356"/>
    <x v="0"/>
    <x v="0"/>
    <n v="5"/>
    <s v="1021362"/>
    <n v="5"/>
    <s v="-"/>
    <n v="11"/>
    <n v="5"/>
    <n v="5"/>
    <n v="7"/>
    <n v="753"/>
    <n v="3"/>
    <n v="8"/>
    <n v="96"/>
    <s v="2"/>
    <s v="SIN P3"/>
    <s v="-"/>
    <s v="AVELLANEDA"/>
    <s v="AVELLANEDA"/>
    <s v="V.DOMINICO, DOCK SUD, SARANDI, AVELLANEDA, GERLI, PIÑEYRO, WILDE "/>
    <s v="01/01/2010"/>
    <d v="2010-12-31T00:00:00"/>
    <s v="NOTA 12 - NOTA 14"/>
    <s v="NOTA 12 - NOTA 14"/>
    <n v="0"/>
    <s v="NOTA 12 - NOTA 14"/>
    <s v="-"/>
    <n v="1861633.3274000001"/>
    <n v="1445.3570999999999"/>
    <s v="-"/>
    <s v="-"/>
    <s v="-"/>
    <n v="0"/>
    <n v="0"/>
    <n v="0"/>
    <n v="0"/>
    <n v="0"/>
    <n v="0"/>
    <s v="-"/>
    <s v="FINALIZADO"/>
    <n v="1"/>
    <n v="1"/>
    <s v="-"/>
  </r>
  <r>
    <n v="3591"/>
    <x v="0"/>
    <s v="06. PLAN SANITARIO DE EMERGENCIA"/>
    <s v="-"/>
    <s v="-"/>
    <s v="-"/>
    <s v="MEJORA Y MANTENIMIENTO"/>
    <s v="-"/>
    <s v="RENOV. RED DE CLOACA REG LN"/>
    <n v="2"/>
    <x v="0"/>
    <n v="356"/>
    <x v="0"/>
    <x v="0"/>
    <n v="5"/>
    <s v="1021363"/>
    <n v="5"/>
    <s v="-"/>
    <n v="11"/>
    <n v="5"/>
    <n v="5"/>
    <n v="7"/>
    <n v="753"/>
    <n v="3"/>
    <n v="8"/>
    <n v="96"/>
    <s v="2"/>
    <s v="SIN P3"/>
    <s v="-"/>
    <s v="LANÚS"/>
    <s v="LANÚS"/>
    <s v="LANÚS"/>
    <s v="01/01/2010"/>
    <d v="2010-12-31T00:00:00"/>
    <s v="NOTA 13- NOTA 15"/>
    <s v="NOTA 13- NOTA 15"/>
    <n v="0"/>
    <s v="NOTA 13- NOTA 15"/>
    <s v="-"/>
    <n v="180362.87830000001"/>
    <n v="5463.5129999999999"/>
    <s v="-"/>
    <s v="-"/>
    <s v="-"/>
    <n v="-5464.2510999999995"/>
    <n v="0"/>
    <n v="0"/>
    <n v="0"/>
    <n v="0"/>
    <n v="0"/>
    <s v="-"/>
    <s v="FINALIZADO"/>
    <n v="1"/>
    <n v="1"/>
    <s v="-"/>
  </r>
  <r>
    <n v="3592"/>
    <x v="0"/>
    <s v="06. PLAN SANITARIO DE EMERGENCIA"/>
    <s v="-"/>
    <s v="-"/>
    <s v="-"/>
    <s v="MEJORA Y MANTENIMIENTO"/>
    <s v="SISTEMA CLOACAS AVELLANEDA"/>
    <s v="RENOV. MYT REG AV"/>
    <n v="2"/>
    <x v="0"/>
    <n v="356"/>
    <x v="0"/>
    <x v="0"/>
    <n v="5"/>
    <s v="1021462"/>
    <n v="5"/>
    <s v="-"/>
    <n v="11"/>
    <n v="5"/>
    <n v="5"/>
    <n v="7"/>
    <n v="753"/>
    <n v="3"/>
    <n v="8"/>
    <n v="96"/>
    <s v="2"/>
    <s v="SIN P3"/>
    <s v="-"/>
    <s v="AVELLANEDA"/>
    <s v="AVELLANEDA"/>
    <s v="SARANDI, GERLI, PIÑEYRO, WILDE "/>
    <s v="01/01/2010"/>
    <d v="2010-12-31T00:00:00"/>
    <s v="NOTA 12 - NOTA 14"/>
    <s v="NOTA 12 - NOTA 14"/>
    <n v="0"/>
    <s v="NOTA 12 - NOTA 14"/>
    <s v="-"/>
    <n v="8736.4904000000006"/>
    <s v="-"/>
    <s v="-"/>
    <s v="-"/>
    <s v="-"/>
    <n v="0"/>
    <n v="0"/>
    <n v="0"/>
    <n v="0"/>
    <n v="0"/>
    <n v="0"/>
    <s v="-"/>
    <s v="FINALIZADO"/>
    <n v="1"/>
    <n v="1"/>
    <s v="-"/>
  </r>
  <r>
    <n v="3593"/>
    <x v="0"/>
    <s v="06. PLAN SANITARIO DE EMERGENCIA"/>
    <s v="-"/>
    <s v="-"/>
    <s v="-"/>
    <s v="MEJORA Y MANTENIMIENTO"/>
    <s v="-"/>
    <s v="RENOV. MYT REG LN"/>
    <n v="2"/>
    <x v="0"/>
    <n v="356"/>
    <x v="0"/>
    <x v="0"/>
    <n v="5"/>
    <s v="1021463"/>
    <n v="5"/>
    <s v="-"/>
    <n v="11"/>
    <n v="5"/>
    <n v="5"/>
    <n v="7"/>
    <n v="753"/>
    <n v="3"/>
    <n v="8"/>
    <n v="96"/>
    <s v="2"/>
    <s v="SIN P3"/>
    <s v="-"/>
    <s v="LANÚS"/>
    <s v="LANÚS"/>
    <s v="VALENTIN ALSINA"/>
    <s v="01/01/2010"/>
    <d v="2010-12-31T00:00:00"/>
    <s v="NOTA 13- NOTA 15"/>
    <s v="NOTA 13- NOTA 15"/>
    <n v="0"/>
    <s v="NOTA 13- NOTA 15"/>
    <s v="-"/>
    <n v="3294.8784000000001"/>
    <s v="-"/>
    <s v="-"/>
    <s v="-"/>
    <s v="-"/>
    <n v="0"/>
    <n v="0"/>
    <n v="0"/>
    <n v="0"/>
    <n v="0"/>
    <n v="0"/>
    <s v="-"/>
    <s v="FINALIZADO"/>
    <n v="1"/>
    <n v="1"/>
    <s v="-"/>
  </r>
  <r>
    <n v="3594"/>
    <x v="0"/>
    <s v="06. PLAN SANITARIO DE EMERGENCIA"/>
    <s v="-"/>
    <s v="-"/>
    <s v="-"/>
    <s v="MEJORA Y MANTENIMIENTO"/>
    <s v="SISTEMA CLOACAS AVELLANEDA"/>
    <s v="CONSTRUC. BR REG AV"/>
    <n v="2"/>
    <x v="0"/>
    <n v="356"/>
    <x v="0"/>
    <x v="0"/>
    <n v="5"/>
    <s v="1021468"/>
    <n v="5"/>
    <s v="-"/>
    <n v="11"/>
    <n v="5"/>
    <n v="5"/>
    <n v="7"/>
    <n v="753"/>
    <n v="3"/>
    <n v="8"/>
    <n v="96"/>
    <s v="2"/>
    <s v="SIN P3"/>
    <s v="-"/>
    <s v="AVELLANEDA"/>
    <s v="AVELLANEDA"/>
    <s v="AVELLANEDA"/>
    <s v="01/01/2010"/>
    <d v="2010-12-31T00:00:00"/>
    <s v="NOTA 12 - NOTA 14"/>
    <s v="NOTA 12 - NOTA 14"/>
    <n v="0"/>
    <s v="NOTA 12 - NOTA 14"/>
    <s v="-"/>
    <n v="9345.4228999999996"/>
    <s v="-"/>
    <s v="-"/>
    <s v="-"/>
    <s v="-"/>
    <n v="0"/>
    <n v="0"/>
    <n v="0"/>
    <n v="0"/>
    <n v="0"/>
    <n v="0"/>
    <s v="-"/>
    <s v="FINALIZADO"/>
    <n v="1"/>
    <n v="1"/>
    <s v="-"/>
  </r>
  <r>
    <n v="3595"/>
    <x v="0"/>
    <s v="06. PLAN SANITARIO DE EMERGENCIA"/>
    <s v="-"/>
    <s v="-"/>
    <s v="-"/>
    <s v="MEJORA Y MANTENIMIENTO"/>
    <s v="-"/>
    <s v="CONSTRUC. BR REG LN"/>
    <n v="2"/>
    <x v="0"/>
    <n v="356"/>
    <x v="0"/>
    <x v="0"/>
    <n v="5"/>
    <s v="1021469"/>
    <n v="5"/>
    <s v="-"/>
    <n v="11"/>
    <n v="5"/>
    <n v="5"/>
    <n v="7"/>
    <n v="753"/>
    <n v="3"/>
    <n v="8"/>
    <n v="96"/>
    <s v="2"/>
    <s v="SIN P3"/>
    <s v="-"/>
    <s v="LANÚS"/>
    <s v="LANÚS"/>
    <s v="LANÚS"/>
    <s v="01/01/2010"/>
    <d v="2010-12-31T00:00:00"/>
    <s v="NOTA 13- NOTA 15"/>
    <s v="NOTA 13- NOTA 15"/>
    <n v="0"/>
    <s v="NOTA 13- NOTA 15"/>
    <s v="-"/>
    <n v="9762.5462000000007"/>
    <s v="-"/>
    <s v="-"/>
    <s v="-"/>
    <s v="-"/>
    <n v="0"/>
    <n v="0"/>
    <n v="0"/>
    <n v="0"/>
    <n v="0"/>
    <n v="0"/>
    <s v="-"/>
    <s v="FINALIZADO"/>
    <n v="1"/>
    <n v="1"/>
    <s v="-"/>
  </r>
  <r>
    <n v="3596"/>
    <x v="0"/>
    <s v="06. PLAN SANITARIO DE EMERGENCIA"/>
    <s v="-"/>
    <s v="-"/>
    <s v="-"/>
    <s v="MEJORA Y MANTENIMIENTO"/>
    <s v="-"/>
    <s v="REHABILITACION DE MALLAS - AB"/>
    <n v="2"/>
    <x v="0"/>
    <n v="356"/>
    <x v="0"/>
    <x v="0"/>
    <n v="5"/>
    <s v="1025801"/>
    <n v="5"/>
    <s v="-"/>
    <n v="11"/>
    <n v="5"/>
    <n v="5"/>
    <n v="7"/>
    <n v="753"/>
    <n v="3"/>
    <n v="8"/>
    <n v="96"/>
    <s v="2"/>
    <s v="SIN P3"/>
    <s v="-"/>
    <s v="ALMIRANTE BROWN - ESTEBAN ECHEVERRÍA- EZEIZA"/>
    <s v="ALMIRANTE BROWN - ESTEBAN ECHEVERRÍA- EZEIZA"/>
    <s v="ALMIRANTE BROWN - ESTEBAN ECHEVERRÍA- EZEIZA"/>
    <d v="2010-08-01T00:00:00"/>
    <d v="2010-12-31T00:00:00"/>
    <s v="NOTA 18.1 y NOTA 18.2"/>
    <s v="NOTA 18.1 y NOTA 18.2"/>
    <n v="0"/>
    <s v="NOTA 18.1 y NOTA 18.2"/>
    <s v="-"/>
    <n v="383617.81920000003"/>
    <n v="21243.982100000001"/>
    <s v="-"/>
    <s v="-"/>
    <s v="-"/>
    <n v="0"/>
    <n v="0"/>
    <n v="0"/>
    <n v="0"/>
    <n v="0"/>
    <n v="0"/>
    <s v="-"/>
    <s v="FINALIZADO"/>
    <n v="1"/>
    <n v="1"/>
    <s v="-"/>
  </r>
  <r>
    <n v="3597"/>
    <x v="0"/>
    <s v="06. PLAN SANITARIO DE EMERGENCIA"/>
    <s v="-"/>
    <s v="-"/>
    <s v="-"/>
    <s v="MEJORA Y MANTENIMIENTO"/>
    <s v="-"/>
    <s v="INSTAL T  DE LIMPIEZA AB"/>
    <n v="2"/>
    <x v="0"/>
    <n v="356"/>
    <x v="0"/>
    <x v="0"/>
    <n v="5"/>
    <s v="1026159"/>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9752.116"/>
    <n v="75.116799999999998"/>
    <s v="-"/>
    <s v="-"/>
    <s v="-"/>
    <n v="0"/>
    <n v="0"/>
    <n v="0"/>
    <n v="0"/>
    <n v="0"/>
    <n v="0"/>
    <s v="-"/>
    <s v="FINALIZADO"/>
    <n v="1"/>
    <n v="1"/>
    <s v="-"/>
  </r>
  <r>
    <n v="3598"/>
    <x v="0"/>
    <s v="06. PLAN SANITARIO DE EMERGENCIA"/>
    <s v="-"/>
    <s v="-"/>
    <s v="-"/>
    <s v="MEJORA Y MANTENIMIENTO"/>
    <s v="SISTEMA CLOACAS LOMAS DE ZAMORA"/>
    <s v="INSTAL T  DE LIMPIEZA LZ"/>
    <n v="2"/>
    <x v="0"/>
    <n v="356"/>
    <x v="0"/>
    <x v="0"/>
    <n v="5"/>
    <s v="1026162"/>
    <n v="5"/>
    <s v="-"/>
    <n v="11"/>
    <n v="5"/>
    <n v="5"/>
    <n v="7"/>
    <n v="753"/>
    <n v="3"/>
    <n v="8"/>
    <n v="96"/>
    <s v="2"/>
    <s v="SIN P3"/>
    <s v="-"/>
    <s v="LOMAS DE ZAMORA"/>
    <s v="LOMAS DE ZAMORA"/>
    <s v="LOMAS DE ZAMORA"/>
    <s v="01/01/2010 - 01/08/2010"/>
    <d v="2010-12-31T00:00:00"/>
    <s v="NOTA 17-NOTA 18.4"/>
    <s v="NOTA 17-NOTA 18.4"/>
    <n v="0"/>
    <s v="NOTA 17-NOTA 18.4"/>
    <s v="-"/>
    <n v="60081.412600000003"/>
    <n v="41.829700000000003"/>
    <s v="-"/>
    <s v="-"/>
    <s v="-"/>
    <n v="0"/>
    <n v="0"/>
    <n v="0"/>
    <n v="0"/>
    <n v="0"/>
    <n v="0"/>
    <s v="-"/>
    <s v="FINALIZADO"/>
    <n v="1"/>
    <n v="1"/>
    <s v="-"/>
  </r>
  <r>
    <n v="3599"/>
    <x v="0"/>
    <s v="06. PLAN SANITARIO DE EMERGENCIA"/>
    <s v="-"/>
    <s v="-"/>
    <s v="-"/>
    <s v="MEJORA Y MANTENIMIENTO"/>
    <s v="SISTEMA DE AGUA ALMIRANTE BROWN"/>
    <s v="INST RED AGUA CALLE SAN MARTÍN E/ITALIA Y ANGONELLI-AB"/>
    <n v="2"/>
    <x v="0"/>
    <n v="356"/>
    <x v="0"/>
    <x v="0"/>
    <n v="5"/>
    <s v="1026202"/>
    <n v="5"/>
    <s v="-"/>
    <n v="11"/>
    <n v="5"/>
    <n v="5"/>
    <n v="7"/>
    <n v="753"/>
    <n v="3"/>
    <n v="8"/>
    <n v="96"/>
    <s v="2"/>
    <s v="SIN P3"/>
    <s v="-"/>
    <s v="ALMIRANTE BROWN"/>
    <s v="ALMIRANTE BROWN"/>
    <s v="ALMIRANTE BROWN"/>
    <s v="01/01/2010"/>
    <d v="2010-12-31T00:00:00"/>
    <s v="NOTA 17"/>
    <s v="NOTA 17"/>
    <n v="0"/>
    <s v="NOTA 17"/>
    <s v="-"/>
    <n v="157367.04610000001"/>
    <s v="-"/>
    <s v="-"/>
    <s v="-"/>
    <s v="-"/>
    <n v="0"/>
    <n v="0"/>
    <n v="0"/>
    <n v="0"/>
    <n v="0"/>
    <n v="0"/>
    <s v="-"/>
    <s v="FINALIZADO"/>
    <n v="1"/>
    <n v="1"/>
    <s v="-"/>
  </r>
  <r>
    <n v="3600"/>
    <x v="0"/>
    <s v="06. PLAN SANITARIO DE EMERGENCIA"/>
    <s v="-"/>
    <s v="-"/>
    <s v="-"/>
    <s v="MEJORA Y MANTENIMIENTO"/>
    <s v="SISTEMA DE AGUA ALMIRANTE BROWN"/>
    <s v="INST ELEM AGUA CALLE SAN MARTÍN E/ITALIA Y ANGONELLI-AB"/>
    <n v="2"/>
    <x v="0"/>
    <n v="356"/>
    <x v="0"/>
    <x v="0"/>
    <n v="5"/>
    <s v="1026203"/>
    <n v="5"/>
    <s v="-"/>
    <n v="11"/>
    <n v="5"/>
    <n v="5"/>
    <n v="7"/>
    <n v="753"/>
    <n v="3"/>
    <n v="8"/>
    <n v="96"/>
    <s v="2"/>
    <s v="SIN P3"/>
    <s v="-"/>
    <s v="ALMIRANTE BROWN"/>
    <s v="ALMIRANTE BROWN"/>
    <s v="ALMIRANTE BROWN"/>
    <s v="01/01/2010"/>
    <d v="2010-12-31T00:00:00"/>
    <s v="NOTA 17"/>
    <s v="NOTA 17"/>
    <n v="0"/>
    <s v="NOTA 17"/>
    <s v="-"/>
    <n v="4470.0909000000001"/>
    <n v="352.66660000000002"/>
    <s v="-"/>
    <s v="-"/>
    <s v="-"/>
    <n v="0"/>
    <n v="0"/>
    <n v="0"/>
    <n v="0"/>
    <n v="0"/>
    <n v="0"/>
    <s v="-"/>
    <s v="FINALIZADO"/>
    <n v="1"/>
    <n v="1"/>
    <s v="-"/>
  </r>
  <r>
    <n v="3601"/>
    <x v="0"/>
    <s v="06. PLAN SANITARIO DE EMERGENCIA"/>
    <s v="-"/>
    <s v="-"/>
    <s v="-"/>
    <s v="MEJORA Y MANTENIMIENTO"/>
    <s v="SISTEMA DE AGUA ALMIRANTE BROWN"/>
    <s v="INST CX AGUA CALLE SAN MARTÍN E/ITALIA Y ANGONELLI-AB"/>
    <n v="2"/>
    <x v="0"/>
    <n v="356"/>
    <x v="0"/>
    <x v="0"/>
    <n v="5"/>
    <s v="1026204"/>
    <n v="5"/>
    <s v="-"/>
    <n v="11"/>
    <n v="5"/>
    <n v="5"/>
    <n v="7"/>
    <n v="753"/>
    <n v="3"/>
    <n v="8"/>
    <n v="96"/>
    <s v="2"/>
    <s v="SIN P3"/>
    <s v="-"/>
    <s v="ALMIRANTE BROWN"/>
    <s v="ALMIRANTE BROWN"/>
    <s v="ALMIRANTE BROWN"/>
    <s v="01/01/2010"/>
    <d v="2010-12-31T00:00:00"/>
    <s v="NOTA 17"/>
    <s v="NOTA 17"/>
    <n v="0"/>
    <s v="NOTA 17"/>
    <s v="-"/>
    <n v="36119.71"/>
    <s v="-"/>
    <s v="-"/>
    <s v="-"/>
    <s v="-"/>
    <n v="0"/>
    <n v="0"/>
    <n v="0"/>
    <n v="0"/>
    <n v="0"/>
    <n v="0"/>
    <s v="-"/>
    <s v="FINALIZADO"/>
    <n v="1"/>
    <n v="1"/>
    <s v="-"/>
  </r>
  <r>
    <n v="3602"/>
    <x v="0"/>
    <s v="06. PLAN SANITARIO DE EMERGENCIA"/>
    <s v="-"/>
    <s v="-"/>
    <s v="-"/>
    <s v="MEJORA Y MANTENIMIENTO"/>
    <s v="SISTEMA DE AGUA ALMIRANTE BROWN"/>
    <s v="INST RED AGUA CALLE SAN MARTÍN E/EREZCANO Y LA ROSA-AB"/>
    <n v="2"/>
    <x v="0"/>
    <n v="356"/>
    <x v="0"/>
    <x v="0"/>
    <n v="5"/>
    <s v="1026205"/>
    <n v="5"/>
    <s v="-"/>
    <n v="11"/>
    <n v="5"/>
    <n v="5"/>
    <n v="7"/>
    <n v="753"/>
    <n v="3"/>
    <n v="8"/>
    <n v="96"/>
    <s v="2"/>
    <s v="SIN P3"/>
    <s v="-"/>
    <s v="ALMIRANTE BROWN"/>
    <s v="ALMIRANTE BROWN"/>
    <s v="ALMIRANTE BROWN"/>
    <s v="01/01/2010"/>
    <d v="2010-12-31T00:00:00"/>
    <s v="NOTA 17"/>
    <s v="NOTA 17"/>
    <n v="0"/>
    <s v="NOTA 17"/>
    <s v="-"/>
    <n v="85755.12"/>
    <s v="-"/>
    <s v="-"/>
    <s v="-"/>
    <s v="-"/>
    <n v="0"/>
    <n v="0"/>
    <n v="0"/>
    <n v="0"/>
    <n v="0"/>
    <n v="0"/>
    <s v="-"/>
    <s v="FINALIZADO"/>
    <n v="1"/>
    <n v="1"/>
    <s v="-"/>
  </r>
  <r>
    <n v="3603"/>
    <x v="0"/>
    <s v="06. PLAN SANITARIO DE EMERGENCIA"/>
    <s v="-"/>
    <s v="-"/>
    <s v="-"/>
    <s v="MEJORA Y MANTENIMIENTO"/>
    <s v="SISTEMA DE AGUA ALMIRANTE BROWN"/>
    <s v="INST ELEM AGUA CALLE SAN MARTÍN E/EREZCANO Y LA ROSA-AB"/>
    <n v="2"/>
    <x v="0"/>
    <n v="356"/>
    <x v="0"/>
    <x v="0"/>
    <n v="5"/>
    <s v="1026206"/>
    <n v="5"/>
    <s v="-"/>
    <n v="11"/>
    <n v="5"/>
    <n v="5"/>
    <n v="7"/>
    <n v="753"/>
    <n v="3"/>
    <n v="8"/>
    <n v="96"/>
    <s v="2"/>
    <s v="SIN P3"/>
    <s v="-"/>
    <s v="ALMIRANTE BROWN"/>
    <s v="ALMIRANTE BROWN"/>
    <s v="ALMIRANTE BROWN"/>
    <s v="01/01/2010"/>
    <d v="2010-12-31T00:00:00"/>
    <s v="NOTA 17"/>
    <s v="NOTA 17"/>
    <n v="0"/>
    <s v="NOTA 17"/>
    <s v="-"/>
    <n v="5879.5835999999999"/>
    <s v="-"/>
    <s v="-"/>
    <s v="-"/>
    <s v="-"/>
    <n v="0"/>
    <n v="0"/>
    <n v="0"/>
    <n v="0"/>
    <n v="0"/>
    <n v="0"/>
    <s v="-"/>
    <s v="FINALIZADO"/>
    <n v="1"/>
    <n v="1"/>
    <s v="-"/>
  </r>
  <r>
    <n v="3604"/>
    <x v="0"/>
    <s v="06. PLAN SANITARIO DE EMERGENCIA"/>
    <s v="-"/>
    <s v="-"/>
    <s v="-"/>
    <s v="MEJORA Y MANTENIMIENTO"/>
    <s v="SISTEMA DE AGUA ALMIRANTE BROWN"/>
    <s v="INST CX AGUA CALLE SAN MARTÍN E/E/EREZCANO Y LA ROSA-AB"/>
    <n v="2"/>
    <x v="0"/>
    <n v="356"/>
    <x v="0"/>
    <x v="0"/>
    <n v="5"/>
    <s v="1026207"/>
    <n v="5"/>
    <s v="-"/>
    <n v="11"/>
    <n v="5"/>
    <n v="5"/>
    <n v="7"/>
    <n v="753"/>
    <n v="3"/>
    <n v="8"/>
    <n v="96"/>
    <s v="2"/>
    <s v="SIN P3"/>
    <s v="-"/>
    <s v="ALMIRANTE BROWN"/>
    <s v="ALMIRANTE BROWN"/>
    <s v="ALMIRANTE BROWN"/>
    <s v="01/01/2010"/>
    <d v="2010-12-31T00:00:00"/>
    <s v="NOTA 17"/>
    <s v="NOTA 17"/>
    <n v="0"/>
    <s v="NOTA 17"/>
    <s v="-"/>
    <n v="13149.166800000001"/>
    <s v="-"/>
    <s v="-"/>
    <s v="-"/>
    <s v="-"/>
    <n v="0"/>
    <n v="0"/>
    <n v="0"/>
    <n v="0"/>
    <n v="0"/>
    <n v="0"/>
    <s v="-"/>
    <s v="FINALIZADO"/>
    <n v="1"/>
    <n v="1"/>
    <s v="-"/>
  </r>
  <r>
    <n v="3605"/>
    <x v="0"/>
    <s v="06. PLAN SANITARIO DE EMERGENCIA"/>
    <s v="-"/>
    <s v="-"/>
    <s v="-"/>
    <s v="MEJORA Y MANTENIMIENTO"/>
    <s v="SISTEMA AGUA ESTEBAN ECHEVERRÍA"/>
    <s v="INST RED AGUA CALLE 9 DE ABRIL E/INDEP Y SAN MARTIN-EE"/>
    <n v="2"/>
    <x v="0"/>
    <n v="356"/>
    <x v="0"/>
    <x v="0"/>
    <n v="5"/>
    <s v="1026208"/>
    <n v="5"/>
    <s v="-"/>
    <n v="11"/>
    <n v="5"/>
    <n v="5"/>
    <n v="7"/>
    <n v="753"/>
    <n v="3"/>
    <n v="8"/>
    <n v="96"/>
    <s v="2"/>
    <s v="SIN P3"/>
    <s v="-"/>
    <s v="ESTEBAN ECHEVERRÍA"/>
    <s v="ESTEBAN ECHEVERRÍA"/>
    <s v="ESTEBAN ECHEVERRÍA"/>
    <s v="01/01/2010"/>
    <d v="2010-12-31T00:00:00"/>
    <s v="NOTA 17"/>
    <s v="NOTA 17"/>
    <n v="0"/>
    <s v="NOTA 17"/>
    <s v="-"/>
    <n v="39506.064400000003"/>
    <s v="-"/>
    <s v="-"/>
    <s v="-"/>
    <s v="-"/>
    <n v="0"/>
    <n v="0"/>
    <n v="0"/>
    <n v="0"/>
    <n v="0"/>
    <n v="0"/>
    <s v="-"/>
    <s v="FINALIZADO"/>
    <n v="1"/>
    <n v="1"/>
    <s v="-"/>
  </r>
  <r>
    <n v="3606"/>
    <x v="0"/>
    <s v="06. PLAN SANITARIO DE EMERGENCIA"/>
    <s v="-"/>
    <s v="-"/>
    <s v="-"/>
    <s v="MEJORA Y MANTENIMIENTO"/>
    <s v="SISTEMA AGUA ESTEBAN ECHEVERRÍA"/>
    <s v="INST ELEM AGUA CALLE 9 DE ABRIL E/INDEP Y SAN MARTIN-EE"/>
    <n v="2"/>
    <x v="0"/>
    <n v="356"/>
    <x v="0"/>
    <x v="0"/>
    <n v="5"/>
    <s v="1026209"/>
    <n v="5"/>
    <s v="-"/>
    <n v="11"/>
    <n v="5"/>
    <n v="5"/>
    <n v="7"/>
    <n v="753"/>
    <n v="3"/>
    <n v="8"/>
    <n v="96"/>
    <s v="2"/>
    <s v="SIN P3"/>
    <s v="-"/>
    <s v="ESTEBAN ECHEVERRÍA"/>
    <s v="ESTEBAN ECHEVERRÍA"/>
    <s v="ESTEBAN ECHEVERRÍA"/>
    <s v="01/01/2010"/>
    <d v="2010-12-31T00:00:00"/>
    <s v="NOTA 17"/>
    <s v="NOTA 17"/>
    <n v="0"/>
    <s v="NOTA 17"/>
    <s v="-"/>
    <n v="2035.5225"/>
    <s v="-"/>
    <s v="-"/>
    <s v="-"/>
    <s v="-"/>
    <n v="0"/>
    <n v="0"/>
    <n v="0"/>
    <n v="0"/>
    <n v="0"/>
    <n v="0"/>
    <s v="-"/>
    <s v="FINALIZADO"/>
    <n v="1"/>
    <n v="1"/>
    <s v="-"/>
  </r>
  <r>
    <n v="3607"/>
    <x v="0"/>
    <s v="06. PLAN SANITARIO DE EMERGENCIA"/>
    <s v="-"/>
    <s v="-"/>
    <s v="-"/>
    <s v="MEJORA Y MANTENIMIENTO"/>
    <s v="SISTEMA AGUA ESTEBAN ECHEVERRÍA"/>
    <s v="INST CX AGUA CALLE 9 DE ABRIL E/INDEP Y SAN MARTIN-EE"/>
    <n v="2"/>
    <x v="0"/>
    <n v="356"/>
    <x v="0"/>
    <x v="0"/>
    <n v="5"/>
    <s v="1026210"/>
    <n v="5"/>
    <s v="-"/>
    <n v="11"/>
    <n v="5"/>
    <n v="5"/>
    <n v="7"/>
    <n v="753"/>
    <n v="3"/>
    <n v="8"/>
    <n v="96"/>
    <s v="2"/>
    <s v="SIN P3"/>
    <s v="-"/>
    <s v="ESTEBAN ECHEVERRÍA"/>
    <s v="ESTEBAN ECHEVERRÍA"/>
    <s v="ESTEBAN ECHEVERRÍA"/>
    <s v="01/01/2010"/>
    <d v="2010-12-31T00:00:00"/>
    <s v="NOTA 17"/>
    <s v="NOTA 17"/>
    <n v="0"/>
    <s v="NOTA 17"/>
    <s v="-"/>
    <n v="14686.0362"/>
    <s v="-"/>
    <s v="-"/>
    <s v="-"/>
    <s v="-"/>
    <n v="0"/>
    <n v="0"/>
    <n v="0"/>
    <n v="0"/>
    <n v="0"/>
    <n v="0"/>
    <s v="-"/>
    <s v="FINALIZADO"/>
    <n v="1"/>
    <n v="1"/>
    <s v="-"/>
  </r>
  <r>
    <n v="3608"/>
    <x v="0"/>
    <s v="06. PLAN SANITARIO DE EMERGENCIA"/>
    <s v="-"/>
    <s v="-"/>
    <s v="-"/>
    <s v="MEJORA Y MANTENIMIENTO"/>
    <s v="SISTEMA AGUA LOMAS DE ZAMORA"/>
    <s v="INST RED AGUA CALLE LA HUELLA E/ARMONÍA Y CRAMER-LZ"/>
    <n v="2"/>
    <x v="0"/>
    <n v="356"/>
    <x v="0"/>
    <x v="0"/>
    <n v="5"/>
    <s v="1026211"/>
    <n v="5"/>
    <s v="-"/>
    <n v="11"/>
    <n v="5"/>
    <n v="5"/>
    <n v="7"/>
    <n v="753"/>
    <n v="3"/>
    <n v="8"/>
    <n v="96"/>
    <s v="2"/>
    <s v="SIN P3"/>
    <s v="-"/>
    <s v="LOMAS DE ZAMORA"/>
    <s v="LOMAS DE ZAMORA"/>
    <s v="LOMAS DE ZAMORA"/>
    <s v="01/01/2010"/>
    <d v="2010-12-31T00:00:00"/>
    <s v="NOTA 17"/>
    <s v="NOTA 17"/>
    <n v="0"/>
    <s v="NOTA 17"/>
    <s v="-"/>
    <n v="85098.719200000007"/>
    <s v="-"/>
    <s v="-"/>
    <s v="-"/>
    <s v="-"/>
    <n v="0"/>
    <n v="0"/>
    <n v="0"/>
    <n v="0"/>
    <n v="0"/>
    <n v="0"/>
    <s v="-"/>
    <s v="FINALIZADO"/>
    <n v="1"/>
    <n v="1"/>
    <s v="-"/>
  </r>
  <r>
    <n v="3609"/>
    <x v="0"/>
    <s v="06. PLAN SANITARIO DE EMERGENCIA"/>
    <s v="-"/>
    <s v="-"/>
    <s v="-"/>
    <s v="MEJORA Y MANTENIMIENTO"/>
    <s v="SISTEMA AGUA LOMAS DE ZAMORA"/>
    <s v="INST ELEM AGUA CALLE LA HUELLA E/ARMONÍA Y CRAMER-LZ"/>
    <n v="2"/>
    <x v="0"/>
    <n v="356"/>
    <x v="0"/>
    <x v="0"/>
    <n v="5"/>
    <s v="1026212"/>
    <n v="5"/>
    <s v="-"/>
    <n v="11"/>
    <n v="5"/>
    <n v="5"/>
    <n v="7"/>
    <n v="753"/>
    <n v="3"/>
    <n v="8"/>
    <n v="96"/>
    <s v="2"/>
    <s v="SIN P3"/>
    <s v="-"/>
    <s v="LOMAS DE ZAMORA"/>
    <s v="LOMAS DE ZAMORA"/>
    <s v="LOMAS DE ZAMORA"/>
    <s v="01/01/2010"/>
    <d v="2010-12-31T00:00:00"/>
    <s v="NOTA 17"/>
    <s v="NOTA 17"/>
    <n v="0"/>
    <s v="NOTA 17"/>
    <s v="-"/>
    <n v="1864.4405999999999"/>
    <s v="-"/>
    <s v="-"/>
    <s v="-"/>
    <s v="-"/>
    <n v="0"/>
    <n v="0"/>
    <n v="0"/>
    <n v="0"/>
    <n v="0"/>
    <n v="0"/>
    <s v="-"/>
    <s v="FINALIZADO"/>
    <n v="1"/>
    <n v="1"/>
    <s v="-"/>
  </r>
  <r>
    <n v="3610"/>
    <x v="0"/>
    <s v="06. PLAN SANITARIO DE EMERGENCIA"/>
    <s v="-"/>
    <s v="-"/>
    <s v="-"/>
    <s v="MEJORA Y MANTENIMIENTO"/>
    <s v="SISTEMA AGUA LOMAS DE ZAMORA"/>
    <s v="INST CX AGUA CALLE LA HUELLA E/ARMONÍA Y CRAMER-LZ"/>
    <n v="2"/>
    <x v="0"/>
    <n v="356"/>
    <x v="0"/>
    <x v="0"/>
    <n v="5"/>
    <s v="1026213"/>
    <n v="5"/>
    <s v="-"/>
    <n v="11"/>
    <n v="5"/>
    <n v="5"/>
    <n v="7"/>
    <n v="753"/>
    <n v="3"/>
    <n v="8"/>
    <n v="96"/>
    <s v="2"/>
    <s v="SIN P3"/>
    <s v="-"/>
    <s v="LOMAS DE ZAMORA"/>
    <s v="LOMAS DE ZAMORA"/>
    <s v="LOMAS DE ZAMORA"/>
    <s v="01/01/2010"/>
    <d v="2010-12-31T00:00:00"/>
    <s v="NOTA 17"/>
    <s v="NOTA 17"/>
    <n v="0"/>
    <s v="NOTA 17"/>
    <s v="-"/>
    <n v="11972.1998"/>
    <s v="-"/>
    <s v="-"/>
    <s v="-"/>
    <s v="-"/>
    <n v="0"/>
    <n v="0"/>
    <n v="0"/>
    <n v="0"/>
    <n v="0"/>
    <n v="0"/>
    <s v="-"/>
    <s v="FINALIZADO"/>
    <n v="1"/>
    <n v="1"/>
    <s v="-"/>
  </r>
  <r>
    <n v="3611"/>
    <x v="0"/>
    <s v="06. PLAN SANITARIO DE EMERGENCIA"/>
    <s v="-"/>
    <s v="-"/>
    <s v="-"/>
    <s v="MEJORA Y MANTENIMIENTO"/>
    <s v="SISTEMA AGUA LOMAS DE ZAMORA"/>
    <s v="INST RED AGUA CALLE BLANCO ENCALADA E/MITRE Y J ROSSO-LZ"/>
    <n v="2"/>
    <x v="0"/>
    <n v="356"/>
    <x v="0"/>
    <x v="0"/>
    <n v="5"/>
    <s v="1026214"/>
    <n v="5"/>
    <s v="-"/>
    <n v="11"/>
    <n v="5"/>
    <n v="5"/>
    <n v="7"/>
    <n v="753"/>
    <n v="3"/>
    <n v="8"/>
    <n v="96"/>
    <s v="2"/>
    <s v="SIN P3"/>
    <s v="-"/>
    <s v="LOMAS DE ZAMORA"/>
    <s v="LOMAS DE ZAMORA"/>
    <s v="LOMAS DE ZAMORA"/>
    <s v="01/01/2010"/>
    <d v="2010-12-31T00:00:00"/>
    <s v="NOTA 17"/>
    <s v="NOTA 17"/>
    <n v="0"/>
    <s v="NOTA 17"/>
    <s v="-"/>
    <n v="65717.991899999994"/>
    <n v="0.84699999999999998"/>
    <s v="-"/>
    <s v="-"/>
    <s v="-"/>
    <n v="0"/>
    <n v="0"/>
    <n v="0"/>
    <n v="0"/>
    <n v="0"/>
    <n v="0"/>
    <s v="-"/>
    <s v="FINALIZADO"/>
    <n v="1"/>
    <n v="1"/>
    <s v="-"/>
  </r>
  <r>
    <n v="3612"/>
    <x v="0"/>
    <s v="06. PLAN SANITARIO DE EMERGENCIA"/>
    <s v="-"/>
    <s v="-"/>
    <s v="-"/>
    <s v="MEJORA Y MANTENIMIENTO"/>
    <s v="SISTEMA AGUA LOMAS DE ZAMORA"/>
    <s v="INST ELEM AGUA CALLE BLANCO ENCALADA E/MITRE Y J ROSSO-LZ"/>
    <n v="2"/>
    <x v="0"/>
    <n v="356"/>
    <x v="0"/>
    <x v="0"/>
    <n v="5"/>
    <s v="1026215"/>
    <n v="5"/>
    <s v="-"/>
    <n v="11"/>
    <n v="5"/>
    <n v="5"/>
    <n v="7"/>
    <n v="753"/>
    <n v="3"/>
    <n v="8"/>
    <n v="96"/>
    <s v="2"/>
    <s v="SIN P3"/>
    <s v="-"/>
    <s v="LOMAS DE ZAMORA"/>
    <s v="LOMAS DE ZAMORA"/>
    <s v="LOMAS DE ZAMORA"/>
    <s v="01/01/2010"/>
    <d v="2010-12-31T00:00:00"/>
    <s v="NOTA 17"/>
    <s v="NOTA 17"/>
    <n v="0"/>
    <s v="NOTA 17"/>
    <s v="-"/>
    <n v="2921.4603000000002"/>
    <s v="-"/>
    <s v="-"/>
    <s v="-"/>
    <s v="-"/>
    <n v="0"/>
    <n v="0"/>
    <n v="0"/>
    <n v="0"/>
    <n v="0"/>
    <n v="0"/>
    <s v="-"/>
    <s v="FINALIZADO"/>
    <n v="1"/>
    <n v="1"/>
    <s v="-"/>
  </r>
  <r>
    <n v="3613"/>
    <x v="0"/>
    <s v="06. PLAN SANITARIO DE EMERGENCIA"/>
    <s v="-"/>
    <s v="-"/>
    <s v="-"/>
    <s v="MEJORA Y MANTENIMIENTO"/>
    <s v="SISTEMA AGUA LOMAS DE ZAMORA"/>
    <s v="INST CX AGUA CALLE BLANCO ENCALADA E/MITRE Y J ROSSO-LZ"/>
    <n v="2"/>
    <x v="0"/>
    <n v="356"/>
    <x v="0"/>
    <x v="0"/>
    <n v="5"/>
    <s v="1026216"/>
    <n v="5"/>
    <s v="-"/>
    <n v="11"/>
    <n v="5"/>
    <n v="5"/>
    <n v="7"/>
    <n v="753"/>
    <n v="3"/>
    <n v="8"/>
    <n v="96"/>
    <s v="2"/>
    <s v="SIN P3"/>
    <s v="-"/>
    <s v="LOMAS DE ZAMORA"/>
    <s v="LOMAS DE ZAMORA"/>
    <s v="LOMAS DE ZAMORA"/>
    <s v="01/01/2010"/>
    <d v="2010-12-31T00:00:00"/>
    <s v="NOTA 17"/>
    <s v="NOTA 17"/>
    <n v="0"/>
    <s v="NOTA 17"/>
    <s v="-"/>
    <n v="11806.320900000001"/>
    <s v="-"/>
    <s v="-"/>
    <s v="-"/>
    <s v="-"/>
    <n v="0"/>
    <n v="0"/>
    <n v="0"/>
    <n v="0"/>
    <n v="0"/>
    <n v="0"/>
    <s v="-"/>
    <s v="FINALIZADO"/>
    <n v="1"/>
    <n v="1"/>
    <s v="-"/>
  </r>
  <r>
    <n v="3614"/>
    <x v="0"/>
    <s v="06. PLAN SANITARIO DE EMERGENCIA"/>
    <s v="-"/>
    <s v="-"/>
    <s v="-"/>
    <s v="MEJORA Y MANTENIMIENTO"/>
    <s v="SISTEMA DE AGUA ALMIRANTE BROWN"/>
    <s v="INST RED AGUA CALLE COLOMBRES E/ILLIA Y SAN MARTIN-AB"/>
    <n v="2"/>
    <x v="0"/>
    <n v="356"/>
    <x v="0"/>
    <x v="0"/>
    <n v="5"/>
    <s v="1026217"/>
    <n v="5"/>
    <s v="-"/>
    <n v="11"/>
    <n v="5"/>
    <n v="5"/>
    <n v="7"/>
    <n v="753"/>
    <n v="3"/>
    <n v="8"/>
    <n v="96"/>
    <s v="2"/>
    <s v="SIN P3"/>
    <s v="-"/>
    <s v="ALMIRANTE BROWN"/>
    <s v="ALMIRANTE BROWN"/>
    <s v="ALMIRANTE BROWN"/>
    <s v="01/01/2010"/>
    <d v="2010-12-31T00:00:00"/>
    <s v="NOTA 17"/>
    <s v="NOTA 17"/>
    <n v="0"/>
    <s v="NOTA 17"/>
    <s v="-"/>
    <n v="23968.660100000001"/>
    <s v="-"/>
    <s v="-"/>
    <s v="-"/>
    <s v="-"/>
    <n v="0"/>
    <n v="0"/>
    <n v="0"/>
    <n v="0"/>
    <n v="0"/>
    <n v="0"/>
    <s v="-"/>
    <s v="FINALIZADO"/>
    <n v="1"/>
    <n v="1"/>
    <s v="-"/>
  </r>
  <r>
    <n v="3615"/>
    <x v="0"/>
    <s v="06. PLAN SANITARIO DE EMERGENCIA"/>
    <s v="-"/>
    <s v="-"/>
    <s v="-"/>
    <s v="MEJORA Y MANTENIMIENTO"/>
    <s v="SISTEMA DE AGUA ALMIRANTE BROWN"/>
    <s v="INST ELEM AGUA CALLE COLOMBRES E/ILLIA Y SAN MARTIN-AB"/>
    <n v="2"/>
    <x v="0"/>
    <n v="356"/>
    <x v="0"/>
    <x v="0"/>
    <n v="5"/>
    <s v="1026218"/>
    <n v="5"/>
    <s v="-"/>
    <n v="11"/>
    <n v="5"/>
    <n v="5"/>
    <n v="7"/>
    <n v="753"/>
    <n v="3"/>
    <n v="8"/>
    <n v="96"/>
    <s v="2"/>
    <s v="SIN P3"/>
    <s v="-"/>
    <s v="ALMIRANTE BROWN"/>
    <s v="ALMIRANTE BROWN"/>
    <s v="ALMIRANTE BROWN"/>
    <s v="01/01/2010"/>
    <d v="2010-12-31T00:00:00"/>
    <s v="NOTA 17"/>
    <s v="NOTA 17"/>
    <n v="0"/>
    <s v="NOTA 17"/>
    <s v="-"/>
    <n v="3274.1995000000002"/>
    <s v="-"/>
    <s v="-"/>
    <s v="-"/>
    <s v="-"/>
    <n v="0"/>
    <n v="0"/>
    <n v="0"/>
    <n v="0"/>
    <n v="0"/>
    <n v="0"/>
    <s v="-"/>
    <s v="FINALIZADO"/>
    <n v="1"/>
    <n v="1"/>
    <s v="-"/>
  </r>
  <r>
    <n v="3616"/>
    <x v="0"/>
    <s v="06. PLAN SANITARIO DE EMERGENCIA"/>
    <s v="-"/>
    <s v="-"/>
    <s v="-"/>
    <s v="MEJORA Y MANTENIMIENTO"/>
    <s v="SISTEMA DE AGUA ALMIRANTE BROWN"/>
    <s v="INST CX AGUA CALLE COLOMBRES E/ILLIA Y SAN MARTIN-AB"/>
    <n v="2"/>
    <x v="0"/>
    <n v="356"/>
    <x v="0"/>
    <x v="0"/>
    <n v="5"/>
    <s v="1026219"/>
    <n v="5"/>
    <s v="-"/>
    <n v="11"/>
    <n v="5"/>
    <n v="5"/>
    <n v="7"/>
    <n v="753"/>
    <n v="3"/>
    <n v="8"/>
    <n v="96"/>
    <s v="2"/>
    <s v="SIN P3"/>
    <s v="-"/>
    <s v="ALMIRANTE BROWN"/>
    <s v="ALMIRANTE BROWN"/>
    <s v="ALMIRANTE BROWN"/>
    <s v="01/01/2010"/>
    <d v="2010-12-31T00:00:00"/>
    <s v="NOTA 17"/>
    <s v="NOTA 17"/>
    <n v="0"/>
    <s v="NOTA 17"/>
    <s v="-"/>
    <n v="6261.8951999999999"/>
    <s v="-"/>
    <s v="-"/>
    <s v="-"/>
    <s v="-"/>
    <n v="0"/>
    <n v="0"/>
    <n v="0"/>
    <n v="0"/>
    <n v="0"/>
    <n v="0"/>
    <s v="-"/>
    <s v="FINALIZADO"/>
    <n v="1"/>
    <n v="1"/>
    <s v="-"/>
  </r>
  <r>
    <n v="3617"/>
    <x v="0"/>
    <s v="06. PLAN SANITARIO DE EMERGENCIA"/>
    <s v="-"/>
    <s v="-"/>
    <s v="-"/>
    <s v="MEJORA Y MANTENIMIENTO"/>
    <s v="SISTEMA AGUA LOMAS DE ZAMORA"/>
    <s v="INST RED AGUA CALLE PRINGLES E/SAN PEDRO Y SOLER - LZ"/>
    <n v="2"/>
    <x v="0"/>
    <n v="356"/>
    <x v="0"/>
    <x v="0"/>
    <n v="5"/>
    <s v="1026220"/>
    <n v="5"/>
    <s v="-"/>
    <n v="11"/>
    <n v="5"/>
    <n v="5"/>
    <n v="7"/>
    <n v="753"/>
    <n v="3"/>
    <n v="8"/>
    <n v="96"/>
    <s v="2"/>
    <s v="SIN P3"/>
    <s v="-"/>
    <s v="LOMAS DE ZAMORA"/>
    <s v="LOMAS DE ZAMORA"/>
    <s v="LOMAS DE ZAMORA"/>
    <s v="01/01/2010"/>
    <d v="2010-12-31T00:00:00"/>
    <s v="NOTA 17"/>
    <s v="NOTA 17"/>
    <n v="0"/>
    <s v="NOTA 17"/>
    <s v="-"/>
    <n v="39921.856699999997"/>
    <n v="0.88329999999999997"/>
    <s v="-"/>
    <s v="-"/>
    <s v="-"/>
    <n v="0"/>
    <n v="0"/>
    <n v="0"/>
    <n v="0"/>
    <n v="0"/>
    <n v="0"/>
    <s v="-"/>
    <s v="FINALIZADO"/>
    <n v="1"/>
    <n v="1"/>
    <s v="-"/>
  </r>
  <r>
    <n v="3618"/>
    <x v="0"/>
    <s v="06. PLAN SANITARIO DE EMERGENCIA"/>
    <s v="-"/>
    <s v="-"/>
    <s v="-"/>
    <s v="MEJORA Y MANTENIMIENTO"/>
    <s v="SISTEMA AGUA LOMAS DE ZAMORA"/>
    <s v="INST ELEM AGUA CALLE PRINGLES E/SAN PEDRO Y SOLER - LZ"/>
    <n v="2"/>
    <x v="0"/>
    <n v="356"/>
    <x v="0"/>
    <x v="0"/>
    <n v="5"/>
    <s v="1026221"/>
    <n v="5"/>
    <s v="-"/>
    <n v="11"/>
    <n v="5"/>
    <n v="5"/>
    <n v="7"/>
    <n v="753"/>
    <n v="3"/>
    <n v="8"/>
    <n v="96"/>
    <s v="2"/>
    <s v="SIN P3"/>
    <s v="-"/>
    <s v="LOMAS DE ZAMORA"/>
    <s v="LOMAS DE ZAMORA"/>
    <s v="LOMAS DE ZAMORA"/>
    <s v="01/01/2010"/>
    <d v="2010-12-31T00:00:00"/>
    <s v="NOTA 17"/>
    <s v="NOTA 17"/>
    <n v="0"/>
    <s v="NOTA 17"/>
    <s v="-"/>
    <n v="1245.0174"/>
    <s v="-"/>
    <s v="-"/>
    <s v="-"/>
    <s v="-"/>
    <n v="0"/>
    <n v="0"/>
    <n v="0"/>
    <n v="0"/>
    <n v="0"/>
    <n v="0"/>
    <s v="-"/>
    <s v="FINALIZADO"/>
    <n v="1"/>
    <n v="1"/>
    <s v="-"/>
  </r>
  <r>
    <n v="3619"/>
    <x v="0"/>
    <s v="06. PLAN SANITARIO DE EMERGENCIA"/>
    <s v="-"/>
    <s v="-"/>
    <s v="-"/>
    <s v="MEJORA Y MANTENIMIENTO"/>
    <s v="SISTEMA AGUA LOMAS DE ZAMORA"/>
    <s v="INST CX AGUA CALLE PRINGLES E/SAN PEDRO Y SOLER - LZ"/>
    <n v="2"/>
    <x v="0"/>
    <n v="356"/>
    <x v="0"/>
    <x v="0"/>
    <n v="5"/>
    <s v="1026222"/>
    <n v="5"/>
    <s v="-"/>
    <n v="11"/>
    <n v="5"/>
    <n v="5"/>
    <n v="7"/>
    <n v="753"/>
    <n v="3"/>
    <n v="8"/>
    <n v="96"/>
    <s v="2"/>
    <s v="SIN P3"/>
    <s v="-"/>
    <s v="LOMAS DE ZAMORA"/>
    <s v="LOMAS DE ZAMORA"/>
    <s v="LOMAS DE ZAMORA"/>
    <s v="01/01/2010"/>
    <d v="2010-12-31T00:00:00"/>
    <s v="NOTA 17"/>
    <s v="NOTA 17"/>
    <n v="0"/>
    <s v="NOTA 17"/>
    <s v="-"/>
    <n v="17453.899099999999"/>
    <s v="-"/>
    <s v="-"/>
    <s v="-"/>
    <s v="-"/>
    <n v="0"/>
    <n v="0"/>
    <n v="0"/>
    <n v="0"/>
    <n v="0"/>
    <n v="0"/>
    <s v="-"/>
    <s v="FINALIZADO"/>
    <n v="1"/>
    <n v="1"/>
    <s v="-"/>
  </r>
  <r>
    <n v="3620"/>
    <x v="0"/>
    <s v="06. PLAN SANITARIO DE EMERGENCIA"/>
    <s v="-"/>
    <s v="-"/>
    <s v="-"/>
    <s v="MEJORA Y MANTENIMIENTO"/>
    <s v="SISTEMA AGUA ESTEBAN ECHEVERRÍA"/>
    <s v="INST RED AGUA CALLE ARANA E/ALVEAR Y ORIGONE - EE"/>
    <n v="2"/>
    <x v="0"/>
    <n v="356"/>
    <x v="0"/>
    <x v="0"/>
    <n v="5"/>
    <s v="1026223"/>
    <n v="5"/>
    <s v="-"/>
    <n v="11"/>
    <n v="5"/>
    <n v="5"/>
    <n v="7"/>
    <n v="753"/>
    <n v="3"/>
    <n v="8"/>
    <n v="96"/>
    <s v="2"/>
    <s v="SIN P3"/>
    <s v="-"/>
    <s v="ESTEBAN ECHEVERRÍA"/>
    <s v="ESTEBAN ECHEVERRÍA"/>
    <s v="ESTEBAN ECHEVERRÍA"/>
    <s v="01/01/2010"/>
    <d v="2010-12-31T00:00:00"/>
    <s v="NOTA 17"/>
    <s v="NOTA 17"/>
    <n v="0"/>
    <s v="NOTA 17"/>
    <s v="-"/>
    <n v="29463.5605"/>
    <s v="-"/>
    <s v="-"/>
    <s v="-"/>
    <s v="-"/>
    <n v="0"/>
    <n v="0"/>
    <n v="0"/>
    <n v="0"/>
    <n v="0"/>
    <n v="0"/>
    <s v="-"/>
    <s v="FINALIZADO"/>
    <n v="1"/>
    <n v="1"/>
    <s v="-"/>
  </r>
  <r>
    <n v="3621"/>
    <x v="0"/>
    <s v="06. PLAN SANITARIO DE EMERGENCIA"/>
    <s v="-"/>
    <s v="-"/>
    <s v="-"/>
    <s v="MEJORA Y MANTENIMIENTO"/>
    <s v="SISTEMA AGUA ESTEBAN ECHEVERRÍA"/>
    <s v="INST ELEM AGUA CALLE ARANA E/ALVEAR Y ORIGONE - EE"/>
    <n v="2"/>
    <x v="0"/>
    <n v="356"/>
    <x v="0"/>
    <x v="0"/>
    <n v="5"/>
    <s v="1026224"/>
    <n v="5"/>
    <s v="-"/>
    <n v="11"/>
    <n v="5"/>
    <n v="5"/>
    <n v="7"/>
    <n v="753"/>
    <n v="3"/>
    <n v="8"/>
    <n v="96"/>
    <s v="2"/>
    <s v="SIN P3"/>
    <s v="-"/>
    <s v="ESTEBAN ECHEVERRÍA"/>
    <s v="ESTEBAN ECHEVERRÍA"/>
    <s v="ESTEBAN ECHEVERRÍA"/>
    <s v="01/01/2010"/>
    <d v="2010-12-31T00:00:00"/>
    <s v="NOTA 17"/>
    <s v="NOTA 17"/>
    <n v="0"/>
    <s v="NOTA 17"/>
    <s v="-"/>
    <n v="7012.7123000000001"/>
    <s v="-"/>
    <s v="-"/>
    <s v="-"/>
    <s v="-"/>
    <n v="0"/>
    <n v="0"/>
    <n v="0"/>
    <n v="0"/>
    <n v="0"/>
    <n v="0"/>
    <s v="-"/>
    <s v="FINALIZADO"/>
    <n v="1"/>
    <n v="1"/>
    <s v="-"/>
  </r>
  <r>
    <n v="3622"/>
    <x v="0"/>
    <s v="06. PLAN SANITARIO DE EMERGENCIA"/>
    <s v="-"/>
    <s v="-"/>
    <s v="-"/>
    <s v="MEJORA Y MANTENIMIENTO"/>
    <s v="SISTEMA AGUA ESTEBAN ECHEVERRÍA"/>
    <s v="INST CX AGUA CALLE ARANA E/ALVEAR Y ORIGONE - EE"/>
    <n v="2"/>
    <x v="0"/>
    <n v="356"/>
    <x v="0"/>
    <x v="0"/>
    <n v="5"/>
    <s v="1026225"/>
    <n v="5"/>
    <s v="-"/>
    <n v="11"/>
    <n v="5"/>
    <n v="5"/>
    <n v="7"/>
    <n v="753"/>
    <n v="3"/>
    <n v="8"/>
    <n v="96"/>
    <s v="2"/>
    <s v="SIN P3"/>
    <s v="-"/>
    <s v="ESTEBAN ECHEVERRÍA"/>
    <s v="ESTEBAN ECHEVERRÍA"/>
    <s v="ESTEBAN ECHEVERRÍA"/>
    <s v="01/01/2010"/>
    <d v="2010-12-31T00:00:00"/>
    <s v="NOTA 17 - NOTA 18.1 - NOTA 18.2"/>
    <s v="NOTA 17 - NOTA 18.1 - NOTA 18.2"/>
    <n v="0"/>
    <s v="NOTA 17 - NOTA 18.1 - NOTA 18.2"/>
    <s v="-"/>
    <n v="6823.0205999999998"/>
    <s v="-"/>
    <s v="-"/>
    <s v="-"/>
    <s v="-"/>
    <n v="0"/>
    <n v="0"/>
    <n v="0"/>
    <n v="0"/>
    <n v="0"/>
    <n v="0"/>
    <s v="-"/>
    <s v="FINALIZADO"/>
    <n v="1"/>
    <n v="1"/>
    <s v="-"/>
  </r>
  <r>
    <n v="3623"/>
    <x v="0"/>
    <s v="06. PLAN SANITARIO DE EMERGENCIA"/>
    <s v="-"/>
    <s v="-"/>
    <s v="-"/>
    <s v="MEJORA Y MANTENIMIENTO"/>
    <s v="SISTEMA DE AGUA ALMIRANTE BROWN"/>
    <s v="INST RED AGUA CALLE DE LA PEÑA E/URIBURU Y FIN DE CALLE - AB"/>
    <n v="2"/>
    <x v="0"/>
    <n v="356"/>
    <x v="0"/>
    <x v="0"/>
    <n v="5"/>
    <s v="1026226"/>
    <n v="5"/>
    <s v="-"/>
    <n v="11"/>
    <n v="5"/>
    <n v="5"/>
    <n v="7"/>
    <n v="753"/>
    <n v="3"/>
    <n v="8"/>
    <n v="96"/>
    <s v="2"/>
    <s v="SIN P3"/>
    <s v="-"/>
    <s v="ALMIRANTE BROWN"/>
    <s v="ALMIRANTE BROWN"/>
    <s v="ALMIRANTE BROWN"/>
    <s v="01/01/2010"/>
    <d v="2010-12-31T00:00:00"/>
    <s v="NOTA 17 - NOTA 18.1"/>
    <s v="NOTA 17 - NOTA 18.1"/>
    <n v="0"/>
    <s v="NOTA 17 - NOTA 18.1"/>
    <s v="-"/>
    <n v="8419.8938999999991"/>
    <s v="-"/>
    <s v="-"/>
    <s v="-"/>
    <s v="-"/>
    <n v="0"/>
    <n v="0"/>
    <n v="0"/>
    <n v="0"/>
    <n v="0"/>
    <n v="0"/>
    <s v="-"/>
    <s v="FINALIZADO"/>
    <n v="1"/>
    <n v="1"/>
    <s v="-"/>
  </r>
  <r>
    <n v="3624"/>
    <x v="0"/>
    <s v="06. PLAN SANITARIO DE EMERGENCIA"/>
    <s v="-"/>
    <s v="-"/>
    <s v="-"/>
    <s v="MEJORA Y MANTENIMIENTO"/>
    <s v="SISTEMA DE AGUA ALMIRANTE BROWN"/>
    <s v="INST ELEM AGUA CALLE DE LA PEÑA E/URIBURU Y FIN DE CALLE - AB"/>
    <n v="2"/>
    <x v="0"/>
    <n v="356"/>
    <x v="0"/>
    <x v="0"/>
    <n v="5"/>
    <s v="1026227"/>
    <n v="5"/>
    <s v="-"/>
    <n v="11"/>
    <n v="5"/>
    <n v="5"/>
    <n v="7"/>
    <n v="753"/>
    <n v="3"/>
    <n v="8"/>
    <n v="96"/>
    <s v="2"/>
    <s v="SIN P3"/>
    <s v="-"/>
    <s v="ALMIRANTE BROWN"/>
    <s v="ALMIRANTE BROWN"/>
    <s v="ALMIRANTE BROWN"/>
    <s v="01/01/2010"/>
    <d v="2010-12-31T00:00:00"/>
    <s v="NOTA 17"/>
    <s v="NOTA 17"/>
    <n v="0"/>
    <s v="NOTA 17"/>
    <s v="-"/>
    <n v="3447.5682999999999"/>
    <s v="-"/>
    <s v="-"/>
    <s v="-"/>
    <s v="-"/>
    <n v="0"/>
    <n v="0"/>
    <n v="0"/>
    <n v="0"/>
    <n v="0"/>
    <n v="0"/>
    <s v="-"/>
    <s v="FINALIZADO"/>
    <n v="1"/>
    <n v="1"/>
    <s v="-"/>
  </r>
  <r>
    <n v="3625"/>
    <x v="0"/>
    <s v="06. PLAN SANITARIO DE EMERGENCIA"/>
    <s v="-"/>
    <s v="-"/>
    <s v="-"/>
    <s v="MEJORA Y MANTENIMIENTO"/>
    <s v="SISTEMA DE AGUA ALMIRANTE BROWN"/>
    <s v="INST CX AGUA CALLE DE LA PEÑA E/URIBURU Y FIN DE CALLE - AB"/>
    <n v="2"/>
    <x v="0"/>
    <n v="356"/>
    <x v="0"/>
    <x v="0"/>
    <n v="5"/>
    <s v="1026228"/>
    <n v="5"/>
    <s v="-"/>
    <n v="11"/>
    <n v="5"/>
    <n v="5"/>
    <n v="7"/>
    <n v="753"/>
    <n v="3"/>
    <n v="8"/>
    <n v="96"/>
    <s v="2"/>
    <s v="SIN P3"/>
    <s v="-"/>
    <s v="ALMIRANTE BROWN"/>
    <s v="ALMIRANTE BROWN"/>
    <s v="ALMIRANTE BROWN"/>
    <s v="01/01/2010"/>
    <d v="2010-12-31T00:00:00"/>
    <s v="NOTA 17"/>
    <s v="NOTA 17"/>
    <n v="0"/>
    <s v="NOTA 17"/>
    <s v="-"/>
    <n v="5048.2530999999999"/>
    <s v="-"/>
    <s v="-"/>
    <s v="-"/>
    <s v="-"/>
    <n v="0"/>
    <n v="0"/>
    <n v="0"/>
    <n v="0"/>
    <n v="0"/>
    <n v="0"/>
    <s v="-"/>
    <s v="FINALIZADO"/>
    <n v="1"/>
    <n v="1"/>
    <s v="-"/>
  </r>
  <r>
    <n v="3626"/>
    <x v="0"/>
    <s v="06. PLAN SANITARIO DE EMERGENCIA"/>
    <s v="-"/>
    <s v="-"/>
    <s v="-"/>
    <s v="MEJORA Y MANTENIMIENTO"/>
    <s v="SISTEMA DE AGUA ALMIRANTE BROWN"/>
    <s v="INST RED AGUA CALLE DARDO ROCHA E/THORNE Y BALCARCE - AB"/>
    <n v="2"/>
    <x v="0"/>
    <n v="356"/>
    <x v="0"/>
    <x v="0"/>
    <n v="5"/>
    <s v="1026229"/>
    <n v="5"/>
    <s v="-"/>
    <n v="11"/>
    <n v="5"/>
    <n v="5"/>
    <n v="7"/>
    <n v="753"/>
    <n v="3"/>
    <n v="8"/>
    <n v="96"/>
    <s v="2"/>
    <s v="SIN P3"/>
    <s v="-"/>
    <s v="ALMIRANTE BROWN"/>
    <s v="ALMIRANTE BROWN"/>
    <s v="ALMIRANTE BROWN"/>
    <d v="2010-08-01T00:00:00"/>
    <d v="2010-12-31T00:00:00"/>
    <s v="NOTA 18.1"/>
    <s v="NOTA 18.1"/>
    <n v="0"/>
    <s v="NOTA 18.1"/>
    <s v="-"/>
    <n v="24063.645100000002"/>
    <s v="-"/>
    <s v="-"/>
    <s v="-"/>
    <s v="-"/>
    <n v="0"/>
    <n v="0"/>
    <n v="0"/>
    <n v="0"/>
    <n v="0"/>
    <n v="0"/>
    <s v="-"/>
    <s v="FINALIZADO"/>
    <n v="1"/>
    <n v="1"/>
    <s v="-"/>
  </r>
  <r>
    <n v="3627"/>
    <x v="0"/>
    <s v="06. PLAN SANITARIO DE EMERGENCIA"/>
    <s v="-"/>
    <s v="-"/>
    <s v="-"/>
    <s v="MEJORA Y MANTENIMIENTO"/>
    <s v="SISTEMA DE AGUA ALMIRANTE BROWN"/>
    <s v="INST ELEM AGUA CALLE DARDO ROCHA E/THORNE Y BALCARCE  - AB"/>
    <n v="2"/>
    <x v="0"/>
    <n v="356"/>
    <x v="0"/>
    <x v="0"/>
    <n v="5"/>
    <s v="1026230"/>
    <n v="5"/>
    <s v="-"/>
    <n v="11"/>
    <n v="5"/>
    <n v="5"/>
    <n v="7"/>
    <n v="753"/>
    <n v="3"/>
    <n v="8"/>
    <n v="96"/>
    <s v="2"/>
    <s v="SIN P3"/>
    <s v="-"/>
    <s v="ALMIRANTE BROWN"/>
    <s v="ALMIRANTE BROWN"/>
    <s v="ALMIRANTE BROWN"/>
    <s v="01/01/2010"/>
    <d v="2010-12-31T00:00:00"/>
    <s v="NOTA 17"/>
    <s v="NOTA 17"/>
    <n v="0"/>
    <s v="NOTA 17"/>
    <s v="-"/>
    <n v="2332.8316"/>
    <s v="-"/>
    <s v="-"/>
    <s v="-"/>
    <s v="-"/>
    <n v="0"/>
    <n v="0"/>
    <n v="0"/>
    <n v="0"/>
    <n v="0"/>
    <n v="0"/>
    <s v="-"/>
    <s v="FINALIZADO"/>
    <n v="1"/>
    <n v="1"/>
    <s v="-"/>
  </r>
  <r>
    <n v="3628"/>
    <x v="0"/>
    <s v="06. PLAN SANITARIO DE EMERGENCIA"/>
    <s v="-"/>
    <s v="-"/>
    <s v="-"/>
    <s v="MEJORA Y MANTENIMIENTO"/>
    <s v="SISTEMA DE AGUA ALMIRANTE BROWN"/>
    <s v="INST CX AGUA CALLE DARDO ROCHA E/THORNE Y BALCARCE - AB"/>
    <n v="2"/>
    <x v="0"/>
    <n v="356"/>
    <x v="0"/>
    <x v="0"/>
    <n v="5"/>
    <s v="1026231"/>
    <n v="5"/>
    <s v="-"/>
    <n v="11"/>
    <n v="5"/>
    <n v="5"/>
    <n v="7"/>
    <n v="753"/>
    <n v="3"/>
    <n v="8"/>
    <n v="96"/>
    <s v="2"/>
    <s v="SIN P3"/>
    <s v="-"/>
    <s v="ALMIRANTE BROWN"/>
    <s v="ALMIRANTE BROWN"/>
    <s v="ALMIRANTE BROWN"/>
    <s v="01/01/2010"/>
    <d v="2010-12-31T00:00:00"/>
    <s v="NOTA 17"/>
    <s v="NOTA 17"/>
    <n v="0"/>
    <s v="NOTA 17"/>
    <s v="-"/>
    <n v="24843.115000000002"/>
    <s v="-"/>
    <s v="-"/>
    <s v="-"/>
    <s v="-"/>
    <n v="0"/>
    <n v="0"/>
    <n v="0"/>
    <n v="0"/>
    <n v="0"/>
    <n v="0"/>
    <s v="-"/>
    <s v="FINALIZADO"/>
    <n v="1"/>
    <n v="1"/>
    <s v="-"/>
  </r>
  <r>
    <n v="3629"/>
    <x v="0"/>
    <s v="06. PLAN SANITARIO DE EMERGENCIA"/>
    <s v="-"/>
    <s v="-"/>
    <s v="-"/>
    <s v="MEJORA Y MANTENIMIENTO"/>
    <s v="SISTEMA AGUA LOMAS DE ZAMORA"/>
    <s v="INST RED AGUA CALLE PIAGGIO E/CASEROS Y GRAL RICHIERI - LZ"/>
    <n v="2"/>
    <x v="0"/>
    <n v="356"/>
    <x v="0"/>
    <x v="0"/>
    <n v="5"/>
    <s v="1026235"/>
    <n v="5"/>
    <s v="-"/>
    <n v="11"/>
    <n v="5"/>
    <n v="5"/>
    <n v="7"/>
    <n v="753"/>
    <n v="3"/>
    <n v="8"/>
    <n v="96"/>
    <s v="2"/>
    <s v="SIN P3"/>
    <s v="-"/>
    <s v="LOMAS DE ZAMORA"/>
    <s v="LOMAS DE ZAMORA"/>
    <s v="LOMAS DE ZAMORA"/>
    <d v="2010-08-01T00:00:00"/>
    <d v="2010-12-31T00:00:00"/>
    <s v="NOTA 18.4"/>
    <s v="NOTA 18.4"/>
    <n v="0"/>
    <s v="NOTA 18.4"/>
    <s v="-"/>
    <n v="104931.95020000001"/>
    <s v="-"/>
    <s v="-"/>
    <s v="-"/>
    <s v="-"/>
    <n v="0"/>
    <n v="0"/>
    <n v="0"/>
    <n v="0"/>
    <n v="0"/>
    <n v="0"/>
    <s v="-"/>
    <s v="FINALIZADO"/>
    <n v="1"/>
    <n v="1"/>
    <s v="-"/>
  </r>
  <r>
    <n v="3630"/>
    <x v="0"/>
    <s v="06. PLAN SANITARIO DE EMERGENCIA"/>
    <s v="-"/>
    <s v="-"/>
    <s v="-"/>
    <s v="MEJORA Y MANTENIMIENTO"/>
    <s v="SISTEMA AGUA LOMAS DE ZAMORA"/>
    <s v="INST ELEM AGUA CALLE PIAGGIO E/CASEROS Y GRAL RICHIERI - LZ"/>
    <n v="2"/>
    <x v="0"/>
    <n v="356"/>
    <x v="0"/>
    <x v="0"/>
    <n v="5"/>
    <s v="1026236"/>
    <n v="5"/>
    <s v="-"/>
    <n v="11"/>
    <n v="5"/>
    <n v="5"/>
    <n v="7"/>
    <n v="753"/>
    <n v="3"/>
    <n v="8"/>
    <n v="96"/>
    <s v="2"/>
    <s v="SIN P3"/>
    <s v="-"/>
    <s v="LOMAS DE ZAMORA"/>
    <s v="LOMAS DE ZAMORA"/>
    <s v="LOMAS DE ZAMORA"/>
    <d v="2010-08-01T00:00:00"/>
    <d v="2010-12-31T00:00:00"/>
    <s v="NOTA 18.4"/>
    <s v="NOTA 18.4"/>
    <n v="0"/>
    <s v="NOTA 18.4"/>
    <s v="-"/>
    <n v="937.97990000000004"/>
    <s v="-"/>
    <s v="-"/>
    <s v="-"/>
    <s v="-"/>
    <n v="0"/>
    <n v="0"/>
    <n v="0"/>
    <n v="0"/>
    <n v="0"/>
    <n v="0"/>
    <s v="-"/>
    <s v="FINALIZADO"/>
    <n v="1"/>
    <n v="1"/>
    <s v="-"/>
  </r>
  <r>
    <n v="3631"/>
    <x v="0"/>
    <s v="06. PLAN SANITARIO DE EMERGENCIA"/>
    <s v="-"/>
    <s v="-"/>
    <s v="-"/>
    <s v="MEJORA Y MANTENIMIENTO"/>
    <s v="SISTEMA AGUA LOMAS DE ZAMORA"/>
    <s v="INST CX AGUA CALLE PIAGGIO E/CASEROS Y GRAL RICHIERI - LZ"/>
    <n v="2"/>
    <x v="0"/>
    <n v="356"/>
    <x v="0"/>
    <x v="0"/>
    <n v="5"/>
    <s v="1026237"/>
    <n v="5"/>
    <s v="-"/>
    <n v="11"/>
    <n v="5"/>
    <n v="5"/>
    <n v="7"/>
    <n v="753"/>
    <n v="3"/>
    <n v="8"/>
    <n v="96"/>
    <s v="2"/>
    <s v="SIN P3"/>
    <s v="-"/>
    <s v="LOMAS DE ZAMORA"/>
    <s v="LOMAS DE ZAMORA"/>
    <s v="LOMAS DE ZAMORA"/>
    <d v="2010-08-01T00:00:00"/>
    <d v="2010-12-31T00:00:00"/>
    <s v="NOTA 18.4"/>
    <s v="NOTA 18.4"/>
    <n v="0"/>
    <s v="NOTA 18.4"/>
    <s v="-"/>
    <n v="5383.7013999999999"/>
    <s v="-"/>
    <s v="-"/>
    <s v="-"/>
    <s v="-"/>
    <n v="0"/>
    <n v="0"/>
    <n v="0"/>
    <n v="0"/>
    <n v="0"/>
    <n v="0"/>
    <s v="-"/>
    <s v="FINALIZADO"/>
    <n v="1"/>
    <n v="1"/>
    <s v="-"/>
  </r>
  <r>
    <n v="3632"/>
    <x v="0"/>
    <s v="06. PLAN SANITARIO DE EMERGENCIA"/>
    <s v="-"/>
    <s v="-"/>
    <s v="-"/>
    <s v="MEJORA Y MANTENIMIENTO"/>
    <s v="SISTEMA AGUA LOMAS DE ZAMORA"/>
    <s v="INST RED AGUA CALLE STA.MARIA E/G. SPANO Y SAN JOAQUIN - LZ"/>
    <n v="2"/>
    <x v="0"/>
    <n v="356"/>
    <x v="0"/>
    <x v="0"/>
    <n v="5"/>
    <s v="1026238"/>
    <n v="5"/>
    <s v="-"/>
    <n v="11"/>
    <n v="5"/>
    <n v="5"/>
    <n v="7"/>
    <n v="753"/>
    <n v="3"/>
    <n v="8"/>
    <n v="96"/>
    <s v="2"/>
    <s v="SIN P3"/>
    <s v="-"/>
    <s v="LOMAS DE ZAMORA"/>
    <s v="LOMAS DE ZAMORA"/>
    <s v="LOMAS DE ZAMORA"/>
    <d v="2010-08-01T00:00:00"/>
    <d v="2010-12-31T00:00:00"/>
    <s v="NOTA 18.4"/>
    <s v="NOTA 18.4"/>
    <n v="0"/>
    <s v="NOTA 18.4"/>
    <s v="-"/>
    <n v="15423.313399999999"/>
    <s v="-"/>
    <s v="-"/>
    <s v="-"/>
    <s v="-"/>
    <n v="0"/>
    <n v="0"/>
    <n v="0"/>
    <n v="0"/>
    <n v="0"/>
    <n v="0"/>
    <s v="-"/>
    <s v="FINALIZADO"/>
    <n v="1"/>
    <n v="1"/>
    <s v="-"/>
  </r>
  <r>
    <n v="3633"/>
    <x v="0"/>
    <s v="06. PLAN SANITARIO DE EMERGENCIA"/>
    <s v="-"/>
    <s v="-"/>
    <s v="-"/>
    <s v="MEJORA Y MANTENIMIENTO"/>
    <s v="SISTEMA AGUA LOMAS DE ZAMORA"/>
    <s v="INST ELEM AGUA CALLE STA.MARIA E/G. SPANO Y SAN JOAQUIN - LZ"/>
    <n v="2"/>
    <x v="0"/>
    <n v="356"/>
    <x v="0"/>
    <x v="0"/>
    <n v="5"/>
    <s v="1026239"/>
    <n v="5"/>
    <s v="-"/>
    <n v="11"/>
    <n v="5"/>
    <n v="5"/>
    <n v="7"/>
    <n v="753"/>
    <n v="3"/>
    <n v="8"/>
    <n v="96"/>
    <s v="2"/>
    <s v="SIN P3"/>
    <s v="-"/>
    <s v="LOMAS DE ZAMORA"/>
    <s v="LOMAS DE ZAMORA"/>
    <s v="LOMAS DE ZAMORA"/>
    <d v="2010-08-01T00:00:00"/>
    <d v="2010-12-31T00:00:00"/>
    <s v="NOTA 18.4"/>
    <s v="NOTA 18.4"/>
    <n v="0"/>
    <s v="NOTA 18.4"/>
    <s v="-"/>
    <n v="2543.4926"/>
    <s v="-"/>
    <s v="-"/>
    <s v="-"/>
    <s v="-"/>
    <n v="0"/>
    <n v="0"/>
    <n v="0"/>
    <n v="0"/>
    <n v="0"/>
    <n v="0"/>
    <s v="-"/>
    <s v="FINALIZADO"/>
    <n v="1"/>
    <n v="1"/>
    <s v="-"/>
  </r>
  <r>
    <n v="3634"/>
    <x v="0"/>
    <s v="06. PLAN SANITARIO DE EMERGENCIA"/>
    <s v="-"/>
    <s v="-"/>
    <s v="-"/>
    <s v="MEJORA Y MANTENIMIENTO"/>
    <s v="SISTEMA AGUA LOMAS DE ZAMORA"/>
    <s v="INST RED AGUA CALLE RICHIERI E/DIAZ VELEZ Y BOLIVAR - LZ"/>
    <n v="2"/>
    <x v="0"/>
    <n v="356"/>
    <x v="0"/>
    <x v="0"/>
    <n v="5"/>
    <s v="1026240"/>
    <n v="5"/>
    <s v="-"/>
    <n v="11"/>
    <n v="5"/>
    <n v="5"/>
    <n v="7"/>
    <n v="753"/>
    <n v="3"/>
    <n v="8"/>
    <n v="96"/>
    <s v="2"/>
    <s v="SIN P3"/>
    <s v="-"/>
    <s v="LOMAS DE ZAMORA"/>
    <s v="LOMAS DE ZAMORA"/>
    <s v="LOMAS DE ZAMORA"/>
    <d v="2010-08-01T00:00:00"/>
    <d v="2010-12-31T00:00:00"/>
    <s v="NOTA 18.4"/>
    <s v="NOTA 18.4"/>
    <n v="0"/>
    <s v="NOTA 18.4"/>
    <s v="-"/>
    <n v="128364.04790000001"/>
    <s v="-"/>
    <s v="-"/>
    <s v="-"/>
    <s v="-"/>
    <n v="0"/>
    <n v="0"/>
    <n v="0"/>
    <n v="0"/>
    <n v="0"/>
    <n v="0"/>
    <s v="-"/>
    <s v="FINALIZADO"/>
    <n v="1"/>
    <n v="1"/>
    <s v="-"/>
  </r>
  <r>
    <n v="3635"/>
    <x v="0"/>
    <s v="06. PLAN SANITARIO DE EMERGENCIA"/>
    <s v="-"/>
    <s v="-"/>
    <s v="-"/>
    <s v="MEJORA Y MANTENIMIENTO"/>
    <s v="SISTEMA AGUA LOMAS DE ZAMORA"/>
    <s v="INST ELEM AGUA CALLE RICHIERI E/DIAZ VELEZ Y BOLIVAR - LZ"/>
    <n v="2"/>
    <x v="0"/>
    <n v="356"/>
    <x v="0"/>
    <x v="0"/>
    <n v="5"/>
    <s v="1026241"/>
    <n v="5"/>
    <s v="-"/>
    <n v="11"/>
    <n v="5"/>
    <n v="5"/>
    <n v="7"/>
    <n v="753"/>
    <n v="3"/>
    <n v="8"/>
    <n v="96"/>
    <s v="2"/>
    <s v="SIN P3"/>
    <s v="-"/>
    <s v="LOMAS DE ZAMORA"/>
    <s v="LOMAS DE ZAMORA"/>
    <s v="LOMAS DE ZAMORA"/>
    <d v="2010-08-01T00:00:00"/>
    <d v="2010-12-31T00:00:00"/>
    <s v="NOTA 18.4"/>
    <s v="NOTA 18.4"/>
    <n v="0"/>
    <s v="NOTA 18.4"/>
    <s v="-"/>
    <n v="1609.0217"/>
    <s v="-"/>
    <s v="-"/>
    <s v="-"/>
    <s v="-"/>
    <n v="0"/>
    <n v="0"/>
    <n v="0"/>
    <n v="0"/>
    <n v="0"/>
    <n v="0"/>
    <s v="-"/>
    <s v="FINALIZADO"/>
    <n v="1"/>
    <n v="1"/>
    <s v="-"/>
  </r>
  <r>
    <n v="3636"/>
    <x v="0"/>
    <s v="06. PLAN SANITARIO DE EMERGENCIA"/>
    <s v="-"/>
    <s v="-"/>
    <s v="-"/>
    <s v="MEJORA Y MANTENIMIENTO"/>
    <s v="SISTEMA AGUA LOMAS DE ZAMORA"/>
    <s v="INST CX AGUA CALLE RICHIERI E/DIAZ VELEZ Y BOLIVAR - LZ"/>
    <n v="2"/>
    <x v="0"/>
    <n v="356"/>
    <x v="0"/>
    <x v="0"/>
    <n v="5"/>
    <s v="1026242"/>
    <n v="5"/>
    <s v="-"/>
    <n v="11"/>
    <n v="5"/>
    <n v="5"/>
    <n v="7"/>
    <n v="753"/>
    <n v="3"/>
    <n v="8"/>
    <n v="96"/>
    <s v="2"/>
    <s v="SIN P3"/>
    <s v="-"/>
    <s v="LOMAS DE ZAMORA"/>
    <s v="LOMAS DE ZAMORA"/>
    <s v="LOMAS DE ZAMORA"/>
    <d v="2010-08-01T00:00:00"/>
    <d v="2010-12-31T00:00:00"/>
    <s v="NOTA 18.4"/>
    <s v="NOTA 18.4"/>
    <n v="0"/>
    <s v="NOTA 18.4"/>
    <s v="-"/>
    <n v="40360.142899999999"/>
    <s v="-"/>
    <s v="-"/>
    <s v="-"/>
    <s v="-"/>
    <n v="0"/>
    <n v="0"/>
    <n v="0"/>
    <n v="0"/>
    <n v="0"/>
    <n v="0"/>
    <s v="-"/>
    <s v="FINALIZADO"/>
    <n v="1"/>
    <n v="1"/>
    <s v="-"/>
  </r>
  <r>
    <n v="3637"/>
    <x v="0"/>
    <s v="06. PLAN SANITARIO DE EMERGENCIA"/>
    <s v="-"/>
    <s v="-"/>
    <s v="-"/>
    <s v="MEJORA Y MANTENIMIENTO"/>
    <s v="SISTEMA DE AGUA ALMIRANTE BROWN"/>
    <s v="INST RED AGUA CALLE J CALVO E/AZOPARDO Y PERÓN - AB"/>
    <n v="2"/>
    <x v="0"/>
    <n v="356"/>
    <x v="0"/>
    <x v="0"/>
    <n v="5"/>
    <s v="1026243"/>
    <n v="5"/>
    <s v="-"/>
    <n v="11"/>
    <n v="5"/>
    <n v="5"/>
    <n v="7"/>
    <n v="753"/>
    <n v="3"/>
    <n v="8"/>
    <n v="96"/>
    <s v="2"/>
    <s v="SIN P3"/>
    <s v="-"/>
    <s v="ALMIRANTE BROWN"/>
    <s v="ALMIRANTE BROWN"/>
    <s v="ALMIRANTE BROWN"/>
    <d v="2010-08-01T00:00:00"/>
    <d v="2010-12-31T00:00:00"/>
    <s v="NOTA 18.1"/>
    <s v="NOTA 18.1"/>
    <n v="0"/>
    <s v="NOTA 18.1"/>
    <s v="-"/>
    <n v="77325.558199999999"/>
    <s v="-"/>
    <s v="-"/>
    <s v="-"/>
    <s v="-"/>
    <n v="0"/>
    <n v="0"/>
    <n v="0"/>
    <n v="0"/>
    <n v="0"/>
    <n v="0"/>
    <s v="-"/>
    <s v="FINALIZADO"/>
    <n v="1"/>
    <n v="1"/>
    <s v="-"/>
  </r>
  <r>
    <n v="3638"/>
    <x v="0"/>
    <s v="06. PLAN SANITARIO DE EMERGENCIA"/>
    <s v="-"/>
    <s v="-"/>
    <s v="-"/>
    <s v="MEJORA Y MANTENIMIENTO"/>
    <s v="SISTEMA DE AGUA ALMIRANTE BROWN"/>
    <s v="INST ELEM AGUA CALLE J CALVO E/AZOPARDO Y PERÓN - AB"/>
    <n v="2"/>
    <x v="0"/>
    <n v="356"/>
    <x v="0"/>
    <x v="0"/>
    <n v="5"/>
    <s v="1026244"/>
    <n v="5"/>
    <s v="-"/>
    <n v="11"/>
    <n v="5"/>
    <n v="5"/>
    <n v="7"/>
    <n v="753"/>
    <n v="3"/>
    <n v="8"/>
    <n v="96"/>
    <s v="2"/>
    <s v="SIN P3"/>
    <s v="-"/>
    <s v="ALMIRANTE BROWN"/>
    <s v="ALMIRANTE BROWN"/>
    <s v="ALMIRANTE BROWN"/>
    <d v="2010-08-01T00:00:00"/>
    <d v="2010-12-31T00:00:00"/>
    <s v="NOTA 18.1"/>
    <s v="NOTA 18.1"/>
    <n v="0"/>
    <s v="NOTA 18.1"/>
    <s v="-"/>
    <n v="2648.3512000000001"/>
    <s v="-"/>
    <s v="-"/>
    <s v="-"/>
    <s v="-"/>
    <n v="0"/>
    <n v="0"/>
    <n v="0"/>
    <n v="0"/>
    <n v="0"/>
    <n v="0"/>
    <s v="-"/>
    <s v="FINALIZADO"/>
    <n v="1"/>
    <n v="1"/>
    <s v="-"/>
  </r>
  <r>
    <n v="3639"/>
    <x v="0"/>
    <s v="06. PLAN SANITARIO DE EMERGENCIA"/>
    <s v="-"/>
    <s v="-"/>
    <s v="-"/>
    <s v="MEJORA Y MANTENIMIENTO"/>
    <s v="SISTEMA DE AGUA ALMIRANTE BROWN"/>
    <s v="INST CX AGUA CALLE J CALVO E/AZOPARDO Y PERÓN - AB"/>
    <n v="2"/>
    <x v="0"/>
    <n v="356"/>
    <x v="0"/>
    <x v="0"/>
    <n v="5"/>
    <s v="1026245"/>
    <n v="5"/>
    <s v="-"/>
    <n v="11"/>
    <n v="5"/>
    <n v="5"/>
    <n v="7"/>
    <n v="753"/>
    <n v="3"/>
    <n v="8"/>
    <n v="96"/>
    <s v="2"/>
    <s v="SIN P3"/>
    <s v="-"/>
    <s v="ALMIRANTE BROWN"/>
    <s v="ALMIRANTE BROWN"/>
    <s v="ALMIRANTE BROWN"/>
    <d v="2010-08-01T00:00:00"/>
    <d v="2010-12-31T00:00:00"/>
    <s v="NOTA 18.1"/>
    <s v="NOTA 18.1"/>
    <n v="0"/>
    <s v="NOTA 18.1"/>
    <s v="-"/>
    <n v="19894.7837"/>
    <s v="-"/>
    <s v="-"/>
    <s v="-"/>
    <s v="-"/>
    <n v="0"/>
    <n v="0"/>
    <n v="0"/>
    <n v="0"/>
    <n v="0"/>
    <n v="0"/>
    <s v="-"/>
    <s v="FINALIZADO"/>
    <n v="1"/>
    <n v="1"/>
    <s v="-"/>
  </r>
  <r>
    <n v="3640"/>
    <x v="0"/>
    <s v="06. PLAN SANITARIO DE EMERGENCIA"/>
    <s v="-"/>
    <s v="-"/>
    <s v="-"/>
    <s v="MEJORA Y MANTENIMIENTO"/>
    <s v="SISTEMA DE AGUA ALMIRANTE BROWN"/>
    <s v="INST ELEM AGUA CALLE SANTA MARINA - AB"/>
    <n v="2"/>
    <x v="0"/>
    <n v="356"/>
    <x v="0"/>
    <x v="0"/>
    <n v="5"/>
    <s v="1026246"/>
    <n v="5"/>
    <s v="-"/>
    <n v="11"/>
    <n v="5"/>
    <n v="5"/>
    <n v="7"/>
    <n v="753"/>
    <n v="3"/>
    <n v="8"/>
    <n v="96"/>
    <s v="2"/>
    <s v="SIN P3"/>
    <s v="-"/>
    <s v="ALMIRANTE BROWN"/>
    <s v="ALMIRANTE BROWN"/>
    <s v="ALMIRANTE BROWN"/>
    <d v="2010-08-01T00:00:00"/>
    <d v="2010-12-31T00:00:00"/>
    <s v="NOTA 18.1"/>
    <s v="NOTA 18.1"/>
    <n v="0"/>
    <s v="NOTA 18.1"/>
    <s v="-"/>
    <n v="11189.3298"/>
    <s v="-"/>
    <s v="-"/>
    <s v="-"/>
    <s v="-"/>
    <n v="0"/>
    <n v="0"/>
    <n v="0"/>
    <n v="0"/>
    <n v="0"/>
    <n v="0"/>
    <s v="-"/>
    <s v="FINALIZADO"/>
    <n v="1"/>
    <n v="1"/>
    <s v="-"/>
  </r>
  <r>
    <n v="3641"/>
    <x v="0"/>
    <s v="06. PLAN SANITARIO DE EMERGENCIA"/>
    <s v="-"/>
    <s v="-"/>
    <s v="-"/>
    <s v="MEJORA Y MANTENIMIENTO"/>
    <s v="SISTEMA DE AGUA ALMIRANTE BROWN"/>
    <s v="INST CX AGUA CALLE SANTA MARINA - AB"/>
    <n v="2"/>
    <x v="0"/>
    <n v="356"/>
    <x v="0"/>
    <x v="0"/>
    <n v="5"/>
    <s v="1026247"/>
    <n v="5"/>
    <s v="-"/>
    <n v="11"/>
    <n v="5"/>
    <n v="5"/>
    <n v="7"/>
    <n v="753"/>
    <n v="3"/>
    <n v="8"/>
    <n v="96"/>
    <s v="2"/>
    <s v="SIN P3"/>
    <s v="-"/>
    <s v="ALMIRANTE BROWN"/>
    <s v="ALMIRANTE BROWN"/>
    <s v="ALMIRANTE BROWN"/>
    <d v="2010-08-01T00:00:00"/>
    <d v="2010-12-31T00:00:00"/>
    <s v="NOTA 18.1"/>
    <s v="NOTA 18.1"/>
    <n v="0"/>
    <s v="NOTA 18.1"/>
    <s v="-"/>
    <n v="21176.5972"/>
    <s v="-"/>
    <s v="-"/>
    <s v="-"/>
    <s v="-"/>
    <n v="0"/>
    <n v="0"/>
    <n v="0"/>
    <n v="0"/>
    <n v="0"/>
    <n v="0"/>
    <s v="-"/>
    <s v="FINALIZADO"/>
    <n v="1"/>
    <n v="1"/>
    <s v="-"/>
  </r>
  <r>
    <n v="3642"/>
    <x v="0"/>
    <s v="06. PLAN SANITARIO DE EMERGENCIA"/>
    <s v="-"/>
    <s v="-"/>
    <s v="-"/>
    <s v="MEJORA Y MANTENIMIENTO"/>
    <s v="SISTEMA AGUA LOMAS DE ZAMORA"/>
    <s v="INST RED AGUA CALLE RECONDO CENTRO DE SALUD - LZ"/>
    <n v="2"/>
    <x v="0"/>
    <n v="356"/>
    <x v="0"/>
    <x v="0"/>
    <n v="5"/>
    <s v="1026253"/>
    <n v="5"/>
    <s v="-"/>
    <n v="11"/>
    <n v="5"/>
    <n v="5"/>
    <n v="7"/>
    <n v="753"/>
    <n v="3"/>
    <n v="8"/>
    <n v="96"/>
    <s v="2"/>
    <s v="SIN P3"/>
    <s v="-"/>
    <s v="LOMAS DE ZAMORA"/>
    <s v="LOMAS DE ZAMORA"/>
    <s v="LOMAS DE ZAMORA"/>
    <d v="2010-08-01T00:00:00"/>
    <d v="2010-12-31T00:00:00"/>
    <s v="NOTA 18.4"/>
    <s v="NOTA 18.4"/>
    <n v="0"/>
    <s v="NOTA 18.4"/>
    <s v="-"/>
    <n v="145213.00750000001"/>
    <n v="25.736699999999999"/>
    <s v="-"/>
    <s v="-"/>
    <s v="-"/>
    <n v="0"/>
    <n v="0"/>
    <n v="0"/>
    <n v="0"/>
    <n v="0"/>
    <n v="0"/>
    <s v="-"/>
    <s v="FINALIZADO"/>
    <n v="1"/>
    <n v="1"/>
    <s v="-"/>
  </r>
  <r>
    <n v="3643"/>
    <x v="0"/>
    <s v="06. PLAN SANITARIO DE EMERGENCIA"/>
    <s v="-"/>
    <s v="-"/>
    <s v="-"/>
    <s v="MEJORA Y MANTENIMIENTO"/>
    <s v="SISTEMA AGUA LOMAS DE ZAMORA"/>
    <s v="INST ELEM AGUA CALLE RECONDO CENTRO DE SALUD - LZ"/>
    <n v="2"/>
    <x v="0"/>
    <n v="356"/>
    <x v="0"/>
    <x v="0"/>
    <n v="5"/>
    <s v="1026254"/>
    <n v="5"/>
    <s v="-"/>
    <n v="11"/>
    <n v="5"/>
    <n v="5"/>
    <n v="7"/>
    <n v="753"/>
    <n v="3"/>
    <n v="8"/>
    <n v="96"/>
    <s v="2"/>
    <s v="SIN P3"/>
    <s v="-"/>
    <s v="LOMAS DE ZAMORA"/>
    <s v="LOMAS DE ZAMORA"/>
    <s v="LOMAS DE ZAMORA"/>
    <d v="2010-08-01T00:00:00"/>
    <d v="2010-12-31T00:00:00"/>
    <s v="NOTA 18.4"/>
    <s v="NOTA 18.4"/>
    <n v="0"/>
    <s v="NOTA 18.4"/>
    <s v="-"/>
    <n v="9626.9899000000005"/>
    <n v="69.998500000000007"/>
    <s v="-"/>
    <s v="-"/>
    <s v="-"/>
    <n v="0"/>
    <n v="0"/>
    <n v="0"/>
    <n v="0"/>
    <n v="0"/>
    <n v="0"/>
    <s v="-"/>
    <s v="FINALIZADO"/>
    <n v="1"/>
    <n v="1"/>
    <s v="-"/>
  </r>
  <r>
    <n v="3644"/>
    <x v="0"/>
    <s v="06. PLAN SANITARIO DE EMERGENCIA"/>
    <s v="-"/>
    <s v="-"/>
    <s v="-"/>
    <s v="MEJORA Y MANTENIMIENTO"/>
    <s v="SISTEMA AGUA LOMAS DE ZAMORA"/>
    <s v="INST CX AGUA CALLE CALLE RECONDO CENTRO DE SALUD - LZ"/>
    <n v="2"/>
    <x v="0"/>
    <n v="356"/>
    <x v="0"/>
    <x v="0"/>
    <n v="5"/>
    <s v="1026255"/>
    <n v="5"/>
    <s v="-"/>
    <n v="11"/>
    <n v="5"/>
    <n v="5"/>
    <n v="7"/>
    <n v="753"/>
    <n v="3"/>
    <n v="8"/>
    <n v="96"/>
    <s v="2"/>
    <s v="SIN P3"/>
    <s v="-"/>
    <s v="LOMAS DE ZAMORA"/>
    <s v="LOMAS DE ZAMORA"/>
    <s v="LOMAS DE ZAMORA"/>
    <d v="2010-08-01T00:00:00"/>
    <d v="2010-12-31T00:00:00"/>
    <s v="NOTA 18.4"/>
    <s v="NOTA 18.4"/>
    <n v="0"/>
    <s v="NOTA 18.4"/>
    <s v="-"/>
    <n v="1227.4482"/>
    <n v="28.314"/>
    <s v="-"/>
    <s v="-"/>
    <s v="-"/>
    <n v="0"/>
    <n v="0"/>
    <n v="0"/>
    <n v="0"/>
    <n v="0"/>
    <n v="0"/>
    <s v="-"/>
    <s v="FINALIZADO"/>
    <n v="1"/>
    <n v="1"/>
    <s v="-"/>
  </r>
  <r>
    <n v="3645"/>
    <x v="0"/>
    <s v="06. PLAN SANITARIO DE EMERGENCIA"/>
    <s v="-"/>
    <s v="-"/>
    <s v="-"/>
    <s v="MEJORA Y MANTENIMIENTO"/>
    <s v="SISTEMA AGUA ESTEBAN ECHEVERRÍA"/>
    <s v="INST RED AGUA CALLE MIRAMAR - EE"/>
    <n v="2"/>
    <x v="0"/>
    <n v="356"/>
    <x v="0"/>
    <x v="0"/>
    <n v="5"/>
    <s v="1026256"/>
    <n v="5"/>
    <s v="-"/>
    <n v="11"/>
    <n v="5"/>
    <n v="5"/>
    <n v="7"/>
    <n v="753"/>
    <n v="3"/>
    <n v="8"/>
    <n v="96"/>
    <s v="2"/>
    <s v="SIN P3"/>
    <s v="-"/>
    <s v="ESTEBAN ECHEVERRÍA"/>
    <s v="ESTEBAN ECHEVERRÍA"/>
    <s v="ESTEBAN ECHEVERRÍA"/>
    <d v="2010-08-01T00:00:00"/>
    <d v="2010-12-31T00:00:00"/>
    <s v="NOTA 18.1 - NOTA 18.2"/>
    <s v="NOTA 18.1 - NOTA 18.2"/>
    <n v="0"/>
    <s v="NOTA 18.1 - NOTA 18.2"/>
    <s v="-"/>
    <n v="122815.87119999999"/>
    <n v="16503.928100000001"/>
    <s v="-"/>
    <s v="-"/>
    <s v="-"/>
    <n v="0"/>
    <n v="0"/>
    <n v="0"/>
    <n v="0"/>
    <n v="0"/>
    <n v="0"/>
    <s v="-"/>
    <s v="FINALIZADO"/>
    <n v="1"/>
    <n v="1"/>
    <s v="-"/>
  </r>
  <r>
    <n v="3646"/>
    <x v="0"/>
    <s v="06. PLAN SANITARIO DE EMERGENCIA"/>
    <s v="-"/>
    <s v="-"/>
    <s v="-"/>
    <s v="MEJORA Y MANTENIMIENTO"/>
    <s v="SISTEMA AGUA ESTEBAN ECHEVERRÍA"/>
    <s v="INST ELEM AGUA CALLE MIRAMAR - EE"/>
    <n v="2"/>
    <x v="0"/>
    <n v="356"/>
    <x v="0"/>
    <x v="0"/>
    <n v="5"/>
    <s v="1026257"/>
    <n v="5"/>
    <s v="-"/>
    <n v="11"/>
    <n v="5"/>
    <n v="5"/>
    <n v="7"/>
    <n v="753"/>
    <n v="3"/>
    <n v="8"/>
    <n v="96"/>
    <s v="2"/>
    <s v="SIN P3"/>
    <s v="-"/>
    <s v="ESTEBAN ECHEVERRÍA"/>
    <s v="ESTEBAN ECHEVERRÍA"/>
    <s v="ESTEBAN ECHEVERRÍA"/>
    <d v="2010-08-01T00:00:00"/>
    <d v="2010-12-31T00:00:00"/>
    <s v="NOTA 18.1 - NOTA 18.2"/>
    <s v="NOTA 18.1 - NOTA 18.2"/>
    <n v="0"/>
    <s v="NOTA 18.1 - NOTA 18.2"/>
    <s v="-"/>
    <n v="2823.2809000000002"/>
    <n v="1663.8105"/>
    <s v="-"/>
    <s v="-"/>
    <s v="-"/>
    <n v="0"/>
    <n v="0"/>
    <n v="0"/>
    <n v="0"/>
    <n v="0"/>
    <n v="0"/>
    <s v="-"/>
    <s v="FINALIZADO"/>
    <n v="1"/>
    <n v="1"/>
    <s v="-"/>
  </r>
  <r>
    <n v="3647"/>
    <x v="0"/>
    <s v="06. PLAN SANITARIO DE EMERGENCIA"/>
    <s v="-"/>
    <s v="-"/>
    <s v="-"/>
    <s v="MEJORA Y MANTENIMIENTO"/>
    <s v="SISTEMA AGUA ESTEBAN ECHEVERRÍA"/>
    <s v="INST CX AGUA CALLE MIRAMAR - EE"/>
    <n v="2"/>
    <x v="0"/>
    <n v="356"/>
    <x v="0"/>
    <x v="0"/>
    <n v="5"/>
    <s v="1026258"/>
    <n v="5"/>
    <s v="-"/>
    <n v="11"/>
    <n v="5"/>
    <n v="5"/>
    <n v="7"/>
    <n v="753"/>
    <n v="3"/>
    <n v="8"/>
    <n v="96"/>
    <s v="2"/>
    <s v="SIN P3"/>
    <s v="-"/>
    <s v="ESTEBAN ECHEVERRÍA"/>
    <s v="ESTEBAN ECHEVERRÍA"/>
    <s v="ESTEBAN ECHEVERRÍA"/>
    <d v="2010-08-01T00:00:00"/>
    <d v="2010-12-31T00:00:00"/>
    <s v="NOTA 18.1 - NOTA 18.2"/>
    <s v="NOTA 18.1 - NOTA 18.2"/>
    <n v="0"/>
    <s v="NOTA 18.1 - NOTA 18.2"/>
    <s v="-"/>
    <n v="39053.96"/>
    <n v="10409.424300000001"/>
    <s v="-"/>
    <s v="-"/>
    <s v="-"/>
    <n v="0"/>
    <n v="0"/>
    <n v="0"/>
    <n v="0"/>
    <n v="0"/>
    <n v="0"/>
    <s v="-"/>
    <s v="FINALIZADO"/>
    <n v="1"/>
    <n v="1"/>
    <s v="-"/>
  </r>
  <r>
    <n v="3648"/>
    <x v="0"/>
    <s v="06. PLAN SANITARIO DE EMERGENCIA"/>
    <s v="-"/>
    <s v="-"/>
    <s v="-"/>
    <s v="MEJORA Y MANTENIMIENTO"/>
    <s v="SISTEMA DE AGUA ALMIRANTE BROWN"/>
    <s v="INST. RED AGUA CALLE LA ROSA ETAPA 1 - AB"/>
    <n v="2"/>
    <x v="0"/>
    <n v="356"/>
    <x v="0"/>
    <x v="0"/>
    <n v="5"/>
    <s v="1026260"/>
    <n v="5"/>
    <s v="-"/>
    <n v="11"/>
    <n v="5"/>
    <n v="5"/>
    <n v="7"/>
    <n v="753"/>
    <n v="3"/>
    <n v="8"/>
    <n v="96"/>
    <s v="2"/>
    <s v="SIN P3"/>
    <s v="-"/>
    <s v="ALMIRANTE BROWN"/>
    <s v="ALMIRANTE BROWN"/>
    <s v="ALMIRANTE BROWN"/>
    <d v="2010-08-01T00:00:00"/>
    <d v="2010-12-31T00:00:00"/>
    <s v="NOTA 18.1"/>
    <s v="NOTA 18.1"/>
    <n v="0"/>
    <s v="NOTA 18.1"/>
    <s v="-"/>
    <n v="213546.2934"/>
    <n v="24862.596000000001"/>
    <s v="-"/>
    <s v="-"/>
    <s v="-"/>
    <n v="0"/>
    <n v="0"/>
    <n v="0"/>
    <n v="0"/>
    <n v="0"/>
    <n v="0"/>
    <s v="-"/>
    <s v="FINALIZADO"/>
    <n v="1"/>
    <n v="1"/>
    <s v="-"/>
  </r>
  <r>
    <n v="3649"/>
    <x v="0"/>
    <s v="06. PLAN SANITARIO DE EMERGENCIA"/>
    <s v="-"/>
    <s v="-"/>
    <s v="-"/>
    <s v="MEJORA Y MANTENIMIENTO"/>
    <s v="SISTEMA DE AGUA ALMIRANTE BROWN"/>
    <s v="INST ELEM AGUA CALLE LA ROSA ETAPA 1 - AB"/>
    <n v="2"/>
    <x v="0"/>
    <n v="356"/>
    <x v="0"/>
    <x v="0"/>
    <n v="5"/>
    <s v="1026261"/>
    <n v="5"/>
    <s v="-"/>
    <n v="11"/>
    <n v="5"/>
    <n v="5"/>
    <n v="7"/>
    <n v="753"/>
    <n v="3"/>
    <n v="8"/>
    <n v="96"/>
    <s v="2"/>
    <s v="SIN P3"/>
    <s v="-"/>
    <s v="ALMIRANTE BROWN"/>
    <s v="ALMIRANTE BROWN"/>
    <s v="ALMIRANTE BROWN"/>
    <d v="2010-08-01T00:00:00"/>
    <d v="2010-12-31T00:00:00"/>
    <s v="NOTA 18.1"/>
    <s v="NOTA 18.1"/>
    <n v="0"/>
    <s v="NOTA 18.1"/>
    <s v="-"/>
    <n v="5430.4074000000001"/>
    <n v="209.76560000000001"/>
    <s v="-"/>
    <s v="-"/>
    <s v="-"/>
    <n v="0"/>
    <n v="0"/>
    <n v="0"/>
    <n v="0"/>
    <n v="0"/>
    <n v="0"/>
    <s v="-"/>
    <s v="FINALIZADO"/>
    <n v="1"/>
    <n v="1"/>
    <s v="-"/>
  </r>
  <r>
    <n v="3650"/>
    <x v="0"/>
    <s v="06. PLAN SANITARIO DE EMERGENCIA"/>
    <s v="-"/>
    <s v="-"/>
    <s v="-"/>
    <s v="MEJORA Y MANTENIMIENTO"/>
    <s v="SISTEMA DE AGUA ALMIRANTE BROWN"/>
    <s v="INST CX AGUA CALLE LA ROSA ETAPA 1 - AB"/>
    <n v="2"/>
    <x v="0"/>
    <n v="356"/>
    <x v="0"/>
    <x v="0"/>
    <n v="5"/>
    <s v="1026262"/>
    <n v="5"/>
    <s v="-"/>
    <n v="11"/>
    <n v="5"/>
    <n v="5"/>
    <n v="7"/>
    <n v="753"/>
    <n v="3"/>
    <n v="8"/>
    <n v="96"/>
    <s v="2"/>
    <s v="SIN P3"/>
    <s v="-"/>
    <s v="ALMIRANTE BROWN"/>
    <s v="ALMIRANTE BROWN"/>
    <s v="ALMIRANTE BROWN"/>
    <d v="2010-08-01T00:00:00"/>
    <d v="2010-12-31T00:00:00"/>
    <s v="NOTA 18.1"/>
    <s v="NOTA 18.1"/>
    <n v="0"/>
    <s v="NOTA 18.1"/>
    <s v="-"/>
    <n v="95418.18"/>
    <n v="11074.077300000001"/>
    <s v="-"/>
    <s v="-"/>
    <s v="-"/>
    <n v="0"/>
    <n v="0"/>
    <n v="0"/>
    <n v="0"/>
    <n v="0"/>
    <n v="0"/>
    <s v="-"/>
    <s v="FINALIZADO"/>
    <n v="1"/>
    <n v="1"/>
    <s v="-"/>
  </r>
  <r>
    <n v="3651"/>
    <x v="0"/>
    <s v="06. PLAN SANITARIO DE EMERGENCIA"/>
    <s v="-"/>
    <s v="-"/>
    <s v="-"/>
    <s v="MEJORA Y MANTENIMIENTO"/>
    <s v="SISTEMA CLOACAS ALMIRANTE BROWN"/>
    <s v="INST RED CL CALLE DE KAY E/BOUCHARD Y GRAL. PAZ"/>
    <n v="2"/>
    <x v="0"/>
    <n v="356"/>
    <x v="0"/>
    <x v="0"/>
    <n v="5"/>
    <s v="1026602"/>
    <n v="5"/>
    <s v="-"/>
    <n v="11"/>
    <n v="5"/>
    <n v="5"/>
    <n v="7"/>
    <n v="753"/>
    <n v="3"/>
    <n v="8"/>
    <n v="96"/>
    <s v="2"/>
    <s v="SIN P3"/>
    <s v="-"/>
    <s v="ALMIRANTE BROWN"/>
    <s v="ALMIRANTE BROWN"/>
    <s v="ALMIRANTE BROWN"/>
    <s v="01/01/2010"/>
    <d v="2010-12-31T00:00:00"/>
    <s v="NOTA 17"/>
    <s v="NOTA 17"/>
    <n v="0"/>
    <s v="NOTA 17"/>
    <s v="-"/>
    <n v="91974.544200000004"/>
    <s v="-"/>
    <s v="-"/>
    <s v="-"/>
    <s v="-"/>
    <n v="0"/>
    <n v="0"/>
    <n v="0"/>
    <n v="0"/>
    <n v="0"/>
    <n v="0"/>
    <s v="-"/>
    <s v="FINALIZADO"/>
    <n v="1"/>
    <n v="1"/>
    <s v="-"/>
  </r>
  <r>
    <n v="3652"/>
    <x v="0"/>
    <s v="06. PLAN SANITARIO DE EMERGENCIA"/>
    <s v="-"/>
    <s v="-"/>
    <s v="-"/>
    <s v="MEJORA Y MANTENIMIENTO"/>
    <s v="SISTEMA CLOACAS ALMIRANTE BROWN"/>
    <s v="INST ELEM CL CALLE DE KAY E/BOUCHARD Y GRAL. PAZ"/>
    <n v="2"/>
    <x v="0"/>
    <n v="356"/>
    <x v="0"/>
    <x v="0"/>
    <n v="5"/>
    <s v="1026603"/>
    <n v="5"/>
    <s v="-"/>
    <n v="11"/>
    <n v="5"/>
    <n v="5"/>
    <n v="7"/>
    <n v="753"/>
    <n v="3"/>
    <n v="8"/>
    <n v="96"/>
    <s v="2"/>
    <s v="SIN P3"/>
    <s v="-"/>
    <s v="ALMIRANTE BROWN"/>
    <s v="ALMIRANTE BROWN"/>
    <s v="ALMIRANTE BROWN"/>
    <s v="01/01/2010"/>
    <d v="2010-12-31T00:00:00"/>
    <s v="NOTA 17"/>
    <s v="NOTA 17"/>
    <n v="0"/>
    <s v="NOTA 17"/>
    <s v="-"/>
    <n v="10056.5762"/>
    <s v="-"/>
    <s v="-"/>
    <s v="-"/>
    <s v="-"/>
    <n v="0"/>
    <n v="0"/>
    <n v="0"/>
    <n v="0"/>
    <n v="0"/>
    <n v="0"/>
    <s v="-"/>
    <s v="FINALIZADO"/>
    <n v="1"/>
    <n v="1"/>
    <s v="-"/>
  </r>
  <r>
    <n v="3653"/>
    <x v="0"/>
    <s v="06. PLAN SANITARIO DE EMERGENCIA"/>
    <s v="-"/>
    <s v="-"/>
    <s v="-"/>
    <s v="MEJORA Y MANTENIMIENTO"/>
    <s v="SISTEMA CLOACAS ALMIRANTE BROWN"/>
    <s v="INST CX CL CALLE DE KAY E/BOUCHARD Y GRAL. PAZ"/>
    <n v="2"/>
    <x v="0"/>
    <n v="356"/>
    <x v="0"/>
    <x v="0"/>
    <n v="5"/>
    <s v="1026604"/>
    <n v="5"/>
    <s v="-"/>
    <n v="11"/>
    <n v="5"/>
    <n v="5"/>
    <n v="7"/>
    <n v="753"/>
    <n v="3"/>
    <n v="8"/>
    <n v="96"/>
    <s v="2"/>
    <s v="SIN P3"/>
    <s v="-"/>
    <s v="ALMIRANTE BROWN"/>
    <s v="ALMIRANTE BROWN"/>
    <s v="ALMIRANTE BROWN"/>
    <s v="01/01/2010"/>
    <d v="2010-12-31T00:00:00"/>
    <s v="NOTA 17"/>
    <s v="NOTA 17"/>
    <n v="0"/>
    <s v="NOTA 17"/>
    <s v="-"/>
    <n v="12582.427"/>
    <s v="-"/>
    <s v="-"/>
    <s v="-"/>
    <s v="-"/>
    <n v="0"/>
    <n v="0"/>
    <n v="0"/>
    <n v="0"/>
    <n v="0"/>
    <n v="0"/>
    <s v="-"/>
    <s v="FINALIZADO"/>
    <n v="1"/>
    <n v="1"/>
    <s v="-"/>
  </r>
  <r>
    <n v="3654"/>
    <x v="0"/>
    <s v="06. PLAN SANITARIO DE EMERGENCIA"/>
    <s v="-"/>
    <s v="-"/>
    <s v="-"/>
    <s v="MEJORA Y MANTENIMIENTO"/>
    <s v="SISTEMA CLOACAS LOMAS DE ZAMORA"/>
    <s v="INST RED CL CALLE RIVADAVIA E/ZUVIRIA Y B. DE YRIGOYEN"/>
    <n v="2"/>
    <x v="0"/>
    <n v="356"/>
    <x v="0"/>
    <x v="0"/>
    <n v="5"/>
    <s v="1026605"/>
    <n v="5"/>
    <s v="-"/>
    <n v="11"/>
    <n v="5"/>
    <n v="5"/>
    <n v="7"/>
    <n v="753"/>
    <n v="3"/>
    <n v="8"/>
    <n v="96"/>
    <s v="2"/>
    <s v="SIN P3"/>
    <s v="-"/>
    <s v="LOMAS DE ZAMORA"/>
    <s v="LOMAS DE ZAMORA"/>
    <s v="LOMAS DE ZAMORA"/>
    <s v="01/01/2010"/>
    <d v="2010-12-31T00:00:00"/>
    <s v="NOTA 17"/>
    <s v="NOTA 17"/>
    <n v="0"/>
    <s v="NOTA 17"/>
    <s v="-"/>
    <n v="83511.731599999999"/>
    <s v="-"/>
    <s v="-"/>
    <s v="-"/>
    <s v="-"/>
    <n v="0"/>
    <n v="0"/>
    <n v="0"/>
    <n v="0"/>
    <n v="0"/>
    <n v="0"/>
    <s v="-"/>
    <s v="FINALIZADO"/>
    <n v="1"/>
    <n v="1"/>
    <s v="-"/>
  </r>
  <r>
    <n v="3655"/>
    <x v="0"/>
    <s v="06. PLAN SANITARIO DE EMERGENCIA"/>
    <s v="-"/>
    <s v="-"/>
    <s v="-"/>
    <s v="MEJORA Y MANTENIMIENTO"/>
    <s v="SISTEMA CLOACAS LOMAS DE ZAMORA"/>
    <s v="INST ELEM CL CALLE RIVADAVIA E/ZUVIRIA Y B. DE YRIGOYEN"/>
    <n v="2"/>
    <x v="0"/>
    <n v="356"/>
    <x v="0"/>
    <x v="0"/>
    <n v="5"/>
    <s v="1026606"/>
    <n v="5"/>
    <s v="-"/>
    <n v="11"/>
    <n v="5"/>
    <n v="5"/>
    <n v="7"/>
    <n v="753"/>
    <n v="3"/>
    <n v="8"/>
    <n v="96"/>
    <s v="2"/>
    <s v="SIN P3"/>
    <s v="-"/>
    <s v="LOMAS DE ZAMORA"/>
    <s v="LOMAS DE ZAMORA"/>
    <s v="LOMAS DE ZAMORA"/>
    <s v="01/01/2010"/>
    <d v="2010-12-31T00:00:00"/>
    <s v="NOTA 17"/>
    <s v="NOTA 17"/>
    <n v="0"/>
    <s v="NOTA 17"/>
    <s v="-"/>
    <n v="17818.242200000001"/>
    <s v="-"/>
    <s v="-"/>
    <s v="-"/>
    <s v="-"/>
    <n v="0"/>
    <n v="0"/>
    <n v="0"/>
    <n v="0"/>
    <n v="0"/>
    <n v="0"/>
    <s v="-"/>
    <s v="FINALIZADO"/>
    <n v="1"/>
    <n v="1"/>
    <s v="-"/>
  </r>
  <r>
    <n v="3656"/>
    <x v="0"/>
    <s v="06. PLAN SANITARIO DE EMERGENCIA"/>
    <s v="-"/>
    <s v="-"/>
    <s v="-"/>
    <s v="MEJORA Y MANTENIMIENTO"/>
    <s v="SISTEMA CLOACAS LOMAS DE ZAMORA"/>
    <s v="INST CX CL CALLE RIVADAVIA E/ZUVIRIA Y B. DE YRIGOYEN"/>
    <n v="2"/>
    <x v="0"/>
    <n v="356"/>
    <x v="0"/>
    <x v="0"/>
    <n v="5"/>
    <s v="1026607"/>
    <n v="5"/>
    <s v="-"/>
    <n v="11"/>
    <n v="5"/>
    <n v="5"/>
    <n v="7"/>
    <n v="753"/>
    <n v="3"/>
    <n v="8"/>
    <n v="96"/>
    <s v="2"/>
    <s v="SIN P3"/>
    <s v="-"/>
    <s v="LOMAS DE ZAMORA"/>
    <s v="LOMAS DE ZAMORA"/>
    <s v="LOMAS DE ZAMORA"/>
    <s v="01/01/2010"/>
    <d v="2010-12-31T00:00:00"/>
    <s v="NOTA 17"/>
    <s v="NOTA 17"/>
    <n v="0"/>
    <s v="NOTA 17"/>
    <s v="-"/>
    <n v="52090.887199999903"/>
    <s v="-"/>
    <s v="-"/>
    <s v="-"/>
    <s v="-"/>
    <n v="0"/>
    <n v="0"/>
    <n v="0"/>
    <n v="0"/>
    <n v="0"/>
    <n v="0"/>
    <s v="-"/>
    <s v="FINALIZADO"/>
    <n v="1"/>
    <n v="1"/>
    <s v="-"/>
  </r>
  <r>
    <n v="3657"/>
    <x v="0"/>
    <s v="06. PLAN SANITARIO DE EMERGENCIA"/>
    <s v="-"/>
    <s v="-"/>
    <s v="-"/>
    <s v="MEJORA Y MANTENIMIENTO"/>
    <s v="SISTEMA CLOACAS ALMIRANTE BROWN"/>
    <s v="INST RED CL PLAZA CERRETI E/BOUCHARD Y CERR. - AB"/>
    <n v="2"/>
    <x v="0"/>
    <n v="356"/>
    <x v="0"/>
    <x v="0"/>
    <n v="5"/>
    <s v="1026608"/>
    <n v="5"/>
    <s v="-"/>
    <n v="11"/>
    <n v="5"/>
    <n v="5"/>
    <n v="7"/>
    <n v="753"/>
    <n v="3"/>
    <n v="8"/>
    <n v="96"/>
    <s v="2"/>
    <s v="SIN P3"/>
    <s v="-"/>
    <s v="ALMIRANTE BROWN"/>
    <s v="ALMIRANTE BROWN"/>
    <s v="ALMIRANTE BROWN"/>
    <s v="01/01/2010"/>
    <d v="2010-12-31T00:00:00"/>
    <s v="NOTA 17"/>
    <s v="NOTA 17"/>
    <n v="0"/>
    <s v="NOTA 17"/>
    <s v="-"/>
    <n v="24209.68"/>
    <s v="-"/>
    <s v="-"/>
    <s v="-"/>
    <s v="-"/>
    <n v="0"/>
    <n v="0"/>
    <n v="0"/>
    <n v="0"/>
    <n v="0"/>
    <n v="0"/>
    <s v="-"/>
    <s v="FINALIZADO"/>
    <n v="1"/>
    <n v="1"/>
    <s v="-"/>
  </r>
  <r>
    <n v="3658"/>
    <x v="0"/>
    <s v="06. PLAN SANITARIO DE EMERGENCIA"/>
    <s v="-"/>
    <s v="-"/>
    <s v="-"/>
    <s v="MEJORA Y MANTENIMIENTO"/>
    <s v="SISTEMA CLOACAS ALMIRANTE BROWN"/>
    <s v="INST ELEM CL PLAZA CERRETI E/BOUCHARD Y CERR. - AB"/>
    <n v="2"/>
    <x v="0"/>
    <n v="356"/>
    <x v="0"/>
    <x v="0"/>
    <n v="5"/>
    <s v="1026609"/>
    <n v="5"/>
    <s v="-"/>
    <n v="11"/>
    <n v="5"/>
    <n v="5"/>
    <n v="7"/>
    <n v="753"/>
    <n v="3"/>
    <n v="8"/>
    <n v="96"/>
    <s v="2"/>
    <s v="SIN P3"/>
    <s v="-"/>
    <s v="ALMIRANTE BROWN"/>
    <s v="ALMIRANTE BROWN"/>
    <s v="ALMIRANTE BROWN"/>
    <s v="01/01/2010"/>
    <d v="2010-12-31T00:00:00"/>
    <s v="NOTA 17"/>
    <s v="NOTA 17"/>
    <n v="0"/>
    <s v="NOTA 17"/>
    <s v="-"/>
    <n v="7700.3068999999996"/>
    <s v="-"/>
    <s v="-"/>
    <s v="-"/>
    <s v="-"/>
    <n v="0"/>
    <n v="0"/>
    <n v="0"/>
    <n v="0"/>
    <n v="0"/>
    <n v="0"/>
    <s v="-"/>
    <s v="FINALIZADO"/>
    <n v="1"/>
    <n v="1"/>
    <s v="-"/>
  </r>
  <r>
    <n v="3659"/>
    <x v="0"/>
    <s v="06. PLAN SANITARIO DE EMERGENCIA"/>
    <s v="-"/>
    <s v="-"/>
    <s v="-"/>
    <s v="MEJORA Y MANTENIMIENTO"/>
    <s v="SISTEMA CLOACAS ALMIRANTE BROWN"/>
    <s v="INST CX CL PLAZA CERRETI E/BOUCHARD Y CERR. - AB"/>
    <n v="2"/>
    <x v="0"/>
    <n v="356"/>
    <x v="0"/>
    <x v="0"/>
    <n v="5"/>
    <s v="1026610"/>
    <n v="5"/>
    <s v="-"/>
    <n v="11"/>
    <n v="5"/>
    <n v="5"/>
    <n v="7"/>
    <n v="753"/>
    <n v="3"/>
    <n v="8"/>
    <n v="96"/>
    <s v="2"/>
    <s v="SIN P3"/>
    <s v="-"/>
    <s v="ALMIRANTE BROWN"/>
    <s v="ALMIRANTE BROWN"/>
    <s v="ALMIRANTE BROWN"/>
    <s v="01/01/2010"/>
    <d v="2010-12-31T00:00:00"/>
    <s v="NOTA 17"/>
    <s v="NOTA 17"/>
    <n v="0"/>
    <s v="NOTA 17"/>
    <s v="-"/>
    <n v="2469.8519999999999"/>
    <s v="-"/>
    <s v="-"/>
    <s v="-"/>
    <s v="-"/>
    <n v="0"/>
    <n v="0"/>
    <n v="0"/>
    <n v="0"/>
    <n v="0"/>
    <n v="0"/>
    <s v="-"/>
    <s v="FINALIZADO"/>
    <n v="1"/>
    <n v="1"/>
    <s v="-"/>
  </r>
  <r>
    <n v="3660"/>
    <x v="0"/>
    <s v="06. PLAN SANITARIO DE EMERGENCIA"/>
    <s v="-"/>
    <s v="-"/>
    <s v="-"/>
    <s v="MEJORA Y MANTENIMIENTO"/>
    <s v="SISTEMA CLOACAS EZEIZA"/>
    <s v="INST RED CL CALLE SGTO. CABRAL E/AGRELO Y AZURDUY EZ"/>
    <n v="2"/>
    <x v="0"/>
    <n v="356"/>
    <x v="0"/>
    <x v="0"/>
    <n v="5"/>
    <s v="1026611"/>
    <n v="5"/>
    <s v="-"/>
    <n v="11"/>
    <n v="5"/>
    <n v="5"/>
    <n v="7"/>
    <n v="753"/>
    <n v="3"/>
    <n v="8"/>
    <n v="96"/>
    <s v="2"/>
    <s v="SIN P3"/>
    <s v="-"/>
    <s v="EZEIZA"/>
    <s v="EZEIZA"/>
    <s v="EZEIZA"/>
    <s v="01/01/2010"/>
    <d v="2010-12-31T00:00:00"/>
    <s v="NOTA 17"/>
    <s v="NOTA 17"/>
    <n v="0"/>
    <s v="NOTA 17"/>
    <s v="-"/>
    <n v="24044.248800000001"/>
    <s v="-"/>
    <s v="-"/>
    <s v="-"/>
    <s v="-"/>
    <n v="0"/>
    <n v="0"/>
    <n v="0"/>
    <n v="0"/>
    <n v="0"/>
    <n v="0"/>
    <s v="-"/>
    <s v="FINALIZADO"/>
    <n v="1"/>
    <n v="1"/>
    <s v="-"/>
  </r>
  <r>
    <n v="3661"/>
    <x v="0"/>
    <s v="06. PLAN SANITARIO DE EMERGENCIA"/>
    <s v="-"/>
    <s v="-"/>
    <s v="-"/>
    <s v="MEJORA Y MANTENIMIENTO"/>
    <s v="SISTEMA CLOACAS EZEIZA"/>
    <s v="INST CX CL CALLE SGTO. CABRAL E/AGRELO Y AZURDUY"/>
    <n v="2"/>
    <x v="0"/>
    <n v="356"/>
    <x v="0"/>
    <x v="0"/>
    <n v="5"/>
    <s v="1026613"/>
    <n v="5"/>
    <s v="-"/>
    <n v="11"/>
    <n v="5"/>
    <n v="5"/>
    <n v="7"/>
    <n v="753"/>
    <n v="3"/>
    <n v="8"/>
    <n v="96"/>
    <s v="2"/>
    <s v="SIN P3"/>
    <s v="-"/>
    <s v="EZEIZA"/>
    <s v="EZEIZA"/>
    <s v="EZEIZA"/>
    <s v="01/01/2010"/>
    <d v="2010-12-31T00:00:00"/>
    <s v="NOTA 17"/>
    <s v="NOTA 17"/>
    <n v="0"/>
    <s v="NOTA 17"/>
    <s v="-"/>
    <n v="6826.0819000000001"/>
    <n v="0.52029999999999998"/>
    <s v="-"/>
    <s v="-"/>
    <s v="-"/>
    <n v="0"/>
    <n v="0"/>
    <n v="0"/>
    <n v="0"/>
    <n v="0"/>
    <n v="0"/>
    <s v="-"/>
    <s v="FINALIZADO"/>
    <n v="1"/>
    <n v="1"/>
    <s v="-"/>
  </r>
  <r>
    <n v="3662"/>
    <x v="0"/>
    <s v="06. PLAN SANITARIO DE EMERGENCIA"/>
    <s v="-"/>
    <s v="-"/>
    <s v="-"/>
    <s v="MEJORA Y MANTENIMIENTO"/>
    <s v="SISTEMA CLOACAS ESTEBAN ECHEVERRÍA"/>
    <s v="INST RED CL CALLE MILES E/M.ALEGRE Y SARMIENTO - EE"/>
    <n v="2"/>
    <x v="0"/>
    <n v="356"/>
    <x v="0"/>
    <x v="0"/>
    <n v="5"/>
    <s v="1026615"/>
    <n v="5"/>
    <s v="-"/>
    <n v="11"/>
    <n v="5"/>
    <n v="5"/>
    <n v="7"/>
    <n v="753"/>
    <n v="3"/>
    <n v="8"/>
    <n v="96"/>
    <s v="2"/>
    <s v="SIN P3"/>
    <s v="-"/>
    <s v="ESTEBAN ECHEVERRÍA"/>
    <s v="ESTEBAN ECHEVERRÍA"/>
    <s v="ESTEBAN ECHEVERRÍA"/>
    <d v="2010-08-01T00:00:00"/>
    <d v="2010-12-31T00:00:00"/>
    <s v="NOTA 18.1 - NOTA 18.2"/>
    <s v="NOTA 18.1 - NOTA 18.2"/>
    <n v="0"/>
    <s v="NOTA 18.1 - NOTA 18.2"/>
    <s v="-"/>
    <n v="94430.154500000004"/>
    <n v="284.87029999999999"/>
    <s v="-"/>
    <s v="-"/>
    <s v="-"/>
    <n v="0"/>
    <n v="0"/>
    <n v="0"/>
    <n v="0"/>
    <n v="0"/>
    <n v="0"/>
    <s v="-"/>
    <s v="FINALIZADO"/>
    <n v="1"/>
    <n v="1"/>
    <s v="-"/>
  </r>
  <r>
    <n v="3663"/>
    <x v="0"/>
    <s v="06. PLAN SANITARIO DE EMERGENCIA"/>
    <s v="-"/>
    <s v="-"/>
    <s v="-"/>
    <s v="MEJORA Y MANTENIMIENTO"/>
    <s v="SISTEMA CLOACAS ESTEBAN ECHEVERRÍA"/>
    <s v="INST ELEM CL CALLE MILES E/M.ALEGRE Y SARMIENTO - EE"/>
    <n v="2"/>
    <x v="0"/>
    <n v="356"/>
    <x v="0"/>
    <x v="0"/>
    <n v="5"/>
    <s v="1026616"/>
    <n v="5"/>
    <s v="-"/>
    <n v="11"/>
    <n v="5"/>
    <n v="5"/>
    <n v="7"/>
    <n v="753"/>
    <n v="3"/>
    <n v="8"/>
    <n v="96"/>
    <s v="2"/>
    <s v="SIN P3"/>
    <s v="-"/>
    <s v="ESTEBAN ECHEVERRÍA"/>
    <s v="ESTEBAN ECHEVERRÍA"/>
    <s v="ESTEBAN ECHEVERRÍA"/>
    <d v="2010-08-01T00:00:00"/>
    <d v="2010-12-31T00:00:00"/>
    <s v="NOTA 18.1 - NOTA 18.2"/>
    <s v="NOTA 18.1 - NOTA 18.2"/>
    <n v="0"/>
    <s v="NOTA 18.1 - NOTA 18.2"/>
    <s v="-"/>
    <n v="17331.398700000002"/>
    <n v="221.2364"/>
    <s v="-"/>
    <s v="-"/>
    <s v="-"/>
    <n v="0"/>
    <n v="0"/>
    <n v="0"/>
    <n v="0"/>
    <n v="0"/>
    <n v="0"/>
    <s v="-"/>
    <s v="FINALIZADO"/>
    <n v="1"/>
    <n v="1"/>
    <s v="-"/>
  </r>
  <r>
    <n v="3664"/>
    <x v="0"/>
    <s v="06. PLAN SANITARIO DE EMERGENCIA"/>
    <s v="-"/>
    <s v="-"/>
    <s v="-"/>
    <s v="MEJORA Y MANTENIMIENTO"/>
    <s v="SISTEMA CLOACAS ESTEBAN ECHEVERRÍA"/>
    <s v="INST CX CL CALLE MILES E/M.ALEGRE Y SARMIENTO - EE"/>
    <n v="2"/>
    <x v="0"/>
    <n v="356"/>
    <x v="0"/>
    <x v="0"/>
    <n v="5"/>
    <s v="1026617"/>
    <n v="5"/>
    <s v="-"/>
    <n v="11"/>
    <n v="5"/>
    <n v="5"/>
    <n v="7"/>
    <n v="753"/>
    <n v="3"/>
    <n v="8"/>
    <n v="96"/>
    <s v="2"/>
    <s v="SIN P3"/>
    <s v="-"/>
    <s v="ESTEBAN ECHEVERRÍA"/>
    <s v="ESTEBAN ECHEVERRÍA"/>
    <s v="ESTEBAN ECHEVERRÍA"/>
    <d v="2010-08-01T00:00:00"/>
    <d v="2010-12-31T00:00:00"/>
    <s v="NOTA 18.1 - NOTA 18.2"/>
    <s v="NOTA 18.1 - NOTA 18.2"/>
    <n v="0"/>
    <s v="NOTA 18.1 - NOTA 18.2"/>
    <s v="-"/>
    <n v="34128.933299999997"/>
    <n v="11429.0671"/>
    <s v="-"/>
    <s v="-"/>
    <s v="-"/>
    <n v="0"/>
    <n v="0"/>
    <n v="0"/>
    <n v="0"/>
    <n v="0"/>
    <n v="0"/>
    <s v="-"/>
    <s v="FINALIZADO"/>
    <n v="1"/>
    <n v="1"/>
    <s v="-"/>
  </r>
  <r>
    <n v="3665"/>
    <x v="0"/>
    <s v="06. PLAN SANITARIO DE EMERGENCIA"/>
    <s v="-"/>
    <s v="-"/>
    <s v="-"/>
    <s v="MEJORA Y MANTENIMIENTO"/>
    <s v="SISTEMA AGUA CABA"/>
    <s v="NORMALIZACION CONEXIONES AGUA RANC NPCABALLITO"/>
    <n v="2"/>
    <x v="0"/>
    <n v="356"/>
    <x v="0"/>
    <x v="0"/>
    <n v="5"/>
    <s v="1130167"/>
    <n v="5"/>
    <s v="-"/>
    <n v="11"/>
    <n v="5"/>
    <n v="5"/>
    <n v="7"/>
    <n v="753"/>
    <n v="3"/>
    <n v="8"/>
    <n v="96"/>
    <s v="2"/>
    <s v="SIN P3"/>
    <s v="-"/>
    <s v="CABA"/>
    <s v="CIUDAD AUTÓNOMA DE BUENOS AIRES"/>
    <s v="BARRIO CABALLITO"/>
    <d v="2011-01-01T00:00:00"/>
    <d v="2011-12-31T00:00:00"/>
    <s v="NOTA 3"/>
    <s v="NOTA 3"/>
    <n v="0"/>
    <s v="NOTA 3"/>
    <s v="-"/>
    <s v="-"/>
    <n v="1451109.8393000001"/>
    <n v="41883.895900000003"/>
    <s v="-"/>
    <s v="-"/>
    <n v="0"/>
    <n v="0"/>
    <n v="0"/>
    <n v="0"/>
    <n v="0"/>
    <n v="0"/>
    <s v="-"/>
    <s v="FINALIZADO"/>
    <n v="1"/>
    <n v="1"/>
    <s v="-"/>
  </r>
  <r>
    <n v="3666"/>
    <x v="0"/>
    <s v="06. PLAN SANITARIO DE EMERGENCIA"/>
    <s v="-"/>
    <s v="-"/>
    <s v="-"/>
    <s v="MEJORA Y MANTENIMIENTO"/>
    <s v="SISTEMA CLOACAS CABA"/>
    <s v="RENOVACION URGENCIAS CLOACA NPCABECERA"/>
    <n v="2"/>
    <x v="0"/>
    <n v="356"/>
    <x v="0"/>
    <x v="0"/>
    <n v="5"/>
    <s v="1130455"/>
    <n v="5"/>
    <s v="-"/>
    <n v="11"/>
    <n v="5"/>
    <n v="5"/>
    <n v="7"/>
    <n v="753"/>
    <n v="3"/>
    <n v="8"/>
    <n v="96"/>
    <s v="2"/>
    <s v="SIN P3"/>
    <s v="-"/>
    <s v="CABA"/>
    <s v="CIUDAD AUTÓNOMA DE BUENOS AIRES"/>
    <s v="CIUDAD AUTÓNOMA DE BUENOS AIRES"/>
    <d v="2011-01-01T00:00:00"/>
    <d v="2011-12-31T00:00:00"/>
    <s v="NOTA 4"/>
    <s v="NOTA 4"/>
    <n v="0"/>
    <s v="NOTA 4"/>
    <s v="-"/>
    <s v="-"/>
    <n v="6297789.9468"/>
    <n v="205114.40839999999"/>
    <s v="-"/>
    <s v="-"/>
    <n v="0"/>
    <n v="0"/>
    <n v="0"/>
    <n v="0"/>
    <n v="0"/>
    <n v="0"/>
    <s v="-"/>
    <s v="FINALIZADO"/>
    <n v="1"/>
    <n v="1"/>
    <s v="-"/>
  </r>
  <r>
    <n v="3667"/>
    <x v="0"/>
    <s v="06. PLAN SANITARIO DE EMERGENCIA"/>
    <s v="-"/>
    <s v="-"/>
    <s v="-"/>
    <s v="MEJORA Y MANTENIMIENTO"/>
    <s v="-"/>
    <s v="REGULARIZACIÓN CONEXIONES DE AGUA"/>
    <n v="2"/>
    <x v="0"/>
    <n v="356"/>
    <x v="0"/>
    <x v="0"/>
    <n v="5"/>
    <s v="1111701"/>
    <n v="5"/>
    <s v="-"/>
    <n v="11"/>
    <n v="5"/>
    <n v="5"/>
    <n v="7"/>
    <n v="753"/>
    <n v="3"/>
    <n v="8"/>
    <n v="96"/>
    <s v="2"/>
    <s v="SIN P3"/>
    <s v="-"/>
    <s v="LA MATANZA - MORÓN "/>
    <s v="LA MATANZA - MORÓN "/>
    <s v="LA MATANZA - MORÓN "/>
    <d v="2011-01-01T00:00:00"/>
    <d v="2011-12-31T00:00:00"/>
    <s v="NOTA 9"/>
    <s v="NOTA 9"/>
    <n v="0"/>
    <s v="NOTA 9"/>
    <s v="-"/>
    <s v="-"/>
    <n v="111886.4494"/>
    <n v="2047.9007999999999"/>
    <n v="311.72019999999998"/>
    <s v="-"/>
    <n v="0"/>
    <n v="0"/>
    <n v="0"/>
    <n v="0"/>
    <n v="0"/>
    <n v="0"/>
    <s v="-"/>
    <s v="FINALIZADO"/>
    <n v="1"/>
    <n v="1"/>
    <s v="-"/>
  </r>
  <r>
    <n v="3668"/>
    <x v="0"/>
    <s v="06. PLAN SANITARIO DE EMERGENCIA"/>
    <s v="-"/>
    <s v="-"/>
    <s v="-"/>
    <s v="MEJORA Y MANTENIMIENTO"/>
    <s v="-"/>
    <s v="REGULARIZACIÓN CONEXIONES DE CLOACA"/>
    <n v="2"/>
    <x v="0"/>
    <n v="356"/>
    <x v="0"/>
    <x v="0"/>
    <n v="5"/>
    <s v="1111702"/>
    <n v="5"/>
    <s v="-"/>
    <n v="11"/>
    <n v="5"/>
    <n v="5"/>
    <n v="7"/>
    <n v="753"/>
    <n v="3"/>
    <n v="8"/>
    <n v="96"/>
    <s v="2"/>
    <s v="SIN P3"/>
    <s v="-"/>
    <s v="LA MATANZA - MORÓN "/>
    <s v="LA MATANZA - MORÓN "/>
    <s v="LA MATANZA - MORÓN "/>
    <d v="2011-01-01T00:00:00"/>
    <d v="2011-12-31T00:00:00"/>
    <s v="NOTA 9"/>
    <s v="NOTA 9"/>
    <n v="0"/>
    <s v="NOTA 9"/>
    <s v="-"/>
    <s v="-"/>
    <n v="4614.5770000000002"/>
    <n v="89.164900000000003"/>
    <s v="-"/>
    <s v="-"/>
    <n v="0"/>
    <n v="0"/>
    <n v="0"/>
    <n v="0"/>
    <n v="0"/>
    <n v="0"/>
    <s v="-"/>
    <s v="FINALIZADO"/>
    <n v="1"/>
    <n v="1"/>
    <s v="-"/>
  </r>
  <r>
    <n v="3669"/>
    <x v="0"/>
    <s v="06. PLAN SANITARIO DE EMERGENCIA"/>
    <s v="-"/>
    <s v="-"/>
    <s v="-"/>
    <s v="MEJORA Y MANTENIMIENTO"/>
    <s v="SISTEMA AGUA CABA"/>
    <s v="FILTRACIÓN II (A): RENOVACIÓN DE SISTEMA DE AIRE BATERÍAS IX A XII"/>
    <n v="2"/>
    <x v="0"/>
    <n v="356"/>
    <x v="0"/>
    <x v="0"/>
    <s v="-"/>
    <s v="1075B35"/>
    <n v="0"/>
    <s v="-"/>
    <n v="11"/>
    <n v="5"/>
    <n v="5"/>
    <n v="7"/>
    <n v="753"/>
    <n v="3"/>
    <n v="8"/>
    <n v="6"/>
    <s v="2"/>
    <s v="CA376"/>
    <s v="-"/>
    <s v="CABA"/>
    <s v="PALERMO"/>
    <s v="AV. DE LOS OMBÚES 209"/>
    <d v="2011-03-09T00:00:00"/>
    <d v="2011-08-16T00:00:00"/>
    <s v="Ver aporte BID"/>
    <s v="Ver aporte BID"/>
    <n v="0"/>
    <s v="Ver aporte BID"/>
    <s v="-"/>
    <s v="-"/>
    <s v="-"/>
    <n v="7678"/>
    <s v="-"/>
    <s v="-"/>
    <n v="0"/>
    <n v="0"/>
    <n v="0"/>
    <n v="0"/>
    <n v="0"/>
    <n v="0"/>
    <s v="-"/>
    <s v="FINALIZADO"/>
    <n v="1.0040799959784568"/>
    <n v="1"/>
    <s v="-"/>
  </r>
  <r>
    <n v="3670"/>
    <x v="0"/>
    <s v="06. PLAN SANITARIO DE EMERGENCIA"/>
    <s v="-"/>
    <s v="-"/>
    <s v="-"/>
    <s v="MEJORA Y MANTENIMIENTO"/>
    <s v="SISTEMA AGUA CABA"/>
    <s v="NORMALIZACION CONEXIONES AGUA RANC NPCABALLITO"/>
    <n v="2"/>
    <x v="0"/>
    <n v="356"/>
    <x v="0"/>
    <x v="0"/>
    <n v="5"/>
    <s v="1230167"/>
    <n v="5"/>
    <s v="-"/>
    <n v="11"/>
    <n v="5"/>
    <n v="5"/>
    <n v="7"/>
    <n v="753"/>
    <n v="3"/>
    <n v="8"/>
    <n v="96"/>
    <s v="2"/>
    <s v="SIN P3"/>
    <s v="-"/>
    <s v="CABA"/>
    <s v="CIUDAD AUTÓNOMA DE BUENOS AIRES"/>
    <s v="BARRIO CABALLITO"/>
    <d v="2012-01-01T00:00:00"/>
    <d v="2012-12-31T00:00:00"/>
    <s v="NOTA 3"/>
    <s v="NOTA 3"/>
    <n v="0"/>
    <s v="NOTA 3"/>
    <s v="-"/>
    <s v="-"/>
    <s v="-"/>
    <n v="1149298.2075"/>
    <n v="22899.528300000002"/>
    <s v="-"/>
    <n v="0"/>
    <n v="0"/>
    <n v="0"/>
    <n v="0"/>
    <n v="0"/>
    <n v="0"/>
    <s v="-"/>
    <s v="FINALIZADO"/>
    <n v="1"/>
    <n v="1"/>
    <s v="-"/>
  </r>
  <r>
    <n v="3671"/>
    <x v="0"/>
    <s v="06. PLAN SANITARIO DE EMERGENCIA"/>
    <s v="-"/>
    <s v="-"/>
    <s v="-"/>
    <s v="MEJORA Y MANTENIMIENTO"/>
    <s v="SISTEMA CLOACAS CABA"/>
    <s v="RENOVACION URGENCIAS CLOACA NPCABECERA"/>
    <n v="2"/>
    <x v="0"/>
    <n v="356"/>
    <x v="0"/>
    <x v="0"/>
    <n v="5"/>
    <s v="1230455"/>
    <n v="5"/>
    <s v="-"/>
    <n v="11"/>
    <n v="5"/>
    <n v="5"/>
    <n v="7"/>
    <n v="753"/>
    <n v="3"/>
    <n v="8"/>
    <n v="96"/>
    <s v="2"/>
    <s v="SIN P3"/>
    <s v="-"/>
    <s v="CABA"/>
    <s v="CIUDAD AUTÓNOMA DE BUENOS AIRES"/>
    <s v="CIUDAD AUTÓNOMA DE BUENOS AIRES"/>
    <d v="2012-01-01T00:00:00"/>
    <d v="2012-12-31T00:00:00"/>
    <s v="NOTA 4"/>
    <s v="NOTA 4"/>
    <n v="0"/>
    <s v="NOTA 4"/>
    <s v="-"/>
    <s v="-"/>
    <s v="-"/>
    <n v="4525181.0322000002"/>
    <n v="983526.33279999997"/>
    <s v="-"/>
    <n v="0"/>
    <n v="0"/>
    <n v="0"/>
    <n v="0"/>
    <n v="0"/>
    <n v="0"/>
    <s v="-"/>
    <s v="FINALIZADO"/>
    <n v="1"/>
    <n v="1"/>
    <s v="-"/>
  </r>
  <r>
    <n v="3672"/>
    <x v="0"/>
    <s v="06. PLAN SANITARIO DE EMERGENCIA"/>
    <s v="-"/>
    <s v="-"/>
    <s v="-"/>
    <s v="MEJORA Y MANTENIMIENTO"/>
    <s v="-"/>
    <s v="REGULARIZACIÓN CONEXIONES DE AGUA"/>
    <n v="2"/>
    <x v="0"/>
    <n v="356"/>
    <x v="0"/>
    <x v="0"/>
    <n v="5"/>
    <s v="1211701"/>
    <n v="5"/>
    <s v="-"/>
    <n v="11"/>
    <n v="5"/>
    <n v="5"/>
    <n v="7"/>
    <n v="753"/>
    <n v="3"/>
    <n v="8"/>
    <n v="96"/>
    <s v="2"/>
    <s v="SIN P3"/>
    <s v="-"/>
    <s v="LA MATANZA - MORÓN "/>
    <s v="LA MATANZA - MORÓN "/>
    <s v="LA MATANZA - MORÓN "/>
    <d v="2012-01-01T00:00:00"/>
    <d v="2012-12-31T00:00:00"/>
    <s v="NOTA 9"/>
    <s v="NOTA 9"/>
    <n v="0"/>
    <s v="NOTA 9"/>
    <s v="-"/>
    <s v="-"/>
    <s v="-"/>
    <n v="243992.70490000001"/>
    <n v="11419.1209"/>
    <s v="-"/>
    <n v="0"/>
    <n v="0"/>
    <n v="0"/>
    <n v="0"/>
    <n v="0"/>
    <n v="0"/>
    <s v="-"/>
    <s v="FINALIZADO"/>
    <n v="1"/>
    <n v="1"/>
    <s v="-"/>
  </r>
  <r>
    <n v="3673"/>
    <x v="0"/>
    <s v="06. PLAN SANITARIO DE EMERGENCIA"/>
    <s v="-"/>
    <s v="-"/>
    <s v="-"/>
    <s v="MEJORA Y MANTENIMIENTO"/>
    <s v="-"/>
    <s v="REGULARIZACIÓN CONEXIONES DE CLOACA"/>
    <n v="2"/>
    <x v="0"/>
    <n v="356"/>
    <x v="0"/>
    <x v="0"/>
    <n v="5"/>
    <s v="1211702"/>
    <n v="5"/>
    <s v="-"/>
    <n v="11"/>
    <n v="5"/>
    <n v="5"/>
    <n v="7"/>
    <n v="753"/>
    <n v="3"/>
    <n v="8"/>
    <n v="96"/>
    <s v="2"/>
    <s v="SIN P3"/>
    <s v="-"/>
    <s v="LA MATANZA - MORÓN "/>
    <s v="LA MATANZA - MORÓN "/>
    <s v="LA MATANZA - MORÓN "/>
    <d v="2012-01-01T00:00:00"/>
    <d v="2012-12-31T00:00:00"/>
    <s v="NOTA 9"/>
    <s v="NOTA 9"/>
    <n v="0"/>
    <s v="NOTA 9"/>
    <s v="-"/>
    <s v="-"/>
    <s v="-"/>
    <n v="5150.1837999999998"/>
    <s v="-"/>
    <s v="-"/>
    <n v="0"/>
    <n v="0"/>
    <n v="0"/>
    <n v="0"/>
    <n v="0"/>
    <n v="0"/>
    <s v="-"/>
    <s v="FINALIZADO"/>
    <n v="1"/>
    <n v="1"/>
    <s v="-"/>
  </r>
  <r>
    <n v="3674"/>
    <x v="3"/>
    <s v="06. PLAN SANITARIO DE EMERGENCIA"/>
    <s v="-"/>
    <s v="OBRA"/>
    <n v="0"/>
    <s v="DESAGUES PLUVIALES"/>
    <s v="-"/>
    <s v="ESTUDIOS TOPOGRAFICOS EN RESERVORIO NRO 5, 6 Y 11"/>
    <n v="1"/>
    <x v="18"/>
    <s v="-"/>
    <x v="27"/>
    <x v="56"/>
    <s v="-"/>
    <s v="-"/>
    <s v="-"/>
    <s v="-"/>
    <s v="-"/>
    <s v="-"/>
    <s v="-"/>
    <s v="-"/>
    <s v="-"/>
    <s v="-"/>
    <s v="-"/>
    <s v="-"/>
    <s v="1"/>
    <s v="-"/>
    <s v="ACUMAR"/>
    <s v="CUENCA MATANZA RIACHUELO"/>
    <s v="-"/>
    <s v="-"/>
    <d v="2011-09-28T00:00:00"/>
    <d v="2013-11-06T00:00:00"/>
    <s v="-"/>
    <s v="-"/>
    <s v="-"/>
    <s v="-"/>
    <s v="-"/>
    <s v="-"/>
    <n v="595000"/>
    <s v="-"/>
    <s v="-"/>
    <s v="-"/>
    <n v="0"/>
    <n v="0"/>
    <s v="-"/>
    <s v="-"/>
    <s v="-"/>
    <s v="-"/>
    <s v="-"/>
    <s v="-"/>
    <s v="-"/>
    <s v="-"/>
    <s v="SE RECTIFICO  EL PROGRAMA. SE RECTIFICO LA DENOMINACION"/>
  </r>
  <r>
    <n v="3675"/>
    <x v="3"/>
    <s v="09. EXPANSIÓN DE LA RED DE AGUA POTABLE Y SANEAMIENTO DE CLOACAS"/>
    <s v="-"/>
    <s v="OBRA"/>
    <s v="CLOACA"/>
    <s v="EXPANSIÓN DE REDES"/>
    <s v="-"/>
    <s v="ACUERDO DE COOPERACIÓN TÉCNICA ENTRE ACUMAR Y AYSA PLANTAS DE TRATAMIENTO (FIORITO Y ACUBA)"/>
    <n v="1"/>
    <x v="18"/>
    <s v="-"/>
    <x v="27"/>
    <x v="56"/>
    <s v="-"/>
    <s v="-"/>
    <s v="-"/>
    <s v="-"/>
    <s v="-"/>
    <s v="-"/>
    <s v="-"/>
    <s v="-"/>
    <s v="-"/>
    <s v="-"/>
    <s v="-"/>
    <s v="-"/>
    <s v="1"/>
    <s v="-"/>
    <s v="AGUA Y SANEAMIENTOS ARGENTINOS  S.A."/>
    <s v="LANÚS- LOMAS DE ZAMORA"/>
    <s v="-"/>
    <s v="-"/>
    <d v="2011-12-22T00:00:00"/>
    <d v="2014-12-22T00:00:00"/>
    <n v="411097910.77999997"/>
    <s v="-"/>
    <s v="-"/>
    <n v="411097910.77999997"/>
    <s v="-"/>
    <s v="-"/>
    <n v="102774477.7"/>
    <s v="-"/>
    <n v="23658580.149999999"/>
    <n v="28794251.822000001"/>
    <n v="255870601.10999998"/>
    <n v="0"/>
    <s v="-"/>
    <s v="-"/>
    <s v="-"/>
    <s v="-"/>
    <s v="-"/>
    <s v="-"/>
    <s v="-"/>
    <s v="-"/>
    <s v="-"/>
  </r>
  <r>
    <n v="3676"/>
    <x v="3"/>
    <s v="06. PLAN SANITARIO DE EMERGENCIA"/>
    <s v="-"/>
    <s v="SERVICIO"/>
    <n v="0"/>
    <s v="-"/>
    <s v="-"/>
    <s v="STANDS EXPOSICIONES "/>
    <n v="1"/>
    <x v="18"/>
    <s v="-"/>
    <x v="27"/>
    <x v="71"/>
    <s v="-"/>
    <s v="-"/>
    <s v="-"/>
    <s v="-"/>
    <s v="-"/>
    <s v="-"/>
    <s v="-"/>
    <s v="-"/>
    <s v="-"/>
    <s v="-"/>
    <s v="-"/>
    <s v="-"/>
    <s v="1"/>
    <s v="-"/>
    <s v="ACUMAR"/>
    <s v="CUENCA MATANZA RIACHUELO"/>
    <s v="-"/>
    <s v="-"/>
    <s v="-"/>
    <s v="-"/>
    <s v="-"/>
    <s v="-"/>
    <s v="-"/>
    <s v="-"/>
    <s v="-"/>
    <s v="-"/>
    <n v="16203.09"/>
    <s v="-"/>
    <s v="-"/>
    <n v="90000"/>
    <n v="0"/>
    <n v="0"/>
    <s v="-"/>
    <n v="0"/>
    <s v="-"/>
    <s v="-"/>
    <s v="-"/>
    <s v="-"/>
    <s v="-"/>
    <s v="-"/>
    <s v="SE RECTIFICO  EL PROGRAMA. SE RECTIFICO LA DENOMINACION"/>
  </r>
  <r>
    <n v="3677"/>
    <x v="3"/>
    <s v="06. PLAN SANITARIO DE EMERGENCIA"/>
    <s v="-"/>
    <s v="OBRA"/>
    <n v="0"/>
    <s v="MONITOREO CALIDAD DE AGUA Y SEDIMENTOS"/>
    <s v="-"/>
    <s v="INSTALACION DE EQUIPAMIENTO Y OPERACION DE LA ESTACION PILOTO DE MONITOREO CONTINUO"/>
    <n v="1"/>
    <x v="18"/>
    <s v="-"/>
    <x v="27"/>
    <x v="57"/>
    <s v="-"/>
    <s v="-"/>
    <s v="-"/>
    <s v="-"/>
    <s v="-"/>
    <s v="-"/>
    <s v="-"/>
    <s v="-"/>
    <s v="-"/>
    <s v="-"/>
    <s v="-"/>
    <s v="-"/>
    <s v="1"/>
    <s v="-"/>
    <s v="AGUA Y SANEAMIENTOS ARGENTINOS  S.A."/>
    <s v="CUENCA MATANZA RIACHUELO"/>
    <s v="-"/>
    <s v="-"/>
    <d v="2011-04-25T00:00:00"/>
    <d v="2013-01-25T00:00:00"/>
    <n v="3250000"/>
    <s v="-"/>
    <s v="-"/>
    <n v="3250000"/>
    <s v="-"/>
    <s v="-"/>
    <n v="1680000"/>
    <s v="-"/>
    <s v="-"/>
    <s v="-"/>
    <n v="0"/>
    <n v="0"/>
    <s v="-"/>
    <s v="-"/>
    <s v="-"/>
    <s v="-"/>
    <s v="-"/>
    <s v="-"/>
    <s v="-"/>
    <s v="-"/>
    <s v="SE RECTIFICO  EL PROGRAMA. SE RECTIFICO LA DENOMINACION"/>
  </r>
  <r>
    <n v="3678"/>
    <x v="3"/>
    <s v="06. PLAN SANITARIO DE EMERGENCIA"/>
    <s v="-"/>
    <s v="OBRA"/>
    <n v="0"/>
    <s v="ESTUDIOS Y EVALUACIONES AMBIENTALES"/>
    <s v="-"/>
    <s v="CONTRATACION DE SERVICIOS PARA REEMPLAZAR E INSTALAR POZOS EN LOS ACUIFEROS PAMPEANO Y PUELCHE"/>
    <n v="1"/>
    <x v="18"/>
    <s v="-"/>
    <x v="27"/>
    <x v="57"/>
    <s v="-"/>
    <s v="-"/>
    <s v="-"/>
    <s v="-"/>
    <s v="-"/>
    <s v="-"/>
    <s v="-"/>
    <s v="-"/>
    <s v="-"/>
    <s v="-"/>
    <s v="-"/>
    <s v="-"/>
    <s v="1"/>
    <s v="-"/>
    <s v="ACUMAR"/>
    <s v="CUENCA MATANZA RIACHUELO"/>
    <s v="-"/>
    <s v="-"/>
    <d v="2011-07-01T00:00:00"/>
    <s v="-"/>
    <n v="475000"/>
    <s v="-"/>
    <s v="-"/>
    <n v="475000"/>
    <s v="-"/>
    <s v="-"/>
    <n v="475000"/>
    <s v="-"/>
    <s v="-"/>
    <s v="-"/>
    <n v="0"/>
    <n v="0"/>
    <s v="-"/>
    <s v="-"/>
    <s v="-"/>
    <s v="-"/>
    <s v="-"/>
    <s v="-"/>
    <s v="-"/>
    <s v="-"/>
    <s v="SE RECTIFICO  EL PROGRAMA. SE RECTIFICO LA DENOMINACION"/>
  </r>
  <r>
    <n v="3679"/>
    <x v="3"/>
    <s v="06. PLAN SANITARIO DE EMERGENCIA"/>
    <s v="-"/>
    <s v="OBRA"/>
    <n v="0"/>
    <s v="MONITOREO CALIDAD DE AGUA Y SEDIMENTOS"/>
    <s v="-"/>
    <s v="INSTRUMENTAL DE CAMPO PARA LA MEDICION DE CALIDAD DE AGUA  SUPERFICIAL DE LA CMR"/>
    <n v="1"/>
    <x v="18"/>
    <s v="-"/>
    <x v="27"/>
    <x v="57"/>
    <s v="-"/>
    <s v="-"/>
    <s v="-"/>
    <s v="-"/>
    <s v="-"/>
    <s v="-"/>
    <s v="-"/>
    <s v="-"/>
    <s v="-"/>
    <s v="-"/>
    <s v="-"/>
    <s v="-"/>
    <s v="1"/>
    <s v="-"/>
    <s v="ACUMAR"/>
    <s v="CUENCA MATANZA RIACHUELO"/>
    <s v="-"/>
    <s v="-"/>
    <d v="2011-11-23T00:00:00"/>
    <s v="-"/>
    <n v="81490"/>
    <s v="-"/>
    <s v="-"/>
    <n v="81490"/>
    <s v="-"/>
    <s v="-"/>
    <n v="81490"/>
    <s v="-"/>
    <s v="-"/>
    <s v="-"/>
    <n v="0"/>
    <n v="0"/>
    <s v="-"/>
    <s v="-"/>
    <s v="-"/>
    <s v="-"/>
    <s v="-"/>
    <s v="-"/>
    <s v="-"/>
    <s v="-"/>
    <s v="-"/>
  </r>
  <r>
    <n v="3680"/>
    <x v="3"/>
    <s v="06. PLAN SANITARIO DE EMERGENCIA"/>
    <s v="-"/>
    <s v="OBRA"/>
    <n v="0"/>
    <s v="MONITOREO CALIDAD DE AGUA Y SEDIMENTOS"/>
    <s v="-"/>
    <s v="COMPRA DE EQUIPAMIENTO PARA EL CONTROL CONTINUO Y AUTOMATICO DEL AGUA"/>
    <n v="1"/>
    <x v="18"/>
    <s v="-"/>
    <x v="27"/>
    <x v="57"/>
    <s v="-"/>
    <s v="-"/>
    <s v="-"/>
    <s v="-"/>
    <s v="-"/>
    <s v="-"/>
    <s v="-"/>
    <s v="-"/>
    <s v="-"/>
    <s v="-"/>
    <s v="-"/>
    <s v="-"/>
    <s v="1"/>
    <s v="-"/>
    <s v="ACUMAR"/>
    <s v="CUENCA MATANZA RIACHUELO"/>
    <s v="-"/>
    <s v="-"/>
    <d v="2011-11-17T00:00:00"/>
    <s v="-"/>
    <n v="2067579.72"/>
    <s v="-"/>
    <s v="-"/>
    <n v="2067579.72"/>
    <s v="-"/>
    <s v="-"/>
    <n v="648874.85999999987"/>
    <s v="-"/>
    <s v="-"/>
    <s v="-"/>
    <n v="0"/>
    <n v="0"/>
    <s v="-"/>
    <s v="-"/>
    <s v="-"/>
    <s v="-"/>
    <s v="-"/>
    <s v="-"/>
    <s v="-"/>
    <s v="-"/>
    <s v="-"/>
  </r>
  <r>
    <n v="3683"/>
    <x v="3"/>
    <s v="06. PLAN SANITARIO DE EMERGENCIA"/>
    <s v="-"/>
    <s v="OBRA"/>
    <n v="0"/>
    <s v="MONITOREO CALIDAD DE AGUA Y SEDIMENTOS"/>
    <s v="-"/>
    <s v="ESTRUCTURA CONTENEDORA DE LA ESTACIÓN MATANZA-RICHIERI DE CONTROL DE CAUDAL Y CALIDAD DE AGUA CONTINUO Y AUTOMÁTICO - RICCHIERI"/>
    <n v="1"/>
    <x v="18"/>
    <s v="-"/>
    <x v="27"/>
    <x v="57"/>
    <s v="-"/>
    <s v="-"/>
    <s v="-"/>
    <s v="-"/>
    <s v="-"/>
    <s v="-"/>
    <s v="-"/>
    <s v="-"/>
    <s v="-"/>
    <s v="-"/>
    <s v="-"/>
    <s v="-"/>
    <s v="1"/>
    <s v="-"/>
    <s v="ACUMAR"/>
    <s v="CUENCA MATANZA RIACHUELO"/>
    <s v="-"/>
    <s v="-"/>
    <d v="2011-11-07T00:00:00"/>
    <s v="-"/>
    <n v="680000"/>
    <s v="-"/>
    <s v="-"/>
    <n v="680000"/>
    <s v="-"/>
    <s v="-"/>
    <n v="68000"/>
    <s v="-"/>
    <s v="-"/>
    <s v="-"/>
    <n v="0"/>
    <n v="0"/>
    <s v="-"/>
    <s v="-"/>
    <s v="-"/>
    <s v="-"/>
    <s v="-"/>
    <s v="-"/>
    <s v="-"/>
    <s v="-"/>
    <s v="OBRA EJECUTADA EN FORMA FINANCIERA Y FISICA POR EL MDU. SE RECTIFICO LA DENOMINACION. SE RECTIFICO LA DIRECCION"/>
  </r>
  <r>
    <n v="3685"/>
    <x v="3"/>
    <s v="06. PLAN SANITARIO DE EMERGENCIA"/>
    <s v="-"/>
    <s v="OBRA"/>
    <n v="0"/>
    <s v="MONITOREO CALIDAD DE AIRE"/>
    <s v="-"/>
    <s v="PROVISIÓN E INSTALACIÓN DE LA ESTRUCTURA CONTENEDORA DE LA ESTACIÓN FIJA DE MONITOREO CONTINUO DE CALIDAD DEL AIRE - PARQUE INDUSTRIAL ALMIRANTE BROWN"/>
    <n v="1"/>
    <x v="18"/>
    <s v="-"/>
    <x v="27"/>
    <x v="57"/>
    <s v="-"/>
    <s v="-"/>
    <s v="-"/>
    <s v="-"/>
    <s v="-"/>
    <s v="-"/>
    <s v="-"/>
    <s v="-"/>
    <s v="-"/>
    <s v="-"/>
    <s v="-"/>
    <s v="-"/>
    <s v="1"/>
    <s v="-"/>
    <s v="ACUMAR"/>
    <s v="CUENCA MATANZA RIACHUELO"/>
    <s v="-"/>
    <s v="-"/>
    <d v="2011-11-07T00:00:00"/>
    <s v="-"/>
    <n v="2098300"/>
    <s v="-"/>
    <s v="-"/>
    <n v="2098300"/>
    <s v="-"/>
    <s v="-"/>
    <n v="209830"/>
    <s v="-"/>
    <s v="-"/>
    <s v="-"/>
    <n v="0"/>
    <n v="0"/>
    <s v="-"/>
    <s v="-"/>
    <s v="-"/>
    <s v="-"/>
    <s v="-"/>
    <s v="-"/>
    <s v="-"/>
    <s v="-"/>
    <s v="SE RECTIFICO LA DENOMINACION"/>
  </r>
  <r>
    <n v="3686"/>
    <x v="3"/>
    <s v="06. PLAN SANITARIO DE EMERGENCIA"/>
    <s v="-"/>
    <s v="OBRA"/>
    <n v="0"/>
    <s v="ESTUDIOS Y EVALUACIONES AMBIENTALES"/>
    <s v="-"/>
    <s v="TAREAS PREDIO EX FABRICACIONES MILITARES"/>
    <n v="1"/>
    <x v="18"/>
    <s v="-"/>
    <x v="27"/>
    <x v="57"/>
    <s v="-"/>
    <s v="-"/>
    <s v="-"/>
    <s v="-"/>
    <s v="-"/>
    <s v="-"/>
    <s v="-"/>
    <s v="-"/>
    <s v="-"/>
    <s v="-"/>
    <s v="-"/>
    <s v="-"/>
    <s v="1"/>
    <s v="-"/>
    <s v="ACUMAR"/>
    <s v="LANÚS"/>
    <s v="-"/>
    <s v="-"/>
    <d v="2012-03-01T00:00:00"/>
    <d v="2012-07-01T00:00:00"/>
    <n v="827000"/>
    <s v="-"/>
    <s v="-"/>
    <n v="827000"/>
    <s v="-"/>
    <s v="-"/>
    <n v="1227000"/>
    <s v="-"/>
    <n v="498610.38"/>
    <s v="-"/>
    <n v="0"/>
    <n v="0"/>
    <s v="-"/>
    <s v="-"/>
    <s v="-"/>
    <s v="-"/>
    <s v="-"/>
    <s v="-"/>
    <s v="-"/>
    <s v="-"/>
    <s v="SE RECTIFICO LA DENOMINACION"/>
  </r>
  <r>
    <n v="3687"/>
    <x v="3"/>
    <s v="06. PLAN SANITARIO DE EMERGENCIA"/>
    <s v="-"/>
    <s v="OBRA"/>
    <n v="0"/>
    <s v="MONITOREO CALIDAD DE AGUA Y SEDIMENTOS"/>
    <s v="-"/>
    <s v="COMPRA DE ELECTRO BOMBA SUMERGIBLES PARA LA TOMA DE MUESTRAS DE AGUA DEL RIACHUELO"/>
    <n v="1"/>
    <x v="18"/>
    <s v="-"/>
    <x v="27"/>
    <x v="57"/>
    <s v="-"/>
    <s v="-"/>
    <s v="-"/>
    <s v="-"/>
    <s v="-"/>
    <s v="-"/>
    <s v="-"/>
    <s v="-"/>
    <s v="-"/>
    <s v="-"/>
    <s v="-"/>
    <s v="-"/>
    <s v="1"/>
    <s v="-"/>
    <s v="ACUMAR"/>
    <s v="CUENCA MATANZA RIACHUELO"/>
    <s v="-"/>
    <s v="-"/>
    <d v="2011-11-01T00:00:00"/>
    <s v="-"/>
    <n v="11527.74"/>
    <s v="-"/>
    <s v="-"/>
    <n v="11527.74"/>
    <s v="-"/>
    <s v="-"/>
    <n v="11527.74"/>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88"/>
    <x v="3"/>
    <s v="06. PLAN SANITARIO DE EMERGENCIA"/>
    <s v="-"/>
    <s v="OBRA"/>
    <n v="0"/>
    <s v="ESTUDIOS Y EVALUACIONES AMBIENTALES"/>
    <s v="-"/>
    <s v="CONTROL DE CAUDAL Y CALIDAD CONTINUO DE AUTOMATICO DE LA CMR. ESTACION PILOTO, CLUB REGATAS DE AVELLANEDA Y RICHIERI"/>
    <n v="1"/>
    <x v="18"/>
    <s v="-"/>
    <x v="27"/>
    <x v="57"/>
    <s v="-"/>
    <s v="-"/>
    <s v="-"/>
    <s v="-"/>
    <s v="-"/>
    <s v="-"/>
    <s v="-"/>
    <s v="-"/>
    <s v="-"/>
    <s v="-"/>
    <s v="-"/>
    <s v="-"/>
    <s v="1"/>
    <s v="-"/>
    <s v="ACUMAR"/>
    <s v="CUENCA MATANZA RIACHUELO"/>
    <s v="-"/>
    <s v="-"/>
    <d v="2011-04-01T00:00:00"/>
    <s v="-"/>
    <n v="10193.040000000001"/>
    <s v="-"/>
    <s v="-"/>
    <n v="10193.040000000001"/>
    <s v="-"/>
    <s v="-"/>
    <n v="8311.25"/>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89"/>
    <x v="3"/>
    <s v="06. PLAN SANITARIO DE EMERGENCIA"/>
    <s v="-"/>
    <s v="OBRA"/>
    <n v="0"/>
    <s v="ESTUDIOS Y EVALUACIONES AMBIENTALES"/>
    <s v="-"/>
    <s v="SISTEMA DE POSICIONAMIENTO GLOBAL DE MANO PARA SALIDAS DE CAMPO"/>
    <n v="1"/>
    <x v="18"/>
    <s v="-"/>
    <x v="27"/>
    <x v="57"/>
    <s v="-"/>
    <s v="-"/>
    <s v="-"/>
    <s v="-"/>
    <s v="-"/>
    <s v="-"/>
    <s v="-"/>
    <s v="-"/>
    <s v="-"/>
    <s v="-"/>
    <s v="-"/>
    <s v="-"/>
    <s v="1"/>
    <s v="-"/>
    <s v="ACUMAR"/>
    <s v="CUENCA MATANZA RIACHUELO"/>
    <s v="-"/>
    <s v="-"/>
    <d v="2011-04-01T00:00:00"/>
    <s v="-"/>
    <n v="3216"/>
    <s v="-"/>
    <s v="-"/>
    <n v="3216"/>
    <s v="-"/>
    <s v="-"/>
    <n v="3216"/>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94"/>
    <x v="3"/>
    <s v="09. EXPANSIÓN DE LA RED DE AGUA POTABLE Y SANEAMIENTO DE CLOACAS"/>
    <s v="-"/>
    <s v="OBRA"/>
    <n v="0"/>
    <s v="EXPANSIÓN DE REDES"/>
    <s v="-"/>
    <s v="PLANTA DE TRATAMIENTO DE LÍQUIDOS CLOACALES GRAL LAS HERAS"/>
    <n v="1"/>
    <x v="18"/>
    <s v="-"/>
    <x v="27"/>
    <x v="57"/>
    <s v="-"/>
    <s v="-"/>
    <s v="-"/>
    <s v="-"/>
    <s v="-"/>
    <s v="-"/>
    <s v="-"/>
    <s v="-"/>
    <s v="-"/>
    <s v="-"/>
    <s v="-"/>
    <s v="-"/>
    <s v="1"/>
    <s v="-"/>
    <s v="MUNICIPALIDAD DE LAS HERAS"/>
    <s v="GENERAL LAS HERAS"/>
    <s v="-"/>
    <s v="-"/>
    <d v="2011-08-15T00:00:00"/>
    <d v="2011-10-15T00:00:00"/>
    <n v="35000"/>
    <s v="-"/>
    <s v="-"/>
    <n v="35000"/>
    <s v="-"/>
    <s v="-"/>
    <n v="350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LA DIRECCION. SE RECTIFICO FECHA DE INICIO. SE RECTIFICO EL AVANCE FISICO"/>
  </r>
  <r>
    <n v="3695"/>
    <x v="3"/>
    <s v="06. PLAN SANITARIO DE EMERGENCIA"/>
    <s v="-"/>
    <s v="OBRA"/>
    <n v="0"/>
    <s v="ACCIONES EN ÁREAS DE ESPECIAL MANEJO"/>
    <s v="-"/>
    <s v="ACCIONES REALIZADAS SOBRE EL PREDIO ACUBA"/>
    <n v="1"/>
    <x v="18"/>
    <s v="-"/>
    <x v="27"/>
    <x v="53"/>
    <s v="-"/>
    <s v="-"/>
    <s v="-"/>
    <s v="-"/>
    <s v="-"/>
    <s v="-"/>
    <s v="-"/>
    <s v="-"/>
    <s v="-"/>
    <s v="-"/>
    <s v="-"/>
    <s v="-"/>
    <s v="1"/>
    <s v="-"/>
    <s v="ACUMAR"/>
    <s v="LANÚS"/>
    <s v="-"/>
    <s v="-"/>
    <d v="2011-06-01T00:00:00"/>
    <d v="2011-01-01T00:00:00"/>
    <n v="36334.400000000001"/>
    <s v="-"/>
    <s v="-"/>
    <n v="36334.400000000001"/>
    <s v="-"/>
    <s v="-"/>
    <n v="36334.1"/>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696"/>
    <x v="3"/>
    <s v="06. PLAN SANITARIO DE EMERGENCIA"/>
    <s v="-"/>
    <s v="OBRA"/>
    <n v="0"/>
    <s v="ACCIONES EN ÁREAS DE ESPECIAL MANEJO"/>
    <s v="-"/>
    <s v="REMOCION DE ESTRUCTURA EXISTENTE EN LOS PUENTES AVELLANEDA. TRANSBORDADOR LA BOCA Y FERROCARRIL"/>
    <n v="1"/>
    <x v="18"/>
    <s v="-"/>
    <x v="27"/>
    <x v="53"/>
    <s v="-"/>
    <s v="-"/>
    <s v="-"/>
    <s v="-"/>
    <s v="-"/>
    <s v="-"/>
    <s v="-"/>
    <s v="-"/>
    <s v="-"/>
    <s v="-"/>
    <s v="-"/>
    <s v="-"/>
    <s v="1"/>
    <s v="-"/>
    <s v="ACUMAR"/>
    <s v="AVELLANEDA"/>
    <s v="-"/>
    <s v="-"/>
    <d v="2011-07-14T00:00:00"/>
    <s v="-"/>
    <n v="1593000"/>
    <s v="-"/>
    <s v="-"/>
    <n v="1593000"/>
    <s v="-"/>
    <s v="-"/>
    <n v="4779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LA DIRECCION. SE RECTIFICO FECHA DE INICIO"/>
  </r>
  <r>
    <n v="3697"/>
    <x v="3"/>
    <s v="06. PLAN SANITARIO DE EMERGENCIA"/>
    <s v="-"/>
    <s v="OBRA"/>
    <n v="0"/>
    <s v="ACCIONES EN ÁREAS DE ESPECIAL MANEJO"/>
    <s v="-"/>
    <s v="REACONDICIONAMIENTO DE GRUAS PORTUARIAS LOCALIZADAS EN EL CAMINO DE SIRGA"/>
    <n v="1"/>
    <x v="18"/>
    <s v="-"/>
    <x v="27"/>
    <x v="53"/>
    <s v="-"/>
    <s v="-"/>
    <s v="-"/>
    <s v="-"/>
    <s v="-"/>
    <s v="-"/>
    <s v="-"/>
    <s v="-"/>
    <s v="-"/>
    <s v="-"/>
    <s v="-"/>
    <s v="-"/>
    <s v="1"/>
    <s v="-"/>
    <s v="ACUMAR"/>
    <s v="AVELLANEDA/LANUS/LOMAS DE ZAMORA"/>
    <s v="-"/>
    <s v="-"/>
    <d v="2011-07-28T00:00:00"/>
    <s v="-"/>
    <n v="403300"/>
    <s v="-"/>
    <s v="-"/>
    <n v="403300"/>
    <s v="-"/>
    <s v="-"/>
    <n v="4033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698"/>
    <x v="3"/>
    <s v="06. PLAN SANITARIO DE EMERGENCIA"/>
    <s v="-"/>
    <s v="OBRA"/>
    <n v="0"/>
    <s v="GENERACIÓN DE ESPACIOS VERDES"/>
    <s v="-"/>
    <s v="MUNICIPALIDAD DE AVELLANEDA. RECUPERACION DE ESPACIO PUBLICO"/>
    <n v="1"/>
    <x v="18"/>
    <s v="-"/>
    <x v="27"/>
    <x v="53"/>
    <s v="-"/>
    <s v="-"/>
    <s v="-"/>
    <s v="-"/>
    <s v="-"/>
    <s v="-"/>
    <s v="-"/>
    <s v="-"/>
    <s v="-"/>
    <s v="-"/>
    <s v="-"/>
    <s v="-"/>
    <s v="1"/>
    <s v="-"/>
    <s v="MUNICIPALIDAD DE AVELLANEDA "/>
    <s v="AVELLANEDA"/>
    <s v="-"/>
    <s v="-"/>
    <d v="2011-05-04T00:00:00"/>
    <d v="2011-08-04T00:00:00"/>
    <n v="1199959"/>
    <s v="-"/>
    <s v="-"/>
    <n v="1199959"/>
    <s v="-"/>
    <s v="-"/>
    <n v="1199959"/>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EL MONTO ORIGINAL DE LA OBRA"/>
  </r>
  <r>
    <n v="3699"/>
    <x v="3"/>
    <s v="06. PLAN SANITARIO DE EMERGENCIA"/>
    <s v="-"/>
    <s v="OBRA"/>
    <n v="0"/>
    <s v="GENERACIÓN DE ESPACIOS VERDES"/>
    <s v="-"/>
    <s v="MUNICIPALIDAD DE LANUS. RECUPERACION DE ESPACIO PUBLICO"/>
    <n v="1"/>
    <x v="18"/>
    <s v="-"/>
    <x v="27"/>
    <x v="53"/>
    <s v="-"/>
    <s v="-"/>
    <s v="-"/>
    <s v="-"/>
    <s v="-"/>
    <s v="-"/>
    <s v="-"/>
    <s v="-"/>
    <s v="-"/>
    <s v="-"/>
    <s v="-"/>
    <s v="-"/>
    <s v="1"/>
    <s v="-"/>
    <s v="MUNICIPALIDAD DE LANUS"/>
    <s v="LANÚS"/>
    <s v="-"/>
    <s v="-"/>
    <d v="2011-05-19T00:00:00"/>
    <d v="2011-08-19T00:00:00"/>
    <n v="419891"/>
    <s v="-"/>
    <s v="-"/>
    <n v="419891"/>
    <s v="-"/>
    <s v="-"/>
    <n v="419891"/>
    <s v="-"/>
    <s v="-"/>
    <s v="-"/>
    <n v="0"/>
    <n v="0"/>
    <n v="758400"/>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00"/>
    <x v="3"/>
    <s v="06. PLAN SANITARIO DE EMERGENCIA"/>
    <s v="-"/>
    <s v="OBRA"/>
    <n v="0"/>
    <s v="CAMPAÑA DE EDUCACIÓN AMBIENTAL"/>
    <s v="-"/>
    <s v="ACTIVIDADES DE PARTICIPACIÓN SOCIAL"/>
    <n v="1"/>
    <x v="18"/>
    <s v="-"/>
    <x v="27"/>
    <x v="59"/>
    <s v="-"/>
    <s v="-"/>
    <s v="-"/>
    <s v="-"/>
    <s v="-"/>
    <s v="-"/>
    <s v="-"/>
    <s v="-"/>
    <s v="-"/>
    <s v="-"/>
    <s v="-"/>
    <s v="-"/>
    <s v="1"/>
    <s v="-"/>
    <s v="ACUMAR"/>
    <s v="CUENCA MATANZA RIACHUELO"/>
    <s v="-"/>
    <s v="-"/>
    <d v="2011-07-27T00:00:00"/>
    <s v="-"/>
    <n v="154198"/>
    <s v="-"/>
    <s v="-"/>
    <n v="154198"/>
    <s v="-"/>
    <s v="-"/>
    <n v="154796"/>
    <s v="-"/>
    <n v="-598"/>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701"/>
    <x v="3"/>
    <s v="06. PLAN SANITARIO DE EMERGENCIA"/>
    <s v="-"/>
    <s v="OBRA"/>
    <n v="0"/>
    <s v="CAMPAÑA DE EDUCACIÓN AMBIENTAL"/>
    <s v="-"/>
    <s v="ADQUISICIÓN DE ARBOLES Y PLANTAS PARA PROGRAMA SOCIAL AMBIENTAL"/>
    <n v="1"/>
    <x v="18"/>
    <s v="-"/>
    <x v="27"/>
    <x v="59"/>
    <s v="-"/>
    <s v="-"/>
    <s v="-"/>
    <s v="-"/>
    <s v="-"/>
    <s v="-"/>
    <s v="-"/>
    <s v="-"/>
    <s v="-"/>
    <s v="-"/>
    <s v="-"/>
    <s v="-"/>
    <s v="1"/>
    <s v="-"/>
    <s v="ACUMAR"/>
    <s v="CUENCA MATANZA RIACHUELO"/>
    <s v="-"/>
    <s v="-"/>
    <d v="2011-06-28T00:00:00"/>
    <s v="-"/>
    <n v="70850"/>
    <s v="-"/>
    <s v="-"/>
    <n v="70850"/>
    <s v="-"/>
    <s v="-"/>
    <n v="28624.02"/>
    <s v="-"/>
    <s v="-"/>
    <s v="-"/>
    <n v="0"/>
    <n v="0"/>
    <s v="-"/>
    <s v="-"/>
    <s v="-"/>
    <s v="-"/>
    <s v="-"/>
    <s v="-"/>
    <s v="-"/>
    <s v="-"/>
    <s v="-"/>
  </r>
  <r>
    <n v="3702"/>
    <x v="3"/>
    <s v="06. PLAN SANITARIO DE EMERGENCIA"/>
    <s v="-"/>
    <s v="OBRA"/>
    <s v="EQUIPAMIENTO"/>
    <s v="EQUIPAMIENTO PARA EFECTOR DE SALUD"/>
    <s v="-"/>
    <s v="ADQUISICIÓN DE DOS FOTOMETROS PARA LA LECTURA DE HEMOGLOBINA, MICROCUBETAS Y LANCETAS PARA PUNCION DIGITAL"/>
    <n v="1"/>
    <x v="18"/>
    <s v="-"/>
    <x v="27"/>
    <x v="58"/>
    <s v="-"/>
    <s v="-"/>
    <s v="-"/>
    <s v="-"/>
    <s v="-"/>
    <s v="-"/>
    <s v="-"/>
    <s v="-"/>
    <s v="-"/>
    <s v="-"/>
    <s v="-"/>
    <s v="-"/>
    <s v="1"/>
    <s v="-"/>
    <s v="ACUMAR"/>
    <s v="CUENCA MATANZA RIACHUELO"/>
    <s v="-"/>
    <s v="-"/>
    <d v="2011-11-16T00:00:00"/>
    <s v="-"/>
    <n v="33560"/>
    <s v="-"/>
    <s v="-"/>
    <n v="33560"/>
    <s v="-"/>
    <s v="-"/>
    <n v="33560"/>
    <s v="-"/>
    <s v="-"/>
    <s v="-"/>
    <n v="0"/>
    <n v="0"/>
    <s v="-"/>
    <s v="-"/>
    <s v="-"/>
    <s v="-"/>
    <s v="-"/>
    <s v="-"/>
    <s v="-"/>
    <s v="-"/>
    <s v="-"/>
  </r>
  <r>
    <n v="3703"/>
    <x v="3"/>
    <s v="06. PLAN SANITARIO DE EMERGENCIA"/>
    <s v="-"/>
    <s v="OBRA"/>
    <s v="EQUIPAMIENTO"/>
    <s v="EQUIPAMIENTO PARA EFECTOR DE SALUD"/>
    <s v="ADQUISICIÓN DE DOS ANALIZADORES DE PLOMO EN SANGRE PORTABLES Y 85 KITS DE REACTIVOS "/>
    <s v="ADQUISICIÓN DE DOS ANALIZADORES DE PLOMO EN SANGRE PORTABLES Y 85 KITS DE REACTIVOS "/>
    <n v="1"/>
    <x v="18"/>
    <s v="-"/>
    <x v="27"/>
    <x v="58"/>
    <s v="-"/>
    <s v="-"/>
    <s v="-"/>
    <s v="-"/>
    <s v="-"/>
    <s v="-"/>
    <s v="-"/>
    <s v="-"/>
    <s v="-"/>
    <s v="-"/>
    <s v="-"/>
    <s v="-"/>
    <s v="1"/>
    <s v="-"/>
    <s v="ACUMAR"/>
    <s v="CUENCA MATANZA RIACHUELO"/>
    <s v="-"/>
    <s v="-"/>
    <d v="2011-10-31T00:00:00"/>
    <s v="-"/>
    <n v="302033.90000000002"/>
    <n v="0"/>
    <n v="0"/>
    <n v="302033.90000000002"/>
    <n v="0"/>
    <n v="0"/>
    <n v="302033.90000000002"/>
    <n v="0"/>
    <n v="0"/>
    <n v="0"/>
    <n v="0"/>
    <n v="0"/>
    <n v="0"/>
    <n v="1330243.72"/>
    <n v="0"/>
    <n v="0"/>
    <s v="X"/>
    <s v="-"/>
    <s v="-"/>
    <s v="-"/>
    <s v="-"/>
  </r>
  <r>
    <n v="3704"/>
    <x v="3"/>
    <s v="06. PLAN SANITARIO DE EMERGENCIA"/>
    <s v="-"/>
    <s v="OBRA"/>
    <n v="0"/>
    <s v="RECOLECCIÓN DE RESIDUOS"/>
    <s v="-"/>
    <s v="INCORPORACIÓN SISTEMA RSU"/>
    <n v="1"/>
    <x v="18"/>
    <s v="-"/>
    <x v="27"/>
    <x v="55"/>
    <s v="-"/>
    <s v="-"/>
    <s v="-"/>
    <s v="-"/>
    <s v="-"/>
    <s v="-"/>
    <s v="-"/>
    <s v="-"/>
    <s v="-"/>
    <s v="-"/>
    <s v="-"/>
    <s v="-"/>
    <s v="1"/>
    <s v="-"/>
    <s v="MUNICIPALIDAD DE LANUS"/>
    <s v="LANÚS"/>
    <s v="-"/>
    <s v="-"/>
    <d v="2011-09-16T00:00:00"/>
    <d v="2012-09-16T00:00:00"/>
    <n v="812020"/>
    <s v="-"/>
    <s v="-"/>
    <n v="812020"/>
    <s v="-"/>
    <s v="-"/>
    <n v="243606"/>
    <s v="-"/>
    <n v="162404"/>
    <n v="406010"/>
    <n v="160078.18"/>
    <s v="-"/>
    <s v="-"/>
    <s v="-"/>
    <s v="-"/>
    <s v="-"/>
    <s v="-"/>
    <s v="-"/>
    <s v="-"/>
    <s v="-"/>
    <s v="-"/>
  </r>
  <r>
    <n v="3707"/>
    <x v="3"/>
    <s v="06. PLAN SANITARIO DE EMERGENCIA"/>
    <s v="-"/>
    <s v="SERVICIO"/>
    <n v="0"/>
    <s v="-"/>
    <s v="-"/>
    <s v="CAPACITACION DE PROFESIONALES"/>
    <n v="1"/>
    <x v="18"/>
    <s v="-"/>
    <x v="27"/>
    <x v="58"/>
    <s v="-"/>
    <s v="-"/>
    <s v="-"/>
    <s v="-"/>
    <s v="-"/>
    <s v="-"/>
    <s v="-"/>
    <s v="-"/>
    <s v="-"/>
    <s v="-"/>
    <s v="-"/>
    <s v="-"/>
    <s v="1"/>
    <s v="-"/>
    <s v="ACUMAR"/>
    <s v="CUENCA MATANZA RIACHUELO"/>
    <s v="-"/>
    <s v="-"/>
    <d v="2011-05-01T00:00:00"/>
    <s v="-"/>
    <n v="30000"/>
    <s v="-"/>
    <s v="-"/>
    <n v="30000"/>
    <s v="-"/>
    <s v="-"/>
    <n v="30000"/>
    <s v="-"/>
    <s v="-"/>
    <s v="-"/>
    <n v="0"/>
    <n v="0"/>
    <s v="-"/>
    <s v="-"/>
    <s v="-"/>
    <s v="-"/>
    <s v="-"/>
    <s v="-"/>
    <s v="-"/>
    <s v="-"/>
    <s v="SE RECTIFICO LA UNIDAD GEOGRAFICA."/>
  </r>
  <r>
    <n v="3711"/>
    <x v="3"/>
    <s v="06. PLAN SANITARIO DE EMERGENCIA"/>
    <s v="-"/>
    <s v="SERVICIO"/>
    <n v="0"/>
    <s v="-"/>
    <s v="-"/>
    <s v="FLOTA ACUMAR"/>
    <n v="1"/>
    <x v="18"/>
    <s v="-"/>
    <x v="27"/>
    <x v="71"/>
    <s v="-"/>
    <s v="-"/>
    <s v="-"/>
    <s v="-"/>
    <s v="-"/>
    <s v="-"/>
    <s v="-"/>
    <s v="-"/>
    <s v="-"/>
    <s v="-"/>
    <s v="-"/>
    <s v="-"/>
    <s v="1"/>
    <s v="-"/>
    <s v="ACUMAR"/>
    <s v="CUENCA MATANZA RIACHUELO"/>
    <s v="-"/>
    <s v="-"/>
    <s v="-"/>
    <s v="-"/>
    <s v="-"/>
    <s v="-"/>
    <s v="-"/>
    <s v="-"/>
    <s v="-"/>
    <s v="-"/>
    <n v="1329068"/>
    <s v="-"/>
    <n v="2023807.61"/>
    <n v="4686812.2"/>
    <n v="3718079.89"/>
    <n v="0"/>
    <s v="-"/>
    <n v="0"/>
    <s v="-"/>
    <s v="-"/>
    <s v="-"/>
    <s v="-"/>
    <s v="-"/>
    <s v="-"/>
    <s v="SE RECTIFICO LA UNIDAD GEOGRAFICA."/>
  </r>
  <r>
    <n v="3712"/>
    <x v="3"/>
    <s v="06. PLAN SANITARIO DE EMERGENCIA"/>
    <s v="-"/>
    <s v="SERVICIO"/>
    <n v="0"/>
    <s v="-"/>
    <s v="-"/>
    <s v="CONVENIO ESPECÍFICO ENTRE LA ACUMAR Y LA UNTREF. PRIMERA CAMPAÑA INSTITUCIONAL"/>
    <n v="1"/>
    <x v="18"/>
    <s v="-"/>
    <x v="27"/>
    <x v="71"/>
    <s v="-"/>
    <s v="-"/>
    <s v="-"/>
    <s v="-"/>
    <s v="-"/>
    <s v="-"/>
    <s v="-"/>
    <s v="-"/>
    <s v="-"/>
    <s v="-"/>
    <s v="-"/>
    <s v="-"/>
    <s v="1"/>
    <s v="-"/>
    <s v="UNTREF"/>
    <s v="CUENCA MATANZA RIACHUELO"/>
    <s v="-"/>
    <s v="-"/>
    <d v="2011-06-10T00:00:00"/>
    <d v="2012-01-10T00:00:00"/>
    <n v="4360111"/>
    <s v="-"/>
    <s v="-"/>
    <n v="4360111"/>
    <s v="-"/>
    <s v="-"/>
    <n v="3510609.7"/>
    <s v="-"/>
    <s v="-"/>
    <n v="0"/>
    <n v="0"/>
    <n v="0"/>
    <s v="-"/>
    <n v="0"/>
    <s v="-"/>
    <s v="-"/>
    <s v="-"/>
    <s v="-"/>
    <s v="-"/>
    <s v="-"/>
    <s v="SE RECTIFICO LA UNIDAD GEOGRAFICA."/>
  </r>
  <r>
    <n v="3713"/>
    <x v="3"/>
    <s v="06. PLAN SANITARIO DE EMERGENCIA"/>
    <s v="-"/>
    <s v="SERVICIO"/>
    <n v="0"/>
    <s v="-"/>
    <s v="-"/>
    <s v="CONVENIO ESPECÍFICO ENTRE LA ACUMAR Y LA UNTREF PARA LA PRODUCCIÓN AUDIOVISUAL"/>
    <n v="1"/>
    <x v="18"/>
    <s v="-"/>
    <x v="27"/>
    <x v="71"/>
    <s v="-"/>
    <s v="-"/>
    <s v="-"/>
    <s v="-"/>
    <s v="-"/>
    <s v="-"/>
    <s v="-"/>
    <s v="-"/>
    <s v="-"/>
    <s v="-"/>
    <s v="-"/>
    <s v="-"/>
    <s v="1"/>
    <s v="-"/>
    <s v="UNTREF"/>
    <s v="CUENCA MATANZA RIACHUELO"/>
    <s v="-"/>
    <s v="-"/>
    <d v="2011-06-22T00:00:00"/>
    <d v="2011-07-22T00:00:00"/>
    <n v="115000"/>
    <s v="-"/>
    <s v="-"/>
    <n v="115000"/>
    <s v="-"/>
    <s v="-"/>
    <n v="115000"/>
    <s v="-"/>
    <s v="-"/>
    <n v="0"/>
    <n v="0"/>
    <n v="0"/>
    <s v="-"/>
    <n v="0"/>
    <s v="-"/>
    <s v="-"/>
    <s v="-"/>
    <s v="-"/>
    <s v="-"/>
    <s v="-"/>
    <s v="SE RECTIFICO LA UNIDAD GEOGRAFICA."/>
  </r>
  <r>
    <n v="3714"/>
    <x v="3"/>
    <s v="06. PLAN SANITARIO DE EMERGENCIA"/>
    <s v="-"/>
    <s v="SERVICIO"/>
    <n v="0"/>
    <s v="-"/>
    <s v="-"/>
    <s v="ESCUELA AMBIENTAL LA SALADITA"/>
    <n v="1"/>
    <x v="18"/>
    <s v="-"/>
    <x v="27"/>
    <x v="71"/>
    <s v="-"/>
    <s v="-"/>
    <s v="-"/>
    <s v="-"/>
    <s v="-"/>
    <s v="-"/>
    <s v="-"/>
    <s v="-"/>
    <s v="-"/>
    <s v="-"/>
    <s v="-"/>
    <s v="-"/>
    <s v="1"/>
    <s v="-"/>
    <s v="MUNICIPALIDAD DE AVELLANEDA"/>
    <s v="AVELLANEDA"/>
    <s v="-"/>
    <s v="-"/>
    <d v="2011-05-04T00:00:00"/>
    <d v="2012-05-03T00:00:00"/>
    <n v="199850"/>
    <s v="-"/>
    <s v="-"/>
    <n v="199850"/>
    <s v="-"/>
    <s v="-"/>
    <n v="121850"/>
    <s v="-"/>
    <n v="50189.51"/>
    <n v="0"/>
    <n v="0"/>
    <n v="0"/>
    <s v="-"/>
    <n v="0"/>
    <s v="-"/>
    <s v="-"/>
    <s v="-"/>
    <s v="-"/>
    <s v="-"/>
    <s v="-"/>
    <s v="SE RECTIFICO LA UNIDAD GEOGRAFICA."/>
  </r>
  <r>
    <n v="3715"/>
    <x v="3"/>
    <s v="06. PLAN SANITARIO DE EMERGENCIA"/>
    <s v="-"/>
    <s v="SERVICIO"/>
    <n v="0"/>
    <s v="-"/>
    <s v="-"/>
    <s v="PROTOCOLO COMPLEMENTARIO PARA EL APOYO AL BARRIO VILLA INFLAMABLE PARA LA PROVISIÓN DE AGUA . (CONTRUCCIÓN  DE UN SUM Y PUESTOS DE DISTRIBUCIÓN)"/>
    <n v="1"/>
    <x v="18"/>
    <s v="-"/>
    <x v="27"/>
    <x v="71"/>
    <s v="-"/>
    <s v="-"/>
    <s v="-"/>
    <s v="-"/>
    <s v="-"/>
    <s v="-"/>
    <s v="-"/>
    <s v="-"/>
    <s v="-"/>
    <s v="-"/>
    <s v="-"/>
    <s v="-"/>
    <s v="1"/>
    <s v="-"/>
    <s v="MUNICIPALIDAD DE AVELLANEDA"/>
    <s v="AVELLANEDA"/>
    <s v="-"/>
    <s v="-"/>
    <d v="2011-04-11T00:00:00"/>
    <d v="2012-04-10T00:00:00"/>
    <n v="348691.5"/>
    <s v="-"/>
    <s v="-"/>
    <n v="348691.5"/>
    <s v="-"/>
    <s v="-"/>
    <n v="227011.5"/>
    <s v="-"/>
    <s v="-"/>
    <n v="0"/>
    <n v="0"/>
    <n v="0"/>
    <s v="-"/>
    <n v="0"/>
    <s v="-"/>
    <s v="-"/>
    <s v="-"/>
    <s v="-"/>
    <s v="-"/>
    <s v="-"/>
    <s v="SE RECTIFICO LA UNIDAD GEOGRAFICA."/>
  </r>
  <r>
    <n v="3716"/>
    <x v="3"/>
    <s v="06. PLAN SANITARIO DE EMERGENCIA"/>
    <s v="-"/>
    <s v="OBRA"/>
    <n v="0"/>
    <s v="LIMPIEZA DE BASURALES"/>
    <s v="-"/>
    <s v="CONVENIO ACUMAR-UNIVERSIDAD DE LA MATANZA PARA LA MEDICIÓN DE BASURALES"/>
    <n v="1"/>
    <x v="18"/>
    <s v="-"/>
    <x v="27"/>
    <x v="55"/>
    <s v="-"/>
    <s v="-"/>
    <s v="-"/>
    <s v="-"/>
    <s v="-"/>
    <s v="-"/>
    <s v="-"/>
    <s v="-"/>
    <s v="-"/>
    <s v="-"/>
    <s v="-"/>
    <s v="-"/>
    <s v="1"/>
    <s v="-"/>
    <s v="UNIVERSIDAD NACIONAL DE LA MATANZA"/>
    <s v="LA MATANZA"/>
    <s v="-"/>
    <s v="-"/>
    <d v="2011-04-19T00:00:00"/>
    <d v="2013-04-19T00:00:00"/>
    <n v="560740"/>
    <s v="-"/>
    <s v="-"/>
    <n v="560740"/>
    <s v="-"/>
    <s v="-"/>
    <n v="250000"/>
    <s v="-"/>
    <n v="130316.80000000002"/>
    <s v="-"/>
    <n v="0"/>
    <n v="0"/>
    <s v="-"/>
    <s v="-"/>
    <s v="-"/>
    <s v="-"/>
    <s v="-"/>
    <s v="-"/>
    <s v="-"/>
    <s v="-"/>
    <s v="SE RECTIFICO LA UNIDAD GEOGRAFICA."/>
  </r>
  <r>
    <n v="3717"/>
    <x v="3"/>
    <s v="06. PLAN SANITARIO DE EMERGENCIA"/>
    <s v="-"/>
    <s v="SERVICIO"/>
    <n v="0"/>
    <s v="-"/>
    <s v="-"/>
    <s v="LOCACIÓN DE INMUEBLE PARA LA ACUMAR"/>
    <n v="1"/>
    <x v="18"/>
    <s v="-"/>
    <x v="27"/>
    <x v="71"/>
    <s v="-"/>
    <s v="-"/>
    <s v="-"/>
    <s v="-"/>
    <s v="-"/>
    <s v="-"/>
    <s v="-"/>
    <s v="-"/>
    <s v="-"/>
    <s v="-"/>
    <s v="-"/>
    <s v="-"/>
    <s v="1"/>
    <s v="-"/>
    <s v="ACUMAR"/>
    <s v="CUENCA MATANZA RIACHUELO"/>
    <s v="-"/>
    <s v="-"/>
    <d v="2011-08-31T00:00:00"/>
    <d v="2014-10-08T00:00:00"/>
    <n v="806000"/>
    <s v="-"/>
    <s v="-"/>
    <n v="806000"/>
    <s v="-"/>
    <s v="-"/>
    <n v="80706.600000000006"/>
    <s v="-"/>
    <n v="163000"/>
    <n v="374303"/>
    <n v="186000"/>
    <n v="0"/>
    <s v="-"/>
    <n v="0"/>
    <s v="-"/>
    <s v="-"/>
    <s v="-"/>
    <s v="-"/>
    <s v="-"/>
    <s v="-"/>
    <s v="SE RECTIFICO LA UNIDAD GEOGRAFICA."/>
  </r>
  <r>
    <n v="3718"/>
    <x v="3"/>
    <s v="06. PLAN SANITARIO DE EMERGENCIA"/>
    <s v="-"/>
    <s v="SERVICIO"/>
    <n v="0"/>
    <s v="-"/>
    <s v="-"/>
    <s v="ESPACIOS EN MEDIOS MASIVOS"/>
    <n v="1"/>
    <x v="18"/>
    <s v="-"/>
    <x v="27"/>
    <x v="71"/>
    <s v="-"/>
    <s v="-"/>
    <s v="-"/>
    <s v="-"/>
    <s v="-"/>
    <s v="-"/>
    <s v="-"/>
    <s v="-"/>
    <s v="-"/>
    <s v="-"/>
    <s v="-"/>
    <s v="-"/>
    <s v="1"/>
    <s v="-"/>
    <s v="ACUMAR"/>
    <s v="CUENCA MATANZA RIACHUELO"/>
    <s v="-"/>
    <s v="-"/>
    <s v="-"/>
    <s v="-"/>
    <s v="-"/>
    <s v="-"/>
    <s v="-"/>
    <s v="-"/>
    <s v="-"/>
    <s v="-"/>
    <n v="1087644.8999999999"/>
    <s v="-"/>
    <s v="-"/>
    <n v="152597.94"/>
    <n v="0"/>
    <n v="0"/>
    <s v="-"/>
    <n v="0"/>
    <s v="-"/>
    <s v="-"/>
    <s v="-"/>
    <s v="-"/>
    <s v="-"/>
    <s v="-"/>
    <s v="SE RECTIFICO LA UNIDAD GEOGRAFICA."/>
  </r>
  <r>
    <n v="3719"/>
    <x v="3"/>
    <s v="06. PLAN SANITARIO DE EMERGENCIA"/>
    <s v="-"/>
    <s v="SERVICIO"/>
    <n v="0"/>
    <s v="-"/>
    <s v="-"/>
    <s v="CONTRATACIÓN DE PUBLICIDAD EN DIARIOS"/>
    <n v="1"/>
    <x v="18"/>
    <s v="-"/>
    <x v="27"/>
    <x v="71"/>
    <s v="-"/>
    <s v="-"/>
    <s v="-"/>
    <s v="-"/>
    <s v="-"/>
    <s v="-"/>
    <s v="-"/>
    <s v="-"/>
    <s v="-"/>
    <s v="-"/>
    <s v="-"/>
    <s v="-"/>
    <s v="1"/>
    <s v="-"/>
    <s v="ACUMAR"/>
    <s v="CUENCA MATANZA RIACHUELO"/>
    <s v="-"/>
    <s v="-"/>
    <s v="-"/>
    <s v="-"/>
    <s v="-"/>
    <s v="-"/>
    <s v="-"/>
    <s v="-"/>
    <s v="-"/>
    <s v="-"/>
    <n v="509084.15999999997"/>
    <s v="-"/>
    <s v="-"/>
    <n v="0"/>
    <n v="0"/>
    <n v="0"/>
    <s v="-"/>
    <n v="0"/>
    <s v="-"/>
    <s v="-"/>
    <s v="-"/>
    <s v="-"/>
    <s v="-"/>
    <s v="-"/>
    <s v="SE RECTIFICO LA UNIDAD GEOGRAFICA."/>
  </r>
  <r>
    <n v="3720"/>
    <x v="3"/>
    <s v="06. PLAN SANITARIO DE EMERGENCIA"/>
    <s v="-"/>
    <s v="SERVICIO"/>
    <n v="0"/>
    <s v="-"/>
    <s v="-"/>
    <s v="CONTRATACIÓN PARA EL ALQUILER DE VEHICULOS"/>
    <n v="1"/>
    <x v="18"/>
    <s v="-"/>
    <x v="27"/>
    <x v="71"/>
    <s v="-"/>
    <s v="-"/>
    <s v="-"/>
    <s v="-"/>
    <s v="-"/>
    <s v="-"/>
    <s v="-"/>
    <s v="-"/>
    <s v="-"/>
    <s v="-"/>
    <s v="-"/>
    <s v="-"/>
    <s v="1"/>
    <s v="-"/>
    <s v="ACUMAR"/>
    <s v="CUENCA MATANZA RIACHUELO"/>
    <s v="-"/>
    <s v="-"/>
    <d v="2011-04-04T00:00:00"/>
    <d v="2011-10-20T00:00:00"/>
    <n v="1735620"/>
    <s v="-"/>
    <s v="-"/>
    <n v="1735620"/>
    <s v="-"/>
    <s v="-"/>
    <n v="1327900"/>
    <s v="-"/>
    <s v="-"/>
    <n v="0"/>
    <n v="0"/>
    <n v="0"/>
    <s v="-"/>
    <n v="0"/>
    <s v="-"/>
    <s v="-"/>
    <s v="-"/>
    <s v="-"/>
    <s v="-"/>
    <s v="-"/>
    <s v="SE RECTIFICO LA UNIDAD GEOGRAFICA."/>
  </r>
  <r>
    <n v="3721"/>
    <x v="3"/>
    <s v="06. PLAN SANITARIO DE EMERGENCIA"/>
    <s v="-"/>
    <s v="SERVICIO"/>
    <n v="0"/>
    <s v="-"/>
    <s v="-"/>
    <s v="SERVICIO DE SEGURIDAD Y VIGILANCIA SEDE ACUMAR"/>
    <n v="1"/>
    <x v="18"/>
    <s v="-"/>
    <x v="27"/>
    <x v="71"/>
    <s v="-"/>
    <s v="-"/>
    <s v="-"/>
    <s v="-"/>
    <s v="-"/>
    <s v="-"/>
    <s v="-"/>
    <s v="-"/>
    <s v="-"/>
    <s v="-"/>
    <s v="-"/>
    <s v="-"/>
    <s v="1"/>
    <s v="-"/>
    <s v="ACUMAR"/>
    <s v="CUENCA MATANZA RIACHUELO"/>
    <s v="-"/>
    <s v="-"/>
    <s v="-"/>
    <s v="-"/>
    <s v="-"/>
    <s v="-"/>
    <s v="-"/>
    <s v="-"/>
    <s v="-"/>
    <s v="-"/>
    <n v="335998"/>
    <s v="-"/>
    <n v="127786.64"/>
    <n v="105236.26000000001"/>
    <n v="498451"/>
    <n v="0"/>
    <s v="-"/>
    <n v="0"/>
    <s v="-"/>
    <s v="-"/>
    <s v="-"/>
    <s v="-"/>
    <s v="-"/>
    <s v="-"/>
    <s v="SE RECTIFICO LA UNIDAD GEOGRAFICA."/>
  </r>
  <r>
    <n v="3722"/>
    <x v="3"/>
    <s v="03. FORTALECIMIENTO INSTITUCIONAL"/>
    <s v="-"/>
    <s v="SERVICIO"/>
    <s v="SERVICIO"/>
    <s v="INSTITUCIONAL ACUMAR"/>
    <s v="INSTITUCIONAL ACUMAR"/>
    <s v="CONTRATACIÓN SEGURO AUTOMOTOR"/>
    <n v="1"/>
    <x v="18"/>
    <s v="-"/>
    <x v="27"/>
    <x v="71"/>
    <s v="-"/>
    <s v="-"/>
    <s v="-"/>
    <s v="-"/>
    <s v="-"/>
    <n v="3"/>
    <n v="5"/>
    <n v="4"/>
    <s v="-"/>
    <s v="-"/>
    <s v="-"/>
    <s v="-"/>
    <s v="1"/>
    <s v="-"/>
    <s v="PROVINCIA SEGUROS"/>
    <s v="CUENCA MATANZA RIACHUELO"/>
    <s v="-"/>
    <s v="-"/>
    <d v="2017-06-29T00:00:00"/>
    <s v="-"/>
    <n v="4471404.37"/>
    <n v="0"/>
    <n v="0"/>
    <n v="4471404.37"/>
    <n v="0"/>
    <n v="0"/>
    <n v="122953.1"/>
    <n v="0"/>
    <n v="172678"/>
    <n v="3227989.64"/>
    <n v="5518755.2400000002"/>
    <n v="0"/>
    <n v="7488010.7599999998"/>
    <n v="15821939.789999999"/>
    <n v="0"/>
    <n v="0"/>
    <s v="X"/>
    <s v="-"/>
    <s v="-"/>
    <s v="-"/>
    <s v="PROYECTO 94"/>
  </r>
  <r>
    <n v="3723"/>
    <x v="3"/>
    <s v="06. PLAN SANITARIO DE EMERGENCIA"/>
    <s v="-"/>
    <s v="SERVICIO"/>
    <n v="0"/>
    <s v="-"/>
    <s v="-"/>
    <s v="EXPERTOS INTERNACIONALES"/>
    <n v="1"/>
    <x v="18"/>
    <s v="-"/>
    <x v="27"/>
    <x v="71"/>
    <s v="-"/>
    <s v="-"/>
    <s v="-"/>
    <s v="-"/>
    <s v="-"/>
    <s v="-"/>
    <s v="-"/>
    <s v="-"/>
    <s v="-"/>
    <s v="-"/>
    <s v="-"/>
    <s v="-"/>
    <s v="1"/>
    <s v="-"/>
    <s v="ACUMAR"/>
    <s v="CUENCA MATANZA RIACHUELO"/>
    <s v="-"/>
    <s v="-"/>
    <d v="2011-02-25T00:00:00"/>
    <s v="-"/>
    <n v="191571.72"/>
    <s v="-"/>
    <s v="-"/>
    <n v="191571.72"/>
    <s v="-"/>
    <s v="-"/>
    <n v="195977.03999999998"/>
    <s v="-"/>
    <s v="-"/>
    <n v="0"/>
    <n v="0"/>
    <n v="0"/>
    <s v="-"/>
    <n v="0"/>
    <s v="-"/>
    <s v="-"/>
    <s v="-"/>
    <s v="-"/>
    <s v="-"/>
    <s v="-"/>
    <s v="SE RECTIFICO LA UNIDAD GEOGRAFICA."/>
  </r>
  <r>
    <n v="3724"/>
    <x v="3"/>
    <s v="06. PLAN SANITARIO DE EMERGENCIA"/>
    <s v="-"/>
    <s v="SERVICIO"/>
    <n v="0"/>
    <s v="-"/>
    <s v="-"/>
    <s v="ADQUISICIÓN DE ELEMENTOS DE PROTECCIÓN PERSONAL"/>
    <n v="1"/>
    <x v="18"/>
    <s v="-"/>
    <x v="27"/>
    <x v="71"/>
    <s v="-"/>
    <s v="-"/>
    <s v="-"/>
    <s v="-"/>
    <s v="-"/>
    <s v="-"/>
    <s v="-"/>
    <s v="-"/>
    <s v="-"/>
    <s v="-"/>
    <s v="-"/>
    <s v="-"/>
    <s v="1"/>
    <s v="-"/>
    <s v="ACUMAR"/>
    <s v="CUENCA MATANZA RIACHUELO"/>
    <s v="-"/>
    <s v="-"/>
    <s v="-"/>
    <s v="-"/>
    <s v="-"/>
    <s v="-"/>
    <s v="-"/>
    <s v="-"/>
    <s v="-"/>
    <s v="-"/>
    <n v="127901"/>
    <s v="-"/>
    <s v="-"/>
    <n v="75973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725"/>
    <x v="3"/>
    <s v="06. PLAN SANITARIO DE EMERGENCIA"/>
    <s v="-"/>
    <s v="SERVICIO"/>
    <n v="0"/>
    <s v="-"/>
    <s v="-"/>
    <s v="PUBLICACIONES EN RADIOS"/>
    <n v="1"/>
    <x v="18"/>
    <s v="-"/>
    <x v="27"/>
    <x v="71"/>
    <s v="-"/>
    <s v="-"/>
    <s v="-"/>
    <s v="-"/>
    <s v="-"/>
    <s v="-"/>
    <s v="-"/>
    <s v="-"/>
    <s v="-"/>
    <s v="-"/>
    <s v="-"/>
    <s v="-"/>
    <s v="1"/>
    <s v="-"/>
    <s v="ACUMAR"/>
    <s v="CUENCA MATANZA RIACHUELO"/>
    <s v="-"/>
    <s v="-"/>
    <d v="2011-08-31T00:00:00"/>
    <s v="-"/>
    <n v="782925.85000000009"/>
    <s v="-"/>
    <s v="-"/>
    <n v="782925.85000000009"/>
    <s v="-"/>
    <s v="-"/>
    <n v="635930.02"/>
    <s v="-"/>
    <n v="-83054"/>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26"/>
    <x v="3"/>
    <s v="06. PLAN SANITARIO DE EMERGENCIA"/>
    <s v="-"/>
    <s v="SERVICIO"/>
    <n v="0"/>
    <s v="-"/>
    <s v="-"/>
    <s v="CONVENIO ACUMAR - UNSAM"/>
    <n v="1"/>
    <x v="18"/>
    <s v="-"/>
    <x v="27"/>
    <x v="71"/>
    <s v="-"/>
    <s v="-"/>
    <s v="-"/>
    <s v="-"/>
    <s v="-"/>
    <s v="-"/>
    <s v="-"/>
    <s v="-"/>
    <s v="-"/>
    <s v="-"/>
    <s v="-"/>
    <s v="-"/>
    <s v="1"/>
    <s v="-"/>
    <s v="UNIVERSIDAD NACIONAL DE GENERAL SAN MARTIN"/>
    <s v="CUENCA MATANZA RIACHUELO"/>
    <s v="-"/>
    <s v="-"/>
    <d v="2011-07-20T00:00:00"/>
    <d v="2011-08-15T00:00:00"/>
    <n v="225000"/>
    <s v="-"/>
    <s v="-"/>
    <n v="225000"/>
    <s v="-"/>
    <s v="-"/>
    <n v="675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27"/>
    <x v="3"/>
    <s v="03. FORTALECIMIENTO INSTITUCIONAL"/>
    <s v="-"/>
    <s v="SERVICIO"/>
    <n v="0"/>
    <s v="INSTITUCIONAL ACUMAR"/>
    <s v="INSTITUCIONAL ACUMAR"/>
    <s v="SERVICIO DE ENLACE A INTERNET Y CUENTAS DE CORREO ELECTRÓNICO"/>
    <n v="1"/>
    <x v="18"/>
    <s v="-"/>
    <x v="27"/>
    <x v="71"/>
    <s v="-"/>
    <s v="-"/>
    <s v="-"/>
    <s v="-"/>
    <s v="-"/>
    <s v="-"/>
    <s v="-"/>
    <s v="-"/>
    <s v="-"/>
    <s v="-"/>
    <s v="-"/>
    <s v="-"/>
    <s v="1"/>
    <s v="-"/>
    <s v="ACUMAR"/>
    <s v="CUENCA MATANZA RIACHUELO"/>
    <s v="-"/>
    <s v="-"/>
    <s v="-"/>
    <s v="-"/>
    <n v="0"/>
    <n v="0"/>
    <n v="0"/>
    <n v="0"/>
    <n v="0"/>
    <n v="0"/>
    <n v="422911.62"/>
    <n v="0"/>
    <n v="860441.43"/>
    <n v="1642839.85"/>
    <n v="2830510.26"/>
    <n v="947065"/>
    <n v="0"/>
    <n v="988178.45"/>
    <n v="179126"/>
    <n v="0"/>
    <s v="X"/>
    <s v="-"/>
    <s v="-"/>
    <s v="-"/>
    <s v="EL ID CABA 650.188, CONTINUA BAJO EL ID CABA 650.191. SE RECTIFICO ENTE EJECUTOR"/>
  </r>
  <r>
    <n v="3728"/>
    <x v="3"/>
    <s v="06. PLAN SANITARIO DE EMERGENCIA"/>
    <s v="-"/>
    <s v="OBRA"/>
    <n v="0"/>
    <s v="RECOLECCIÓN DE RESIDUOS"/>
    <s v="-"/>
    <s v="ADQUISICION DE CAMIONES RECOLECTORES DE RESIDUOS"/>
    <n v="1"/>
    <x v="18"/>
    <s v="-"/>
    <x v="27"/>
    <x v="55"/>
    <s v="-"/>
    <s v="-"/>
    <s v="-"/>
    <s v="-"/>
    <s v="-"/>
    <s v="-"/>
    <s v="-"/>
    <s v="-"/>
    <s v="-"/>
    <s v="-"/>
    <s v="-"/>
    <s v="-"/>
    <s v="1"/>
    <s v="-"/>
    <s v="MUNICIPALIDAD DE SAN VICENTE"/>
    <s v="SAN VICENTE"/>
    <s v="-"/>
    <s v="-"/>
    <d v="2011-04-01T00:00:00"/>
    <d v="2011-11-01T00:00:00"/>
    <n v="2351984"/>
    <s v="-"/>
    <s v="-"/>
    <n v="2351984"/>
    <s v="-"/>
    <s v="-"/>
    <n v="2351984"/>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729"/>
    <x v="3"/>
    <s v="06. PLAN SANITARIO DE EMERGENCIA"/>
    <s v="-"/>
    <s v="OBRA"/>
    <n v="0"/>
    <s v="RECOLECCIÓN DE RESIDUOS"/>
    <s v="-"/>
    <s v="PROGRAMA DE RECOLECCION DIFERENCIADA Y CENTRO DE ACONDICIONAMIENTO DE MATERIALES RECICLABLES"/>
    <n v="1"/>
    <x v="18"/>
    <s v="-"/>
    <x v="27"/>
    <x v="55"/>
    <s v="-"/>
    <s v="-"/>
    <s v="-"/>
    <s v="-"/>
    <s v="-"/>
    <s v="-"/>
    <s v="-"/>
    <s v="-"/>
    <s v="-"/>
    <s v="-"/>
    <s v="-"/>
    <s v="-"/>
    <s v="1"/>
    <s v="-"/>
    <s v="MUNICIPALIDAD DE MORON"/>
    <s v="MORÓN"/>
    <s v="-"/>
    <s v="-"/>
    <d v="2011-04-01T00:00:00"/>
    <d v="2011-12-01T00:00:00"/>
    <n v="584246.44999999995"/>
    <s v="-"/>
    <s v="-"/>
    <n v="584246.44999999995"/>
    <s v="-"/>
    <s v="-"/>
    <n v="584246.44999999995"/>
    <s v="-"/>
    <s v="-"/>
    <s v="-"/>
    <n v="0"/>
    <n v="0"/>
    <s v="-"/>
    <s v="-"/>
    <s v="-"/>
    <s v="-"/>
    <s v="-"/>
    <s v="-"/>
    <s v="-"/>
    <s v="-"/>
    <s v="-"/>
  </r>
  <r>
    <n v="3730"/>
    <x v="3"/>
    <s v="06. PLAN SANITARIO DE EMERGENCIA"/>
    <s v="-"/>
    <s v="OBRA"/>
    <n v="0"/>
    <s v="NUEVA PLANTA DE TRATAMIENTO DE RESIDUOS"/>
    <s v="-"/>
    <s v="PLAN MAESTRO GIRSU - MUNICIPALIDAD DE LA MATANZA S/ PROPUESTA DE ECOPUNTO"/>
    <n v="1"/>
    <x v="18"/>
    <s v="-"/>
    <x v="27"/>
    <x v="55"/>
    <s v="-"/>
    <s v="-"/>
    <s v="-"/>
    <s v="-"/>
    <s v="-"/>
    <s v="-"/>
    <s v="-"/>
    <s v="-"/>
    <s v="-"/>
    <s v="-"/>
    <s v="-"/>
    <s v="-"/>
    <s v="1"/>
    <s v="-"/>
    <s v="MUNICIPALIDAD DE LA MATANZA"/>
    <s v="LA MATANZA"/>
    <s v="-"/>
    <s v="-"/>
    <d v="2011-09-19T00:00:00"/>
    <d v="2012-09-18T00:00:00"/>
    <n v="11624075"/>
    <s v="-"/>
    <s v="-"/>
    <n v="11624075"/>
    <s v="-"/>
    <s v="-"/>
    <n v="4649630"/>
    <s v="-"/>
    <s v="-"/>
    <n v="6581249.7000000002"/>
    <n v="0"/>
    <n v="0"/>
    <s v="-"/>
    <s v="-"/>
    <s v="-"/>
    <s v="-"/>
    <s v="-"/>
    <s v="-"/>
    <s v="-"/>
    <s v="-"/>
    <s v="-"/>
  </r>
  <r>
    <n v="3731"/>
    <x v="3"/>
    <s v="06. PLAN SANITARIO DE EMERGENCIA"/>
    <s v="-"/>
    <s v="OBRA"/>
    <n v="0"/>
    <s v="RECOLECCIÓN DE RESIDUOS"/>
    <s v="-"/>
    <s v="REUNIONES DE COMISION MIXTA ECONOMICO-COMERCIAL "/>
    <n v="1"/>
    <x v="18"/>
    <s v="-"/>
    <x v="27"/>
    <x v="55"/>
    <s v="-"/>
    <s v="-"/>
    <s v="-"/>
    <s v="-"/>
    <s v="-"/>
    <s v="-"/>
    <s v="-"/>
    <s v="-"/>
    <s v="-"/>
    <s v="-"/>
    <s v="-"/>
    <s v="-"/>
    <s v="1"/>
    <s v="-"/>
    <s v="ACUMAR"/>
    <s v="CUENCA MATANZA RIACHUELO"/>
    <s v="-"/>
    <s v="-"/>
    <d v="2011-07-01T00:00:00"/>
    <s v="-"/>
    <n v="54478.400000000001"/>
    <s v="-"/>
    <s v="-"/>
    <n v="54478.400000000001"/>
    <s v="-"/>
    <s v="-"/>
    <n v="61316.800000000003"/>
    <s v="-"/>
    <s v="-"/>
    <s v="-"/>
    <n v="0"/>
    <n v="0"/>
    <s v="-"/>
    <s v="-"/>
    <s v="-"/>
    <s v="-"/>
    <s v="-"/>
    <s v="-"/>
    <s v="-"/>
    <s v="-"/>
    <s v="-"/>
  </r>
  <r>
    <n v="3732"/>
    <x v="3"/>
    <s v="06. PLAN SANITARIO DE EMERGENCIA"/>
    <s v="-"/>
    <s v="OBRA"/>
    <n v="0"/>
    <s v="LIMPIEZA DE BASURALES"/>
    <s v="-"/>
    <s v="CONVENIO ESPECÍFICO ACUMAR-CEAMSE PARA LA LIMPIEZA DEL BASURAL DENOMINADO &quot;CHIRIGUANO&quot;, MUNICIPIO DE ESTEBAN ECHEVERRIA"/>
    <n v="1"/>
    <x v="18"/>
    <s v="-"/>
    <x v="27"/>
    <x v="55"/>
    <s v="-"/>
    <s v="-"/>
    <s v="-"/>
    <s v="-"/>
    <s v="-"/>
    <s v="-"/>
    <s v="-"/>
    <s v="-"/>
    <s v="-"/>
    <s v="-"/>
    <s v="-"/>
    <s v="-"/>
    <s v="1"/>
    <s v="-"/>
    <s v="CEAMSE"/>
    <s v="ESTEBAN ECHEVERRÍA"/>
    <s v="-"/>
    <s v="-"/>
    <s v="-"/>
    <s v="-"/>
    <s v="-"/>
    <s v="-"/>
    <s v="-"/>
    <s v="-"/>
    <s v="-"/>
    <s v="-"/>
    <n v="5331200"/>
    <s v="-"/>
    <s v="-"/>
    <n v="2184200"/>
    <n v="0"/>
    <n v="-851400"/>
    <s v="-"/>
    <s v="-"/>
    <s v="-"/>
    <s v="-"/>
    <s v="-"/>
    <s v="-"/>
    <s v="-"/>
    <s v="-"/>
    <s v="-"/>
  </r>
  <r>
    <n v="3733"/>
    <x v="3"/>
    <s v="06. PLAN SANITARIO DE EMERGENCIA"/>
    <s v="-"/>
    <s v="ACTIVIDAD"/>
    <s v="ACTIVIDAD"/>
    <s v="LIMPIEZA DE BASURALES"/>
    <s v="BASURAL B° HERNANDEZ Y OTROS  LA MATANZA"/>
    <s v="LIMPIEZA DE BASURALES. BARRIO JOSÉ HERNANDEZ Y OTROS"/>
    <n v="1"/>
    <x v="18"/>
    <s v="-"/>
    <x v="27"/>
    <x v="55"/>
    <s v="-"/>
    <s v="-"/>
    <s v="-"/>
    <s v="-"/>
    <s v="-"/>
    <s v="-"/>
    <s v="-"/>
    <s v="-"/>
    <s v="-"/>
    <s v="-"/>
    <s v="-"/>
    <s v="-"/>
    <s v="1"/>
    <s v="-"/>
    <s v="CEAMSE"/>
    <s v="LA MATANZA"/>
    <s v="-"/>
    <s v="-"/>
    <d v="2011-06-22T00:00:00"/>
    <s v="-"/>
    <n v="4941900"/>
    <s v="-"/>
    <s v="-"/>
    <n v="4941900"/>
    <s v="-"/>
    <s v="-"/>
    <n v="4318000"/>
    <s v="-"/>
    <s v="-"/>
    <s v="-"/>
    <n v="0"/>
    <n v="0"/>
    <n v="1113324.04"/>
    <s v="-"/>
    <s v="-"/>
    <s v="-"/>
    <s v="-"/>
    <s v="-"/>
    <s v="-"/>
    <s v="-"/>
    <s v="PROYECTO 20"/>
  </r>
  <r>
    <n v="3734"/>
    <x v="3"/>
    <s v="06. PLAN SANITARIO DE EMERGENCIA"/>
    <s v="-"/>
    <s v="OBRA"/>
    <n v="0"/>
    <s v="RECOLECCIÓN DE RESIDUOS"/>
    <s v="-"/>
    <s v="LIMPIEZA DEL PREDIO ACUBA"/>
    <n v="1"/>
    <x v="18"/>
    <s v="-"/>
    <x v="27"/>
    <x v="55"/>
    <s v="-"/>
    <s v="-"/>
    <s v="-"/>
    <s v="-"/>
    <s v="-"/>
    <s v="-"/>
    <s v="-"/>
    <s v="-"/>
    <s v="-"/>
    <s v="-"/>
    <s v="-"/>
    <s v="-"/>
    <s v="1"/>
    <s v="-"/>
    <s v="CEAMSE"/>
    <s v="LANÚS"/>
    <s v="-"/>
    <s v="-"/>
    <d v="2011-05-01T00:00:00"/>
    <s v="-"/>
    <n v="549820.6"/>
    <s v="-"/>
    <s v="-"/>
    <n v="549820.6"/>
    <s v="-"/>
    <s v="-"/>
    <n v="2719999.8"/>
    <s v="-"/>
    <s v="-"/>
    <s v="-"/>
    <n v="0"/>
    <n v="0"/>
    <s v="-"/>
    <s v="-"/>
    <s v="-"/>
    <s v="-"/>
    <s v="-"/>
    <s v="-"/>
    <s v="-"/>
    <s v="-"/>
    <s v="-"/>
  </r>
  <r>
    <n v="3735"/>
    <x v="3"/>
    <s v="06. PLAN SANITARIO DE EMERGENCIA"/>
    <s v="-"/>
    <s v="OBRA"/>
    <n v="0"/>
    <s v="LIMPIEZA DE BASURALES"/>
    <s v="-"/>
    <s v="PROYECTO DE LIMPIEZA DE BASURALES AV. LA NORIA, LA FAYETTE Y DON BARTOLOMÉ"/>
    <n v="1"/>
    <x v="18"/>
    <s v="-"/>
    <x v="27"/>
    <x v="55"/>
    <s v="-"/>
    <s v="-"/>
    <s v="-"/>
    <s v="-"/>
    <s v="-"/>
    <s v="-"/>
    <s v="-"/>
    <s v="-"/>
    <s v="-"/>
    <s v="-"/>
    <s v="-"/>
    <s v="-"/>
    <s v="1"/>
    <s v="-"/>
    <s v="CEAMSE"/>
    <s v="ESTEBAN ECHEVERRÍA/LA MATANZA/LOMAS DE ZAMORA"/>
    <s v="-"/>
    <s v="-"/>
    <s v="-"/>
    <s v="-"/>
    <s v="-"/>
    <s v="-"/>
    <s v="-"/>
    <s v="-"/>
    <s v="-"/>
    <s v="-"/>
    <n v="1461800"/>
    <s v="-"/>
    <s v="-"/>
    <s v="-"/>
    <n v="0"/>
    <n v="0"/>
    <s v="-"/>
    <s v="-"/>
    <s v="-"/>
    <s v="-"/>
    <s v="-"/>
    <s v="-"/>
    <s v="-"/>
    <s v="-"/>
    <s v="-"/>
  </r>
  <r>
    <n v="3738"/>
    <x v="3"/>
    <s v="06. PLAN SANITARIO DE EMERGENCIA"/>
    <s v="-"/>
    <s v="SERVICIO"/>
    <n v="0"/>
    <s v="-"/>
    <s v="-"/>
    <s v="PARTICIPACION TECNOPOLIS 2012"/>
    <n v="1"/>
    <x v="18"/>
    <s v="-"/>
    <x v="27"/>
    <x v="71"/>
    <s v="-"/>
    <s v="-"/>
    <s v="-"/>
    <s v="-"/>
    <s v="-"/>
    <s v="-"/>
    <s v="-"/>
    <s v="-"/>
    <s v="-"/>
    <s v="-"/>
    <s v="-"/>
    <s v="-"/>
    <s v="1"/>
    <s v="-"/>
    <s v="UNTREF"/>
    <s v="CUENCA MATANZA RIACHUELO"/>
    <s v="-"/>
    <s v="-"/>
    <d v="2012-06-11T00:00:00"/>
    <s v="-"/>
    <n v="20845961.969999999"/>
    <s v="-"/>
    <s v="-"/>
    <n v="20845961.969999999"/>
    <s v="-"/>
    <s v="-"/>
    <s v="-"/>
    <n v="9957855.6199999992"/>
    <s v="-"/>
    <n v="0"/>
    <n v="0"/>
    <n v="0"/>
    <s v="-"/>
    <n v="0"/>
    <s v="-"/>
    <s v="-"/>
    <s v="-"/>
    <s v="-"/>
    <s v="-"/>
    <s v="-"/>
    <s v="-"/>
  </r>
  <r>
    <n v="3739"/>
    <x v="3"/>
    <s v="06. PLAN SANITARIO DE EMERGENCIA"/>
    <s v="-"/>
    <s v="OBRA"/>
    <n v="0"/>
    <s v="RECOLECCIÓN DE RESIDUOS"/>
    <s v="-"/>
    <s v="ADQUISICION DE 2 MODULOS CONTENEDORES EQUIPADOS PARA OFICINA"/>
    <n v="1"/>
    <x v="18"/>
    <s v="-"/>
    <x v="27"/>
    <x v="55"/>
    <s v="-"/>
    <s v="-"/>
    <s v="-"/>
    <s v="-"/>
    <s v="-"/>
    <s v="-"/>
    <s v="-"/>
    <s v="-"/>
    <s v="-"/>
    <s v="-"/>
    <s v="-"/>
    <s v="-"/>
    <s v="1"/>
    <s v="-"/>
    <s v="ACUMAR"/>
    <s v="CUENCA MATANZA RIACHUELO"/>
    <s v="-"/>
    <s v="-"/>
    <d v="2012-02-08T00:00:00"/>
    <d v="2012-04-26T00:00:00"/>
    <n v="236520"/>
    <s v="-"/>
    <s v="-"/>
    <n v="236520"/>
    <s v="-"/>
    <s v="-"/>
    <s v="-"/>
    <n v="236520"/>
    <s v="-"/>
    <s v="-"/>
    <n v="0"/>
    <n v="0"/>
    <s v="-"/>
    <s v="-"/>
    <s v="-"/>
    <s v="-"/>
    <s v="-"/>
    <s v="-"/>
    <s v="-"/>
    <s v="-"/>
    <s v="-"/>
  </r>
  <r>
    <n v="3740"/>
    <x v="3"/>
    <s v="06. PLAN SANITARIO DE EMERGENCIA"/>
    <s v="-"/>
    <s v="OBRA"/>
    <n v="0"/>
    <s v="ACCIONES EN ÁREAS DE ESPECIAL MANEJO"/>
    <s v="-"/>
    <s v="ACCIONES REALIZADAS SOBRE EL PREDIO ACUBA"/>
    <n v="1"/>
    <x v="18"/>
    <s v="-"/>
    <x v="27"/>
    <x v="53"/>
    <s v="-"/>
    <s v="-"/>
    <s v="-"/>
    <s v="-"/>
    <s v="-"/>
    <s v="-"/>
    <s v="-"/>
    <s v="-"/>
    <s v="-"/>
    <s v="-"/>
    <s v="-"/>
    <s v="-"/>
    <s v="1"/>
    <s v="-"/>
    <s v="MUNICIPALIDAD DE LANUS"/>
    <s v="LANÚS"/>
    <s v="-"/>
    <s v="-"/>
    <d v="2011-09-28T00:00:00"/>
    <s v="-"/>
    <n v="400000"/>
    <s v="-"/>
    <s v="-"/>
    <n v="400000"/>
    <s v="-"/>
    <s v="-"/>
    <n v="174186.5"/>
    <s v="-"/>
    <s v="-"/>
    <s v="-"/>
    <n v="0"/>
    <n v="0"/>
    <s v="-"/>
    <s v="-"/>
    <s v="-"/>
    <s v="-"/>
    <s v="-"/>
    <s v="-"/>
    <s v="-"/>
    <s v="-"/>
    <s v="SE RECTIFICO EL MONTO ORIGINAL DE LA OBRA"/>
  </r>
  <r>
    <n v="3741"/>
    <x v="2"/>
    <s v="06. PLAN SANITARIO DE EMERGENCIA"/>
    <s v="-"/>
    <s v="-"/>
    <s v="-"/>
    <s v="NO CORRESPONDE INFORMAR"/>
    <s v="NO CORRESPONDE INFORMAR"/>
    <s v="NO CORRESPONDE INFORMAR"/>
    <n v="2"/>
    <x v="21"/>
    <s v="-"/>
    <x v="30"/>
    <x v="66"/>
    <s v="0. INFRAESTRUCTURA ESCOLAR"/>
    <s v="10. OBRAS NUEVAS, AMPLIACIONES, RELOCALIZACIONES Y COMPRAS"/>
    <s v="0. OBRAS NUEVAS, AMPLIACIONES, RELOCALIZACIONES Y COMPRAS"/>
    <s v="72. ESC ESP 7 DE 19 JUAN XXIII"/>
    <n v="11"/>
    <n v="4"/>
    <n v="2"/>
    <n v="1"/>
    <n v="0"/>
    <n v="3"/>
    <n v="4"/>
    <s v="8"/>
    <s v="1"/>
    <s v="OBRA DE INFRAESTRUCTURA"/>
    <s v="573. DIR.GRAL.DE INFRAESTRUCTURA Y EQUIPAMIENTO"/>
    <s v="CABA"/>
    <s v="8"/>
    <s v="COMUNA 8"/>
    <s v="-"/>
    <s v="-"/>
    <n v="9462364"/>
    <n v="2876844"/>
    <n v="0"/>
    <n v="12339208"/>
    <s v="-"/>
    <s v="-"/>
    <n v="2747923.36"/>
    <n v="10981864"/>
    <s v="-"/>
    <s v="-"/>
    <n v="0"/>
    <n v="0"/>
    <s v="-"/>
    <s v="-"/>
    <s v="-"/>
    <s v="-"/>
    <s v="-"/>
    <s v="-"/>
    <s v="-"/>
    <s v="-"/>
    <s v="-"/>
  </r>
  <r>
    <n v="3754"/>
    <x v="2"/>
    <s v="06. PLAN SANITARIO DE EMERGENCIA"/>
    <s v="-"/>
    <s v="-"/>
    <s v="-"/>
    <s v="RED VIAL Y PEATONAL"/>
    <s v="-"/>
    <s v="TRATAMIENTO URBANISTICO 9 DE JULIO SUR ETAPA II - CABECERA CONSTITUCIÓN ARAOZ DE LAMADRID"/>
    <n v="2"/>
    <x v="16"/>
    <s v="-"/>
    <x v="24"/>
    <x v="44"/>
    <s v="-"/>
    <s v="0. TRATAMIENTO URBANISTICO 9 DE JULIO SUR ETAPA II - CABECERA CONSTITUCIÓN ARAOZ DE LAMADRID"/>
    <s v="-"/>
    <s v="0. N/A"/>
    <s v="-"/>
    <s v="-"/>
    <s v="-"/>
    <s v="-"/>
    <s v="-"/>
    <s v="-"/>
    <s v="-"/>
    <s v="-"/>
    <s v="1"/>
    <s v="INFRAESTRUCTURA URBANA"/>
    <s v="AUTOPISTAS URBANAS S.A."/>
    <s v="CABA"/>
    <s v="4"/>
    <s v="HERRERA Y HORNOS DESDE SAMPERIO HASTA ARAOZ DE LAMADRID"/>
    <d v="2009-03-01T00:00:00"/>
    <d v="2010-01-15T00:00:00"/>
    <n v="9783914.9700000007"/>
    <s v="1.954.237,23; 105.648,66"/>
    <n v="0"/>
    <n v="11843800.859999999"/>
    <n v="11043039"/>
    <n v="1383455"/>
    <n v="156041"/>
    <s v="-"/>
    <s v="-"/>
    <s v="-"/>
    <n v="0"/>
    <n v="0"/>
    <s v="-"/>
    <s v="-"/>
    <s v="-"/>
    <s v="-"/>
    <s v="-"/>
    <s v="-"/>
    <s v="-"/>
    <s v="-"/>
    <s v="-"/>
  </r>
  <r>
    <n v="3755"/>
    <x v="2"/>
    <s v="06. PLAN SANITARIO DE EMERGENCIA"/>
    <s v="-"/>
    <s v="-"/>
    <s v="-"/>
    <s v="RED VIAL Y PEATONAL"/>
    <s v="-"/>
    <s v="TRATAMIENTO URBANISTICO 9 DE JULIO SUR ETAPA III - CABECERA CONSTITUCIÓN OSVALDO CRUZ"/>
    <n v="2"/>
    <x v="16"/>
    <s v="-"/>
    <x v="24"/>
    <x v="44"/>
    <s v="-"/>
    <s v="0. TRATAMIENTO URBANISTICO 9 DE JULIO SUR ETAPA III - CABECERA CONSTITUCIÓN OSVALDO CRUZ"/>
    <s v="-"/>
    <s v="0. N/A"/>
    <s v="-"/>
    <s v="-"/>
    <s v="-"/>
    <s v="-"/>
    <s v="-"/>
    <s v="-"/>
    <s v="-"/>
    <s v="-"/>
    <s v="1"/>
    <s v="INFRAESTRUCTURA URBANA"/>
    <s v="AUTOPISTAS URBANAS S.A."/>
    <s v="CABA"/>
    <s v="4"/>
    <s v="AREA DELIMITADA POR LAS CALLES FINOCHIETTO, GENERAL HORNOS, HERRERA Y RÍO CUARTO"/>
    <d v="2010-11-19T00:00:00"/>
    <d v="2011-04-25T00:00:00"/>
    <n v="11077783.77"/>
    <n v="1033543.46"/>
    <n v="0"/>
    <n v="12111327.23"/>
    <s v="-"/>
    <n v="3294461"/>
    <n v="9630800"/>
    <n v="1824983"/>
    <s v="-"/>
    <s v="-"/>
    <n v="0"/>
    <n v="0"/>
    <s v="-"/>
    <s v="-"/>
    <s v="-"/>
    <s v="-"/>
    <s v="-"/>
    <s v="-"/>
    <s v="-"/>
    <s v="-"/>
    <s v="-"/>
  </r>
  <r>
    <n v="3758"/>
    <x v="0"/>
    <s v="10. DESAGÜES PLUVIALES"/>
    <s v="-"/>
    <s v="-"/>
    <s v="-"/>
    <s v="DESAGUES PLUVIALES"/>
    <s v="DESAGUES PLUVIALES - CUENCA VIRGEN ITATÍ AUTOPISTA PTE. PERÓN"/>
    <s v="DESAGÜES PLUVIALES EN INGENIERO BUDGE- ETAPA III- CUENCA VIRGEN ITATÍ AUTOPISTA PTE. PERÓN- ARROYO DEL REY- CALLE GINEBRA"/>
    <n v="2"/>
    <x v="2"/>
    <n v="325"/>
    <x v="12"/>
    <x v="21"/>
    <s v="-"/>
    <s v="-"/>
    <s v="-------"/>
    <s v="BUE175699"/>
    <s v="FFIH"/>
    <s v="-"/>
    <s v="-"/>
    <s v="-"/>
    <s v="-"/>
    <s v="-------"/>
    <s v="-------"/>
    <s v="-------"/>
    <s v="-"/>
    <s v="-"/>
    <s v="MUNICIPIO"/>
    <s v="LOMAS DE ZAMORA"/>
    <s v="ING. BUDGE"/>
    <s v="CUENCA VIRGEN ITATÍ AUTOPISTA PTE. PERÓN"/>
    <d v="2013-01-24T00:00:00"/>
    <d v="2014-04-29T00:00:00"/>
    <n v="54948758.369999997"/>
    <s v="-"/>
    <n v="4538346.3099999996"/>
    <n v="59487104.68"/>
    <n v="0"/>
    <s v="-"/>
    <s v="-"/>
    <n v="0"/>
    <n v="50024258.390000001"/>
    <n v="21627786.68"/>
    <n v="0"/>
    <n v="0"/>
    <n v="0"/>
    <n v="4470753.55"/>
    <s v="-"/>
    <s v="-"/>
    <s v="-"/>
    <s v="-"/>
    <n v="0.99880000000000002"/>
    <n v="1"/>
    <s v="-"/>
  </r>
  <r>
    <n v="3759"/>
    <x v="0"/>
    <s v="10. DESAGÜES PLUVIALES"/>
    <s v="-"/>
    <s v="-"/>
    <s v="-"/>
    <s v="DESAGUES PLUVIALES"/>
    <s v="DESAGUES PLUVIALES - MEANDRO"/>
    <s v="DESAGÜES PLUVIALES ZONA MEANDRO- EX RÍO MATANZA"/>
    <n v="2"/>
    <x v="2"/>
    <n v="325"/>
    <x v="12"/>
    <x v="21"/>
    <s v="-"/>
    <s v="-"/>
    <s v="-------"/>
    <s v="BUE170732"/>
    <s v="FFIH"/>
    <s v="-"/>
    <s v="-"/>
    <s v="-"/>
    <s v="-"/>
    <s v="-------"/>
    <s v="-------"/>
    <s v="-------"/>
    <s v="-"/>
    <s v="-"/>
    <s v="MUNICIPIO"/>
    <s v="LOMAS DE ZAMORA"/>
    <s v="LOMAS DE ZAMORA"/>
    <s v="EX RÍO MATANZA"/>
    <d v="2012-05-23T00:00:00"/>
    <d v="2016-10-20T00:00:00"/>
    <n v="55920121.609999999"/>
    <n v="50119978.810000002"/>
    <n v="52483434.479999997"/>
    <n v="158523534.90000001"/>
    <n v="0"/>
    <s v="-"/>
    <s v="-"/>
    <n v="11248694.35"/>
    <n v="79730418.719999999"/>
    <n v="61306335.770000003"/>
    <n v="24654482.670000002"/>
    <n v="5224112.68"/>
    <n v="3994439.05"/>
    <n v="18768296.010000002"/>
    <s v="-"/>
    <s v="-"/>
    <s v="-"/>
    <s v="-"/>
    <n v="1"/>
    <n v="1"/>
    <s v="-"/>
  </r>
  <r>
    <n v="3760"/>
    <x v="0"/>
    <s v="06. PLAN SANITARIO DE EMERGENCIA"/>
    <s v="-"/>
    <s v="-"/>
    <s v="-"/>
    <s v="DESAGUES PLUVIALES"/>
    <s v="-"/>
    <s v="DESAGÜES PLUVIALES CUENCA ALBARRACÍN- COLECTOR PERÚ ALBARRACÍN"/>
    <n v="2"/>
    <x v="2"/>
    <n v="325"/>
    <x v="11"/>
    <x v="21"/>
    <s v="-"/>
    <s v="-"/>
    <s v="-"/>
    <s v="BUE165873"/>
    <n v="26"/>
    <s v="-"/>
    <s v="-"/>
    <s v="-"/>
    <s v="-"/>
    <s v="-"/>
    <s v="-"/>
    <s v="-"/>
    <s v="-"/>
    <s v="-"/>
    <s v="MUNICIPIO"/>
    <s v="ESTEBAN ECHEVERRÍA"/>
    <s v="ESTEBAN ECHEVERRÍA"/>
    <s v="CUENCA ALBARRACÍN"/>
    <d v="2012-02-02T00:00:00"/>
    <d v="2013-10-06T00:00:00"/>
    <n v="15192315.890000001"/>
    <n v="0"/>
    <n v="4550166.58"/>
    <n v="19742482.469999999"/>
    <s v="-"/>
    <s v="-"/>
    <s v="-"/>
    <n v="1466798.39"/>
    <n v="13725517.5"/>
    <n v="9428271.7200000007"/>
    <n v="0"/>
    <n v="0"/>
    <n v="0"/>
    <n v="0"/>
    <s v="-"/>
    <n v="0"/>
    <s v="-"/>
    <s v="TERMINADA"/>
    <n v="1"/>
    <n v="1"/>
    <s v="-"/>
  </r>
  <r>
    <n v="3761"/>
    <x v="0"/>
    <s v="06. PLAN SANITARIO DE EMERGENCIA"/>
    <s v="-"/>
    <s v="-"/>
    <s v="-"/>
    <s v="DESAGUES PLUVIALES"/>
    <s v="-"/>
    <s v="DESAGÜES CALLE RAPOSO "/>
    <n v="2"/>
    <x v="2"/>
    <n v="325"/>
    <x v="11"/>
    <x v="22"/>
    <s v="-"/>
    <s v="-"/>
    <s v="77. APROVECHAMIENTO DE LOS RECURSOS HÍDRICOS EN LA CUENCA MATANZA – RIACHUELO"/>
    <s v="BUE165874"/>
    <n v="11"/>
    <n v="5"/>
    <n v="8"/>
    <n v="6"/>
    <n v="9999"/>
    <n v="3"/>
    <n v="8"/>
    <s v="6"/>
    <s v="-"/>
    <s v="-"/>
    <s v="MUNICIPIO"/>
    <s v="AVELLANEDA"/>
    <s v="AVELLANEDA"/>
    <s v="CALLE RAPOSO "/>
    <d v="2013-09-20T00:00:00"/>
    <d v="2014-05-09T00:00:00"/>
    <n v="4889249.3"/>
    <n v="0"/>
    <n v="2205165.58"/>
    <n v="7094414.8799999999"/>
    <s v="-"/>
    <s v="-"/>
    <s v="-"/>
    <s v="-"/>
    <n v="1946077.7"/>
    <n v="2943171.59"/>
    <n v="2205165.58"/>
    <n v="0"/>
    <n v="0"/>
    <n v="0"/>
    <s v="-"/>
    <n v="0"/>
    <s v="-"/>
    <s v="TERMINADA"/>
    <n v="1"/>
    <n v="1"/>
    <s v="-"/>
  </r>
  <r>
    <n v="3762"/>
    <x v="0"/>
    <s v="06. PLAN SANITARIO DE EMERGENCIA"/>
    <s v="-"/>
    <s v="-"/>
    <s v="-"/>
    <s v="DESAGUES PLUVIALES"/>
    <s v="-"/>
    <s v="OBRAS MENORES PH 9 - RAMALES A POLONIA (CUC N°171)"/>
    <n v="2"/>
    <x v="2"/>
    <n v="325"/>
    <x v="11"/>
    <x v="21"/>
    <s v="-"/>
    <s v="-"/>
    <s v="-"/>
    <s v="BUE182"/>
    <n v="26"/>
    <s v="-"/>
    <s v="-"/>
    <s v="-"/>
    <s v="-"/>
    <s v="-"/>
    <s v="-"/>
    <s v="-"/>
    <s v="-"/>
    <s v="-"/>
    <s v="MUNICIPIO"/>
    <s v="AVELLANEDA"/>
    <s v="AVELLANEDA"/>
    <s v="CALLE POLONIA"/>
    <d v="2011-02-01T00:00:00"/>
    <d v="2011-08-11T00:00:00"/>
    <n v="1196400"/>
    <n v="0"/>
    <n v="0"/>
    <n v="1196400"/>
    <s v="-"/>
    <n v="119640"/>
    <n v="1196399.99"/>
    <n v="1076759.99"/>
    <s v="-"/>
    <s v="-"/>
    <n v="0"/>
    <n v="0"/>
    <n v="0"/>
    <n v="0"/>
    <s v="-"/>
    <n v="0"/>
    <s v="-"/>
    <s v="TERMINADA"/>
    <n v="1"/>
    <n v="1"/>
    <s v="-"/>
  </r>
  <r>
    <n v="3763"/>
    <x v="0"/>
    <s v="06. PLAN SANITARIO DE EMERGENCIA"/>
    <s v="-"/>
    <s v="-"/>
    <s v="-"/>
    <s v="DESAGUES PLUVIALES"/>
    <s v="-"/>
    <s v="DESAGÜES PLUVIALES DE LA CUENCA PIERRESTEGUI- RAMALES I, II, III Y IV   (RAMAL I), CUENCA SANTA CATALINA. MUNICIPALIDAD DE MORÓN."/>
    <n v="2"/>
    <x v="2"/>
    <n v="325"/>
    <x v="11"/>
    <x v="22"/>
    <s v="-"/>
    <s v="-"/>
    <s v="78.  DESARROLLO DE OBRAS HÍDRICAS EN LA CUENCA MATANZA – RIACHUELO."/>
    <s v="BUE170"/>
    <n v="11"/>
    <n v="5"/>
    <n v="8"/>
    <n v="6"/>
    <n v="9999"/>
    <n v="4"/>
    <n v="5"/>
    <s v="6"/>
    <s v="-"/>
    <s v="-"/>
    <s v="MUNICIPIO"/>
    <s v="MORÓN"/>
    <s v="MORÓN"/>
    <s v="CUENCA SANTA CATALINA"/>
    <d v="2008-07-14T00:00:00"/>
    <d v="2009-08-14T00:00:00"/>
    <n v="5899904.2699999996"/>
    <n v="1017205.81"/>
    <n v="1344504.71"/>
    <n v="8261614.79"/>
    <n v="5899904.2699999996"/>
    <s v="-"/>
    <s v="-"/>
    <s v="-"/>
    <n v="2361710.52"/>
    <s v="-"/>
    <n v="0"/>
    <n v="0"/>
    <n v="0"/>
    <n v="0"/>
    <s v="-"/>
    <n v="0"/>
    <s v="-"/>
    <s v="TERMINADA"/>
    <n v="1"/>
    <n v="1"/>
    <s v="-"/>
  </r>
  <r>
    <n v="3765"/>
    <x v="0"/>
    <s v="06. PLAN SANITARIO DE EMERGENCIA"/>
    <s v="-"/>
    <s v="-"/>
    <s v="-"/>
    <s v="NUEVO EFECTOR DE SALUD"/>
    <s v="-"/>
    <s v="AMPLIACIÓN HOSPITAL MUNICIPAL"/>
    <n v="2"/>
    <x v="1"/>
    <n v="354"/>
    <x v="2"/>
    <x v="3"/>
    <s v="-"/>
    <s v="-"/>
    <s v="77. ASISTENCIA FINANCIERA PARA OBRAS EN LA CUENCA MATANZA - RIACHUELO."/>
    <s v="-"/>
    <n v="11"/>
    <n v="5"/>
    <n v="8"/>
    <n v="6"/>
    <n v="9999"/>
    <n v="3"/>
    <n v="2"/>
    <s v="6"/>
    <s v="1"/>
    <s v="-"/>
    <s v="-"/>
    <s v="MARCOS PAZ"/>
    <s v="-"/>
    <s v="-"/>
    <d v="2013-06-01T00:00:00"/>
    <s v="-"/>
    <n v="4664040.9000000004"/>
    <s v="-"/>
    <s v="-"/>
    <n v="4664040.9000000004"/>
    <s v="-"/>
    <s v="-"/>
    <s v="-"/>
    <s v="-"/>
    <n v="3602826.16"/>
    <n v="1846978.94"/>
    <n v="0"/>
    <n v="0"/>
    <s v="-"/>
    <n v="0"/>
    <s v="-"/>
    <n v="0"/>
    <s v="-"/>
    <s v="TERMINADA"/>
    <n v="0"/>
    <n v="1"/>
    <s v="-"/>
  </r>
  <r>
    <n v="3766"/>
    <x v="0"/>
    <s v="09. EXPANSIÓN DE LA RED DE AGUA POTABLE Y SANEAMIENTO DE CLOACAS"/>
    <s v="-"/>
    <s v="-"/>
    <s v="-"/>
    <s v="EXPANSIÓN DE REDES DE AGUA"/>
    <s v="REDES DE AGUA EZEIZA"/>
    <s v="INTERCONEXION DE POZOS BATERIA EZEIZA 2° ETAPA"/>
    <n v="2"/>
    <x v="2"/>
    <n v="325"/>
    <x v="0"/>
    <x v="1"/>
    <s v="-"/>
    <s v="1360C03"/>
    <n v="11"/>
    <s v="-"/>
    <n v="22"/>
    <n v="5"/>
    <n v="5"/>
    <n v="7"/>
    <n v="753"/>
    <n v="3"/>
    <n v="8"/>
    <n v="6"/>
    <s v="2"/>
    <s v="SA680000"/>
    <s v="-"/>
    <s v="EZEIZA"/>
    <s v="EZEIZA"/>
    <s v="FARIÑO Y MORENO- EZEIZA"/>
    <d v="2013-12-02T00:00:00"/>
    <d v="2015-01-23T00:00:00"/>
    <n v="62101017.469999999"/>
    <n v="1224198.6499999999"/>
    <n v="0"/>
    <n v="63325216.119999997"/>
    <n v="0"/>
    <n v="0"/>
    <n v="0"/>
    <n v="0"/>
    <n v="0"/>
    <n v="58255456.93"/>
    <n v="3843350.7299999995"/>
    <n v="0"/>
    <n v="-8578590.9299999997"/>
    <n v="369705.49"/>
    <n v="0"/>
    <n v="0"/>
    <s v="-"/>
    <s v="FINALIZADO"/>
    <n v="1"/>
    <n v="1"/>
    <s v="MONTO VIGENTE Y GRADO DE AVANCE ECONÓMICO, SE CONSIDERAN SOLO PARTIDAS CONTRACTUALES"/>
  </r>
  <r>
    <n v="3767"/>
    <x v="0"/>
    <s v="09. EXPANSIÓN DE LA RED DE AGUA POTABLE Y SANEAMIENTO DE CLOACAS"/>
    <s v="-"/>
    <s v="-"/>
    <s v="-"/>
    <s v="EXPANSIÓN DE REDES DE AGUA"/>
    <s v="REDES DE AGUA EZEIZA"/>
    <s v="INTERCONEXION DE POZOS BATERIA EZEIZA 2° ETAPA"/>
    <n v="2"/>
    <x v="0"/>
    <n v="356"/>
    <x v="0"/>
    <x v="0"/>
    <n v="5"/>
    <s v="1360C03"/>
    <n v="77"/>
    <s v="-"/>
    <s v="22 Y RECURSOS PROPIOS"/>
    <n v="5"/>
    <n v="5"/>
    <n v="7"/>
    <n v="753"/>
    <n v="3"/>
    <n v="8"/>
    <n v="2"/>
    <s v="2"/>
    <s v="SA680000"/>
    <s v="-"/>
    <s v="EZEIZA"/>
    <s v="EZEIZA"/>
    <s v="FARIÑO Y MORENO- EZEIZA"/>
    <d v="2013-12-02T00:00:00"/>
    <d v="2015-01-23T00:00:00"/>
    <n v="13041213.67"/>
    <n v="257081.72"/>
    <n v="0"/>
    <n v="13298295.390000001"/>
    <n v="0"/>
    <n v="0"/>
    <n v="0"/>
    <n v="0"/>
    <n v="0"/>
    <n v="12233645.9553"/>
    <n v="807103.65329999989"/>
    <n v="0"/>
    <n v="-1801504.0952999999"/>
    <n v="77638.152900000001"/>
    <n v="0"/>
    <n v="0"/>
    <s v="-"/>
    <s v="FINALIZADO"/>
    <n v="1"/>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3768"/>
    <x v="0"/>
    <s v="09. EXPANSIÓN DE LA RED DE AGUA POTABLE Y SANEAMIENTO DE CLOACAS"/>
    <s v="-"/>
    <s v="-"/>
    <s v="-"/>
    <s v="EXPANSIÓN DE REDES DE AGUA"/>
    <s v="REDES DE AGUA EZEIZA"/>
    <s v="INTERCONEXION DE POZOS BATERIA EZEIZA 2° ETAPA"/>
    <n v="2"/>
    <x v="0"/>
    <n v="356"/>
    <x v="0"/>
    <x v="0"/>
    <n v="5"/>
    <s v="1360C03"/>
    <n v="77"/>
    <s v="-"/>
    <s v="22 Y RECURSOS PROPIOS"/>
    <n v="5"/>
    <n v="5"/>
    <n v="7"/>
    <n v="753"/>
    <n v="3"/>
    <n v="8"/>
    <n v="2"/>
    <s v="2"/>
    <s v="SA680000"/>
    <s v="-"/>
    <s v="EZEIZA"/>
    <s v="EZEIZA"/>
    <s v="FARIÑO Y MORENO- EZEIZA"/>
    <d v="2013-12-02T00:00:00"/>
    <d v="2015-01-23T00:00:00"/>
    <n v="0"/>
    <n v="17202641.259999998"/>
    <n v="0"/>
    <n v="17202641.259999998"/>
    <n v="0"/>
    <n v="0"/>
    <n v="0"/>
    <n v="0"/>
    <n v="0"/>
    <n v="11790809.184"/>
    <n v="2127071.463"/>
    <n v="311115.2"/>
    <n v="9873286.5252999999"/>
    <n v="447343.63079999998"/>
    <n v="0"/>
    <n v="0"/>
    <s v="-"/>
    <s v="FINALIZADO"/>
    <n v="1"/>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3775"/>
    <x v="0"/>
    <s v="06. PLAN SANITARIO DE EMERGENCIA"/>
    <s v="-"/>
    <s v="-"/>
    <s v="-"/>
    <s v="EXPANSIÓN DE REDES"/>
    <s v="SISTEMA AGUA LA MATANZA"/>
    <s v="EMPALMES CONEXIONES Y TRABAJOS ADICIONALES"/>
    <n v="2"/>
    <x v="0"/>
    <n v="356"/>
    <x v="0"/>
    <x v="0"/>
    <n v="5"/>
    <s v="1348405"/>
    <n v="5"/>
    <s v="-"/>
    <n v="11"/>
    <n v="5"/>
    <n v="5"/>
    <n v="7"/>
    <n v="753"/>
    <n v="3"/>
    <n v="8"/>
    <n v="96"/>
    <s v="2"/>
    <s v="SIN P3"/>
    <s v="-"/>
    <s v="LA MATANZA"/>
    <s v="LA MATANZA"/>
    <s v="INTERV. ESP. Y P. EN SERVICIO ETAPA 13 / E14 / E15 / E16"/>
    <d v="2013-03-13T00:00:00"/>
    <d v="2015-06-02T00:00:00"/>
    <n v="8461242.5099999998"/>
    <n v="10301585"/>
    <n v="818132.94999999739"/>
    <n v="19580960.459999993"/>
    <s v="-"/>
    <s v="-"/>
    <s v="-"/>
    <s v="-"/>
    <n v="6601536.1264000004"/>
    <n v="10618322.8978"/>
    <n v="2361101.27"/>
    <n v="0"/>
    <n v="0"/>
    <n v="0"/>
    <n v="0"/>
    <n v="0"/>
    <s v="-"/>
    <s v="FINALIZADO"/>
    <n v="0.99999999153259134"/>
    <n v="0.99999999153259111"/>
    <s v="-"/>
  </r>
  <r>
    <n v="3776"/>
    <x v="0"/>
    <s v="06. PLAN SANITARIO DE EMERGENCIA"/>
    <s v="-"/>
    <s v="-"/>
    <s v="-"/>
    <s v="EXPANSIÓN DE REDES"/>
    <s v="SISTEMA AGUA LA MATANZA"/>
    <s v="PLAN AYSA A+T DR. OESTE - LA MATANZA"/>
    <n v="2"/>
    <x v="0"/>
    <n v="356"/>
    <x v="0"/>
    <x v="0"/>
    <n v="5"/>
    <s v="1348408"/>
    <n v="5"/>
    <s v="-"/>
    <n v="11"/>
    <n v="5"/>
    <n v="5"/>
    <n v="7"/>
    <n v="753"/>
    <n v="3"/>
    <n v="8"/>
    <n v="96"/>
    <s v="2"/>
    <s v="SIN P3"/>
    <s v="-"/>
    <s v="LA MATANZA"/>
    <s v="LA MATANZA"/>
    <s v="CIERRE DE MALLA BARRIO ALMAFUERTE / LOS ALAMOS M 5 /NICOLE M1 / NICOLE M2 / NICOLE M3 /VINCULACIÓN Y MEJORA BATERIA MARIA ELENA POZOS  LM77_LM65_LMO 88"/>
    <d v="2013-05-02T00:00:00"/>
    <s v="ago-14"/>
    <n v="9273790.3300000001"/>
    <n v="4219215.2200000007"/>
    <n v="16519923"/>
    <n v="30012928.550000001"/>
    <s v="-"/>
    <s v="-"/>
    <s v="-"/>
    <s v="-"/>
    <n v="11099989.9022"/>
    <n v="15028550.5901"/>
    <n v="3619445.8946000002"/>
    <n v="264942.16429999995"/>
    <n v="0"/>
    <n v="0"/>
    <n v="0"/>
    <n v="0"/>
    <s v="-"/>
    <s v="FINALIZADO"/>
    <n v="1.0000000000399827"/>
    <n v="1.0000000000399827"/>
    <s v="-"/>
  </r>
  <r>
    <n v="3777"/>
    <x v="0"/>
    <s v="06. PLAN SANITARIO DE EMERGENCIA"/>
    <s v="-"/>
    <s v="-"/>
    <s v="-"/>
    <s v="EXPANSIÓN DE REDES"/>
    <s v="-"/>
    <s v="PLAN AYSA A+T DR. OESTE - MORON"/>
    <n v="2"/>
    <x v="0"/>
    <n v="356"/>
    <x v="0"/>
    <x v="0"/>
    <n v="5"/>
    <s v="1348411"/>
    <n v="5"/>
    <s v="-"/>
    <n v="11"/>
    <n v="5"/>
    <n v="5"/>
    <n v="7"/>
    <n v="753"/>
    <n v="3"/>
    <n v="8"/>
    <n v="96"/>
    <s v="2"/>
    <s v="SIN P3"/>
    <s v="-"/>
    <s v="MORÓN"/>
    <s v="MORÓN"/>
    <s v="SAN JUAN M4"/>
    <d v="2013-07-05T00:00:00"/>
    <d v="2014-07-08T00:00:00"/>
    <n v="2019220.6300000001"/>
    <n v="-547994.17039999971"/>
    <n v="1384091.17"/>
    <n v="2855317.6296000006"/>
    <s v="-"/>
    <s v="-"/>
    <s v="-"/>
    <s v="-"/>
    <n v="1794424.4946999999"/>
    <n v="1045556.5059"/>
    <n v="15336.628999999999"/>
    <n v="0"/>
    <n v="0"/>
    <n v="0"/>
    <n v="0"/>
    <n v="0"/>
    <s v="-"/>
    <s v="FINALIZADO"/>
    <n v="0.99999999999999989"/>
    <n v="0.99999999999999989"/>
    <s v="-"/>
  </r>
  <r>
    <n v="3778"/>
    <x v="0"/>
    <s v="06. PLAN SANITARIO DE EMERGENCIA"/>
    <s v="-"/>
    <s v="-"/>
    <s v="-"/>
    <s v="EXPANSIÓN DE REDES"/>
    <s v="OBRAS REDES DE AGUA ESTEBAN ECHEVERRÍA"/>
    <s v="PLAN AYSA A+T DR. SUR - ESTEBAN ECHEVERRIA"/>
    <n v="2"/>
    <x v="0"/>
    <n v="356"/>
    <x v="0"/>
    <x v="0"/>
    <n v="5"/>
    <s v="1348413"/>
    <n v="5"/>
    <s v="-"/>
    <n v="11"/>
    <n v="5"/>
    <n v="5"/>
    <n v="7"/>
    <n v="753"/>
    <n v="3"/>
    <n v="8"/>
    <n v="96"/>
    <s v="2"/>
    <s v="SIN P3"/>
    <s v="-"/>
    <s v="ESTEBAN ECHEVERRÍA"/>
    <s v="ESTEBAN ECHEVERRÍA"/>
    <s v="ALLA EN EL SUR M1"/>
    <d v="2013-04-03T00:00:00"/>
    <d v="2014-07-11T00:00:00"/>
    <n v="3891171.5300000003"/>
    <n v="-1016681.8090000004"/>
    <n v="7661848.0270999996"/>
    <n v="10536337.7481"/>
    <s v="-"/>
    <s v="-"/>
    <s v="-"/>
    <s v="-"/>
    <n v="198533.76579999999"/>
    <n v="6439481.4365999997"/>
    <n v="3894353.6730999998"/>
    <n v="0"/>
    <n v="3968.7999999999997"/>
    <n v="0"/>
    <n v="0"/>
    <n v="0"/>
    <s v="-"/>
    <s v="FINALIZADO"/>
    <n v="1"/>
    <n v="1.0003768193100298"/>
    <s v="-"/>
  </r>
  <r>
    <n v="3779"/>
    <x v="0"/>
    <s v="06. PLAN SANITARIO DE EMERGENCIA"/>
    <s v="-"/>
    <s v="-"/>
    <s v="-"/>
    <s v="EXPANSIÓN DE REDES"/>
    <s v="SISTEMA AGUA ALMIRANTE BROWN"/>
    <s v="PLAN AYSA A+T DR. SUR - ALMIRANTE BROWN"/>
    <n v="2"/>
    <x v="0"/>
    <n v="356"/>
    <x v="0"/>
    <x v="0"/>
    <n v="5"/>
    <s v="1348414"/>
    <n v="5"/>
    <s v="-"/>
    <n v="11"/>
    <n v="5"/>
    <n v="5"/>
    <n v="7"/>
    <n v="753"/>
    <n v="3"/>
    <n v="8"/>
    <n v="96"/>
    <s v="2"/>
    <s v="SIN P3"/>
    <s v="-"/>
    <s v="ALMIRANTE BROWN"/>
    <s v="ALMIRANTE BROWN"/>
    <s v="CIERRE DE MALLA MARMOL ZONA 3 / CIERRE DE MALLA MARMOL ZONA 4 / CIERRE DE MALLA ZONA 1-5 / LONGCHAMPS CENTRO M5"/>
    <d v="2013-07-03T00:00:00"/>
    <d v="2014-05-15T00:00:00"/>
    <n v="5117709.0199999996"/>
    <n v="355725.17139999941"/>
    <n v="14995711.673900004"/>
    <n v="20469145.865300003"/>
    <s v="-"/>
    <s v="-"/>
    <s v="-"/>
    <s v="-"/>
    <n v="5364473.6286000004"/>
    <n v="10386459.141799999"/>
    <n v="4810315.8265000004"/>
    <n v="-129677.05520000006"/>
    <n v="37574.323599999996"/>
    <n v="0"/>
    <n v="0"/>
    <n v="0"/>
    <s v="-"/>
    <s v="FINALIZADO"/>
    <n v="1"/>
    <n v="1.0018390324759558"/>
    <s v="-"/>
  </r>
  <r>
    <n v="3780"/>
    <x v="0"/>
    <s v="06. PLAN SANITARIO DE EMERGENCIA"/>
    <s v="-"/>
    <s v="-"/>
    <s v="-"/>
    <s v="EXPANSIÓN DE REDES"/>
    <s v="OBRAS REDES DE AGUA LOMAS DE ZAMORA"/>
    <s v="PLAN AYSA A+T DR. SUR - LOMAS DE ZAMORA"/>
    <n v="2"/>
    <x v="0"/>
    <n v="356"/>
    <x v="0"/>
    <x v="0"/>
    <n v="5"/>
    <s v="1348415"/>
    <n v="5"/>
    <s v="-"/>
    <n v="11"/>
    <n v="5"/>
    <n v="5"/>
    <n v="7"/>
    <n v="753"/>
    <n v="3"/>
    <n v="8"/>
    <n v="96"/>
    <s v="2"/>
    <s v="SIN P3"/>
    <s v="-"/>
    <s v="LOMAS DE ZAMORA"/>
    <s v="LOMAS DE ZAMORA"/>
    <s v="INTERV. ESPECIALES (A+T)  ETAPA 6- SA 70053 / VILLA ALBERTINA 1A M2 / VILLA ALBERTINA 1A M3 / VILLA ALBERTINA 1A M7"/>
    <d v="2013-05-09T00:00:00"/>
    <d v="2014-04-07T00:00:00"/>
    <n v="5974960.5800000001"/>
    <n v="3556859.5779000018"/>
    <n v="4623013.3944000006"/>
    <n v="14154833.552300002"/>
    <s v="-"/>
    <s v="-"/>
    <s v="-"/>
    <s v="-"/>
    <n v="6045574.6157999998"/>
    <n v="6492700.1513999999"/>
    <n v="1940641.0589999999"/>
    <n v="-417624.7361000001"/>
    <n v="93542.462200000009"/>
    <n v="0"/>
    <n v="0"/>
    <n v="0"/>
    <s v="-"/>
    <s v="FINALIZADO"/>
    <n v="1"/>
    <n v="1"/>
    <s v="-"/>
  </r>
  <r>
    <n v="3781"/>
    <x v="0"/>
    <s v="06. PLAN SANITARIO DE EMERGENCIA"/>
    <s v="-"/>
    <s v="-"/>
    <s v="-"/>
    <s v="EXPANSIÓN DE REDES"/>
    <s v="SISTEMA AGUA AVELLANEDA"/>
    <s v="PLAN AYSA A+T DR. SUR - AVELLANEDA"/>
    <n v="2"/>
    <x v="0"/>
    <n v="356"/>
    <x v="0"/>
    <x v="0"/>
    <n v="5"/>
    <s v="1348418"/>
    <n v="5"/>
    <s v="-"/>
    <n v="11"/>
    <n v="5"/>
    <n v="5"/>
    <n v="7"/>
    <n v="753"/>
    <n v="3"/>
    <n v="8"/>
    <n v="96"/>
    <s v="2"/>
    <s v="SIN P3"/>
    <s v="-"/>
    <s v="AVELLANEDA"/>
    <s v="AVELLANEDA"/>
    <s v="CIERRE DE MALLA ESPERANZA VILLA CORINA"/>
    <d v="2013-04-15T00:00:00"/>
    <d v="2016-09-14T00:00:00"/>
    <n v="2044251.49"/>
    <n v="-209619.15370000014"/>
    <n v="1697757.8567000006"/>
    <n v="3532390.1930000004"/>
    <s v="-"/>
    <s v="-"/>
    <s v="-"/>
    <s v="-"/>
    <n v="693438.73259999999"/>
    <n v="1710264.7108"/>
    <n v="1102842.8475000001"/>
    <n v="25843.902100000007"/>
    <n v="0"/>
    <n v="0"/>
    <n v="0"/>
    <n v="0"/>
    <s v="-"/>
    <s v="FINALIZADO"/>
    <n v="1"/>
    <n v="0.99846594205658756"/>
    <s v="-"/>
  </r>
  <r>
    <n v="3782"/>
    <x v="0"/>
    <s v="06. PLAN SANITARIO DE EMERGENCIA"/>
    <s v="-"/>
    <s v="-"/>
    <s v="-"/>
    <s v="EXPANSIÓN DE REDES"/>
    <s v="SISTEMA AGUA LANÚS"/>
    <s v="PLAN AYSA A+T DR. SUR - LANUS"/>
    <n v="2"/>
    <x v="0"/>
    <n v="356"/>
    <x v="0"/>
    <x v="0"/>
    <n v="5"/>
    <s v="1348419"/>
    <n v="5"/>
    <s v="-"/>
    <n v="11"/>
    <n v="5"/>
    <n v="5"/>
    <n v="7"/>
    <n v="753"/>
    <n v="3"/>
    <n v="8"/>
    <n v="96"/>
    <s v="2"/>
    <s v="SIN P3"/>
    <s v="-"/>
    <s v="LANÚS"/>
    <s v="LANÚS"/>
    <s v="CIERRE DE MALLA LANUS M1"/>
    <d v="2013-10-14T00:00:00"/>
    <d v="2015-06-30T00:00:00"/>
    <n v="293612.78000000003"/>
    <n v="2993989.1977999993"/>
    <n v="3825771.1756000007"/>
    <n v="7113373.1534000002"/>
    <s v="-"/>
    <s v="-"/>
    <s v="-"/>
    <s v="-"/>
    <n v="1103534.0345000001"/>
    <n v="3481721.2562000002"/>
    <n v="2528117.8626999999"/>
    <n v="0"/>
    <n v="0"/>
    <n v="0"/>
    <n v="0"/>
    <n v="0"/>
    <s v="-"/>
    <s v="FINALIZADO"/>
    <n v="1"/>
    <n v="0.99999999999999989"/>
    <s v="-"/>
  </r>
  <r>
    <n v="3783"/>
    <x v="0"/>
    <s v="06. PLAN SANITARIO DE EMERGENCIA"/>
    <s v="-"/>
    <s v="-"/>
    <s v="-"/>
    <s v="EXPANSIÓN DE REDES"/>
    <s v="SISTEMA CLOACAS LA MATANZA"/>
    <s v="PLAN AYSA C+T DR. OESTE LA MATANZA"/>
    <n v="2"/>
    <x v="0"/>
    <n v="356"/>
    <x v="0"/>
    <x v="0"/>
    <n v="5"/>
    <s v="1348608"/>
    <n v="5"/>
    <s v="-"/>
    <n v="11"/>
    <n v="5"/>
    <n v="5"/>
    <n v="7"/>
    <n v="753"/>
    <n v="3"/>
    <n v="8"/>
    <n v="96"/>
    <s v="2"/>
    <s v="SIN P3"/>
    <s v="-"/>
    <s v="LA MATANZA"/>
    <s v="LA MATANZA"/>
    <s v="PARQUE JUAN 2 SUDESTE M3 / 22 DE ENERO SECTOR ESTE M4 / PARQUE JUAN 2 SUDESTE M2"/>
    <d v="2013-05-03T00:00:00"/>
    <d v="2014-05-20T00:00:00"/>
    <n v="18034625.490000002"/>
    <n v="484113.74"/>
    <n v="5314409.8014000021"/>
    <n v="23833149.031400003"/>
    <s v="-"/>
    <s v="-"/>
    <s v="-"/>
    <s v="-"/>
    <n v="10411339.839299999"/>
    <n v="13398073.958799999"/>
    <n v="23735.2333"/>
    <n v="0"/>
    <n v="0"/>
    <n v="0"/>
    <n v="0"/>
    <n v="0"/>
    <s v="-"/>
    <s v="FINALIZADO"/>
    <n v="1"/>
    <n v="1"/>
    <s v="-"/>
  </r>
  <r>
    <n v="3784"/>
    <x v="0"/>
    <s v="09. EXPANSIÓN DE LA RED DE AGUA POTABLE Y SANEAMIENTO DE CLOACAS"/>
    <s v="-"/>
    <s v="-"/>
    <s v="-"/>
    <s v="EXPANSIÓN DE REDES CLOACALES"/>
    <s v="REDES CLOACALES MORÓN"/>
    <s v="PLAN AYSA C+T DR. OESTE MORÓN"/>
    <n v="2"/>
    <x v="0"/>
    <n v="356"/>
    <x v="0"/>
    <x v="0"/>
    <n v="5"/>
    <s v="1348611"/>
    <n v="77"/>
    <s v="-"/>
    <s v="22 Y RECURSOS PROPIOS"/>
    <n v="5"/>
    <n v="5"/>
    <n v="7"/>
    <n v="753"/>
    <n v="3"/>
    <n v="8"/>
    <n v="2"/>
    <s v="2"/>
    <s v="SIN P3"/>
    <s v="-"/>
    <s v="MORÓN"/>
    <s v="MORÓN"/>
    <s v="CASTELAR NORTE M2"/>
    <d v="2013-01-28T00:00:00"/>
    <d v="2015-09-21T00:00:00"/>
    <n v="1713166.97"/>
    <n v="1147220.81"/>
    <n v="1147503"/>
    <n v="4007890.7800000003"/>
    <n v="0"/>
    <n v="0"/>
    <n v="0"/>
    <n v="0"/>
    <n v="255918.598"/>
    <n v="2283949.8602"/>
    <n v="1508271.2895"/>
    <n v="3968.7999999999997"/>
    <n v="0"/>
    <n v="44217.538200000003"/>
    <n v="0"/>
    <n v="0"/>
    <s v="-"/>
    <s v="FINALIZADO"/>
    <n v="1.0000000572620393"/>
    <n v="1.0000000572620393"/>
    <s v="EN 2018 SE MODIFICA EL CÓDIGO DE ACTIVIDAD DE LA APERTURA PROGRAMÁTICA DE 5 A 77, UG DE 96 A 2 Y FF DE 11 A 22. EL PROYECTO TAMBIÉN SERÁ FINANCIADO CON RECURSOS PROPIOS DE AYSA"/>
  </r>
  <r>
    <n v="3785"/>
    <x v="0"/>
    <s v="06. PLAN SANITARIO DE EMERGENCIA"/>
    <s v="-"/>
    <s v="-"/>
    <s v="-"/>
    <s v="EXPANSIÓN DE REDES"/>
    <s v="SISTEMA CLOACAS AVELLANEDA"/>
    <s v="PLAN AYSA C+T DR. SUR AVELLANEDA"/>
    <n v="2"/>
    <x v="0"/>
    <n v="356"/>
    <x v="0"/>
    <x v="0"/>
    <n v="5"/>
    <s v="1348618"/>
    <n v="5"/>
    <s v="-"/>
    <n v="11"/>
    <n v="5"/>
    <n v="5"/>
    <n v="7"/>
    <n v="753"/>
    <n v="3"/>
    <n v="8"/>
    <n v="96"/>
    <s v="2"/>
    <s v="SIN P3"/>
    <s v="-"/>
    <s v="AVELLANEDA"/>
    <s v="AVELLANEDA"/>
    <s v="OBRERO NORTE RESTO + EL FUTURO"/>
    <d v="2013-11-12T00:00:00"/>
    <d v="2014-10-24T00:00:00"/>
    <n v="2635542.9900000002"/>
    <n v="0"/>
    <n v="3956233"/>
    <n v="6591775.9900000002"/>
    <s v="-"/>
    <s v="-"/>
    <s v="-"/>
    <s v="-"/>
    <n v="471750.44400000002"/>
    <n v="4846936.8635"/>
    <n v="987150.16539999994"/>
    <n v="285938.04029999999"/>
    <n v="0"/>
    <n v="0"/>
    <n v="0"/>
    <n v="0"/>
    <s v="-"/>
    <s v="FINALIZADO"/>
    <n v="0.99999992766744483"/>
    <n v="0.99999992766744483"/>
    <s v="-"/>
  </r>
  <r>
    <n v="3786"/>
    <x v="0"/>
    <s v="06. PLAN SANITARIO DE EMERGENCIA"/>
    <s v="-"/>
    <s v="-"/>
    <s v="-"/>
    <s v="EXPANSIÓN DE REDES"/>
    <s v="-"/>
    <s v="PLAN AYSA C+T DR. SUR LANUS"/>
    <n v="2"/>
    <x v="0"/>
    <n v="356"/>
    <x v="0"/>
    <x v="0"/>
    <n v="5"/>
    <s v="1348619"/>
    <n v="5"/>
    <s v="-"/>
    <n v="11"/>
    <n v="5"/>
    <n v="5"/>
    <n v="7"/>
    <n v="753"/>
    <n v="3"/>
    <n v="8"/>
    <n v="96"/>
    <s v="2"/>
    <s v="SIN P3"/>
    <s v="-"/>
    <s v="LANÚS"/>
    <s v="LANÚS"/>
    <s v="VILLA BESADA SECTOR E"/>
    <s v="Octubre 2013"/>
    <d v="2014-01-20T00:00:00"/>
    <n v="1412131.2100000002"/>
    <n v="3120855.3820999996"/>
    <n v="1103233.93"/>
    <n v="5636220.5220999997"/>
    <s v="-"/>
    <s v="-"/>
    <s v="-"/>
    <s v="-"/>
    <n v="1336248.577"/>
    <n v="4288158.1947999997"/>
    <n v="9780.9503000000004"/>
    <n v="2032.8"/>
    <n v="0"/>
    <n v="0"/>
    <n v="0"/>
    <n v="0"/>
    <s v="-"/>
    <s v="FINALIZADO"/>
    <n v="1"/>
    <n v="1"/>
    <s v="-"/>
  </r>
  <r>
    <n v="3787"/>
    <x v="0"/>
    <s v="06. PLAN SANITARIO DE EMERGENCIA"/>
    <s v="-"/>
    <s v="-"/>
    <s v="-"/>
    <s v="MEJORA Y MANTENIMIENTO"/>
    <s v="SISTEMA CLOACAS LA MATANZA"/>
    <s v="EQUIPAMIENTO ELECTROMECANICO"/>
    <n v="2"/>
    <x v="0"/>
    <n v="356"/>
    <x v="0"/>
    <x v="0"/>
    <n v="5"/>
    <s v="1356101"/>
    <n v="5"/>
    <s v="-"/>
    <n v="11"/>
    <n v="5"/>
    <n v="5"/>
    <n v="7"/>
    <n v="753"/>
    <n v="3"/>
    <n v="8"/>
    <n v="96"/>
    <s v="2"/>
    <s v="SIN P3"/>
    <s v="-"/>
    <s v="LA MATANZA"/>
    <s v="ALDO BONZI"/>
    <s v="PLANTA SUDOESTE II - COLECTORA RICHIERI Y PUENTE 10 - ALDO BONZI"/>
    <d v="2013-07-22T00:00:00"/>
    <d v="2014-02-28T00:00:00"/>
    <n v="1149500"/>
    <n v="0"/>
    <n v="-207997.78999999992"/>
    <n v="941502.21000000008"/>
    <s v="-"/>
    <s v="-"/>
    <s v="-"/>
    <s v="-"/>
    <n v="81287.8"/>
    <n v="860214.41"/>
    <n v="0"/>
    <n v="0"/>
    <n v="0"/>
    <n v="0"/>
    <n v="0"/>
    <n v="0"/>
    <s v="-"/>
    <s v="FINALIZADO"/>
    <n v="1"/>
    <n v="1"/>
    <s v="-"/>
  </r>
  <r>
    <n v="3788"/>
    <x v="0"/>
    <s v="06. PLAN SANITARIO DE EMERGENCIA"/>
    <s v="-"/>
    <s v="-"/>
    <s v="-"/>
    <s v="MEJORA Y MANTENIMIENTO"/>
    <s v="SISTEMA CLOACAS LA MATANZA"/>
    <s v="INSTRUMENTACION"/>
    <n v="2"/>
    <x v="0"/>
    <n v="356"/>
    <x v="0"/>
    <x v="0"/>
    <n v="5"/>
    <s v="1356102"/>
    <n v="5"/>
    <s v="-"/>
    <n v="11"/>
    <n v="5"/>
    <n v="5"/>
    <n v="7"/>
    <n v="753"/>
    <n v="3"/>
    <n v="8"/>
    <n v="96"/>
    <s v="2"/>
    <s v="SIN P3"/>
    <s v="-"/>
    <s v="LA MATANZA"/>
    <s v="ALDO BONZI"/>
    <s v="PLANTA SUDOESTE II - COLECTORA RICHIERI Y PUENTE 10 - ALDO BONZI"/>
    <d v="2013-07-01T00:00:00"/>
    <d v="2014-06-30T00:00:00"/>
    <n v="738100"/>
    <n v="0"/>
    <n v="-213144.11360000004"/>
    <n v="524955.88639999996"/>
    <s v="-"/>
    <s v="-"/>
    <s v="-"/>
    <s v="-"/>
    <n v="35758.283000000003"/>
    <n v="357965.11739999999"/>
    <n v="131232.486"/>
    <n v="0"/>
    <n v="0"/>
    <n v="0"/>
    <n v="0"/>
    <n v="0"/>
    <s v="-"/>
    <s v="FINALIZADO"/>
    <n v="1"/>
    <n v="1"/>
    <s v="-"/>
  </r>
  <r>
    <n v="3789"/>
    <x v="0"/>
    <s v="06. PLAN SANITARIO DE EMERGENCIA"/>
    <s v="-"/>
    <s v="-"/>
    <s v="-"/>
    <s v="MEJORA Y MANTENIMIENTO"/>
    <s v="SISTEMA CLOACAS LA MATANZA"/>
    <s v="EQUIPOS"/>
    <n v="2"/>
    <x v="0"/>
    <n v="356"/>
    <x v="0"/>
    <x v="0"/>
    <n v="5"/>
    <s v="1356104"/>
    <n v="5"/>
    <s v="-"/>
    <n v="11"/>
    <n v="5"/>
    <n v="5"/>
    <n v="7"/>
    <n v="753"/>
    <n v="3"/>
    <n v="8"/>
    <n v="96"/>
    <s v="2"/>
    <s v="SIN P3"/>
    <s v="-"/>
    <s v="LA MATANZA"/>
    <s v="ALDO BONZI"/>
    <s v="PLANTA SUDOESTE II - COLECTORA RICHIERI Y PUENTE 10 - ALDO BONZI"/>
    <d v="2013-07-25T00:00:00"/>
    <d v="2014-01-31T00:00:00"/>
    <n v="242000"/>
    <n v="113793.72400000005"/>
    <n v="0"/>
    <n v="355793.72400000005"/>
    <s v="-"/>
    <s v="-"/>
    <s v="-"/>
    <s v="-"/>
    <n v="352768.72399999999"/>
    <n v="3025"/>
    <n v="0"/>
    <n v="0"/>
    <n v="0"/>
    <n v="0"/>
    <n v="0"/>
    <n v="0"/>
    <s v="-"/>
    <s v="FINALIZADO"/>
    <n v="1"/>
    <n v="1"/>
    <s v="-"/>
  </r>
  <r>
    <n v="3790"/>
    <x v="0"/>
    <s v="06. PLAN SANITARIO DE EMERGENCIA"/>
    <s v="-"/>
    <s v="-"/>
    <s v="-"/>
    <s v="MEJORA Y MANTENIMIENTO"/>
    <s v="SISTEMA AGUA CABA"/>
    <s v="MAQUINARIAS Y EQUIPOS"/>
    <n v="2"/>
    <x v="0"/>
    <n v="356"/>
    <x v="0"/>
    <x v="0"/>
    <n v="5"/>
    <s v="1250506"/>
    <n v="5"/>
    <s v="-"/>
    <n v="11"/>
    <n v="5"/>
    <n v="5"/>
    <n v="7"/>
    <n v="753"/>
    <n v="3"/>
    <n v="8"/>
    <n v="96"/>
    <s v="2"/>
    <s v="SIN P3"/>
    <s v="-"/>
    <s v="CABA"/>
    <s v="CIUDAD AUTÓNOMA DE BUENOS AIRES"/>
    <s v="AV. DE LOS OMBÚES 209"/>
    <d v="2013-01-24T00:00:00"/>
    <d v="2013-09-12T00:00:00"/>
    <n v="10648"/>
    <n v="38556.32"/>
    <n v="0"/>
    <n v="49204.32"/>
    <s v="-"/>
    <s v="-"/>
    <s v="-"/>
    <s v="-"/>
    <n v="49204.250699999997"/>
    <s v="-"/>
    <n v="0"/>
    <n v="0"/>
    <n v="0"/>
    <n v="0"/>
    <n v="0"/>
    <n v="0"/>
    <s v="-"/>
    <s v="FINALIZADO"/>
    <n v="0.99999859158708015"/>
    <n v="1"/>
    <s v="-"/>
  </r>
  <r>
    <n v="3791"/>
    <x v="0"/>
    <s v="06. PLAN SANITARIO DE EMERGENCIA"/>
    <s v="-"/>
    <s v="-"/>
    <s v="-"/>
    <s v="MEJORA Y MANTENIMIENTO"/>
    <s v="SISTEMA AGUA CABA"/>
    <s v="ADECUACION DE LOS SISTEMAS ASOCIADOS AL PROCESO DE PRODUCCION"/>
    <n v="2"/>
    <x v="0"/>
    <n v="356"/>
    <x v="0"/>
    <x v="0"/>
    <n v="5"/>
    <s v="1250507"/>
    <n v="5"/>
    <s v="-"/>
    <n v="11"/>
    <n v="5"/>
    <n v="5"/>
    <n v="7"/>
    <n v="753"/>
    <n v="3"/>
    <n v="8"/>
    <n v="96"/>
    <s v="2"/>
    <s v="SIN P3"/>
    <s v="-"/>
    <s v="CABA"/>
    <s v="CIUDAD AUTÓNOMA DE BUENOS AIRES"/>
    <s v="AV. DE LOS OMBÚES 209"/>
    <d v="2013-01-16T00:00:00"/>
    <d v="2013-11-30T00:00:00"/>
    <n v="4341.4799999999996"/>
    <n v="491468"/>
    <n v="0"/>
    <n v="495809.48"/>
    <s v="-"/>
    <s v="-"/>
    <s v="-"/>
    <s v="-"/>
    <n v="495861.56949999998"/>
    <s v="-"/>
    <n v="0"/>
    <n v="-81106.7356"/>
    <n v="0"/>
    <n v="0"/>
    <n v="0"/>
    <n v="0"/>
    <s v="-"/>
    <s v="FINALIZADO"/>
    <n v="0.8365205802438469"/>
    <n v="1"/>
    <s v="-"/>
  </r>
  <r>
    <n v="3792"/>
    <x v="0"/>
    <s v="06. PLAN SANITARIO DE EMERGENCIA"/>
    <s v="-"/>
    <s v="-"/>
    <s v="-"/>
    <s v="MEJORA Y MANTENIMIENTO"/>
    <s v="SISTEMA AGUA EL JAGUEL-ESTEBAN ECHEVERRÍA"/>
    <s v="CONSTRUCCION POZO DE AGUA"/>
    <n v="2"/>
    <x v="0"/>
    <n v="356"/>
    <x v="0"/>
    <x v="0"/>
    <n v="5"/>
    <s v="1359004"/>
    <n v="5"/>
    <s v="-"/>
    <n v="11"/>
    <n v="5"/>
    <n v="5"/>
    <n v="7"/>
    <n v="753"/>
    <n v="3"/>
    <n v="8"/>
    <n v="96"/>
    <s v="2"/>
    <s v="SIN P3"/>
    <s v="-"/>
    <s v="ESTEBAN ECHEVERRÍA"/>
    <s v="EL JAGÜEL"/>
    <s v="PLANTA EL JAGÜEL - NEWTON 2750 - EL JAGÜEL"/>
    <d v="2013-10-01T00:00:00"/>
    <d v="2014-06-30T00:00:00"/>
    <n v="616737"/>
    <n v="0"/>
    <n v="-40220.400000000023"/>
    <n v="576516.6"/>
    <s v="-"/>
    <s v="-"/>
    <s v="-"/>
    <s v="-"/>
    <n v="236988.18"/>
    <n v="339528.42"/>
    <n v="0"/>
    <n v="0"/>
    <n v="0"/>
    <n v="0"/>
    <n v="0"/>
    <n v="0"/>
    <s v="-"/>
    <s v="FINALIZADO"/>
    <n v="1"/>
    <n v="1"/>
    <s v="-"/>
  </r>
  <r>
    <n v="3799"/>
    <x v="0"/>
    <s v="06. PLAN SANITARIO DE EMERGENCIA"/>
    <s v="-"/>
    <s v="-"/>
    <s v="-"/>
    <s v="MEJORA Y MANTENIMIENTO"/>
    <s v="SISTEMA AGUA ESTEBAN ECHEVERRÍA"/>
    <s v="INSTALACION RED DE AGUA CALLE BLVD BS AS, ALVEAR Y ORIGONE"/>
    <n v="2"/>
    <x v="0"/>
    <n v="356"/>
    <x v="0"/>
    <x v="0"/>
    <n v="5"/>
    <s v="1326202"/>
    <n v="5"/>
    <s v="-"/>
    <n v="11"/>
    <n v="5"/>
    <n v="5"/>
    <n v="7"/>
    <n v="753"/>
    <n v="3"/>
    <n v="8"/>
    <n v="96"/>
    <s v="2"/>
    <s v="SIN P3"/>
    <s v="-"/>
    <s v="ESTEBAN ECHEVERRÍA"/>
    <s v="ESTEBAN ECHEVERRÍA"/>
    <s v="ESTEBAN ECHEVERRÍA"/>
    <d v="2013-01-01T00:00:00"/>
    <d v="2013-12-31T00:00:00"/>
    <s v="NOTA 18.1 - NOTA 18.2"/>
    <s v="NOTA 18.1 - NOTA 18.2"/>
    <n v="0"/>
    <s v="NOTA 18.1 - NOTA 18.2"/>
    <s v="-"/>
    <s v="-"/>
    <s v="-"/>
    <s v="-"/>
    <n v="95130.115300000005"/>
    <s v="-"/>
    <n v="0"/>
    <n v="0"/>
    <n v="0"/>
    <n v="0"/>
    <n v="0"/>
    <n v="0"/>
    <s v="-"/>
    <s v="FINALIZADO"/>
    <n v="1"/>
    <n v="1"/>
    <s v="-"/>
  </r>
  <r>
    <n v="3800"/>
    <x v="0"/>
    <s v="06. PLAN SANITARIO DE EMERGENCIA"/>
    <s v="-"/>
    <s v="-"/>
    <s v="-"/>
    <s v="MEJORA Y MANTENIMIENTO"/>
    <s v="SISTEMA AGUA ESTEBAN ECHEVERRÍA"/>
    <s v="INSTALACION ELEMENTOS DE AGUA CALLE BLVD BUENOS AIRES, ALVEAR Y ORIGONE"/>
    <n v="2"/>
    <x v="0"/>
    <n v="356"/>
    <x v="0"/>
    <x v="0"/>
    <n v="5"/>
    <s v="1326203"/>
    <n v="5"/>
    <s v="-"/>
    <n v="11"/>
    <n v="5"/>
    <n v="5"/>
    <n v="7"/>
    <n v="753"/>
    <n v="3"/>
    <n v="8"/>
    <n v="96"/>
    <s v="2"/>
    <s v="SIN P3"/>
    <s v="-"/>
    <s v="ESTEBAN ECHEVERRÍA"/>
    <s v="ESTEBAN ECHEVERRÍA"/>
    <s v="ESTEBAN ECHEVERRÍA"/>
    <d v="2013-01-01T00:00:00"/>
    <d v="2013-12-31T00:00:00"/>
    <s v="NOTA 18.1 - NOTA 18.2"/>
    <s v="NOTA 18.1 - NOTA 18.2"/>
    <n v="0"/>
    <s v="NOTA 18.1 - NOTA 18.2"/>
    <s v="-"/>
    <s v="-"/>
    <s v="-"/>
    <s v="-"/>
    <n v="17450.9951"/>
    <s v="-"/>
    <n v="0"/>
    <n v="0"/>
    <n v="0"/>
    <n v="0"/>
    <n v="0"/>
    <n v="0"/>
    <s v="-"/>
    <s v="FINALIZADO"/>
    <n v="1"/>
    <n v="1"/>
    <s v="-"/>
  </r>
  <r>
    <n v="3801"/>
    <x v="0"/>
    <s v="06. PLAN SANITARIO DE EMERGENCIA"/>
    <s v="-"/>
    <s v="-"/>
    <s v="-"/>
    <s v="MEJORA Y MANTENIMIENTO"/>
    <s v="SISTEMA AGUA ESTEBAN ECHEVERRÍA"/>
    <s v="INSTALACION COENXION CALLE BOULEVARD BUENOS AIRES E ALVEAR Y ORIGONE"/>
    <n v="2"/>
    <x v="0"/>
    <n v="356"/>
    <x v="0"/>
    <x v="0"/>
    <n v="5"/>
    <s v="1326204"/>
    <n v="5"/>
    <s v="-"/>
    <n v="11"/>
    <n v="5"/>
    <n v="5"/>
    <n v="7"/>
    <n v="753"/>
    <n v="3"/>
    <n v="8"/>
    <n v="96"/>
    <s v="2"/>
    <s v="SIN P3"/>
    <s v="-"/>
    <s v="ESTEBAN ECHEVERRÍA"/>
    <s v="ESTEBAN ECHEVERRÍA"/>
    <s v="ESTEBAN ECHEVERRÍA"/>
    <d v="2013-01-01T00:00:00"/>
    <d v="2013-12-31T00:00:00"/>
    <s v="NOTA 18.1 - NOTA 18.2"/>
    <s v="NOTA 18.1 - NOTA 18.2"/>
    <n v="0"/>
    <s v="NOTA 18.1 - NOTA 18.2"/>
    <s v="-"/>
    <s v="-"/>
    <s v="-"/>
    <s v="-"/>
    <n v="1907.2867000000001"/>
    <s v="-"/>
    <n v="0"/>
    <n v="0"/>
    <n v="0"/>
    <n v="0"/>
    <n v="0"/>
    <n v="0"/>
    <s v="-"/>
    <s v="FINALIZADO"/>
    <n v="1"/>
    <n v="1"/>
    <s v="-"/>
  </r>
  <r>
    <n v="3802"/>
    <x v="0"/>
    <s v="06. PLAN SANITARIO DE EMERGENCIA"/>
    <s v="-"/>
    <s v="-"/>
    <s v="-"/>
    <s v="MEJORA Y MANTENIMIENTO"/>
    <s v="SISTEMA AGUA LOMAS DE ZAMORA"/>
    <s v="INS. RED DE AGUA CALLE LAS FLORES E/ LA CALANDRIA Y EL ZORZAL"/>
    <n v="2"/>
    <x v="0"/>
    <n v="356"/>
    <x v="0"/>
    <x v="0"/>
    <n v="5"/>
    <s v="1326205"/>
    <n v="5"/>
    <s v="-"/>
    <n v="11"/>
    <n v="5"/>
    <n v="5"/>
    <n v="7"/>
    <n v="753"/>
    <n v="3"/>
    <n v="8"/>
    <n v="96"/>
    <s v="2"/>
    <s v="SIN P3"/>
    <s v="-"/>
    <s v="LOMAS DE ZAMORA"/>
    <s v="LOMAS DE ZAMORA"/>
    <s v="LOMAS DE ZAMORA"/>
    <d v="2013-01-01T00:00:00"/>
    <d v="2013-12-31T00:00:00"/>
    <s v="NOTA 18.4"/>
    <s v="NOTA 18.4"/>
    <n v="0"/>
    <s v="NOTA 18.4"/>
    <s v="-"/>
    <s v="-"/>
    <s v="-"/>
    <s v="-"/>
    <n v="197548.8713"/>
    <s v="-"/>
    <n v="0"/>
    <n v="0"/>
    <n v="0"/>
    <n v="0"/>
    <n v="0"/>
    <n v="0"/>
    <s v="-"/>
    <s v="FINALIZADO"/>
    <n v="1"/>
    <n v="1"/>
    <s v="-"/>
  </r>
  <r>
    <n v="3803"/>
    <x v="0"/>
    <s v="06. PLAN SANITARIO DE EMERGENCIA"/>
    <s v="-"/>
    <s v="-"/>
    <s v="-"/>
    <s v="MEJORA Y MANTENIMIENTO"/>
    <s v="SISTEMA AGUA LOMAS DE ZAMORA"/>
    <s v="INST. ELEMENTOS DE AGUA CALLE LAS FLORES E/ LA CALANDRIA Y EL ZORZAL"/>
    <n v="2"/>
    <x v="0"/>
    <n v="356"/>
    <x v="0"/>
    <x v="0"/>
    <n v="5"/>
    <s v="1326206"/>
    <n v="5"/>
    <s v="-"/>
    <n v="11"/>
    <n v="5"/>
    <n v="5"/>
    <n v="7"/>
    <n v="753"/>
    <n v="3"/>
    <n v="8"/>
    <n v="96"/>
    <s v="2"/>
    <s v="SIN P3"/>
    <s v="-"/>
    <s v="LOMAS DE ZAMORA"/>
    <s v="LOMAS DE ZAMORA"/>
    <s v="LOMAS DE ZAMORA"/>
    <d v="2013-01-01T00:00:00"/>
    <d v="2013-12-31T00:00:00"/>
    <s v="NOTA 18.4"/>
    <s v="NOTA 18.4"/>
    <n v="0"/>
    <s v="NOTA 18.4"/>
    <s v="-"/>
    <s v="-"/>
    <s v="-"/>
    <s v="-"/>
    <n v="6499.8658999999998"/>
    <s v="-"/>
    <n v="0"/>
    <n v="0"/>
    <n v="0"/>
    <n v="0"/>
    <n v="0"/>
    <n v="0"/>
    <s v="-"/>
    <s v="FINALIZADO"/>
    <n v="1"/>
    <n v="1"/>
    <s v="-"/>
  </r>
  <r>
    <n v="3804"/>
    <x v="0"/>
    <s v="06. PLAN SANITARIO DE EMERGENCIA"/>
    <s v="-"/>
    <s v="-"/>
    <s v="-"/>
    <s v="MEJORA Y MANTENIMIENTO"/>
    <s v="SISTEMA AGUA LOMAS DE ZAMORA"/>
    <s v="INST. CONEXION CALLE LAS FLORES E/ LA CALANDRIA Y EL ZORZAL"/>
    <n v="2"/>
    <x v="0"/>
    <n v="356"/>
    <x v="0"/>
    <x v="0"/>
    <n v="5"/>
    <s v="1326207"/>
    <n v="5"/>
    <s v="-"/>
    <n v="11"/>
    <n v="5"/>
    <n v="5"/>
    <n v="7"/>
    <n v="753"/>
    <n v="3"/>
    <n v="8"/>
    <n v="96"/>
    <s v="2"/>
    <s v="SIN P3"/>
    <s v="-"/>
    <s v="LOMAS DE ZAMORA"/>
    <s v="LOMAS DE ZAMORA"/>
    <s v="LOMAS DE ZAMORA"/>
    <d v="2013-01-01T00:00:00"/>
    <d v="2013-12-31T00:00:00"/>
    <s v="NOTA 18.4"/>
    <s v="NOTA 18.4"/>
    <n v="0"/>
    <s v="NOTA 18.4"/>
    <s v="-"/>
    <s v="-"/>
    <s v="-"/>
    <s v="-"/>
    <n v="77687.275599999994"/>
    <s v="-"/>
    <n v="0"/>
    <n v="0"/>
    <n v="0"/>
    <n v="0"/>
    <n v="0"/>
    <n v="0"/>
    <s v="-"/>
    <s v="FINALIZADO"/>
    <n v="1"/>
    <n v="1"/>
    <s v="-"/>
  </r>
  <r>
    <n v="3805"/>
    <x v="0"/>
    <s v="06. PLAN SANITARIO DE EMERGENCIA"/>
    <s v="-"/>
    <s v="-"/>
    <s v="-"/>
    <s v="MEJORA Y MANTENIMIENTO"/>
    <s v="SISTEMA AGUA LOMAS DE ZAMORA"/>
    <s v="INS. RED DE AGUA CALLE SEVILLA E/ LOS ANDES Y OLIDEN- RICHIERI E/ FRIAS Y ARROYO"/>
    <n v="2"/>
    <x v="0"/>
    <n v="356"/>
    <x v="0"/>
    <x v="0"/>
    <n v="5"/>
    <s v="1326208"/>
    <n v="5"/>
    <s v="-"/>
    <n v="11"/>
    <n v="5"/>
    <n v="5"/>
    <n v="7"/>
    <n v="753"/>
    <n v="3"/>
    <n v="8"/>
    <n v="96"/>
    <s v="2"/>
    <s v="SIN P3"/>
    <s v="-"/>
    <s v="LOMAS DE ZAMORA"/>
    <s v="LOMAS DE ZAMORA"/>
    <s v="LOMAS DE ZAMORA"/>
    <d v="2013-01-01T00:00:00"/>
    <d v="2013-12-31T00:00:00"/>
    <s v="NOTA 18.4"/>
    <s v="NOTA 18.4"/>
    <n v="0"/>
    <s v="NOTA 18.4"/>
    <s v="-"/>
    <s v="-"/>
    <s v="-"/>
    <s v="-"/>
    <n v="297684.26049999997"/>
    <s v="-"/>
    <n v="0"/>
    <n v="0"/>
    <n v="0"/>
    <n v="0"/>
    <n v="0"/>
    <n v="0"/>
    <s v="-"/>
    <s v="FINALIZADO"/>
    <n v="1"/>
    <n v="1"/>
    <s v="-"/>
  </r>
  <r>
    <n v="3806"/>
    <x v="0"/>
    <s v="06. PLAN SANITARIO DE EMERGENCIA"/>
    <s v="-"/>
    <s v="-"/>
    <s v="-"/>
    <s v="MEJORA Y MANTENIMIENTO"/>
    <s v="SISTEMA AGUA LOMAS DE ZAMORA"/>
    <s v="INS. ELEMENTOS CALLE SEVILLA E/ LOS ANDES Y OLIDEN- RICHIERI E/ FRIAS Y ARROYO"/>
    <n v="2"/>
    <x v="0"/>
    <n v="356"/>
    <x v="0"/>
    <x v="0"/>
    <n v="5"/>
    <s v="1326209"/>
    <n v="5"/>
    <s v="-"/>
    <n v="11"/>
    <n v="5"/>
    <n v="5"/>
    <n v="7"/>
    <n v="753"/>
    <n v="3"/>
    <n v="8"/>
    <n v="96"/>
    <s v="2"/>
    <s v="SIN P3"/>
    <s v="-"/>
    <s v="LOMAS DE ZAMORA"/>
    <s v="LOMAS DE ZAMORA"/>
    <s v="LOMAS DE ZAMORA"/>
    <d v="2013-01-01T00:00:00"/>
    <d v="2013-12-31T00:00:00"/>
    <s v="NOTA 18.4"/>
    <s v="NOTA 18.4"/>
    <n v="0"/>
    <s v="NOTA 18.4"/>
    <s v="-"/>
    <s v="-"/>
    <s v="-"/>
    <s v="-"/>
    <n v="13134.3685"/>
    <s v="-"/>
    <n v="0"/>
    <n v="0"/>
    <n v="0"/>
    <n v="0"/>
    <n v="0"/>
    <n v="0"/>
    <s v="-"/>
    <s v="FINALIZADO"/>
    <n v="1"/>
    <n v="1"/>
    <s v="-"/>
  </r>
  <r>
    <n v="3807"/>
    <x v="0"/>
    <s v="06. PLAN SANITARIO DE EMERGENCIA"/>
    <s v="-"/>
    <s v="-"/>
    <s v="-"/>
    <s v="MEJORA Y MANTENIMIENTO"/>
    <s v="SISTEMA AGUA LOMAS DE ZAMORA"/>
    <s v="INS. CONEXIONES CALLE SEVILLA E/ LOS ANDES Y OLIDEN- RICHIERI E/ FRIAS Y ARROYO"/>
    <n v="2"/>
    <x v="0"/>
    <n v="356"/>
    <x v="0"/>
    <x v="0"/>
    <n v="5"/>
    <s v="1326210"/>
    <n v="5"/>
    <s v="-"/>
    <n v="11"/>
    <n v="5"/>
    <n v="5"/>
    <n v="7"/>
    <n v="753"/>
    <n v="3"/>
    <n v="8"/>
    <n v="96"/>
    <s v="2"/>
    <s v="SIN P3"/>
    <s v="-"/>
    <s v="LOMAS DE ZAMORA"/>
    <s v="LOMAS DE ZAMORA"/>
    <s v="LOMAS DE ZAMORA"/>
    <d v="2013-01-01T00:00:00"/>
    <d v="2013-12-31T00:00:00"/>
    <s v="NOTA 18.4"/>
    <s v="NOTA 18.4"/>
    <n v="0"/>
    <s v="NOTA 18.4"/>
    <s v="-"/>
    <s v="-"/>
    <s v="-"/>
    <s v="-"/>
    <n v="87155.404599999994"/>
    <s v="-"/>
    <n v="0"/>
    <n v="0"/>
    <n v="0"/>
    <n v="0"/>
    <n v="0"/>
    <n v="0"/>
    <s v="-"/>
    <s v="FINALIZADO"/>
    <n v="1"/>
    <n v="1"/>
    <s v="-"/>
  </r>
  <r>
    <n v="3808"/>
    <x v="0"/>
    <s v="06. PLAN SANITARIO DE EMERGENCIA"/>
    <s v="-"/>
    <s v="-"/>
    <s v="-"/>
    <s v="MEJORA Y MANTENIMIENTO"/>
    <s v="SISTEMA CLOACAS ESTEBAN ECHEVERRÍA"/>
    <s v="INST. RED CL CALLE 9 DE JULIO E/ INDEPENDENCIA Y SAN MARTIN E/ 9 DE JULIO Y RONDEA"/>
    <n v="2"/>
    <x v="0"/>
    <n v="356"/>
    <x v="0"/>
    <x v="0"/>
    <n v="5"/>
    <s v="1326602"/>
    <n v="5"/>
    <s v="-"/>
    <n v="11"/>
    <n v="5"/>
    <n v="5"/>
    <n v="7"/>
    <n v="753"/>
    <n v="3"/>
    <n v="8"/>
    <n v="96"/>
    <s v="2"/>
    <s v="SIN P3"/>
    <s v="-"/>
    <s v="ESTEBAN ECHEVERRÍA"/>
    <s v="ESTEBAN ECHEVERRÍA"/>
    <s v="ESTEBAN ECHEVERRÍA"/>
    <d v="2013-01-01T00:00:00"/>
    <d v="2013-12-31T00:00:00"/>
    <s v="NOTA 18.1 - NOTA 18.2"/>
    <s v="NOTA 18.1 - NOTA 18.2"/>
    <n v="0"/>
    <s v="NOTA 18.1 - NOTA 18.2"/>
    <s v="-"/>
    <s v="-"/>
    <s v="-"/>
    <s v="-"/>
    <n v="330966.6899"/>
    <s v="-"/>
    <n v="0"/>
    <n v="0"/>
    <n v="0"/>
    <n v="0"/>
    <n v="0"/>
    <n v="0"/>
    <s v="-"/>
    <s v="FINALIZADO"/>
    <n v="1"/>
    <n v="1"/>
    <s v="-"/>
  </r>
  <r>
    <n v="3809"/>
    <x v="0"/>
    <s v="06. PLAN SANITARIO DE EMERGENCIA"/>
    <s v="-"/>
    <s v="-"/>
    <s v="-"/>
    <s v="MEJORA Y MANTENIMIENTO"/>
    <s v="SISTEMA CLOACAS ESTEBAN ECHEVERRÍA"/>
    <s v="INST. ELEM. CL CALLE 9 DE JULIO E/ INDEPENDENCIA Y SAN MARTIN E/ 9 DE JULIO Y RONDEA"/>
    <n v="2"/>
    <x v="0"/>
    <n v="356"/>
    <x v="0"/>
    <x v="0"/>
    <n v="5"/>
    <s v="1326603"/>
    <n v="5"/>
    <s v="-"/>
    <n v="11"/>
    <n v="5"/>
    <n v="5"/>
    <n v="7"/>
    <n v="753"/>
    <n v="3"/>
    <n v="8"/>
    <n v="96"/>
    <s v="2"/>
    <s v="SIN P3"/>
    <s v="-"/>
    <s v="ESTEBAN ECHEVERRÍA"/>
    <s v="ESTEBAN ECHEVERRÍA"/>
    <s v="ESTEBAN ECHEVERRÍA"/>
    <d v="2013-01-01T00:00:00"/>
    <d v="2013-12-31T00:00:00"/>
    <s v="NOTA 18.1 - NOTA 18.2"/>
    <s v="NOTA 18.1 - NOTA 18.2"/>
    <n v="0"/>
    <s v="NOTA 18.1 - NOTA 18.2"/>
    <s v="-"/>
    <s v="-"/>
    <s v="-"/>
    <s v="-"/>
    <n v="37888.330699999999"/>
    <s v="-"/>
    <n v="0"/>
    <n v="0"/>
    <n v="0"/>
    <n v="0"/>
    <n v="0"/>
    <n v="0"/>
    <s v="-"/>
    <s v="FINALIZADO"/>
    <n v="1"/>
    <n v="1"/>
    <s v="-"/>
  </r>
  <r>
    <n v="3810"/>
    <x v="0"/>
    <s v="06. PLAN SANITARIO DE EMERGENCIA"/>
    <s v="-"/>
    <s v="-"/>
    <s v="-"/>
    <s v="MEJORA Y MANTENIMIENTO"/>
    <s v="SISTEMA CLOACAS ESTEBAN ECHEVERRÍA"/>
    <s v="INST. CONEX. CL CALLE 9 DE JULIO E/ INDEPENDENCIA Y SAN MARTIN E/ 9 DE JULIO Y RONDEA"/>
    <n v="2"/>
    <x v="0"/>
    <n v="356"/>
    <x v="0"/>
    <x v="0"/>
    <n v="5"/>
    <s v="1326604"/>
    <n v="5"/>
    <s v="-"/>
    <n v="11"/>
    <n v="5"/>
    <n v="5"/>
    <n v="7"/>
    <n v="753"/>
    <n v="3"/>
    <n v="8"/>
    <n v="96"/>
    <s v="2"/>
    <s v="SIN P3"/>
    <s v="-"/>
    <s v="ESTEBAN ECHEVERRÍA"/>
    <s v="ESTEBAN ECHEVERRÍA"/>
    <s v="ESTEBAN ECHEVERRÍA"/>
    <d v="2013-01-01T00:00:00"/>
    <d v="2013-12-31T00:00:00"/>
    <s v="NOTA 18.1 - NOTA 18.2"/>
    <s v="NOTA 18.1 - NOTA 18.2"/>
    <n v="0"/>
    <s v="NOTA 18.1 - NOTA 18.2"/>
    <s v="-"/>
    <s v="-"/>
    <s v="-"/>
    <s v="-"/>
    <n v="61393.657599999999"/>
    <s v="-"/>
    <n v="0"/>
    <n v="0"/>
    <n v="0"/>
    <n v="0"/>
    <n v="0"/>
    <n v="0"/>
    <s v="-"/>
    <s v="FINALIZADO"/>
    <n v="1"/>
    <n v="1"/>
    <s v="-"/>
  </r>
  <r>
    <n v="3811"/>
    <x v="0"/>
    <s v="06. PLAN SANITARIO DE EMERGENCIA"/>
    <s v="-"/>
    <s v="-"/>
    <s v="-"/>
    <s v="MEJORA Y MANTENIMIENTO"/>
    <s v="SISTEMA CLOACAS LOMAS DE ZAMORA"/>
    <s v="INST. RED CL CALLE ANCHORENA E B DE IRIGOYEN Y CARLOS TEJEDOR"/>
    <n v="2"/>
    <x v="0"/>
    <n v="356"/>
    <x v="0"/>
    <x v="0"/>
    <n v="5"/>
    <s v="1326605"/>
    <n v="5"/>
    <s v="-"/>
    <n v="11"/>
    <n v="5"/>
    <n v="5"/>
    <n v="7"/>
    <n v="753"/>
    <n v="3"/>
    <n v="8"/>
    <n v="96"/>
    <s v="2"/>
    <s v="SIN P3"/>
    <s v="-"/>
    <s v="LOMAS DE ZAMORA"/>
    <s v="LOMAS DE ZAMORA"/>
    <s v="LOMAS DE ZAMORA"/>
    <d v="2013-01-01T00:00:00"/>
    <d v="2013-12-31T00:00:00"/>
    <s v="NOTA 18.4"/>
    <s v="NOTA 18.4"/>
    <n v="0"/>
    <s v="NOTA 18.4"/>
    <s v="-"/>
    <s v="-"/>
    <s v="-"/>
    <s v="-"/>
    <n v="198769.6887"/>
    <s v="-"/>
    <n v="0"/>
    <n v="0"/>
    <n v="0"/>
    <n v="0"/>
    <n v="0"/>
    <n v="0"/>
    <s v="-"/>
    <s v="FINALIZADO"/>
    <n v="1"/>
    <n v="1"/>
    <s v="-"/>
  </r>
  <r>
    <n v="3812"/>
    <x v="0"/>
    <s v="06. PLAN SANITARIO DE EMERGENCIA"/>
    <s v="-"/>
    <s v="-"/>
    <s v="-"/>
    <s v="MEJORA Y MANTENIMIENTO"/>
    <s v="SISTEMA CLOACAS LOMAS DE ZAMORA"/>
    <s v="INST. ELEM. CL CALLE ANCHORENA E B DE IRIGOYEN Y CARLOS TEJEDOR"/>
    <n v="2"/>
    <x v="0"/>
    <n v="356"/>
    <x v="0"/>
    <x v="0"/>
    <n v="5"/>
    <s v="1326606"/>
    <n v="5"/>
    <s v="-"/>
    <n v="11"/>
    <n v="5"/>
    <n v="5"/>
    <n v="7"/>
    <n v="753"/>
    <n v="3"/>
    <n v="8"/>
    <n v="96"/>
    <s v="2"/>
    <s v="SIN P3"/>
    <s v="-"/>
    <s v="LOMAS DE ZAMORA"/>
    <s v="LOMAS DE ZAMORA"/>
    <s v="LOMAS DE ZAMORA"/>
    <d v="2013-01-01T00:00:00"/>
    <d v="2013-12-31T00:00:00"/>
    <s v="NOTA 18.4"/>
    <s v="NOTA 18.4"/>
    <n v="0"/>
    <s v="NOTA 18.4"/>
    <s v="-"/>
    <s v="-"/>
    <s v="-"/>
    <s v="-"/>
    <n v="35035.634700000002"/>
    <s v="-"/>
    <n v="0"/>
    <n v="0"/>
    <n v="0"/>
    <n v="0"/>
    <n v="0"/>
    <n v="0"/>
    <s v="-"/>
    <s v="FINALIZADO"/>
    <n v="1"/>
    <n v="1"/>
    <s v="-"/>
  </r>
  <r>
    <n v="3813"/>
    <x v="0"/>
    <s v="06. PLAN SANITARIO DE EMERGENCIA"/>
    <s v="-"/>
    <s v="-"/>
    <s v="-"/>
    <s v="MEJORA Y MANTENIMIENTO"/>
    <s v="SISTEMA CLOACAS LOMAS DE ZAMORA"/>
    <s v="INST. CANEX.. CL CALLE ANCHORENA E B DE IRIGOYEN Y CARLOS TEJEDOR"/>
    <n v="2"/>
    <x v="0"/>
    <n v="356"/>
    <x v="0"/>
    <x v="0"/>
    <n v="5"/>
    <s v="1326607"/>
    <n v="5"/>
    <s v="-"/>
    <n v="11"/>
    <n v="5"/>
    <n v="5"/>
    <n v="7"/>
    <n v="753"/>
    <n v="3"/>
    <n v="8"/>
    <n v="96"/>
    <s v="2"/>
    <s v="SIN P3"/>
    <s v="-"/>
    <s v="LOMAS DE ZAMORA"/>
    <s v="LOMAS DE ZAMORA"/>
    <s v="LOMAS DE ZAMORA"/>
    <d v="2013-01-01T00:00:00"/>
    <d v="2013-12-31T00:00:00"/>
    <s v="NOTA 18.4"/>
    <s v="NOTA 18.4"/>
    <n v="0"/>
    <s v="NOTA 18.4"/>
    <s v="-"/>
    <s v="-"/>
    <s v="-"/>
    <s v="-"/>
    <n v="55917.742100000003"/>
    <s v="-"/>
    <n v="0"/>
    <n v="0"/>
    <n v="0"/>
    <n v="0"/>
    <n v="0"/>
    <n v="0"/>
    <s v="-"/>
    <s v="FINALIZADO"/>
    <n v="1"/>
    <n v="1"/>
    <s v="-"/>
  </r>
  <r>
    <n v="3814"/>
    <x v="0"/>
    <s v="06. PLAN SANITARIO DE EMERGENCIA"/>
    <s v="-"/>
    <s v="-"/>
    <s v="-"/>
    <s v="MEJORA Y MANTENIMIENTO"/>
    <s v="SISTEMA CLOACAS LOMAS DE ZAMORA"/>
    <s v="INST. RED. CL CALLE COLON ENTRE RIVADAVIA Y AV. EVA PERON"/>
    <n v="2"/>
    <x v="0"/>
    <n v="356"/>
    <x v="0"/>
    <x v="0"/>
    <n v="5"/>
    <s v="1326608"/>
    <n v="5"/>
    <s v="-"/>
    <n v="11"/>
    <n v="5"/>
    <n v="5"/>
    <n v="7"/>
    <n v="753"/>
    <n v="3"/>
    <n v="8"/>
    <n v="96"/>
    <s v="2"/>
    <s v="SIN P3"/>
    <s v="-"/>
    <s v="LOMAS DE ZAMORA"/>
    <s v="LOMAS DE ZAMORA"/>
    <s v="LOMAS DE ZAMORA"/>
    <d v="2013-01-01T00:00:00"/>
    <d v="2013-12-31T00:00:00"/>
    <s v="NOTA 18.4"/>
    <s v="NOTA 18.4"/>
    <n v="0"/>
    <s v="NOTA 18.4"/>
    <s v="-"/>
    <s v="-"/>
    <s v="-"/>
    <s v="-"/>
    <n v="224601.68830000001"/>
    <s v="-"/>
    <n v="0"/>
    <n v="0"/>
    <n v="0"/>
    <n v="0"/>
    <n v="0"/>
    <n v="0"/>
    <s v="-"/>
    <s v="FINALIZADO"/>
    <n v="1"/>
    <n v="1"/>
    <s v="-"/>
  </r>
  <r>
    <n v="3815"/>
    <x v="0"/>
    <s v="06. PLAN SANITARIO DE EMERGENCIA"/>
    <s v="-"/>
    <s v="-"/>
    <s v="-"/>
    <s v="MEJORA Y MANTENIMIENTO"/>
    <s v="SISTEMA CLOACAS LOMAS DE ZAMORA"/>
    <s v="INST. ELEM. CL CALLE COLON ENTRE RIVADAVIA Y AV. EVA PERON"/>
    <n v="2"/>
    <x v="0"/>
    <n v="356"/>
    <x v="0"/>
    <x v="0"/>
    <n v="5"/>
    <s v="1326609"/>
    <n v="5"/>
    <s v="-"/>
    <n v="11"/>
    <n v="5"/>
    <n v="5"/>
    <n v="7"/>
    <n v="753"/>
    <n v="3"/>
    <n v="8"/>
    <n v="96"/>
    <s v="2"/>
    <s v="SIN P3"/>
    <s v="-"/>
    <s v="LOMAS DE ZAMORA"/>
    <s v="LOMAS DE ZAMORA"/>
    <s v="LOMAS DE ZAMORA"/>
    <d v="2013-01-01T00:00:00"/>
    <d v="2013-12-31T00:00:00"/>
    <s v="NOTA 18.4"/>
    <s v="NOTA 18.4"/>
    <n v="0"/>
    <s v="NOTA 18.4"/>
    <s v="-"/>
    <s v="-"/>
    <s v="-"/>
    <s v="-"/>
    <n v="6913.0083000000004"/>
    <s v="-"/>
    <n v="0"/>
    <n v="0"/>
    <n v="0"/>
    <n v="0"/>
    <n v="0"/>
    <n v="0"/>
    <s v="-"/>
    <s v="FINALIZADO"/>
    <n v="1"/>
    <n v="1"/>
    <s v="-"/>
  </r>
  <r>
    <n v="3816"/>
    <x v="0"/>
    <s v="06. PLAN SANITARIO DE EMERGENCIA"/>
    <s v="-"/>
    <s v="-"/>
    <s v="-"/>
    <s v="MEJORA Y MANTENIMIENTO"/>
    <s v="SISTEMA CLOACAS LOMAS DE ZAMORA"/>
    <s v="INST. CONEX. CL CALLE COLON ENTRE RIVADAVIA Y AV. EVA PERON"/>
    <n v="2"/>
    <x v="0"/>
    <n v="356"/>
    <x v="0"/>
    <x v="0"/>
    <n v="5"/>
    <s v="1326610"/>
    <n v="5"/>
    <s v="-"/>
    <n v="11"/>
    <n v="5"/>
    <n v="5"/>
    <n v="7"/>
    <n v="753"/>
    <n v="3"/>
    <n v="8"/>
    <n v="96"/>
    <s v="2"/>
    <s v="SIN P3"/>
    <s v="-"/>
    <s v="LOMAS DE ZAMORA"/>
    <s v="LOMAS DE ZAMORA"/>
    <s v="LOMAS DE ZAMORA"/>
    <d v="2013-01-01T00:00:00"/>
    <d v="2013-12-31T00:00:00"/>
    <s v="NOTA 18.4"/>
    <s v="NOTA 18.4"/>
    <n v="0"/>
    <s v="NOTA 18.4"/>
    <s v="-"/>
    <s v="-"/>
    <s v="-"/>
    <s v="-"/>
    <n v="17785.269700000001"/>
    <s v="-"/>
    <n v="0"/>
    <n v="0"/>
    <n v="0"/>
    <n v="0"/>
    <n v="0"/>
    <n v="0"/>
    <s v="-"/>
    <s v="FINALIZADO"/>
    <n v="1"/>
    <n v="1"/>
    <s v="-"/>
  </r>
  <r>
    <n v="3817"/>
    <x v="0"/>
    <s v="06. PLAN SANITARIO DE EMERGENCIA"/>
    <s v="-"/>
    <s v="-"/>
    <s v="-"/>
    <s v="MEJORA Y MANTENIMIENTO"/>
    <s v="SISTEMA CLOACAS LOMAS DE ZAMORA"/>
    <s v="INST. RED CL CALLE MALAVIA E/ BOSCH Y GRAL. PALACIOS"/>
    <n v="2"/>
    <x v="0"/>
    <n v="356"/>
    <x v="0"/>
    <x v="0"/>
    <n v="5"/>
    <s v="1326611"/>
    <n v="5"/>
    <s v="-"/>
    <n v="11"/>
    <n v="5"/>
    <n v="5"/>
    <n v="7"/>
    <n v="753"/>
    <n v="3"/>
    <n v="8"/>
    <n v="96"/>
    <s v="2"/>
    <s v="SIN P3"/>
    <s v="-"/>
    <s v="LOMAS DE ZAMORA"/>
    <s v="LOMAS DE ZAMORA"/>
    <s v="LOMAS DE ZAMORA"/>
    <d v="2013-01-01T00:00:00"/>
    <d v="2013-12-31T00:00:00"/>
    <s v="NOTA 18.4"/>
    <s v="NOTA 18.4"/>
    <n v="0"/>
    <s v="NOTA 18.4"/>
    <s v="-"/>
    <s v="-"/>
    <s v="-"/>
    <s v="-"/>
    <n v="337806.75939999998"/>
    <s v="-"/>
    <n v="0"/>
    <n v="0"/>
    <n v="0"/>
    <n v="0"/>
    <n v="0"/>
    <n v="0"/>
    <s v="-"/>
    <s v="FINALIZADO"/>
    <n v="1"/>
    <n v="1"/>
    <s v="-"/>
  </r>
  <r>
    <n v="3818"/>
    <x v="0"/>
    <s v="06. PLAN SANITARIO DE EMERGENCIA"/>
    <s v="-"/>
    <s v="-"/>
    <s v="-"/>
    <s v="MEJORA Y MANTENIMIENTO"/>
    <s v="SISTEMA CLOACAS LOMAS DE ZAMORA"/>
    <s v="INST. ELEM. CL CALLE MALAVIA E/ BOSCH Y GRAL. PALACIOS"/>
    <n v="2"/>
    <x v="0"/>
    <n v="356"/>
    <x v="0"/>
    <x v="0"/>
    <n v="5"/>
    <s v="1326612"/>
    <n v="5"/>
    <s v="-"/>
    <n v="11"/>
    <n v="5"/>
    <n v="5"/>
    <n v="7"/>
    <n v="753"/>
    <n v="3"/>
    <n v="8"/>
    <n v="96"/>
    <s v="2"/>
    <s v="SIN P3"/>
    <s v="-"/>
    <s v="LOMAS DE ZAMORA"/>
    <s v="LOMAS DE ZAMORA"/>
    <s v="LOMAS DE ZAMORA"/>
    <d v="2013-01-01T00:00:00"/>
    <d v="2013-12-31T00:00:00"/>
    <s v="NOTA 18.4"/>
    <s v="NOTA 18.4"/>
    <n v="0"/>
    <s v="NOTA 18.4"/>
    <s v="-"/>
    <s v="-"/>
    <s v="-"/>
    <s v="-"/>
    <n v="36287.149799999999"/>
    <s v="-"/>
    <n v="0"/>
    <n v="0"/>
    <n v="0"/>
    <n v="0"/>
    <n v="0"/>
    <n v="0"/>
    <s v="-"/>
    <s v="FINALIZADO"/>
    <n v="1"/>
    <n v="1"/>
    <s v="-"/>
  </r>
  <r>
    <n v="3819"/>
    <x v="0"/>
    <s v="06. PLAN SANITARIO DE EMERGENCIA"/>
    <s v="-"/>
    <s v="-"/>
    <s v="-"/>
    <s v="MEJORA Y MANTENIMIENTO"/>
    <s v="SISTEMA CLOACAS LOMAS DE ZAMORA"/>
    <s v="INST. CONEX. CL CALLE MALAVIA E/ BOSCH Y GRAL. PALACIOS"/>
    <n v="2"/>
    <x v="0"/>
    <n v="356"/>
    <x v="0"/>
    <x v="0"/>
    <n v="5"/>
    <s v="1326613"/>
    <n v="5"/>
    <s v="-"/>
    <n v="11"/>
    <n v="5"/>
    <n v="5"/>
    <n v="7"/>
    <n v="753"/>
    <n v="3"/>
    <n v="8"/>
    <n v="96"/>
    <s v="2"/>
    <s v="SIN P3"/>
    <s v="-"/>
    <s v="LOMAS DE ZAMORA"/>
    <s v="LOMAS DE ZAMORA"/>
    <s v="LOMAS DE ZAMORA"/>
    <d v="2013-01-01T00:00:00"/>
    <d v="2013-12-31T00:00:00"/>
    <s v="NOTA 18.4"/>
    <s v="NOTA 18.4"/>
    <n v="0"/>
    <s v="NOTA 18.4"/>
    <s v="-"/>
    <s v="-"/>
    <s v="-"/>
    <s v="-"/>
    <n v="73972.273100000006"/>
    <s v="-"/>
    <n v="0"/>
    <n v="0"/>
    <n v="0"/>
    <n v="0"/>
    <n v="0"/>
    <n v="0"/>
    <s v="-"/>
    <s v="FINALIZADO"/>
    <n v="1"/>
    <n v="1"/>
    <s v="-"/>
  </r>
  <r>
    <n v="3820"/>
    <x v="0"/>
    <s v="06. PLAN SANITARIO DE EMERGENCIA"/>
    <s v="-"/>
    <s v="-"/>
    <s v="-"/>
    <s v="MEJORA Y MANTENIMIENTO"/>
    <s v="SISTEMA AGUA LA MATANZA"/>
    <s v="VINCULACION ACUEDUCTO CON BATERIA LAS NIEVES OBRA ELECTROMECANICA"/>
    <n v="2"/>
    <x v="0"/>
    <n v="356"/>
    <x v="0"/>
    <x v="0"/>
    <n v="5"/>
    <s v="1260003"/>
    <n v="5"/>
    <s v="-"/>
    <n v="11"/>
    <n v="5"/>
    <n v="5"/>
    <n v="7"/>
    <n v="753"/>
    <n v="3"/>
    <n v="8"/>
    <n v="96"/>
    <s v="2"/>
    <s v="OA6372"/>
    <s v="-"/>
    <s v="LA MATANZA"/>
    <s v="GONZÁLEZ CATAN"/>
    <s v="ACHUPALLAS ENTRE BACÓN Y R.N. N° 3."/>
    <d v="2012-11-05T00:00:00"/>
    <d v="2014-07-28T03:00:00"/>
    <n v="993843.02269999997"/>
    <n v="6239.97"/>
    <n v="167173.63629999998"/>
    <n v="1167256.629"/>
    <s v="-"/>
    <s v="-"/>
    <s v="-"/>
    <s v="-"/>
    <n v="803108.39950000006"/>
    <n v="52005.787900000003"/>
    <n v="312142.44159999996"/>
    <n v="0"/>
    <n v="0"/>
    <n v="0"/>
    <n v="0"/>
    <n v="0"/>
    <s v="-"/>
    <s v="FINALIZADO"/>
    <n v="1"/>
    <n v="1"/>
    <s v="-"/>
  </r>
  <r>
    <n v="3821"/>
    <x v="0"/>
    <s v="06. PLAN SANITARIO DE EMERGENCIA"/>
    <s v="-"/>
    <s v="-"/>
    <s v="-"/>
    <s v="MEJORA Y MANTENIMIENTO"/>
    <s v="SISTEMA AGUA CABA"/>
    <s v="REFUERZO BARRIO POMPEYA"/>
    <n v="2"/>
    <x v="0"/>
    <n v="356"/>
    <x v="0"/>
    <x v="0"/>
    <n v="5"/>
    <s v="1260016"/>
    <n v="5"/>
    <s v="-"/>
    <n v="11"/>
    <n v="5"/>
    <n v="5"/>
    <n v="7"/>
    <n v="753"/>
    <n v="3"/>
    <n v="8"/>
    <n v="96"/>
    <s v="2"/>
    <s v="CAP005"/>
    <s v="-"/>
    <s v="CABA"/>
    <s v="CONSTITUCIÓN"/>
    <s v="LA TRAZA SE DESARROLLA DESDE LA AV. SÁENZ Y AV. PERITO MORENO, POR ESTA ÚLTIMA, HASTA TABARÉ, POR ESTA HASTA FINALIZAR EN AV. DEL BARCO CENTENERA."/>
    <d v="2013-10-10T00:00:00"/>
    <d v="2014-10-30T00:00:00"/>
    <n v="2458720.79"/>
    <n v="0"/>
    <n v="572517.71589999972"/>
    <n v="3031238.5058999998"/>
    <s v="-"/>
    <s v="-"/>
    <s v="-"/>
    <s v="-"/>
    <n v="36328.906900000002"/>
    <n v="2994909.5989999999"/>
    <n v="0"/>
    <n v="0"/>
    <n v="0"/>
    <n v="0"/>
    <n v="0"/>
    <n v="0"/>
    <s v="-"/>
    <s v="FINALIZADO"/>
    <n v="1"/>
    <n v="1"/>
    <s v="-"/>
  </r>
  <r>
    <n v="3822"/>
    <x v="0"/>
    <s v="06. PLAN SANITARIO DE EMERGENCIA"/>
    <s v="-"/>
    <s v="-"/>
    <s v="-"/>
    <s v="MEJORA Y MANTENIMIENTO"/>
    <s v="SISTEMA AGUA LOMAS DE ZAMORA"/>
    <s v="VALVULA REGULADORA  A PLANTA 9 DE ABRIL OBRA ELECTROMECANICA"/>
    <n v="2"/>
    <x v="0"/>
    <n v="356"/>
    <x v="0"/>
    <x v="0"/>
    <n v="5"/>
    <s v="1260524"/>
    <n v="5"/>
    <s v="-"/>
    <n v="11"/>
    <n v="5"/>
    <n v="5"/>
    <n v="7"/>
    <n v="753"/>
    <n v="3"/>
    <n v="8"/>
    <n v="96"/>
    <s v="2"/>
    <s v="SA6612"/>
    <s v="-"/>
    <s v="LOMAS DE ZAMORA"/>
    <s v="VILLA INDEPENDENCIA"/>
    <s v="POTOSÍ ENTRE ARANA GOIRI Y BUSTOS."/>
    <d v="2013-01-24T00:00:00"/>
    <s v="Rescindida"/>
    <n v="961773.34"/>
    <n v="0"/>
    <n v="48088.667000000001"/>
    <s v="Contrato Rescindido"/>
    <s v="-"/>
    <s v="-"/>
    <s v="-"/>
    <s v="-"/>
    <n v="253662.27040000001"/>
    <n v="1509.7411999999999"/>
    <n v="0"/>
    <n v="0"/>
    <n v="0"/>
    <n v="0"/>
    <n v="0"/>
    <n v="0"/>
    <s v="-"/>
    <s v="RESCINDIDA"/>
    <s v="Contrato rescindido"/>
    <s v="-"/>
    <s v="-"/>
  </r>
  <r>
    <n v="3823"/>
    <x v="0"/>
    <s v="06. PLAN SANITARIO DE EMERGENCIA"/>
    <s v="-"/>
    <s v="-"/>
    <s v="-"/>
    <s v="MEJORA Y MANTENIMIENTO"/>
    <s v="SISTEMA AGUA LOMAS DE ZAMORA"/>
    <s v="RED PRIMARIA DE AGUA - REFUERZO CALLE PEREYRA LUCENA- PARTIDO DE LOMAS DE ZAMORA"/>
    <n v="2"/>
    <x v="0"/>
    <n v="356"/>
    <x v="0"/>
    <x v="0"/>
    <n v="5"/>
    <s v="1260011"/>
    <n v="5"/>
    <s v="-"/>
    <n v="11"/>
    <n v="5"/>
    <n v="5"/>
    <n v="7"/>
    <n v="753"/>
    <n v="3"/>
    <n v="8"/>
    <n v="96"/>
    <s v="2"/>
    <s v="SA716"/>
    <s v="-"/>
    <s v="LOMAS DE ZAMORA"/>
    <s v="TEMPERLEY"/>
    <s v="LA TRAZA SE DESARROLLA EN LA CALLE PEREYRA LUCENA, ENTRE MANUEL CASTRO Y JOSÉ MANUEL ESTRADA."/>
    <d v="2013-04-22T00:00:00"/>
    <d v="2014-05-23T03:00:00"/>
    <n v="6096223"/>
    <n v="0"/>
    <n v="645766.48939999938"/>
    <n v="6741989.4893999994"/>
    <s v="-"/>
    <s v="-"/>
    <s v="-"/>
    <s v="-"/>
    <n v="3118912.5044"/>
    <n v="3623076.7308999998"/>
    <n v="0"/>
    <n v="0"/>
    <n v="0"/>
    <n v="0"/>
    <n v="0"/>
    <n v="0"/>
    <s v="-"/>
    <s v="FINALIZADO"/>
    <n v="0.99999996231082833"/>
    <n v="1"/>
    <s v="-"/>
  </r>
  <r>
    <n v="3824"/>
    <x v="0"/>
    <s v="06. PLAN SANITARIO DE EMERGENCIA"/>
    <s v="-"/>
    <s v="-"/>
    <s v="-"/>
    <s v="MEJORA Y MANTENIMIENTO"/>
    <s v="SISTEMA AGUA LOMAS DE ZAMORA"/>
    <s v="RED PRIMARIA DE AGUA - REFUERZO LA PERLA SAN JOSE TEMPERLEY- PARTIDO DE LOMAS DE ZAMORA"/>
    <n v="2"/>
    <x v="0"/>
    <n v="356"/>
    <x v="0"/>
    <x v="0"/>
    <n v="5"/>
    <s v="1260012"/>
    <n v="5"/>
    <s v="-"/>
    <n v="11"/>
    <n v="5"/>
    <n v="5"/>
    <n v="7"/>
    <n v="753"/>
    <n v="3"/>
    <n v="8"/>
    <n v="96"/>
    <s v="2"/>
    <s v="SA713"/>
    <s v="-"/>
    <s v="LOMAS DE ZAMORA"/>
    <s v="TEMPERLEY"/>
    <s v="LA TRAZA ES SOBRE LA CALLE J. V. GONZALEZ ENTRE AV. PASCO Y JUNCAL; JUNCAL ENTRE J.V. GONZALEZ E ITALIA, FINALIZANDO OPR LA CALLE ITALIA ENTRE JUNCAL Y CERRITO."/>
    <d v="2013-04-29T00:00:00"/>
    <d v="2014-10-15T03:00:00"/>
    <n v="17635877.473499998"/>
    <n v="2149359.1578249969"/>
    <n v="881793.87367499992"/>
    <n v="20667030.504999995"/>
    <s v="-"/>
    <s v="-"/>
    <s v="-"/>
    <s v="-"/>
    <n v="7412866.4269000003"/>
    <n v="13254164.0781"/>
    <n v="0"/>
    <n v="0"/>
    <n v="0"/>
    <n v="0"/>
    <n v="0"/>
    <n v="0"/>
    <s v="-"/>
    <s v="FINALIZADO"/>
    <n v="1.0000000000000002"/>
    <n v="1"/>
    <s v="-"/>
  </r>
  <r>
    <n v="3825"/>
    <x v="0"/>
    <s v="06. PLAN SANITARIO DE EMERGENCIA"/>
    <s v="-"/>
    <s v="-"/>
    <s v="-"/>
    <s v="MEJORA Y MANTENIMIENTO"/>
    <s v="SISTEMA AGUA LANÚS"/>
    <s v="EMPALME ESTACIÓN ELEVADORA LANÚS CON ACUEDUCTO DN 1000 LANÚS, TEMPERLEY - OBRA CIVIL"/>
    <n v="2"/>
    <x v="0"/>
    <n v="356"/>
    <x v="0"/>
    <x v="0"/>
    <n v="5"/>
    <s v="1260201"/>
    <n v="5"/>
    <s v="-"/>
    <n v="11"/>
    <n v="5"/>
    <n v="5"/>
    <n v="7"/>
    <n v="753"/>
    <n v="3"/>
    <n v="8"/>
    <n v="96"/>
    <s v="2"/>
    <s v="SA7631"/>
    <s v="-"/>
    <s v="LANÚS"/>
    <s v="LANÚS"/>
    <s v="LAS OBRAS SE ENCUENTRAN DELIMITADAS DENTRO DEL PREDIO DE LA ESTACIÓN ELEVADORA LANÚS, UBICADA EN LA INTERSECCIÓN DE LAS CALLES BUSTAMANTE Y SALTA"/>
    <d v="2013-05-13T00:00:00"/>
    <d v="2015-11-20T00:00:00"/>
    <n v="572950.54849999992"/>
    <n v="1147481.2117999999"/>
    <n v="500598.51380000019"/>
    <n v="2221030.2741"/>
    <s v="-"/>
    <s v="-"/>
    <s v="-"/>
    <s v="-"/>
    <n v="104060.99219999999"/>
    <n v="26982.770100000002"/>
    <n v="2089986.4997"/>
    <n v="0"/>
    <n v="0"/>
    <n v="0"/>
    <n v="0"/>
    <n v="0"/>
    <s v="-"/>
    <s v="FINALIZADO"/>
    <n v="0.99999999455207789"/>
    <n v="1"/>
    <s v="-"/>
  </r>
  <r>
    <n v="3826"/>
    <x v="0"/>
    <s v="06. PLAN SANITARIO DE EMERGENCIA"/>
    <s v="-"/>
    <s v="-"/>
    <s v="-"/>
    <s v="MEJORA Y MANTENIMIENTO"/>
    <s v="SISTEMA AGUA LANÚS"/>
    <s v="EMPALME E.ELEVADORA LANUS- ACUEDUCTO DN 1000 LANUS- TEMPERLEY- OBRA ELECT."/>
    <n v="2"/>
    <x v="0"/>
    <n v="356"/>
    <x v="0"/>
    <x v="0"/>
    <n v="5"/>
    <s v="1260202"/>
    <n v="5"/>
    <s v="-"/>
    <n v="11"/>
    <n v="5"/>
    <n v="5"/>
    <n v="7"/>
    <n v="753"/>
    <n v="3"/>
    <n v="8"/>
    <n v="96"/>
    <s v="2"/>
    <s v="SA7632"/>
    <s v="-"/>
    <s v="LANÚS"/>
    <s v="LANÚS"/>
    <s v="LAS OBRAS SE ENCUENTRAN DELIMITADAS DENTRO DEL PREDIO DE LA ESTACIÓN ELEVADORA LANÚS, UBICADA EN LA INTERSECCIÓN DE LAS CALLES BUSTAMANTE Y SALTA"/>
    <d v="2013-05-13T00:00:00"/>
    <d v="2015-11-20T00:00:00"/>
    <n v="3978898.5753000001"/>
    <n v="-522366.45796500053"/>
    <n v="198944.92876500002"/>
    <n v="3655477.0460999995"/>
    <s v="-"/>
    <s v="-"/>
    <s v="-"/>
    <s v="-"/>
    <n v="2526515.2231000001"/>
    <n v="38642.136500000001"/>
    <n v="1763921.2656999999"/>
    <n v="-673601.57920000004"/>
    <n v="0"/>
    <n v="0"/>
    <n v="0"/>
    <n v="0"/>
    <s v="-"/>
    <s v="FINALIZADO"/>
    <n v="1"/>
    <n v="1"/>
    <s v="-"/>
  </r>
  <r>
    <n v="3827"/>
    <x v="0"/>
    <s v="06. PLAN SANITARIO DE EMERGENCIA"/>
    <s v="-"/>
    <s v="-"/>
    <s v="-"/>
    <s v="MEJORA Y MANTENIMIENTO"/>
    <s v="SISTEMA AGUA CABA"/>
    <s v="REFUERZO BARRIO PIEDRABUENA"/>
    <n v="2"/>
    <x v="0"/>
    <n v="356"/>
    <x v="0"/>
    <x v="0"/>
    <n v="5"/>
    <s v="1260015"/>
    <n v="5"/>
    <s v="-"/>
    <n v="11"/>
    <n v="5"/>
    <n v="5"/>
    <n v="7"/>
    <n v="753"/>
    <n v="3"/>
    <n v="8"/>
    <n v="96"/>
    <s v="2"/>
    <s v="CAS005"/>
    <s v="-"/>
    <s v="CABA"/>
    <s v="VILLA LUGANO"/>
    <s v="LA TRAZA ES POR CALLE GOLETA SANTA CRUZ ENTRE AV. PIEDRABUENA Y COLECTORA GRAL. PAZ"/>
    <d v="2013-04-22T00:00:00"/>
    <d v="2013-10-20T00:00:00"/>
    <n v="1680509.03"/>
    <n v="0"/>
    <n v="153975.37009999948"/>
    <n v="1834484.4000999995"/>
    <s v="-"/>
    <s v="-"/>
    <s v="-"/>
    <s v="-"/>
    <n v="1809190.3785999999"/>
    <n v="25294.045699999999"/>
    <n v="0"/>
    <n v="0"/>
    <n v="0"/>
    <n v="0"/>
    <n v="0"/>
    <n v="0"/>
    <s v="-"/>
    <s v="FINALIZADO"/>
    <n v="1.0000000131917177"/>
    <n v="1"/>
    <s v="-"/>
  </r>
  <r>
    <n v="3828"/>
    <x v="0"/>
    <s v="06. PLAN SANITARIO DE EMERGENCIA"/>
    <s v="-"/>
    <s v="-"/>
    <s v="-"/>
    <s v="MEJORA Y MANTENIMIENTO"/>
    <s v="SISTEMA AGUA LOMAS DE ZAMORA"/>
    <s v="RED PRIMERA DE AGUA - REFURZO CALLE LAS HERAS - TEMPERLEY - PTDO. LOMAS DE ZAMORA"/>
    <n v="2"/>
    <x v="0"/>
    <n v="356"/>
    <x v="0"/>
    <x v="0"/>
    <n v="5"/>
    <s v="1260013"/>
    <n v="5"/>
    <s v="-"/>
    <n v="11"/>
    <n v="5"/>
    <n v="5"/>
    <n v="7"/>
    <n v="753"/>
    <n v="3"/>
    <n v="8"/>
    <n v="96"/>
    <s v="2"/>
    <s v="SA715"/>
    <s v="-"/>
    <s v="LOMAS DE ZAMORA"/>
    <s v="TEMPERLEY"/>
    <s v="LA CAÑERÍA PRIMARIA REFUERZO CALLE LAS HERAS, QUE SE EXTIENDE SOBRE LA CALLE MANUEL CASTRO DESDE CASTELLI HASTA LAS HERAS, ESTÁ PREVISTO EN ESTA INTERSECCIÓN REEMPLAZAR EL RAMAL PANTALÓN DE LAS CAÑERÍAS EXISTENTES DE HF DE DN 200MM POR RAMAL DE PVC, CONTINÚA POR LAS HERAS HASTA ALMAFUERTE, DONDE SE EMPALMARÁ A LA CAÑERÍA EXISTENTE DE PVC DE 160MM, EN EL PARTIDO DE LOMAS DE ZAMORA"/>
    <d v="2013-06-03T00:00:00"/>
    <d v="2014-06-02T03:00:00"/>
    <n v="5504492.0215999996"/>
    <n v="759509.89730000054"/>
    <n v="622687.50169999874"/>
    <n v="6886689.4205999989"/>
    <s v="-"/>
    <s v="-"/>
    <s v="-"/>
    <s v="-"/>
    <n v="3584020.1209999998"/>
    <n v="3302669.2996"/>
    <n v="0"/>
    <n v="0"/>
    <n v="0"/>
    <n v="0"/>
    <n v="0"/>
    <n v="0"/>
    <s v="-"/>
    <s v="FINALIZADO"/>
    <n v="1"/>
    <n v="1"/>
    <s v="-"/>
  </r>
  <r>
    <n v="3829"/>
    <x v="0"/>
    <s v="06. PLAN SANITARIO DE EMERGENCIA"/>
    <s v="-"/>
    <s v="-"/>
    <s v="-"/>
    <s v="MEJORA Y MANTENIMIENTO"/>
    <s v="SISTEMA AGUA LOMAS DE ZAMORA"/>
    <s v="RED PRIMERA DE AGUA - REFURZO CALLE LAPRIDA ETAPA 2  - PTDO. LOMAS DE ZAMORA"/>
    <n v="2"/>
    <x v="0"/>
    <n v="356"/>
    <x v="0"/>
    <x v="0"/>
    <n v="5"/>
    <s v="1260014"/>
    <n v="5"/>
    <s v="-"/>
    <n v="11"/>
    <n v="5"/>
    <n v="5"/>
    <n v="7"/>
    <n v="753"/>
    <n v="3"/>
    <n v="8"/>
    <n v="96"/>
    <s v="2"/>
    <s v="SA769"/>
    <s v="-"/>
    <s v="LOMAS DE ZAMORA"/>
    <s v="TEMPERLEY"/>
    <s v="LA CAÑERÍA PRESENTA EL SIGUIENTE RECORRIDO: POR CALLE IGNACIO ÁLVAREZ THOMAS DESDE EL EMPALME CON LA CAÑERÍA EXISTENTE DE DN 315 MM DE PVC DE JUAN A. GARONA, CONTINUANDO POR CALLE FRANCISCO NARCISO DE LAPRIDA HASTA BOULEVARD SANTA FE DONDE SE EMPALMARÁ CON LA CAÑERÍA EXISTENTE DE DN 400 MM DE AC._x000a_"/>
    <d v="2013-06-03T00:00:00"/>
    <d v="2014-03-31T00:00:00"/>
    <n v="3304504.8333000001"/>
    <n v="0"/>
    <n v="534703.5859000003"/>
    <n v="3839208.4192000004"/>
    <s v="-"/>
    <s v="-"/>
    <s v="-"/>
    <s v="-"/>
    <n v="2646400.7768000001"/>
    <n v="1192807.6544999999"/>
    <n v="0"/>
    <n v="0"/>
    <n v="0"/>
    <n v="0"/>
    <n v="0"/>
    <n v="0"/>
    <s v="-"/>
    <s v="FINALIZADO"/>
    <n v="1.0000000031516914"/>
    <n v="1"/>
    <s v="-"/>
  </r>
  <r>
    <n v="3830"/>
    <x v="0"/>
    <s v="06. PLAN SANITARIO DE EMERGENCIA"/>
    <s v="-"/>
    <s v="-"/>
    <s v="-"/>
    <s v="MEJORA Y MANTENIMIENTO"/>
    <s v="SISTEMA AGUA LA MATANZA"/>
    <s v="RED PRIMARIA DE AGUA REFUERZO SAN ENRIQUE - PARTIDO DE LA MATANZA"/>
    <n v="2"/>
    <x v="0"/>
    <n v="356"/>
    <x v="0"/>
    <x v="0"/>
    <n v="5"/>
    <s v="1360001"/>
    <n v="5"/>
    <s v="-"/>
    <n v="11"/>
    <n v="5"/>
    <n v="5"/>
    <n v="7"/>
    <n v="753"/>
    <n v="3"/>
    <n v="8"/>
    <n v="96"/>
    <s v="2"/>
    <s v="OA651"/>
    <s v="-"/>
    <s v="LA MATANZA"/>
    <s v="RAFAEL CASTILLO"/>
    <s v="LA TRAZA ES DESDE LA ESQUINA DE EQUIZA E HIDALGO, HASTA LA_x000a_ESQUINA DE GENERAL RIVAS Y LUCIANO TORRENT."/>
    <d v="2013-08-12T00:00:00"/>
    <d v="2014-03-10T00:00:00"/>
    <n v="14865894.23"/>
    <n v="-891793.0262999991"/>
    <n v="1797324.2231999999"/>
    <n v="15771425.426900003"/>
    <s v="-"/>
    <s v="-"/>
    <s v="-"/>
    <s v="-"/>
    <n v="8642552.0379000008"/>
    <n v="7128873.3405999998"/>
    <n v="0"/>
    <n v="0"/>
    <n v="0"/>
    <n v="0"/>
    <n v="0"/>
    <n v="0"/>
    <s v="-"/>
    <s v="FINALIZADO"/>
    <n v="0.9999999969311586"/>
    <n v="1"/>
    <s v="-"/>
  </r>
  <r>
    <n v="3831"/>
    <x v="0"/>
    <s v="06. PLAN SANITARIO DE EMERGENCIA"/>
    <s v="-"/>
    <s v="-"/>
    <s v="-"/>
    <s v="EXPANSIÓN DE REDES"/>
    <s v="-"/>
    <s v="TRABAJOS COMPLEMENTARIOS DE LA DIR. DE PROGRAMACION Y EJECUCION DE OBRAS"/>
    <n v="2"/>
    <x v="0"/>
    <n v="356"/>
    <x v="0"/>
    <x v="0"/>
    <n v="5"/>
    <s v="1360004"/>
    <n v="5"/>
    <s v="-"/>
    <n v="11"/>
    <n v="5"/>
    <n v="5"/>
    <n v="7"/>
    <n v="753"/>
    <n v="3"/>
    <n v="8"/>
    <n v="96"/>
    <s v="2"/>
    <s v="VX70000"/>
    <s v="-"/>
    <s v="CUENCA MATANZA RIACHUELO"/>
    <s v="VARIOS"/>
    <s v="VARIOS"/>
    <d v="2013-10-07T00:00:00"/>
    <d v="2016-03-16T00:00:00"/>
    <n v="7260000"/>
    <n v="4339114.5062000006"/>
    <n v="-5700258.8732000012"/>
    <n v="5898855.6329999994"/>
    <s v="-"/>
    <s v="-"/>
    <s v="-"/>
    <s v="-"/>
    <n v="259869.78820000001"/>
    <n v="2278841.037"/>
    <n v="325798.01759999996"/>
    <n v="3034346.7902000002"/>
    <n v="0"/>
    <n v="0"/>
    <n v="0"/>
    <n v="0"/>
    <s v="-"/>
    <s v="FINALIZADO"/>
    <n v="1"/>
    <n v="1"/>
    <s v="LOS CARGOS IMPUTADOS AL PROYECTO FUERON RECLASIFICADOS A LAS OBRAS CORRESPONDIENTES, DADO QUE ESTE PROYECTO FUE GENERADO PARA LA FINALIZACIÓN DE OBRAS VARIAS."/>
  </r>
  <r>
    <n v="3832"/>
    <x v="0"/>
    <s v="06. PLAN SANITARIO DE EMERGENCIA"/>
    <s v="-"/>
    <s v="-"/>
    <s v="-"/>
    <s v="MEJORA Y MANTENIMIENTO"/>
    <s v="SISTEMA AGUA AVELLANEDA"/>
    <s v="REFUERZO BAHIA ENTRE RAMON FRANCO Y ORTEGA - PARTIDO DE AVELLANEDA"/>
    <n v="2"/>
    <x v="0"/>
    <n v="356"/>
    <x v="0"/>
    <x v="0"/>
    <n v="5"/>
    <s v="1360007"/>
    <n v="5"/>
    <s v="-"/>
    <n v="11"/>
    <n v="5"/>
    <n v="5"/>
    <n v="7"/>
    <n v="753"/>
    <n v="3"/>
    <n v="8"/>
    <n v="96"/>
    <s v="2"/>
    <s v="SAP010"/>
    <s v="-"/>
    <s v="AVELLANEDA"/>
    <s v="WILDE"/>
    <s v="LA TRAZA ES SOBRE LA CALLE BAHIA BLANCA ENTRE ORTEGA Y AV. RAMÓN FRANCO."/>
    <d v="2013-08-30T00:00:00"/>
    <d v="2014-12-30T00:00:00"/>
    <n v="2108727.5"/>
    <n v="450389.70900000003"/>
    <n v="336139.39149999991"/>
    <n v="2895256.6004999997"/>
    <s v="-"/>
    <s v="-"/>
    <s v="-"/>
    <s v="-"/>
    <n v="1021740.2624"/>
    <n v="64892.505700000002"/>
    <n v="1808623.8324"/>
    <n v="0"/>
    <n v="0"/>
    <n v="0"/>
    <n v="0"/>
    <n v="0"/>
    <s v="-"/>
    <s v="FINALIZADO"/>
    <n v="1"/>
    <n v="1"/>
    <s v="-"/>
  </r>
  <r>
    <n v="3833"/>
    <x v="0"/>
    <s v="06. PLAN SANITARIO DE EMERGENCIA"/>
    <s v="-"/>
    <s v="-"/>
    <s v="-"/>
    <s v="MEJORA Y MANTENIMIENTO"/>
    <s v="SISTEMA AGUA LANÚS"/>
    <s v="REFUERZO CONDARCO ETAPA II - PARTIDO DE LANUS"/>
    <n v="2"/>
    <x v="0"/>
    <n v="356"/>
    <x v="0"/>
    <x v="0"/>
    <n v="5"/>
    <s v="1360006"/>
    <n v="5"/>
    <s v="-"/>
    <n v="11"/>
    <n v="5"/>
    <n v="5"/>
    <n v="7"/>
    <n v="753"/>
    <n v="3"/>
    <n v="8"/>
    <n v="96"/>
    <s v="2"/>
    <s v="SAP009"/>
    <s v="-"/>
    <s v="LANÚS"/>
    <s v="MONTE CHINGOLO"/>
    <s v="LA TRAZA DEL PRIMER TRAMO ES DESDE LA CALLE ALVEAR ENTRE CONDARCO Y CHORROARÍN, CONTINUANDO POR ESTA MISMA HASTA LA CALLE LAS PIEDRAS. LA TRAZA DEL SEGUNDO TRAMOS ES EN LA CALLE LAS PIEDRAS ENTRE CHORROARÍN Y CNL. CHILAVERT"/>
    <d v="2013-08-20T00:00:00"/>
    <d v="2014-04-08T03:00:00"/>
    <n v="2046594"/>
    <n v="184128.95489999978"/>
    <n v="325775.47530000051"/>
    <n v="2556498.4302000003"/>
    <s v="-"/>
    <s v="-"/>
    <s v="-"/>
    <s v="-"/>
    <n v="1211474.3003"/>
    <n v="1345024.1783"/>
    <n v="0"/>
    <n v="0"/>
    <n v="0"/>
    <n v="0"/>
    <n v="0"/>
    <n v="0"/>
    <s v="-"/>
    <s v="FINALIZADO"/>
    <n v="1.0000000189321454"/>
    <n v="1"/>
    <s v="-"/>
  </r>
  <r>
    <n v="3834"/>
    <x v="0"/>
    <s v="06. PLAN SANITARIO DE EMERGENCIA"/>
    <s v="-"/>
    <s v="-"/>
    <s v="-"/>
    <s v="MEJORA Y MANTENIMIENTO"/>
    <s v="SISTEMA AGUA LANÚS"/>
    <s v="REFUERZO ZONA NORTE LANUS - COMPLEMENTO REFUERZO RUCCI"/>
    <n v="2"/>
    <x v="0"/>
    <n v="356"/>
    <x v="0"/>
    <x v="0"/>
    <n v="5"/>
    <s v="1360005"/>
    <n v="5"/>
    <s v="-"/>
    <n v="11"/>
    <n v="5"/>
    <n v="5"/>
    <n v="7"/>
    <n v="753"/>
    <n v="3"/>
    <n v="8"/>
    <n v="96"/>
    <s v="2"/>
    <s v="SA720"/>
    <s v="-"/>
    <s v="LANÚS"/>
    <s v="VALENTÍN ALSINA"/>
    <s v="LAS TRAZAS SON LAS SIGUIENTES: AV. BERNARDINO RIVADAVIA ENTRE FORMOSA Y CNL SAYO, CNL SAYO ENTRE BERNARDINO RIVADAVIA Y MACHADO, CHACO ENTRE BERNARDINO RIVADAVIA Y BALBÍN, ITAPIRU ENTRE TALCAHUANO Y CNL SAYO, BERNARDINO RIVADAVIA ENTRE TALCAHUANO Y EMINIO CASTRO, EMILIO CASTRO ENTRE BOQUERÓN E ITAPIRU."/>
    <d v="2013-09-09T00:00:00"/>
    <d v="2014-12-30T00:00:00"/>
    <n v="9648993.75"/>
    <n v="1154312.17"/>
    <n v="915748.93300000019"/>
    <n v="11719054.853"/>
    <s v="-"/>
    <s v="-"/>
    <s v="-"/>
    <s v="-"/>
    <n v="63274.4211"/>
    <n v="8522709.3060999997"/>
    <n v="3133071.0895000002"/>
    <n v="0"/>
    <n v="0"/>
    <n v="0"/>
    <n v="0"/>
    <n v="0"/>
    <s v="-"/>
    <s v="FINALIZADO"/>
    <n v="0.99999999690248065"/>
    <n v="1"/>
    <s v="-"/>
  </r>
  <r>
    <n v="3835"/>
    <x v="0"/>
    <s v="06. PLAN SANITARIO DE EMERGENCIA"/>
    <s v="-"/>
    <s v="-"/>
    <s v="-"/>
    <s v="MEJORA Y MANTENIMIENTO"/>
    <s v="SISTEMA AGUA LANÚS"/>
    <s v="RED SECUNDARIA DE AGUA - REFUERZO ALBARIÑOS PARTIDO DE LANUS"/>
    <n v="2"/>
    <x v="0"/>
    <n v="356"/>
    <x v="0"/>
    <x v="0"/>
    <n v="5"/>
    <s v="1360102"/>
    <n v="5"/>
    <s v="-"/>
    <n v="11"/>
    <n v="5"/>
    <n v="5"/>
    <n v="7"/>
    <n v="753"/>
    <n v="3"/>
    <n v="8"/>
    <n v="96"/>
    <s v="2"/>
    <s v="SA758"/>
    <s v="-"/>
    <s v="LANÚS"/>
    <s v="MONTE CHINGOLO"/>
    <s v="LA TRAZA ES: CALLE CNEL. ALBARIÑOS ENTRE MATANZA Y CONDARCO, COTAGAITA ENTRE AGUAPEY Y CNEL. ALBARIÑOS Y CNEL. MÉNDEZ ENTRE CNEL. ALBARIÑOS Y CNEL. AGUILAR."/>
    <d v="2013-08-20T00:00:00"/>
    <d v="2014-02-14T03:00:00"/>
    <n v="2357382.5"/>
    <n v="0"/>
    <n v="219700.64379999973"/>
    <n v="2577083.1437999997"/>
    <s v="-"/>
    <s v="-"/>
    <s v="-"/>
    <s v="-"/>
    <n v="2130500.8086999999"/>
    <n v="488109.53509999998"/>
    <n v="-41527.199999999997"/>
    <n v="0"/>
    <n v="0"/>
    <n v="0"/>
    <n v="0"/>
    <n v="0"/>
    <s v="-"/>
    <s v="FINALIZADO"/>
    <n v="1"/>
    <n v="1"/>
    <s v="-"/>
  </r>
  <r>
    <n v="3836"/>
    <x v="0"/>
    <s v="06. PLAN SANITARIO DE EMERGENCIA"/>
    <s v="-"/>
    <s v="-"/>
    <s v="-"/>
    <s v="EXPANSIÓN DE REDES"/>
    <s v="SISTEMA AGUA EZEIZA"/>
    <s v="REACONDICIONAMIENTO DE RED SECUNDARIA BARRIOS EL PINAR- LA CELIA (SA5521)"/>
    <n v="2"/>
    <x v="0"/>
    <n v="356"/>
    <x v="0"/>
    <x v="0"/>
    <n v="5"/>
    <s v="1260102"/>
    <n v="5"/>
    <s v="-"/>
    <n v="11"/>
    <n v="5"/>
    <n v="5"/>
    <n v="7"/>
    <n v="753"/>
    <n v="3"/>
    <n v="8"/>
    <n v="96"/>
    <s v="2"/>
    <s v="SA777"/>
    <s v="-"/>
    <s v="EZEIZA"/>
    <s v="LA CELIA"/>
    <s v="LA RSA EL PINAR - LA CELIA COMPRENDE EL ÁREA DELIMITADA POR LAS CALLES LA ATOMICA, GONZALEZ, M. SASTRE, RÍO URUGUAY, RÍO TUNUYÁN Y RÍO BERMEJO"/>
    <d v="2012-10-22T00:00:00"/>
    <d v="2012-11-08T00:00:00"/>
    <n v="210072.39549999998"/>
    <n v="37797.4234"/>
    <n v="18433.127899999999"/>
    <n v="266302.94679999998"/>
    <s v="-"/>
    <s v="-"/>
    <s v="-"/>
    <s v="-"/>
    <n v="266302.94679999998"/>
    <s v="-"/>
    <n v="0"/>
    <n v="0"/>
    <n v="0"/>
    <n v="0"/>
    <n v="0"/>
    <n v="0"/>
    <s v="-"/>
    <s v="FINALIZADO"/>
    <n v="1"/>
    <n v="1"/>
    <s v="-"/>
  </r>
  <r>
    <n v="3837"/>
    <x v="0"/>
    <s v="06. PLAN SANITARIO DE EMERGENCIA"/>
    <s v="-"/>
    <s v="-"/>
    <s v="-"/>
    <s v="EXPANSIÓN DE REDES"/>
    <s v="SISTEMA CLOACAS ALMIRANTE BROWN"/>
    <s v="EBC SAN JAVIER ESTE OBRA ELECTROMECANICA"/>
    <n v="2"/>
    <x v="0"/>
    <n v="356"/>
    <x v="0"/>
    <x v="0"/>
    <n v="5"/>
    <s v="1260307"/>
    <n v="5"/>
    <s v="-"/>
    <n v="11"/>
    <n v="5"/>
    <n v="5"/>
    <n v="7"/>
    <n v="753"/>
    <n v="3"/>
    <n v="8"/>
    <n v="96"/>
    <s v="2"/>
    <s v="SC4812"/>
    <s v="-"/>
    <s v="ALMIRANTE BROWN"/>
    <s v="SAN JOSÉ"/>
    <s v="LA ESTACIÓN DE BOMBEO ESTARÁ UBICADA EN LA INTERSECCIÓN DE LA AVENIDA SAN MARTÍN Y RAMÓN_x000a_CASTILLO DEL PARTIDO DE ALMIRANTE BROWN DENTRO DEL ACTUAL PREDIO DE LA PLANTA DE TRATAMIENTO DE_x000a_EFLUENTES QUE POSEE EL INSTITUTO ESTRADA DE ESA LOCALIDAD."/>
    <d v="2012-10-10T00:00:00"/>
    <d v="2014-01-02T00:00:00"/>
    <n v="1417473.9205"/>
    <n v="0"/>
    <n v="159366.17179999998"/>
    <n v="1576840.0922999999"/>
    <s v="-"/>
    <s v="-"/>
    <s v="-"/>
    <s v="-"/>
    <n v="1274306.2607"/>
    <n v="302533.7953"/>
    <n v="0"/>
    <n v="0"/>
    <n v="0"/>
    <n v="0"/>
    <n v="0"/>
    <n v="0"/>
    <s v="-"/>
    <s v="FINALIZADO"/>
    <n v="0.99999997697927634"/>
    <n v="1"/>
    <s v="-"/>
  </r>
  <r>
    <n v="3839"/>
    <x v="0"/>
    <s v="06. PLAN SANITARIO DE EMERGENCIA"/>
    <s v="-"/>
    <s v="-"/>
    <s v="-"/>
    <s v="EXPANSIÓN DE REDES"/>
    <s v="SISTEMA AGUA LA MATANZA"/>
    <s v="PRIMARIAS 22 DE ENERO"/>
    <n v="2"/>
    <x v="0"/>
    <n v="356"/>
    <x v="0"/>
    <x v="0"/>
    <n v="5"/>
    <s v="1160013"/>
    <n v="5"/>
    <s v="-"/>
    <n v="11"/>
    <n v="5"/>
    <n v="5"/>
    <n v="7"/>
    <n v="753"/>
    <n v="3"/>
    <n v="8"/>
    <n v="96"/>
    <s v="2"/>
    <s v="OA059"/>
    <s v="-"/>
    <s v="LA MATANZA"/>
    <s v="ISIDRO CASANOVA"/>
    <s v="DESDE JOSÉ HERNÁNDEZ Y CORONEL MONTT HASTA JOSÉ HERNÁNDEZ Y ELÍAS BEDOYA. POR BEDOYA HASTA LA CALLE ZUFRATEGUI Y POR ZUFRATEGUI HASTA MARCONI. DESDE ZUFRATEGUI Y BEDOYA, POR BEDOYA HASTA GUAVIRAVÍ. DESDE J. HERNANDEZ Y BEDOYA, POR BEDOYA HASTA VALENTÍN GOMEZ."/>
    <d v="2012-12-17T00:00:00"/>
    <d v="2014-01-20T00:00:00"/>
    <n v="4904042.5895999996"/>
    <n v="0"/>
    <n v="154335.82670000099"/>
    <n v="5058378.4163000006"/>
    <s v="-"/>
    <s v="-"/>
    <s v="-"/>
    <s v="-"/>
    <n v="5350956.5856999997"/>
    <n v="-293362.43089999998"/>
    <n v="784.26149999999996"/>
    <n v="0"/>
    <n v="0"/>
    <n v="0"/>
    <n v="0"/>
    <n v="0"/>
    <s v="-"/>
    <s v="FINALIZADO"/>
    <n v="0.99999999999999978"/>
    <n v="1"/>
    <s v="-"/>
  </r>
  <r>
    <n v="3840"/>
    <x v="0"/>
    <s v="06. PLAN SANITARIO DE EMERGENCIA"/>
    <s v="-"/>
    <s v="-"/>
    <s v="-"/>
    <s v="EXPANSIÓN DE REDES"/>
    <s v="SISTEMA CLOACAS ALMIRANTE BROWN"/>
    <s v="RED SECUNDARIA CLOACAL COMPLEMENTO SAN JAVIER NORTE"/>
    <n v="2"/>
    <x v="0"/>
    <n v="356"/>
    <x v="0"/>
    <x v="0"/>
    <n v="5"/>
    <s v="1260416"/>
    <n v="5"/>
    <s v="-"/>
    <n v="11"/>
    <n v="5"/>
    <n v="5"/>
    <n v="7"/>
    <n v="753"/>
    <n v="3"/>
    <n v="8"/>
    <n v="96"/>
    <s v="2"/>
    <s v="SC616"/>
    <s v="-"/>
    <s v="ALMIRANTE BROWN"/>
    <s v="SAN JOSÉ"/>
    <s v="EL SECTOR DE PROYECTO SE ENCUENTRA DELIMITADO POR LAS SIGUIENTES CALLES:_x000a_JUAN DE GARAY, SANTA ANA, ALVEAR, EL BENTEVEO, LAMADRID, EL TORDO, ALVEAR Y EL HORNERO."/>
    <d v="2013-03-11T00:00:00"/>
    <d v="2014-01-20T00:00:00"/>
    <n v="11995749.810000001"/>
    <n v="763089.15209999925"/>
    <n v="685313.20549999864"/>
    <n v="13444152.167599998"/>
    <s v="-"/>
    <s v="-"/>
    <s v="-"/>
    <s v="-"/>
    <n v="11038821.529999999"/>
    <n v="2405330.6376"/>
    <n v="0"/>
    <n v="0"/>
    <n v="0"/>
    <n v="0"/>
    <n v="0"/>
    <n v="0"/>
    <s v="-"/>
    <s v="FINALIZADO"/>
    <n v="1"/>
    <n v="1"/>
    <s v="-"/>
  </r>
  <r>
    <n v="3841"/>
    <x v="0"/>
    <s v="06. PLAN SANITARIO DE EMERGENCIA"/>
    <s v="-"/>
    <s v="-"/>
    <s v="-"/>
    <s v="EXPANSIÓN DE REDES"/>
    <s v="SISTEMA CLOACAS ESTEBAN ECHEVERRÍA"/>
    <s v="RED PRIMARIA CLOACAL COLECTOR ALTOS 2"/>
    <n v="2"/>
    <x v="0"/>
    <n v="356"/>
    <x v="0"/>
    <x v="0"/>
    <n v="5"/>
    <s v="1260324"/>
    <n v="5"/>
    <s v="-"/>
    <n v="11"/>
    <n v="5"/>
    <n v="5"/>
    <n v="7"/>
    <n v="753"/>
    <n v="3"/>
    <n v="8"/>
    <n v="96"/>
    <s v="2"/>
    <s v="SC601"/>
    <s v="-"/>
    <s v="ESTEBAN ECHEVERRÍA"/>
    <s v="MONTE GRANDE"/>
    <s v="LA TRAZA DE LA IMPULSIÓN EXTENDERÁ SU RECORRIDO POR LAS CALLES B. RIVADAVIA, T. GHERSI, GRAL. RODRÍGUEZ Y CORDOBA HASTA LA CALLE LAVALLE"/>
    <d v="2013-03-06T00:00:00"/>
    <d v="2013-08-05T00:00:00"/>
    <n v="5981126"/>
    <n v="-282502.87310000049"/>
    <n v="218354.6519"/>
    <n v="5916977.7787999995"/>
    <s v="-"/>
    <s v="-"/>
    <s v="-"/>
    <s v="-"/>
    <n v="5916977.7788000004"/>
    <s v="-"/>
    <n v="0"/>
    <n v="0"/>
    <n v="0"/>
    <n v="0"/>
    <n v="0"/>
    <n v="0"/>
    <s v="-"/>
    <s v="FINALIZADO"/>
    <n v="1.0000000000000002"/>
    <n v="1"/>
    <s v="-"/>
  </r>
  <r>
    <n v="3842"/>
    <x v="0"/>
    <s v="06. PLAN SANITARIO DE EMERGENCIA"/>
    <s v="-"/>
    <s v="-"/>
    <s v="-"/>
    <s v="EXPANSIÓN DE REDES"/>
    <s v="SISTEMA CLOACAS ESTEBAN ECHEVERRÍA"/>
    <s v="ESTACION DE BOMBEO CLOACAL ALTOS 2 OBRA CIVIL"/>
    <n v="2"/>
    <x v="0"/>
    <n v="356"/>
    <x v="0"/>
    <x v="0"/>
    <n v="5"/>
    <s v="1260308"/>
    <n v="5"/>
    <s v="-"/>
    <n v="11"/>
    <n v="5"/>
    <n v="5"/>
    <n v="7"/>
    <n v="753"/>
    <n v="3"/>
    <n v="8"/>
    <n v="96"/>
    <s v="2"/>
    <s v="SCE0051"/>
    <s v="-"/>
    <s v="ESTEBAN ECHEVERRÍA"/>
    <s v="MONTE GRANDE"/>
    <s v="LA ESTACIÓN ESTARÁ SITUADA EN UN PREDIO CEDIDO A AYSA POR LA EMPRESA INDELAMA S.A.EN LA INTERSECCIÓN DE LA CALLE PEDRO SUAREZ Y RIVADAVIA"/>
    <d v="2013-02-25T00:00:00"/>
    <d v="2014-12-29T00:00:00"/>
    <n v="5726491.9194999998"/>
    <n v="2606552.7633750001"/>
    <n v="256933.83512499928"/>
    <n v="8589978.5179999992"/>
    <s v="-"/>
    <s v="-"/>
    <s v="-"/>
    <s v="-"/>
    <n v="6420062.1408000002"/>
    <n v="2150603.8213"/>
    <n v="19312.688999999998"/>
    <n v="0"/>
    <n v="0"/>
    <n v="0"/>
    <n v="0"/>
    <n v="0"/>
    <s v="-"/>
    <s v="FINALIZADO"/>
    <n v="1.0000000154948001"/>
    <n v="1"/>
    <s v="-"/>
  </r>
  <r>
    <n v="3843"/>
    <x v="0"/>
    <s v="06. PLAN SANITARIO DE EMERGENCIA"/>
    <s v="-"/>
    <s v="-"/>
    <s v="-"/>
    <s v="EXPANSIÓN DE REDES"/>
    <s v="SISTEMA CLOACAS ESTEBAN ECHEVERRÍA"/>
    <s v="ESTACION DE BOMBEO CLOACAL ALTOS 2 OBRA ELECTROMECANICA"/>
    <n v="2"/>
    <x v="0"/>
    <n v="356"/>
    <x v="0"/>
    <x v="0"/>
    <n v="5"/>
    <s v="1260309"/>
    <n v="5"/>
    <s v="-"/>
    <n v="11"/>
    <n v="5"/>
    <n v="5"/>
    <n v="7"/>
    <n v="753"/>
    <n v="3"/>
    <n v="8"/>
    <n v="96"/>
    <s v="2"/>
    <s v="SCE0052"/>
    <s v="-"/>
    <s v="ESTEBAN ECHEVERRÍA"/>
    <s v="MONTE GRANDE"/>
    <s v="LA ESTACIÓN ESTARÁ SITUADA EN UN PREDIO CEDIDO A AYSA POR LA EMPRESA INDELAMA S.A.EN LA INTERSECCIÓN DE LA CALLE PEDRO SUAREZ Y RIVADAVIA"/>
    <d v="2013-02-25T00:00:00"/>
    <d v="2014-12-29T00:00:00"/>
    <n v="5519435.0618000003"/>
    <n v="1501004.8051899993"/>
    <n v="449179.89171000058"/>
    <n v="7469619.7587000001"/>
    <s v="-"/>
    <s v="-"/>
    <s v="-"/>
    <s v="-"/>
    <n v="2769639.6882000002"/>
    <n v="4624791.9652000004"/>
    <n v="75188.105299999996"/>
    <n v="0"/>
    <n v="0"/>
    <n v="0"/>
    <n v="0"/>
    <n v="0"/>
    <s v="-"/>
    <s v="FINALIZADO"/>
    <n v="1"/>
    <n v="1"/>
    <s v="-"/>
  </r>
  <r>
    <n v="3844"/>
    <x v="0"/>
    <s v="06. PLAN SANITARIO DE EMERGENCIA"/>
    <s v="-"/>
    <s v="-"/>
    <s v="-"/>
    <s v="EXPANSIÓN DE REDES"/>
    <s v="SISTEMA AGUA EZEIZA"/>
    <s v="EJECUCIÓN DE 4 PERFORACIONES EXP. BAT. EZEIZA - GRUPO 2 (SE12, SE06, SE15, SE16)"/>
    <n v="2"/>
    <x v="0"/>
    <n v="356"/>
    <x v="0"/>
    <x v="0"/>
    <n v="5"/>
    <s v="1260509"/>
    <n v="5"/>
    <s v="-"/>
    <n v="11"/>
    <n v="5"/>
    <n v="5"/>
    <n v="7"/>
    <n v="753"/>
    <n v="3"/>
    <n v="8"/>
    <n v="96"/>
    <s v="2"/>
    <s v="SA744"/>
    <s v="-"/>
    <s v="EZEIZA"/>
    <s v="SPEGAZZINI"/>
    <s v="LAS UBICACIONES SEGÚN PLANO DE PROYECTO SE ENCUENTRAN EN:_x000a_SE006: PASO DE LOS LIBRES A 700 M DE SE012, EZEIZA._x000a_SE012: PASO DE LOS LIBRES A 700 M DE SE011, EZEIZA._x000a_SE015: PASO DE LOS LIBRES A 250 M DE R.P.:52, EZEIZA._x000a_SE016: R.P.N.:52 A 725 M DE PASO DE LOS LIBRES, EZEIZA."/>
    <d v="2013-02-18T00:00:00"/>
    <d v="2014-01-13T00:00:00"/>
    <n v="1615091"/>
    <n v="16542.26040002401"/>
    <n v="1489703.019199976"/>
    <n v="3121336.2796"/>
    <s v="-"/>
    <s v="-"/>
    <s v="-"/>
    <s v="-"/>
    <n v="2419354.2955999998"/>
    <n v="701981.98400000005"/>
    <n v="0"/>
    <n v="0"/>
    <n v="0"/>
    <n v="0"/>
    <n v="0"/>
    <n v="0"/>
    <s v="-"/>
    <s v="FINALIZADO"/>
    <n v="1"/>
    <n v="1"/>
    <s v="-"/>
  </r>
  <r>
    <n v="3845"/>
    <x v="0"/>
    <s v="06. PLAN SANITARIO DE EMERGENCIA"/>
    <s v="-"/>
    <s v="-"/>
    <s v="-"/>
    <s v="EXPANSIÓN DE REDES"/>
    <s v="SISTEMA AGUA EZEIZA"/>
    <s v="EJECUCIÓN DE 4 PERFORACIONES EXP. BAT. EZEIZA - GRUPO 4 (SE13, SE14, SE22, SE23)"/>
    <n v="2"/>
    <x v="0"/>
    <n v="356"/>
    <x v="0"/>
    <x v="0"/>
    <n v="5"/>
    <s v="1260513"/>
    <n v="5"/>
    <s v="-"/>
    <n v="11"/>
    <n v="5"/>
    <n v="5"/>
    <n v="7"/>
    <n v="753"/>
    <n v="3"/>
    <n v="8"/>
    <n v="96"/>
    <s v="2"/>
    <s v="SA748"/>
    <s v="-"/>
    <s v="EZEIZA"/>
    <s v="TRISTÁN SUÁREZ"/>
    <s v="LAS UBICACIONES SEGÚN PLANO DE PROYECTO SE ENCUENTRAN EN:_x000a_SE013: MORENO A 500 M DE FALUCHO, EZEIZA._x000a_SE014: MORENO A 1200 M DE FALUCHO, EZEIZA._x000a_SE021: R.P.N.: 52 A 700 M DE LOS ROBLES, EZEIZA._x000a_SE023: FARINA A 1200 M DE LOS ROBLES, EZEIZA"/>
    <d v="2013-06-03T00:00:00"/>
    <d v="2013-10-18T00:00:00"/>
    <n v="1614939"/>
    <n v="30734.19290000014"/>
    <n v="1534287.7439999999"/>
    <n v="3179960.9369000001"/>
    <s v="-"/>
    <s v="-"/>
    <s v="-"/>
    <s v="-"/>
    <n v="3100947.9369000001"/>
    <n v="79013"/>
    <n v="0"/>
    <n v="0"/>
    <n v="0"/>
    <n v="0"/>
    <n v="0"/>
    <n v="0"/>
    <s v="-"/>
    <s v="FINALIZADO"/>
    <n v="1"/>
    <n v="1"/>
    <s v="-"/>
  </r>
  <r>
    <n v="3846"/>
    <x v="0"/>
    <s v="06. PLAN SANITARIO DE EMERGENCIA"/>
    <s v="-"/>
    <s v="-"/>
    <s v="-"/>
    <s v="EXPANSIÓN DE REDES"/>
    <s v="SISTEMA LA LATA- ESTEBAN ECHEVERRIA"/>
    <s v="OBRAS COMPLEMENTARIAS PLANTA DE OSMOSIS INVERSA LA LATA Y 9 DE ABRIL"/>
    <n v="2"/>
    <x v="0"/>
    <n v="356"/>
    <x v="0"/>
    <x v="0"/>
    <n v="5"/>
    <s v="1260528"/>
    <n v="5"/>
    <s v="-"/>
    <n v="11"/>
    <n v="5"/>
    <n v="5"/>
    <n v="7"/>
    <n v="753"/>
    <n v="3"/>
    <n v="8"/>
    <n v="96"/>
    <s v="2"/>
    <s v="SA778"/>
    <s v="-"/>
    <s v="ESTEBAN ECHEVERRÍA"/>
    <s v="MONTE GRANDE"/>
    <s v="PLANTA LA LATA: PREDIO UBICADO EN LA CALLE MAIPÚ ENTRE GRAL. LAVALLE Y COLÓN._x000a_TRAZA DE DESCARGA 9 DE ABRIL: G. PALLEROS ENTRE E. PRAYONES Y SAN NICOLÁS, SAN NICOLÁS ENTRE G. PALLEROS Y CNL ÁLVARO BARROS._x000a_TRAZA DE DESCARGA LA LATA: MAIPÚ ENTRE CRISTOBAL COLÓN Y ÁVILA"/>
    <d v="2013-04-18T00:00:00"/>
    <d v="2014-03-31T00:00:00"/>
    <n v="6539167.1699999999"/>
    <n v="1950266.095499998"/>
    <n v="1029354.2479000008"/>
    <n v="9518787.5133999996"/>
    <s v="-"/>
    <s v="-"/>
    <s v="-"/>
    <s v="-"/>
    <n v="6519019.2319999998"/>
    <n v="2999768.7048999998"/>
    <n v="0"/>
    <n v="0"/>
    <n v="0"/>
    <n v="0"/>
    <n v="0"/>
    <n v="0"/>
    <s v="-"/>
    <s v="FINALIZADO"/>
    <n v="1.0000000444909605"/>
    <n v="1"/>
    <s v="-"/>
  </r>
  <r>
    <n v="3847"/>
    <x v="0"/>
    <s v="06. PLAN SANITARIO DE EMERGENCIA"/>
    <s v="-"/>
    <s v="-"/>
    <s v="-"/>
    <s v="EXPANSIÓN DE REDES"/>
    <s v="SISTEMA LA LATA- ESTEBAN ECHEVERRIA"/>
    <s v="PAVIMENTACION DE TRAMO DE LA CALLE COLON, ACCESO A PLANTA DE OSMOSIS INVERSION LA LATA"/>
    <n v="2"/>
    <x v="0"/>
    <n v="356"/>
    <x v="0"/>
    <x v="0"/>
    <n v="5"/>
    <s v="1260529"/>
    <n v="5"/>
    <s v="-"/>
    <n v="11"/>
    <n v="5"/>
    <n v="5"/>
    <n v="7"/>
    <n v="753"/>
    <n v="3"/>
    <n v="8"/>
    <n v="96"/>
    <s v="2"/>
    <s v="SX002"/>
    <s v="-"/>
    <s v="ESTEBAN ECHEVERRÍA"/>
    <s v="MONTE GRANDE"/>
    <s v="CALLE COLON, ACCESO A PLANTA DE OSMOSIS INVERSIÓN LA LATA"/>
    <d v="2013-07-22T00:00:00"/>
    <d v="2013-11-11T00:00:00"/>
    <n v="3398361.23"/>
    <n v="371528.46720000013"/>
    <n v="231150.25669999997"/>
    <n v="4001039.9539000001"/>
    <s v="-"/>
    <s v="-"/>
    <s v="-"/>
    <s v="-"/>
    <n v="4001039.9539000001"/>
    <s v="-"/>
    <n v="0"/>
    <n v="0"/>
    <n v="0"/>
    <n v="0"/>
    <n v="0"/>
    <n v="0"/>
    <s v="-"/>
    <s v="FINALIZADO"/>
    <n v="0.99999999999999989"/>
    <n v="1"/>
    <s v="-"/>
  </r>
  <r>
    <n v="3848"/>
    <x v="0"/>
    <s v="06. PLAN SANITARIO DE EMERGENCIA"/>
    <s v="-"/>
    <s v="-"/>
    <s v="-"/>
    <s v="EXPANSIÓN DE REDES"/>
    <s v="SISTEMA CLOACAS ALMIRANTE BROWN"/>
    <s v="BOCAS DE REGISTRO IMPULSION CLOACAL SAN JAVIER ESTE"/>
    <n v="2"/>
    <x v="0"/>
    <n v="356"/>
    <x v="0"/>
    <x v="0"/>
    <n v="5"/>
    <s v="1260318"/>
    <n v="5"/>
    <s v="-"/>
    <n v="11"/>
    <n v="5"/>
    <n v="5"/>
    <n v="7"/>
    <n v="753"/>
    <n v="3"/>
    <n v="8"/>
    <n v="96"/>
    <s v="2"/>
    <s v="SC482"/>
    <s v="-"/>
    <s v="ALMIRANTE BROWN"/>
    <s v="SAN JOSÉ"/>
    <s v="LA TRAZA DE LA IMPULSIÓN EXTENDERÁ SU RECORRIDO POR LAS CALLES SANTIAGO DEL ESTERO ENTRE AV. SAN MARTÍN Y_x000a_GOMARA, Y POR ÉSTA ÚLTIMA ENTRE SANTIAGO DEL ESTERO Y M. ARÍN, HASTA SU VUELCO EN EL COLECTOR DE DN 315_x000a_MM PREVISTO EN CALLE GOMARA PERTENECIENTE A LA RSC ANTES MENCIONADA."/>
    <d v="2012-12-03T00:00:00"/>
    <d v="2013-11-16T00:00:00"/>
    <n v="28272.86"/>
    <n v="0"/>
    <n v="1247.7278000000006"/>
    <n v="29520.587800000001"/>
    <s v="-"/>
    <s v="-"/>
    <s v="-"/>
    <s v="-"/>
    <n v="29520.587800000001"/>
    <s v="-"/>
    <n v="0"/>
    <n v="0"/>
    <n v="0"/>
    <n v="0"/>
    <n v="0"/>
    <n v="0"/>
    <s v="-"/>
    <s v="FINALIZADO"/>
    <n v="1"/>
    <n v="1"/>
    <s v="-"/>
  </r>
  <r>
    <n v="3849"/>
    <x v="0"/>
    <s v="06. PLAN SANITARIO DE EMERGENCIA"/>
    <s v="-"/>
    <s v="-"/>
    <s v="-"/>
    <s v="EXPANSIÓN DE REDES"/>
    <s v="SISTEMA AGUA EZEIZA"/>
    <s v="EJECUCIÓN DE 4 PERFORACIONES EXP. BAT. EZEIZA - GRUPO 3 (SE17. SE18, SE19, SE20)"/>
    <n v="2"/>
    <x v="0"/>
    <n v="356"/>
    <x v="0"/>
    <x v="0"/>
    <n v="5"/>
    <s v="1260511"/>
    <n v="5"/>
    <s v="-"/>
    <n v="11"/>
    <n v="5"/>
    <n v="5"/>
    <n v="7"/>
    <n v="753"/>
    <n v="3"/>
    <n v="8"/>
    <n v="96"/>
    <s v="2"/>
    <s v="SA746"/>
    <s v="-"/>
    <s v="EZEIZA"/>
    <s v="TRISTÁN SUÁREZ"/>
    <s v="LAS UBICACIONES SEGÚN PLANO DE PROYECTO SE ENCUENTRAN EN:_x000a_SE017:R.P.N.: 52 A 800 M DE PASO DE LOS LIBRES, EZEIZA._x000a_SE018:R.P.N.: 52 A 700 M DE SE019, EZEIZA._x000a_SE019:R.P.N.: 52 A 2100 M DE LOS ROBLES, EZEIZA._x000a_SE020:R.P.N.: 52 A 1400 M DE LOS ROBLES, EZEIZA."/>
    <d v="2013-08-12T00:00:00"/>
    <d v="2014-03-31T03:00:00"/>
    <n v="1676583"/>
    <n v="6566.7001000004821"/>
    <n v="1359586.5041"/>
    <n v="3042736.2042000005"/>
    <s v="-"/>
    <s v="-"/>
    <s v="-"/>
    <s v="-"/>
    <n v="1541804.3123999999"/>
    <n v="1500931.8918000001"/>
    <n v="0"/>
    <n v="0"/>
    <n v="0"/>
    <n v="0"/>
    <n v="0"/>
    <n v="0"/>
    <s v="-"/>
    <s v="FINALIZADO"/>
    <n v="0.99999999999999989"/>
    <n v="1"/>
    <s v="-"/>
  </r>
  <r>
    <n v="3850"/>
    <x v="0"/>
    <s v="06. PLAN SANITARIO DE EMERGENCIA"/>
    <s v="-"/>
    <s v="-"/>
    <s v="-"/>
    <s v="EXPANSIÓN DE REDES"/>
    <s v="SISTEMA AGUA ESTEBAN ECHEVERRÍA"/>
    <s v="EJECUCIÓN DE 6 PERFORACIONES BARRIOS MARTINEZ MORENO Y LA MORITA"/>
    <n v="2"/>
    <x v="0"/>
    <n v="356"/>
    <x v="0"/>
    <x v="0"/>
    <n v="5"/>
    <s v="1260505"/>
    <n v="5"/>
    <s v="-"/>
    <n v="11"/>
    <n v="5"/>
    <n v="5"/>
    <n v="7"/>
    <n v="753"/>
    <n v="3"/>
    <n v="8"/>
    <n v="96"/>
    <s v="2"/>
    <s v="SA740"/>
    <s v="-"/>
    <s v="ESTEBAN ECHEVERRÍA"/>
    <s v="MONTE GRANDE"/>
    <s v="LAS UBICACIONES SEGÚN PLANO DE PROYECTO SE ENCUENTRAN EN:_x000a_-SA029: CICHERO A 6 M DE H. BOUCHARD, ESTEBAN ECHEVERRÍA._x000a_-SA030: JULIO A. ROCA Y D. MELCHOR, ESTEBAN ECHEVERRÍA_x000a_-SA031:25 DE MAYO E ISLA DECEPCIÓN, ESTEBAN ECHEVERRÍA_x000a_-SA032: LAPRIDA A 37 M DE LA ISLA TRINIDAD,ESTEBAN ECHEVERRÍA_x000a_-SA033:LA RIOJA A 7 DE LAPRIDA,ESTEBAN ECHEVERRÍA_x000a_-SA034: BELTRÁN A 20 M DE A ISL,A TRINIDAD,ESTEBAN ECHEVERRÍA"/>
    <s v="No aplica Fuerza Propia"/>
    <s v="Finalizado en 2013"/>
    <n v="822800"/>
    <n v="0"/>
    <n v="3050363.3424"/>
    <n v="3873163.3424"/>
    <s v="-"/>
    <s v="-"/>
    <s v="-"/>
    <s v="-"/>
    <n v="3479223.9449"/>
    <n v="393939.39750000002"/>
    <n v="0"/>
    <n v="0"/>
    <n v="0"/>
    <n v="0"/>
    <n v="0"/>
    <n v="0"/>
    <s v="-"/>
    <s v="FINALIZADO"/>
    <n v="1"/>
    <n v="1"/>
    <s v="-"/>
  </r>
  <r>
    <n v="3851"/>
    <x v="0"/>
    <s v="06. PLAN SANITARIO DE EMERGENCIA"/>
    <s v="-"/>
    <s v="-"/>
    <s v="-"/>
    <s v="EXPANSIÓN DE REDES"/>
    <s v="SISTEMA LA LATA- ESTEBAN ECHEVERRIA"/>
    <s v="EJECUCIÓN 2 PERFORACIONES BAT LA LATA"/>
    <n v="2"/>
    <x v="0"/>
    <n v="356"/>
    <x v="0"/>
    <x v="0"/>
    <n v="5"/>
    <s v="1360501"/>
    <n v="5"/>
    <s v="-"/>
    <n v="11"/>
    <n v="5"/>
    <n v="5"/>
    <n v="7"/>
    <n v="753"/>
    <n v="3"/>
    <n v="8"/>
    <n v="96"/>
    <s v="2"/>
    <s v="SA750"/>
    <s v="-"/>
    <s v="ESTEBAN ECHEVERRÍA"/>
    <s v="MONTE GRANDE"/>
    <s v="LA UBICACIÓN DE LOS POZOS DE EXPLOTACIÓN ES LA SIGUIENTE:_x000a_.SL008: CALLE ÁVILA A 1250 M DE JUANA DE ARCO, E. ECHEVERRÍA._x000a_.SL009:CALLE ÁVILA A 2000 M DE JUANA DE ARCO, E. ECHEVERRÍA."/>
    <s v="No aplica Fuerza Propia"/>
    <s v="Finalizado en 2013"/>
    <n v="290400"/>
    <n v="0"/>
    <n v="328249.65909999993"/>
    <n v="618649.65909999993"/>
    <s v="-"/>
    <s v="-"/>
    <s v="-"/>
    <s v="-"/>
    <n v="596748.65910000005"/>
    <n v="21901"/>
    <n v="0"/>
    <n v="0"/>
    <n v="0"/>
    <n v="0"/>
    <n v="0"/>
    <n v="0"/>
    <s v="-"/>
    <s v="FINALIZADO"/>
    <n v="1.0000000000000002"/>
    <n v="1"/>
    <s v="-"/>
  </r>
  <r>
    <n v="3853"/>
    <x v="0"/>
    <s v="06. PLAN SANITARIO DE EMERGENCIA"/>
    <s v="-"/>
    <s v="-"/>
    <s v="-"/>
    <s v="EXPANSIÓN DE REDES"/>
    <s v="SISTEMA VIRREY DEL PINO- LA MATANZA"/>
    <s v="PLANTA DE OSMOSIS INVERSA VIRREY DEL PINO-MEDICION DE CAUDAL DE RECHAZO Y TOMA DE MUESTRAS-TABLERO DE CALIDAD"/>
    <n v="2"/>
    <x v="0"/>
    <n v="356"/>
    <x v="0"/>
    <x v="0"/>
    <n v="5"/>
    <s v="1260530"/>
    <n v="5"/>
    <s v="-"/>
    <n v="11"/>
    <n v="5"/>
    <n v="5"/>
    <n v="7"/>
    <n v="753"/>
    <n v="3"/>
    <n v="8"/>
    <n v="96"/>
    <s v="2"/>
    <s v="OA662"/>
    <s v="-"/>
    <s v="LA MATANZA"/>
    <s v="VIRREY DEL PINO"/>
    <s v="LAS OBRAS SE LLEVARÁN A CABO EN LA PLANTA DE OSMOSIS INVERSA DE VIRREY DEL PINO, SITA EN LA ESQUINA DE M. FRAGUEIRO Y CAÑADA DE GOMEZ."/>
    <d v="2013-05-14T00:00:00"/>
    <d v="2015-04-30T00:00:00"/>
    <n v="1996982.55"/>
    <n v="277447.86959999998"/>
    <n v="406048.59149999975"/>
    <n v="2680479.0110999998"/>
    <s v="-"/>
    <s v="-"/>
    <s v="-"/>
    <s v="-"/>
    <n v="1243025.3528"/>
    <n v="973835.23710000003"/>
    <n v="463618.42119999992"/>
    <n v="0"/>
    <n v="0"/>
    <n v="0"/>
    <n v="0"/>
    <n v="0"/>
    <s v="-"/>
    <s v="FINALIZADO"/>
    <n v="1"/>
    <n v="1"/>
    <s v="-"/>
  </r>
  <r>
    <n v="3855"/>
    <x v="0"/>
    <s v="06. PLAN SANITARIO DE EMERGENCIA"/>
    <s v="-"/>
    <s v="-"/>
    <s v="-"/>
    <s v="EXPANSIÓN DE REDES"/>
    <s v="SISTEMA CLOACAS AVELLANEDA"/>
    <s v="RED SECUNDARIA AVELLANEDA NORTE B"/>
    <n v="2"/>
    <x v="0"/>
    <n v="356"/>
    <x v="0"/>
    <x v="0"/>
    <n v="5"/>
    <s v="1160438"/>
    <n v="5"/>
    <s v="-"/>
    <n v="11"/>
    <n v="5"/>
    <n v="5"/>
    <n v="7"/>
    <n v="753"/>
    <n v="3"/>
    <n v="8"/>
    <n v="96"/>
    <s v="2"/>
    <s v="SC037"/>
    <s v="-"/>
    <s v="AVELLANEDA"/>
    <s v="SARANDÍ"/>
    <s v="SE ENCUENTRA DELIMITADO POR LAS SIGUIENTES CALLES: ZOLA, GRAL MADARIAGA Y LA AV MITRE."/>
    <d v="2013-08-12T00:00:00"/>
    <d v="2014-12-24T00:00:00"/>
    <n v="4735571.17"/>
    <n v="874979"/>
    <n v="-146071.00920000114"/>
    <n v="5464479.1607999988"/>
    <s v="-"/>
    <s v="-"/>
    <s v="-"/>
    <s v="-"/>
    <n v="40597.496500000001"/>
    <n v="4435506.0387000004"/>
    <n v="988375.68610000005"/>
    <n v="0"/>
    <n v="0"/>
    <n v="0"/>
    <n v="0"/>
    <n v="0"/>
    <s v="-"/>
    <s v="FINALIZADO"/>
    <n v="1.0000000110715037"/>
    <n v="1"/>
    <s v="-"/>
  </r>
  <r>
    <n v="3856"/>
    <x v="0"/>
    <s v="06. PLAN SANITARIO DE EMERGENCIA"/>
    <s v="-"/>
    <s v="-"/>
    <s v="-"/>
    <s v="EXPANSIÓN DE REDES"/>
    <s v="SISTEMA CLOACAS ESTEBAN ECHEVERRÍA"/>
    <s v="RED PRIMARIA CLOACAL COLECTOR ALTOS 2, SEGUNDA ETAPA"/>
    <n v="2"/>
    <x v="0"/>
    <n v="356"/>
    <x v="0"/>
    <x v="0"/>
    <n v="5"/>
    <s v="1260323"/>
    <n v="5"/>
    <s v="-"/>
    <n v="11"/>
    <n v="5"/>
    <n v="5"/>
    <n v="7"/>
    <n v="753"/>
    <n v="3"/>
    <n v="8"/>
    <n v="96"/>
    <s v="2"/>
    <s v="SC609"/>
    <s v="-"/>
    <s v="ESTEBAN ECHEVERRÍA"/>
    <s v="MONTE GRANDE"/>
    <s v="EL COLECTOR A CONSTRUIR CUENTA CON DOS RAMALES:_x000a_- RAMAL PRINCIPAL: QUE SE INICIA EN BR EN COLÓN Y P. DREYER Y CONCLUYE CON EL EMPALME AL COLECTOR ALTOS 2_x000a_– 1° ETAPA EN BR DE FARINA Y GRAL. MITRE._x000a_- RAMAL SECUNDARIO: QUE SE INICIA CON EL EMPALME AL COLECTOR DE SALIDA DE LA CAMARA DE DESCARGA DE LA_x000a_IMPULSIÓN ALTOS 2 EN SANTA FE Y LAVALLE Y TERMINA EN LA BR DE SANTA FE Y COLÓN CORRESPONDIENTE AL RAMAL_x000a_PRINCIPAL."/>
    <d v="2013-09-02T00:00:00"/>
    <d v="2014-07-18T03:00:00"/>
    <n v="14011594.300000001"/>
    <n v="1354299.0823999997"/>
    <n v="408665.738799999"/>
    <n v="15774559.121199999"/>
    <s v="-"/>
    <s v="-"/>
    <s v="-"/>
    <s v="-"/>
    <n v="89272.493199999997"/>
    <n v="16060069.1603"/>
    <n v="-374782.53229999996"/>
    <n v="0"/>
    <n v="0"/>
    <n v="0"/>
    <n v="0"/>
    <n v="0"/>
    <s v="-"/>
    <s v="FINALIZADO"/>
    <n v="1.0000000000000002"/>
    <n v="1"/>
    <s v="-"/>
  </r>
  <r>
    <n v="3857"/>
    <x v="0"/>
    <s v="06. PLAN SANITARIO DE EMERGENCIA"/>
    <s v="-"/>
    <s v="-"/>
    <s v="-"/>
    <s v="EXPANSIÓN DE REDES"/>
    <s v="SISTEMA CLOACAS ALMIRANTE BROWN"/>
    <s v="TERRENO PARA ESTACION DE BOMBEO ADROGUE SUR"/>
    <n v="2"/>
    <x v="0"/>
    <n v="356"/>
    <x v="0"/>
    <x v="0"/>
    <n v="5"/>
    <s v="1360301"/>
    <n v="5"/>
    <s v="-"/>
    <n v="11"/>
    <n v="5"/>
    <n v="5"/>
    <n v="7"/>
    <n v="753"/>
    <n v="3"/>
    <n v="8"/>
    <n v="96"/>
    <s v="2"/>
    <s v="SIN P3"/>
    <s v="-"/>
    <s v="ALMIRANTE BROWN"/>
    <s v="ADROGUÉ"/>
    <s v="WILSON Y TEJADA"/>
    <s v="Escritura 27/8/13"/>
    <s v="Escritura 27/8/13"/>
    <n v="325000"/>
    <n v="0"/>
    <n v="69067.960000000006"/>
    <n v="394067.96"/>
    <s v="-"/>
    <s v="-"/>
    <s v="-"/>
    <s v="-"/>
    <n v="394067.96"/>
    <s v="-"/>
    <n v="0"/>
    <n v="0"/>
    <n v="0"/>
    <n v="0"/>
    <n v="0"/>
    <n v="0"/>
    <s v="-"/>
    <s v="FINALIZADO"/>
    <n v="1"/>
    <n v="1"/>
    <s v="-"/>
  </r>
  <r>
    <n v="3859"/>
    <x v="0"/>
    <s v="06. PLAN SANITARIO DE EMERGENCIA"/>
    <s v="-"/>
    <s v="-"/>
    <s v="-"/>
    <s v="EXPANSIÓN DE REDES CLOACALES"/>
    <s v="ESTACIÓN DE BOMBEO CLOACAL ESTEBAN ECHEVERRÍA"/>
    <s v="ESTACION DE BOMBEO CLOACAL CONSTANZO OBRA CIVIL"/>
    <n v="2"/>
    <x v="0"/>
    <n v="356"/>
    <x v="0"/>
    <x v="0"/>
    <n v="5"/>
    <s v="1360302"/>
    <n v="77"/>
    <s v="-"/>
    <s v="22 Y RECURSOS PROPIOS"/>
    <n v="5"/>
    <n v="5"/>
    <n v="7"/>
    <n v="753"/>
    <n v="3"/>
    <n v="8"/>
    <n v="2"/>
    <s v="2"/>
    <s v="SC5621"/>
    <s v="-"/>
    <s v="ESTEBAN ECHEVERRÍA"/>
    <s v="9 DE ABRIL"/>
    <s v="LA ESTACIÓN DE BOMBEO ESTÁ SITUADA EN CALLE MAINER Y CALLE S/N"/>
    <d v="2013-10-15T00:00:00"/>
    <d v="2015-05-12T00:00:00"/>
    <n v="3413881.9"/>
    <n v="4574566.3292999994"/>
    <n v="1200798.6275999998"/>
    <n v="9189246.8568999991"/>
    <s v="-"/>
    <s v="-"/>
    <s v="-"/>
    <s v="-"/>
    <n v="150662.83540000001"/>
    <n v="5002620.5273000002"/>
    <n v="163147.0588"/>
    <n v="2536930.4432999999"/>
    <n v="1335885.9920999999"/>
    <n v="0"/>
    <n v="0"/>
    <n v="0"/>
    <s v="-"/>
    <s v="FINALIZADO"/>
    <n v="1"/>
    <n v="1"/>
    <s v="EN 2018 SE MODIFICA EL CÓDIGO DE ACTIVIDAD DE LA APERTURA PROGRAMÁTICA DE 5 A 77, UG DE 96 A 2 Y FF DE 11 A 22. EL PROYECTO TAMBIÉN SERÁ FINANCIADO CON RECURSOS PROPIOS DE AYSA"/>
  </r>
  <r>
    <n v="3860"/>
    <x v="0"/>
    <s v="06. PLAN SANITARIO DE EMERGENCIA"/>
    <s v="-"/>
    <s v="-"/>
    <s v="-"/>
    <s v="EXPANSIÓN DE REDES"/>
    <s v="SISTEMA CLOACAS ESTEBAN ECHEVERRÍA"/>
    <s v="ESTACION DE BOMBEO CLOACAL CONSTANZO OBRA ELECTROMECANICA"/>
    <n v="2"/>
    <x v="0"/>
    <n v="356"/>
    <x v="0"/>
    <x v="0"/>
    <n v="5"/>
    <s v="1360303"/>
    <n v="5"/>
    <s v="-"/>
    <n v="11"/>
    <n v="5"/>
    <n v="5"/>
    <n v="7"/>
    <n v="753"/>
    <n v="3"/>
    <n v="8"/>
    <n v="96"/>
    <s v="2"/>
    <s v="SC5622"/>
    <s v="-"/>
    <s v="ESTEBAN ECHEVERRÍA"/>
    <s v="9 DE ABRIL"/>
    <s v="LA ESTACIÓN DE BOMBEO ESTÁ SITUADA EN CALLE MAINER Y CALLE S/N"/>
    <d v="2013-10-15T00:00:00"/>
    <d v="2015-05-12T00:00:00"/>
    <n v="6563943.8700000001"/>
    <n v="1321818.5408337796"/>
    <n v="307888.35116622003"/>
    <n v="8193650.7620000001"/>
    <s v="-"/>
    <s v="-"/>
    <s v="-"/>
    <s v="-"/>
    <n v="1829116.5497000001"/>
    <n v="4324807.8092999998"/>
    <n v="2039726.4029999999"/>
    <n v="0"/>
    <n v="0"/>
    <n v="0"/>
    <n v="0"/>
    <n v="0"/>
    <s v="-"/>
    <s v="FINALIZADO"/>
    <n v="1"/>
    <n v="1"/>
    <s v="-"/>
  </r>
  <r>
    <n v="3862"/>
    <x v="0"/>
    <s v="06. PLAN SANITARIO DE EMERGENCIA"/>
    <s v="-"/>
    <s v="-"/>
    <s v="-"/>
    <s v="EXPANSIÓN DE REDES"/>
    <s v="-"/>
    <s v="RED SECUNDARIA CLOACAL CASTELAR SUR ETAPA II"/>
    <n v="2"/>
    <x v="0"/>
    <n v="356"/>
    <x v="0"/>
    <x v="0"/>
    <n v="5"/>
    <s v="1360403"/>
    <n v="5"/>
    <s v="-"/>
    <n v="11"/>
    <n v="5"/>
    <n v="5"/>
    <n v="7"/>
    <n v="753"/>
    <n v="3"/>
    <n v="8"/>
    <n v="96"/>
    <s v="2"/>
    <s v="OC405"/>
    <s v="-"/>
    <s v="MORÓN"/>
    <s v="CASTELAR"/>
    <s v="EL SECTOR DE PROYECTO SE ENCUENTRA DELIMITADO POR LAS SIGUIENTES CALLES:_x000a_CAPDEVILA, FATIMA, CASACUBERTA, BUFANO, LOPEZ, FATIMA, REVOREDO, DOMINGUEZ, MONTEVIDEO, GRANADA, REVOREDO, ALCORTA, PRUDAN Y ARENA."/>
    <d v="2013-10-11T00:00:00"/>
    <d v="2014-08-07T00:00:00"/>
    <n v="17782957.199999999"/>
    <n v="281924.54879999906"/>
    <n v="782329.72550000006"/>
    <n v="18847211.474299997"/>
    <s v="-"/>
    <s v="-"/>
    <s v="-"/>
    <s v="-"/>
    <n v="2826893.8269000002"/>
    <n v="16020317.720000001"/>
    <n v="0"/>
    <n v="0"/>
    <n v="0"/>
    <n v="0"/>
    <n v="0"/>
    <n v="0"/>
    <s v="-"/>
    <s v="FINALIZADO"/>
    <n v="1.0000000038520289"/>
    <n v="1"/>
    <s v="-"/>
  </r>
  <r>
    <n v="3866"/>
    <x v="0"/>
    <s v="06. PLAN SANITARIO DE EMERGENCIA"/>
    <s v="-"/>
    <s v="-"/>
    <s v="-"/>
    <s v="EXPANSIÓN DE REDES"/>
    <s v="SISTEMA AGUA EZEIZA"/>
    <s v="AUTOMATISMO DE PLANTAS DE OSMOSIS INVERSA ETAPA 1 ATLE BROWN, ESTEBAN ECHEVERRIA Y EZEIZA"/>
    <n v="2"/>
    <x v="0"/>
    <n v="356"/>
    <x v="0"/>
    <x v="0"/>
    <n v="5"/>
    <s v="1360504"/>
    <n v="5"/>
    <s v="-"/>
    <n v="11"/>
    <n v="5"/>
    <n v="5"/>
    <n v="7"/>
    <n v="753"/>
    <n v="3"/>
    <n v="8"/>
    <n v="96"/>
    <s v="2"/>
    <s v="SA858"/>
    <s v="-"/>
    <s v="ALMIRANTE BROWN - ESTEBAN ECHEVERRÍA- EZEIZA"/>
    <s v="ALTE BROWN, E ECHEVERRÍA Y EZEIZA"/>
    <s v="LOS TRABAJOS SERÁN EN: BATERÍAS DE LA LATA, UNIÓN, SANTA CATALINA, GLEW Y SAN IGNACIO, DE LOS PARTIDOS DE ALMIRANTE BROWN, ESTEBAN ECHEVERÍA Y EZEIZA."/>
    <d v="2013-10-07T00:00:00"/>
    <d v="2016-05-23T00:00:00"/>
    <n v="2820262"/>
    <n v="205999.17779999971"/>
    <n v="159277"/>
    <n v="3185538.1777999997"/>
    <s v="-"/>
    <s v="-"/>
    <s v="-"/>
    <s v="-"/>
    <n v="219266.2659"/>
    <n v="796935.89910000004"/>
    <n v="1266730.0634999999"/>
    <n v="902605.96139999991"/>
    <n v="0"/>
    <n v="0"/>
    <n v="0"/>
    <n v="0"/>
    <s v="-"/>
    <s v="FINALIZADO"/>
    <n v="1.0000000037984162"/>
    <n v="1"/>
    <s v="-"/>
  </r>
  <r>
    <n v="3867"/>
    <x v="0"/>
    <s v="06. PLAN SANITARIO DE EMERGENCIA"/>
    <s v="-"/>
    <s v="-"/>
    <s v="-"/>
    <s v="EXPANSIÓN DE REDES"/>
    <s v="SISTEMA AGUA EZEIZA"/>
    <s v="AUTOMATISMO DE POZOS PARA PLANTAS DE OSMOSIS INVERSA ETAPA 1 ALTE. BROWN, ESTEBAN ECHEVERRIA Y EZEIZA"/>
    <n v="2"/>
    <x v="0"/>
    <n v="356"/>
    <x v="0"/>
    <x v="0"/>
    <n v="5"/>
    <s v="1360505"/>
    <n v="5"/>
    <s v="-"/>
    <n v="11"/>
    <n v="5"/>
    <n v="5"/>
    <n v="7"/>
    <n v="753"/>
    <n v="3"/>
    <n v="8"/>
    <n v="96"/>
    <s v="2"/>
    <s v="SA859"/>
    <s v="-"/>
    <s v="ALMIRANTE BROWN - ESTEBAN ECHEVERRÍA- EZEIZA"/>
    <s v="ALTE BROWN, E ECHEVERRÍA Y EZEIZA"/>
    <s v="LOS TRABAJOS SERÁN EN: BATERÍAS DE LA LATA, UNIÓN, SANTA CATALINA, GLEW Y SAN IGNACIO, DE LOS PARTIDOS DE ALMIRANTE BROWN, ESTEBAN ECHEVERÍA Y EZEIZA."/>
    <d v="2015-01-16T00:00:00"/>
    <d v="2016-03-31T00:00:00"/>
    <n v="4471634"/>
    <n v="1212448.0841000001"/>
    <n v="886336.3507000003"/>
    <n v="6570418.4348000009"/>
    <s v="-"/>
    <s v="-"/>
    <s v="-"/>
    <s v="-"/>
    <n v="15391.2"/>
    <s v="-"/>
    <n v="7039357.6010999996"/>
    <n v="-484330.36629999999"/>
    <n v="0"/>
    <n v="0"/>
    <n v="0"/>
    <n v="0"/>
    <s v="-"/>
    <s v="FINALIZADO"/>
    <n v="0.99999999999999989"/>
    <n v="1"/>
    <s v="-"/>
  </r>
  <r>
    <n v="3870"/>
    <x v="0"/>
    <s v="09. EXPANSIÓN DE LA RED DE AGUA POTABLE Y SANEAMIENTO DE CLOACAS"/>
    <s v="-"/>
    <s v="-"/>
    <s v="-"/>
    <s v="NO CORRESPONDE INFORMAR"/>
    <s v="A REVISAR"/>
    <s v="ESTACION DE BOMBEO CLOACAL VILLA BONNET OBRA CIVIL"/>
    <n v="2"/>
    <x v="0"/>
    <n v="356"/>
    <x v="0"/>
    <x v="0"/>
    <n v="5"/>
    <s v="1360309"/>
    <n v="77"/>
    <s v="-"/>
    <s v="22 Y RECURSOS PROPIOS"/>
    <n v="5"/>
    <n v="5"/>
    <n v="7"/>
    <n v="753"/>
    <n v="3"/>
    <n v="8"/>
    <n v="2"/>
    <s v="2"/>
    <s v="SC5971"/>
    <s v="-"/>
    <s v="LANÚS"/>
    <s v="VILLA GONNET"/>
    <s v="LA ESTACIÓN DE BOMBEO ESTARÁ UBICADA EN LA INTERSECCIÓN DEL CAMINO GRAL. BELGRANO Y LA CALLE VICENTE LIMA."/>
    <d v="2016-11-01T00:00:00"/>
    <d v="2018-09-08T00:00:00"/>
    <n v="3756125.56"/>
    <n v="1040341.5506550004"/>
    <n v="620053.63964499906"/>
    <n v="5416520.7502999995"/>
    <n v="0"/>
    <n v="0"/>
    <n v="0"/>
    <n v="0"/>
    <n v="0"/>
    <n v="0"/>
    <n v="0"/>
    <n v="52233.1469"/>
    <n v="0"/>
    <n v="0"/>
    <n v="2263755.0474"/>
    <n v="1908447.09"/>
    <s v="X"/>
    <s v="EN EJECUCIÓN"/>
    <n v="1"/>
    <n v="1"/>
    <s v="EN 2018 SE MODIFICA EL CÓDIGO DE ACTIVIDAD DE LA APERTURA PROGRAMÁTICA DE 5 A 77, UG DE 96 A 2 Y FF DE 11 A 22. EL PROYECTO TAMBIÉN SERÁ FINANCIADO CON RECURSOS PROPIOS DE AYSA"/>
  </r>
  <r>
    <n v="3871"/>
    <x v="0"/>
    <s v="09. EXPANSIÓN DE LA RED DE AGUA POTABLE Y SANEAMIENTO DE CLOACAS"/>
    <s v="-"/>
    <s v="-"/>
    <s v="-"/>
    <s v="NO CORRESPONDE INFORMAR"/>
    <s v="A REVISAR"/>
    <s v="ESTACION DE BOMBEO CLOACAL VILLA BONNET OBRA ELECTROMECANICA"/>
    <n v="2"/>
    <x v="0"/>
    <n v="356"/>
    <x v="0"/>
    <x v="0"/>
    <n v="5"/>
    <s v="1360310"/>
    <n v="77"/>
    <s v="-"/>
    <s v="22 Y RECURSOS PROPIOS"/>
    <n v="5"/>
    <n v="5"/>
    <n v="7"/>
    <n v="753"/>
    <n v="3"/>
    <n v="8"/>
    <n v="2"/>
    <s v="2"/>
    <s v="SC5972"/>
    <s v="-"/>
    <s v="LANÚS"/>
    <s v="VILLA GONNET"/>
    <s v="LA ESTACIÓN DE BOMBEO ESTARÁ UBICADA EN LA INTERSECCIÓN DEL CAMINO GRAL. BELGRANO Y LA CALLE VICENTE LIMA."/>
    <d v="2016-11-01T00:00:00"/>
    <d v="2018-09-08T00:00:00"/>
    <n v="4414216.1975999996"/>
    <n v="2250947.2373299999"/>
    <n v="256719.29546999998"/>
    <n v="6921882.7303999998"/>
    <n v="0"/>
    <n v="0"/>
    <n v="0"/>
    <n v="0"/>
    <n v="0"/>
    <n v="0"/>
    <n v="0"/>
    <n v="0"/>
    <n v="1813401.9893"/>
    <n v="0"/>
    <n v="3641013.1900999998"/>
    <n v="2616372.0858"/>
    <s v="X"/>
    <s v="EN EJECUCIÓN"/>
    <n v="1"/>
    <n v="1"/>
    <s v="EN 2018 SE MODIFICA EL CÓDIGO DE ACTIVIDAD DE LA APERTURA PROGRAMÁTICA DE 5 A 77, UG DE 96 A 2 Y FF DE 11 A 22. EL PROYECTO TAMBIÉN SERÁ FINANCIADO CON RECURSOS PROPIOS DE AYSA"/>
  </r>
  <r>
    <n v="3872"/>
    <x v="0"/>
    <s v="06. PLAN SANITARIO DE EMERGENCIA"/>
    <s v="-"/>
    <s v="-"/>
    <s v="-"/>
    <s v="EXPANSIÓN DE REDES"/>
    <s v="SISTEMA AGUA EZEIZA"/>
    <s v="RED SECUNDARIA JAGUEL A PARTIDO DE EZEIZA"/>
    <n v="2"/>
    <x v="0"/>
    <n v="356"/>
    <x v="0"/>
    <x v="0"/>
    <n v="5"/>
    <s v="1360103"/>
    <n v="5"/>
    <s v="-"/>
    <n v="11"/>
    <n v="5"/>
    <n v="5"/>
    <n v="7"/>
    <n v="753"/>
    <n v="3"/>
    <n v="8"/>
    <n v="96"/>
    <s v="2"/>
    <s v="SA666"/>
    <s v="-"/>
    <s v="EZEIZA"/>
    <s v="LA UNIÓN"/>
    <s v="EL ÁREA COMPRENDE LAS SIGUIENTES CASLLES: L. A. FIRPO, SAN RAFAEL, PROGRESO, ANTOFAGASTA, EL DORADO Y 12 DE OCTUBRE."/>
    <d v="2015-04-06T00:00:00"/>
    <d v="2016-12-31T00:00:00"/>
    <n v="53102162.850000001"/>
    <n v="12833187.073300004"/>
    <n v="2779455.3050000002"/>
    <n v="68714805.228300005"/>
    <s v="-"/>
    <s v="-"/>
    <s v="-"/>
    <s v="-"/>
    <n v="24609.657599999999"/>
    <n v="15595.4964"/>
    <n v="31836450.118000001"/>
    <n v="29023927.5458"/>
    <n v="7814222.4104999993"/>
    <n v="0"/>
    <n v="0"/>
    <n v="0"/>
    <s v="-"/>
    <s v="FINALIZADO"/>
    <n v="1"/>
    <n v="1"/>
    <s v="-"/>
  </r>
  <r>
    <n v="3873"/>
    <x v="0"/>
    <s v="06. PLAN SANITARIO DE EMERGENCIA"/>
    <s v="-"/>
    <s v="-"/>
    <s v="-"/>
    <s v="EXPANSIÓN DE REDES"/>
    <s v="SISTEMA AGUA MONTE GRANDE- ESTEBAN ECHEVERRÍA"/>
    <s v="RED PRIMARIA MONTE GRANDE II Y III - ETAPA I"/>
    <n v="2"/>
    <x v="0"/>
    <n v="356"/>
    <x v="0"/>
    <x v="0"/>
    <n v="5"/>
    <s v="1360003"/>
    <n v="5"/>
    <s v="-"/>
    <n v="11"/>
    <n v="5"/>
    <n v="5"/>
    <n v="7"/>
    <n v="753"/>
    <n v="3"/>
    <n v="8"/>
    <n v="96"/>
    <s v="2"/>
    <s v="SA667"/>
    <s v="-"/>
    <s v="ESTEBAN ECHEVERRÍA"/>
    <s v="MONTE GRANDE"/>
    <s v="LA TRAZA DE LA IMPULSIÓN RECORRE LAS CALLES: GRAL. PAZ, A.BERASAIN, ALTE. BROWN Y VALENTÍN ALSINA."/>
    <d v="2013-09-23T00:00:00"/>
    <d v="2015-10-20T00:00:00"/>
    <n v="18388938.809999999"/>
    <n v="0"/>
    <n v="257858.36780000106"/>
    <n v="18646797.1778"/>
    <s v="-"/>
    <s v="-"/>
    <s v="-"/>
    <s v="-"/>
    <n v="926746.9497"/>
    <n v="16297306.4309"/>
    <n v="1422743.7972000001"/>
    <n v="0"/>
    <n v="0"/>
    <n v="0"/>
    <n v="0"/>
    <n v="0"/>
    <s v="-"/>
    <s v="FINALIZADO"/>
    <n v="1"/>
    <n v="1"/>
    <s v="-"/>
  </r>
  <r>
    <n v="3874"/>
    <x v="0"/>
    <s v="06. PLAN SANITARIO DE EMERGENCIA"/>
    <s v="-"/>
    <s v="-"/>
    <s v="-"/>
    <s v="EXPANSIÓN DE REDES"/>
    <s v="OBRAS REDES DE AGUA ESTEBAN ECHEVERRÍA"/>
    <s v="RED PRIMARIA DE AGUA B° M.MORENO Y LA MORITA - PARTIDO DE ESTEBAN ECHEVERRIA"/>
    <n v="2"/>
    <x v="0"/>
    <n v="356"/>
    <x v="0"/>
    <x v="0"/>
    <n v="5"/>
    <s v="1360009"/>
    <n v="5"/>
    <s v="-"/>
    <n v="11"/>
    <n v="5"/>
    <n v="5"/>
    <n v="7"/>
    <n v="753"/>
    <n v="3"/>
    <n v="8"/>
    <n v="96"/>
    <s v="2"/>
    <s v="SA730"/>
    <s v="-"/>
    <s v="ESTEBAN ECHEVERRÍA"/>
    <s v="MONTE GRANDE"/>
    <s v="EL TRAMO SE EXTIENDE DESDE LA INTERSECCIÓN DE LAS CALLES M.PAZ Y SAN LUIS, DONDE SE ENCONTRARÍA LA PLANTA DE TRATAMIENTOS. DESDE ESTE PUNTO SE EXTIENDE POR M.PAZ EN_x000a_DIRECCIÓN NORESTE DOBLANDO EN LA CALLE PUNTA MOGOTES POR DONDE CONTINUA HASTA 25 DE_x000a_MAYO EXTENDIÉNDOSE POR ESTA FINALIZANDO EN LA CALLE ANTONIO CERVETTI."/>
    <d v="2015-07-06T00:00:00"/>
    <d v="2017-07-31T00:00:00"/>
    <n v="9919200.2414999995"/>
    <n v="2158126.7917252998"/>
    <n v="160171.86127470061"/>
    <n v="12237498.8945"/>
    <s v="-"/>
    <s v="-"/>
    <s v="-"/>
    <s v="-"/>
    <s v="-"/>
    <s v="-"/>
    <n v="1663153.4579"/>
    <n v="8314402.2038000003"/>
    <n v="2259943.2327999999"/>
    <n v="0"/>
    <n v="0"/>
    <n v="0"/>
    <s v="-"/>
    <s v="FINALIZADO"/>
    <n v="1"/>
    <n v="1"/>
    <s v="-"/>
  </r>
  <r>
    <n v="3875"/>
    <x v="0"/>
    <s v="06. PLAN SANITARIO DE EMERGENCIA"/>
    <s v="-"/>
    <s v="-"/>
    <s v="-"/>
    <s v="EXPANSIÓN DE REDES"/>
    <s v="SISTEMA AGUA ESTEBAN ECHEVERRÍA"/>
    <s v="EJECUCION DE 6 CAMARAS, GABINETE PILAR EN PERFORACIONES EN B° MARTINEZ MORENO Y LA MORITA PARTIDO DE ESTEBAN ECHEVERRIA"/>
    <n v="2"/>
    <x v="0"/>
    <n v="356"/>
    <x v="0"/>
    <x v="0"/>
    <n v="5"/>
    <s v="1360506"/>
    <n v="5"/>
    <s v="-"/>
    <n v="11"/>
    <n v="5"/>
    <n v="5"/>
    <n v="7"/>
    <n v="753"/>
    <n v="3"/>
    <n v="8"/>
    <n v="96"/>
    <s v="2"/>
    <s v="SA741"/>
    <s v="-"/>
    <s v="ESTEBAN ECHEVERRÍA"/>
    <s v="MONTE GRANDE"/>
    <s v="LA UBICACIÓN SEGÚN PROYECTO DE LAS OBRAS  ES:_x000a_SA029: CICHERO A 6 M DE H. BOUCHARD_x000a_SA030: JULIO A. ROCA Y D. MELCHOR_x000a_SA031: 25 DE MAYO E ISLA DECEPCIÓN_x000a_SA032: LAPRIDA A 37 M DE ISLA TRINIDAD_x000a_SA033: LA RIOJA A 7 DE LAPRIDA_x000a_SA034: BELTRÁN A 20 M DE ISLA TRINIDAD"/>
    <d v="2014-01-02T00:00:00"/>
    <d v="2014-04-30T00:00:00"/>
    <n v="1241855.52"/>
    <n v="0"/>
    <n v="265186.85969999968"/>
    <n v="1507042.3796999997"/>
    <s v="-"/>
    <s v="-"/>
    <s v="-"/>
    <s v="-"/>
    <n v="7513.2287999999999"/>
    <n v="1499529.1509"/>
    <n v="0"/>
    <n v="0"/>
    <n v="0"/>
    <n v="0"/>
    <n v="0"/>
    <n v="0"/>
    <s v="-"/>
    <s v="FINALIZADO"/>
    <n v="1.0000000000000002"/>
    <n v="1"/>
    <s v="-"/>
  </r>
  <r>
    <n v="3876"/>
    <x v="0"/>
    <s v="06. PLAN SANITARIO DE EMERGENCIA"/>
    <s v="-"/>
    <s v="-"/>
    <s v="-"/>
    <s v="EXPANSIÓN DE REDES"/>
    <s v="SISTEMA LA LATA- ESTEBAN ECHEVERRIA"/>
    <s v="EJECUCIÓN 2 CÁM., GAB., PILAR E INST. ELECTROM EN PERF. LA LATA"/>
    <n v="2"/>
    <x v="0"/>
    <n v="356"/>
    <x v="0"/>
    <x v="0"/>
    <n v="5"/>
    <s v="1260504"/>
    <n v="5"/>
    <s v="-"/>
    <n v="11"/>
    <n v="5"/>
    <n v="5"/>
    <n v="7"/>
    <n v="753"/>
    <n v="3"/>
    <n v="8"/>
    <n v="96"/>
    <s v="2"/>
    <s v="SA751"/>
    <s v="-"/>
    <s v="ESTEBAN ECHEVERRÍA"/>
    <s v="MONTE GRANDE"/>
    <s v="LA UBICACIÓN DE LAS OBRAS SEGÚN EL PROYECTO ES LA SIGUIENTE:_x000a_SL008: CALLE ÁVILA A 1250 M DE JUANA DE ARCO_x000a_SL009: CALLE ÁVILA A 2000 M DE JUANA DE ARCO"/>
    <d v="2014-03-31T00:00:00"/>
    <d v="2014-05-20T00:00:00"/>
    <n v="418874.41"/>
    <n v="1831.5042999999969"/>
    <n v="-60632.190399999934"/>
    <n v="360073.72389999998"/>
    <s v="-"/>
    <s v="-"/>
    <s v="-"/>
    <s v="-"/>
    <n v="89877.045499999993"/>
    <n v="270196.69050000003"/>
    <n v="0"/>
    <n v="0"/>
    <n v="0"/>
    <n v="0"/>
    <n v="0"/>
    <n v="0"/>
    <s v="-"/>
    <s v="FINALIZADO"/>
    <n v="1.0000000336042294"/>
    <n v="1"/>
    <s v="-"/>
  </r>
  <r>
    <n v="3877"/>
    <x v="0"/>
    <s v="06. PLAN SANITARIO DE EMERGENCIA"/>
    <s v="-"/>
    <s v="-"/>
    <s v="-"/>
    <s v="EXPANSIÓN DE REDES"/>
    <s v="SISTEMA LA LATA- ESTEBAN ECHEVERRIA"/>
    <s v="IMPULSION DE POZOS AMPLIACION BATERIA LA LATA 3° ETAPA"/>
    <n v="2"/>
    <x v="0"/>
    <n v="356"/>
    <x v="0"/>
    <x v="0"/>
    <n v="5"/>
    <s v="1360008"/>
    <n v="5"/>
    <s v="-"/>
    <n v="11"/>
    <n v="5"/>
    <n v="5"/>
    <n v="7"/>
    <n v="753"/>
    <n v="3"/>
    <n v="8"/>
    <n v="96"/>
    <s v="2"/>
    <s v="SA781"/>
    <s v="-"/>
    <s v="ESTEBAN ECHEVERRÍA"/>
    <s v="MONTE GRANDE"/>
    <s v="LA TRAZA DE LA IMPULSIÓN RECORRE LA CALLE VENTURA ÁVILA."/>
    <d v="2014-11-01T00:00:00"/>
    <d v="2015-04-17T00:00:00"/>
    <n v="3433185.7560000001"/>
    <n v="0"/>
    <n v="-28562.01370000001"/>
    <n v="3404623.7423"/>
    <s v="-"/>
    <s v="-"/>
    <s v="-"/>
    <s v="-"/>
    <s v="-"/>
    <n v="589959.45799999998"/>
    <n v="2814664.2842999999"/>
    <n v="0"/>
    <n v="0"/>
    <n v="0"/>
    <n v="0"/>
    <n v="0"/>
    <s v="-"/>
    <s v="FINALIZADO"/>
    <n v="1"/>
    <n v="1"/>
    <s v="-"/>
  </r>
  <r>
    <n v="3878"/>
    <x v="0"/>
    <s v="06. PLAN SANITARIO DE EMERGENCIA"/>
    <s v="-"/>
    <s v="-"/>
    <s v="-"/>
    <s v="EXPANSIÓN DE REDES"/>
    <s v="-"/>
    <s v="RED SECUNDARIA CLOACAL MONTE CHINGOLO CUENCAS D1 Y D2"/>
    <n v="2"/>
    <x v="0"/>
    <n v="356"/>
    <x v="0"/>
    <x v="0"/>
    <n v="5"/>
    <s v="1360406"/>
    <n v="5"/>
    <s v="-"/>
    <n v="11"/>
    <n v="5"/>
    <n v="5"/>
    <n v="7"/>
    <n v="753"/>
    <n v="3"/>
    <n v="8"/>
    <n v="96"/>
    <s v="2"/>
    <s v="SC44205 / SC44206"/>
    <s v="-"/>
    <s v="LANÚS"/>
    <s v="MONTE CHINGOLO"/>
    <s v="MONTE CHINGOLO – CUENCA D1: EL SECTOR DE PROYECTO SE ENCUENTRA DELIMITADO POR LAS SIGUIENTES CALLES:_x000a_CHORROARIN, PINTO GRAL., PERÓN EVA AV., SAN CARLOS, WEILD MARGARITA, KLOOSTERMAN DIRK HENRY Y LAS PIEDRÁS._x000a_MONTE CHINGOLO – CUENCA D2: EL SECTOR DE PROYECTO SE ENCUENTRA DELIMITADO POR LAS SIGUIENTES CALLES:_x000a_CHORROARIN, BERNAL FRANCISCO, ESTEBAN ECHEVERRÍA, LYNCH CNEL. AV., ALVAR NUÑEZ, KLOOSTERMAN DIRK HENRY Y BERÓN DE ASTRADA GENARO."/>
    <d v="2013-11-26T00:00:00"/>
    <d v="2015-03-16T00:00:00"/>
    <n v="32069113.854800001"/>
    <n v="11043415.391799999"/>
    <n v="-7799428.2971000057"/>
    <n v="35313100.949499995"/>
    <s v="-"/>
    <s v="-"/>
    <s v="-"/>
    <s v="-"/>
    <n v="209068.36170000001"/>
    <n v="22223165.9243"/>
    <n v="12880866.6635"/>
    <n v="0"/>
    <n v="0"/>
    <n v="0"/>
    <n v="0"/>
    <n v="0"/>
    <s v="-"/>
    <s v="FINALIZADO"/>
    <n v="1"/>
    <n v="1"/>
    <s v="-"/>
  </r>
  <r>
    <n v="3882"/>
    <x v="0"/>
    <s v="09. EXPANSIÓN DE LA RED DE AGUA POTABLE Y SANEAMIENTO DE CLOACAS"/>
    <s v="-"/>
    <s v="-"/>
    <s v="-"/>
    <s v="EXPANSIÓN DE REDES CLOACALES"/>
    <s v="REDES CLOACALES LA MATANZA"/>
    <s v="COLECTOR CLOACAL ESTANISLAO DEL CAMPO-PARTIDO DE LA MATANZA"/>
    <n v="2"/>
    <x v="0"/>
    <n v="356"/>
    <x v="0"/>
    <x v="0"/>
    <n v="5"/>
    <s v="1260328"/>
    <n v="77"/>
    <s v="-"/>
    <s v="22 Y RECURSOS PROPIOS"/>
    <n v="5"/>
    <n v="5"/>
    <n v="7"/>
    <n v="753"/>
    <n v="3"/>
    <n v="8"/>
    <n v="2"/>
    <s v="2"/>
    <s v="OC395 / OC407"/>
    <s v="-"/>
    <s v="LA MATANZA"/>
    <s v="ALDO BONZI"/>
    <s v="OC395 - LA TRAZA DEL COLECTOR TRAMO 1 SE INICIA EN UNA BOCA DE REGISTRO A CONSTRUIR EN LA INTERSECCIÓN DE LAS CALLES VIDAL Y ZARATE DESEMBOCA EN LA BOCA DE REGISTRO UBICADA EN V. GOMEZ Y ZAPATA, LA CUAL PERTENECE AL COLECTOR LAFERRERE CENTRO._x000a_OC407 - LA TRAZA DEL COLECTOR TRAMO 2 SE INICIA EN UNA BOCA DE REGISTRO A_x000a_CONSTRUIR EN LA INTERSECCIÓN DE LAS CALLES VOGEL Y ESTANISLAO DEL CAMPO Y DESEMBOCA EN LA BOCA DE REGISTRO UBICADA EN VIDAL Y ZÁRATE , LA CUAL PERTENECE AL COLECTOR ESTANISLAO DEL CAMPO_x000a_TRAMO 1."/>
    <d v="2015-07-01T00:00:00"/>
    <d v="2017-10-20T00:00:00"/>
    <n v="265002774.62339997"/>
    <n v="262724639.40360004"/>
    <n v="13871547.774700001"/>
    <n v="541598961.8017"/>
    <n v="0"/>
    <n v="0"/>
    <n v="0"/>
    <n v="0"/>
    <n v="45059.819199999998"/>
    <n v="52216.243199999997"/>
    <n v="1702258.371"/>
    <n v="65490716.825599998"/>
    <n v="383647159.25580001"/>
    <n v="90661551.286899999"/>
    <n v="0"/>
    <n v="0"/>
    <s v="-"/>
    <s v="FINALIZADO"/>
    <n v="1"/>
    <n v="1"/>
    <s v="FALTA CERTIFICAR REDET. EN 2018 SE MODIFICA EL CÓDIGO DE ACTIVIDAD DE LA APERTURA PROGRAMÁTICA DE 5 A 77, UG DE 96 A 2 Y FF DE 11 A 22. "/>
  </r>
  <r>
    <n v="3883"/>
    <x v="0"/>
    <s v="09. EXPANSIÓN DE LA RED DE AGUA POTABLE Y SANEAMIENTO DE CLOACAS"/>
    <s v="-"/>
    <s v="-"/>
    <s v="-"/>
    <s v="GRANDES OBRAS DE INFRAESTRUCTURA CLOACALES"/>
    <s v="SISTEMA RIACHUELO"/>
    <s v="COLECTOR MARGEN IZQUIERDO Y DESVIO BAJA COSTANERA"/>
    <n v="2"/>
    <x v="0"/>
    <n v="356"/>
    <x v="0"/>
    <x v="0"/>
    <n v="5"/>
    <s v="1179L01 / 1479L99 / 1779L01"/>
    <n v="77"/>
    <s v="-"/>
    <s v="22 Y RECURSOS PROPIOS"/>
    <n v="5"/>
    <n v="5"/>
    <n v="7"/>
    <n v="753"/>
    <n v="3"/>
    <n v="8"/>
    <n v="2"/>
    <s v="2"/>
    <s v="RC002"/>
    <s v="-"/>
    <s v="CABA - AVELLANEDA"/>
    <s v="CABA - AVELLANEDA"/>
    <s v="MARGEN IZQUIERDA DEL RÍO MATANZA - RIACHUELO DESDE LA AVENIDA.GENERAL PAZ HASTA LA PLANTA DOCK SUD"/>
    <d v="2015-01-15T00:00:00"/>
    <d v="2020-12-25T00:00:00"/>
    <n v="855087850.92999995"/>
    <n v="3828330509.1946955"/>
    <n v="70453805.818000078"/>
    <n v="4753872165.9426956"/>
    <n v="0"/>
    <n v="0"/>
    <n v="0"/>
    <n v="0"/>
    <n v="0"/>
    <n v="85408980.672399998"/>
    <n v="23328894.488899998"/>
    <n v="74607561.299700007"/>
    <n v="423621301.18110001"/>
    <n v="769368554.27190006"/>
    <n v="154202011.69890001"/>
    <n v="165559950.74732295"/>
    <s v="X"/>
    <s v="EN EJECUCIÓN"/>
    <n v="0.62729999999999997"/>
    <n v="0.52969999999999995"/>
    <s v="EL MONTO VIGENTE CORRESPONDE AL VALOR DE LA ADDENDA N° 3 -EN 2018 SE MODIFICA EL CÓDIGO DE ACTIVIDAD DE LA APERTURA PROGRAMÁTICA DE 5 A 77, UG DE 96 A 2 Y FF DE 11 A 22. EL PROYECTO TAMBIÉN SERÁ FINANCIADO CON RECURSOS PROPIOS DE AYSA"/>
  </r>
  <r>
    <n v="3884"/>
    <x v="0"/>
    <s v="09. EXPANSIÓN DE LA RED DE AGUA POTABLE Y SANEAMIENTO DE CLOACAS"/>
    <s v="-"/>
    <s v="-"/>
    <s v="-"/>
    <s v="GRANDES OBRAS DE INFRAESTRUCTURA CLOACALES"/>
    <s v="SISTEMA RIACHUELO"/>
    <s v="COLECTOR MARGEN IZQUIERDO Y DESVIO BAJA COSTANERA"/>
    <n v="2"/>
    <x v="12"/>
    <n v="342"/>
    <x v="0"/>
    <x v="25"/>
    <s v="-"/>
    <s v="1179I01 / 1779I01"/>
    <n v="2"/>
    <s v="-"/>
    <n v="22"/>
    <n v="5"/>
    <n v="1"/>
    <n v="9"/>
    <n v="2117"/>
    <n v="3"/>
    <n v="8"/>
    <n v="96"/>
    <s v="2"/>
    <s v="RC002"/>
    <s v="-"/>
    <s v="CABA - AVELLANEDA"/>
    <s v="CABA - AVELLANEDA"/>
    <s v="MARGEN IZQUIERDA DEL RÍO MATANZA - RIACHUELO DESDE LA AVENIDA.GENERAL PAZ HASTA LA PLANTA DOCK SUD"/>
    <d v="2015-01-15T00:00:00"/>
    <d v="2020-12-25T00:00:00"/>
    <n v="1182750149.28"/>
    <n v="11244121586.667053"/>
    <n v="67156817.661999702"/>
    <n v="12494028553.609055"/>
    <n v="0"/>
    <n v="0"/>
    <n v="0"/>
    <n v="0"/>
    <n v="0"/>
    <n v="0"/>
    <n v="0"/>
    <n v="0"/>
    <n v="0"/>
    <n v="1278504217.2639"/>
    <n v="1312738746.5620997"/>
    <n v="3694592976.3519859"/>
    <s v="X"/>
    <s v="EN EJECUCIÓN"/>
    <n v="0.62729999999999997"/>
    <n v="0.52969999999999995"/>
    <s v="EL MONTO VIGENTE CORRESPONDE AL VALOR DE LA ADDENDA N° 3"/>
  </r>
  <r>
    <n v="3885"/>
    <x v="0"/>
    <s v="09. EXPANSIÓN DE LA RED DE AGUA POTABLE Y SANEAMIENTO DE CLOACAS"/>
    <s v="-"/>
    <s v="-"/>
    <s v="-"/>
    <s v="GRANDES OBRAS DE INFRAESTRUCTURA CLOACALES"/>
    <s v="SISTEMA RIACHUELO"/>
    <s v="EMISARIO PLANTA RIACHUELO + INSPECCIÓN"/>
    <n v="2"/>
    <x v="12"/>
    <n v="342"/>
    <x v="0"/>
    <x v="25"/>
    <s v="-"/>
    <s v="1179I02 / 1779I02"/>
    <n v="2"/>
    <s v="-"/>
    <n v="22"/>
    <n v="5"/>
    <n v="1"/>
    <n v="9"/>
    <n v="2117"/>
    <n v="3"/>
    <n v="8"/>
    <n v="96"/>
    <s v="2"/>
    <s v="RC005"/>
    <s v="-"/>
    <s v="AVELLANEDA"/>
    <s v="CABA - AVELLANEDA"/>
    <s v="RÍO DE LA PLATA"/>
    <d v="2015-01-15T00:00:00"/>
    <d v="2021-03-31T00:00:00"/>
    <n v="1242214947.23"/>
    <n v="15273254129.736921"/>
    <n v="124236586.65000057"/>
    <n v="16639705663.61692"/>
    <n v="0"/>
    <n v="0"/>
    <n v="0"/>
    <n v="0"/>
    <n v="0"/>
    <n v="0"/>
    <n v="0"/>
    <n v="0"/>
    <n v="0"/>
    <n v="1346273692.6408"/>
    <n v="1876389397.6982002"/>
    <n v="4753567801.5199575"/>
    <s v="X"/>
    <s v="EN EJECUCIÓN"/>
    <n v="0.58450000000000002"/>
    <n v="0.59509999999999996"/>
    <s v="EL MONTO VIGENTE CORRESPONDE AL VALOR DE LA ADDENDA N° 3"/>
  </r>
  <r>
    <n v="3886"/>
    <x v="0"/>
    <s v="09. EXPANSIÓN DE LA RED DE AGUA POTABLE Y SANEAMIENTO DE CLOACAS"/>
    <s v="-"/>
    <s v="-"/>
    <s v="-"/>
    <s v="GRANDES OBRAS DE INFRAESTRUCTURA CLOACALES"/>
    <s v="SISTEMA RIACHUELO"/>
    <s v="EMISARIO PLANTA RIACHUELO + INSPECCIÓN"/>
    <n v="2"/>
    <x v="0"/>
    <n v="356"/>
    <x v="0"/>
    <x v="0"/>
    <n v="5"/>
    <s v="1179L02 / 1479L98 / 1779L02"/>
    <n v="77"/>
    <s v="-"/>
    <s v="22 Y RECURSOS PROPIOS"/>
    <n v="5"/>
    <n v="5"/>
    <n v="7"/>
    <n v="753"/>
    <n v="3"/>
    <n v="8"/>
    <n v="2"/>
    <s v="2"/>
    <s v="RC005"/>
    <s v="-"/>
    <s v="AVELLANEDA"/>
    <s v="DOCK SUD"/>
    <s v="RÍO DE LA PLATA"/>
    <d v="2015-01-15T00:00:00"/>
    <d v="2021-03-31T00:00:00"/>
    <n v="1183986121.5799999"/>
    <n v="2958452575.7423801"/>
    <n v="28885621.484499931"/>
    <n v="4171324318.80688"/>
    <n v="0"/>
    <n v="0"/>
    <n v="0"/>
    <n v="0"/>
    <n v="0"/>
    <n v="106057999.5772"/>
    <n v="40922811.037900001"/>
    <n v="211185444.49200001"/>
    <n v="293078181.20899999"/>
    <n v="686810875.76419997"/>
    <n v="164290361.70030001"/>
    <n v="188824668.35937098"/>
    <s v="X"/>
    <s v="EN EJECUCIÓN"/>
    <n v="0.58450000000000002"/>
    <n v="0.59509999999999996"/>
    <s v="EL MONTO VIGENTE CORRESPONDE AL VALOR DE LA ADDENDA N° 3-EN 2018 SE MODIFICA EL CÓDIGO DE ACTIVIDAD DE LA APERTURA PROGRAMÁTICA DE 5 A 77, UG DE 96 A 2 Y FF DE 11 A 22. EL PROYECTO TAMBIÉN SERÁ FINANCIADO CON RECURSOS PROPIOS DE AYSA"/>
  </r>
  <r>
    <n v="3887"/>
    <x v="0"/>
    <s v="06. PLAN SANITARIO DE EMERGENCIA"/>
    <s v="-"/>
    <s v="-"/>
    <s v="-"/>
    <s v="MEJORA Y MANTENIMIENTO"/>
    <s v="SISTEMA AGUA CABA"/>
    <s v="EQUIPOS DE COMPUTACION - TABLEROS DE CALIDAD - REF. 56"/>
    <n v="2"/>
    <x v="2"/>
    <n v="325"/>
    <x v="0"/>
    <x v="1"/>
    <s v="-"/>
    <s v="1175B20"/>
    <n v="1"/>
    <s v="-"/>
    <n v="22"/>
    <n v="5"/>
    <n v="5"/>
    <n v="7"/>
    <n v="753"/>
    <n v="3"/>
    <n v="8"/>
    <n v="6"/>
    <s v="2"/>
    <s v="SIN P3"/>
    <s v="-"/>
    <s v="CABA"/>
    <s v="PALERMO"/>
    <s v="AV. DE LOS OMBÚES 209"/>
    <d v="2013-05-14T00:00:00"/>
    <d v="2013-08-12T00:00:00"/>
    <n v="28460.82"/>
    <n v="0"/>
    <n v="0"/>
    <n v="28460.82"/>
    <s v="-"/>
    <s v="-"/>
    <s v="-"/>
    <s v="-"/>
    <n v="23521.34"/>
    <s v="-"/>
    <n v="0"/>
    <n v="0"/>
    <n v="0"/>
    <n v="0"/>
    <n v="0"/>
    <n v="0"/>
    <s v="-"/>
    <s v="FINALIZADO"/>
    <n v="1.0000000491904308"/>
    <n v="1"/>
    <s v="-"/>
  </r>
  <r>
    <n v="3888"/>
    <x v="0"/>
    <s v="06. PLAN SANITARIO DE EMERGENCIA"/>
    <s v="-"/>
    <s v="-"/>
    <s v="-"/>
    <s v="MEJORA Y MANTENIMIENTO"/>
    <s v="SISTEMA AGUA CABA"/>
    <s v="EQUIPOS DE COMPUTACION - TABLEROS DE CALIDAD - REF. 56"/>
    <n v="2"/>
    <x v="0"/>
    <n v="356"/>
    <x v="0"/>
    <x v="0"/>
    <s v="-"/>
    <s v="1175B20"/>
    <n v="0"/>
    <s v="-"/>
    <n v="11"/>
    <n v="5"/>
    <n v="5"/>
    <n v="7"/>
    <n v="753"/>
    <n v="3"/>
    <n v="8"/>
    <n v="6"/>
    <s v="2"/>
    <s v="SIN P3"/>
    <s v="-"/>
    <s v="CABA"/>
    <s v="PALERMO"/>
    <s v="AV. DE LOS OMBÚES 209"/>
    <d v="2013-05-14T00:00:00"/>
    <d v="2013-08-12T00:00:00"/>
    <s v="Ver aporte BID"/>
    <s v="Ver aporte BID"/>
    <n v="0"/>
    <s v="Ver aporte BID"/>
    <s v="-"/>
    <s v="-"/>
    <s v="-"/>
    <s v="-"/>
    <n v="4939.4813999999997"/>
    <s v="-"/>
    <n v="0"/>
    <n v="0"/>
    <n v="0"/>
    <n v="0"/>
    <n v="0"/>
    <n v="0"/>
    <s v="-"/>
    <s v="FINALIZADO"/>
    <n v="1.0000000491904308"/>
    <n v="1"/>
    <s v="-"/>
  </r>
  <r>
    <n v="3890"/>
    <x v="0"/>
    <s v="06. PLAN SANITARIO DE EMERGENCIA"/>
    <s v="-"/>
    <s v="-"/>
    <s v="-"/>
    <s v="MEJORA Y MANTENIMIENTO"/>
    <s v="SISTEMA AGUA LANÚS"/>
    <s v="RENOVACION RED SECUNDARIA DE AGUA - VALENTIN ALSINA II"/>
    <n v="2"/>
    <x v="2"/>
    <n v="325"/>
    <x v="0"/>
    <x v="1"/>
    <s v="-"/>
    <s v="1277B01"/>
    <n v="10"/>
    <s v="-"/>
    <n v="22"/>
    <n v="5"/>
    <n v="5"/>
    <n v="7"/>
    <n v="753"/>
    <n v="3"/>
    <n v="8"/>
    <n v="6"/>
    <s v="2"/>
    <s v="SAS01400"/>
    <s v="-"/>
    <s v="LANÚS"/>
    <s v="VALENTÍN ALSINA"/>
    <s v="MALLAS 069013, 069014, 069015, ÁREA DELIMITADA POR LAS CALLES R DE ESCALADA DE SAN MARTÍN, ARMENIA, CHILE Y PASO DE LA PATRIA. "/>
    <d v="2013-07-15T00:00:00"/>
    <d v="2014-09-28T00:00:00"/>
    <n v="14309496.299999999"/>
    <n v="2715560.13"/>
    <n v="0"/>
    <n v="17025056.43"/>
    <s v="-"/>
    <s v="-"/>
    <s v="-"/>
    <s v="-"/>
    <n v="1107197.48"/>
    <n v="8295404.5300000003"/>
    <n v="0"/>
    <n v="0"/>
    <n v="0"/>
    <n v="0"/>
    <n v="0"/>
    <n v="0"/>
    <s v="-"/>
    <s v="FINALIZADO"/>
    <n v="1.0717953156352622"/>
    <n v="1"/>
    <s v="EL AVANCE ECONÓMICO SUPERA EL 100% POR CONTENER ACTIVACIÓN DE MANO DE OBRA, PAGO DE SELLADOS Y SEGUROS."/>
  </r>
  <r>
    <n v="3891"/>
    <x v="0"/>
    <s v="06. PLAN SANITARIO DE EMERGENCIA"/>
    <s v="-"/>
    <s v="-"/>
    <s v="-"/>
    <s v="MEJORA Y MANTENIMIENTO"/>
    <s v="SISTEMA AGUA LANÚS"/>
    <s v="RENOVACION RED SECUNDARIA DE AGUA - VALENTIN ALSINA II"/>
    <n v="2"/>
    <x v="0"/>
    <n v="356"/>
    <x v="0"/>
    <x v="0"/>
    <s v="-"/>
    <s v="1277B01"/>
    <n v="0"/>
    <s v="-"/>
    <n v="11"/>
    <n v="5"/>
    <n v="5"/>
    <n v="7"/>
    <n v="753"/>
    <n v="3"/>
    <n v="8"/>
    <n v="6"/>
    <s v="2"/>
    <s v="SAS01400"/>
    <s v="-"/>
    <s v="LANÚS"/>
    <s v="VALENTÍN ALSINA"/>
    <s v="MALLAS 069013, 069014, 069015, ÁREA DELIMITADA POR LAS CALLES R DE ESCALADA DE SAN MARTÍN, ARMENIA, CHILE Y PASO DE LA PATRIA. "/>
    <d v="2013-07-15T00:00:00"/>
    <d v="2014-09-28T00:00:00"/>
    <s v="Ver aporte BID"/>
    <s v="Ver aporte BID"/>
    <n v="0"/>
    <s v="Ver aporte BID"/>
    <s v="-"/>
    <s v="-"/>
    <s v="-"/>
    <s v="-"/>
    <n v="232511.47080000001"/>
    <n v="1742034.9513000001"/>
    <n v="0"/>
    <n v="0"/>
    <n v="0"/>
    <n v="0"/>
    <n v="0"/>
    <n v="0"/>
    <s v="-"/>
    <s v="FINALIZADO"/>
    <n v="1.0717953156352622"/>
    <n v="1"/>
    <s v="EL AVANCE ECONÓMICO SUPERA EL 100% POR CONTENER ACTIVACIÓN DE MANO DE OBRA, PAGO DE SELLADOS Y SEGUROS."/>
  </r>
  <r>
    <n v="3892"/>
    <x v="0"/>
    <s v="06. PLAN SANITARIO DE EMERGENCIA"/>
    <s v="-"/>
    <s v="-"/>
    <s v="-"/>
    <s v="MEJORA Y MANTENIMIENTO"/>
    <s v="SISTEMA AGUA LANÚS"/>
    <s v="RENOVACION RED SECUNDARIA DE AGUA - VALENTIN ALSINA II"/>
    <n v="2"/>
    <x v="0"/>
    <n v="356"/>
    <x v="0"/>
    <x v="0"/>
    <s v="-"/>
    <s v="1277B01"/>
    <n v="0"/>
    <s v="-"/>
    <n v="11"/>
    <n v="5"/>
    <n v="5"/>
    <n v="7"/>
    <n v="753"/>
    <n v="3"/>
    <n v="8"/>
    <n v="6"/>
    <s v="2"/>
    <s v="SAS01400"/>
    <s v="-"/>
    <s v="LANÚS"/>
    <s v="VALENTÍN ALSINA"/>
    <s v="MALLAS 069013, 069014, 069015, ÁREA DELIMITADA POR LAS CALLES R DE ESCALADA DE SAN MARTÍN, ARMENIA, CHILE Y PASO DE LA PATRIA. "/>
    <d v="2013-07-15T00:00:00"/>
    <d v="2014-09-28T00:00:00"/>
    <s v="Ver aporte BID"/>
    <s v="Ver aporte BID"/>
    <n v="0"/>
    <s v="Ver aporte BID"/>
    <s v="-"/>
    <s v="-"/>
    <s v="-"/>
    <s v="-"/>
    <n v="2911053.6949999998"/>
    <n v="3892878.8887999998"/>
    <n v="66294.714199999988"/>
    <n v="0"/>
    <n v="0"/>
    <n v="0"/>
    <n v="0"/>
    <n v="0"/>
    <s v="-"/>
    <s v="FINALIZADO"/>
    <n v="1.0717953156352622"/>
    <n v="1"/>
    <s v="EL AVANCE ECONÓMICO SUPERA EL 100% POR CONTENER ACTIVACIÓN DE MANO DE OBRA, PAGO DE SELLADOS Y SEGUROS."/>
  </r>
  <r>
    <n v="3893"/>
    <x v="0"/>
    <s v="06. PLAN SANITARIO DE EMERGENCIA"/>
    <s v="-"/>
    <s v="-"/>
    <s v="-"/>
    <s v="MEJORA Y MANTENIMIENTO"/>
    <s v="SISTEMA AGUA LANÚS"/>
    <s v="RENOVACION RED SECUNDARIA DE AGUA - VALENTIN ALSINA III"/>
    <n v="2"/>
    <x v="2"/>
    <n v="325"/>
    <x v="0"/>
    <x v="1"/>
    <s v="-"/>
    <s v="1277B02"/>
    <n v="10"/>
    <s v="-"/>
    <n v="22"/>
    <n v="5"/>
    <n v="5"/>
    <n v="7"/>
    <n v="753"/>
    <n v="3"/>
    <n v="8"/>
    <n v="6"/>
    <s v="2"/>
    <s v="SAS01500"/>
    <s v="-"/>
    <s v="LANÚS"/>
    <s v="VALENTÍN ALSINA"/>
    <s v="MALLAS 069020, 069021 Y 069022, ÁREA DELIMITADA POR LAS CALLES R DE ESCALADA DE SAN MARTÍN, JUAN FARREL, CHILE Y AV PRES B RIVADAVIA. "/>
    <d v="2013-08-12T00:00:00"/>
    <d v="2014-09-19T00:00:00"/>
    <n v="16876323.75"/>
    <n v="5644287.3600000003"/>
    <n v="0"/>
    <n v="22520611.109999999"/>
    <s v="-"/>
    <s v="-"/>
    <s v="-"/>
    <s v="-"/>
    <n v="1157582.78"/>
    <n v="10446700.369999999"/>
    <n v="2227676.0399999996"/>
    <n v="0"/>
    <n v="0"/>
    <n v="0"/>
    <n v="0"/>
    <n v="0"/>
    <s v="-"/>
    <s v="FINALIZADO"/>
    <n v="1.0600276231758081"/>
    <n v="1"/>
    <s v="EL AVANCE ECONÓMICO SUPERA EL 100% POR CONTENER ACTIVACIÓN DE MANO DE OBRA, PAGO DE SELLADOS Y SEGUROS."/>
  </r>
  <r>
    <n v="3894"/>
    <x v="0"/>
    <s v="06. PLAN SANITARIO DE EMERGENCIA"/>
    <s v="-"/>
    <s v="-"/>
    <s v="-"/>
    <s v="MEJORA Y MANTENIMIENTO"/>
    <s v="SISTEMA AGUA LANÚS"/>
    <s v="RENOVACION RED SECUNDARIA DE AGUA - VALENTIN ALSINA III"/>
    <n v="2"/>
    <x v="0"/>
    <n v="356"/>
    <x v="0"/>
    <x v="0"/>
    <s v="-"/>
    <s v="1277B02"/>
    <n v="0"/>
    <s v="-"/>
    <n v="11"/>
    <n v="5"/>
    <n v="5"/>
    <n v="7"/>
    <n v="753"/>
    <n v="3"/>
    <n v="8"/>
    <n v="6"/>
    <s v="2"/>
    <s v="SAS01500"/>
    <s v="-"/>
    <s v="LANÚS"/>
    <s v="VALENTÍN ALSINA"/>
    <s v="MALLAS 069020, 069021 Y 069022, ÁREA DELIMITADA POR LAS CALLES R DE ESCALADA DE SAN MARTÍN, JUAN FARREL, CHILE Y AV PRES B RIVADAVIA. "/>
    <d v="2013-08-12T00:00:00"/>
    <d v="2014-09-19T00:00:00"/>
    <s v="Ver aporte BID"/>
    <s v="Ver aporte BID"/>
    <n v="0"/>
    <s v="Ver aporte BID"/>
    <s v="-"/>
    <s v="-"/>
    <s v="-"/>
    <s v="-"/>
    <n v="243092.38380000001"/>
    <n v="2193807.0776999998"/>
    <n v="467811.9683999999"/>
    <n v="0"/>
    <n v="0"/>
    <n v="0"/>
    <n v="0"/>
    <n v="0"/>
    <s v="-"/>
    <s v="FINALIZADO"/>
    <n v="1.0600276231758081"/>
    <n v="1"/>
    <s v="EL AVANCE ECONÓMICO SUPERA EL 100% POR CONTENER ACTIVACIÓN DE MANO DE OBRA, PAGO DE SELLADOS Y SEGUROS."/>
  </r>
  <r>
    <n v="3895"/>
    <x v="0"/>
    <s v="06. PLAN SANITARIO DE EMERGENCIA"/>
    <s v="-"/>
    <s v="-"/>
    <s v="-"/>
    <s v="MEJORA Y MANTENIMIENTO"/>
    <s v="SISTEMA AGUA LANÚS"/>
    <s v="RENOVACION RED SECUNDARIA DE AGUA - VALENTIN ALSINA III"/>
    <n v="2"/>
    <x v="0"/>
    <n v="356"/>
    <x v="0"/>
    <x v="0"/>
    <s v="-"/>
    <s v="1277B02"/>
    <n v="0"/>
    <s v="-"/>
    <n v="11"/>
    <n v="5"/>
    <n v="5"/>
    <n v="7"/>
    <n v="753"/>
    <n v="3"/>
    <n v="8"/>
    <n v="6"/>
    <s v="2"/>
    <s v="SAS01500"/>
    <s v="-"/>
    <s v="LANÚS"/>
    <s v="VALENTÍN ALSINA"/>
    <s v="MALLAS 069020, 069021 Y 069022, ÁREA DELIMITADA POR LAS CALLES R DE ESCALADA DE SAN MARTÍN, JUAN FARREL, CHILE Y AV PRES B RIVADAVIA. "/>
    <d v="2013-08-12T00:00:00"/>
    <d v="2014-09-19T00:00:00"/>
    <s v="Ver aporte BID"/>
    <s v="Ver aporte BID"/>
    <n v="0"/>
    <s v="Ver aporte BID"/>
    <s v="-"/>
    <s v="-"/>
    <s v="-"/>
    <s v="-"/>
    <n v="5649490.2298999997"/>
    <n v="-988077.43319999997"/>
    <n v="2474386.4507999998"/>
    <n v="0"/>
    <n v="0"/>
    <n v="0"/>
    <n v="0"/>
    <n v="0"/>
    <s v="-"/>
    <s v="FINALIZADO"/>
    <n v="1.0600276231758081"/>
    <n v="1"/>
    <s v="EL AVANCE ECONÓMICO SUPERA EL 100% POR CONTENER ACTIVACIÓN DE MANO DE OBRA, PAGO DE SELLADOS Y SEGUROS."/>
  </r>
  <r>
    <n v="3896"/>
    <x v="0"/>
    <s v="06. PLAN SANITARIO DE EMERGENCIA"/>
    <s v="-"/>
    <s v="-"/>
    <s v="-"/>
    <s v="MEJORA Y MANTENIMIENTO"/>
    <s v="-"/>
    <s v="RENOVACION RED SECUNDARIA DE AGUA - MORON CENTRO I"/>
    <n v="2"/>
    <x v="2"/>
    <n v="325"/>
    <x v="0"/>
    <x v="1"/>
    <s v="-"/>
    <s v="1277B03"/>
    <n v="10"/>
    <s v="-"/>
    <n v="22"/>
    <n v="5"/>
    <n v="5"/>
    <n v="7"/>
    <n v="753"/>
    <n v="3"/>
    <n v="8"/>
    <n v="6"/>
    <s v="2"/>
    <s v="OAS03400"/>
    <s v="-"/>
    <s v="MORÓN"/>
    <s v="MORÓN"/>
    <s v="MALLAS MOR-045, MOR-046, MOR-047, MOR-048 Y MOR-049, ÁREA DELIMITADA POR LAS CALLES AV CAÑADA DE J RUIZ, D R BALBIN, TRES ARROYOS Y PRES SARMIENTO."/>
    <d v="2013-08-20T00:00:00"/>
    <d v="2014-07-30T00:00:00"/>
    <n v="20611448.550000001"/>
    <n v="5280345.4899999984"/>
    <n v="0"/>
    <n v="25891794.039999999"/>
    <s v="-"/>
    <s v="-"/>
    <s v="-"/>
    <s v="-"/>
    <n v="1703425.5"/>
    <n v="9341343.4299999997"/>
    <n v="2803518.57"/>
    <n v="0"/>
    <n v="0"/>
    <n v="0"/>
    <n v="0"/>
    <n v="0"/>
    <s v="-"/>
    <s v="FINALIZADO"/>
    <n v="1.0233487329292845"/>
    <n v="1"/>
    <s v="EL AVANCE ECONÓMICO SUPERA EL 100% POR CONTENER ACTIVACIÓN DE MANO DE OBRA, PAGO DE SELLADOS Y SEGUROS."/>
  </r>
  <r>
    <n v="3897"/>
    <x v="0"/>
    <s v="06. PLAN SANITARIO DE EMERGENCIA"/>
    <s v="-"/>
    <s v="-"/>
    <s v="-"/>
    <s v="MEJORA Y MANTENIMIENTO"/>
    <s v="-"/>
    <s v="RENOVACION RED SECUNDARIA DE AGUA - MORON CENTRO I"/>
    <n v="2"/>
    <x v="0"/>
    <n v="356"/>
    <x v="0"/>
    <x v="0"/>
    <s v="-"/>
    <s v="1277B03"/>
    <n v="0"/>
    <s v="-"/>
    <n v="11"/>
    <n v="5"/>
    <n v="5"/>
    <n v="7"/>
    <n v="753"/>
    <n v="3"/>
    <n v="8"/>
    <n v="6"/>
    <s v="2"/>
    <s v="OAS03400"/>
    <s v="-"/>
    <s v="MORÓN"/>
    <s v="MORÓN"/>
    <s v="MALLAS MOR-045, MOR-046, MOR-047, MOR-048 Y MOR-049, ÁREA DELIMITADA POR LAS CALLES AV CAÑADA DE J RUIZ, D R BALBIN, TRES ARROYOS Y PRES SARMIENTO."/>
    <d v="2013-08-20T00:00:00"/>
    <d v="2014-07-30T00:00:00"/>
    <s v="Ver aporte BID"/>
    <s v="Ver aporte BID"/>
    <n v="0"/>
    <s v="Ver aporte BID"/>
    <s v="-"/>
    <s v="-"/>
    <s v="-"/>
    <s v="-"/>
    <n v="357719.35499999998"/>
    <n v="1961682.1203000001"/>
    <n v="588738.89969999995"/>
    <n v="0"/>
    <n v="0"/>
    <n v="0"/>
    <n v="0"/>
    <n v="0"/>
    <s v="-"/>
    <s v="FINALIZADO"/>
    <n v="1.0233487329292845"/>
    <n v="1"/>
    <s v="EL AVANCE ECONÓMICO SUPERA EL 100% POR CONTENER ACTIVACIÓN DE MANO DE OBRA, PAGO DE SELLADOS Y SEGUROS."/>
  </r>
  <r>
    <n v="3899"/>
    <x v="0"/>
    <s v="06. PLAN SANITARIO DE EMERGENCIA"/>
    <s v="-"/>
    <s v="-"/>
    <s v="-"/>
    <s v="MEJORA Y MANTENIMIENTO"/>
    <s v="-"/>
    <s v="RENOVACION RED SECUNDARIA DE AGUA - MORON CENTRO II"/>
    <n v="2"/>
    <x v="2"/>
    <n v="325"/>
    <x v="0"/>
    <x v="1"/>
    <s v="-"/>
    <s v="1277B04"/>
    <n v="10"/>
    <s v="-"/>
    <n v="22"/>
    <n v="5"/>
    <n v="5"/>
    <n v="7"/>
    <n v="753"/>
    <n v="3"/>
    <n v="8"/>
    <n v="6"/>
    <s v="2"/>
    <s v="OAS03500"/>
    <s v="-"/>
    <s v="MORÓN"/>
    <s v="MORÓN"/>
    <s v="MALLAS MOR-057 Y MOR-142, ÁREA DELIMITADA POR LAS CALLES 9 DE JULIO, PRES SARMIENTO, GRAL J M DE PUEYRREDON, SARRATEA Y C PELLEGRINI."/>
    <d v="2013-08-20T00:00:00"/>
    <d v="2014-09-30T00:00:00"/>
    <n v="12119632.25"/>
    <n v="3094954.5858999998"/>
    <n v="0"/>
    <n v="15214586.835899999"/>
    <s v="-"/>
    <s v="-"/>
    <s v="-"/>
    <s v="-"/>
    <n v="1001622.5"/>
    <n v="6134215.6600000001"/>
    <n v="1177138.79"/>
    <n v="0"/>
    <n v="0"/>
    <n v="0"/>
    <n v="0"/>
    <n v="0"/>
    <s v="-"/>
    <s v="FINALIZADO"/>
    <n v="1.0324173650273709"/>
    <n v="1"/>
    <s v="EL AVANCE ECONÓMICO SUPERA EL 100% POR CONTENER ACTIVACIÓN DE MANO DE OBRA, PAGO DE SELLADOS Y SEGUROS."/>
  </r>
  <r>
    <n v="3900"/>
    <x v="0"/>
    <s v="06. PLAN SANITARIO DE EMERGENCIA"/>
    <s v="-"/>
    <s v="-"/>
    <s v="-"/>
    <s v="MEJORA Y MANTENIMIENTO"/>
    <s v="-"/>
    <s v="RENOVACION RED SECUNDARIA DE AGUA - MORON CENTRO II"/>
    <n v="2"/>
    <x v="0"/>
    <n v="356"/>
    <x v="0"/>
    <x v="0"/>
    <s v="-"/>
    <s v="1277B04"/>
    <n v="0"/>
    <s v="-"/>
    <n v="11"/>
    <n v="5"/>
    <n v="5"/>
    <n v="7"/>
    <n v="753"/>
    <n v="3"/>
    <n v="8"/>
    <n v="6"/>
    <s v="2"/>
    <s v="OAS03500"/>
    <s v="-"/>
    <s v="MORÓN"/>
    <s v="MORÓN"/>
    <s v="MALLAS MOR-057 Y MOR-142, ÁREA DELIMITADA POR LAS CALLES 9 DE JULIO, PRES SARMIENTO, GRAL J M DE PUEYRREDON, SARRATEA Y C PELLEGRINI."/>
    <d v="2013-08-20T00:00:00"/>
    <d v="2014-09-30T00:00:00"/>
    <s v="Ver aporte BID"/>
    <s v="Ver aporte BID"/>
    <n v="0"/>
    <s v="Ver aporte BID"/>
    <s v="-"/>
    <s v="-"/>
    <s v="-"/>
    <s v="-"/>
    <n v="210340.72500000001"/>
    <n v="1288185.2886000001"/>
    <n v="247199.1459"/>
    <n v="0"/>
    <n v="0"/>
    <n v="0"/>
    <n v="0"/>
    <n v="0"/>
    <s v="-"/>
    <s v="FINALIZADO"/>
    <n v="1.0324173650273709"/>
    <n v="1"/>
    <s v="EL AVANCE ECONÓMICO SUPERA EL 100% POR CONTENER ACTIVACIÓN DE MANO DE OBRA, PAGO DE SELLADOS Y SEGUROS."/>
  </r>
  <r>
    <n v="3901"/>
    <x v="0"/>
    <s v="06. PLAN SANITARIO DE EMERGENCIA"/>
    <s v="-"/>
    <s v="-"/>
    <s v="-"/>
    <s v="MEJORA Y MANTENIMIENTO"/>
    <s v="-"/>
    <s v="RENOVACION RED SECUNDARIA DE AGUA - MORON CENTRO II"/>
    <n v="2"/>
    <x v="0"/>
    <n v="356"/>
    <x v="0"/>
    <x v="0"/>
    <s v="-"/>
    <s v="1277B04"/>
    <n v="0"/>
    <s v="-"/>
    <n v="11"/>
    <n v="5"/>
    <n v="5"/>
    <n v="7"/>
    <n v="753"/>
    <n v="3"/>
    <n v="8"/>
    <n v="6"/>
    <s v="2"/>
    <s v="OAS03500"/>
    <s v="-"/>
    <s v="MORÓN"/>
    <s v="MORÓN"/>
    <s v="MALLAS MOR-057 Y MOR-142, ÁREA DELIMITADA POR LAS CALLES 9 DE JULIO, PRES SARMIENTO, GRAL J M DE PUEYRREDON, SARRATEA Y C PELLEGRINI."/>
    <d v="2013-08-20T00:00:00"/>
    <d v="2014-09-30T00:00:00"/>
    <s v="Ver aporte BID"/>
    <s v="Ver aporte BID"/>
    <n v="0"/>
    <s v="Ver aporte BID"/>
    <s v="-"/>
    <s v="-"/>
    <s v="-"/>
    <s v="-"/>
    <s v="-"/>
    <n v="2951972.0835000002"/>
    <n v="2697129.4580999999"/>
    <n v="0"/>
    <n v="0"/>
    <n v="0"/>
    <n v="0"/>
    <n v="0"/>
    <s v="-"/>
    <s v="FINALIZADO"/>
    <n v="1.0324173650273709"/>
    <n v="1"/>
    <s v="EL AVANCE ECONÓMICO SUPERA EL 100% POR CONTENER ACTIVACIÓN DE MANO DE OBRA, PAGO DE SELLADOS Y SEGUROS."/>
  </r>
  <r>
    <n v="3902"/>
    <x v="0"/>
    <s v="06. PLAN SANITARIO DE EMERGENCIA"/>
    <s v="-"/>
    <s v="-"/>
    <s v="-"/>
    <s v="MEJORA Y MANTENIMIENTO"/>
    <s v="-"/>
    <s v="RENOVACION RED SECUNDARIA DE AGUA - MORON CENTRO III"/>
    <n v="2"/>
    <x v="2"/>
    <n v="325"/>
    <x v="0"/>
    <x v="1"/>
    <s v="-"/>
    <s v="1277B05"/>
    <n v="10"/>
    <s v="-"/>
    <n v="22"/>
    <n v="5"/>
    <n v="5"/>
    <n v="7"/>
    <n v="753"/>
    <n v="3"/>
    <n v="8"/>
    <n v="6"/>
    <s v="2"/>
    <s v="OAS03600"/>
    <s v="-"/>
    <s v="MORÓN"/>
    <s v="MORÓN"/>
    <s v="MALLAS MOR-058 Y MOR-059, ÁREA DELIMITADA POR LAS CALLES ALTE BROWN, INT GRANT, PRES SARMIENTO, 9 DE JULIO, C PELLEGRINI Y AV CAÑADA DE J RUIZ."/>
    <d v="2013-08-20T00:00:00"/>
    <d v="2014-09-30T00:00:00"/>
    <n v="10643934.4"/>
    <n v="3013220.38"/>
    <n v="0"/>
    <n v="13657154.780000001"/>
    <s v="-"/>
    <s v="-"/>
    <s v="-"/>
    <s v="-"/>
    <n v="879664"/>
    <n v="5517180.1399999997"/>
    <n v="984754.81"/>
    <n v="0"/>
    <n v="0"/>
    <n v="0"/>
    <n v="0"/>
    <n v="0"/>
    <s v="-"/>
    <s v="FINALIZADO"/>
    <n v="1.0253629102752249"/>
    <n v="1"/>
    <s v="EL AVANCE ECONÓMICO SUPERA EL 100% POR CONTENER ACTIVACIÓN DE MANO DE OBRA, PAGO DE SELLADOS Y SEGUROS."/>
  </r>
  <r>
    <n v="3903"/>
    <x v="0"/>
    <s v="06. PLAN SANITARIO DE EMERGENCIA"/>
    <s v="-"/>
    <s v="-"/>
    <s v="-"/>
    <s v="MEJORA Y MANTENIMIENTO"/>
    <s v="-"/>
    <s v="RENOVACION RED SECUNDARIA DE AGUA - MORON CENTRO III"/>
    <n v="2"/>
    <x v="0"/>
    <n v="356"/>
    <x v="0"/>
    <x v="0"/>
    <s v="-"/>
    <s v="1277B05"/>
    <n v="0"/>
    <s v="-"/>
    <n v="11"/>
    <n v="5"/>
    <n v="5"/>
    <n v="7"/>
    <n v="753"/>
    <n v="3"/>
    <n v="8"/>
    <n v="6"/>
    <s v="2"/>
    <s v="OAS03600"/>
    <s v="-"/>
    <s v="MORÓN"/>
    <s v="MORÓN"/>
    <s v="MALLAS MOR-058 Y MOR-059, ÁREA DELIMITADA POR LAS CALLES ALTE BROWN, INT GRANT, PRES SARMIENTO, 9 DE JULIO, C PELLEGRINI Y AV CAÑADA DE J RUIZ."/>
    <d v="2013-08-20T00:00:00"/>
    <d v="2014-09-30T00:00:00"/>
    <s v="Ver aporte BID"/>
    <s v="Ver aporte BID"/>
    <n v="0"/>
    <s v="Ver aporte BID"/>
    <s v="-"/>
    <s v="-"/>
    <s v="-"/>
    <s v="-"/>
    <n v="184729.44"/>
    <n v="1158607.8293999999"/>
    <n v="206798.51010000001"/>
    <n v="0"/>
    <n v="0"/>
    <n v="0"/>
    <n v="0"/>
    <n v="0"/>
    <s v="-"/>
    <s v="FINALIZADO"/>
    <n v="1.0253629102752249"/>
    <n v="1"/>
    <s v="EL AVANCE ECONÓMICO SUPERA EL 100% POR CONTENER ACTIVACIÓN DE MANO DE OBRA, PAGO DE SELLADOS Y SEGUROS."/>
  </r>
  <r>
    <n v="3904"/>
    <x v="0"/>
    <s v="06. PLAN SANITARIO DE EMERGENCIA"/>
    <s v="-"/>
    <s v="-"/>
    <s v="-"/>
    <s v="MEJORA Y MANTENIMIENTO"/>
    <s v="-"/>
    <s v="RENOVACION RED SECUNDARIA DE AGUA - MORON CENTRO III"/>
    <n v="2"/>
    <x v="0"/>
    <n v="356"/>
    <x v="0"/>
    <x v="0"/>
    <s v="-"/>
    <s v="1277B05"/>
    <n v="0"/>
    <s v="-"/>
    <n v="11"/>
    <n v="5"/>
    <n v="5"/>
    <n v="7"/>
    <n v="753"/>
    <n v="3"/>
    <n v="8"/>
    <n v="6"/>
    <s v="2"/>
    <s v="OAS03600"/>
    <s v="-"/>
    <s v="MORÓN"/>
    <s v="MORÓN"/>
    <s v="MALLAS MOR-058 Y MOR-059, ÁREA DELIMITADA POR LAS CALLES ALTE BROWN, INT GRANT, PRES SARMIENTO, 9 DE JULIO, C PELLEGRINI Y AV CAÑADA DE J RUIZ."/>
    <d v="2013-08-20T00:00:00"/>
    <d v="2014-09-30T00:00:00"/>
    <s v="Ver aporte BID"/>
    <s v="Ver aporte BID"/>
    <n v="0"/>
    <s v="Ver aporte BID"/>
    <s v="-"/>
    <s v="-"/>
    <s v="-"/>
    <s v="-"/>
    <s v="-"/>
    <n v="2698479.5156"/>
    <n v="2373325.7261999999"/>
    <n v="0"/>
    <n v="0"/>
    <n v="0"/>
    <n v="0"/>
    <n v="0"/>
    <s v="-"/>
    <s v="FINALIZADO"/>
    <n v="1.0253629102752249"/>
    <n v="1"/>
    <s v="EL AVANCE ECONÓMICO SUPERA EL 100% POR CONTENER ACTIVACIÓN DE MANO DE OBRA, PAGO DE SELLADOS Y SEGUROS."/>
  </r>
  <r>
    <n v="3905"/>
    <x v="0"/>
    <s v="06. PLAN SANITARIO DE EMERGENCIA"/>
    <s v="-"/>
    <s v="-"/>
    <s v="-"/>
    <s v="MEJORA Y MANTENIMIENTO"/>
    <s v="SISTEMA AGUA CABA"/>
    <s v="DECANTACION III: RENOVACION DE VERTEDEROS DECANTADORES 18 Y 19"/>
    <n v="2"/>
    <x v="2"/>
    <n v="325"/>
    <x v="0"/>
    <x v="1"/>
    <s v="-"/>
    <s v="1377B10"/>
    <n v="10"/>
    <s v="-"/>
    <n v="22"/>
    <n v="5"/>
    <n v="5"/>
    <n v="7"/>
    <n v="753"/>
    <n v="3"/>
    <n v="8"/>
    <n v="6"/>
    <s v="2"/>
    <s v="CA388000"/>
    <s v="-"/>
    <s v="CABA"/>
    <s v="PALERMO"/>
    <s v="AV. DE LOS OMBÚES 209"/>
    <d v="2013-09-16T00:00:00"/>
    <d v="2014-05-30T00:00:00"/>
    <n v="16977592.109999999"/>
    <n v="0"/>
    <n v="0"/>
    <n v="16977592.109999999"/>
    <s v="-"/>
    <s v="-"/>
    <s v="-"/>
    <s v="-"/>
    <n v="3286379.54"/>
    <n v="10744688.310000001"/>
    <n v="0"/>
    <n v="0"/>
    <n v="0"/>
    <n v="0"/>
    <n v="0"/>
    <n v="0"/>
    <s v="-"/>
    <s v="FINALIZADO"/>
    <n v="1.0488240429991107"/>
    <n v="1"/>
    <s v="EL AVANCE ECONÓMICO SUPERA EL 100% POR CONTENER ACTIVACIÓN DE MANO DE OBRA, PAGO DE SELLADOS Y SEGUROS."/>
  </r>
  <r>
    <n v="3906"/>
    <x v="0"/>
    <s v="06. PLAN SANITARIO DE EMERGENCIA"/>
    <s v="-"/>
    <s v="-"/>
    <s v="-"/>
    <s v="MEJORA Y MANTENIMIENTO"/>
    <s v="SISTEMA AGUA CABA"/>
    <s v="DECANTACION III: RENOVACION DE VERTEDEROS DECANTADORES 18 Y 19"/>
    <n v="2"/>
    <x v="0"/>
    <n v="356"/>
    <x v="0"/>
    <x v="0"/>
    <s v="-"/>
    <s v="1377B10"/>
    <n v="0"/>
    <s v="-"/>
    <n v="11"/>
    <n v="5"/>
    <n v="5"/>
    <n v="7"/>
    <n v="753"/>
    <n v="3"/>
    <n v="8"/>
    <n v="6"/>
    <s v="2"/>
    <s v="CA388000"/>
    <s v="-"/>
    <s v="CABA"/>
    <s v="PALERMO"/>
    <s v="AV. DE LOS OMBÚES 209"/>
    <d v="2013-09-16T00:00:00"/>
    <d v="2014-05-30T00:00:00"/>
    <s v="Ver aporte BID"/>
    <s v="Ver aporte BID"/>
    <n v="0"/>
    <s v="Ver aporte BID"/>
    <s v="-"/>
    <s v="-"/>
    <s v="-"/>
    <s v="-"/>
    <n v="48947.307200000003"/>
    <n v="779967.39150000003"/>
    <n v="0"/>
    <n v="0"/>
    <n v="0"/>
    <n v="0"/>
    <n v="0"/>
    <n v="0"/>
    <s v="-"/>
    <s v="FINALIZADO"/>
    <n v="1.0488240429991107"/>
    <n v="1"/>
    <s v="EL AVANCE ECONÓMICO SUPERA EL 100% POR CONTENER ACTIVACIÓN DE MANO DE OBRA, PAGO DE SELLADOS Y SEGUROS."/>
  </r>
  <r>
    <n v="3907"/>
    <x v="0"/>
    <s v="06. PLAN SANITARIO DE EMERGENCIA"/>
    <s v="-"/>
    <s v="-"/>
    <s v="-"/>
    <s v="MEJORA Y MANTENIMIENTO"/>
    <s v="SISTEMA AGUA CABA"/>
    <s v="DECANTACION III: RENOVACION DE VERTEDEROS DECANTADORES 18 Y 19"/>
    <n v="2"/>
    <x v="0"/>
    <n v="356"/>
    <x v="0"/>
    <x v="0"/>
    <s v="-"/>
    <s v="1377B10"/>
    <n v="0"/>
    <s v="-"/>
    <n v="11"/>
    <n v="5"/>
    <n v="5"/>
    <n v="7"/>
    <n v="753"/>
    <n v="3"/>
    <n v="8"/>
    <n v="6"/>
    <s v="2"/>
    <s v="CA388000"/>
    <s v="-"/>
    <s v="CABA"/>
    <s v="PALERMO"/>
    <s v="AV. DE LOS OMBÚES 209"/>
    <d v="2013-09-16T00:00:00"/>
    <d v="2014-05-30T00:00:00"/>
    <s v="Ver aporte BID"/>
    <s v="Ver aporte BID"/>
    <n v="0"/>
    <s v="Ver aporte BID"/>
    <s v="-"/>
    <s v="-"/>
    <s v="-"/>
    <s v="-"/>
    <n v="690139.7034"/>
    <n v="2256384.5451000002"/>
    <n v="0"/>
    <n v="0"/>
    <n v="0"/>
    <n v="0"/>
    <n v="0"/>
    <n v="0"/>
    <s v="-"/>
    <s v="FINALIZADO"/>
    <n v="1.0488240429991107"/>
    <n v="1"/>
    <s v="EL AVANCE ECONÓMICO SUPERA EL 100% POR CONTENER ACTIVACIÓN DE MANO DE OBRA, PAGO DE SELLADOS Y SEGUROS."/>
  </r>
  <r>
    <n v="3909"/>
    <x v="0"/>
    <s v="06. PLAN SANITARIO DE EMERGENCIA"/>
    <s v="-"/>
    <s v="-"/>
    <s v="-"/>
    <s v="EXPANSIÓN DE REDES"/>
    <s v="SISTEMA CLOACAS EZEIZA"/>
    <s v="RED SECUNDARIA CLOACAL EZEIZA NORTE"/>
    <n v="2"/>
    <x v="0"/>
    <n v="356"/>
    <x v="0"/>
    <x v="0"/>
    <n v="5"/>
    <s v="1360407"/>
    <n v="5"/>
    <s v="-"/>
    <n v="11"/>
    <n v="5"/>
    <n v="5"/>
    <n v="7"/>
    <n v="753"/>
    <n v="3"/>
    <n v="8"/>
    <n v="96"/>
    <s v="2"/>
    <s v="SC620"/>
    <s v="-"/>
    <s v="EZEIZA"/>
    <s v="EZEIZA"/>
    <s v="EL ÁREA DEL PROYECTO SE ENCUENTRA DELIMITADA POR LA CALLE BELGRANO (PARALELA Y ADYACENTE A LA TRAZA DE LA AUTOPISTA EZEIZA CAÑUELAS), LAS VÍAS DEL EX FERROCARRIL BELGRANO SUR, LA CALLE FRENCH Y EL RADIO SERVIDO."/>
    <d v="2013-11-26T00:00:00"/>
    <d v="2014-11-04T00:00:00"/>
    <n v="48617227.052900001"/>
    <n v="2813036.9674"/>
    <n v="-794560.82639999734"/>
    <n v="50635703.193900004"/>
    <s v="-"/>
    <s v="-"/>
    <s v="-"/>
    <s v="-"/>
    <n v="307682.69620000001"/>
    <n v="41220708.851300001"/>
    <n v="9107311.6464000009"/>
    <n v="0"/>
    <n v="0"/>
    <n v="0"/>
    <n v="0"/>
    <n v="0"/>
    <s v="-"/>
    <s v="FINALIZADO"/>
    <n v="1"/>
    <n v="1"/>
    <s v="-"/>
  </r>
  <r>
    <n v="3910"/>
    <x v="0"/>
    <s v="06. PLAN SANITARIO DE EMERGENCIA"/>
    <s v="-"/>
    <s v="-"/>
    <s v="-"/>
    <s v="MEJORA Y MANTENIMIENTO"/>
    <s v="SISTEMA AGUA CABA"/>
    <s v="DECANTACIÓN I: MEJORAS EN EL SISTEMA DE AGUA CRUDA Y DECANTADORES"/>
    <n v="2"/>
    <x v="0"/>
    <n v="356"/>
    <x v="0"/>
    <x v="0"/>
    <s v="-"/>
    <s v="1175B25"/>
    <n v="0"/>
    <s v="-"/>
    <n v="11"/>
    <n v="5"/>
    <n v="5"/>
    <n v="7"/>
    <n v="753"/>
    <n v="3"/>
    <n v="8"/>
    <n v="6"/>
    <s v="2"/>
    <s v="CAE00300"/>
    <s v="-"/>
    <s v="CABA"/>
    <s v="PALERMO"/>
    <s v="AV. DE LOS OMBÚES 209"/>
    <d v="2011-10-03T00:00:00"/>
    <d v="2012-12-05T00:00:00"/>
    <s v="Ver aporte BID"/>
    <s v="Ver aporte BID"/>
    <n v="0"/>
    <s v="Ver aporte BID"/>
    <s v="-"/>
    <s v="-"/>
    <s v="-"/>
    <s v="-"/>
    <n v="966462.41669999994"/>
    <s v="-"/>
    <n v="0"/>
    <n v="0"/>
    <n v="0"/>
    <n v="0"/>
    <n v="0"/>
    <n v="0"/>
    <s v="-"/>
    <s v="FINALIZADO"/>
    <n v="1.000576138070469"/>
    <n v="1"/>
    <s v="-"/>
  </r>
  <r>
    <n v="3911"/>
    <x v="0"/>
    <s v="06. PLAN SANITARIO DE EMERGENCIA"/>
    <s v="-"/>
    <s v="-"/>
    <s v="-"/>
    <s v="GRANDES OBRAS DE INFRAESTRUCTURA"/>
    <s v="SISTEMA CLOACAS BERAZATEGUI"/>
    <s v="ESTACION DE BOMBEO PLANTA BERAZATEGUI - OBRA ELECTROMECANICA"/>
    <n v="2"/>
    <x v="0"/>
    <n v="356"/>
    <x v="0"/>
    <x v="0"/>
    <n v="5"/>
    <s v="1161604"/>
    <n v="5"/>
    <s v="-"/>
    <n v="11"/>
    <n v="5"/>
    <n v="5"/>
    <n v="7"/>
    <n v="753"/>
    <n v="3"/>
    <n v="8"/>
    <n v="96"/>
    <s v="2"/>
    <s v="SC498"/>
    <s v="-"/>
    <s v="BERAZATEGUI"/>
    <s v="BERAZATEGUI"/>
    <s v="LA PLANTA BERAZATEGUI SE ENCUENTRA AL NOROESTE DEL PARTIDO DE BERAZATEGUI, CERCANO AL LÍMITE CON EL PARTIDO DE QUILMES, ENTRE LA AUTOPISTA BUENOS AIRES-LA PLATA Y LA COSTA DEL RÍO DE LA PLATA."/>
    <s v="Dejada sin efecto"/>
    <s v="Dejada sin efecto"/>
    <n v="612168731.6841172"/>
    <n v="0"/>
    <n v="0"/>
    <s v="Dejada sin efecto"/>
    <s v="-"/>
    <s v="-"/>
    <s v="-"/>
    <s v="-"/>
    <s v="-"/>
    <n v="4804.1234999999997"/>
    <n v="4804.1234999999997"/>
    <n v="0"/>
    <n v="0"/>
    <n v="0"/>
    <n v="0"/>
    <n v="0"/>
    <s v="-"/>
    <s v="DEJADA SIN EFECTO"/>
    <s v="-"/>
    <s v="-"/>
    <s v="EL MONTO VIGENTE CORRESPONDE AL PRESUPUESTO OFICIAL."/>
  </r>
  <r>
    <n v="3912"/>
    <x v="0"/>
    <s v="09. EXPANSIÓN DE LA RED DE AGUA POTABLE Y SANEAMIENTO DE CLOACAS"/>
    <s v="-"/>
    <s v="-"/>
    <s v="-"/>
    <s v="GRANDES OBRAS DE INFRAESTRUCTURA CLOACALES"/>
    <s v="SISTEMA RIACHUELO"/>
    <s v="PLANTA DE TRATAMIENTO RIACHUELO - OBRA CIVIL"/>
    <n v="2"/>
    <x v="0"/>
    <n v="356"/>
    <x v="0"/>
    <x v="0"/>
    <n v="5"/>
    <s v="1161607"/>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90774929.84979999"/>
    <n v="909575636.4789362"/>
    <n v="752829676.75527728"/>
    <n v="1953180243.0840135"/>
    <n v="0"/>
    <n v="0"/>
    <n v="0"/>
    <n v="0"/>
    <n v="30715.0272"/>
    <n v="69012154.161500007"/>
    <n v="7504717.1034000004"/>
    <n v="6828348.7986999992"/>
    <n v="287124286.81419998"/>
    <n v="235294658.1557"/>
    <n v="375192.33509999997"/>
    <n v="218998169.29134303"/>
    <s v="X"/>
    <s v="EN EJECUCIÓN"/>
    <n v="0.30697399965631844"/>
    <n v="0.45569999999999999"/>
    <s v="EN 2018 SE MODIFICA EL CÓDIGO DE ACTIVIDAD DE LA APERTURA PROGRAMÁTICA DE 5 A 77, UG DE 96 A 2 Y FF DE 11 A 22. EL PROYECTO TAMBIÉN SERÁ FINANCIADO CON RECURSOS PROPIOS DE AYSA"/>
  </r>
  <r>
    <n v="3913"/>
    <x v="0"/>
    <s v="09. EXPANSIÓN DE LA RED DE AGUA POTABLE Y SANEAMIENTO DE CLOACAS"/>
    <s v="-"/>
    <s v="-"/>
    <s v="-"/>
    <s v="GRANDES OBRAS DE INFRAESTRUCTURA CLOACALES"/>
    <s v="SISTEMA RIACHUELO"/>
    <s v="PLANTA DE TRATAMIENTO RIACHUELO - OBRA ELECTROMECÁNICA"/>
    <n v="2"/>
    <x v="0"/>
    <n v="356"/>
    <x v="0"/>
    <x v="0"/>
    <n v="5"/>
    <s v="1161609"/>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76446915.25"/>
    <n v="864756046.5575546"/>
    <n v="752686396.6083113"/>
    <n v="1893889358.4158659"/>
    <n v="0"/>
    <n v="0"/>
    <n v="0"/>
    <n v="0"/>
    <n v="0"/>
    <n v="51341721.0845"/>
    <n v="0"/>
    <n v="0"/>
    <n v="1868649.9237999998"/>
    <n v="0"/>
    <n v="0"/>
    <n v="278340000"/>
    <s v="X"/>
    <s v="EN EJECUCIÓN"/>
    <n v="2.8135571021936843E-2"/>
    <n v="5.2900000000000003E-2"/>
    <s v="EN 2018 SE MODIFICA EL CÓDIGO DE ACTIVIDAD DE LA APERTURA PROGRAMÁTICA DE 5 A 77, UG DE 96 A 2 Y FF DE 11 A 22. EL PROYECTO TAMBIÉN SERÁ FINANCIADO CON RECURSOS PROPIOS DE AYSA"/>
  </r>
  <r>
    <n v="3914"/>
    <x v="0"/>
    <s v="09. EXPANSIÓN DE LA RED DE AGUA POTABLE Y SANEAMIENTO DE CLOACAS"/>
    <s v="-"/>
    <s v="-"/>
    <s v="-"/>
    <s v="GRANDES OBRAS DE INFRAESTRUCTURA CLOACALES"/>
    <s v="PLANTA DE TRATAMIENTO DE BARROS SUDOESTE"/>
    <s v="PLANTA DE TRATAMIENTO DE BARROS SUDOESTE OBRA CIVIL"/>
    <n v="2"/>
    <x v="0"/>
    <n v="356"/>
    <x v="0"/>
    <x v="0"/>
    <n v="5"/>
    <s v="1379L05/1479L95"/>
    <n v="77"/>
    <s v="-"/>
    <s v="22 Y RECURSOS PROPIOS"/>
    <n v="5"/>
    <n v="5"/>
    <n v="7"/>
    <n v="753"/>
    <n v="3"/>
    <n v="8"/>
    <n v="2"/>
    <s v="2"/>
    <s v="OC4021"/>
    <s v="-"/>
    <s v="LA MATANZA"/>
    <s v="LA MATANZA"/>
    <s v="ALDO BONZI EN A:M: JANER Y PALPA, "/>
    <d v="2015-05-19T00:00:00"/>
    <d v="2019-01-19T00:00:00"/>
    <n v="64431627.275365226"/>
    <n v="782906127.60735953"/>
    <n v="6132126.8744999766"/>
    <n v="853469881.7572248"/>
    <n v="0"/>
    <n v="0"/>
    <n v="0"/>
    <n v="0"/>
    <n v="0"/>
    <n v="8029663.9390000002"/>
    <n v="4796060.9917000001"/>
    <n v="31766327.605099998"/>
    <n v="75594901.116899997"/>
    <n v="116453012.1117"/>
    <n v="10718089.9639"/>
    <n v="12968888.856319001"/>
    <s v="X"/>
    <s v="EN EJECUCIÓN"/>
    <n v="0.57392202364579659"/>
    <n v="0.89639999999999997"/>
    <s v="EL MONTO VIGENTE CORRESPONDE AL VALOR DE LA ADDENDA N° 4-EN 2018 SE MODIFICA EL CÓDIGO DE ACTIVIDAD DE LA APERTURA PROGRAMÁTICA DE 5 A 77, UG DE 96 A 2 Y FF DE 11 A 22. EL PROYECTO TAMBIÉN SERÁ FINANCIADO CON RECURSOS PROPIOS DE AYSA"/>
  </r>
  <r>
    <n v="3917"/>
    <x v="0"/>
    <s v="09. EXPANSIÓN DE LA RED DE AGUA POTABLE Y SANEAMIENTO DE CLOACAS"/>
    <s v="-"/>
    <s v="-"/>
    <s v="-"/>
    <s v="GRANDES OBRAS DE INFRAESTRUCTURA CLOACALES"/>
    <s v="PLANTA DE TRATAMIENTO DE BARROS SUDOESTE"/>
    <s v="PLANTA DE TRATAMIENTO DE BARROS SUDOESTE OBRA ELECTROMECÁNICA"/>
    <n v="2"/>
    <x v="0"/>
    <n v="356"/>
    <x v="0"/>
    <x v="0"/>
    <n v="5"/>
    <s v="1379L06"/>
    <n v="77"/>
    <s v="-"/>
    <s v="22 Y RECURSOS PROPIOS"/>
    <n v="5"/>
    <n v="5"/>
    <n v="7"/>
    <n v="753"/>
    <n v="3"/>
    <n v="8"/>
    <n v="2"/>
    <s v="2"/>
    <s v="OC4022"/>
    <s v="-"/>
    <s v="LA MATANZA"/>
    <s v="PARTIDO DE LA MATANZA"/>
    <s v="ALDO BONZI EN A:M: JANER Y PALPA, "/>
    <d v="2015-05-19T00:00:00"/>
    <d v="2019-01-19T00:00:00"/>
    <n v="46354055"/>
    <n v="879158820.03139377"/>
    <n v="0"/>
    <n v="925512875.03139377"/>
    <n v="0"/>
    <n v="0"/>
    <n v="0"/>
    <n v="0"/>
    <n v="0"/>
    <n v="6582275.7571999999"/>
    <n v="0"/>
    <n v="186963.48880000002"/>
    <n v="19605105.3803"/>
    <n v="110292533.23109999"/>
    <n v="7066163.5659999996"/>
    <n v="17206240.994799998"/>
    <s v="X"/>
    <s v="EN EJECUCIÓN"/>
    <n v="0.32274494652282665"/>
    <n v="0.39329999999999998"/>
    <s v="EL MONTO VIGENTE CORRESPONDE AL VALOR DE LA ADDENDA N° 4-EN 2018 SE MODIFICA EL CÓDIGO DE ACTIVIDAD DE LA APERTURA PROGRAMÁTICA DE 5 A 77, UG DE 96 A 2 Y FF DE 11 A 22. EL PROYECTO TAMBIÉN SERÁ FINANCIADO CON RECURSOS PROPIOS DE AYSA"/>
  </r>
  <r>
    <n v="3919"/>
    <x v="0"/>
    <s v="09. EXPANSIÓN DE LA RED DE AGUA POTABLE Y SANEAMIENTO DE CLOACAS"/>
    <s v="-"/>
    <s v="-"/>
    <s v="-"/>
    <s v="GRANDES OBRAS DE INFRAESTRUCTURA CLOACALES"/>
    <s v="PLANTA DE TRATAMIENTO DE BARROS SUDOESTE"/>
    <s v="PLANTA DE TRATAMIENTO DE BARROS SUDOESTE OBRA CIVIL"/>
    <n v="2"/>
    <x v="12"/>
    <n v="342"/>
    <x v="0"/>
    <x v="25"/>
    <s v="-"/>
    <s v="1379I05"/>
    <n v="2"/>
    <s v="-"/>
    <n v="22"/>
    <n v="5"/>
    <n v="1"/>
    <n v="9"/>
    <n v="2117"/>
    <n v="3"/>
    <n v="8"/>
    <n v="96"/>
    <s v="2"/>
    <s v="OC4021"/>
    <s v="-"/>
    <s v="LA MATANZA"/>
    <s v="PARTIDO DE LA MATANZA"/>
    <s v="ALDO BONZI EN A:M: JANER Y PALPA, "/>
    <d v="2015-05-19T00:00:00"/>
    <d v="2019-01-19T00:00:00"/>
    <n v="310550260"/>
    <n v="253505366.64596003"/>
    <n v="0"/>
    <n v="564055626.64596009"/>
    <n v="0"/>
    <n v="0"/>
    <n v="0"/>
    <n v="0"/>
    <n v="0"/>
    <n v="0"/>
    <n v="0"/>
    <n v="0"/>
    <n v="0"/>
    <n v="80439324.586499989"/>
    <n v="85528298.5546"/>
    <n v="240179500"/>
    <s v="X"/>
    <s v="EN EJECUCIÓN"/>
    <n v="0.57392202364579659"/>
    <n v="0.89639999999999997"/>
    <s v="EL MONTO VIGENTE CORRESPONDE AL VALOR DE LA ADDENDA N°4"/>
  </r>
  <r>
    <n v="3920"/>
    <x v="0"/>
    <s v="09. EXPANSIÓN DE LA RED DE AGUA POTABLE Y SANEAMIENTO DE CLOACAS"/>
    <s v="-"/>
    <s v="-"/>
    <s v="-"/>
    <s v="GRANDES OBRAS DE INFRAESTRUCTURA CLOACALES"/>
    <s v="PLANTA DE TRATAMIENTO DE BARROS SUDOESTE"/>
    <s v="PLANTA DE TRATAMIENTO DE BARROS SUDOESTE OBRA ELECTROMECÁNICA"/>
    <n v="2"/>
    <x v="12"/>
    <n v="342"/>
    <x v="0"/>
    <x v="25"/>
    <s v="-"/>
    <s v="1379I06"/>
    <n v="2"/>
    <s v="-"/>
    <n v="22"/>
    <n v="5"/>
    <n v="1"/>
    <n v="9"/>
    <n v="2117"/>
    <n v="3"/>
    <n v="8"/>
    <n v="96"/>
    <s v="2"/>
    <s v="OC4022"/>
    <s v="-"/>
    <s v="LA MATANZA"/>
    <s v="PARTIDO DE LA MATANZA"/>
    <s v="ALDO BONZI EN A:M: JANER Y PALPA, "/>
    <d v="2015-05-19T00:00:00"/>
    <d v="2019-01-19T00:00:00"/>
    <n v="185416218"/>
    <n v="-38435331.511060029"/>
    <n v="0"/>
    <n v="146980886.48893997"/>
    <n v="0"/>
    <n v="0"/>
    <n v="0"/>
    <n v="0"/>
    <n v="0"/>
    <n v="0"/>
    <n v="0"/>
    <n v="0"/>
    <n v="0"/>
    <n v="40147906.213799998"/>
    <n v="10580962.285300002"/>
    <n v="240179500.00000003"/>
    <s v="X"/>
    <s v="EN EJECUCIÓN"/>
    <n v="0.32274494652282665"/>
    <n v="0.39329999999999998"/>
    <s v="EL MONTO VIGENTE CORRESPONDE AL VALOR DE LA ADDENDA N° 4"/>
  </r>
  <r>
    <n v="3922"/>
    <x v="0"/>
    <s v="06. PLAN SANITARIO DE EMERGENCIA"/>
    <s v="-"/>
    <s v="-"/>
    <s v="-"/>
    <s v="NO CORRESPONDE INFORMAR"/>
    <s v="NO CORRESPONDE INFORMAR"/>
    <s v="ESTACIÓN DE AIREACIÓN (SEPA 7) OBRA ELECTROMECÁNICA"/>
    <n v="2"/>
    <x v="0"/>
    <n v="356"/>
    <x v="0"/>
    <x v="0"/>
    <n v="5"/>
    <s v="1379L02"/>
    <n v="5"/>
    <s v="-"/>
    <n v="11"/>
    <n v="5"/>
    <n v="5"/>
    <n v="7"/>
    <n v="753"/>
    <n v="3"/>
    <n v="8"/>
    <n v="96"/>
    <s v="2"/>
    <s v="SC605"/>
    <s v="-"/>
    <s v="AVELLANEDA"/>
    <s v="PIÑEYRO"/>
    <s v="EL SITIO DE LAS OBRAS ESTÁ UBICADO EN MARGEN DERECHA DE RIACHUELO A LA ALTURA DE LA CALLE VIEYTES EN EL PARTIDO DE AVELLANEDA"/>
    <s v="Contrato Rescindido"/>
    <s v="Contrato Rescindido"/>
    <n v="7410723.8600000003"/>
    <n v="0"/>
    <n v="219234.65999999922"/>
    <s v="Contrato Rescindido"/>
    <s v="-"/>
    <s v="-"/>
    <s v="-"/>
    <s v="-"/>
    <s v="-"/>
    <n v="761108.80339999998"/>
    <n v="37078.332499999997"/>
    <n v="17065.501200000002"/>
    <n v="-813133.99970000004"/>
    <n v="0"/>
    <n v="0"/>
    <n v="0"/>
    <s v="-"/>
    <s v="CONTRATO RESCINDIDO"/>
    <s v="Contrato Rescindido"/>
    <n v="0"/>
    <s v="RESCINDIDO"/>
  </r>
  <r>
    <n v="3923"/>
    <x v="0"/>
    <s v="06. PLAN SANITARIO DE EMERGENCIA"/>
    <s v="-"/>
    <s v="-"/>
    <s v="-"/>
    <s v="EXPANSIÓN DE REDES"/>
    <s v="-"/>
    <s v="ESTACIÓN DE AIREACIÓN (SEPA 4) OBRA ELECTROMECÁNICA"/>
    <n v="2"/>
    <x v="12"/>
    <n v="342"/>
    <x v="0"/>
    <x v="25"/>
    <s v="-"/>
    <s v="1379I04"/>
    <n v="2"/>
    <s v="-"/>
    <n v="22"/>
    <n v="5"/>
    <n v="1"/>
    <n v="9"/>
    <n v="2117"/>
    <n v="3"/>
    <n v="8"/>
    <n v="96"/>
    <s v="2"/>
    <s v="SC600"/>
    <s v="-"/>
    <s v="LANÚS"/>
    <s v="VALENTÍN ALSINA"/>
    <s v="BARRIO SAN FRANCISCO PARTIDO DE LANÚS JUNTO AL ARROYE SAN MARTÍN Y JUNTO A LA FÁBRICA TENARIS, EN EL MARGEN DEL RIACHUELO DEL LADO PROVINCIA"/>
    <s v="Contrato Rescindido"/>
    <s v="Contrato Rescindido"/>
    <n v="26390430.059999999"/>
    <n v="0"/>
    <n v="0"/>
    <s v="Contrato Rescindido"/>
    <s v="-"/>
    <s v="-"/>
    <s v="-"/>
    <s v="-"/>
    <s v="-"/>
    <s v="-"/>
    <n v="0"/>
    <n v="357046.21919999999"/>
    <n v="0"/>
    <n v="0"/>
    <n v="0"/>
    <n v="0"/>
    <s v="-"/>
    <s v="CONTRATO RESCINDIDO"/>
    <s v="Contrato Rescindido"/>
    <n v="0"/>
    <s v="RESCINDIDO"/>
  </r>
  <r>
    <n v="3925"/>
    <x v="0"/>
    <s v="06. PLAN SANITARIO DE EMERGENCIA"/>
    <s v="-"/>
    <s v="-"/>
    <s v="-"/>
    <s v="NO CORRESPONDE INFORMAR"/>
    <s v="NO CORRESPONDE INFORMAR"/>
    <s v="ESTACIÓN DE AIREACIÓN (SEPA 7) OBRA CIVIL"/>
    <n v="2"/>
    <x v="0"/>
    <n v="356"/>
    <x v="0"/>
    <x v="0"/>
    <n v="5"/>
    <s v="1379L01 / 1479L96"/>
    <n v="5"/>
    <s v="-"/>
    <n v="11"/>
    <n v="5"/>
    <n v="5"/>
    <n v="7"/>
    <n v="753"/>
    <n v="3"/>
    <n v="8"/>
    <n v="96"/>
    <s v="2"/>
    <s v="SC6001"/>
    <s v="-"/>
    <s v="AVELLANEDA"/>
    <s v="PIÑEYRO"/>
    <s v="EL SITIO DE LAS OBRAS ESTÁ UBICADO EN MARGEN DERECHA DE RIACHUELO A LA ALTURA DE LA CALLE VIEYTES EN EL PARTIDO DE AVELLANEDA"/>
    <s v="Contrato Rescindido"/>
    <s v="Contrato Rescindido"/>
    <n v="20608241.420000002"/>
    <n v="0"/>
    <n v="-9790421.2200000025"/>
    <s v="Contrato Rescindido"/>
    <s v="-"/>
    <s v="-"/>
    <s v="-"/>
    <s v="-"/>
    <s v="-"/>
    <n v="1457933.8158"/>
    <n v="49142.008299999994"/>
    <n v="128735.97769999999"/>
    <n v="25957448.0682"/>
    <n v="0"/>
    <n v="0"/>
    <n v="0"/>
    <s v="-"/>
    <s v="CONTRATO RESCINDIDO"/>
    <s v="Contrato Rescindido"/>
    <n v="0"/>
    <s v="RESCINDIDO"/>
  </r>
  <r>
    <n v="3926"/>
    <x v="0"/>
    <s v="06. PLAN SANITARIO DE EMERGENCIA"/>
    <s v="-"/>
    <s v="-"/>
    <s v="-"/>
    <s v="MEJORA Y MANTENIMIENTO"/>
    <s v="SISTEMA DE AGUA ALMIRANTE BROWN"/>
    <s v="INST. RED DE AGUA CALLE CANALE E/ RIO NEGRO Y LA PAMPA-AB"/>
    <n v="2"/>
    <x v="0"/>
    <n v="356"/>
    <x v="0"/>
    <x v="0"/>
    <n v="5"/>
    <s v="1326211"/>
    <n v="5"/>
    <s v="-"/>
    <n v="11"/>
    <n v="5"/>
    <n v="5"/>
    <n v="7"/>
    <n v="753"/>
    <n v="3"/>
    <n v="8"/>
    <n v="96"/>
    <s v="2"/>
    <s v="SIN P3"/>
    <s v="-"/>
    <s v="ALMIRANTE BROWN"/>
    <s v="ALMIRANTE BROWN"/>
    <s v="ALMIRANTE BROWN"/>
    <d v="2013-01-01T00:00:00"/>
    <d v="2013-12-31T00:00:00"/>
    <s v="NOTA 18.1 - NOTA 18.2"/>
    <s v="NOTA 18.1 - NOTA 18.2"/>
    <n v="0"/>
    <s v="NOTA 18.1 - NOTA 18.2"/>
    <s v="-"/>
    <s v="-"/>
    <s v="-"/>
    <s v="-"/>
    <n v="155643.03810000001"/>
    <n v="321.61799999999999"/>
    <n v="0"/>
    <n v="0"/>
    <n v="0"/>
    <n v="0"/>
    <n v="0"/>
    <n v="0"/>
    <s v="-"/>
    <s v="FINALIZADO"/>
    <n v="1"/>
    <n v="1"/>
    <s v="-"/>
  </r>
  <r>
    <n v="3927"/>
    <x v="0"/>
    <s v="06. PLAN SANITARIO DE EMERGENCIA"/>
    <s v="-"/>
    <s v="-"/>
    <s v="-"/>
    <s v="MEJORA Y MANTENIMIENTO"/>
    <s v="SISTEMA DE AGUA ALMIRANTE BROWN"/>
    <s v="INST. CONEXION CALLE CANALE E/ LA PAMPA Y RIO NEGRO-AB"/>
    <n v="2"/>
    <x v="0"/>
    <n v="356"/>
    <x v="0"/>
    <x v="0"/>
    <n v="5"/>
    <s v="1326212"/>
    <n v="5"/>
    <s v="-"/>
    <n v="11"/>
    <n v="5"/>
    <n v="5"/>
    <n v="7"/>
    <n v="753"/>
    <n v="3"/>
    <n v="8"/>
    <n v="96"/>
    <s v="2"/>
    <s v="SIN P3"/>
    <s v="-"/>
    <s v="ALMIRANTE BROWN"/>
    <s v="ALMIRANTE BROWN"/>
    <s v="ALMIRANTE BROWN"/>
    <d v="2013-01-01T00:00:00"/>
    <d v="2013-12-31T00:00:00"/>
    <s v="NOTA 18.1 - NOTA 18.2"/>
    <s v="NOTA 18.1 - NOTA 18.2"/>
    <n v="0"/>
    <s v="NOTA 18.1 - NOTA 18.2"/>
    <s v="-"/>
    <s v="-"/>
    <s v="-"/>
    <s v="-"/>
    <n v="63771.513299999999"/>
    <s v="-"/>
    <n v="0"/>
    <n v="0"/>
    <n v="0"/>
    <n v="0"/>
    <n v="0"/>
    <n v="0"/>
    <s v="-"/>
    <s v="FINALIZADO"/>
    <n v="1"/>
    <n v="1"/>
    <s v="-"/>
  </r>
  <r>
    <n v="3928"/>
    <x v="0"/>
    <s v="06. PLAN SANITARIO DE EMERGENCIA"/>
    <s v="-"/>
    <s v="-"/>
    <s v="-"/>
    <s v="MEJORA Y MANTENIMIENTO"/>
    <s v="SISTEMA AGUA LOMAS DE ZAMORA"/>
    <s v="INST. RED DE AGUA CALLE GRAL. PAZ E/ AV. MEEKS Y FIN DE CALLE-LZ"/>
    <n v="2"/>
    <x v="0"/>
    <n v="356"/>
    <x v="0"/>
    <x v="0"/>
    <n v="5"/>
    <s v="1326213"/>
    <n v="5"/>
    <s v="-"/>
    <n v="11"/>
    <n v="5"/>
    <n v="5"/>
    <n v="7"/>
    <n v="753"/>
    <n v="3"/>
    <n v="8"/>
    <n v="96"/>
    <s v="2"/>
    <s v="SIN P3"/>
    <s v="-"/>
    <s v="LOMAS DE ZAMORA"/>
    <s v="LOMAS DE ZAMORA"/>
    <s v="LOMAS DE ZAMORA"/>
    <d v="2013-01-01T00:00:00"/>
    <d v="2013-12-31T00:00:00"/>
    <s v="NOTA 18.4"/>
    <s v="NOTA 18.4"/>
    <n v="0"/>
    <s v="NOTA 18.4"/>
    <s v="-"/>
    <s v="-"/>
    <s v="-"/>
    <s v="-"/>
    <n v="34593.694300000003"/>
    <s v="-"/>
    <n v="0"/>
    <n v="0"/>
    <n v="0"/>
    <n v="0"/>
    <n v="0"/>
    <n v="0"/>
    <s v="-"/>
    <s v="FINALIZADO"/>
    <n v="1"/>
    <n v="1"/>
    <s v="-"/>
  </r>
  <r>
    <n v="3929"/>
    <x v="0"/>
    <s v="06. PLAN SANITARIO DE EMERGENCIA"/>
    <s v="-"/>
    <s v="-"/>
    <s v="-"/>
    <s v="MEJORA Y MANTENIMIENTO"/>
    <s v="SISTEMA AGUA LOMAS DE ZAMORA"/>
    <s v="INST. ELEMENTOS DE AGUA CALLE GRAL PAZ E/ AV. MEEKS Y FIN DE CALLE-LZ"/>
    <n v="2"/>
    <x v="0"/>
    <n v="356"/>
    <x v="0"/>
    <x v="0"/>
    <n v="5"/>
    <s v="1326214"/>
    <n v="5"/>
    <s v="-"/>
    <n v="11"/>
    <n v="5"/>
    <n v="5"/>
    <n v="7"/>
    <n v="753"/>
    <n v="3"/>
    <n v="8"/>
    <n v="96"/>
    <s v="2"/>
    <s v="SIN P3"/>
    <s v="-"/>
    <s v="LOMAS DE ZAMORA"/>
    <s v="LOMAS DE ZAMORA"/>
    <s v="LOMAS DE ZAMORA"/>
    <d v="2013-01-01T00:00:00"/>
    <d v="2013-12-31T00:00:00"/>
    <s v="NOTA 18.4"/>
    <s v="NOTA 18.4"/>
    <n v="0"/>
    <s v="NOTA 18.4"/>
    <s v="-"/>
    <s v="-"/>
    <s v="-"/>
    <s v="-"/>
    <n v="21137.913499999999"/>
    <s v="-"/>
    <n v="0"/>
    <n v="0"/>
    <n v="0"/>
    <n v="0"/>
    <n v="0"/>
    <n v="0"/>
    <s v="-"/>
    <s v="FINALIZADO"/>
    <n v="1"/>
    <n v="1"/>
    <s v="-"/>
  </r>
  <r>
    <n v="3930"/>
    <x v="0"/>
    <s v="06. PLAN SANITARIO DE EMERGENCIA"/>
    <s v="-"/>
    <s v="-"/>
    <s v="-"/>
    <s v="MEJORA Y MANTENIMIENTO"/>
    <s v="SISTEMA AGUA LOMAS DE ZAMORA"/>
    <s v="INST. CONEXION CALLE GRAL PAZ E/ AV. MEEKS Y FIN DE CALLE"/>
    <n v="2"/>
    <x v="0"/>
    <n v="356"/>
    <x v="0"/>
    <x v="0"/>
    <n v="5"/>
    <s v="1326215"/>
    <n v="5"/>
    <s v="-"/>
    <n v="11"/>
    <n v="5"/>
    <n v="5"/>
    <n v="7"/>
    <n v="753"/>
    <n v="3"/>
    <n v="8"/>
    <n v="96"/>
    <s v="2"/>
    <s v="SIN P3"/>
    <s v="-"/>
    <s v="LOMAS DE ZAMORA"/>
    <s v="LOMAS DE ZAMORA"/>
    <s v="LOMAS DE ZAMORA"/>
    <d v="2013-01-01T00:00:00"/>
    <d v="2013-12-31T00:00:00"/>
    <s v="NOTA 18.4"/>
    <s v="NOTA 18.4"/>
    <n v="0"/>
    <s v="NOTA 18.4"/>
    <s v="-"/>
    <s v="-"/>
    <s v="-"/>
    <s v="-"/>
    <n v="1487.4287999999999"/>
    <s v="-"/>
    <n v="0"/>
    <n v="0"/>
    <n v="0"/>
    <n v="0"/>
    <n v="0"/>
    <n v="0"/>
    <s v="-"/>
    <s v="FINALIZADO"/>
    <n v="1"/>
    <n v="1"/>
    <s v="-"/>
  </r>
  <r>
    <n v="3931"/>
    <x v="0"/>
    <s v="06. PLAN SANITARIO DE EMERGENCIA"/>
    <s v="-"/>
    <s v="-"/>
    <s v="-"/>
    <s v="EXPANSIÓN DE REDES"/>
    <s v="-"/>
    <s v="CONSTRUCCIÓN DE RED CLOACAL EN BARRIOS DE LIBERTAD MODULO II"/>
    <n v="2"/>
    <x v="2"/>
    <n v="613"/>
    <x v="3"/>
    <x v="4"/>
    <s v="-"/>
    <s v="0"/>
    <n v="79"/>
    <s v="-"/>
    <s v="11"/>
    <n v="5"/>
    <n v="8"/>
    <n v="6"/>
    <n v="9999"/>
    <n v="3"/>
    <n v="8"/>
    <s v="6"/>
    <s v="1"/>
    <s v="-"/>
    <s v="MUNICIPIO"/>
    <s v="MERLO"/>
    <s v="-"/>
    <s v="-"/>
    <s v="-"/>
    <s v="-"/>
    <n v="7722313.6200000001"/>
    <s v="-"/>
    <s v="-"/>
    <n v="7722313.6200000001"/>
    <s v="-"/>
    <s v="-"/>
    <s v="-"/>
    <s v="-"/>
    <n v="3056560.68"/>
    <n v="632384"/>
    <n v="0"/>
    <n v="0"/>
    <s v="-"/>
    <n v="0"/>
    <s v="-"/>
    <n v="0"/>
    <s v="-"/>
    <s v="-"/>
    <n v="0.48"/>
    <n v="0.43"/>
    <s v="-"/>
  </r>
  <r>
    <n v="3932"/>
    <x v="0"/>
    <s v="06. PLAN SANITARIO DE EMERGENCIA"/>
    <s v="-"/>
    <s v="-"/>
    <s v="-"/>
    <s v="EXPANSIÓN DE REDES"/>
    <s v="-"/>
    <s v="CONSTRUCCIÓN RED CLOACAL BARRIO LIBERTAD - MODULO 1"/>
    <n v="2"/>
    <x v="2"/>
    <n v="613"/>
    <x v="3"/>
    <x v="4"/>
    <s v="-"/>
    <s v="0"/>
    <n v="79"/>
    <s v="-"/>
    <s v="11"/>
    <n v="5"/>
    <n v="8"/>
    <n v="6"/>
    <n v="9999"/>
    <n v="3"/>
    <n v="8"/>
    <s v="6"/>
    <s v="1"/>
    <s v="-"/>
    <s v="MUNICIPIO"/>
    <s v="MERLO"/>
    <s v="-"/>
    <s v="-"/>
    <s v="-"/>
    <s v="-"/>
    <n v="6967696.7300000004"/>
    <s v="-"/>
    <s v="-"/>
    <n v="6967696.7300000004"/>
    <s v="-"/>
    <s v="-"/>
    <s v="-"/>
    <s v="-"/>
    <n v="2438384.84"/>
    <n v="2884470"/>
    <n v="0"/>
    <n v="0"/>
    <s v="-"/>
    <n v="0"/>
    <s v="-"/>
    <n v="0"/>
    <s v="-"/>
    <s v="-"/>
    <n v="0.65"/>
    <n v="0.6"/>
    <s v="-"/>
  </r>
  <r>
    <n v="3933"/>
    <x v="0"/>
    <s v="06. PLAN SANITARIO DE EMERGENCIA"/>
    <s v="-"/>
    <s v="-"/>
    <s v="-"/>
    <s v="EXPANSIÓN DE REDES"/>
    <s v="-"/>
    <s v="CONSTRUCCIÓN DE RED CLOACAL EN Bº LIBERTAD MODULO III"/>
    <n v="2"/>
    <x v="2"/>
    <n v="613"/>
    <x v="3"/>
    <x v="4"/>
    <s v="-"/>
    <s v="0"/>
    <n v="79"/>
    <s v="-"/>
    <s v="11"/>
    <n v="5"/>
    <n v="8"/>
    <n v="6"/>
    <n v="9999"/>
    <n v="3"/>
    <n v="8"/>
    <s v="6"/>
    <s v="1"/>
    <s v="-"/>
    <s v="MUNICIPIO"/>
    <s v="MERLO"/>
    <s v="-"/>
    <s v="-"/>
    <s v="-"/>
    <s v="-"/>
    <n v="7208506.3300000001"/>
    <s v="-"/>
    <s v="-"/>
    <n v="7208506.3300000001"/>
    <s v="-"/>
    <s v="-"/>
    <s v="-"/>
    <s v="-"/>
    <n v="4063909.32"/>
    <n v="103817"/>
    <n v="3072505.78"/>
    <n v="0"/>
    <s v="-"/>
    <n v="0"/>
    <s v="-"/>
    <n v="0"/>
    <s v="-"/>
    <s v="-"/>
    <n v="1"/>
    <n v="0.99"/>
    <s v="LA OBRA CERRO EN $7136415"/>
  </r>
  <r>
    <n v="3934"/>
    <x v="0"/>
    <s v="06. PLAN SANITARIO DE EMERGENCIA"/>
    <s v="-"/>
    <s v="-"/>
    <s v="-"/>
    <s v="EXPANSIÓN DE REDES"/>
    <s v="-"/>
    <s v="REDES COLECTORAS CLOACALES DOMICILIARIAS ZONA NORTE CUENCA 2"/>
    <n v="2"/>
    <x v="2"/>
    <n v="613"/>
    <x v="3"/>
    <x v="4"/>
    <s v="-"/>
    <s v="0"/>
    <n v="79"/>
    <s v="-"/>
    <s v="11"/>
    <n v="5"/>
    <n v="8"/>
    <n v="6"/>
    <n v="9999"/>
    <n v="3"/>
    <n v="8"/>
    <s v="6"/>
    <s v="1"/>
    <s v="-"/>
    <s v="MUNICIPIO"/>
    <s v="GENERAL LAS HERAS"/>
    <s v="-"/>
    <s v="-"/>
    <s v="-"/>
    <s v="-"/>
    <n v="402591.2"/>
    <s v="-"/>
    <s v="-"/>
    <n v="402591.2"/>
    <s v="-"/>
    <s v="-"/>
    <s v="-"/>
    <s v="-"/>
    <n v="24155.47"/>
    <n v="24174"/>
    <n v="0"/>
    <n v="0"/>
    <s v="-"/>
    <n v="0"/>
    <s v="-"/>
    <n v="0"/>
    <s v="-"/>
    <s v="-"/>
    <n v="0.12"/>
    <n v="0.06"/>
    <s v="-"/>
  </r>
  <r>
    <n v="3935"/>
    <x v="0"/>
    <s v="06. PLAN SANITARIO DE EMERGENCIA"/>
    <s v="-"/>
    <s v="-"/>
    <s v="-"/>
    <s v="EXPANSIÓN DE REDES"/>
    <s v="-"/>
    <s v="EXTENSIÓN DE AGUA POTABLE 1º ETAPA"/>
    <n v="2"/>
    <x v="2"/>
    <n v="613"/>
    <x v="3"/>
    <x v="4"/>
    <s v="-"/>
    <s v="0"/>
    <n v="79"/>
    <s v="-"/>
    <s v="11"/>
    <n v="5"/>
    <n v="8"/>
    <n v="6"/>
    <n v="9999"/>
    <n v="3"/>
    <n v="8"/>
    <s v="6"/>
    <s v="1"/>
    <s v="-"/>
    <s v="MUNICIPIO"/>
    <s v="GENERAL LAS HERAS"/>
    <s v="-"/>
    <s v="-"/>
    <s v="-"/>
    <s v="-"/>
    <n v="149785"/>
    <s v="-"/>
    <s v="-"/>
    <n v="149785"/>
    <s v="-"/>
    <s v="-"/>
    <s v="-"/>
    <s v="-"/>
    <n v="67467.75"/>
    <n v="22449"/>
    <n v="0"/>
    <n v="0"/>
    <s v="-"/>
    <n v="0"/>
    <s v="-"/>
    <n v="0"/>
    <s v="-"/>
    <s v="-"/>
    <n v="0.3"/>
    <n v="0.15"/>
    <s v="-"/>
  </r>
  <r>
    <n v="3936"/>
    <x v="0"/>
    <s v="06. PLAN SANITARIO DE EMERGENCIA"/>
    <s v="-"/>
    <s v="-"/>
    <s v="-"/>
    <s v="EXPANSIÓN DE REDES"/>
    <s v="-"/>
    <s v="AGUA CORRIENTE BARRIOS SANTA MARIA, EL PALENQUE, INDEPENDENCIA Y 4 ESQUINAS"/>
    <n v="2"/>
    <x v="2"/>
    <n v="613"/>
    <x v="3"/>
    <x v="4"/>
    <s v="-"/>
    <s v="0"/>
    <n v="79"/>
    <s v="-"/>
    <s v="11"/>
    <n v="5"/>
    <n v="8"/>
    <n v="6"/>
    <n v="9999"/>
    <n v="3"/>
    <n v="8"/>
    <s v="6"/>
    <s v="1"/>
    <s v="-"/>
    <s v="MUNICIPIO"/>
    <s v="MARCOS PAZ"/>
    <s v="-"/>
    <s v="-"/>
    <s v="-"/>
    <s v="-"/>
    <n v="600166.19999999995"/>
    <s v="-"/>
    <s v="-"/>
    <n v="600166.19999999995"/>
    <s v="-"/>
    <s v="-"/>
    <s v="-"/>
    <s v="-"/>
    <n v="600166.18999999994"/>
    <s v="-"/>
    <n v="0"/>
    <n v="0"/>
    <s v="-"/>
    <n v="0"/>
    <s v="-"/>
    <n v="0"/>
    <s v="-"/>
    <s v="-"/>
    <n v="1"/>
    <n v="1"/>
    <s v="-"/>
  </r>
  <r>
    <n v="3937"/>
    <x v="0"/>
    <s v="06. PLAN SANITARIO DE EMERGENCIA"/>
    <s v="-"/>
    <s v="-"/>
    <s v="-"/>
    <s v="EXPANSIÓN DE REDES"/>
    <s v="-"/>
    <s v="RED DE DESAGÜES CLOACALES - Bº GANDARA - MODULO 1 "/>
    <n v="2"/>
    <x v="2"/>
    <n v="613"/>
    <x v="3"/>
    <x v="4"/>
    <s v="-"/>
    <s v="0"/>
    <n v="79"/>
    <s v="-"/>
    <s v="11"/>
    <n v="5"/>
    <n v="8"/>
    <n v="6"/>
    <n v="9999"/>
    <n v="3"/>
    <n v="8"/>
    <s v="6"/>
    <s v="1"/>
    <s v="-"/>
    <s v="MUNICIPIO"/>
    <s v="MARCOS PAZ"/>
    <s v="-"/>
    <s v="-"/>
    <s v="-"/>
    <s v="-"/>
    <n v="4195616.32"/>
    <s v="-"/>
    <s v="-"/>
    <n v="4195616.32"/>
    <s v="-"/>
    <s v="-"/>
    <s v="-"/>
    <s v="-"/>
    <n v="1509736.98"/>
    <n v="1664416"/>
    <n v="0"/>
    <n v="0"/>
    <s v="-"/>
    <n v="0"/>
    <s v="-"/>
    <n v="0"/>
    <s v="-"/>
    <s v="-"/>
    <n v="0.76"/>
    <n v="0.86"/>
    <s v="-"/>
  </r>
  <r>
    <n v="3938"/>
    <x v="0"/>
    <s v="06. PLAN SANITARIO DE EMERGENCIA"/>
    <s v="-"/>
    <s v="-"/>
    <s v="-"/>
    <s v="EXPANSIÓN DE REDES"/>
    <s v="-"/>
    <s v="RED DE DESAGUES CLOACALES Bº GÁNDARA - MODULO 2"/>
    <n v="2"/>
    <x v="2"/>
    <n v="613"/>
    <x v="3"/>
    <x v="4"/>
    <s v="-"/>
    <s v="0"/>
    <n v="79"/>
    <s v="-"/>
    <s v="11"/>
    <n v="5"/>
    <n v="8"/>
    <n v="6"/>
    <n v="9999"/>
    <n v="3"/>
    <n v="8"/>
    <s v="6"/>
    <s v="1"/>
    <s v="-"/>
    <s v="MUNICIPIO"/>
    <s v="MARCOS PAZ"/>
    <s v="-"/>
    <s v="-"/>
    <s v="-"/>
    <s v="-"/>
    <n v="3967642.03"/>
    <s v="-"/>
    <s v="-"/>
    <n v="3967642.03"/>
    <s v="-"/>
    <s v="-"/>
    <s v="-"/>
    <s v="-"/>
    <n v="1428058.52"/>
    <n v="789336"/>
    <n v="0"/>
    <n v="0"/>
    <s v="-"/>
    <n v="0"/>
    <s v="-"/>
    <n v="0"/>
    <s v="-"/>
    <s v="-"/>
    <n v="0.56000000000000005"/>
    <n v="0.52"/>
    <s v="-"/>
  </r>
  <r>
    <n v="3939"/>
    <x v="0"/>
    <s v="06. PLAN SANITARIO DE EMERGENCIA"/>
    <s v="-"/>
    <s v="-"/>
    <s v="-"/>
    <s v="GRANDES OBRAS DE INFRAESTRUCTURA"/>
    <s v="PLANTA DEPURADORA CLOACAL NUESTRA SEÑORA DE LA PAZ- MARCOS PAZ"/>
    <s v="ACUMAR ETAPA I - REHABILITACIÓN, OPTIMIZACIÓN Y AMPLIACIÓN DE PLANTA DEPURADORA DE LÍQUIDOS CLOACALES - NTRA SRA DE LA PAZ - MARCOS PAZ"/>
    <n v="2"/>
    <x v="2"/>
    <n v="613"/>
    <x v="3"/>
    <x v="4"/>
    <n v="4"/>
    <s v="1"/>
    <s v="-"/>
    <s v="51"/>
    <s v="11"/>
    <n v="4"/>
    <n v="2"/>
    <n v="2"/>
    <s v="-"/>
    <n v="3"/>
    <n v="8"/>
    <s v="6"/>
    <s v="-"/>
    <s v="-"/>
    <s v="ENOHSA"/>
    <s v="MARCOS PAZ"/>
    <s v="-"/>
    <s v="-"/>
    <s v="-"/>
    <s v="-"/>
    <n v="35213606.130000003"/>
    <n v="66309077.649999999"/>
    <n v="10485038.74"/>
    <n v="112007722.52000001"/>
    <s v="-"/>
    <s v="-"/>
    <s v="-"/>
    <s v="-"/>
    <s v="-"/>
    <n v="14343369"/>
    <n v="26116798.300000001"/>
    <n v="25942719.73"/>
    <n v="1814802"/>
    <n v="0"/>
    <s v="-"/>
    <n v="0"/>
    <s v="-"/>
    <s v="-"/>
    <n v="1"/>
    <n v="1"/>
    <s v="SE MODIFICARON LOS MONTOS DE LOS DEVENGADOS 2014 Y 1ER SEMESTRE DE 2015. / FALTA DEVENGAR LA REDETERMINACIÓN FINAL."/>
  </r>
  <r>
    <n v="3940"/>
    <x v="0"/>
    <s v="06. PLAN SANITARIO DE EMERGENCIA"/>
    <s v="-"/>
    <s v="-"/>
    <s v="-"/>
    <s v="GRANDES OBRAS DE INFRAESTRUCTURA"/>
    <s v="PLANTA DEPURADORA CLOACAL GÁNDARA- MARCOS PAZ"/>
    <s v="ACUMAR ETAPA III - REHABILITACIÓN, OPTIMIZACIÓN Y AMPLIACIÓN DE PLANTA DEPURADORA DE LÍQUIDOS CLOACALES - GÁNDARA - MARCOS PAZ"/>
    <n v="2"/>
    <x v="2"/>
    <n v="613"/>
    <x v="3"/>
    <x v="4"/>
    <n v="4"/>
    <s v="3"/>
    <s v="-"/>
    <s v="51"/>
    <s v="11"/>
    <n v="4"/>
    <n v="2"/>
    <n v="2"/>
    <s v="-"/>
    <n v="3"/>
    <n v="8"/>
    <s v="6"/>
    <s v="-"/>
    <s v="-"/>
    <s v="ENOHSA"/>
    <s v="MARCOS PAZ"/>
    <s v="-"/>
    <s v="-"/>
    <s v="-"/>
    <s v="-"/>
    <n v="62437987.939999998"/>
    <n v="114537491.75"/>
    <n v="6304641"/>
    <n v="183280120.69"/>
    <s v="-"/>
    <s v="-"/>
    <s v="-"/>
    <s v="-"/>
    <n v="3351684.79"/>
    <n v="27775583"/>
    <n v="35195989.329999998"/>
    <n v="54687932.830000006"/>
    <n v="3831959"/>
    <n v="0"/>
    <s v="-"/>
    <n v="0"/>
    <s v="-"/>
    <s v="-"/>
    <n v="1"/>
    <n v="1"/>
    <s v="SE MODIFICARON LOS MONTOS DE LOS DEVENGADOS 2014 Y 1ER SEMESTRE DE 2016"/>
  </r>
  <r>
    <n v="3941"/>
    <x v="0"/>
    <s v="06. PLAN SANITARIO DE EMERGENCIA"/>
    <s v="-"/>
    <s v="-"/>
    <s v="-"/>
    <s v="GRANDES OBRAS DE INFRAESTRUCTURA"/>
    <s v="PLANTA DEPURADORA CLOACAL CAÑUELAS"/>
    <s v="ACUMAR ETAPA II - REHABILITACIÓN, OPTIMIZACIÓN Y AMPLIACIÓN DE PLANTA DEPURADORA DE LÍQUIDOS CLOACALES - CAÑUELAS"/>
    <n v="2"/>
    <x v="2"/>
    <n v="613"/>
    <x v="3"/>
    <x v="4"/>
    <n v="4"/>
    <s v="2"/>
    <s v="-"/>
    <s v="51"/>
    <s v="11"/>
    <n v="4"/>
    <n v="2"/>
    <n v="2"/>
    <s v="-"/>
    <n v="3"/>
    <n v="8"/>
    <s v="6"/>
    <s v="-"/>
    <s v="-"/>
    <s v="ENOHSA"/>
    <s v="CAÑUELAS"/>
    <s v="-"/>
    <s v="-"/>
    <d v="2013-04-03T00:00:00"/>
    <s v="-"/>
    <n v="66249452.369999997"/>
    <n v="122913243.92"/>
    <n v="14977256.15"/>
    <n v="204139952.44"/>
    <s v="-"/>
    <s v="-"/>
    <s v="-"/>
    <s v="-"/>
    <n v="8739506.0299999993"/>
    <n v="50435177"/>
    <n v="54190305.450000003"/>
    <n v="4901023.42"/>
    <n v="4848543"/>
    <n v="0"/>
    <s v="-"/>
    <n v="0"/>
    <s v="-"/>
    <s v="-"/>
    <n v="1"/>
    <n v="1"/>
    <s v="SE MODIFICARON LOS MONTOS DE LOS DEVENGADOS 2014 Y 1ER SEMESTRE DE 2017/FALTA DEVENGAR LA REDETERMINACIÓN FINAL."/>
  </r>
  <r>
    <n v="3942"/>
    <x v="0"/>
    <s v="06. PLAN SANITARIO DE EMERGENCIA"/>
    <s v="-"/>
    <s v="-"/>
    <s v="-"/>
    <s v="OBRAS VIALES ESTRATÉGICAS"/>
    <s v="-"/>
    <s v="CONVENIO PLAN OBRAS PARA TODOS LOS ARGENTINOS CON LA MUNICIPALIDAD DE MERLO. OBRA: PROGRAMA DE ESTABILIZADO EN CALLES. PROV. DE BUENOS AIRES.-"/>
    <n v="2"/>
    <x v="13"/>
    <n v="604"/>
    <x v="20"/>
    <x v="39"/>
    <n v="3"/>
    <s v="-"/>
    <n v="77"/>
    <s v="-"/>
    <n v="11"/>
    <n v="5"/>
    <n v="8"/>
    <n v="6"/>
    <n v="9999"/>
    <n v="4"/>
    <n v="3"/>
    <n v="6"/>
    <s v="1"/>
    <s v="-"/>
    <s v="-"/>
    <s v="MERLO"/>
    <s v="MERLO"/>
    <s v="MERLO"/>
    <s v="-"/>
    <s v="-"/>
    <n v="2000000"/>
    <n v="0"/>
    <n v="0"/>
    <n v="2000000"/>
    <s v="-"/>
    <s v="-"/>
    <s v="-"/>
    <n v="11758675"/>
    <n v="2600726.83"/>
    <s v="-"/>
    <n v="0"/>
    <n v="0"/>
    <s v="-"/>
    <n v="0"/>
    <n v="0"/>
    <n v="0"/>
    <s v="-"/>
    <s v="CONTRATADA"/>
    <n v="7.1797009149999997"/>
    <n v="0"/>
    <s v="-"/>
  </r>
  <r>
    <n v="3943"/>
    <x v="0"/>
    <s v="06. PLAN SANITARIO DE EMERGENCIA"/>
    <s v="-"/>
    <s v="-"/>
    <s v="-"/>
    <s v="OBRAS VIALES ESTRATÉGICAS"/>
    <s v="-"/>
    <s v="COMPLEJO PENITENCIARIO FEDERAL II, TRAMO: RUTA PROVINCIAL N°40 (EX RN N°200) - RUTA PROVINCIAL N°6"/>
    <n v="2"/>
    <x v="13"/>
    <n v="604"/>
    <x v="20"/>
    <x v="39"/>
    <n v="3"/>
    <s v="-"/>
    <n v="77"/>
    <s v="-"/>
    <n v="11"/>
    <n v="5"/>
    <n v="8"/>
    <n v="1"/>
    <n v="3001"/>
    <n v="4"/>
    <n v="3"/>
    <n v="6"/>
    <s v="1"/>
    <s v="-"/>
    <s v="-"/>
    <s v="MARCOS PAZ"/>
    <s v="MARCOS PAZ"/>
    <s v="MARCOS PAZ"/>
    <d v="2011-01-24T00:00:00"/>
    <d v="2014-08-24T00:00:00"/>
    <n v="26409682"/>
    <n v="11326418.879999999"/>
    <n v="0"/>
    <n v="37736100.879999995"/>
    <s v="-"/>
    <s v="-"/>
    <s v="-"/>
    <n v="11758675"/>
    <n v="3258993.6"/>
    <s v="-"/>
    <n v="0"/>
    <n v="1233682.1599999999"/>
    <s v="-"/>
    <n v="0"/>
    <n v="0"/>
    <n v="0"/>
    <s v="-"/>
    <s v="EN EJECUCIÓN"/>
    <n v="0.43065792122188118"/>
    <n v="0.78090000000000004"/>
    <s v="-"/>
  </r>
  <r>
    <n v="3944"/>
    <x v="0"/>
    <s v="06. PLAN SANITARIO DE EMERGENCIA"/>
    <s v="-"/>
    <s v="-"/>
    <s v="-"/>
    <s v="NO CORRESPONDE INFORMAR"/>
    <s v="-"/>
    <s v="FINALIZACION DE LA OBRA: CIEN (100) CUADRAS DE PAVIMENTO -"/>
    <n v="2"/>
    <x v="13"/>
    <n v="604"/>
    <x v="20"/>
    <x v="39"/>
    <n v="3"/>
    <s v="-"/>
    <n v="77"/>
    <s v="-"/>
    <n v="11"/>
    <n v="5"/>
    <n v="8"/>
    <n v="6"/>
    <n v="9999"/>
    <n v="4"/>
    <n v="3"/>
    <n v="6"/>
    <s v="1"/>
    <s v="-"/>
    <s v="-"/>
    <s v="MORÓN"/>
    <s v="MORÓN"/>
    <s v="MORÓN"/>
    <d v="2012-04-10T00:00:00"/>
    <d v="2012-10-31T00:00:00"/>
    <n v="19240481"/>
    <n v="0"/>
    <n v="0"/>
    <n v="19240481"/>
    <s v="-"/>
    <s v="-"/>
    <s v="-"/>
    <n v="10726309"/>
    <n v="3258993.6"/>
    <s v="-"/>
    <n v="0"/>
    <n v="0"/>
    <s v="-"/>
    <s v="-"/>
    <n v="0"/>
    <s v="-"/>
    <s v="-"/>
    <s v="-"/>
    <n v="0.72686865780538434"/>
    <n v="1.0000000188551199"/>
    <s v="-"/>
  </r>
  <r>
    <n v="3945"/>
    <x v="0"/>
    <s v="06. PLAN SANITARIO DE EMERGENCIA"/>
    <s v="-"/>
    <s v="-"/>
    <s v="-"/>
    <s v="OBRAS VIALES ESTRATÉGICAS"/>
    <s v="-"/>
    <s v="FINALIZACION DE LA OBRA: 300 CUADRAS DE PAVIMENTO ASFALTICO EN DISTINTAS LOCALIDADES DEL MUNICIPIO DE EZEIZA.-"/>
    <n v="2"/>
    <x v="13"/>
    <n v="604"/>
    <x v="20"/>
    <x v="39"/>
    <n v="3"/>
    <s v="-"/>
    <n v="77"/>
    <s v="-"/>
    <n v="11"/>
    <n v="5"/>
    <n v="8"/>
    <n v="6"/>
    <n v="9999"/>
    <n v="4"/>
    <n v="3"/>
    <n v="6"/>
    <s v="1"/>
    <s v="-"/>
    <s v="-"/>
    <s v="EZEIZA"/>
    <s v="CANNING"/>
    <s v="CANING"/>
    <d v="2012-04-10T00:00:00"/>
    <d v="2012-10-10T00:00:00"/>
    <n v="10726310.83"/>
    <n v="0"/>
    <n v="0"/>
    <n v="10726310.83"/>
    <s v="-"/>
    <s v="-"/>
    <s v="-"/>
    <n v="10726309"/>
    <n v="9363980.1199999992"/>
    <s v="-"/>
    <n v="0"/>
    <n v="0"/>
    <s v="-"/>
    <n v="0"/>
    <n v="0"/>
    <n v="0"/>
    <s v="-"/>
    <s v="FINALIZADA"/>
    <n v="1.8729915101667809"/>
    <n v="1"/>
    <s v="-"/>
  </r>
  <r>
    <n v="3946"/>
    <x v="0"/>
    <s v="06. PLAN SANITARIO DE EMERGENCIA"/>
    <s v="-"/>
    <s v="-"/>
    <s v="-"/>
    <s v="OBRAS VIALES ESTRATÉGICAS"/>
    <s v="-"/>
    <s v="PAVIMENTACION DE AVDA. CARLOS PELEGRINI ENTRE PUENTE ALSINA Y CALLE VALPARAISO. PCIA. BS. AS.-"/>
    <n v="2"/>
    <x v="13"/>
    <n v="604"/>
    <x v="20"/>
    <x v="39"/>
    <n v="3"/>
    <s v="-"/>
    <n v="77"/>
    <s v="-"/>
    <n v="11"/>
    <n v="5"/>
    <n v="8"/>
    <n v="6"/>
    <n v="9999"/>
    <n v="4"/>
    <n v="3"/>
    <n v="6"/>
    <s v="1"/>
    <s v="-"/>
    <s v="-"/>
    <s v="LANÚS"/>
    <s v="LANÚS"/>
    <s v="LANÚS"/>
    <d v="2012-06-01T00:00:00"/>
    <d v="2013-12-03T00:00:00"/>
    <n v="25011682"/>
    <n v="11390780.449999999"/>
    <n v="0"/>
    <n v="36402462.450000003"/>
    <s v="-"/>
    <s v="-"/>
    <s v="-"/>
    <n v="7947930"/>
    <n v="13372299.33"/>
    <n v="2557377.8199999998"/>
    <n v="602643"/>
    <n v="995221.51"/>
    <s v="-"/>
    <n v="0"/>
    <n v="0"/>
    <n v="0"/>
    <s v="-"/>
    <s v="EN EJECUCIÓN"/>
    <n v="0.69982825186596676"/>
    <n v="0.7641"/>
    <s v="-"/>
  </r>
  <r>
    <n v="3947"/>
    <x v="0"/>
    <s v="06. PLAN SANITARIO DE EMERGENCIA"/>
    <s v="-"/>
    <s v="-"/>
    <s v="-"/>
    <s v="OBRAS VIALES ESTRATÉGICAS"/>
    <s v="-"/>
    <s v="FINALIZACION DE LA OBRA: 300 CUADRAS DE PAVIMENTO ASFALTICO EN DISTINTAS LOCALIDADES DEL MUNICIPIO DE EZEIZA.- TRISTAN SUAREZ"/>
    <n v="2"/>
    <x v="13"/>
    <n v="604"/>
    <x v="20"/>
    <x v="39"/>
    <n v="3"/>
    <s v="-"/>
    <n v="77"/>
    <s v="-"/>
    <n v="11"/>
    <n v="5"/>
    <n v="8"/>
    <n v="6"/>
    <n v="9999"/>
    <n v="4"/>
    <n v="3"/>
    <n v="6"/>
    <s v="1"/>
    <s v="-"/>
    <s v="-"/>
    <s v="EZEIZA"/>
    <s v="CANNING"/>
    <s v="CANING"/>
    <d v="2012-04-10T00:00:00"/>
    <d v="2012-10-10T00:00:00"/>
    <n v="12279804.039999999"/>
    <n v="0"/>
    <n v="0"/>
    <n v="12279804.039999999"/>
    <s v="-"/>
    <s v="-"/>
    <s v="-"/>
    <n v="8423110"/>
    <n v="2151282.35"/>
    <n v="2180591.41"/>
    <n v="0"/>
    <n v="0"/>
    <s v="-"/>
    <n v="0"/>
    <n v="0"/>
    <n v="0"/>
    <s v="-"/>
    <s v="FINALIZADA"/>
    <n v="1.0386960344360674"/>
    <n v="1"/>
    <s v="-"/>
  </r>
  <r>
    <n v="3948"/>
    <x v="0"/>
    <s v="06. PLAN SANITARIO DE EMERGENCIA"/>
    <s v="-"/>
    <s v="-"/>
    <s v="-"/>
    <s v="OBRAS VIALES ESTRATÉGICAS"/>
    <s v="-"/>
    <s v="FINALIZACION DE LA OBRA: 300 CUADRAS DE PAVIMENTO ASFALTICO EN DISTINTAS LOCALIDADES DEL MUNICIPIO DE EZEIZA.- LA UNIÓN"/>
    <n v="2"/>
    <x v="13"/>
    <n v="604"/>
    <x v="20"/>
    <x v="39"/>
    <n v="3"/>
    <s v="-"/>
    <n v="77"/>
    <s v="-"/>
    <n v="11"/>
    <n v="5"/>
    <n v="8"/>
    <n v="6"/>
    <n v="9999"/>
    <n v="4"/>
    <n v="3"/>
    <n v="6"/>
    <s v="1"/>
    <s v="-"/>
    <s v="-"/>
    <s v="EZEIZA"/>
    <s v="EZEIZA"/>
    <s v="LA UNION"/>
    <d v="2012-04-10T00:00:00"/>
    <d v="2012-10-10T00:00:00"/>
    <n v="10492855.390000001"/>
    <n v="0"/>
    <n v="0"/>
    <n v="10492855.390000001"/>
    <s v="-"/>
    <s v="-"/>
    <s v="-"/>
    <n v="8423110"/>
    <n v="2369712.17"/>
    <s v="-"/>
    <n v="0"/>
    <n v="0"/>
    <s v="-"/>
    <n v="0"/>
    <n v="0"/>
    <n v="0"/>
    <s v="-"/>
    <s v="FINALIZADA"/>
    <n v="1.0285877169608071"/>
    <n v="1"/>
    <s v="-"/>
  </r>
  <r>
    <n v="395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1"/>
    <n v="4"/>
    <n v="0"/>
    <n v="2"/>
    <n v="2"/>
    <s v="4"/>
    <s v="1"/>
    <s v="FISCALIZACIÓN Y OPERATIVOS DE SEGURIDAD VIAL"/>
    <s v="277. DIRECCIÓN GENERAL DE SEGURIDAD VIAL"/>
    <s v="CABA"/>
    <s v="4"/>
    <s v="COMUNA 4"/>
    <s v="-"/>
    <s v="-"/>
    <s v="-"/>
    <s v="-"/>
    <s v="-"/>
    <s v="-"/>
    <s v="-"/>
    <s v="-"/>
    <s v="-"/>
    <s v="-"/>
    <n v="137638.48000000001"/>
    <s v="-"/>
    <n v="0"/>
    <n v="0"/>
    <s v="-"/>
    <s v="-"/>
    <s v="-"/>
    <s v="-"/>
    <s v="-"/>
    <s v="EN EJECUCIÓN"/>
    <s v="-"/>
    <s v="-"/>
    <s v="-"/>
  </r>
  <r>
    <n v="395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1"/>
    <n v="6"/>
    <n v="0"/>
    <n v="2"/>
    <n v="2"/>
    <s v="4"/>
    <s v="1"/>
    <s v="FISCALIZACIÓN Y OPERATIVOS DE SEGURIDAD VIAL"/>
    <s v="277. DIRECCIÓN GENERAL DE SEGURIDAD VIAL"/>
    <s v="CABA"/>
    <s v="4"/>
    <s v="COMUNA 4"/>
    <s v="-"/>
    <s v="-"/>
    <s v="-"/>
    <s v="-"/>
    <s v="-"/>
    <s v="-"/>
    <s v="-"/>
    <s v="-"/>
    <s v="-"/>
    <s v="-"/>
    <n v="25073.93"/>
    <s v="-"/>
    <n v="0"/>
    <n v="0"/>
    <s v="-"/>
    <s v="-"/>
    <s v="-"/>
    <s v="-"/>
    <s v="-"/>
    <s v="EN EJECUCIÓN"/>
    <s v="-"/>
    <s v="-"/>
    <s v="-"/>
  </r>
  <r>
    <n v="3954"/>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5"/>
    <n v="1"/>
    <n v="0"/>
    <n v="2"/>
    <n v="2"/>
    <s v="4"/>
    <s v="1"/>
    <s v="FISCALIZACIÓN Y OPERATIVOS DE SEGURIDAD VIAL"/>
    <s v="277. DIRECCIÓN GENERAL DE SEGURIDAD VIAL"/>
    <s v="CABA"/>
    <s v="4"/>
    <s v="COMUNA 4"/>
    <s v="-"/>
    <s v="-"/>
    <s v="-"/>
    <s v="-"/>
    <s v="-"/>
    <s v="-"/>
    <s v="-"/>
    <s v="-"/>
    <s v="-"/>
    <s v="-"/>
    <n v="2010.53"/>
    <s v="-"/>
    <n v="0"/>
    <n v="0"/>
    <s v="-"/>
    <s v="-"/>
    <s v="-"/>
    <s v="-"/>
    <s v="-"/>
    <s v="EN EJECUCIÓN"/>
    <s v="-"/>
    <s v="-"/>
    <s v="-"/>
  </r>
  <r>
    <n v="396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5"/>
    <n v="5"/>
    <n v="0"/>
    <n v="2"/>
    <n v="2"/>
    <s v="4"/>
    <s v="1"/>
    <s v="FISCALIZACIÓN Y OPERATIVOS DE SEGURIDAD VIAL"/>
    <s v="277. DIRECCIÓN GENERAL DE SEGURIDAD VIAL"/>
    <s v="CABA"/>
    <s v="4"/>
    <s v="COMUNA 4"/>
    <s v="-"/>
    <s v="-"/>
    <s v="-"/>
    <s v="-"/>
    <s v="-"/>
    <s v="-"/>
    <s v="-"/>
    <s v="-"/>
    <s v="-"/>
    <s v="-"/>
    <n v="716"/>
    <s v="-"/>
    <n v="0"/>
    <n v="0"/>
    <s v="-"/>
    <s v="-"/>
    <s v="-"/>
    <s v="-"/>
    <s v="-"/>
    <s v="EN EJECUCIÓN"/>
    <s v="-"/>
    <s v="-"/>
    <s v="-"/>
  </r>
  <r>
    <n v="396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5"/>
    <n v="9"/>
    <n v="0"/>
    <n v="2"/>
    <n v="2"/>
    <s v="4"/>
    <s v="1"/>
    <s v="FISCALIZACIÓN Y OPERATIVOS DE SEGURIDAD VIAL"/>
    <s v="277. DIRECCIÓN GENERAL DE SEGURIDAD VIAL"/>
    <s v="CABA"/>
    <s v="4"/>
    <s v="COMUNA 4"/>
    <s v="-"/>
    <s v="-"/>
    <s v="-"/>
    <s v="-"/>
    <s v="-"/>
    <s v="-"/>
    <s v="-"/>
    <s v="-"/>
    <s v="-"/>
    <s v="-"/>
    <n v="707604"/>
    <s v="-"/>
    <n v="0"/>
    <n v="0"/>
    <s v="-"/>
    <s v="-"/>
    <s v="-"/>
    <s v="-"/>
    <s v="-"/>
    <s v="EN EJECUCIÓN"/>
    <s v="-"/>
    <s v="-"/>
    <s v="-"/>
  </r>
  <r>
    <n v="3962"/>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7"/>
    <n v="1"/>
    <n v="0"/>
    <n v="2"/>
    <n v="2"/>
    <s v="4"/>
    <s v="1"/>
    <s v="FISCALIZACIÓN Y OPERATIVOS DE SEGURIDAD VIAL"/>
    <s v="277. DIRECCIÓN GENERAL DE SEGURIDAD VIAL"/>
    <s v="CABA"/>
    <s v="4"/>
    <s v="COMUNA 4"/>
    <s v="-"/>
    <s v="-"/>
    <s v="-"/>
    <s v="-"/>
    <s v="-"/>
    <s v="-"/>
    <s v="-"/>
    <s v="-"/>
    <s v="-"/>
    <s v="-"/>
    <n v="131"/>
    <s v="-"/>
    <n v="0"/>
    <n v="0"/>
    <s v="-"/>
    <s v="-"/>
    <s v="-"/>
    <s v="-"/>
    <s v="-"/>
    <s v="EN EJECUCIÓN"/>
    <s v="-"/>
    <s v="-"/>
    <s v="-"/>
  </r>
  <r>
    <n v="3963"/>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7"/>
    <n v="9"/>
    <n v="0"/>
    <n v="2"/>
    <n v="2"/>
    <s v="4"/>
    <s v="1"/>
    <s v="FISCALIZACIÓN Y OPERATIVOS DE SEGURIDAD VIAL"/>
    <s v="277. DIRECCIÓN GENERAL DE SEGURIDAD VIAL"/>
    <s v="CABA"/>
    <s v="4"/>
    <s v="COMUNA 4"/>
    <s v="-"/>
    <s v="-"/>
    <s v="-"/>
    <s v="-"/>
    <s v="-"/>
    <s v="-"/>
    <s v="-"/>
    <s v="-"/>
    <s v="-"/>
    <s v="-"/>
    <n v="825"/>
    <s v="-"/>
    <n v="0"/>
    <n v="0"/>
    <s v="-"/>
    <s v="-"/>
    <s v="-"/>
    <s v="-"/>
    <s v="-"/>
    <s v="EN EJECUCIÓN"/>
    <s v="-"/>
    <s v="-"/>
    <s v="-"/>
  </r>
  <r>
    <n v="3964"/>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1"/>
    <n v="0"/>
    <n v="2"/>
    <n v="2"/>
    <s v="4"/>
    <s v="1"/>
    <s v="FISCALIZACIÓN Y OPERATIVOS DE SEGURIDAD VIAL"/>
    <s v="277. DIRECCIÓN GENERAL DE SEGURIDAD VIAL"/>
    <s v="CABA"/>
    <s v="4"/>
    <s v="COMUNA 4"/>
    <s v="-"/>
    <s v="-"/>
    <s v="-"/>
    <s v="-"/>
    <s v="-"/>
    <s v="-"/>
    <s v="-"/>
    <s v="-"/>
    <s v="-"/>
    <s v="-"/>
    <n v="99"/>
    <s v="-"/>
    <n v="0"/>
    <n v="0"/>
    <s v="-"/>
    <s v="-"/>
    <s v="-"/>
    <s v="-"/>
    <s v="-"/>
    <s v="EN EJECUCIÓN"/>
    <s v="-"/>
    <s v="-"/>
    <s v="-"/>
  </r>
  <r>
    <n v="3965"/>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6"/>
    <n v="0"/>
    <n v="2"/>
    <n v="2"/>
    <s v="4"/>
    <s v="1"/>
    <s v="FISCALIZACIÓN Y OPERATIVOS DE SEGURIDAD VIAL"/>
    <s v="277. DIRECCIÓN GENERAL DE SEGURIDAD VIAL"/>
    <s v="CABA"/>
    <s v="4"/>
    <s v="COMUNA 4"/>
    <s v="-"/>
    <s v="-"/>
    <s v="-"/>
    <s v="-"/>
    <s v="-"/>
    <s v="-"/>
    <s v="-"/>
    <s v="-"/>
    <s v="-"/>
    <s v="-"/>
    <n v="4090"/>
    <s v="-"/>
    <n v="0"/>
    <n v="0"/>
    <s v="-"/>
    <s v="-"/>
    <s v="-"/>
    <s v="-"/>
    <s v="-"/>
    <s v="EN EJECUCIÓN"/>
    <s v="-"/>
    <s v="-"/>
    <s v="-"/>
  </r>
  <r>
    <n v="3966"/>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9"/>
    <n v="0"/>
    <n v="2"/>
    <n v="2"/>
    <s v="4"/>
    <s v="1"/>
    <s v="FISCALIZACIÓN Y OPERATIVOS DE SEGURIDAD VIAL"/>
    <s v="277. DIRECCIÓN GENERAL DE SEGURIDAD VIAL"/>
    <s v="CABA"/>
    <s v="4"/>
    <s v="COMUNA 4"/>
    <s v="-"/>
    <s v="-"/>
    <s v="-"/>
    <s v="-"/>
    <s v="-"/>
    <s v="-"/>
    <s v="-"/>
    <s v="-"/>
    <s v="-"/>
    <s v="-"/>
    <n v="1702"/>
    <s v="-"/>
    <n v="0"/>
    <n v="0"/>
    <s v="-"/>
    <s v="-"/>
    <s v="-"/>
    <s v="-"/>
    <s v="-"/>
    <s v="EN EJECUCIÓN"/>
    <s v="-"/>
    <s v="-"/>
    <s v="-"/>
  </r>
  <r>
    <n v="3967"/>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2"/>
    <n v="2"/>
    <n v="0"/>
    <n v="2"/>
    <n v="2"/>
    <s v="4"/>
    <s v="1"/>
    <s v="FISCALIZACIÓN Y OPERATIVOS DE SEGURIDAD VIAL"/>
    <s v="277. DIRECCIÓN GENERAL DE SEGURIDAD VIAL"/>
    <s v="CABA"/>
    <s v="4"/>
    <s v="COMUNA 4"/>
    <s v="-"/>
    <s v="-"/>
    <s v="-"/>
    <s v="-"/>
    <s v="-"/>
    <s v="-"/>
    <s v="-"/>
    <s v="-"/>
    <s v="-"/>
    <s v="-"/>
    <n v="900"/>
    <s v="-"/>
    <n v="0"/>
    <n v="0"/>
    <s v="-"/>
    <s v="-"/>
    <s v="-"/>
    <s v="-"/>
    <s v="-"/>
    <s v="EN EJECUCIÓN"/>
    <s v="-"/>
    <s v="-"/>
    <s v="-"/>
  </r>
  <r>
    <n v="3968"/>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3"/>
    <n v="3"/>
    <n v="0"/>
    <n v="2"/>
    <n v="2"/>
    <s v="4"/>
    <s v="1"/>
    <s v="FISCALIZACIÓN Y OPERATIVOS DE SEGURIDAD VIAL"/>
    <s v="277. DIRECCIÓN GENERAL DE SEGURIDAD VIAL"/>
    <s v="CABA"/>
    <s v="4"/>
    <s v="COMUNA 4"/>
    <s v="-"/>
    <s v="-"/>
    <s v="-"/>
    <s v="-"/>
    <s v="-"/>
    <s v="-"/>
    <s v="-"/>
    <s v="-"/>
    <s v="-"/>
    <s v="-"/>
    <n v="1052"/>
    <s v="-"/>
    <n v="0"/>
    <n v="0"/>
    <s v="-"/>
    <s v="-"/>
    <s v="-"/>
    <s v="-"/>
    <s v="-"/>
    <s v="EN EJECUCIÓN"/>
    <s v="-"/>
    <s v="-"/>
    <s v="-"/>
  </r>
  <r>
    <n v="3969"/>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5"/>
    <n v="1"/>
    <n v="0"/>
    <n v="2"/>
    <n v="2"/>
    <s v="4"/>
    <s v="1"/>
    <s v="FISCALIZACIÓN Y OPERATIVOS DE SEGURIDAD VIAL"/>
    <s v="277. DIRECCIÓN GENERAL DE SEGURIDAD VIAL"/>
    <s v="CABA"/>
    <s v="4"/>
    <s v="COMUNA 4"/>
    <s v="-"/>
    <s v="-"/>
    <s v="-"/>
    <s v="-"/>
    <s v="-"/>
    <s v="-"/>
    <s v="-"/>
    <s v="-"/>
    <s v="-"/>
    <s v="-"/>
    <n v="1010840"/>
    <s v="-"/>
    <n v="0"/>
    <n v="0"/>
    <s v="-"/>
    <s v="-"/>
    <s v="-"/>
    <s v="-"/>
    <s v="-"/>
    <s v="EN EJECUCIÓN"/>
    <s v="-"/>
    <s v="-"/>
    <s v="-"/>
  </r>
  <r>
    <n v="397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5"/>
    <n v="9"/>
    <n v="0"/>
    <n v="2"/>
    <n v="2"/>
    <s v="4"/>
    <s v="1"/>
    <s v="FISCALIZACIÓN Y OPERATIVOS DE SEGURIDAD VIAL"/>
    <s v="277. DIRECCIÓN GENERAL DE SEGURIDAD VIAL"/>
    <s v="CABA"/>
    <s v="4"/>
    <s v="COMUNA 4"/>
    <s v="-"/>
    <s v="-"/>
    <s v="-"/>
    <s v="-"/>
    <s v="-"/>
    <s v="-"/>
    <s v="-"/>
    <s v="-"/>
    <s v="-"/>
    <s v="-"/>
    <n v="45146119"/>
    <s v="-"/>
    <n v="0"/>
    <n v="0"/>
    <s v="-"/>
    <s v="-"/>
    <s v="-"/>
    <s v="-"/>
    <s v="-"/>
    <s v="EN EJECUCIÓN"/>
    <s v="-"/>
    <s v="-"/>
    <s v="-"/>
  </r>
  <r>
    <n v="397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7"/>
    <n v="8"/>
    <n v="0"/>
    <n v="2"/>
    <n v="2"/>
    <s v="4"/>
    <s v="1"/>
    <s v="FISCALIZACIÓN Y OPERATIVOS DE SEGURIDAD VIAL"/>
    <s v="277. DIRECCIÓN GENERAL DE SEGURIDAD VIAL"/>
    <s v="CABA"/>
    <s v="4"/>
    <s v="COMUNA 4"/>
    <s v="-"/>
    <s v="-"/>
    <s v="-"/>
    <s v="-"/>
    <s v="-"/>
    <s v="-"/>
    <s v="-"/>
    <s v="-"/>
    <s v="-"/>
    <s v="-"/>
    <n v="5600"/>
    <s v="-"/>
    <n v="0"/>
    <n v="0"/>
    <s v="-"/>
    <s v="-"/>
    <s v="-"/>
    <s v="-"/>
    <s v="-"/>
    <s v="EN EJECUCIÓN"/>
    <s v="-"/>
    <s v="-"/>
    <s v="-"/>
  </r>
  <r>
    <n v="3972"/>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9"/>
    <n v="8"/>
    <n v="0"/>
    <n v="2"/>
    <n v="2"/>
    <s v="4"/>
    <s v="1"/>
    <s v="FISCALIZACIÓN Y OPERATIVOS DE SEGURIDAD VIAL"/>
    <s v="277. DIRECCIÓN GENERAL DE SEGURIDAD VIAL"/>
    <s v="CABA"/>
    <s v="4"/>
    <s v="COMUNA 4"/>
    <s v="-"/>
    <s v="-"/>
    <s v="-"/>
    <s v="-"/>
    <s v="-"/>
    <s v="-"/>
    <s v="-"/>
    <s v="-"/>
    <s v="-"/>
    <s v="-"/>
    <n v="32280"/>
    <s v="-"/>
    <n v="0"/>
    <n v="0"/>
    <s v="-"/>
    <s v="-"/>
    <s v="-"/>
    <s v="-"/>
    <s v="-"/>
    <s v="EN EJECUCIÓN"/>
    <s v="-"/>
    <s v="-"/>
    <s v="-"/>
  </r>
  <r>
    <n v="3973"/>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4"/>
    <n v="3"/>
    <n v="2"/>
    <n v="0"/>
    <n v="2"/>
    <n v="2"/>
    <s v="4"/>
    <s v="1"/>
    <s v="FISCALIZACIÓN Y OPERATIVOS DE SEGURIDAD VIAL"/>
    <s v="277. DIRECCIÓN GENERAL DE SEGURIDAD VIAL"/>
    <s v="CABA"/>
    <s v="4"/>
    <s v="COMUNA 4"/>
    <s v="-"/>
    <s v="-"/>
    <s v="-"/>
    <s v="-"/>
    <s v="-"/>
    <s v="-"/>
    <s v="-"/>
    <s v="-"/>
    <s v="-"/>
    <s v="-"/>
    <n v="703800"/>
    <s v="-"/>
    <n v="0"/>
    <n v="0"/>
    <s v="-"/>
    <s v="-"/>
    <s v="-"/>
    <s v="-"/>
    <s v="-"/>
    <s v="EN EJECUCIÓN"/>
    <s v="-"/>
    <s v="-"/>
    <s v="-"/>
  </r>
  <r>
    <n v="3975"/>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4"/>
    <n v="2"/>
    <n v="2"/>
    <n v="0"/>
    <n v="4"/>
    <n v="3"/>
    <s v="4"/>
    <s v="1"/>
    <s v="BRT CORREDOR SUR"/>
    <s v="320. SUBSECRETARÍA DE TRANSPORTE"/>
    <s v="CABA"/>
    <s v="4"/>
    <s v="COMUNA 4"/>
    <d v="2008-01-01T00:00:00"/>
    <d v="2014-12-30T00:00:00"/>
    <n v="17800000"/>
    <n v="1681794"/>
    <n v="0"/>
    <n v="19481794"/>
    <s v="-"/>
    <s v="-"/>
    <s v="-"/>
    <s v="-"/>
    <n v="25453486"/>
    <s v="-"/>
    <n v="0"/>
    <n v="0"/>
    <s v="-"/>
    <s v="-"/>
    <s v="-"/>
    <s v="-"/>
    <s v="-"/>
    <s v="FINALIZADO"/>
    <s v="-"/>
    <s v="-"/>
    <s v="-"/>
  </r>
  <r>
    <n v="3976"/>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4"/>
    <n v="2"/>
    <n v="2"/>
    <n v="0"/>
    <n v="4"/>
    <n v="3"/>
    <s v="8"/>
    <s v="1"/>
    <s v="BRT CORREDOR SUR"/>
    <s v="320. SUBSECRETARÍA DE TRANSPORTE"/>
    <s v="CABA"/>
    <s v="8"/>
    <s v="COMUNA 8"/>
    <d v="2008-01-01T00:00:00"/>
    <d v="2014-12-30T00:00:00"/>
    <n v="13800000"/>
    <n v="41618876"/>
    <n v="0"/>
    <n v="55418876"/>
    <s v="-"/>
    <s v="-"/>
    <s v="-"/>
    <s v="-"/>
    <n v="64319569"/>
    <s v="-"/>
    <n v="0"/>
    <n v="0"/>
    <s v="-"/>
    <s v="-"/>
    <s v="-"/>
    <s v="-"/>
    <s v="-"/>
    <s v="FINALIZADO"/>
    <s v="-"/>
    <s v="-"/>
    <s v="-"/>
  </r>
  <r>
    <n v="3979"/>
    <x v="2"/>
    <s v="06. PLAN SANITARIO DE EMERGENCIA"/>
    <s v="-"/>
    <s v="-"/>
    <s v="-"/>
    <s v="ACCIONES EN ÁREAS DE ESPECIAL MANEJO"/>
    <s v="-"/>
    <s v="COORDINAR Y MONITOREAR DE LAS OBRAS QUE HACEN A LA PROVISIÓN, COLOCACIÓN Y MANTENIMIENTO DE SEÑALAMIENTO VERTICAL PARA LA MÁS CORRECTA Y SEGURA FORMA DE TRANSITAR EN LA VÍA PÚBLICA"/>
    <n v="2"/>
    <x v="20"/>
    <s v="-"/>
    <x v="32"/>
    <x v="74"/>
    <s v="0. SEÑALAMIENTO VIAL"/>
    <s v="0. SEÑALAMIENTO VIAL"/>
    <s v="10. COORDINACIÓN Y MONITOREO"/>
    <s v="0. COORDINACIÓN Y MONITOREO"/>
    <n v="11"/>
    <n v="2"/>
    <n v="7"/>
    <n v="1"/>
    <n v="0"/>
    <n v="4"/>
    <n v="3"/>
    <s v="7"/>
    <s v="1"/>
    <s v="COORDINACIÓN Y MONITOREO"/>
    <s v="322. DIRECCIÓN GENERAL DE TRÁNSITO"/>
    <s v="CABA"/>
    <s v="7"/>
    <s v="COMUNA 7"/>
    <s v="-"/>
    <s v="-"/>
    <s v="-"/>
    <s v="-"/>
    <s v="-"/>
    <s v="-"/>
    <s v="-"/>
    <s v="-"/>
    <s v="-"/>
    <s v="-"/>
    <n v="1175"/>
    <s v="-"/>
    <n v="0"/>
    <n v="0"/>
    <s v="-"/>
    <s v="-"/>
    <s v="-"/>
    <s v="-"/>
    <s v="-"/>
    <s v="EN EJECUCIÓN"/>
    <s v="-"/>
    <s v="-"/>
    <s v="-"/>
  </r>
  <r>
    <n v="3982"/>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4"/>
    <s v="1"/>
    <s v="INSTALACIÓN Y MANTENIMIENTO DE SEÑALES VERTICALES "/>
    <s v="322. DIRECCIÓN GENERAL DE TRÁNSITO"/>
    <s v="CABA"/>
    <s v="4"/>
    <s v="COMUNA 4"/>
    <d v="2008-01-01T00:00:00"/>
    <d v="2016-12-31T00:00:00"/>
    <n v="469683"/>
    <n v="30317"/>
    <n v="0"/>
    <n v="500000"/>
    <s v="-"/>
    <s v="-"/>
    <s v="-"/>
    <s v="-"/>
    <n v="672150"/>
    <s v="-"/>
    <n v="0"/>
    <n v="0"/>
    <s v="-"/>
    <s v="-"/>
    <s v="-"/>
    <s v="-"/>
    <s v="-"/>
    <s v="FINALIZADO"/>
    <s v="-"/>
    <s v="-"/>
    <s v="-"/>
  </r>
  <r>
    <n v="3983"/>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7"/>
    <s v="1"/>
    <s v="INSTALACIÓN Y MANTENIMIENTO DE SEÑALES VERTICALES"/>
    <s v="322. DIRECCIÓN GENERAL DE TRÁNSITO"/>
    <s v="CABA"/>
    <s v="7"/>
    <s v="COMUNA 7"/>
    <d v="2008-01-01T00:00:00"/>
    <d v="2016-12-31T00:00:00"/>
    <n v="409635"/>
    <n v="0"/>
    <n v="0"/>
    <n v="409635"/>
    <s v="-"/>
    <s v="-"/>
    <s v="-"/>
    <s v="-"/>
    <n v="261485"/>
    <s v="-"/>
    <n v="0"/>
    <n v="0"/>
    <s v="-"/>
    <s v="-"/>
    <s v="-"/>
    <s v="-"/>
    <s v="-"/>
    <s v="FINALIZADO"/>
    <s v="-"/>
    <s v="-"/>
    <s v="-"/>
  </r>
  <r>
    <n v="3984"/>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8"/>
    <s v="1"/>
    <s v="INSTALACIÓN Y MANTENIMIENTO DE SEÑALES VERTICALES"/>
    <s v="322. DIRECCIÓN GENERAL DE TRÁNSITO"/>
    <s v="CABA"/>
    <s v="8"/>
    <s v="COMUNA 8"/>
    <d v="2008-01-01T00:00:00"/>
    <d v="2016-12-31T00:00:00"/>
    <n v="480405"/>
    <n v="19595"/>
    <n v="0"/>
    <n v="500000"/>
    <s v="-"/>
    <s v="-"/>
    <s v="-"/>
    <s v="-"/>
    <n v="722150"/>
    <s v="-"/>
    <n v="0"/>
    <n v="0"/>
    <s v="-"/>
    <s v="-"/>
    <s v="-"/>
    <s v="-"/>
    <s v="-"/>
    <s v="FINALIZADO"/>
    <s v="-"/>
    <s v="-"/>
    <s v="-"/>
  </r>
  <r>
    <n v="3985"/>
    <x v="2"/>
    <s v="06. PLAN SANITARIO DE EMERGENCIA"/>
    <s v="-"/>
    <s v="-"/>
    <s v="-"/>
    <s v="ACCIONES EN ÁREAS DE ESPECIAL MANEJO"/>
    <s v="-"/>
    <s v="ESTABLECER LA PROVISIÓN, COLOCACIÓN Y MANTENIMIENTO DE SEÑALES PREVENTIVAS, REGLAMENTARIAS  DE ADVERTENCIAS, DE PELIGRO, INFORMATIVAS DE NOMENCLATURA VIAL Y URBANO"/>
    <n v="2"/>
    <x v="20"/>
    <s v="-"/>
    <x v="32"/>
    <x v="74"/>
    <s v="0. SEÑALAMIENTO VIAL"/>
    <s v="1. OBRAS DE SEÑALAMIENTO VERTICAL"/>
    <s v="0. OBRAS DE SEÑALAMIENTO VERTICAL"/>
    <s v="51. INSTALACIÓN Y MANTENIMIENTO DE SEÑALES VERTICALES"/>
    <n v="11"/>
    <n v="4"/>
    <n v="2"/>
    <n v="2"/>
    <n v="0"/>
    <n v="4"/>
    <n v="3"/>
    <s v="9"/>
    <s v="1"/>
    <s v="INSTALACIÓN Y MANTENIMIENTO DE SEÑALES VERTICALES"/>
    <s v="322. DIRECCIÓN GENERAL DE TRÁNSITO"/>
    <s v="CABA"/>
    <s v="9"/>
    <s v="COMUNA 9"/>
    <d v="2008-01-01T00:00:00"/>
    <d v="2016-12-31T00:00:00"/>
    <n v="482484"/>
    <n v="17516"/>
    <n v="0"/>
    <n v="500000"/>
    <s v="-"/>
    <s v="-"/>
    <s v="-"/>
    <s v="-"/>
    <n v="722150"/>
    <s v="-"/>
    <n v="0"/>
    <n v="0"/>
    <s v="-"/>
    <s v="-"/>
    <s v="-"/>
    <s v="-"/>
    <s v="-"/>
    <s v="FINALIZADO"/>
    <s v="-"/>
    <s v="-"/>
    <s v="-"/>
  </r>
  <r>
    <n v="398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4"/>
    <s v="1"/>
    <s v="PLANIFICACIÓN Y CONTROL DEFENSA CIVIL"/>
    <s v="153. DIRECCIÓN GENERAL DE DEFENSA CIVIL"/>
    <s v="CABA"/>
    <s v="4"/>
    <s v="COMUNA 4"/>
    <s v="-"/>
    <s v="-"/>
    <s v="-"/>
    <s v="-"/>
    <s v="-"/>
    <s v="-"/>
    <s v="-"/>
    <s v="-"/>
    <s v="-"/>
    <s v="-"/>
    <s v="-"/>
    <s v="-"/>
    <n v="0"/>
    <n v="165869.62"/>
    <s v="-"/>
    <s v="-"/>
    <s v="-"/>
    <s v="-"/>
    <s v="-"/>
    <s v="EN EJECUCIÓN"/>
    <s v="-"/>
    <s v="-"/>
    <s v="-"/>
  </r>
  <r>
    <n v="398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4"/>
    <s v="1"/>
    <s v="PLANIFICACIÓN Y CONTROL DEFENSA CIVIL"/>
    <s v="153. DIRECCIÓN GENERAL DE DEFENSA CIVIL"/>
    <s v="CABA"/>
    <s v="4"/>
    <s v="COMUNA 4"/>
    <s v="-"/>
    <s v="-"/>
    <s v="-"/>
    <s v="-"/>
    <s v="-"/>
    <s v="-"/>
    <s v="-"/>
    <s v="-"/>
    <s v="-"/>
    <s v="-"/>
    <s v="-"/>
    <s v="-"/>
    <n v="0"/>
    <n v="21845.7"/>
    <s v="-"/>
    <s v="-"/>
    <s v="-"/>
    <s v="-"/>
    <s v="-"/>
    <s v="EN EJECUCIÓN"/>
    <s v="-"/>
    <s v="-"/>
    <s v="-"/>
  </r>
  <r>
    <n v="398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4"/>
    <s v="1"/>
    <s v="PLANIFICACIÓN Y CONTROL DEFENSA CIVIL"/>
    <s v="153. DIRECCIÓN GENERAL DE DEFENSA CIVIL"/>
    <s v="CABA"/>
    <s v="4"/>
    <s v="COMUNA 4"/>
    <s v="-"/>
    <s v="-"/>
    <s v="-"/>
    <s v="-"/>
    <s v="-"/>
    <s v="-"/>
    <s v="-"/>
    <s v="-"/>
    <s v="-"/>
    <s v="-"/>
    <s v="-"/>
    <s v="-"/>
    <n v="0"/>
    <n v="39819.64"/>
    <s v="-"/>
    <s v="-"/>
    <s v="-"/>
    <s v="-"/>
    <s v="-"/>
    <s v="EN EJECUCIÓN"/>
    <s v="-"/>
    <s v="-"/>
    <s v="-"/>
  </r>
  <r>
    <n v="398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4"/>
    <s v="1"/>
    <s v="PLANIFICACIÓN Y CONTROL DEFENSA CIVIL"/>
    <s v="153. DIRECCIÓN GENERAL DE DEFENSA CIVIL"/>
    <s v="CABA"/>
    <s v="4"/>
    <s v="COMUNA 4"/>
    <s v="-"/>
    <s v="-"/>
    <s v="-"/>
    <s v="-"/>
    <s v="-"/>
    <s v="-"/>
    <s v="-"/>
    <s v="-"/>
    <s v="-"/>
    <s v="-"/>
    <s v="-"/>
    <s v="-"/>
    <n v="0"/>
    <n v="23617.49"/>
    <s v="-"/>
    <s v="-"/>
    <s v="-"/>
    <s v="-"/>
    <s v="-"/>
    <s v="EN EJECUCIÓN"/>
    <s v="-"/>
    <s v="-"/>
    <s v="-"/>
  </r>
  <r>
    <n v="399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4"/>
    <s v="1"/>
    <s v="PLANIFICACIÓN Y CONTROL DEFENSA CIVIL"/>
    <s v="153. DIRECCIÓN GENERAL DE DEFENSA CIVIL"/>
    <s v="CABA"/>
    <s v="4"/>
    <s v="COMUNA 4"/>
    <s v="-"/>
    <s v="-"/>
    <s v="-"/>
    <s v="-"/>
    <s v="-"/>
    <s v="-"/>
    <s v="-"/>
    <s v="-"/>
    <s v="-"/>
    <s v="-"/>
    <s v="-"/>
    <s v="-"/>
    <n v="0"/>
    <n v="3727.76"/>
    <s v="-"/>
    <s v="-"/>
    <s v="-"/>
    <s v="-"/>
    <s v="-"/>
    <s v="EN EJECUCIÓN"/>
    <s v="-"/>
    <s v="N/A"/>
    <s v="-"/>
  </r>
  <r>
    <n v="399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4"/>
    <s v="1"/>
    <s v="PLANIFICACIÓN Y CONTROL DEFENSA CIVIL"/>
    <s v="153. DIRECCIÓN GENERAL DE DEFENSA CIVIL"/>
    <s v="CABA"/>
    <s v="4"/>
    <s v="COMUNA 4"/>
    <s v="-"/>
    <s v="-"/>
    <n v="0"/>
    <n v="0"/>
    <n v="0"/>
    <n v="0"/>
    <n v="0"/>
    <n v="0"/>
    <n v="0"/>
    <n v="0"/>
    <n v="0"/>
    <n v="0"/>
    <n v="0"/>
    <n v="0"/>
    <n v="0"/>
    <n v="0"/>
    <n v="0"/>
    <n v="10000"/>
    <s v="X"/>
    <s v="EN EJECUCIÓN"/>
    <s v="-"/>
    <s v="-"/>
    <s v="-"/>
  </r>
  <r>
    <n v="399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8"/>
    <s v="1"/>
    <s v="PLANIFICACIÓN Y CONTROL DEFENSA CIVIL"/>
    <s v="153. DIRECCIÓN GENERAL DE DEFENSA CIVIL"/>
    <s v="CABA"/>
    <s v="8"/>
    <s v="COMUNA 8"/>
    <s v="-"/>
    <s v="-"/>
    <s v="-"/>
    <s v="-"/>
    <s v="-"/>
    <s v="-"/>
    <s v="-"/>
    <s v="-"/>
    <s v="-"/>
    <s v="-"/>
    <s v="-"/>
    <s v="-"/>
    <n v="0"/>
    <n v="150451.92000000001"/>
    <s v="-"/>
    <s v="-"/>
    <s v="-"/>
    <s v="-"/>
    <s v="-"/>
    <s v="EN EJECUCIÓN"/>
    <s v="-"/>
    <s v="N/A"/>
    <s v="-"/>
  </r>
  <r>
    <n v="399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8"/>
    <s v="1"/>
    <s v="PLANIFICACIÓN Y CONTROL DEFENSA CIVIL"/>
    <s v="153. DIRECCIÓN GENERAL DE DEFENSA CIVIL"/>
    <s v="CABA"/>
    <s v="8"/>
    <s v="COMUNA 8"/>
    <s v="-"/>
    <s v="-"/>
    <s v="-"/>
    <s v="-"/>
    <s v="-"/>
    <s v="-"/>
    <s v="-"/>
    <s v="-"/>
    <s v="-"/>
    <s v="-"/>
    <s v="-"/>
    <s v="-"/>
    <n v="0"/>
    <n v="19642.29"/>
    <s v="-"/>
    <s v="-"/>
    <s v="-"/>
    <s v="-"/>
    <s v="-"/>
    <s v="EN EJECUCIÓN"/>
    <s v="-"/>
    <s v="N/A"/>
    <s v="-"/>
  </r>
  <r>
    <n v="399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8"/>
    <s v="1"/>
    <s v="PLANIFICACIÓN Y CONTROL DEFENSA CIVIL"/>
    <s v="153. DIRECCIÓN GENERAL DE DEFENSA CIVIL"/>
    <s v="CABA"/>
    <s v="8"/>
    <s v="COMUNA 8"/>
    <s v="-"/>
    <s v="-"/>
    <s v="-"/>
    <s v="-"/>
    <s v="-"/>
    <s v="-"/>
    <s v="-"/>
    <s v="-"/>
    <s v="-"/>
    <s v="-"/>
    <s v="-"/>
    <s v="-"/>
    <n v="0"/>
    <n v="36544.120000000003"/>
    <s v="-"/>
    <s v="-"/>
    <s v="-"/>
    <s v="-"/>
    <s v="-"/>
    <s v="EN EJECUCIÓN"/>
    <s v="-"/>
    <s v="-"/>
    <s v="-"/>
  </r>
  <r>
    <n v="399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8"/>
    <s v="1"/>
    <s v="PLANIFICACIÓN Y CONTROL DEFENSA CIVIL"/>
    <s v="153. DIRECCIÓN GENERAL DE DEFENSA CIVIL"/>
    <s v="CABA"/>
    <s v="8"/>
    <s v="COMUNA 8"/>
    <s v="-"/>
    <s v="-"/>
    <s v="-"/>
    <s v="-"/>
    <s v="-"/>
    <s v="-"/>
    <s v="-"/>
    <s v="-"/>
    <s v="-"/>
    <s v="-"/>
    <s v="-"/>
    <s v="-"/>
    <n v="0"/>
    <n v="41251.120000000003"/>
    <s v="-"/>
    <s v="-"/>
    <s v="-"/>
    <s v="-"/>
    <s v="-"/>
    <s v="EN EJECUCIÓN"/>
    <s v="-"/>
    <s v="-"/>
    <s v="-"/>
  </r>
  <r>
    <n v="4000"/>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4"/>
    <n v="1"/>
    <n v="0"/>
    <n v="2"/>
    <n v="2"/>
    <s v="8"/>
    <s v="1"/>
    <s v="PLANIFICACIÓN Y CONTROL DEFENSA CIVIL"/>
    <s v="153. DIRECCIÓN GENERAL DE DEFENSA CIVIL"/>
    <s v="CABA"/>
    <s v="8"/>
    <s v="COMUNA 8"/>
    <s v="-"/>
    <s v="-"/>
    <s v="-"/>
    <s v="-"/>
    <s v="-"/>
    <s v="-"/>
    <s v="-"/>
    <s v="-"/>
    <s v="-"/>
    <s v="-"/>
    <s v="-"/>
    <s v="-"/>
    <n v="0"/>
    <n v="3430"/>
    <s v="-"/>
    <s v="-"/>
    <s v="-"/>
    <s v="-"/>
    <s v="-"/>
    <s v="EN EJECUCIÓN"/>
    <s v="-"/>
    <s v="-"/>
    <s v="-"/>
  </r>
  <r>
    <n v="400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8"/>
    <s v="1"/>
    <s v="PLANIFICACIÓN Y CONTROL DEFENSA CIVIL"/>
    <s v="153. DIRECCIÓN GENERAL DE DEFENSA CIVIL"/>
    <s v="CABA"/>
    <s v="8"/>
    <s v="COMUNA 8"/>
    <s v="-"/>
    <s v="-"/>
    <s v="-"/>
    <s v="-"/>
    <s v="-"/>
    <s v="-"/>
    <s v="-"/>
    <s v="-"/>
    <s v="-"/>
    <s v="-"/>
    <s v="-"/>
    <s v="-"/>
    <n v="0"/>
    <n v="3153.76"/>
    <s v="-"/>
    <s v="-"/>
    <s v="-"/>
    <s v="-"/>
    <s v="-"/>
    <s v="EN EJECUCIÓN"/>
    <s v="-"/>
    <s v="-"/>
    <s v="-"/>
  </r>
  <r>
    <n v="4002"/>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8"/>
    <s v="1"/>
    <s v="PLANIFICACIÓN Y CONTROL DEFENSA CIVIL"/>
    <s v="153. DIRECCIÓN GENERAL DE DEFENSA CIVIL"/>
    <s v="CABA"/>
    <s v="8"/>
    <s v="COMUNA 8"/>
    <s v="-"/>
    <s v="-"/>
    <s v="-"/>
    <s v="-"/>
    <s v="-"/>
    <s v="-"/>
    <s v="-"/>
    <s v="-"/>
    <s v="-"/>
    <s v="-"/>
    <n v="1750"/>
    <s v="-"/>
    <n v="0"/>
    <n v="0"/>
    <s v="-"/>
    <s v="-"/>
    <s v="-"/>
    <s v="-"/>
    <s v="-"/>
    <s v="EN EJECUCIÓN"/>
    <s v="-"/>
    <s v="N/A"/>
    <s v="-"/>
  </r>
  <r>
    <n v="4003"/>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9"/>
    <n v="9"/>
    <n v="0"/>
    <n v="2"/>
    <n v="2"/>
    <s v="8"/>
    <s v="1"/>
    <s v="PLANIFICACIÓN Y CONTROL DEFENSA CIVIL"/>
    <s v="153. DIRECCIÓN GENERAL DE DEFENSA CIVIL"/>
    <s v="CABA"/>
    <s v="8"/>
    <s v="COMUNA 8"/>
    <s v="-"/>
    <s v="-"/>
    <s v="-"/>
    <s v="-"/>
    <s v="-"/>
    <s v="-"/>
    <s v="-"/>
    <s v="-"/>
    <s v="-"/>
    <s v="-"/>
    <n v="5372.95"/>
    <s v="-"/>
    <n v="0"/>
    <n v="0"/>
    <s v="-"/>
    <s v="-"/>
    <s v="-"/>
    <s v="-"/>
    <s v="-"/>
    <s v="EN EJECUCIÓN"/>
    <s v="-"/>
    <s v="-"/>
    <s v="-"/>
  </r>
  <r>
    <n v="400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8"/>
    <s v="1"/>
    <s v="PLANIFICACIÓN Y CONTROL DEFENSA CIVIL"/>
    <s v="153. DIRECCIÓN GENERAL DE DEFENSA CIVIL"/>
    <s v="CABA"/>
    <s v="8"/>
    <s v="COMUNA 8"/>
    <s v="-"/>
    <s v="-"/>
    <n v="0"/>
    <n v="0"/>
    <n v="0"/>
    <n v="0"/>
    <n v="0"/>
    <n v="0"/>
    <n v="0"/>
    <n v="0"/>
    <n v="4000"/>
    <n v="0"/>
    <n v="0"/>
    <n v="0"/>
    <n v="0"/>
    <n v="0"/>
    <n v="0"/>
    <n v="10000"/>
    <s v="X"/>
    <s v="EN EJECUCIÓN"/>
    <s v="-"/>
    <s v="-"/>
    <s v="-"/>
  </r>
  <r>
    <n v="400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9"/>
    <s v="1"/>
    <s v="PLANIFICACIÓN Y CONTROL DEFENSA CIVIL"/>
    <s v="153. DIRECCIÓN GENERAL DE DEFENSA CIVIL"/>
    <s v="CABA"/>
    <s v="9"/>
    <s v="COMUNA 9"/>
    <s v="-"/>
    <s v="-"/>
    <s v="-"/>
    <s v="-"/>
    <s v="-"/>
    <s v="-"/>
    <s v="-"/>
    <s v="-"/>
    <s v="-"/>
    <s v="-"/>
    <s v="-"/>
    <s v="-"/>
    <n v="0"/>
    <n v="167635.51"/>
    <s v="-"/>
    <s v="-"/>
    <s v="-"/>
    <s v="-"/>
    <s v="-"/>
    <s v="EN EJECUCIÓN"/>
    <s v="-"/>
    <s v="-"/>
    <s v="-"/>
  </r>
  <r>
    <n v="400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9"/>
    <s v="1"/>
    <s v="PLANIFICACIÓN Y CONTROL DEFENSA CIVIL"/>
    <s v="153. DIRECCIÓN GENERAL DE DEFENSA CIVIL"/>
    <s v="CABA"/>
    <s v="9"/>
    <s v="COMUNA 9"/>
    <s v="-"/>
    <s v="-"/>
    <s v="-"/>
    <s v="-"/>
    <s v="-"/>
    <s v="-"/>
    <s v="-"/>
    <s v="-"/>
    <s v="-"/>
    <s v="-"/>
    <s v="-"/>
    <s v="-"/>
    <n v="0"/>
    <n v="22286.27"/>
    <s v="-"/>
    <s v="-"/>
    <s v="-"/>
    <s v="-"/>
    <s v="-"/>
    <s v="EN EJECUCIÓN"/>
    <s v="-"/>
    <s v="-"/>
    <s v="-"/>
  </r>
  <r>
    <n v="400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9"/>
    <s v="1"/>
    <s v="PLANIFICACIÓN Y CONTROL DEFENSA CIVIL"/>
    <s v="153. DIRECCIÓN GENERAL DE DEFENSA CIVIL"/>
    <s v="CABA"/>
    <s v="9"/>
    <s v="COMUNA 9"/>
    <s v="-"/>
    <s v="-"/>
    <s v="-"/>
    <s v="-"/>
    <s v="-"/>
    <s v="-"/>
    <s v="-"/>
    <s v="-"/>
    <s v="-"/>
    <s v="-"/>
    <s v="-"/>
    <s v="-"/>
    <n v="0"/>
    <n v="40776.75"/>
    <s v="-"/>
    <s v="-"/>
    <s v="-"/>
    <s v="-"/>
    <s v="-"/>
    <s v="N/A"/>
    <s v="-"/>
    <s v="-"/>
    <s v="-"/>
  </r>
  <r>
    <n v="400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9"/>
    <s v="1"/>
    <s v="PLANIFICACIÓN Y CONTROL DEFENSA CIVIL"/>
    <s v="153. DIRECCIÓN GENERAL DE DEFENSA CIVIL"/>
    <s v="CABA"/>
    <s v="9"/>
    <s v="COMUNA 9"/>
    <s v="-"/>
    <s v="-"/>
    <s v="-"/>
    <s v="-"/>
    <s v="-"/>
    <s v="-"/>
    <s v="-"/>
    <s v="-"/>
    <s v="-"/>
    <s v="-"/>
    <s v="-"/>
    <s v="-"/>
    <n v="0"/>
    <n v="10880"/>
    <s v="-"/>
    <s v="-"/>
    <s v="-"/>
    <s v="-"/>
    <s v="-"/>
    <s v="N/A"/>
    <s v="-"/>
    <s v="-"/>
    <s v="-"/>
  </r>
  <r>
    <n v="401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9"/>
    <s v="1"/>
    <s v="PLANIFICACIÓN Y CONTROL DEFENSA CIVIL"/>
    <s v="153. DIRECCIÓN GENERAL DE DEFENSA CIVIL"/>
    <s v="CABA"/>
    <s v="9"/>
    <s v="COMUNA 9"/>
    <s v="-"/>
    <s v="-"/>
    <s v="-"/>
    <s v="-"/>
    <s v="-"/>
    <s v="-"/>
    <s v="-"/>
    <s v="-"/>
    <s v="-"/>
    <s v="-"/>
    <s v="-"/>
    <s v="-"/>
    <n v="0"/>
    <n v="3815.5"/>
    <s v="-"/>
    <s v="-"/>
    <s v="-"/>
    <s v="-"/>
    <s v="-"/>
    <s v="N/A"/>
    <s v="-"/>
    <s v="-"/>
    <s v="-"/>
  </r>
  <r>
    <n v="4012"/>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9"/>
    <s v="1"/>
    <s v="PLANIFICACIÓN Y CONTROL DEFENSA CIVIL"/>
    <s v="153. DIRECCIÓN GENERAL DE DEFENSA CIVIL"/>
    <s v="CABA"/>
    <s v="9"/>
    <s v="COMUNA 9"/>
    <s v="-"/>
    <s v="-"/>
    <s v="-"/>
    <s v="-"/>
    <s v="-"/>
    <s v="-"/>
    <s v="-"/>
    <s v="-"/>
    <s v="-"/>
    <s v="-"/>
    <n v="1900"/>
    <s v="-"/>
    <n v="0"/>
    <n v="0"/>
    <s v="-"/>
    <s v="-"/>
    <s v="-"/>
    <s v="-"/>
    <s v="-"/>
    <s v="N/A"/>
    <s v="-"/>
    <s v="N/A"/>
    <s v="-"/>
  </r>
  <r>
    <n v="401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9"/>
    <s v="1"/>
    <s v="PLANIFICACIÓN Y CONTROL DEFENSA CIVIL"/>
    <s v="153. DIRECCIÓN GENERAL DE DEFENSA CIVIL"/>
    <s v="CABA"/>
    <s v="9"/>
    <s v="COMUNA 9"/>
    <s v="-"/>
    <s v="-"/>
    <n v="0"/>
    <n v="0"/>
    <n v="0"/>
    <n v="0"/>
    <n v="0"/>
    <n v="0"/>
    <n v="0"/>
    <n v="0"/>
    <n v="9996"/>
    <n v="0"/>
    <n v="0"/>
    <n v="0"/>
    <n v="0"/>
    <n v="0"/>
    <n v="0"/>
    <n v="10000"/>
    <s v="X"/>
    <s v="-"/>
    <s v="-"/>
    <s v="-"/>
    <s v="-"/>
  </r>
  <r>
    <n v="401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1"/>
    <n v="0"/>
    <n v="1"/>
    <n v="3"/>
    <s v="1"/>
    <s v="1"/>
    <s v="ACCIONES DE COORDINACIÓN INTERMINISTERIAL"/>
    <s v="5013. UNIDAD PROYECTOS ESPECIALES CUENCA MATANZA-RIACHUELO"/>
    <s v="CABA"/>
    <s v="4, 7, 8 Y 9"/>
    <s v="COMUNA 4, 7, 8 Y 9"/>
    <s v="-"/>
    <s v="-"/>
    <s v="-"/>
    <s v="-"/>
    <s v="-"/>
    <s v="-"/>
    <s v="-"/>
    <s v="-"/>
    <s v="-"/>
    <s v="-"/>
    <n v="334588"/>
    <s v="-"/>
    <n v="0"/>
    <n v="1284140.21"/>
    <s v="-"/>
    <s v="-"/>
    <s v="-"/>
    <s v="-"/>
    <s v="-"/>
    <s v="N/A"/>
    <s v="-"/>
    <s v="-"/>
    <s v="-"/>
  </r>
  <r>
    <n v="401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4"/>
    <n v="0"/>
    <n v="1"/>
    <n v="3"/>
    <s v="1"/>
    <s v="1"/>
    <s v="ACCIONES DE COORDINACIÓN INTERMINISTERIAL"/>
    <s v="5013. UNIDAD PROYECTOS ESPECIALES CUENCA MATANZA-RIACHUELO"/>
    <s v="CABA"/>
    <s v="4, 7, 8 Y 9"/>
    <s v="COMUNA 4, 7, 8 Y 9"/>
    <s v="-"/>
    <s v="-"/>
    <s v="-"/>
    <s v="-"/>
    <s v="-"/>
    <s v="-"/>
    <s v="-"/>
    <s v="-"/>
    <s v="-"/>
    <s v="-"/>
    <n v="19732"/>
    <s v="-"/>
    <n v="0"/>
    <n v="118116.49"/>
    <s v="-"/>
    <s v="-"/>
    <s v="-"/>
    <s v="-"/>
    <s v="-"/>
    <s v="N/A"/>
    <s v="-"/>
    <s v="-"/>
    <s v="-"/>
  </r>
  <r>
    <n v="401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6"/>
    <n v="0"/>
    <n v="1"/>
    <n v="3"/>
    <s v="1"/>
    <s v="1"/>
    <s v="ACCIONES DE COORDINACIÓN INTERMINISTERIAL"/>
    <s v="5013. UNIDAD PROYECTOS ESPECIALES CUENCA MATANZA-RIACHUELO"/>
    <s v="CABA"/>
    <s v="4, 7, 8 Y 9"/>
    <s v="COMUNA 4, 7, 8 Y 9"/>
    <s v="-"/>
    <s v="-"/>
    <s v="-"/>
    <s v="-"/>
    <s v="-"/>
    <s v="-"/>
    <s v="-"/>
    <s v="-"/>
    <s v="-"/>
    <s v="-"/>
    <n v="66317"/>
    <s v="-"/>
    <n v="0"/>
    <n v="273923.38"/>
    <s v="-"/>
    <s v="-"/>
    <s v="-"/>
    <s v="-"/>
    <s v="-"/>
    <s v="N/A"/>
    <s v="-"/>
    <s v="-"/>
    <s v="-"/>
  </r>
  <r>
    <n v="401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4"/>
    <n v="1"/>
    <n v="0"/>
    <n v="1"/>
    <n v="3"/>
    <s v="1"/>
    <s v="1"/>
    <s v="ACCIONES DE COORDINACIÓN INTERMINISTERIAL"/>
    <s v="5013. UNIDAD PROYECTOS ESPECIALES CUENCA MATANZA-RIACHUELO"/>
    <s v="CABA"/>
    <s v="4, 7, 8 Y 9"/>
    <s v="COMUNA 4, 7, 8 Y 9"/>
    <s v="-"/>
    <s v="-"/>
    <s v="-"/>
    <s v="-"/>
    <s v="-"/>
    <s v="-"/>
    <s v="-"/>
    <s v="-"/>
    <s v="-"/>
    <s v="-"/>
    <n v="7420"/>
    <s v="-"/>
    <n v="0"/>
    <n v="3660"/>
    <s v="-"/>
    <s v="-"/>
    <s v="-"/>
    <s v="-"/>
    <s v="-"/>
    <s v="N/A"/>
    <s v="-"/>
    <s v="-"/>
    <s v="-"/>
  </r>
  <r>
    <n v="402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5"/>
    <n v="1"/>
    <n v="0"/>
    <n v="1"/>
    <n v="3"/>
    <s v="1"/>
    <s v="1"/>
    <s v="ACCIONES DE COORDINACIÓN INTERMINISTERIAL"/>
    <s v="5013. UNIDAD PROYECTOS ESPECIALES CUENCA MATANZA-RIACHUELO"/>
    <s v="CABA"/>
    <s v="4, 7, 8 Y 9"/>
    <s v="COMUNA 4, 7, 8 Y 9"/>
    <s v="-"/>
    <s v="-"/>
    <s v="-"/>
    <s v="-"/>
    <s v="-"/>
    <s v="-"/>
    <s v="-"/>
    <s v="-"/>
    <s v="-"/>
    <s v="-"/>
    <n v="10067"/>
    <s v="-"/>
    <n v="0"/>
    <n v="47656.28"/>
    <s v="-"/>
    <s v="-"/>
    <s v="-"/>
    <s v="-"/>
    <s v="-"/>
    <s v="N/A"/>
    <s v="-"/>
    <s v="-"/>
    <s v="-"/>
  </r>
  <r>
    <n v="402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1"/>
    <n v="0"/>
    <n v="1"/>
    <n v="3"/>
    <s v="1"/>
    <s v="1"/>
    <s v="ACCIONES DE COORDINACIÓN INTERMINISTERIAL"/>
    <s v="5013. UNIDAD PROYECTOS ESPECIALES CUENCA MATANZA-RIACHUELO"/>
    <s v="CABA"/>
    <s v="4, 7, 8 Y 9"/>
    <s v="COMUNA 4, 7, 8 Y 9"/>
    <s v="-"/>
    <s v="-"/>
    <s v="-"/>
    <s v="-"/>
    <s v="-"/>
    <s v="-"/>
    <s v="-"/>
    <s v="-"/>
    <s v="-"/>
    <s v="-"/>
    <n v="388488"/>
    <s v="-"/>
    <n v="0"/>
    <n v="0"/>
    <s v="-"/>
    <s v="-"/>
    <s v="-"/>
    <s v="-"/>
    <s v="-"/>
    <s v="N/A"/>
    <s v="-"/>
    <s v="-"/>
    <s v="-"/>
  </r>
  <r>
    <n v="402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4"/>
    <n v="0"/>
    <n v="1"/>
    <n v="3"/>
    <s v="1"/>
    <s v="1"/>
    <s v="ACCIONES DE COORDINACIÓN INTERMINISTERIAL"/>
    <s v="5013. UNIDAD PROYECTOS ESPECIALES CUENCA MATANZA-RIACHUELO"/>
    <s v="CABA"/>
    <s v="4, 7, 8 Y 9"/>
    <s v="COMUNA 4, 7, 8 Y 9"/>
    <s v="-"/>
    <s v="-"/>
    <s v="-"/>
    <s v="-"/>
    <s v="-"/>
    <s v="-"/>
    <s v="-"/>
    <s v="-"/>
    <s v="-"/>
    <s v="-"/>
    <n v="21501"/>
    <s v="-"/>
    <n v="0"/>
    <n v="0"/>
    <s v="-"/>
    <s v="-"/>
    <s v="-"/>
    <s v="-"/>
    <s v="-"/>
    <s v="N/A"/>
    <s v="-"/>
    <s v="-"/>
    <s v="-"/>
  </r>
  <r>
    <n v="402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6"/>
    <n v="0"/>
    <n v="1"/>
    <n v="3"/>
    <s v="1"/>
    <s v="1"/>
    <s v="ACCIONES DE COORDINACIÓN INTERMINISTERIAL"/>
    <s v="5013. UNIDAD PROYECTOS ESPECIALES CUENCA MATANZA-RIACHUELO"/>
    <s v="CABA"/>
    <s v="4, 7, 8 Y 9"/>
    <s v="COMUNA 4, 7, 8 Y 9"/>
    <s v="-"/>
    <s v="-"/>
    <s v="-"/>
    <s v="-"/>
    <s v="-"/>
    <s v="-"/>
    <s v="-"/>
    <s v="-"/>
    <s v="-"/>
    <s v="-"/>
    <n v="65878"/>
    <s v="-"/>
    <n v="0"/>
    <n v="0"/>
    <s v="-"/>
    <s v="-"/>
    <s v="-"/>
    <s v="-"/>
    <s v="-"/>
    <s v="N/A"/>
    <s v="-"/>
    <s v="-"/>
    <s v="-"/>
  </r>
  <r>
    <n v="402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1"/>
    <n v="1"/>
    <n v="0"/>
    <n v="1"/>
    <n v="3"/>
    <s v="1"/>
    <s v="1"/>
    <s v="ACCIONES DE COORDINACIÓN INTERMINISTERIAL"/>
    <s v="5013. UNIDAD PROYECTOS ESPECIALES CUENCA MATANZA-RIACHUELO"/>
    <s v="CABA"/>
    <s v="4, 7, 8 Y 9"/>
    <s v="COMUNA 4, 7, 8 Y 9"/>
    <s v="-"/>
    <s v="-"/>
    <s v="-"/>
    <s v="-"/>
    <s v="-"/>
    <s v="-"/>
    <s v="-"/>
    <s v="-"/>
    <s v="-"/>
    <s v="-"/>
    <n v="19000"/>
    <s v="-"/>
    <n v="0"/>
    <n v="0"/>
    <s v="-"/>
    <s v="-"/>
    <s v="-"/>
    <s v="-"/>
    <s v="-"/>
    <s v="N/A"/>
    <s v="-"/>
    <s v="-"/>
    <s v="-"/>
  </r>
  <r>
    <n v="402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2"/>
    <n v="2"/>
    <n v="0"/>
    <n v="1"/>
    <n v="3"/>
    <s v="1"/>
    <s v="1"/>
    <s v="ACCIONES DE COORDINACIÓN INTERMINISTERIAL"/>
    <s v="5013. UNIDAD PROYECTOS ESPECIALES CUENCA MATANZA-RIACHUELO"/>
    <s v="CABA"/>
    <s v="4, 7, 8 Y 9"/>
    <s v="COMUNA 4, 7, 8 Y 9"/>
    <s v="-"/>
    <s v="-"/>
    <s v="-"/>
    <s v="-"/>
    <s v="-"/>
    <s v="-"/>
    <s v="-"/>
    <s v="-"/>
    <s v="-"/>
    <s v="-"/>
    <n v="228"/>
    <s v="-"/>
    <n v="0"/>
    <n v="0"/>
    <s v="-"/>
    <s v="-"/>
    <s v="-"/>
    <s v="-"/>
    <s v="-"/>
    <s v="N/A"/>
    <s v="-"/>
    <s v="-"/>
    <s v="-"/>
  </r>
  <r>
    <n v="403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5"/>
    <n v="1"/>
    <n v="0"/>
    <n v="1"/>
    <n v="3"/>
    <s v="1"/>
    <s v="1"/>
    <s v="ACCIONES DE COORDINACIÓN INTERMINISTERIAL"/>
    <s v="5013. UNIDAD PROYECTOS ESPECIALES CUENCA MATANZA-RIACHUELO"/>
    <s v="CABA"/>
    <s v="4, 7, 8 Y 9"/>
    <s v="COMUNA 4, 7, 8 Y 9"/>
    <s v="-"/>
    <s v="-"/>
    <s v="-"/>
    <s v="-"/>
    <s v="-"/>
    <s v="-"/>
    <s v="-"/>
    <s v="-"/>
    <s v="-"/>
    <s v="-"/>
    <n v="409"/>
    <s v="-"/>
    <n v="0"/>
    <n v="0"/>
    <s v="-"/>
    <s v="-"/>
    <s v="-"/>
    <s v="-"/>
    <s v="-"/>
    <s v="N/A"/>
    <s v="-"/>
    <s v="-"/>
    <s v="-"/>
  </r>
  <r>
    <n v="403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5"/>
    <n v="5"/>
    <n v="0"/>
    <n v="1"/>
    <n v="3"/>
    <s v="1"/>
    <s v="1"/>
    <s v="ACCIONES DE COORDINACIÓN INTERMINISTERIAL"/>
    <s v="5013. UNIDAD PROYECTOS ESPECIALES CUENCA MATANZA-RIACHUELO"/>
    <s v="CABA"/>
    <s v="4, 7, 8 Y 9"/>
    <s v="COMUNA 4, 7, 8 Y 9"/>
    <s v="-"/>
    <s v="-"/>
    <s v="-"/>
    <s v="-"/>
    <s v="-"/>
    <s v="-"/>
    <s v="-"/>
    <s v="-"/>
    <s v="-"/>
    <s v="-"/>
    <n v="1280"/>
    <s v="-"/>
    <n v="0"/>
    <n v="0"/>
    <s v="-"/>
    <s v="-"/>
    <s v="-"/>
    <s v="-"/>
    <s v="-"/>
    <s v="N/A"/>
    <s v="-"/>
    <s v="-"/>
    <s v="-"/>
  </r>
  <r>
    <n v="403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7"/>
    <n v="9"/>
    <n v="0"/>
    <n v="1"/>
    <n v="3"/>
    <s v="1"/>
    <s v="1"/>
    <s v="ACCIONES DE COORDINACIÓN INTERMINISTERIAL"/>
    <s v="5013. UNIDAD PROYECTOS ESPECIALES CUENCA MATANZA-RIACHUELO"/>
    <s v="CABA"/>
    <s v="4, 7, 8 Y 9"/>
    <s v="COMUNA 4, 7, 8 Y 9"/>
    <s v="-"/>
    <s v="-"/>
    <s v="-"/>
    <s v="-"/>
    <s v="-"/>
    <s v="-"/>
    <s v="-"/>
    <s v="-"/>
    <s v="-"/>
    <s v="-"/>
    <n v="182"/>
    <s v="-"/>
    <n v="0"/>
    <n v="0"/>
    <s v="-"/>
    <s v="-"/>
    <s v="-"/>
    <s v="-"/>
    <s v="-"/>
    <s v="N/A"/>
    <s v="-"/>
    <s v="-"/>
    <s v="-"/>
  </r>
  <r>
    <n v="403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9"/>
    <n v="2"/>
    <n v="0"/>
    <n v="1"/>
    <n v="3"/>
    <s v="1"/>
    <s v="1"/>
    <s v="ACCIONES DE COORDINACIÓN INTERMINISTERIAL"/>
    <s v="5013. UNIDAD PROYECTOS ESPECIALES CUENCA MATANZA-RIACHUELO"/>
    <s v="CABA"/>
    <s v="4, 7, 8 Y 9"/>
    <s v="COMUNA 4, 7, 8 Y 9"/>
    <s v="-"/>
    <s v="-"/>
    <s v="-"/>
    <s v="-"/>
    <s v="-"/>
    <s v="-"/>
    <s v="-"/>
    <s v="-"/>
    <s v="-"/>
    <s v="-"/>
    <n v="917"/>
    <s v="-"/>
    <n v="0"/>
    <n v="0"/>
    <s v="-"/>
    <s v="-"/>
    <s v="-"/>
    <s v="-"/>
    <s v="-"/>
    <s v="N/A"/>
    <s v="-"/>
    <s v="-"/>
    <s v="-"/>
  </r>
  <r>
    <n v="403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9"/>
    <n v="9"/>
    <n v="0"/>
    <n v="1"/>
    <n v="3"/>
    <s v="1"/>
    <s v="1"/>
    <s v="ACCIONES DE COORDINACIÓN INTERMINISTERIAL"/>
    <s v="5013. UNIDAD PROYECTOS ESPECIALES CUENCA MATANZA-RIACHUELO"/>
    <s v="CABA"/>
    <s v="4, 7, 8 Y 9"/>
    <s v="COMUNA 4, 7, 8 Y 9"/>
    <s v="-"/>
    <s v="-"/>
    <s v="-"/>
    <s v="-"/>
    <s v="-"/>
    <s v="-"/>
    <s v="-"/>
    <s v="-"/>
    <s v="-"/>
    <s v="-"/>
    <n v="588"/>
    <s v="-"/>
    <n v="0"/>
    <n v="0"/>
    <s v="-"/>
    <s v="-"/>
    <s v="-"/>
    <s v="-"/>
    <s v="-"/>
    <s v="N/A"/>
    <s v="-"/>
    <s v="-"/>
    <s v="-"/>
  </r>
  <r>
    <n v="403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3"/>
    <n v="9"/>
    <n v="0"/>
    <n v="1"/>
    <n v="3"/>
    <s v="1"/>
    <s v="1"/>
    <s v="ACCIONES DE COORDINACIÓN INTERMINISTERIAL"/>
    <s v="5013. UNIDAD PROYECTOS ESPECIALES CUENCA MATANZA-RIACHUELO"/>
    <s v="CABA"/>
    <s v="4, 7, 8 Y 9"/>
    <s v="COMUNA 4, 7, 8 Y 9"/>
    <s v="-"/>
    <s v="-"/>
    <s v="-"/>
    <s v="-"/>
    <s v="-"/>
    <s v="-"/>
    <s v="-"/>
    <s v="-"/>
    <s v="-"/>
    <s v="-"/>
    <n v="1000"/>
    <s v="-"/>
    <n v="0"/>
    <n v="0"/>
    <s v="-"/>
    <s v="-"/>
    <s v="-"/>
    <s v="-"/>
    <s v="-"/>
    <s v="N/A"/>
    <s v="-"/>
    <s v="-"/>
    <s v="-"/>
  </r>
  <r>
    <n v="403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4"/>
    <n v="9"/>
    <n v="0"/>
    <n v="1"/>
    <n v="3"/>
    <s v="1"/>
    <s v="1"/>
    <s v="ACCIONES DE COORDINACIÓN INTERMINISTERIAL"/>
    <s v="5013. UNIDAD PROYECTOS ESPECIALES CUENCA MATANZA-RIACHUELO"/>
    <s v="CABA"/>
    <s v="4, 7, 8 Y 9"/>
    <s v="COMUNA 4, 7, 8 Y 9"/>
    <s v="-"/>
    <s v="-"/>
    <s v="-"/>
    <s v="-"/>
    <s v="-"/>
    <s v="-"/>
    <s v="-"/>
    <s v="-"/>
    <s v="-"/>
    <s v="-"/>
    <n v="835000"/>
    <s v="-"/>
    <n v="0"/>
    <n v="0"/>
    <s v="-"/>
    <s v="-"/>
    <s v="-"/>
    <s v="-"/>
    <s v="-"/>
    <s v="N/A"/>
    <s v="-"/>
    <s v="-"/>
    <s v="-"/>
  </r>
  <r>
    <n v="4040"/>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5"/>
    <n v="3"/>
    <n v="0"/>
    <n v="3"/>
    <n v="2"/>
    <s v="1"/>
    <s v="1"/>
    <s v="ACCIONES DE COORDINACIÓN INTERMINISTERIAL"/>
    <s v="5013. UNIDAD PROYECTOS ESPECIALES CUENCA MATANZA-RIACHUELO"/>
    <s v="CABA"/>
    <s v="4, 7, 8 Y 9"/>
    <s v="COMUNA 4, 7, 8 Y 9"/>
    <s v="-"/>
    <s v="-"/>
    <s v="-"/>
    <s v="-"/>
    <s v="-"/>
    <s v="-"/>
    <s v="-"/>
    <s v="-"/>
    <s v="-"/>
    <s v="-"/>
    <n v="27450"/>
    <s v="-"/>
    <n v="0"/>
    <n v="0"/>
    <n v="54902.23"/>
    <s v="-"/>
    <s v="-"/>
    <s v="-"/>
    <s v="-"/>
    <s v="N/A"/>
    <s v="-"/>
    <s v="-"/>
    <s v="-"/>
  </r>
  <r>
    <n v="404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3"/>
    <n v="7"/>
    <n v="8"/>
    <n v="0"/>
    <n v="1"/>
    <n v="3"/>
    <s v="1"/>
    <s v="1"/>
    <s v="ACCIONES DE COORDINACIÓN INTERMINISTERIAL"/>
    <s v="5013. UNIDAD PROYECTOS ESPECIALES CUENCA MATANZA-RIACHUELO"/>
    <s v="CABA"/>
    <s v="4, 7, 8 Y 9"/>
    <s v="COMUNA 4, 7, 8 Y 9"/>
    <s v="-"/>
    <s v="-"/>
    <s v="-"/>
    <s v="-"/>
    <s v="-"/>
    <s v="-"/>
    <s v="-"/>
    <s v="-"/>
    <s v="-"/>
    <s v="-"/>
    <n v="10000"/>
    <s v="-"/>
    <n v="0"/>
    <n v="35000"/>
    <s v="-"/>
    <s v="-"/>
    <s v="-"/>
    <s v="-"/>
    <s v="-"/>
    <s v="N/A"/>
    <s v="-"/>
    <s v="-"/>
    <s v="-"/>
  </r>
  <r>
    <n v="404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3"/>
    <n v="9"/>
    <n v="9"/>
    <n v="0"/>
    <n v="1"/>
    <n v="3"/>
    <s v="1"/>
    <s v="1"/>
    <s v="ACCIONES DE COORDINACIÓN INTERMINISTERIAL"/>
    <s v="5013. UNIDAD PROYECTOS ESPECIALES CUENCA MATANZA-RIACHUELO"/>
    <s v="CABA"/>
    <s v="4, 7, 8 Y 9"/>
    <s v="COMUNA 4, 7, 8 Y 9"/>
    <s v="-"/>
    <s v="-"/>
    <s v="-"/>
    <s v="-"/>
    <s v="-"/>
    <s v="-"/>
    <s v="-"/>
    <s v="-"/>
    <s v="-"/>
    <s v="-"/>
    <s v="-"/>
    <s v="-"/>
    <n v="0"/>
    <n v="266"/>
    <s v="-"/>
    <s v="-"/>
    <s v="-"/>
    <s v="-"/>
    <s v="-"/>
    <s v="N/A"/>
    <s v="-"/>
    <s v="-"/>
    <s v="-"/>
  </r>
  <r>
    <n v="404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4"/>
    <n v="3"/>
    <n v="2"/>
    <n v="0"/>
    <n v="3"/>
    <n v="2"/>
    <s v="1"/>
    <s v="1"/>
    <s v="ACCIONES DE COORDINACIÓN INTERMINISTERIAL"/>
    <s v="5013. UNIDAD PROYECTOS ESPECIALES CUENCA MATANZA-RIACHUELO"/>
    <s v="CABA"/>
    <s v="4, 7, 8 Y 9"/>
    <s v="COMUNA 4, 7, 8 Y 9"/>
    <s v="-"/>
    <s v="-"/>
    <s v="-"/>
    <s v="-"/>
    <s v="-"/>
    <s v="-"/>
    <s v="-"/>
    <s v="-"/>
    <s v="-"/>
    <s v="-"/>
    <n v="147975"/>
    <s v="-"/>
    <n v="0"/>
    <n v="0"/>
    <s v="-"/>
    <s v="-"/>
    <s v="-"/>
    <s v="-"/>
    <s v="-"/>
    <s v="N/A"/>
    <s v="-"/>
    <s v="-"/>
    <s v="-"/>
  </r>
  <r>
    <n v="404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4"/>
    <n v="3"/>
    <n v="7"/>
    <n v="0"/>
    <n v="1"/>
    <n v="3"/>
    <s v="1"/>
    <s v="1"/>
    <s v="ACCIONES DE COORDINACIÓN INTERMINISTERIAL"/>
    <s v="5013. UNIDAD PROYECTOS ESPECIALES CUENCA MATANZA-RIACHUELO"/>
    <s v="CABA"/>
    <s v="4, 7, 8 Y 9"/>
    <s v="COMUNA 4, 7, 8 Y 9"/>
    <s v="-"/>
    <s v="-"/>
    <s v="-"/>
    <s v="-"/>
    <s v="-"/>
    <s v="-"/>
    <s v="-"/>
    <s v="-"/>
    <s v="-"/>
    <s v="-"/>
    <n v="180"/>
    <s v="-"/>
    <n v="0"/>
    <n v="0"/>
    <s v="-"/>
    <s v="-"/>
    <s v="-"/>
    <s v="-"/>
    <s v="-"/>
    <s v="N/A"/>
    <s v="-"/>
    <s v="-"/>
    <s v="-"/>
  </r>
  <r>
    <n v="4050"/>
    <x v="2"/>
    <s v="06. PLAN SANITARIO DE EMERGENCIA"/>
    <s v="-"/>
    <s v="-"/>
    <s v="-"/>
    <s v="DESAGUES PLUVIALES"/>
    <s v="-"/>
    <s v="PRODUCIR PROYECTO EJECUTIVO DE LOS SISTEMAS DE DRENAJE PLUVIAL COMPLEMENTARIOS DE LOS EXISTENTES DE LAS CUENCAS : BOCA-BARRACAS, OCHOA-ELÍA, EREZCANO, CILDAÑEZ, LARRAZABAL-ESCALADA"/>
    <n v="2"/>
    <x v="16"/>
    <s v="-"/>
    <x v="26"/>
    <x v="77"/>
    <s v="0. PROGRAMA DE GESTIÓN DE RIESGO HÍDRICO (P.G.R.H.)"/>
    <s v="60. ACUMAR. ESTUDIOS COMPLEMENTARIOS DEL RIACHUELO"/>
    <s v="1. P.E. SISTEMAS DE DRENAJE PLUVIAL"/>
    <s v="0. P.E. SISTEMAS DE DRENAJE PLUVIAL"/>
    <n v="11"/>
    <n v="3"/>
    <n v="4"/>
    <n v="1"/>
    <n v="0"/>
    <n v="3"/>
    <n v="8"/>
    <s v="4"/>
    <s v="1"/>
    <s v="PROGRAMA DE GESTION DE RIESGO HIDRICO (P.G.R.H.)"/>
    <s v="303. UNIDAD DE PROYECTO ESPECIAL-ARROYO MALDONADO"/>
    <s v="CABA"/>
    <s v="4"/>
    <s v="4"/>
    <s v="-"/>
    <s v="-"/>
    <s v="-"/>
    <s v="-"/>
    <s v="-"/>
    <s v="-"/>
    <s v="-"/>
    <s v="-"/>
    <s v="-"/>
    <s v="-"/>
    <n v="165630"/>
    <s v="-"/>
    <n v="0"/>
    <n v="0"/>
    <s v="-"/>
    <s v="-"/>
    <s v="-"/>
    <s v="-"/>
    <s v="-"/>
    <s v="N/A"/>
    <s v="-"/>
    <s v="-"/>
    <s v="-"/>
  </r>
  <r>
    <n v="4051"/>
    <x v="2"/>
    <s v="06. PLAN SANITARIO DE EMERGENCIA"/>
    <s v="-"/>
    <s v="-"/>
    <s v="-"/>
    <s v="ACCIONES EN ÁREAS DE ESPECIAL MANEJO"/>
    <s v="-"/>
    <s v="TRATAMIENTO  DE CALLES CON MARCADA DIFERENCIAS  DE ALTURA, INCORPORANDO EQUIPAMIENTO, ILUMINACIÓN, ARBOLADO URBANO, INCLUYENDO  EL ENSANCHAMIENTO DE LAS ACERAS"/>
    <n v="2"/>
    <x v="16"/>
    <s v="-"/>
    <x v="26"/>
    <x v="49"/>
    <s v="0. EJECUCIÓN Y REHABILITACIÓN DE OBRAS COMPLEMENTARIAS"/>
    <s v="60. ACUMAR"/>
    <s v="0. ACUMAR"/>
    <s v="51. CALLE BRANDSEN I (ENTRE ALMIRANTE BROWN Y PEDRO DE MENDOZA)"/>
    <n v="11"/>
    <n v="4"/>
    <n v="2"/>
    <n v="2"/>
    <n v="0"/>
    <n v="3"/>
    <n v="2"/>
    <s v="4"/>
    <s v="1"/>
    <s v="EJECUCION Y REHABILITACION DE OBRAS COMPLEMENTARIAS"/>
    <s v="2340.DIRECCIÓN GENERAL OBRAS DE ARQUITECTURA"/>
    <s v="CABA"/>
    <s v="4"/>
    <s v="BRANDSEN ENTRE ALMIRANTE BROWN Y MENDOZA"/>
    <d v="2013-10-03T00:00:00"/>
    <d v="2013-08-15T00:00:00"/>
    <n v="20000"/>
    <n v="4180000"/>
    <n v="0"/>
    <n v="4200000"/>
    <s v="-"/>
    <s v="-"/>
    <s v="-"/>
    <s v="-"/>
    <n v="3275918.03"/>
    <n v="12389"/>
    <n v="0"/>
    <n v="0"/>
    <s v="-"/>
    <s v="-"/>
    <s v="-"/>
    <s v="-"/>
    <s v="-"/>
    <s v="FINALIZADO"/>
    <s v="-"/>
    <s v="-"/>
    <s v="-"/>
  </r>
  <r>
    <n v="4052"/>
    <x v="2"/>
    <s v="06. PLAN SANITARIO DE EMERGENCIA"/>
    <s v="-"/>
    <s v="-"/>
    <s v="-"/>
    <s v="ACCIONES EN ÁREAS DE ESPECIAL MANEJO"/>
    <s v="-"/>
    <s v="UNIFICACIÓN DE SOLADOS MEDIANTE LA COLOCACIÓN DE BALDOSA GRANÍTICA, ELIMINACIÓN DE CANTEROS Y RECTIFICACIÓN DE CAZOLETAS. SE INCORPORAN CESTOS PAPELEROS Y SE MEJORA EL ALUMBRADO PÚBLICO, SE NCORPORA FORESTACIÓN Y SE MANTIENE EN LA MISMA LÍNEA QUE LA EXISTENTE. NUEVO PATIO URBANO EN LA ESQUINA DE LA CALLE SUÁREZ Y LA CALLE DR. ENRIQUE DEL VALLE IBERLUCEA, COLOCACIÓN DE EQUIPAMIENTO URBANO."/>
    <n v="2"/>
    <x v="16"/>
    <s v="-"/>
    <x v="26"/>
    <x v="49"/>
    <s v="0. EJECUCIÓN Y REHABILITACIÓN DE OBRAS COMPLEMENTARIAS"/>
    <s v="60. ACUMAR"/>
    <s v="0. ACUMAR"/>
    <s v="52. SUAREZ "/>
    <n v="11"/>
    <n v="4"/>
    <n v="2"/>
    <n v="2"/>
    <n v="0"/>
    <n v="3"/>
    <n v="2"/>
    <s v="4"/>
    <s v="1"/>
    <s v="EJECUCION Y REHABILITACION DE OBRAS COMPLEMENTARIAS"/>
    <s v="2340.DIRECCIÓN GENERAL OBRAS DE ARQUITECTURA"/>
    <s v="CABA"/>
    <s v="4"/>
    <s v="CALLE SUÁREZ ENTRE AVDA ALTE. BROWN Y JUAN DE DIOS FILIBERTO."/>
    <d v="2012-11-21T00:00:00"/>
    <d v="2013-07-28T00:00:00"/>
    <n v="20000"/>
    <n v="2555000"/>
    <n v="0"/>
    <n v="2575000"/>
    <s v="-"/>
    <s v="-"/>
    <s v="-"/>
    <s v="-"/>
    <n v="2566754"/>
    <n v="7041"/>
    <n v="0"/>
    <n v="0"/>
    <s v="-"/>
    <s v="-"/>
    <s v="-"/>
    <s v="-"/>
    <s v="-"/>
    <s v="FINALIZADO"/>
    <s v="-"/>
    <s v="-"/>
    <s v="-"/>
  </r>
  <r>
    <n v="4053"/>
    <x v="2"/>
    <s v="06. PLAN SANITARIO DE EMERGENCIA"/>
    <s v="-"/>
    <s v="-"/>
    <s v="-"/>
    <s v="ACCIONES EN ÁREAS DE ESPECIAL MANEJO"/>
    <s v="-"/>
    <s v="CONSTRUCCIÓN DE RAMPAS PEATONALES EN TODOS LOS CRUCES.  LA OBRA SE MATERIALIZA CON VEREDAS NUEVAS, EL NUEVO  CORDÓN CUNETA DE HORMIGÓN ARMADO, LAS RAMPAS QUE FACILITAN LA ACCESIBILIDAD. SE EFECTUARÁ LA PODA DE LA FORESTACIÓN EXISTENTE."/>
    <n v="2"/>
    <x v="16"/>
    <s v="-"/>
    <x v="26"/>
    <x v="49"/>
    <s v="0. EJECUCIÓN Y REHABILITACIÓN DE OBRAS COMPLEMENTARIAS"/>
    <s v="60. ACUMAR"/>
    <s v="0. ACUMAR"/>
    <s v="53. CALLE OLAVARRÍA I"/>
    <n v="11"/>
    <n v="4"/>
    <n v="2"/>
    <n v="2"/>
    <n v="0"/>
    <n v="3"/>
    <n v="2"/>
    <s v="4"/>
    <s v="1"/>
    <s v="EJECUCION Y REHABILITACION DE OBRAS COMPLEMENTARIAS"/>
    <s v="2340.DIRECCIÓN GENERAL OBRAS DE ARQUITECTURA"/>
    <s v="CABA"/>
    <s v="4"/>
    <s v="CALLE OLAVARRÍA ENTRE ALTE. BROWN Y JUAN DE DIOS FILIBERTO"/>
    <d v="2012-12-28T00:00:00"/>
    <d v="2013-06-26T00:00:00"/>
    <n v="100000"/>
    <n v="5249132"/>
    <n v="0"/>
    <n v="5349132"/>
    <s v="-"/>
    <s v="-"/>
    <s v="-"/>
    <s v="-"/>
    <n v="4043320.94"/>
    <s v="-"/>
    <n v="0"/>
    <n v="0"/>
    <s v="-"/>
    <s v="-"/>
    <s v="-"/>
    <s v="-"/>
    <s v="-"/>
    <s v="FINALIZADO"/>
    <s v="-"/>
    <s v="-"/>
    <s v="-"/>
  </r>
  <r>
    <n v="4054"/>
    <x v="2"/>
    <s v="06. PLAN SANITARIO DE EMERGENCIA"/>
    <s v="-"/>
    <s v="-"/>
    <s v="-"/>
    <s v="ACCIONES EN ÁREAS DE ESPECIAL MANEJO"/>
    <s v="-"/>
    <s v="SE BUSCÓ UTILIZAR LAS IRREGULARIDADES DE TOPOGRÁFICAS Y LAS TERRAZAS INDIVIDUALES QUE CADA HABITANTE EJECUTÓ PARA ACCEDER A SUS VIVIENDAS, REGULANDO LOS NIVELES E INTERCONECTANDO LAS EXPANSIONES PARA LLEGAR A LOS LOCALES COMERCIALES SIN OBSTÁCULOS. SE RENOVARÁN LAS ACERAS, SE MEJORARÁ EL ALUMBRADO PÚBLICO Y LA FORESTACIÓN NUEVA SE MANTENDRÁ EN LA MISMA LÍNEA QUE LA EXISTENTE. AV. ALTE. BROWN DONDE SE COMPLETARÁ EL ARBOLADO URBANO."/>
    <n v="2"/>
    <x v="16"/>
    <s v="-"/>
    <x v="26"/>
    <x v="49"/>
    <s v="0. EJECUCIÓN Y REHABILITACIÓN DE OBRAS COMPLEMENTARIAS"/>
    <s v="60. ACUMAR"/>
    <s v="0. ACUMAR"/>
    <s v="54. CALLE NECOCHEA II"/>
    <n v="11"/>
    <n v="4"/>
    <n v="2"/>
    <n v="2"/>
    <n v="0"/>
    <n v="3"/>
    <n v="2"/>
    <s v="4"/>
    <s v="1"/>
    <s v="EJECUCION Y REHABILITACION DE OBRAS COMPLEMENTARIAS"/>
    <s v="2340.DIRECCIÓN GENERAL OBRAS DE ARQUITECTURA"/>
    <s v="CABA"/>
    <s v="4"/>
    <s v="CALLE NECOCHEA - AZOPARDO ENTRE PI Y MARGALL Y LA AV. BRASIL, Y PI Y MARGAL ENTRE BROWN Y DESPOSITO"/>
    <d v="2012-11-21T00:00:00"/>
    <d v="2013-06-06T00:00:00"/>
    <n v="20000"/>
    <n v="3177000"/>
    <n v="0"/>
    <n v="3197000"/>
    <s v="-"/>
    <s v="-"/>
    <s v="-"/>
    <s v="-"/>
    <n v="2621878"/>
    <n v="902"/>
    <n v="0"/>
    <n v="0"/>
    <s v="-"/>
    <s v="-"/>
    <s v="-"/>
    <s v="-"/>
    <s v="-"/>
    <s v="FINALIZADO"/>
    <s v="-"/>
    <s v="-"/>
    <s v="-"/>
  </r>
  <r>
    <n v="4055"/>
    <x v="2"/>
    <s v="12. LIMPIEZA DE MÁRGENES Y CAMINO DE SIRGA"/>
    <s v="-"/>
    <s v="-"/>
    <s v="-"/>
    <s v="RED VIAL"/>
    <s v="CAMINO DE SIRGA CABA"/>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4"/>
    <n v="2"/>
    <n v="2"/>
    <n v="0"/>
    <n v="4"/>
    <n v="9"/>
    <s v="4"/>
    <s v="1"/>
    <s v="EJECUCION Y REHABILITACION DE OBRAS COMPLEMENTARIAS"/>
    <s v="2342.DIRECCIÓN GENERAL INFRAESTRUCTURA URBANA"/>
    <s v="CABA"/>
    <s v="4"/>
    <s v="RIBERA DEL RIACHUELO ENTRE SÁENZ Y VIEYTES"/>
    <d v="2013-08-01T00:00:00"/>
    <d v="2017-03-31T00:00:00"/>
    <n v="40774369.869999997"/>
    <n v="80232780.370000005"/>
    <n v="21130419.859999999"/>
    <n v="142137570.10000002"/>
    <n v="0"/>
    <n v="0"/>
    <n v="0"/>
    <n v="0"/>
    <n v="9981962.9499999993"/>
    <n v="27191617"/>
    <n v="5447201"/>
    <n v="5063401.7700000005"/>
    <n v="24021844.759999998"/>
    <n v="2459023.38"/>
    <s v="-"/>
    <n v="0"/>
    <s v="-"/>
    <s v="EN EJECUCIÓN"/>
    <n v="1"/>
    <n v="0.54"/>
    <s v="-"/>
  </r>
  <r>
    <n v="4056"/>
    <x v="2"/>
    <s v="06. PLAN SANITARIO DE EMERGENCIA"/>
    <s v="-"/>
    <s v="-"/>
    <s v="-"/>
    <s v="GENERACIÓN DE ESPACIOS VERDES"/>
    <s v="-"/>
    <s v="EL CENTRO DE LA PLAZA ES UNA GRAN PLATAFORMA QUE ACOMPAÑA PEATONALMENTE LA DIRECCIÓN NATURAL DE LA CALLE ARATA, CON EL MISMO SOLADO QUE SE  UTILIZARÁ PARA LAS VEREDAS, PÉRGOLAS DE HIERRO GALVANIZADO DEBAJO DE LAS MISMAS UN SECTOR CENTRAL SECUBIERTO. "/>
    <n v="2"/>
    <x v="16"/>
    <s v="-"/>
    <x v="26"/>
    <x v="49"/>
    <s v="0. DIRECCIÓN GENERAL OBRAS DE ARQUITECTURA"/>
    <s v="60. ACUMAR"/>
    <s v="0. ACUMAR"/>
    <s v="56. OASIS MAGALDI UNAMUNO"/>
    <n v="11"/>
    <n v="4"/>
    <n v="2"/>
    <n v="2"/>
    <n v="0"/>
    <n v="4"/>
    <n v="9"/>
    <s v="8"/>
    <s v="1"/>
    <s v="EJECUCION Y REHABILITACION DE OBRAS COMPLEMENTARIAS"/>
    <s v="312. DIRECCIÓN GENERAL OBRAS DE ARQUITECTURA"/>
    <s v="CABA"/>
    <s v="4"/>
    <s v="OASIS MAGALDI: CALLE PEDRO N. ARATA ENTRE RÏO CUARTO Y IRIARTE Y OASIS UNAMUNO: CALLES EMILIO CONI, ANIBAL PONCE, WILLIAM MORRIS Y MIGUEL DE UNAMUNO"/>
    <d v="2013-02-14T00:00:00"/>
    <d v="2013-08-31T00:00:00"/>
    <n v="2000000"/>
    <n v="4595000"/>
    <n v="0"/>
    <n v="6595000"/>
    <s v="-"/>
    <s v="-"/>
    <s v="-"/>
    <s v="-"/>
    <n v="5842580"/>
    <n v="37916"/>
    <n v="267828"/>
    <n v="0"/>
    <s v="-"/>
    <s v="-"/>
    <s v="-"/>
    <s v="-"/>
    <s v="-"/>
    <s v="-"/>
    <s v="-"/>
    <s v="-"/>
    <s v="-"/>
  </r>
  <r>
    <n v="4057"/>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s v="0. ACUMAR"/>
    <s v="57. PLAZOLETA VERACRUZ - VALPARÍSO Y MARACAIBO"/>
    <n v="11"/>
    <n v="4"/>
    <n v="2"/>
    <n v="2"/>
    <n v="0"/>
    <n v="4"/>
    <n v="9"/>
    <s v="8"/>
    <s v="1"/>
    <s v="EJECUCION Y REHABILITACION DE OBRAS COMPLEMENTARIAS"/>
    <s v="312. DIRECCIÓN GENERAL OBRAS DE ARQUITECTURA"/>
    <s v="CABA"/>
    <s v="8"/>
    <s v="DOS MANZANAS SITUADAS EN EL BARRIO DE VILLA SOLDATI ENTRE LAS CALLES VALPARAÍSO, VERACRUZ Y MARACAIBO, FRENTE AL GRAN CONJUNTO HABITACIONAL HOMÓNIMO."/>
    <d v="2013-01-28T00:00:00"/>
    <d v="2013-08-31T00:00:00"/>
    <n v="20000"/>
    <n v="3767991"/>
    <n v="0"/>
    <n v="3787991"/>
    <s v="-"/>
    <s v="-"/>
    <s v="-"/>
    <s v="-"/>
    <n v="4159308"/>
    <n v="44667"/>
    <n v="0"/>
    <n v="0"/>
    <s v="-"/>
    <s v="-"/>
    <s v="-"/>
    <s v="-"/>
    <s v="-"/>
    <s v="-"/>
    <s v="-"/>
    <s v="-"/>
    <s v="-"/>
  </r>
  <r>
    <n v="4060"/>
    <x v="2"/>
    <s v="06. PLAN SANITARIO DE EMERGENCIA"/>
    <s v="-"/>
    <s v="-"/>
    <s v="-"/>
    <s v="ACCIONES EN ÁREAS DE ESPECIAL MANEJO"/>
    <s v="-"/>
    <s v="MANTENIMIENTO DE LAS OBRAS CONCLUÍDAS RELACIONADAS CON LA PUESTA EN VALOR DEL SECTOR Y LA OPTIMIZACIÓN DE ESPACIO PÚBLICO EN LA ZONA SUR DE LA CABA."/>
    <n v="2"/>
    <x v="16"/>
    <s v="-"/>
    <x v="26"/>
    <x v="49"/>
    <s v="0. DIRECCIÓN GENERAL OBRAS DE ARQUITECTURA"/>
    <s v="60. ACUMAR"/>
    <s v="0. ACUMAR"/>
    <s v="61. RÍO CUARTO"/>
    <n v="11"/>
    <n v="4"/>
    <n v="2"/>
    <n v="2"/>
    <n v="0"/>
    <n v="4"/>
    <n v="4"/>
    <s v="4"/>
    <s v="1"/>
    <s v="EJECUCION Y REHABILITACION DE OBRAS COMPLEMENTARIAS"/>
    <s v="312. DIRECCIÓN GENERAL OBRAS DE ARQUITECTURA"/>
    <s v="CABA"/>
    <s v="4"/>
    <s v="CALLE RÍO CUARTO ENTRE SANTA MAGDALENA Y PERDRIEL."/>
    <d v="2012-07-19T00:00:00"/>
    <d v="2012-12-31T00:00:00"/>
    <n v="24000"/>
    <n v="328421"/>
    <n v="0"/>
    <n v="352421"/>
    <s v="-"/>
    <s v="-"/>
    <s v="-"/>
    <s v="-"/>
    <n v="317885"/>
    <s v="-"/>
    <n v="0"/>
    <n v="0"/>
    <s v="-"/>
    <s v="-"/>
    <s v="-"/>
    <s v="-"/>
    <s v="-"/>
    <s v="-"/>
    <s v="-"/>
    <s v="-"/>
    <s v="-"/>
  </r>
  <r>
    <n v="4061"/>
    <x v="2"/>
    <s v="06. PLAN SANITARIO DE EMERGENCIA"/>
    <s v="-"/>
    <s v="-"/>
    <s v="-"/>
    <s v="GENERACIÓN DE ESPACIOS VERDES"/>
    <s v="-"/>
    <s v="EJECUCION DE PROYECTO INTEGRAL PARA MEJORA DE PLAZAS UBICADAS EN LA CABECERA DEL BARRIO SAVIO. "/>
    <n v="2"/>
    <x v="16"/>
    <s v="-"/>
    <x v="26"/>
    <x v="49"/>
    <s v="0. DIRECCIÓN GENERAL OBRAS DE ARQUITECTURA"/>
    <s v="60. ACUMAR"/>
    <s v="0. ACUMAR"/>
    <s v="63. BARRIO GENERAL SAVIO ETAPA II"/>
    <n v="11"/>
    <n v="4"/>
    <n v="2"/>
    <n v="2"/>
    <n v="0"/>
    <n v="4"/>
    <n v="4"/>
    <s v="8"/>
    <s v="1"/>
    <s v="EJECUCION Y REHABILITACION DE OBRAS COMPLEMENTARIAS"/>
    <s v="312. DIRECCIÓN GENERAL OBRAS DE ARQUITECTURA"/>
    <s v="CABA"/>
    <s v="8"/>
    <s v="PLAZAS UBICADAS EN ROCA Y SOLDADO DE LA FRONTERA"/>
    <d v="2013-02-25T00:00:00"/>
    <s v="31/09/13"/>
    <n v="0"/>
    <n v="0"/>
    <n v="0"/>
    <n v="2000000"/>
    <s v="-"/>
    <s v="-"/>
    <s v="-"/>
    <s v="-"/>
    <n v="1175442.2"/>
    <n v="7217316"/>
    <n v="0"/>
    <n v="0"/>
    <s v="-"/>
    <s v="-"/>
    <s v="-"/>
    <s v="-"/>
    <s v="-"/>
    <s v="-"/>
    <s v="-"/>
    <s v="-"/>
    <s v="-"/>
  </r>
  <r>
    <n v="4062"/>
    <x v="2"/>
    <s v="06. PLAN SANITARIO DE EMERGENCIA"/>
    <s v="-"/>
    <s v="-"/>
    <s v="-"/>
    <s v="RED VIAL"/>
    <s v="-"/>
    <s v="CONTRATACIÓN DE PROFESIONALES PARA EL DESARROLLO DE LOS PROYECTOS RELACIONADOS CON LAS OBRAS EN EL CAMINO DE SIRGA EN SU ETAPA II."/>
    <n v="2"/>
    <x v="16"/>
    <s v="-"/>
    <x v="26"/>
    <x v="78"/>
    <s v="0. DIRECCIÓN GENERAL OBRAS DE ARQUITECTURA"/>
    <s v="60. ACUMAR"/>
    <s v="1. DISEÑO, DIRECCIÓN Y SEGUIMIENTO DE PROYECTOS DEL CAMINO DE SIRGA"/>
    <s v="0. DISEÑO, DIRECCIÓN Y SEGUIMIENTO DE PROYECTOS DEL CAMINO DE SIRGA"/>
    <n v="11"/>
    <n v="3"/>
    <n v="4"/>
    <n v="1"/>
    <n v="0"/>
    <n v="4"/>
    <n v="9"/>
    <s v="4"/>
    <s v="1"/>
    <s v="EJECUCION Y REHABILITACION DE OBRAS COMPLEMENTARIAS"/>
    <s v="312. DIRECCIÓN GENERAL OBRAS DE ARQUITECTURA"/>
    <s v="CABA"/>
    <s v="4"/>
    <s v="COMUNA 4"/>
    <s v="-"/>
    <s v="-"/>
    <s v="-"/>
    <s v="-"/>
    <s v="-"/>
    <s v="-"/>
    <s v="-"/>
    <s v="-"/>
    <s v="-"/>
    <s v="-"/>
    <n v="1643832"/>
    <n v="2475257"/>
    <n v="1811783"/>
    <n v="207200"/>
    <s v="-"/>
    <s v="-"/>
    <s v="-"/>
    <s v="-"/>
    <s v="-"/>
    <s v="-"/>
    <s v="-"/>
    <n v="1"/>
    <s v="-"/>
  </r>
  <r>
    <n v="4063"/>
    <x v="2"/>
    <s v="05. EDUCACIÓN AMBIENTAL"/>
    <s v="-"/>
    <s v="-"/>
    <s v="-"/>
    <s v="NUEVO CENTRO EDUCATIVO"/>
    <s v="ESCUELA PRIMARIA - IRIARTE Y MONTESQUIEU"/>
    <s v="OBRA NUEVA ESC. N° 6  DE 5"/>
    <n v="2"/>
    <x v="21"/>
    <s v="-"/>
    <x v="30"/>
    <x v="66"/>
    <s v="0. INFRAESTRUCTURA ESCOLAR"/>
    <s v="60. A.CU.MAR -  OBRAS E INSTALACIONES"/>
    <s v="0. A.CU.MAR -  OBRAS E INSTALACIONES"/>
    <s v="54. POLO EDUCATIVO IRIARTE Y MONTESQUIEU"/>
    <n v="11"/>
    <n v="4"/>
    <n v="2"/>
    <n v="1"/>
    <n v="0"/>
    <n v="3"/>
    <n v="4"/>
    <s v="4"/>
    <s v="1"/>
    <s v="OBRA DE INFRAESTRUCTURA"/>
    <s v="9761. DIR.GRAL.DE INFRAESTRUCTURA Y EQUIPAMIENTO"/>
    <s v="CABA"/>
    <s v="4"/>
    <s v="POLO EDUCATIVO IRIARTE Y MONTESQUIEU"/>
    <d v="2014-10-01T00:00:00"/>
    <d v="2016-12-20T00:00:00"/>
    <n v="40287468.170000002"/>
    <n v="0"/>
    <n v="0"/>
    <n v="40287468.170000002"/>
    <n v="0"/>
    <n v="0"/>
    <n v="0"/>
    <n v="0"/>
    <n v="0"/>
    <n v="1059934"/>
    <n v="22286994"/>
    <n v="5647869.5899999999"/>
    <n v="2243677.77"/>
    <n v="234259.5"/>
    <s v="-"/>
    <n v="0"/>
    <s v="-"/>
    <s v="FINALIZADA"/>
    <n v="1"/>
    <n v="0.89"/>
    <s v="-"/>
  </r>
  <r>
    <n v="4065"/>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s v="0. ACUMAR"/>
    <s v="53. ESTACION DE BOMBEO 5"/>
    <n v="11"/>
    <n v="6"/>
    <n v="9"/>
    <n v="2"/>
    <n v="0"/>
    <n v="3"/>
    <n v="8"/>
    <s v="4"/>
    <s v="1"/>
    <s v="DESARROLLO DE LA INFRAESTRUCTURA DE LA RED PLUVIAL"/>
    <s v="2303. DIRECCIÓN GENERAL OBRAS DE INGENIERÍA"/>
    <s v="CABA"/>
    <s v="4"/>
    <s v="COMUNA 4"/>
    <d v="2012-01-01T00:00:00"/>
    <d v="2016-12-31T00:00:00"/>
    <n v="0"/>
    <n v="0"/>
    <n v="0"/>
    <n v="0"/>
    <s v="-"/>
    <s v="-"/>
    <s v="-"/>
    <s v="-"/>
    <n v="11347530"/>
    <s v="-"/>
    <n v="0"/>
    <n v="0"/>
    <s v="-"/>
    <s v="-"/>
    <s v="-"/>
    <s v="-"/>
    <s v="-"/>
    <s v="-"/>
    <s v="-"/>
    <s v="-"/>
    <s v="-"/>
  </r>
  <r>
    <n v="4066"/>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4"/>
    <n v="1"/>
    <n v="0"/>
    <n v="3"/>
    <n v="8"/>
    <s v="4"/>
    <s v="1"/>
    <s v="DESARROLLO DE LA INFRAESTRUCTURA DE LA RED PLUVIAL"/>
    <s v="9932. DIRECCIÓN GENERAL OBRAS DE INGENIERÍA"/>
    <s v="CABA"/>
    <s v="4"/>
    <s v="RIBERA DEL RIACHUELO"/>
    <s v="-"/>
    <s v="-"/>
    <s v="-"/>
    <s v="-"/>
    <s v="-"/>
    <s v="-"/>
    <s v="-"/>
    <s v="-"/>
    <s v="-"/>
    <s v="-"/>
    <n v="1214268"/>
    <n v="1181758"/>
    <n v="516234"/>
    <n v="0"/>
    <n v="753695"/>
    <s v="-"/>
    <s v="-"/>
    <s v="-"/>
    <s v="-"/>
    <s v="N/A"/>
    <n v="0.5"/>
    <s v="-"/>
    <s v="-"/>
  </r>
  <r>
    <n v="4067"/>
    <x v="2"/>
    <s v="06. PLAN SANITARIO DE EMERGENCIA"/>
    <s v="-"/>
    <s v="-"/>
    <s v="-"/>
    <s v="GENERACIÓN DE ESPACIOS VERDES"/>
    <s v="-"/>
    <s v="PLANIFICACIÓN Y DESARROLLO DEL ESPACIO URBANO"/>
    <n v="2"/>
    <x v="16"/>
    <s v="-"/>
    <x v="26"/>
    <x v="79"/>
    <s v="0. PLANIFICACIÓN Y DESARROLLO DEL ESPACIO URBANO"/>
    <s v="2. PLAN DE COMUNAS"/>
    <s v="1. PROYECTO LEY MASTER PLAN DESARROLLO COMUNA N° 8"/>
    <s v="0. PROYECTO LEY MASTER PLAN DESARROLLO COMUNA N° 8"/>
    <n v="11"/>
    <n v="3"/>
    <n v="4"/>
    <n v="1"/>
    <n v="0"/>
    <n v="4"/>
    <n v="9"/>
    <s v="8"/>
    <s v="1"/>
    <s v="PLANIFICACION Y DESARROLLO DEL ESPACIO URBANO"/>
    <s v="807. DIRECCIÓN GENERAL DE PLANEAMIENTO"/>
    <s v="CABA"/>
    <s v="8"/>
    <s v="COMUNA 8"/>
    <s v="-"/>
    <s v="-"/>
    <s v="-"/>
    <s v="-"/>
    <s v="-"/>
    <s v="-"/>
    <s v="-"/>
    <s v="-"/>
    <s v="-"/>
    <s v="-"/>
    <n v="632014"/>
    <s v="-"/>
    <n v="0"/>
    <n v="0"/>
    <s v="-"/>
    <s v="-"/>
    <s v="-"/>
    <s v="-"/>
    <s v="-"/>
    <s v="-"/>
    <s v="-"/>
    <s v="-"/>
    <s v="-"/>
  </r>
  <r>
    <n v="4069"/>
    <x v="2"/>
    <s v="06. PLAN SANITARIO DE EMERGENCIA"/>
    <s v="-"/>
    <s v="-"/>
    <s v="-"/>
    <s v="ACCIONES EN ÁREAS DE ESPECIAL MANEJO"/>
    <s v="-"/>
    <s v="PROYECTO EJECUTIVO Y OBRA DE NIVELACIÓN DE LA CALLE GUALEGUAY ENTRE RUIZ DÍAZ DE GUZMÁN Y AZARA"/>
    <n v="2"/>
    <x v="16"/>
    <s v="-"/>
    <x v="24"/>
    <x v="44"/>
    <s v="-"/>
    <s v="-"/>
    <s v="-"/>
    <s v="-"/>
    <s v="-"/>
    <s v="-"/>
    <s v="-"/>
    <s v="-"/>
    <s v="-"/>
    <s v="-"/>
    <s v="-"/>
    <s v="-"/>
    <s v="1"/>
    <s v="-"/>
    <s v="AUTOPISTAS URBANAS S.A."/>
    <s v="CABA"/>
    <s v="COMUNA/S: 4"/>
    <s v="GUALEGUAY ENTRE RUIZ DÍAZ DE GUZMÁN Y AZARA"/>
    <s v="-"/>
    <s v="-"/>
    <s v="-"/>
    <s v="-"/>
    <s v="-"/>
    <s v="-"/>
    <s v="-"/>
    <s v="-"/>
    <n v="99153"/>
    <s v="-"/>
    <s v="-"/>
    <s v="-"/>
    <n v="0"/>
    <n v="0"/>
    <s v="-"/>
    <s v="-"/>
    <s v="-"/>
    <s v="-"/>
    <s v="-"/>
    <s v="-"/>
    <s v="-"/>
    <s v="-"/>
    <s v="-"/>
  </r>
  <r>
    <n v="4070"/>
    <x v="2"/>
    <s v="06. PLAN SANITARIO DE EMERGENCIA"/>
    <s v="-"/>
    <s v="-"/>
    <s v="-"/>
    <s v="ACCIONES EN ÁREAS DE ESPECIAL MANEJO"/>
    <s v="-"/>
    <s v="NUEVA ADAPTACION A RED DE TRANSITO PESADO AV. PERITO MORENO ETAPA III - TRAMO: AV. FERNANDEZ DE LA CRUZ - AV. AMANCIO ALCORTA"/>
    <n v="2"/>
    <x v="16"/>
    <s v="-"/>
    <x v="24"/>
    <x v="44"/>
    <s v="-"/>
    <s v="-"/>
    <s v="-"/>
    <s v="-"/>
    <s v="-"/>
    <s v="-"/>
    <s v="-"/>
    <s v="-"/>
    <s v="-"/>
    <s v="-"/>
    <s v="-"/>
    <s v="-"/>
    <s v="1"/>
    <s v="-"/>
    <s v="AUTOPISTAS URBANAS S.A."/>
    <s v="CABA"/>
    <s v="COMUNA/S: 4"/>
    <s v="AV. IRIARTE ENTRE AV. VELEZ SARSFIELD Y AV. AMANCIO ALCORTA // AV. PERITO MORENO ENTRE AV. FERNANDEZ DE LA CRUZ Y AV. AMANCIO ALCORTA"/>
    <s v="-"/>
    <s v="-"/>
    <s v="-"/>
    <s v="-"/>
    <s v="-"/>
    <s v="-"/>
    <s v="-"/>
    <s v="-"/>
    <n v="4219842"/>
    <s v="-"/>
    <s v="-"/>
    <s v="-"/>
    <n v="0"/>
    <n v="0"/>
    <s v="-"/>
    <s v="-"/>
    <s v="-"/>
    <s v="-"/>
    <s v="-"/>
    <s v="-"/>
    <s v="-"/>
    <s v="-"/>
    <s v="-"/>
  </r>
  <r>
    <n v="4071"/>
    <x v="2"/>
    <s v="06. PLAN SANITARIO DE EMERGENCIA"/>
    <s v="-"/>
    <s v="-"/>
    <s v="-"/>
    <s v="ACCIONES EN ÁREAS DE ESPECIAL MANEJO"/>
    <s v="-"/>
    <s v="NUEVA ADAPTACION A RED DE TRANSITO PESADO AV. PERITO MORENO ETAPA III - TRAMO: AV. FERNANDEZ DE LA CRUZ - AV. AMANCIO ALCORTA"/>
    <n v="2"/>
    <x v="16"/>
    <s v="-"/>
    <x v="24"/>
    <x v="44"/>
    <s v="-"/>
    <s v="-"/>
    <s v="-"/>
    <s v="-"/>
    <s v="-"/>
    <s v="-"/>
    <s v="-"/>
    <s v="-"/>
    <s v="-"/>
    <s v="-"/>
    <s v="-"/>
    <s v="-"/>
    <s v="1"/>
    <s v="-"/>
    <s v="AUTOPISTAS URBANAS S.A."/>
    <s v="CABA"/>
    <s v="COMUNA/S: 4"/>
    <s v="AV. IRIARTE ENTRE AV. VELEZ SARSFIELD Y AV. AMANCIO ALCORTA // AV. PERITO MORENO ENTRE AV. FERNANDEZ DE LA CRUZ Y AV. AMANCIO ALCORTA"/>
    <s v="-"/>
    <s v="-"/>
    <s v="-"/>
    <s v="-"/>
    <s v="-"/>
    <s v="-"/>
    <s v="-"/>
    <s v="-"/>
    <n v="2882728"/>
    <s v="-"/>
    <s v="-"/>
    <s v="-"/>
    <n v="0"/>
    <n v="0"/>
    <s v="-"/>
    <s v="-"/>
    <s v="-"/>
    <s v="-"/>
    <s v="-"/>
    <s v="-"/>
    <s v="-"/>
    <s v="-"/>
    <s v="-"/>
  </r>
  <r>
    <n v="4072"/>
    <x v="2"/>
    <s v="06. PLAN SANITARIO DE EMERGENCIA"/>
    <s v="-"/>
    <s v="-"/>
    <s v="-"/>
    <s v="ACCIONES EN ÁREAS DE ESPECIAL MANEJO"/>
    <s v="-"/>
    <s v="ENSANCHE PASEO COLON ETAPA I - TRAMO: JUAN DE GARAY BRASIL"/>
    <n v="2"/>
    <x v="16"/>
    <s v="-"/>
    <x v="24"/>
    <x v="44"/>
    <s v="-"/>
    <s v="-"/>
    <s v="-"/>
    <s v="-"/>
    <s v="-"/>
    <s v="-"/>
    <s v="-"/>
    <s v="-"/>
    <s v="-"/>
    <s v="-"/>
    <s v="-"/>
    <s v="-"/>
    <s v="1"/>
    <s v="-"/>
    <s v="AUTOPISTAS URBANAS S.A."/>
    <s v="CABA"/>
    <s v="COMUNA/S: 4"/>
    <s v="AV. PASEO COLON ENTRE BRASIL Y GARAY"/>
    <s v="-"/>
    <s v="-"/>
    <s v="-"/>
    <s v="-"/>
    <s v="-"/>
    <s v="-"/>
    <s v="-"/>
    <n v="323839"/>
    <n v="1209"/>
    <n v="34483"/>
    <s v="-"/>
    <s v="-"/>
    <n v="0"/>
    <n v="0"/>
    <s v="-"/>
    <s v="-"/>
    <s v="-"/>
    <s v="-"/>
    <s v="-"/>
    <s v="-"/>
    <s v="-"/>
    <s v="-"/>
    <s v="-"/>
  </r>
  <r>
    <n v="4073"/>
    <x v="2"/>
    <s v="06. PLAN SANITARIO DE EMERGENCIA"/>
    <s v="-"/>
    <s v="-"/>
    <s v="-"/>
    <s v="ACCIONES EN ÁREAS DE ESPECIAL MANEJO"/>
    <s v="-"/>
    <s v="NUEVA ADAPTACION A RED DE TRANSITO PESADO AV. PERITO MORENO ETAPA II - TRAMO: ZUVIRÍA - AV. VARELA"/>
    <n v="2"/>
    <x v="16"/>
    <s v="-"/>
    <x v="24"/>
    <x v="44"/>
    <s v="-"/>
    <s v="-"/>
    <s v="-"/>
    <s v="-"/>
    <s v="-"/>
    <s v="-"/>
    <s v="-"/>
    <s v="-"/>
    <s v="-"/>
    <s v="-"/>
    <s v="-"/>
    <s v="-"/>
    <s v="1"/>
    <s v="-"/>
    <s v="AUTOPISTAS URBANAS S.A."/>
    <s v="CABA"/>
    <s v="COMUNA 8"/>
    <s v="AV. PERITO MORENO ENTRE ZUVIRÍA Y AV. VARELA"/>
    <s v="-"/>
    <s v="-"/>
    <s v="-"/>
    <s v="-"/>
    <s v="-"/>
    <s v="-"/>
    <s v="-"/>
    <n v="528863"/>
    <n v="842911"/>
    <n v="30983"/>
    <s v="-"/>
    <s v="-"/>
    <n v="0"/>
    <n v="0"/>
    <s v="-"/>
    <s v="-"/>
    <s v="-"/>
    <s v="-"/>
    <s v="-"/>
    <s v="-"/>
    <s v="-"/>
    <s v="-"/>
    <s v="-"/>
  </r>
  <r>
    <n v="4074"/>
    <x v="2"/>
    <s v="06. PLAN SANITARIO DE EMERGENCIA"/>
    <s v="-"/>
    <s v="-"/>
    <s v="-"/>
    <s v="RED VIAL"/>
    <s v="-"/>
    <s v="AV. 27 DE FEBRERO"/>
    <n v="2"/>
    <x v="16"/>
    <s v="-"/>
    <x v="24"/>
    <x v="44"/>
    <s v="-"/>
    <s v="-"/>
    <s v="-"/>
    <s v="-"/>
    <s v="-"/>
    <s v="-"/>
    <s v="-"/>
    <s v="-"/>
    <s v="-"/>
    <s v="-"/>
    <s v="-"/>
    <s v="-"/>
    <s v="1"/>
    <s v="-"/>
    <s v="AUTOPISTAS URBANAS S.A."/>
    <s v="CABA"/>
    <s v="COMUNA 8"/>
    <s v="AV. 27 DE FEBRERO Y AV. GENERAL PAZ"/>
    <s v="-"/>
    <s v="-"/>
    <s v="-"/>
    <s v="-"/>
    <s v="-"/>
    <s v="-"/>
    <n v="1085615"/>
    <s v="-"/>
    <s v="-"/>
    <s v="-"/>
    <s v="-"/>
    <s v="-"/>
    <n v="0"/>
    <n v="0"/>
    <s v="-"/>
    <s v="-"/>
    <s v="-"/>
    <s v="-"/>
    <s v="-"/>
    <s v="-"/>
    <s v="-"/>
    <s v="-"/>
    <s v="-"/>
  </r>
  <r>
    <n v="4075"/>
    <x v="2"/>
    <s v="06. PLAN SANITARIO DE EMERGENCIA"/>
    <s v="-"/>
    <s v="-"/>
    <s v="-"/>
    <s v="RED VIAL"/>
    <s v="-"/>
    <s v="ANTEPROYECTO PUENTE ROCA PATRICIOS"/>
    <n v="2"/>
    <x v="16"/>
    <s v="-"/>
    <x v="24"/>
    <x v="44"/>
    <s v="-"/>
    <s v="-"/>
    <s v="-"/>
    <s v="-"/>
    <s v="-"/>
    <s v="-"/>
    <s v="-"/>
    <s v="-"/>
    <s v="-"/>
    <s v="-"/>
    <s v="-"/>
    <s v="-"/>
    <s v="1"/>
    <s v="-"/>
    <s v="AUTOPISTAS URBANAS S.A."/>
    <s v="CABA"/>
    <s v="COMUNA/S: 4"/>
    <s v="AV. PATRICIOS / AV. ROCA"/>
    <s v="-"/>
    <s v="-"/>
    <s v="-"/>
    <s v="-"/>
    <s v="-"/>
    <s v="-"/>
    <n v="7498"/>
    <n v="153645"/>
    <s v="-"/>
    <s v="-"/>
    <s v="-"/>
    <s v="-"/>
    <n v="0"/>
    <n v="0"/>
    <s v="-"/>
    <s v="-"/>
    <s v="-"/>
    <s v="-"/>
    <s v="-"/>
    <s v="-"/>
    <s v="-"/>
    <s v="-"/>
    <s v="-"/>
  </r>
  <r>
    <n v="4076"/>
    <x v="2"/>
    <s v="06. PLAN SANITARIO DE EMERGENCIA"/>
    <s v="-"/>
    <s v="-"/>
    <s v="-"/>
    <s v="RED VIAL"/>
    <s v="-"/>
    <s v="REACONDICIONAMIENTO PUESTA EN VALOR Y MANTENIMIENTO DEL PUENTE PUEYRREDON VIEJO"/>
    <n v="2"/>
    <x v="16"/>
    <s v="-"/>
    <x v="24"/>
    <x v="44"/>
    <s v="-"/>
    <s v="-"/>
    <s v="-"/>
    <s v="-"/>
    <s v="-"/>
    <s v="-"/>
    <s v="-"/>
    <s v="-"/>
    <s v="-"/>
    <s v="-"/>
    <s v="-"/>
    <s v="-"/>
    <s v="1"/>
    <s v="-"/>
    <s v="AUTOPISTAS URBANAS S.A."/>
    <s v="CABA"/>
    <s v="COMUNA/S: 4"/>
    <s v="VIEYTES Y AV. BARTOLOMÉ MITRE (AVELLENEDA)"/>
    <s v="-"/>
    <s v="-"/>
    <s v="-"/>
    <s v="-"/>
    <s v="-"/>
    <s v="-"/>
    <n v="1040690"/>
    <n v="349688"/>
    <s v="-"/>
    <n v="12645"/>
    <s v="-"/>
    <s v="-"/>
    <n v="0"/>
    <n v="0"/>
    <s v="-"/>
    <s v="-"/>
    <s v="-"/>
    <s v="-"/>
    <s v="-"/>
    <s v="-"/>
    <s v="-"/>
    <s v="-"/>
    <s v="-"/>
  </r>
  <r>
    <n v="4077"/>
    <x v="2"/>
    <s v="06. PLAN SANITARIO DE EMERGENCIA"/>
    <s v="-"/>
    <s v="-"/>
    <s v="-"/>
    <s v="ACCIONES EN ÁREAS DE ESPECIAL MANEJO"/>
    <s v="-"/>
    <s v="MEJORAMIENTO AV. REG. PATRICIOS ETAPA I Y II"/>
    <n v="2"/>
    <x v="16"/>
    <s v="-"/>
    <x v="24"/>
    <x v="44"/>
    <s v="-"/>
    <s v="-"/>
    <s v="-"/>
    <s v="-"/>
    <s v="-"/>
    <s v="-"/>
    <s v="-"/>
    <s v="-"/>
    <s v="-"/>
    <s v="-"/>
    <s v="-"/>
    <s v="-"/>
    <s v="1"/>
    <s v="-"/>
    <s v="AUTOPISTAS URBANAS S.A."/>
    <s v="CABA"/>
    <s v="COMUNA/S: 4"/>
    <s v="AV. PATRICIOS DESDE PEDRO DE MENDOZA HASTA OLAVARRÍA / AV PATRICIOS ENTRE OLAVARRIA Y AV. MARTÍN GARCIA"/>
    <s v="-"/>
    <s v="-"/>
    <s v="-"/>
    <s v="-"/>
    <s v="-"/>
    <s v="-"/>
    <n v="3762143"/>
    <n v="187163"/>
    <s v="-"/>
    <n v="813591"/>
    <s v="-"/>
    <s v="-"/>
    <n v="0"/>
    <n v="0"/>
    <s v="-"/>
    <s v="-"/>
    <s v="-"/>
    <s v="-"/>
    <s v="-"/>
    <s v="-"/>
    <s v="-"/>
    <s v="-"/>
    <s v="-"/>
  </r>
  <r>
    <n v="4078"/>
    <x v="2"/>
    <s v="06. PLAN SANITARIO DE EMERGENCIA"/>
    <s v="-"/>
    <s v="-"/>
    <s v="-"/>
    <s v="ACCIONES EN ÁREAS DE ESPECIAL MANEJO"/>
    <s v="-"/>
    <s v="MEJORAMIENTO AV. REG. PATRICIOS ETAPA I Y II"/>
    <n v="2"/>
    <x v="16"/>
    <s v="-"/>
    <x v="24"/>
    <x v="44"/>
    <s v="-"/>
    <s v="-"/>
    <s v="-"/>
    <s v="-"/>
    <s v="-"/>
    <s v="-"/>
    <s v="-"/>
    <s v="-"/>
    <s v="-"/>
    <s v="-"/>
    <s v="-"/>
    <s v="-"/>
    <s v="1"/>
    <s v="-"/>
    <s v="AUTOPISTAS URBANAS S.A."/>
    <s v="CABA"/>
    <s v="COMUNA/S: 4"/>
    <s v="AV. PATRICIOS DESDE PEDRO DE MENDOZA HASTA OLAVARRÍA / AV PATRICIOS ENTRE OLAVARRIA Y AV. MARTÍN GARCIA"/>
    <s v="-"/>
    <s v="-"/>
    <s v="-"/>
    <s v="-"/>
    <s v="-"/>
    <s v="-"/>
    <n v="2026123"/>
    <n v="2159539"/>
    <n v="26554"/>
    <n v="109217"/>
    <s v="-"/>
    <s v="-"/>
    <n v="0"/>
    <n v="0"/>
    <s v="-"/>
    <s v="-"/>
    <s v="-"/>
    <s v="-"/>
    <s v="-"/>
    <s v="-"/>
    <s v="-"/>
    <s v="-"/>
    <s v="-"/>
  </r>
  <r>
    <n v="4082"/>
    <x v="2"/>
    <s v="06. PLAN SANITARIO DE EMERGENCIA"/>
    <s v="-"/>
    <s v="-"/>
    <s v="-"/>
    <s v="RED VIAL"/>
    <s v="-"/>
    <s v="NUEVO PUENTE LA NORIA"/>
    <n v="2"/>
    <x v="16"/>
    <s v="-"/>
    <x v="24"/>
    <x v="44"/>
    <s v="-"/>
    <s v="-"/>
    <s v="-"/>
    <s v="-"/>
    <s v="-"/>
    <s v="-"/>
    <s v="-"/>
    <s v="-"/>
    <s v="-"/>
    <s v="-"/>
    <s v="-"/>
    <s v="-"/>
    <s v="1"/>
    <s v="-"/>
    <s v="AUTOPISTAS URBANAS S.A."/>
    <s v="CABA"/>
    <s v="COMUNA 8"/>
    <s v="AV. 27 DE FEBRERO Y AV. GENERAL PAZ"/>
    <s v="-"/>
    <s v="-"/>
    <s v="-"/>
    <s v="-"/>
    <s v="-"/>
    <s v="-"/>
    <n v="2948331"/>
    <s v="-"/>
    <s v="-"/>
    <s v="-"/>
    <s v="-"/>
    <s v="-"/>
    <n v="0"/>
    <n v="0"/>
    <s v="-"/>
    <s v="-"/>
    <s v="-"/>
    <s v="-"/>
    <s v="-"/>
    <s v="-"/>
    <s v="-"/>
    <s v="-"/>
    <s v="-"/>
  </r>
  <r>
    <n v="4083"/>
    <x v="2"/>
    <s v="06. PLAN SANITARIO DE EMERGENCIA"/>
    <s v="-"/>
    <s v="-"/>
    <s v="-"/>
    <s v="RED VIAL"/>
    <s v="-"/>
    <s v="NUEVA ADAPTACION A RED DE TRANSITO PESADO AV. PERITO MORENO ETAPA I - TRAMO: AV. VARELA - AV. FERNANDEZ DE LA CRUZ"/>
    <n v="2"/>
    <x v="16"/>
    <s v="-"/>
    <x v="24"/>
    <x v="44"/>
    <s v="-"/>
    <s v="-"/>
    <s v="-"/>
    <s v="-"/>
    <s v="-"/>
    <s v="-"/>
    <s v="-"/>
    <s v="-"/>
    <s v="-"/>
    <s v="-"/>
    <s v="-"/>
    <s v="-"/>
    <s v="1"/>
    <s v="-"/>
    <s v="AUTOPISTAS URBANAS S.A."/>
    <s v="CABA"/>
    <s v="COMUNA/S: 4"/>
    <s v="AV. PERITO MORENO ENTRE AV. VARELA Y AV. FERNANDEZ DE LA CRUZ"/>
    <s v="-"/>
    <s v="-"/>
    <s v="-"/>
    <s v="-"/>
    <s v="-"/>
    <s v="-"/>
    <n v="518606"/>
    <n v="1037765"/>
    <n v="52140"/>
    <s v="-"/>
    <s v="-"/>
    <s v="-"/>
    <n v="0"/>
    <n v="0"/>
    <s v="-"/>
    <s v="-"/>
    <s v="-"/>
    <s v="-"/>
    <s v="-"/>
    <s v="-"/>
    <s v="-"/>
    <s v="-"/>
    <s v="-"/>
  </r>
  <r>
    <n v="4087"/>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4"/>
    <s v="1"/>
    <s v="RECICLADO DE RESIDUOS URBANOS"/>
    <s v="8834. DIRECCIÓN GENERAL DE RECICLADO"/>
    <s v="CABA"/>
    <s v="4"/>
    <s v="COMUNA 4"/>
    <s v="-"/>
    <s v="-"/>
    <s v="-"/>
    <s v="-"/>
    <s v="-"/>
    <s v="-"/>
    <s v="-"/>
    <s v="-"/>
    <s v="-"/>
    <s v="-"/>
    <n v="1354401.04"/>
    <s v="-"/>
    <n v="0"/>
    <n v="0"/>
    <s v="-"/>
    <s v="-"/>
    <s v="-"/>
    <s v="-"/>
    <s v="-"/>
    <s v="-"/>
    <s v="-"/>
    <s v="-"/>
    <s v="-"/>
  </r>
  <r>
    <n v="4088"/>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7"/>
    <s v="1"/>
    <s v="RECICLADO DE RESIDUOS URBANOS"/>
    <s v="8834. DIRECCIÓN GENERAL DE RECICLADO"/>
    <s v="CABA"/>
    <s v="7"/>
    <s v="COMUNA 7"/>
    <s v="-"/>
    <s v="-"/>
    <s v="-"/>
    <s v="-"/>
    <s v="-"/>
    <s v="-"/>
    <s v="-"/>
    <s v="-"/>
    <s v="-"/>
    <s v="-"/>
    <n v="1096069.97"/>
    <s v="-"/>
    <n v="0"/>
    <n v="0"/>
    <s v="-"/>
    <s v="-"/>
    <s v="-"/>
    <s v="-"/>
    <s v="-"/>
    <s v="-"/>
    <s v="-"/>
    <s v="-"/>
    <s v="-"/>
  </r>
  <r>
    <n v="4089"/>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8"/>
    <s v="1"/>
    <s v="RECICLADO DE RESIDUOS URBANOS"/>
    <s v="8834. DIRECCIÓN GENERAL DE RECICLADO"/>
    <s v="CABA"/>
    <s v="8"/>
    <s v="COMUNA 8"/>
    <s v="-"/>
    <s v="-"/>
    <s v="-"/>
    <s v="-"/>
    <s v="-"/>
    <s v="-"/>
    <s v="-"/>
    <s v="-"/>
    <s v="-"/>
    <s v="-"/>
    <n v="287681.99"/>
    <s v="-"/>
    <n v="0"/>
    <n v="0"/>
    <s v="-"/>
    <s v="-"/>
    <s v="-"/>
    <s v="-"/>
    <s v="-"/>
    <s v="-"/>
    <s v="-"/>
    <s v="-"/>
    <s v="-"/>
  </r>
  <r>
    <n v="4090"/>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9"/>
    <s v="1"/>
    <s v="RECICLADO DE RESIDUOS URBANOS"/>
    <s v="8834. DIRECCIÓN GENERAL DE RECICLADO"/>
    <s v="CABA"/>
    <s v="9"/>
    <s v="COMUNA 9"/>
    <s v="-"/>
    <s v="-"/>
    <s v="-"/>
    <s v="-"/>
    <s v="-"/>
    <s v="-"/>
    <s v="-"/>
    <s v="-"/>
    <s v="-"/>
    <s v="-"/>
    <n v="1063517"/>
    <s v="-"/>
    <n v="0"/>
    <n v="0"/>
    <s v="-"/>
    <s v="-"/>
    <s v="-"/>
    <s v="-"/>
    <s v="-"/>
    <s v="-"/>
    <s v="-"/>
    <s v="-"/>
    <s v="-"/>
  </r>
  <r>
    <n v="4091"/>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4"/>
    <s v="1"/>
    <s v="RECICLADO DE RESIDUOS URBANOS"/>
    <s v="8834. DIRECCIÓN GENERAL DE RECICLADO"/>
    <s v="CABA"/>
    <s v="4"/>
    <s v="COMUNA 4"/>
    <s v="-"/>
    <s v="-"/>
    <s v="-"/>
    <s v="-"/>
    <s v="-"/>
    <s v="-"/>
    <s v="-"/>
    <s v="-"/>
    <s v="-"/>
    <s v="-"/>
    <n v="2813233.99"/>
    <s v="-"/>
    <n v="0"/>
    <n v="0"/>
    <s v="-"/>
    <s v="-"/>
    <s v="-"/>
    <s v="-"/>
    <s v="-"/>
    <s v="-"/>
    <s v="-"/>
    <s v="-"/>
    <s v="-"/>
  </r>
  <r>
    <n v="4092"/>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7"/>
    <s v="1"/>
    <s v="RECICLADO DE RESIDUOS URBANOS"/>
    <s v="8834. DIRECCIÓN GENERAL DE RECICLADO"/>
    <s v="CABA"/>
    <s v="7"/>
    <s v="COMUNA 7"/>
    <s v="-"/>
    <s v="-"/>
    <s v="-"/>
    <s v="-"/>
    <s v="-"/>
    <s v="-"/>
    <s v="-"/>
    <s v="-"/>
    <s v="-"/>
    <s v="-"/>
    <n v="1862873"/>
    <s v="-"/>
    <n v="0"/>
    <n v="0"/>
    <s v="-"/>
    <s v="-"/>
    <s v="-"/>
    <s v="-"/>
    <s v="-"/>
    <s v="-"/>
    <s v="-"/>
    <s v="-"/>
    <s v="-"/>
  </r>
  <r>
    <n v="4093"/>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8"/>
    <s v="1"/>
    <s v="RECICLADO DE RESIDUOS URBANOS"/>
    <s v="8834. DIRECCIÓN GENERAL DE RECICLADO"/>
    <s v="CABA"/>
    <s v="8"/>
    <s v="COMUNA 8"/>
    <s v="-"/>
    <s v="-"/>
    <s v="-"/>
    <s v="-"/>
    <s v="-"/>
    <s v="-"/>
    <s v="-"/>
    <s v="-"/>
    <s v="-"/>
    <s v="-"/>
    <n v="1793213"/>
    <s v="-"/>
    <n v="0"/>
    <n v="0"/>
    <s v="-"/>
    <s v="-"/>
    <s v="-"/>
    <s v="-"/>
    <s v="-"/>
    <s v="-"/>
    <s v="-"/>
    <s v="-"/>
    <s v="-"/>
  </r>
  <r>
    <n v="4094"/>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9"/>
    <s v="1"/>
    <s v="RECICLADO DE RESIDUOS URBANOS"/>
    <s v="8834. DIRECCIÓN GENERAL DE RECICLADO"/>
    <s v="CABA"/>
    <s v="9"/>
    <s v="COMUNA 9"/>
    <s v="-"/>
    <s v="-"/>
    <s v="-"/>
    <s v="-"/>
    <s v="-"/>
    <s v="-"/>
    <s v="-"/>
    <s v="-"/>
    <s v="-"/>
    <s v="-"/>
    <n v="4700113"/>
    <s v="-"/>
    <n v="0"/>
    <n v="0"/>
    <s v="-"/>
    <s v="-"/>
    <s v="-"/>
    <s v="-"/>
    <s v="-"/>
    <s v="-"/>
    <s v="-"/>
    <s v="-"/>
    <s v="-"/>
  </r>
  <r>
    <n v="4096"/>
    <x v="2"/>
    <s v="06. PLAN SANITARIO DE EMERGENCIA"/>
    <s v="-"/>
    <s v="-"/>
    <s v="-"/>
    <s v="ESTACIONES DE RECICLADO"/>
    <s v="-"/>
    <s v="CENTRO VERDE"/>
    <n v="2"/>
    <x v="15"/>
    <s v="-"/>
    <x v="22"/>
    <x v="80"/>
    <s v="0. RECICLADO DE RESIDUOS URBANOS"/>
    <s v="1. CENTROS VERDES"/>
    <s v="0. CENTROS VERDES"/>
    <s v="51. CENTRO VERDE"/>
    <n v="11"/>
    <n v="4"/>
    <n v="2"/>
    <n v="2"/>
    <n v="0"/>
    <n v="3"/>
    <n v="6"/>
    <s v="8"/>
    <s v="1"/>
    <s v="RECICLADO DE RESIDUOS URBANOS"/>
    <s v="8834. DIRECCIÓN GENERAL DE RECICLADO"/>
    <s v="CABA"/>
    <s v="8"/>
    <s v="COMUNA N° 8: COMPRENDIDA POR LAS AVENIDAS GRAL PAZ, EVA PERON, ESCALADA, 27 DE FEBRERO. COMUNA 15 SAN MARTIN, LA PAMPA, CABILDO, ALVAREZ THOMAS, ANGEL GALLLARDO, CORDOBA"/>
    <d v="2008-02-01T00:00:00"/>
    <d v="2015-12-31T00:00:00"/>
    <n v="11000000"/>
    <n v="-10000000"/>
    <n v="0"/>
    <n v="1000000"/>
    <s v="-"/>
    <s v="-"/>
    <s v="-"/>
    <s v="-"/>
    <n v="1914600"/>
    <s v="-"/>
    <n v="0"/>
    <n v="0"/>
    <s v="-"/>
    <s v="-"/>
    <s v="-"/>
    <s v="-"/>
    <s v="-"/>
    <s v="-"/>
    <s v="-"/>
    <s v="-"/>
    <s v="-"/>
  </r>
  <r>
    <n v="4102"/>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4. MANTENIMIENTO DE LOS ESPACIOS VERDES LIC. N° 248/2011"/>
    <n v="11"/>
    <n v="4"/>
    <n v="2"/>
    <n v="2"/>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1796784"/>
    <s v="-"/>
    <s v="-"/>
    <s v="-"/>
    <s v="-"/>
    <n v="2985760"/>
    <s v="-"/>
    <n v="0"/>
    <n v="0"/>
    <s v="-"/>
    <s v="-"/>
    <s v="-"/>
    <s v="-"/>
    <s v="-"/>
    <s v="-"/>
    <s v="-"/>
    <s v="-"/>
    <s v="-"/>
  </r>
  <r>
    <n v="4103"/>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0"/>
    <s v="-"/>
    <s v="-"/>
    <s v="-"/>
    <s v="-"/>
    <n v="3238275"/>
    <s v="-"/>
    <n v="0"/>
    <n v="0"/>
    <s v="-"/>
    <s v="-"/>
    <s v="-"/>
    <s v="-"/>
    <s v="-"/>
    <s v="-"/>
    <s v="-"/>
    <s v="-"/>
    <s v="-"/>
  </r>
  <r>
    <n v="4104"/>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603104"/>
    <s v="-"/>
    <s v="-"/>
    <s v="-"/>
    <s v="-"/>
    <n v="328965"/>
    <s v="-"/>
    <n v="0"/>
    <n v="0"/>
    <s v="-"/>
    <s v="-"/>
    <s v="-"/>
    <s v="-"/>
    <s v="-"/>
    <s v="-"/>
    <s v="-"/>
    <s v="-"/>
    <s v="-"/>
  </r>
  <r>
    <n v="4106"/>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d v="2008-01-01T00:00:00"/>
    <d v="2016-12-31T00:00:00"/>
    <n v="16622916"/>
    <n v="-14691949"/>
    <n v="0"/>
    <n v="1930967"/>
    <s v="-"/>
    <s v="-"/>
    <s v="-"/>
    <s v="-"/>
    <n v="21225.21"/>
    <s v="-"/>
    <n v="0"/>
    <n v="0"/>
    <s v="-"/>
    <s v="-"/>
    <s v="-"/>
    <s v="-"/>
    <s v="-"/>
    <s v="-"/>
    <s v="-"/>
    <s v="-"/>
    <s v="-"/>
  </r>
  <r>
    <n v="4107"/>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4"/>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s v="-"/>
    <s v="-"/>
    <n v="0"/>
    <n v="0"/>
    <n v="0"/>
    <n v="0"/>
    <s v="-"/>
    <s v="-"/>
    <s v="-"/>
    <s v="-"/>
    <n v="1930966"/>
    <s v="-"/>
    <n v="0"/>
    <n v="0"/>
    <s v="-"/>
    <s v="-"/>
    <s v="-"/>
    <s v="-"/>
    <s v="-"/>
    <s v="-"/>
    <s v="-"/>
    <s v="-"/>
    <s v="-"/>
  </r>
  <r>
    <n v="4108"/>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s v="-"/>
    <s v="-"/>
    <n v="0"/>
    <n v="0"/>
    <n v="0"/>
    <n v="229026"/>
    <s v="-"/>
    <s v="-"/>
    <s v="-"/>
    <s v="-"/>
    <n v="257360"/>
    <s v="-"/>
    <n v="0"/>
    <n v="0"/>
    <s v="-"/>
    <s v="-"/>
    <s v="-"/>
    <s v="-"/>
    <s v="-"/>
    <s v="-"/>
    <s v="-"/>
    <s v="-"/>
    <s v="-"/>
  </r>
  <r>
    <n v="4111"/>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364549"/>
    <s v="-"/>
    <s v="-"/>
    <s v="-"/>
    <s v="-"/>
    <n v="729098.18"/>
    <s v="-"/>
    <n v="0"/>
    <n v="0"/>
    <s v="-"/>
    <s v="-"/>
    <s v="-"/>
    <s v="-"/>
    <s v="-"/>
    <s v="-"/>
    <s v="-"/>
    <s v="-"/>
    <s v="-"/>
  </r>
  <r>
    <n v="4112"/>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4"/>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0"/>
    <s v="-"/>
    <s v="-"/>
    <s v="-"/>
    <s v="-"/>
    <n v="364548"/>
    <s v="-"/>
    <n v="0"/>
    <n v="0"/>
    <s v="-"/>
    <s v="-"/>
    <s v="-"/>
    <s v="-"/>
    <s v="-"/>
    <s v="-"/>
    <s v="-"/>
    <s v="-"/>
    <s v="-"/>
  </r>
  <r>
    <n v="4113"/>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523574"/>
    <s v="-"/>
    <s v="-"/>
    <s v="-"/>
    <s v="-"/>
    <n v="66000"/>
    <s v="-"/>
    <n v="0"/>
    <n v="0"/>
    <s v="-"/>
    <s v="-"/>
    <s v="-"/>
    <s v="-"/>
    <s v="-"/>
    <s v="-"/>
    <s v="-"/>
    <s v="-"/>
    <s v="-"/>
  </r>
  <r>
    <n v="4116"/>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9"/>
    <s v="1"/>
    <s v="MANTENIMIENTO Y PUESTA EN VALOR DE LOS ESPACIOS VERDES DE LA ZONA SUR DE LA CIUDAD"/>
    <s v="8738. DIRECCIÓN GENERAL DE ESPACIOS VERDES"/>
    <s v="CABA"/>
    <s v="9"/>
    <s v="DELIMITADO POR LAS AVENIDAS GRAL PAZ, 27 DE FEBRERO, DON PEDRO DE MENDOZA, RESERVA ECOLOGICA, RAFAEL OBLIGADO"/>
    <s v="-"/>
    <s v="-"/>
    <n v="0"/>
    <n v="0"/>
    <n v="0"/>
    <n v="0"/>
    <s v="-"/>
    <s v="-"/>
    <s v="-"/>
    <s v="-"/>
    <n v="786520"/>
    <s v="-"/>
    <n v="0"/>
    <n v="0"/>
    <s v="-"/>
    <s v="-"/>
    <s v="-"/>
    <s v="-"/>
    <s v="-"/>
    <s v="-"/>
    <s v="-"/>
    <s v="-"/>
    <s v="-"/>
  </r>
  <r>
    <n v="4117"/>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9"/>
    <s v="1"/>
    <s v="MANTENIMIENTO Y PUESTA EN VALOR DE LOS ESPACIOS VERDES DE LA ZONA SUR DE LA CIUDAD"/>
    <s v="8738. DIRECCIÓN GENERAL DE ESPACIOS VERDES"/>
    <s v="CABA"/>
    <s v="9"/>
    <s v="DELIMITADO POR LAS AVENIDAS GRAL PAZ, 27 DE FEBRERO, DON PEDRO DE MENDOZA, RESERVA ECOLOGICA, RAFAEL OBLIGADO"/>
    <s v="-"/>
    <s v="-"/>
    <n v="0"/>
    <n v="0"/>
    <n v="0"/>
    <n v="228198"/>
    <s v="-"/>
    <s v="-"/>
    <s v="-"/>
    <s v="-"/>
    <n v="35000"/>
    <s v="-"/>
    <n v="0"/>
    <n v="0"/>
    <s v="-"/>
    <s v="-"/>
    <s v="-"/>
    <s v="-"/>
    <s v="-"/>
    <s v="-"/>
    <s v="-"/>
    <s v="-"/>
    <s v="-"/>
  </r>
  <r>
    <n v="4129"/>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7"/>
    <s v="1"/>
    <s v="SERVICIOS DE HIGIENE URBANA"/>
    <s v="8737. DIRECCIÓN GENERAL DE LIMPIEZA"/>
    <s v="CABA"/>
    <s v="7"/>
    <s v="COMUNA 7"/>
    <s v="-"/>
    <s v="-"/>
    <s v="-"/>
    <s v="-"/>
    <s v="-"/>
    <s v="-"/>
    <s v="-"/>
    <s v="-"/>
    <s v="-"/>
    <s v="-"/>
    <n v="153368"/>
    <s v="-"/>
    <n v="0"/>
    <n v="0"/>
    <s v="-"/>
    <s v="-"/>
    <s v="-"/>
    <s v="-"/>
    <s v="-"/>
    <s v="-"/>
    <s v="-"/>
    <s v="-"/>
    <s v="-"/>
  </r>
  <r>
    <n v="4130"/>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8"/>
    <s v="1"/>
    <s v="SERVICIOS DE HIGIENE URBANA"/>
    <s v="8737. DIRECCIÓN GENERAL DE LIMPIEZA"/>
    <s v="CABA"/>
    <s v="8"/>
    <s v="COMUNA 8"/>
    <s v="-"/>
    <s v="-"/>
    <s v="-"/>
    <s v="-"/>
    <s v="-"/>
    <s v="-"/>
    <s v="-"/>
    <s v="-"/>
    <s v="-"/>
    <s v="-"/>
    <n v="153368"/>
    <s v="-"/>
    <n v="0"/>
    <n v="0"/>
    <s v="-"/>
    <s v="-"/>
    <s v="-"/>
    <s v="-"/>
    <s v="-"/>
    <s v="-"/>
    <s v="-"/>
    <s v="-"/>
    <s v="-"/>
  </r>
  <r>
    <n v="4131"/>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9"/>
    <s v="1"/>
    <s v="SERVICIOS DE HIGIENE URBANA"/>
    <s v="8737. DIRECCIÓN GENERAL DE LIMPIEZA"/>
    <s v="CABA"/>
    <s v="9"/>
    <s v="COMUNA 9"/>
    <s v="-"/>
    <s v="-"/>
    <s v="-"/>
    <s v="-"/>
    <s v="-"/>
    <s v="-"/>
    <s v="-"/>
    <s v="-"/>
    <s v="-"/>
    <s v="-"/>
    <n v="252339"/>
    <s v="-"/>
    <n v="0"/>
    <n v="0"/>
    <s v="-"/>
    <s v="-"/>
    <s v="-"/>
    <s v="-"/>
    <s v="-"/>
    <s v="-"/>
    <s v="-"/>
    <s v="-"/>
    <s v="-"/>
  </r>
  <r>
    <n v="4132"/>
    <x v="2"/>
    <s v="06. PLAN SANITARIO DE EMERGENCIA"/>
    <s v="-"/>
    <s v="-"/>
    <s v="-"/>
    <s v="RECOLECCIÓN DE RESIDUOS"/>
    <s v="-"/>
    <s v="ACUMAR"/>
    <n v="2"/>
    <x v="15"/>
    <s v="-"/>
    <x v="23"/>
    <x v="64"/>
    <s v="0. SERVICIOS DE HIGIENE URBANA"/>
    <s v="0. SERVICIOS DE HIGIENE URBANA"/>
    <s v="60. ACUMAR"/>
    <s v="0. ACUMAR"/>
    <n v="11"/>
    <n v="3"/>
    <n v="3"/>
    <n v="8"/>
    <n v="0"/>
    <n v="3"/>
    <n v="2"/>
    <s v="4"/>
    <s v="1"/>
    <s v="SERVICIOS DE HIGIENE URBANA"/>
    <s v="8737. DIRECCIÓN GENERAL DE LIMPIEZA"/>
    <s v="CABA"/>
    <s v="4"/>
    <s v="COMUNA 4"/>
    <s v="-"/>
    <s v="-"/>
    <s v="-"/>
    <s v="-"/>
    <s v="-"/>
    <s v="-"/>
    <s v="-"/>
    <s v="-"/>
    <s v="-"/>
    <s v="-"/>
    <n v="2521398"/>
    <s v="-"/>
    <n v="0"/>
    <n v="0"/>
    <s v="-"/>
    <s v="-"/>
    <s v="-"/>
    <s v="-"/>
    <s v="-"/>
    <s v="-"/>
    <s v="-"/>
    <s v="-"/>
    <s v="-"/>
  </r>
  <r>
    <n v="4133"/>
    <x v="2"/>
    <s v="06. PLAN SANITARIO DE EMERGENCIA"/>
    <s v="-"/>
    <s v="-"/>
    <s v="-"/>
    <s v="RECOLECCIÓN DE RESIDUOS"/>
    <s v="-"/>
    <s v="ACUMAR"/>
    <n v="2"/>
    <x v="15"/>
    <s v="-"/>
    <x v="23"/>
    <x v="64"/>
    <s v="0. SERVICIOS DE HIGIENE URBANA"/>
    <s v="0. SERVICIOS DE HIGIENE URBANA"/>
    <s v="60. ACUMAR"/>
    <s v="0. ACUMAR"/>
    <n v="11"/>
    <n v="3"/>
    <n v="3"/>
    <n v="8"/>
    <n v="0"/>
    <n v="3"/>
    <n v="2"/>
    <s v="7"/>
    <s v="1"/>
    <s v="SERVICIOS DE HIGIENE URBANA"/>
    <s v="8737. DIRECCIÓN GENERAL DE LIMPIEZA"/>
    <s v="CABA"/>
    <s v="7"/>
    <s v="COMUNA 7"/>
    <s v="-"/>
    <s v="-"/>
    <s v="-"/>
    <s v="-"/>
    <s v="-"/>
    <s v="-"/>
    <s v="-"/>
    <s v="-"/>
    <s v="-"/>
    <s v="-"/>
    <n v="2471788"/>
    <s v="-"/>
    <n v="0"/>
    <n v="0"/>
    <s v="-"/>
    <s v="-"/>
    <s v="-"/>
    <s v="-"/>
    <s v="-"/>
    <s v="-"/>
    <s v="-"/>
    <s v="-"/>
    <s v="-"/>
  </r>
  <r>
    <n v="4134"/>
    <x v="2"/>
    <s v="06. PLAN SANITARIO DE EMERGENCIA"/>
    <s v="-"/>
    <s v="-"/>
    <s v="-"/>
    <s v="RECOLECCIÓN DE RESIDUOS"/>
    <s v="-"/>
    <s v="ACUMAR"/>
    <n v="2"/>
    <x v="15"/>
    <s v="-"/>
    <x v="23"/>
    <x v="64"/>
    <s v="0. SERVICIOS DE HIGIENE URBANA"/>
    <s v="0. SERVICIOS DE HIGIENE URBANA"/>
    <s v="60. ACUMAR"/>
    <s v="0. ACUMAR"/>
    <n v="11"/>
    <n v="3"/>
    <n v="3"/>
    <n v="8"/>
    <n v="0"/>
    <n v="3"/>
    <n v="2"/>
    <s v="8"/>
    <s v="1"/>
    <s v="SERVICIOS DE HIGIENE URBANA"/>
    <s v="8737. DIRECCIÓN GENERAL DE LIMPIEZA"/>
    <s v="CABA"/>
    <s v="8"/>
    <s v="COMUNA 8"/>
    <s v="-"/>
    <s v="-"/>
    <s v="-"/>
    <s v="-"/>
    <s v="-"/>
    <s v="-"/>
    <s v="-"/>
    <s v="-"/>
    <s v="-"/>
    <s v="-"/>
    <n v="2471788"/>
    <s v="-"/>
    <n v="0"/>
    <n v="0"/>
    <s v="-"/>
    <s v="-"/>
    <s v="-"/>
    <s v="-"/>
    <s v="-"/>
    <s v="-"/>
    <s v="-"/>
    <s v="-"/>
    <s v="-"/>
  </r>
  <r>
    <n v="4135"/>
    <x v="2"/>
    <s v="06. PLAN SANITARIO DE EMERGENCIA"/>
    <s v="-"/>
    <s v="-"/>
    <s v="-"/>
    <s v="RECOLECCIÓN DE RESIDUOS"/>
    <s v="-"/>
    <s v="ACUMAR"/>
    <n v="2"/>
    <x v="15"/>
    <s v="-"/>
    <x v="23"/>
    <x v="64"/>
    <s v="0. SERVICIOS DE HIGIENE URBANA"/>
    <s v="0. SERVICIOS DE HIGIENE URBANA"/>
    <s v="60. ACUMAR"/>
    <s v="0. ACUMAR"/>
    <n v="11"/>
    <n v="3"/>
    <n v="3"/>
    <n v="8"/>
    <n v="0"/>
    <n v="3"/>
    <n v="2"/>
    <s v="9"/>
    <s v="1"/>
    <s v="SERVICIOS DE HIGIENE URBANA"/>
    <s v="8737. DIRECCIÓN GENERAL DE LIMPIEZA"/>
    <s v="CABA"/>
    <s v="9"/>
    <s v="COMUNA 9"/>
    <s v="-"/>
    <s v="-"/>
    <s v="-"/>
    <s v="-"/>
    <s v="-"/>
    <s v="-"/>
    <s v="-"/>
    <s v="-"/>
    <s v="-"/>
    <s v="-"/>
    <n v="3335026"/>
    <s v="-"/>
    <n v="0"/>
    <n v="0"/>
    <s v="-"/>
    <s v="-"/>
    <s v="-"/>
    <s v="-"/>
    <s v="-"/>
    <s v="-"/>
    <s v="-"/>
    <s v="-"/>
    <s v="-"/>
  </r>
  <r>
    <n v="4184"/>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4"/>
    <s v="1"/>
    <s v="CONTROL DE PLAGAS"/>
    <s v="8838. DIRECCIÓN GENERAL DE INSPECCIÓN "/>
    <s v="CABA"/>
    <s v="4"/>
    <s v="COMUNA 4"/>
    <s v="-"/>
    <s v="-"/>
    <s v="-"/>
    <s v="-"/>
    <s v="-"/>
    <s v="-"/>
    <s v="-"/>
    <s v="-"/>
    <s v="-"/>
    <s v="-"/>
    <n v="592500"/>
    <s v="-"/>
    <n v="0"/>
    <n v="0"/>
    <s v="-"/>
    <s v="-"/>
    <s v="-"/>
    <s v="-"/>
    <s v="-"/>
    <s v="-"/>
    <s v="-"/>
    <s v="-"/>
    <s v="-"/>
  </r>
  <r>
    <n v="4191"/>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7"/>
    <s v="1"/>
    <s v="CONTROL DE PLAGAS"/>
    <s v="8838. DIRECCIÓN GENERAL DE INSPECCIÓN "/>
    <s v="CABA"/>
    <s v="7"/>
    <s v="COMUNA 7"/>
    <s v="-"/>
    <s v="-"/>
    <s v="-"/>
    <s v="-"/>
    <s v="-"/>
    <s v="-"/>
    <s v="-"/>
    <s v="-"/>
    <s v="-"/>
    <s v="-"/>
    <n v="71428"/>
    <s v="-"/>
    <n v="0"/>
    <n v="0"/>
    <s v="-"/>
    <s v="-"/>
    <s v="-"/>
    <s v="-"/>
    <s v="-"/>
    <s v="-"/>
    <s v="-"/>
    <s v="-"/>
    <s v="-"/>
  </r>
  <r>
    <n v="4196"/>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8"/>
    <s v="1"/>
    <s v="CONTROL DE PLAGAS"/>
    <s v="8838. DIRECCIÓN GENERAL DE INSPECCIÓN "/>
    <s v="CABA"/>
    <s v="8"/>
    <s v="COMUNA 8"/>
    <s v="-"/>
    <s v="-"/>
    <s v="-"/>
    <s v="-"/>
    <s v="-"/>
    <s v="-"/>
    <s v="-"/>
    <s v="-"/>
    <s v="-"/>
    <s v="-"/>
    <n v="375000"/>
    <s v="-"/>
    <n v="0"/>
    <n v="0"/>
    <s v="-"/>
    <s v="-"/>
    <s v="-"/>
    <s v="-"/>
    <s v="-"/>
    <s v="-"/>
    <s v="-"/>
    <s v="-"/>
    <s v="-"/>
  </r>
  <r>
    <n v="4201"/>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9"/>
    <s v="1"/>
    <s v="CONTROL DE PLAGAS"/>
    <s v="8838. DIRECCIÓN GENERAL DE INSPECCIÓN "/>
    <s v="CABA"/>
    <s v="9"/>
    <s v="COMUNA 9"/>
    <s v="-"/>
    <s v="-"/>
    <s v="-"/>
    <s v="-"/>
    <s v="-"/>
    <s v="-"/>
    <s v="-"/>
    <s v="-"/>
    <s v="-"/>
    <s v="-"/>
    <n v="483750"/>
    <s v="-"/>
    <n v="0"/>
    <n v="0"/>
    <s v="-"/>
    <s v="-"/>
    <s v="-"/>
    <s v="-"/>
    <s v="-"/>
    <s v="-"/>
    <s v="-"/>
    <s v="-"/>
    <s v="-"/>
  </r>
  <r>
    <n v="4206"/>
    <x v="2"/>
    <s v="06. PLAN SANITARIO DE EMERGENCIA"/>
    <s v="-"/>
    <s v="-"/>
    <s v="-"/>
    <s v="DESAGUES PLUVIALES"/>
    <s v="-"/>
    <s v="ZONA 1 MANT. RED PLUVIA Y OBRAS CTARIAS."/>
    <n v="2"/>
    <x v="15"/>
    <s v="-"/>
    <x v="23"/>
    <x v="65"/>
    <s v="0. MANTENIMIENTO DE LA RED PLUVIAL"/>
    <s v="70. MEJORAMIENTO DEL SISTEMA PLUVIAL"/>
    <s v="0. MEJORAMIENTO DEL SISTEMA PLUVIAL"/>
    <s v="64. CONSERVACION Y ADECUACION DE SUMIDEROS"/>
    <n v="11"/>
    <n v="4"/>
    <n v="2"/>
    <n v="2"/>
    <n v="0"/>
    <n v="3"/>
    <n v="8"/>
    <s v="4"/>
    <s v="1"/>
    <s v="MANTENIMIENTO DE LA RED PLUVIAL"/>
    <s v="2504. DIRECCIÓN GENERAL SISTEMA PLUVIAL"/>
    <s v="CABA"/>
    <s v="4"/>
    <s v="COMUNA 4"/>
    <s v="-"/>
    <s v="-"/>
    <n v="0"/>
    <n v="0"/>
    <n v="0"/>
    <n v="0"/>
    <s v="-"/>
    <s v="-"/>
    <s v="-"/>
    <s v="-"/>
    <n v="4426048"/>
    <s v="-"/>
    <n v="0"/>
    <n v="0"/>
    <s v="-"/>
    <s v="-"/>
    <s v="-"/>
    <s v="-"/>
    <s v="-"/>
    <s v="-"/>
    <s v="-"/>
    <s v="-"/>
    <s v="-"/>
  </r>
  <r>
    <n v="4207"/>
    <x v="2"/>
    <s v="06. PLAN SANITARIO DE EMERGENCIA"/>
    <s v="-"/>
    <s v="-"/>
    <s v="-"/>
    <s v="DESAGUES PLUVIALES"/>
    <s v="-"/>
    <s v="ZONA 1 MANT. RED PLUVIA Y OBRAS CTARIAS."/>
    <n v="2"/>
    <x v="15"/>
    <s v="-"/>
    <x v="23"/>
    <x v="65"/>
    <s v="0. MANTENIMIENTO DE LA RED PLUVIAL"/>
    <s v="70. MEJORAMIENTO DEL SISTEMA PLUVIAL"/>
    <s v="0. MEJORAMIENTO DEL SISTEMA PLUVIAL"/>
    <s v="64. CONSERVACION Y ADECUACION DE SUMIDEROS"/>
    <n v="14"/>
    <n v="4"/>
    <n v="2"/>
    <n v="2"/>
    <n v="0"/>
    <n v="3"/>
    <n v="8"/>
    <s v="4"/>
    <s v="1"/>
    <s v="MANTENIMIENTO DE LA RED PLUVIAL"/>
    <s v="2504. DIRECCIÓN GENERAL SISTEMA PLUVIAL"/>
    <s v="CABA"/>
    <s v="4"/>
    <s v="COMUNA 4"/>
    <d v="2007-01-01T00:00:00"/>
    <d v="2017-12-31T00:00:00"/>
    <n v="9000000"/>
    <n v="-5923012"/>
    <n v="0"/>
    <n v="3076988"/>
    <s v="-"/>
    <s v="-"/>
    <s v="-"/>
    <s v="-"/>
    <n v="2964330"/>
    <s v="-"/>
    <n v="0"/>
    <n v="0"/>
    <s v="-"/>
    <s v="-"/>
    <s v="-"/>
    <s v="-"/>
    <s v="-"/>
    <s v="-"/>
    <s v="-"/>
    <s v="-"/>
    <s v="-"/>
  </r>
  <r>
    <n v="4208"/>
    <x v="2"/>
    <s v="06. PLAN SANITARIO DE EMERGENCIA"/>
    <s v="-"/>
    <s v="-"/>
    <s v="-"/>
    <s v="DESAGUES PLUVIALES"/>
    <s v="-"/>
    <s v="ZONA 4 MANT. RED PLUVIA Y OBRAS CTARIAS."/>
    <n v="2"/>
    <x v="15"/>
    <s v="-"/>
    <x v="23"/>
    <x v="65"/>
    <s v="0. MANTENIMIENTO DE LA RED PLUVIAL"/>
    <s v="70. MEJORAMIENTO DEL SISTEMA PLUVIAL"/>
    <s v="0. MEJORAMIENTO DEL SISTEMA PLUVIAL"/>
    <s v="64. CONSERVACION Y ADECUACION DE SUMIDEROS"/>
    <n v="14"/>
    <n v="4"/>
    <n v="2"/>
    <n v="2"/>
    <n v="0"/>
    <n v="3"/>
    <n v="8"/>
    <s v="7"/>
    <s v="1"/>
    <s v="MANTENIMIENTO DE LA RED PLUVIAL"/>
    <s v="2504. DIRECCIÓN GENERAL SISTEMA PLUVIAL"/>
    <s v="CABA"/>
    <s v="7"/>
    <s v="COMUNA 7"/>
    <s v="-"/>
    <s v="-"/>
    <n v="0"/>
    <n v="0"/>
    <n v="0"/>
    <n v="0"/>
    <s v="-"/>
    <s v="-"/>
    <s v="-"/>
    <s v="-"/>
    <n v="2276620"/>
    <s v="-"/>
    <n v="0"/>
    <n v="0"/>
    <s v="-"/>
    <s v="-"/>
    <s v="-"/>
    <s v="-"/>
    <s v="-"/>
    <s v="-"/>
    <s v="-"/>
    <s v="-"/>
    <s v="-"/>
  </r>
  <r>
    <n v="4209"/>
    <x v="2"/>
    <s v="06. PLAN SANITARIO DE EMERGENCIA"/>
    <s v="-"/>
    <s v="-"/>
    <s v="-"/>
    <s v="DESAGUES PLUVIALES"/>
    <s v="-"/>
    <s v="ZONA 4 MANT. RED PLUVIA Y OBRAS CTARIAS."/>
    <n v="2"/>
    <x v="15"/>
    <s v="-"/>
    <x v="23"/>
    <x v="65"/>
    <s v="0. MANTENIMIENTO DE LA RED PLUVIAL"/>
    <s v="70. MEJORAMIENTO DEL SISTEMA PLUVIAL"/>
    <s v="0. MEJORAMIENTO DEL SISTEMA PLUVIAL"/>
    <s v="64. CONSERVACION Y ADECUACION DE SUMIDEROS"/>
    <n v="11"/>
    <n v="4"/>
    <n v="2"/>
    <n v="2"/>
    <n v="0"/>
    <n v="3"/>
    <n v="8"/>
    <s v="7"/>
    <s v="1"/>
    <s v="MANTENIMIENTO DE LA RED PLUVIAL"/>
    <s v="2504. DIRECCIÓN GENERAL SISTEMA PLUVIAL"/>
    <s v="CABA"/>
    <s v="7"/>
    <s v="COMUNA 7"/>
    <d v="2007-01-01T00:00:00"/>
    <d v="2017-12-31T00:00:00"/>
    <n v="9000000"/>
    <n v="-12560000"/>
    <n v="0"/>
    <n v="3560000"/>
    <s v="-"/>
    <s v="-"/>
    <s v="-"/>
    <s v="-"/>
    <n v="2173357"/>
    <s v="-"/>
    <n v="0"/>
    <n v="0"/>
    <s v="-"/>
    <s v="-"/>
    <s v="-"/>
    <s v="-"/>
    <s v="-"/>
    <s v="-"/>
    <s v="-"/>
    <s v="-"/>
    <s v="-"/>
  </r>
  <r>
    <n v="4219"/>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1"/>
    <n v="0"/>
    <n v="4"/>
    <n v="4"/>
    <s v="8"/>
    <s v="1"/>
    <s v="CONTROL AMBIENTAL "/>
    <s v="8934. DIRECCIÓN GENERAL DE CONTROL"/>
    <s v="CABA"/>
    <s v="8"/>
    <s v=" COMUNA 8"/>
    <s v="-"/>
    <s v="-"/>
    <s v="-"/>
    <s v="-"/>
    <s v="-"/>
    <s v="-"/>
    <s v="-"/>
    <s v="-"/>
    <s v="-"/>
    <s v="-"/>
    <s v="-"/>
    <n v="10269"/>
    <n v="0"/>
    <n v="1285706.6299999999"/>
    <n v="662056.06000000006"/>
    <s v="-"/>
    <s v="-"/>
    <s v="-"/>
    <s v="-"/>
    <s v="N/A"/>
    <s v="N/A"/>
    <s v="N/A"/>
    <s v="-"/>
  </r>
  <r>
    <n v="4220"/>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4"/>
    <n v="0"/>
    <n v="4"/>
    <n v="4"/>
    <s v="8"/>
    <s v="1"/>
    <s v="CONTROL AMBIENTAL "/>
    <s v="8934. DIRECCIÓN GENERAL DE CONTROL"/>
    <s v="CABA"/>
    <s v="8"/>
    <s v="COMUNA 8"/>
    <s v="-"/>
    <s v="-"/>
    <s v="-"/>
    <s v="-"/>
    <s v="-"/>
    <s v="-"/>
    <s v="-"/>
    <s v="-"/>
    <s v="-"/>
    <s v="-"/>
    <s v="-"/>
    <n v="255"/>
    <n v="0"/>
    <n v="171089.7"/>
    <n v="74900.600000000006"/>
    <s v="-"/>
    <s v="-"/>
    <s v="-"/>
    <s v="-"/>
    <s v="N/A"/>
    <s v="N/A"/>
    <s v="N/A"/>
    <s v="-"/>
  </r>
  <r>
    <n v="4221"/>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6"/>
    <n v="0"/>
    <n v="4"/>
    <n v="4"/>
    <s v="8"/>
    <s v="1"/>
    <s v="CONTROL AMBIENTAL "/>
    <s v="8934. DIRECCIÓN GENERAL DE CONTROL"/>
    <s v="CABA"/>
    <s v="8"/>
    <s v="COMUNA 8"/>
    <s v="-"/>
    <s v="-"/>
    <s v="-"/>
    <s v="-"/>
    <s v="-"/>
    <s v="-"/>
    <s v="-"/>
    <s v="-"/>
    <s v="-"/>
    <s v="-"/>
    <s v="-"/>
    <s v="-"/>
    <n v="6553"/>
    <n v="306521.99"/>
    <n v="149074.69"/>
    <s v="-"/>
    <s v="-"/>
    <s v="-"/>
    <s v="-"/>
    <s v="N/A"/>
    <s v="N/A"/>
    <s v="N/A"/>
    <s v="-"/>
  </r>
  <r>
    <n v="4222"/>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7"/>
    <n v="0"/>
    <n v="4"/>
    <n v="4"/>
    <s v="8"/>
    <s v="1"/>
    <s v="CONTROL AMBIENTAL "/>
    <s v="8934. DIRECCIÓN GENERAL DE CONTROL"/>
    <s v="CABA"/>
    <s v="8"/>
    <s v="COMUNA 8"/>
    <s v="-"/>
    <s v="-"/>
    <s v="-"/>
    <s v="-"/>
    <s v="-"/>
    <s v="-"/>
    <s v="-"/>
    <s v="-"/>
    <s v="-"/>
    <s v="-"/>
    <s v="-"/>
    <s v="-"/>
    <n v="880"/>
    <n v="391287.59"/>
    <n v="238472.12"/>
    <s v="-"/>
    <s v="-"/>
    <s v="-"/>
    <s v="-"/>
    <s v="N/A"/>
    <s v="N/A"/>
    <s v="N/A"/>
    <s v="-"/>
  </r>
  <r>
    <n v="4223"/>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3"/>
    <n v="1"/>
    <n v="0"/>
    <n v="4"/>
    <n v="4"/>
    <s v="8"/>
    <s v="1"/>
    <s v="CONTROL AMBIENTAL "/>
    <s v="8934. DIRECCIÓN GENERAL DE CONTROL"/>
    <s v="CABA"/>
    <s v="8"/>
    <s v="COMUNA 8"/>
    <s v="-"/>
    <s v="-"/>
    <s v="-"/>
    <s v="-"/>
    <s v="-"/>
    <s v="-"/>
    <s v="-"/>
    <s v="-"/>
    <s v="-"/>
    <s v="-"/>
    <s v="-"/>
    <s v="-"/>
    <n v="0"/>
    <n v="73814"/>
    <n v="18598"/>
    <s v="-"/>
    <s v="-"/>
    <s v="-"/>
    <s v="-"/>
    <s v="N/A"/>
    <s v="N/A"/>
    <s v="N/A"/>
    <s v="-"/>
  </r>
  <r>
    <n v="4225"/>
    <x v="2"/>
    <s v="06. PLAN SANITARIO DE EMERGENCIA"/>
    <s v="-"/>
    <s v="-"/>
    <s v="-"/>
    <s v="INSPECCIONES"/>
    <s v="-"/>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3"/>
    <n v="3"/>
    <n v="8"/>
    <n v="0"/>
    <n v="4"/>
    <n v="4"/>
    <s v="8"/>
    <s v="1"/>
    <s v="CONTROL AMBIENTAL "/>
    <s v="8934. DIRECCIÓN GENERAL DE CONTROL"/>
    <s v="CABA"/>
    <s v="8"/>
    <s v="COMUNA 8"/>
    <s v="-"/>
    <s v="-"/>
    <s v="-"/>
    <s v="-"/>
    <s v="-"/>
    <s v="-"/>
    <s v="-"/>
    <s v="-"/>
    <s v="-"/>
    <s v="-"/>
    <s v="-"/>
    <s v="-"/>
    <n v="114092.68"/>
    <n v="0"/>
    <s v="-"/>
    <s v="-"/>
    <s v="-"/>
    <s v="-"/>
    <s v="-"/>
    <s v="N/A"/>
    <s v="N/A"/>
    <s v="N/A"/>
    <s v="-"/>
  </r>
  <r>
    <n v="4227"/>
    <x v="2"/>
    <s v="06. PLAN SANITARIO DE EMERGENCIA"/>
    <s v="-"/>
    <s v="-"/>
    <s v="-"/>
    <s v="INSPECCIONES"/>
    <s v="-"/>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4"/>
    <n v="3"/>
    <n v="9"/>
    <n v="0"/>
    <n v="4"/>
    <n v="4"/>
    <s v="8"/>
    <s v="1"/>
    <s v="CONTROL AMBIENTAL "/>
    <s v="8934. DIRECCIÓN GENERAL DE CONTROL"/>
    <s v="CABA"/>
    <s v="8"/>
    <s v="COMUNA 8"/>
    <s v="-"/>
    <s v="-"/>
    <s v="-"/>
    <s v="-"/>
    <s v="-"/>
    <s v="-"/>
    <s v="-"/>
    <s v="-"/>
    <s v="-"/>
    <s v="-"/>
    <n v="69651"/>
    <s v="-"/>
    <n v="0"/>
    <n v="0"/>
    <s v="-"/>
    <s v="-"/>
    <s v="-"/>
    <s v="-"/>
    <s v="-"/>
    <s v="FINALIZADO"/>
    <s v="-"/>
    <s v="-"/>
    <s v="-"/>
  </r>
  <r>
    <n v="4231"/>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3"/>
    <n v="1"/>
    <n v="0"/>
    <n v="4"/>
    <n v="4"/>
    <s v="1"/>
    <s v="1"/>
    <s v="PREVENCIÓN AMBIENTAL EVALUCIÓN TÉCNICA Y CERTIFICADOS AMBIENTALES "/>
    <s v="8935. DIRECCIÓN GENERAL DE EVALUACIÓN TÉCNICA"/>
    <s v="CABA"/>
    <s v="-"/>
    <s v="-"/>
    <s v="-"/>
    <s v="-"/>
    <s v="-"/>
    <s v="-"/>
    <s v="-"/>
    <s v="-"/>
    <s v="-"/>
    <s v="-"/>
    <s v="-"/>
    <s v="-"/>
    <s v="-"/>
    <s v="-"/>
    <n v="0"/>
    <n v="20804.25"/>
    <s v="-"/>
    <s v="-"/>
    <s v="-"/>
    <s v="-"/>
    <s v="-"/>
    <s v="-"/>
    <s v="-"/>
    <s v="-"/>
    <s v="-"/>
  </r>
  <r>
    <n v="4240"/>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9"/>
    <n v="2"/>
    <n v="0"/>
    <n v="4"/>
    <n v="4"/>
    <s v="1"/>
    <s v="1"/>
    <s v="PREVENCIÓN AMBIENTAL EVALUCIÓN TÉCNICA Y CERTIFICADOS AMBIENTALES "/>
    <s v="8935. DIRECCIÓN GENERAL DE EVALUACIÓN TÉCNICA"/>
    <s v="CABA"/>
    <s v="-"/>
    <s v="-"/>
    <s v="-"/>
    <s v="-"/>
    <s v="-"/>
    <s v="-"/>
    <s v="-"/>
    <s v="-"/>
    <s v="-"/>
    <s v="-"/>
    <s v="-"/>
    <s v="-"/>
    <s v="-"/>
    <n v="5460"/>
    <n v="0"/>
    <n v="0"/>
    <s v="-"/>
    <s v="-"/>
    <s v="-"/>
    <s v="-"/>
    <s v="-"/>
    <s v="-"/>
    <s v="-"/>
    <s v="-"/>
    <s v="-"/>
  </r>
  <r>
    <n v="4257"/>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3"/>
    <n v="9"/>
    <n v="5"/>
    <n v="0"/>
    <n v="4"/>
    <n v="4"/>
    <s v="1"/>
    <s v="1"/>
    <s v="PREVENCIÓN AMBIENTAL EVALUCIÓN TÉCNICA Y CERTIFICADOS AMBIENTALES "/>
    <s v="8935. DIRECCIÓN GENERAL DE EVALUACIÓN TÉCNICA"/>
    <s v="CABA"/>
    <s v="-"/>
    <s v="-"/>
    <s v="-"/>
    <s v="-"/>
    <s v="-"/>
    <s v="-"/>
    <s v="-"/>
    <s v="-"/>
    <s v="-"/>
    <s v="-"/>
    <s v="-"/>
    <s v="-"/>
    <n v="127500"/>
    <s v="-"/>
    <n v="0"/>
    <n v="0"/>
    <s v="-"/>
    <s v="-"/>
    <s v="-"/>
    <s v="-"/>
    <s v="-"/>
    <s v="-"/>
    <s v="-"/>
    <s v="-"/>
    <s v="-"/>
  </r>
  <r>
    <n v="4260"/>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4"/>
    <n v="3"/>
    <n v="9"/>
    <n v="0"/>
    <n v="4"/>
    <n v="4"/>
    <s v="1"/>
    <s v="1"/>
    <s v="PREVENCIÓN AMBIENTAL EVALUCIÓN TÉCNICA Y CERTIFICADOS AMBIENTALES "/>
    <s v="8935. DIRECCIÓN GENERAL DE EVALUACIÓN TÉCNICA"/>
    <s v="CABA"/>
    <s v="-"/>
    <s v="-"/>
    <s v="-"/>
    <s v="-"/>
    <s v="-"/>
    <s v="-"/>
    <s v="-"/>
    <s v="-"/>
    <s v="-"/>
    <s v="-"/>
    <s v="-"/>
    <s v="-"/>
    <n v="78261"/>
    <s v="-"/>
    <n v="0"/>
    <n v="0"/>
    <s v="-"/>
    <s v="-"/>
    <s v="-"/>
    <s v="-"/>
    <s v="-"/>
    <s v="-"/>
    <s v="-"/>
    <s v="-"/>
    <s v="-"/>
  </r>
  <r>
    <n v="4263"/>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4"/>
    <n v="8"/>
    <n v="1"/>
    <n v="0"/>
    <n v="4"/>
    <n v="4"/>
    <s v="1"/>
    <s v="1"/>
    <s v="PREVENCIÓN AMBIENTAL EVALUCIÓN TÉCNICA Y CERTIFICADOS AMBIENTALES "/>
    <s v="8935. DIRECCIÓN GENERAL DE EVALUACIÓN TÉCNICA"/>
    <s v="CABA"/>
    <s v="-"/>
    <s v="-"/>
    <s v="-"/>
    <s v="-"/>
    <s v="-"/>
    <s v="-"/>
    <s v="-"/>
    <s v="-"/>
    <s v="-"/>
    <s v="-"/>
    <s v="-"/>
    <s v="-"/>
    <s v="-"/>
    <s v="-"/>
    <n v="0"/>
    <n v="4405"/>
    <s v="-"/>
    <s v="-"/>
    <s v="-"/>
    <s v="-"/>
    <s v="-"/>
    <s v="-"/>
    <s v="-"/>
    <s v="-"/>
    <s v="-"/>
  </r>
  <r>
    <n v="4265"/>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9"/>
    <n v="5"/>
    <n v="0"/>
    <n v="4"/>
    <n v="4"/>
    <s v="8"/>
    <s v="1"/>
    <s v="PREVENCIÓN AMBIENTAL EVALUCIÓN TÉCNICA Y CERTIFICADOS AMBIENTALES "/>
    <s v="8935. DIRECCIÓN GENERAL DE EVALUACIÓN TÉCNICA"/>
    <s v="CABA"/>
    <s v="8"/>
    <s v="COMUNA 8"/>
    <s v="-"/>
    <s v="-"/>
    <s v="-"/>
    <s v="-"/>
    <s v="-"/>
    <s v="-"/>
    <s v="-"/>
    <s v="-"/>
    <s v="-"/>
    <s v="-"/>
    <n v="653"/>
    <s v="-"/>
    <n v="0"/>
    <n v="0"/>
    <s v="-"/>
    <s v="-"/>
    <s v="-"/>
    <s v="-"/>
    <s v="-"/>
    <s v="-"/>
    <s v="-"/>
    <s v="-"/>
    <s v="-"/>
  </r>
  <r>
    <n v="4272"/>
    <x v="2"/>
    <s v="06. PLAN SANITARIO DE EMERGENCIA"/>
    <s v="-"/>
    <s v="-"/>
    <s v="-"/>
    <s v="ESTUDIOS Y EVALUACIONES AMBIENTALES"/>
    <s v="-"/>
    <s v="GESTIÓN AMBIENTAL BORDE COSTERO"/>
    <n v="2"/>
    <x v="15"/>
    <s v="-"/>
    <x v="22"/>
    <x v="45"/>
    <s v="0. ESTRATEGIAS AMBIENTALES"/>
    <s v="0. ESTRATEGIAS AMBIENTALES"/>
    <s v="11. GESTIÓN AMBIENTAL BORDE COSTERO"/>
    <s v="0. GESTIÓN AMBIENTAL BORDE COSTERO"/>
    <n v="11"/>
    <n v="3"/>
    <n v="3"/>
    <n v="9"/>
    <n v="0"/>
    <n v="4"/>
    <n v="4"/>
    <s v="8"/>
    <s v="1"/>
    <s v="ESTRATEGIAS AMBIENTALES"/>
    <s v="8939. DIRECCIÓN GENERAL ESTRATEGIAS AMBIENTALES"/>
    <s v="CABA"/>
    <s v="8"/>
    <s v="COMUNA 8"/>
    <s v="-"/>
    <s v="-"/>
    <s v="-"/>
    <s v="-"/>
    <s v="-"/>
    <s v="-"/>
    <s v="-"/>
    <s v="-"/>
    <s v="-"/>
    <s v="-"/>
    <n v="33792"/>
    <s v="-"/>
    <n v="0"/>
    <n v="0"/>
    <s v="-"/>
    <s v="-"/>
    <s v="-"/>
    <s v="-"/>
    <s v="-"/>
    <s v="-"/>
    <s v="-"/>
    <s v="-"/>
    <s v="-"/>
  </r>
  <r>
    <n v="4273"/>
    <x v="2"/>
    <s v="07. MONITOREO DE LA CALIDAD DE AGUA, SEDIMENTOS Y AIRE"/>
    <s v="-"/>
    <s v="-"/>
    <s v="-"/>
    <s v="ESTUDIOS Y EVALUACIONES AMBIENTALES"/>
    <s v="ANÁLISIS AMBIENTALES"/>
    <s v="GESTIÓN AMBIENTAL BORDE COSTERO"/>
    <n v="2"/>
    <x v="15"/>
    <s v="-"/>
    <x v="22"/>
    <x v="45"/>
    <s v="0. ESTRATEGIAS AMBIENTALES"/>
    <s v="0. ESTRATEGIAS AMBIENTALES"/>
    <s v="11. GESTIÓN AMBIENTAL BORDE COSTERO"/>
    <s v="0. GESTIÓN AMBIENTAL BORDE COSTERO"/>
    <n v="11"/>
    <n v="3"/>
    <n v="5"/>
    <n v="2"/>
    <n v="0"/>
    <n v="4"/>
    <n v="4"/>
    <s v="8"/>
    <s v="1"/>
    <s v="ESTRATEGIAS AMBIENTALES"/>
    <s v="8939. DIRECCIÓN GENERAL ESTRATEGIAS AMBIENTALES"/>
    <s v="CABA"/>
    <s v="8"/>
    <s v="COMUNA 8"/>
    <s v="-"/>
    <s v="-"/>
    <n v="0"/>
    <n v="0"/>
    <n v="0"/>
    <n v="0"/>
    <n v="0"/>
    <n v="0"/>
    <n v="0"/>
    <n v="0"/>
    <n v="49241.2"/>
    <n v="0"/>
    <n v="0"/>
    <n v="0"/>
    <n v="0"/>
    <n v="0"/>
    <n v="532481"/>
    <n v="615600"/>
    <s v="X"/>
    <s v="-"/>
    <s v="-"/>
    <s v="-"/>
    <s v="-"/>
  </r>
  <r>
    <n v="4283"/>
    <x v="2"/>
    <s v="06. PLAN SANITARIO DE EMERGENCIA"/>
    <s v="-"/>
    <s v="-"/>
    <s v="-"/>
    <s v="MEJORAMIENTOS DE VIVIENDA EXISTENTE"/>
    <s v="-"/>
    <s v="IMPUTACIÓN DE RECURSOS HUMANOS INTENSIVA A LA COMUNA N° 8"/>
    <n v="2"/>
    <x v="15"/>
    <s v="-"/>
    <x v="22"/>
    <x v="45"/>
    <s v="0. ESTRATEGIAS AMBIENTALES"/>
    <s v="0. ESTRATEGIAS AMBIENTALES"/>
    <s v="18. SANIDAD Y PROTECCIÓN ANIMAL"/>
    <s v="0. SANIDAD Y PROTECCIÓN ANIMAL"/>
    <n v="11"/>
    <n v="3"/>
    <n v="3"/>
    <n v="8"/>
    <n v="0"/>
    <n v="4"/>
    <n v="4"/>
    <s v="8"/>
    <s v="1"/>
    <s v="ESTRATEGIAS AMBIENTALES"/>
    <s v="8939. DIRECCIÓN GENERAL ESTRATEGIAS AMBIENTALES"/>
    <s v="CABA"/>
    <s v="8"/>
    <s v="COMUNA 8"/>
    <s v="-"/>
    <s v="-"/>
    <s v="-"/>
    <s v="-"/>
    <s v="-"/>
    <s v="-"/>
    <s v="-"/>
    <s v="-"/>
    <s v="-"/>
    <s v="-"/>
    <n v="7100"/>
    <s v="-"/>
    <n v="0"/>
    <n v="0"/>
    <s v="-"/>
    <s v="-"/>
    <s v="-"/>
    <s v="-"/>
    <s v="-"/>
    <s v="-"/>
    <s v="-"/>
    <s v="-"/>
    <s v="-"/>
  </r>
  <r>
    <n v="4286"/>
    <x v="2"/>
    <s v="06. PLAN SANITARIO DE EMERGENCIA"/>
    <s v="-"/>
    <s v="-"/>
    <s v="-"/>
    <s v="ACCIONES EN ÁREAS DE ESPECIAL MANEJO"/>
    <s v="-"/>
    <s v="N/A"/>
    <n v="2"/>
    <x v="15"/>
    <s v="-"/>
    <x v="22"/>
    <x v="45"/>
    <s v="0. ESTRATEGIAS AMBIENTALES"/>
    <s v="0. ESTRATEGIAS AMBIENTALES"/>
    <s v="60. REPRESENTACIÓN EN ACUMAR"/>
    <s v="0. REPRESENTACIÓN EN ACUMAR"/>
    <n v="11"/>
    <n v="2"/>
    <n v="5"/>
    <n v="1"/>
    <n v="0"/>
    <n v="4"/>
    <n v="4"/>
    <s v="8"/>
    <s v="1"/>
    <s v="N/A"/>
    <s v="8935. DIRECCIÓN GENERAL DE EVALUACIÓN TÉCNICA"/>
    <s v="CABA"/>
    <s v="8"/>
    <s v="COMUNA 8"/>
    <s v="-"/>
    <s v="-"/>
    <s v="-"/>
    <s v="-"/>
    <s v="-"/>
    <s v="-"/>
    <s v="-"/>
    <s v="-"/>
    <s v="-"/>
    <s v="-"/>
    <n v="10119"/>
    <s v="-"/>
    <n v="0"/>
    <n v="0"/>
    <s v="-"/>
    <s v="-"/>
    <s v="-"/>
    <s v="-"/>
    <s v="-"/>
    <s v="-"/>
    <s v="-"/>
    <s v="-"/>
    <s v="-"/>
  </r>
  <r>
    <n v="4291"/>
    <x v="2"/>
    <s v="06. PLAN SANITARIO DE EMERGENCIA"/>
    <s v="-"/>
    <s v="-"/>
    <s v="-"/>
    <s v="ACCIONES EN ÁREAS DE ESPECIAL MANEJO"/>
    <s v="-"/>
    <s v="N/A"/>
    <n v="2"/>
    <x v="15"/>
    <s v="-"/>
    <x v="22"/>
    <x v="45"/>
    <s v="0. ESTRATEGIAS AMBIENTALES"/>
    <s v="0. ESTRATEGIAS AMBIENTALES"/>
    <s v="60. REPRESENTACIÓN EN ACUMAR"/>
    <s v="0. REPRESENTACIÓN EN ACUMAR"/>
    <n v="11"/>
    <n v="2"/>
    <n v="5"/>
    <n v="9"/>
    <n v="0"/>
    <n v="4"/>
    <n v="4"/>
    <s v="8"/>
    <s v="1"/>
    <s v="N/A"/>
    <s v="8935. DIRECCIÓN GENERAL DE EVALUACIÓN TÉCNICA"/>
    <s v="CABA"/>
    <s v="8"/>
    <s v="COMUNA 8"/>
    <s v="-"/>
    <s v="-"/>
    <s v="-"/>
    <s v="-"/>
    <s v="-"/>
    <s v="-"/>
    <s v="-"/>
    <s v="-"/>
    <s v="-"/>
    <s v="-"/>
    <n v="33922"/>
    <s v="-"/>
    <n v="0"/>
    <n v="0"/>
    <s v="-"/>
    <s v="-"/>
    <s v="-"/>
    <s v="-"/>
    <s v="-"/>
    <s v="-"/>
    <s v="-"/>
    <s v="-"/>
    <s v="-"/>
  </r>
  <r>
    <n v="4305"/>
    <x v="2"/>
    <s v="06. PLAN SANITARIO DE EMERGENCIA"/>
    <s v="-"/>
    <s v="-"/>
    <s v="-"/>
    <s v="ACCIONES EN ÁREAS DE ESPECIAL MANEJO"/>
    <s v="-"/>
    <s v="N/A"/>
    <n v="2"/>
    <x v="15"/>
    <s v="-"/>
    <x v="22"/>
    <x v="45"/>
    <s v="0. ESTRATEGIAS AMBIENTALES"/>
    <s v="0. ESTRATEGIAS AMBIENTALES"/>
    <s v="60. REPRESENTACIÓN EN ACUMAR"/>
    <s v="0. REPRESENTACIÓN EN ACUMAR"/>
    <n v="11"/>
    <n v="4"/>
    <n v="3"/>
    <n v="9"/>
    <n v="0"/>
    <n v="4"/>
    <n v="4"/>
    <s v="8"/>
    <s v="1"/>
    <s v="N/A"/>
    <s v="8935. DIRECCIÓN GENERAL DE EVALUACIÓN TÉCNICA"/>
    <s v="CABA"/>
    <s v="8"/>
    <s v="COMUNA 8"/>
    <s v="-"/>
    <s v="-"/>
    <s v="-"/>
    <s v="-"/>
    <s v="-"/>
    <s v="-"/>
    <s v="-"/>
    <s v="-"/>
    <s v="-"/>
    <s v="-"/>
    <n v="191906"/>
    <s v="-"/>
    <n v="0"/>
    <n v="0"/>
    <s v="-"/>
    <s v="-"/>
    <s v="-"/>
    <s v="-"/>
    <s v="-"/>
    <s v="-"/>
    <s v="-"/>
    <s v="-"/>
    <s v="-"/>
  </r>
  <r>
    <n v="4306"/>
    <x v="2"/>
    <s v="06. PLAN SANITARIO DE EMERGENCIA"/>
    <s v="-"/>
    <s v="-"/>
    <s v="-"/>
    <s v="-"/>
    <s v="-"/>
    <s v="IMPUTACIÓN DE RECURSOS HUMANOS INTENSIVA A LA COMUNA N° 8"/>
    <n v="2"/>
    <x v="15"/>
    <s v="-"/>
    <x v="22"/>
    <x v="45"/>
    <s v="0. ESTRATEGIAS AMBIENTALES"/>
    <s v="3. CUBIERTA VERDE"/>
    <s v="0. CUBIERTA VERDE"/>
    <s v="55. CUBIERTA VERDE "/>
    <n v="11"/>
    <n v="4"/>
    <n v="2"/>
    <n v="1"/>
    <n v="0"/>
    <n v="4"/>
    <n v="4"/>
    <s v="8"/>
    <s v="1"/>
    <s v="ESTRATEGIAS AMBIENTALES"/>
    <s v="8939. DIRECCIÓN GENERAL ESTRATEGIAS AMBIENTALES"/>
    <s v="CABA"/>
    <s v="8"/>
    <s v="AV. ESCALADA Y  AV. CASTAÑARES "/>
    <d v="2013-01-01T00:00:00"/>
    <d v="2013-12-31T00:00:00"/>
    <n v="60000"/>
    <n v="0"/>
    <n v="0"/>
    <n v="0"/>
    <s v="-"/>
    <s v="-"/>
    <s v="-"/>
    <s v="-"/>
    <n v="57750"/>
    <s v="-"/>
    <n v="0"/>
    <n v="0"/>
    <s v="-"/>
    <s v="-"/>
    <s v="-"/>
    <s v="-"/>
    <s v="-"/>
    <s v="-"/>
    <s v="-"/>
    <s v="-"/>
    <s v="-"/>
  </r>
  <r>
    <n v="430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5"/>
    <n v="1"/>
    <n v="0"/>
    <n v="4"/>
    <n v="4"/>
    <s v="1"/>
    <s v="1"/>
    <s v="LABORATORIO DE ANÁLISIS Y CALIDAD AMBIENTAL "/>
    <s v="8935. DIRECCIÓN GENERAL DE EVALUACIÓN TÉCNICA"/>
    <s v="CABA"/>
    <s v="-"/>
    <s v="-"/>
    <s v="-"/>
    <s v="-"/>
    <s v="-"/>
    <s v="-"/>
    <s v="-"/>
    <s v="-"/>
    <s v="-"/>
    <s v="-"/>
    <s v="-"/>
    <s v="-"/>
    <n v="9390"/>
    <s v="-"/>
    <n v="0"/>
    <n v="0"/>
    <s v="-"/>
    <s v="-"/>
    <s v="-"/>
    <s v="-"/>
    <s v="-"/>
    <s v="-"/>
    <s v="-"/>
    <s v="-"/>
    <s v="-"/>
  </r>
  <r>
    <n v="430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2"/>
    <n v="0"/>
    <n v="4"/>
    <n v="4"/>
    <s v="1"/>
    <s v="1"/>
    <s v="LABORATORIO DE ANÁLISIS Y CALIDAD AMBIENTAL "/>
    <s v="8935. DIRECCIÓN GENERAL DE EVALUACIÓN TÉCNICA"/>
    <s v="CABA"/>
    <s v="-"/>
    <s v="-"/>
    <s v="-"/>
    <s v="-"/>
    <s v="-"/>
    <s v="-"/>
    <s v="-"/>
    <s v="-"/>
    <s v="-"/>
    <s v="-"/>
    <s v="-"/>
    <s v="-"/>
    <n v="2894"/>
    <s v="-"/>
    <n v="0"/>
    <n v="0"/>
    <s v="-"/>
    <s v="-"/>
    <s v="-"/>
    <s v="-"/>
    <s v="-"/>
    <s v="-"/>
    <s v="-"/>
    <s v="-"/>
    <s v="-"/>
  </r>
  <r>
    <n v="4309"/>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5"/>
    <n v="0"/>
    <n v="4"/>
    <n v="4"/>
    <s v="1"/>
    <s v="1"/>
    <s v="LABORATORIO DE ANÁLISIS Y CALIDAD AMBIENTAL "/>
    <s v="8935. DIRECCIÓN GENERAL DE EVALUACIÓN TÉCNICA"/>
    <s v="CABA"/>
    <s v="-"/>
    <s v="-"/>
    <s v="-"/>
    <s v="-"/>
    <s v="-"/>
    <s v="-"/>
    <s v="-"/>
    <s v="-"/>
    <s v="-"/>
    <s v="-"/>
    <s v="-"/>
    <s v="-"/>
    <n v="352491"/>
    <s v="-"/>
    <n v="0"/>
    <n v="0"/>
    <s v="-"/>
    <s v="-"/>
    <s v="-"/>
    <s v="-"/>
    <s v="-"/>
    <s v="FINALIZADO"/>
    <s v="-"/>
    <s v="-"/>
    <s v="-"/>
  </r>
  <r>
    <n v="431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1"/>
    <n v="0"/>
    <n v="4"/>
    <n v="4"/>
    <s v="1"/>
    <s v="1"/>
    <s v="LABORATORIO DE ANÁLISIS Y CALIDAD AMBIENTAL "/>
    <s v="8935. DIRECCIÓN GENERAL DE EVALUACIÓN TÉCNICA"/>
    <s v="CABA"/>
    <s v="-"/>
    <s v="-"/>
    <s v="-"/>
    <s v="-"/>
    <s v="-"/>
    <s v="-"/>
    <s v="-"/>
    <s v="-"/>
    <s v="-"/>
    <s v="-"/>
    <s v="-"/>
    <s v="-"/>
    <n v="2678"/>
    <s v="-"/>
    <n v="0"/>
    <n v="0"/>
    <s v="-"/>
    <s v="-"/>
    <s v="-"/>
    <s v="-"/>
    <s v="-"/>
    <s v="-"/>
    <s v="-"/>
    <s v="-"/>
    <s v="-"/>
  </r>
  <r>
    <n v="4311"/>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5"/>
    <n v="3"/>
    <n v="0"/>
    <n v="4"/>
    <n v="4"/>
    <s v="1"/>
    <s v="1"/>
    <s v="LABORATORIO DE ANÁLISIS Y CALIDAD AMBIENTAL "/>
    <s v="8935. DIRECCIÓN GENERAL DE EVALUACIÓN TÉCNICA"/>
    <s v="CABA"/>
    <s v="-"/>
    <s v="-"/>
    <s v="-"/>
    <s v="-"/>
    <s v="-"/>
    <s v="-"/>
    <s v="-"/>
    <s v="-"/>
    <s v="-"/>
    <s v="-"/>
    <s v="-"/>
    <s v="-"/>
    <n v="1248"/>
    <s v="-"/>
    <n v="0"/>
    <n v="0"/>
    <s v="-"/>
    <s v="-"/>
    <s v="-"/>
    <s v="-"/>
    <s v="-"/>
    <s v="-"/>
    <s v="-"/>
    <s v="-"/>
    <s v="-"/>
  </r>
  <r>
    <n v="4312"/>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8"/>
    <n v="3"/>
    <n v="0"/>
    <n v="4"/>
    <n v="4"/>
    <s v="1"/>
    <s v="1"/>
    <s v="LABORATORIO DE ANÁLISIS Y CALIDAD AMBIENTAL "/>
    <s v="8935. DIRECCIÓN GENERAL DE EVALUACIÓN TÉCNICA"/>
    <s v="CABA"/>
    <s v="-"/>
    <s v="-"/>
    <s v="-"/>
    <s v="-"/>
    <s v="-"/>
    <s v="-"/>
    <s v="-"/>
    <s v="-"/>
    <s v="-"/>
    <s v="-"/>
    <s v="-"/>
    <s v="-"/>
    <n v="1998"/>
    <s v="-"/>
    <n v="0"/>
    <n v="0"/>
    <s v="-"/>
    <s v="-"/>
    <s v="-"/>
    <s v="-"/>
    <s v="-"/>
    <s v="-"/>
    <s v="-"/>
    <s v="-"/>
    <s v="-"/>
  </r>
  <r>
    <n v="4314"/>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1"/>
    <n v="1"/>
    <n v="0"/>
    <n v="4"/>
    <n v="4"/>
    <s v="8"/>
    <s v="1"/>
    <s v="LABORATORIO DE ANÁLISIS Y CALIDAD AMBIENTAL "/>
    <s v="8935. DIRECCIÓN GENERAL DE EVALUACIÓN TÉCNICA"/>
    <s v="CABA"/>
    <s v="8"/>
    <s v="COMUNA 8"/>
    <s v="-"/>
    <s v="-"/>
    <s v="-"/>
    <s v="-"/>
    <s v="-"/>
    <s v="-"/>
    <s v="-"/>
    <s v="-"/>
    <s v="-"/>
    <s v="-"/>
    <n v="3995"/>
    <s v="-"/>
    <n v="0"/>
    <n v="0"/>
    <s v="-"/>
    <s v="-"/>
    <s v="-"/>
    <s v="-"/>
    <s v="-"/>
    <s v="-"/>
    <s v="-"/>
    <s v="-"/>
    <s v="-"/>
  </r>
  <r>
    <n v="431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7"/>
    <n v="2"/>
    <n v="0"/>
    <n v="4"/>
    <n v="4"/>
    <s v="8"/>
    <s v="1"/>
    <s v="LABORATORIO DE ANÁLISIS Y CALIDAD AMBIENTAL "/>
    <s v="8935. DIRECCIÓN GENERAL DE EVALUACIÓN TÉCNICA"/>
    <s v="CABA"/>
    <s v="8"/>
    <s v="COMUNA 8"/>
    <s v="-"/>
    <s v="-"/>
    <s v="-"/>
    <s v="-"/>
    <s v="-"/>
    <s v="-"/>
    <s v="-"/>
    <s v="-"/>
    <s v="-"/>
    <s v="-"/>
    <n v="114"/>
    <s v="-"/>
    <n v="0"/>
    <n v="0"/>
    <s v="-"/>
    <s v="-"/>
    <s v="-"/>
    <s v="-"/>
    <s v="-"/>
    <s v="-"/>
    <s v="-"/>
    <s v="-"/>
    <s v="-"/>
  </r>
  <r>
    <n v="431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2"/>
    <n v="0"/>
    <n v="4"/>
    <n v="4"/>
    <s v="8"/>
    <s v="1"/>
    <s v="LABORATORIO DE ANÁLISIS Y CALIDAD AMBIENTAL "/>
    <s v="8935. DIRECCIÓN GENERAL DE EVALUACIÓN TÉCNICA"/>
    <s v="CABA"/>
    <s v="8"/>
    <s v="COMUNA 8"/>
    <s v="-"/>
    <s v="-"/>
    <s v="-"/>
    <s v="-"/>
    <s v="-"/>
    <s v="-"/>
    <s v="-"/>
    <s v="-"/>
    <s v="-"/>
    <s v="-"/>
    <n v="3098"/>
    <s v="-"/>
    <n v="0"/>
    <n v="0"/>
    <s v="-"/>
    <s v="-"/>
    <s v="-"/>
    <s v="-"/>
    <s v="-"/>
    <s v="-"/>
    <s v="-"/>
    <s v="-"/>
    <s v="-"/>
  </r>
  <r>
    <n v="4319"/>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3"/>
    <n v="0"/>
    <n v="4"/>
    <n v="4"/>
    <s v="8"/>
    <s v="1"/>
    <s v="LABORATORIO DE ANÁLISIS Y CALIDAD AMBIENTAL "/>
    <s v="8935. DIRECCIÓN GENERAL DE EVALUACIÓN TÉCNICA"/>
    <s v="CABA"/>
    <s v="8"/>
    <s v="COMUNA 8"/>
    <s v="-"/>
    <s v="-"/>
    <s v="-"/>
    <s v="-"/>
    <s v="-"/>
    <s v="-"/>
    <s v="-"/>
    <s v="-"/>
    <s v="-"/>
    <s v="-"/>
    <n v="810"/>
    <s v="-"/>
    <n v="0"/>
    <n v="0"/>
    <s v="-"/>
    <s v="-"/>
    <s v="-"/>
    <s v="-"/>
    <s v="-"/>
    <s v="-"/>
    <s v="-"/>
    <s v="-"/>
    <s v="-"/>
  </r>
  <r>
    <n v="432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5"/>
    <n v="0"/>
    <n v="4"/>
    <n v="4"/>
    <s v="8"/>
    <s v="1"/>
    <s v="LABORATORIO DE ANÁLISIS Y CALIDAD AMBIENTAL "/>
    <s v="8935. DIRECCIÓN GENERAL DE EVALUACIÓN TÉCNICA"/>
    <s v="CABA"/>
    <s v="8"/>
    <s v="COMUNA 8"/>
    <s v="-"/>
    <s v="-"/>
    <s v="-"/>
    <s v="-"/>
    <s v="-"/>
    <s v="-"/>
    <s v="-"/>
    <s v="-"/>
    <s v="-"/>
    <s v="-"/>
    <n v="115377"/>
    <s v="-"/>
    <n v="0"/>
    <n v="0"/>
    <s v="-"/>
    <s v="-"/>
    <s v="-"/>
    <s v="-"/>
    <s v="-"/>
    <s v="-"/>
    <s v="-"/>
    <s v="-"/>
    <s v="-"/>
  </r>
  <r>
    <n v="4321"/>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9"/>
    <n v="0"/>
    <n v="4"/>
    <n v="4"/>
    <s v="8"/>
    <s v="1"/>
    <s v="LABORATORIO DE ANÁLISIS Y CALIDAD AMBIENTAL "/>
    <s v="8935. DIRECCIÓN GENERAL DE EVALUACIÓN TÉCNICA"/>
    <s v="CABA"/>
    <s v="8"/>
    <s v="COMUNA 8"/>
    <s v="-"/>
    <s v="-"/>
    <s v="-"/>
    <s v="-"/>
    <s v="-"/>
    <s v="-"/>
    <s v="-"/>
    <s v="-"/>
    <s v="-"/>
    <s v="-"/>
    <n v="76"/>
    <s v="-"/>
    <n v="0"/>
    <n v="0"/>
    <s v="-"/>
    <s v="-"/>
    <s v="-"/>
    <s v="-"/>
    <s v="-"/>
    <s v="-"/>
    <s v="-"/>
    <s v="-"/>
    <s v="-"/>
  </r>
  <r>
    <n v="4322"/>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2"/>
    <n v="1"/>
    <n v="0"/>
    <n v="4"/>
    <n v="4"/>
    <s v="8"/>
    <s v="1"/>
    <s v="LABORATORIO DE ANÁLISIS Y CALIDAD AMBIENTAL "/>
    <s v="8935. DIRECCIÓN GENERAL DE EVALUACIÓN TÉCNICA"/>
    <s v="CABA"/>
    <s v="8"/>
    <s v="COMUNA 8"/>
    <s v="-"/>
    <s v="-"/>
    <s v="-"/>
    <s v="-"/>
    <s v="-"/>
    <s v="-"/>
    <s v="-"/>
    <s v="-"/>
    <s v="-"/>
    <s v="-"/>
    <n v="3025"/>
    <s v="-"/>
    <n v="0"/>
    <n v="0"/>
    <s v="-"/>
    <s v="-"/>
    <s v="-"/>
    <s v="-"/>
    <s v="-"/>
    <s v="-"/>
    <s v="-"/>
    <s v="-"/>
    <s v="-"/>
  </r>
  <r>
    <n v="4324"/>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1"/>
    <n v="0"/>
    <n v="4"/>
    <n v="4"/>
    <s v="8"/>
    <s v="1"/>
    <s v="LABORATORIO DE ANÁLISIS Y CALIDAD AMBIENTAL "/>
    <s v="8935. DIRECCIÓN GENERAL DE EVALUACIÓN TÉCNICA"/>
    <s v="CABA"/>
    <s v="8"/>
    <s v="COMUNA 8"/>
    <s v="-"/>
    <s v="-"/>
    <s v="-"/>
    <s v="-"/>
    <s v="-"/>
    <s v="-"/>
    <s v="-"/>
    <s v="-"/>
    <s v="-"/>
    <s v="-"/>
    <n v="708"/>
    <s v="-"/>
    <n v="0"/>
    <n v="0"/>
    <s v="-"/>
    <s v="-"/>
    <s v="-"/>
    <s v="-"/>
    <s v="-"/>
    <s v="-"/>
    <s v="-"/>
    <s v="-"/>
    <s v="-"/>
  </r>
  <r>
    <n v="4325"/>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3"/>
    <n v="0"/>
    <n v="4"/>
    <n v="4"/>
    <s v="8"/>
    <s v="1"/>
    <s v="LABORATORIO DE ANÁLISIS Y CALIDAD AMBIENTAL "/>
    <s v="8935. DIRECCIÓN GENERAL DE EVALUACIÓN TÉCNICA"/>
    <s v="CABA"/>
    <s v="8"/>
    <s v="COMUNA 8"/>
    <s v="-"/>
    <s v="-"/>
    <s v="-"/>
    <s v="-"/>
    <s v="-"/>
    <s v="-"/>
    <s v="-"/>
    <s v="-"/>
    <s v="-"/>
    <s v="-"/>
    <n v="4267"/>
    <s v="-"/>
    <n v="0"/>
    <n v="0"/>
    <s v="-"/>
    <s v="-"/>
    <s v="-"/>
    <s v="-"/>
    <s v="-"/>
    <s v="-"/>
    <s v="-"/>
    <s v="-"/>
    <s v="-"/>
  </r>
  <r>
    <n v="4326"/>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9"/>
    <n v="0"/>
    <n v="4"/>
    <n v="4"/>
    <s v="8"/>
    <s v="1"/>
    <s v="LABORATORIO DE ANÁLISIS Y CALIDAD AMBIENTAL "/>
    <s v="8935. DIRECCIÓN GENERAL DE EVALUACIÓN TÉCNICA"/>
    <s v="CABA"/>
    <s v="8"/>
    <s v="COMUNA 8"/>
    <s v="-"/>
    <s v="-"/>
    <s v="-"/>
    <s v="-"/>
    <s v="-"/>
    <s v="-"/>
    <s v="-"/>
    <s v="-"/>
    <s v="-"/>
    <s v="-"/>
    <n v="795"/>
    <s v="-"/>
    <n v="0"/>
    <n v="0"/>
    <s v="-"/>
    <s v="-"/>
    <s v="-"/>
    <s v="-"/>
    <s v="-"/>
    <s v="-"/>
    <s v="-"/>
    <s v="-"/>
    <s v="-"/>
  </r>
  <r>
    <n v="432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5"/>
    <n v="3"/>
    <n v="0"/>
    <n v="4"/>
    <n v="4"/>
    <s v="8"/>
    <s v="1"/>
    <s v="LABORATORIO DE ANÁLISIS Y CALIDAD AMBIENTAL "/>
    <s v="8935. DIRECCIÓN GENERAL DE EVALUACIÓN TÉCNICA"/>
    <s v="CABA"/>
    <s v="8"/>
    <s v="COMUNA 8"/>
    <s v="-"/>
    <s v="-"/>
    <s v="-"/>
    <s v="-"/>
    <s v="-"/>
    <s v="-"/>
    <s v="-"/>
    <s v="-"/>
    <s v="-"/>
    <s v="-"/>
    <n v="1351"/>
    <s v="-"/>
    <n v="0"/>
    <n v="0"/>
    <s v="-"/>
    <s v="-"/>
    <s v="-"/>
    <s v="-"/>
    <s v="-"/>
    <s v="-"/>
    <s v="-"/>
    <s v="-"/>
    <s v="-"/>
  </r>
  <r>
    <n v="432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8"/>
    <n v="3"/>
    <n v="0"/>
    <n v="4"/>
    <n v="4"/>
    <s v="8"/>
    <s v="1"/>
    <s v="LABORATORIO DE ANÁLISIS Y CALIDAD AMBIENTAL "/>
    <s v="8935. DIRECCIÓN GENERAL DE EVALUACIÓN TÉCNICA"/>
    <s v="CABA"/>
    <s v="8"/>
    <s v="COMUNA 8"/>
    <s v="-"/>
    <s v="-"/>
    <s v="-"/>
    <s v="-"/>
    <s v="-"/>
    <s v="-"/>
    <s v="-"/>
    <s v="-"/>
    <s v="-"/>
    <s v="-"/>
    <n v="1998"/>
    <s v="-"/>
    <n v="0"/>
    <n v="0"/>
    <s v="-"/>
    <s v="-"/>
    <s v="-"/>
    <s v="-"/>
    <s v="-"/>
    <s v="-"/>
    <s v="-"/>
    <s v="-"/>
    <s v="-"/>
  </r>
  <r>
    <n v="433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4"/>
    <n v="3"/>
    <n v="3"/>
    <n v="0"/>
    <n v="4"/>
    <n v="4"/>
    <s v="8"/>
    <s v="1"/>
    <s v="LABORATORIO DE ANÁLISIS Y CALIDAD AMBIENTAL "/>
    <s v="8935. DIRECCIÓN GENERAL DE EVALUACIÓN TÉCNICA"/>
    <s v="CABA"/>
    <s v="8"/>
    <s v="COMUNA 8"/>
    <s v="-"/>
    <s v="-"/>
    <s v="-"/>
    <s v="-"/>
    <s v="-"/>
    <s v="-"/>
    <s v="-"/>
    <s v="-"/>
    <s v="-"/>
    <s v="-"/>
    <n v="630742"/>
    <s v="-"/>
    <n v="0"/>
    <n v="0"/>
    <s v="-"/>
    <s v="-"/>
    <s v="-"/>
    <s v="-"/>
    <s v="-"/>
    <s v="-"/>
    <s v="-"/>
    <s v="-"/>
    <s v="-"/>
  </r>
  <r>
    <n v="4360"/>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11. PROGRAMA DE ADECUACIÓN AMBIENTAL "/>
    <s v="0. PROGRAMA DE ADECUACIÓN AMBIENTAL "/>
    <n v="11"/>
    <n v="3"/>
    <n v="5"/>
    <n v="1"/>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5. DIRECCIÓN GENERAL DE EVALUACIÓN TÉCNICA"/>
    <s v="CABA"/>
    <s v="8"/>
    <s v="COMUNA 8"/>
    <s v="-"/>
    <s v="-"/>
    <s v="-"/>
    <s v="-"/>
    <s v="-"/>
    <s v="-"/>
    <s v="-"/>
    <s v="-"/>
    <s v="-"/>
    <s v="-"/>
    <n v="26880"/>
    <s v="-"/>
    <n v="0"/>
    <n v="0"/>
    <s v="-"/>
    <s v="-"/>
    <s v="-"/>
    <s v="-"/>
    <s v="-"/>
    <s v="FINALIZADO"/>
    <s v="-"/>
    <s v="-"/>
    <s v="-"/>
  </r>
  <r>
    <n v="4369"/>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4. ESTRATEGIAS AMBIENTALES"/>
    <s v="12. CONSUMO RESPONSABLE"/>
    <s v="51. RAES"/>
    <n v="11"/>
    <n v="4"/>
    <n v="2"/>
    <n v="1"/>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8"/>
    <s v="COMUNA 8"/>
    <s v="-"/>
    <s v="-"/>
    <s v="-"/>
    <s v="-"/>
    <s v="-"/>
    <s v="-"/>
    <s v="-"/>
    <s v="-"/>
    <s v="-"/>
    <s v="-"/>
    <n v="715075"/>
    <s v="-"/>
    <n v="0"/>
    <n v="0"/>
    <s v="-"/>
    <s v="-"/>
    <s v="-"/>
    <s v="-"/>
    <s v="-"/>
    <s v="FINALIZADO"/>
    <s v="-"/>
    <s v="-"/>
    <s v="-"/>
  </r>
  <r>
    <n v="4375"/>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60. REPRESENTACIÓN EN ACUMAR"/>
    <s v="0. REPRESENTACIÓN EN ACUMAR"/>
    <n v="11"/>
    <n v="4"/>
    <n v="3"/>
    <n v="2"/>
    <n v="0"/>
    <n v="4"/>
    <n v="4"/>
    <s v="1"/>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s v="-"/>
    <s v="-"/>
    <s v="-"/>
    <s v="-"/>
    <n v="158522"/>
    <s v="-"/>
    <n v="0"/>
    <n v="0"/>
    <s v="-"/>
    <s v="-"/>
    <s v="-"/>
    <s v="-"/>
    <s v="-"/>
    <s v="-"/>
    <s v="-"/>
    <s v="-"/>
    <s v="-"/>
  </r>
  <r>
    <n v="4376"/>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5"/>
    <n v="2"/>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0"/>
    <n v="0"/>
    <n v="64200"/>
    <n v="0"/>
    <n v="0"/>
    <n v="22000"/>
    <s v="X"/>
    <s v="-"/>
    <s v="-"/>
    <s v="-"/>
    <s v="-"/>
  </r>
  <r>
    <n v="4377"/>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5"/>
    <n v="3"/>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57326"/>
    <n v="0"/>
    <n v="0"/>
    <n v="0"/>
    <n v="0"/>
    <n v="8000"/>
    <s v="X"/>
    <s v="FINALIZADA"/>
    <s v="-"/>
    <s v="-"/>
    <s v="-"/>
  </r>
  <r>
    <n v="4378"/>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2"/>
    <n v="2"/>
    <n v="2"/>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852"/>
    <n v="1315.82"/>
    <n v="0"/>
    <n v="0"/>
    <n v="0"/>
    <n v="45000"/>
    <s v="X"/>
    <s v="FINALIZADA"/>
    <s v="-"/>
    <s v="-"/>
    <s v="-"/>
  </r>
  <r>
    <n v="4381"/>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9"/>
    <n v="6"/>
    <n v="0"/>
    <n v="4"/>
    <n v="4"/>
    <s v="4"/>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4"/>
    <s v="COMUNA 4"/>
    <s v="-"/>
    <s v="-"/>
    <n v="0"/>
    <n v="0"/>
    <n v="0"/>
    <n v="0"/>
    <n v="0"/>
    <n v="0"/>
    <n v="0"/>
    <n v="0"/>
    <n v="0"/>
    <n v="0"/>
    <n v="0"/>
    <n v="0"/>
    <n v="0"/>
    <n v="0"/>
    <n v="0"/>
    <n v="10000"/>
    <s v="X"/>
    <s v="-"/>
    <s v="-"/>
    <s v="-"/>
    <s v="-"/>
  </r>
  <r>
    <n v="4382"/>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9"/>
    <n v="6"/>
    <n v="0"/>
    <n v="4"/>
    <n v="4"/>
    <s v="9"/>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9"/>
    <s v="COMUNA 9"/>
    <s v="-"/>
    <s v="-"/>
    <n v="0"/>
    <n v="0"/>
    <n v="0"/>
    <n v="0"/>
    <n v="0"/>
    <n v="0"/>
    <n v="0"/>
    <n v="0"/>
    <n v="0"/>
    <n v="0"/>
    <n v="0"/>
    <n v="0"/>
    <n v="0"/>
    <n v="0"/>
    <n v="0"/>
    <n v="303500"/>
    <s v="X"/>
    <s v="-"/>
    <s v="-"/>
    <s v="-"/>
    <s v="-"/>
  </r>
  <r>
    <n v="4383"/>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s v="7"/>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7"/>
    <s v="COMUNA 7"/>
    <s v="-"/>
    <s v="-"/>
    <n v="0"/>
    <n v="0"/>
    <n v="0"/>
    <n v="0"/>
    <n v="0"/>
    <n v="0"/>
    <n v="0"/>
    <n v="0"/>
    <n v="0"/>
    <n v="0"/>
    <n v="0"/>
    <n v="0"/>
    <n v="0"/>
    <n v="0"/>
    <n v="0"/>
    <n v="55000"/>
    <s v="X"/>
    <s v="-"/>
    <s v="-"/>
    <s v="-"/>
    <s v="-"/>
  </r>
  <r>
    <n v="4384"/>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8"/>
    <s v="COMUNA 8"/>
    <s v="-"/>
    <s v="-"/>
    <n v="0"/>
    <n v="0"/>
    <n v="0"/>
    <n v="0"/>
    <n v="0"/>
    <n v="0"/>
    <n v="0"/>
    <n v="0"/>
    <n v="0"/>
    <n v="0"/>
    <n v="0"/>
    <n v="0"/>
    <n v="0"/>
    <n v="0"/>
    <n v="0"/>
    <n v="70000"/>
    <s v="X"/>
    <s v="-"/>
    <s v="-"/>
    <s v="-"/>
    <s v="-"/>
  </r>
  <r>
    <n v="4387"/>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5"/>
    <n v="1"/>
    <n v="2"/>
    <n v="9"/>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s v="-"/>
    <s v="-"/>
    <s v="-"/>
    <s v="-"/>
    <s v="-"/>
    <s v="-"/>
    <s v="-"/>
    <s v="-"/>
    <n v="3517"/>
    <s v="-"/>
    <n v="0"/>
    <n v="0"/>
    <s v="-"/>
    <s v="-"/>
    <s v="-"/>
    <s v="-"/>
    <s v="-"/>
    <s v="-"/>
    <s v="-"/>
    <s v="-"/>
    <s v="-"/>
  </r>
  <r>
    <n v="4388"/>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3"/>
    <n v="5"/>
    <n v="1"/>
    <n v="0"/>
    <n v="4"/>
    <n v="4"/>
    <s v="8"/>
    <s v="1"/>
    <s v="PREVENCIÓN AMBIENTAL EVALUCIÓN TÉCNICA Y CERTIFICADOS AMBIENTALES "/>
    <s v="8933. AGENCIA AMBIENTAL"/>
    <s v="CABA"/>
    <s v="8"/>
    <s v="COMUNA 8"/>
    <s v="-"/>
    <s v="-"/>
    <s v="-"/>
    <s v="-"/>
    <s v="-"/>
    <s v="-"/>
    <s v="-"/>
    <s v="-"/>
    <s v="-"/>
    <s v="-"/>
    <n v="26880"/>
    <s v="-"/>
    <n v="0"/>
    <n v="0"/>
    <s v="-"/>
    <s v="-"/>
    <s v="-"/>
    <s v="-"/>
    <s v="-"/>
    <s v="-"/>
    <s v="-"/>
    <s v="-"/>
    <s v="-"/>
  </r>
  <r>
    <n v="4389"/>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4"/>
    <n v="3"/>
    <n v="2"/>
    <n v="0"/>
    <n v="4"/>
    <n v="4"/>
    <s v="8"/>
    <s v="1"/>
    <s v="PREVENCIÓN AMBIENTAL EVALUCIÓN TÉCNICA Y CERTIFICADOS AMBIENTALES "/>
    <s v="8933. AGENCIA AMBIENTAL"/>
    <s v="CABA"/>
    <s v="8"/>
    <s v="COMUNA 8"/>
    <s v="-"/>
    <s v="-"/>
    <s v="-"/>
    <s v="-"/>
    <s v="-"/>
    <s v="-"/>
    <s v="-"/>
    <s v="-"/>
    <s v="-"/>
    <s v="-"/>
    <n v="252942"/>
    <s v="-"/>
    <n v="0"/>
    <n v="0"/>
    <s v="-"/>
    <s v="-"/>
    <s v="-"/>
    <s v="-"/>
    <s v="-"/>
    <s v="-"/>
    <s v="-"/>
    <s v="-"/>
    <s v="-"/>
  </r>
  <r>
    <n v="4390"/>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4"/>
    <n v="3"/>
    <n v="5"/>
    <n v="0"/>
    <n v="4"/>
    <n v="4"/>
    <s v="8"/>
    <s v="1"/>
    <s v="PREVENCIÓN AMBIENTAL EVALUCIÓN TÉCNICA Y CERTIFICADOS AMBIENTALES "/>
    <s v="8933. AGENCIA AMBIENTAL"/>
    <s v="CABA"/>
    <s v="8"/>
    <s v="COMUNA 8"/>
    <s v="-"/>
    <s v="-"/>
    <s v="-"/>
    <s v="-"/>
    <s v="-"/>
    <s v="-"/>
    <s v="-"/>
    <s v="-"/>
    <s v="-"/>
    <s v="-"/>
    <n v="268000"/>
    <s v="-"/>
    <n v="0"/>
    <n v="0"/>
    <s v="-"/>
    <s v="-"/>
    <s v="-"/>
    <s v="-"/>
    <s v="-"/>
    <s v="-"/>
    <s v="-"/>
    <s v="-"/>
    <s v="-"/>
  </r>
  <r>
    <n v="4391"/>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5"/>
    <n v="1"/>
    <n v="6"/>
    <n v="0"/>
    <n v="4"/>
    <n v="4"/>
    <s v="8"/>
    <s v="1"/>
    <s v="PREVENCIÓN AMBIENTAL EVALUCIÓN TÉCNICA Y CERTIFICADOS AMBIENTALES "/>
    <s v="8933. AGENCIA AMBIENTAL"/>
    <s v="CABA"/>
    <s v="8"/>
    <s v="COMUNA 8"/>
    <s v="-"/>
    <s v="-"/>
    <s v="-"/>
    <s v="-"/>
    <s v="-"/>
    <s v="-"/>
    <s v="-"/>
    <s v="-"/>
    <s v="-"/>
    <s v="-"/>
    <n v="5978"/>
    <s v="-"/>
    <n v="0"/>
    <n v="0"/>
    <s v="-"/>
    <s v="-"/>
    <s v="-"/>
    <s v="-"/>
    <s v="-"/>
    <s v="SUSPENDIDA"/>
    <s v="-"/>
    <s v="-"/>
    <s v="-"/>
  </r>
  <r>
    <n v="4392"/>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5"/>
    <n v="1"/>
    <n v="7"/>
    <n v="0"/>
    <n v="4"/>
    <n v="4"/>
    <s v="8"/>
    <s v="1"/>
    <s v="PREVENCIÓN AMBIENTAL EVALUCIÓN TÉCNICA Y CERTIFICADOS AMBIENTALES "/>
    <s v="8933. AGENCIA AMBIENTAL"/>
    <s v="CABA"/>
    <s v="8"/>
    <s v="COMUNA 8"/>
    <s v="-"/>
    <s v="-"/>
    <s v="-"/>
    <s v="-"/>
    <s v="-"/>
    <s v="-"/>
    <s v="-"/>
    <s v="-"/>
    <s v="-"/>
    <s v="-"/>
    <n v="4400"/>
    <s v="-"/>
    <n v="0"/>
    <n v="0"/>
    <s v="-"/>
    <s v="-"/>
    <s v="-"/>
    <s v="-"/>
    <s v="-"/>
    <s v="SUSPENDIDA"/>
    <s v="-"/>
    <s v="-"/>
    <s v="-"/>
  </r>
  <r>
    <n v="4429"/>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2. RELOCALIZACIÓN CESAC N° 16"/>
    <n v="11"/>
    <n v="4"/>
    <n v="2"/>
    <n v="1"/>
    <n v="0"/>
    <n v="3"/>
    <n v="1"/>
    <s v="4"/>
    <s v="1"/>
    <s v="INFRAESTRUCTURA Y EQUIPAMIENTO"/>
    <s v="404. DIRECCIÓN GENERAL DE RECURSOS FÍSICOS EN SALUD "/>
    <s v="CABA"/>
    <s v="4"/>
    <s v="OSVALDO CRUZ 2045"/>
    <d v="2012-11-01T00:00:00"/>
    <d v="2013-12-01T00:00:00"/>
    <n v="4462869.01"/>
    <n v="0"/>
    <n v="0"/>
    <n v="4462869.01"/>
    <s v="-"/>
    <s v="-"/>
    <s v="-"/>
    <s v="-"/>
    <n v="4420728"/>
    <s v="-"/>
    <n v="0"/>
    <n v="0"/>
    <s v="-"/>
    <s v="-"/>
    <s v="-"/>
    <s v="-"/>
    <s v="-"/>
    <s v="-"/>
    <s v="-"/>
    <s v="-"/>
    <s v="-"/>
  </r>
  <r>
    <n v="4513"/>
    <x v="2"/>
    <s v="05. EDUCACIÓN AMBIENTAL"/>
    <s v="-"/>
    <s v="-"/>
    <s v="-"/>
    <s v="CAPACITACIÓN EN EDUCACIÓN AMBIENTAL"/>
    <s v="ESCUELAS VERDES"/>
    <s v="CAPACITACIÓN DE GESTIÓN INTEGRAL DE RESIDUOS EN ESCUELAS VERDES"/>
    <n v="2"/>
    <x v="21"/>
    <s v="-"/>
    <x v="30"/>
    <x v="85"/>
    <s v="0. ESCUELAS VERDES"/>
    <s v="0. ESCUELAS VERDES"/>
    <s v="60. ACUMAR"/>
    <s v="0. ACUMAR"/>
    <n v="11"/>
    <n v="3"/>
    <n v="5"/>
    <n v="2"/>
    <n v="0"/>
    <n v="3"/>
    <n v="4"/>
    <s v="1"/>
    <s v="1"/>
    <s v="CAPACITACIÓN"/>
    <s v="550. MINISTERIO DE EDUCACIÓN"/>
    <s v="CABA"/>
    <s v="4,7,8 Y 9"/>
    <s v="ESCUELAS PRIMARIAS Y SECUNDARIAS COMUNAS 4, 7, 8 Y 9"/>
    <d v="2017-04-09T00:00:00"/>
    <d v="2017-08-09T00:00:00"/>
    <n v="97066.75"/>
    <n v="0"/>
    <n v="0"/>
    <n v="97066.75"/>
    <n v="0"/>
    <n v="0"/>
    <n v="0"/>
    <n v="0"/>
    <n v="119911"/>
    <n v="120000"/>
    <n v="120000"/>
    <n v="160000"/>
    <n v="97066.75"/>
    <n v="0"/>
    <n v="0"/>
    <n v="181500"/>
    <s v="X"/>
    <s v="EN EJECUCIÓN"/>
    <s v="-"/>
    <s v="-"/>
    <s v="-"/>
  </r>
  <r>
    <n v="4515"/>
    <x v="2"/>
    <s v="06. PLAN SANITARIO DE EMERGENCIA"/>
    <s v="-"/>
    <s v="-"/>
    <s v="-"/>
    <s v="EQUIPAMIENTO COMUNITARIO"/>
    <s v="-"/>
    <s v="PUESTA EN VALOR DE LAS VILLAS"/>
    <n v="2"/>
    <x v="14"/>
    <s v="-"/>
    <x v="34"/>
    <x v="86"/>
    <s v="6. ACTIVIDADES COMUNES A LOS PROGRAMAS 19, 20 Y 30"/>
    <s v="1. PUESTA EN VALOR EN VILLAS DENTRO DE CABA"/>
    <s v="0. PUESTA EN VALOR EN VILLAS DENTRO DE CABA"/>
    <s v="52. PUESTA EN VALOR EN VILLAS DENTRO DE LA CABA"/>
    <n v="11"/>
    <n v="4"/>
    <n v="2"/>
    <n v="1"/>
    <n v="0"/>
    <n v="3"/>
    <n v="2"/>
    <s v="8"/>
    <s v="1"/>
    <s v="PUESTAS EN VALOR EN VILLAS Y COMPLEJOS HABITACIONALES"/>
    <s v="117. SECRETARÍA DE HÁBITAT E INCLUSIÓN"/>
    <s v="CABA"/>
    <s v="8"/>
    <s v="VILLA 1-11-14  Y PLAZA LACARRA Y SOMELLERA"/>
    <d v="2013-06-03T00:00:00"/>
    <d v="2013-08-02T00:00:00"/>
    <n v="610503"/>
    <n v="0"/>
    <n v="0"/>
    <n v="0"/>
    <s v="-"/>
    <s v="-"/>
    <s v="-"/>
    <s v="-"/>
    <n v="1258503"/>
    <s v="-"/>
    <n v="0"/>
    <n v="0"/>
    <s v="-"/>
    <s v="-"/>
    <s v="-"/>
    <s v="-"/>
    <s v="-"/>
    <s v="-"/>
    <s v="-"/>
    <s v="-"/>
    <s v="-"/>
  </r>
  <r>
    <n v="4520"/>
    <x v="2"/>
    <s v="06. PLAN SANITARIO DE EMERGENCIA"/>
    <s v="-"/>
    <s v="-"/>
    <s v="-"/>
    <s v="EQUIPAMIENTO COMUNITARIO"/>
    <s v="-"/>
    <s v="-"/>
    <n v="2"/>
    <x v="14"/>
    <s v="-"/>
    <x v="34"/>
    <x v="87"/>
    <s v="0. ADMINISTRACION Y SERVICIOS GENERALES"/>
    <s v="0. ADMINISTRACION Y SERVICIOS GENERALES"/>
    <s v="2. ADMINISTRACION Y SERVICIOS GENERALES"/>
    <s v="0. ADMINISTRACION Y SERVICIOS GENERALES"/>
    <n v="11"/>
    <n v="3"/>
    <n v="3"/>
    <n v="1"/>
    <n v="0"/>
    <n v="3"/>
    <n v="2"/>
    <s v="8"/>
    <s v="1"/>
    <s v="-"/>
    <s v="117. SECRETARÍA DE HÁBITAT E INCLUSIÓN"/>
    <s v="CABA"/>
    <s v="8"/>
    <s v="-"/>
    <s v="-"/>
    <s v="-"/>
    <s v="-"/>
    <s v="-"/>
    <s v="-"/>
    <s v="-"/>
    <s v="-"/>
    <s v="-"/>
    <s v="-"/>
    <s v="-"/>
    <n v="741241"/>
    <s v="-"/>
    <n v="0"/>
    <n v="0"/>
    <s v="-"/>
    <s v="-"/>
    <s v="-"/>
    <s v="-"/>
    <s v="-"/>
    <s v="-"/>
    <s v="-"/>
    <s v="-"/>
    <s v="-"/>
  </r>
  <r>
    <n v="4522"/>
    <x v="2"/>
    <s v="06. PLAN SANITARIO DE EMERGENCIA"/>
    <s v="-"/>
    <s v="-"/>
    <s v="-"/>
    <s v="EQUIPAMIENTO COMUNITARIO"/>
    <s v="-"/>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n v="2"/>
    <x v="17"/>
    <s v="-"/>
    <x v="25"/>
    <x v="48"/>
    <s v="0. INTERVECIÓN SOCIAL EN VILLAS DE EMERGENCIA Y NHT"/>
    <s v="0. INTERVECIÓN SOCIAL EN VILLAS DE EMERGENCIA Y NHT"/>
    <s v="60. ACUMAR"/>
    <s v="0. ACUMAR"/>
    <n v="11"/>
    <n v="3"/>
    <s v="-"/>
    <n v="9"/>
    <n v="0"/>
    <n v="11"/>
    <n v="3"/>
    <s v="8"/>
    <s v="1"/>
    <s v="INTERVENCIÓN SOCIAL EN VILLAS DE EMERGENCIA Y NHT"/>
    <s v="9470. UNIDAD DE GESTIÓN INTERVENCIÓN SOCIAL"/>
    <s v="CABA"/>
    <s v="8"/>
    <s v="COMUNA 8"/>
    <s v="-"/>
    <s v="-"/>
    <s v="-"/>
    <s v="-"/>
    <s v="-"/>
    <s v="-"/>
    <s v="-"/>
    <s v="-"/>
    <s v="-"/>
    <s v="-"/>
    <s v="-"/>
    <n v="25676000"/>
    <n v="0"/>
    <n v="0"/>
    <s v="-"/>
    <s v="-"/>
    <s v="-"/>
    <s v="-"/>
    <s v="-"/>
    <s v="-"/>
    <s v="-"/>
    <s v="-"/>
    <s v="-"/>
  </r>
  <r>
    <n v="4524"/>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4"/>
    <s v="1"/>
    <s v="REPARACIÓN Y RECONSTRUCCIÓN."/>
    <s v="9470. UNIDAD DE GESTIÓN INTERVENCIÓN SOCIAL"/>
    <s v="CABA"/>
    <s v="4"/>
    <s v="VILLAS Y NHT DENTRO DEL TERRITORIO DE LA CUENCA EN LA  CABA"/>
    <d v="2014-01-01T00:00:00"/>
    <d v="2014-12-31T00:00:00"/>
    <n v="0"/>
    <n v="0"/>
    <n v="0"/>
    <n v="2875650"/>
    <s v="-"/>
    <s v="-"/>
    <s v="-"/>
    <s v="-"/>
    <n v="276680"/>
    <n v="2872877"/>
    <n v="1525736"/>
    <n v="0"/>
    <s v="-"/>
    <s v="-"/>
    <s v="-"/>
    <s v="-"/>
    <s v="-"/>
    <s v="-"/>
    <s v="-"/>
    <s v="-"/>
    <s v="-"/>
  </r>
  <r>
    <n v="4525"/>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7"/>
    <s v="1"/>
    <s v="REPARACIÓN Y RECONSTRUCCIÓN."/>
    <s v="9470. UNIDAD DE GESTIÓN INTERVENCIÓN SOCIAL"/>
    <s v="CABA"/>
    <s v="7"/>
    <s v="VILLAS Y NHT DENTRO DEL TERRITORIO DE LA CUENCA EN LA  CABA"/>
    <d v="2014-01-01T00:00:00"/>
    <d v="2014-12-31T00:00:00"/>
    <n v="0"/>
    <n v="0"/>
    <n v="0"/>
    <n v="1617942"/>
    <s v="-"/>
    <s v="-"/>
    <s v="-"/>
    <s v="-"/>
    <n v="512368"/>
    <n v="1617266"/>
    <n v="0"/>
    <n v="0"/>
    <s v="-"/>
    <s v="-"/>
    <s v="-"/>
    <s v="-"/>
    <s v="-"/>
    <s v="-"/>
    <s v="-"/>
    <s v="-"/>
    <s v="-"/>
  </r>
  <r>
    <n v="4526"/>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8"/>
    <s v="1"/>
    <s v="REPARACIÓN Y RECONSTRUCCIÓN."/>
    <s v="9470. UNIDAD DE GESTIÓN INTERVENCIÓN SOCIAL"/>
    <s v="CABA"/>
    <s v="8"/>
    <s v="VILLAS Y NHT DENTRO DEL TERRITORIO DE LA CUENCA EN LA  CABA"/>
    <d v="2014-01-01T00:00:00"/>
    <d v="2014-12-31T00:00:00"/>
    <n v="0"/>
    <n v="0"/>
    <n v="0"/>
    <n v="2998782"/>
    <s v="-"/>
    <s v="-"/>
    <s v="-"/>
    <s v="-"/>
    <n v="1725037"/>
    <n v="2996475"/>
    <n v="1541715"/>
    <n v="0"/>
    <s v="-"/>
    <s v="-"/>
    <s v="-"/>
    <s v="-"/>
    <s v="-"/>
    <s v="-"/>
    <s v="-"/>
    <s v="-"/>
    <s v="-"/>
  </r>
  <r>
    <n v="4527"/>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9"/>
    <s v="1"/>
    <s v="REPARACIÓN Y RECONSTRUCCIÓN."/>
    <s v="9470. UNIDAD DE GESTIÓN INTERVENCIÓN SOCIAL"/>
    <s v="CABA"/>
    <s v="9"/>
    <s v="VILLAS Y NHT DENTRO DEL TERRITORIO DE LA CUENCA EN LA  CABA"/>
    <d v="2014-01-01T00:00:00"/>
    <d v="2014-12-31T00:00:00"/>
    <n v="0"/>
    <n v="0"/>
    <n v="0"/>
    <n v="309258"/>
    <s v="-"/>
    <s v="-"/>
    <s v="-"/>
    <s v="-"/>
    <n v="124902"/>
    <n v="174007"/>
    <n v="0"/>
    <n v="0"/>
    <s v="-"/>
    <s v="-"/>
    <s v="-"/>
    <s v="-"/>
    <s v="-"/>
    <s v="-"/>
    <s v="-"/>
    <s v="-"/>
    <s v="-"/>
  </r>
  <r>
    <n v="4528"/>
    <x v="2"/>
    <s v="06. PLAN SANITARIO DE EMERGENCIA"/>
    <s v="-"/>
    <s v="-"/>
    <s v="-"/>
    <s v="VIVIENDAS NUEVAS"/>
    <s v="-"/>
    <s v="REPARACIÓN Y RECONSTRUCCIÓN."/>
    <n v="2"/>
    <x v="17"/>
    <s v="-"/>
    <x v="25"/>
    <x v="48"/>
    <s v="0. INTERVECIÓN SOCIAL EN VILLAS DE EMERGENCIA Y NHT"/>
    <s v="60. ACUMAR"/>
    <s v="0. ACUMAR"/>
    <s v="52. OBRAS ELÉCTRICAS EN VILLAS Y NHT"/>
    <n v="11"/>
    <n v="4"/>
    <n v="2"/>
    <n v="2"/>
    <n v="0"/>
    <n v="11"/>
    <n v="3"/>
    <s v="4"/>
    <s v="1"/>
    <s v="VILLA 21-24, MZA 25 Y 26"/>
    <s v="9470. UNIDAD DE GESTIÓN INTERVENCIÓN SOCIAL"/>
    <s v="CABA"/>
    <s v="4"/>
    <s v="VILLAS Y NHT DENTRO DEL TERRITORIO DE LA CUENCA EN LA  CABA"/>
    <d v="2014-01-01T00:00:00"/>
    <d v="2014-12-31T00:00:00"/>
    <n v="0"/>
    <n v="0"/>
    <n v="0"/>
    <n v="1678996"/>
    <s v="-"/>
    <s v="-"/>
    <s v="-"/>
    <s v="-"/>
    <n v="1383439"/>
    <n v="1678996"/>
    <n v="930636"/>
    <n v="3147608.07"/>
    <s v="-"/>
    <s v="-"/>
    <s v="-"/>
    <s v="-"/>
    <s v="-"/>
    <s v="-"/>
    <s v="-"/>
    <s v="-"/>
    <s v="-"/>
  </r>
  <r>
    <n v="4529"/>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7"/>
    <s v="1"/>
    <s v="VILLA 1-11-14, MZAS 4, 5 Y 19"/>
    <s v="9470. UNIDAD DE GESTIÓN INTERVENCIÓN SOCIAL"/>
    <s v="CABA"/>
    <s v="7"/>
    <s v="VILLAS Y NHT DENTRO DEL TERRITORIO DE LA CUENCA EN LA  CABA"/>
    <d v="2014-01-01T00:00:00"/>
    <d v="2014-12-31T00:00:00"/>
    <n v="0"/>
    <n v="0"/>
    <n v="0"/>
    <n v="1158805"/>
    <s v="-"/>
    <s v="-"/>
    <s v="-"/>
    <s v="-"/>
    <n v="2284727"/>
    <n v="1158804"/>
    <n v="2998007"/>
    <n v="3161790.83"/>
    <s v="-"/>
    <s v="-"/>
    <s v="-"/>
    <s v="-"/>
    <s v="-"/>
    <s v="-"/>
    <s v="-"/>
    <s v="-"/>
    <s v="-"/>
  </r>
  <r>
    <n v="4530"/>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8"/>
    <s v="1"/>
    <s v="VILLA 20, DESALOJO PAPA FRANCISCO, VILLA 15, ELEFANTE BLANCO Y MZAS 3 Y 29, VILLA 19, MZAS 3,6 Y 7, VILLA 3 MZAS 1 Y 4"/>
    <s v="9470. UNIDAD DE GESTIÓN INTERVENCIÓN SOCIAL"/>
    <s v="CABA"/>
    <s v="8"/>
    <s v="VILLAS Y NHT DENTRO DEL TERRITORIO DE LA CUENCA EN LA  CABA"/>
    <d v="2014-01-01T00:00:00"/>
    <d v="2014-12-31T00:00:00"/>
    <n v="0"/>
    <n v="0"/>
    <n v="0"/>
    <n v="5343001"/>
    <s v="-"/>
    <s v="-"/>
    <s v="-"/>
    <s v="-"/>
    <n v="1809461"/>
    <n v="5342825"/>
    <n v="6370492"/>
    <n v="2915102.44"/>
    <s v="-"/>
    <s v="-"/>
    <s v="-"/>
    <s v="-"/>
    <s v="-"/>
    <s v="-"/>
    <s v="-"/>
    <s v="-"/>
    <s v="-"/>
  </r>
  <r>
    <n v="4531"/>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9"/>
    <s v="1"/>
    <s v="VILLA 6, MZAS A Y D1"/>
    <s v="9470. UNIDAD DE GESTIÓN INTERVENCIÓN SOCIAL"/>
    <s v="CABA"/>
    <s v="9"/>
    <s v="VILLAS Y NHT DENTRO DEL TERRITORIO DE LA CUENCA EN LA  CABA"/>
    <d v="2014-01-01T00:00:00"/>
    <d v="2014-12-31T00:00:00"/>
    <n v="0"/>
    <n v="0"/>
    <n v="0"/>
    <n v="830934"/>
    <s v="-"/>
    <s v="-"/>
    <s v="-"/>
    <s v="-"/>
    <s v="-"/>
    <n v="830933"/>
    <n v="0"/>
    <n v="2978255"/>
    <s v="-"/>
    <s v="-"/>
    <s v="-"/>
    <s v="-"/>
    <s v="-"/>
    <s v="-"/>
    <s v="-"/>
    <s v="-"/>
    <s v="-"/>
  </r>
  <r>
    <n v="4532"/>
    <x v="2"/>
    <s v="06. PLAN SANITARIO DE EMERGENCIA"/>
    <s v="-"/>
    <s v="-"/>
    <s v="-"/>
    <s v="DESAGUES PLUVIALES"/>
    <s v="-"/>
    <s v="OBRAS PLUVIALES EN VILLAS Y NHT"/>
    <n v="2"/>
    <x v="17"/>
    <s v="-"/>
    <x v="25"/>
    <x v="48"/>
    <s v="0. INTERVECIÓN SOCIAL EN VILLAS DE EMERGENCIA Y NHT"/>
    <s v="60. ACUMAR"/>
    <s v="0. ACUMAR"/>
    <s v="53. OBRAS PLUVIALES EN VILLAS Y NHT"/>
    <n v="11"/>
    <n v="4"/>
    <n v="2"/>
    <n v="2"/>
    <n v="0"/>
    <n v="11"/>
    <n v="3"/>
    <s v="8"/>
    <s v="1"/>
    <s v="-"/>
    <s v="9470. UNIDAD DE GESTIÓN INTERVENCIÓN SOCIAL"/>
    <s v="CABA"/>
    <s v="4"/>
    <s v="VILLAS Y NHT DENTRO DEL TERRITORIO DE LA CUENCA EN LA  CABA"/>
    <d v="2008-01-01T00:00:00"/>
    <d v="2013-12-31T00:00:00"/>
    <n v="20000"/>
    <n v="0"/>
    <n v="0"/>
    <n v="0"/>
    <s v="-"/>
    <s v="-"/>
    <s v="-"/>
    <s v="-"/>
    <s v="-"/>
    <s v="-"/>
    <n v="0"/>
    <n v="0"/>
    <s v="-"/>
    <s v="-"/>
    <s v="-"/>
    <s v="-"/>
    <s v="-"/>
    <s v="EN EJECUCIÓN"/>
    <s v="-"/>
    <s v="-"/>
    <s v="-"/>
  </r>
  <r>
    <n v="4534"/>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4"/>
    <s v="1"/>
    <s v="REPARACIÓN Y MANTENIMIENTO"/>
    <s v="9470. UNIDAD DE GESTIÓN INTERVENCIÓN SOCIAL"/>
    <s v="CABA"/>
    <s v="4"/>
    <s v="VILLAS Y NHT UBICADOS EN LAS COMUNAS 4, 7, 8 Y 9"/>
    <d v="2014-01-01T00:00:00"/>
    <d v="2014-12-31T00:00:00"/>
    <n v="0"/>
    <n v="0"/>
    <n v="0"/>
    <n v="1121500"/>
    <s v="-"/>
    <s v="-"/>
    <s v="-"/>
    <s v="-"/>
    <s v="-"/>
    <n v="1119564"/>
    <n v="0"/>
    <n v="0"/>
    <s v="-"/>
    <s v="-"/>
    <s v="-"/>
    <s v="-"/>
    <s v="-"/>
    <s v="-"/>
    <s v="-"/>
    <s v="-"/>
    <s v="-"/>
  </r>
  <r>
    <n v="4535"/>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7"/>
    <s v="1"/>
    <s v="REPARACIÓN Y MANTENIMIENTO"/>
    <s v="9470. UNIDAD DE GESTIÓN INTERVENCIÓN SOCIAL"/>
    <s v="CABA"/>
    <s v="7"/>
    <s v="VILLAS Y NHT UBICADOS EN LAS COMUNAS 4, 7, 8 Y 9"/>
    <d v="2014-01-01T00:00:00"/>
    <d v="2014-12-31T00:00:00"/>
    <n v="653002"/>
    <n v="0"/>
    <n v="0"/>
    <n v="1085900"/>
    <s v="-"/>
    <s v="-"/>
    <s v="-"/>
    <s v="-"/>
    <s v="-"/>
    <n v="1085867"/>
    <n v="0"/>
    <n v="1890077"/>
    <s v="-"/>
    <s v="-"/>
    <s v="-"/>
    <s v="-"/>
    <s v="-"/>
    <s v="-"/>
    <s v="-"/>
    <s v="-"/>
    <s v="-"/>
  </r>
  <r>
    <n v="4536"/>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8"/>
    <s v="1"/>
    <s v="REPARACIÓN Y MANTENIMIENTO"/>
    <s v="9470. UNIDAD DE GESTIÓN INTERVENCIÓN SOCIAL"/>
    <s v="CABA"/>
    <s v="8"/>
    <s v="VILLAS Y NHT UBICADOS EN LAS COMUNAS 4, 7, 8 Y 9"/>
    <d v="2014-01-01T00:00:00"/>
    <d v="2014-12-31T00:00:00"/>
    <n v="1179617"/>
    <n v="0"/>
    <n v="0"/>
    <n v="771447"/>
    <s v="-"/>
    <s v="-"/>
    <s v="-"/>
    <s v="-"/>
    <n v="421667"/>
    <n v="771446"/>
    <n v="3996166"/>
    <n v="2051260"/>
    <s v="-"/>
    <s v="-"/>
    <s v="-"/>
    <s v="-"/>
    <s v="-"/>
    <s v="-"/>
    <s v="-"/>
    <s v="-"/>
    <s v="-"/>
  </r>
  <r>
    <n v="4538"/>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9"/>
    <s v="1"/>
    <s v="REPARACIÓN Y MANTENIMIENTO"/>
    <s v="9470. UNIDAD DE GESTIÓN INTERVENCIÓN SOCIAL"/>
    <s v="CABA"/>
    <s v="9"/>
    <s v="VILLAS Y NHT UBICADOS EN LAS COMUNAS 4, 7, 8 Y 9"/>
    <d v="2014-01-01T00:00:00"/>
    <d v="2014-12-31T00:00:00"/>
    <n v="181155"/>
    <n v="0"/>
    <n v="0"/>
    <n v="246900"/>
    <s v="-"/>
    <s v="-"/>
    <s v="-"/>
    <s v="-"/>
    <n v="355737"/>
    <n v="246876"/>
    <n v="0"/>
    <n v="190605.14"/>
    <s v="-"/>
    <s v="-"/>
    <s v="-"/>
    <s v="-"/>
    <s v="-"/>
    <s v="N/A"/>
    <s v="-"/>
    <s v="-"/>
    <s v="-"/>
  </r>
  <r>
    <n v="4539"/>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4"/>
    <s v="1"/>
    <s v="REPARACIÓN Y MANTENIMIENTO"/>
    <s v="9470. UNIDAD DE GESTIÓN INTERVENCIÓN SOCIAL"/>
    <s v="CABA"/>
    <s v="4"/>
    <s v="VILLAS Y NHT DENTRO DEL TERRITORIO DE LA CUENCA EN LA  CABA"/>
    <d v="2014-01-01T00:00:00"/>
    <d v="2014-12-31T00:00:00"/>
    <n v="256234"/>
    <n v="0"/>
    <n v="0"/>
    <n v="3708227"/>
    <s v="-"/>
    <s v="-"/>
    <s v="-"/>
    <s v="-"/>
    <n v="2379672"/>
    <n v="3708226"/>
    <n v="0"/>
    <n v="1209862.97"/>
    <s v="-"/>
    <s v="-"/>
    <s v="-"/>
    <s v="-"/>
    <s v="-"/>
    <s v="-"/>
    <s v="-"/>
    <s v="-"/>
    <s v="-"/>
  </r>
  <r>
    <n v="4540"/>
    <x v="2"/>
    <s v="06. PLAN SANITARIO DE EMERGENCIA"/>
    <s v="-"/>
    <s v="-"/>
    <s v="-"/>
    <s v="EXPANSIÓN DE REDES"/>
    <s v="-"/>
    <s v="OBRAS DE VIVIENDA EN VILLAS Y NUCLEO HABITACIONAL TRANSITORIO"/>
    <n v="2"/>
    <x v="17"/>
    <s v="-"/>
    <x v="25"/>
    <x v="48"/>
    <s v="0. INTERVECIÓN SOCIAL EN VILLAS DE EMERGENCIA Y NHT"/>
    <s v="60. ACUMAR"/>
    <s v="0. ACUMAR"/>
    <s v="55. OBRAS CLOACALES EN VILLAS Y NHT"/>
    <n v="11"/>
    <n v="4"/>
    <n v="2"/>
    <n v="2"/>
    <n v="0"/>
    <n v="11"/>
    <n v="3"/>
    <s v="7"/>
    <s v="1"/>
    <s v="OBRAS CLOACALES EN VILLAS Y NHT"/>
    <s v="9470. UNIDAD DE GESTIÓN INTERVENCIÓN SOCIAL"/>
    <s v="CABA"/>
    <s v="7"/>
    <s v="VILLAS Y NHT DENTRO DEL TERRITORIO DE LA CUENCA EN LA  CABA"/>
    <d v="2011-01-01T00:00:00"/>
    <d v="2013-12-01T00:00:00"/>
    <n v="2426673"/>
    <n v="-2105673"/>
    <n v="0"/>
    <n v="321000"/>
    <s v="-"/>
    <s v="-"/>
    <s v="-"/>
    <s v="-"/>
    <n v="656733"/>
    <s v="-"/>
    <n v="1040029"/>
    <n v="0"/>
    <s v="-"/>
    <s v="-"/>
    <s v="-"/>
    <s v="-"/>
    <s v="-"/>
    <s v="-"/>
    <s v="-"/>
    <s v="-"/>
    <s v="-"/>
  </r>
  <r>
    <n v="4541"/>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8"/>
    <s v="1"/>
    <s v="REPARACIÓN Y MANTENIMIENTO"/>
    <s v="9470. UNIDAD DE GESTIÓN INTERVENCIÓN SOCIAL"/>
    <s v="CABA"/>
    <s v="8"/>
    <s v="VILLAS Y NHT DENTRO DEL TERRITORIO DE LA CUENCA EN LA  CABA"/>
    <d v="2014-01-01T00:00:00"/>
    <d v="2014-12-31T00:00:00"/>
    <n v="1758105"/>
    <n v="0"/>
    <n v="0"/>
    <n v="4090549"/>
    <s v="-"/>
    <s v="-"/>
    <s v="-"/>
    <s v="-"/>
    <n v="629616"/>
    <n v="4089024"/>
    <n v="999993"/>
    <n v="280277.24"/>
    <s v="-"/>
    <s v="-"/>
    <s v="-"/>
    <s v="-"/>
    <s v="-"/>
    <s v="-"/>
    <s v="-"/>
    <s v="-"/>
    <s v="-"/>
  </r>
  <r>
    <n v="4542"/>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9"/>
    <s v="1"/>
    <s v="REPARACIÓN Y MANTENIMIENTO"/>
    <s v="9470. UNIDAD DE GESTIÓN INTERVENCIÓN SOCIAL"/>
    <s v="CABA"/>
    <s v="9"/>
    <s v="VILLAS Y NHT DENTRO DEL TERRITORIO DE LA CUENCA EN LA  CABA"/>
    <d v="2014-01-01T00:00:00"/>
    <d v="2014-12-31T00:00:00"/>
    <n v="284289"/>
    <n v="0"/>
    <n v="0"/>
    <n v="132000"/>
    <s v="-"/>
    <s v="-"/>
    <s v="-"/>
    <s v="-"/>
    <n v="318574"/>
    <n v="131942"/>
    <n v="416661"/>
    <n v="1248958.0900000001"/>
    <s v="-"/>
    <s v="-"/>
    <s v="-"/>
    <s v="-"/>
    <s v="-"/>
    <s v="-"/>
    <s v="-"/>
    <s v="-"/>
    <s v="-"/>
  </r>
  <r>
    <n v="4544"/>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d v="2012-01-01T00:00:00"/>
    <d v="2012-12-31T00:00:00"/>
    <n v="0"/>
    <n v="0"/>
    <n v="0"/>
    <n v="0"/>
    <s v="-"/>
    <s v="-"/>
    <s v="-"/>
    <s v="-"/>
    <n v="4708719"/>
    <s v="-"/>
    <n v="0"/>
    <n v="0"/>
    <s v="-"/>
    <s v="-"/>
    <s v="-"/>
    <s v="-"/>
    <s v="-"/>
    <s v="-"/>
    <s v="-"/>
    <s v="-"/>
    <s v="-"/>
  </r>
  <r>
    <n v="4545"/>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650094"/>
    <s v="-"/>
    <n v="0"/>
    <n v="0"/>
    <s v="-"/>
    <s v="-"/>
    <s v="-"/>
    <s v="-"/>
    <s v="-"/>
    <s v="-"/>
    <s v="-"/>
    <s v="-"/>
    <s v="-"/>
  </r>
  <r>
    <n v="4546"/>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78900"/>
    <s v="-"/>
    <n v="0"/>
    <n v="0"/>
    <s v="-"/>
    <s v="-"/>
    <s v="-"/>
    <s v="-"/>
    <s v="-"/>
    <s v="-"/>
    <s v="-"/>
    <s v="-"/>
    <s v="-"/>
  </r>
  <r>
    <n v="4547"/>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1529975"/>
    <s v="-"/>
    <n v="0"/>
    <n v="0"/>
    <s v="-"/>
    <s v="-"/>
    <s v="-"/>
    <s v="-"/>
    <s v="-"/>
    <s v="-"/>
    <s v="-"/>
    <s v="-"/>
    <s v="-"/>
  </r>
  <r>
    <n v="4548"/>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1384296"/>
    <s v="-"/>
    <n v="0"/>
    <n v="0"/>
    <s v="-"/>
    <s v="-"/>
    <s v="-"/>
    <s v="-"/>
    <s v="-"/>
    <s v="-"/>
    <s v="-"/>
    <s v="-"/>
    <s v="-"/>
  </r>
  <r>
    <n v="4549"/>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1"/>
    <n v="4"/>
    <n v="2"/>
    <n v="1"/>
    <n v="0"/>
    <n v="3"/>
    <n v="7"/>
    <s v="9"/>
    <s v="1"/>
    <s v="CONSTRUCCIÓN DE VIVIENDAS "/>
    <s v="290. INSTITUTO DE LA VIVIENDA LEY N° 1.251"/>
    <s v="CABA"/>
    <s v="9"/>
    <s v="LACARRA N° 2.049"/>
    <d v="2016-07-25T00:00:00"/>
    <s v="-"/>
    <n v="6814178.0899999999"/>
    <n v="0"/>
    <n v="0"/>
    <n v="0"/>
    <n v="0"/>
    <n v="0"/>
    <n v="0"/>
    <n v="0"/>
    <n v="6148627"/>
    <n v="0"/>
    <n v="0"/>
    <n v="10507726.640000001"/>
    <n v="18233065.050000001"/>
    <n v="1342053.51"/>
    <s v="-"/>
    <n v="0"/>
    <s v="-"/>
    <s v="EN EJECUCIÓN"/>
    <s v="-"/>
    <s v="-"/>
    <s v="-"/>
  </r>
  <r>
    <n v="4566"/>
    <x v="2"/>
    <s v="06. PLAN SANITARIO DE EMERGENCIA"/>
    <s v="-"/>
    <s v="-"/>
    <s v="-"/>
    <s v="MEJORAMIENTOS DE VIVIENDA EXISTENTE"/>
    <s v="-"/>
    <s v="DIRECCION DE OBRA EN MARCO OBRA LP 05/12"/>
    <n v="2"/>
    <x v="14"/>
    <s v="-"/>
    <x v="21"/>
    <x v="44"/>
    <s v="-"/>
    <s v="0. LP 07/12"/>
    <s v="-"/>
    <s v="-"/>
    <s v="-"/>
    <s v="-"/>
    <s v="-"/>
    <s v="-"/>
    <s v="-"/>
    <s v="-"/>
    <s v="-"/>
    <s v="-"/>
    <s v="1"/>
    <s v="INFRAESTRUCTURA"/>
    <s v=" CORPORACIÓN DE BS. AS. SUR S.E."/>
    <s v="CABA"/>
    <s v="8"/>
    <s v="BARRIO LOS PILETONES"/>
    <s v="-"/>
    <s v="-"/>
    <n v="1699329.02"/>
    <n v="4247585.68"/>
    <n v="0"/>
    <n v="5946914.6999999993"/>
    <s v="-"/>
    <s v="-"/>
    <s v="-"/>
    <s v="-"/>
    <n v="969365.21"/>
    <n v="973276.03"/>
    <n v="2444316.5300000003"/>
    <n v="146683.04999999999"/>
    <s v="-"/>
    <s v="-"/>
    <s v="-"/>
    <s v="-"/>
    <s v="-"/>
    <s v="-"/>
    <s v="-"/>
    <n v="1"/>
    <s v="-"/>
  </r>
  <r>
    <n v="4570"/>
    <x v="3"/>
    <s v="06. PLAN SANITARIO DE EMERGENCIA"/>
    <s v="-"/>
    <s v="OBRA"/>
    <n v="0"/>
    <s v="MONITOREO CALIDAD DE AGUA Y SEDIMENTOS"/>
    <s v="-"/>
    <s v="CONVENIO CON SHN - PROGRAMA DE MONITOREO DE CALIDAD DE AGUA SUPERFICIAL"/>
    <n v="1"/>
    <x v="18"/>
    <s v="-"/>
    <x v="27"/>
    <x v="57"/>
    <s v="-"/>
    <s v="-"/>
    <s v="-"/>
    <s v="-"/>
    <s v="-"/>
    <s v="-"/>
    <s v="-"/>
    <s v="-"/>
    <s v="-"/>
    <s v="-"/>
    <s v="-"/>
    <s v="-"/>
    <s v="1"/>
    <s v="-"/>
    <s v="FUNDACION FACULTAD DE INGENIERIA"/>
    <s v="CUENCA MATANZA RIACHUELO"/>
    <s v="-"/>
    <s v="-"/>
    <d v="2011-11-11T00:00:00"/>
    <d v="2012-11-11T00:00:00"/>
    <n v="1365000"/>
    <s v="-"/>
    <s v="-"/>
    <n v="1365000"/>
    <s v="-"/>
    <s v="-"/>
    <s v="-"/>
    <s v="-"/>
    <n v="287505.02"/>
    <s v="-"/>
    <n v="0"/>
    <n v="0"/>
    <s v="-"/>
    <s v="-"/>
    <s v="-"/>
    <s v="-"/>
    <s v="-"/>
    <s v="-"/>
    <s v="-"/>
    <s v="-"/>
    <s v="-"/>
  </r>
  <r>
    <n v="4571"/>
    <x v="3"/>
    <s v="06. PLAN SANITARIO DE EMERGENCIA"/>
    <s v="-"/>
    <s v="OBRA"/>
    <n v="0"/>
    <s v="RECOLECCIÓN DE RESIDUOS"/>
    <s v="-"/>
    <s v="CONVENIO ACUMAR CONSEJO PROFESIONAL DE AGRIMENSORES DE LA PCIA. DE BS. AS."/>
    <n v="1"/>
    <x v="18"/>
    <s v="-"/>
    <x v="27"/>
    <x v="55"/>
    <s v="-"/>
    <s v="-"/>
    <s v="-"/>
    <s v="-"/>
    <s v="-"/>
    <s v="-"/>
    <s v="-"/>
    <s v="-"/>
    <s v="-"/>
    <s v="-"/>
    <s v="-"/>
    <s v="-"/>
    <s v="1"/>
    <s v="-"/>
    <s v="CONSEJO PROFESIONAL DE AGRIMENSORES"/>
    <s v="CUENCA MATANZA RIACHUELO"/>
    <s v="-"/>
    <s v="-"/>
    <d v="2011-11-11T00:00:00"/>
    <s v="-"/>
    <s v="-"/>
    <s v="-"/>
    <s v="-"/>
    <s v="-"/>
    <s v="-"/>
    <s v="-"/>
    <s v="-"/>
    <s v="-"/>
    <n v="232209"/>
    <s v="-"/>
    <n v="0"/>
    <n v="0"/>
    <s v="-"/>
    <s v="-"/>
    <s v="-"/>
    <s v="-"/>
    <s v="-"/>
    <s v="-"/>
    <s v="-"/>
    <s v="-"/>
    <s v="-"/>
  </r>
  <r>
    <n v="4573"/>
    <x v="3"/>
    <s v="06. PLAN SANITARIO DE EMERGENCIA"/>
    <s v="-"/>
    <s v="SERVICIO"/>
    <n v="0"/>
    <s v="-"/>
    <s v="-"/>
    <s v="CONTRATACIÓN DE SEGURO PARA UNIDADES SANITARIAS MÓVILES"/>
    <n v="1"/>
    <x v="18"/>
    <s v="-"/>
    <x v="27"/>
    <x v="58"/>
    <s v="-"/>
    <s v="-"/>
    <s v="-"/>
    <s v="-"/>
    <s v="-"/>
    <s v="-"/>
    <s v="-"/>
    <s v="-"/>
    <s v="-"/>
    <s v="-"/>
    <s v="-"/>
    <s v="-"/>
    <s v="1"/>
    <s v="-"/>
    <s v="PROVINCIA SEGUROS S.A"/>
    <s v="CUENCA MATANZA RIACHUELO"/>
    <s v="-"/>
    <s v="-"/>
    <d v="2013-04-30T00:00:00"/>
    <d v="2014-04-30T00:00:00"/>
    <n v="1857176.78"/>
    <s v="-"/>
    <s v="-"/>
    <n v="1857176.78"/>
    <s v="-"/>
    <s v="-"/>
    <s v="-"/>
    <s v="-"/>
    <n v="1300026"/>
    <s v="-"/>
    <n v="0"/>
    <n v="0"/>
    <s v="-"/>
    <s v="-"/>
    <s v="-"/>
    <s v="-"/>
    <s v="-"/>
    <s v="-"/>
    <s v="-"/>
    <s v="-"/>
    <s v="-"/>
  </r>
  <r>
    <n v="4574"/>
    <x v="3"/>
    <s v="06. PLAN SANITARIO DE EMERGENCIA"/>
    <s v="-"/>
    <s v="OBRA"/>
    <n v="0"/>
    <s v="INSPECCIONES"/>
    <s v="-"/>
    <s v="ASISTENCIA A LA CGFR EN LA APLICACIÓN DE PROCEDIMIENTOS TECNOLÓGICOS DE PREVENCION Y CONTROL"/>
    <n v="1"/>
    <x v="18"/>
    <s v="-"/>
    <x v="27"/>
    <x v="52"/>
    <s v="FISCALIZACION"/>
    <s v="-"/>
    <s v="-"/>
    <s v="-"/>
    <s v="-"/>
    <s v="-"/>
    <s v="-"/>
    <s v="-"/>
    <s v="-"/>
    <s v="-"/>
    <s v="-"/>
    <s v="-"/>
    <s v="1"/>
    <s v="-"/>
    <s v="UNIVERSIDAD NACIONAL DE LA MATANZA"/>
    <s v="CUENCA MATANZA RIACHUELO"/>
    <s v="-"/>
    <s v="-"/>
    <d v="2012-03-27T00:00:00"/>
    <d v="2014-09-27T00:00:00"/>
    <n v="4312000"/>
    <s v="-"/>
    <s v="-"/>
    <n v="4312000"/>
    <s v="-"/>
    <s v="-"/>
    <s v="-"/>
    <s v="-"/>
    <n v="862400"/>
    <n v="2218764.69"/>
    <n v="0"/>
    <n v="0"/>
    <s v="-"/>
    <s v="-"/>
    <s v="-"/>
    <s v="-"/>
    <s v="-"/>
    <s v="-"/>
    <s v="-"/>
    <s v="-"/>
    <s v="-"/>
  </r>
  <r>
    <n v="4575"/>
    <x v="3"/>
    <s v="06. PLAN SANITARIO DE EMERGENCIA"/>
    <s v="-"/>
    <s v="OBRA"/>
    <n v="0"/>
    <s v="INFRAESTRUCTURA DE SERVICIOS BÁSICOS"/>
    <s v="-"/>
    <s v="TRAMITACION DE PAGO DE GS. EXCEPCIONALES Y URGENTES  BARRIO VILL"/>
    <n v="1"/>
    <x v="18"/>
    <s v="-"/>
    <x v="27"/>
    <x v="57"/>
    <s v="-"/>
    <s v="-"/>
    <s v="-"/>
    <s v="-"/>
    <s v="-"/>
    <s v="-"/>
    <s v="-"/>
    <s v="-"/>
    <s v="-"/>
    <s v="-"/>
    <s v="-"/>
    <s v="-"/>
    <s v="1"/>
    <s v="-"/>
    <s v="LIHUE INGENIERIA S.A."/>
    <s v="CUENCA MATANZA RIACHUELO"/>
    <s v="-"/>
    <s v="-"/>
    <d v="2012-05-01T00:00:00"/>
    <s v="-"/>
    <n v="197844"/>
    <s v="-"/>
    <s v="-"/>
    <n v="197844"/>
    <s v="-"/>
    <s v="-"/>
    <s v="-"/>
    <s v="-"/>
    <n v="197844"/>
    <s v="-"/>
    <n v="0"/>
    <n v="0"/>
    <s v="-"/>
    <s v="-"/>
    <s v="-"/>
    <s v="-"/>
    <s v="-"/>
    <s v="-"/>
    <s v="-"/>
    <s v="-"/>
    <s v="-"/>
  </r>
  <r>
    <n v="4576"/>
    <x v="3"/>
    <s v="06. PLAN SANITARIO DE EMERGENCIA"/>
    <s v="-"/>
    <s v="OBRA"/>
    <n v="0"/>
    <s v="ESTUDIOS Y EVALUACIONES AMBIENTALES"/>
    <s v="-"/>
    <s v="LEGITIMO ABONO POR SERVICIOS PRESTADOS A ACUMAR EMPRESA MDT S.A."/>
    <n v="1"/>
    <x v="18"/>
    <s v="-"/>
    <x v="27"/>
    <x v="57"/>
    <s v="-"/>
    <s v="-"/>
    <s v="-"/>
    <s v="-"/>
    <s v="-"/>
    <s v="-"/>
    <s v="-"/>
    <s v="-"/>
    <s v="-"/>
    <s v="-"/>
    <s v="-"/>
    <s v="-"/>
    <s v="1"/>
    <s v="-"/>
    <s v="MDT S.A"/>
    <s v="CUENCA MATANZA RIACHUELO"/>
    <s v="-"/>
    <s v="-"/>
    <d v="2013-05-01T00:00:00"/>
    <d v="2013-07-01T00:00:00"/>
    <n v="462000"/>
    <s v="-"/>
    <s v="-"/>
    <n v="462000"/>
    <s v="-"/>
    <s v="-"/>
    <s v="-"/>
    <s v="-"/>
    <n v="462000"/>
    <s v="-"/>
    <n v="0"/>
    <n v="0"/>
    <s v="-"/>
    <s v="-"/>
    <s v="-"/>
    <s v="-"/>
    <s v="-"/>
    <s v="-"/>
    <s v="-"/>
    <s v="-"/>
    <s v="-"/>
  </r>
  <r>
    <n v="4577"/>
    <x v="3"/>
    <s v="06. PLAN SANITARIO DE EMERGENCIA"/>
    <s v="-"/>
    <s v="OBRA"/>
    <n v="0"/>
    <s v="ACCIONES EN ÁREAS DE ESPECIAL MANEJO"/>
    <s v="-"/>
    <s v="SEGURIDAD ARROYO DEL REY"/>
    <n v="1"/>
    <x v="18"/>
    <s v="-"/>
    <x v="27"/>
    <x v="53"/>
    <s v="-"/>
    <s v="-"/>
    <s v="-"/>
    <s v="-"/>
    <s v="-"/>
    <s v="-"/>
    <s v="-"/>
    <s v="-"/>
    <s v="-"/>
    <s v="-"/>
    <s v="-"/>
    <s v="-"/>
    <s v="1"/>
    <s v="-"/>
    <s v="COMISARIA DE LOMAS DE ZAMORA"/>
    <s v="LOMAS DE ZAMORA"/>
    <s v="-"/>
    <s v="-"/>
    <d v="2013-03-01T00:00:00"/>
    <s v="-"/>
    <s v="-"/>
    <s v="-"/>
    <s v="-"/>
    <s v="-"/>
    <s v="-"/>
    <s v="-"/>
    <s v="-"/>
    <s v="-"/>
    <n v="480960"/>
    <s v="-"/>
    <n v="0"/>
    <n v="0"/>
    <s v="-"/>
    <s v="-"/>
    <s v="-"/>
    <s v="-"/>
    <s v="-"/>
    <s v="-"/>
    <s v="-"/>
    <s v="-"/>
    <s v="-"/>
  </r>
  <r>
    <n v="4578"/>
    <x v="3"/>
    <s v="06. PLAN SANITARIO DE EMERGENCIA"/>
    <s v="-"/>
    <s v="OBRA"/>
    <n v="0"/>
    <s v="LIMPIEZA DE BASURALES"/>
    <s v="-"/>
    <s v="EJECUCION DEL PROYECTO “LIMPIEZA Y CLAUSURA DEL BASURAL MUNICIPAL DE GENERAL LAS HERAS”."/>
    <n v="1"/>
    <x v="18"/>
    <s v="-"/>
    <x v="27"/>
    <x v="55"/>
    <s v="-"/>
    <s v="-"/>
    <s v="-"/>
    <s v="-"/>
    <s v="-"/>
    <s v="-"/>
    <s v="-"/>
    <s v="-"/>
    <s v="-"/>
    <s v="-"/>
    <s v="-"/>
    <s v="-"/>
    <s v="1"/>
    <s v="-"/>
    <s v="MUNICIPALIDAD DE LAS HERAS"/>
    <s v="GENERAL LAS HERAS"/>
    <s v="-"/>
    <s v="-"/>
    <d v="2012-02-26T00:00:00"/>
    <d v="2012-07-26T00:00:00"/>
    <n v="4376000"/>
    <s v="-"/>
    <s v="-"/>
    <n v="4376000"/>
    <s v="-"/>
    <s v="-"/>
    <s v="-"/>
    <s v="-"/>
    <n v="1312800"/>
    <s v="-"/>
    <n v="0"/>
    <n v="0"/>
    <s v="-"/>
    <s v="-"/>
    <s v="-"/>
    <s v="-"/>
    <s v="-"/>
    <s v="-"/>
    <s v="-"/>
    <s v="-"/>
    <s v="-"/>
  </r>
  <r>
    <n v="4579"/>
    <x v="3"/>
    <s v="06. PLAN SANITARIO DE EMERGENCIA"/>
    <s v="-"/>
    <s v="OBRA"/>
    <n v="0"/>
    <s v="LIMPIEZA DE BASURALES"/>
    <s v="-"/>
    <s v="EJECUCION DEL PROYECTO LIMPIEZA Y CLAUSURA DEL BASURAL MEDIALUNA DE GORIA"/>
    <n v="1"/>
    <x v="18"/>
    <s v="-"/>
    <x v="27"/>
    <x v="55"/>
    <s v="-"/>
    <s v="-"/>
    <s v="-"/>
    <s v="-"/>
    <s v="-"/>
    <s v="-"/>
    <s v="-"/>
    <s v="-"/>
    <s v="-"/>
    <s v="-"/>
    <s v="-"/>
    <s v="-"/>
    <s v="1"/>
    <s v="-"/>
    <s v="MUNICIPALIDAD DE MORON"/>
    <s v="MORÓN"/>
    <s v="-"/>
    <s v="-"/>
    <d v="2013-01-29T00:00:00"/>
    <d v="2014-01-29T00:00:00"/>
    <n v="1102100"/>
    <s v="-"/>
    <s v="-"/>
    <n v="1102100"/>
    <s v="-"/>
    <s v="-"/>
    <s v="-"/>
    <s v="-"/>
    <n v="538010.16"/>
    <n v="266624.82"/>
    <n v="222077.99"/>
    <n v="0"/>
    <s v="-"/>
    <s v="-"/>
    <s v="-"/>
    <s v="-"/>
    <s v="-"/>
    <s v="-"/>
    <s v="-"/>
    <s v="-"/>
    <s v="-"/>
  </r>
  <r>
    <n v="4580"/>
    <x v="3"/>
    <s v="06. PLAN SANITARIO DE EMERGENCIA"/>
    <s v="-"/>
    <s v="OBRA"/>
    <n v="0"/>
    <s v="RECOLECCIÓN DE RESIDUOS"/>
    <s v="-"/>
    <s v="INCORPORACIÓN DE BARRIOS VILLA LUJAN, ISLA MACIEL Y TIERRA VERDE AL SISTEMA DE RECOLECCIÓN FORMAL DE RSU"/>
    <n v="1"/>
    <x v="18"/>
    <s v="-"/>
    <x v="27"/>
    <x v="55"/>
    <s v="-"/>
    <s v="-"/>
    <s v="-"/>
    <s v="-"/>
    <s v="-"/>
    <s v="-"/>
    <s v="-"/>
    <s v="-"/>
    <s v="-"/>
    <s v="-"/>
    <s v="-"/>
    <s v="-"/>
    <s v="1"/>
    <s v="-"/>
    <s v="MUNICIPALIDAD DE AVELLANEDA"/>
    <s v="AVELLANEDA"/>
    <s v="-"/>
    <s v="-"/>
    <d v="2012-12-28T00:00:00"/>
    <d v="2013-12-31T00:00:00"/>
    <n v="1267194.1000000001"/>
    <s v="-"/>
    <s v="-"/>
    <n v="1267194.1000000001"/>
    <s v="-"/>
    <s v="-"/>
    <s v="-"/>
    <s v="-"/>
    <n v="1267194.0999999999"/>
    <s v="-"/>
    <n v="0"/>
    <n v="0"/>
    <s v="-"/>
    <s v="-"/>
    <s v="-"/>
    <s v="-"/>
    <s v="-"/>
    <s v="-"/>
    <s v="-"/>
    <s v="-"/>
    <s v="-"/>
  </r>
  <r>
    <n v="4583"/>
    <x v="3"/>
    <s v="06. PLAN SANITARIO DE EMERGENCIA"/>
    <s v="-"/>
    <s v="OBRA"/>
    <n v="0"/>
    <s v="RECOLECCIÓN DE RESIDUOS"/>
    <s v="-"/>
    <s v="EXTRACCION DE VOLUMINOSOS RIACHUELO OFICIO JUDICIAL 2 DE MAYO "/>
    <n v="1"/>
    <x v="18"/>
    <s v="-"/>
    <x v="27"/>
    <x v="55"/>
    <s v="-"/>
    <s v="-"/>
    <s v="-"/>
    <s v="-"/>
    <s v="-"/>
    <s v="-"/>
    <s v="-"/>
    <s v="-"/>
    <s v="-"/>
    <s v="-"/>
    <s v="-"/>
    <s v="-"/>
    <s v="1"/>
    <s v="-"/>
    <s v="S&amp;F GLOBAL SERV. S.R.L."/>
    <s v="CUENCA MATANZA RIACHUELO"/>
    <s v="-"/>
    <s v="-"/>
    <d v="2013-05-21T00:00:00"/>
    <s v="-"/>
    <n v="181500"/>
    <s v="-"/>
    <s v="-"/>
    <n v="181500"/>
    <s v="-"/>
    <s v="-"/>
    <s v="-"/>
    <s v="-"/>
    <n v="181500"/>
    <s v="-"/>
    <n v="0"/>
    <n v="0"/>
    <s v="-"/>
    <s v="-"/>
    <s v="-"/>
    <s v="-"/>
    <s v="-"/>
    <s v="-"/>
    <s v="-"/>
    <s v="-"/>
    <s v="-"/>
  </r>
  <r>
    <n v="4584"/>
    <x v="3"/>
    <s v="06. PLAN SANITARIO DE EMERGENCIA"/>
    <s v="-"/>
    <s v="OBRA"/>
    <n v="0"/>
    <s v="CAMPAÑA DE EDUCACIÓN AMBIENTAL"/>
    <s v="-"/>
    <s v="INSUMOS DE LIBRERÍA PARA LA ORGANIZACIÓN &quot;AMIGOS DEL PUENTE&quot;"/>
    <n v="1"/>
    <x v="18"/>
    <s v="-"/>
    <x v="27"/>
    <x v="59"/>
    <s v="-"/>
    <s v="-"/>
    <s v="-"/>
    <s v="-"/>
    <s v="-"/>
    <s v="-"/>
    <s v="-"/>
    <s v="-"/>
    <s v="-"/>
    <s v="-"/>
    <s v="-"/>
    <s v="-"/>
    <s v="1"/>
    <s v="-"/>
    <s v="MARIA ALEJANDRA PATELLI"/>
    <s v="CUENCA MATANZA RIACHUELO"/>
    <s v="-"/>
    <s v="-"/>
    <d v="2013-10-01T00:00:00"/>
    <s v="-"/>
    <n v="7603.89"/>
    <s v="-"/>
    <s v="-"/>
    <n v="7603.89"/>
    <s v="-"/>
    <s v="-"/>
    <s v="-"/>
    <s v="-"/>
    <n v="7603.89"/>
    <s v="-"/>
    <n v="0"/>
    <n v="0"/>
    <s v="-"/>
    <s v="-"/>
    <s v="-"/>
    <s v="-"/>
    <s v="-"/>
    <s v="-"/>
    <s v="-"/>
    <s v="-"/>
    <s v="-"/>
  </r>
  <r>
    <n v="4585"/>
    <x v="0"/>
    <s v="06. PLAN SANITARIO DE EMERGENCIA"/>
    <s v="-"/>
    <s v="-"/>
    <s v="-"/>
    <s v="EXPANSIÓN DE REDES"/>
    <s v="-"/>
    <s v="TESORO NACIONAL - OBRA 52: AMPLIACIÓN PLANTA DEPURADORA DE EFLUENTES CLOACALES SUDOESTE EN LA MATANZA – PROVEEDOR: DECAVIAL - CEA CONSTRUCCIONES S.A. (UTE)"/>
    <n v="2"/>
    <x v="7"/>
    <s v="342"/>
    <x v="13"/>
    <x v="24"/>
    <s v="-"/>
    <s v="1"/>
    <s v="-"/>
    <s v="52"/>
    <s v="11"/>
    <n v="4"/>
    <n v="2"/>
    <n v="2"/>
    <s v="-"/>
    <n v="4"/>
    <n v="4"/>
    <s v="2"/>
    <s v="1"/>
    <s v="52"/>
    <s v="-"/>
    <s v="CUENCA MATANZA RIACHUELO"/>
    <s v="-"/>
    <s v="-"/>
    <d v="2007-12-21T00:00:00"/>
    <d v="2013-02-23T00:00:00"/>
    <n v="93538416.530000001"/>
    <n v="69475791.180000007"/>
    <n v="21970759.609999999"/>
    <n v="184984967.09"/>
    <n v="24623014.114999998"/>
    <n v="11608267.752499999"/>
    <n v="59249926.060000002"/>
    <n v="5353559.72"/>
    <n v="4818633.07"/>
    <s v="-"/>
    <n v="0"/>
    <n v="0"/>
    <s v="-"/>
    <n v="0"/>
    <n v="0"/>
    <n v="0"/>
    <s v="-"/>
    <s v="-"/>
    <n v="1"/>
    <n v="1"/>
    <s v="-"/>
  </r>
  <r>
    <n v="4586"/>
    <x v="0"/>
    <s v="06. PLAN SANITARIO DE EMERGENCIA"/>
    <s v="-"/>
    <s v="-"/>
    <s v="-"/>
    <s v="EXPANSIÓN DE REDES"/>
    <s v="-"/>
    <s v="TESORO NACIONAL - OBRA 53: COLECTOR TRONCAL RUTA 21 – ESTACIÓN DE BOMBEO DEL BAJO Y CIUDAD EVITA – RENOVACIÓN PLUVIAL PRINCIPAL DE LA PLANTA SUDOESTE. PROVEEDOR: SUPERCEMENTO S.A."/>
    <n v="2"/>
    <x v="7"/>
    <s v="342"/>
    <x v="13"/>
    <x v="24"/>
    <s v="-"/>
    <s v="1"/>
    <s v="-"/>
    <s v="53"/>
    <s v="11"/>
    <n v="4"/>
    <n v="2"/>
    <n v="2"/>
    <s v="-"/>
    <n v="4"/>
    <n v="4"/>
    <s v="2"/>
    <s v="1"/>
    <s v="53"/>
    <s v="-"/>
    <s v="CUENCA MATANZA RIACHUELO"/>
    <s v="-"/>
    <s v="-"/>
    <d v="2007-06-01T00:00:00"/>
    <d v="2012-06-15T00:00:00"/>
    <n v="41103372.369999997"/>
    <n v="27218634.129999999"/>
    <s v="-"/>
    <n v="68322006.5"/>
    <n v="14693862.060000001"/>
    <n v="4570522.6725000003"/>
    <n v="7453078.2599999998"/>
    <n v="3071354.56"/>
    <n v="10551733.35"/>
    <n v="3041483"/>
    <n v="0"/>
    <n v="0"/>
    <s v="-"/>
    <n v="0"/>
    <n v="0"/>
    <n v="0"/>
    <s v="-"/>
    <s v="-"/>
    <n v="1"/>
    <n v="1"/>
    <s v="-"/>
  </r>
  <r>
    <n v="4587"/>
    <x v="0"/>
    <s v="06. PLAN SANITARIO DE EMERGENCIA"/>
    <s v="-"/>
    <s v="-"/>
    <s v="-"/>
    <s v="-"/>
    <s v="-"/>
    <s v="TRANSF. A FONDOS FIDUC. Y/O OTROS ENTES DEL SECTOR PUBL. - GTO CTE."/>
    <n v="2"/>
    <x v="7"/>
    <s v="342"/>
    <x v="13"/>
    <x v="23"/>
    <s v="-"/>
    <s v="-"/>
    <s v="-"/>
    <s v="-"/>
    <s v="15"/>
    <n v="5"/>
    <n v="5"/>
    <n v="4"/>
    <s v="-"/>
    <n v="4"/>
    <n v="4"/>
    <s v="2"/>
    <s v="1"/>
    <s v="-"/>
    <s v="-"/>
    <s v="CUENCA MATANZA RIACHUELO"/>
    <s v="-"/>
    <s v="-"/>
    <s v="-"/>
    <s v="-"/>
    <s v="-"/>
    <s v="-"/>
    <s v="-"/>
    <s v="-"/>
    <s v="-"/>
    <s v="-"/>
    <s v="-"/>
    <s v="-"/>
    <n v="10000000"/>
    <s v="-"/>
    <n v="0"/>
    <n v="0"/>
    <s v="-"/>
    <n v="0"/>
    <n v="0"/>
    <n v="0"/>
    <s v="-"/>
    <s v="-"/>
    <s v="-"/>
    <s v="-"/>
    <s v="-"/>
  </r>
  <r>
    <n v="4589"/>
    <x v="0"/>
    <s v="06. PLAN SANITARIO DE EMERGENCIA"/>
    <s v="-"/>
    <s v="-"/>
    <s v="-"/>
    <s v="INFRAESTRUCTURA DE SERVICIOS BÁSICOS"/>
    <s v="-"/>
    <s v="INFRAESTRUCTURA PARA 300 VIVIENDAS EN TRISTÁN SUAREZ"/>
    <n v="2"/>
    <x v="2"/>
    <n v="325"/>
    <x v="9"/>
    <x v="33"/>
    <s v="-"/>
    <s v="-"/>
    <s v="78. OBRAS DE INFRAESTRUCTURA, NEXO Y COMPLEMENTARIAS EN LA CUENCA MATANZA RIACHUELO."/>
    <s v="151/2013"/>
    <n v="11"/>
    <n v="5"/>
    <n v="8"/>
    <n v="6"/>
    <n v="0"/>
    <n v="3"/>
    <n v="7"/>
    <n v="6"/>
    <s v="1"/>
    <s v="-"/>
    <s v="-"/>
    <s v="EZEIZA"/>
    <s v="-"/>
    <s v="-"/>
    <s v="-"/>
    <s v="-"/>
    <n v="7826023.9699999997"/>
    <s v="-"/>
    <s v="-"/>
    <n v="7826023.9700000007"/>
    <s v="-"/>
    <s v="-"/>
    <s v="-"/>
    <s v="-"/>
    <n v="6282128.5999999996"/>
    <s v="-"/>
    <n v="0"/>
    <n v="1543895.37"/>
    <s v="-"/>
    <n v="0"/>
    <s v="-"/>
    <n v="0"/>
    <s v="-"/>
    <s v="-"/>
    <n v="1"/>
    <n v="1"/>
    <s v="-"/>
  </r>
  <r>
    <n v="4590"/>
    <x v="0"/>
    <s v="06. PLAN SANITARIO DE EMERGENCIA"/>
    <s v="-"/>
    <s v="-"/>
    <s v="-"/>
    <s v="VIVIENDAS NUEVAS"/>
    <s v="-"/>
    <s v="&quot;CONSTRUCCION DE DESAGÜES PLUVIALES EN BARRIO DE 192 VIVIENDAS EN PARQUE SAN MARTIN&quot;"/>
    <n v="2"/>
    <x v="1"/>
    <n v="354"/>
    <x v="9"/>
    <x v="14"/>
    <s v="-"/>
    <s v="-"/>
    <s v="78. OBRAS DE INFRAESTRUCTURA, NEXO Y COMPLEMENTARIAS EN LA CUENCA MATANZA RIACHUELO."/>
    <s v="61/2013"/>
    <n v="11"/>
    <n v="5"/>
    <n v="8"/>
    <n v="6"/>
    <n v="0"/>
    <n v="3"/>
    <n v="7"/>
    <n v="6"/>
    <s v="1"/>
    <s v="-"/>
    <s v="-"/>
    <s v="MERLO"/>
    <s v="-"/>
    <s v="-"/>
    <s v="-"/>
    <s v="-"/>
    <n v="8473809.9900000002"/>
    <s v="-"/>
    <s v="-"/>
    <n v="8473809.9900000002"/>
    <s v="-"/>
    <s v="-"/>
    <s v="-"/>
    <s v="-"/>
    <n v="928983.79"/>
    <s v="-"/>
    <n v="0"/>
    <n v="0"/>
    <s v="-"/>
    <n v="0"/>
    <s v="-"/>
    <n v="0"/>
    <s v="-"/>
    <s v="-"/>
    <n v="1"/>
    <n v="1"/>
    <s v="-"/>
  </r>
  <r>
    <n v="4591"/>
    <x v="0"/>
    <s v="06. PLAN SANITARIO DE EMERGENCIA"/>
    <s v="-"/>
    <s v="-"/>
    <s v="-"/>
    <s v="VIVIENDAS NUEVAS"/>
    <s v="-"/>
    <s v="&quot;10 VIVIENDAS E INFRAESTRUCTURA EN MORÓN SUR&quot;"/>
    <n v="2"/>
    <x v="2"/>
    <n v="325"/>
    <x v="9"/>
    <x v="33"/>
    <s v="-"/>
    <s v="-"/>
    <s v="77.VIVIENDAS NUEVAS EN LA CUENCA MATANZA RIACHUELO"/>
    <s v="143/13"/>
    <n v="11"/>
    <n v="5"/>
    <n v="8"/>
    <n v="6"/>
    <n v="0"/>
    <n v="3"/>
    <n v="7"/>
    <n v="6"/>
    <s v="1"/>
    <s v="-"/>
    <s v="-"/>
    <s v="MORÓN"/>
    <s v="-"/>
    <s v="-"/>
    <s v="-"/>
    <s v="-"/>
    <n v="2144000"/>
    <s v="-"/>
    <n v="919870.71"/>
    <n v="3063870.71"/>
    <s v="-"/>
    <s v="-"/>
    <s v="-"/>
    <s v="-"/>
    <n v="555061.72"/>
    <n v="760870.25"/>
    <n v="1361965.33"/>
    <n v="318380.54000000004"/>
    <s v="-"/>
    <n v="0"/>
    <s v="-"/>
    <n v="0"/>
    <s v="-"/>
    <s v="-"/>
    <n v="0.97789999999999999"/>
    <n v="0.97499999999999998"/>
    <s v="-"/>
  </r>
  <r>
    <n v="4592"/>
    <x v="0"/>
    <s v="06. PLAN SANITARIO DE EMERGENCIA"/>
    <s v="-"/>
    <s v="-"/>
    <s v="-"/>
    <s v="EQUIPAMIENTO COMUNITARIO"/>
    <s v="-"/>
    <s v="AMPLIACION Y PUESTA EN VALOR DEL INSTITUTO DE FOLKLORE"/>
    <n v="2"/>
    <x v="1"/>
    <n v="354"/>
    <x v="9"/>
    <x v="16"/>
    <s v="-"/>
    <s v="-"/>
    <s v="78. DESARROLLO DE LA INFRAESTRUCTURA URBANA EN LA CMR"/>
    <s v="719/2012"/>
    <n v="11"/>
    <n v="5"/>
    <n v="8"/>
    <n v="6"/>
    <n v="0"/>
    <n v="3"/>
    <n v="7"/>
    <n v="6"/>
    <s v="1"/>
    <s v="-"/>
    <s v="-"/>
    <s v="AVELLANEDA"/>
    <s v="-"/>
    <s v="-"/>
    <s v="-"/>
    <s v="-"/>
    <n v="600000"/>
    <s v="-"/>
    <s v="-"/>
    <n v="600000"/>
    <s v="-"/>
    <s v="-"/>
    <s v="-"/>
    <s v="-"/>
    <n v="300000"/>
    <s v="-"/>
    <n v="0"/>
    <n v="0"/>
    <s v="-"/>
    <n v="0"/>
    <s v="-"/>
    <n v="0"/>
    <s v="-"/>
    <s v="-"/>
    <n v="1"/>
    <n v="1"/>
    <s v="-"/>
  </r>
  <r>
    <n v="4593"/>
    <x v="0"/>
    <s v="06. PLAN SANITARIO DE EMERGENCIA"/>
    <s v="-"/>
    <s v="-"/>
    <s v="-"/>
    <s v="RED VIAL Y PEATONAL"/>
    <s v="-"/>
    <s v="6000 MTS. VEREDA 6000 MTS C. CUNETA 6000 PAVIMENTO"/>
    <n v="2"/>
    <x v="1"/>
    <n v="354"/>
    <x v="9"/>
    <x v="17"/>
    <s v="-"/>
    <s v="-"/>
    <s v="77. INTEGRACIÓN SOCIOECONÓMICA – CONSTRUCCIÓN POR COOPERATIVAS EN LA CUENCA MATANZA RIACHUELO"/>
    <s v="-"/>
    <n v="11"/>
    <n v="5"/>
    <n v="8"/>
    <n v="6"/>
    <n v="0"/>
    <n v="3"/>
    <n v="7"/>
    <n v="6"/>
    <s v="1"/>
    <s v="-"/>
    <s v="-"/>
    <s v="LA MATANZA"/>
    <s v="-"/>
    <s v="ALMAFUERTE"/>
    <s v="-"/>
    <s v="-"/>
    <n v="5630910"/>
    <s v="-"/>
    <s v="-"/>
    <n v="5630910"/>
    <s v="-"/>
    <s v="-"/>
    <s v="-"/>
    <s v="-"/>
    <s v="-"/>
    <s v="-"/>
    <n v="0"/>
    <n v="0"/>
    <s v="-"/>
    <n v="0"/>
    <s v="-"/>
    <n v="0"/>
    <s v="-"/>
    <s v="-"/>
    <n v="0.26022106266493161"/>
    <n v="0.21440000000000001"/>
    <s v="-"/>
  </r>
  <r>
    <n v="4594"/>
    <x v="0"/>
    <s v="06. PLAN SANITARIO DE EMERGENCIA"/>
    <s v="-"/>
    <s v="-"/>
    <s v="-"/>
    <s v="RED VIAL Y PEATONAL"/>
    <s v="-"/>
    <s v="3000 MTS. VEREDA 3000 MTS C. CUNETA 3000 PAVIMENTO"/>
    <n v="2"/>
    <x v="1"/>
    <n v="354"/>
    <x v="9"/>
    <x v="17"/>
    <s v="-"/>
    <s v="-"/>
    <s v="77. INTEGRACIÓN SOCIOECONÓMICA – CONSTRUCCIÓN POR COOPERATIVAS EN LA CUENCA MATANZA RIACHUELO"/>
    <s v="-"/>
    <n v="11"/>
    <n v="5"/>
    <n v="8"/>
    <n v="6"/>
    <n v="0"/>
    <n v="3"/>
    <n v="7"/>
    <n v="6"/>
    <s v="1"/>
    <s v="-"/>
    <s v="-"/>
    <s v="LA MATANZA"/>
    <s v="-"/>
    <s v="LAS ANTENAS"/>
    <s v="-"/>
    <s v="-"/>
    <n v="1242182"/>
    <s v="-"/>
    <s v="-"/>
    <n v="1242182"/>
    <s v="-"/>
    <s v="-"/>
    <s v="-"/>
    <s v="-"/>
    <s v="-"/>
    <s v="-"/>
    <n v="0"/>
    <n v="0"/>
    <s v="-"/>
    <n v="0"/>
    <s v="-"/>
    <n v="0"/>
    <s v="-"/>
    <s v="-"/>
    <n v="1"/>
    <n v="1"/>
    <s v="-"/>
  </r>
  <r>
    <n v="4595"/>
    <x v="0"/>
    <s v="06. PLAN SANITARIO DE EMERGENCIA"/>
    <s v="-"/>
    <s v="-"/>
    <s v="-"/>
    <s v="MEJORAMIENTOS DE VIVIENDA EXISTENTE"/>
    <s v="-"/>
    <s v="150 MEJORAMIENTOS"/>
    <n v="2"/>
    <x v="1"/>
    <n v="354"/>
    <x v="9"/>
    <x v="17"/>
    <s v="-"/>
    <s v="-"/>
    <s v="77. INTEGRACIÓN SOCIOECONÓMICA – CONSTRUCCIÓN POR COOPERATIVAS EN LA CUENCA MATANZA RIACHUELO"/>
    <s v="MV-BA-LAMAT-03"/>
    <n v="11"/>
    <n v="5"/>
    <n v="8"/>
    <n v="6"/>
    <n v="0"/>
    <n v="3"/>
    <n v="7"/>
    <n v="6"/>
    <s v="1"/>
    <s v="-"/>
    <s v="-"/>
    <s v="LA MATANZA"/>
    <s v="-"/>
    <s v="VILLA PALITO"/>
    <d v="2012-04-03T00:00:00"/>
    <s v="-"/>
    <n v="10257500"/>
    <s v="-"/>
    <s v="-"/>
    <n v="10257500"/>
    <s v="-"/>
    <s v="-"/>
    <s v="-"/>
    <s v="-"/>
    <n v="4737000"/>
    <s v="-"/>
    <n v="0"/>
    <n v="0"/>
    <s v="-"/>
    <n v="0"/>
    <s v="-"/>
    <n v="0"/>
    <s v="-"/>
    <s v="-"/>
    <n v="1"/>
    <n v="1"/>
    <s v="-"/>
  </r>
  <r>
    <n v="4596"/>
    <x v="0"/>
    <s v="06. PLAN SANITARIO DE EMERGENCIA"/>
    <s v="-"/>
    <s v="-"/>
    <s v="-"/>
    <s v="MEJORAMIENTOS DE VIVIENDA EXISTENTE"/>
    <s v="-"/>
    <s v="180 MEJORAMIENTOS"/>
    <n v="2"/>
    <x v="1"/>
    <n v="354"/>
    <x v="9"/>
    <x v="17"/>
    <s v="-"/>
    <s v="-"/>
    <s v="77. INTEGRACIÓN SOCIOECONÓMICA – CONSTRUCCIÓN POR COOPERATIVAS EN LA CUENCA MATANZA RIACHUELO"/>
    <s v="MV-BA-LAMAT-03"/>
    <n v="11"/>
    <n v="5"/>
    <n v="8"/>
    <n v="6"/>
    <n v="0"/>
    <n v="3"/>
    <n v="7"/>
    <n v="6"/>
    <s v="1"/>
    <s v="-"/>
    <s v="-"/>
    <s v="LA MATANZA"/>
    <s v="-"/>
    <s v="VILLA PALITO"/>
    <d v="2013-02-01T00:00:00"/>
    <s v="-"/>
    <n v="12279800"/>
    <s v="-"/>
    <s v="-"/>
    <n v="12279800"/>
    <s v="-"/>
    <s v="-"/>
    <s v="-"/>
    <s v="-"/>
    <n v="3179450"/>
    <s v="-"/>
    <n v="0"/>
    <n v="0"/>
    <s v="-"/>
    <n v="0"/>
    <s v="-"/>
    <n v="0"/>
    <s v="-"/>
    <s v="-"/>
    <n v="1"/>
    <n v="1"/>
    <s v="-"/>
  </r>
  <r>
    <n v="4597"/>
    <x v="0"/>
    <s v="06. PLAN SANITARIO DE EMERGENCIA"/>
    <s v="-"/>
    <s v="-"/>
    <s v="-"/>
    <s v="VIVIENDAS NUEVAS"/>
    <s v="-"/>
    <s v="RECONSTRUCCION DE PAV RIGIDOS Y ASFALTICO"/>
    <n v="2"/>
    <x v="1"/>
    <n v="354"/>
    <x v="9"/>
    <x v="19"/>
    <s v="-"/>
    <s v="-"/>
    <s v="-"/>
    <s v="135/13"/>
    <s v="-"/>
    <n v="5"/>
    <n v="8"/>
    <s v="-"/>
    <n v="0"/>
    <s v="-"/>
    <s v="-"/>
    <s v="-"/>
    <s v="-"/>
    <s v="-"/>
    <s v="-"/>
    <s v="LANÚS"/>
    <s v="-"/>
    <s v="-"/>
    <s v="-"/>
    <s v="-"/>
    <n v="29994928"/>
    <s v="-"/>
    <s v="-"/>
    <n v="29994928"/>
    <s v="-"/>
    <s v="-"/>
    <s v="-"/>
    <s v="-"/>
    <n v="29994928"/>
    <s v="-"/>
    <n v="0"/>
    <n v="0"/>
    <s v="-"/>
    <n v="0"/>
    <s v="-"/>
    <n v="0"/>
    <s v="-"/>
    <s v="-"/>
    <n v="1"/>
    <n v="1"/>
    <s v="-"/>
  </r>
  <r>
    <n v="4598"/>
    <x v="0"/>
    <s v="06. PLAN SANITARIO DE EMERGENCIA"/>
    <s v="-"/>
    <s v="-"/>
    <s v="-"/>
    <s v="EXPANSIÓN DE REDES"/>
    <s v="SISTEMA CLOACAS AVELLANEDA"/>
    <s v="TERRENO PARA LA ESTACIÓN DE BOMBEO CLOACAL RAMAL AVELLANEDA"/>
    <n v="2"/>
    <x v="0"/>
    <n v="356"/>
    <x v="0"/>
    <x v="0"/>
    <n v="5"/>
    <s v="N760333"/>
    <n v="5"/>
    <s v="-"/>
    <n v="11"/>
    <n v="5"/>
    <n v="5"/>
    <n v="7"/>
    <n v="753"/>
    <n v="3"/>
    <n v="8"/>
    <n v="96"/>
    <s v="2"/>
    <s v="SIN P3"/>
    <s v="-"/>
    <s v="AVELLANEDA"/>
    <s v="VILLA DOMÍNICO"/>
    <s v="LA EBC ESTARÁ UBICADA SOBRE LA CALLE CENTENARIO URUGUAYO ENTRE CARABELAS Y CANGALLO DEL PARTIDO DE AVELLANEDA."/>
    <s v="Con posesión del predio"/>
    <s v="No aplica por ser Juicio de expropiación"/>
    <n v="698101.39300000004"/>
    <n v="0"/>
    <n v="0"/>
    <n v="698101.39300000004"/>
    <s v="-"/>
    <s v="-"/>
    <s v="-"/>
    <s v="-"/>
    <n v="698101.39300000004"/>
    <s v="-"/>
    <n v="0"/>
    <n v="0"/>
    <n v="0"/>
    <n v="0"/>
    <n v="0"/>
    <n v="0"/>
    <s v="-"/>
    <s v="FINALIZADO"/>
    <n v="1"/>
    <n v="1"/>
    <s v="-"/>
  </r>
  <r>
    <n v="4599"/>
    <x v="0"/>
    <s v="06. PLAN SANITARIO DE EMERGENCIA"/>
    <s v="-"/>
    <s v="-"/>
    <s v="-"/>
    <s v="MEJORA Y MANTENIMIENTO"/>
    <s v="SISTEMA AGUA CABA"/>
    <s v="TABLEROS CALIDAD: INSTALACION DE NUEVOS EQUIPAMIENTOS"/>
    <n v="2"/>
    <x v="0"/>
    <n v="356"/>
    <x v="0"/>
    <x v="0"/>
    <s v="-"/>
    <s v="1275B08"/>
    <n v="0"/>
    <s v="-"/>
    <n v="11"/>
    <n v="5"/>
    <n v="5"/>
    <n v="7"/>
    <n v="753"/>
    <n v="3"/>
    <n v="8"/>
    <n v="6"/>
    <s v="2"/>
    <s v="CAE00900"/>
    <s v="-"/>
    <s v="CABA"/>
    <s v="PALERMO"/>
    <s v="AV. DE LOS OMBÚES 209"/>
    <d v="2012-05-02T00:00:00"/>
    <d v="2014-11-30T00:00:00"/>
    <s v="Ver aporte BID"/>
    <s v="Ver aporte BID"/>
    <n v="0"/>
    <s v="Ver aporte BID"/>
    <s v="-"/>
    <s v="-"/>
    <s v="-"/>
    <s v="-"/>
    <n v="357624.96220000001"/>
    <n v="215439.36259999999"/>
    <n v="507540.44109999994"/>
    <n v="0"/>
    <n v="0"/>
    <n v="0"/>
    <n v="0"/>
    <n v="0"/>
    <s v="-"/>
    <s v="FINALIZADO"/>
    <n v="1.0661331589202496"/>
    <n v="1"/>
    <s v="EL AVANCE ECONÓMICO SUPERA EL 100% POR CONTENER ACTIVACIÓN DE MANO DE OBRA, PAGO DE SELLADOS Y SEGUROS."/>
  </r>
  <r>
    <n v="4600"/>
    <x v="0"/>
    <s v="06. PLAN SANITARIO DE EMERGENCIA"/>
    <s v="-"/>
    <s v="-"/>
    <s v="-"/>
    <s v="MEJORA Y MANTENIMIENTO"/>
    <s v="SISTEMA AGUA CABA"/>
    <s v="AGUA CRUDA: RENOVACION DE EQUIPOS DE BOMBEO"/>
    <n v="2"/>
    <x v="0"/>
    <n v="356"/>
    <x v="0"/>
    <x v="0"/>
    <s v="-"/>
    <s v="1175B24"/>
    <n v="0"/>
    <s v="-"/>
    <n v="11"/>
    <n v="5"/>
    <n v="5"/>
    <n v="7"/>
    <n v="753"/>
    <n v="3"/>
    <n v="8"/>
    <n v="6"/>
    <s v="2"/>
    <s v="RP385000"/>
    <s v="-"/>
    <s v="CABA"/>
    <s v="PALERMO"/>
    <s v="AV. DE LOS OMBÚES 209"/>
    <d v="2011-09-15T00:00:00"/>
    <d v="2013-10-20T00:00:00"/>
    <s v="Ver aporte BID"/>
    <s v="Ver aporte BID"/>
    <n v="0"/>
    <s v="Ver aporte BID"/>
    <s v="-"/>
    <s v="-"/>
    <s v="-"/>
    <s v="-"/>
    <n v="313564.57880000002"/>
    <n v="160.39760000000001"/>
    <n v="0"/>
    <n v="0"/>
    <n v="0"/>
    <n v="0"/>
    <n v="0"/>
    <n v="0"/>
    <s v="-"/>
    <s v="FINALIZADO"/>
    <n v="1.0163316944328193"/>
    <n v="1"/>
    <s v="EL AVANCE ECONÓMICO SUPERA EL 100% POR CONTENER ACTIVACIÓN DE MANO DE OBRA, PAGO DE SELLADOS Y SEGUROS."/>
  </r>
  <r>
    <n v="4601"/>
    <x v="0"/>
    <s v="06. PLAN SANITARIO DE EMERGENCIA"/>
    <s v="-"/>
    <s v="-"/>
    <s v="-"/>
    <s v="MEJORA Y MANTENIMIENTO"/>
    <s v="SISTEMA AGUA LOMAS DE ZAMORA"/>
    <s v="INST. RED DE AG EL ROSEDAL E FRIEDRICHS Y LUZURIAGA- LZ"/>
    <n v="2"/>
    <x v="0"/>
    <n v="356"/>
    <x v="0"/>
    <x v="0"/>
    <n v="5"/>
    <s v="1326218"/>
    <n v="5"/>
    <s v="-"/>
    <n v="11"/>
    <n v="5"/>
    <n v="5"/>
    <n v="7"/>
    <n v="753"/>
    <n v="3"/>
    <n v="8"/>
    <n v="96"/>
    <s v="2"/>
    <s v="SIN P3"/>
    <s v="-"/>
    <s v="LOMAS DE ZAMORA"/>
    <s v="LOMAS DE ZAMORA"/>
    <s v="LOMAS DE ZAMORA"/>
    <d v="2013-01-01T00:00:00"/>
    <d v="2013-12-31T00:00:00"/>
    <s v="NOTA 18.4"/>
    <s v="NOTA 18.4"/>
    <n v="0"/>
    <s v="NOTA 18.4"/>
    <s v="-"/>
    <s v="-"/>
    <s v="-"/>
    <s v="-"/>
    <n v="127917.57"/>
    <s v="-"/>
    <n v="0"/>
    <n v="0"/>
    <n v="0"/>
    <n v="0"/>
    <n v="0"/>
    <n v="0"/>
    <s v="-"/>
    <s v="FINALIZADO"/>
    <n v="1"/>
    <n v="1"/>
    <s v="-"/>
  </r>
  <r>
    <n v="4602"/>
    <x v="0"/>
    <s v="06. PLAN SANITARIO DE EMERGENCIA"/>
    <s v="-"/>
    <s v="-"/>
    <s v="-"/>
    <s v="MEJORA Y MANTENIMIENTO"/>
    <s v="SISTEMA AGUA LOMAS DE ZAMORA"/>
    <s v="INST. ELEM DE AG EL ROSEDAL E FRIEDRICHS Y LUZURIAGA- LZ"/>
    <n v="2"/>
    <x v="0"/>
    <n v="356"/>
    <x v="0"/>
    <x v="0"/>
    <n v="5"/>
    <s v="1326219"/>
    <n v="5"/>
    <s v="-"/>
    <n v="11"/>
    <n v="5"/>
    <n v="5"/>
    <n v="7"/>
    <n v="753"/>
    <n v="3"/>
    <n v="8"/>
    <n v="96"/>
    <s v="2"/>
    <s v="SIN P3"/>
    <s v="-"/>
    <s v="LOMAS DE ZAMORA"/>
    <s v="LOMAS DE ZAMORA"/>
    <s v="LOMAS DE ZAMORA"/>
    <d v="2013-01-01T00:00:00"/>
    <d v="2013-12-31T00:00:00"/>
    <s v="NOTA 18.4"/>
    <s v="NOTA 18.4"/>
    <n v="0"/>
    <s v="NOTA 18.4"/>
    <s v="-"/>
    <s v="-"/>
    <s v="-"/>
    <s v="-"/>
    <n v="7443.0730000000003"/>
    <s v="-"/>
    <n v="0"/>
    <n v="0"/>
    <n v="0"/>
    <n v="0"/>
    <n v="0"/>
    <n v="0"/>
    <s v="-"/>
    <s v="FINALIZADO"/>
    <n v="1"/>
    <n v="1"/>
    <s v="-"/>
  </r>
  <r>
    <n v="4603"/>
    <x v="0"/>
    <s v="06. PLAN SANITARIO DE EMERGENCIA"/>
    <s v="-"/>
    <s v="-"/>
    <s v="-"/>
    <s v="MEJORA Y MANTENIMIENTO"/>
    <s v="SISTEMA AGUA LOMAS DE ZAMORA"/>
    <s v="INST. CX DE AG EL ROSEDAL E FRIEDRICHS Y LUZURIAGA- LZ"/>
    <n v="2"/>
    <x v="0"/>
    <n v="356"/>
    <x v="0"/>
    <x v="0"/>
    <n v="5"/>
    <s v="1326220"/>
    <n v="5"/>
    <s v="-"/>
    <n v="11"/>
    <n v="5"/>
    <n v="5"/>
    <n v="7"/>
    <n v="753"/>
    <n v="3"/>
    <n v="8"/>
    <n v="96"/>
    <s v="2"/>
    <s v="SIN P3"/>
    <s v="-"/>
    <s v="LOMAS DE ZAMORA"/>
    <s v="LOMAS DE ZAMORA"/>
    <s v="LOMAS DE ZAMORA"/>
    <d v="2013-01-01T00:00:00"/>
    <d v="2013-12-31T00:00:00"/>
    <s v="NOTA 18.4"/>
    <s v="NOTA 18.4"/>
    <n v="0"/>
    <s v="NOTA 18.4"/>
    <s v="-"/>
    <s v="-"/>
    <s v="-"/>
    <s v="-"/>
    <n v="24980.268499999998"/>
    <s v="-"/>
    <n v="0"/>
    <n v="0"/>
    <n v="0"/>
    <n v="0"/>
    <n v="0"/>
    <n v="0"/>
    <s v="-"/>
    <s v="FINALIZADO"/>
    <n v="1"/>
    <n v="1"/>
    <s v="-"/>
  </r>
  <r>
    <n v="4604"/>
    <x v="0"/>
    <s v="06. PLAN SANITARIO DE EMERGENCIA"/>
    <s v="-"/>
    <s v="-"/>
    <s v="-"/>
    <s v="MEJORA Y MANTENIMIENTO"/>
    <s v="SISTEMA CLOACAS LOMAS DE ZAMORA"/>
    <s v="INST. RED CL J. AGUIRRE E PASO Y LARREA- LZ"/>
    <n v="2"/>
    <x v="0"/>
    <n v="356"/>
    <x v="0"/>
    <x v="0"/>
    <n v="5"/>
    <s v="1326614"/>
    <n v="5"/>
    <s v="-"/>
    <n v="11"/>
    <n v="5"/>
    <n v="5"/>
    <n v="7"/>
    <n v="753"/>
    <n v="3"/>
    <n v="8"/>
    <n v="96"/>
    <s v="2"/>
    <s v="SIN P3"/>
    <s v="-"/>
    <s v="LOMAS DE ZAMORA"/>
    <s v="LOMAS DE ZAMORA"/>
    <s v="LOMAS DE ZAMORA"/>
    <d v="2013-01-01T00:00:00"/>
    <d v="2013-12-31T00:00:00"/>
    <s v="NOTA 18.4"/>
    <s v="NOTA 18.4"/>
    <n v="0"/>
    <s v="NOTA 18.4"/>
    <s v="-"/>
    <s v="-"/>
    <s v="-"/>
    <s v="-"/>
    <n v="179378.386"/>
    <s v="-"/>
    <n v="0"/>
    <n v="0"/>
    <n v="0"/>
    <n v="0"/>
    <n v="0"/>
    <n v="0"/>
    <s v="-"/>
    <s v="FINALIZADO"/>
    <n v="1"/>
    <n v="1"/>
    <s v="-"/>
  </r>
  <r>
    <n v="4605"/>
    <x v="0"/>
    <s v="06. PLAN SANITARIO DE EMERGENCIA"/>
    <s v="-"/>
    <s v="-"/>
    <s v="-"/>
    <s v="MEJORA Y MANTENIMIENTO"/>
    <s v="SISTEMA CLOACAS LOMAS DE ZAMORA"/>
    <s v="INST. ELEM CL J. AGUIRRE E PASO Y LARREA- LZ"/>
    <n v="2"/>
    <x v="0"/>
    <n v="356"/>
    <x v="0"/>
    <x v="0"/>
    <n v="5"/>
    <s v="1326615"/>
    <n v="5"/>
    <s v="-"/>
    <n v="11"/>
    <n v="5"/>
    <n v="5"/>
    <n v="7"/>
    <n v="753"/>
    <n v="3"/>
    <n v="8"/>
    <n v="96"/>
    <s v="2"/>
    <s v="SIN P3"/>
    <s v="-"/>
    <s v="LOMAS DE ZAMORA"/>
    <s v="LOMAS DE ZAMORA"/>
    <s v="LOMAS DE ZAMORA"/>
    <d v="2013-01-01T00:00:00"/>
    <d v="2013-12-31T00:00:00"/>
    <s v="NOTA 18.4"/>
    <s v="NOTA 18.4"/>
    <n v="0"/>
    <s v="NOTA 18.4"/>
    <s v="-"/>
    <s v="-"/>
    <s v="-"/>
    <s v="-"/>
    <n v="2484.0574000000001"/>
    <s v="-"/>
    <n v="0"/>
    <n v="0"/>
    <n v="0"/>
    <n v="0"/>
    <n v="0"/>
    <n v="0"/>
    <s v="-"/>
    <s v="FINALIZADO"/>
    <n v="1"/>
    <n v="1"/>
    <s v="-"/>
  </r>
  <r>
    <n v="4606"/>
    <x v="0"/>
    <s v="06. PLAN SANITARIO DE EMERGENCIA"/>
    <s v="-"/>
    <s v="-"/>
    <s v="-"/>
    <s v="MEJORA Y MANTENIMIENTO"/>
    <s v="SISTEMA CLOACAS LOMAS DE ZAMORA"/>
    <s v="INST. CX CL J. AGUIRRE E PASO Y LARREA- LZ"/>
    <n v="2"/>
    <x v="0"/>
    <n v="356"/>
    <x v="0"/>
    <x v="0"/>
    <n v="5"/>
    <s v="1326616"/>
    <n v="5"/>
    <s v="-"/>
    <n v="11"/>
    <n v="5"/>
    <n v="5"/>
    <n v="7"/>
    <n v="753"/>
    <n v="3"/>
    <n v="8"/>
    <n v="96"/>
    <s v="2"/>
    <s v="SIN P3"/>
    <s v="-"/>
    <s v="LOMAS DE ZAMORA"/>
    <s v="LOMAS DE ZAMORA"/>
    <s v="LOMAS DE ZAMORA"/>
    <d v="2013-01-01T00:00:00"/>
    <d v="2013-12-31T00:00:00"/>
    <s v="NOTA 18.4"/>
    <s v="NOTA 18.4"/>
    <n v="0"/>
    <s v="NOTA 18.4"/>
    <s v="-"/>
    <s v="-"/>
    <s v="-"/>
    <s v="-"/>
    <n v="92799.026100000003"/>
    <s v="-"/>
    <n v="0"/>
    <n v="0"/>
    <n v="0"/>
    <n v="0"/>
    <n v="0"/>
    <n v="0"/>
    <s v="-"/>
    <s v="FINALIZADO"/>
    <n v="1"/>
    <n v="1"/>
    <s v="-"/>
  </r>
  <r>
    <n v="4607"/>
    <x v="0"/>
    <s v="06. PLAN SANITARIO DE EMERGENCIA"/>
    <s v="-"/>
    <s v="-"/>
    <s v="-"/>
    <s v="MEJORA Y MANTENIMIENTO"/>
    <s v="SISTEMA CLOACAS LOMAS DE ZAMORA"/>
    <s v="INSTALACION RED CLOACA CALLE MORENO E/ GUIDO Y MEEKS-LZ"/>
    <n v="2"/>
    <x v="0"/>
    <n v="356"/>
    <x v="0"/>
    <x v="0"/>
    <n v="5"/>
    <s v="1326617"/>
    <n v="5"/>
    <s v="-"/>
    <n v="11"/>
    <n v="5"/>
    <n v="5"/>
    <n v="7"/>
    <n v="753"/>
    <n v="3"/>
    <n v="8"/>
    <n v="96"/>
    <s v="2"/>
    <s v="SIN P3"/>
    <s v="-"/>
    <s v="LOMAS DE ZAMORA"/>
    <s v="LOMAS DE ZAMORA"/>
    <s v="LOMAS DE ZAMORA"/>
    <d v="2013-01-01T00:00:00"/>
    <d v="2013-12-31T00:00:00"/>
    <s v="NOTA 18.4"/>
    <s v="NOTA 18.4"/>
    <n v="0"/>
    <s v="NOTA 18.4"/>
    <s v="-"/>
    <s v="-"/>
    <s v="-"/>
    <s v="-"/>
    <n v="63063.6996"/>
    <s v="-"/>
    <n v="0"/>
    <n v="0"/>
    <n v="0"/>
    <n v="0"/>
    <n v="0"/>
    <n v="0"/>
    <s v="-"/>
    <s v="FINALIZADO"/>
    <n v="1"/>
    <n v="1"/>
    <s v="-"/>
  </r>
  <r>
    <n v="4608"/>
    <x v="0"/>
    <s v="06. PLAN SANITARIO DE EMERGENCIA"/>
    <s v="-"/>
    <s v="-"/>
    <s v="-"/>
    <s v="MEJORA Y MANTENIMIENTO"/>
    <s v="SISTEMA CLOACAS LOMAS DE ZAMORA"/>
    <s v="INSTALACION CONEXION CLOACA CALLE MORENO E/ GUIDO Y MEEKS-LZ"/>
    <n v="2"/>
    <x v="0"/>
    <n v="356"/>
    <x v="0"/>
    <x v="0"/>
    <n v="5"/>
    <s v="1326618"/>
    <n v="5"/>
    <s v="-"/>
    <n v="11"/>
    <n v="5"/>
    <n v="5"/>
    <n v="7"/>
    <n v="753"/>
    <n v="3"/>
    <n v="8"/>
    <n v="96"/>
    <s v="2"/>
    <s v="SIN P3"/>
    <s v="-"/>
    <s v="LOMAS DE ZAMORA"/>
    <s v="LOMAS DE ZAMORA"/>
    <s v="LOMAS DE ZAMORA"/>
    <d v="2013-01-01T00:00:00"/>
    <d v="2013-12-31T00:00:00"/>
    <s v="NOTA 18.4"/>
    <s v="NOTA 18.4"/>
    <n v="0"/>
    <s v="NOTA 18.4"/>
    <s v="-"/>
    <s v="-"/>
    <s v="-"/>
    <s v="-"/>
    <n v="3099.8869"/>
    <s v="-"/>
    <n v="0"/>
    <n v="0"/>
    <n v="0"/>
    <n v="0"/>
    <n v="0"/>
    <n v="0"/>
    <s v="-"/>
    <s v="FINALIZADO"/>
    <n v="1"/>
    <n v="1"/>
    <s v="-"/>
  </r>
  <r>
    <n v="4609"/>
    <x v="0"/>
    <s v="06. PLAN SANITARIO DE EMERGENCIA"/>
    <s v="-"/>
    <s v="-"/>
    <s v="-"/>
    <s v="MEJORA Y MANTENIMIENTO"/>
    <s v="SISTEMA DE AGUA ALMIRANTE BROWN"/>
    <s v="INST. RED DE AGUA CALLE AV. SAN MARTIN E DE MARIA Y CERRETTI - AB"/>
    <n v="2"/>
    <x v="0"/>
    <n v="356"/>
    <x v="0"/>
    <x v="0"/>
    <n v="5"/>
    <s v="1326216"/>
    <n v="5"/>
    <s v="-"/>
    <n v="11"/>
    <n v="5"/>
    <n v="5"/>
    <n v="7"/>
    <n v="753"/>
    <n v="3"/>
    <n v="8"/>
    <n v="96"/>
    <s v="2"/>
    <s v="SIN P3"/>
    <s v="-"/>
    <s v="ALMIRANTE BROWN"/>
    <s v="ALMIRANTE BROWN"/>
    <s v="ALMIRANTE BROWN"/>
    <d v="2013-01-01T00:00:00"/>
    <d v="2013-12-31T00:00:00"/>
    <s v="NOTA 18.1 - NOTA 18.2"/>
    <s v="NOTA 18.1 - NOTA 18.2"/>
    <n v="0"/>
    <s v="NOTA 18.1 - NOTA 18.2"/>
    <s v="-"/>
    <s v="-"/>
    <s v="-"/>
    <s v="-"/>
    <n v="138340.63099999999"/>
    <s v="-"/>
    <n v="0"/>
    <n v="0"/>
    <n v="0"/>
    <n v="0"/>
    <n v="0"/>
    <n v="0"/>
    <s v="-"/>
    <s v="FINALIZADO"/>
    <n v="1"/>
    <n v="1"/>
    <s v="-"/>
  </r>
  <r>
    <n v="4610"/>
    <x v="0"/>
    <s v="06. PLAN SANITARIO DE EMERGENCIA"/>
    <s v="-"/>
    <s v="-"/>
    <s v="-"/>
    <s v="MEJORA Y MANTENIMIENTO"/>
    <s v="SISTEMA DE AGUA ALMIRANTE BROWN"/>
    <s v="INST. CX CALLE AV. SAN MARTIN E DE MARIA Y CERRETTI - AB"/>
    <n v="2"/>
    <x v="0"/>
    <n v="356"/>
    <x v="0"/>
    <x v="0"/>
    <n v="5"/>
    <s v="1326217"/>
    <n v="5"/>
    <s v="-"/>
    <n v="11"/>
    <n v="5"/>
    <n v="5"/>
    <n v="7"/>
    <n v="753"/>
    <n v="3"/>
    <n v="8"/>
    <n v="96"/>
    <s v="2"/>
    <s v="SIN P3"/>
    <s v="-"/>
    <s v="ALMIRANTE BROWN"/>
    <s v="ALMIRANTE BROWN"/>
    <s v="ALMIRANTE BROWN"/>
    <d v="2013-01-01T00:00:00"/>
    <d v="2013-12-31T00:00:00"/>
    <s v="NOTA 18.1 - NOTA 18.2"/>
    <s v="NOTA 18.1 - NOTA 18.2"/>
    <n v="0"/>
    <s v="NOTA 18.1 - NOTA 18.2"/>
    <s v="-"/>
    <s v="-"/>
    <s v="-"/>
    <s v="-"/>
    <n v="14571.485500000001"/>
    <s v="-"/>
    <n v="0"/>
    <n v="0"/>
    <n v="0"/>
    <n v="0"/>
    <n v="0"/>
    <n v="0"/>
    <s v="-"/>
    <s v="FINALIZADO"/>
    <n v="1"/>
    <n v="1"/>
    <s v="-"/>
  </r>
  <r>
    <n v="4611"/>
    <x v="0"/>
    <s v="06. PLAN SANITARIO DE EMERGENCIA"/>
    <s v="-"/>
    <s v="-"/>
    <s v="-"/>
    <s v="EXPANSIÓN DE REDES"/>
    <s v="SISTEMA AGUA ALMIRANTE BROWN"/>
    <s v="EXPANSIÓN BATERÍA LLAVALLOL - ALTE BROWN, POZOS DE EXPLOTACIÓN"/>
    <n v="2"/>
    <x v="0"/>
    <n v="356"/>
    <x v="0"/>
    <x v="0"/>
    <n v="5"/>
    <s v="N760516"/>
    <n v="5"/>
    <s v="-"/>
    <n v="11"/>
    <n v="5"/>
    <n v="5"/>
    <n v="7"/>
    <n v="753"/>
    <n v="3"/>
    <n v="8"/>
    <n v="96"/>
    <s v="2"/>
    <s v="SA595"/>
    <s v="-"/>
    <s v="ALMIRANTE BROWN"/>
    <s v="ALMIRANTE BROWN"/>
    <s v="J. INGENIEROS Y PARQUE INDUSTRIAL"/>
    <d v="2008-01-23T00:00:00"/>
    <d v="2008-10-30T00:00:00"/>
    <n v="253132"/>
    <n v="0"/>
    <n v="21395.933900000004"/>
    <n v="274527.9339"/>
    <n v="274527.9339"/>
    <s v="-"/>
    <s v="-"/>
    <s v="-"/>
    <s v="-"/>
    <s v="-"/>
    <n v="0"/>
    <n v="0"/>
    <n v="0"/>
    <n v="0"/>
    <n v="0"/>
    <n v="0"/>
    <s v="-"/>
    <s v="FINALIZADO"/>
    <n v="1"/>
    <n v="1"/>
    <s v="-"/>
  </r>
  <r>
    <n v="4612"/>
    <x v="0"/>
    <s v="06. PLAN SANITARIO DE EMERGENCIA"/>
    <s v="-"/>
    <s v="-"/>
    <s v="-"/>
    <s v="EXPANSIÓN DE REDES"/>
    <s v="SISTEMA AGUA EZEIZA"/>
    <s v="RED DE INTERCONEXION - POZOS - BARRIO EL TREBOL"/>
    <n v="2"/>
    <x v="0"/>
    <n v="356"/>
    <x v="0"/>
    <x v="0"/>
    <n v="5"/>
    <s v="N860507"/>
    <n v="5"/>
    <s v="-"/>
    <n v="11"/>
    <n v="5"/>
    <n v="5"/>
    <n v="7"/>
    <n v="753"/>
    <n v="3"/>
    <n v="8"/>
    <n v="96"/>
    <s v="2"/>
    <s v="SA404 /SA552"/>
    <s v="-"/>
    <s v="EZEIZA"/>
    <s v="EZEIZA"/>
    <s v="LA RED PARTE DESDE EL PRIMER POZO EN LA CALLE LOS ROBLES, LUEGO DOBLA LA IMPULSIÓN POR LAS ARAUCARIAS, SIGUE POR LOS EUCALIPTOS HASTA EMPALMAR AL TAPÓN DE LA RED EN CHICLANA Y LOS EUCALIPTOS. LUEGO SE CONECTA TAMBIÉN CON LA RED EXISTENTE LAS CAMELIAS Y SIGUE POR EL NANDUBAY HASTA EL NANDUBAY Y LOS NARDOS."/>
    <d v="2008-01-31T00:00:00"/>
    <d v="2008-02-12T00:00:00"/>
    <n v="3250325.2198999999"/>
    <n v="974814.70789999957"/>
    <n v="139381.73920000001"/>
    <n v="4364521.6669999994"/>
    <n v="4364521.6670000004"/>
    <s v="-"/>
    <s v="-"/>
    <s v="-"/>
    <s v="-"/>
    <s v="-"/>
    <n v="0"/>
    <n v="0"/>
    <n v="0"/>
    <n v="0"/>
    <n v="0"/>
    <n v="0"/>
    <s v="-"/>
    <s v="FINALIZADO"/>
    <n v="1"/>
    <n v="1"/>
    <s v="-"/>
  </r>
  <r>
    <n v="4613"/>
    <x v="0"/>
    <s v="06. PLAN SANITARIO DE EMERGENCIA"/>
    <s v="-"/>
    <s v="-"/>
    <s v="-"/>
    <s v="EXPANSIÓN DE REDES"/>
    <s v="SISTEMA AGUA EZEIZA"/>
    <s v="RED SECUNDARIA EL TREBOL - SUBZONA 3 / RED SECUNDARIA  LA PORTEÑA - EZEIZA - ETAPA 1"/>
    <n v="2"/>
    <x v="0"/>
    <n v="356"/>
    <x v="0"/>
    <x v="0"/>
    <n v="5"/>
    <s v="N760112"/>
    <n v="5"/>
    <s v="-"/>
    <n v="11"/>
    <n v="5"/>
    <n v="5"/>
    <n v="7"/>
    <n v="753"/>
    <n v="3"/>
    <n v="8"/>
    <n v="96"/>
    <s v="2"/>
    <s v="SA577/SA050"/>
    <s v="-"/>
    <s v="EZEIZA"/>
    <s v="EZEIZA"/>
    <s v="SA577: ÁREA DELIMITADA POR LA RUTA NACIONAL N°205, LOS EUCALIPTUS, LAS TIPAS, LAS CINA CINAS, LAS ARAUCARIAS, LOS QUEBRACHOS, LOS PADRES Y LOS SAUCES._x000a_SA050: ÁREA DELIMITADA POR LA RUTA NACIONAL N°205, LAS MORENAS, LOS CLAVELES, EL GRILLO Y LAS HORTENCIAS."/>
    <d v="2007-12-17T00:00:00"/>
    <d v="2009-03-30T00:00:00"/>
    <n v="2832951.22"/>
    <n v="524252.8400999998"/>
    <n v="133727.0704"/>
    <n v="3490931.1305"/>
    <n v="3490931.1305"/>
    <s v="-"/>
    <s v="-"/>
    <s v="-"/>
    <s v="-"/>
    <s v="-"/>
    <n v="0"/>
    <n v="0"/>
    <n v="0"/>
    <n v="0"/>
    <n v="0"/>
    <n v="0"/>
    <s v="-"/>
    <s v="FINALIZADO"/>
    <n v="1"/>
    <n v="1"/>
    <s v="-"/>
  </r>
  <r>
    <n v="4614"/>
    <x v="0"/>
    <s v="06. PLAN SANITARIO DE EMERGENCIA"/>
    <s v="-"/>
    <s v="-"/>
    <s v="-"/>
    <s v="EXPANSIÓN DE REDES"/>
    <s v="SISTEMA AGUA RAFAEL CASTILLO- LA MATANZA"/>
    <s v="VINCULACION BATERIA CATAN CON RED RAFAEL CASTILLO / VINCULACION BATERIA CATAN CON RED G CATAN 1"/>
    <n v="2"/>
    <x v="0"/>
    <n v="356"/>
    <x v="0"/>
    <x v="0"/>
    <n v="5"/>
    <s v="E799302"/>
    <n v="5"/>
    <s v="-"/>
    <n v="11"/>
    <n v="5"/>
    <n v="5"/>
    <n v="7"/>
    <n v="753"/>
    <n v="3"/>
    <n v="8"/>
    <n v="96"/>
    <s v="2"/>
    <s v="OA459 / OA458"/>
    <s v="-"/>
    <s v="LA MATANZA"/>
    <s v="LA MATANZA"/>
    <s v="OA458: COMPRENDE LOS SIGUIENTES TRAMOS: CALLE DEL CARMEN E/ ITAÚ Y ESTANISLAO DEL CAMPO;  ESTANISLAO DEL CAMPO E/ DEL CARMEN Y CORONEL AGUIRRE; CORONEL AGUIRRE E/  ESTANISLAO DEL CAMPO Y SANTA ROSA; SANTA ROSA E/ BRAVARD Y L.M. DRAGO; J.B. POLLEDO E/ IPIRANGA Y CARLOS CASARES; CARLOS CASARES E/ BAÑADO Y J.B. POLLEDO._x000a_OA459: COMPRENDE LOS SIGUIENTES TRAMOS: IPELA E/ JUANA AZURDUY Y GUILLERMO MARCONI; ESQUIRO E/ IPELÁ Y GUAVIRAVI; OSVALDO MAGNASCO E/ ESQUIRO Y ANTÁRTIDA ARGENTINA."/>
    <d v="2007-07-12T00:00:00"/>
    <d v="2008-09-10T00:00:00"/>
    <n v="2749996.8507000003"/>
    <n v="4909299.0231999997"/>
    <n v="-3853853.1580999997"/>
    <n v="3805442.7158000004"/>
    <s v="-"/>
    <s v="-"/>
    <s v="-"/>
    <s v="-"/>
    <s v="-"/>
    <n v="622.01260000000002"/>
    <n v="0"/>
    <n v="0"/>
    <n v="0"/>
    <n v="0"/>
    <n v="0"/>
    <n v="0"/>
    <s v="-"/>
    <s v="FINALIZADO"/>
    <n v="1"/>
    <n v="1"/>
    <s v="LOS DATOS ECONÓMICOS SE UNIFICARON CON LA OA458 QUE FUE FINANACIADA POR ENOHSA."/>
  </r>
  <r>
    <n v="4615"/>
    <x v="0"/>
    <s v="06. PLAN SANITARIO DE EMERGENCIA"/>
    <s v="-"/>
    <s v="-"/>
    <s v="-"/>
    <s v="EXPANSIÓN DE REDES"/>
    <s v="SISTEMA AGUA LA MATANZA"/>
    <s v="VINCULACION DE POZOS BATERIA MARIA ELENA"/>
    <n v="2"/>
    <x v="0"/>
    <n v="356"/>
    <x v="0"/>
    <x v="0"/>
    <n v="5"/>
    <s v="N865115"/>
    <n v="5"/>
    <s v="-"/>
    <n v="11"/>
    <n v="5"/>
    <n v="5"/>
    <n v="7"/>
    <n v="753"/>
    <n v="3"/>
    <n v="8"/>
    <n v="96"/>
    <s v="2"/>
    <s v="OA302"/>
    <s v="-"/>
    <s v="LA MATANZA"/>
    <s v="LA MATANZA"/>
    <s v="COMPRENDE LO SIGUIENTES TRAMOS: V. DE ROCHA E/ HUEMUL Y URDANETA; URDANETA E/ V. DE ROCHA Y RODNEY; RODNEY E/ HUEMUL Y URDANETA."/>
    <d v="2008-02-05T00:00:00"/>
    <d v="2008-12-31T00:00:00"/>
    <n v="357792.16"/>
    <n v="0"/>
    <n v="102197.58009999996"/>
    <n v="459989.74009999994"/>
    <n v="459989.7401"/>
    <s v="-"/>
    <s v="-"/>
    <s v="-"/>
    <s v="-"/>
    <s v="-"/>
    <n v="0"/>
    <n v="0"/>
    <n v="0"/>
    <n v="0"/>
    <n v="0"/>
    <n v="0"/>
    <s v="-"/>
    <s v="FINALIZADO"/>
    <n v="1"/>
    <n v="1"/>
    <s v="-"/>
  </r>
  <r>
    <n v="4616"/>
    <x v="0"/>
    <s v="06. PLAN SANITARIO DE EMERGENCIA"/>
    <s v="-"/>
    <s v="-"/>
    <s v="-"/>
    <s v="EXPANSIÓN DE REDES"/>
    <s v="SISTEMA AGUA LA MATANZA"/>
    <s v="VINCULACIÓN B° LASALLE-SANTA RITA"/>
    <n v="2"/>
    <x v="0"/>
    <n v="356"/>
    <x v="0"/>
    <x v="0"/>
    <n v="5"/>
    <s v="N865117"/>
    <n v="5"/>
    <s v="-"/>
    <n v="11"/>
    <n v="5"/>
    <n v="5"/>
    <n v="7"/>
    <n v="753"/>
    <n v="3"/>
    <n v="8"/>
    <n v="96"/>
    <s v="2"/>
    <s v="OA301"/>
    <s v="-"/>
    <s v="LA MATANZA"/>
    <s v="LA MATANZA"/>
    <s v="COMPRENDE LO SIGUIENTES TRAMOS: CRUCE DE LA RUTA PROVINCIAL N° 21 A LA ALTURA DE LA CALLE LUCIO FONTANA; CRUCE DE LA RUTA PROVINCIAL N° 21 A LA ALTURA DE LA CALLE DURERO."/>
    <d v="2008-02-05T00:00:00"/>
    <d v="2008-12-31T00:00:00"/>
    <n v="508200"/>
    <n v="0"/>
    <n v="26735.603400000022"/>
    <n v="534935.60340000002"/>
    <n v="534935.60340000002"/>
    <s v="-"/>
    <s v="-"/>
    <s v="-"/>
    <s v="-"/>
    <s v="-"/>
    <n v="0"/>
    <n v="0"/>
    <n v="0"/>
    <n v="0"/>
    <n v="0"/>
    <n v="0"/>
    <s v="-"/>
    <s v="FINALIZADO"/>
    <n v="1"/>
    <n v="1"/>
    <s v="-"/>
  </r>
  <r>
    <n v="4617"/>
    <x v="0"/>
    <s v="06. PLAN SANITARIO DE EMERGENCIA"/>
    <s v="-"/>
    <s v="-"/>
    <s v="-"/>
    <s v="EXPANSIÓN DE REDES"/>
    <s v="SISTEMA AGUA LA MATANZA"/>
    <s v="EB Y CISTERNA BARRIO MUNICIPAL - OBRA CIVIL"/>
    <n v="2"/>
    <x v="0"/>
    <n v="356"/>
    <x v="0"/>
    <x v="0"/>
    <n v="5"/>
    <s v="N760902"/>
    <n v="5"/>
    <s v="-"/>
    <n v="11"/>
    <n v="5"/>
    <n v="5"/>
    <n v="7"/>
    <n v="753"/>
    <n v="3"/>
    <n v="8"/>
    <n v="96"/>
    <s v="2"/>
    <s v="OA412"/>
    <s v="-"/>
    <s v="LA MATANZA"/>
    <s v="CIUDAD EVITA"/>
    <s v="UBICADA EN LA AV. CENTRAL NORTE Y CALLE 700 DEL BARRIO VILLEGAS."/>
    <d v="2007-08-10T00:00:00"/>
    <d v="2010-01-25T00:00:00"/>
    <n v="871214.88300000003"/>
    <n v="972187.73739999975"/>
    <n v="308405.91320000001"/>
    <n v="2151808.5335999997"/>
    <n v="2151808.5214999998"/>
    <s v="-"/>
    <s v="-"/>
    <s v="-"/>
    <s v="-"/>
    <s v="-"/>
    <n v="0"/>
    <n v="0"/>
    <n v="0"/>
    <n v="0"/>
    <n v="0"/>
    <n v="0"/>
    <s v="-"/>
    <s v="FINALIZADO"/>
    <n v="1"/>
    <n v="1"/>
    <s v="-"/>
  </r>
  <r>
    <n v="4618"/>
    <x v="0"/>
    <s v="06. PLAN SANITARIO DE EMERGENCIA"/>
    <s v="-"/>
    <s v="-"/>
    <s v="-"/>
    <s v="EXPANSIÓN DE REDES"/>
    <s v="SISTEMA AGUA LA MATANZA"/>
    <s v="EB Y CISTERNA BARRIO MUNICIPAL - OBRA ELECTROMECÁNICA"/>
    <n v="2"/>
    <x v="0"/>
    <n v="356"/>
    <x v="0"/>
    <x v="0"/>
    <n v="5"/>
    <s v="N760901"/>
    <n v="5"/>
    <s v="-"/>
    <n v="11"/>
    <n v="5"/>
    <n v="5"/>
    <n v="7"/>
    <n v="753"/>
    <n v="3"/>
    <n v="8"/>
    <n v="96"/>
    <s v="2"/>
    <s v="OA4121"/>
    <s v="-"/>
    <s v="LA MATANZA"/>
    <s v="LA MATANZA"/>
    <s v="UBICADA EN LA AV. CENTRAL NORTE Y CALLE 700 DEL BARRIO VILLEGAS."/>
    <d v="2007-08-10T00:00:00"/>
    <d v="2010-01-25T00:00:00"/>
    <n v="1871430.9031"/>
    <n v="2082762.9207000001"/>
    <n v="334300.56660000002"/>
    <n v="4288494.3903999999"/>
    <n v="4290363.5620999997"/>
    <s v="-"/>
    <s v="-"/>
    <s v="-"/>
    <s v="-"/>
    <s v="-"/>
    <n v="0"/>
    <n v="0"/>
    <n v="0"/>
    <n v="0"/>
    <n v="0"/>
    <n v="0"/>
    <s v="-"/>
    <s v="FINALIZADO"/>
    <n v="1"/>
    <n v="1"/>
    <s v="-"/>
  </r>
  <r>
    <n v="4619"/>
    <x v="0"/>
    <s v="06. PLAN SANITARIO DE EMERGENCIA"/>
    <s v="-"/>
    <s v="-"/>
    <s v="-"/>
    <s v="EXPANSIÓN DE REDES"/>
    <s v="SISTEMA AGUA LOMAS DE ZAMORA"/>
    <s v="PRIMARIAS LA CAVA"/>
    <n v="2"/>
    <x v="0"/>
    <n v="356"/>
    <x v="0"/>
    <x v="0"/>
    <n v="5"/>
    <s v="N860030"/>
    <n v="5"/>
    <s v="-"/>
    <n v="11"/>
    <n v="5"/>
    <n v="5"/>
    <n v="7"/>
    <n v="753"/>
    <n v="3"/>
    <n v="8"/>
    <n v="96"/>
    <s v="2"/>
    <s v="SA501"/>
    <s v="-"/>
    <s v="LOMAS DE ZAMORA"/>
    <s v="LOMAS DE ZAMORA"/>
    <s v="COMPRENDE LOS SIGUIENTES TRAMOS: CAÑERÍA DE PEAD DN315 EN LA CALLE EL PLUMERILLO, ENTRE LAS CALLES BERMEJO Y 2ª GRAL. PAZ, CAÑERÍA DE PEAD DN 225 EN LAS CALLES EL PLUMERILLO, GRAL. PAZ, ISLANDIA Y MORAZÁN."/>
    <d v="2008-05-28T00:00:00"/>
    <d v="2008-09-30T00:00:00"/>
    <n v="682922.79"/>
    <n v="50618.293000000056"/>
    <n v="59193.18789999991"/>
    <n v="792734.2709"/>
    <n v="792734.2709"/>
    <s v="-"/>
    <s v="-"/>
    <s v="-"/>
    <s v="-"/>
    <s v="-"/>
    <n v="0"/>
    <n v="0"/>
    <n v="0"/>
    <n v="0"/>
    <n v="0"/>
    <n v="0"/>
    <s v="-"/>
    <s v="FINALIZADO"/>
    <n v="1"/>
    <n v="1"/>
    <s v="-"/>
  </r>
  <r>
    <n v="4620"/>
    <x v="0"/>
    <s v="06. PLAN SANITARIO DE EMERGENCIA"/>
    <s v="-"/>
    <s v="-"/>
    <s v="-"/>
    <s v="EXPANSIÓN DE REDES"/>
    <s v="SISTEMA AGUA LOMAS DE ZAMORA"/>
    <s v="PRIMARIAS VILLA INDEPENDENCIA - TRAMO 1"/>
    <n v="2"/>
    <x v="0"/>
    <n v="356"/>
    <x v="0"/>
    <x v="0"/>
    <n v="5"/>
    <s v="N860029"/>
    <n v="5"/>
    <s v="-"/>
    <n v="11"/>
    <n v="5"/>
    <n v="5"/>
    <n v="7"/>
    <n v="753"/>
    <n v="3"/>
    <n v="8"/>
    <n v="96"/>
    <s v="2"/>
    <s v="SA500"/>
    <s v="-"/>
    <s v="LOMAS DE ZAMORA"/>
    <s v="LOMAS DE ZAMORA"/>
    <s v="COMPRENDE EL TRAMO UBICADO EN LA CALLE URUNDAY E/ ARANA GOIRI Y TERRADA."/>
    <d v="2008-05-27T00:00:00"/>
    <d v="2008-08-08T00:00:00"/>
    <n v="304501.83610000001"/>
    <n v="22305.950699999972"/>
    <n v="52125.662599999996"/>
    <n v="378933.44939999998"/>
    <n v="378958.5932"/>
    <s v="-"/>
    <s v="-"/>
    <s v="-"/>
    <s v="-"/>
    <s v="-"/>
    <n v="0"/>
    <n v="0"/>
    <n v="0"/>
    <n v="0"/>
    <n v="0"/>
    <n v="0"/>
    <s v="-"/>
    <s v="FINALIZADO"/>
    <n v="1.0000663541316814"/>
    <n v="1"/>
    <s v="-"/>
  </r>
  <r>
    <n v="4621"/>
    <x v="0"/>
    <s v="06. PLAN SANITARIO DE EMERGENCIA"/>
    <s v="-"/>
    <s v="-"/>
    <s v="-"/>
    <s v="EXPANSIÓN DE REDES"/>
    <s v="SISTEMA AGUA LOMAS DE ZAMORA"/>
    <s v="VILLA ALEBRTINA CAÑERÍAS PRIMARIAS ETAPA 1"/>
    <n v="2"/>
    <x v="0"/>
    <n v="356"/>
    <x v="0"/>
    <x v="0"/>
    <n v="5"/>
    <s v="N860028"/>
    <n v="5"/>
    <s v="-"/>
    <n v="11"/>
    <n v="5"/>
    <n v="5"/>
    <n v="7"/>
    <n v="753"/>
    <n v="3"/>
    <n v="8"/>
    <n v="96"/>
    <s v="2"/>
    <s v="SA499"/>
    <s v="-"/>
    <s v="LOMAS DE ZAMORA"/>
    <s v="LOMAS DE ZAMORA"/>
    <s v="COMPRENDE EL TRAMO UBICADO EN LA CALLE EUSKADI E/ MIRAMAR Y EL PAMPERO."/>
    <d v="2008-04-10T00:00:00"/>
    <d v="2009-01-22T00:00:00"/>
    <n v="727604.46"/>
    <n v="53051.50619999996"/>
    <n v="32509.141100000001"/>
    <n v="813165.10729999992"/>
    <n v="813165.55649999995"/>
    <s v="-"/>
    <s v="-"/>
    <s v="-"/>
    <s v="-"/>
    <s v="-"/>
    <n v="0"/>
    <n v="0"/>
    <n v="0"/>
    <n v="0"/>
    <n v="0"/>
    <n v="0"/>
    <s v="-"/>
    <s v="FINALIZADO"/>
    <n v="1.0000005524093398"/>
    <n v="1"/>
    <s v="-"/>
  </r>
  <r>
    <n v="4622"/>
    <x v="0"/>
    <s v="06. PLAN SANITARIO DE EMERGENCIA"/>
    <s v="-"/>
    <s v="-"/>
    <s v="-"/>
    <s v="EXPANSIÓN DE REDES"/>
    <s v="SISTEMA AGUA LOMAS DE ZAMORA"/>
    <s v="VILLA SANTA CATALINA 3 - CAÑERÍAS PRIMARIAS. SECTOR N.O."/>
    <n v="2"/>
    <x v="0"/>
    <n v="356"/>
    <x v="0"/>
    <x v="0"/>
    <n v="5"/>
    <s v="N860006"/>
    <n v="5"/>
    <s v="-"/>
    <n v="11"/>
    <n v="5"/>
    <n v="5"/>
    <n v="7"/>
    <n v="753"/>
    <n v="3"/>
    <n v="8"/>
    <n v="96"/>
    <s v="2"/>
    <s v="SA4951"/>
    <s v="-"/>
    <s v="LOMAS DE ZAMORA"/>
    <s v="LOMAS DE ZAMORA"/>
    <s v="COMPRENDE LOS SIGUIENTES TRAMOS: CAÑERÍA DE PEAD DN 315 UBICADA POR VEREDA DE AV. Nº 104 (GIACHINO), DESE AV. Nº 103 (QUIROGA) HASTA LA CALLE N° 5 (MANDELLI); POR ÉSTA HASTA LA CALLE Nº 4 (FORMOSA); POR ÉSTA HASTA LA DIAGONAL N° 6 (FOGIONE), DONDE SE PRODUCEN DOS DERIVACIONES PARA LOS MÓDULOS Y CAÑERÍA DE PEAD DN 225 UBICADA POR VEREDA DE DIAGONAL Nº 56 (FORGIONE) Y DESDE LA CALLE N° 4 (FORMOSA) HASTA CALLE N° 2."/>
    <d v="2008-04-09T00:00:00"/>
    <d v="2009-01-20T00:00:00"/>
    <n v="618171.27350000001"/>
    <n v="46803.767999999836"/>
    <n v="37379.539799999999"/>
    <n v="702354.58129999985"/>
    <n v="702355.05119999999"/>
    <s v="-"/>
    <s v="-"/>
    <s v="-"/>
    <s v="-"/>
    <s v="-"/>
    <n v="0"/>
    <n v="0"/>
    <n v="0"/>
    <n v="0"/>
    <n v="0"/>
    <n v="0"/>
    <s v="-"/>
    <s v="FINALIZADO"/>
    <n v="1.0000006690352887"/>
    <n v="1"/>
    <s v="-"/>
  </r>
  <r>
    <n v="4623"/>
    <x v="0"/>
    <s v="06. PLAN SANITARIO DE EMERGENCIA"/>
    <s v="-"/>
    <s v="-"/>
    <s v="-"/>
    <s v="EXPANSIÓN DE REDES"/>
    <s v="SISTEMA AGUA LOMAS DE ZAMORA"/>
    <s v="VILLA SANTA CATALINA 3 - CAÑERÍAS PRIMARIAS. SECTOR S.E."/>
    <n v="2"/>
    <x v="0"/>
    <n v="356"/>
    <x v="0"/>
    <x v="0"/>
    <n v="5"/>
    <s v="N860005"/>
    <n v="5"/>
    <s v="-"/>
    <n v="11"/>
    <n v="5"/>
    <n v="5"/>
    <n v="7"/>
    <n v="753"/>
    <n v="3"/>
    <n v="8"/>
    <n v="96"/>
    <s v="2"/>
    <s v="SA495"/>
    <s v="-"/>
    <s v="LOMAS DE ZAMORA"/>
    <s v="LOMAS DE ZAMORA"/>
    <s v="COMPRENDE LOS SIGUIENTES TRAMOS: CAÑERÍA DE PEAD DN 315 UBICADA POR LA VEREDA DE AV. N° 103 (QUIROGA), CALLE Nº 6, DIAGONAL Nº 59 (VOSS) Y CALLE Nº 13, ENTRE DIAGONAL Nº 59 Y DIAGONAL Nº 55 Y CAÑERÍA DE PEAD DN 225 UBICADA POR LA VEREDA DE CALLE Nº 13 ENTRE LA DIAGONAL Nº 55 Y DIAGONAL Nº 53."/>
    <d v="2008-04-09T00:00:00"/>
    <d v="2009-01-20T00:00:00"/>
    <n v="790676.42389999994"/>
    <n v="19453.750800000147"/>
    <n v="42364.155500000001"/>
    <n v="852494.33020000008"/>
    <n v="852494.42850000004"/>
    <s v="-"/>
    <s v="-"/>
    <s v="-"/>
    <s v="-"/>
    <s v="-"/>
    <n v="0"/>
    <n v="0"/>
    <n v="0"/>
    <n v="0"/>
    <n v="0"/>
    <n v="0"/>
    <s v="-"/>
    <s v="FINALIZADO"/>
    <n v="1.0000001153086848"/>
    <n v="1"/>
    <s v="-"/>
  </r>
  <r>
    <n v="4624"/>
    <x v="0"/>
    <s v="06. PLAN SANITARIO DE EMERGENCIA"/>
    <s v="-"/>
    <s v="-"/>
    <s v="-"/>
    <s v="EXPANSIÓN DE REDES"/>
    <s v="SISTEMA AGUA LOMAS DE ZAMORA"/>
    <s v="VILLA ALBERTINA 1A CAÑERÍAS PRIMARIAS ETAPA 2, MÓDULOS 8, 10 Y 11"/>
    <n v="2"/>
    <x v="0"/>
    <n v="356"/>
    <x v="0"/>
    <x v="0"/>
    <n v="5"/>
    <s v="N760004"/>
    <n v="5"/>
    <s v="-"/>
    <n v="11"/>
    <n v="5"/>
    <n v="5"/>
    <n v="7"/>
    <n v="753"/>
    <n v="3"/>
    <n v="8"/>
    <n v="96"/>
    <s v="2"/>
    <s v="SA4991"/>
    <s v="-"/>
    <s v="LOMAS DE ZAMORA"/>
    <s v="LOMAS DE ZAMORA"/>
    <s v="COMPRENDE LOS SIGUIENTES TRAMOS: CAÑERÍA DE PEAD DN 315 POR HOMERO DESDE EL EMPALME A EJECUTAR CON REFUERZO VA. ALBERTINA 1A A LA ALTURA DE CALLE LOYOLA HASTA ZUBEROA, CAÑERÍA DE PEAD DN 225 POR HOMERO ENTRE ZUBEROA Y GUERNICA, DOBLANDO POR GUERNICA HASTA ARANA GOIRI, SIGUIENDO POR ESTA HASTA MIRAMAR Y CAÑERÍA DE PEAD DN 160 EN CALLE GUERNICA ENTRE ARANA GOIRI Y BUSTOS."/>
    <d v="2008-04-09T00:00:00"/>
    <d v="2009-06-20T00:00:00"/>
    <n v="985011.89820000005"/>
    <n v="5425.0954999999813"/>
    <n v="92831.998600000006"/>
    <n v="1083268.9923"/>
    <n v="1083268.9923"/>
    <s v="-"/>
    <s v="-"/>
    <s v="-"/>
    <s v="-"/>
    <s v="-"/>
    <n v="0"/>
    <n v="0"/>
    <n v="0"/>
    <n v="0"/>
    <n v="0"/>
    <n v="0"/>
    <s v="-"/>
    <s v="FINALIZADO"/>
    <n v="1"/>
    <n v="1"/>
    <s v="-"/>
  </r>
  <r>
    <n v="4625"/>
    <x v="0"/>
    <s v="06. PLAN SANITARIO DE EMERGENCIA"/>
    <s v="-"/>
    <s v="-"/>
    <s v="-"/>
    <s v="EXPANSIÓN DE REDES"/>
    <s v="SISTEMA AGUA LOMAS DE ZAMORA"/>
    <s v="REFUERZO VILLA ALBERTINA 1A - ETAPA 1 "/>
    <n v="2"/>
    <x v="0"/>
    <n v="356"/>
    <x v="0"/>
    <x v="0"/>
    <n v="5"/>
    <s v="N860002"/>
    <n v="5"/>
    <s v="-"/>
    <n v="11"/>
    <n v="5"/>
    <n v="5"/>
    <n v="7"/>
    <n v="753"/>
    <n v="3"/>
    <n v="8"/>
    <n v="96"/>
    <s v="2"/>
    <s v="SA498"/>
    <s v="-"/>
    <s v="LOMAS DE ZAMORA"/>
    <s v="VILLA ALBERTINA"/>
    <s v="COMPRENDE LOS SIGUIENTES TRAMOS: CAÑERÍA DE PEAD DN 355 POR CALZADA DE CALLE MARTÍN G. DE LOYOLA DESDE EMPALME Y DERIVACIÓN A EJECUTAR A LA ALTURA DE CALLE ARANA GOIRI HASTA CALLE HOMERO."/>
    <d v="2008-01-21T00:00:00"/>
    <s v="Rescindida"/>
    <n v="382522.47880000004"/>
    <n v="322102"/>
    <n v="67905.070000000007"/>
    <s v="Contrato Rescindido"/>
    <n v="510125.25520000001"/>
    <s v="-"/>
    <s v="-"/>
    <s v="-"/>
    <n v="303201.66690000001"/>
    <n v="221.91399999999999"/>
    <n v="0"/>
    <n v="0"/>
    <n v="0"/>
    <n v="0"/>
    <n v="0"/>
    <n v="0"/>
    <s v="-"/>
    <s v="RESCINDIDA"/>
    <s v="Contrato rescindido"/>
    <n v="0.95"/>
    <s v="CONTRATO RESCINDIDO 26-04-13. SE COMPLETÓ SU EJECUCIÓN CON LA VX70000 (FINALIZADA)."/>
  </r>
  <r>
    <n v="4626"/>
    <x v="0"/>
    <s v="06. PLAN SANITARIO DE EMERGENCIA"/>
    <s v="-"/>
    <s v="-"/>
    <s v="-"/>
    <s v="EXPANSIÓN DE REDES"/>
    <s v="-"/>
    <s v="SEGUNDA IMPULSION EE MORON - PALOMAR"/>
    <n v="2"/>
    <x v="0"/>
    <n v="356"/>
    <x v="0"/>
    <x v="0"/>
    <n v="5"/>
    <s v="N860209"/>
    <n v="5"/>
    <s v="-"/>
    <n v="11"/>
    <n v="5"/>
    <n v="5"/>
    <n v="7"/>
    <n v="753"/>
    <n v="3"/>
    <n v="8"/>
    <n v="96"/>
    <s v="2"/>
    <s v="OA452"/>
    <s v="-"/>
    <s v="MORÓN"/>
    <s v="MORÓN"/>
    <s v="LA IMPULSIÓN SE INICIA EN UNA BRIDA CIEGA UBICADA A LA SALIDA DE LA ESTACIÓN ELEVADORA MORÓN EN EL TERRENO DE LA PLANTA, CONTINUA ATRAVESANDO EL PREDIO DE LA BASE AÉREA EL PALOMAR PARA SEGUIR LUEGO POR LA CALLE JUAN XVIII HASTA EL CRUCE DE LAS VÍAS DEL FERROCARRIL, CONTINUANDO POR JUAN XVIII DOBLANDO POR BULNES Y CONTINUANDO POR ESTA HASTA LA CALLE CORVALÁN, DONDE TOMA POR ESTA ÚLTIMA HASTA LA CALLE J. MARTÍ PROSIGUE POR LA MISMA HASTA ACOSTA, DOBLA POR ESTÁ Y CONTINÚA HASTA FOURNIER, DONDE DOBLA Y SIGUE HASTA FINALIZAR EN LA ESQUINA DE FOURNIER Y GUARANÍ."/>
    <d v="2008-10-21T00:00:00"/>
    <d v="2009-12-01T00:00:00"/>
    <n v="12579037.789999999"/>
    <n v="658776.5019000012"/>
    <n v="361410.01159999816"/>
    <n v="13599224.303499999"/>
    <n v="13529494.3267"/>
    <n v="69729.976800000004"/>
    <s v="-"/>
    <s v="-"/>
    <s v="-"/>
    <s v="-"/>
    <n v="0"/>
    <n v="0"/>
    <n v="0"/>
    <n v="0"/>
    <n v="0"/>
    <n v="0"/>
    <s v="-"/>
    <s v="FINALIZADO"/>
    <n v="1"/>
    <n v="1"/>
    <s v="-"/>
  </r>
  <r>
    <n v="4627"/>
    <x v="0"/>
    <s v="06. PLAN SANITARIO DE EMERGENCIA"/>
    <s v="-"/>
    <s v="-"/>
    <s v="-"/>
    <s v="EXPANSIÓN DE REDES"/>
    <s v="-"/>
    <s v="COLECTOR GOMEZ-LAMADRID"/>
    <n v="2"/>
    <x v="0"/>
    <n v="356"/>
    <x v="0"/>
    <x v="0"/>
    <n v="5"/>
    <s v="N860357"/>
    <n v="5"/>
    <s v="-"/>
    <n v="11"/>
    <n v="5"/>
    <n v="5"/>
    <n v="7"/>
    <n v="753"/>
    <n v="3"/>
    <n v="8"/>
    <n v="96"/>
    <s v="2"/>
    <s v="OC301"/>
    <s v="-"/>
    <s v="MORÓN"/>
    <s v="MORÓN"/>
    <s v="LA TRAZA DEL COLECTOR COMIENZA EN LA INTERSECCIÓN DE INT. GORIA Y MILÁN, LUEGO POR LA CALLE VALENTÍN GOMEZ Y SU CONTINUACIÓN LAMADRID HASTA SU VUELCO EN COLECTOR EXISTENTE DN 400 EN LA INTERSECCIÓN CON LA CALLE AZCUÉNAGA."/>
    <d v="2008-11-24T00:00:00"/>
    <d v="2009-12-30T00:00:00"/>
    <n v="2473377.94"/>
    <n v="86039.252199999988"/>
    <n v="-1805058.3374999999"/>
    <n v="754358.85470000003"/>
    <n v="738370.28980000003"/>
    <n v="15988.564899999999"/>
    <s v="-"/>
    <s v="-"/>
    <s v="-"/>
    <s v="-"/>
    <n v="0"/>
    <n v="0"/>
    <n v="0"/>
    <n v="0"/>
    <n v="0"/>
    <n v="0"/>
    <s v="-"/>
    <s v="FINALIZADO"/>
    <n v="1"/>
    <n v="1"/>
    <s v="-"/>
  </r>
  <r>
    <n v="4629"/>
    <x v="0"/>
    <s v="06. PLAN SANITARIO DE EMERGENCIA"/>
    <s v="-"/>
    <s v="-"/>
    <s v="-"/>
    <s v="MEJORA Y MANTENIMIENTO"/>
    <s v="SISTEMA AGUA CABA"/>
    <s v="PROYECTOS ELECTRICOS III"/>
    <n v="2"/>
    <x v="0"/>
    <n v="356"/>
    <x v="0"/>
    <x v="0"/>
    <s v="-"/>
    <s v="1175B35"/>
    <n v="0"/>
    <s v="-"/>
    <n v="11"/>
    <n v="5"/>
    <n v="5"/>
    <n v="7"/>
    <n v="753"/>
    <n v="3"/>
    <n v="8"/>
    <n v="6"/>
    <s v="2"/>
    <s v="CAE00800"/>
    <s v="-"/>
    <s v="CABA"/>
    <s v="PALERMO"/>
    <s v="AV. DE LOS OMBÚES 209"/>
    <d v="2011-10-11T00:00:00"/>
    <d v="2014-10-02T00:00:00"/>
    <s v="Ver aporte BID"/>
    <s v="Ver aporte BID"/>
    <n v="0"/>
    <s v="Ver aporte BID"/>
    <s v="-"/>
    <s v="-"/>
    <s v="-"/>
    <s v="-"/>
    <n v="459917.66039999999"/>
    <n v="205670.9479"/>
    <n v="0"/>
    <n v="0"/>
    <n v="0"/>
    <n v="0"/>
    <n v="0"/>
    <n v="0"/>
    <s v="-"/>
    <s v="FINALIZADO"/>
    <n v="1.0259692991567066"/>
    <n v="1"/>
    <s v="EL AVANCE ECONÓMICO SUPERA EL 100% POR CONTENER ACTIVACIÓN DE MANO DE OBRA, PAGO DE SELLADOS Y SEGUROS."/>
  </r>
  <r>
    <n v="4630"/>
    <x v="0"/>
    <s v="06. PLAN SANITARIO DE EMERGENCIA"/>
    <s v="-"/>
    <s v="-"/>
    <s v="-"/>
    <s v="MEJORA Y MANTENIMIENTO"/>
    <s v="SISTEMA AGUA CABA"/>
    <s v="PROYECTOS ELECTRICOS: RENOVACION EN TABLEROS, MOTORES Y SET. PSM"/>
    <n v="2"/>
    <x v="0"/>
    <n v="356"/>
    <x v="0"/>
    <x v="0"/>
    <s v="-"/>
    <s v="1175B33"/>
    <n v="0"/>
    <s v="-"/>
    <n v="11"/>
    <n v="5"/>
    <n v="5"/>
    <n v="7"/>
    <n v="753"/>
    <n v="3"/>
    <n v="8"/>
    <n v="6"/>
    <s v="2"/>
    <s v="CAE00200"/>
    <s v="-"/>
    <s v="CABA"/>
    <s v="PALERMO"/>
    <s v="AV. DE LOS OMBÚES 209"/>
    <d v="2011-10-11T00:00:00"/>
    <d v="2014-10-30T00:00:00"/>
    <s v="Ver aporte BID"/>
    <s v="Ver aporte BID"/>
    <n v="0"/>
    <s v="Ver aporte BID"/>
    <s v="-"/>
    <s v="-"/>
    <s v="-"/>
    <s v="-"/>
    <n v="660494.35100000002"/>
    <n v="91095.539699999994"/>
    <n v="117424.45"/>
    <n v="2113265"/>
    <n v="0"/>
    <n v="0"/>
    <n v="0"/>
    <n v="0"/>
    <s v="-"/>
    <s v="FINALIZADO"/>
    <n v="1.0503878142578695"/>
    <n v="1"/>
    <s v="EL AVANCE ECONÓMICO SUPERA EL 100% POR CONTENER ACTIVACIÓN DE MANO DE OBRA Y PAGO DE SELLADOS."/>
  </r>
  <r>
    <n v="4632"/>
    <x v="0"/>
    <s v="06. PLAN SANITARIO DE EMERGENCIA"/>
    <s v="-"/>
    <s v="-"/>
    <s v="-"/>
    <s v="EXPANSIÓN DE REDES"/>
    <s v="OBRA CLOACAS LANÚS"/>
    <s v="RED CLOACAL ALBARIÑOS SUR Y BALCARCE SUR - CUENCA 1"/>
    <n v="2"/>
    <x v="0"/>
    <n v="356"/>
    <x v="0"/>
    <x v="0"/>
    <n v="5"/>
    <s v="1360411"/>
    <n v="5"/>
    <s v="-"/>
    <n v="11"/>
    <n v="5"/>
    <n v="5"/>
    <n v="7"/>
    <n v="753"/>
    <n v="3"/>
    <n v="8"/>
    <n v="96"/>
    <s v="2"/>
    <s v="SC70005"/>
    <s v="-"/>
    <s v="LANÚS"/>
    <s v="REMEDIOS DE ESCALADA"/>
    <s v="EL PROYECTO CONTEMPLA EL TRANSPORTE DE LOS EFLUENTES CLOACALES PROVENIENTES DE LA CUENCA DELIMITADA POR LAS CALLES DON ORIONE, BALCARCE, ROSALES Y GABOTO; LA CUAL ES PARTE DEL ÁREA COMPRENDIDA POR LOS BARRIOS ALBARIÑOS SUR Y BALCARCE SUR."/>
    <d v="2014-06-30T00:00:00"/>
    <d v="2016-04-20T00:00:00"/>
    <n v="82278781.300099999"/>
    <n v="42866386.304075345"/>
    <n v="4206676.0289246626"/>
    <n v="129351843.6331"/>
    <s v="-"/>
    <s v="-"/>
    <s v="-"/>
    <s v="-"/>
    <n v="27591.7752"/>
    <n v="3760892.0525000002"/>
    <n v="65052184.293799996"/>
    <n v="51109687.552000001"/>
    <n v="9401487.9595999997"/>
    <n v="0"/>
    <n v="0"/>
    <n v="0"/>
    <s v="-"/>
    <s v="FINALIZADO"/>
    <n v="1"/>
    <n v="1"/>
    <s v="-"/>
  </r>
  <r>
    <n v="4633"/>
    <x v="0"/>
    <s v="06. PLAN SANITARIO DE EMERGENCIA"/>
    <s v="-"/>
    <s v="-"/>
    <s v="-"/>
    <s v="MEJORA Y MANTENIMIENTO"/>
    <s v="-"/>
    <s v="RENOVACION DE RED DE CLOACA EL PUEBLITO REGION SUDESTE PARTIDO DE LANUS"/>
    <n v="2"/>
    <x v="0"/>
    <n v="356"/>
    <x v="0"/>
    <x v="0"/>
    <n v="5"/>
    <s v="1362602"/>
    <n v="5"/>
    <s v="-"/>
    <n v="11"/>
    <n v="5"/>
    <n v="5"/>
    <n v="7"/>
    <n v="753"/>
    <n v="3"/>
    <n v="8"/>
    <n v="96"/>
    <s v="2"/>
    <s v="SC614"/>
    <s v="-"/>
    <s v="LANÚS"/>
    <s v="VALENTÍN ALSINA"/>
    <s v="LA RENOVACIÓN SERÁ EN REMEDIOS DE ESCALADA DE SAN MARTÍN ENTRE HABANA Y PALACIOS Y CRUCE DE REMEDIOS DE ESCALADA DE SAN MARTÍN SOBRE PALACIOS HASTA COMBATE DE MEMBRILLAR."/>
    <d v="2013-12-16T00:00:00"/>
    <s v="Rescindida"/>
    <n v="2960212.24"/>
    <n v="0"/>
    <n v="148010.61200000002"/>
    <s v="Contrato Rescindido"/>
    <s v="-"/>
    <s v="-"/>
    <s v="-"/>
    <s v="-"/>
    <n v="17640.6384"/>
    <n v="579065.44079999998"/>
    <n v="204786.17169999998"/>
    <n v="0"/>
    <n v="0"/>
    <n v="0"/>
    <n v="0"/>
    <n v="0"/>
    <s v="-"/>
    <s v="RESCINDIDA"/>
    <s v="Contrato rescindido"/>
    <n v="0.11"/>
    <s v="EL AVANCE FÍSICO CORRESPONDE AL CONTRATO RESCINDIDO CON CHAMBEO S.A. SE COMPLETA SU EJECUCIÓN CON OTRA OBRA."/>
  </r>
  <r>
    <n v="4634"/>
    <x v="0"/>
    <s v="09. EXPANSIÓN DE LA RED DE AGUA POTABLE Y SANEAMIENTO DE CLOACAS"/>
    <s v="-"/>
    <s v="-"/>
    <s v="-"/>
    <s v="MEJORA Y MANTENIMIENTO DE REDES CLOACALES"/>
    <s v="REDES CLOACALES LANÚS"/>
    <s v="RENOVACIÓN DE RED CLOACAL ARMENIA - TERMINACIÓN"/>
    <n v="2"/>
    <x v="0"/>
    <n v="356"/>
    <x v="0"/>
    <x v="0"/>
    <n v="5"/>
    <s v="1362603"/>
    <n v="77"/>
    <s v="-"/>
    <s v="22 Y RECURSOS PROPIOS"/>
    <n v="5"/>
    <n v="5"/>
    <n v="7"/>
    <n v="753"/>
    <n v="3"/>
    <n v="8"/>
    <n v="2"/>
    <s v="2"/>
    <s v="SC618 / SC70203"/>
    <s v="-"/>
    <s v="LANÚS"/>
    <s v="VALENTÍN ALSINA"/>
    <s v="LA RENOVACIÓN SE HARÁ EFECTIVA EN CALLE ARMENIA ENTRE TUYUTI Y REPUBLICA ARGENTINA"/>
    <d v="2016-12-05T00:00:00"/>
    <d v="2018-04-08T00:00:00"/>
    <n v="13794447.941999998"/>
    <n v="21119987.648869999"/>
    <n v="1522551.1796000022"/>
    <n v="36436986.770469993"/>
    <n v="0"/>
    <n v="0"/>
    <n v="0"/>
    <n v="0"/>
    <n v="24869.384099999999"/>
    <n v="219648.04509999999"/>
    <n v="1385708.8916"/>
    <n v="0"/>
    <n v="7892715.9695999995"/>
    <n v="13138909.303300001"/>
    <n v="5703487.4841999989"/>
    <n v="8087552.0935000004"/>
    <s v="X"/>
    <s v="FINALIZADO"/>
    <n v="0.77847653145919349"/>
    <n v="1"/>
    <s v=" REEMPLAZA A LA SC618. EN 2018 SE MODIFICA EL CÓDIGO DE ACTIVIDAD DE LA APERTURA PROGRAMÁTICA DE 5 A 77, UG DE 96 A 2 Y FF DE 11 A 22. EL PROYECTO TAMBIÉN SERÁ FINANCIADO CON RECURSOS PROPIOS DE AYSA"/>
  </r>
  <r>
    <n v="4637"/>
    <x v="0"/>
    <s v="06. PLAN SANITARIO DE EMERGENCIA"/>
    <s v="-"/>
    <s v="-"/>
    <s v="-"/>
    <s v="EXPANSIÓN DE REDES"/>
    <s v="-"/>
    <s v="CONVENIO CON EL MUNICIPIO DE MORON"/>
    <n v="2"/>
    <x v="0"/>
    <n v="356"/>
    <x v="0"/>
    <x v="0"/>
    <n v="5"/>
    <s v="1360416"/>
    <n v="5"/>
    <s v="-"/>
    <n v="11"/>
    <n v="5"/>
    <n v="5"/>
    <n v="7"/>
    <n v="753"/>
    <n v="3"/>
    <n v="8"/>
    <n v="96"/>
    <s v="2"/>
    <s v="OC484"/>
    <s v="-"/>
    <s v="MORÓN"/>
    <s v="MORÓN"/>
    <s v="EL SECTOR DE PROYECTO SE ENCUENTRA DELIMITADO POR LAS SIGUIENTES CALLES: G.MARCONI, S. VILLEGAS, M. FERNANDEZ, MURILLO, M. ALVAREZ, CABRAL, BERGAMINI, MARINOS DEL FOURNIER, ARIZONA, DINAMARCA, BERGAMINI Y D. PALACIOS."/>
    <d v="2013-12-02T00:00:00"/>
    <d v="2015-01-29T00:00:00"/>
    <n v="14097978.75"/>
    <n v="1584957.3597499989"/>
    <n v="3356802.4696500003"/>
    <n v="19039738.579399999"/>
    <s v="-"/>
    <s v="-"/>
    <s v="-"/>
    <s v="-"/>
    <n v="2603497.8552000001"/>
    <n v="12159492.5056"/>
    <n v="4276748.2186000003"/>
    <n v="0"/>
    <n v="0"/>
    <n v="0"/>
    <n v="0"/>
    <n v="0"/>
    <s v="-"/>
    <s v="FINALIZADO"/>
    <n v="1"/>
    <n v="1"/>
    <s v="FINANCIA PLAN MAS CERCA"/>
  </r>
  <r>
    <n v="4638"/>
    <x v="1"/>
    <s v="06. PLAN SANITARIO DE EMERGENCIA"/>
    <s v="-"/>
    <s v="-"/>
    <s v="-"/>
    <s v="DRAGADO"/>
    <s v="-"/>
    <s v="DRAGADO INTEGRAL PUERTO DOCK SUD"/>
    <n v="2"/>
    <x v="8"/>
    <s v="-"/>
    <x v="15"/>
    <x v="27"/>
    <n v="7"/>
    <n v="1048"/>
    <s v="-"/>
    <s v="1"/>
    <n v="12"/>
    <n v="4"/>
    <n v="2"/>
    <n v="2"/>
    <s v="-"/>
    <n v="4"/>
    <n v="3"/>
    <n v="25"/>
    <s v="1"/>
    <s v="-"/>
    <s v="MINISTERIO DE LA PRODUCCIÓN"/>
    <s v="AVELLANEDA"/>
    <s v="-"/>
    <s v="-"/>
    <s v="-"/>
    <s v="-"/>
    <n v="180000000"/>
    <s v=" $  0   "/>
    <n v="0"/>
    <n v="180000000"/>
    <s v="-"/>
    <s v="-"/>
    <s v="-"/>
    <s v="-"/>
    <s v="-"/>
    <n v="103192726.01000001"/>
    <n v="20519735.91"/>
    <n v="19843367.52"/>
    <s v="-"/>
    <n v="0"/>
    <s v="-"/>
    <s v="-"/>
    <s v="-"/>
    <s v="FINALIZADO"/>
    <n v="1"/>
    <n v="1"/>
    <s v="NUEVO REGISTRO (SE RECTIFICA MONTO ORIGINAL POR $ 119.701.703,30)"/>
  </r>
  <r>
    <n v="4641"/>
    <x v="1"/>
    <s v="06. PLAN SANITARIO DE EMERGENCIA"/>
    <s v="-"/>
    <s v="-"/>
    <s v="-"/>
    <s v="EQUIPAMIENTO COMUNITARIO"/>
    <s v="-"/>
    <s v="PRESIDENTE PERÓN - BARRIO STA ELENA/STA. MAGDALENA"/>
    <n v="2"/>
    <x v="5"/>
    <s v="-"/>
    <x v="6"/>
    <x v="30"/>
    <n v="2"/>
    <n v="8011"/>
    <s v="-"/>
    <s v="-"/>
    <n v="13"/>
    <n v="4"/>
    <n v="2"/>
    <n v="1"/>
    <s v="-"/>
    <s v="-"/>
    <s v="-"/>
    <s v="-"/>
    <s v="1"/>
    <s v="-"/>
    <s v="MINISTERIO DE INFRAESTRUCTURA"/>
    <s v="PTE. PERÓN"/>
    <s v="-"/>
    <s v="-"/>
    <s v="-"/>
    <s v="-"/>
    <n v="11733712"/>
    <s v=" $  0   "/>
    <s v=" $  0   "/>
    <n v="11733712"/>
    <s v="-"/>
    <s v="-"/>
    <s v="-"/>
    <s v="-"/>
    <n v="3293760.91"/>
    <n v="24419619.690000001"/>
    <n v="5559239.4100000001"/>
    <n v="2278557.81"/>
    <s v="-"/>
    <n v="0"/>
    <s v="-"/>
    <s v="-"/>
    <s v="-"/>
    <s v="NO HAY MEMORIA INSTITUCIONAL DE ESTA OBRA"/>
    <n v="0"/>
    <n v="0"/>
    <s v="NO HAY MEMORIA INSTITUCIONAL DE ESTA OBRA"/>
  </r>
  <r>
    <n v="4642"/>
    <x v="1"/>
    <s v="06. PLAN SANITARIO DE EMERGENCIA"/>
    <s v="-"/>
    <s v="-"/>
    <s v="-"/>
    <s v="VIVIENDAS NUEVAS"/>
    <s v="-"/>
    <s v="ESTEBAN ECHEVERRÍA - BARRIO SAN IGNACIO"/>
    <n v="2"/>
    <x v="5"/>
    <s v="-"/>
    <x v="6"/>
    <x v="30"/>
    <n v="2"/>
    <n v="8079"/>
    <s v="-"/>
    <s v="-"/>
    <n v="13"/>
    <n v="4"/>
    <n v="2"/>
    <n v="1"/>
    <s v="-"/>
    <s v="-"/>
    <s v="-"/>
    <s v="-"/>
    <s v="1"/>
    <s v="-"/>
    <s v="MINISTERIO DE INFRAESTRUCTURA"/>
    <s v="ESTEBAN ECHEVERRÍA"/>
    <s v="-"/>
    <s v="-"/>
    <s v="-"/>
    <s v="-"/>
    <n v="1904673"/>
    <s v=" $  0   "/>
    <s v=" $  0   "/>
    <n v="1904673"/>
    <s v="-"/>
    <s v="-"/>
    <s v="-"/>
    <s v="-"/>
    <n v="3598270.8"/>
    <n v="764359.91"/>
    <n v="430735.22"/>
    <n v="223386.49"/>
    <s v="-"/>
    <n v="0"/>
    <s v="-"/>
    <s v="-"/>
    <s v="-"/>
    <s v="NO HAY MEMORIA INSTITUCIONAL DE ESTA OBRA"/>
    <n v="0"/>
    <n v="0"/>
    <s v="NO HAY MEMORIA INSTITUCIONAL DE ESTA OBRA"/>
  </r>
  <r>
    <n v="4643"/>
    <x v="1"/>
    <s v="06. PLAN SANITARIO DE EMERGENCIA"/>
    <s v="-"/>
    <s v="-"/>
    <s v="-"/>
    <s v="VIVIENDAS NUEVAS"/>
    <s v="-"/>
    <s v="MERLO 168 VIV"/>
    <n v="2"/>
    <x v="5"/>
    <s v="-"/>
    <x v="6"/>
    <x v="88"/>
    <n v="2"/>
    <n v="274"/>
    <s v="-"/>
    <s v="-"/>
    <n v="12"/>
    <n v="5"/>
    <n v="4"/>
    <n v="2"/>
    <n v="410"/>
    <s v="-"/>
    <s v="-"/>
    <s v="-"/>
    <s v="1"/>
    <s v="-"/>
    <s v="MINISTERIO DE INFRAESTRUCTURA"/>
    <s v="MERLO"/>
    <s v="-"/>
    <s v="-"/>
    <s v="-"/>
    <s v="-"/>
    <n v="420000"/>
    <s v=" $  0   "/>
    <s v=" $  0   "/>
    <n v="16304445"/>
    <s v="-"/>
    <s v="-"/>
    <s v="-"/>
    <s v="-"/>
    <n v="1530.41"/>
    <s v="-"/>
    <n v="0"/>
    <n v="0"/>
    <s v="-"/>
    <n v="0"/>
    <s v="-"/>
    <s v="-"/>
    <s v="-"/>
    <s v="NO HAY MEMORIA INSTITUCIONAL DE ESTA OBRA"/>
    <n v="1E-4"/>
    <n v="0"/>
    <s v="NO HAY MEMORIA INSTITUCIONAL DE ESTA OBRA"/>
  </r>
  <r>
    <n v="4644"/>
    <x v="1"/>
    <s v="06. PLAN SANITARIO DE EMERGENCIA"/>
    <s v="-"/>
    <s v="-"/>
    <s v="-"/>
    <s v="VIVIENDAS NUEVAS"/>
    <s v="-"/>
    <s v="MERLO 168 VIV"/>
    <n v="2"/>
    <x v="5"/>
    <s v="-"/>
    <x v="6"/>
    <x v="88"/>
    <n v="2"/>
    <n v="274"/>
    <s v="-"/>
    <s v="-"/>
    <n v="13"/>
    <n v="5"/>
    <n v="4"/>
    <n v="2"/>
    <n v="410"/>
    <s v="-"/>
    <s v="-"/>
    <s v="-"/>
    <s v="1"/>
    <s v="-"/>
    <s v="MINISTERIO DE INFRAESTRUCTURA"/>
    <s v="MERLO"/>
    <s v="-"/>
    <s v="-"/>
    <s v="-"/>
    <s v="-"/>
    <n v="3680343"/>
    <s v=" $  0   "/>
    <s v=" $  0   "/>
    <n v="3680343"/>
    <s v="-"/>
    <s v="-"/>
    <s v="-"/>
    <s v="-"/>
    <n v="45088.02"/>
    <s v="-"/>
    <n v="0"/>
    <n v="0"/>
    <s v="-"/>
    <n v="0"/>
    <s v="-"/>
    <s v="-"/>
    <s v="-"/>
    <s v="NO HAY MEMORIA INSTITUCIONAL DE ESTA OBRA"/>
    <n v="1.23E-2"/>
    <n v="0"/>
    <s v="NO HAY MEMORIA INSTITUCIONAL DE ESTA OBRA"/>
  </r>
  <r>
    <n v="4645"/>
    <x v="1"/>
    <s v="06. PLAN SANITARIO DE EMERGENCIA"/>
    <s v="-"/>
    <s v="-"/>
    <s v="-"/>
    <s v="NUEVO CENTRO EDUCATIVO"/>
    <s v="-"/>
    <s v="EZEIZA JARDIN DE INFANTES TRISTAN SUAREZ Bº SANTA MARTA"/>
    <n v="2"/>
    <x v="9"/>
    <s v="-"/>
    <x v="16"/>
    <x v="31"/>
    <n v="2"/>
    <n v="7762"/>
    <s v="-"/>
    <s v="-"/>
    <n v="11"/>
    <n v="4"/>
    <n v="2"/>
    <n v="1"/>
    <s v="-"/>
    <s v="-"/>
    <s v="-"/>
    <s v="-"/>
    <s v="1"/>
    <s v="-"/>
    <s v="DIRECCIÓN GENERAL DE CULTURA Y EDUCACIÓN"/>
    <s v="EZEIZA"/>
    <s v="-"/>
    <s v="-"/>
    <s v="-"/>
    <s v="-"/>
    <n v="1641066"/>
    <n v="0"/>
    <n v="1145820.3"/>
    <n v="2786886.3"/>
    <s v="-"/>
    <s v="-"/>
    <s v="-"/>
    <s v="-"/>
    <n v="847881.15"/>
    <n v="1768717.4"/>
    <n v="511709.72"/>
    <n v="0"/>
    <s v="-"/>
    <n v="0"/>
    <s v="-"/>
    <s v="-"/>
    <s v="-"/>
    <s v="FINALIZADO"/>
    <n v="1"/>
    <n v="1"/>
    <s v="-"/>
  </r>
  <r>
    <n v="4646"/>
    <x v="0"/>
    <s v="06. PLAN SANITARIO DE EMERGENCIA"/>
    <s v="-"/>
    <s v="-"/>
    <s v="-"/>
    <s v="OBRAS VIALES ESTRATÉGICAS"/>
    <s v="VIADUCTO PUENTE LA NORIA"/>
    <s v="VIADUCTO PUENTE LA NORIA"/>
    <n v="2"/>
    <x v="13"/>
    <n v="604"/>
    <x v="20"/>
    <x v="39"/>
    <n v="3"/>
    <s v="-"/>
    <n v="77"/>
    <s v="51"/>
    <n v="11"/>
    <n v="5"/>
    <n v="8"/>
    <n v="6"/>
    <n v="9999"/>
    <n v="4"/>
    <n v="3"/>
    <n v="6"/>
    <s v="1"/>
    <s v="-"/>
    <s v="-"/>
    <s v="LOMAS DE ZAMORA"/>
    <s v="LOMAS DE ZAMORA"/>
    <s v="LOMAS DE ZAMORA"/>
    <d v="2014-02-17T00:00:00"/>
    <d v="2016-12-31T00:00:00"/>
    <n v="247147153.34999999"/>
    <n v="278360515.16999996"/>
    <n v="1439885429.53"/>
    <n v="1965393098.05"/>
    <s v="-"/>
    <s v="-"/>
    <s v="-"/>
    <s v="-"/>
    <n v="24714715.34"/>
    <n v="17985016.359999999"/>
    <n v="82060959.799999997"/>
    <n v="344475311.84000003"/>
    <n v="98030000.510000005"/>
    <n v="0"/>
    <n v="0"/>
    <n v="0"/>
    <s v="-"/>
    <s v="EN EJECUCIÓN"/>
    <n v="0.28862724938477863"/>
    <n v="0.74719999999999998"/>
    <s v="-"/>
  </r>
  <r>
    <n v="4647"/>
    <x v="0"/>
    <s v="06. PLAN SANITARIO DE EMERGENCIA"/>
    <s v="-"/>
    <s v="-"/>
    <s v="-"/>
    <s v="DESAGUES PLUVIALES"/>
    <s v="-"/>
    <s v="PAVIMENTACIÓN Y SANEAMIENTO HIDRÁULICO DE A. ARGENTINA - ETAPA I - MUN. DE MERLO"/>
    <n v="2"/>
    <x v="2"/>
    <n v="325"/>
    <x v="11"/>
    <x v="21"/>
    <s v="-"/>
    <s v="-"/>
    <s v="-"/>
    <s v="BUE176117"/>
    <n v="26"/>
    <s v="-"/>
    <s v="-"/>
    <s v="-"/>
    <s v="-"/>
    <s v="-"/>
    <s v="-"/>
    <s v="-"/>
    <s v="-"/>
    <s v="-"/>
    <s v="MUNICIPIO"/>
    <s v="MERLO"/>
    <s v="MERLO"/>
    <s v="AV. ARGENTINA"/>
    <d v="2013-04-29T00:00:00"/>
    <d v="2014-09-05T00:00:00"/>
    <n v="47104920.109999999"/>
    <n v="0"/>
    <n v="0"/>
    <n v="47104920.109999999"/>
    <s v="-"/>
    <s v="-"/>
    <s v="-"/>
    <s v="-"/>
    <n v="34952777.759999998"/>
    <n v="32139214.66"/>
    <n v="0"/>
    <n v="17429.79"/>
    <n v="0"/>
    <n v="0"/>
    <s v="-"/>
    <n v="0"/>
    <s v="-"/>
    <s v="TERMINADA"/>
    <n v="1"/>
    <n v="1"/>
    <s v="-"/>
  </r>
  <r>
    <n v="4648"/>
    <x v="0"/>
    <s v="06. PLAN SANITARIO DE EMERGENCIA"/>
    <s v="-"/>
    <s v="-"/>
    <s v="-"/>
    <s v="DESAGUES PLUVIALES"/>
    <s v="OBRA PLAN HIDRÁULICO AVELLANEDA"/>
    <s v="PH 8  SANEAMIENTO ZONA 25 DE MAYO - PLAN HIDRÁULICO AVELLANEDA - OBRAS MENORES"/>
    <n v="2"/>
    <x v="2"/>
    <n v="325"/>
    <x v="11"/>
    <x v="21"/>
    <s v="-"/>
    <s v="-"/>
    <s v="-"/>
    <s v="BUE189318"/>
    <n v="26"/>
    <s v="-"/>
    <s v="-"/>
    <s v="-"/>
    <s v="-"/>
    <s v="-"/>
    <s v="-"/>
    <s v="-"/>
    <s v="-"/>
    <s v="-"/>
    <s v="MUNICIPIO"/>
    <s v="AVELLANEDA"/>
    <s v="AVELLANEDA"/>
    <s v="ZONA 25 DE MAYO"/>
    <d v="2013-04-01T00:00:00"/>
    <d v="2014-09-24T00:00:00"/>
    <n v="3099157.04"/>
    <n v="0"/>
    <n v="2598571.88"/>
    <n v="5697728.9199999999"/>
    <s v="-"/>
    <s v="-"/>
    <s v="-"/>
    <s v="-"/>
    <n v="3077492.31"/>
    <n v="864218.98"/>
    <n v="0"/>
    <n v="515234.21"/>
    <n v="1281557.43"/>
    <n v="0"/>
    <s v="-"/>
    <n v="0"/>
    <s v="-"/>
    <s v="TERMINADA"/>
    <n v="0.71289999999999998"/>
    <n v="0.73089999999999999"/>
    <s v="-"/>
  </r>
  <r>
    <n v="4649"/>
    <x v="0"/>
    <s v="06. PLAN SANITARIO DE EMERGENCIA"/>
    <s v="-"/>
    <s v="-"/>
    <s v="-"/>
    <s v="SUMIDEROS"/>
    <s v="-"/>
    <s v="LIMPIEZA DE CUENCOS SUMIDEROS Y DESOBSTRUCCIÓN DE NEXOS DE EMPALME CUENCA SAN MARTIN . "/>
    <n v="2"/>
    <x v="2"/>
    <n v="325"/>
    <x v="11"/>
    <x v="21"/>
    <s v="-"/>
    <s v="-"/>
    <s v="-"/>
    <s v="BUE189070"/>
    <n v="26"/>
    <s v="-"/>
    <s v="-"/>
    <s v="-"/>
    <s v="-"/>
    <s v="-"/>
    <s v="-"/>
    <s v="-"/>
    <s v="-"/>
    <s v="-"/>
    <s v="MUNICIPIO"/>
    <s v="LANÚS"/>
    <s v="LANÚS"/>
    <s v="CUENCA SAN MARTIN"/>
    <d v="2013-10-09T00:00:00"/>
    <d v="2014-02-09T00:00:00"/>
    <n v="1209360"/>
    <n v="0"/>
    <n v="0"/>
    <n v="1209360"/>
    <s v="-"/>
    <s v="-"/>
    <s v="-"/>
    <s v="-"/>
    <n v="786079"/>
    <n v="1209330"/>
    <n v="0"/>
    <n v="0"/>
    <n v="0"/>
    <n v="0"/>
    <s v="-"/>
    <n v="0"/>
    <s v="-"/>
    <s v="TERMINADA"/>
    <n v="1"/>
    <n v="1"/>
    <s v="-"/>
  </r>
  <r>
    <n v="4650"/>
    <x v="0"/>
    <s v="06. PLAN SANITARIO DE EMERGENCIA"/>
    <s v="-"/>
    <s v="-"/>
    <s v="-"/>
    <s v="DESAGUES PLUVIALES"/>
    <s v="-"/>
    <s v="RECONSTRUCCIÓN CONDUCTO CALLE HERRERA"/>
    <n v="2"/>
    <x v="2"/>
    <n v="325"/>
    <x v="11"/>
    <x v="21"/>
    <s v="-"/>
    <s v="-"/>
    <s v="-"/>
    <s v="BUE193114"/>
    <n v="26"/>
    <s v="-"/>
    <s v="-"/>
    <s v="-"/>
    <s v="-"/>
    <s v="-"/>
    <s v="-"/>
    <s v="-"/>
    <s v="-"/>
    <s v="-"/>
    <s v="MUNICIPIO"/>
    <s v="AVELLANEDA"/>
    <s v="AVELLANEDA"/>
    <s v="CALLE HERRERA"/>
    <d v="2013-09-20T00:00:00"/>
    <d v="2014-03-14T00:00:00"/>
    <n v="4109244.84"/>
    <n v="0"/>
    <n v="2414032.75"/>
    <n v="6523277.5899999999"/>
    <s v="-"/>
    <s v="-"/>
    <s v="-"/>
    <s v="-"/>
    <n v="1986078.8"/>
    <n v="4109244.84"/>
    <n v="0"/>
    <n v="0"/>
    <n v="0"/>
    <n v="0"/>
    <s v="-"/>
    <n v="0"/>
    <s v="-"/>
    <s v="TERMINADA"/>
    <n v="1"/>
    <n v="1"/>
    <s v="-"/>
  </r>
  <r>
    <n v="4651"/>
    <x v="0"/>
    <s v="06. PLAN SANITARIO DE EMERGENCIA"/>
    <s v="-"/>
    <s v="-"/>
    <s v="-"/>
    <s v="DESAGUES PLUVIALES"/>
    <s v="-"/>
    <s v="DESAGÜE PLUVIAL CALLE LUIS VERNET ENTRE GENERAL HORNOS Y DON ORIONE "/>
    <n v="2"/>
    <x v="2"/>
    <n v="325"/>
    <x v="11"/>
    <x v="21"/>
    <s v="-"/>
    <s v="-"/>
    <s v="-"/>
    <s v="BUE176757"/>
    <n v="26"/>
    <s v="-"/>
    <s v="-"/>
    <s v="-"/>
    <s v="-"/>
    <s v="-"/>
    <s v="-"/>
    <s v="-"/>
    <s v="-"/>
    <s v="-"/>
    <s v="MUNICIPIO"/>
    <s v="LANÚS"/>
    <s v="LANÚS"/>
    <s v="CALLE LUIS VERNET ENTRE GENERAL HORNOS Y DON ORIONE "/>
    <d v="2013-09-06T00:00:00"/>
    <d v="2015-02-06T00:00:00"/>
    <n v="6072978.7599999998"/>
    <n v="0"/>
    <n v="0"/>
    <n v="6072978.7599999998"/>
    <s v="-"/>
    <s v="-"/>
    <s v="-"/>
    <s v="-"/>
    <n v="5357042.7"/>
    <n v="710039.06"/>
    <n v="0"/>
    <n v="0"/>
    <n v="0"/>
    <n v="0"/>
    <s v="-"/>
    <n v="0"/>
    <s v="-"/>
    <s v="TERMINADA"/>
    <n v="1"/>
    <n v="1"/>
    <s v="-"/>
  </r>
  <r>
    <n v="4652"/>
    <x v="0"/>
    <s v="06. PLAN SANITARIO DE EMERGENCIA"/>
    <s v="-"/>
    <s v="-"/>
    <s v="-"/>
    <s v="DESAGUES PLUVIALES"/>
    <s v="-"/>
    <s v="DESAGÜE PLUVIAL CALLE ESTADOS UNIDOS ENTRE GENERAL HORNOS Y DON ORIONE"/>
    <n v="2"/>
    <x v="2"/>
    <n v="325"/>
    <x v="11"/>
    <x v="21"/>
    <s v="-"/>
    <s v="-"/>
    <s v="-"/>
    <s v="BUE176756"/>
    <n v="26"/>
    <s v="-"/>
    <s v="-"/>
    <s v="-"/>
    <s v="-"/>
    <s v="-"/>
    <s v="-"/>
    <s v="-"/>
    <s v="-"/>
    <s v="-"/>
    <s v="MUNICIPIO"/>
    <s v="LANÚS"/>
    <s v="LANÚS"/>
    <s v="CALLE ESTADOS UNIDOS ENTRE GENERAL HORNOS Y DON ORIONE"/>
    <d v="2013-09-06T00:00:00"/>
    <d v="2015-02-06T00:00:00"/>
    <n v="5989115.8200000003"/>
    <n v="0"/>
    <n v="0"/>
    <n v="5989115.8200000003"/>
    <s v="-"/>
    <s v="-"/>
    <s v="-"/>
    <s v="-"/>
    <n v="3155871.04"/>
    <n v="2833244.78"/>
    <n v="0"/>
    <n v="0"/>
    <n v="0"/>
    <n v="0"/>
    <s v="-"/>
    <n v="0"/>
    <s v="-"/>
    <s v="TERMINADA"/>
    <n v="1"/>
    <n v="1"/>
    <s v="-"/>
  </r>
  <r>
    <n v="4653"/>
    <x v="0"/>
    <s v="06. PLAN SANITARIO DE EMERGENCIA"/>
    <s v="-"/>
    <s v="-"/>
    <s v="-"/>
    <s v="DESAGUES PLUVIALES"/>
    <s v="-"/>
    <s v="SANEAMIENTO HIDRAULICO DE LA CUENCA BOQUERON-1º ETAPA"/>
    <n v="2"/>
    <x v="2"/>
    <n v="325"/>
    <x v="11"/>
    <x v="21"/>
    <s v="-"/>
    <s v="-"/>
    <s v="-"/>
    <s v="BUE176308"/>
    <n v="26"/>
    <s v="-"/>
    <s v="-"/>
    <s v="-"/>
    <s v="-"/>
    <s v="-"/>
    <s v="-"/>
    <s v="-"/>
    <s v="-"/>
    <s v="-"/>
    <s v="MUNICIPIO"/>
    <s v="MORÓN"/>
    <s v="MORÓN"/>
    <s v="CUENCA BOQUERON"/>
    <d v="2013-07-15T00:00:00"/>
    <d v="2016-11-07T00:00:00"/>
    <n v="13789267.68"/>
    <n v="0"/>
    <n v="3793013.92"/>
    <n v="17582281.600000001"/>
    <s v="-"/>
    <s v="-"/>
    <s v="-"/>
    <s v="-"/>
    <n v="2458368.12"/>
    <n v="4859213.2"/>
    <n v="6464908.1899999995"/>
    <n v="1591593.2"/>
    <n v="0"/>
    <n v="0"/>
    <s v="-"/>
    <n v="0"/>
    <s v="-"/>
    <s v="TERMINADA"/>
    <n v="0.73460000000000003"/>
    <n v="0.73240000000000005"/>
    <s v="-"/>
  </r>
  <r>
    <n v="4654"/>
    <x v="0"/>
    <s v="06. PLAN SANITARIO DE EMERGENCIA"/>
    <s v="-"/>
    <s v="-"/>
    <s v="-"/>
    <s v="DESAGUES PLUVIALES"/>
    <s v="-"/>
    <s v="PH 14 - DESAGUES CALLE BLANDENGUES - PLAN HIDRÁULICO AVELLANEDA"/>
    <n v="2"/>
    <x v="2"/>
    <n v="325"/>
    <x v="11"/>
    <x v="22"/>
    <s v="-"/>
    <s v="-"/>
    <n v="77"/>
    <s v="BUE167157"/>
    <n v="11"/>
    <n v="5"/>
    <n v="8"/>
    <n v="6"/>
    <n v="9999"/>
    <n v="3"/>
    <n v="8"/>
    <s v="6"/>
    <s v="-"/>
    <s v="-"/>
    <s v="MUNICIPIO"/>
    <s v="AVELLANEDA"/>
    <s v="AVELLANEDA"/>
    <s v="CALLE BLANDENGUES"/>
    <d v="2013-08-20T00:00:00"/>
    <s v="-"/>
    <n v="6175392.7699999996"/>
    <s v="-"/>
    <n v="2695688.44"/>
    <n v="9003289.9900000002"/>
    <s v="-"/>
    <s v="-"/>
    <s v="-"/>
    <s v="-"/>
    <n v="1381130.1"/>
    <s v="-"/>
    <n v="0"/>
    <n v="0"/>
    <n v="0"/>
    <n v="0"/>
    <s v="-"/>
    <s v="-"/>
    <s v="-"/>
    <s v="-"/>
    <n v="0.7"/>
    <n v="0.78"/>
    <s v="-"/>
  </r>
  <r>
    <n v="4884"/>
    <x v="0"/>
    <s v="06. PLAN SANITARIO DE EMERGENCIA"/>
    <s v="-"/>
    <s v="-"/>
    <s v="-"/>
    <s v="EXPANSIÓN DE REDES"/>
    <s v="-"/>
    <s v="OBRAS CLOACALES SAN PABLO LOTE 8 A-GUERNICA"/>
    <n v="2"/>
    <x v="2"/>
    <n v="613"/>
    <x v="3"/>
    <x v="4"/>
    <s v="-"/>
    <s v="0"/>
    <s v="-"/>
    <s v="-"/>
    <s v="11"/>
    <n v="5"/>
    <n v="8"/>
    <n v="6"/>
    <n v="9999"/>
    <n v="3"/>
    <n v="8"/>
    <s v="6"/>
    <s v="1"/>
    <s v="-"/>
    <s v="MUNICIPIO"/>
    <s v="PTE. PERÓN"/>
    <s v="GUERNICA"/>
    <s v="-"/>
    <s v="-"/>
    <s v="-"/>
    <n v="3502653"/>
    <s v="-"/>
    <s v="-"/>
    <n v="3503238"/>
    <s v="-"/>
    <s v="-"/>
    <s v="-"/>
    <s v="-"/>
    <n v="350324"/>
    <n v="1969300"/>
    <n v="1183029"/>
    <n v="0"/>
    <s v="-"/>
    <n v="0"/>
    <s v="-"/>
    <n v="0"/>
    <s v="-"/>
    <s v="-"/>
    <n v="1"/>
    <n v="1"/>
    <s v="-"/>
  </r>
  <r>
    <n v="4885"/>
    <x v="0"/>
    <s v="06. PLAN SANITARIO DE EMERGENCIA"/>
    <s v="-"/>
    <s v="-"/>
    <s v="-"/>
    <s v="EXPANSIÓN DE REDES"/>
    <s v="-"/>
    <s v="OBRAS CLOACALES SAN PABLO LOTE 8 B-GUERNICA"/>
    <n v="2"/>
    <x v="2"/>
    <n v="613"/>
    <x v="3"/>
    <x v="4"/>
    <s v="-"/>
    <s v="0"/>
    <s v="-"/>
    <s v="-"/>
    <s v="11"/>
    <n v="5"/>
    <n v="8"/>
    <n v="6"/>
    <n v="9999"/>
    <n v="3"/>
    <n v="8"/>
    <s v="6"/>
    <s v="1"/>
    <s v="-"/>
    <s v="MUNICIPIO"/>
    <s v="PTE. PERÓN"/>
    <s v="GUERNICA"/>
    <s v="-"/>
    <s v="-"/>
    <s v="-"/>
    <n v="3793011.6"/>
    <s v="-"/>
    <s v="-"/>
    <n v="3793011.6"/>
    <s v="-"/>
    <s v="-"/>
    <s v="-"/>
    <s v="-"/>
    <n v="379517"/>
    <n v="1878361"/>
    <n v="1535133"/>
    <n v="0"/>
    <s v="-"/>
    <n v="0"/>
    <s v="-"/>
    <n v="0"/>
    <s v="-"/>
    <s v="-"/>
    <n v="1"/>
    <n v="1"/>
    <s v="-"/>
  </r>
  <r>
    <n v="4886"/>
    <x v="0"/>
    <s v="06. PLAN SANITARIO DE EMERGENCIA"/>
    <s v="-"/>
    <s v="-"/>
    <s v="-"/>
    <s v="EXPANSIÓN DE REDES"/>
    <s v="-"/>
    <s v="OBRAS CLOACALES SAN PABLO LOTE 7 A-GUERNICA"/>
    <n v="2"/>
    <x v="2"/>
    <n v="613"/>
    <x v="3"/>
    <x v="4"/>
    <s v="-"/>
    <s v="0"/>
    <n v="16"/>
    <s v="-"/>
    <s v="11"/>
    <n v="5"/>
    <n v="8"/>
    <n v="6"/>
    <s v="-"/>
    <n v="3"/>
    <n v="8"/>
    <s v="6"/>
    <s v="1"/>
    <s v="-"/>
    <s v="MUNICIPIO"/>
    <s v="PTE. PERÓN"/>
    <s v="GUERNICA"/>
    <s v="-"/>
    <s v="-"/>
    <s v="-"/>
    <n v="3291408.77"/>
    <s v="-"/>
    <s v="-"/>
    <n v="3291418"/>
    <s v="-"/>
    <s v="-"/>
    <s v="-"/>
    <s v="-"/>
    <n v="329142"/>
    <n v="329141"/>
    <n v="1639775"/>
    <n v="0"/>
    <s v="-"/>
    <n v="0"/>
    <s v="-"/>
    <n v="0"/>
    <s v="-"/>
    <s v="-"/>
    <n v="0.7"/>
    <n v="0.6"/>
    <s v="-"/>
  </r>
  <r>
    <n v="4887"/>
    <x v="0"/>
    <s v="06. PLAN SANITARIO DE EMERGENCIA"/>
    <s v="-"/>
    <s v="-"/>
    <s v="-"/>
    <s v="EXPANSIÓN DE REDES"/>
    <s v="-"/>
    <s v="CONSTRUCCIÓN DE LA EXTENSI{ON DE LA RED CLOACAL EN B°PARQUE AMERICANO"/>
    <n v="2"/>
    <x v="2"/>
    <n v="613"/>
    <x v="3"/>
    <x v="4"/>
    <s v="-"/>
    <s v="0"/>
    <s v="-"/>
    <s v="-"/>
    <s v="11"/>
    <n v="5"/>
    <n v="8"/>
    <n v="6"/>
    <n v="9999"/>
    <n v="3"/>
    <n v="8"/>
    <s v="6"/>
    <s v="1"/>
    <s v="-"/>
    <s v="MUNICIPIO"/>
    <s v="PTE. PERÓN"/>
    <s v="GUERNICA"/>
    <s v="-"/>
    <s v="-"/>
    <s v="-"/>
    <n v="8199373.3300000001"/>
    <s v="-"/>
    <s v="-"/>
    <n v="8199373"/>
    <s v="-"/>
    <s v="-"/>
    <s v="-"/>
    <s v="-"/>
    <n v="833507"/>
    <n v="7365866"/>
    <n v="0"/>
    <n v="0"/>
    <s v="-"/>
    <n v="0"/>
    <s v="-"/>
    <n v="0"/>
    <s v="-"/>
    <s v="-"/>
    <n v="1"/>
    <n v="1"/>
    <s v="-"/>
  </r>
  <r>
    <n v="4888"/>
    <x v="0"/>
    <s v="06. PLAN SANITARIO DE EMERGENCIA"/>
    <s v="-"/>
    <s v="-"/>
    <s v="-"/>
    <s v="ACCIONES EN ÁREAS DE ESPECIAL MANEJO"/>
    <s v="-"/>
    <s v="ACCESO CAMINO DE LA RIBERA ETAPA I"/>
    <n v="2"/>
    <x v="2"/>
    <n v="354"/>
    <x v="8"/>
    <x v="13"/>
    <s v="-"/>
    <s v="-"/>
    <s v="77. ASISTENCIA FINANCIERA PARA OBRAS EN LA CUENCA MATANZA - RIACHUELO."/>
    <s v="18"/>
    <n v="11"/>
    <n v="5"/>
    <n v="8"/>
    <n v="6"/>
    <n v="9999"/>
    <n v="3"/>
    <s v="-"/>
    <s v="6"/>
    <s v="1"/>
    <s v="-"/>
    <s v="-"/>
    <s v="AVELLANEDA"/>
    <s v="-"/>
    <s v="-"/>
    <s v="-"/>
    <s v="-"/>
    <s v="-"/>
    <s v="-"/>
    <s v="-"/>
    <n v="5999897"/>
    <s v="-"/>
    <s v="-"/>
    <s v="-"/>
    <s v="-"/>
    <n v="5999897"/>
    <s v="-"/>
    <n v="0"/>
    <n v="0"/>
    <s v="-"/>
    <n v="0"/>
    <s v="-"/>
    <n v="0"/>
    <s v="-"/>
    <s v="-"/>
    <s v="-"/>
    <n v="1"/>
    <s v="-"/>
  </r>
  <r>
    <n v="4889"/>
    <x v="0"/>
    <s v="06. PLAN SANITARIO DE EMERGENCIA"/>
    <s v="-"/>
    <s v="-"/>
    <s v="-"/>
    <s v="ACCIONES EN ÁREAS DE ESPECIAL MANEJO"/>
    <s v="-"/>
    <s v="ACCESO CAMINO DE LA RIBERA ETAPA II"/>
    <n v="2"/>
    <x v="2"/>
    <n v="354"/>
    <x v="8"/>
    <x v="13"/>
    <s v="-"/>
    <s v="-"/>
    <s v="77. ASISTENCIA FINANCIERA PARA OBRAS EN LA CUENCA MATANZA - RIACHUELO."/>
    <s v="18"/>
    <n v="11"/>
    <n v="5"/>
    <n v="8"/>
    <n v="6"/>
    <n v="9999"/>
    <n v="3"/>
    <s v="-"/>
    <s v="6"/>
    <s v="1"/>
    <s v="-"/>
    <s v="-"/>
    <s v="AVELLANEDA"/>
    <s v="-"/>
    <s v="-"/>
    <s v="-"/>
    <s v="-"/>
    <s v="-"/>
    <s v="-"/>
    <s v="-"/>
    <n v="10152418"/>
    <s v="-"/>
    <s v="-"/>
    <s v="-"/>
    <s v="-"/>
    <n v="10152418"/>
    <s v="-"/>
    <n v="0"/>
    <n v="0"/>
    <s v="-"/>
    <n v="0"/>
    <s v="-"/>
    <n v="0"/>
    <s v="-"/>
    <s v="-"/>
    <s v="-"/>
    <n v="1"/>
    <s v="-"/>
  </r>
  <r>
    <n v="4890"/>
    <x v="0"/>
    <s v="06. PLAN SANITARIO DE EMERGENCIA"/>
    <s v="-"/>
    <s v="-"/>
    <s v="-"/>
    <s v="ACCIONES EN ÁREAS DE ESPECIAL MANEJO"/>
    <s v="-"/>
    <s v="BACHEO Y TOMADO DE JUNTA"/>
    <n v="2"/>
    <x v="2"/>
    <n v="354"/>
    <x v="8"/>
    <x v="13"/>
    <s v="-"/>
    <s v="-"/>
    <s v="77. ASISTENCIA FINANCIERA PARA OBRAS EN LA CUENCA MATANZA - RIACHUELO."/>
    <s v="18"/>
    <n v="11"/>
    <n v="5"/>
    <n v="8"/>
    <n v="6"/>
    <n v="9999"/>
    <n v="3"/>
    <s v="-"/>
    <s v="6"/>
    <s v="1"/>
    <s v="-"/>
    <s v="-"/>
    <s v="AVELLANEDA"/>
    <s v="-"/>
    <s v="-"/>
    <s v="-"/>
    <s v="-"/>
    <s v="-"/>
    <s v="-"/>
    <s v="-"/>
    <n v="24168000.489999998"/>
    <s v="-"/>
    <s v="-"/>
    <s v="-"/>
    <s v="-"/>
    <n v="8265229"/>
    <n v="15638150.49"/>
    <n v="0"/>
    <n v="0"/>
    <s v="-"/>
    <n v="0"/>
    <s v="-"/>
    <n v="0"/>
    <s v="-"/>
    <s v="-"/>
    <s v="-"/>
    <n v="1"/>
    <s v="-"/>
  </r>
  <r>
    <n v="4891"/>
    <x v="3"/>
    <s v="06. PLAN SANITARIO DE EMERGENCIA"/>
    <s v="-"/>
    <s v="OBRA"/>
    <n v="0"/>
    <s v="GENERACIÓN DE ESPACIOS VERDES"/>
    <s v="-"/>
    <s v="PROYECTO PARQUE URBANO NATURAL CON FUNCIONES AMBIENTALES"/>
    <n v="1"/>
    <x v="18"/>
    <s v="-"/>
    <x v="27"/>
    <x v="53"/>
    <s v="-"/>
    <s v="-"/>
    <s v="-"/>
    <s v="-"/>
    <s v="-"/>
    <s v="-"/>
    <s v="-"/>
    <s v="-"/>
    <s v="-"/>
    <s v="-"/>
    <s v="-"/>
    <s v="-"/>
    <s v="1"/>
    <s v="-"/>
    <s v="-"/>
    <s v="CUENCA MATANZA RIACHUELO"/>
    <s v="-"/>
    <s v="-"/>
    <d v="2013-09-02T00:00:00"/>
    <d v="2014-03-02T00:00:00"/>
    <n v="234400"/>
    <s v="-"/>
    <s v="-"/>
    <n v="234400"/>
    <s v="-"/>
    <s v="-"/>
    <s v="-"/>
    <s v="-"/>
    <n v="46880"/>
    <n v="73740"/>
    <n v="187520"/>
    <n v="0"/>
    <s v="-"/>
    <s v="-"/>
    <s v="-"/>
    <s v="-"/>
    <s v="-"/>
    <s v="-"/>
    <s v="-"/>
    <s v="-"/>
    <s v="-"/>
  </r>
  <r>
    <n v="4892"/>
    <x v="3"/>
    <s v="06. PLAN SANITARIO DE EMERGENCIA"/>
    <s v="-"/>
    <s v="OBRA"/>
    <n v="0"/>
    <s v="ACCIONES EN ÁREAS DE ESPECIAL MANEJO"/>
    <s v="-"/>
    <s v="PROGRAMA DE URBANIZACIÓN EN VILLA INFLAMABLE-CONSTRUCCIÓN DE 1198 VIVIENDAS EN BARRIO ALIANZA"/>
    <n v="1"/>
    <x v="18"/>
    <s v="-"/>
    <x v="27"/>
    <x v="53"/>
    <s v="-"/>
    <s v="-"/>
    <s v="-"/>
    <s v="-"/>
    <s v="-"/>
    <s v="-"/>
    <s v="-"/>
    <s v="-"/>
    <s v="-"/>
    <s v="-"/>
    <s v="-"/>
    <s v="-"/>
    <s v="1"/>
    <s v="-"/>
    <s v="-"/>
    <s v="AVELLANEDA"/>
    <s v="-"/>
    <s v="-"/>
    <d v="2013-03-01T00:00:00"/>
    <s v="-"/>
    <n v="120120"/>
    <s v="-"/>
    <s v="-"/>
    <n v="120120"/>
    <s v="-"/>
    <s v="-"/>
    <s v="-"/>
    <s v="-"/>
    <n v="120120"/>
    <s v="-"/>
    <n v="0"/>
    <n v="0"/>
    <s v="-"/>
    <s v="-"/>
    <s v="-"/>
    <s v="-"/>
    <s v="-"/>
    <s v="-"/>
    <s v="-"/>
    <s v="-"/>
    <s v="-"/>
  </r>
  <r>
    <n v="4894"/>
    <x v="3"/>
    <s v="06. PLAN SANITARIO DE EMERGENCIA"/>
    <s v="-"/>
    <s v="OBRA"/>
    <n v="0"/>
    <s v="MONITOREO CALIDAD DE AGUA Y SEDIMENTOS"/>
    <s v="-"/>
    <s v="INSTALACION DE ESCALAS HIDROMETRICAS, REALIZACION DE AFOROS SISTEMATICOS Y MONITOREO DE LA CALIDAD DEL AGUA SUPERFICIAL EN LA CUENCA MATANZA RIACHUELO"/>
    <n v="1"/>
    <x v="18"/>
    <s v="-"/>
    <x v="27"/>
    <x v="57"/>
    <s v="-"/>
    <s v="-"/>
    <s v="-"/>
    <s v="-"/>
    <s v="-"/>
    <s v="-"/>
    <s v="-"/>
    <s v="-"/>
    <s v="-"/>
    <s v="-"/>
    <s v="-"/>
    <s v="-"/>
    <s v="1"/>
    <s v="-"/>
    <s v="-"/>
    <s v="CUENCA MATANZA RIACHUELO"/>
    <s v="-"/>
    <s v="-"/>
    <d v="2013-10-16T00:00:00"/>
    <d v="2014-10-16T00:00:00"/>
    <n v="4993697"/>
    <s v="-"/>
    <s v="-"/>
    <n v="4993697"/>
    <s v="-"/>
    <s v="-"/>
    <s v="-"/>
    <s v="-"/>
    <n v="998739.54"/>
    <n v="3227384.9000000004"/>
    <n v="767573.26"/>
    <n v="0"/>
    <s v="-"/>
    <s v="-"/>
    <s v="-"/>
    <s v="-"/>
    <s v="-"/>
    <s v="-"/>
    <s v="-"/>
    <s v="-"/>
    <s v="-"/>
  </r>
  <r>
    <n v="4897"/>
    <x v="3"/>
    <s v="06. PLAN SANITARIO DE EMERGENCIA"/>
    <s v="-"/>
    <s v="OBRA"/>
    <n v="0"/>
    <s v="MONITOREO CALIDAD DE AGUA Y SEDIMENTOS"/>
    <s v="-"/>
    <s v="COMPRA DE EQUIPAMIENTO PARA EL CONTROL CONTINUO Y AUTOMATICO DE LA CALIDAD DE AGUA DE LA ESTACION DE MONITOREO REGATAS AVELLANEDA"/>
    <n v="1"/>
    <x v="18"/>
    <s v="-"/>
    <x v="27"/>
    <x v="57"/>
    <s v="-"/>
    <s v="-"/>
    <s v="-"/>
    <s v="-"/>
    <s v="-"/>
    <s v="-"/>
    <s v="-"/>
    <s v="-"/>
    <s v="-"/>
    <s v="-"/>
    <s v="-"/>
    <s v="-"/>
    <s v="1"/>
    <s v="-"/>
    <s v="-"/>
    <s v="CUENCA MATANZA RIACHUELO"/>
    <s v="-"/>
    <s v="-"/>
    <d v="2013-07-15T00:00:00"/>
    <s v="-"/>
    <n v="1949300"/>
    <s v="-"/>
    <s v="-"/>
    <n v="1949300"/>
    <s v="-"/>
    <s v="-"/>
    <s v="-"/>
    <s v="-"/>
    <n v="1949299.88"/>
    <s v="-"/>
    <n v="0"/>
    <n v="0"/>
    <s v="-"/>
    <s v="-"/>
    <s v="-"/>
    <s v="-"/>
    <s v="-"/>
    <s v="-"/>
    <s v="-"/>
    <s v="-"/>
    <s v="-"/>
  </r>
  <r>
    <n v="4898"/>
    <x v="3"/>
    <s v="06. PLAN SANITARIO DE EMERGENCIA"/>
    <s v="-"/>
    <s v="OBRA"/>
    <n v="0"/>
    <s v="ESTUDIOS Y EVALUACIONES AMBIENTALES"/>
    <s v="-"/>
    <s v="TOMA DE MUESTRAS AYSA - NUEVO"/>
    <n v="1"/>
    <x v="18"/>
    <s v="-"/>
    <x v="27"/>
    <x v="57"/>
    <s v="-"/>
    <s v="-"/>
    <s v="-"/>
    <s v="-"/>
    <s v="-"/>
    <s v="-"/>
    <s v="-"/>
    <s v="-"/>
    <s v="-"/>
    <s v="-"/>
    <s v="-"/>
    <s v="-"/>
    <s v="1"/>
    <s v="-"/>
    <s v="-"/>
    <s v="CUENCA MATANZA RIACHUELO"/>
    <s v="-"/>
    <s v="-"/>
    <d v="2013-07-08T00:00:00"/>
    <d v="2014-07-08T00:00:00"/>
    <n v="6569016"/>
    <s v="-"/>
    <s v="-"/>
    <n v="6569016"/>
    <s v="-"/>
    <s v="-"/>
    <s v="-"/>
    <s v="-"/>
    <n v="1313803.2"/>
    <s v="-"/>
    <n v="5968416"/>
    <n v="0"/>
    <s v="-"/>
    <s v="-"/>
    <s v="-"/>
    <s v="-"/>
    <s v="-"/>
    <s v="-"/>
    <s v="-"/>
    <s v="-"/>
    <s v="-"/>
  </r>
  <r>
    <n v="4900"/>
    <x v="3"/>
    <s v="06. PLAN SANITARIO DE EMERGENCIA"/>
    <s v="-"/>
    <s v="OBRA"/>
    <n v="0"/>
    <s v="DESAGUES PLUVIALES"/>
    <s v="-"/>
    <s v=" NUEVO MUELLE CERCANIAS PUENTE BOSCH"/>
    <n v="1"/>
    <x v="18"/>
    <s v="-"/>
    <x v="27"/>
    <x v="56"/>
    <s v="-"/>
    <s v="-"/>
    <s v="-"/>
    <s v="-"/>
    <s v="-"/>
    <s v="-"/>
    <s v="-"/>
    <s v="-"/>
    <s v="-"/>
    <s v="-"/>
    <s v="-"/>
    <s v="-"/>
    <s v="1"/>
    <s v="-"/>
    <s v="-"/>
    <s v="CUENCA MATANZA RIACHUELO"/>
    <s v="-"/>
    <s v="-"/>
    <d v="2013-08-20T00:00:00"/>
    <d v="2014-02-20T00:00:00"/>
    <n v="15010972"/>
    <s v="-"/>
    <s v="-"/>
    <n v="15010972"/>
    <s v="-"/>
    <s v="-"/>
    <s v="-"/>
    <s v="-"/>
    <n v="8784707"/>
    <n v="4040616.75"/>
    <n v="2185650.25"/>
    <n v="0"/>
    <s v="-"/>
    <s v="-"/>
    <s v="-"/>
    <s v="-"/>
    <s v="-"/>
    <s v="-"/>
    <s v="-"/>
    <s v="-"/>
    <s v="-"/>
  </r>
  <r>
    <n v="4901"/>
    <x v="3"/>
    <s v="06. PLAN SANITARIO DE EMERGENCIA"/>
    <s v="-"/>
    <s v="OBRA"/>
    <n v="0"/>
    <s v="ESTACIONES DE BOMBEO"/>
    <s v="-"/>
    <s v="CONEXIONADO DE AGUA Y CLOACA ESTACION DE MONITOREO REGATAS"/>
    <n v="1"/>
    <x v="18"/>
    <s v="-"/>
    <x v="27"/>
    <x v="56"/>
    <s v="-"/>
    <s v="-"/>
    <s v="-"/>
    <s v="-"/>
    <s v="-"/>
    <s v="-"/>
    <s v="-"/>
    <s v="-"/>
    <s v="-"/>
    <s v="-"/>
    <s v="-"/>
    <s v="-"/>
    <s v="1"/>
    <s v="-"/>
    <s v="-"/>
    <s v="CUENCA MATANZA RIACHUELO"/>
    <s v="-"/>
    <s v="-"/>
    <d v="2013-08-08T00:00:00"/>
    <s v="-"/>
    <n v="287000"/>
    <s v="-"/>
    <s v="-"/>
    <n v="287000"/>
    <s v="-"/>
    <s v="-"/>
    <s v="-"/>
    <s v="-"/>
    <n v="287000"/>
    <s v="-"/>
    <n v="0"/>
    <n v="0"/>
    <s v="-"/>
    <s v="-"/>
    <s v="-"/>
    <s v="-"/>
    <s v="-"/>
    <s v="-"/>
    <s v="-"/>
    <s v="-"/>
    <s v="-"/>
  </r>
  <r>
    <n v="4902"/>
    <x v="3"/>
    <s v="06. PLAN SANITARIO DE EMERGENCIA"/>
    <s v="-"/>
    <s v="OBRA"/>
    <n v="0"/>
    <s v="RECOLECCIÓN DE RESIDUOS"/>
    <s v="-"/>
    <s v="RESIDUOS PELIGROSOS 2013"/>
    <n v="1"/>
    <x v="18"/>
    <s v="-"/>
    <x v="27"/>
    <x v="55"/>
    <s v="-"/>
    <s v="-"/>
    <s v="-"/>
    <s v="-"/>
    <s v="-"/>
    <s v="-"/>
    <s v="-"/>
    <s v="-"/>
    <s v="-"/>
    <s v="-"/>
    <s v="-"/>
    <s v="-"/>
    <s v="1"/>
    <s v="-"/>
    <s v="RECOVERING S.A."/>
    <s v="CUENCA MATANZA RIACHUELO"/>
    <s v="-"/>
    <s v="-"/>
    <d v="2013-05-20T00:00:00"/>
    <d v="2013-11-20T00:00:00"/>
    <n v="16575000"/>
    <s v="-"/>
    <s v="-"/>
    <n v="16575000"/>
    <s v="-"/>
    <s v="-"/>
    <s v="-"/>
    <s v="-"/>
    <n v="16575000"/>
    <s v="-"/>
    <n v="0"/>
    <n v="0"/>
    <s v="-"/>
    <s v="-"/>
    <s v="-"/>
    <s v="-"/>
    <s v="-"/>
    <s v="-"/>
    <s v="-"/>
    <s v="-"/>
    <s v="-"/>
  </r>
  <r>
    <n v="4904"/>
    <x v="3"/>
    <s v="11. CONTAMINACIÓN DE ORIGEN INDUSTRIAL"/>
    <s v="-"/>
    <s v="OBRA"/>
    <n v="0"/>
    <s v="INSPECCIONES"/>
    <s v="INSPECCIONES"/>
    <s v="ADQUISICION DE RODAMINA Y CINTAS DE MEDICION DE PH"/>
    <n v="1"/>
    <x v="18"/>
    <s v="-"/>
    <x v="27"/>
    <x v="52"/>
    <s v="FISCALIZACION"/>
    <s v="-"/>
    <s v="-"/>
    <s v="-"/>
    <s v="-"/>
    <n v="2"/>
    <n v="9"/>
    <n v="9"/>
    <s v="-"/>
    <s v="-"/>
    <s v="-"/>
    <s v="-"/>
    <s v="1"/>
    <s v="-"/>
    <s v="DICROM INGENIERIA S.A."/>
    <s v="CUENCA MATANZA RIACHUELO"/>
    <s v="-"/>
    <s v="-"/>
    <s v="-"/>
    <s v="-"/>
    <n v="0"/>
    <n v="0"/>
    <n v="0"/>
    <n v="0"/>
    <n v="0"/>
    <n v="0"/>
    <n v="0"/>
    <n v="0"/>
    <n v="12343.81"/>
    <n v="0"/>
    <n v="0"/>
    <n v="0"/>
    <n v="0"/>
    <n v="32670"/>
    <n v="0"/>
    <n v="0"/>
    <s v="X"/>
    <s v="-"/>
    <s v="-"/>
    <s v="-"/>
    <s v="PROYECTO 165"/>
  </r>
  <r>
    <n v="4905"/>
    <x v="3"/>
    <s v="06. PLAN SANITARIO DE EMERGENCIA"/>
    <s v="-"/>
    <s v="OBRA"/>
    <n v="0"/>
    <s v="TOMA DE MUESTRAS"/>
    <s v="-"/>
    <s v="CONVALIDACIÓN DE GASTOS POR TOMA DE MUESTRAS ADICIONALES - LIHUE"/>
    <n v="1"/>
    <x v="18"/>
    <s v="-"/>
    <x v="27"/>
    <x v="52"/>
    <s v="FISCALIZACION"/>
    <s v="-"/>
    <s v="-"/>
    <s v="-"/>
    <s v="-"/>
    <s v="-"/>
    <s v="-"/>
    <s v="-"/>
    <s v="-"/>
    <s v="-"/>
    <s v="-"/>
    <s v="-"/>
    <s v="1"/>
    <s v="-"/>
    <s v="LIHUE INGENIERIA S.A."/>
    <s v="CUENCA MATANZA RIACHUELO"/>
    <s v="-"/>
    <s v="-"/>
    <s v="-"/>
    <s v="-"/>
    <s v="-"/>
    <s v="-"/>
    <s v="-"/>
    <s v="-"/>
    <s v="-"/>
    <s v="-"/>
    <s v="-"/>
    <s v="-"/>
    <n v="253864.71"/>
    <s v="-"/>
    <n v="0"/>
    <n v="0"/>
    <s v="-"/>
    <s v="-"/>
    <s v="-"/>
    <s v="-"/>
    <s v="-"/>
    <s v="-"/>
    <s v="-"/>
    <s v="-"/>
    <s v="-"/>
  </r>
  <r>
    <n v="4906"/>
    <x v="3"/>
    <s v="06. PLAN SANITARIO DE EMERGENCIA"/>
    <s v="-"/>
    <s v="OBRA"/>
    <n v="0"/>
    <s v="RECOLECCIÓN DE RESIDUOS"/>
    <s v="-"/>
    <s v="30 ROLL OFF, 3 AUTOCARGADORES Y 3 CAJAS VOLCADORAS"/>
    <n v="1"/>
    <x v="18"/>
    <s v="-"/>
    <x v="27"/>
    <x v="55"/>
    <s v="-"/>
    <s v="-"/>
    <s v="-"/>
    <s v="-"/>
    <s v="-"/>
    <s v="-"/>
    <s v="-"/>
    <s v="-"/>
    <s v="-"/>
    <s v="-"/>
    <s v="-"/>
    <s v="-"/>
    <s v="1"/>
    <s v="-"/>
    <s v="COR-VIAL S.A.A"/>
    <s v="CUENCA MATANZA RIACHUELO"/>
    <s v="-"/>
    <s v="-"/>
    <s v="LICITACI´ÓN"/>
    <s v="-"/>
    <n v="4610100"/>
    <s v="-"/>
    <s v="-"/>
    <n v="4610100"/>
    <s v="-"/>
    <s v="-"/>
    <s v="-"/>
    <s v="-"/>
    <n v="591000"/>
    <n v="939999.99"/>
    <n v="0"/>
    <n v="0"/>
    <s v="-"/>
    <s v="-"/>
    <s v="-"/>
    <s v="-"/>
    <s v="-"/>
    <s v="-"/>
    <s v="-"/>
    <s v="-"/>
    <s v="-"/>
  </r>
  <r>
    <n v="4907"/>
    <x v="3"/>
    <s v="06. PLAN SANITARIO DE EMERGENCIA"/>
    <s v="-"/>
    <s v="OBRA"/>
    <n v="0"/>
    <s v="RECOLECCIÓN DE RESIDUOS"/>
    <s v="-"/>
    <s v="RECOMPOSICION DE LA CAVA CONTROLADA DE DISPOSICION FINAL DE RESIDUOS SOLIDOS URBANOS DE SAN VICENTE"/>
    <n v="1"/>
    <x v="18"/>
    <s v="-"/>
    <x v="27"/>
    <x v="55"/>
    <s v="-"/>
    <s v="-"/>
    <s v="-"/>
    <s v="-"/>
    <s v="-"/>
    <s v="-"/>
    <s v="-"/>
    <s v="-"/>
    <s v="-"/>
    <s v="-"/>
    <s v="-"/>
    <s v="-"/>
    <s v="1"/>
    <s v="-"/>
    <s v="MUNICIPALIDAD DE SAN VICENTE"/>
    <s v="SAN VICENTE"/>
    <s v="-"/>
    <s v="-"/>
    <d v="2013-07-22T00:00:00"/>
    <d v="2014-03-22T00:00:00"/>
    <n v="1308400"/>
    <s v="-"/>
    <s v="-"/>
    <n v="1308400"/>
    <s v="-"/>
    <s v="-"/>
    <s v="-"/>
    <s v="-"/>
    <n v="392520"/>
    <n v="703192"/>
    <n v="0"/>
    <n v="0"/>
    <s v="-"/>
    <s v="-"/>
    <s v="-"/>
    <s v="-"/>
    <s v="-"/>
    <s v="-"/>
    <s v="-"/>
    <s v="-"/>
    <s v="-"/>
  </r>
  <r>
    <n v="4908"/>
    <x v="3"/>
    <s v="06. PLAN SANITARIO DE EMERGENCIA"/>
    <s v="-"/>
    <s v="OBRA"/>
    <n v="0"/>
    <s v="LIMPIEZA DE BASURALES"/>
    <s v="-"/>
    <s v="BASURALES LA MATANZA"/>
    <n v="1"/>
    <x v="18"/>
    <s v="-"/>
    <x v="27"/>
    <x v="55"/>
    <s v="-"/>
    <s v="-"/>
    <s v="-"/>
    <s v="-"/>
    <s v="-"/>
    <s v="-"/>
    <s v="-"/>
    <s v="-"/>
    <s v="-"/>
    <s v="-"/>
    <s v="-"/>
    <s v="-"/>
    <s v="1"/>
    <s v="-"/>
    <s v="-"/>
    <s v="LA MATANZA"/>
    <s v="-"/>
    <s v="-"/>
    <d v="2013-09-26T00:00:00"/>
    <d v="2014-05-26T00:00:00"/>
    <n v="38142125.439999998"/>
    <s v="-"/>
    <s v="-"/>
    <n v="38142125.439999998"/>
    <s v="-"/>
    <s v="-"/>
    <s v="-"/>
    <s v="-"/>
    <n v="11442637.630000001"/>
    <n v="23626901.16"/>
    <n v="2831452.89"/>
    <n v="0"/>
    <s v="-"/>
    <s v="-"/>
    <s v="-"/>
    <s v="-"/>
    <s v="-"/>
    <s v="-"/>
    <s v="-"/>
    <s v="-"/>
    <s v="-"/>
  </r>
  <r>
    <n v="4909"/>
    <x v="3"/>
    <s v="06. PLAN SANITARIO DE EMERGENCIA"/>
    <s v="-"/>
    <s v="OBRA"/>
    <n v="0"/>
    <s v="NUEVA PLANTA DE TRATAMIENTO DE RESIDUOS"/>
    <s v="-"/>
    <s v="PLAN MAESTRO GIRSU - MUNICIPALIDAD DE LANUS SOBRE PROYECTO DE ECOPUNTO"/>
    <n v="1"/>
    <x v="18"/>
    <s v="-"/>
    <x v="27"/>
    <x v="55"/>
    <s v="-"/>
    <s v="-"/>
    <s v="-"/>
    <s v="-"/>
    <s v="-"/>
    <s v="-"/>
    <s v="-"/>
    <s v="-"/>
    <s v="-"/>
    <s v="-"/>
    <s v="-"/>
    <s v="-"/>
    <s v="1"/>
    <s v="-"/>
    <s v="-"/>
    <s v="LANÚS"/>
    <s v="-"/>
    <s v="-"/>
    <d v="2013-09-17T00:00:00"/>
    <d v="2015-03-17T00:00:00"/>
    <n v="28692200.640000001"/>
    <s v="-"/>
    <s v="-"/>
    <n v="28692200.640000001"/>
    <s v="-"/>
    <s v="-"/>
    <s v="-"/>
    <s v="-"/>
    <n v="8607660.1899999995"/>
    <n v="-8607660.1899999995"/>
    <n v="10482000"/>
    <n v="0"/>
    <s v="-"/>
    <s v="-"/>
    <s v="-"/>
    <s v="-"/>
    <s v="-"/>
    <s v="-"/>
    <s v="-"/>
    <s v="-"/>
    <s v="-"/>
  </r>
  <r>
    <n v="4910"/>
    <x v="3"/>
    <s v="06. PLAN SANITARIO DE EMERGENCIA"/>
    <s v="-"/>
    <s v="OBRA"/>
    <s v="EFECTOR SALUD"/>
    <s v="NUEVO EFECTOR SALUD"/>
    <s v="-"/>
    <s v="CONVENIO UNLAM UNIDADES SANITARIAS ADENDA"/>
    <n v="1"/>
    <x v="18"/>
    <s v="-"/>
    <x v="27"/>
    <x v="58"/>
    <s v="-"/>
    <s v="-"/>
    <s v="-"/>
    <s v="-"/>
    <s v="-"/>
    <s v="-"/>
    <s v="-"/>
    <s v="-"/>
    <s v="-"/>
    <s v="-"/>
    <s v="-"/>
    <s v="-"/>
    <s v="1"/>
    <s v="-"/>
    <s v="-"/>
    <s v="CUENCA MATANZA RIACHUELO"/>
    <s v="-"/>
    <s v="-"/>
    <d v="2013-12-19T00:00:00"/>
    <d v="2015-01-18T00:00:00"/>
    <n v="6339740"/>
    <s v="-"/>
    <s v="-"/>
    <n v="6339740"/>
    <s v="-"/>
    <s v="-"/>
    <s v="-"/>
    <s v="-"/>
    <n v="1584935"/>
    <s v="-"/>
    <n v="0"/>
    <n v="0"/>
    <s v="-"/>
    <s v="-"/>
    <s v="-"/>
    <s v="-"/>
    <s v="-"/>
    <s v="-"/>
    <s v="-"/>
    <s v="-"/>
    <s v="-"/>
  </r>
  <r>
    <n v="4911"/>
    <x v="3"/>
    <s v="06. PLAN SANITARIO DE EMERGENCIA"/>
    <s v="-"/>
    <s v="OBRA"/>
    <n v="0"/>
    <s v="RECOLECCIÓN DE RESIDUOS"/>
    <s v="-"/>
    <s v="PROYECTO ACOMPAÑAMIENTO A LA INCORPORACIÓN DE LOS ASENTAMIENTOS ACUBA, 10 DE ENERO, EVA PERON Y GAITA AL SISTEMA DE RECOLECCIÓN FORMAL DE RESIDUOS SÓLIDOS URBANOS"/>
    <n v="1"/>
    <x v="18"/>
    <s v="-"/>
    <x v="27"/>
    <x v="55"/>
    <s v="-"/>
    <s v="-"/>
    <s v="-"/>
    <s v="-"/>
    <s v="-"/>
    <s v="-"/>
    <s v="-"/>
    <s v="-"/>
    <s v="-"/>
    <s v="-"/>
    <s v="-"/>
    <s v="-"/>
    <s v="1"/>
    <s v="-"/>
    <s v="MUNICIPALIDAD DE LANÚS"/>
    <s v="CUENCA MATANZA RIACHUELO"/>
    <s v="-"/>
    <s v="-"/>
    <d v="2013-05-23T00:00:00"/>
    <d v="2014-05-23T00:00:00"/>
    <n v="783540"/>
    <s v="-"/>
    <s v="-"/>
    <n v="783540"/>
    <s v="-"/>
    <s v="-"/>
    <s v="-"/>
    <s v="-"/>
    <n v="630540"/>
    <n v="88757.440000000002"/>
    <n v="976233.3"/>
    <n v="-205.05999999999767"/>
    <s v="-"/>
    <s v="-"/>
    <s v="-"/>
    <s v="-"/>
    <s v="-"/>
    <s v="-"/>
    <s v="-"/>
    <s v="-"/>
    <s v="-"/>
  </r>
  <r>
    <n v="4912"/>
    <x v="3"/>
    <s v="06. PLAN SANITARIO DE EMERGENCIA"/>
    <s v="-"/>
    <s v="OBRA"/>
    <s v="EQUIPAMIENTO"/>
    <s v="EQUIPAMIENTO PARA EFECTOR DE SALUD"/>
    <s v="-"/>
    <s v="ADQUISICION DE CAJAS POR  200 UNIDADES DE MICROCUBETAS"/>
    <n v="1"/>
    <x v="18"/>
    <s v="-"/>
    <x v="27"/>
    <x v="58"/>
    <s v="-"/>
    <s v="-"/>
    <s v="-"/>
    <s v="-"/>
    <s v="-"/>
    <s v="-"/>
    <s v="-"/>
    <s v="-"/>
    <s v="-"/>
    <s v="-"/>
    <s v="-"/>
    <s v="-"/>
    <s v="1"/>
    <s v="-"/>
    <s v="ACUMAR"/>
    <s v="CUENCA MATANZA RIACHUELO"/>
    <s v="-"/>
    <s v="-"/>
    <d v="2013-08-13T00:00:00"/>
    <s v="-"/>
    <n v="57750"/>
    <s v="-"/>
    <s v="-"/>
    <n v="57750"/>
    <s v="-"/>
    <s v="-"/>
    <s v="-"/>
    <s v="-"/>
    <n v="57750"/>
    <s v="-"/>
    <n v="0"/>
    <n v="0"/>
    <s v="-"/>
    <s v="-"/>
    <s v="-"/>
    <s v="-"/>
    <s v="-"/>
    <s v="-"/>
    <s v="-"/>
    <s v="-"/>
    <s v="-"/>
  </r>
  <r>
    <n v="4914"/>
    <x v="3"/>
    <s v="06. PLAN SANITARIO DE EMERGENCIA"/>
    <s v="-"/>
    <s v="SERVICIO"/>
    <n v="0"/>
    <s v="-"/>
    <s v="-"/>
    <s v="PARTICIPACION TECNOPOLIS 2013"/>
    <n v="1"/>
    <x v="18"/>
    <s v="-"/>
    <x v="27"/>
    <x v="71"/>
    <s v="-"/>
    <s v="-"/>
    <s v="-"/>
    <s v="-"/>
    <s v="-"/>
    <s v="-"/>
    <s v="-"/>
    <s v="-"/>
    <s v="-"/>
    <s v="-"/>
    <s v="-"/>
    <s v="-"/>
    <s v="1"/>
    <s v="-"/>
    <s v="-"/>
    <s v="CUENCA MATANZA RIACHUELO"/>
    <s v="-"/>
    <s v="-"/>
    <d v="2013-08-21T00:00:00"/>
    <s v="-"/>
    <n v="4322820"/>
    <s v="-"/>
    <s v="-"/>
    <n v="4322820"/>
    <s v="-"/>
    <s v="-"/>
    <s v="-"/>
    <s v="-"/>
    <n v="4322820"/>
    <n v="0"/>
    <n v="0"/>
    <n v="0"/>
    <s v="-"/>
    <n v="0"/>
    <s v="-"/>
    <s v="-"/>
    <s v="-"/>
    <s v="-"/>
    <s v="-"/>
    <s v="-"/>
    <s v="-"/>
  </r>
  <r>
    <n v="4915"/>
    <x v="3"/>
    <s v="06. PLAN SANITARIO DE EMERGENCIA"/>
    <s v="-"/>
    <s v="OBRA"/>
    <n v="0"/>
    <s v="RECOLECCIÓN DE RESIDUOS"/>
    <s v="-"/>
    <s v="TALLER TITERES"/>
    <n v="1"/>
    <x v="18"/>
    <s v="-"/>
    <x v="27"/>
    <x v="55"/>
    <s v="-"/>
    <s v="-"/>
    <s v="-"/>
    <s v="-"/>
    <s v="-"/>
    <s v="-"/>
    <s v="-"/>
    <s v="-"/>
    <s v="-"/>
    <s v="-"/>
    <s v="-"/>
    <s v="-"/>
    <s v="1"/>
    <s v="-"/>
    <s v="GABRIELA BONOMO"/>
    <s v="CUENCA MATANZA RIACHUELO"/>
    <s v="-"/>
    <s v="-"/>
    <d v="2013-07-01T00:00:00"/>
    <s v="-"/>
    <n v="9000"/>
    <s v="-"/>
    <s v="-"/>
    <n v="9000"/>
    <s v="-"/>
    <s v="-"/>
    <s v="-"/>
    <s v="-"/>
    <n v="9000"/>
    <s v="-"/>
    <n v="0"/>
    <n v="0"/>
    <s v="-"/>
    <s v="-"/>
    <s v="-"/>
    <s v="-"/>
    <s v="-"/>
    <s v="-"/>
    <s v="-"/>
    <s v="-"/>
    <s v="-"/>
  </r>
  <r>
    <n v="4916"/>
    <x v="3"/>
    <s v="06. PLAN SANITARIO DE EMERGENCIA"/>
    <s v="-"/>
    <s v="OBRA"/>
    <n v="0"/>
    <s v="INSPECCIONES"/>
    <s v="-"/>
    <s v="COMPRA DE ELECTRODOS DE PH PARA SONDA MULTIPARAMETRICA"/>
    <n v="1"/>
    <x v="18"/>
    <s v="-"/>
    <x v="27"/>
    <x v="52"/>
    <s v="FISCALIZACION"/>
    <s v="-"/>
    <s v="-"/>
    <s v="-"/>
    <s v="-"/>
    <s v="-"/>
    <s v="-"/>
    <s v="-"/>
    <s v="-"/>
    <s v="-"/>
    <s v="-"/>
    <s v="-"/>
    <s v="1"/>
    <s v="-"/>
    <s v="ZEISING Y CIA S.A."/>
    <s v="CUENCA MATANZA RIACHUELO"/>
    <s v="-"/>
    <s v="-"/>
    <s v="-"/>
    <s v="-"/>
    <s v="-"/>
    <s v="-"/>
    <s v="-"/>
    <s v="-"/>
    <s v="-"/>
    <s v="-"/>
    <s v="-"/>
    <s v="-"/>
    <n v="12039.5"/>
    <s v="-"/>
    <n v="0"/>
    <n v="0"/>
    <s v="-"/>
    <s v="-"/>
    <s v="-"/>
    <s v="-"/>
    <s v="-"/>
    <s v="-"/>
    <s v="-"/>
    <s v="-"/>
    <s v="-"/>
  </r>
  <r>
    <n v="4918"/>
    <x v="3"/>
    <s v="06. PLAN SANITARIO DE EMERGENCIA"/>
    <s v="-"/>
    <s v="OBRA"/>
    <n v="0"/>
    <s v="ESTUDIOS Y EVALUACIONES AMBIENTALES"/>
    <s v="-"/>
    <s v=" SOLICITUD DE APOYO TECNICO Y FINANCIERO PARA EL PROGRAMA DE FORT INSTITUCIONAL DE CONTROL AMBIENTAL"/>
    <n v="1"/>
    <x v="18"/>
    <s v="-"/>
    <x v="27"/>
    <x v="52"/>
    <s v="FISCALIZACION"/>
    <s v="-"/>
    <s v="-"/>
    <s v="-"/>
    <s v="-"/>
    <s v="-"/>
    <s v="-"/>
    <s v="-"/>
    <s v="-"/>
    <s v="-"/>
    <s v="-"/>
    <s v="-"/>
    <s v="1"/>
    <s v="-"/>
    <s v="MUNICIPALIDAD DE AVELLANEDA"/>
    <s v="CUENCA MATANZA RIACHUELO"/>
    <s v="-"/>
    <s v="-"/>
    <d v="2010-09-28T00:00:00"/>
    <d v="2012-07-31T00:00:00"/>
    <n v="1859600"/>
    <s v="-"/>
    <s v="-"/>
    <n v="1859600"/>
    <s v="-"/>
    <s v="-"/>
    <s v="-"/>
    <s v="-"/>
    <n v="648000"/>
    <s v="-"/>
    <n v="0"/>
    <n v="0"/>
    <s v="-"/>
    <s v="-"/>
    <s v="-"/>
    <s v="-"/>
    <s v="-"/>
    <s v="-"/>
    <s v="-"/>
    <s v="-"/>
    <s v="-"/>
  </r>
  <r>
    <n v="4919"/>
    <x v="3"/>
    <s v="06. PLAN SANITARIO DE EMERGENCIA"/>
    <s v="-"/>
    <s v="OBRA"/>
    <n v="0"/>
    <s v="INSPECCIONES"/>
    <s v="-"/>
    <s v="COMPRA DE FREEZER PARA LA PRESERVACION DE MUESTRAS"/>
    <n v="1"/>
    <x v="18"/>
    <s v="-"/>
    <x v="27"/>
    <x v="52"/>
    <s v="FISCALIZACION"/>
    <s v="-"/>
    <s v="-"/>
    <s v="-"/>
    <s v="-"/>
    <s v="-"/>
    <s v="-"/>
    <s v="-"/>
    <s v="-"/>
    <s v="-"/>
    <s v="-"/>
    <s v="-"/>
    <s v="1"/>
    <s v="-"/>
    <s v="JOSE ANTONIO STEFANELLI"/>
    <s v="CUENCA MATANZA RIACHUELO"/>
    <s v="-"/>
    <s v="-"/>
    <s v="-"/>
    <s v="-"/>
    <s v="-"/>
    <s v="-"/>
    <s v="-"/>
    <s v="-"/>
    <s v="-"/>
    <s v="-"/>
    <s v="-"/>
    <s v="-"/>
    <n v="5747.5"/>
    <s v="-"/>
    <n v="0"/>
    <n v="0"/>
    <s v="-"/>
    <s v="-"/>
    <s v="-"/>
    <s v="-"/>
    <s v="-"/>
    <s v="-"/>
    <s v="-"/>
    <s v="-"/>
    <s v="-"/>
  </r>
  <r>
    <n v="4923"/>
    <x v="3"/>
    <s v="06. PLAN SANITARIO DE EMERGENCIA"/>
    <s v="-"/>
    <s v="SERVICIO"/>
    <n v="0"/>
    <s v="-"/>
    <s v="-"/>
    <s v="COMPRA DE TERMOREACTOR-DIGESTOR Y REACTIVOS QUIMICOS, ACCESORIOS"/>
    <n v="1"/>
    <x v="18"/>
    <s v="-"/>
    <x v="27"/>
    <x v="57"/>
    <s v="-"/>
    <s v="-"/>
    <s v="-"/>
    <s v="-"/>
    <s v="-"/>
    <s v="-"/>
    <s v="-"/>
    <s v="-"/>
    <s v="-"/>
    <s v="-"/>
    <s v="-"/>
    <s v="-"/>
    <s v="1"/>
    <s v="-"/>
    <s v="DICROM INGENIERIA S.A."/>
    <s v="CUENCA MATANZA RIACHUELO"/>
    <s v="-"/>
    <s v="-"/>
    <s v="-"/>
    <s v="-"/>
    <n v="33375.839999999997"/>
    <s v="-"/>
    <s v="-"/>
    <n v="33375.839999999997"/>
    <s v="-"/>
    <s v="-"/>
    <s v="-"/>
    <s v="-"/>
    <n v="33375.839999999997"/>
    <s v="-"/>
    <n v="0"/>
    <n v="0"/>
    <s v="-"/>
    <s v="-"/>
    <s v="-"/>
    <s v="-"/>
    <s v="-"/>
    <s v="-"/>
    <s v="-"/>
    <s v="-"/>
    <s v="-"/>
  </r>
  <r>
    <n v="4924"/>
    <x v="3"/>
    <s v="06. PLAN SANITARIO DE EMERGENCIA"/>
    <s v="-"/>
    <s v="SERVICIO"/>
    <n v="0"/>
    <s v="-"/>
    <s v="-"/>
    <s v="COMPRA DE SITEMAS DE PROTECCION CONTRA DESCARGAS ATMOSFERICAS PA"/>
    <n v="1"/>
    <x v="18"/>
    <s v="-"/>
    <x v="27"/>
    <x v="57"/>
    <s v="-"/>
    <s v="-"/>
    <s v="-"/>
    <s v="-"/>
    <s v="-"/>
    <s v="-"/>
    <s v="-"/>
    <s v="-"/>
    <s v="-"/>
    <s v="-"/>
    <s v="-"/>
    <s v="-"/>
    <s v="1"/>
    <s v="-"/>
    <s v="BACIGALUPPI HNOS S.A."/>
    <s v="CUENCA MATANZA RIACHUELO"/>
    <s v="-"/>
    <s v="-"/>
    <d v="2013-09-18T00:00:00"/>
    <s v="-"/>
    <n v="79303.320000000007"/>
    <s v="-"/>
    <s v="-"/>
    <n v="79303.320000000007"/>
    <s v="-"/>
    <s v="-"/>
    <s v="-"/>
    <s v="-"/>
    <n v="40878"/>
    <n v="38425.32"/>
    <n v="0"/>
    <n v="0"/>
    <s v="-"/>
    <s v="-"/>
    <s v="-"/>
    <s v="-"/>
    <s v="-"/>
    <s v="-"/>
    <s v="-"/>
    <s v="-"/>
    <s v="-"/>
  </r>
  <r>
    <n v="4925"/>
    <x v="3"/>
    <s v="06. PLAN SANITARIO DE EMERGENCIA"/>
    <s v="-"/>
    <s v="OBRA"/>
    <n v="0"/>
    <s v="ESTUDIOS Y EVALUACIONES AMBIENTALES"/>
    <s v="-"/>
    <s v="CONTRATACIÓN DIRECTA POR URGENCIA DE UN SERVICIO DE MEDICIÓN DEL"/>
    <n v="1"/>
    <x v="18"/>
    <s v="-"/>
    <x v="27"/>
    <x v="57"/>
    <s v="-"/>
    <s v="-"/>
    <s v="-"/>
    <s v="-"/>
    <s v="-"/>
    <s v="-"/>
    <s v="-"/>
    <s v="-"/>
    <s v="-"/>
    <s v="-"/>
    <s v="-"/>
    <s v="-"/>
    <s v="1"/>
    <s v="-"/>
    <s v="JMB S.A"/>
    <s v="CUENCA MATANZA RIACHUELO"/>
    <s v="-"/>
    <s v="-"/>
    <d v="2013-08-27T00:00:00"/>
    <d v="2013-10-27T00:00:00"/>
    <n v="892300"/>
    <s v="-"/>
    <s v="-"/>
    <n v="892300"/>
    <s v="-"/>
    <s v="-"/>
    <s v="-"/>
    <s v="-"/>
    <n v="892300"/>
    <s v="-"/>
    <n v="0"/>
    <n v="0"/>
    <s v="-"/>
    <s v="-"/>
    <s v="-"/>
    <s v="-"/>
    <s v="-"/>
    <s v="-"/>
    <s v="-"/>
    <s v="-"/>
    <s v="-"/>
  </r>
  <r>
    <n v="4928"/>
    <x v="3"/>
    <s v="06. PLAN SANITARIO DE EMERGENCIA"/>
    <s v="-"/>
    <s v="OBRA"/>
    <n v="0"/>
    <s v="MONITOREO CALIDAD DE AGUA Y SEDIMENTOS"/>
    <s v="-"/>
    <s v="AMPLIACIÓN SERVICIO DE PERFORACIÓN INSTALACIÓN, MANTENIMIENTO, REPARACIÓN Y REHABILITACIÓN DE POZOS DE MONITOREO PERMANENTE DE LOS ACUIFEROS FREÁTICO Y PUELCHE EN LACUENCA MATANZA RIACHUELO"/>
    <n v="1"/>
    <x v="18"/>
    <s v="-"/>
    <x v="27"/>
    <x v="57"/>
    <s v="-"/>
    <s v="-"/>
    <s v="-"/>
    <s v="-"/>
    <s v="-"/>
    <s v="-"/>
    <s v="-"/>
    <s v="-"/>
    <s v="-"/>
    <s v="-"/>
    <s v="-"/>
    <s v="-"/>
    <s v="1"/>
    <s v="-"/>
    <s v="CPSI S.A."/>
    <s v="CUENCA MATANZA RIACHUELO"/>
    <s v="-"/>
    <s v="-"/>
    <d v="2013-10-15T00:00:00"/>
    <d v="2014-06-26T00:00:00"/>
    <n v="1077600"/>
    <s v="-"/>
    <s v="-"/>
    <n v="1077600"/>
    <s v="-"/>
    <s v="-"/>
    <s v="-"/>
    <s v="-"/>
    <n v="318400"/>
    <n v="653600"/>
    <n v="0"/>
    <n v="0"/>
    <s v="-"/>
    <s v="-"/>
    <s v="-"/>
    <s v="-"/>
    <s v="-"/>
    <s v="-"/>
    <s v="-"/>
    <s v="-"/>
    <s v="-"/>
  </r>
  <r>
    <n v="4930"/>
    <x v="3"/>
    <s v="07. MONITOREO DE LA CALIDAD DE AGUA, SEDIMENTOS Y AIRE"/>
    <s v="-"/>
    <s v="OBRA"/>
    <n v="0"/>
    <s v="MONITOREO CALIDAD DE AGUA Y SEDIMENTOS"/>
    <s v="MONITOREO DE CALIDAD DE AGUA Y SEDIMENTOS"/>
    <s v="ANTICIPO CONVENIO ESPECIFICO COMPLEMENTARIO N° 3 2012-2014 FCNYM-ACUMAR &quot;PROGRAMA DE MONITOREO INTEGRADO DE CALIDAD DE AGUA SUPERFICIAL Y SEDIMENTOS DE LA CMR Y DE LA FRANJA COSTERA SUR DEL RIO DE LA PLATA Y SISTEMATIZACION DE LA INFORMACION GENERADA"/>
    <n v="1"/>
    <x v="18"/>
    <s v="-"/>
    <x v="27"/>
    <x v="57"/>
    <s v="-"/>
    <s v="-"/>
    <s v="-"/>
    <s v="-"/>
    <s v="-"/>
    <n v="5"/>
    <n v="6"/>
    <n v="1"/>
    <s v="-"/>
    <s v="-"/>
    <s v="-"/>
    <s v="-"/>
    <s v="1"/>
    <s v="-"/>
    <s v="UNIVERSIDAD DE LA PLATA"/>
    <s v="CUENCA MATANZA RIACHUELO"/>
    <s v="-"/>
    <s v="-"/>
    <d v="2013-11-19T00:00:00"/>
    <d v="2014-11-19T00:00:00"/>
    <n v="985844.4"/>
    <n v="0"/>
    <n v="0"/>
    <n v="985844.4"/>
    <n v="0"/>
    <n v="0"/>
    <n v="0"/>
    <n v="0"/>
    <n v="295753.32"/>
    <n v="148676.99"/>
    <n v="276205.37"/>
    <n v="271855.24"/>
    <n v="0"/>
    <n v="74638.210000000006"/>
    <n v="0"/>
    <n v="0"/>
    <s v="X"/>
    <s v="-"/>
    <s v="-"/>
    <s v="-"/>
    <s v="PROYECTO 160"/>
  </r>
  <r>
    <n v="4932"/>
    <x v="3"/>
    <s v="06. PLAN SANITARIO DE EMERGENCIA"/>
    <s v="-"/>
    <s v="OBRA"/>
    <n v="0"/>
    <s v="MONITOREO CALIDAD DE AGUA Y SEDIMENTOS"/>
    <s v="-"/>
    <s v="INST OPER Y MANTENIMM DE EQUIP DE CALIDAD DE AGUA Y PROV SDE SIST DE CAPTURA DE MUESTRAS"/>
    <n v="1"/>
    <x v="18"/>
    <s v="-"/>
    <x v="27"/>
    <x v="57"/>
    <s v="-"/>
    <s v="-"/>
    <s v="-"/>
    <s v="-"/>
    <s v="-"/>
    <s v="-"/>
    <s v="-"/>
    <s v="-"/>
    <s v="-"/>
    <s v="-"/>
    <s v="-"/>
    <s v="-"/>
    <s v="1"/>
    <s v="-"/>
    <s v="EVARSA EVALUACION DE RECURSOS S.A."/>
    <s v="CUENCA MATANZA RIACHUELO"/>
    <s v="-"/>
    <s v="-"/>
    <d v="2011-08-01T00:00:00"/>
    <s v="-"/>
    <n v="2435322.15"/>
    <s v="-"/>
    <s v="-"/>
    <n v="2435322.15"/>
    <s v="-"/>
    <s v="-"/>
    <s v="-"/>
    <s v="-"/>
    <n v="1051750.3500000001"/>
    <n v="441070.35000000003"/>
    <n v="588094.22"/>
    <n v="58809.58"/>
    <s v="-"/>
    <s v="-"/>
    <s v="-"/>
    <s v="-"/>
    <s v="-"/>
    <s v="-"/>
    <s v="-"/>
    <s v="-"/>
    <s v="-"/>
  </r>
  <r>
    <n v="4934"/>
    <x v="3"/>
    <s v="06. PLAN SANITARIO DE EMERGENCIA"/>
    <s v="-"/>
    <s v="OBRA"/>
    <n v="0"/>
    <s v="CAMPAÑA DE EDUCACIÓN AMBIENTAL"/>
    <s v="-"/>
    <s v="SOLICITUD DE MATERIALES DE LIBRERIA PARA LA JORNADA DE TRABAJO C"/>
    <n v="1"/>
    <x v="18"/>
    <s v="-"/>
    <x v="27"/>
    <x v="59"/>
    <s v="-"/>
    <s v="-"/>
    <s v="-"/>
    <s v="-"/>
    <s v="-"/>
    <s v="-"/>
    <s v="-"/>
    <s v="-"/>
    <s v="-"/>
    <s v="-"/>
    <s v="-"/>
    <s v="-"/>
    <s v="1"/>
    <s v="-"/>
    <s v="MARIA ALEJANDRA PATELLI"/>
    <s v="CUENCA MATANZA RIACHUELO"/>
    <s v="-"/>
    <s v="-"/>
    <d v="2013-06-01T00:00:00"/>
    <s v="-"/>
    <n v="1015.72"/>
    <s v="-"/>
    <s v="-"/>
    <n v="1015.72"/>
    <s v="-"/>
    <s v="-"/>
    <s v="-"/>
    <s v="-"/>
    <n v="1015.72"/>
    <s v="-"/>
    <n v="0"/>
    <n v="0"/>
    <s v="-"/>
    <s v="-"/>
    <s v="-"/>
    <s v="-"/>
    <s v="-"/>
    <s v="-"/>
    <s v="-"/>
    <s v="-"/>
    <s v="-"/>
  </r>
  <r>
    <n v="4936"/>
    <x v="0"/>
    <s v="06. PLAN SANITARIO DE EMERGENCIA"/>
    <s v="-"/>
    <s v="-"/>
    <s v="-"/>
    <s v="RED VIAL Y PEATONAL"/>
    <s v="-"/>
    <s v="APERTURA DE CALLES- RELOCALIZACION Y ACCESO A AREA CENTRAL"/>
    <n v="2"/>
    <x v="1"/>
    <n v="354"/>
    <x v="9"/>
    <x v="19"/>
    <s v="-"/>
    <s v="-"/>
    <s v="-"/>
    <s v="841/2013"/>
    <s v="-"/>
    <n v="0"/>
    <n v="0"/>
    <s v="-"/>
    <n v="0"/>
    <n v="3"/>
    <n v="7"/>
    <n v="6"/>
    <s v="1"/>
    <s v="-"/>
    <s v="-"/>
    <s v="AVELLANEDA"/>
    <s v="-"/>
    <s v="-"/>
    <s v="-"/>
    <s v="-"/>
    <n v="5621189.1600000001"/>
    <s v="-"/>
    <s v="-"/>
    <n v="5621189.1600000001"/>
    <s v="-"/>
    <s v="-"/>
    <s v="-"/>
    <s v="-"/>
    <n v="5621189.1600000001"/>
    <s v="-"/>
    <n v="0"/>
    <n v="0"/>
    <s v="-"/>
    <n v="0"/>
    <s v="-"/>
    <n v="0"/>
    <s v="-"/>
    <s v="-"/>
    <n v="1"/>
    <n v="1"/>
    <s v="-"/>
  </r>
  <r>
    <n v="4937"/>
    <x v="0"/>
    <s v="06. PLAN SANITARIO DE EMERGENCIA"/>
    <s v="-"/>
    <s v="-"/>
    <s v="-"/>
    <s v="RED VIAL Y PEATONAL"/>
    <s v="-"/>
    <s v="1.184 M2 BACHEO URBANO DE HORMIGON"/>
    <n v="2"/>
    <x v="1"/>
    <n v="354"/>
    <x v="9"/>
    <x v="19"/>
    <s v="-"/>
    <s v="-"/>
    <s v="-"/>
    <s v="433/2013"/>
    <s v="-"/>
    <n v="0"/>
    <n v="0"/>
    <s v="-"/>
    <n v="0"/>
    <n v="3"/>
    <n v="7"/>
    <n v="6"/>
    <s v="1"/>
    <s v="-"/>
    <s v="-"/>
    <s v="CAÑUELAS"/>
    <s v="-"/>
    <s v="-"/>
    <s v="-"/>
    <s v="-"/>
    <n v="1236600"/>
    <s v="-"/>
    <s v="-"/>
    <n v="1236600"/>
    <s v="-"/>
    <s v="-"/>
    <s v="-"/>
    <s v="-"/>
    <n v="123660"/>
    <s v="-"/>
    <n v="0"/>
    <n v="0"/>
    <s v="-"/>
    <n v="0"/>
    <s v="-"/>
    <n v="0"/>
    <s v="-"/>
    <s v="-"/>
    <n v="0.41196209887427371"/>
    <n v="0.31900000000000001"/>
    <s v="-"/>
  </r>
  <r>
    <n v="4938"/>
    <x v="0"/>
    <s v="06. PLAN SANITARIO DE EMERGENCIA"/>
    <s v="-"/>
    <s v="-"/>
    <s v="-"/>
    <s v="RED VIAL Y PEATONAL"/>
    <s v="-"/>
    <s v="1.430 M2 BACHEO URBANO ASFALTICO"/>
    <n v="2"/>
    <x v="1"/>
    <n v="354"/>
    <x v="9"/>
    <x v="19"/>
    <s v="-"/>
    <s v="-"/>
    <s v="-"/>
    <s v="222/2013"/>
    <s v="-"/>
    <n v="0"/>
    <n v="0"/>
    <s v="-"/>
    <n v="0"/>
    <n v="3"/>
    <n v="7"/>
    <n v="6"/>
    <s v="1"/>
    <s v="-"/>
    <s v="-"/>
    <s v="CAÑUELAS"/>
    <s v="-"/>
    <s v="-"/>
    <s v="-"/>
    <s v="-"/>
    <n v="1200680"/>
    <s v="-"/>
    <s v="-"/>
    <n v="1200680"/>
    <s v="-"/>
    <s v="-"/>
    <s v="-"/>
    <s v="-"/>
    <n v="120068"/>
    <s v="-"/>
    <n v="0"/>
    <n v="0"/>
    <s v="-"/>
    <n v="0"/>
    <s v="-"/>
    <n v="0"/>
    <s v="-"/>
    <s v="-"/>
    <n v="0.71910519614648916"/>
    <n v="0.64319999999999999"/>
    <s v="-"/>
  </r>
  <r>
    <n v="4939"/>
    <x v="0"/>
    <s v="06. PLAN SANITARIO DE EMERGENCIA"/>
    <s v="-"/>
    <s v="-"/>
    <s v="-"/>
    <s v="INFRAESTRUCTURA DE SERVICIOS BÁSICOS"/>
    <s v="-"/>
    <s v="ACCESO A LA HORQUETA"/>
    <n v="2"/>
    <x v="1"/>
    <n v="354"/>
    <x v="9"/>
    <x v="19"/>
    <s v="-"/>
    <s v="-"/>
    <s v="-"/>
    <s v="1512/2013"/>
    <s v="-"/>
    <n v="0"/>
    <n v="0"/>
    <s v="-"/>
    <n v="0"/>
    <n v="3"/>
    <n v="7"/>
    <n v="6"/>
    <s v="1"/>
    <s v="-"/>
    <s v="-"/>
    <s v="ESTEBAN ECHEVERRÍA"/>
    <s v="-"/>
    <s v="-"/>
    <s v="-"/>
    <s v="-"/>
    <n v="17045743.199999999"/>
    <s v="-"/>
    <s v="-"/>
    <n v="17045743.199999999"/>
    <s v="-"/>
    <s v="-"/>
    <s v="-"/>
    <s v="-"/>
    <n v="7713957.5599999996"/>
    <n v="1746983.41"/>
    <n v="0"/>
    <n v="0"/>
    <s v="-"/>
    <n v="0"/>
    <s v="-"/>
    <n v="0"/>
    <s v="-"/>
    <s v="-"/>
    <n v="0.53962982499348"/>
    <n v="0.4763"/>
    <s v="-"/>
  </r>
  <r>
    <n v="4940"/>
    <x v="0"/>
    <s v="06. PLAN SANITARIO DE EMERGENCIA"/>
    <s v="-"/>
    <s v="-"/>
    <s v="-"/>
    <s v="RED VIAL Y PEATONAL"/>
    <s v="-"/>
    <s v="PROGRAMA DE BACHEO"/>
    <n v="2"/>
    <x v="1"/>
    <n v="354"/>
    <x v="9"/>
    <x v="19"/>
    <s v="-"/>
    <s v="-"/>
    <s v="-"/>
    <s v="1185/13"/>
    <s v="-"/>
    <n v="0"/>
    <n v="0"/>
    <s v="-"/>
    <n v="0"/>
    <n v="3"/>
    <n v="7"/>
    <n v="6"/>
    <s v="1"/>
    <s v="-"/>
    <s v="-"/>
    <s v="ESTEBAN ECHEVERRÍA"/>
    <s v="-"/>
    <s v="-"/>
    <s v="-"/>
    <s v="-"/>
    <n v="29658398.550000001"/>
    <s v="-"/>
    <s v="-"/>
    <n v="29658398.550000001"/>
    <s v="-"/>
    <s v="-"/>
    <s v="-"/>
    <s v="-"/>
    <n v="20650643.559999999"/>
    <n v="5772027.4900000002"/>
    <n v="0"/>
    <n v="0"/>
    <s v="-"/>
    <n v="0"/>
    <s v="-"/>
    <n v="0"/>
    <s v="-"/>
    <s v="-"/>
    <n v="1"/>
    <n v="1"/>
    <s v="-"/>
  </r>
  <r>
    <n v="4941"/>
    <x v="0"/>
    <s v="06. PLAN SANITARIO DE EMERGENCIA"/>
    <s v="-"/>
    <s v="-"/>
    <s v="-"/>
    <s v="RED VIAL Y PEATONAL"/>
    <s v="-"/>
    <s v="100 CUADRAS"/>
    <n v="2"/>
    <x v="1"/>
    <n v="354"/>
    <x v="9"/>
    <x v="19"/>
    <s v="-"/>
    <s v="-"/>
    <s v="-"/>
    <s v="1471/2013"/>
    <s v="-"/>
    <n v="0"/>
    <n v="0"/>
    <s v="-"/>
    <n v="0"/>
    <n v="3"/>
    <n v="7"/>
    <n v="6"/>
    <s v="1"/>
    <s v="-"/>
    <s v="-"/>
    <s v="EZEIZA"/>
    <s v="-"/>
    <s v="-"/>
    <s v="-"/>
    <s v="-"/>
    <n v="49849037.490000002"/>
    <s v="-"/>
    <s v="-"/>
    <n v="49849037.490000002"/>
    <s v="-"/>
    <s v="-"/>
    <s v="-"/>
    <s v="-"/>
    <n v="10016462.300000001"/>
    <n v="16507145.970000001"/>
    <n v="0"/>
    <n v="0"/>
    <s v="-"/>
    <n v="0"/>
    <s v="-"/>
    <n v="0"/>
    <s v="-"/>
    <s v="-"/>
    <n v="0.2664926668476022"/>
    <n v="0"/>
    <s v="-"/>
  </r>
  <r>
    <n v="4942"/>
    <x v="0"/>
    <s v="06. PLAN SANITARIO DE EMERGENCIA"/>
    <s v="-"/>
    <s v="-"/>
    <s v="-"/>
    <s v="EQUIPAMIENTO COMUNITARIO"/>
    <s v="-"/>
    <s v="COMPLETAMIENTO DE TRAMA VIAL URBANA"/>
    <n v="2"/>
    <x v="1"/>
    <n v="354"/>
    <x v="9"/>
    <x v="19"/>
    <s v="-"/>
    <s v="-"/>
    <s v="-"/>
    <s v="1353/13"/>
    <s v="-"/>
    <n v="0"/>
    <n v="0"/>
    <s v="-"/>
    <n v="0"/>
    <n v="3"/>
    <n v="7"/>
    <n v="6"/>
    <s v="1"/>
    <s v="-"/>
    <s v="-"/>
    <s v="LOMAS DE ZAMORA"/>
    <s v="-"/>
    <s v="-"/>
    <s v="-"/>
    <s v="-"/>
    <n v="37410465.420000002"/>
    <s v="-"/>
    <s v="-"/>
    <n v="37410465.420000002"/>
    <s v="-"/>
    <s v="-"/>
    <s v="-"/>
    <s v="-"/>
    <n v="12487443.960000001"/>
    <n v="10973504.93"/>
    <n v="0"/>
    <n v="0"/>
    <s v="-"/>
    <n v="0"/>
    <s v="-"/>
    <n v="0"/>
    <s v="-"/>
    <s v="-"/>
    <n v="1.0000000000000002"/>
    <n v="1"/>
    <s v="-"/>
  </r>
  <r>
    <n v="4943"/>
    <x v="0"/>
    <s v="06. PLAN SANITARIO DE EMERGENCIA"/>
    <s v="-"/>
    <s v="-"/>
    <s v="-"/>
    <s v="RED VIAL Y PEATONAL"/>
    <s v="-"/>
    <s v="PAVIMENTACIÓN COLECTORA PERÓN"/>
    <n v="2"/>
    <x v="1"/>
    <n v="354"/>
    <x v="9"/>
    <x v="19"/>
    <s v="-"/>
    <s v="-"/>
    <s v="-"/>
    <s v="221/2013"/>
    <s v="-"/>
    <n v="0"/>
    <n v="0"/>
    <s v="-"/>
    <n v="0"/>
    <n v="3"/>
    <n v="7"/>
    <n v="6"/>
    <s v="1"/>
    <s v="-"/>
    <s v="-"/>
    <s v="MARCOS PAZ"/>
    <s v="-"/>
    <s v="-"/>
    <s v="-"/>
    <s v="-"/>
    <n v="7519517.4500000002"/>
    <s v="-"/>
    <s v="-"/>
    <n v="7519517.4500000002"/>
    <s v="-"/>
    <s v="-"/>
    <s v="-"/>
    <s v="-"/>
    <n v="3603047.3"/>
    <s v="-"/>
    <n v="0"/>
    <n v="0"/>
    <s v="-"/>
    <n v="0"/>
    <s v="-"/>
    <n v="0"/>
    <s v="-"/>
    <s v="-"/>
    <n v="0.99772772549185329"/>
    <n v="0.9083"/>
    <s v="-"/>
  </r>
  <r>
    <n v="4944"/>
    <x v="0"/>
    <s v="06. PLAN SANITARIO DE EMERGENCIA"/>
    <s v="-"/>
    <s v="-"/>
    <s v="-"/>
    <s v="VIVIENDAS NUEVAS"/>
    <s v="-"/>
    <s v="RECONSTRUCCION DE PAV EN VARIAS CALLES"/>
    <n v="2"/>
    <x v="1"/>
    <n v="354"/>
    <x v="9"/>
    <x v="19"/>
    <s v="-"/>
    <s v="-"/>
    <s v="-"/>
    <s v="1525/2013"/>
    <s v="-"/>
    <n v="0"/>
    <n v="0"/>
    <s v="-"/>
    <n v="0"/>
    <n v="3"/>
    <n v="7"/>
    <n v="6"/>
    <s v="1"/>
    <s v="-"/>
    <s v="-"/>
    <s v="SAN VICENTE"/>
    <s v="-"/>
    <s v="-"/>
    <s v="-"/>
    <s v="-"/>
    <n v="1739700"/>
    <s v="-"/>
    <s v="-"/>
    <n v="1739700"/>
    <s v="-"/>
    <s v="-"/>
    <s v="-"/>
    <s v="-"/>
    <n v="173970"/>
    <n v="168642.54"/>
    <n v="0"/>
    <n v="0"/>
    <s v="-"/>
    <n v="0"/>
    <s v="-"/>
    <n v="0"/>
    <s v="-"/>
    <s v="-"/>
    <n v="1"/>
    <n v="1"/>
    <s v="-"/>
  </r>
  <r>
    <n v="4945"/>
    <x v="0"/>
    <s v="06. PLAN SANITARIO DE EMERGENCIA"/>
    <s v="-"/>
    <s v="-"/>
    <s v="-"/>
    <s v="RED VIAL Y PEATONAL"/>
    <s v="-"/>
    <s v="RECONSTRUCCION DE PAVIMENTO RIGIDO EN Hº SIMPLE Y PAVIMENTO ASFALTICO"/>
    <n v="2"/>
    <x v="1"/>
    <n v="354"/>
    <x v="9"/>
    <x v="19"/>
    <s v="-"/>
    <s v="-"/>
    <s v="-"/>
    <s v="1692/2013"/>
    <n v="11"/>
    <n v="5"/>
    <n v="8"/>
    <n v="1"/>
    <n v="0"/>
    <n v="3"/>
    <n v="7"/>
    <n v="6"/>
    <s v="1"/>
    <s v="-"/>
    <s v="-"/>
    <s v="LANÚS"/>
    <s v="-"/>
    <s v="-"/>
    <s v="-"/>
    <s v="-"/>
    <n v="29977686.879999999"/>
    <s v="-"/>
    <s v="-"/>
    <n v="29977686.879999999"/>
    <s v="-"/>
    <s v="-"/>
    <s v="-"/>
    <s v="-"/>
    <n v="8993306.0600000005"/>
    <n v="20984380.82"/>
    <n v="19592905.16"/>
    <n v="0"/>
    <s v="-"/>
    <n v="0"/>
    <s v="-"/>
    <n v="0"/>
    <s v="-"/>
    <s v="-"/>
    <n v="1"/>
    <n v="1"/>
    <s v="-"/>
  </r>
  <r>
    <n v="4946"/>
    <x v="0"/>
    <s v="06. PLAN SANITARIO DE EMERGENCIA"/>
    <s v="-"/>
    <s v="-"/>
    <s v="-"/>
    <s v="INFRAESTRUCTURA DE SERVICIOS BÁSICOS"/>
    <s v="-"/>
    <s v="ACCESO A BARRIOS Y REDES TRONCALES"/>
    <n v="2"/>
    <x v="1"/>
    <n v="354"/>
    <x v="9"/>
    <x v="19"/>
    <s v="-"/>
    <s v="-"/>
    <s v="-"/>
    <s v="2109/2013"/>
    <n v="11"/>
    <n v="5"/>
    <n v="8"/>
    <n v="1"/>
    <n v="0"/>
    <n v="3"/>
    <n v="7"/>
    <n v="6"/>
    <s v="1"/>
    <s v="-"/>
    <s v="-"/>
    <s v="MERLO"/>
    <s v="-"/>
    <s v="-"/>
    <s v="-"/>
    <s v="-"/>
    <n v="51715532.310000002"/>
    <s v="-"/>
    <s v="-"/>
    <n v="51715532.310000002"/>
    <s v="-"/>
    <s v="-"/>
    <s v="-"/>
    <s v="-"/>
    <n v="8216824.3499999996"/>
    <s v="-"/>
    <n v="27031554.109999999"/>
    <n v="0"/>
    <s v="-"/>
    <n v="0"/>
    <s v="-"/>
    <n v="0"/>
    <s v="-"/>
    <s v="-"/>
    <n v="0.68159999999999998"/>
    <n v="0.29270000000000002"/>
    <s v="LA INVERSIÓN SE ENCUENTRA REPETIDA DOS VECES. RECTIFICAR O RATIFICAR SEGÚN CORRESPONDA"/>
  </r>
  <r>
    <n v="4947"/>
    <x v="0"/>
    <s v="06. PLAN SANITARIO DE EMERGENCIA"/>
    <s v="-"/>
    <s v="-"/>
    <s v="-"/>
    <s v="RED VIAL Y PEATONAL"/>
    <s v="-"/>
    <s v="BACHEO DE HORMIGON EN DISTINTAS CALLES DEL PARTIDO"/>
    <n v="2"/>
    <x v="1"/>
    <n v="354"/>
    <x v="9"/>
    <x v="19"/>
    <s v="-"/>
    <s v="-"/>
    <s v="-"/>
    <s v="1611/2013"/>
    <n v="11"/>
    <n v="5"/>
    <n v="8"/>
    <n v="1"/>
    <n v="0"/>
    <n v="3"/>
    <n v="7"/>
    <n v="6"/>
    <s v="1"/>
    <s v="-"/>
    <s v="-"/>
    <s v="MERLO"/>
    <s v="-"/>
    <s v="-"/>
    <s v="-"/>
    <s v="-"/>
    <n v="22226284.239999998"/>
    <s v="-"/>
    <s v="-"/>
    <n v="22226284.239999998"/>
    <s v="-"/>
    <s v="-"/>
    <s v="-"/>
    <s v="-"/>
    <n v="3611993.74"/>
    <s v="-"/>
    <n v="14348329.529999999"/>
    <n v="0"/>
    <s v="-"/>
    <n v="0"/>
    <s v="-"/>
    <n v="0"/>
    <s v="-"/>
    <s v="-"/>
    <n v="0.91658053097345127"/>
    <n v="0.872"/>
    <s v="-"/>
  </r>
  <r>
    <n v="4948"/>
    <x v="0"/>
    <s v="06. PLAN SANITARIO DE EMERGENCIA"/>
    <s v="-"/>
    <s v="-"/>
    <s v="-"/>
    <s v="RED VIAL Y PEATONAL"/>
    <s v="-"/>
    <s v="PAVIMENTACION DE CALLE ESTEVENSON"/>
    <n v="2"/>
    <x v="1"/>
    <n v="354"/>
    <x v="9"/>
    <x v="19"/>
    <s v="-"/>
    <s v="-"/>
    <s v="-"/>
    <s v="2015/2013"/>
    <n v="11"/>
    <n v="5"/>
    <n v="8"/>
    <n v="1"/>
    <n v="0"/>
    <n v="3"/>
    <n v="7"/>
    <n v="6"/>
    <s v="1"/>
    <s v="-"/>
    <s v="-"/>
    <s v="MORÓN"/>
    <s v="-"/>
    <s v="-"/>
    <s v="-"/>
    <s v="-"/>
    <n v="3801600"/>
    <s v="-"/>
    <s v="-"/>
    <n v="3801600"/>
    <s v="-"/>
    <s v="-"/>
    <s v="-"/>
    <s v="-"/>
    <n v="800000"/>
    <s v="-"/>
    <n v="0"/>
    <n v="0"/>
    <s v="-"/>
    <n v="0"/>
    <s v="-"/>
    <n v="0"/>
    <s v="-"/>
    <s v="-"/>
    <n v="0.91658053097345127"/>
    <n v="0.872"/>
    <s v="-"/>
  </r>
  <r>
    <n v="4949"/>
    <x v="0"/>
    <s v="06. PLAN SANITARIO DE EMERGENCIA"/>
    <s v="-"/>
    <s v="-"/>
    <s v="-"/>
    <s v="EQUIPAMIENTO COMUNITARIO"/>
    <s v="-"/>
    <s v="REHABILITACION DE CALZADA"/>
    <n v="2"/>
    <x v="1"/>
    <n v="354"/>
    <x v="9"/>
    <x v="19"/>
    <s v="-"/>
    <s v="-"/>
    <s v="-"/>
    <s v="1887/2013"/>
    <n v="11"/>
    <n v="5"/>
    <n v="8"/>
    <n v="1"/>
    <n v="0"/>
    <n v="3"/>
    <n v="7"/>
    <n v="6"/>
    <s v="1"/>
    <s v="-"/>
    <s v="-"/>
    <s v="MORÓN"/>
    <s v="-"/>
    <s v="-"/>
    <s v="-"/>
    <s v="-"/>
    <n v="9449490.8399999999"/>
    <s v="-"/>
    <s v="-"/>
    <n v="9449490.8399999999"/>
    <s v="-"/>
    <s v="-"/>
    <s v="-"/>
    <s v="-"/>
    <n v="2100000"/>
    <n v="7349490.8399999999"/>
    <n v="4802597.74"/>
    <n v="0"/>
    <s v="-"/>
    <n v="0"/>
    <s v="-"/>
    <n v="0"/>
    <s v="-"/>
    <s v="-"/>
    <n v="0"/>
    <n v="0"/>
    <s v="-"/>
  </r>
  <r>
    <n v="4950"/>
    <x v="0"/>
    <s v="06. PLAN SANITARIO DE EMERGENCIA"/>
    <s v="-"/>
    <s v="-"/>
    <s v="-"/>
    <s v="RED VIAL Y PEATONAL"/>
    <s v="-"/>
    <s v="PLAN BACHEO EN HORMIGÓN SIMPLE EN MONTE GRANDE"/>
    <n v="2"/>
    <x v="1"/>
    <n v="354"/>
    <x v="9"/>
    <x v="14"/>
    <s v="-"/>
    <s v="-"/>
    <s v="78. OBRAS DE INFRAESTRUCTURA, NEXO Y COMPLEMENTARIAS EN LA CUENCA MATANZA RIACHUELO."/>
    <s v="1572/2012"/>
    <n v="11"/>
    <n v="5"/>
    <n v="8"/>
    <n v="6"/>
    <n v="0"/>
    <n v="3"/>
    <n v="7"/>
    <n v="6"/>
    <s v="1"/>
    <s v="-"/>
    <s v="-"/>
    <s v="ESTEBAN ECHEVERRÍA"/>
    <s v="-"/>
    <s v="-"/>
    <s v="-"/>
    <s v="-"/>
    <n v="35283990.490000002"/>
    <s v="-"/>
    <s v="-"/>
    <n v="38199606.270000003"/>
    <s v="-"/>
    <s v="-"/>
    <s v="-"/>
    <n v="2739563.43"/>
    <n v="23553789.940000001"/>
    <n v="11906252.9"/>
    <n v="0"/>
    <n v="0"/>
    <s v="-"/>
    <n v="0"/>
    <s v="-"/>
    <n v="0"/>
    <s v="-"/>
    <s v="-"/>
    <n v="1"/>
    <n v="1"/>
    <s v="-"/>
  </r>
  <r>
    <n v="4951"/>
    <x v="0"/>
    <s v="06. PLAN SANITARIO DE EMERGENCIA"/>
    <s v="-"/>
    <s v="-"/>
    <s v="-"/>
    <s v="RED VIAL Y PEATONAL"/>
    <s v="-"/>
    <s v="OBRA DE ILUMINACIÓN, PAVIMENTACIÓN, CONSTRUCCION DE VEREDAS Y CORDÓN CUNETA SOBRE LA AVENIDA OLIVER ENTRE VERNET Y LAGOS GARCÍA Y LA COLECTORA CAMINO DE CINTURA EN MONTE GRANDE."/>
    <n v="2"/>
    <x v="1"/>
    <n v="354"/>
    <x v="9"/>
    <x v="14"/>
    <s v="-"/>
    <s v="-"/>
    <s v="78. OBRAS DE INFRAESTRUCTURA, NEXO Y COMPLEMENTARIAS EN LA CUENCA MATANZA RIACHUELO."/>
    <s v="1571/2012"/>
    <n v="11"/>
    <n v="5"/>
    <n v="8"/>
    <n v="6"/>
    <n v="0"/>
    <n v="3"/>
    <n v="7"/>
    <n v="6"/>
    <s v="1"/>
    <s v="-"/>
    <s v="-"/>
    <s v="ESTEBAN ECHEVERRÍA"/>
    <s v="-"/>
    <s v="-"/>
    <s v="-"/>
    <s v="-"/>
    <n v="5735725"/>
    <s v="-"/>
    <s v="-"/>
    <n v="5735725"/>
    <s v="-"/>
    <s v="-"/>
    <s v="-"/>
    <n v="2425507.5"/>
    <n v="2939619.23"/>
    <n v="370598.27"/>
    <n v="0"/>
    <n v="0"/>
    <s v="-"/>
    <n v="0"/>
    <s v="-"/>
    <n v="0"/>
    <s v="-"/>
    <s v="-"/>
    <n v="1"/>
    <n v="1"/>
    <s v="-"/>
  </r>
  <r>
    <n v="4952"/>
    <x v="0"/>
    <s v="06. PLAN SANITARIO DE EMERGENCIA"/>
    <s v="-"/>
    <s v="-"/>
    <s v="-"/>
    <s v="VIVIENDAS NUEVAS"/>
    <s v="-"/>
    <s v="CONSTRUCCIÓN DE 336 VIVIENDAS"/>
    <n v="2"/>
    <x v="2"/>
    <n v="325"/>
    <x v="9"/>
    <x v="33"/>
    <s v="-"/>
    <s v="-"/>
    <s v="77.VIVIENDAS NUEVAS EN LA CUENCA MATANZA RIACHUELO"/>
    <s v="2060/2013"/>
    <n v="11"/>
    <n v="5"/>
    <n v="8"/>
    <n v="6"/>
    <n v="0"/>
    <n v="3"/>
    <n v="7"/>
    <n v="6"/>
    <s v="1"/>
    <s v="-"/>
    <s v="-"/>
    <s v="EZEIZA"/>
    <s v="-"/>
    <s v="-"/>
    <s v="-"/>
    <s v="-"/>
    <n v="101246240"/>
    <s v="-"/>
    <n v="25484670.409999996"/>
    <n v="126730910.41"/>
    <s v="-"/>
    <s v="-"/>
    <s v="-"/>
    <s v="-"/>
    <n v="5636958.3200000003"/>
    <n v="101938200.89"/>
    <n v="0"/>
    <n v="4003496.31"/>
    <s v="-"/>
    <n v="0"/>
    <s v="-"/>
    <n v="0"/>
    <s v="-"/>
    <s v="-"/>
    <n v="1"/>
    <n v="1"/>
    <s v="-"/>
  </r>
  <r>
    <n v="4953"/>
    <x v="0"/>
    <s v="06. PLAN SANITARIO DE EMERGENCIA"/>
    <s v="-"/>
    <s v="-"/>
    <s v="-"/>
    <s v="MEJORAMIENTOS DE VIVIENDA EXISTENTE"/>
    <s v="-"/>
    <s v="336 MEJORAMIENTOS EN LA LOCALIDAD DE EZEIZA"/>
    <n v="2"/>
    <x v="1"/>
    <n v="354"/>
    <x v="9"/>
    <x v="14"/>
    <s v="-"/>
    <s v="-"/>
    <s v="78. OBRAS DE INFRAESTRUCTURA, NEXO Y COMPLEMENTARIAS EN LA CUENCA MATANZA RIACHUELO."/>
    <s v="2060/2013"/>
    <n v="11"/>
    <n v="5"/>
    <n v="8"/>
    <n v="6"/>
    <n v="0"/>
    <n v="3"/>
    <n v="7"/>
    <n v="6"/>
    <s v="1"/>
    <s v="-"/>
    <s v="-"/>
    <s v="EZEIZA"/>
    <s v="-"/>
    <s v="-"/>
    <s v="-"/>
    <s v="-"/>
    <n v="17572826.890000001"/>
    <s v="-"/>
    <n v="4447794.4899999984"/>
    <n v="22020621.379999999"/>
    <s v="-"/>
    <s v="-"/>
    <s v="-"/>
    <s v="-"/>
    <n v="1141354.1100000001"/>
    <n v="13114814.01"/>
    <n v="0"/>
    <n v="0"/>
    <s v="-"/>
    <n v="0"/>
    <s v="-"/>
    <n v="0"/>
    <s v="-"/>
    <s v="-"/>
    <n v="1"/>
    <n v="1"/>
    <s v="-"/>
  </r>
  <r>
    <n v="4954"/>
    <x v="0"/>
    <s v="06. PLAN SANITARIO DE EMERGENCIA"/>
    <s v="-"/>
    <s v="-"/>
    <s v="-"/>
    <s v="VIVIENDAS NUEVAS"/>
    <s v="252 VIVIENDAS CANNING"/>
    <s v="252 VIVIENDAS E INFRAESTRUCTURA EN CANNING"/>
    <n v="2"/>
    <x v="2"/>
    <n v="325"/>
    <x v="9"/>
    <x v="33"/>
    <s v="-"/>
    <s v="-"/>
    <s v="77.VIVIENDAS NUEVAS EN LA CUENCA MATANZA RIACHUELO"/>
    <s v="2061/2013"/>
    <n v="11"/>
    <n v="5"/>
    <n v="8"/>
    <n v="6"/>
    <n v="0"/>
    <n v="3"/>
    <n v="7"/>
    <n v="6"/>
    <s v="1"/>
    <s v="-"/>
    <s v="-"/>
    <s v="EZEIZA"/>
    <s v="-"/>
    <s v="-"/>
    <s v="-"/>
    <s v="-"/>
    <n v="75964670"/>
    <s v="-"/>
    <n v="19223847.170000002"/>
    <n v="95188517.170000002"/>
    <s v="-"/>
    <s v="-"/>
    <s v="-"/>
    <s v="-"/>
    <n v="2559738.56"/>
    <n v="47955347.370000005"/>
    <n v="0"/>
    <n v="1059392.07"/>
    <n v="9905996.4800000004"/>
    <n v="0"/>
    <s v="-"/>
    <n v="0"/>
    <s v="-"/>
    <s v="-"/>
    <n v="0.98"/>
    <n v="0.76870000000000005"/>
    <s v="-"/>
  </r>
  <r>
    <n v="4955"/>
    <x v="0"/>
    <s v="06. PLAN SANITARIO DE EMERGENCIA"/>
    <s v="-"/>
    <s v="-"/>
    <s v="-"/>
    <s v="VIVIENDAS NUEVAS"/>
    <s v="-"/>
    <s v="MANO DE OBRA Y MATERIALES PARA LA COLCACION DE PISOS EN 931 VIVIENDAS EN EL MUNICIPIO DE LA MATANZA"/>
    <n v="2"/>
    <x v="1"/>
    <n v="354"/>
    <x v="9"/>
    <x v="14"/>
    <s v="-"/>
    <s v="-"/>
    <s v="78. OBRAS DE INFRAESTRUCTURA, NEXO Y COMPLEMENTARIAS EN LA CUENCA MATANZA RIACHUELO."/>
    <s v="1343/2013"/>
    <n v="11"/>
    <n v="5"/>
    <n v="8"/>
    <n v="1"/>
    <n v="0"/>
    <n v="3"/>
    <n v="7"/>
    <n v="6"/>
    <s v="1"/>
    <s v="-"/>
    <s v="-"/>
    <s v="LA MATANZA"/>
    <s v="-"/>
    <s v="-"/>
    <s v="-"/>
    <s v="-"/>
    <n v="8847293"/>
    <s v="-"/>
    <s v="-"/>
    <n v="8847293"/>
    <s v="-"/>
    <s v="-"/>
    <s v="-"/>
    <s v="-"/>
    <n v="2611225"/>
    <s v="-"/>
    <n v="5767795.7599999998"/>
    <n v="0"/>
    <s v="-"/>
    <n v="0"/>
    <s v="-"/>
    <n v="0"/>
    <s v="-"/>
    <s v="-"/>
    <n v="0.99"/>
    <n v="0.98199999999999998"/>
    <s v="-"/>
  </r>
  <r>
    <n v="4956"/>
    <x v="0"/>
    <s v="06. PLAN SANITARIO DE EMERGENCIA"/>
    <s v="-"/>
    <s v="-"/>
    <s v="-"/>
    <s v="MEJORAMIENTOS DE VIVIENDA EXISTENTE"/>
    <s v="-"/>
    <s v="500 MEJORAMIENTO EN EL CONJUNTO HABITACIONAL VILLA CORINA - EN ETAPAS- FONAVI"/>
    <n v="2"/>
    <x v="1"/>
    <n v="354"/>
    <x v="9"/>
    <x v="16"/>
    <s v="-"/>
    <s v="-"/>
    <s v="77. ACCIONES DE MEJORAMIENTO DE VIVIENDAS EN LA CMR"/>
    <s v="-"/>
    <n v="11"/>
    <n v="5"/>
    <n v="8"/>
    <n v="6"/>
    <n v="0"/>
    <n v="3"/>
    <n v="7"/>
    <n v="6"/>
    <s v="1"/>
    <s v="-"/>
    <s v="-"/>
    <s v="AVELLANEDA"/>
    <s v="-"/>
    <s v="VILLA CORINA"/>
    <s v="-"/>
    <s v="-"/>
    <n v="9645000"/>
    <s v="-"/>
    <s v="-"/>
    <n v="9645000"/>
    <s v="-"/>
    <s v="-"/>
    <s v="-"/>
    <s v="-"/>
    <s v="-"/>
    <s v="-"/>
    <n v="0"/>
    <n v="0"/>
    <s v="-"/>
    <n v="0"/>
    <s v="-"/>
    <n v="0"/>
    <s v="-"/>
    <s v="-"/>
    <n v="0"/>
    <n v="1"/>
    <s v="-"/>
  </r>
  <r>
    <n v="4957"/>
    <x v="0"/>
    <s v="06. PLAN SANITARIO DE EMERGENCIA"/>
    <s v="-"/>
    <s v="-"/>
    <s v="-"/>
    <s v="MEJORAMIENTOS DE VIVIENDA EXISTENTE"/>
    <s v="-"/>
    <s v="500MEJORAMIENTOS  FONAVI"/>
    <n v="2"/>
    <x v="1"/>
    <n v="354"/>
    <x v="9"/>
    <x v="16"/>
    <s v="-"/>
    <s v="-"/>
    <s v="77. ACCIONES DE MEJORAMIENTO DE VIVIENDAS EN LA CMR"/>
    <s v="-"/>
    <n v="11"/>
    <n v="5"/>
    <n v="8"/>
    <n v="6"/>
    <n v="0"/>
    <n v="3"/>
    <n v="7"/>
    <n v="6"/>
    <s v="1"/>
    <s v="-"/>
    <s v="-"/>
    <s v="AVELLANEDA"/>
    <s v="-"/>
    <s v="MARIANO MORENO"/>
    <s v="-"/>
    <s v="-"/>
    <n v="9645000"/>
    <s v="-"/>
    <s v="-"/>
    <n v="9645000"/>
    <s v="-"/>
    <s v="-"/>
    <s v="-"/>
    <s v="-"/>
    <s v="-"/>
    <s v="-"/>
    <n v="0"/>
    <n v="0"/>
    <s v="-"/>
    <n v="0"/>
    <s v="-"/>
    <n v="0"/>
    <s v="-"/>
    <s v="-"/>
    <n v="0"/>
    <n v="1"/>
    <s v="-"/>
  </r>
  <r>
    <n v="4958"/>
    <x v="0"/>
    <s v="06. PLAN SANITARIO DE EMERGENCIA"/>
    <s v="-"/>
    <s v="-"/>
    <s v="-"/>
    <s v="MEJORAMIENTOS DE VIVIENDA EXISTENTE"/>
    <s v="-"/>
    <s v="500 MEJORAMIENTOS  FONAVI"/>
    <n v="2"/>
    <x v="1"/>
    <n v="354"/>
    <x v="9"/>
    <x v="16"/>
    <s v="-"/>
    <s v="-"/>
    <s v="77. ACCIONES DE MEJORAMIENTO DE VIVIENDAS EN LA CMR"/>
    <s v="-"/>
    <n v="11"/>
    <n v="5"/>
    <n v="8"/>
    <n v="6"/>
    <n v="0"/>
    <n v="3"/>
    <n v="7"/>
    <n v="6"/>
    <s v="1"/>
    <s v="-"/>
    <s v="-"/>
    <s v="AVELLANEDA"/>
    <s v="-"/>
    <s v="NICOLAS AVELLANEDA"/>
    <s v="-"/>
    <s v="-"/>
    <n v="9645000"/>
    <s v="-"/>
    <s v="-"/>
    <n v="9645000"/>
    <s v="-"/>
    <s v="-"/>
    <s v="-"/>
    <s v="-"/>
    <s v="-"/>
    <s v="-"/>
    <n v="0"/>
    <n v="0"/>
    <s v="-"/>
    <n v="0"/>
    <s v="-"/>
    <n v="0"/>
    <s v="-"/>
    <s v="-"/>
    <n v="0.89430696190418157"/>
    <n v="0.89359999999999995"/>
    <s v="LA INVERSIÓN SE ENCUENTRA REPETIDA DOS VECES. RECTIFICAR O RATIFICAR SEGÚN CORRESPONDA"/>
  </r>
  <r>
    <n v="4959"/>
    <x v="0"/>
    <s v="06. PLAN SANITARIO DE EMERGENCIA"/>
    <s v="-"/>
    <s v="-"/>
    <s v="-"/>
    <s v="MEJORAMIENTOS DE VIVIENDA EXISTENTE"/>
    <s v="-"/>
    <s v="62 MEJORAMIENTOS"/>
    <n v="2"/>
    <x v="1"/>
    <n v="354"/>
    <x v="9"/>
    <x v="16"/>
    <s v="-"/>
    <s v="-"/>
    <s v="77. ACCIONES DE MEJORAMIENTO DE VIVIENDAS EN LA CMR"/>
    <s v="1032/13"/>
    <n v="11"/>
    <n v="5"/>
    <n v="8"/>
    <n v="6"/>
    <n v="0"/>
    <n v="3"/>
    <n v="7"/>
    <n v="6"/>
    <s v="1"/>
    <s v="-"/>
    <s v="-"/>
    <s v="MERLO"/>
    <s v="-"/>
    <s v="-"/>
    <s v="-"/>
    <s v="-"/>
    <n v="6262000"/>
    <s v="-"/>
    <s v="-"/>
    <n v="6262000"/>
    <s v="-"/>
    <s v="-"/>
    <s v="-"/>
    <s v="-"/>
    <n v="606000"/>
    <s v="-"/>
    <n v="0"/>
    <n v="0"/>
    <s v="-"/>
    <n v="0"/>
    <s v="-"/>
    <n v="0"/>
    <s v="-"/>
    <s v="-"/>
    <n v="0.89430719633880573"/>
    <n v="0.89359999999999995"/>
    <s v="LA INVERSIÓN SE ENCUENTRA REPETIDA DOS VECES. RECTIFICAR O RATIFICAR SEGÚN CORRESPONDA"/>
  </r>
  <r>
    <n v="4960"/>
    <x v="0"/>
    <s v="06. PLAN SANITARIO DE EMERGENCIA"/>
    <s v="-"/>
    <s v="-"/>
    <s v="-"/>
    <s v="MEJORAMIENTOS DE VIVIENDA EXISTENTE"/>
    <s v="-"/>
    <s v="192 MEJORAMIENTO "/>
    <n v="2"/>
    <x v="1"/>
    <n v="354"/>
    <x v="9"/>
    <x v="16"/>
    <s v="-"/>
    <s v="-"/>
    <s v="77. ACCIONES DE MEJORAMIENTO DE VIVIENDAS EN LA CMR"/>
    <s v="2187/14"/>
    <n v="11"/>
    <n v="5"/>
    <n v="8"/>
    <n v="6"/>
    <n v="0"/>
    <n v="3"/>
    <n v="7"/>
    <n v="6"/>
    <s v="1"/>
    <s v="-"/>
    <s v="-"/>
    <s v="AVELLANEDA"/>
    <s v="-"/>
    <s v="BARRIO 4 DE JUNIO"/>
    <s v="-"/>
    <s v="-"/>
    <n v="12000000"/>
    <s v="-"/>
    <s v="-"/>
    <n v="12000000"/>
    <s v="-"/>
    <s v="-"/>
    <s v="-"/>
    <s v="-"/>
    <s v="-"/>
    <n v="9221609.8499999996"/>
    <n v="12000000"/>
    <n v="0"/>
    <s v="-"/>
    <n v="0"/>
    <s v="-"/>
    <n v="0"/>
    <s v="-"/>
    <s v="-"/>
    <n v="1"/>
    <n v="0.4335"/>
    <s v="-"/>
  </r>
  <r>
    <n v="4961"/>
    <x v="0"/>
    <s v="06. PLAN SANITARIO DE EMERGENCIA"/>
    <s v="-"/>
    <s v="-"/>
    <s v="-"/>
    <s v="MEJORAMIENTOS DE VIVIENDA EXISTENTE"/>
    <s v="-"/>
    <s v="216 MEJORAMIENTOS  2 ETAPA"/>
    <n v="2"/>
    <x v="1"/>
    <n v="354"/>
    <x v="9"/>
    <x v="16"/>
    <s v="-"/>
    <s v="-"/>
    <s v="77. ACCIONES DE MEJORAMIENTO DE VIVIENDAS EN LA CMR"/>
    <s v="-"/>
    <n v="11"/>
    <n v="5"/>
    <n v="8"/>
    <n v="6"/>
    <n v="0"/>
    <n v="3"/>
    <n v="7"/>
    <n v="6"/>
    <s v="1"/>
    <s v="-"/>
    <s v="-"/>
    <s v="AVELLANEDA"/>
    <s v="-"/>
    <s v="MARIANO MORENO"/>
    <s v="-"/>
    <s v="-"/>
    <n v="10000000"/>
    <s v="-"/>
    <s v="-"/>
    <n v="10000000"/>
    <s v="-"/>
    <s v="-"/>
    <s v="-"/>
    <s v="-"/>
    <s v="-"/>
    <n v="9999092.9000000004"/>
    <n v="0"/>
    <n v="0"/>
    <s v="-"/>
    <n v="0"/>
    <s v="-"/>
    <n v="0"/>
    <s v="-"/>
    <s v="-"/>
    <n v="0.26083695597854456"/>
    <n v="0.1867"/>
    <s v="-"/>
  </r>
  <r>
    <n v="4962"/>
    <x v="0"/>
    <s v="06. PLAN SANITARIO DE EMERGENCIA"/>
    <s v="-"/>
    <s v="-"/>
    <s v="-"/>
    <s v="MEJORAMIENTOS DE VIVIENDA EXISTENTE"/>
    <s v="-"/>
    <s v="396 MEJORAMIENTOS  2 ETAPA"/>
    <n v="2"/>
    <x v="1"/>
    <n v="354"/>
    <x v="9"/>
    <x v="16"/>
    <s v="-"/>
    <s v="-"/>
    <s v="77. ACCIONES DE MEJORAMIENTO DE VIVIENDAS EN LA CMR"/>
    <s v="-"/>
    <n v="11"/>
    <n v="5"/>
    <n v="8"/>
    <n v="6"/>
    <n v="0"/>
    <n v="3"/>
    <n v="7"/>
    <n v="6"/>
    <s v="1"/>
    <s v="-"/>
    <s v="-"/>
    <s v="AVELLANEDA"/>
    <s v="-"/>
    <s v="NICOLAS AVELLANEDA"/>
    <s v="-"/>
    <s v="-"/>
    <n v="10000000"/>
    <s v="-"/>
    <s v="-"/>
    <n v="10000000"/>
    <s v="-"/>
    <s v="-"/>
    <s v="-"/>
    <s v="-"/>
    <s v="-"/>
    <s v="-"/>
    <n v="0"/>
    <n v="0"/>
    <s v="-"/>
    <n v="0"/>
    <s v="-"/>
    <n v="0"/>
    <s v="-"/>
    <s v="-"/>
    <n v="0"/>
    <n v="0"/>
    <s v="-"/>
  </r>
  <r>
    <n v="4963"/>
    <x v="0"/>
    <s v="06. PLAN SANITARIO DE EMERGENCIA"/>
    <s v="-"/>
    <s v="-"/>
    <s v="-"/>
    <s v="MEJORAMIENTOS DE VIVIENDA EXISTENTE"/>
    <s v="-"/>
    <s v="50 MEJORAMIENTOS DE EMERGENCIA"/>
    <n v="2"/>
    <x v="1"/>
    <n v="354"/>
    <x v="9"/>
    <x v="16"/>
    <s v="-"/>
    <s v="-"/>
    <s v="77. ACCIONES DE MEJORAMIENTO DE VIVIENDAS EN LA CMR"/>
    <s v="-"/>
    <n v="11"/>
    <n v="5"/>
    <n v="8"/>
    <n v="6"/>
    <n v="0"/>
    <n v="3"/>
    <n v="7"/>
    <n v="6"/>
    <s v="1"/>
    <s v="-"/>
    <s v="-"/>
    <s v="MORÓN"/>
    <s v="-"/>
    <s v="-"/>
    <s v="-"/>
    <s v="-"/>
    <n v="6032000"/>
    <s v="-"/>
    <s v="-"/>
    <n v="6032000"/>
    <s v="-"/>
    <s v="-"/>
    <s v="-"/>
    <s v="-"/>
    <s v="-"/>
    <s v="-"/>
    <n v="0"/>
    <n v="0"/>
    <s v="-"/>
    <n v="0"/>
    <s v="-"/>
    <n v="0"/>
    <s v="-"/>
    <s v="-"/>
    <n v="1"/>
    <n v="0.11559999999999999"/>
    <s v="-"/>
  </r>
  <r>
    <n v="4964"/>
    <x v="0"/>
    <s v="06. PLAN SANITARIO DE EMERGENCIA"/>
    <s v="-"/>
    <s v="-"/>
    <s v="-"/>
    <s v="EQUIPAMIENTO COMUNITARIO"/>
    <s v="-"/>
    <s v="PUESTA EN VALOR INSTITUTO MUNICIPAL DE TEATRO - ETAPA 1"/>
    <n v="2"/>
    <x v="1"/>
    <n v="354"/>
    <x v="9"/>
    <x v="16"/>
    <s v="-"/>
    <s v="-"/>
    <s v="78. DESARROLLO DE LA INFRAESTRUCTURA URBANA EN LA CMR"/>
    <s v="720/2012"/>
    <n v="11"/>
    <n v="5"/>
    <n v="8"/>
    <n v="6"/>
    <n v="0"/>
    <n v="3"/>
    <n v="7"/>
    <n v="6"/>
    <s v="1"/>
    <s v="-"/>
    <s v="-"/>
    <s v="AVELLANEDA"/>
    <s v="-"/>
    <s v="-"/>
    <s v="-"/>
    <s v="-"/>
    <n v="600000"/>
    <s v="-"/>
    <s v="-"/>
    <n v="600000"/>
    <s v="-"/>
    <s v="-"/>
    <s v="-"/>
    <s v="-"/>
    <n v="300000"/>
    <s v="-"/>
    <n v="0"/>
    <n v="0"/>
    <s v="-"/>
    <n v="0"/>
    <s v="-"/>
    <n v="0"/>
    <s v="-"/>
    <s v="-"/>
    <n v="0.20618434695315585"/>
    <n v="4.5499999999999999E-2"/>
    <s v="-"/>
  </r>
  <r>
    <n v="4965"/>
    <x v="0"/>
    <s v="06. PLAN SANITARIO DE EMERGENCIA"/>
    <s v="-"/>
    <s v="-"/>
    <s v="-"/>
    <s v="EQUIPAMIENTO COMUNITARIO"/>
    <s v="-"/>
    <s v="REACONDICIONAMIENTO AREA DE SERVICIOS CASA DE LA CULTURA"/>
    <n v="2"/>
    <x v="1"/>
    <n v="354"/>
    <x v="9"/>
    <x v="16"/>
    <s v="-"/>
    <s v="-"/>
    <s v="78. DESARROLLO DE LA INFRAESTRUCTURA URBANA EN LA CMR"/>
    <s v="721/2012"/>
    <n v="11"/>
    <n v="5"/>
    <n v="8"/>
    <n v="6"/>
    <n v="0"/>
    <n v="3"/>
    <n v="7"/>
    <n v="6"/>
    <s v="1"/>
    <s v="-"/>
    <s v="-"/>
    <s v="AVELLANEDA"/>
    <s v="-"/>
    <s v="-"/>
    <s v="-"/>
    <s v="-"/>
    <n v="600000"/>
    <s v="-"/>
    <s v="-"/>
    <n v="600000"/>
    <s v="-"/>
    <s v="-"/>
    <s v="-"/>
    <s v="-"/>
    <n v="300000"/>
    <n v="300000"/>
    <n v="0"/>
    <n v="0"/>
    <s v="-"/>
    <n v="0"/>
    <s v="-"/>
    <n v="0"/>
    <s v="-"/>
    <s v="-"/>
    <n v="0.2030154520241633"/>
    <n v="4.7899999999999998E-2"/>
    <s v="-"/>
  </r>
  <r>
    <n v="4966"/>
    <x v="0"/>
    <s v="06. PLAN SANITARIO DE EMERGENCIA"/>
    <s v="-"/>
    <s v="-"/>
    <s v="-"/>
    <s v="EQUIPAMIENTO COMUNITARIO"/>
    <s v="-"/>
    <s v="NUEVO EDIFICIO PARA EL JARDIN DE INFANTES MUNICIPAL N° 28 - ETAPA 1°"/>
    <n v="2"/>
    <x v="1"/>
    <n v="354"/>
    <x v="9"/>
    <x v="16"/>
    <s v="-"/>
    <s v="-"/>
    <s v="78. DESARROLLO DE LA INFRAESTRUCTURA URBANA EN LA CMR"/>
    <s v="852/2012"/>
    <n v="11"/>
    <n v="5"/>
    <n v="8"/>
    <n v="6"/>
    <n v="0"/>
    <n v="3"/>
    <n v="7"/>
    <n v="6"/>
    <s v="1"/>
    <s v="-"/>
    <s v="-"/>
    <s v="AVELLANEDA"/>
    <s v="-"/>
    <s v="-"/>
    <s v="-"/>
    <s v="-"/>
    <n v="900000"/>
    <s v="-"/>
    <s v="-"/>
    <n v="900000"/>
    <s v="-"/>
    <s v="-"/>
    <s v="-"/>
    <s v="-"/>
    <n v="450000"/>
    <s v="-"/>
    <n v="0"/>
    <n v="0"/>
    <s v="-"/>
    <n v="0"/>
    <s v="-"/>
    <n v="0"/>
    <s v="-"/>
    <s v="-"/>
    <n v="1"/>
    <n v="1"/>
    <s v="LA INVERSIÓN SE ENCUENTRA REPETIDA DOS VECES. RECTIFICAR O RATIFICAR SEGÚN CORRESPONDA"/>
  </r>
  <r>
    <n v="4967"/>
    <x v="0"/>
    <s v="06. PLAN SANITARIO DE EMERGENCIA"/>
    <s v="-"/>
    <s v="-"/>
    <s v="-"/>
    <s v="VIVIENDAS NUEVAS"/>
    <s v="-"/>
    <s v="CONSTRUCCION CENTRO MUNICIPAL DE ZOONOSIS - ETAPA 1"/>
    <n v="2"/>
    <x v="1"/>
    <n v="354"/>
    <x v="9"/>
    <x v="16"/>
    <s v="-"/>
    <s v="-"/>
    <s v="78. DESARROLLO DE LA INFRAESTRUCTURA URBANA EN LA CMR"/>
    <s v="851/2012"/>
    <n v="11"/>
    <n v="5"/>
    <n v="8"/>
    <n v="6"/>
    <n v="0"/>
    <n v="3"/>
    <n v="7"/>
    <n v="6"/>
    <s v="1"/>
    <s v="-"/>
    <s v="-"/>
    <s v="AVELLANEDA"/>
    <s v="-"/>
    <s v="-"/>
    <s v="-"/>
    <s v="-"/>
    <n v="900000"/>
    <s v="-"/>
    <s v="-"/>
    <n v="900000"/>
    <s v="-"/>
    <s v="-"/>
    <s v="-"/>
    <s v="-"/>
    <n v="450000"/>
    <n v="450000"/>
    <n v="0"/>
    <n v="0"/>
    <s v="-"/>
    <n v="0"/>
    <s v="-"/>
    <n v="0"/>
    <s v="-"/>
    <s v="-"/>
    <n v="0.80272289275904163"/>
    <n v="0.538296"/>
    <s v="-"/>
  </r>
  <r>
    <n v="4968"/>
    <x v="0"/>
    <s v="06. PLAN SANITARIO DE EMERGENCIA"/>
    <s v="-"/>
    <s v="-"/>
    <s v="-"/>
    <s v="EQUIPAMIENTO COMUNITARIO"/>
    <s v="-"/>
    <s v="REACONDICIONAMIENTO PARQUE DOMINICO"/>
    <n v="2"/>
    <x v="1"/>
    <n v="354"/>
    <x v="9"/>
    <x v="16"/>
    <s v="-"/>
    <s v="-"/>
    <s v="78. DESARROLLO DE LA INFRAESTRUCTURA URBANA EN LA CMR"/>
    <s v="1114/2012"/>
    <n v="11"/>
    <n v="5"/>
    <n v="8"/>
    <n v="6"/>
    <n v="0"/>
    <n v="3"/>
    <n v="7"/>
    <n v="6"/>
    <s v="1"/>
    <s v="-"/>
    <s v="-"/>
    <s v="AVELLANEDA"/>
    <s v="-"/>
    <s v="-"/>
    <s v="-"/>
    <s v="-"/>
    <n v="900000"/>
    <s v="-"/>
    <s v="-"/>
    <n v="900000"/>
    <s v="-"/>
    <s v="-"/>
    <s v="-"/>
    <s v="-"/>
    <n v="450000"/>
    <n v="450000"/>
    <n v="0"/>
    <n v="0"/>
    <s v="-"/>
    <n v="0"/>
    <s v="-"/>
    <n v="0"/>
    <s v="-"/>
    <s v="-"/>
    <n v="0.1096300000939719"/>
    <n v="0"/>
    <s v="-"/>
  </r>
  <r>
    <n v="5081"/>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4"/>
    <s v="1"/>
    <s v="CONSTRUCCIÓN Y MANTENIMIENTO"/>
    <s v="318. DIRECCION GENERAL DE MOVILIDAD SALUDABLE"/>
    <s v="CABA"/>
    <s v="4"/>
    <s v="COMUNA 4"/>
    <s v="-"/>
    <s v="-"/>
    <n v="0"/>
    <n v="0"/>
    <n v="0"/>
    <n v="121911"/>
    <s v="-"/>
    <s v="-"/>
    <s v="-"/>
    <s v="-"/>
    <s v="-"/>
    <n v="13468924"/>
    <n v="0"/>
    <n v="0"/>
    <s v="-"/>
    <s v="-"/>
    <s v="-"/>
    <s v="-"/>
    <s v="-"/>
    <s v="SUSPENDIDA"/>
    <s v="-"/>
    <s v="-"/>
    <s v="-"/>
  </r>
  <r>
    <n v="5082"/>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7"/>
    <s v="1"/>
    <s v="CONSTRUCCIÓN Y MANTENIMIENTO"/>
    <s v="318. DIRECCION GENERAL DE MOVILIDAD SALUDABLE"/>
    <s v="CABA"/>
    <s v="7"/>
    <s v="COMUNA 7"/>
    <s v="-"/>
    <s v="-"/>
    <n v="0"/>
    <n v="0"/>
    <n v="0"/>
    <n v="10653"/>
    <s v="-"/>
    <s v="-"/>
    <s v="-"/>
    <s v="-"/>
    <s v="-"/>
    <n v="4126281"/>
    <n v="0"/>
    <n v="0"/>
    <s v="-"/>
    <s v="-"/>
    <s v="-"/>
    <s v="-"/>
    <s v="-"/>
    <s v="SUSPENDIDA"/>
    <s v="-"/>
    <s v="-"/>
    <s v="-"/>
  </r>
  <r>
    <n v="5084"/>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9"/>
    <s v="1"/>
    <s v="CONSTRUCCIÓN Y MANTENIMIENTO"/>
    <s v="318. DIRECCION GENERAL DE MOVILIDAD SALUDABLE"/>
    <s v="CABA"/>
    <s v="9"/>
    <s v="COMUNA 9"/>
    <s v="-"/>
    <s v="-"/>
    <n v="0"/>
    <n v="0"/>
    <n v="0"/>
    <n v="10653"/>
    <s v="-"/>
    <s v="-"/>
    <s v="-"/>
    <s v="-"/>
    <s v="-"/>
    <n v="1679579"/>
    <n v="0"/>
    <n v="0"/>
    <s v="-"/>
    <s v="-"/>
    <s v="-"/>
    <s v="-"/>
    <s v="-"/>
    <s v="SUSPENDIDA"/>
    <s v="-"/>
    <s v="-"/>
    <s v="-"/>
  </r>
  <r>
    <n v="5086"/>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6"/>
    <n v="9"/>
    <n v="2"/>
    <n v="0"/>
    <n v="4"/>
    <n v="3"/>
    <s v="8"/>
    <s v="1"/>
    <s v="BRT CORREDOR SUR"/>
    <s v="320. SUBSECRETARÍA DE TRANSPORTE"/>
    <s v="CABA"/>
    <s v="8"/>
    <s v="COMUNA 8"/>
    <d v="2008-01-01T00:00:00"/>
    <d v="2014-12-30T00:00:00"/>
    <n v="0"/>
    <n v="0"/>
    <n v="0"/>
    <n v="0"/>
    <s v="-"/>
    <s v="-"/>
    <s v="-"/>
    <s v="-"/>
    <n v="6730068"/>
    <s v="-"/>
    <n v="0"/>
    <n v="0"/>
    <s v="-"/>
    <s v="-"/>
    <s v="-"/>
    <s v="-"/>
    <s v="-"/>
    <s v="EN EJECUCIÓN"/>
    <s v="-"/>
    <s v="-"/>
    <s v="-"/>
  </r>
  <r>
    <n v="5087"/>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4"/>
    <n v="4"/>
    <n v="2"/>
    <n v="2"/>
    <n v="0"/>
    <n v="4"/>
    <n v="3"/>
    <s v="4"/>
    <s v="1"/>
    <s v="CRUCE SEMAFORICO MANTENIDO"/>
    <s v="322. DIRECCIÓN GENERAL DE TRÁNSITO"/>
    <s v="CABA"/>
    <s v="4"/>
    <s v="COMUNA 4"/>
    <s v="-"/>
    <s v="-"/>
    <n v="0"/>
    <n v="0"/>
    <n v="0"/>
    <n v="16362321"/>
    <s v="-"/>
    <s v="-"/>
    <s v="-"/>
    <s v="-"/>
    <n v="18233683"/>
    <s v="-"/>
    <n v="0"/>
    <n v="0"/>
    <s v="-"/>
    <s v="-"/>
    <s v="-"/>
    <s v="-"/>
    <s v="-"/>
    <s v="SUSPENDIDA"/>
    <s v="-"/>
    <s v="-"/>
    <s v="-"/>
  </r>
  <r>
    <n v="5088"/>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4"/>
    <n v="4"/>
    <n v="2"/>
    <n v="2"/>
    <n v="0"/>
    <n v="4"/>
    <n v="3"/>
    <s v="9"/>
    <s v="1"/>
    <s v="CRUCE SEMAFORICO MANTENIDO"/>
    <s v="322. DIRECCIÓN GENERAL DE TRÁNSITO"/>
    <s v="CABA"/>
    <s v="9"/>
    <s v="COMUNA 9"/>
    <s v="-"/>
    <s v="-"/>
    <n v="0"/>
    <n v="0"/>
    <n v="0"/>
    <n v="9124107"/>
    <s v="-"/>
    <s v="-"/>
    <s v="-"/>
    <s v="-"/>
    <n v="3703347"/>
    <s v="-"/>
    <n v="0"/>
    <n v="0"/>
    <s v="-"/>
    <s v="-"/>
    <s v="-"/>
    <s v="-"/>
    <s v="-"/>
    <s v="SUSPENDIDA"/>
    <s v="-"/>
    <s v="-"/>
    <s v="-"/>
  </r>
  <r>
    <n v="508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7"/>
    <s v="1"/>
    <s v="PLANIFICACIÓN Y CONTROL DEFENSA CIVIL"/>
    <s v="153. DIRECCIÓN GENERAL DE DEFENSA CIVIL"/>
    <s v="CABA"/>
    <s v="7"/>
    <s v="COMUNA 7"/>
    <s v="-"/>
    <s v="-"/>
    <s v="-"/>
    <s v="-"/>
    <s v="-"/>
    <s v="-"/>
    <s v="-"/>
    <s v="-"/>
    <s v="-"/>
    <s v="-"/>
    <s v="-"/>
    <s v="-"/>
    <n v="0"/>
    <n v="150451.91999999998"/>
    <s v="-"/>
    <s v="-"/>
    <s v="-"/>
    <s v="-"/>
    <s v="-"/>
    <s v="N/A"/>
    <s v="-"/>
    <s v="-"/>
    <s v="-"/>
  </r>
  <r>
    <n v="5090"/>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7"/>
    <s v="1"/>
    <s v="PLANIFICACIÓN Y CONTROL DEFENSA CIVIL"/>
    <s v="153. DIRECCIÓN GENERAL DE DEFENSA CIVIL"/>
    <s v="CABA"/>
    <s v="7"/>
    <s v="COMUNA 7"/>
    <s v="-"/>
    <s v="-"/>
    <s v="-"/>
    <s v="-"/>
    <s v="-"/>
    <s v="-"/>
    <s v="-"/>
    <s v="-"/>
    <s v="-"/>
    <s v="-"/>
    <s v="-"/>
    <s v="-"/>
    <n v="0"/>
    <n v="19727.29"/>
    <s v="-"/>
    <s v="-"/>
    <s v="-"/>
    <s v="-"/>
    <s v="-"/>
    <s v="N/A"/>
    <s v="-"/>
    <s v="-"/>
    <s v="-"/>
  </r>
  <r>
    <n v="509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7"/>
    <s v="1"/>
    <s v="PLANIFICACIÓN Y CONTROL DEFENSA CIVIL"/>
    <s v="153. DIRECCIÓN GENERAL DE DEFENSA CIVIL"/>
    <s v="CABA"/>
    <s v="7"/>
    <s v="COMUNA 7"/>
    <s v="-"/>
    <s v="-"/>
    <s v="-"/>
    <s v="-"/>
    <s v="-"/>
    <s v="-"/>
    <s v="-"/>
    <s v="-"/>
    <s v="-"/>
    <s v="-"/>
    <s v="-"/>
    <s v="-"/>
    <n v="0"/>
    <n v="37183.21"/>
    <s v="-"/>
    <s v="-"/>
    <s v="-"/>
    <s v="-"/>
    <s v="-"/>
    <s v="N/A"/>
    <s v="-"/>
    <s v="-"/>
    <s v="-"/>
  </r>
  <r>
    <n v="5092"/>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7"/>
    <s v="1"/>
    <s v="PLANIFICACIÓN Y CONTROL DEFENSA CIVIL"/>
    <s v="153. DIRECCIÓN GENERAL DE DEFENSA CIVIL"/>
    <s v="CABA"/>
    <s v="7"/>
    <s v="COMUNA 7"/>
    <s v="-"/>
    <s v="-"/>
    <s v="-"/>
    <s v="-"/>
    <s v="-"/>
    <s v="-"/>
    <s v="-"/>
    <s v="-"/>
    <s v="-"/>
    <s v="-"/>
    <s v="-"/>
    <s v="-"/>
    <n v="0"/>
    <n v="21267.489999999998"/>
    <s v="-"/>
    <s v="-"/>
    <s v="-"/>
    <s v="-"/>
    <s v="-"/>
    <s v="N/A"/>
    <s v="-"/>
    <s v="-"/>
    <s v="-"/>
  </r>
  <r>
    <n v="5093"/>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4"/>
    <n v="1"/>
    <n v="0"/>
    <n v="2"/>
    <n v="2"/>
    <s v="7"/>
    <s v="1"/>
    <s v="PLANIFICACIÓN Y CONTROL DEFENSA CIVIL"/>
    <s v="153. DIRECCIÓN GENERAL DE DEFENSA CIVIL"/>
    <s v="CABA"/>
    <s v="7"/>
    <s v="COMUNA 7"/>
    <s v="-"/>
    <s v="-"/>
    <s v="-"/>
    <s v="-"/>
    <s v="-"/>
    <s v="-"/>
    <s v="-"/>
    <s v="-"/>
    <s v="-"/>
    <s v="-"/>
    <s v="-"/>
    <s v="-"/>
    <n v="0"/>
    <n v="3430"/>
    <s v="-"/>
    <s v="-"/>
    <s v="-"/>
    <s v="-"/>
    <s v="-"/>
    <s v="N/A"/>
    <s v="-"/>
    <s v="-"/>
    <s v="-"/>
  </r>
  <r>
    <n v="5094"/>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7"/>
    <s v="1"/>
    <s v="PLANIFICACIÓN Y CONTROL DEFENSA CIVIL"/>
    <s v="153. DIRECCIÓN GENERAL DE DEFENSA CIVIL"/>
    <s v="CABA"/>
    <s v="7"/>
    <s v="COMUNA 7"/>
    <s v="-"/>
    <s v="-"/>
    <s v="-"/>
    <s v="-"/>
    <s v="-"/>
    <s v="-"/>
    <s v="-"/>
    <s v="-"/>
    <s v="-"/>
    <s v="-"/>
    <s v="-"/>
    <s v="-"/>
    <n v="0"/>
    <n v="3171.76"/>
    <s v="-"/>
    <s v="-"/>
    <s v="-"/>
    <s v="-"/>
    <s v="-"/>
    <s v="EN EJECUCIÓN"/>
    <s v="-"/>
    <s v="-"/>
    <s v="-"/>
  </r>
  <r>
    <n v="5095"/>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7"/>
    <s v="1"/>
    <s v="PLANIFICACIÓN Y CONTROL DEFENSA CIVIL"/>
    <s v="153. DIRECCIÓN GENERAL DE DEFENSA CIVIL"/>
    <s v="CABA"/>
    <s v="7"/>
    <s v="COMUNA 4"/>
    <s v="-"/>
    <s v="-"/>
    <s v="-"/>
    <s v="-"/>
    <s v="-"/>
    <s v="-"/>
    <s v="-"/>
    <s v="-"/>
    <s v="-"/>
    <s v="-"/>
    <s v="-"/>
    <s v="-"/>
    <n v="0"/>
    <n v="6000"/>
    <s v="-"/>
    <s v="-"/>
    <s v="-"/>
    <s v="-"/>
    <s v="-"/>
    <s v="EN EJECUCIÓN"/>
    <s v="-"/>
    <s v="N/A"/>
    <s v="-"/>
  </r>
  <r>
    <n v="5096"/>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4"/>
    <s v="1"/>
    <s v="PLANIFICACIÓN Y CONTROL DEFENSA CIVIL"/>
    <s v="153. DIRECCIÓN GENERAL DE DEFENSA CIVIL"/>
    <s v="CABA"/>
    <s v="4"/>
    <s v="COMUNA 4"/>
    <s v="-"/>
    <s v="-"/>
    <s v="-"/>
    <s v="-"/>
    <s v="-"/>
    <s v="-"/>
    <s v="-"/>
    <s v="-"/>
    <s v="-"/>
    <s v="-"/>
    <s v="-"/>
    <s v="-"/>
    <n v="0"/>
    <n v="0"/>
    <s v="-"/>
    <s v="-"/>
    <s v="-"/>
    <s v="-"/>
    <s v="-"/>
    <s v="EN EJECUCIÓN"/>
    <s v="-"/>
    <s v="N/A"/>
    <s v="-"/>
  </r>
  <r>
    <n v="5097"/>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8"/>
    <s v="1"/>
    <s v="PLANIFICACIÓN Y CONTROL DEFENSA CIVIL"/>
    <s v="153. DIRECCIÓN GENERAL DE DEFENSA CIVIL"/>
    <s v="CABA"/>
    <s v="8"/>
    <s v="COMUNA 8"/>
    <s v="-"/>
    <s v="-"/>
    <s v="-"/>
    <s v="-"/>
    <s v="-"/>
    <s v="-"/>
    <s v="-"/>
    <s v="-"/>
    <s v="-"/>
    <s v="-"/>
    <s v="-"/>
    <s v="-"/>
    <n v="0"/>
    <n v="0"/>
    <s v="-"/>
    <s v="-"/>
    <s v="-"/>
    <s v="-"/>
    <s v="-"/>
    <s v="EN EJECUCIÓN"/>
    <s v="-"/>
    <s v="N/A"/>
    <s v="-"/>
  </r>
  <r>
    <n v="5098"/>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9"/>
    <s v="1"/>
    <s v="PLANIFICACIÓN Y CONTROL DEFENSA CIVIL"/>
    <s v="153. DIRECCIÓN GENERAL DE DEFENSA CIVIL"/>
    <s v="CABA"/>
    <s v="9"/>
    <s v="COMUNA 9"/>
    <s v="-"/>
    <s v="-"/>
    <s v="-"/>
    <s v="-"/>
    <s v="-"/>
    <s v="-"/>
    <s v="-"/>
    <s v="-"/>
    <s v="-"/>
    <s v="-"/>
    <s v="-"/>
    <s v="-"/>
    <n v="0"/>
    <n v="0"/>
    <s v="-"/>
    <s v="-"/>
    <s v="-"/>
    <s v="-"/>
    <s v="-"/>
    <s v="EN EJECUCIÓN"/>
    <s v="-"/>
    <s v="N/A"/>
    <s v="-"/>
  </r>
  <r>
    <n v="5099"/>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7"/>
    <s v="1"/>
    <s v="PLANIFICACIÓN Y CONTROL DEFENSA CIVIL"/>
    <s v="153. DIRECCIÓN GENERAL DE DEFENSA CIVIL"/>
    <s v="CABA"/>
    <s v="7"/>
    <s v="COMUNA 7"/>
    <s v="-"/>
    <s v="-"/>
    <n v="0"/>
    <n v="0"/>
    <n v="0"/>
    <n v="0"/>
    <n v="0"/>
    <n v="0"/>
    <n v="0"/>
    <n v="0"/>
    <n v="0"/>
    <n v="0"/>
    <n v="0"/>
    <n v="19500"/>
    <n v="0"/>
    <n v="0"/>
    <n v="0"/>
    <n v="10000"/>
    <s v="X"/>
    <s v="EN EJECUCIÓN"/>
    <s v="-"/>
    <s v="-"/>
    <s v="-"/>
  </r>
  <r>
    <n v="510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4"/>
    <n v="0"/>
    <n v="3"/>
    <n v="2"/>
    <s v="1"/>
    <s v="1"/>
    <s v="ACCIONES DE COORDINACIÓN INTERMINISTERIAL"/>
    <s v="5013. UNIDAD PROYECTOS ESPECIALES CUENCA MATANZA-RIACHUELO"/>
    <s v="CABA"/>
    <s v="4, 7, 8 Y 9"/>
    <s v="COMUNA 4, 7, 8 Y 9"/>
    <s v="-"/>
    <s v="-"/>
    <s v="-"/>
    <s v="-"/>
    <s v="-"/>
    <s v="-"/>
    <s v="-"/>
    <s v="-"/>
    <s v="-"/>
    <s v="-"/>
    <s v="-"/>
    <n v="177"/>
    <n v="317"/>
    <n v="739.2"/>
    <s v="-"/>
    <s v="-"/>
    <s v="-"/>
    <s v="-"/>
    <s v="-"/>
    <s v="N/A"/>
    <s v="-"/>
    <s v="-"/>
    <s v="-"/>
  </r>
  <r>
    <n v="510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8"/>
    <n v="0"/>
    <n v="3"/>
    <n v="2"/>
    <s v="1"/>
    <s v="1"/>
    <s v="ACCIONES DE COORDINACIÓN INTERMINISTERIAL"/>
    <s v="5013. UNIDAD PROYECTOS ESPECIALES CUENCA MATANZA-RIACHUELO"/>
    <s v="CABA"/>
    <s v="4, 7, 8 Y 9"/>
    <s v="COMUNA 4, 7, 8 Y 9"/>
    <s v="-"/>
    <s v="-"/>
    <s v="-"/>
    <s v="-"/>
    <s v="-"/>
    <s v="-"/>
    <s v="-"/>
    <s v="-"/>
    <s v="-"/>
    <s v="-"/>
    <s v="-"/>
    <n v="146"/>
    <n v="7"/>
    <n v="0"/>
    <s v="-"/>
    <s v="-"/>
    <s v="-"/>
    <s v="-"/>
    <s v="-"/>
    <s v="N/A"/>
    <s v="-"/>
    <s v="-"/>
    <s v="-"/>
  </r>
  <r>
    <n v="510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2"/>
    <n v="1"/>
    <n v="0"/>
    <n v="3"/>
    <n v="2"/>
    <s v="1"/>
    <s v="1"/>
    <s v="ACCIONES DE COORDINACIÓN INTERMINISTERIAL"/>
    <s v="5013. UNIDAD PROYECTOS ESPECIALES CUENCA MATANZA-RIACHUELO"/>
    <s v="CABA"/>
    <s v="4, 7, 8 Y 9"/>
    <s v="COMUNA 4, 7, 8 Y 9"/>
    <s v="-"/>
    <s v="-"/>
    <s v="-"/>
    <s v="-"/>
    <s v="-"/>
    <s v="-"/>
    <s v="-"/>
    <s v="-"/>
    <s v="-"/>
    <s v="-"/>
    <s v="-"/>
    <s v="-"/>
    <n v="0"/>
    <n v="242"/>
    <s v="-"/>
    <s v="-"/>
    <s v="-"/>
    <s v="-"/>
    <s v="-"/>
    <s v="N/A"/>
    <s v="-"/>
    <s v="N/A"/>
    <s v="-"/>
  </r>
  <r>
    <n v="511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2"/>
    <n v="0"/>
    <n v="3"/>
    <n v="2"/>
    <s v="1"/>
    <s v="1"/>
    <s v="ACCIONES DE COORDINACIÓN INTERMINISTERIAL"/>
    <s v="5013. UNIDAD PROYECTOS ESPECIALES CUENCA MATANZA-RIACHUELO"/>
    <s v="CABA"/>
    <s v="4, 7, 8 Y 9"/>
    <s v="COMUNA 4, 7, 8 Y 9"/>
    <s v="-"/>
    <s v="-"/>
    <s v="-"/>
    <s v="-"/>
    <s v="-"/>
    <s v="-"/>
    <s v="-"/>
    <s v="-"/>
    <s v="-"/>
    <s v="-"/>
    <s v="-"/>
    <s v="-"/>
    <n v="0"/>
    <n v="0"/>
    <s v="-"/>
    <s v="-"/>
    <s v="-"/>
    <s v="-"/>
    <s v="-"/>
    <s v="N/A"/>
    <s v="-"/>
    <s v="N/A"/>
    <s v="-"/>
  </r>
  <r>
    <n v="511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1"/>
    <n v="0"/>
    <n v="3"/>
    <n v="2"/>
    <s v="1"/>
    <s v="1"/>
    <s v="ACCIONES DE COORDINACIÓN INTERMINISTERIAL"/>
    <s v="5013. UNIDAD PROYECTOS ESPECIALES CUENCA MATANZA-RIACHUELO"/>
    <s v="CABA"/>
    <s v="4, 7, 8 Y 9"/>
    <s v="COMUNA 4, 7, 8 Y 9"/>
    <s v="-"/>
    <s v="-"/>
    <s v="-"/>
    <s v="-"/>
    <s v="-"/>
    <s v="-"/>
    <s v="-"/>
    <s v="-"/>
    <s v="-"/>
    <s v="-"/>
    <s v="-"/>
    <n v="2207480"/>
    <n v="2956800"/>
    <n v="0"/>
    <s v="-"/>
    <s v="-"/>
    <s v="-"/>
    <s v="-"/>
    <s v="-"/>
    <s v="N/A"/>
    <s v="-"/>
    <s v="-"/>
    <s v="-"/>
  </r>
  <r>
    <n v="511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8"/>
    <n v="1"/>
    <n v="0"/>
    <n v="3"/>
    <n v="2"/>
    <s v="1"/>
    <s v="1"/>
    <s v="ACCIONES DE COORDINACIÓN INTERMINISTERIAL"/>
    <s v="5013. UNIDAD PROYECTOS ESPECIALES CUENCA MATANZA-RIACHUELO"/>
    <s v="CABA"/>
    <s v="4, 7, 8 Y 9"/>
    <s v="COMUNA 4, 7, 8 Y 9"/>
    <s v="-"/>
    <s v="-"/>
    <s v="-"/>
    <s v="-"/>
    <s v="-"/>
    <s v="-"/>
    <s v="-"/>
    <s v="-"/>
    <s v="-"/>
    <s v="-"/>
    <s v="-"/>
    <n v="5040"/>
    <n v="0"/>
    <n v="0"/>
    <s v="-"/>
    <s v="-"/>
    <s v="-"/>
    <s v="-"/>
    <s v="-"/>
    <s v="N/A"/>
    <s v="-"/>
    <s v="N/A"/>
    <s v="-"/>
  </r>
  <r>
    <n v="511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1"/>
    <n v="0"/>
    <n v="3"/>
    <n v="2"/>
    <s v="4"/>
    <s v="1"/>
    <s v="ACCIONES DE COORDINACIÓN INTERMINISTERIAL"/>
    <s v="5013. UNIDAD PROYECTOS ESPECIALES CUENCA MATANZA-RIACHUELO"/>
    <s v="CABA"/>
    <s v="4, 7, 8 Y 9"/>
    <s v="COMUNA 4, 7, 8 Y 9"/>
    <s v="-"/>
    <s v="-"/>
    <s v="-"/>
    <s v="-"/>
    <s v="-"/>
    <s v="-"/>
    <s v="-"/>
    <s v="-"/>
    <s v="-"/>
    <s v="-"/>
    <s v="-"/>
    <n v="3121"/>
    <n v="2748"/>
    <n v="3597.75"/>
    <s v="-"/>
    <s v="-"/>
    <s v="-"/>
    <s v="-"/>
    <s v="-"/>
    <s v="N/A"/>
    <s v="-"/>
    <s v="-"/>
    <s v="-"/>
  </r>
  <r>
    <n v="511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3"/>
    <n v="0"/>
    <n v="3"/>
    <n v="2"/>
    <s v="1"/>
    <s v="1"/>
    <s v="ACCIONES DE COORDINACIÓN INTERMINISTERIAL"/>
    <s v="5013. UNIDAD PROYECTOS ESPECIALES CUENCA MATANZA-RIACHUELO"/>
    <s v="CABA"/>
    <s v="4, 7, 8 Y 9"/>
    <s v="COMUNA 4, 7, 8 Y 9"/>
    <s v="-"/>
    <s v="-"/>
    <s v="-"/>
    <s v="-"/>
    <s v="-"/>
    <s v="-"/>
    <s v="-"/>
    <s v="-"/>
    <s v="-"/>
    <s v="-"/>
    <s v="-"/>
    <n v="2879"/>
    <n v="3361"/>
    <n v="3055.0199999999995"/>
    <s v="-"/>
    <s v="-"/>
    <s v="-"/>
    <s v="-"/>
    <s v="-"/>
    <s v="N/A"/>
    <s v="-"/>
    <s v="N/A"/>
    <s v="-"/>
  </r>
  <r>
    <n v="5115"/>
    <x v="2"/>
    <s v="06. PLAN SANITARIO DE EMERGENCIA"/>
    <s v="-"/>
    <s v="-"/>
    <s v="-"/>
    <s v="LIMPIEZA MÁRGENES Y ARROYOS"/>
    <s v="-"/>
    <s v=" CORREDOR AMBIENTAL VILLA 21-24"/>
    <n v="2"/>
    <x v="16"/>
    <s v="-"/>
    <x v="26"/>
    <x v="49"/>
    <s v="0. DIRECCIÓN GENERAL OBRAS DE ARQUITECTURA"/>
    <s v="60. A.CU.MA.R. - OBRAS COMPLEMENTARIAS DE ARQUITECTURA"/>
    <s v="0. A.CU.MA.R. - OBRAS COMPLEMENTARIAS DE ARQUITECTURA"/>
    <s v="70. CORREDOR AMBIENTAL VILLA 21-24"/>
    <n v="11"/>
    <n v="4"/>
    <n v="2"/>
    <n v="2"/>
    <n v="0"/>
    <n v="4"/>
    <n v="9"/>
    <s v="4"/>
    <s v="1"/>
    <s v="-"/>
    <s v="312. DIRECCIÓN GENERAL OBRAS DE ARQUITECTURA"/>
    <s v="CABA"/>
    <s v="4"/>
    <s v="COMUNA 4"/>
    <s v="-"/>
    <s v="-"/>
    <n v="0"/>
    <n v="0"/>
    <n v="0"/>
    <n v="0"/>
    <s v="-"/>
    <s v="-"/>
    <s v="-"/>
    <s v="-"/>
    <s v="-"/>
    <s v="-"/>
    <n v="2380838"/>
    <n v="76528.53"/>
    <s v="-"/>
    <s v="-"/>
    <s v="-"/>
    <s v="-"/>
    <s v="-"/>
    <s v="-"/>
    <s v="-"/>
    <n v="1"/>
    <s v="-"/>
  </r>
  <r>
    <n v="5119"/>
    <x v="2"/>
    <s v="06. PLAN SANITARIO DE EMERGENCIA"/>
    <s v="-"/>
    <s v="-"/>
    <s v="-"/>
    <s v="ESTACIONES DE BOMBEO"/>
    <s v="ESTACIONES BOMBEO BARRACAS"/>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ESARROLLO DE LA INFRAESTRUCTURA DE LA RED PLUVIAL"/>
    <s v="60. A.CU.MA.R. - OBRAS HIDRÁULICAS"/>
    <s v="0. A.CU.MA.R. - OBRAS HIDRÁULICAS"/>
    <s v="55. ESTACION DE BOMBEO 5"/>
    <n v="11"/>
    <n v="4"/>
    <n v="2"/>
    <n v="2"/>
    <n v="0"/>
    <n v="3"/>
    <n v="8"/>
    <s v="4"/>
    <s v="1"/>
    <s v="DESARROLLO DE LA INFRAESTRUCTURA DE LA RED PLUVIAL"/>
    <s v="9932. DIRECCIÓN GENERAL OBRAS DE INGENIERÍA"/>
    <s v="CABA"/>
    <s v="4"/>
    <s v="COMUNA 4"/>
    <d v="2012-01-01T00:00:00"/>
    <d v="2016-12-31T00:00:00"/>
    <n v="97502768"/>
    <n v="0"/>
    <n v="0"/>
    <n v="97502768"/>
    <s v="-"/>
    <s v="-"/>
    <s v="-"/>
    <s v="-"/>
    <s v="-"/>
    <n v="43599103"/>
    <n v="33838939.519999996"/>
    <n v="43757822.520000003"/>
    <n v="1698683.14"/>
    <s v="-"/>
    <s v="-"/>
    <s v="-"/>
    <s v="-"/>
    <s v="EN EJECUCIÓN"/>
    <n v="1"/>
    <n v="0.99"/>
    <s v="-"/>
  </r>
  <r>
    <n v="5120"/>
    <x v="2"/>
    <s v="06. PLAN SANITARIO DE EMERGENCIA"/>
    <s v="-"/>
    <s v="-"/>
    <s v="-"/>
    <s v="ACCIONES EN ÁREAS DE ESPECIAL MANEJO"/>
    <s v="-"/>
    <s v="TRATAMIENTO  DE CALLES CON MARCADA DIFERENCIAS  DE ALTURA, INCORPORANDO EQUIPAMIENTO, ILUMINACIÓN, ARBOLADO URBANO, INCLUYENDO  EL ENSANCHAMIENTO DE LAS ACERAS"/>
    <n v="2"/>
    <x v="16"/>
    <s v="-"/>
    <x v="26"/>
    <x v="49"/>
    <s v="0. DIRECCIÓN GENERAL OBRAS DE ARQUITECTURA"/>
    <s v="60. ACUMAR"/>
    <s v="0. ACUMAR"/>
    <s v="51. CALLE BRANDSEN I (ENTRE ALMIRANTE BROWN Y PEDRO DE MENDOZA)"/>
    <n v="11"/>
    <n v="6"/>
    <n v="9"/>
    <n v="2"/>
    <n v="0"/>
    <n v="3"/>
    <n v="2"/>
    <s v="4"/>
    <s v="1"/>
    <s v="EJECUCION Y REHABILITACION DE OBRAS COMPLEMENTARIAS"/>
    <s v="312. DIRECCIÓN GENERAL OBRAS DE ARQUITECTURA"/>
    <s v="CABA"/>
    <s v="4"/>
    <s v="BRANDSEN ENTRE ALMIRANTE BROWN Y MENDOZA"/>
    <d v="2013-10-03T00:00:00"/>
    <d v="2013-08-15T00:00:00"/>
    <n v="20000"/>
    <n v="4180000"/>
    <n v="0"/>
    <n v="4200000"/>
    <s v="-"/>
    <s v="-"/>
    <s v="-"/>
    <s v="-"/>
    <n v="58541"/>
    <s v="-"/>
    <n v="0"/>
    <n v="0"/>
    <s v="-"/>
    <s v="-"/>
    <s v="-"/>
    <s v="-"/>
    <s v="-"/>
    <s v="-"/>
    <s v="-"/>
    <s v="-"/>
    <s v="-"/>
  </r>
  <r>
    <n v="5121"/>
    <x v="2"/>
    <s v="06. PLAN SANITARIO DE EMERGENCIA"/>
    <s v="-"/>
    <s v="-"/>
    <s v="-"/>
    <s v="GENERACIÓN DE ESPACIOS VERDES"/>
    <s v="-"/>
    <s v="EL CENTRO DE LA PLAZA ES UNA GRAN PLATAFORMA QUE ACOMPAÑA PEATONALMENTE LA DIRECCIÓN NATURAL DE LA CALLE ARATA, CON EL MISMO SOLADO QUE SE  UTILIZARÁ PARA LAS VEREDAS, PÉRGOLAS DE HIERRO GALVANIZADO DEBAJO DE LAS MISMAS UN SECTOR CENTRAL SECUBIERTO. "/>
    <n v="2"/>
    <x v="16"/>
    <s v="-"/>
    <x v="26"/>
    <x v="49"/>
    <s v="0. DIRECCIÓN GENERAL OBRAS DE ARQUITECTURA"/>
    <s v="60. ACUMAR"/>
    <s v="0. ACUMAR"/>
    <s v="56. OASIS MAGALDI UNAMUNO"/>
    <n v="11"/>
    <n v="6"/>
    <n v="9"/>
    <n v="2"/>
    <n v="0"/>
    <n v="4"/>
    <n v="9"/>
    <s v="8"/>
    <s v="1"/>
    <s v="EJECUCION Y REHABILITACION DE OBRAS COMPLEMENTARIAS"/>
    <s v="312. DIRECCIÓN GENERAL OBRAS DE ARQUITECTURA"/>
    <s v="CABA"/>
    <s v="4"/>
    <s v="OASIS MAGALDI: CALLE PEDRO N. ARATA ENTRE RÏO CUARTO Y IRIARTE Y OASIS UNAMUNO: CALLES EMILIO CONI, ANIBAL PONCE, WILLIAM MORRIS Y MIGUEL DE UNAMUNO"/>
    <d v="2013-02-14T00:00:00"/>
    <d v="2013-08-31T00:00:00"/>
    <n v="2000000"/>
    <n v="4595000"/>
    <n v="0"/>
    <n v="6595000"/>
    <s v="-"/>
    <s v="-"/>
    <s v="-"/>
    <s v="-"/>
    <n v="43918"/>
    <s v="-"/>
    <n v="0"/>
    <n v="0"/>
    <s v="-"/>
    <s v="-"/>
    <s v="-"/>
    <s v="-"/>
    <s v="-"/>
    <s v="-"/>
    <s v="-"/>
    <s v="-"/>
    <s v="-"/>
  </r>
  <r>
    <n v="5122"/>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s v="0. ACUMAR"/>
    <s v="57. PLAZOLETA VERACRUZ - VALPARÍSO Y MARACAIBO"/>
    <n v="11"/>
    <n v="6"/>
    <n v="9"/>
    <n v="2"/>
    <n v="0"/>
    <n v="4"/>
    <n v="9"/>
    <s v="8"/>
    <s v="1"/>
    <s v="EJECUCION Y REHABILITACION DE OBRAS COMPLEMENTARIAS"/>
    <s v="312. DIRECCIÓN GENERAL OBRAS DE ARQUITECTURA"/>
    <s v="CABA"/>
    <s v="8"/>
    <s v="DOS MANZANAS SITUADAS EN EL BARRIO DE VILLA SOLDATI ENTRE LAS CALLES VALPARAÍSO, VERACRUZ Y MARACAIBO, FRENTE AL GRAN CONJUNTO HABITACIONAL HOMÓNIMO."/>
    <d v="2013-01-28T00:00:00"/>
    <d v="2013-08-31T00:00:00"/>
    <n v="20000"/>
    <n v="3767991"/>
    <n v="0"/>
    <n v="3787991"/>
    <s v="-"/>
    <s v="-"/>
    <s v="-"/>
    <s v="-"/>
    <n v="26275"/>
    <s v="-"/>
    <n v="0"/>
    <n v="0"/>
    <s v="-"/>
    <s v="-"/>
    <s v="-"/>
    <s v="-"/>
    <s v="-"/>
    <s v="-"/>
    <s v="-"/>
    <s v="-"/>
    <s v="-"/>
  </r>
  <r>
    <n v="5123"/>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s v="0. ACUMAR"/>
    <s v="53. ESTACION DE BOMBEO 5"/>
    <n v="11"/>
    <n v="4"/>
    <n v="2"/>
    <n v="2"/>
    <n v="0"/>
    <n v="3"/>
    <n v="8"/>
    <s v="4"/>
    <s v="1"/>
    <s v="DESARROLLO DE LA INFRAESTRUCTURA DE LA RED PLUVIAL"/>
    <s v="2303. DIRECCIÓN GENERAL OBRAS DE INGENIERÍA"/>
    <s v="CABA"/>
    <s v="4"/>
    <s v="COMUNA 4"/>
    <d v="2012-01-01T00:00:00"/>
    <d v="2016-12-31T00:00:00"/>
    <n v="0"/>
    <n v="0"/>
    <n v="0"/>
    <n v="0"/>
    <s v="-"/>
    <s v="-"/>
    <s v="-"/>
    <s v="-"/>
    <n v="6503704"/>
    <s v="-"/>
    <n v="0"/>
    <n v="0"/>
    <s v="-"/>
    <s v="-"/>
    <s v="-"/>
    <s v="-"/>
    <s v="-"/>
    <s v="-"/>
    <s v="-"/>
    <s v="-"/>
    <s v="-"/>
  </r>
  <r>
    <n v="5124"/>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s v="4"/>
    <s v="1"/>
    <s v="MANTENIMIENTO DE LA RED PLUVIAL"/>
    <s v="2504. DIRECCIÓN GENERAL SISTEMA PLUVIAL"/>
    <s v="CABA"/>
    <s v="4"/>
    <s v="COMUNA 4"/>
    <s v="-"/>
    <s v="-"/>
    <n v="0"/>
    <n v="0"/>
    <n v="0"/>
    <n v="0"/>
    <n v="0"/>
    <n v="0"/>
    <n v="0"/>
    <n v="0"/>
    <n v="0"/>
    <n v="2774709"/>
    <n v="0"/>
    <n v="0"/>
    <n v="22414177.359999999"/>
    <n v="21846604.440000001"/>
    <n v="0"/>
    <n v="127534230"/>
    <s v="X"/>
    <s v="EN EJECUCIÓN"/>
    <n v="0.59592139195448279"/>
    <s v="-"/>
    <s v="-"/>
  </r>
  <r>
    <n v="5127"/>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4"/>
    <s v="1"/>
    <s v="MANTENIMIENTO DE LA RED PLUVIAL"/>
    <s v="2504. DIRECCIÓN GENERAL SISTEMA PLUVIAL"/>
    <s v="CABA"/>
    <s v="4"/>
    <s v="COMUNA 4"/>
    <s v="-"/>
    <s v="-"/>
    <n v="0"/>
    <n v="0"/>
    <n v="0"/>
    <n v="0"/>
    <n v="0"/>
    <n v="0"/>
    <n v="0"/>
    <n v="0"/>
    <n v="0"/>
    <n v="9985301"/>
    <n v="19989274.23"/>
    <n v="0"/>
    <n v="0"/>
    <n v="0"/>
    <n v="68704683.420000002"/>
    <n v="34049447"/>
    <s v="X"/>
    <s v="EN EJECUCIÓN"/>
    <s v="-"/>
    <s v="-"/>
    <s v="-"/>
  </r>
  <r>
    <n v="5128"/>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7"/>
    <s v="1"/>
    <s v="MANTENIMIENTO DE LA RED PLUVIAL"/>
    <s v="2504. DIRECCIÓN GENERAL SISTEMA PLUVIAL"/>
    <s v="CABA"/>
    <s v="7"/>
    <s v="COMUNA 7"/>
    <s v="-"/>
    <s v="-"/>
    <n v="0"/>
    <n v="0"/>
    <n v="0"/>
    <n v="0"/>
    <n v="0"/>
    <n v="0"/>
    <n v="0"/>
    <n v="0"/>
    <n v="0"/>
    <n v="1821210"/>
    <n v="1534055"/>
    <n v="0"/>
    <n v="0"/>
    <n v="0"/>
    <s v="-"/>
    <s v="-"/>
    <s v="-"/>
    <s v="EN EJECUCIÓN"/>
    <s v="-"/>
    <s v="-"/>
    <s v="-"/>
  </r>
  <r>
    <n v="5129"/>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8"/>
    <s v="1"/>
    <s v="MANTENIMIENTO DE LA RED PLUVIAL"/>
    <s v="2504. DIRECCIÓN GENERAL SISTEMA PLUVIAL"/>
    <s v="CABA"/>
    <s v="8"/>
    <s v="COMUNA 8"/>
    <s v="-"/>
    <s v="-"/>
    <n v="0"/>
    <n v="0"/>
    <n v="0"/>
    <n v="0"/>
    <n v="0"/>
    <n v="0"/>
    <n v="0"/>
    <n v="0"/>
    <n v="0"/>
    <n v="9185666"/>
    <n v="31458121"/>
    <n v="0"/>
    <n v="0"/>
    <n v="0"/>
    <n v="0"/>
    <n v="22865007"/>
    <s v="X"/>
    <s v="EN EJECUCIÓN"/>
    <s v="-"/>
    <s v="-"/>
    <s v="-"/>
  </r>
  <r>
    <n v="5130"/>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9"/>
    <s v="1"/>
    <s v="MANTENIMIENTO DE LA RED PLUVIAL"/>
    <s v="2504. DIRECCIÓN GENERAL SISTEMA PLUVIAL"/>
    <s v="CABA"/>
    <s v="9"/>
    <s v="COMUNA 9"/>
    <s v="-"/>
    <s v="-"/>
    <n v="0"/>
    <n v="0"/>
    <n v="0"/>
    <n v="0"/>
    <n v="0"/>
    <n v="0"/>
    <n v="0"/>
    <n v="0"/>
    <n v="0"/>
    <n v="0"/>
    <n v="76024"/>
    <n v="0"/>
    <n v="0"/>
    <n v="0"/>
    <n v="0"/>
    <n v="21074634"/>
    <s v="X"/>
    <s v="EN EJECUCIÓN"/>
    <s v="-"/>
    <s v="-"/>
    <s v="-"/>
  </r>
  <r>
    <n v="5140"/>
    <x v="2"/>
    <s v="06. PLAN SANITARIO DE EMERGENCIA"/>
    <s v="-"/>
    <s v="-"/>
    <s v="-"/>
    <s v="LIMPIEZA MÁRGENES Y ARROYOS"/>
    <s v="LIMP. MÁRGENES CABA"/>
    <s v="RECOLECCION Y LIMPIEZA DEL RIACHUELO"/>
    <n v="2"/>
    <x v="15"/>
    <s v="-"/>
    <x v="23"/>
    <x v="64"/>
    <s v="0. SERVICIOS DE HIGIENE URBANA"/>
    <s v="60. A.CU.MAR - RIACHUELO"/>
    <s v="0. A.CU.MAR - RIACHUELO"/>
    <s v="51. RECOLECIION Y LIMPIEZA DEL RIACHUELO"/>
    <n v="11"/>
    <n v="3"/>
    <n v="3"/>
    <n v="8"/>
    <n v="0"/>
    <n v="4"/>
    <n v="9"/>
    <s v="8"/>
    <s v="1"/>
    <s v="RECOLECCIÓN DE RESIDUOS"/>
    <s v="8737. DIRECCIÓN GENERAL DE LIMPIEZA"/>
    <s v="CABA"/>
    <s v="8"/>
    <s v="COMUNA 8"/>
    <d v="2015-05-10T00:00:00"/>
    <d v="2023-05-10T00:00:00"/>
    <n v="49291056"/>
    <n v="0"/>
    <n v="0"/>
    <n v="49291056"/>
    <s v="-"/>
    <s v="-"/>
    <s v="-"/>
    <s v="-"/>
    <s v="-"/>
    <n v="10116763"/>
    <n v="0"/>
    <n v="5968067.6200000001"/>
    <n v="13118533.41"/>
    <n v="0"/>
    <s v="-"/>
    <s v="-"/>
    <s v="-"/>
    <s v="EN EJECUCIÓN"/>
    <n v="1"/>
    <s v="-"/>
    <s v="-"/>
  </r>
  <r>
    <n v="5141"/>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9"/>
    <s v="1"/>
    <s v="RECOLECCIÓN DE RESIDUOS"/>
    <s v="8737. DIRECCIÓN GENERAL DE LIMPIEZA"/>
    <s v="CABA"/>
    <s v="8"/>
    <s v="COMUNA 9"/>
    <s v="-"/>
    <s v="-"/>
    <n v="0"/>
    <n v="0"/>
    <n v="0"/>
    <n v="0"/>
    <s v="-"/>
    <s v="-"/>
    <s v="-"/>
    <s v="-"/>
    <s v="-"/>
    <n v="2301170"/>
    <n v="0"/>
    <n v="0"/>
    <s v="-"/>
    <s v="-"/>
    <s v="-"/>
    <s v="-"/>
    <s v="-"/>
    <s v="-"/>
    <s v="-"/>
    <s v="-"/>
    <s v="-"/>
  </r>
  <r>
    <n v="5142"/>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8"/>
    <n v="0"/>
    <n v="3"/>
    <n v="6"/>
    <s v="1"/>
    <s v="1"/>
    <s v="RECICLADO DE RESIDUOS URBANOS"/>
    <s v="8834. DIRECCIÓN GENERAL DE RECICLADO"/>
    <s v="CABA"/>
    <s v="1"/>
    <s v="COMUNA 1"/>
    <s v="-"/>
    <s v="-"/>
    <n v="0"/>
    <n v="0"/>
    <n v="0"/>
    <n v="0"/>
    <s v="-"/>
    <s v="-"/>
    <s v="-"/>
    <s v="-"/>
    <s v="-"/>
    <n v="911860"/>
    <n v="0"/>
    <n v="0"/>
    <s v="-"/>
    <s v="-"/>
    <s v="-"/>
    <s v="-"/>
    <s v="-"/>
    <s v="-"/>
    <s v="-"/>
    <s v="-"/>
    <s v="-"/>
  </r>
  <r>
    <n v="5143"/>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9"/>
    <n v="0"/>
    <n v="3"/>
    <n v="6"/>
    <s v="1"/>
    <s v="1"/>
    <s v="RECICLADO DE RESIDUOS URBANOS"/>
    <s v="8834. DIRECCIÓN GENERAL DE RECICLADO"/>
    <s v="CABA"/>
    <s v="1"/>
    <s v="COMUNA 1"/>
    <s v="-"/>
    <s v="-"/>
    <n v="0"/>
    <n v="0"/>
    <n v="0"/>
    <n v="0"/>
    <s v="-"/>
    <s v="-"/>
    <s v="-"/>
    <s v="-"/>
    <s v="-"/>
    <n v="1044000"/>
    <n v="0"/>
    <n v="0"/>
    <s v="-"/>
    <s v="-"/>
    <s v="-"/>
    <s v="-"/>
    <s v="-"/>
    <s v="-"/>
    <s v="-"/>
    <s v="-"/>
    <s v="-"/>
  </r>
  <r>
    <n v="5151"/>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2"/>
    <n v="9"/>
    <n v="2"/>
    <n v="0"/>
    <n v="4"/>
    <n v="4"/>
    <s v="1"/>
    <s v="1"/>
    <s v="SERVICIOS"/>
    <s v="8933. AGENCIA AMBIENTAL"/>
    <s v="CABA"/>
    <s v="1"/>
    <s v="COMUNA 1"/>
    <s v="-"/>
    <s v="-"/>
    <s v="-"/>
    <s v="-"/>
    <s v="-"/>
    <s v="-"/>
    <s v="-"/>
    <s v="-"/>
    <s v="-"/>
    <s v="-"/>
    <s v="-"/>
    <n v="19790"/>
    <n v="80121"/>
    <n v="12382.5"/>
    <s v="-"/>
    <s v="-"/>
    <s v="-"/>
    <s v="-"/>
    <s v="-"/>
    <s v="-"/>
    <s v="-"/>
    <s v="-"/>
    <s v="-"/>
  </r>
  <r>
    <n v="5153"/>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3"/>
    <n v="3"/>
    <n v="5"/>
    <n v="0"/>
    <n v="4"/>
    <n v="4"/>
    <s v="1"/>
    <s v="1"/>
    <s v="SERVICIOS"/>
    <s v="8933. AGENCIA AMBIENTAL"/>
    <s v="CABA"/>
    <s v="1"/>
    <s v="COMUNA 1"/>
    <s v="-"/>
    <s v="-"/>
    <s v="-"/>
    <s v="-"/>
    <s v="-"/>
    <s v="-"/>
    <s v="-"/>
    <s v="-"/>
    <s v="-"/>
    <s v="-"/>
    <s v="-"/>
    <n v="21"/>
    <n v="0"/>
    <n v="0"/>
    <s v="-"/>
    <s v="-"/>
    <s v="-"/>
    <s v="-"/>
    <s v="-"/>
    <s v="-"/>
    <s v="-"/>
    <s v="-"/>
    <s v="-"/>
  </r>
  <r>
    <n v="5154"/>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3"/>
    <n v="9"/>
    <n v="2"/>
    <n v="0"/>
    <n v="4"/>
    <n v="4"/>
    <s v="1"/>
    <s v="1"/>
    <s v="SERVICIOS"/>
    <s v="8933. AGENCIA AMBIENTAL"/>
    <s v="CABA"/>
    <s v="1"/>
    <s v="COMUNA 1"/>
    <s v="-"/>
    <s v="-"/>
    <s v="-"/>
    <s v="-"/>
    <s v="-"/>
    <s v="-"/>
    <s v="-"/>
    <s v="-"/>
    <s v="-"/>
    <s v="-"/>
    <s v="-"/>
    <s v="-"/>
    <n v="133050"/>
    <n v="0"/>
    <s v="-"/>
    <s v="-"/>
    <s v="-"/>
    <s v="-"/>
    <s v="-"/>
    <s v="-"/>
    <s v="-"/>
    <s v="-"/>
    <s v="-"/>
  </r>
  <r>
    <n v="5158"/>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3"/>
    <n v="5"/>
    <n v="3"/>
    <n v="0"/>
    <n v="4"/>
    <n v="4"/>
    <s v="1"/>
    <s v="1"/>
    <s v="SERVICIOS"/>
    <s v="8933. AGENCIA AMBIENTAL"/>
    <s v="CABA"/>
    <s v="1"/>
    <s v="COMUNA 1"/>
    <s v="-"/>
    <s v="-"/>
    <s v="-"/>
    <s v="-"/>
    <s v="-"/>
    <s v="-"/>
    <s v="-"/>
    <s v="-"/>
    <s v="-"/>
    <s v="-"/>
    <s v="-"/>
    <n v="76494"/>
    <n v="0"/>
    <n v="0"/>
    <s v="-"/>
    <s v="-"/>
    <s v="-"/>
    <s v="-"/>
    <s v="-"/>
    <s v="-"/>
    <s v="-"/>
    <s v="-"/>
    <s v="-"/>
  </r>
  <r>
    <n v="5167"/>
    <x v="2"/>
    <s v="05. EDUCACIÓN AMBIENTAL"/>
    <s v="-"/>
    <s v="-"/>
    <s v="-"/>
    <s v="NUEVO CENTRO EDUCATIVO"/>
    <s v="ESCUELA MEDIA - J.L.SUAREZ 3851"/>
    <s v="ESCUELA MEDIA E INFNATIL DE CREACION JOSE LEON SUAREZ 3851"/>
    <n v="2"/>
    <x v="21"/>
    <s v="-"/>
    <x v="30"/>
    <x v="66"/>
    <s v="0. INFRAESTRUCTURA ESCOLAR"/>
    <s v="60. A.CU.MAR -  OBRAS E INSTALACIONES"/>
    <s v="0. A.CU.MAR -  OBRAS E INSTALACIONES"/>
    <s v="51. ESCUELA MEDIA E  INFNATIL DE CREACION  JOSE LEON SUAREZ 3851"/>
    <n v="11"/>
    <n v="4"/>
    <n v="2"/>
    <n v="1"/>
    <n v="0"/>
    <n v="3"/>
    <n v="4"/>
    <s v="8"/>
    <s v="1"/>
    <s v="OBRA DE INFRAESTRUCTURA"/>
    <s v="573. DIR.GRAL.DE INFRAESTRUCTURA Y EQUIPAMIENTO"/>
    <s v="CABA"/>
    <s v="8"/>
    <s v="COMUNA 8"/>
    <d v="2013-04-09T00:00:00"/>
    <d v="2014-10-01T00:00:00"/>
    <n v="11937896.189999999"/>
    <n v="6179257.3567828005"/>
    <n v="465175.92"/>
    <n v="18582329.466782801"/>
    <n v="0"/>
    <n v="0"/>
    <n v="0"/>
    <n v="0"/>
    <n v="0"/>
    <n v="5942649"/>
    <n v="11747162"/>
    <n v="22350.81"/>
    <n v="0"/>
    <n v="2094327.19"/>
    <s v="-"/>
    <n v="0"/>
    <s v="-"/>
    <s v="-"/>
    <s v="-"/>
    <s v="-"/>
    <s v="-"/>
  </r>
  <r>
    <n v="5168"/>
    <x v="2"/>
    <s v="06. PLAN SANITARIO DE EMERGENCIA"/>
    <s v="-"/>
    <s v="-"/>
    <s v="-"/>
    <s v="NUEVO CENTRO EDUCATIVO"/>
    <s v="ESCUELA MEDIA COMUNA 8"/>
    <s v="ESC.  MEDIA S/N DIST. ESCOLAR 19  - COMUNA 8 - AV.  DE LA CRUZ ENTRE LA CARRA Y M. CASTRO"/>
    <n v="2"/>
    <x v="21"/>
    <s v="-"/>
    <x v="30"/>
    <x v="66"/>
    <s v="0. INFRAESTRUCTURA ESCOLAR"/>
    <s v="60. A.CU.MAR -  OBRAS E INSTALACIONES"/>
    <s v="0. A.CU.MAR -  OBRAS E INSTALACIONES"/>
    <s v="52. ESC.  MEDIA S/N DIST. ESCOLAR 19  - COMUNA 8 - AV.  DE LA CRUZ ENTRE LA CARRA Y M. CASTRO"/>
    <n v="11"/>
    <n v="4"/>
    <n v="2"/>
    <n v="1"/>
    <n v="0"/>
    <n v="3"/>
    <n v="4"/>
    <s v="8"/>
    <s v="1"/>
    <s v="OBRA DE INFRAESTRUCTURA"/>
    <s v="9761. DIR.GRAL.DE INFRAESTRUCTURA Y EQUIPAMIENTO"/>
    <s v="CABA"/>
    <s v="8"/>
    <s v="COMUNA 8"/>
    <d v="2013-08-08T00:00:00"/>
    <d v="2014-12-25T00:00:00"/>
    <n v="18787436.809999999"/>
    <n v="2650907.3338909997"/>
    <n v="0"/>
    <n v="4000000"/>
    <s v="-"/>
    <s v="-"/>
    <s v="-"/>
    <s v="-"/>
    <s v="-"/>
    <n v="8192605"/>
    <n v="14965209"/>
    <n v="172703.52"/>
    <n v="15267.75"/>
    <s v="-"/>
    <s v="-"/>
    <s v="-"/>
    <s v="-"/>
    <s v="EN EJECUCIÓN"/>
    <n v="1"/>
    <s v="-"/>
    <s v="-"/>
  </r>
  <r>
    <n v="5169"/>
    <x v="2"/>
    <s v="05. EDUCACIÓN AMBIENTAL"/>
    <s v="-"/>
    <s v="-"/>
    <s v="-"/>
    <s v="NUEVO CENTRO EDUCATIVO"/>
    <s v="ESCUELA MEDIA - PASO Y CHILAVERT"/>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4"/>
    <n v="2"/>
    <n v="1"/>
    <n v="0"/>
    <n v="3"/>
    <n v="4"/>
    <s v="8"/>
    <s v="1"/>
    <s v="OBRA DE INFRAESTRUCTURA"/>
    <s v="9761. DIR.GRAL.DE INFRAESTRUCTURA Y EQUIPAMIENTO"/>
    <s v="CABA"/>
    <s v="8"/>
    <s v="COMUNA 8"/>
    <s v="-"/>
    <s v="-"/>
    <n v="19925151.719999999"/>
    <n v="0"/>
    <n v="0"/>
    <n v="0"/>
    <n v="0"/>
    <n v="0"/>
    <n v="0"/>
    <n v="0"/>
    <n v="0"/>
    <n v="1503476"/>
    <n v="1367840"/>
    <n v="194825.60000000001"/>
    <n v="34955431.009999998"/>
    <n v="14912319.77"/>
    <n v="3319818.68"/>
    <n v="10732786"/>
    <s v="X"/>
    <s v="A INICIAR"/>
    <s v="-"/>
    <s v="-"/>
    <s v="-"/>
  </r>
  <r>
    <n v="5170"/>
    <x v="2"/>
    <s v="10. DESAGÜES PLUVIALES"/>
    <s v="-"/>
    <s v="-"/>
    <s v="-"/>
    <s v="DESAGUES PLUVIALES"/>
    <s v="DESAGUES PLUVIALES"/>
    <s v="REGULACIÓN DEL FLUJO HIDRÁULICO EN LAS REDES DE CAPTACIÓN DE LA ZONA SUR DE LA CIUDAD"/>
    <n v="2"/>
    <x v="16"/>
    <s v="-"/>
    <x v="26"/>
    <x v="50"/>
    <s v="0. DIRECCIÓN GENERAL OBRAS DE INGENIERÍA"/>
    <s v="60. ACUMAR"/>
    <s v="0. ACUMAR"/>
    <s v="51. RESTO ÁREA SUR"/>
    <n v="11"/>
    <n v="4"/>
    <n v="2"/>
    <n v="2"/>
    <n v="0"/>
    <n v="3"/>
    <n v="8"/>
    <s v="9"/>
    <s v="1"/>
    <s v="DESARROLLO DE LA INFRAESTRUCTURA DE LA RED PLUVIAL"/>
    <s v="2303. DIRECCIÓN GENERAL OBRAS DE INGENIERÍA"/>
    <s v="CABA"/>
    <s v="9"/>
    <s v="COMUNA 9"/>
    <d v="2000-01-01T00:00:00"/>
    <d v="2013-12-31T00:00:00"/>
    <n v="50000"/>
    <n v="6320000"/>
    <n v="0"/>
    <n v="6370000"/>
    <n v="0"/>
    <n v="0"/>
    <n v="0"/>
    <n v="0"/>
    <n v="3927557"/>
    <n v="0"/>
    <n v="0"/>
    <n v="0"/>
    <n v="0"/>
    <n v="259102.5"/>
    <s v="-"/>
    <n v="0"/>
    <s v="-"/>
    <s v="-"/>
    <s v="-"/>
    <s v="-"/>
    <s v="-"/>
  </r>
  <r>
    <n v="5171"/>
    <x v="2"/>
    <s v="06. PLAN SANITARIO DE EMERGENCIA"/>
    <s v="-"/>
    <s v="-"/>
    <s v="-"/>
    <s v="NUEVO CENTRO EDUCATIVO"/>
    <s v="-"/>
    <s v="POLO EDUCATIVO IRIARTE Y MONTESQUIEU"/>
    <n v="2"/>
    <x v="21"/>
    <s v="-"/>
    <x v="30"/>
    <x v="66"/>
    <s v="0. INFRAESTRUCTURA ESCOLAR"/>
    <s v="60. A.CU.MAR -  OBRAS E INSTALACIONES"/>
    <s v="0. A.CU.MAR -  OBRAS E INSTALACIONES"/>
    <s v="54. POLO EDUCATIVO IRIARTE Y MONTESQUIEU"/>
    <n v="22"/>
    <n v="4"/>
    <n v="2"/>
    <n v="1"/>
    <n v="0"/>
    <n v="3"/>
    <n v="4"/>
    <s v="4"/>
    <s v="1"/>
    <s v="OBRA DE INFRAESTRUCTURA"/>
    <s v="573. DIR.GRAL.DE INFRAESTRUCTURA Y EQUIPAMIENTO"/>
    <s v="CABA"/>
    <s v="4"/>
    <s v="COMUNA 4"/>
    <s v="-"/>
    <s v="-"/>
    <n v="0"/>
    <n v="0"/>
    <n v="0"/>
    <n v="6887000"/>
    <s v="-"/>
    <s v="-"/>
    <s v="-"/>
    <s v="-"/>
    <s v="-"/>
    <n v="8057494"/>
    <n v="0"/>
    <n v="10585713.880000001"/>
    <s v="-"/>
    <s v="-"/>
    <s v="-"/>
    <s v="-"/>
    <s v="-"/>
    <s v="-"/>
    <s v="-"/>
    <s v="-"/>
    <s v="-"/>
  </r>
  <r>
    <n v="5172"/>
    <x v="2"/>
    <s v="06. PLAN SANITARIO DE EMERGENCIA"/>
    <s v="-"/>
    <s v="-"/>
    <s v="-"/>
    <s v="RED VIAL Y PEATONAL"/>
    <s v="-"/>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n v="2"/>
    <x v="14"/>
    <s v="-"/>
    <x v="34"/>
    <x v="90"/>
    <s v="0. HÁBITAT"/>
    <s v="60. PUESTA EN VALOR EN VILLAS Y COMPLEJOS HABITACIONALES DENTRO DE LA JURISDICCION ACUMAR"/>
    <s v="0. PUESTA EN VALOR EN VILLAS Y COMPLEJOS HABITACIONALES DENTRO DE LA JURISDICCION ACUMAR"/>
    <s v="51. OBRAS DE INFRAESTRUCTURA DEFINITIVA PARA ACCESO A SERVICIOS BÁSICOS CON INFRAESTRUCTURA"/>
    <n v="11"/>
    <n v="4"/>
    <n v="2"/>
    <n v="1"/>
    <n v="0"/>
    <n v="3"/>
    <n v="2"/>
    <s v="4"/>
    <s v="1"/>
    <s v="MEJORA"/>
    <s v="117. SECRETARÍA DE HÁBITAT E INCLUSIÓN"/>
    <s v="CABA"/>
    <s v="4"/>
    <s v="LA OBRA SE EMPLAZA EN EL PASAJE DANIEL DE LA SIERRA Y LA CALLE ZEPITA, EN LA VILLA 21-24, DENTRO DE LA COMUNA 4 DE LA CIUDAD AUTÓNOMA DE BUENOS AIRES."/>
    <d v="2014-09-15T00:00:00"/>
    <d v="2014-12-30T00:00:00"/>
    <n v="2999683.27"/>
    <n v="84147.27"/>
    <s v="-"/>
    <n v="3083830.54"/>
    <s v="-"/>
    <s v="-"/>
    <s v="-"/>
    <s v="-"/>
    <s v="-"/>
    <n v="2692244"/>
    <n v="0"/>
    <n v="0"/>
    <s v="-"/>
    <s v="-"/>
    <s v="-"/>
    <s v="-"/>
    <s v="-"/>
    <s v="-"/>
    <s v="-"/>
    <s v="-"/>
    <s v="-"/>
  </r>
  <r>
    <n v="5173"/>
    <x v="2"/>
    <s v="06. PLAN SANITARIO DE EMERGENCIA"/>
    <s v="-"/>
    <s v="-"/>
    <s v="-"/>
    <s v="RED VIAL Y PEATONAL"/>
    <s v="-"/>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n v="2"/>
    <x v="14"/>
    <s v="-"/>
    <x v="34"/>
    <x v="90"/>
    <s v="0. HÁBITAT"/>
    <s v="60. PUESTA EN VALOR EN VILLAS Y COMPLEJOS HABITACIONALES DENTRO DE LA JURISDICCION ACUMAR"/>
    <s v="0. PUESTA EN VALOR EN VILLAS Y COMPLEJOS HABITACIONALES DENTRO DE LA JURISDICCION ACUMAR"/>
    <s v="51. OBRAS DE INFRAESTRUCTURA DEFINITIVA PARA ACCESO A SERVICIOS BÁSICOS CON INFRAESTRUCTURA"/>
    <n v="11"/>
    <n v="4"/>
    <n v="2"/>
    <n v="1"/>
    <n v="0"/>
    <n v="3"/>
    <n v="2"/>
    <s v="8"/>
    <s v="1"/>
    <s v="MEJORA"/>
    <s v="117. SECRETARÍA DE HÁBITAT E INCLUSIÓN"/>
    <s v="CABA"/>
    <s v="4"/>
    <s v="LA OBRA SE EMPLAZA EN EL PASAJE DANIEL DE LA SIERRA Y LA CALLE ZEPITA, EN LA VILLA 21-24, DENTRO DE LA COMUNA 4 DE LA CIUDAD AUTÓNOMA DE BUENOS AIRES."/>
    <d v="2014-09-15T00:00:00"/>
    <d v="2014-12-30T00:00:00"/>
    <n v="2999683.27"/>
    <n v="84147.27"/>
    <s v="-"/>
    <n v="3083830.54"/>
    <s v="-"/>
    <s v="-"/>
    <s v="-"/>
    <s v="-"/>
    <s v="-"/>
    <n v="18516394"/>
    <n v="4759393"/>
    <n v="0"/>
    <s v="-"/>
    <s v="-"/>
    <s v="-"/>
    <s v="-"/>
    <s v="-"/>
    <s v="-"/>
    <s v="-"/>
    <s v="-"/>
    <s v="-"/>
  </r>
  <r>
    <n v="5174"/>
    <x v="2"/>
    <s v="06. PLAN SANITARIO DE EMERGENCIA"/>
    <s v="-"/>
    <s v="-"/>
    <s v="-"/>
    <s v="EQUIPAMIENTO COMUNITARIO"/>
    <s v="-"/>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n v="2"/>
    <x v="14"/>
    <s v="-"/>
    <x v="34"/>
    <x v="90"/>
    <s v="0. HÁBITAT"/>
    <s v="60. PUESTA EN VALOR EN VILLAS Y COMPLEJOS HABITACIONALES DENTRO DE LA JURISDICCION ACUMAR"/>
    <s v="0. PUESTA EN VALOR EN VILLAS Y COMPLEJOS HABITACIONALES DENTRO DE LA JURISDICCION ACUMAR"/>
    <s v="52. CENTRO DE INOVACION SOCIAL - SECHI"/>
    <n v="11"/>
    <n v="4"/>
    <n v="2"/>
    <n v="1"/>
    <n v="0"/>
    <n v="3"/>
    <n v="2"/>
    <s v="7"/>
    <s v="1"/>
    <s v="INFRAESTRUCTURA _x000a_Y EQUIPAMIENTO"/>
    <s v="117. SECRETARÍA DE HÁBITAT E INCLUSIÓN"/>
    <s v="CABA"/>
    <s v="7"/>
    <s v="EL CIS ESTA LOCALIZADO SOBRE LA AVENIDA PERITO MORENO FRENTE A LA VILLA 1-11-14, ADYACENTE AL CLUB SAN LORENZO DE ALMAGRO."/>
    <d v="2014-12-29T00:00:00"/>
    <s v="-"/>
    <n v="66920675.560000002"/>
    <s v="-"/>
    <s v="-"/>
    <n v="66920675.560000002"/>
    <s v="-"/>
    <s v="-"/>
    <s v="-"/>
    <s v="-"/>
    <s v="-"/>
    <n v="10036743"/>
    <n v="0"/>
    <n v="0"/>
    <s v="-"/>
    <s v="-"/>
    <s v="-"/>
    <s v="-"/>
    <s v="-"/>
    <s v="-"/>
    <s v="-"/>
    <s v="-"/>
    <s v="-"/>
  </r>
  <r>
    <n v="5175"/>
    <x v="2"/>
    <s v="06. PLAN SANITARIO DE EMERGENCIA"/>
    <s v="-"/>
    <s v="-"/>
    <s v="-"/>
    <s v="INFRAESTRUCTURA DE SERVICIOS BÁSICOS"/>
    <s v="-"/>
    <s v="INFRAESTRUCTURA _x000a_Y EQUIPAMIENTO"/>
    <n v="2"/>
    <x v="14"/>
    <s v="-"/>
    <x v="34"/>
    <x v="91"/>
    <s v="0. INCLUSION SOCIAL"/>
    <s v="0. INCLUSION SOCIAL"/>
    <s v="60. ACUMAR"/>
    <s v="0. ACUMAR"/>
    <n v="11"/>
    <n v="3"/>
    <n v="4"/>
    <n v="9"/>
    <n v="0"/>
    <n v="3"/>
    <n v="2"/>
    <s v="4"/>
    <s v="1"/>
    <s v="INFRAESTRUCTURA _x000a_Y EQUIPAMIENTO"/>
    <s v="117. SECRETARÍA DE HÁBITAT E INCLUSIÓN"/>
    <s v="CABA"/>
    <s v="4"/>
    <s v="COMUNA 4"/>
    <s v="-"/>
    <s v="-"/>
    <s v="-"/>
    <s v="-"/>
    <s v="-"/>
    <s v="-"/>
    <s v="-"/>
    <s v="-"/>
    <s v="-"/>
    <s v="-"/>
    <s v="-"/>
    <n v="132100"/>
    <n v="0"/>
    <n v="0"/>
    <s v="-"/>
    <s v="-"/>
    <s v="-"/>
    <s v="-"/>
    <s v="-"/>
    <s v="-"/>
    <s v="-"/>
    <s v="-"/>
    <s v="-"/>
  </r>
  <r>
    <n v="5176"/>
    <x v="2"/>
    <s v="08. URBANIZACIÓN DE VILLAS Y ASENTAMIENTOS URBANOS"/>
    <s v="-"/>
    <s v="-"/>
    <s v="-"/>
    <s v="CONTINGENCIA EN VILLAS Y ASENTAMIENTOS"/>
    <s v="DISTRIBUCIÓN DE AGUA"/>
    <s v="SERVICIO DE ALQUILER DE CAMIONES ATMOSFERICOS, HIDROCINETICOS, CAMIONES CISTERNA PARA LA DISTRIBUCIÓN DE AGUA POTABLE Y MAQUINARIAS VARIAS."/>
    <n v="2"/>
    <x v="17"/>
    <s v="-"/>
    <x v="25"/>
    <x v="48"/>
    <s v="0. INTERVECIÓN SOCIAL EN VILLAS DE EMERGENCIA Y NHT"/>
    <s v="0. INTERVECIÓN SOCIAL EN VILLAS DE EMERGENCIA Y NHT"/>
    <s v="60. ACUMAR"/>
    <s v="0. ACUMAR"/>
    <n v="11"/>
    <n v="3"/>
    <n v="2"/>
    <n v="2"/>
    <n v="0"/>
    <n v="3"/>
    <n v="7"/>
    <s v="8"/>
    <s v="1"/>
    <s v="SERVICIOS DE NECESIDAD PRIMARIA"/>
    <s v="9470. UNIDAD DE GESTIÓN INTERVENCIÓN SOCIAL"/>
    <s v="CABA"/>
    <s v="8"/>
    <s v="COMUNA 8"/>
    <s v="-"/>
    <s v="-"/>
    <n v="0"/>
    <n v="0"/>
    <n v="0"/>
    <n v="0"/>
    <n v="0"/>
    <n v="0"/>
    <n v="0"/>
    <n v="0"/>
    <n v="0"/>
    <n v="45821923"/>
    <n v="68745119"/>
    <n v="0"/>
    <n v="0"/>
    <n v="0"/>
    <n v="148955543.68000001"/>
    <n v="300000000"/>
    <s v="X"/>
    <s v="-"/>
    <s v="-"/>
    <s v="-"/>
    <s v="-"/>
  </r>
  <r>
    <n v="5177"/>
    <x v="2"/>
    <s v="06. PLAN SANITARIO DE EMERGENCIA"/>
    <s v="-"/>
    <s v="-"/>
    <s v="-"/>
    <s v="VIVIENDAS NUEVAS"/>
    <s v="COMPLEJO PADRE MUGICA"/>
    <s v="URBANIZACIÓN PADRE MUJICA"/>
    <n v="2"/>
    <x v="20"/>
    <s v="-"/>
    <x v="29"/>
    <x v="63"/>
    <s v="0. CRÉDITOS LEY N° 341/964"/>
    <s v="0. CRÉDITOS LEY N° 341/964"/>
    <s v="60. CRÉDITOS ACUMAR"/>
    <s v="0. CRÉDITOS ACUMAR"/>
    <n v="12"/>
    <n v="6"/>
    <n v="3"/>
    <n v="1"/>
    <n v="0"/>
    <n v="3"/>
    <n v="7"/>
    <s v="1"/>
    <s v="1"/>
    <s v="URBANIZACIÓN COMPLEJO PADRE MUJICA"/>
    <s v="290. INSTITUTO DE LA VIVIENDA LEY N° 1.251"/>
    <s v="CABA"/>
    <s v="8"/>
    <s v="CASTAÑARES Y GRAL PAZ"/>
    <s v="-"/>
    <s v="-"/>
    <s v="-"/>
    <s v="-"/>
    <s v="-"/>
    <s v="-"/>
    <s v="-"/>
    <s v="-"/>
    <s v="-"/>
    <s v="-"/>
    <s v="-"/>
    <n v="67345"/>
    <n v="0"/>
    <n v="0"/>
    <n v="13657947.350000001"/>
    <s v="-"/>
    <s v="-"/>
    <s v="-"/>
    <s v="-"/>
    <s v="EN EJECUCIÓN"/>
    <s v="-"/>
    <s v="-"/>
    <s v="-"/>
  </r>
  <r>
    <n v="5178"/>
    <x v="2"/>
    <s v="06. PLAN SANITARIO DE EMERGENCIA"/>
    <s v="-"/>
    <s v="-"/>
    <s v="-"/>
    <s v="FINANCIAMIENTO PARA ADQUISICIÓN DE VIVIENDAS"/>
    <s v="-"/>
    <s v="CRÉDITOS LEY N° 341/964"/>
    <n v="2"/>
    <x v="20"/>
    <s v="-"/>
    <x v="29"/>
    <x v="63"/>
    <s v="0. CRÉDITOS LEY N° 341/964"/>
    <s v="0. CRÉDITOS LEY N° 341/964"/>
    <s v="60. CRÉDITOS ACUMAR"/>
    <s v="0. CRÉDITOS ACUMAR"/>
    <n v="12"/>
    <n v="6"/>
    <n v="3"/>
    <n v="1"/>
    <n v="0"/>
    <n v="3"/>
    <n v="7"/>
    <s v="4"/>
    <s v="1"/>
    <s v="CRÉDITOS LEY N° 341/964"/>
    <s v="290. INSTITUTO DE LA VIVIENDA LEY N° 1.251"/>
    <s v="CABA"/>
    <s v="8"/>
    <s v="CASTAÑARES Y GRAL PAZ"/>
    <s v="-"/>
    <s v="-"/>
    <s v="-"/>
    <s v="-"/>
    <s v="-"/>
    <s v="-"/>
    <s v="-"/>
    <s v="-"/>
    <s v="-"/>
    <s v="-"/>
    <s v="-"/>
    <n v="35022207"/>
    <n v="27485969"/>
    <n v="2425510.5299999998"/>
    <s v="-"/>
    <s v="-"/>
    <s v="-"/>
    <s v="-"/>
    <s v="-"/>
    <s v="-"/>
    <s v="-"/>
    <s v="-"/>
    <s v="-"/>
  </r>
  <r>
    <n v="5180"/>
    <x v="2"/>
    <s v="06. PLAN SANITARIO DE EMERGENCIA"/>
    <s v="-"/>
    <s v="-"/>
    <s v="-"/>
    <s v="FINANCIAMIENTO PARA ADQUISICIÓN DE VIVIENDAS"/>
    <s v="-"/>
    <s v="CRÉDITOS LEY N° 341/964"/>
    <n v="2"/>
    <x v="20"/>
    <s v="-"/>
    <x v="29"/>
    <x v="62"/>
    <s v="0. VIVIENDAS CON AHORRO PREVIO"/>
    <s v="0. VIVIENDAS CON AHORRO PREVIO"/>
    <s v="60. ACUMAR"/>
    <s v="0. ACUMAR"/>
    <n v="12"/>
    <n v="4"/>
    <n v="2"/>
    <n v="1"/>
    <n v="0"/>
    <n v="3"/>
    <n v="7"/>
    <s v="4"/>
    <s v="1"/>
    <s v="CRÉDITOS LEY N° 341/964"/>
    <s v="290. INSTITUTO DE LA VIVIENDA LEY N° 1.251"/>
    <s v="CABA"/>
    <s v="4"/>
    <s v="AV. PEDRO DE MENDOZA (MZ 31 Y 32 ) ENTRE SUAREZ Y ARAOZ DE LAMADRID"/>
    <s v="-"/>
    <s v="-"/>
    <s v="-"/>
    <s v="-"/>
    <s v="-"/>
    <s v="-"/>
    <s v="-"/>
    <s v="-"/>
    <s v="-"/>
    <s v="-"/>
    <s v="-"/>
    <n v="352475"/>
    <n v="0"/>
    <n v="0"/>
    <s v="-"/>
    <s v="-"/>
    <s v="-"/>
    <s v="-"/>
    <s v="-"/>
    <s v="-"/>
    <s v="-"/>
    <s v="-"/>
    <s v="-"/>
  </r>
  <r>
    <n v="5181"/>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1"/>
    <n v="3"/>
    <n v="1"/>
    <n v="1"/>
    <n v="0"/>
    <n v="3"/>
    <n v="7"/>
    <s v="8"/>
    <s v="1"/>
    <s v="CONSTRUCCIÓN DE VIVIENDAS "/>
    <s v="290. INSTITUTO DE LA VIVIENDA LEY N° 1.251"/>
    <s v="CABA"/>
    <s v="4"/>
    <s v="LUZURIAGA N° 835"/>
    <d v="2008-01-01T00:00:00"/>
    <d v="2014-10-01T00:00:00"/>
    <n v="24205996.399999999"/>
    <n v="38438391.469999999"/>
    <n v="62644387.869999997"/>
    <n v="150000"/>
    <s v="-"/>
    <s v="-"/>
    <s v="-"/>
    <s v="-"/>
    <n v="14697558"/>
    <n v="676420"/>
    <n v="0"/>
    <n v="0"/>
    <s v="-"/>
    <s v="-"/>
    <s v="-"/>
    <s v="-"/>
    <s v="-"/>
    <s v="-"/>
    <s v="-"/>
    <s v="-"/>
    <s v="-"/>
  </r>
  <r>
    <n v="5182"/>
    <x v="2"/>
    <s v="06. PLAN SANITARIO DE EMERGENCIA"/>
    <s v="-"/>
    <s v="-"/>
    <s v="-"/>
    <s v="FINANCIAMIENTO PARA ADQUISICIÓN DE VIVIENDAS"/>
    <s v="-"/>
    <s v="CRÉDITOS LEY N° 341/964"/>
    <n v="2"/>
    <x v="20"/>
    <s v="-"/>
    <x v="29"/>
    <x v="62"/>
    <s v="0. VIVIENDAS CON AHORRO PREVIO"/>
    <s v="0. VIVIENDAS CON AHORRO PREVIO"/>
    <s v="60. ACUMAR"/>
    <s v="0. ACUMAR"/>
    <n v="12"/>
    <n v="4"/>
    <n v="2"/>
    <n v="1"/>
    <n v="0"/>
    <n v="3"/>
    <n v="7"/>
    <s v="4"/>
    <s v="1"/>
    <s v="CRÉDITOS LEY N° 341/964"/>
    <s v="290. INSTITUTO DE LA VIVIENDA LEY N° 1.251"/>
    <s v="CABA"/>
    <s v="4"/>
    <s v="AV. PEDRO DE MENDOZA (MZ 31 Y 32 ) ENTRE SUAREZ Y ARAOZ DE LAMADRID"/>
    <s v="-"/>
    <s v="-"/>
    <s v="-"/>
    <s v="-"/>
    <s v="-"/>
    <s v="-"/>
    <s v="-"/>
    <s v="-"/>
    <s v="-"/>
    <s v="-"/>
    <s v="-"/>
    <n v="990000"/>
    <n v="0"/>
    <n v="0"/>
    <s v="-"/>
    <s v="-"/>
    <s v="-"/>
    <s v="-"/>
    <s v="-"/>
    <s v="-"/>
    <s v="-"/>
    <s v="-"/>
    <s v="-"/>
  </r>
  <r>
    <n v="5183"/>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1"/>
    <n v="3"/>
    <n v="9"/>
    <n v="9"/>
    <n v="0"/>
    <n v="3"/>
    <n v="7"/>
    <s v="4"/>
    <s v="1"/>
    <s v="CONSTRUCCIÓN DE VIVIENDAS "/>
    <s v="290. INSTITUTO DE LA VIVIENDA LEY N° 1.251"/>
    <s v="CABA"/>
    <s v="4"/>
    <s v="LUZURIAGA N° 835"/>
    <s v="-"/>
    <s v="-"/>
    <n v="0"/>
    <n v="0"/>
    <n v="0"/>
    <n v="0"/>
    <s v="-"/>
    <s v="-"/>
    <s v="-"/>
    <s v="-"/>
    <n v="3360299"/>
    <s v="-"/>
    <n v="117296"/>
    <n v="0"/>
    <s v="-"/>
    <s v="-"/>
    <n v="0"/>
    <n v="576000"/>
    <s v="X"/>
    <s v="-"/>
    <s v="-"/>
    <s v="-"/>
    <s v="-"/>
  </r>
  <r>
    <n v="5184"/>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2"/>
    <n v="4"/>
    <n v="2"/>
    <n v="1"/>
    <n v="0"/>
    <n v="3"/>
    <n v="7"/>
    <s v="9"/>
    <s v="1"/>
    <s v="CONSTRUCCIÓN DE VIVIENDAS "/>
    <s v="290. INSTITUTO DE LA VIVIENDA LEY N° 1.251"/>
    <s v="CABA"/>
    <s v="9"/>
    <s v="LACARRA 2049"/>
    <d v="2016-07-25T00:00:00"/>
    <s v="-"/>
    <n v="6814178.0899999999"/>
    <n v="28238126.099999998"/>
    <n v="35052304.189999998"/>
    <n v="6814178.0899999999"/>
    <n v="0"/>
    <n v="0"/>
    <n v="0"/>
    <n v="0"/>
    <n v="0"/>
    <n v="17087"/>
    <n v="0"/>
    <n v="3601406.47"/>
    <n v="0"/>
    <n v="0"/>
    <n v="6391614.3899999997"/>
    <n v="2500000"/>
    <s v="X"/>
    <s v="EN EJECUCIÓN"/>
    <s v="-"/>
    <s v="-"/>
    <s v="-"/>
  </r>
  <r>
    <n v="5185"/>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1"/>
    <s v="1"/>
    <s v="CONSTRUCCIÓN DE VIVIENDAS "/>
    <s v="290. INSTITUTO DE LA VIVIENDA LEY N° 1.251"/>
    <s v="CABA"/>
    <s v="4"/>
    <s v="LUZURIAGA N° 835"/>
    <d v="2008-01-01T00:00:00"/>
    <d v="2014-10-01T00:00:00"/>
    <n v="24205996.399999999"/>
    <n v="38438391.469999999"/>
    <n v="62644387.869999997"/>
    <n v="150000"/>
    <s v="-"/>
    <s v="-"/>
    <s v="-"/>
    <s v="-"/>
    <s v="-"/>
    <n v="6057830"/>
    <n v="0"/>
    <n v="0"/>
    <s v="-"/>
    <s v="-"/>
    <s v="-"/>
    <s v="-"/>
    <s v="-"/>
    <s v="-"/>
    <s v="-"/>
    <s v="-"/>
    <s v="-"/>
  </r>
  <r>
    <n v="5186"/>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7"/>
    <s v="-"/>
    <s v="CONSTRUCCIÓN DE VIVIENDAS "/>
    <s v="290. INSTITUTO DE LA VIVIENDA LEY N° 1.251"/>
    <s v="CABA"/>
    <s v="4"/>
    <s v="OSVALDO CRUZ 3351/99"/>
    <s v="-"/>
    <s v="-"/>
    <n v="0"/>
    <n v="0"/>
    <n v="0"/>
    <n v="0"/>
    <n v="0"/>
    <n v="0"/>
    <n v="0"/>
    <n v="0"/>
    <n v="0"/>
    <n v="0"/>
    <n v="0"/>
    <n v="0"/>
    <s v="-"/>
    <s v="-"/>
    <n v="18766344.629999999"/>
    <n v="18766347"/>
    <s v="X"/>
    <s v="-"/>
    <s v="-"/>
    <s v="-"/>
    <s v="-"/>
  </r>
  <r>
    <n v="5188"/>
    <x v="2"/>
    <s v="06. PLAN SANITARIO DE EMERGENCIA"/>
    <s v="-"/>
    <s v="-"/>
    <s v="-"/>
    <s v="EQUIPAMIENTO COMUNITARIO"/>
    <s v="-"/>
    <s v="FINALIZACIÓN DE EDIFICIOS Nº17, 18 Y 19 CONJUNTO HABITACIONAL LOS PILETONES  "/>
    <n v="2"/>
    <x v="14"/>
    <s v="-"/>
    <x v="21"/>
    <x v="44"/>
    <s v="-"/>
    <s v="0. LP 04/13"/>
    <s v="-"/>
    <s v="-"/>
    <s v="-"/>
    <s v="-"/>
    <s v="-"/>
    <s v="-"/>
    <s v="-"/>
    <s v="-"/>
    <s v="-"/>
    <s v="-"/>
    <s v="1"/>
    <s v="INFRAESTRUCTURA"/>
    <s v=" CORPORACIÓN DE BS. AS. SUR S.E."/>
    <s v="CABA"/>
    <s v="8"/>
    <s v=" LOS PILETONES  "/>
    <d v="2014-01-03T00:00:00"/>
    <d v="2015-01-02T00:00:00"/>
    <n v="6906960"/>
    <n v="777091.47"/>
    <n v="266351.68"/>
    <n v="7684051.4699999997"/>
    <s v="-"/>
    <s v="-"/>
    <s v="-"/>
    <s v="-"/>
    <s v="-"/>
    <n v="7684051.4800000004"/>
    <n v="1449862.77"/>
    <n v="0"/>
    <s v="-"/>
    <s v="-"/>
    <s v="-"/>
    <s v="-"/>
    <s v="-"/>
    <s v="-"/>
    <s v="-"/>
    <s v="-"/>
    <s v="-"/>
  </r>
  <r>
    <n v="5189"/>
    <x v="2"/>
    <s v="06. PLAN SANITARIO DE EMERGENCIA"/>
    <s v="-"/>
    <s v="-"/>
    <s v="-"/>
    <s v="RED VIAL Y PEATONAL"/>
    <s v="BARRIO VILLA 19"/>
    <s v="READECUACIÓN DE VIVIENDAS Y PASAJES MZA. 6A VILLA 19 - BARRIO INTA"/>
    <n v="2"/>
    <x v="14"/>
    <s v="-"/>
    <x v="21"/>
    <x v="44"/>
    <s v="-"/>
    <s v="0. LP 07/13"/>
    <s v="-"/>
    <s v="-"/>
    <s v="-"/>
    <s v="-"/>
    <s v="-"/>
    <s v="-"/>
    <s v="-"/>
    <s v="-"/>
    <s v="-"/>
    <s v="-"/>
    <s v="1"/>
    <s v="INFRAESTRUCTURA"/>
    <s v=" CORPORACIÓN DE BS. AS. SUR S.E."/>
    <s v="CABA"/>
    <s v="8"/>
    <s v="VILLA 19"/>
    <d v="2014-04-14T00:00:00"/>
    <s v="CONTRATO RESCINDIDO"/>
    <n v="1828040.57"/>
    <n v="256945"/>
    <n v="-101770.08"/>
    <n v="1983215.49"/>
    <s v="-"/>
    <s v="-"/>
    <s v="-"/>
    <s v="-"/>
    <s v="-"/>
    <n v="316749.76"/>
    <n v="589953.34"/>
    <n v="79464.070000000007"/>
    <n v="29466.76"/>
    <n v="0"/>
    <s v="-"/>
    <s v="-"/>
    <s v="-"/>
    <s v="FINALIZADO"/>
    <n v="0.85640000000000005"/>
    <n v="0.67"/>
    <s v="-"/>
  </r>
  <r>
    <n v="5190"/>
    <x v="2"/>
    <s v="06. PLAN SANITARIO DE EMERGENCIA"/>
    <s v="-"/>
    <s v="-"/>
    <s v="-"/>
    <s v="MEJORA Y MANTENIMIENTO"/>
    <s v="-"/>
    <s v="READECUACIÓN RED CLOACAL VILLA 1-11-14-MANZANA Nº3 ZONA SUR-SEGUNDA ETAPA "/>
    <n v="2"/>
    <x v="14"/>
    <s v="-"/>
    <x v="21"/>
    <x v="44"/>
    <s v="-"/>
    <s v="0. CD 40/13"/>
    <s v="-"/>
    <s v="-"/>
    <s v="-"/>
    <s v="-"/>
    <s v="-"/>
    <s v="-"/>
    <s v="-"/>
    <s v="-"/>
    <s v="-"/>
    <s v="-"/>
    <s v="1"/>
    <s v="INFRAESTRUCTURA"/>
    <s v=" CORPORACIÓN DE BS. AS. SUR S.E."/>
    <s v="CABA"/>
    <s v="7"/>
    <s v="V.1.11.14"/>
    <d v="2014-01-13T00:00:00"/>
    <d v="2014-02-13T00:00:00"/>
    <n v="282372.21999999997"/>
    <n v="0"/>
    <n v="0"/>
    <n v="282372.21999999997"/>
    <s v="-"/>
    <s v="-"/>
    <s v="-"/>
    <s v="-"/>
    <s v="-"/>
    <n v="282372.28999999998"/>
    <n v="0"/>
    <n v="0"/>
    <s v="-"/>
    <s v="-"/>
    <s v="-"/>
    <s v="-"/>
    <s v="-"/>
    <s v="-"/>
    <s v="-"/>
    <s v="-"/>
    <s v="-"/>
  </r>
  <r>
    <n v="5191"/>
    <x v="2"/>
    <s v="06. PLAN SANITARIO DE EMERGENCIA"/>
    <s v="-"/>
    <s v="-"/>
    <s v="-"/>
    <s v="INFRAESTRUCTURA DE SERVICIOS BÁSICOS"/>
    <s v="-"/>
    <s v="ADECUACIÓN REDES SEGUNDO TRAMO"/>
    <n v="2"/>
    <x v="14"/>
    <s v="-"/>
    <x v="21"/>
    <x v="44"/>
    <s v="-"/>
    <s v="0. CD 46/13"/>
    <s v="-"/>
    <s v="-"/>
    <s v="-"/>
    <s v="-"/>
    <s v="-"/>
    <s v="-"/>
    <s v="-"/>
    <s v="-"/>
    <s v="-"/>
    <s v="-"/>
    <s v="1"/>
    <s v="INFRAESTRUCTURA"/>
    <s v=" CORPORACIÓN DE BS. AS. SUR S.E."/>
    <s v="CABA"/>
    <s v="8"/>
    <s v="MANZANA Nº21-ZONA NORTE-VILLA 1-11-14” DE ESTA CIUDAD"/>
    <d v="2014-04-04T00:00:00"/>
    <d v="2014-04-30T00:00:00"/>
    <n v="246490.55"/>
    <n v="0"/>
    <n v="0"/>
    <n v="246490.55"/>
    <s v="-"/>
    <s v="-"/>
    <s v="-"/>
    <s v="-"/>
    <s v="-"/>
    <n v="246490.55"/>
    <n v="0"/>
    <n v="0"/>
    <s v="-"/>
    <s v="-"/>
    <s v="-"/>
    <s v="-"/>
    <s v="-"/>
    <s v="-"/>
    <s v="-"/>
    <s v="-"/>
    <s v="-"/>
  </r>
  <r>
    <n v="5192"/>
    <x v="2"/>
    <s v="06. PLAN SANITARIO DE EMERGENCIA"/>
    <s v="-"/>
    <s v="-"/>
    <s v="-"/>
    <s v="MEJORAMIENTOS DE VIVIENDA EXISTENTE"/>
    <s v="-"/>
    <s v="READECUACIÓN DE VIVIENDA"/>
    <n v="2"/>
    <x v="14"/>
    <s v="-"/>
    <x v="21"/>
    <x v="44"/>
    <s v="-"/>
    <s v="0. CD 47/13"/>
    <s v="-"/>
    <s v="-"/>
    <s v="-"/>
    <s v="-"/>
    <s v="-"/>
    <s v="-"/>
    <s v="-"/>
    <s v="-"/>
    <s v="-"/>
    <s v="-"/>
    <s v="1"/>
    <s v="INFRAESTRUCTURA"/>
    <s v=" CORPORACIÓN DE BS. AS. SUR S.E."/>
    <s v="CABA"/>
    <s v="8"/>
    <s v="VIVIENDA Nº28 SITA EN LA AVENIDA RIESTRA 3200 DEL BARRIO LAS PALOMAS"/>
    <d v="2014-02-12T00:00:00"/>
    <d v="2014-07-12T00:00:00"/>
    <n v="537835.97"/>
    <n v="48032"/>
    <n v="0"/>
    <n v="585867.97"/>
    <s v="-"/>
    <s v="-"/>
    <s v="-"/>
    <s v="-"/>
    <s v="-"/>
    <n v="581508.46"/>
    <n v="2810.01"/>
    <n v="0"/>
    <s v="-"/>
    <s v="-"/>
    <s v="-"/>
    <s v="-"/>
    <s v="-"/>
    <s v="-"/>
    <s v="-"/>
    <s v="-"/>
    <s v="-"/>
  </r>
  <r>
    <n v="5193"/>
    <x v="2"/>
    <s v="06. PLAN SANITARIO DE EMERGENCIA"/>
    <s v="-"/>
    <s v="-"/>
    <s v="-"/>
    <s v="EQUIPAMIENTO COMUNITARIO"/>
    <s v="-"/>
    <s v="PUESTA EN VALOR DE ESPACIO PÚBLICO"/>
    <n v="2"/>
    <x v="14"/>
    <s v="-"/>
    <x v="21"/>
    <x v="44"/>
    <s v="-"/>
    <s v="0. CD 51/13"/>
    <s v="-"/>
    <s v="-"/>
    <s v="-"/>
    <s v="-"/>
    <s v="-"/>
    <s v="-"/>
    <s v="-"/>
    <s v="-"/>
    <s v="-"/>
    <s v="-"/>
    <s v="1"/>
    <s v="INFRAESTRUCTURA"/>
    <s v=" CORPORACIÓN DE BS. AS. SUR S.E."/>
    <s v="CABA"/>
    <s v="8"/>
    <s v="CALLE BARROS PAZOS ENTRE AV. LACARRA Y AV. ASTURIAS DE ESTA CIUDAD"/>
    <d v="2014-01-07T00:00:00"/>
    <d v="2014-04-06T00:00:00"/>
    <n v="746386.42"/>
    <n v="0"/>
    <n v="0"/>
    <n v="746386.42"/>
    <s v="-"/>
    <s v="-"/>
    <s v="-"/>
    <s v="-"/>
    <s v="-"/>
    <n v="746386.42"/>
    <n v="0"/>
    <n v="0"/>
    <s v="-"/>
    <s v="-"/>
    <s v="-"/>
    <s v="-"/>
    <s v="-"/>
    <s v="-"/>
    <s v="-"/>
    <s v="-"/>
    <s v="-"/>
  </r>
  <r>
    <n v="5194"/>
    <x v="2"/>
    <s v="06. PLAN SANITARIO DE EMERGENCIA"/>
    <s v="-"/>
    <s v="-"/>
    <s v="-"/>
    <s v="MEJORAMIENTOS DE VIVIENDA EXISTENTE"/>
    <s v="-"/>
    <s v="MEJORAMIENTO DE FRENTES"/>
    <n v="2"/>
    <x v="14"/>
    <s v="-"/>
    <x v="21"/>
    <x v="44"/>
    <s v="-"/>
    <s v="0. CD 59/13"/>
    <s v="-"/>
    <s v="-"/>
    <s v="-"/>
    <s v="-"/>
    <s v="-"/>
    <s v="-"/>
    <s v="-"/>
    <s v="-"/>
    <s v="-"/>
    <s v="-"/>
    <s v="1"/>
    <s v="INFRAESTRUCTURA"/>
    <s v=" CORPORACIÓN DE BS. AS. SUR S.E."/>
    <s v="CABA"/>
    <s v="8"/>
    <s v="MANZANAS Nº4 Y Nº1 DEL BARRIO LOS PILETONES"/>
    <d v="2014-02-08T00:00:00"/>
    <d v="2014-04-05T00:00:00"/>
    <n v="141026.29"/>
    <n v="30774.71"/>
    <n v="0"/>
    <n v="171801"/>
    <s v="-"/>
    <s v="-"/>
    <s v="-"/>
    <s v="-"/>
    <s v="-"/>
    <n v="171801"/>
    <n v="0"/>
    <n v="0"/>
    <s v="-"/>
    <s v="-"/>
    <s v="-"/>
    <s v="-"/>
    <s v="-"/>
    <s v="-"/>
    <s v="-"/>
    <s v="-"/>
    <s v="-"/>
  </r>
  <r>
    <n v="5195"/>
    <x v="2"/>
    <s v="06. PLAN SANITARIO DE EMERGENCIA"/>
    <s v="-"/>
    <s v="-"/>
    <s v="-"/>
    <s v="MEJORAMIENTOS DE VIVIENDA EXISTENTE"/>
    <s v="-"/>
    <s v="MEJORAMIENTO DE FRENTES"/>
    <n v="2"/>
    <x v="14"/>
    <s v="-"/>
    <x v="21"/>
    <x v="44"/>
    <s v="-"/>
    <s v="0. CD 60/13"/>
    <s v="-"/>
    <s v="-"/>
    <s v="-"/>
    <s v="-"/>
    <s v="-"/>
    <s v="-"/>
    <s v="-"/>
    <s v="-"/>
    <s v="-"/>
    <s v="-"/>
    <s v="1"/>
    <s v="INFRAESTRUCTURA"/>
    <s v=" CORPORACIÓN DE BS. AS. SUR S.E."/>
    <s v="CABA"/>
    <s v="8"/>
    <s v="MANZANAS Nº5 B, Nº6 Y Nº7 DEL BARRIO LOS PILETONES DE ESTA CIUDAD"/>
    <d v="2014-02-06T00:00:00"/>
    <d v="2014-03-05T00:00:00"/>
    <n v="153087.4"/>
    <n v="0"/>
    <n v="0"/>
    <n v="153087.4"/>
    <s v="-"/>
    <s v="-"/>
    <s v="-"/>
    <s v="-"/>
    <s v="-"/>
    <n v="153087.4"/>
    <n v="0"/>
    <n v="0"/>
    <s v="-"/>
    <s v="-"/>
    <s v="-"/>
    <s v="-"/>
    <s v="-"/>
    <s v="-"/>
    <s v="-"/>
    <s v="-"/>
    <s v="-"/>
  </r>
  <r>
    <n v="5196"/>
    <x v="2"/>
    <s v="06. PLAN SANITARIO DE EMERGENCIA"/>
    <s v="-"/>
    <s v="-"/>
    <s v="-"/>
    <s v="EQUIPAMIENTO COMUNITARIO"/>
    <s v="-"/>
    <s v="CERRAMIENTO LATERAL A TINGLADO"/>
    <n v="2"/>
    <x v="14"/>
    <s v="-"/>
    <x v="21"/>
    <x v="44"/>
    <s v="-"/>
    <s v="0. CD 61/13"/>
    <s v="-"/>
    <s v="-"/>
    <s v="-"/>
    <s v="-"/>
    <s v="-"/>
    <s v="-"/>
    <s v="-"/>
    <s v="-"/>
    <s v="-"/>
    <s v="-"/>
    <s v="1"/>
    <s v="INFRAESTRUCTURA"/>
    <s v=" CORPORACIÓN DE BS. AS. SUR S.E."/>
    <s v="CABA"/>
    <s v="8"/>
    <s v="PARROQUIA MARÍA MADRE DEL PUEBLO EN VILLA 1-11-14"/>
    <d v="2014-02-11T00:00:00"/>
    <d v="2014-02-28T00:00:00"/>
    <n v="68143.789999999994"/>
    <n v="0"/>
    <n v="0"/>
    <n v="68143.789999999994"/>
    <s v="-"/>
    <s v="-"/>
    <s v="-"/>
    <s v="-"/>
    <s v="-"/>
    <n v="68143.789999999994"/>
    <n v="0"/>
    <n v="0"/>
    <s v="-"/>
    <s v="-"/>
    <s v="-"/>
    <s v="-"/>
    <s v="-"/>
    <s v="-"/>
    <s v="-"/>
    <s v="-"/>
    <s v="-"/>
  </r>
  <r>
    <n v="5197"/>
    <x v="2"/>
    <s v="06. PLAN SANITARIO DE EMERGENCIA"/>
    <s v="-"/>
    <s v="-"/>
    <s v="-"/>
    <s v="VIVIENDAS NUEVAS"/>
    <s v="-"/>
    <s v="DEMOLICIÓN, LIMPIEZA Y CERRAMIENTO PARCIAL"/>
    <n v="2"/>
    <x v="14"/>
    <s v="-"/>
    <x v="21"/>
    <x v="44"/>
    <s v="-"/>
    <s v="0. CD 62/13"/>
    <s v="-"/>
    <s v="-"/>
    <s v="-"/>
    <s v="-"/>
    <s v="-"/>
    <s v="-"/>
    <s v="-"/>
    <s v="-"/>
    <s v="-"/>
    <s v="-"/>
    <s v="1"/>
    <s v="INFRAESTRUCTURA"/>
    <s v=" CORPORACIÓN DE BS. AS. SUR S.E."/>
    <s v="CABA"/>
    <s v="8"/>
    <s v="COMPLEJO HABITACIONAL LOS PILETONES"/>
    <d v="2014-03-27T00:00:00"/>
    <d v="2014-04-25T00:00:00"/>
    <n v="271167.93"/>
    <n v="0"/>
    <n v="0"/>
    <n v="271167.93"/>
    <s v="-"/>
    <s v="-"/>
    <s v="-"/>
    <s v="-"/>
    <s v="-"/>
    <n v="271167.81"/>
    <n v="0"/>
    <n v="0"/>
    <s v="-"/>
    <s v="-"/>
    <s v="-"/>
    <s v="-"/>
    <s v="-"/>
    <s v="-"/>
    <s v="-"/>
    <s v="-"/>
    <s v="-"/>
  </r>
  <r>
    <n v="5198"/>
    <x v="2"/>
    <s v="06. PLAN SANITARIO DE EMERGENCIA"/>
    <s v="-"/>
    <s v="-"/>
    <s v="-"/>
    <s v="INFRAESTRUCTURA DE SERVICIOS BÁSICOS"/>
    <s v="-"/>
    <s v="OBRAS EN SENDEROS  "/>
    <n v="2"/>
    <x v="14"/>
    <s v="-"/>
    <x v="21"/>
    <x v="44"/>
    <s v="-"/>
    <s v="0. CD 01/14"/>
    <s v="-"/>
    <s v="-"/>
    <s v="-"/>
    <s v="-"/>
    <s v="-"/>
    <s v="-"/>
    <s v="-"/>
    <s v="-"/>
    <s v="-"/>
    <s v="-"/>
    <s v="1"/>
    <s v="INFRAESTRUCTURA"/>
    <s v=" CORPORACIÓN DE BS. AS. SUR S.E."/>
    <s v="CABA"/>
    <s v="8"/>
    <s v=" MANZANA 5 DE LA VILLA 3"/>
    <d v="2014-01-28T00:00:00"/>
    <d v="2014-02-27T00:00:00"/>
    <n v="710025.22"/>
    <n v="61758.9"/>
    <n v="0"/>
    <n v="710025.22"/>
    <s v="-"/>
    <s v="-"/>
    <s v="-"/>
    <s v="-"/>
    <s v="-"/>
    <n v="61758.9"/>
    <n v="0"/>
    <n v="0"/>
    <s v="-"/>
    <s v="-"/>
    <s v="-"/>
    <s v="-"/>
    <s v="-"/>
    <s v="-"/>
    <s v="-"/>
    <s v="-"/>
    <s v="-"/>
  </r>
  <r>
    <n v="5199"/>
    <x v="2"/>
    <s v="06. PLAN SANITARIO DE EMERGENCIA"/>
    <s v="-"/>
    <s v="-"/>
    <s v="-"/>
    <s v="VIVIENDAS NUEVAS"/>
    <s v="COMPLEJO BARRIO CILDAÑEZ"/>
    <s v="CONSTRUCCIÓN DE VIVIENDA EN"/>
    <n v="2"/>
    <x v="14"/>
    <s v="-"/>
    <x v="21"/>
    <x v="44"/>
    <s v="-"/>
    <s v="0. CD 02/14"/>
    <s v="-"/>
    <s v="-"/>
    <s v="-"/>
    <s v="-"/>
    <s v="-"/>
    <s v="-"/>
    <s v="-"/>
    <s v="-"/>
    <s v="-"/>
    <s v="-"/>
    <s v="1"/>
    <s v="INFRAESTRUCTURA"/>
    <s v=" CORPORACIÓN DE BS. AS. SUR S.E."/>
    <s v="CABA"/>
    <s v="9"/>
    <s v="LOTE Nº4 - CALLE HORACIO CASCO, BARRIO CILDAÑEZ."/>
    <d v="2014-11-03T00:00:00"/>
    <d v="2015-06-29T00:00:00"/>
    <n v="631889.01"/>
    <n v="0"/>
    <n v="0"/>
    <n v="631889.01"/>
    <s v="-"/>
    <s v="-"/>
    <s v="-"/>
    <s v="-"/>
    <s v="-"/>
    <n v="94783.35"/>
    <n v="537105.68000000005"/>
    <n v="0"/>
    <s v="-"/>
    <s v="-"/>
    <s v="-"/>
    <s v="-"/>
    <s v="-"/>
    <s v="-"/>
    <s v="-"/>
    <s v="-"/>
    <s v="-"/>
  </r>
  <r>
    <n v="5200"/>
    <x v="2"/>
    <s v="06. PLAN SANITARIO DE EMERGENCIA"/>
    <s v="-"/>
    <s v="-"/>
    <s v="-"/>
    <s v="VIVIENDAS NUEVAS"/>
    <s v="-"/>
    <s v="EJECUCIÓN DE VIVIENDAS"/>
    <n v="2"/>
    <x v="14"/>
    <s v="-"/>
    <x v="21"/>
    <x v="44"/>
    <s v="-"/>
    <s v="0. CD 03/14"/>
    <s v="-"/>
    <s v="-"/>
    <s v="-"/>
    <s v="-"/>
    <s v="-"/>
    <s v="-"/>
    <s v="-"/>
    <s v="-"/>
    <s v="-"/>
    <s v="-"/>
    <s v="1"/>
    <s v="INFRAESTRUCTURA"/>
    <s v=" CORPORACIÓN DE BS. AS. SUR S.E."/>
    <s v="CABA"/>
    <s v="9"/>
    <s v="VIVIENDAS A Y B- CALLE HORACIO CASCO, BARRIO CILDAÑEZ."/>
    <d v="2014-11-13T00:00:00"/>
    <s v="-"/>
    <n v="794037.18"/>
    <n v="0"/>
    <n v="0"/>
    <n v="794037.18"/>
    <s v="-"/>
    <s v="-"/>
    <s v="-"/>
    <s v="-"/>
    <s v="-"/>
    <n v="119105.57"/>
    <n v="674931.61"/>
    <n v="0"/>
    <s v="-"/>
    <s v="-"/>
    <s v="-"/>
    <s v="-"/>
    <s v="-"/>
    <s v="-"/>
    <s v="-"/>
    <s v="-"/>
    <s v="-"/>
  </r>
  <r>
    <n v="5201"/>
    <x v="2"/>
    <s v="06. PLAN SANITARIO DE EMERGENCIA"/>
    <s v="-"/>
    <s v="-"/>
    <s v="-"/>
    <s v="EQUIPAMIENTO COMUNITARIO"/>
    <s v="-"/>
    <s v="PUESTA EN VALOR Y AMPLIACIÓN BIBLIOTECA (2DA ETAPA)"/>
    <n v="2"/>
    <x v="14"/>
    <s v="-"/>
    <x v="21"/>
    <x v="44"/>
    <s v="-"/>
    <s v="0. CD 04/14"/>
    <s v="-"/>
    <s v="-"/>
    <s v="-"/>
    <s v="-"/>
    <s v="-"/>
    <s v="-"/>
    <s v="-"/>
    <s v="-"/>
    <s v="-"/>
    <s v="-"/>
    <s v="1"/>
    <s v="INFRAESTRUCTURA"/>
    <s v=" CORPORACIÓN DE BS. AS. SUR S.E."/>
    <s v="CABA"/>
    <s v="4"/>
    <s v="CENTRO DE JUBILADOS Y BIBLIOTECA ENRIQUE BANCH EN EL PARQUE DE LOS PATRICIOS."/>
    <d v="2014-03-26T00:00:00"/>
    <d v="2014-06-23T00:00:00"/>
    <n v="519436.01"/>
    <n v="0"/>
    <n v="0"/>
    <n v="519436.01"/>
    <s v="-"/>
    <s v="-"/>
    <s v="-"/>
    <s v="-"/>
    <s v="-"/>
    <n v="244545.77"/>
    <n v="0"/>
    <n v="0"/>
    <s v="-"/>
    <s v="-"/>
    <s v="-"/>
    <s v="-"/>
    <s v="-"/>
    <s v="-"/>
    <s v="-"/>
    <s v="-"/>
    <s v="-"/>
  </r>
  <r>
    <n v="5202"/>
    <x v="2"/>
    <s v="06. PLAN SANITARIO DE EMERGENCIA"/>
    <s v="-"/>
    <s v="-"/>
    <s v="-"/>
    <s v="EQUIPAMIENTO COMUNITARIO"/>
    <s v="-"/>
    <s v="OBRAS ADICIONALES A LA PUESTA EN VALOR"/>
    <n v="2"/>
    <x v="14"/>
    <s v="-"/>
    <x v="21"/>
    <x v="44"/>
    <s v="-"/>
    <s v="0. CD 05/14"/>
    <s v="-"/>
    <s v="-"/>
    <s v="-"/>
    <s v="-"/>
    <s v="-"/>
    <s v="-"/>
    <s v="-"/>
    <s v="-"/>
    <s v="-"/>
    <s v="-"/>
    <s v="1"/>
    <s v="INFRAESTRUCTURA"/>
    <s v=" CORPORACIÓN DE BS. AS. SUR S.E."/>
    <s v="CABA"/>
    <s v="4"/>
    <s v=" MURO POLIDEPORTIVO Y PASEOS DE LOS FERIANTES EN EL PARQUE DE LOS PATRICIOS - CANIL"/>
    <d v="2014-03-26T00:00:00"/>
    <d v="2014-05-24T00:00:00"/>
    <n v="303792.03999999998"/>
    <n v="0"/>
    <n v="0"/>
    <n v="303792.03999999998"/>
    <s v="-"/>
    <s v="-"/>
    <s v="-"/>
    <s v="-"/>
    <s v="-"/>
    <n v="303792.03999999998"/>
    <n v="0"/>
    <n v="0"/>
    <s v="-"/>
    <s v="-"/>
    <s v="-"/>
    <s v="-"/>
    <s v="-"/>
    <s v="-"/>
    <s v="-"/>
    <s v="-"/>
    <s v="-"/>
  </r>
  <r>
    <n v="5203"/>
    <x v="2"/>
    <s v="06. PLAN SANITARIO DE EMERGENCIA"/>
    <s v="-"/>
    <s v="-"/>
    <s v="-"/>
    <s v="EQUIPAMIENTO COMUNITARIO"/>
    <s v="-"/>
    <s v="PUESTA EN VALOR DE ESPACIO PÚBLICO"/>
    <n v="2"/>
    <x v="14"/>
    <s v="-"/>
    <x v="21"/>
    <x v="44"/>
    <s v="-"/>
    <s v="0. CD 06/14"/>
    <s v="-"/>
    <s v="-"/>
    <s v="-"/>
    <s v="-"/>
    <s v="-"/>
    <s v="-"/>
    <s v="-"/>
    <s v="-"/>
    <s v="-"/>
    <s v="-"/>
    <s v="1"/>
    <s v="PUESTA EN VALOR"/>
    <s v=" CORPORACIÓN DE BS. AS. SUR S.E."/>
    <s v="CABA"/>
    <s v="8"/>
    <s v="CALLE BARROS PAZOS ENTRE AV. LACARRA Y AV. ASTURIAS - VILLA SOLDATTI"/>
    <d v="2014-05-16T00:00:00"/>
    <s v="-"/>
    <n v="959475.85"/>
    <n v="0"/>
    <n v="0"/>
    <n v="959475.85"/>
    <s v="-"/>
    <s v="-"/>
    <s v="-"/>
    <s v="-"/>
    <s v="-"/>
    <n v="959344.81"/>
    <n v="0"/>
    <n v="0"/>
    <s v="-"/>
    <s v="-"/>
    <s v="-"/>
    <s v="-"/>
    <s v="-"/>
    <s v="-"/>
    <s v="-"/>
    <s v="-"/>
    <s v="-"/>
  </r>
  <r>
    <n v="5204"/>
    <x v="2"/>
    <s v="06. PLAN SANITARIO DE EMERGENCIA"/>
    <s v="-"/>
    <s v="-"/>
    <s v="-"/>
    <s v="INFRAESTRUCTURA DE SERVICIOS BÁSICOS"/>
    <s v="-"/>
    <s v="OBRAS DE INFRAESTRUCTURA PARA LA PROVISIÓN DE GAS NATURAL Y AGUA POTABLE"/>
    <n v="2"/>
    <x v="14"/>
    <s v="-"/>
    <x v="21"/>
    <x v="44"/>
    <s v="-"/>
    <s v="0. LP 01/14"/>
    <s v="-"/>
    <s v="-"/>
    <s v="-"/>
    <s v="-"/>
    <s v="-"/>
    <s v="-"/>
    <s v="-"/>
    <s v="-"/>
    <s v="-"/>
    <s v="-"/>
    <s v="1"/>
    <s v="INFRAESTRUCTURA"/>
    <s v=" CORPORACIÓN DE BS. AS. SUR S.E."/>
    <s v="CABA"/>
    <s v="8"/>
    <s v="PREDIO SITO EN AV. PORTELA Y CALLE S/N - COMPLEJO 33 VIVIENDAS CPI Y CENTRO PARROQUIAL SAN EXPEDITO."/>
    <d v="2014-11-07T00:00:00"/>
    <d v="2016-06-30T00:00:00"/>
    <n v="3078390.32"/>
    <n v="0"/>
    <n v="485487.86"/>
    <n v="3563878.1799999997"/>
    <s v="-"/>
    <s v="-"/>
    <s v="-"/>
    <s v="-"/>
    <s v="-"/>
    <n v="461758.56"/>
    <n v="2371129.73"/>
    <n v="713890.45"/>
    <s v="-"/>
    <s v="-"/>
    <s v="-"/>
    <s v="-"/>
    <s v="-"/>
    <s v="-"/>
    <s v="-"/>
    <n v="0.79179999999999995"/>
    <s v="-"/>
  </r>
  <r>
    <n v="5205"/>
    <x v="2"/>
    <s v="06. PLAN SANITARIO DE EMERGENCIA"/>
    <s v="-"/>
    <s v="-"/>
    <s v="-"/>
    <s v="INFRAESTRUCTURA DE SERVICIOS BÁSICOS"/>
    <s v="-"/>
    <s v="OBRAS DE PLUVIALES EN VILLAS Y NHT"/>
    <n v="2"/>
    <x v="17"/>
    <s v="-"/>
    <x v="25"/>
    <x v="48"/>
    <s v="0. INTERVECIÓN SOCIAL EN VILLAS DE EMERGENCIA Y NHT"/>
    <s v="60. ACUMAR"/>
    <s v="0. ACUMAR"/>
    <s v="53. OBRAS PLUVIALES EN VILLAS Y NHT"/>
    <n v="22"/>
    <n v="4"/>
    <n v="2"/>
    <n v="2"/>
    <n v="0"/>
    <n v="11"/>
    <n v="3"/>
    <s v="8"/>
    <s v="1"/>
    <s v="REPARACIÓN Y MANTENIMIENTO"/>
    <s v="9470. UNIDAD DE GESTIÓN INTERVENCIÓN SOCIAL"/>
    <s v="CABA"/>
    <s v="8"/>
    <s v="VILLAS Y NHT DENTRO DEL TERRITORIO DE LA CUENCA EN LA  CABA"/>
    <d v="2014-01-01T00:00:00"/>
    <d v="2014-12-31T00:00:00"/>
    <n v="0"/>
    <n v="0"/>
    <n v="0"/>
    <n v="249584"/>
    <s v="-"/>
    <s v="-"/>
    <s v="-"/>
    <s v="-"/>
    <n v="367673"/>
    <n v="249583"/>
    <n v="2139153"/>
    <n v="0"/>
    <s v="-"/>
    <s v="-"/>
    <s v="-"/>
    <s v="-"/>
    <s v="-"/>
    <s v="-"/>
    <s v="-"/>
    <s v="-"/>
    <s v="-"/>
  </r>
  <r>
    <n v="5206"/>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1"/>
    <n v="4"/>
    <n v="2"/>
    <n v="1"/>
    <n v="0"/>
    <n v="3"/>
    <n v="7"/>
    <s v="4"/>
    <s v="1"/>
    <s v="CONSTRUCCIÓN DE VIVIENDAS "/>
    <s v="290. INSTITUTO DE LA VIVIENDA LEY N° 1.251"/>
    <s v="CABA"/>
    <s v="4"/>
    <s v="SAN ANTONIO N° 721/725 Y GONCALVEZ DIAS 738"/>
    <d v="2013-01-09T00:00:00"/>
    <d v="2017-02-28T00:00:00"/>
    <n v="14631951.75"/>
    <n v="22027299.719999999"/>
    <n v="36659251.469999999"/>
    <n v="13933820"/>
    <n v="0"/>
    <n v="0"/>
    <n v="0"/>
    <n v="0"/>
    <n v="3531314"/>
    <n v="0"/>
    <n v="0"/>
    <n v="12682768.52"/>
    <n v="343958"/>
    <n v="4515501"/>
    <s v="-"/>
    <n v="0"/>
    <s v="-"/>
    <s v="FINALIZADA"/>
    <n v="1"/>
    <s v="-"/>
    <s v="-"/>
  </r>
  <r>
    <n v="5207"/>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5"/>
    <n v="4"/>
    <n v="2"/>
    <n v="1"/>
    <n v="0"/>
    <n v="3"/>
    <n v="7"/>
    <s v="4"/>
    <s v="1"/>
    <s v="CONSTRUCCIÓN DE VIVIENDAS "/>
    <s v="290. INSTITUTO DE LA VIVIENDA LEY N° 1.251"/>
    <s v="CABA"/>
    <s v="4"/>
    <s v="SAN ANTONIO N° 721/725 Y GONCALVEZ DIAS 738"/>
    <d v="2013-01-09T00:00:00"/>
    <d v="2017-02-28T00:00:00"/>
    <n v="14631951.75"/>
    <n v="22027299.719999999"/>
    <n v="36659251.469999999"/>
    <n v="13933820"/>
    <n v="0"/>
    <n v="0"/>
    <n v="0"/>
    <n v="0"/>
    <n v="1969835"/>
    <n v="1518667"/>
    <n v="0"/>
    <n v="0"/>
    <n v="41675749.039999999"/>
    <n v="28612371.909999996"/>
    <n v="1650913.45"/>
    <n v="1651000"/>
    <s v="X"/>
    <s v="FINALIZADA"/>
    <s v="-"/>
    <s v="-"/>
    <s v="-"/>
  </r>
  <r>
    <n v="5208"/>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2. CASTAÑARES Y LAFUENTE"/>
    <n v="15"/>
    <n v="4"/>
    <n v="2"/>
    <n v="1"/>
    <n v="0"/>
    <n v="3"/>
    <n v="7"/>
    <s v="8"/>
    <s v="1"/>
    <s v="CONSTRUCCIÓN DE VIVIENDAS "/>
    <s v="290. INSTITUTO DE LA VIVIENDA LEY N° 1.251"/>
    <s v="CABA"/>
    <s v="8"/>
    <s v="CASTAÑARES Y LAFUENTE"/>
    <d v="2011-10-01T00:00:00"/>
    <d v="2015-12-31T00:00:00"/>
    <n v="23049781.859999999"/>
    <n v="0"/>
    <n v="22827304.419999998"/>
    <n v="1000000"/>
    <s v="-"/>
    <s v="-"/>
    <s v="-"/>
    <s v="-"/>
    <n v="1646371"/>
    <s v="-"/>
    <n v="0"/>
    <n v="0"/>
    <s v="-"/>
    <s v="-"/>
    <s v="-"/>
    <s v="-"/>
    <s v="-"/>
    <s v="-"/>
    <s v="-"/>
    <s v="-"/>
    <s v="-"/>
  </r>
  <r>
    <n v="5209"/>
    <x v="2"/>
    <s v="08. URBANIZACIÓN DE VILLAS Y ASENTAMIENTOS URBANOS"/>
    <s v="-"/>
    <s v="-"/>
    <s v="-"/>
    <s v="VIVIENDAS NUEVAS"/>
    <s v="COMPLEJO RIBERA IGUAZÚ"/>
    <s v="CONSTRUCCIÓN DE VIVIENDAS PARA LOS RESIDENTES DE LOS ASENTAMIENTOS Y VILLAS LOCALIZADAS EN LAS MÁRGENES DE LA CUENCA MATANZA-RIACHUELO.BENEFICIARIOS: MUNDO GRUA"/>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n v="48116847.030000001"/>
    <n v="0"/>
    <n v="48116847.030000001"/>
    <n v="113374682"/>
    <n v="0"/>
    <n v="0"/>
    <n v="0"/>
    <n v="0"/>
    <n v="29416"/>
    <n v="0"/>
    <n v="0"/>
    <n v="15896475.130000001"/>
    <n v="38047628.560000002"/>
    <n v="27607495.010000002"/>
    <n v="28981514.98"/>
    <n v="39601612"/>
    <s v="X"/>
    <s v="-"/>
    <s v="-"/>
    <s v="-"/>
    <s v="-"/>
  </r>
  <r>
    <n v="5210"/>
    <x v="2"/>
    <s v="06. PLAN SANITARIO DE EMERGENCIA"/>
    <s v="-"/>
    <s v="-"/>
    <s v="-"/>
    <s v="ACCIONES EN ÁREAS DE ESPECIAL MANEJO"/>
    <s v="-"/>
    <s v="PROVISION Y COLOCACON DE UN TRAMO DE REJA EN COMPLEJO 180 VIVIENDAS"/>
    <n v="2"/>
    <x v="14"/>
    <s v="-"/>
    <x v="21"/>
    <x v="44"/>
    <s v="-"/>
    <s v="0. CD 34/13"/>
    <s v="-"/>
    <s v="-"/>
    <s v="-"/>
    <s v="-"/>
    <s v="-"/>
    <s v="-"/>
    <s v="-"/>
    <s v="-"/>
    <s v="-"/>
    <s v="-"/>
    <s v="1"/>
    <s v="INFRAESTRUCTURA"/>
    <s v=" CORPORACIÓN DE BS. AS. SUR S.E."/>
    <s v="CABA"/>
    <s v="8"/>
    <s v="AV. FERNÁNDEZ DE LA CRUZ Y LACARRA"/>
    <s v="-"/>
    <s v="-"/>
    <n v="13552"/>
    <n v="0"/>
    <n v="0"/>
    <n v="13552"/>
    <s v="-"/>
    <s v="-"/>
    <s v="-"/>
    <s v="-"/>
    <n v="13552"/>
    <s v="-"/>
    <n v="0"/>
    <n v="0"/>
    <s v="-"/>
    <s v="-"/>
    <s v="-"/>
    <s v="-"/>
    <s v="-"/>
    <s v="-"/>
    <s v="-"/>
    <s v="-"/>
    <s v="-"/>
  </r>
  <r>
    <n v="5211"/>
    <x v="2"/>
    <s v="06. PLAN SANITARIO DE EMERGENCIA"/>
    <s v="-"/>
    <s v="-"/>
    <s v="-"/>
    <s v="ACCIONES EN ÁREAS DE ESPECIAL MANEJO"/>
    <s v="-"/>
    <s v="PROVISION DE MATERIALES"/>
    <n v="2"/>
    <x v="14"/>
    <s v="-"/>
    <x v="21"/>
    <x v="44"/>
    <s v="-"/>
    <s v="0. LPRIV. 09/13"/>
    <s v="-"/>
    <s v="-"/>
    <s v="-"/>
    <s v="-"/>
    <s v="-"/>
    <s v="-"/>
    <s v="-"/>
    <s v="-"/>
    <s v="-"/>
    <s v="-"/>
    <s v="1"/>
    <s v="EQUIPAMIENTO"/>
    <s v=" CORPORACIÓN DE BS. AS. SUR S.E."/>
    <s v="CABA"/>
    <s v="8"/>
    <s v="Bº PILETONES - BARROS PAZOS Y ASTURIAS"/>
    <s v="-"/>
    <s v="-"/>
    <n v="125501.64"/>
    <n v="3540"/>
    <n v="0"/>
    <n v="129041.64"/>
    <s v="-"/>
    <s v="-"/>
    <s v="-"/>
    <s v="-"/>
    <n v="129041.64"/>
    <s v="-"/>
    <n v="0"/>
    <n v="0"/>
    <s v="-"/>
    <s v="-"/>
    <s v="-"/>
    <s v="-"/>
    <s v="-"/>
    <s v="-"/>
    <s v="-"/>
    <s v="-"/>
    <s v="-"/>
  </r>
  <r>
    <n v="5212"/>
    <x v="2"/>
    <s v="06. PLAN SANITARIO DE EMERGENCIA"/>
    <s v="-"/>
    <s v="-"/>
    <s v="-"/>
    <s v="INFRAESTRUCTURA DE SERVICIOS BÁSICOS"/>
    <s v="-"/>
    <s v="ADQUISICION DE MATERIALES ELECTRICOS PARA CONSORCIOS Nº 8 Y 9 DEL COMPLEJO HABITACIONAL"/>
    <n v="2"/>
    <x v="14"/>
    <s v="-"/>
    <x v="21"/>
    <x v="44"/>
    <s v="-"/>
    <s v="0. CM 11/13"/>
    <s v="-"/>
    <s v="-"/>
    <s v="-"/>
    <s v="-"/>
    <s v="-"/>
    <s v="-"/>
    <s v="-"/>
    <s v="-"/>
    <s v="-"/>
    <s v="-"/>
    <s v="1"/>
    <s v="EQUIPAMIENTO"/>
    <s v=" CORPORACIÓN DE BS. AS. SUR S.E."/>
    <s v="CABA"/>
    <s v="8"/>
    <s v="BARRIO LOS PILETONES"/>
    <s v="-"/>
    <s v="-"/>
    <n v="26530.39"/>
    <n v="456.17"/>
    <n v="0"/>
    <n v="26986.559999999998"/>
    <s v="-"/>
    <s v="-"/>
    <s v="-"/>
    <s v="-"/>
    <n v="26986.560000000001"/>
    <s v="-"/>
    <n v="0"/>
    <n v="0"/>
    <s v="-"/>
    <s v="-"/>
    <s v="-"/>
    <s v="-"/>
    <s v="-"/>
    <s v="-"/>
    <s v="-"/>
    <s v="-"/>
    <s v="-"/>
  </r>
  <r>
    <n v="5213"/>
    <x v="2"/>
    <s v="06. PLAN SANITARIO DE EMERGENCIA"/>
    <s v="-"/>
    <s v="-"/>
    <s v="-"/>
    <s v="INFRAESTRUCTURA DE SERVICIOS BÁSICOS"/>
    <s v="-"/>
    <s v="ADQUISICION DE MATERIALES DE PINTURA PARA CONSORCIOS Nº 8 Y 9 DEL COMPLEJO HABITACIONAL"/>
    <n v="2"/>
    <x v="14"/>
    <s v="-"/>
    <x v="21"/>
    <x v="44"/>
    <s v="-"/>
    <s v="0. CM 14/13"/>
    <s v="-"/>
    <s v="-"/>
    <s v="-"/>
    <s v="-"/>
    <s v="-"/>
    <s v="-"/>
    <s v="-"/>
    <s v="-"/>
    <s v="-"/>
    <s v="-"/>
    <s v="1"/>
    <s v="EQUIPAMIENTO"/>
    <s v=" CORPORACIÓN DE BS. AS. SUR S.E."/>
    <s v="CABA"/>
    <s v="8"/>
    <s v="BARRIO LOS PILETONES"/>
    <s v="-"/>
    <s v="-"/>
    <n v="10945"/>
    <n v="0"/>
    <n v="0"/>
    <n v="10945"/>
    <s v="-"/>
    <s v="-"/>
    <s v="-"/>
    <s v="-"/>
    <n v="10945"/>
    <s v="-"/>
    <n v="0"/>
    <n v="0"/>
    <s v="-"/>
    <s v="-"/>
    <s v="-"/>
    <s v="-"/>
    <s v="-"/>
    <s v="-"/>
    <s v="-"/>
    <s v="-"/>
    <s v="-"/>
  </r>
  <r>
    <n v="5214"/>
    <x v="2"/>
    <s v="06. PLAN SANITARIO DE EMERGENCIA"/>
    <s v="-"/>
    <s v="-"/>
    <s v="-"/>
    <s v="ACCIONES EN ÁREAS DE ESPECIAL MANEJO"/>
    <s v="-"/>
    <s v="TRAMITACIÓN DE LOS DCI CONSORCIOS Nº 8 Y Nº 9"/>
    <n v="2"/>
    <x v="14"/>
    <s v="-"/>
    <x v="21"/>
    <x v="44"/>
    <s v="-"/>
    <s v="0. CD 19/13"/>
    <s v="-"/>
    <s v="-"/>
    <s v="-"/>
    <s v="-"/>
    <s v="-"/>
    <s v="-"/>
    <s v="-"/>
    <s v="-"/>
    <s v="-"/>
    <s v="-"/>
    <s v="1"/>
    <s v="SERVICIOS"/>
    <s v=" CORPORACIÓN DE BS. AS. SUR S.E."/>
    <s v="CABA"/>
    <s v="8"/>
    <s v="LOS PILETONES"/>
    <d v="2013-09-12T00:00:00"/>
    <d v="2013-09-12T00:00:00"/>
    <n v="15004"/>
    <n v="0"/>
    <n v="0"/>
    <n v="0"/>
    <s v="-"/>
    <s v="-"/>
    <s v="-"/>
    <s v="-"/>
    <n v="15004"/>
    <s v="-"/>
    <n v="0"/>
    <n v="0"/>
    <s v="-"/>
    <s v="-"/>
    <s v="-"/>
    <s v="-"/>
    <s v="-"/>
    <s v="-"/>
    <s v="-"/>
    <s v="-"/>
    <s v="-"/>
  </r>
  <r>
    <n v="5215"/>
    <x v="2"/>
    <s v="06. PLAN SANITARIO DE EMERGENCIA"/>
    <s v="-"/>
    <s v="-"/>
    <s v="-"/>
    <s v="GENERACIÓN DE ESPACIOS VERDES"/>
    <s v="-"/>
    <s v="CONSTRUCCIÓN DE PLAZA DE LA ROTONDA"/>
    <n v="2"/>
    <x v="14"/>
    <s v="-"/>
    <x v="21"/>
    <x v="44"/>
    <s v="-"/>
    <s v="0. CD 22/13"/>
    <s v="-"/>
    <s v="-"/>
    <s v="-"/>
    <s v="-"/>
    <s v="-"/>
    <s v="-"/>
    <s v="-"/>
    <s v="-"/>
    <s v="-"/>
    <s v="-"/>
    <s v="1"/>
    <s v="INFRAESTRUCTURA"/>
    <s v=" CORPORACIÓN DE BS. AS. SUR S.E."/>
    <s v="CABA"/>
    <s v="7"/>
    <s v="AV. PERITO MORENO 2300/2500, VILLA 1.11.14"/>
    <d v="2013-07-10T00:00:00"/>
    <s v="-"/>
    <n v="533891"/>
    <n v="0"/>
    <n v="0"/>
    <n v="533891"/>
    <s v="-"/>
    <s v="-"/>
    <s v="-"/>
    <s v="-"/>
    <n v="491179.71"/>
    <n v="42711.26"/>
    <n v="0"/>
    <n v="0"/>
    <s v="-"/>
    <s v="-"/>
    <s v="-"/>
    <s v="-"/>
    <s v="-"/>
    <s v="-"/>
    <s v="-"/>
    <s v="-"/>
    <s v="-"/>
  </r>
  <r>
    <n v="5216"/>
    <x v="2"/>
    <s v="06. PLAN SANITARIO DE EMERGENCIA"/>
    <s v="-"/>
    <s v="-"/>
    <s v="-"/>
    <s v="EQUIPAMIENTO COMUNITARIO"/>
    <s v="-"/>
    <s v="REPARACIÓN DE LAS PUERTAS DE ACCESO CONSORCIOS Nº8 Y Nº 9 "/>
    <n v="2"/>
    <x v="14"/>
    <s v="-"/>
    <x v="21"/>
    <x v="44"/>
    <s v="-"/>
    <s v="0. CD 28/13"/>
    <s v="-"/>
    <s v="-"/>
    <s v="-"/>
    <s v="-"/>
    <s v="-"/>
    <s v="-"/>
    <s v="-"/>
    <s v="-"/>
    <s v="-"/>
    <s v="-"/>
    <s v="1"/>
    <s v="EQUIPAMIENTO"/>
    <s v=" CORPORACIÓN DE BS. AS. SUR S.E."/>
    <s v="CABA"/>
    <s v="8"/>
    <s v="LOS PILETONES"/>
    <d v="2013-06-10T00:00:00"/>
    <d v="2013-07-10T00:00:00"/>
    <n v="21102.400000000001"/>
    <n v="0"/>
    <n v="0"/>
    <n v="21102.400000000001"/>
    <s v="-"/>
    <s v="-"/>
    <s v="-"/>
    <s v="-"/>
    <n v="21102.400000000001"/>
    <s v="-"/>
    <n v="0"/>
    <n v="0"/>
    <s v="-"/>
    <s v="-"/>
    <s v="-"/>
    <s v="-"/>
    <s v="-"/>
    <s v="-"/>
    <s v="-"/>
    <s v="-"/>
    <s v="-"/>
  </r>
  <r>
    <n v="5217"/>
    <x v="2"/>
    <s v="06. PLAN SANITARIO DE EMERGENCIA"/>
    <s v="-"/>
    <s v="-"/>
    <s v="-"/>
    <s v="EQUIPAMIENTO COMUNITARIO"/>
    <s v="-"/>
    <s v="REALIZACIÓN DE REPARACIÓN DE FILTRACIONES EN LA UNIDAD FUNCIONAL Nº 05 Y LA REPOSICIÓN DEL TANQUE DE AGUA"/>
    <n v="2"/>
    <x v="14"/>
    <s v="-"/>
    <x v="21"/>
    <x v="44"/>
    <s v="-"/>
    <s v="0. CD 33/13"/>
    <s v="-"/>
    <s v="-"/>
    <s v="-"/>
    <s v="-"/>
    <s v="-"/>
    <s v="-"/>
    <s v="-"/>
    <s v="-"/>
    <s v="-"/>
    <s v="-"/>
    <s v="1"/>
    <s v="EQUIPAMIENTO"/>
    <s v=" CORPORACIÓN DE BS. AS. SUR S.E."/>
    <s v="CABA"/>
    <s v="8"/>
    <s v="LOS PILETONES"/>
    <d v="2013-07-30T00:00:00"/>
    <d v="2013-07-30T00:00:00"/>
    <n v="12969.26"/>
    <n v="0"/>
    <n v="0"/>
    <n v="12969.26"/>
    <s v="-"/>
    <s v="-"/>
    <s v="-"/>
    <s v="-"/>
    <n v="12969.26"/>
    <s v="-"/>
    <n v="0"/>
    <n v="0"/>
    <s v="-"/>
    <s v="-"/>
    <s v="-"/>
    <s v="-"/>
    <s v="-"/>
    <s v="-"/>
    <s v="-"/>
    <s v="-"/>
    <s v="-"/>
  </r>
  <r>
    <n v="5218"/>
    <x v="2"/>
    <s v="06. PLAN SANITARIO DE EMERGENCIA"/>
    <s v="-"/>
    <s v="-"/>
    <s v="-"/>
    <s v="RED VIAL Y PEATONAL"/>
    <s v="-"/>
    <s v="DEMOLICIÓN DE VIVIENDAS PARA LA APERTURA DE CALLES"/>
    <n v="2"/>
    <x v="14"/>
    <s v="-"/>
    <x v="21"/>
    <x v="44"/>
    <s v="-"/>
    <s v="0. CD 39/13"/>
    <s v="-"/>
    <s v="-"/>
    <s v="-"/>
    <s v="-"/>
    <s v="-"/>
    <s v="-"/>
    <s v="-"/>
    <s v="-"/>
    <s v="-"/>
    <s v="-"/>
    <s v="1"/>
    <s v="INFRAESTRUCTURA"/>
    <s v=" CORPORACIÓN DE BS. AS. SUR S.E."/>
    <s v="CABA"/>
    <s v="8"/>
    <s v="MANZANA 4, 6, 7 Y LIBERACIÓN DE MANZANA 9 Y 10, DEL BARRIO LOS PILETONES"/>
    <d v="2013-08-15T00:00:00"/>
    <d v="2013-10-14T00:00:00"/>
    <n v="460352.1"/>
    <n v="0"/>
    <n v="0"/>
    <n v="460352.1"/>
    <s v="-"/>
    <s v="-"/>
    <s v="-"/>
    <s v="-"/>
    <n v="460352.1"/>
    <s v="-"/>
    <n v="0"/>
    <n v="0"/>
    <s v="-"/>
    <s v="-"/>
    <s v="-"/>
    <s v="-"/>
    <s v="-"/>
    <s v="-"/>
    <s v="-"/>
    <s v="-"/>
    <s v="-"/>
  </r>
  <r>
    <n v="5219"/>
    <x v="2"/>
    <s v="06. PLAN SANITARIO DE EMERGENCIA"/>
    <s v="-"/>
    <s v="-"/>
    <s v="-"/>
    <s v="EQUIPAMIENTO COMUNITARIO"/>
    <s v="-"/>
    <s v="REFUNCIONALIZACIÓN PARA USO COMO CENTRO DE PRIMERA INFANCIA DEL EDIFICIO EXISTENTE DENOMINADO CGP"/>
    <n v="2"/>
    <x v="14"/>
    <s v="-"/>
    <x v="21"/>
    <x v="44"/>
    <s v="-"/>
    <s v="0. CD 42/13"/>
    <s v="-"/>
    <s v="-"/>
    <s v="-"/>
    <s v="-"/>
    <s v="-"/>
    <s v="-"/>
    <s v="-"/>
    <s v="-"/>
    <s v="-"/>
    <s v="-"/>
    <s v="1"/>
    <s v="INFRAESTRUCTURA"/>
    <s v=" CORPORACIÓN DE BS. AS. SUR S.E."/>
    <s v="CABA"/>
    <s v="8"/>
    <s v="LOS PILETONES"/>
    <s v="-"/>
    <s v="-"/>
    <n v="1060830.1599999999"/>
    <n v="92735.35"/>
    <n v="0"/>
    <n v="1153565.51"/>
    <s v="-"/>
    <s v="-"/>
    <s v="-"/>
    <s v="-"/>
    <n v="179722.53"/>
    <n v="925919.5"/>
    <n v="0"/>
    <n v="0"/>
    <s v="-"/>
    <s v="-"/>
    <s v="-"/>
    <s v="-"/>
    <s v="-"/>
    <s v="-"/>
    <s v="-"/>
    <s v="-"/>
    <s v="-"/>
  </r>
  <r>
    <n v="5220"/>
    <x v="2"/>
    <s v="06. PLAN SANITARIO DE EMERGENCIA"/>
    <s v="-"/>
    <s v="-"/>
    <s v="-"/>
    <s v="RED VIAL Y PEATONAL"/>
    <s v="-"/>
    <s v="PAVIMENTACIÓN Y SERVICIOS CALLE LUNA E/CALLE ORMA Y ZEPITA VILLA 21-24”"/>
    <n v="2"/>
    <x v="14"/>
    <s v="-"/>
    <x v="21"/>
    <x v="44"/>
    <s v="-"/>
    <s v="0. LP 03/13"/>
    <s v="-"/>
    <s v="-"/>
    <s v="-"/>
    <s v="-"/>
    <s v="-"/>
    <s v="-"/>
    <s v="-"/>
    <s v="-"/>
    <s v="-"/>
    <s v="-"/>
    <s v="1"/>
    <s v="INFRAESTRUCTURA"/>
    <s v=" CORPORACIÓN DE BS. AS. SUR S.E."/>
    <s v="CABA"/>
    <s v="4"/>
    <s v="ORMA Y ZEPITA V. 21.24"/>
    <d v="2013-08-26T00:00:00"/>
    <d v="2014-08-23T00:00:00"/>
    <n v="3457580.23"/>
    <n v="690987.98"/>
    <n v="-52313.95"/>
    <n v="4067659.66"/>
    <s v="-"/>
    <s v="-"/>
    <s v="-"/>
    <s v="-"/>
    <n v="518637.03"/>
    <n v="2493191.9300000002"/>
    <n v="1055830.3400000001"/>
    <n v="0"/>
    <s v="-"/>
    <s v="-"/>
    <s v="-"/>
    <s v="-"/>
    <s v="-"/>
    <s v="-"/>
    <s v="-"/>
    <s v="-"/>
    <s v="-"/>
  </r>
  <r>
    <n v="5221"/>
    <x v="2"/>
    <s v="06. PLAN SANITARIO DE EMERGENCIA"/>
    <s v="-"/>
    <s v="-"/>
    <s v="-"/>
    <s v="VIVIENDAS NUEVAS"/>
    <s v="COMPLEJO RIESTRA Y PORTELA"/>
    <s v="CONSTRUCCIÓN DEL EDIFICIO PARA EL CENTRO DE PRIMERA INFANCIA EN SECTOR RIESTRA Y PORTELA"/>
    <n v="2"/>
    <x v="14"/>
    <s v="-"/>
    <x v="21"/>
    <x v="44"/>
    <s v="-"/>
    <s v="0. LP 08/13"/>
    <s v="-"/>
    <s v="-"/>
    <s v="-"/>
    <s v="-"/>
    <s v="-"/>
    <s v="-"/>
    <s v="-"/>
    <s v="-"/>
    <s v="-"/>
    <s v="-"/>
    <s v="1"/>
    <s v="INFRAESTRUCTURA"/>
    <s v=" CORPORACIÓN DE BS. AS. SUR S.E."/>
    <s v="CABA"/>
    <s v="7"/>
    <s v="RIESTRA Y PORTELA"/>
    <d v="2013-12-12T00:00:00"/>
    <d v="2015-01-06T00:00:00"/>
    <n v="2273212.34"/>
    <n v="194726"/>
    <n v="253151.08000000002"/>
    <n v="2721089.42"/>
    <s v="-"/>
    <s v="-"/>
    <s v="-"/>
    <s v="-"/>
    <n v="10291.049999999999"/>
    <n v="2277091.0099999998"/>
    <n v="669655.38"/>
    <n v="0"/>
    <s v="-"/>
    <s v="-"/>
    <s v="-"/>
    <s v="-"/>
    <s v="-"/>
    <s v="-"/>
    <s v="-"/>
    <s v="-"/>
    <s v="-"/>
  </r>
  <r>
    <n v="5222"/>
    <x v="2"/>
    <s v="06. PLAN SANITARIO DE EMERGENCIA"/>
    <s v="-"/>
    <s v="-"/>
    <s v="-"/>
    <s v="ACCIONES EN ÁREAS DE ESPECIAL MANEJO"/>
    <s v="-"/>
    <s v="CERRAMIENTO PERIMETRAL, PORTÓN DE ACCESO Y MEJORAMIENTO DE SUELO EXISTENTE, PARA LA LOCALIZACIÓN DE UNA PLAYA DE ESTACIONAMIENTO DESTINADA CBC "/>
    <n v="2"/>
    <x v="14"/>
    <s v="-"/>
    <x v="21"/>
    <x v="44"/>
    <s v="-"/>
    <s v="0. CD 43/13"/>
    <s v="-"/>
    <s v="-"/>
    <s v="-"/>
    <s v="-"/>
    <s v="-"/>
    <s v="-"/>
    <s v="-"/>
    <s v="-"/>
    <s v="-"/>
    <s v="-"/>
    <s v="1"/>
    <s v="EQUIPAMIENTO"/>
    <s v=" CORPORACIÓN DE BS. AS. SUR S.E."/>
    <s v="CABA"/>
    <s v="8"/>
    <s v="PARQUE DE LAS VICTORIAS"/>
    <d v="2013-11-04T00:00:00"/>
    <d v="2013-12-03T00:00:00"/>
    <n v="692373.1"/>
    <n v="92713.84"/>
    <n v="0"/>
    <n v="785086.94"/>
    <s v="-"/>
    <s v="-"/>
    <s v="-"/>
    <s v="-"/>
    <n v="685224.06"/>
    <n v="92713.84"/>
    <n v="0"/>
    <n v="0"/>
    <s v="-"/>
    <s v="-"/>
    <s v="-"/>
    <s v="-"/>
    <s v="-"/>
    <s v="-"/>
    <s v="-"/>
    <s v="-"/>
    <s v="-"/>
  </r>
  <r>
    <n v="5223"/>
    <x v="2"/>
    <s v="06. PLAN SANITARIO DE EMERGENCIA"/>
    <s v="-"/>
    <s v="-"/>
    <s v="-"/>
    <s v="INFRAESTRUCTURA DE SERVICIOS BÁSICOS"/>
    <s v="-"/>
    <s v="PLAN P/SUMINISTRO DE ENERGIA ELECTRICA EN COMPLEJO HABITACIONAL LOS PILETONES"/>
    <n v="2"/>
    <x v="14"/>
    <s v="-"/>
    <x v="21"/>
    <x v="44"/>
    <s v="-"/>
    <s v="0. CM 20/13"/>
    <s v="-"/>
    <s v="-"/>
    <s v="-"/>
    <s v="-"/>
    <s v="-"/>
    <s v="-"/>
    <s v="-"/>
    <s v="-"/>
    <s v="-"/>
    <s v="-"/>
    <s v="1"/>
    <s v="INFRAESTRUCTURA"/>
    <s v=" CORPORACIÓN DE BS. AS. SUR S.E."/>
    <s v="CABA"/>
    <s v="8"/>
    <s v="BARRIO LOS PILETONES"/>
    <s v="-"/>
    <s v="-"/>
    <n v="81290.22"/>
    <n v="0"/>
    <n v="0"/>
    <n v="81290.22"/>
    <s v="-"/>
    <s v="-"/>
    <s v="-"/>
    <s v="-"/>
    <n v="16258.04"/>
    <s v="-"/>
    <n v="0"/>
    <n v="0"/>
    <s v="-"/>
    <s v="-"/>
    <s v="-"/>
    <s v="-"/>
    <s v="-"/>
    <s v="-"/>
    <s v="-"/>
    <s v="-"/>
    <s v="-"/>
  </r>
  <r>
    <n v="5224"/>
    <x v="2"/>
    <s v="06. PLAN SANITARIO DE EMERGENCIA"/>
    <s v="-"/>
    <s v="-"/>
    <s v="-"/>
    <s v="MEJORAMIENTOS DE VIVIENDA EXISTENTE"/>
    <s v="-"/>
    <s v="ADQUISICION DE MATERIALES SANITARIOS P/CONSORCIOS Bº PILETONES"/>
    <n v="2"/>
    <x v="14"/>
    <s v="-"/>
    <x v="21"/>
    <x v="44"/>
    <s v="-"/>
    <s v="0. CM 16/13"/>
    <s v="-"/>
    <s v="-"/>
    <s v="-"/>
    <s v="-"/>
    <s v="-"/>
    <s v="-"/>
    <s v="-"/>
    <s v="-"/>
    <s v="-"/>
    <s v="-"/>
    <s v="1"/>
    <s v="EQUIPAMIENTO"/>
    <s v=" CORPORACIÓN DE BS. AS. SUR S.E."/>
    <s v="CABA"/>
    <s v="8"/>
    <s v="BARRIO LOS PILETONES"/>
    <s v="-"/>
    <s v="-"/>
    <n v="10649.63"/>
    <n v="0"/>
    <n v="0"/>
    <n v="10649.63"/>
    <s v="-"/>
    <s v="-"/>
    <s v="-"/>
    <s v="-"/>
    <n v="10649.63"/>
    <s v="-"/>
    <n v="0"/>
    <n v="0"/>
    <s v="-"/>
    <s v="-"/>
    <s v="-"/>
    <s v="-"/>
    <s v="-"/>
    <s v="-"/>
    <s v="-"/>
    <s v="-"/>
    <s v="-"/>
  </r>
  <r>
    <n v="5225"/>
    <x v="2"/>
    <s v="06. PLAN SANITARIO DE EMERGENCIA"/>
    <s v="-"/>
    <s v="-"/>
    <s v="-"/>
    <s v="GENERACIÓN DE ESPACIOS VERDES"/>
    <s v="-"/>
    <s v="MANTENIMIENTO, SEGURIDAD Y LIMPIEZA DEL POLIDEPORTIVO DEL Bº LOS PILETONES"/>
    <n v="2"/>
    <x v="14"/>
    <s v="-"/>
    <x v="21"/>
    <x v="44"/>
    <s v="-"/>
    <s v="0. VARIOS SECHI"/>
    <s v="-"/>
    <s v="-"/>
    <s v="-"/>
    <s v="-"/>
    <s v="-"/>
    <s v="-"/>
    <s v="-"/>
    <s v="-"/>
    <s v="-"/>
    <s v="-"/>
    <s v="1"/>
    <s v="MANTENIMIENTO"/>
    <s v=" CORPORACIÓN DE BS. AS. SUR S.E."/>
    <s v="CABA"/>
    <s v="8"/>
    <s v="BARRIO LOS PILETONES"/>
    <s v="-"/>
    <s v="-"/>
    <n v="510000"/>
    <n v="203000"/>
    <n v="0"/>
    <n v="713000"/>
    <s v="-"/>
    <s v="-"/>
    <s v="-"/>
    <s v="-"/>
    <n v="549200"/>
    <n v="165000"/>
    <n v="0"/>
    <n v="0"/>
    <s v="-"/>
    <s v="-"/>
    <s v="-"/>
    <s v="-"/>
    <s v="-"/>
    <s v="-"/>
    <s v="-"/>
    <s v="-"/>
    <s v="-"/>
  </r>
  <r>
    <n v="5243"/>
    <x v="0"/>
    <s v="09. EXPANSIÓN DE LA RED DE AGUA POTABLE Y SANEAMIENTO DE CLOACAS"/>
    <s v="-"/>
    <s v="-"/>
    <s v="-"/>
    <s v="EXPANSIÓN DE REDES CLOACALES"/>
    <s v="REDES CLOACALES LA MATANZA"/>
    <s v="READECUACION COLECTOR E IMPULSION DE ESTACION LAFERRERE CENTRO"/>
    <n v="2"/>
    <x v="0"/>
    <n v="356"/>
    <x v="0"/>
    <x v="0"/>
    <n v="5"/>
    <s v="1460306"/>
    <n v="77"/>
    <s v="-"/>
    <s v="22 Y RECURSOS PROPIOS"/>
    <n v="5"/>
    <n v="5"/>
    <n v="7"/>
    <n v="753"/>
    <n v="3"/>
    <n v="8"/>
    <n v="2"/>
    <s v="2"/>
    <s v="OC70017"/>
    <s v="-"/>
    <s v="LA MATANZA"/>
    <s v="LAFERRERE"/>
    <s v="LA TRAZA DEL COLECTOR CLOACAL INICIA SU RECORRIDO EN BOCA DE REGISTRO EXISTENTE UBICADA EN LA INTERSECCIÓN DE LAS CALLES AMÉRICO VESPUCIO Y JAMACARÚ, CONTINUA POR JAMACARÚ HASTA E. SÁENZ, POR E. SÁENZ HASTA V. BOSCH Y POR V. BOSCH HASTA V. HUGO."/>
    <d v="2017-05-04T00:00:00"/>
    <d v="2018-09-12T00:00:00"/>
    <n v="24692871.695799999"/>
    <n v="18017289.927944999"/>
    <n v="1572112.9435550002"/>
    <n v="44282274.567299992"/>
    <n v="0"/>
    <n v="0"/>
    <n v="0"/>
    <n v="0"/>
    <n v="0"/>
    <n v="90280.665200000003"/>
    <n v="11618.7588"/>
    <n v="0"/>
    <n v="5102300.7749999994"/>
    <n v="37841919.710099995"/>
    <n v="1236154.6581999999"/>
    <n v="0"/>
    <s v="X"/>
    <s v="FINALIZADO"/>
    <n v="1.0000000000000002"/>
    <n v="1"/>
    <s v="EN 2018 SE MODIFICA EL CÓDIGO DE ACTIVIDAD DE LA APERTURA PROGRAMÁTICA DE 5 A 77, UG DE 96 A 2 Y FF DE 11 A 22. EL PROYECTO TAMBIÉN SERÁ FINANCIADO CON RECURSOS PROPIOS DE AYSA"/>
  </r>
  <r>
    <n v="5245"/>
    <x v="0"/>
    <s v="06. PLAN SANITARIO DE EMERGENCIA"/>
    <s v="-"/>
    <s v="-"/>
    <s v="-"/>
    <s v="EXPANSIÓN DE REDES"/>
    <s v="-"/>
    <s v="RED SECUNDARIA AYERZA 2B PARTIDO DE MORON"/>
    <n v="2"/>
    <x v="0"/>
    <n v="356"/>
    <x v="0"/>
    <x v="0"/>
    <n v="5"/>
    <s v="1360104"/>
    <n v="5"/>
    <s v="-"/>
    <n v="11"/>
    <n v="5"/>
    <n v="5"/>
    <n v="7"/>
    <n v="753"/>
    <n v="3"/>
    <n v="8"/>
    <n v="96"/>
    <s v="2"/>
    <s v="OA380"/>
    <s v="-"/>
    <s v="MORÓN"/>
    <s v="CASTELAR"/>
    <s v="LA ZONA ES LA DELIMITADA POR LAS CALLES CNEL. RAUCH, STA. ROSA, GDOR. CASARES, PRES. PERÓN Y LOS INDIOS."/>
    <d v="2014-01-20T00:00:00"/>
    <d v="2014-10-21T00:00:00"/>
    <n v="16969061.780000001"/>
    <n v="0"/>
    <n v="-1761004.7785000019"/>
    <n v="15208057.001499999"/>
    <s v="-"/>
    <s v="-"/>
    <s v="-"/>
    <s v="-"/>
    <s v="-"/>
    <n v="15320623.2531"/>
    <n v="-112566.2516"/>
    <n v="0"/>
    <n v="0"/>
    <n v="0"/>
    <n v="0"/>
    <n v="0"/>
    <s v="-"/>
    <s v="FINALIZADO"/>
    <n v="1"/>
    <n v="1"/>
    <s v="-"/>
  </r>
  <r>
    <n v="5246"/>
    <x v="0"/>
    <s v="06. PLAN SANITARIO DE EMERGENCIA"/>
    <s v="-"/>
    <s v="-"/>
    <s v="-"/>
    <s v="EXPANSIÓN DE REDES"/>
    <s v="SISTEMA AGUA ESTEBAN ECHEVERRÍA"/>
    <s v="INTERCONEXION DE POZOS BARRIO M. MORENO Y LA MORITA"/>
    <n v="2"/>
    <x v="0"/>
    <n v="356"/>
    <x v="0"/>
    <x v="0"/>
    <n v="5"/>
    <s v="1360507"/>
    <n v="5"/>
    <s v="-"/>
    <n v="11"/>
    <n v="5"/>
    <n v="5"/>
    <n v="7"/>
    <n v="753"/>
    <n v="3"/>
    <n v="8"/>
    <n v="96"/>
    <s v="2"/>
    <s v="SA722"/>
    <s v="-"/>
    <s v="ESTEBAN ECHEVERRÍA"/>
    <s v="MONTE GRANDE"/>
    <s v="TRAZA: EL TRAMO PRINCIPAL SE EXTIENDE DESDE LA INTERSECCIÓN DE LAS CALLES BOUCHARD Y M. CICHERO, DONDE SE ENCUENTRA EL POZO SA29, DOBLANDO EN ISLA MARTÍN GARCÍA HASTA EDISON Y SIGUE HASTA LA CALLE LAPACHO. DESDE EL POZO SA32 EN FARO 1° DE MAYO Y LAPRIDA CONTINÚA POR ESTA HASTA EL POZO SA33 Y LUEGO DOBLA EN CATAMARCA Y LUEGO POR O.C. OCANTOS HASTA LA PLANTA DE TRATAMIENTO EN LA INTERSECCIÓN CON SAN LUIS. A ESTOS DOS TRAMOS PRINCIPALES EMPALMAN LOS POZO SA30 DESDE BAHÍA ESPERANZA POR LA CALLE J.A ROCA HASTA ISLA MARTÍN GARCÍA. EL POZO SA31 EN ISLA DECEPCIÓN Y 25 DE MAYO HASTA ISLA MARTÍN GARCÍA Y POR ULTIMO EL POZO SA34 UBICADO EN FRAY.L. BELTRÁN Y BALIZA CHIRIGUANO SIGUIENDO POR LÓPEZ Y LUEGO POR LA CALLE ISLA DECEPCIÓN DONDE EMPALMA EN LAPRIDA CON EL TRAMO PRINCIPAL."/>
    <d v="2014-01-27T00:00:00"/>
    <d v="2014-08-22T00:00:00"/>
    <n v="10767561.939199999"/>
    <n v="1000898.7505000001"/>
    <n v="-2376320.3067999994"/>
    <n v="9392140.3828999996"/>
    <s v="-"/>
    <s v="-"/>
    <s v="-"/>
    <s v="-"/>
    <s v="-"/>
    <n v="9392140.3828999996"/>
    <n v="0"/>
    <n v="0"/>
    <n v="0"/>
    <n v="0"/>
    <n v="0"/>
    <n v="0"/>
    <s v="-"/>
    <s v="FINALIZADO"/>
    <n v="1"/>
    <n v="1"/>
    <s v="-"/>
  </r>
  <r>
    <n v="5248"/>
    <x v="0"/>
    <s v="06. PLAN SANITARIO DE EMERGENCIA"/>
    <s v="-"/>
    <s v="-"/>
    <s v="-"/>
    <s v="MEJORA Y MANTENIMIENTO"/>
    <s v="SISTEMA AGUA LOMAS DE ZAMORA"/>
    <s v="INS.RED DE AGUA BARRIO ODISA POR BARBIERI- LZ"/>
    <n v="2"/>
    <x v="0"/>
    <n v="356"/>
    <x v="0"/>
    <x v="0"/>
    <n v="5"/>
    <s v="1426202"/>
    <n v="5"/>
    <s v="-"/>
    <n v="11"/>
    <n v="5"/>
    <n v="5"/>
    <n v="7"/>
    <n v="753"/>
    <n v="3"/>
    <n v="8"/>
    <n v="96"/>
    <s v="2"/>
    <s v="SIN P3"/>
    <s v="-"/>
    <s v="LOMAS DE ZAMORA"/>
    <s v="LOMAS DE ZAMORA"/>
    <s v="LOMAS DE ZAMORA"/>
    <d v="2014-01-01T00:00:00"/>
    <d v="2014-06-30T00:00:00"/>
    <s v="NOTA 18.4"/>
    <s v="NOTA 18.4"/>
    <n v="0"/>
    <s v="NOTA 18.4"/>
    <s v="-"/>
    <s v="-"/>
    <s v="-"/>
    <s v="-"/>
    <s v="-"/>
    <n v="1034402.7309"/>
    <n v="0"/>
    <n v="0"/>
    <n v="0"/>
    <n v="0"/>
    <n v="0"/>
    <n v="0"/>
    <s v="-"/>
    <s v="FINALIZADO"/>
    <n v="1"/>
    <n v="1"/>
    <s v="-"/>
  </r>
  <r>
    <n v="5249"/>
    <x v="0"/>
    <s v="06. PLAN SANITARIO DE EMERGENCIA"/>
    <s v="-"/>
    <s v="-"/>
    <s v="-"/>
    <s v="EXPANSIÓN DE REDES"/>
    <s v="SISTEMA AGUA RAFAEL CASTILLO- LA MATANZA"/>
    <s v="RED PRIMARIA DE AGUA VINCULACIÓN ACUEDUCTO CON BAT. RAFAEL CASTILLO"/>
    <n v="2"/>
    <x v="0"/>
    <n v="356"/>
    <x v="0"/>
    <x v="0"/>
    <n v="5"/>
    <s v="1360017"/>
    <n v="5"/>
    <s v="-"/>
    <n v="11"/>
    <n v="5"/>
    <n v="5"/>
    <n v="7"/>
    <n v="753"/>
    <n v="3"/>
    <n v="8"/>
    <n v="96"/>
    <s v="2"/>
    <s v="OA652"/>
    <s v="-"/>
    <s v="LA MATANZA"/>
    <s v="LAFERRERE"/>
    <s v="LA IMPULSIÓN COMENZARÁ EN LA ESQUINA DE ESTANISLAO DEL CAMPO Y SALADO, CONTINUA POR: E. DEL CAMPO HASTA FARDMAN, FARDMAN HASTA ESTEBAN ECHEVERRÍA, ESTEBAN ECHEVERRÍA HASTA_x000a_J. B. JUSTO, J. B. JUSTO HASTA H. ASCASUBI, H. ASCASUBI HASTA ACASSUSO, ACASSUSO HASTA E. DEL CAMPO, E. DEL CAMPO HASTA AGUAPEY, E. DEL CAMPO HASTA RAMÓN LISTA, Y POR LISTA HASTA LUIS VERNET, POR L. VERNET HASTA BERNALDES POLLEDO, DONDE CONECTARÁ A CAÑERÍA EXISTENTE."/>
    <d v="2014-10-01T00:00:00"/>
    <d v="2015-08-27T00:00:00"/>
    <n v="72994986.790000007"/>
    <n v="25368158.8413"/>
    <n v="-433256.58530001715"/>
    <n v="97929889.045999989"/>
    <s v="-"/>
    <s v="-"/>
    <s v="-"/>
    <s v="-"/>
    <s v="-"/>
    <n v="4556752.0438000001"/>
    <n v="93373137.002199993"/>
    <n v="0"/>
    <n v="0"/>
    <n v="0"/>
    <n v="0"/>
    <n v="0"/>
    <s v="-"/>
    <s v="FINALIZADO"/>
    <n v="1"/>
    <n v="1"/>
    <s v="-"/>
  </r>
  <r>
    <n v="5252"/>
    <x v="0"/>
    <s v="06. PLAN SANITARIO DE EMERGENCIA"/>
    <s v="-"/>
    <s v="-"/>
    <s v="-"/>
    <s v="MEJORA Y MANTENIMIENTO"/>
    <s v="SISTEMA AGUA LOMAS DE ZAMORA"/>
    <s v="INS.ELEM DE AGUA BARRIO ODISA POR BARBIERI- LZ"/>
    <n v="2"/>
    <x v="0"/>
    <n v="356"/>
    <x v="0"/>
    <x v="0"/>
    <n v="5"/>
    <s v="1426203"/>
    <n v="5"/>
    <s v="-"/>
    <n v="11"/>
    <n v="5"/>
    <n v="5"/>
    <n v="7"/>
    <n v="753"/>
    <n v="3"/>
    <n v="8"/>
    <n v="96"/>
    <s v="2"/>
    <s v="SIN P3"/>
    <s v="-"/>
    <s v="LOMAS DE ZAMORA"/>
    <s v="LOMAS DE ZAMORA"/>
    <s v="LOMAS DE ZAMORA"/>
    <d v="2014-01-01T00:00:00"/>
    <d v="2014-06-30T00:00:00"/>
    <s v="NOTA 18.4"/>
    <s v="NOTA 18.4"/>
    <n v="0"/>
    <s v="NOTA 18.4"/>
    <s v="-"/>
    <s v="-"/>
    <s v="-"/>
    <s v="-"/>
    <s v="-"/>
    <n v="46999.630700000002"/>
    <n v="0"/>
    <n v="0"/>
    <n v="0"/>
    <n v="0"/>
    <n v="0"/>
    <n v="0"/>
    <s v="-"/>
    <s v="FINALIZADO"/>
    <n v="1"/>
    <n v="1"/>
    <s v="-"/>
  </r>
  <r>
    <n v="5253"/>
    <x v="0"/>
    <s v="06. PLAN SANITARIO DE EMERGENCIA"/>
    <s v="-"/>
    <s v="-"/>
    <s v="-"/>
    <s v="MEJORA Y MANTENIMIENTO"/>
    <s v="SISTEMA CLOACAS LOMAS DE ZAMORA"/>
    <s v="INST. RED CL CALLE 11 DE  SEPTIEMBRE E/ SERRANO Y GRANADEROS- LZ"/>
    <n v="2"/>
    <x v="0"/>
    <n v="356"/>
    <x v="0"/>
    <x v="0"/>
    <n v="5"/>
    <s v="1426602"/>
    <n v="5"/>
    <s v="-"/>
    <n v="11"/>
    <n v="5"/>
    <n v="5"/>
    <n v="7"/>
    <n v="753"/>
    <n v="3"/>
    <n v="8"/>
    <n v="96"/>
    <s v="2"/>
    <s v="SIN P3"/>
    <s v="-"/>
    <s v="LOMAS DE ZAMORA"/>
    <s v="LOMAS DE ZAMORA"/>
    <s v="LOMAS DE ZAMORA"/>
    <d v="2014-01-01T00:00:00"/>
    <d v="2014-06-30T00:00:00"/>
    <s v="NOTA 18.4"/>
    <s v="NOTA 18.4"/>
    <n v="0"/>
    <s v="NOTA 18.4"/>
    <s v="-"/>
    <s v="-"/>
    <s v="-"/>
    <s v="-"/>
    <s v="-"/>
    <n v="111416.558"/>
    <n v="0"/>
    <n v="0"/>
    <n v="0"/>
    <n v="0"/>
    <n v="0"/>
    <n v="0"/>
    <s v="-"/>
    <s v="FINALIZADO"/>
    <n v="1"/>
    <n v="1"/>
    <s v="-"/>
  </r>
  <r>
    <n v="5254"/>
    <x v="0"/>
    <s v="06. PLAN SANITARIO DE EMERGENCIA"/>
    <s v="-"/>
    <s v="-"/>
    <s v="-"/>
    <s v="MEJORA Y MANTENIMIENTO"/>
    <s v="SISTEMA CLOACAS LOMAS DE ZAMORA"/>
    <s v="INST. ELEM CL CALLE 11 DE  SEPTIEMBRE E/ SERRANO Y GRANADEROS- LZ"/>
    <n v="2"/>
    <x v="0"/>
    <n v="356"/>
    <x v="0"/>
    <x v="0"/>
    <n v="5"/>
    <s v="1426603"/>
    <n v="5"/>
    <s v="-"/>
    <n v="11"/>
    <n v="5"/>
    <n v="5"/>
    <n v="7"/>
    <n v="753"/>
    <n v="3"/>
    <n v="8"/>
    <n v="96"/>
    <s v="2"/>
    <s v="SIN P3"/>
    <s v="-"/>
    <s v="LOMAS DE ZAMORA"/>
    <s v="LOMAS DE ZAMORA"/>
    <s v="LOMAS DE ZAMORA"/>
    <d v="2014-01-01T00:00:00"/>
    <d v="2014-06-30T00:00:00"/>
    <s v="NOTA 18.4"/>
    <s v="NOTA 18.4"/>
    <n v="0"/>
    <s v="NOTA 18.4"/>
    <s v="-"/>
    <s v="-"/>
    <s v="-"/>
    <s v="-"/>
    <s v="-"/>
    <n v="5801.1755999999996"/>
    <n v="0"/>
    <n v="0"/>
    <n v="0"/>
    <n v="0"/>
    <n v="0"/>
    <n v="0"/>
    <s v="-"/>
    <s v="FINALIZADO"/>
    <n v="1"/>
    <n v="1"/>
    <s v="-"/>
  </r>
  <r>
    <n v="5255"/>
    <x v="0"/>
    <s v="06. PLAN SANITARIO DE EMERGENCIA"/>
    <s v="-"/>
    <s v="-"/>
    <s v="-"/>
    <s v="MEJORA Y MANTENIMIENTO"/>
    <s v="SISTEMA CLOACAS LOMAS DE ZAMORA"/>
    <s v="INST. CX CL CALLE 11 DE  SEPTIEMBRE E/ SERRANO Y GRANADEROS- LZ"/>
    <n v="2"/>
    <x v="0"/>
    <n v="356"/>
    <x v="0"/>
    <x v="0"/>
    <n v="5"/>
    <s v="1426604"/>
    <n v="5"/>
    <s v="-"/>
    <n v="11"/>
    <n v="5"/>
    <n v="5"/>
    <n v="7"/>
    <n v="753"/>
    <n v="3"/>
    <n v="8"/>
    <n v="96"/>
    <s v="2"/>
    <s v="SIN P3"/>
    <s v="-"/>
    <s v="LOMAS DE ZAMORA"/>
    <s v="LOMAS DE ZAMORA"/>
    <s v="LOMAS DE ZAMORA"/>
    <d v="2014-01-01T00:00:00"/>
    <d v="2014-06-30T00:00:00"/>
    <s v="NOTA 18.4"/>
    <s v="NOTA 18.4"/>
    <n v="0"/>
    <s v="NOTA 18.4"/>
    <s v="-"/>
    <s v="-"/>
    <s v="-"/>
    <s v="-"/>
    <s v="-"/>
    <n v="19981.443899999998"/>
    <n v="0"/>
    <n v="0"/>
    <n v="0"/>
    <n v="0"/>
    <n v="0"/>
    <n v="0"/>
    <s v="-"/>
    <s v="FINALIZADO"/>
    <n v="1"/>
    <n v="1"/>
    <s v="-"/>
  </r>
  <r>
    <n v="5256"/>
    <x v="0"/>
    <s v="06. PLAN SANITARIO DE EMERGENCIA"/>
    <s v="-"/>
    <s v="-"/>
    <s v="-"/>
    <s v="MEJORA Y MANTENIMIENTO"/>
    <s v="SISTEMA CLOACAS LOMAS DE ZAMORA"/>
    <s v="INST. RED CL CALLE RIVADAVIA E/ EMILIO CASTRO Y L.V LOPEZ- LZ"/>
    <n v="2"/>
    <x v="0"/>
    <n v="356"/>
    <x v="0"/>
    <x v="0"/>
    <n v="5"/>
    <s v="1426605"/>
    <n v="5"/>
    <s v="-"/>
    <n v="11"/>
    <n v="5"/>
    <n v="5"/>
    <n v="7"/>
    <n v="753"/>
    <n v="3"/>
    <n v="8"/>
    <n v="96"/>
    <s v="2"/>
    <s v="SIN P3"/>
    <s v="-"/>
    <s v="LOMAS DE ZAMORA"/>
    <s v="LOMAS DE ZAMORA"/>
    <s v="LOMAS DE ZAMORA"/>
    <d v="2014-01-01T00:00:00"/>
    <d v="2014-06-30T00:00:00"/>
    <s v="NOTA 18.4"/>
    <s v="NOTA 18.4"/>
    <n v="0"/>
    <s v="NOTA 18.4"/>
    <s v="-"/>
    <s v="-"/>
    <s v="-"/>
    <s v="-"/>
    <s v="-"/>
    <n v="159214.7403"/>
    <n v="0"/>
    <n v="0"/>
    <n v="0"/>
    <n v="0"/>
    <n v="0"/>
    <n v="0"/>
    <s v="-"/>
    <s v="FINALIZADO"/>
    <n v="1"/>
    <n v="1"/>
    <s v="-"/>
  </r>
  <r>
    <n v="5257"/>
    <x v="0"/>
    <s v="06. PLAN SANITARIO DE EMERGENCIA"/>
    <s v="-"/>
    <s v="-"/>
    <s v="-"/>
    <s v="MEJORA Y MANTENIMIENTO"/>
    <s v="SISTEMA CLOACAS LOMAS DE ZAMORA"/>
    <s v="INST. ELEM CL CALLE RIVADAVIA E/ EMILIO CASTRO Y L.V LOPEZ- LZ"/>
    <n v="2"/>
    <x v="0"/>
    <n v="356"/>
    <x v="0"/>
    <x v="0"/>
    <n v="5"/>
    <s v="1426606"/>
    <n v="5"/>
    <s v="-"/>
    <n v="11"/>
    <n v="5"/>
    <n v="5"/>
    <n v="7"/>
    <n v="753"/>
    <n v="3"/>
    <n v="8"/>
    <n v="96"/>
    <s v="2"/>
    <s v="SIN P3"/>
    <s v="-"/>
    <s v="LOMAS DE ZAMORA"/>
    <s v="LOMAS DE ZAMORA"/>
    <s v="LOMAS DE ZAMORA"/>
    <d v="2014-01-01T00:00:00"/>
    <d v="2014-06-30T00:00:00"/>
    <s v="NOTA 18.4"/>
    <s v="NOTA 18.4"/>
    <n v="0"/>
    <s v="NOTA 18.4"/>
    <s v="-"/>
    <s v="-"/>
    <s v="-"/>
    <s v="-"/>
    <s v="-"/>
    <n v="18414.6149"/>
    <n v="0"/>
    <n v="0"/>
    <n v="0"/>
    <n v="0"/>
    <n v="0"/>
    <n v="0"/>
    <s v="-"/>
    <s v="FINALIZADO"/>
    <n v="1"/>
    <n v="1"/>
    <s v="-"/>
  </r>
  <r>
    <n v="5258"/>
    <x v="0"/>
    <s v="06. PLAN SANITARIO DE EMERGENCIA"/>
    <s v="-"/>
    <s v="-"/>
    <s v="-"/>
    <s v="MEJORA Y MANTENIMIENTO"/>
    <s v="SISTEMA CLOACAS LOMAS DE ZAMORA"/>
    <s v="INST. CX CL CALLE RIVADAVIA E/ EMILIO CASTRO Y L.V LOPEZ- LZ"/>
    <n v="2"/>
    <x v="0"/>
    <n v="356"/>
    <x v="0"/>
    <x v="0"/>
    <n v="5"/>
    <s v="1426607"/>
    <n v="5"/>
    <s v="-"/>
    <n v="11"/>
    <n v="5"/>
    <n v="5"/>
    <n v="7"/>
    <n v="753"/>
    <n v="3"/>
    <n v="8"/>
    <n v="96"/>
    <s v="2"/>
    <s v="SIN P3"/>
    <s v="-"/>
    <s v="LOMAS DE ZAMORA"/>
    <s v="LOMAS DE ZAMORA"/>
    <s v="LOMAS DE ZAMORA"/>
    <d v="2014-01-01T00:00:00"/>
    <d v="2014-06-30T00:00:00"/>
    <s v="NOTA 18.4"/>
    <s v="NOTA 18.4"/>
    <n v="0"/>
    <s v="NOTA 18.4"/>
    <s v="-"/>
    <s v="-"/>
    <s v="-"/>
    <s v="-"/>
    <s v="-"/>
    <n v="92610.907399999996"/>
    <n v="0"/>
    <n v="0"/>
    <n v="0"/>
    <n v="0"/>
    <n v="0"/>
    <n v="0"/>
    <s v="-"/>
    <s v="FINALIZADO"/>
    <n v="1"/>
    <n v="1"/>
    <s v="-"/>
  </r>
  <r>
    <n v="5259"/>
    <x v="0"/>
    <s v="06. PLAN SANITARIO DE EMERGENCIA"/>
    <s v="-"/>
    <s v="-"/>
    <s v="-"/>
    <s v="MEJORA Y MANTENIMIENTO"/>
    <s v="SISTEMA CLOACAS ALMIRANTE BROWN"/>
    <s v="INST. RED CL CALLE BOUCHARD E/ PELLEGRINI Y QUINTANA- AB"/>
    <n v="2"/>
    <x v="0"/>
    <n v="356"/>
    <x v="0"/>
    <x v="0"/>
    <n v="5"/>
    <s v="1426608"/>
    <n v="5"/>
    <s v="-"/>
    <n v="11"/>
    <n v="5"/>
    <n v="5"/>
    <n v="7"/>
    <n v="753"/>
    <n v="3"/>
    <n v="8"/>
    <n v="96"/>
    <s v="2"/>
    <s v="SIN P3"/>
    <s v="-"/>
    <s v="ALMIRANTE BROWN"/>
    <s v="ALMIRANTE BROWN"/>
    <s v="ALMIRANTE BROWN"/>
    <d v="2014-01-01T00:00:00"/>
    <d v="2014-06-30T00:00:00"/>
    <s v="NOTA 18.1 - NOTA 18.2"/>
    <s v="NOTA 18.1 - NOTA 18.2"/>
    <n v="0"/>
    <s v="NOTA 18.1 - NOTA 18.2"/>
    <s v="-"/>
    <s v="-"/>
    <s v="-"/>
    <s v="-"/>
    <s v="-"/>
    <n v="82758.990600000005"/>
    <n v="0"/>
    <n v="0"/>
    <n v="0"/>
    <n v="0"/>
    <n v="0"/>
    <n v="0"/>
    <s v="-"/>
    <s v="FINALIZADO"/>
    <n v="1"/>
    <n v="1"/>
    <s v="-"/>
  </r>
  <r>
    <n v="5260"/>
    <x v="0"/>
    <s v="06. PLAN SANITARIO DE EMERGENCIA"/>
    <s v="-"/>
    <s v="-"/>
    <s v="-"/>
    <s v="MEJORA Y MANTENIMIENTO"/>
    <s v="SISTEMA CLOACAS ALMIRANTE BROWN"/>
    <s v="INST. ELEM CL CALLE BOUCHARD E/ PELLEGRINI Y QUINTANA- AB"/>
    <n v="2"/>
    <x v="0"/>
    <n v="356"/>
    <x v="0"/>
    <x v="0"/>
    <n v="5"/>
    <s v="1426609"/>
    <n v="5"/>
    <s v="-"/>
    <n v="11"/>
    <n v="5"/>
    <n v="5"/>
    <n v="7"/>
    <n v="753"/>
    <n v="3"/>
    <n v="8"/>
    <n v="96"/>
    <s v="2"/>
    <s v="SIN P3"/>
    <s v="-"/>
    <s v="ALMIRANTE BROWN"/>
    <s v="ALMIRANTE BROWN"/>
    <s v="ALMIRANTE BROWN"/>
    <d v="2014-01-01T00:00:00"/>
    <d v="2014-06-30T00:00:00"/>
    <s v="NOTA 18.1 - NOTA 18.2"/>
    <s v="NOTA 18.1 - NOTA 18.2"/>
    <n v="0"/>
    <s v="NOTA 18.1 - NOTA 18.2"/>
    <s v="-"/>
    <s v="-"/>
    <s v="-"/>
    <s v="-"/>
    <s v="-"/>
    <n v="17213.012299999999"/>
    <n v="0"/>
    <n v="0"/>
    <n v="0"/>
    <n v="0"/>
    <n v="0"/>
    <n v="0"/>
    <s v="-"/>
    <s v="FINALIZADO"/>
    <n v="1"/>
    <n v="1"/>
    <s v="-"/>
  </r>
  <r>
    <n v="5261"/>
    <x v="0"/>
    <s v="06. PLAN SANITARIO DE EMERGENCIA"/>
    <s v="-"/>
    <s v="-"/>
    <s v="-"/>
    <s v="MEJORA Y MANTENIMIENTO"/>
    <s v="SISTEMA CLOACAS ALMIRANTE BROWN"/>
    <s v="INST. CX CL CALLE BOUCHARD E/ PELLEGRINI Y QUINTANA- AB"/>
    <n v="2"/>
    <x v="0"/>
    <n v="356"/>
    <x v="0"/>
    <x v="0"/>
    <n v="5"/>
    <s v="1426610"/>
    <n v="5"/>
    <s v="-"/>
    <n v="11"/>
    <n v="5"/>
    <n v="5"/>
    <n v="7"/>
    <n v="753"/>
    <n v="3"/>
    <n v="8"/>
    <n v="96"/>
    <s v="2"/>
    <s v="SIN P3"/>
    <s v="-"/>
    <s v="ALMIRANTE BROWN"/>
    <s v="ALMIRANTE BROWN"/>
    <s v="ALMIRANTE BROWN"/>
    <d v="2014-01-01T00:00:00"/>
    <d v="2014-06-30T00:00:00"/>
    <s v="NOTA 18.1 - NOTA 18.2"/>
    <s v="NOTA 18.1 - NOTA 18.2"/>
    <n v="0"/>
    <s v="NOTA 18.1 - NOTA 18.2"/>
    <s v="-"/>
    <s v="-"/>
    <s v="-"/>
    <s v="-"/>
    <s v="-"/>
    <n v="18685.195100000001"/>
    <n v="0"/>
    <n v="0"/>
    <n v="0"/>
    <n v="0"/>
    <n v="0"/>
    <n v="0"/>
    <s v="-"/>
    <s v="FINALIZADO"/>
    <n v="1"/>
    <n v="1"/>
    <s v="-"/>
  </r>
  <r>
    <n v="5262"/>
    <x v="0"/>
    <s v="06. PLAN SANITARIO DE EMERGENCIA"/>
    <s v="-"/>
    <s v="-"/>
    <s v="-"/>
    <s v="MEJORA Y MANTENIMIENTO"/>
    <s v="SISTEMA CLOACAS LOMAS DE ZAMORA"/>
    <s v="INST. RED CL CALLE CACIQUE TELOMIAN- LZ"/>
    <n v="2"/>
    <x v="0"/>
    <n v="356"/>
    <x v="0"/>
    <x v="0"/>
    <n v="5"/>
    <s v="1426611"/>
    <n v="5"/>
    <s v="-"/>
    <n v="11"/>
    <n v="5"/>
    <n v="5"/>
    <n v="7"/>
    <n v="753"/>
    <n v="3"/>
    <n v="8"/>
    <n v="96"/>
    <s v="2"/>
    <s v="SIN P3"/>
    <s v="-"/>
    <s v="LOMAS DE ZAMORA"/>
    <s v="LOMAS DE ZAMORA"/>
    <s v="LOMAS DE ZAMORA"/>
    <d v="2014-01-01T00:00:00"/>
    <d v="2014-06-30T00:00:00"/>
    <s v="NOTA 18.4"/>
    <s v="NOTA 18.4"/>
    <n v="0"/>
    <s v="NOTA 18.4"/>
    <s v="-"/>
    <s v="-"/>
    <s v="-"/>
    <s v="-"/>
    <s v="-"/>
    <n v="132373.6612"/>
    <n v="0"/>
    <n v="0"/>
    <n v="0"/>
    <n v="0"/>
    <n v="0"/>
    <n v="0"/>
    <s v="-"/>
    <s v="FINALIZADO"/>
    <n v="1"/>
    <n v="1"/>
    <s v="-"/>
  </r>
  <r>
    <n v="5263"/>
    <x v="0"/>
    <s v="06. PLAN SANITARIO DE EMERGENCIA"/>
    <s v="-"/>
    <s v="-"/>
    <s v="-"/>
    <s v="MEJORA Y MANTENIMIENTO"/>
    <s v="SISTEMA CLOACAS LOMAS DE ZAMORA"/>
    <s v="INST. ELEM CL CALLE CACIQUE TELOMIAN- LZ"/>
    <n v="2"/>
    <x v="0"/>
    <n v="356"/>
    <x v="0"/>
    <x v="0"/>
    <n v="5"/>
    <s v="1426612"/>
    <n v="5"/>
    <s v="-"/>
    <n v="11"/>
    <n v="5"/>
    <n v="5"/>
    <n v="7"/>
    <n v="753"/>
    <n v="3"/>
    <n v="8"/>
    <n v="96"/>
    <s v="2"/>
    <s v="SIN P3"/>
    <s v="-"/>
    <s v="LOMAS DE ZAMORA"/>
    <s v="LOMAS DE ZAMORA"/>
    <s v="LOMAS DE ZAMORA"/>
    <d v="2014-01-01T00:00:00"/>
    <d v="2014-06-30T00:00:00"/>
    <s v="NOTA 18.4"/>
    <s v="NOTA 18.4"/>
    <n v="0"/>
    <s v="NOTA 18.4"/>
    <s v="-"/>
    <s v="-"/>
    <s v="-"/>
    <s v="-"/>
    <s v="-"/>
    <n v="35308.1751"/>
    <n v="0"/>
    <n v="0"/>
    <n v="0"/>
    <n v="0"/>
    <n v="0"/>
    <n v="0"/>
    <s v="-"/>
    <s v="FINALIZADO"/>
    <n v="1"/>
    <n v="1"/>
    <s v="-"/>
  </r>
  <r>
    <n v="5264"/>
    <x v="0"/>
    <s v="06. PLAN SANITARIO DE EMERGENCIA"/>
    <s v="-"/>
    <s v="-"/>
    <s v="-"/>
    <s v="MEJORA Y MANTENIMIENTO"/>
    <s v="SISTEMA CLOACAS LOMAS DE ZAMORA"/>
    <s v="INST. CX CL CALLE CACIQUE TELOMIAN- LZ"/>
    <n v="2"/>
    <x v="0"/>
    <n v="356"/>
    <x v="0"/>
    <x v="0"/>
    <n v="5"/>
    <s v="1426613"/>
    <n v="5"/>
    <s v="-"/>
    <n v="11"/>
    <n v="5"/>
    <n v="5"/>
    <n v="7"/>
    <n v="753"/>
    <n v="3"/>
    <n v="8"/>
    <n v="96"/>
    <s v="2"/>
    <s v="SIN P3"/>
    <s v="-"/>
    <s v="LOMAS DE ZAMORA"/>
    <s v="LOMAS DE ZAMORA"/>
    <s v="LOMAS DE ZAMORA"/>
    <d v="2014-01-01T00:00:00"/>
    <d v="2014-06-30T00:00:00"/>
    <s v="NOTA 18.4"/>
    <s v="NOTA 18.4"/>
    <n v="0"/>
    <s v="NOTA 18.4"/>
    <s v="-"/>
    <s v="-"/>
    <s v="-"/>
    <s v="-"/>
    <s v="-"/>
    <n v="85340.900699999998"/>
    <n v="0"/>
    <n v="0"/>
    <n v="0"/>
    <n v="0"/>
    <n v="0"/>
    <n v="0"/>
    <s v="-"/>
    <s v="FINALIZADO"/>
    <n v="1"/>
    <n v="1"/>
    <s v="-"/>
  </r>
  <r>
    <n v="5265"/>
    <x v="0"/>
    <s v="09. EXPANSIÓN DE LA RED DE AGUA POTABLE Y SANEAMIENTO DE CLOACAS"/>
    <s v="-"/>
    <s v="-"/>
    <s v="-"/>
    <s v="EXPANSIÓN DE REDES CLOACALES"/>
    <s v="ESTACIÓN DE BOMBEO CLOACAL LAFERRERE"/>
    <s v="NUEVA ESTACIÓN DE BOMBEO CLOACAL LAFERRERE CENTRO - OBRA CIVIL"/>
    <n v="2"/>
    <x v="0"/>
    <n v="356"/>
    <x v="0"/>
    <x v="0"/>
    <n v="5"/>
    <s v="1460304"/>
    <n v="77"/>
    <s v="-"/>
    <s v="22 Y RECURSOS PROPIOS"/>
    <n v="5"/>
    <n v="5"/>
    <n v="7"/>
    <n v="753"/>
    <n v="3"/>
    <n v="8"/>
    <n v="2"/>
    <s v="2"/>
    <s v="OC700071"/>
    <s v="-"/>
    <s v="LA MATANZA"/>
    <s v="LAFERRERE"/>
    <s v="LA ESTACIÓN DE BOMBEO DE ENCUENTRA SOBRE LA CALLE VENTURA BOSCH ENTRE JUAN CRUZ VARELA Y EDUARDO SAENZ."/>
    <d v="2017-03-01T00:00:00"/>
    <d v="2018-10-18T00:00:00"/>
    <n v="11827381.905899998"/>
    <n v="3230937.8460700009"/>
    <n v="1150494.3574299999"/>
    <n v="16208814.109399999"/>
    <n v="0"/>
    <n v="0"/>
    <n v="0"/>
    <n v="0"/>
    <n v="0"/>
    <n v="0"/>
    <n v="5809.3793999999998"/>
    <n v="0"/>
    <n v="8397249.8268999998"/>
    <n v="6670325.4970000004"/>
    <n v="1135429.4061"/>
    <n v="3789214.9263980002"/>
    <s v="X"/>
    <s v="EN EJECUCIÓN"/>
    <n v="1"/>
    <n v="1"/>
    <s v="EN 2018 SE MODIFICA EL CÓDIGO DE ACTIVIDAD DE LA APERTURA PROGRAMÁTICA DE 5 A 77, UG DE 96 A 2 Y FF DE 11 A 22. EL PROYECTO TAMBIÉN SERÁ FINANCIADO CON RECURSOS PROPIOS DE AYSA"/>
  </r>
  <r>
    <n v="5266"/>
    <x v="0"/>
    <s v="09. EXPANSIÓN DE LA RED DE AGUA POTABLE Y SANEAMIENTO DE CLOACAS"/>
    <s v="-"/>
    <s v="-"/>
    <s v="-"/>
    <s v="EXPANSIÓN DE REDES CLOACALES"/>
    <s v="ESTACIÓN DE BOMBEO CLOACAL LAFERRERE"/>
    <s v="NUEVA ESTACIÓN DE BOMBEO CLOACAL LAFERRERE CENTRO - OBRA ELECTROMECANICA"/>
    <n v="2"/>
    <x v="0"/>
    <n v="356"/>
    <x v="0"/>
    <x v="0"/>
    <n v="5"/>
    <s v="1460305"/>
    <n v="77"/>
    <s v="-"/>
    <s v="22 Y RECURSOS PROPIOS"/>
    <n v="5"/>
    <n v="5"/>
    <n v="7"/>
    <n v="753"/>
    <n v="3"/>
    <n v="8"/>
    <n v="2"/>
    <s v="2"/>
    <s v="OC700072"/>
    <s v="-"/>
    <s v="LA MATANZA"/>
    <s v="LAFERRERE"/>
    <s v="LA ESTACIÓN DE BOMBEO DE ENCUENTRA SOBRE LA CALLE VENTURA BOSCH ENTRE JUAN CRUZ VARELA Y EDUARDO SAENZ."/>
    <d v="2017-03-01T00:00:00"/>
    <d v="2018-10-18T00:00:00"/>
    <n v="11586600.291200001"/>
    <n v="11121681.015939992"/>
    <n v="1454104.7417600024"/>
    <n v="24162386.048899993"/>
    <n v="0"/>
    <n v="0"/>
    <n v="0"/>
    <n v="0"/>
    <n v="0"/>
    <n v="1269687.6665000001"/>
    <n v="1046447.083"/>
    <n v="0"/>
    <n v="11596225.623399999"/>
    <n v="12342919.841999998"/>
    <n v="0"/>
    <n v="0"/>
    <s v="-"/>
    <s v="EN EJECUCIÓN"/>
    <n v="1.0000000000000002"/>
    <n v="1"/>
    <s v="EN 2018 SE MODIFICA EL CÓDIGO DE ACTIVIDAD DE LA APERTURA PROGRAMÁTICA DE 5 A 77, UG DE 96 A 2 Y FF DE 11 A 22. EL PROYECTO TAMBIÉN SERÁ FINANCIADO CON RECURSOS PROPIOS DE AYSA"/>
  </r>
  <r>
    <n v="5267"/>
    <x v="0"/>
    <s v="06. PLAN SANITARIO DE EMERGENCIA"/>
    <s v="-"/>
    <s v="-"/>
    <s v="-"/>
    <s v="MEJORA Y MANTENIMIENTO"/>
    <s v="SISTEMA AGUA CABA"/>
    <s v="RED PRIMARIA DE AGUA - CAÑERÍA DESVÍO DN550 DIQUE 1 PUERTO MADERO"/>
    <n v="2"/>
    <x v="0"/>
    <n v="356"/>
    <x v="0"/>
    <x v="0"/>
    <n v="5"/>
    <s v="1260004"/>
    <n v="5"/>
    <s v="-"/>
    <n v="11"/>
    <n v="5"/>
    <n v="5"/>
    <n v="7"/>
    <n v="753"/>
    <n v="3"/>
    <n v="8"/>
    <n v="96"/>
    <s v="2"/>
    <s v="CA384"/>
    <s v="-"/>
    <s v="CABA"/>
    <s v="PUERTO MADERO"/>
    <s v="DESAFECTACIÓN DE LA CAÑERÍA UBICADA EN LA AV. JUAN DE GARAY ENTRE LAS CALLES ALICIA MOREAU DE JUSTO Y ELVIRA RAWSON DE DELLEPIANE, Y LA CAÑERÍA CONECTADA A LA MISMA, EN EL BARRIO DE PUERTO MADERO, CIUDAD AUTÓNOMA DE BUENOS AIRES."/>
    <d v="2014-06-30T00:00:00"/>
    <s v="Rescindida"/>
    <s v="Contrato rescindido"/>
    <n v="0"/>
    <n v="0"/>
    <s v="Contrato rescindido"/>
    <s v="-"/>
    <s v="-"/>
    <s v="-"/>
    <s v="-"/>
    <s v="-"/>
    <n v="17261.303400000001"/>
    <n v="3554.6411999999996"/>
    <n v="0"/>
    <n v="0"/>
    <n v="0"/>
    <n v="0"/>
    <n v="0"/>
    <s v="-"/>
    <s v="RESCINDIDA"/>
    <s v="Contrato rescindido"/>
    <n v="0"/>
    <s v="CONTRATO RESCINDIDO _x000a_S/CARTA DOCUMENTO_x000a_DEL 12-02-16. SE RELICITARÁ."/>
  </r>
  <r>
    <n v="5268"/>
    <x v="0"/>
    <s v="09. EXPANSIÓN DE LA RED DE AGUA POTABLE Y SANEAMIENTO DE CLOACAS"/>
    <s v="-"/>
    <s v="-"/>
    <s v="-"/>
    <s v="EXPANSIÓN DE REDES CLOACALES"/>
    <s v="ESTACIÓN DE BOMBEO CLOACAL CABA"/>
    <s v="ESTACIÓN DE BOMBEO CLOACAL COCA COLA - FEMSA - OBRA CIVIL"/>
    <n v="2"/>
    <x v="0"/>
    <n v="356"/>
    <x v="0"/>
    <x v="0"/>
    <n v="5"/>
    <s v="1460311"/>
    <n v="77"/>
    <s v="-"/>
    <s v="22 Y RECURSOS PROPIOS"/>
    <n v="5"/>
    <n v="5"/>
    <n v="7"/>
    <n v="753"/>
    <n v="3"/>
    <n v="8"/>
    <n v="2"/>
    <s v="2"/>
    <s v="CC700001"/>
    <s v="-"/>
    <s v="CABA"/>
    <s v="BARRACAS"/>
    <s v="LA IMPLANTACIÓN DE LA ESTACIÓN DE BOMBEO EN EL PREDIO PRIVADO DE LA EMPRESA COCA COLA –FEMSA, UBICADA EN LA INTERSECCIÓN DE LAS CALLES CACHI Y AV. AMANCIO ALCORTA."/>
    <d v="2015-05-19T00:00:00"/>
    <d v="2019-01-04T00:00:00"/>
    <n v="3698575.1044000001"/>
    <n v="6200370.8744999999"/>
    <n v="2510738.9527000026"/>
    <n v="12409684.931600003"/>
    <n v="0"/>
    <n v="0"/>
    <n v="0"/>
    <n v="0"/>
    <n v="0"/>
    <n v="0"/>
    <n v="260169.75929999998"/>
    <n v="-40071.884599999903"/>
    <n v="11840358.454100002"/>
    <n v="298209.72720000002"/>
    <n v="51018.875599999999"/>
    <n v="0"/>
    <s v="X"/>
    <s v="EN EJECUCIÓN"/>
    <n v="1"/>
    <n v="1"/>
    <s v="EN 2018 SE MODIFICA EL CÓDIGO DE ACTIVIDAD DE LA APERTURA PROGRAMÁTICA DE 5 A 77, UG DE 96 A 2 Y FF DE 11 A 22. EL PROYECTO TAMBIÉN SERÁ FINANCIADO CON RECURSOS PROPIOS DE AYSA"/>
  </r>
  <r>
    <n v="5269"/>
    <x v="0"/>
    <s v="09. EXPANSIÓN DE LA RED DE AGUA POTABLE Y SANEAMIENTO DE CLOACAS"/>
    <s v="-"/>
    <s v="-"/>
    <s v="-"/>
    <s v="EXPANSIÓN DE REDES CLOACALES"/>
    <s v="ESTACIÓN DE BOMBEO CLOACAL CABA"/>
    <s v="ESTACIÓN DE BOMBEO CLOACAL COCA COLA - FEMSA - OBRA ELECTRO"/>
    <n v="2"/>
    <x v="0"/>
    <n v="356"/>
    <x v="0"/>
    <x v="0"/>
    <n v="5"/>
    <s v="1460312"/>
    <n v="77"/>
    <s v="-"/>
    <s v="22 Y RECURSOS PROPIOS"/>
    <n v="5"/>
    <n v="5"/>
    <n v="7"/>
    <n v="753"/>
    <n v="3"/>
    <n v="8"/>
    <n v="2"/>
    <s v="2"/>
    <s v="CC700002"/>
    <s v="-"/>
    <s v="CABA"/>
    <s v="BARRACAS"/>
    <s v="LA IMPLANTACIÓN DE LA ESTACIÓN DE BOMBEO EN EL PREDIO PRIVADO DE LA EMPRESA COCA COLA –FEMSA, UBICADA EN LA INTERSECCIÓN DE LAS CALLES CACHI Y AV. AMANCIO ALCORTA."/>
    <d v="2015-05-19T00:00:00"/>
    <d v="2019-01-04T00:00:00"/>
    <n v="6697679.8339"/>
    <n v="3452034.6163050001"/>
    <n v="352449.21079500002"/>
    <n v="10502163.661"/>
    <n v="0"/>
    <n v="0"/>
    <n v="0"/>
    <n v="0"/>
    <n v="0"/>
    <n v="0"/>
    <n v="2501526.9202000001"/>
    <n v="1080296.6998999999"/>
    <n v="970185.97389999998"/>
    <n v="5916868.4674000004"/>
    <n v="33285.599599999994"/>
    <n v="0"/>
    <s v="X"/>
    <s v="EN EJECUCIÓN"/>
    <n v="1"/>
    <n v="0.99950000000000006"/>
    <s v="EN 2018 SE MODIFICA EL CÓDIGO DE ACTIVIDAD DE LA APERTURA PROGRAMÁTICA DE 5 A 77, UG DE 96 A 2 Y FF DE 11 A 22. EL PROYECTO TAMBIÉN SERÁ FINANCIADO CON RECURSOS PROPIOS DE AYSA"/>
  </r>
  <r>
    <n v="5270"/>
    <x v="0"/>
    <s v="09. EXPANSIÓN DE LA RED DE AGUA POTABLE Y SANEAMIENTO DE CLOACAS"/>
    <s v="-"/>
    <s v="-"/>
    <s v="-"/>
    <s v="EXPANSIÓN DE REDES CLOACALES"/>
    <s v="REDES CLOACALES CABA"/>
    <s v="RED PRIMARIA CLOACAL - IMPULSIÓN COCA COLA - FEMSA"/>
    <n v="2"/>
    <x v="0"/>
    <n v="356"/>
    <x v="0"/>
    <x v="0"/>
    <n v="5"/>
    <s v="1460310"/>
    <n v="77"/>
    <s v="-"/>
    <s v="22 Y RECURSOS PROPIOS"/>
    <n v="5"/>
    <n v="5"/>
    <n v="7"/>
    <n v="753"/>
    <n v="3"/>
    <n v="8"/>
    <n v="2"/>
    <s v="2"/>
    <s v="CC70001"/>
    <s v="-"/>
    <s v="CABA"/>
    <s v="BARRACAS"/>
    <s v="LA IMPULSIÓN INICIARÁ SU TRAZA EN LA INTERSECCIÓN DE LAS CALLES AV. AMANCIO ALCORTA Y CACHI, RECORRIENDO LAS CALLES CACHI, SANTO DOMINGO Y DIÓGENES TABORDA, DESCARGARAMDO FINALMENTE EN LA SEGUNDA CLOACA MÁXIMA EN UNA BOCA DE REGISTRO EXISTENTE EN LA CALLE DIÓGENES TABORDA INTERSECCIÓN CON EL RIACHUELO."/>
    <d v="2016-02-18T00:00:00"/>
    <d v="2018-09-20T00:00:00"/>
    <n v="6716121.6375000002"/>
    <n v="6824741.4305399982"/>
    <n v="434685.86556999991"/>
    <n v="13975548.933609998"/>
    <n v="0"/>
    <n v="0"/>
    <n v="0"/>
    <n v="0"/>
    <n v="0"/>
    <n v="0"/>
    <n v="18301.431499999999"/>
    <n v="784066.25439999998"/>
    <n v="6215874.1930999998"/>
    <n v="4397724.6236000005"/>
    <n v="2052076.6431"/>
    <n v="2399608.0878000003"/>
    <s v="X"/>
    <s v="FINALIZADO"/>
    <n v="0.96368616429158716"/>
    <n v="1"/>
    <s v="EN 2018 SE MODIFICA EL CÓDIGO DE ACTIVIDAD DE LA APERTURA PROGRAMÁTICA DE 5 A 77, UG DE 96 A 2 Y FF DE 11 A 22. EL PROYECTO TAMBIÉN SERÁ FINANCIADO CON RECURSOS PROPIOS DE AYSA"/>
  </r>
  <r>
    <n v="5271"/>
    <x v="0"/>
    <s v="06. PLAN SANITARIO DE EMERGENCIA"/>
    <s v="-"/>
    <s v="-"/>
    <s v="-"/>
    <s v="EXPANSIÓN DE REDES"/>
    <s v="SISTEMA AGUA LA MATANZA"/>
    <s v="CAÑERIAS PRIMARIAS CASTILLO CRISTIANIA  - 2° ETAPA"/>
    <n v="2"/>
    <x v="0"/>
    <n v="356"/>
    <x v="0"/>
    <x v="0"/>
    <n v="5"/>
    <s v="1360014"/>
    <n v="5"/>
    <s v="-"/>
    <n v="11"/>
    <n v="5"/>
    <n v="5"/>
    <n v="7"/>
    <n v="753"/>
    <n v="3"/>
    <n v="8"/>
    <n v="96"/>
    <s v="2"/>
    <s v="OA70027"/>
    <s v="-"/>
    <s v="LA MATANZA"/>
    <s v="ISIDRO CASANOVA"/>
    <s v="LA TRAZA COMIENZA EN LA ESQUINA DE BARTOLOMÉ DE LAS CASAS Y GUILLERMO MARCONI, CONTINUANDO POR BARTOLOMÉ DE LAS CASAS HASTA ANDALGALA, SIGUIENDO POR ÉSTA HASTA LA CALLE LAVADERO."/>
    <d v="2014-06-03T00:00:00"/>
    <d v="2015-10-20T00:00:00"/>
    <n v="7714103.3200000003"/>
    <n v="704023.59279999998"/>
    <n v="-282058.04220000119"/>
    <n v="8136068.8706"/>
    <s v="-"/>
    <s v="-"/>
    <s v="-"/>
    <s v="-"/>
    <s v="-"/>
    <n v="6806796.8353000004"/>
    <n v="1329271.7933"/>
    <n v="0"/>
    <n v="0"/>
    <n v="0"/>
    <n v="0"/>
    <n v="0"/>
    <s v="-"/>
    <s v="FINALIZADO"/>
    <n v="0.99999997025590559"/>
    <n v="1"/>
    <s v="-"/>
  </r>
  <r>
    <n v="5272"/>
    <x v="0"/>
    <s v="06. PLAN SANITARIO DE EMERGENCIA"/>
    <s v="-"/>
    <s v="-"/>
    <s v="-"/>
    <s v="EXPANSIÓN DE REDES"/>
    <s v="SISTEMA AGUA LA MATANZA"/>
    <s v="CAÑERIAS PRIMARIAS LOS CEDROS - 2° ETAPA"/>
    <n v="2"/>
    <x v="0"/>
    <n v="356"/>
    <x v="0"/>
    <x v="0"/>
    <n v="5"/>
    <s v="1360015"/>
    <n v="5"/>
    <s v="-"/>
    <n v="11"/>
    <n v="5"/>
    <n v="5"/>
    <n v="7"/>
    <n v="753"/>
    <n v="3"/>
    <n v="8"/>
    <n v="96"/>
    <s v="2"/>
    <s v="OA70028"/>
    <s v="-"/>
    <s v="LA MATANZA"/>
    <s v="ISIDRO CASANOVA"/>
    <s v="EL DESARROLLO DE LA CONDUCCIÓN SERÁ DESDE SALADO Y AZURDUY, POR AZURDUY HACIA EL SUR, HASTA LA CALLE VISSIN, Y POR VOISSIN DESDE AZURDUY HASTA CORONEL MONT, EMPALMANDO EN LA OBRA OA423 EN LA ESQUINA DE VOISSIN Y CNEL. MONTT."/>
    <d v="2014-04-21T00:00:00"/>
    <d v="2014-09-18T00:00:00"/>
    <n v="9785821.7599999998"/>
    <n v="5773438.5400999999"/>
    <n v="-110504.10910000186"/>
    <n v="15448756.190999996"/>
    <s v="-"/>
    <s v="-"/>
    <s v="-"/>
    <s v="-"/>
    <s v="-"/>
    <n v="15448756.191"/>
    <n v="0"/>
    <n v="0"/>
    <n v="0"/>
    <n v="0"/>
    <n v="0"/>
    <n v="0"/>
    <s v="-"/>
    <s v="FINALIZADO"/>
    <n v="1.0000000000000002"/>
    <n v="1"/>
    <s v="-"/>
  </r>
  <r>
    <n v="5273"/>
    <x v="0"/>
    <s v="06. PLAN SANITARIO DE EMERGENCIA"/>
    <s v="-"/>
    <s v="-"/>
    <s v="-"/>
    <s v="EXPANSIÓN DE REDES"/>
    <s v="SISTEMA CLOACAS ESTEBAN ECHEVERRÍA"/>
    <s v="RED SECUNDARIA CLOACAL ALTOS 3"/>
    <n v="2"/>
    <x v="0"/>
    <n v="356"/>
    <x v="0"/>
    <x v="0"/>
    <n v="5"/>
    <s v="1360417"/>
    <n v="5"/>
    <s v="-"/>
    <n v="11"/>
    <n v="5"/>
    <n v="5"/>
    <n v="7"/>
    <n v="753"/>
    <n v="3"/>
    <n v="8"/>
    <n v="96"/>
    <s v="2"/>
    <s v="SC646"/>
    <s v="-"/>
    <s v="ESTEBAN ECHEVERRÍA"/>
    <s v="MONTE GRANDE"/>
    <s v="EL SECTOR DE LA RED SECUNDARIA SE ENCUENTRA DELIMITADO POR LAS SIGUIENTES CALLES: R. SANTAMARINA, ROBERTSON, RECONDO, ALSINA, GÜEMES, A. BERASAIN, L. LINAN, P. DREYER."/>
    <d v="2014-04-03T00:00:00"/>
    <d v="2015-04-07T00:00:00"/>
    <n v="18804948.9936"/>
    <n v="1355480.9982999999"/>
    <n v="-1038790.2514000002"/>
    <n v="19121639.740499999"/>
    <s v="-"/>
    <s v="-"/>
    <s v="-"/>
    <s v="-"/>
    <s v="-"/>
    <n v="6005022.3519000001"/>
    <n v="13116617.388600001"/>
    <n v="0"/>
    <n v="0"/>
    <n v="0"/>
    <n v="0"/>
    <n v="0"/>
    <s v="-"/>
    <s v="FINALIZADO"/>
    <n v="1"/>
    <n v="1"/>
    <s v="-"/>
  </r>
  <r>
    <n v="5274"/>
    <x v="0"/>
    <s v="06. PLAN SANITARIO DE EMERGENCIA"/>
    <s v="-"/>
    <s v="-"/>
    <s v="-"/>
    <s v="EXPANSIÓN DE REDES"/>
    <s v="-"/>
    <s v="COLECTORES ACUBA - TERMINACIÓN"/>
    <n v="2"/>
    <x v="0"/>
    <n v="356"/>
    <x v="0"/>
    <x v="0"/>
    <n v="5"/>
    <s v="1460302"/>
    <n v="5"/>
    <s v="-"/>
    <n v="11"/>
    <n v="5"/>
    <n v="5"/>
    <n v="7"/>
    <n v="753"/>
    <n v="3"/>
    <n v="8"/>
    <n v="96"/>
    <s v="2"/>
    <s v="SC70032"/>
    <s v="-"/>
    <s v="LANÚS"/>
    <s v="VALENTÍN ALSINA"/>
    <s v="LA TRAZA ES POR LA CALLE GENERAL OLAZÁBAL Y FLORIDA, HASTA EL INTERIOR DE LA PLANTA LANÚS."/>
    <d v="2014-06-23T00:00:00"/>
    <s v="Rescindida"/>
    <n v="6648111.2599999998"/>
    <n v="0"/>
    <n v="332405.56300000002"/>
    <s v="Contrato Rescindido"/>
    <s v="-"/>
    <s v="-"/>
    <s v="-"/>
    <s v="-"/>
    <s v="-"/>
    <n v="998115.54480000003"/>
    <n v="-59122.294000000002"/>
    <n v="0"/>
    <n v="0"/>
    <n v="0"/>
    <n v="0"/>
    <n v="0"/>
    <s v="-"/>
    <s v="RESCINDIDA"/>
    <s v="Contrato rescindido"/>
    <n v="0"/>
    <s v="CONTRATO RESCINDIDO. ACTUALMENTE INCLUIDA EN LA SC70070"/>
  </r>
  <r>
    <n v="5275"/>
    <x v="0"/>
    <s v="06. PLAN SANITARIO DE EMERGENCIA"/>
    <s v="-"/>
    <s v="-"/>
    <s v="-"/>
    <s v="EXPANSIÓN DE REDES"/>
    <s v="SISTEMA DE AGUA ALMIRANTE BROWN"/>
    <s v="RENOVACIONES CENTRO ADROGUE"/>
    <n v="2"/>
    <x v="0"/>
    <n v="356"/>
    <x v="0"/>
    <x v="0"/>
    <n v="5"/>
    <s v="1460701"/>
    <n v="5"/>
    <s v="-"/>
    <n v="11"/>
    <n v="5"/>
    <n v="5"/>
    <n v="7"/>
    <n v="753"/>
    <n v="3"/>
    <n v="8"/>
    <n v="96"/>
    <s v="2"/>
    <s v="SA70004"/>
    <s v="-"/>
    <s v="ALMIRANTE BROWN"/>
    <s v="ADROGUÉ"/>
    <s v="LA TRAZA CONSISTE EN VARIOS TRAMOS: CANALE ENTRE QUINTANA Y REP. DE ITALIA, GUARDIAMARINA ENTRE QUINTANA Y AVELLANEDA; JOSÉ DE LA PENA ENTRE QUINTANA E HIPÓLITO YRIGOYEN, AMENEDO ENTRE QUINTANA E HIPÓLITO YRIGOYEN; JOSÉ DE KAY ENTRE JOSÉ DE LA PENA Y SEGUÍ; QUINTANA ENTRE AMENEDO Y SEGUROLA; M. RODRIGUEZ ENTRE AMENEDO Y SEGUROLA Y LA CALLE A. SOMELLERA ESQUINA AMENEDO."/>
    <d v="2014-09-15T00:00:00"/>
    <d v="2015-03-13T00:00:00"/>
    <n v="9263213.3200000003"/>
    <n v="972220.17559999984"/>
    <n v="663583.52120000124"/>
    <n v="10899017.016800001"/>
    <s v="-"/>
    <s v="-"/>
    <s v="-"/>
    <s v="-"/>
    <s v="-"/>
    <n v="6663518.2427000003"/>
    <n v="4235498.7741"/>
    <n v="0"/>
    <n v="0"/>
    <n v="0"/>
    <n v="0"/>
    <n v="0"/>
    <s v="-"/>
    <s v="FINALIZADO"/>
    <n v="1"/>
    <n v="1"/>
    <s v="-"/>
  </r>
  <r>
    <n v="5276"/>
    <x v="0"/>
    <s v="06. PLAN SANITARIO DE EMERGENCIA"/>
    <s v="-"/>
    <s v="-"/>
    <s v="-"/>
    <s v="EXPANSIÓN DE REDES"/>
    <s v="OBRA CLOACAS LANÚS"/>
    <s v="RED SECUNDARIA CLOACAL CARAZA 1 - SUBCUENCA ACUBA. "/>
    <n v="2"/>
    <x v="0"/>
    <n v="356"/>
    <x v="0"/>
    <x v="0"/>
    <n v="5"/>
    <s v="1460402"/>
    <n v="5"/>
    <s v="-"/>
    <n v="11"/>
    <n v="5"/>
    <n v="5"/>
    <n v="7"/>
    <n v="753"/>
    <n v="3"/>
    <n v="8"/>
    <n v="96"/>
    <s v="2"/>
    <s v="SC550"/>
    <s v="-"/>
    <s v="LANÚS"/>
    <s v="VALENTÍN ALSINA"/>
    <s v="EL SECTOR DE PROYECTO SE ENCUENTRA DELIMITADO POR LAS SIGUIENTES CALLES:_x000a_24 DE JUNIO, GRAL. VILLEGAS, EVA PERÓN, HERNANDO DE MAGALLANES, DR. R. BALBIN, GRAL. HORNOS, CHUBUT Y COLON."/>
    <d v="2014-10-14T00:00:00"/>
    <d v="2016-09-30T00:00:00"/>
    <n v="27335359.102699999"/>
    <n v="16814322.131530002"/>
    <n v="2253281.2111700005"/>
    <n v="46402962.4454"/>
    <s v="-"/>
    <s v="-"/>
    <s v="-"/>
    <s v="-"/>
    <s v="-"/>
    <n v="174389.65280000001"/>
    <n v="26103880.876699999"/>
    <n v="20060351.012899999"/>
    <n v="64340.902999999998"/>
    <n v="0"/>
    <n v="0"/>
    <n v="0"/>
    <s v="-"/>
    <s v="FINALIZADO"/>
    <n v="1"/>
    <n v="1"/>
    <s v="-"/>
  </r>
  <r>
    <n v="5278"/>
    <x v="0"/>
    <s v="09. EXPANSIÓN DE LA RED DE AGUA POTABLE Y SANEAMIENTO DE CLOACAS"/>
    <s v="-"/>
    <s v="-"/>
    <s v="-"/>
    <s v="EXPANSIÓN DE REDES CLOACALES"/>
    <s v="REDES CLOACALES FIORITO"/>
    <s v="RED PRIMARIA CLOACAL - COLECTOR FIORITO Y ENTRADA A PLANTA FIORITO"/>
    <n v="2"/>
    <x v="0"/>
    <n v="356"/>
    <x v="0"/>
    <x v="0"/>
    <n v="5"/>
    <s v="1460303"/>
    <n v="77"/>
    <s v="-"/>
    <s v="22 Y RECURSOS PROPIOS"/>
    <n v="5"/>
    <n v="5"/>
    <n v="7"/>
    <n v="753"/>
    <n v="3"/>
    <n v="8"/>
    <n v="2"/>
    <s v="2"/>
    <s v="SC627"/>
    <s v="-"/>
    <s v="LOMAS DE ZAMORA"/>
    <s v="VILLA FIORITO"/>
    <s v="EL COLECTOR FIORITO INICIARÁ SU RECORRIDO CON UN DN 1500 MM POR LA CALLE GASPAR NÚÑEZ DE ARCE ESQUINA EJÉRCITO DE LOS ANDES HASTA LA CALLE AUSTRALIA, CONTINUANDO POR ÉSTA HASTA LA CALLE MIRO, ALLÍ DOBLA Y SEGUIRÁ HASTA FIGUEREDO DONDE DOBLA Y CONTINÚA POR FIGUEREDO HASTA LA MITAD DE CUADRA ENTRE LAS CALLES PÍO BAROJA Y BENITO P. GALDOS DONDE ESTÁ PREVISTA LA ENTRADA A LA PLANTA FIORITO._x000a_EL COLECTOR DENOMINADO “ENTRADA A PLANTA FIORITO” INICIARÁ SI RECORRIDO SOBRE LA CALLE FIGUEREDO ENTRE LAS CALLES PÍO BAROJA Y BENITO P. GALDOS E INGRESARÁ AL PREDIO DESTINADO A LA PLANTA FIORITO."/>
    <d v="2014-12-01T00:00:00"/>
    <d v="2018-03-16T00:00:00"/>
    <n v="207365246.20129997"/>
    <n v="264830903.90080005"/>
    <n v="11232764.515999973"/>
    <n v="483428914.61809999"/>
    <n v="0"/>
    <n v="0"/>
    <n v="0"/>
    <n v="0"/>
    <n v="0"/>
    <n v="1302040.0899"/>
    <n v="12993486.3729"/>
    <n v="33152634.466600001"/>
    <n v="292513770.44120002"/>
    <n v="143463716.73147446"/>
    <n v="3266.5159999999996"/>
    <n v="0"/>
    <s v="X"/>
    <s v="FINALIZADO"/>
    <n v="0.99999999999994715"/>
    <n v="1"/>
    <s v="EN 2018 SE MODIFICA EL CÓDIGO DE ACTIVIDAD DE LA APERTURA PROGRAMÁTICA DE 5 A 77, UG DE 96 A 2 Y FF DE 11 A 22. EL PROYECTO TAMBIÉN SERÁ FINANCIADO CON RECURSOS PROPIOS DE AYSA"/>
  </r>
  <r>
    <n v="5279"/>
    <x v="0"/>
    <s v="06. PLAN SANITARIO DE EMERGENCIA"/>
    <s v="-"/>
    <s v="-"/>
    <s v="-"/>
    <s v="MEJORA Y MANTENIMIENTO"/>
    <s v="SISTEMA CLOACAS ALMIRANTE BROWN"/>
    <s v="INST. RED CL CALLE BERNARDI E URUGUAY Y FIN DE CALLE- AB"/>
    <n v="2"/>
    <x v="0"/>
    <n v="356"/>
    <x v="0"/>
    <x v="0"/>
    <n v="5"/>
    <s v="1426614"/>
    <n v="5"/>
    <s v="-"/>
    <n v="11"/>
    <n v="5"/>
    <n v="5"/>
    <n v="7"/>
    <n v="753"/>
    <n v="3"/>
    <n v="8"/>
    <n v="96"/>
    <s v="2"/>
    <s v="SIN P3"/>
    <s v="-"/>
    <s v="ALMIRANTE BROWN"/>
    <s v="ALMIRANTE BROWN"/>
    <s v="ALMIRANTE BROWN"/>
    <d v="2014-01-01T00:00:00"/>
    <d v="2014-06-30T00:00:00"/>
    <s v="NOTA 18.1 - NOTA 18.2"/>
    <s v="NOTA 18.1 - NOTA 18.2"/>
    <n v="0"/>
    <s v="NOTA 18.1 - NOTA 18.2"/>
    <s v="-"/>
    <s v="-"/>
    <s v="-"/>
    <s v="-"/>
    <s v="-"/>
    <n v="68749.477499999994"/>
    <n v="0"/>
    <n v="0"/>
    <n v="0"/>
    <n v="0"/>
    <n v="0"/>
    <n v="0"/>
    <s v="-"/>
    <s v="FINALIZADO"/>
    <n v="1"/>
    <n v="1"/>
    <s v="-"/>
  </r>
  <r>
    <n v="5280"/>
    <x v="0"/>
    <s v="06. PLAN SANITARIO DE EMERGENCIA"/>
    <s v="-"/>
    <s v="-"/>
    <s v="-"/>
    <s v="MEJORA Y MANTENIMIENTO"/>
    <s v="SISTEMA CLOACAS ALMIRANTE BROWN"/>
    <s v="INST. ELEM CL CALLE BERNARDI E URUGUAY Y FIN DE CALLE- AB"/>
    <n v="2"/>
    <x v="0"/>
    <n v="356"/>
    <x v="0"/>
    <x v="0"/>
    <n v="5"/>
    <s v="1426615"/>
    <n v="5"/>
    <s v="-"/>
    <n v="11"/>
    <n v="5"/>
    <n v="5"/>
    <n v="7"/>
    <n v="753"/>
    <n v="3"/>
    <n v="8"/>
    <n v="96"/>
    <s v="2"/>
    <s v="SIN P3"/>
    <s v="-"/>
    <s v="ALMIRANTE BROWN"/>
    <s v="ALMIRANTE BROWN"/>
    <s v="ALMIRANTE BROWN"/>
    <d v="2014-01-01T00:00:00"/>
    <d v="2014-06-30T00:00:00"/>
    <s v="NOTA 18.1 - NOTA 18.2"/>
    <s v="NOTA 18.1 - NOTA 18.2"/>
    <n v="0"/>
    <s v="NOTA 18.1 - NOTA 18.2"/>
    <s v="-"/>
    <s v="-"/>
    <s v="-"/>
    <s v="-"/>
    <s v="-"/>
    <n v="10032.9449"/>
    <n v="0"/>
    <n v="0"/>
    <n v="0"/>
    <n v="0"/>
    <n v="0"/>
    <n v="0"/>
    <s v="-"/>
    <s v="FINALIZADO"/>
    <n v="1"/>
    <n v="1"/>
    <s v="-"/>
  </r>
  <r>
    <n v="5281"/>
    <x v="0"/>
    <s v="06. PLAN SANITARIO DE EMERGENCIA"/>
    <s v="-"/>
    <s v="-"/>
    <s v="-"/>
    <s v="MEJORA Y MANTENIMIENTO"/>
    <s v="SISTEMA CLOACAS ALMIRANTE BROWN"/>
    <s v="INST. CX CL CALLE BERNARDI E URUGUAY Y FIN DE CALLE- AB"/>
    <n v="2"/>
    <x v="0"/>
    <n v="356"/>
    <x v="0"/>
    <x v="0"/>
    <n v="5"/>
    <s v="1426616"/>
    <n v="5"/>
    <s v="-"/>
    <n v="11"/>
    <n v="5"/>
    <n v="5"/>
    <n v="7"/>
    <n v="753"/>
    <n v="3"/>
    <n v="8"/>
    <n v="96"/>
    <s v="2"/>
    <s v="SIN P3"/>
    <s v="-"/>
    <s v="ALMIRANTE BROWN"/>
    <s v="ALMIRANTE BROWN"/>
    <s v="ALMIRANTE BROWN"/>
    <d v="2014-01-01T00:00:00"/>
    <d v="2014-06-30T00:00:00"/>
    <s v="NOTA 18.1 - NOTA 18.2"/>
    <s v="NOTA 18.1 - NOTA 18.2"/>
    <n v="0"/>
    <s v="NOTA 18.1 - NOTA 18.2"/>
    <s v="-"/>
    <s v="-"/>
    <s v="-"/>
    <s v="-"/>
    <s v="-"/>
    <n v="12277.1319"/>
    <n v="0"/>
    <n v="0"/>
    <n v="0"/>
    <n v="0"/>
    <n v="0"/>
    <n v="0"/>
    <s v="-"/>
    <s v="FINALIZADO"/>
    <n v="1"/>
    <n v="1"/>
    <s v="-"/>
  </r>
  <r>
    <n v="5282"/>
    <x v="0"/>
    <s v="06. PLAN SANITARIO DE EMERGENCIA"/>
    <s v="-"/>
    <s v="-"/>
    <s v="-"/>
    <s v="MEJORA Y MANTENIMIENTO"/>
    <s v="SISTEMA CLOACAS ALMIRANTE BROWN"/>
    <s v="INST. RED CL CALLE PJE OLGUIN E ROLDAN Y E DEL CAMPO- AB"/>
    <n v="2"/>
    <x v="0"/>
    <n v="356"/>
    <x v="0"/>
    <x v="0"/>
    <n v="5"/>
    <s v="1426617"/>
    <n v="5"/>
    <s v="-"/>
    <n v="11"/>
    <n v="5"/>
    <n v="5"/>
    <n v="7"/>
    <n v="753"/>
    <n v="3"/>
    <n v="8"/>
    <n v="96"/>
    <s v="2"/>
    <s v="SIN P3"/>
    <s v="-"/>
    <s v="ALMIRANTE BROWN"/>
    <s v="ALMIRANTE BROWN"/>
    <s v="ALMIRANTE BROWN"/>
    <d v="2014-01-01T00:00:00"/>
    <d v="2014-06-30T00:00:00"/>
    <s v="NOTA 18.1 - NOTA 18.2"/>
    <s v="NOTA 18.1 - NOTA 18.2"/>
    <n v="0"/>
    <s v="NOTA 18.1 - NOTA 18.2"/>
    <s v="-"/>
    <s v="-"/>
    <s v="-"/>
    <s v="-"/>
    <s v="-"/>
    <n v="137113.5821"/>
    <n v="0"/>
    <n v="0"/>
    <n v="0"/>
    <n v="0"/>
    <n v="0"/>
    <n v="0"/>
    <s v="-"/>
    <s v="FINALIZADO"/>
    <n v="1"/>
    <n v="1"/>
    <s v="-"/>
  </r>
  <r>
    <n v="5283"/>
    <x v="0"/>
    <s v="06. PLAN SANITARIO DE EMERGENCIA"/>
    <s v="-"/>
    <s v="-"/>
    <s v="-"/>
    <s v="MEJORA Y MANTENIMIENTO"/>
    <s v="SISTEMA CLOACAS ALMIRANTE BROWN"/>
    <s v="INST. ELEM CL CALLE PJE OLGUIN E ROLDAN Y E DEL CAMPO- AB"/>
    <n v="2"/>
    <x v="0"/>
    <n v="356"/>
    <x v="0"/>
    <x v="0"/>
    <n v="5"/>
    <s v="1426618"/>
    <n v="5"/>
    <s v="-"/>
    <n v="11"/>
    <n v="5"/>
    <n v="5"/>
    <n v="7"/>
    <n v="753"/>
    <n v="3"/>
    <n v="8"/>
    <n v="96"/>
    <s v="2"/>
    <s v="SIN P3"/>
    <s v="-"/>
    <s v="ALMIRANTE BROWN"/>
    <s v="ALMIRANTE BROWN"/>
    <s v="ALMIRANTE BROWN"/>
    <d v="2014-01-01T00:00:00"/>
    <d v="2014-06-30T00:00:00"/>
    <s v="NOTA 18.1 - NOTA 18.2"/>
    <s v="NOTA 18.1 - NOTA 18.2"/>
    <n v="0"/>
    <s v="NOTA 18.1 - NOTA 18.2"/>
    <s v="-"/>
    <s v="-"/>
    <s v="-"/>
    <s v="-"/>
    <s v="-"/>
    <n v="19879.731299999999"/>
    <n v="0"/>
    <n v="0"/>
    <n v="0"/>
    <n v="0"/>
    <n v="0"/>
    <n v="0"/>
    <s v="-"/>
    <s v="FINALIZADO"/>
    <n v="1"/>
    <n v="1"/>
    <s v="-"/>
  </r>
  <r>
    <n v="5284"/>
    <x v="0"/>
    <s v="06. PLAN SANITARIO DE EMERGENCIA"/>
    <s v="-"/>
    <s v="-"/>
    <s v="-"/>
    <s v="MEJORA Y MANTENIMIENTO"/>
    <s v="SISTEMA CLOACAS ALMIRANTE BROWN"/>
    <s v="INST. CX CL CALLE PJE OLGUIN E ROLDAN Y E DEL CAMPO- AB"/>
    <n v="2"/>
    <x v="0"/>
    <n v="356"/>
    <x v="0"/>
    <x v="0"/>
    <n v="5"/>
    <s v="1426619"/>
    <n v="5"/>
    <s v="-"/>
    <n v="11"/>
    <n v="5"/>
    <n v="5"/>
    <n v="7"/>
    <n v="753"/>
    <n v="3"/>
    <n v="8"/>
    <n v="96"/>
    <s v="2"/>
    <s v="SIN P3"/>
    <s v="-"/>
    <s v="ALMIRANTE BROWN"/>
    <s v="ALMIRANTE BROWN"/>
    <s v="ALMIRANTE BROWN"/>
    <d v="2014-01-01T00:00:00"/>
    <d v="2014-06-30T00:00:00"/>
    <s v="NOTA 18.1 - NOTA 18.2"/>
    <s v="NOTA 18.1 - NOTA 18.2"/>
    <n v="0"/>
    <s v="NOTA 18.1 - NOTA 18.2"/>
    <s v="-"/>
    <s v="-"/>
    <s v="-"/>
    <s v="-"/>
    <s v="-"/>
    <n v="22479.634099999999"/>
    <n v="0"/>
    <n v="0"/>
    <n v="0"/>
    <n v="0"/>
    <n v="0"/>
    <n v="0"/>
    <s v="-"/>
    <s v="FINALIZADO"/>
    <n v="1"/>
    <n v="1"/>
    <s v="-"/>
  </r>
  <r>
    <n v="5285"/>
    <x v="0"/>
    <s v="06. PLAN SANITARIO DE EMERGENCIA"/>
    <s v="-"/>
    <s v="-"/>
    <s v="-"/>
    <s v="MEJORA Y MANTENIMIENTO"/>
    <s v="SISTEMA AGUA LOMAS DE ZAMORA"/>
    <s v="INST.RED DE AG CALLE ANTARTIDA ARGENTINA- LZ"/>
    <n v="2"/>
    <x v="0"/>
    <n v="356"/>
    <x v="0"/>
    <x v="0"/>
    <n v="5"/>
    <s v="1426204"/>
    <n v="5"/>
    <s v="-"/>
    <n v="11"/>
    <n v="5"/>
    <n v="5"/>
    <n v="7"/>
    <n v="753"/>
    <n v="3"/>
    <n v="8"/>
    <n v="96"/>
    <s v="2"/>
    <s v="SIN P3"/>
    <s v="-"/>
    <s v="LOMAS DE ZAMORA"/>
    <s v="LOMAS DE ZAMORA"/>
    <s v="LOMAS DE ZAMORA"/>
    <d v="2014-01-01T00:00:00"/>
    <d v="2014-09-30T00:00:00"/>
    <s v="NOTA 18.4"/>
    <s v="NOTA 18.4"/>
    <n v="0"/>
    <s v="NOTA 18.4"/>
    <s v="-"/>
    <s v="-"/>
    <s v="-"/>
    <s v="-"/>
    <s v="-"/>
    <n v="96898.409299999999"/>
    <n v="0"/>
    <n v="0"/>
    <n v="0"/>
    <n v="0"/>
    <n v="0"/>
    <n v="0"/>
    <s v="-"/>
    <s v="FINALIZADO"/>
    <n v="1"/>
    <n v="1"/>
    <s v="-"/>
  </r>
  <r>
    <n v="5286"/>
    <x v="0"/>
    <s v="06. PLAN SANITARIO DE EMERGENCIA"/>
    <s v="-"/>
    <s v="-"/>
    <s v="-"/>
    <s v="MEJORA Y MANTENIMIENTO"/>
    <s v="SISTEMA AGUA LOMAS DE ZAMORA"/>
    <s v="INST CX AGUA CALLE ANTARTIDA ARGENTINA E FRIAS Y SAN BENITO- LZ"/>
    <n v="2"/>
    <x v="0"/>
    <n v="356"/>
    <x v="0"/>
    <x v="0"/>
    <n v="5"/>
    <s v="1426205"/>
    <n v="5"/>
    <s v="-"/>
    <n v="11"/>
    <n v="5"/>
    <n v="5"/>
    <n v="7"/>
    <n v="753"/>
    <n v="3"/>
    <n v="8"/>
    <n v="96"/>
    <s v="2"/>
    <s v="SIN P3"/>
    <s v="-"/>
    <s v="LOMAS DE ZAMORA"/>
    <s v="LOMAS DE ZAMORA"/>
    <s v="LOMAS DE ZAMORA"/>
    <d v="2014-01-01T00:00:00"/>
    <d v="2014-09-30T00:00:00"/>
    <s v="NOTA 18.4"/>
    <s v="NOTA 18.4"/>
    <n v="0"/>
    <s v="NOTA 18.4"/>
    <s v="-"/>
    <s v="-"/>
    <s v="-"/>
    <s v="-"/>
    <s v="-"/>
    <n v="91948.008900000001"/>
    <n v="0"/>
    <n v="0"/>
    <n v="0"/>
    <n v="0"/>
    <n v="0"/>
    <n v="0"/>
    <s v="-"/>
    <s v="FINALIZADO"/>
    <n v="1"/>
    <n v="1"/>
    <s v="-"/>
  </r>
  <r>
    <n v="5287"/>
    <x v="0"/>
    <s v="06. PLAN SANITARIO DE EMERGENCIA"/>
    <s v="-"/>
    <s v="-"/>
    <s v="-"/>
    <s v="MEJORA Y MANTENIMIENTO"/>
    <s v="SISTEMA DE AGUA ALMIRANTE BROWN"/>
    <s v="INST.RED DE AG CALLE FERNANDO DEL TORO- AB"/>
    <n v="2"/>
    <x v="0"/>
    <n v="356"/>
    <x v="0"/>
    <x v="0"/>
    <n v="5"/>
    <s v="1426206"/>
    <n v="5"/>
    <s v="-"/>
    <n v="11"/>
    <n v="5"/>
    <n v="5"/>
    <n v="7"/>
    <n v="753"/>
    <n v="3"/>
    <n v="8"/>
    <n v="96"/>
    <s v="2"/>
    <s v="SIN P3"/>
    <s v="-"/>
    <s v="ALMIRANTE BROWN"/>
    <s v="ALMIRANTE BROWN"/>
    <s v="ALMIRANTE BROWN"/>
    <d v="2014-01-01T00:00:00"/>
    <d v="2014-09-30T00:00:00"/>
    <s v="NOTA 18.1 - NOTA 18.2"/>
    <s v="NOTA 18.1 - NOTA 18.2"/>
    <n v="0"/>
    <s v="NOTA 18.1 - NOTA 18.2"/>
    <s v="-"/>
    <s v="-"/>
    <s v="-"/>
    <s v="-"/>
    <s v="-"/>
    <n v="127012.4537"/>
    <n v="0"/>
    <n v="0"/>
    <n v="0"/>
    <n v="0"/>
    <n v="0"/>
    <n v="0"/>
    <s v="-"/>
    <s v="FINALIZADO"/>
    <n v="1"/>
    <n v="1"/>
    <s v="-"/>
  </r>
  <r>
    <n v="5288"/>
    <x v="0"/>
    <s v="06. PLAN SANITARIO DE EMERGENCIA"/>
    <s v="-"/>
    <s v="-"/>
    <s v="-"/>
    <s v="MEJORA Y MANTENIMIENTO"/>
    <s v="SISTEMA DE AGUA ALMIRANTE BROWN"/>
    <s v="INST. ELEM DE AG CALLE FERNANDO DEL TORO- AB"/>
    <n v="2"/>
    <x v="0"/>
    <n v="356"/>
    <x v="0"/>
    <x v="0"/>
    <n v="5"/>
    <s v="1426207"/>
    <n v="5"/>
    <s v="-"/>
    <n v="11"/>
    <n v="5"/>
    <n v="5"/>
    <n v="7"/>
    <n v="753"/>
    <n v="3"/>
    <n v="8"/>
    <n v="96"/>
    <s v="2"/>
    <s v="SIN P3"/>
    <s v="-"/>
    <s v="ALMIRANTE BROWN"/>
    <s v="ALMIRANTE BROWN"/>
    <s v="ALMIRANTE BROWN"/>
    <d v="2014-01-01T00:00:00"/>
    <d v="2014-09-30T00:00:00"/>
    <s v="NOTA 18.1 - NOTA 18.2"/>
    <s v="NOTA 18.1 - NOTA 18.2"/>
    <n v="0"/>
    <s v="NOTA 18.1 - NOTA 18.2"/>
    <s v="-"/>
    <s v="-"/>
    <s v="-"/>
    <s v="-"/>
    <s v="-"/>
    <n v="14039.509"/>
    <n v="0"/>
    <n v="0"/>
    <n v="0"/>
    <n v="0"/>
    <n v="0"/>
    <n v="0"/>
    <s v="-"/>
    <s v="FINALIZADO"/>
    <n v="1"/>
    <n v="1"/>
    <s v="-"/>
  </r>
  <r>
    <n v="5289"/>
    <x v="0"/>
    <s v="06. PLAN SANITARIO DE EMERGENCIA"/>
    <s v="-"/>
    <s v="-"/>
    <s v="-"/>
    <s v="MEJORA Y MANTENIMIENTO"/>
    <s v="SISTEMA DE AGUA ALMIRANTE BROWN"/>
    <s v="INST. CX DE AG CALLE FERNANDO DEL TORO- AB"/>
    <n v="2"/>
    <x v="0"/>
    <n v="356"/>
    <x v="0"/>
    <x v="0"/>
    <n v="5"/>
    <s v="1426208"/>
    <n v="5"/>
    <s v="-"/>
    <n v="11"/>
    <n v="5"/>
    <n v="5"/>
    <n v="7"/>
    <n v="753"/>
    <n v="3"/>
    <n v="8"/>
    <n v="96"/>
    <s v="2"/>
    <s v="SIN P3"/>
    <s v="-"/>
    <s v="ALMIRANTE BROWN"/>
    <s v="ALMIRANTE BROWN"/>
    <s v="ALMIRANTE BROWN"/>
    <d v="2014-01-01T00:00:00"/>
    <d v="2014-09-30T00:00:00"/>
    <s v="NOTA 18.1 - NOTA 18.2"/>
    <s v="NOTA 18.1 - NOTA 18.2"/>
    <n v="0"/>
    <s v="NOTA 18.1 - NOTA 18.2"/>
    <s v="-"/>
    <s v="-"/>
    <s v="-"/>
    <s v="-"/>
    <s v="-"/>
    <n v="58974.008499999902"/>
    <n v="0"/>
    <n v="0"/>
    <n v="0"/>
    <n v="0"/>
    <n v="0"/>
    <n v="0"/>
    <s v="-"/>
    <s v="FINALIZADO"/>
    <n v="1"/>
    <n v="1"/>
    <s v="-"/>
  </r>
  <r>
    <n v="5290"/>
    <x v="0"/>
    <s v="06. PLAN SANITARIO DE EMERGENCIA"/>
    <s v="-"/>
    <s v="-"/>
    <s v="-"/>
    <s v="GRANDES OBRAS DE INFRAESTRUCTURA"/>
    <s v="OBRA PRETRATAMIENTO SIST. BERAZATEGUI"/>
    <s v="EQUIPOS"/>
    <n v="2"/>
    <x v="0"/>
    <n v="356"/>
    <x v="0"/>
    <x v="0"/>
    <n v="5"/>
    <s v="1355901"/>
    <n v="5"/>
    <s v="-"/>
    <n v="11"/>
    <n v="5"/>
    <n v="5"/>
    <n v="7"/>
    <n v="753"/>
    <n v="3"/>
    <n v="8"/>
    <n v="96"/>
    <s v="2"/>
    <s v="SIN P3"/>
    <s v="-"/>
    <s v="BERAZATEGUI"/>
    <s v="BERAZATEGUI"/>
    <s v="PLANTA PRETRATAMIENTO BERAZATEGUI - CALLE 14 Y EL RÍO DE LA PLATA - BERAZATEGUI"/>
    <d v="2014-01-02T00:00:00"/>
    <d v="2015-12-31T00:00:00"/>
    <n v="2420000"/>
    <n v="0"/>
    <n v="-440017.46800000034"/>
    <n v="1979982.5319999997"/>
    <s v="-"/>
    <s v="-"/>
    <s v="-"/>
    <s v="-"/>
    <s v="-"/>
    <n v="1159435.6004000001"/>
    <n v="820546.93159999989"/>
    <n v="0"/>
    <n v="73689"/>
    <n v="0"/>
    <n v="0"/>
    <n v="0"/>
    <s v="-"/>
    <s v="EN EJECUCIÓN"/>
    <n v="1.037216995003267"/>
    <n v="1"/>
    <s v="-"/>
  </r>
  <r>
    <n v="5291"/>
    <x v="0"/>
    <s v="06. PLAN SANITARIO DE EMERGENCIA"/>
    <s v="-"/>
    <s v="-"/>
    <s v="-"/>
    <s v="MEJORA Y MANTENIMIENTO"/>
    <s v="SISTEMA CLOACAS EL JAGUEL-ESTEBAN ECHEVERRÍA"/>
    <s v="INSTRUMENTACION"/>
    <n v="2"/>
    <x v="0"/>
    <n v="356"/>
    <x v="0"/>
    <x v="0"/>
    <n v="5"/>
    <s v="1459002"/>
    <n v="5"/>
    <s v="-"/>
    <n v="11"/>
    <n v="5"/>
    <n v="5"/>
    <n v="7"/>
    <n v="753"/>
    <n v="3"/>
    <n v="8"/>
    <n v="96"/>
    <s v="2"/>
    <s v="SIN P3"/>
    <s v="-"/>
    <s v="ESTEBAN ECHEVERRÍA"/>
    <s v="EL JAGÜEL"/>
    <s v="PLANTA EL JAGÜEL - NEWTON 2750 - EL JAGÜEL"/>
    <d v="2016-01-22T00:00:00"/>
    <s v="Año 2016"/>
    <n v="605000"/>
    <n v="-451069"/>
    <n v="-57639.199999999997"/>
    <n v="96291.8"/>
    <s v="-"/>
    <s v="-"/>
    <s v="-"/>
    <s v="-"/>
    <s v="-"/>
    <s v="-"/>
    <n v="0"/>
    <n v="96291.8"/>
    <n v="0"/>
    <n v="0"/>
    <n v="0"/>
    <n v="0"/>
    <s v="-"/>
    <s v="EN EJECUCIÓN"/>
    <n v="1"/>
    <n v="1"/>
    <s v="-"/>
  </r>
  <r>
    <n v="5292"/>
    <x v="0"/>
    <s v="06. PLAN SANITARIO DE EMERGENCIA"/>
    <s v="-"/>
    <s v="-"/>
    <s v="-"/>
    <s v="MEJORA Y MANTENIMIENTO"/>
    <s v="SISTEMA CLOACAS EL JAGUEL-ESTEBAN ECHEVERRÍA"/>
    <s v="EQUIPOS"/>
    <n v="2"/>
    <x v="0"/>
    <n v="356"/>
    <x v="0"/>
    <x v="0"/>
    <n v="5"/>
    <s v="1459003"/>
    <n v="5"/>
    <s v="-"/>
    <n v="11"/>
    <n v="5"/>
    <n v="5"/>
    <n v="7"/>
    <n v="753"/>
    <n v="3"/>
    <n v="8"/>
    <n v="96"/>
    <s v="2"/>
    <s v="SIN P3"/>
    <s v="-"/>
    <s v="ESTEBAN ECHEVERRÍA"/>
    <s v="EL JAGÜEL"/>
    <s v="PLANTA EL JAGÜEL - NEWTON 2750 - EL JAGÜEL"/>
    <d v="2014-04-01T00:00:00"/>
    <d v="2014-12-31T00:00:00"/>
    <n v="145442"/>
    <n v="0"/>
    <n v="40399"/>
    <n v="185841"/>
    <s v="-"/>
    <s v="-"/>
    <s v="-"/>
    <s v="-"/>
    <s v="-"/>
    <n v="70256.108999999997"/>
    <n v="115584.8507"/>
    <n v="0"/>
    <n v="0"/>
    <n v="0"/>
    <n v="0"/>
    <n v="0"/>
    <s v="-"/>
    <s v="EN EJECUCIÓN"/>
    <n v="0.9999997831479599"/>
    <n v="1"/>
    <s v="-"/>
  </r>
  <r>
    <n v="5293"/>
    <x v="0"/>
    <s v="06. PLAN SANITARIO DE EMERGENCIA"/>
    <s v="-"/>
    <s v="-"/>
    <s v="-"/>
    <s v="MEJORA Y MANTENIMIENTO"/>
    <s v="SISTEMA CLOACAS EL JAGUEL-ESTEBAN ECHEVERRÍA"/>
    <s v="EQUIPAMIENTO ELECTROMECANICO JAGÜEL II"/>
    <n v="2"/>
    <x v="0"/>
    <n v="356"/>
    <x v="0"/>
    <x v="0"/>
    <n v="5"/>
    <s v="1459004"/>
    <n v="5"/>
    <s v="-"/>
    <n v="11"/>
    <n v="5"/>
    <n v="5"/>
    <n v="7"/>
    <n v="753"/>
    <n v="3"/>
    <n v="8"/>
    <n v="96"/>
    <s v="2"/>
    <s v="SIN P3"/>
    <s v="-"/>
    <s v="ESTEBAN ECHEVERRÍA"/>
    <s v="EL JAGÜEL"/>
    <s v="PLANTA EL JAGÜEL - NEWTON 2750 - EL JAGÜEL"/>
    <d v="2014-10-01T00:00:00"/>
    <d v="2015-12-31T00:00:00"/>
    <n v="755645"/>
    <n v="0"/>
    <n v="163104.2368999999"/>
    <n v="918749.2368999999"/>
    <s v="-"/>
    <s v="-"/>
    <s v="-"/>
    <s v="-"/>
    <s v="-"/>
    <n v="184667.04190000001"/>
    <n v="524976.05709999998"/>
    <n v="209106.13789999997"/>
    <n v="0"/>
    <n v="0"/>
    <n v="0"/>
    <n v="0"/>
    <s v="-"/>
    <s v="EN EJECUCIÓN"/>
    <n v="1"/>
    <n v="1"/>
    <s v="-"/>
  </r>
  <r>
    <n v="5294"/>
    <x v="0"/>
    <s v="09. EXPANSIÓN DE LA RED DE AGUA POTABLE Y SANEAMIENTO DE CLOACAS"/>
    <s v="-"/>
    <s v="-"/>
    <s v="-"/>
    <s v="GRANDES OBRAS DE INFRAESTRUCTURA DE AGUA"/>
    <s v="PLANTA POTABILIZADORA EZEIZA"/>
    <s v="PLANTA DE TRATAMIENTO DE AGUA CON REMOCION DE ARSENICO  POR ADSORCION BATERIA EZEIZA. O. CIVIL"/>
    <n v="2"/>
    <x v="2"/>
    <n v="325"/>
    <x v="0"/>
    <x v="1"/>
    <s v="-"/>
    <s v="1360C05"/>
    <n v="11"/>
    <s v="-"/>
    <n v="22"/>
    <n v="5"/>
    <n v="5"/>
    <n v="7"/>
    <n v="753"/>
    <n v="3"/>
    <n v="8"/>
    <n v="6"/>
    <s v="2"/>
    <s v="SAE00910"/>
    <s v="-"/>
    <s v="EZEIZA"/>
    <s v="EZEIZA"/>
    <s v="CALLE MAIPÚ, E/ EDUARDO GUTIÉRREZ (FFCCGB) Y LAS HERAS"/>
    <d v="2014-08-11T00:00:00"/>
    <d v="2017-12-10T00:00:00"/>
    <n v="16369933.84"/>
    <n v="9216425.9000000004"/>
    <n v="0"/>
    <n v="25586359.740000002"/>
    <n v="0"/>
    <n v="0"/>
    <n v="0"/>
    <n v="0"/>
    <n v="0"/>
    <n v="9934352.4100000001"/>
    <n v="9741638.4299999997"/>
    <n v="14286201.24"/>
    <n v="-2477680.7799999998"/>
    <n v="1047519.21"/>
    <n v="84288.209999999992"/>
    <n v="0"/>
    <s v="X"/>
    <s v="FINALIZADO"/>
    <n v="1"/>
    <n v="1"/>
    <s v="REEMPLAZA PROYECTO 1160C12. MONTO VIGENTE Y GRADO DE AVANCE ECONÓMICO, SE CONSIDERAN SOLO PARTIDAS CONTRACTUALES"/>
  </r>
  <r>
    <n v="5295"/>
    <x v="0"/>
    <s v="09. EXPANSIÓN DE LA RED DE AGUA POTABLE Y SANEAMIENTO DE CLOACAS"/>
    <s v="-"/>
    <s v="-"/>
    <s v="-"/>
    <s v="GRANDES OBRAS DE INFRAESTRUCTURA DE AGUA"/>
    <s v="PLANTA POTABILIZADORA EZEIZA"/>
    <s v="PLANTA DE TRATAMIENTO DE AGUA CON REMOCION DE ARSENICO  POR ADSORCION BATERIA EZEIZA. O. CIVIL"/>
    <n v="2"/>
    <x v="0"/>
    <n v="356"/>
    <x v="0"/>
    <x v="0"/>
    <n v="5"/>
    <s v="1360C05"/>
    <n v="77"/>
    <s v="-"/>
    <s v="22 Y RECURSOS PROPIOS"/>
    <n v="5"/>
    <n v="5"/>
    <n v="7"/>
    <n v="753"/>
    <n v="3"/>
    <n v="8"/>
    <n v="2"/>
    <s v="2"/>
    <s v="SAE00910"/>
    <s v="-"/>
    <s v="EZEIZA"/>
    <s v="EZEIZA"/>
    <s v="CALLE MAIPÚ, E/ EDUARDO GUTIÉRREZ (FFCCGB) Y LAS HERAS"/>
    <d v="2014-08-11T00:00:00"/>
    <d v="2017-12-10T00:00:00"/>
    <n v="3437686.1063999999"/>
    <n v="1935449.44"/>
    <n v="0"/>
    <n v="5373135.5463999994"/>
    <n v="0"/>
    <n v="0"/>
    <n v="0"/>
    <n v="0"/>
    <n v="0"/>
    <n v="2086214.0061000001"/>
    <n v="2045744.0703"/>
    <n v="3000102.2604"/>
    <n v="-520312.96380000003"/>
    <n v="219979.03409999999"/>
    <n v="17700.524099999999"/>
    <n v="0"/>
    <s v="X"/>
    <s v="FINALIZADO"/>
    <n v="1"/>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6"/>
    <x v="0"/>
    <s v="09. EXPANSIÓN DE LA RED DE AGUA POTABLE Y SANEAMIENTO DE CLOACAS"/>
    <s v="-"/>
    <s v="-"/>
    <s v="-"/>
    <s v="GRANDES OBRAS DE INFRAESTRUCTURA DE AGUA"/>
    <s v="SISTEMA AGUA EZEIZA"/>
    <s v="PLANTA DE TRATAMIENTO DE AGUA CON REMOCION DE ARSENICO  POR ADSORCION BATERIA EZEIZA. O. CIVIL"/>
    <n v="2"/>
    <x v="0"/>
    <n v="356"/>
    <x v="0"/>
    <x v="0"/>
    <n v="5"/>
    <s v="1360C05"/>
    <n v="77"/>
    <s v="-"/>
    <s v="22 Y RECURSOS PROPIOS"/>
    <n v="5"/>
    <n v="5"/>
    <n v="7"/>
    <n v="753"/>
    <n v="3"/>
    <n v="8"/>
    <n v="2"/>
    <s v="2"/>
    <s v="SAE00910"/>
    <s v="-"/>
    <s v="EZEIZA"/>
    <s v="EZEIZA"/>
    <s v="CALLE MAIPÚ, E/ EDUARDO GUTIÉRREZ (FFCCGB) Y LAS HERAS"/>
    <d v="2014-08-11T00:00:00"/>
    <d v="2017-12-10T00:00:00"/>
    <n v="245549.01"/>
    <n v="28712825.07"/>
    <n v="0"/>
    <n v="28958374.080000002"/>
    <n v="0"/>
    <n v="0"/>
    <n v="0"/>
    <n v="0"/>
    <n v="0"/>
    <n v="362171.2831"/>
    <n v="121736.285"/>
    <n v="0"/>
    <n v="14575437.904499998"/>
    <n v="4380785.6157999998"/>
    <n v="0"/>
    <n v="6050000"/>
    <s v="X"/>
    <s v="FINALIZADO"/>
    <n v="1"/>
    <n v="1"/>
    <s v="SE CAMBIÓ CÓDIGO DE ACTIVIDAD.  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7"/>
    <x v="0"/>
    <s v="09. EXPANSIÓN DE LA RED DE AGUA POTABLE Y SANEAMIENTO DE CLOACAS"/>
    <s v="-"/>
    <s v="-"/>
    <s v="-"/>
    <s v="GRANDES OBRAS DE INFRAESTRUCTURA DE AGUA"/>
    <s v="PLANTA POTABILIZADORA EZEIZA"/>
    <s v="PLANTA DE TRATAMIENTO DE AGUA CON REMOCION DE ARSENICO  POR ADSORCION BATERIA EZEIZA. O. ELECTROMECANICA"/>
    <n v="2"/>
    <x v="2"/>
    <n v="325"/>
    <x v="0"/>
    <x v="1"/>
    <s v="-"/>
    <s v="1360C06"/>
    <n v="11"/>
    <s v="-"/>
    <n v="22"/>
    <n v="5"/>
    <n v="5"/>
    <n v="7"/>
    <n v="753"/>
    <n v="3"/>
    <n v="8"/>
    <n v="6"/>
    <s v="2"/>
    <s v="SAE00920"/>
    <s v="-"/>
    <s v="EZEIZA"/>
    <s v="EZEIZA"/>
    <s v="CALLE MAIPÚ, E/ EDUARDO GUTIÉRREZ (FFCCGB) Y LAS HERAS"/>
    <d v="2014-08-11T00:00:00"/>
    <d v="2017-12-10T00:00:00"/>
    <n v="33857043.950000003"/>
    <n v="32406844.48"/>
    <n v="0"/>
    <n v="66263888.430000007"/>
    <n v="0"/>
    <n v="0"/>
    <n v="0"/>
    <n v="0"/>
    <n v="0"/>
    <n v="986866.45"/>
    <n v="10878748.760000002"/>
    <n v="7836789.5199999996"/>
    <n v="69288109.030000001"/>
    <n v="898212.18"/>
    <n v="0"/>
    <n v="0"/>
    <s v="-"/>
    <s v="FINALIZADO"/>
    <n v="0.98"/>
    <n v="1"/>
    <s v="REEMPLAZA PROYECTO 1160C12. MONTO VIGENTE Y GRADO DE AVANCE ECONÓMICO, SE CONSIDERAN SOLO PARTIDAS CONTRACTUALES"/>
  </r>
  <r>
    <n v="5298"/>
    <x v="0"/>
    <s v="09. EXPANSIÓN DE LA RED DE AGUA POTABLE Y SANEAMIENTO DE CLOACAS"/>
    <s v="-"/>
    <s v="-"/>
    <s v="-"/>
    <s v="GRANDES OBRAS DE INFRAESTRUCTURA DE AGUA"/>
    <s v="PLANTA POTABILIZADORA EZEIZA"/>
    <s v="PLANTA DE TRATAMIENTO DE AGUA CON REMOCION DE ARSENICO  POR ADSORCION BATERIA EZEIZA. O. ELECTROMECANICA"/>
    <n v="2"/>
    <x v="0"/>
    <n v="356"/>
    <x v="0"/>
    <x v="0"/>
    <n v="5"/>
    <s v="1360C06"/>
    <n v="77"/>
    <s v="-"/>
    <s v="22 Y RECURSOS PROPIOS"/>
    <n v="5"/>
    <n v="5"/>
    <n v="7"/>
    <n v="753"/>
    <n v="3"/>
    <n v="8"/>
    <n v="2"/>
    <s v="2"/>
    <s v="SAE00920"/>
    <s v="-"/>
    <s v="EZEIZA"/>
    <s v="EZEIZA"/>
    <s v="CALLE MAIPÚ, E/ EDUARDO GUTIÉRREZ (FFCCGB) Y LAS HERAS"/>
    <d v="2014-08-11T00:00:00"/>
    <d v="2017-12-10T00:00:00"/>
    <n v="7109979.2300000004"/>
    <n v="6805437.3399999999"/>
    <n v="0"/>
    <n v="13915416.57"/>
    <n v="0"/>
    <n v="0"/>
    <n v="0"/>
    <n v="0"/>
    <n v="0"/>
    <n v="207241.95449999999"/>
    <n v="2284537.2396"/>
    <n v="1645725.7991999998"/>
    <n v="14550502.896299999"/>
    <n v="188624.55780000001"/>
    <n v="0"/>
    <n v="0"/>
    <s v="-"/>
    <s v="FINALIZADO"/>
    <n v="0.98"/>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9"/>
    <x v="0"/>
    <s v="09. EXPANSIÓN DE LA RED DE AGUA POTABLE Y SANEAMIENTO DE CLOACAS"/>
    <s v="-"/>
    <s v="-"/>
    <s v="-"/>
    <s v="GRANDES OBRAS DE INFRAESTRUCTURA DE AGUA"/>
    <s v="SISTEMA AGUA EZEIZA"/>
    <s v="PLANTA DE TRATAMIENTO DE AGUA CON REMOCION DE ARSENICO  POR ADSORCION BATERIA EZEIZA. O. ELECTROMECANICA"/>
    <n v="2"/>
    <x v="0"/>
    <n v="356"/>
    <x v="0"/>
    <x v="0"/>
    <n v="5"/>
    <s v="1360C06"/>
    <n v="77"/>
    <s v="-"/>
    <s v="22 Y RECURSOS PROPIOS"/>
    <n v="5"/>
    <n v="5"/>
    <n v="7"/>
    <n v="753"/>
    <n v="3"/>
    <n v="8"/>
    <n v="2"/>
    <s v="2"/>
    <s v="SAE00920"/>
    <s v="-"/>
    <s v="EZEIZA"/>
    <s v="EZEIZA"/>
    <s v="CALLE MAIPÚ, E/ EDUARDO GUTIÉRREZ (FFCCGB) Y LAS HERAS"/>
    <d v="2014-08-11T00:00:00"/>
    <d v="2017-12-10T00:00:00"/>
    <n v="507855.66"/>
    <n v="121949758.76449999"/>
    <n v="0"/>
    <n v="122457614.42449999"/>
    <n v="0"/>
    <n v="0"/>
    <n v="0"/>
    <n v="0"/>
    <n v="0"/>
    <n v="0"/>
    <n v="0"/>
    <n v="0"/>
    <n v="32581923.434499998"/>
    <n v="54625100.6972"/>
    <n v="0"/>
    <n v="6050000"/>
    <s v="X"/>
    <s v="FINALIZADO"/>
    <n v="0.98"/>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300"/>
    <x v="0"/>
    <s v="09. EXPANSIÓN DE LA RED DE AGUA POTABLE Y SANEAMIENTO DE CLOACAS"/>
    <s v="-"/>
    <s v="-"/>
    <s v="-"/>
    <s v="EXPANSIÓN DE REDES DE AGUA"/>
    <s v="REDES DE AGUA LA MATANZA"/>
    <s v="PLAN AYSA A+T D.R OESTE - LA MATANZA"/>
    <n v="2"/>
    <x v="0"/>
    <n v="356"/>
    <x v="0"/>
    <x v="0"/>
    <n v="5"/>
    <s v="1448408"/>
    <n v="77"/>
    <s v="-"/>
    <s v="22 Y RECURSOS PROPIOS"/>
    <n v="5"/>
    <n v="5"/>
    <n v="7"/>
    <n v="753"/>
    <n v="3"/>
    <n v="8"/>
    <n v="2"/>
    <s v="2"/>
    <s v="SIN P3"/>
    <s v="-"/>
    <s v="LA MATANZA"/>
    <s v="LA MATANZA"/>
    <s v="SAN CAYETANO M4 - VINC POZOS LMO77-LMO65-LMO88"/>
    <d v="2014-09-20T00:00:00"/>
    <d v="2019-06-30T00:00:00"/>
    <n v="32206050.68"/>
    <n v="330547"/>
    <n v="5134943.9934999794"/>
    <n v="37671541.673499979"/>
    <n v="0"/>
    <n v="0"/>
    <n v="0"/>
    <n v="0"/>
    <n v="0"/>
    <n v="12220277.435699999"/>
    <n v="20375598.250199985"/>
    <n v="2562678.3103999998"/>
    <n v="2189068.0272999997"/>
    <n v="283082.14990000002"/>
    <n v="40837.5"/>
    <n v="0"/>
    <s v="X"/>
    <s v="EN EJECUCIÓN"/>
    <n v="1"/>
    <n v="1"/>
    <s v="EN 2018 SE MODIFICA EL CÓDIGO DE ACTIVIDAD DE LA APERTURA PROGRAMÁTICA DE 5 A 77, UG DE 96 A 2 Y FF DE 11 A 22. EL PROYECTO TAMBIÉN SERÁ FINANCIADO CON RECURSOS PROPIOS DE AYSA"/>
  </r>
  <r>
    <n v="5301"/>
    <x v="0"/>
    <s v="06. PLAN SANITARIO DE EMERGENCIA"/>
    <s v="-"/>
    <s v="-"/>
    <s v="-"/>
    <s v="EXPANSIÓN DE REDES"/>
    <s v="OBRAS REDES DE AGUA ESTEBAN ECHEVERRÍA"/>
    <s v="PLAN AYSA A+T D.R SUR - ESTEBAN ECHEVERRIA"/>
    <n v="2"/>
    <x v="0"/>
    <n v="356"/>
    <x v="0"/>
    <x v="0"/>
    <n v="5"/>
    <s v="1448413"/>
    <n v="5"/>
    <s v="-"/>
    <n v="11"/>
    <n v="5"/>
    <n v="5"/>
    <n v="7"/>
    <n v="753"/>
    <n v="3"/>
    <n v="8"/>
    <n v="96"/>
    <s v="2"/>
    <s v="SIN P3"/>
    <s v="-"/>
    <s v="ESTEBAN ECHEVERRÍA"/>
    <s v="ESTEBAN ECHEVERRÍA"/>
    <s v="DON MARIANO M3 - PARIS ROBERTSON M1 - SANTA CATALINA M4"/>
    <d v="2014-10-06T00:00:00"/>
    <d v="2017-01-04T00:00:00"/>
    <n v="3303674.44"/>
    <n v="1081002.28"/>
    <n v="2797229.6761999992"/>
    <n v="7181906.3961999994"/>
    <s v="-"/>
    <s v="-"/>
    <s v="-"/>
    <s v="-"/>
    <s v="-"/>
    <n v="1672964.9950999999"/>
    <n v="4322065.2874999996"/>
    <n v="811664.59999999986"/>
    <n v="375211.51359999995"/>
    <n v="0"/>
    <n v="0"/>
    <n v="0"/>
    <s v="-"/>
    <s v="FINALIZADO"/>
    <n v="1"/>
    <n v="1"/>
    <s v="-"/>
  </r>
  <r>
    <n v="5302"/>
    <x v="0"/>
    <s v="09. EXPANSIÓN DE LA RED DE AGUA POTABLE Y SANEAMIENTO DE CLOACAS"/>
    <s v="-"/>
    <s v="-"/>
    <s v="-"/>
    <s v="EXPANSIÓN DE REDES DE AGUA"/>
    <s v="REDES DE AGUA LOMAS DE ZAMORA"/>
    <s v="PLAN AYSA A+T D.R SUR - LOMAS DE ZAMORA"/>
    <n v="2"/>
    <x v="0"/>
    <n v="356"/>
    <x v="0"/>
    <x v="0"/>
    <n v="5"/>
    <s v="1448415"/>
    <n v="77"/>
    <s v="-"/>
    <s v="22 Y RECURSOS PROPIOS"/>
    <n v="5"/>
    <n v="5"/>
    <n v="7"/>
    <n v="753"/>
    <n v="3"/>
    <n v="8"/>
    <n v="2"/>
    <s v="2"/>
    <s v="SIN P3"/>
    <s v="-"/>
    <s v="LOMAS DE ZAMORA"/>
    <s v="LOMAS DE ZAMORA"/>
    <s v="LA CHANCERIA - LA ISLA - SEBASTIAN"/>
    <d v="2014-06-06T00:00:00"/>
    <d v="2016-11-03T00:00:00"/>
    <n v="5421298.8399999999"/>
    <n v="-2846842"/>
    <n v="5883610.445700001"/>
    <n v="8458067.2857000008"/>
    <n v="0"/>
    <n v="0"/>
    <n v="0"/>
    <n v="0"/>
    <n v="0"/>
    <n v="3609161.7122999998"/>
    <n v="4501882.0573000005"/>
    <n v="30575.683599999989"/>
    <n v="285077.51250000001"/>
    <n v="31370.32"/>
    <n v="0"/>
    <n v="0"/>
    <s v="-"/>
    <s v="FINALIZADO"/>
    <n v="1"/>
    <n v="1.0037227302853882"/>
    <s v="EN 2018 SE MODIFICA EL CÓDIGO DE ACTIVIDAD DE LA APERTURA PROGRAMÁTICA DE 5 A 77, UG DE 96 A 2 Y FF DE 11 A 22. EL PROYECTO TAMBIÉN SERÁ FINANCIADO CON RECURSOS PROPIOS DE AYSA"/>
  </r>
  <r>
    <n v="5303"/>
    <x v="0"/>
    <s v="09. EXPANSIÓN DE LA RED DE AGUA POTABLE Y SANEAMIENTO DE CLOACAS"/>
    <s v="-"/>
    <s v="-"/>
    <s v="-"/>
    <s v="EXPANSIÓN DE REDES DE AGUA"/>
    <s v="OBRAS REDES DE AGUA LA MATANZA"/>
    <s v="PLAN AYSA A+T D.R OESTE- LA MATANZA"/>
    <n v="2"/>
    <x v="0"/>
    <n v="356"/>
    <x v="0"/>
    <x v="0"/>
    <n v="5"/>
    <s v="1448608"/>
    <n v="77"/>
    <s v="-"/>
    <s v="22 Y RECURSOS PROPIOS"/>
    <n v="5"/>
    <n v="5"/>
    <n v="7"/>
    <n v="753"/>
    <n v="3"/>
    <n v="8"/>
    <n v="2"/>
    <s v="2"/>
    <s v="SIN P3"/>
    <s v="-"/>
    <s v="LA MATANZA"/>
    <s v="LA MATANZA"/>
    <s v="17 DE MARZO M1 - PARQUE JUAN 2 SE M1 - QUERANDI M2"/>
    <d v="2014-03-20T00:00:00"/>
    <d v="2015-06-03T00:00:00"/>
    <n v="14291853.91"/>
    <n v="4456817"/>
    <n v="22339582"/>
    <n v="41088252.909999996"/>
    <n v="0"/>
    <n v="0"/>
    <n v="0"/>
    <n v="0"/>
    <n v="0"/>
    <n v="11605058.441400001"/>
    <n v="21707702.070900001"/>
    <n v="7436506.9455000004"/>
    <n v="106975.5434"/>
    <n v="232010.196"/>
    <n v="0"/>
    <n v="0"/>
    <s v="-"/>
    <s v="FINALIZADO"/>
    <n v="1.0000000069898325"/>
    <n v="1.0000000069898325"/>
    <s v="EN 2018 SE MODIFICA EL CÓDIGO DE ACTIVIDAD DE LA APERTURA PROGRAMÁTICA DE 5 A 77, UG DE 96 A 2 Y FF DE 11 A 22. EL PROYECTO TAMBIÉN SERÁ FINANCIADO CON RECURSOS PROPIOS DE AYSA"/>
  </r>
  <r>
    <n v="5304"/>
    <x v="0"/>
    <s v="06. PLAN SANITARIO DE EMERGENCIA"/>
    <s v="-"/>
    <s v="-"/>
    <s v="-"/>
    <s v="MEJORA Y MANTENIMIENTO"/>
    <s v="SISTEMA AGUA LA MATANZA"/>
    <s v="VINCULACIÓN POZOS LMO 95 Y LMO 957 BATERÍA PARQUE SARMIENTO M1 Y M2"/>
    <n v="2"/>
    <x v="0"/>
    <n v="356"/>
    <x v="0"/>
    <x v="0"/>
    <n v="5"/>
    <s v="1060546"/>
    <n v="5"/>
    <s v="-"/>
    <n v="11"/>
    <n v="5"/>
    <n v="5"/>
    <n v="7"/>
    <n v="753"/>
    <n v="3"/>
    <n v="8"/>
    <n v="96"/>
    <s v="2"/>
    <s v="OAP008"/>
    <s v="-"/>
    <s v="LA MATANZA"/>
    <s v="VIRREY DEL PINO"/>
    <s v="VINCULACIÓN DEL POZO LMO 957 (PARQUE SARMIENTO M1 C. SAN IGNACIO Y GUAMINI) Y LMO 95 (PARQUE SARMIENTO M2 C. MANTEGAZZA E. NUEVA YORK Y NUMANCIA )"/>
    <d v="2010-12-20T00:00:00"/>
    <d v="2011-06-20T00:00:00"/>
    <n v="1834177.3989000001"/>
    <n v="-598883.88560000027"/>
    <n v="87239.1124000001"/>
    <n v="1322532.6256999997"/>
    <s v="-"/>
    <s v="-"/>
    <n v="1322532.6257"/>
    <s v="-"/>
    <s v="-"/>
    <s v="-"/>
    <n v="0"/>
    <n v="0"/>
    <n v="0"/>
    <n v="0"/>
    <n v="0"/>
    <n v="0"/>
    <s v="-"/>
    <s v="FINALIZADO"/>
    <n v="1.0000000000000002"/>
    <n v="1"/>
    <s v="-"/>
  </r>
  <r>
    <n v="5306"/>
    <x v="0"/>
    <s v="06. PLAN SANITARIO DE EMERGENCIA"/>
    <s v="-"/>
    <s v="-"/>
    <s v="-"/>
    <s v="EXPANSIÓN DE REDES"/>
    <s v="SISTEMA AGUA EZEIZA"/>
    <s v="INTERCONEXIÓN TANQUES TRISTÁN SUÁREZ - SPEGAZZINI"/>
    <n v="2"/>
    <x v="0"/>
    <n v="356"/>
    <x v="0"/>
    <x v="0"/>
    <n v="5"/>
    <s v="N765101"/>
    <n v="5"/>
    <s v="-"/>
    <n v="11"/>
    <n v="5"/>
    <n v="5"/>
    <n v="7"/>
    <n v="753"/>
    <n v="3"/>
    <n v="8"/>
    <n v="96"/>
    <s v="2"/>
    <s v="SA512"/>
    <s v="-"/>
    <s v="EZEIZA"/>
    <s v="TRISTÁN SUÁREZ /_x000a_SPEGAZZINI"/>
    <s v="EZEIZA, TRISTÁN SUAREZ  DESDE LA CALLE ROSARIO ENTRE P. PEDRO BONIFACIO Y AMÉRICA CENTRAL CONTINÚA POR AMÉRICA CENTRAL HASTA 5 DE DICIEMBRE, POR 5 DE DICIEMBRE HASTA QUITO Y POR   QUITO A LA CALLE DE MAIO SALVADORE HASTA SAENZ PEÑA ROQUE"/>
    <d v="2007-01-19T00:00:00"/>
    <d v="2007-09-10T00:00:00"/>
    <n v="1672118.4931000001"/>
    <n v="56808.084299999726"/>
    <n v="151189.1612"/>
    <n v="1880115.7385999998"/>
    <n v="1880115.7386"/>
    <s v="-"/>
    <s v="-"/>
    <s v="-"/>
    <s v="-"/>
    <s v="-"/>
    <n v="0"/>
    <n v="0"/>
    <n v="0"/>
    <n v="0"/>
    <n v="0"/>
    <n v="0"/>
    <s v="-"/>
    <s v="FINALIZADO"/>
    <n v="1"/>
    <n v="1"/>
    <s v="-"/>
  </r>
  <r>
    <n v="5307"/>
    <x v="0"/>
    <s v="06. PLAN SANITARIO DE EMERGENCIA"/>
    <s v="-"/>
    <s v="-"/>
    <s v="-"/>
    <s v="EXPANSIÓN DE REDES"/>
    <s v="SISTEMA AGUA LOMAS DE ZAMORA"/>
    <s v="RED SECUNDARIA VILLA ALBERTINA 1A"/>
    <n v="2"/>
    <x v="0"/>
    <n v="356"/>
    <x v="0"/>
    <x v="0"/>
    <n v="5"/>
    <s v="N799915"/>
    <n v="5"/>
    <s v="-"/>
    <n v="11"/>
    <n v="5"/>
    <n v="5"/>
    <n v="7"/>
    <n v="753"/>
    <n v="3"/>
    <n v="8"/>
    <n v="96"/>
    <s v="2"/>
    <s v="SA380"/>
    <s v="-"/>
    <s v="LOMAS DE ZAMORA"/>
    <s v="VILLA ALBERTINA"/>
    <s v="VILLA ALBERTINA EL ÁREA CONSTITUIDA ENTRE C.O¨HIGGINS BERNARDO - C. ARANA GOIRI, Y C. ZUOLOAGA IGNACIO - C. BIDAZOLA"/>
    <d v="2007-09-25T00:00:00"/>
    <d v="2007-11-09T00:00:00"/>
    <n v="2285702.1"/>
    <n v="295823.94599999976"/>
    <n v="31150.240000000002"/>
    <n v="2612676.2860000003"/>
    <n v="2612676.2859999998"/>
    <s v="-"/>
    <s v="-"/>
    <s v="-"/>
    <s v="-"/>
    <s v="-"/>
    <n v="0"/>
    <n v="0"/>
    <n v="0"/>
    <n v="0"/>
    <n v="0"/>
    <n v="0"/>
    <s v="-"/>
    <s v="FINALIZADO"/>
    <n v="0.99999999999999978"/>
    <n v="1"/>
    <s v="-"/>
  </r>
  <r>
    <n v="5308"/>
    <x v="0"/>
    <s v="06. PLAN SANITARIO DE EMERGENCIA"/>
    <s v="-"/>
    <s v="-"/>
    <s v="-"/>
    <s v="MEJORA Y MANTENIMIENTO"/>
    <s v="SISTEMA AGUA LANÚS"/>
    <s v="RENOVACIÓN DE ACERO LANÚS ESTE ETAPA 2"/>
    <n v="2"/>
    <x v="0"/>
    <n v="356"/>
    <x v="0"/>
    <x v="0"/>
    <n v="5"/>
    <s v="N760701"/>
    <n v="5"/>
    <s v="-"/>
    <n v="11"/>
    <n v="5"/>
    <n v="5"/>
    <n v="7"/>
    <n v="753"/>
    <n v="3"/>
    <n v="8"/>
    <n v="96"/>
    <s v="2"/>
    <s v="SA514"/>
    <s v="-"/>
    <s v="LANÚS"/>
    <s v="LANÚS"/>
    <s v="ES EL ÁREA COMPRENDIDA ENTRE LAS SIGUIENTES CALLES: AV. 29 DE SEPTIEMBRE, AV. EVA PERÓN, GRAL. O'HIGGINS, JUNCAL, SALTA, GDOR. MARTÍN RODRIGUEZ, JUAN B. JUSTO, JUNCAL, VILLA LUJÁN, PRINGLES, DEHESA, AV. EVA PERÓN, SUIPACHA, TUCUMÁN, SAN LORENZO, ITUZAINGÓ, VILLA LUJÁN, GRAL. ARIAS Y ONCATIVO._x000a_Y LAS CALLES: GDOR. MARTÍN RODRIGUEZ ENTRE SALTA Y SARMIENTO Y GDOR. MARTÍN RODRIGUEZ ENTRE JUAN B. JUSTO Y VILLA LUJÁN."/>
    <d v="2007-09-28T00:00:00"/>
    <d v="2008-12-10T00:00:00"/>
    <n v="16430633.559999999"/>
    <n v="1032038.8870000016"/>
    <n v="549548.38619999995"/>
    <n v="18012220.8332"/>
    <n v="18012220.8332"/>
    <s v="-"/>
    <s v="-"/>
    <s v="-"/>
    <s v="-"/>
    <s v="-"/>
    <n v="0"/>
    <n v="0"/>
    <n v="0"/>
    <n v="0"/>
    <n v="0"/>
    <n v="0"/>
    <s v="-"/>
    <s v="FINALIZADO"/>
    <n v="1"/>
    <n v="1"/>
    <s v="-"/>
  </r>
  <r>
    <n v="5309"/>
    <x v="0"/>
    <s v="06. PLAN SANITARIO DE EMERGENCIA"/>
    <s v="-"/>
    <s v="-"/>
    <s v="-"/>
    <s v="EXPANSIÓN DE REDES"/>
    <s v="SONDEOS"/>
    <s v="EJECUCIÓN 20 SONDEOS. ÁREA DE LA CONCESIÓN"/>
    <n v="2"/>
    <x v="0"/>
    <n v="356"/>
    <x v="0"/>
    <x v="0"/>
    <n v="5"/>
    <s v="N960507"/>
    <n v="5"/>
    <s v="-"/>
    <n v="11"/>
    <n v="5"/>
    <n v="5"/>
    <n v="7"/>
    <n v="753"/>
    <n v="3"/>
    <n v="8"/>
    <n v="96"/>
    <s v="2"/>
    <s v="VA002"/>
    <s v="-"/>
    <s v="CUENCA MATANZA RIACHUELO"/>
    <s v="VARIOS"/>
    <s v="INCLUYE SONDEOS DE LAS BATERÍAS LA PORTEÑA, EL PASO, GUILLÓN, VILLA LANZONE E ITUZAINGÓ, EN LOS PARTIDOS SAN MARTÍN, ITUZAINGÓ, ESTEBAN ECHEVERRÍA Y EZEIZA"/>
    <d v="2009-04-10T00:00:00"/>
    <s v="Finalizado en 2009"/>
    <n v="893887.5"/>
    <n v="802.61719999989145"/>
    <n v="103675.53459999998"/>
    <n v="998365.65179999988"/>
    <n v="998365.65179999999"/>
    <s v="-"/>
    <s v="-"/>
    <s v="-"/>
    <s v="-"/>
    <s v="-"/>
    <n v="0"/>
    <n v="0"/>
    <n v="0"/>
    <n v="0"/>
    <n v="0"/>
    <n v="0"/>
    <s v="-"/>
    <s v="FINALIZADO"/>
    <n v="1"/>
    <n v="1"/>
    <s v="-"/>
  </r>
  <r>
    <n v="5310"/>
    <x v="0"/>
    <s v="06. PLAN SANITARIO DE EMERGENCIA"/>
    <s v="-"/>
    <s v="-"/>
    <s v="-"/>
    <s v="EXPANSIÓN DE REDES"/>
    <s v="-"/>
    <s v="OBRAS COMPLEMENTARIAS PARA INSTALACIÓN DE PLANTAS DE TRATAMIENTO IÓNICO Y OSMOSIS INVERSA"/>
    <n v="2"/>
    <x v="0"/>
    <n v="356"/>
    <x v="0"/>
    <x v="0"/>
    <n v="5"/>
    <s v="N960508"/>
    <n v="5"/>
    <s v="-"/>
    <n v="11"/>
    <n v="5"/>
    <n v="5"/>
    <n v="7"/>
    <n v="753"/>
    <n v="3"/>
    <n v="8"/>
    <n v="96"/>
    <s v="2"/>
    <s v="RP369/3691"/>
    <s v="-"/>
    <s v="CUENCA MATANZA RIACHUELO"/>
    <s v="VARIOS"/>
    <s v="INCLUYE SEIS PLANTAS - ALMIRANTE BROWN, B° DORREGO, SUR HOREIS, VILLA LANZONE, LA CELIA Y ARECO - Y LA IMPULSIÓN LA CELIA. PARTIDOS ALMIRANTE BROWN, SAN MARTÍN, LA MATANZA Y EZEIZA."/>
    <d v="2009-02-24T00:00:00"/>
    <d v="2010-12-24T00:00:00"/>
    <n v="4364358.0750000002"/>
    <n v="1010488.4182000004"/>
    <n v="455066.34689999907"/>
    <n v="5829912.8400999997"/>
    <n v="4050666.4462000001"/>
    <n v="446857.45280000003"/>
    <n v="102246.815"/>
    <n v="1182505.1884000001"/>
    <n v="47636.937700000002"/>
    <s v="-"/>
    <n v="0"/>
    <n v="0"/>
    <n v="0"/>
    <n v="0"/>
    <n v="0"/>
    <n v="0"/>
    <s v="-"/>
    <s v="FINALIZADO"/>
    <n v="1"/>
    <n v="1"/>
    <s v="-"/>
  </r>
  <r>
    <n v="5311"/>
    <x v="0"/>
    <s v="06. PLAN SANITARIO DE EMERGENCIA"/>
    <s v="-"/>
    <s v="-"/>
    <s v="-"/>
    <s v="EXPANSIÓN DE REDES"/>
    <s v="-"/>
    <s v="EJECUCIÓN Y MONTAJE DE 50 CÁMARAS Y GABINETES PARA POZOS DE EXPLOTACION - OBRA CIVIL"/>
    <n v="2"/>
    <x v="0"/>
    <n v="356"/>
    <x v="0"/>
    <x v="0"/>
    <n v="5"/>
    <s v="1060503"/>
    <n v="5"/>
    <s v="-"/>
    <n v="11"/>
    <n v="5"/>
    <n v="5"/>
    <n v="7"/>
    <n v="753"/>
    <n v="3"/>
    <n v="8"/>
    <n v="96"/>
    <s v="2"/>
    <s v="VA0061"/>
    <s v="-"/>
    <s v="CUENCA MATANZA RIACHUELO"/>
    <s v="VARIOS"/>
    <s v="PERFORACIONES DE LAS BATERÍAS GLEW, GUILLÓN, LA LATA, LAS TUNAS Y VIRREY DEL PINO. PARTIDOS TIGRE, LA MATANZA, ALMIRANTE BROWN Y ESTEBAN ECHEVERRÍA."/>
    <d v="2010-09-29T00:00:00"/>
    <d v="2011-12-22T00:00:00"/>
    <n v="4191739"/>
    <n v="208690.49389999977"/>
    <n v="446076.37359999993"/>
    <n v="4846505.8674999997"/>
    <s v="-"/>
    <n v="1570558.1473999999"/>
    <n v="3275947.7201"/>
    <s v="-"/>
    <s v="-"/>
    <s v="-"/>
    <n v="0"/>
    <n v="0"/>
    <n v="0"/>
    <n v="0"/>
    <n v="0"/>
    <n v="0"/>
    <s v="-"/>
    <s v="FINALIZADO"/>
    <n v="1"/>
    <n v="1"/>
    <s v="-"/>
  </r>
  <r>
    <n v="5312"/>
    <x v="0"/>
    <s v="06. PLAN SANITARIO DE EMERGENCIA"/>
    <s v="-"/>
    <s v="-"/>
    <s v="-"/>
    <s v="EXPANSIÓN DE REDES"/>
    <s v="-"/>
    <s v="EJECUCIÓN Y MONTAJE DE 50 CÁMARAS Y GABINETES PARA POZOS DE EXPLOTACION - OBRA ELECTROMECÁNICA -"/>
    <n v="2"/>
    <x v="0"/>
    <n v="356"/>
    <x v="0"/>
    <x v="0"/>
    <n v="5"/>
    <s v="1060504"/>
    <n v="5"/>
    <s v="-"/>
    <n v="11"/>
    <n v="5"/>
    <n v="5"/>
    <n v="7"/>
    <n v="753"/>
    <n v="3"/>
    <n v="8"/>
    <n v="96"/>
    <s v="2"/>
    <s v="VA0062"/>
    <s v="-"/>
    <s v="CUENCA MATANZA RIACHUELO"/>
    <s v="VARIOS"/>
    <s v="PERFORACIONES DE LAS BATERÍAS GLEW, GUILLÓN, LA LATA, LAS TUNAS Y VIRREY DEL PINO. PARTIDOS TIGRE, LA MATANZA, ALMIRANTE BROWN Y ESTEBAN ECHEVERRÍA."/>
    <d v="2010-09-29T00:00:00"/>
    <d v="2014-09-16T03:00:00"/>
    <n v="1344492.71"/>
    <n v="320829.23729999998"/>
    <n v="-110427.08109999989"/>
    <n v="1554894.8662"/>
    <s v="-"/>
    <n v="19299.899300000001"/>
    <n v="830131.81350000005"/>
    <n v="524005.45500000002"/>
    <n v="181457.69839999999"/>
    <s v="-"/>
    <n v="0"/>
    <n v="0"/>
    <n v="0"/>
    <n v="0"/>
    <n v="0"/>
    <n v="0"/>
    <s v="-"/>
    <s v="FINALIZADO"/>
    <n v="1"/>
    <n v="1"/>
    <s v="-"/>
  </r>
  <r>
    <n v="5313"/>
    <x v="0"/>
    <s v="06. PLAN SANITARIO DE EMERGENCIA"/>
    <s v="-"/>
    <s v="-"/>
    <s v="-"/>
    <s v="MEJORA Y MANTENIMIENTO"/>
    <s v="SISTEMA SUDOESTE- LA MATANZA"/>
    <s v="REHABILITACIÓN DE LECHOS PERCOLADORES SECUNDARIOS N°S. 3 Y 4. E. SUDOESTE"/>
    <n v="2"/>
    <x v="0"/>
    <n v="356"/>
    <x v="0"/>
    <x v="0"/>
    <n v="5"/>
    <s v="N799701"/>
    <n v="5"/>
    <s v="-"/>
    <n v="11"/>
    <n v="5"/>
    <n v="5"/>
    <n v="7"/>
    <n v="753"/>
    <n v="3"/>
    <n v="8"/>
    <n v="96"/>
    <s v="2"/>
    <s v="RP364"/>
    <s v="-"/>
    <s v="LA MATANZA"/>
    <s v="ALDO BONZI"/>
    <s v="LA PLANTA SUDOESTE SE ENCUENTRA EN A. M. JANER Y PALPA, ALDO BONZI, PARTIDO DE LA MATANZA."/>
    <d v="2007-11-30T00:00:00"/>
    <d v="2009-03-20T00:00:00"/>
    <n v="2184687.0286999997"/>
    <n v="97913.2"/>
    <n v="116063.11529999999"/>
    <n v="2398663.344"/>
    <n v="2398663.344"/>
    <s v="-"/>
    <s v="-"/>
    <s v="-"/>
    <s v="-"/>
    <s v="-"/>
    <n v="0"/>
    <n v="0"/>
    <n v="0"/>
    <n v="0"/>
    <n v="0"/>
    <n v="0"/>
    <s v="-"/>
    <s v="FINALIZADO"/>
    <n v="1"/>
    <n v="1"/>
    <s v="-"/>
  </r>
  <r>
    <n v="5314"/>
    <x v="0"/>
    <s v="06. PLAN SANITARIO DE EMERGENCIA"/>
    <s v="-"/>
    <s v="-"/>
    <s v="-"/>
    <s v="EXPANSIÓN DE REDES"/>
    <s v="-"/>
    <s v="IMPULSIÓN BARRIO LAS COLONIAS"/>
    <n v="2"/>
    <x v="0"/>
    <n v="356"/>
    <x v="0"/>
    <x v="0"/>
    <n v="5"/>
    <s v="N760308"/>
    <n v="5"/>
    <s v="-"/>
    <n v="11"/>
    <n v="5"/>
    <n v="5"/>
    <n v="7"/>
    <n v="753"/>
    <n v="3"/>
    <n v="8"/>
    <n v="96"/>
    <s v="2"/>
    <s v="SC517"/>
    <s v="-"/>
    <s v="LANÚS"/>
    <s v="REMEDIOS DE ESCALADA"/>
    <s v="ESTACIÓN DE BOMBEO “LAS COLONIAS” C. FERRE GRAL  DESDE LA AV. 29 DE SEPTIEMBRE HASTA UNA BOCA DE REGISTRO EXISTENTE UBICADO EN LA INTERSECCIÓN DE LAS CALLES MALABIA Y ALSINA EN EL PARTIDO DE LANÚS."/>
    <d v="2007-10-01T00:00:00"/>
    <d v="2007-12-28T00:00:00"/>
    <n v="484550.45"/>
    <n v="0"/>
    <n v="0"/>
    <n v="484550.45"/>
    <n v="484550.45319999999"/>
    <s v="-"/>
    <s v="-"/>
    <s v="-"/>
    <s v="-"/>
    <s v="-"/>
    <n v="0"/>
    <n v="0"/>
    <n v="0"/>
    <n v="0"/>
    <n v="0"/>
    <n v="0"/>
    <s v="-"/>
    <s v="FINALIZADO"/>
    <n v="1.0000000066040595"/>
    <n v="1"/>
    <s v="-"/>
  </r>
  <r>
    <n v="5315"/>
    <x v="0"/>
    <s v="06. PLAN SANITARIO DE EMERGENCIA"/>
    <s v="-"/>
    <s v="-"/>
    <s v="-"/>
    <s v="MEJORA Y MANTENIMIENTO"/>
    <s v="-"/>
    <s v="OBRAS DE MANTENIMIENTO EN ESTACIONES DE BOMBEO CLOACAL 2010/2011 OBRA ELECTROMECÁNICA"/>
    <n v="2"/>
    <x v="0"/>
    <n v="356"/>
    <x v="0"/>
    <x v="0"/>
    <n v="5"/>
    <s v="1062402"/>
    <n v="5"/>
    <s v="-"/>
    <n v="11"/>
    <n v="5"/>
    <n v="5"/>
    <n v="7"/>
    <n v="753"/>
    <n v="3"/>
    <n v="8"/>
    <n v="96"/>
    <s v="2"/>
    <s v="VCE0022"/>
    <s v="-"/>
    <s v="CUENCA MATANZA RIACHUELO"/>
    <s v="VARIOS"/>
    <s v="LAS OBRAS DE MANTENIMIENTO SE HAN EFECTUADO EN ESTACIONES DE BOMBEO DE VARIOS PARTIDOS."/>
    <d v="2010-11-08T00:00:00"/>
    <d v="2011-11-18T00:00:00"/>
    <n v="5808000"/>
    <n v="3891433.4348999951"/>
    <n v="548509.94000000507"/>
    <n v="10247943.3749"/>
    <s v="-"/>
    <n v="40994.800000000003"/>
    <n v="10206948.574899999"/>
    <s v="-"/>
    <s v="-"/>
    <s v="-"/>
    <n v="0"/>
    <n v="0"/>
    <n v="0"/>
    <n v="0"/>
    <n v="0"/>
    <n v="0"/>
    <s v="-"/>
    <s v="FINALIZADO"/>
    <n v="1"/>
    <n v="1"/>
    <s v="-"/>
  </r>
  <r>
    <n v="5316"/>
    <x v="0"/>
    <s v="06. PLAN SANITARIO DE EMERGENCIA"/>
    <s v="-"/>
    <s v="-"/>
    <s v="-"/>
    <s v="MEJORA Y MANTENIMIENTO"/>
    <s v="-"/>
    <s v="OBRAS DE MANTENIMIENTO EN ESTACIONES DE BOMBEO CLOACAL 2010/2011 OBRA CIVIL"/>
    <n v="2"/>
    <x v="0"/>
    <n v="356"/>
    <x v="0"/>
    <x v="0"/>
    <n v="5"/>
    <s v="1062401"/>
    <n v="5"/>
    <s v="-"/>
    <n v="11"/>
    <n v="5"/>
    <n v="5"/>
    <n v="7"/>
    <n v="753"/>
    <n v="3"/>
    <n v="8"/>
    <n v="96"/>
    <s v="2"/>
    <s v="VCE0021"/>
    <s v="-"/>
    <s v="CUENCA MATANZA RIACHUELO"/>
    <s v="VARIOS"/>
    <s v="LAS OBRAS DE MANTENIMIENTO SE HAN EFECTUADO EN ESTACIONES DE BOMBEO DE VARIOS PARTIDOS."/>
    <d v="2010-11-08T00:00:00"/>
    <d v="2011-11-18T00:00:00"/>
    <n v="3872000"/>
    <n v="-3872000"/>
    <n v="23031.624"/>
    <n v="23031.624"/>
    <s v="-"/>
    <s v="-"/>
    <n v="23031.624"/>
    <s v="-"/>
    <s v="-"/>
    <s v="-"/>
    <n v="0"/>
    <n v="0"/>
    <n v="0"/>
    <n v="0"/>
    <n v="0"/>
    <n v="0"/>
    <s v="-"/>
    <s v="FINALIZADO"/>
    <n v="1.0000000000000002"/>
    <n v="1"/>
    <s v="-"/>
  </r>
  <r>
    <n v="5318"/>
    <x v="0"/>
    <s v="09. EXPANSIÓN DE LA RED DE AGUA POTABLE Y SANEAMIENTO DE CLOACAS"/>
    <s v="-"/>
    <s v="-"/>
    <s v="-"/>
    <s v="EXPANSIÓN DE REDES CLOACALES"/>
    <s v="ESTACIÓN DE BOMBEO CLOACAL SARANDÍ"/>
    <s v="ESTACION DE BOMBEO CLOACAL GENERAL PINTO - OBRA CIVIL"/>
    <n v="2"/>
    <x v="0"/>
    <n v="356"/>
    <x v="0"/>
    <x v="0"/>
    <n v="5"/>
    <s v="1160320"/>
    <n v="77"/>
    <s v="-"/>
    <s v="22 Y RECURSOS PROPIOS"/>
    <n v="5"/>
    <n v="5"/>
    <n v="7"/>
    <n v="753"/>
    <n v="3"/>
    <n v="8"/>
    <n v="2"/>
    <s v="2"/>
    <s v="SC4921"/>
    <s v="-"/>
    <s v="AVELLANEDA"/>
    <s v="SARANDÍ"/>
    <s v="LA ESTACIÓN DE BOMBEO ESTARÁ UBICADA EN LA PLAZOLETA DELIMITADA POR LAS CALLES MAGÁN ESQUINA HELGUERA DEL PARTIDO DE AVELLANEDA"/>
    <d v="2015-06-30T00:00:00"/>
    <d v="2017-08-31T00:00:00"/>
    <n v="8538482.4063000008"/>
    <n v="6884534"/>
    <n v="-923942.43670000322"/>
    <n v="14499073.969599998"/>
    <n v="0"/>
    <n v="0"/>
    <n v="0"/>
    <n v="0"/>
    <n v="0"/>
    <n v="0"/>
    <n v="832295.5959999999"/>
    <n v="12872254.294899998"/>
    <n v="755704.85869999998"/>
    <n v="38819.22"/>
    <n v="0"/>
    <n v="0"/>
    <s v="-"/>
    <s v="FINALIZADO"/>
    <n v="1"/>
    <n v="1"/>
    <s v="EN 2018 SE MODIFICA EL CÓDIGO DE ACTIVIDAD DE LA APERTURA PROGRAMÁTICA DE 5 A 77, UG DE 96 A 2 Y FF DE 11 A 22. EL PROYECTO TAMBIÉN SERÁ FINANCIADO CON RECURSOS PROPIOS DE AYSA"/>
  </r>
  <r>
    <n v="5319"/>
    <x v="0"/>
    <s v="06. PLAN SANITARIO DE EMERGENCIA"/>
    <s v="-"/>
    <s v="-"/>
    <s v="-"/>
    <s v="EXPANSIÓN DE REDES"/>
    <s v="ESTACIÓN DE BOMBEO CLOACAL GRAL PINTO AVELLANEDA"/>
    <s v="ESTACION DE BOMBEO CLOACAL GENERAL PINTO - OBRA ELECTRO"/>
    <n v="2"/>
    <x v="0"/>
    <n v="356"/>
    <x v="0"/>
    <x v="0"/>
    <n v="5"/>
    <s v="1160321"/>
    <n v="5"/>
    <s v="-"/>
    <n v="11"/>
    <n v="5"/>
    <n v="5"/>
    <n v="7"/>
    <n v="753"/>
    <n v="3"/>
    <n v="8"/>
    <n v="96"/>
    <s v="2"/>
    <s v="SC4922"/>
    <s v="-"/>
    <s v="AVELLANEDA"/>
    <s v="SARANDÍ"/>
    <s v="LA ESTACIÓN DE BOMBEO ESTARÁ UBICADA EN LA PLAZOLETA DELIMITADA POR LAS CALLES MAGÁN ESQUINA HELGUERA DEL PARTIDO DE AVELLANEDA"/>
    <d v="2015-06-30T00:00:00"/>
    <d v="2017-07-31T00:00:00"/>
    <n v="14390094.436299998"/>
    <n v="7025951.5403000014"/>
    <n v="675623.96"/>
    <n v="22091669.9366"/>
    <s v="-"/>
    <s v="-"/>
    <s v="-"/>
    <s v="-"/>
    <s v="-"/>
    <s v="-"/>
    <n v="2072488.3145999999"/>
    <n v="11397523.973000001"/>
    <n v="8621657.6490000002"/>
    <n v="0"/>
    <n v="0"/>
    <n v="0"/>
    <s v="-"/>
    <s v="FINALIZADO"/>
    <n v="1"/>
    <n v="1"/>
    <s v="-"/>
  </r>
  <r>
    <n v="5320"/>
    <x v="0"/>
    <s v="09. EXPANSIÓN DE LA RED DE AGUA POTABLE Y SANEAMIENTO DE CLOACAS"/>
    <s v="-"/>
    <s v="-"/>
    <s v="-"/>
    <s v="EXPANSIÓN DE REDES CLOACALES"/>
    <s v="ESTACIÓN DE BOMBEO CLOACAL MERLO - MORÓN"/>
    <s v="ESTACIÓN DE BOMBEO CLOACAL MERLO - OBRA CIVIL"/>
    <n v="2"/>
    <x v="0"/>
    <n v="356"/>
    <x v="0"/>
    <x v="0"/>
    <n v="5"/>
    <s v="1460319"/>
    <n v="77"/>
    <s v="-"/>
    <s v="22 Y RECURSOS PROPIOS"/>
    <n v="5"/>
    <n v="5"/>
    <n v="7"/>
    <n v="753"/>
    <n v="3"/>
    <n v="8"/>
    <n v="2"/>
    <s v="2"/>
    <s v="OC4931"/>
    <s v="-"/>
    <s v="MORÓN"/>
    <s v="MORÓN"/>
    <s v="LA ESTACIÓN DE BOMBEO ESTARÁ UBICADA EN UN PREDIO SITUADO EN LA CALLE STEVENSON A 20 METROS DE AL INTERSECCIÓN ENTRE STEVENSON Y AV. EVA PERÓN, EN EL PARTIDO DE MORÓN."/>
    <d v="2015-06-22T00:00:00"/>
    <d v="2017-11-20T00:00:00"/>
    <n v="2774106.8387999996"/>
    <n v="3232320.5114240963"/>
    <n v="553381.64727590326"/>
    <n v="6559808.9974999996"/>
    <n v="0"/>
    <n v="0"/>
    <n v="0"/>
    <n v="0"/>
    <n v="0"/>
    <n v="0"/>
    <n v="53560.807299999993"/>
    <n v="596328.35349999997"/>
    <n v="6828761.9774000002"/>
    <n v="918842.14069999999"/>
    <n v="0"/>
    <n v="0"/>
    <s v="-"/>
    <s v="FINALIZADO"/>
    <n v="1"/>
    <n v="1"/>
    <s v="EN 2018 SE MODIFICA EL CÓDIGO DE ACTIVIDAD DE LA APERTURA PROGRAMÁTICA DE 5 A 77, UG DE 96 A 2 Y FF DE 11 A 22. EL PROYECTO TAMBIÉN SERÁ FINANCIADO CON RECURSOS PROPIOS DE AYSA"/>
  </r>
  <r>
    <n v="5321"/>
    <x v="0"/>
    <s v="06. PLAN SANITARIO DE EMERGENCIA"/>
    <s v="-"/>
    <s v="-"/>
    <s v="-"/>
    <s v="SUMIDEROS"/>
    <s v="-"/>
    <s v="LIMPIEZA DE CUENCOS DE SUMIDEROS Y DESOBSTRUCCIÓN DE NEXOS DE EMPALME-CUENCA SARANDÍ"/>
    <n v="2"/>
    <x v="2"/>
    <n v="325"/>
    <x v="11"/>
    <x v="21"/>
    <s v="-"/>
    <s v="-"/>
    <s v="-"/>
    <s v="BUE189074"/>
    <n v="26"/>
    <s v="-"/>
    <s v="-"/>
    <s v="-"/>
    <s v="-"/>
    <s v="-"/>
    <s v="-"/>
    <s v="-"/>
    <s v="-"/>
    <s v="-"/>
    <s v="MUNICIPIO"/>
    <s v="LANÚS"/>
    <s v="LANÚS"/>
    <s v="CUENCA SARANDÍ"/>
    <d v="2013-10-08T00:00:00"/>
    <d v="2014-09-15T00:00:00"/>
    <n v="1003950"/>
    <n v="0"/>
    <n v="0"/>
    <n v="1003950"/>
    <s v="-"/>
    <s v="-"/>
    <s v="-"/>
    <s v="-"/>
    <s v="-"/>
    <n v="995900"/>
    <n v="0"/>
    <n v="0"/>
    <n v="0"/>
    <n v="0"/>
    <s v="-"/>
    <n v="0"/>
    <s v="-"/>
    <s v="TERMINADA"/>
    <n v="1"/>
    <n v="1"/>
    <s v="-"/>
  </r>
  <r>
    <n v="5322"/>
    <x v="0"/>
    <s v="06. PLAN SANITARIO DE EMERGENCIA"/>
    <s v="-"/>
    <s v="-"/>
    <s v="-"/>
    <s v="DESAGUES PLUVIALES"/>
    <s v="-"/>
    <s v="DESAGÜES CALLE PINZÓN"/>
    <n v="2"/>
    <x v="2"/>
    <n v="325"/>
    <x v="11"/>
    <x v="21"/>
    <s v="-"/>
    <s v="-"/>
    <s v="-"/>
    <s v="BUE189500"/>
    <n v="26"/>
    <s v="-"/>
    <s v="-"/>
    <s v="-"/>
    <s v="-"/>
    <s v="-"/>
    <s v="-"/>
    <s v="-"/>
    <s v="-"/>
    <s v="-"/>
    <s v="MUNICIPIO"/>
    <s v="AVELLANEDA"/>
    <s v="AVELLANEDA"/>
    <s v="CALLE PINZÓN"/>
    <d v="2014-02-24T00:00:00"/>
    <d v="2014-12-15T00:00:00"/>
    <n v="2043646.27"/>
    <n v="0"/>
    <n v="0"/>
    <n v="2043646.27"/>
    <s v="-"/>
    <s v="-"/>
    <s v="-"/>
    <s v="-"/>
    <s v="-"/>
    <n v="2043646.27"/>
    <n v="0"/>
    <n v="0"/>
    <n v="0"/>
    <n v="0"/>
    <s v="-"/>
    <n v="0"/>
    <s v="-"/>
    <s v="TERMINADA"/>
    <n v="1"/>
    <n v="1"/>
    <s v="-"/>
  </r>
  <r>
    <n v="5323"/>
    <x v="0"/>
    <s v="06. PLAN SANITARIO DE EMERGENCIA"/>
    <s v="-"/>
    <s v="-"/>
    <s v="-"/>
    <s v="ACCIONES EN ÁREAS DE ESPECIAL MANEJO"/>
    <s v="-"/>
    <s v="COSNTRUC. POLIDEPORTIVO EN Bº  VILLA. GUILLERMINA"/>
    <n v="2"/>
    <x v="1"/>
    <n v="354"/>
    <x v="2"/>
    <x v="3"/>
    <s v="-"/>
    <s v="-"/>
    <s v="77. ASISTENCIA FINANCIERA PARA OBRAS EN LA CUENCA MATANZA - RIACHUELO."/>
    <s v="-"/>
    <n v="11"/>
    <n v="5"/>
    <n v="8"/>
    <n v="6"/>
    <n v="9999"/>
    <n v="3"/>
    <n v="2"/>
    <s v="6"/>
    <s v="1"/>
    <s v="-"/>
    <s v="-"/>
    <s v="EZEIZA"/>
    <s v="-"/>
    <s v="-"/>
    <s v="-"/>
    <s v="-"/>
    <n v="1500000"/>
    <s v="-"/>
    <s v="-"/>
    <n v="1500000"/>
    <s v="-"/>
    <s v="-"/>
    <s v="-"/>
    <s v="-"/>
    <n v="263767.5"/>
    <n v="1236232.48"/>
    <n v="0"/>
    <n v="0"/>
    <s v="-"/>
    <n v="0"/>
    <s v="-"/>
    <n v="0"/>
    <s v="-"/>
    <s v="TERMINADA"/>
    <n v="0"/>
    <n v="1"/>
    <s v="-"/>
  </r>
  <r>
    <n v="5324"/>
    <x v="0"/>
    <s v="06. PLAN SANITARIO DE EMERGENCIA"/>
    <s v="-"/>
    <s v="-"/>
    <s v="-"/>
    <s v="NUEVO CENTRO EDUCATIVO"/>
    <s v="-"/>
    <s v="CONSTRUCCIÓN DE NUEVA ESCUELA EN BARRIO GUILLERMINA"/>
    <n v="2"/>
    <x v="1"/>
    <n v="354"/>
    <x v="2"/>
    <x v="3"/>
    <s v="-"/>
    <s v="-"/>
    <s v="77. ASISTENCIA FINANCIERA PARA OBRAS EN LA CUENCA MATANZA - RIACHUELO."/>
    <s v="-"/>
    <n v="11"/>
    <n v="5"/>
    <n v="8"/>
    <n v="6"/>
    <n v="9999"/>
    <n v="3"/>
    <n v="2"/>
    <s v="6"/>
    <s v="1"/>
    <s v="-"/>
    <s v="-"/>
    <s v="EZEIZA"/>
    <s v="-"/>
    <s v="-"/>
    <s v="-"/>
    <s v="-"/>
    <n v="15296950.07"/>
    <s v="-"/>
    <s v="-"/>
    <n v="15296950.07"/>
    <s v="-"/>
    <s v="-"/>
    <s v="-"/>
    <s v="-"/>
    <n v="3857980.82"/>
    <n v="11438969.25"/>
    <n v="0"/>
    <n v="0"/>
    <s v="-"/>
    <n v="0"/>
    <s v="-"/>
    <n v="0"/>
    <s v="-"/>
    <s v="TERMINADA"/>
    <n v="0"/>
    <n v="1"/>
    <s v="-"/>
  </r>
  <r>
    <n v="5325"/>
    <x v="0"/>
    <s v="06. PLAN SANITARIO DE EMERGENCIA"/>
    <s v="-"/>
    <s v="-"/>
    <s v="-"/>
    <s v="NUEVO CENTRO EDUCATIVO"/>
    <s v="-"/>
    <s v="REMODELACION DEL CENTRO EDUCATIVO Nº 9"/>
    <n v="2"/>
    <x v="1"/>
    <n v="354"/>
    <x v="2"/>
    <x v="3"/>
    <s v="-"/>
    <s v="-"/>
    <s v="77. ASISTENCIA FINANCIERA PARA OBRAS EN LA CUENCA MATANZA - RIACHUELO."/>
    <s v="-"/>
    <n v="11"/>
    <n v="5"/>
    <n v="8"/>
    <n v="6"/>
    <n v="9999"/>
    <n v="3"/>
    <n v="2"/>
    <s v="6"/>
    <s v="1"/>
    <s v="-"/>
    <s v="-"/>
    <s v="LANÚS"/>
    <s v="-"/>
    <s v="-"/>
    <s v="-"/>
    <s v="-"/>
    <n v="2106843.08"/>
    <s v="-"/>
    <s v="-"/>
    <n v="2106843.08"/>
    <s v="-"/>
    <s v="-"/>
    <s v="-"/>
    <s v="-"/>
    <s v="-"/>
    <n v="1334665.6100000001"/>
    <n v="772177.47"/>
    <n v="0"/>
    <s v="-"/>
    <n v="0"/>
    <s v="-"/>
    <n v="0"/>
    <s v="-"/>
    <s v="TERMINADA"/>
    <n v="1"/>
    <n v="1"/>
    <s v="-"/>
  </r>
  <r>
    <n v="5326"/>
    <x v="0"/>
    <s v="06. PLAN SANITARIO DE EMERGENCIA"/>
    <s v="-"/>
    <s v="-"/>
    <s v="-"/>
    <s v="ACCIONES EN ÁREAS DE ESPECIAL MANEJO"/>
    <s v="-"/>
    <s v="REMODELACION ESTADIO MUNICIPAL"/>
    <n v="2"/>
    <x v="2"/>
    <n v="325"/>
    <x v="2"/>
    <x v="34"/>
    <s v="-"/>
    <s v="-"/>
    <s v="77. ASISTENCIA FINANCIERA PARA OBRAS EN LA CUENCA MATANZA - RIACHUELO."/>
    <s v="-"/>
    <n v="11"/>
    <n v="5"/>
    <n v="8"/>
    <n v="6"/>
    <n v="9999"/>
    <n v="3"/>
    <n v="2"/>
    <s v="6"/>
    <s v="1"/>
    <s v="-"/>
    <s v="-"/>
    <s v="GENERAL LAS HERAS"/>
    <s v="-"/>
    <s v="-"/>
    <s v="-"/>
    <s v="-"/>
    <n v="700000"/>
    <s v="-"/>
    <s v="-"/>
    <n v="700000"/>
    <s v="-"/>
    <s v="-"/>
    <s v="-"/>
    <s v="-"/>
    <s v="-"/>
    <s v="-"/>
    <n v="0"/>
    <n v="0"/>
    <s v="-"/>
    <n v="0"/>
    <s v="-"/>
    <n v="0"/>
    <s v="-"/>
    <s v="DADA DE BAJA "/>
    <n v="0"/>
    <n v="0"/>
    <s v="-"/>
  </r>
  <r>
    <n v="5327"/>
    <x v="0"/>
    <s v="06. PLAN SANITARIO DE EMERGENCIA"/>
    <s v="-"/>
    <s v="-"/>
    <s v="-"/>
    <s v="ACCIONES EN ÁREAS DE ESPECIAL MANEJO"/>
    <s v="-"/>
    <s v="COMPLETAMIENTO CAMPO FINKY- ETAPA II"/>
    <n v="2"/>
    <x v="1"/>
    <n v="354"/>
    <x v="2"/>
    <x v="3"/>
    <s v="-"/>
    <s v="-"/>
    <s v="77. ASISTENCIA FINANCIERA PARA OBRAS EN LA CUENCA MATANZA - RIACHUELO."/>
    <s v="-"/>
    <n v="11"/>
    <n v="5"/>
    <n v="8"/>
    <n v="6"/>
    <n v="9999"/>
    <n v="3"/>
    <n v="2"/>
    <s v="6"/>
    <s v="1"/>
    <s v="-"/>
    <s v="-"/>
    <s v="LOMAS DE ZAMORA"/>
    <s v="-"/>
    <s v="-"/>
    <s v="-"/>
    <s v="-"/>
    <n v="4607182.43"/>
    <s v="-"/>
    <s v="-"/>
    <n v="4607182.43"/>
    <s v="-"/>
    <s v="-"/>
    <s v="-"/>
    <s v="-"/>
    <n v="1709725.39"/>
    <s v="-"/>
    <n v="1639489.25"/>
    <n v="0"/>
    <s v="-"/>
    <n v="0"/>
    <s v="-"/>
    <n v="0"/>
    <s v="-"/>
    <s v="DADA DE BAJA "/>
    <n v="0.72699999999999998"/>
    <n v="0.56310000000000004"/>
    <s v="OBRA DADA DE BAJA"/>
  </r>
  <r>
    <n v="5328"/>
    <x v="0"/>
    <s v="06. PLAN SANITARIO DE EMERGENCIA"/>
    <s v="-"/>
    <s v="-"/>
    <s v="-"/>
    <s v="INFRAESTRUCTURA DE SERVICIOS BÁSICOS"/>
    <s v="-"/>
    <s v="PARQUE CAAGUAZU- ETAPA II"/>
    <n v="2"/>
    <x v="2"/>
    <n v="325"/>
    <x v="2"/>
    <x v="34"/>
    <s v="-"/>
    <s v="-"/>
    <s v="77. ASISTENCIA FINANCIERA PARA OBRAS EN LA CUENCA MATANZA - RIACHUELO."/>
    <s v="-"/>
    <n v="11"/>
    <n v="5"/>
    <n v="8"/>
    <n v="6"/>
    <n v="9999"/>
    <n v="3"/>
    <n v="2"/>
    <s v="6"/>
    <s v="1"/>
    <s v="-"/>
    <s v="-"/>
    <s v="LOMAS DE ZAMORA"/>
    <s v="-"/>
    <s v="-"/>
    <s v="-"/>
    <s v="-"/>
    <n v="4510978.8899999997"/>
    <s v="-"/>
    <s v="-"/>
    <n v="4510978.8899999997"/>
    <s v="-"/>
    <s v="-"/>
    <s v="-"/>
    <s v="-"/>
    <n v="888762.38"/>
    <s v="-"/>
    <n v="0"/>
    <n v="1028751.23"/>
    <s v="-"/>
    <n v="0"/>
    <s v="-"/>
    <n v="0"/>
    <s v="-"/>
    <s v="DADA DE BAJA "/>
    <n v="0.42270000000000002"/>
    <n v="0.27400000000000002"/>
    <s v="OBRA DADA DE BAJA"/>
  </r>
  <r>
    <n v="5329"/>
    <x v="0"/>
    <s v="06. PLAN SANITARIO DE EMERGENCIA"/>
    <s v="-"/>
    <s v="-"/>
    <s v="-"/>
    <s v="ACCIONES EN ÁREAS DE ESPECIAL MANEJO"/>
    <s v="-"/>
    <s v="CENTRO POLIDEPOTIVO"/>
    <n v="2"/>
    <x v="1"/>
    <n v="354"/>
    <x v="2"/>
    <x v="3"/>
    <s v="-"/>
    <s v="-"/>
    <s v="77. ASISTENCIA FINANCIERA PARA OBRAS EN LA CUENCA MATANZA - RIACHUELO."/>
    <s v="-"/>
    <n v="11"/>
    <n v="5"/>
    <n v="8"/>
    <n v="6"/>
    <n v="9999"/>
    <n v="3"/>
    <n v="2"/>
    <s v="6"/>
    <s v="1"/>
    <s v="-"/>
    <s v="-"/>
    <s v="LOMAS DE ZAMORA"/>
    <s v="-"/>
    <s v="-"/>
    <s v="-"/>
    <s v="-"/>
    <n v="11349918.029999999"/>
    <s v="-"/>
    <s v="-"/>
    <n v="11349918.029999999"/>
    <s v="-"/>
    <s v="-"/>
    <s v="-"/>
    <s v="-"/>
    <n v="2089365.27"/>
    <s v="-"/>
    <n v="9260507.1300000008"/>
    <n v="0"/>
    <s v="-"/>
    <n v="0"/>
    <s v="-"/>
    <n v="0"/>
    <s v="-"/>
    <s v="TERMINADA"/>
    <n v="1"/>
    <n v="1"/>
    <s v="-"/>
  </r>
  <r>
    <n v="5330"/>
    <x v="0"/>
    <s v="06. PLAN SANITARIO DE EMERGENCIA"/>
    <s v="-"/>
    <s v="-"/>
    <s v="-"/>
    <s v="ACCIONES EN ÁREAS DE ESPECIAL MANEJO"/>
    <s v="-"/>
    <s v="REFUNCIONALIZACION EDIFCIO PAR CENTRO DE JUBILADOS DE GERLI- DELEGACION MUNICIPAL GERLI Y REGISTRO CIVIL"/>
    <n v="2"/>
    <x v="1"/>
    <n v="354"/>
    <x v="2"/>
    <x v="3"/>
    <s v="-"/>
    <s v="-"/>
    <s v="77. ASISTENCIA FINANCIERA PARA OBRAS EN LA CUENCA MATANZA - RIACHUELO."/>
    <s v="-"/>
    <n v="11"/>
    <n v="5"/>
    <n v="8"/>
    <n v="6"/>
    <n v="9999"/>
    <n v="3"/>
    <n v="2"/>
    <s v="6"/>
    <s v="1"/>
    <s v="-"/>
    <s v="-"/>
    <s v="AVELLANEDA"/>
    <s v="-"/>
    <s v="-"/>
    <s v="-"/>
    <s v="-"/>
    <n v="3885000"/>
    <s v="-"/>
    <s v="-"/>
    <n v="3885000"/>
    <s v="-"/>
    <s v="-"/>
    <s v="-"/>
    <s v="-"/>
    <s v="-"/>
    <n v="3884967.55"/>
    <n v="0"/>
    <n v="0"/>
    <s v="-"/>
    <n v="0"/>
    <s v="-"/>
    <n v="0"/>
    <s v="-"/>
    <s v="TERMINADA"/>
    <n v="0"/>
    <n v="1"/>
    <s v="-"/>
  </r>
  <r>
    <n v="5331"/>
    <x v="0"/>
    <s v="06. PLAN SANITARIO DE EMERGENCIA"/>
    <s v="-"/>
    <s v="-"/>
    <s v="-"/>
    <s v="ACCIONES EN ÁREAS DE ESPECIAL MANEJO"/>
    <s v="-"/>
    <s v="REACOND. SUM PITAGORAS"/>
    <n v="2"/>
    <x v="1"/>
    <n v="354"/>
    <x v="2"/>
    <x v="3"/>
    <s v="-"/>
    <s v="-"/>
    <s v="77. ASISTENCIA FINANCIERA PARA OBRAS EN LA CUENCA MATANZA - RIACHUELO."/>
    <s v="-"/>
    <n v="11"/>
    <n v="5"/>
    <n v="8"/>
    <n v="6"/>
    <n v="9999"/>
    <n v="3"/>
    <n v="2"/>
    <s v="6"/>
    <s v="1"/>
    <s v="-"/>
    <s v="-"/>
    <s v="AVELLANEDA"/>
    <s v="-"/>
    <s v="-"/>
    <s v="-"/>
    <s v="-"/>
    <n v="687733.8"/>
    <s v="-"/>
    <s v="-"/>
    <n v="687733.8"/>
    <s v="-"/>
    <s v="-"/>
    <s v="-"/>
    <s v="-"/>
    <s v="-"/>
    <n v="687733.8"/>
    <n v="0"/>
    <n v="0"/>
    <s v="-"/>
    <n v="0"/>
    <s v="-"/>
    <n v="0"/>
    <s v="-"/>
    <s v="TERMINADA"/>
    <n v="1"/>
    <n v="1"/>
    <s v="-"/>
  </r>
  <r>
    <n v="5332"/>
    <x v="0"/>
    <s v="06. PLAN SANITARIO DE EMERGENCIA"/>
    <s v="-"/>
    <s v="-"/>
    <s v="-"/>
    <s v="ACCIONES EN ÁREAS DE ESPECIAL MANEJO"/>
    <s v="-"/>
    <s v="POLIDEPORTIVO 7DE ENERO"/>
    <n v="2"/>
    <x v="1"/>
    <n v="354"/>
    <x v="2"/>
    <x v="3"/>
    <s v="-"/>
    <s v="-"/>
    <s v="77. ASISTENCIA FINANCIERA PARA OBRAS EN LA CUENCA MATANZA - RIACHUELO."/>
    <s v="-"/>
    <n v="11"/>
    <n v="5"/>
    <n v="8"/>
    <n v="6"/>
    <n v="9999"/>
    <n v="3"/>
    <n v="2"/>
    <s v="6"/>
    <s v="1"/>
    <s v="-"/>
    <s v="-"/>
    <s v="AVELLANEDA"/>
    <s v="-"/>
    <s v="-"/>
    <s v="-"/>
    <s v="-"/>
    <n v="1030000"/>
    <s v="-"/>
    <s v="-"/>
    <n v="1030000"/>
    <s v="-"/>
    <s v="-"/>
    <s v="-"/>
    <s v="-"/>
    <s v="-"/>
    <n v="851498.04"/>
    <n v="0"/>
    <n v="0"/>
    <s v="-"/>
    <n v="0"/>
    <s v="-"/>
    <n v="0"/>
    <s v="-"/>
    <s v="EN EJECUCIÓN"/>
    <n v="0.82669999999999999"/>
    <n v="0.78669999999999995"/>
    <s v="-"/>
  </r>
  <r>
    <n v="5333"/>
    <x v="0"/>
    <s v="06. PLAN SANITARIO DE EMERGENCIA"/>
    <s v="-"/>
    <s v="-"/>
    <s v="-"/>
    <s v="ACCIONES EN ÁREAS DE ESPECIAL MANEJO"/>
    <s v="-"/>
    <s v="CONSTRUC. UNIDAD SANITARIA Nº 2"/>
    <n v="2"/>
    <x v="1"/>
    <n v="354"/>
    <x v="2"/>
    <x v="3"/>
    <s v="-"/>
    <s v="-"/>
    <s v="77. ASISTENCIA FINANCIERA PARA OBRAS EN LA CUENCA MATANZA - RIACHUELO."/>
    <s v="-"/>
    <n v="11"/>
    <n v="5"/>
    <n v="8"/>
    <n v="6"/>
    <n v="9999"/>
    <n v="3"/>
    <n v="2"/>
    <s v="6"/>
    <s v="1"/>
    <s v="-"/>
    <s v="-"/>
    <s v="AVELLANEDA"/>
    <s v="-"/>
    <s v="-"/>
    <s v="-"/>
    <s v="-"/>
    <n v="1872000"/>
    <s v="-"/>
    <s v="-"/>
    <n v="1872000"/>
    <s v="-"/>
    <s v="-"/>
    <s v="-"/>
    <s v="-"/>
    <n v="237412.11"/>
    <n v="1634587.87"/>
    <n v="0"/>
    <n v="0"/>
    <s v="-"/>
    <n v="0"/>
    <s v="-"/>
    <n v="0"/>
    <s v="-"/>
    <s v="TERMINADA"/>
    <n v="0"/>
    <n v="1"/>
    <s v="-"/>
  </r>
  <r>
    <n v="5334"/>
    <x v="0"/>
    <s v="06. PLAN SANITARIO DE EMERGENCIA"/>
    <s v="-"/>
    <s v="-"/>
    <s v="-"/>
    <s v="NUEVO EFECTOR DE SALUD"/>
    <s v="-"/>
    <s v="REACONDICIONAMIENTO DE LA UNIDAD SANITARIA Nº 5.-"/>
    <n v="2"/>
    <x v="1"/>
    <n v="354"/>
    <x v="2"/>
    <x v="3"/>
    <s v="-"/>
    <s v="-"/>
    <s v="77. ASISTENCIA FINANCIERA PARA OBRAS EN LA CUENCA MATANZA - RIACHUELO."/>
    <s v="-"/>
    <n v="11"/>
    <n v="5"/>
    <n v="8"/>
    <n v="6"/>
    <n v="9999"/>
    <n v="3"/>
    <n v="2"/>
    <s v="6"/>
    <s v="1"/>
    <s v="-"/>
    <s v="-"/>
    <s v="AVELLANEDA"/>
    <s v="-"/>
    <s v="-"/>
    <s v="-"/>
    <s v="-"/>
    <n v="1943000"/>
    <s v="-"/>
    <s v="-"/>
    <n v="1943000"/>
    <s v="-"/>
    <s v="-"/>
    <s v="-"/>
    <s v="-"/>
    <n v="182403.57"/>
    <n v="1760596.43"/>
    <n v="0"/>
    <n v="0"/>
    <s v="-"/>
    <n v="0"/>
    <s v="-"/>
    <n v="0"/>
    <s v="-"/>
    <s v="TERMINADA"/>
    <n v="1"/>
    <n v="1"/>
    <s v="-"/>
  </r>
  <r>
    <n v="5335"/>
    <x v="0"/>
    <s v="06. PLAN SANITARIO DE EMERGENCIA"/>
    <s v="-"/>
    <s v="-"/>
    <s v="-"/>
    <s v="ACCIONES EN ÁREAS DE ESPECIAL MANEJO"/>
    <s v="-"/>
    <s v="REACONDICIONAMIENTO DEL CLUB FATIMA"/>
    <n v="2"/>
    <x v="1"/>
    <n v="354"/>
    <x v="2"/>
    <x v="3"/>
    <s v="-"/>
    <s v="-"/>
    <s v="77. ASISTENCIA FINANCIERA PARA OBRAS EN LA CUENCA MATANZA - RIACHUELO."/>
    <s v="-"/>
    <n v="11"/>
    <n v="5"/>
    <n v="8"/>
    <n v="6"/>
    <n v="9999"/>
    <n v="3"/>
    <n v="2"/>
    <s v="6"/>
    <s v="1"/>
    <s v="-"/>
    <s v="-"/>
    <s v="AVELLANEDA"/>
    <s v="-"/>
    <s v="-"/>
    <s v="-"/>
    <s v="-"/>
    <n v="1600000"/>
    <s v="-"/>
    <s v="-"/>
    <n v="1600000"/>
    <s v="-"/>
    <s v="-"/>
    <s v="-"/>
    <s v="-"/>
    <n v="539260.06999999995"/>
    <n v="1060739.93"/>
    <n v="0"/>
    <n v="0"/>
    <s v="-"/>
    <n v="0"/>
    <s v="-"/>
    <n v="0"/>
    <s v="-"/>
    <s v="TERMINADA"/>
    <n v="1"/>
    <n v="1"/>
    <s v="-"/>
  </r>
  <r>
    <n v="5336"/>
    <x v="0"/>
    <s v="06. PLAN SANITARIO DE EMERGENCIA"/>
    <s v="-"/>
    <s v="-"/>
    <s v="-"/>
    <s v="ACCIONES EN ÁREAS DE ESPECIAL MANEJO"/>
    <s v="-"/>
    <s v="CANCHA DE HOCKEY MUNICIPAL"/>
    <n v="2"/>
    <x v="1"/>
    <n v="354"/>
    <x v="2"/>
    <x v="3"/>
    <s v="-"/>
    <s v="-"/>
    <s v="77. ASISTENCIA FINANCIERA PARA OBRAS EN LA CUENCA MATANZA - RIACHUELO."/>
    <s v="-"/>
    <n v="11"/>
    <n v="5"/>
    <n v="8"/>
    <n v="6"/>
    <n v="9999"/>
    <n v="3"/>
    <n v="2"/>
    <s v="6"/>
    <s v="1"/>
    <s v="-"/>
    <s v="-"/>
    <s v="CAÑUELAS"/>
    <s v="-"/>
    <s v="-"/>
    <s v="-"/>
    <s v="-"/>
    <n v="1902802.55"/>
    <s v="-"/>
    <s v="-"/>
    <n v="1902802.55"/>
    <s v="-"/>
    <s v="-"/>
    <s v="-"/>
    <s v="-"/>
    <s v="-"/>
    <s v="-"/>
    <n v="0"/>
    <n v="0"/>
    <s v="-"/>
    <n v="0"/>
    <s v="-"/>
    <n v="0"/>
    <s v="-"/>
    <s v="DADA DE BAJA "/>
    <n v="0"/>
    <n v="0"/>
    <s v="-"/>
  </r>
  <r>
    <n v="5337"/>
    <x v="0"/>
    <s v="06. PLAN SANITARIO DE EMERGENCIA"/>
    <s v="-"/>
    <s v="-"/>
    <s v="-"/>
    <s v="ACCIONES EN ÁREAS DE ESPECIAL MANEJO"/>
    <s v="-"/>
    <s v="REPARACION CENTRO COMUNITARIO 25 DE MAYO"/>
    <n v="2"/>
    <x v="1"/>
    <n v="354"/>
    <x v="2"/>
    <x v="3"/>
    <s v="-"/>
    <s v="-"/>
    <s v="77. ASISTENCIA FINANCIERA PARA OBRAS EN LA CUENCA MATANZA - RIACHUELO."/>
    <s v="-"/>
    <n v="11"/>
    <n v="5"/>
    <n v="8"/>
    <n v="6"/>
    <n v="9999"/>
    <n v="3"/>
    <n v="2"/>
    <s v="6"/>
    <s v="1"/>
    <s v="-"/>
    <s v="-"/>
    <s v="LANÚS"/>
    <s v="-"/>
    <s v="-"/>
    <s v="-"/>
    <s v="-"/>
    <n v="4917665.4000000004"/>
    <s v="-"/>
    <s v="-"/>
    <n v="4917665.4000000004"/>
    <s v="-"/>
    <s v="-"/>
    <s v="-"/>
    <s v="-"/>
    <s v="-"/>
    <n v="4917665.4000000004"/>
    <n v="0"/>
    <n v="0"/>
    <s v="-"/>
    <n v="0"/>
    <s v="-"/>
    <n v="0"/>
    <s v="-"/>
    <s v="TERMINADA"/>
    <n v="0"/>
    <n v="1"/>
    <s v="-"/>
  </r>
  <r>
    <n v="5338"/>
    <x v="0"/>
    <s v="06. PLAN SANITARIO DE EMERGENCIA"/>
    <s v="-"/>
    <s v="-"/>
    <s v="-"/>
    <s v="ACCIONES EN ÁREAS DE ESPECIAL MANEJO"/>
    <s v="-"/>
    <s v="CENTRO DE SALUD VILLA ESLOVENA"/>
    <n v="2"/>
    <x v="1"/>
    <n v="354"/>
    <x v="2"/>
    <x v="3"/>
    <s v="-"/>
    <s v="-"/>
    <s v="77. ASISTENCIA FINANCIERA PARA OBRAS EN LA CUENCA MATANZA - RIACHUELO."/>
    <s v="-"/>
    <n v="11"/>
    <n v="5"/>
    <n v="8"/>
    <n v="6"/>
    <n v="9999"/>
    <n v="3"/>
    <n v="2"/>
    <s v="6"/>
    <s v="1"/>
    <s v="-"/>
    <s v="-"/>
    <s v="LANÚS"/>
    <s v="-"/>
    <s v="-"/>
    <s v="-"/>
    <s v="-"/>
    <n v="1220176.27"/>
    <s v="-"/>
    <s v="-"/>
    <n v="1220176.27"/>
    <s v="-"/>
    <s v="-"/>
    <s v="-"/>
    <s v="-"/>
    <n v="1092352.48"/>
    <n v="126016.82"/>
    <n v="0"/>
    <n v="0"/>
    <s v="-"/>
    <n v="0"/>
    <s v="-"/>
    <n v="0"/>
    <s v="-"/>
    <s v="TERMINADA"/>
    <n v="0"/>
    <n v="1"/>
    <s v="-"/>
  </r>
  <r>
    <n v="5339"/>
    <x v="0"/>
    <s v="06. PLAN SANITARIO DE EMERGENCIA"/>
    <s v="-"/>
    <s v="-"/>
    <s v="-"/>
    <s v="ACCIONES EN ÁREAS DE ESPECIAL MANEJO"/>
    <s v="-"/>
    <s v="REMOD- POLIDEPORTIVOS  EVA PERON"/>
    <n v="2"/>
    <x v="1"/>
    <n v="354"/>
    <x v="2"/>
    <x v="3"/>
    <s v="-"/>
    <s v="-"/>
    <s v="77. ASISTENCIA FINANCIERA PARA OBRAS EN LA CUENCA MATANZA - RIACHUELO."/>
    <s v="-"/>
    <n v="11"/>
    <n v="5"/>
    <n v="8"/>
    <n v="6"/>
    <n v="9999"/>
    <n v="3"/>
    <n v="2"/>
    <s v="6"/>
    <s v="1"/>
    <s v="-"/>
    <s v="-"/>
    <s v="LANÚS"/>
    <s v="-"/>
    <s v="-"/>
    <s v="-"/>
    <s v="-"/>
    <n v="1986231.48"/>
    <s v="-"/>
    <s v="-"/>
    <n v="1986231.48"/>
    <s v="-"/>
    <s v="-"/>
    <s v="-"/>
    <s v="-"/>
    <n v="1384418.06"/>
    <n v="601813.41"/>
    <n v="0"/>
    <n v="0"/>
    <s v="-"/>
    <n v="0"/>
    <s v="-"/>
    <n v="0"/>
    <s v="-"/>
    <s v="TERMINADA"/>
    <n v="0"/>
    <n v="1"/>
    <s v="-"/>
  </r>
  <r>
    <n v="5340"/>
    <x v="0"/>
    <s v="06. PLAN SANITARIO DE EMERGENCIA"/>
    <s v="-"/>
    <s v="-"/>
    <s v="-"/>
    <s v="ACCIONES EN ÁREAS DE ESPECIAL MANEJO"/>
    <s v="-"/>
    <s v="REMOD- POLIDEPORTIVOS  GRAL BELGRANO"/>
    <n v="2"/>
    <x v="1"/>
    <n v="354"/>
    <x v="2"/>
    <x v="3"/>
    <s v="-"/>
    <s v="-"/>
    <s v="77. ASISTENCIA FINANCIERA PARA OBRAS EN LA CUENCA MATANZA - RIACHUELO."/>
    <s v="-"/>
    <n v="11"/>
    <n v="5"/>
    <n v="8"/>
    <n v="6"/>
    <n v="9999"/>
    <n v="3"/>
    <n v="2"/>
    <s v="6"/>
    <s v="1"/>
    <s v="-"/>
    <s v="-"/>
    <s v="LANÚS"/>
    <s v="-"/>
    <s v="-"/>
    <s v="-"/>
    <s v="-"/>
    <n v="1263622.3899999999"/>
    <s v="-"/>
    <s v="-"/>
    <n v="1263622.3899999999"/>
    <s v="-"/>
    <s v="-"/>
    <s v="-"/>
    <s v="-"/>
    <n v="782485.04"/>
    <n v="481137.31"/>
    <n v="0"/>
    <n v="0"/>
    <s v="-"/>
    <n v="0"/>
    <s v="-"/>
    <n v="0"/>
    <s v="-"/>
    <s v="TERMINADA"/>
    <n v="1"/>
    <n v="1"/>
    <s v="-"/>
  </r>
  <r>
    <n v="5341"/>
    <x v="0"/>
    <s v="06. PLAN SANITARIO DE EMERGENCIA"/>
    <s v="-"/>
    <s v="-"/>
    <s v="-"/>
    <s v="ACCIONES EN ÁREAS DE ESPECIAL MANEJO"/>
    <s v="-"/>
    <s v="CENTRO DE SALUD SALA LUIS MASPERO"/>
    <n v="2"/>
    <x v="1"/>
    <n v="354"/>
    <x v="2"/>
    <x v="3"/>
    <s v="-"/>
    <s v="-"/>
    <s v="77. ASISTENCIA FINANCIERA PARA OBRAS EN LA CUENCA MATANZA - RIACHUELO."/>
    <s v="-"/>
    <n v="11"/>
    <n v="5"/>
    <n v="8"/>
    <n v="6"/>
    <n v="9999"/>
    <n v="3"/>
    <n v="2"/>
    <s v="6"/>
    <s v="1"/>
    <s v="-"/>
    <s v="-"/>
    <s v="LANÚS"/>
    <s v="-"/>
    <s v="-"/>
    <s v="-"/>
    <s v="-"/>
    <n v="4114100"/>
    <s v="-"/>
    <s v="-"/>
    <n v="4114100"/>
    <s v="-"/>
    <s v="-"/>
    <s v="-"/>
    <s v="-"/>
    <n v="3263478.02"/>
    <n v="850621.98"/>
    <n v="0"/>
    <n v="0"/>
    <s v="-"/>
    <n v="0"/>
    <s v="-"/>
    <n v="0"/>
    <s v="-"/>
    <s v="TERMINADA"/>
    <n v="1"/>
    <n v="1"/>
    <s v="-"/>
  </r>
  <r>
    <n v="5342"/>
    <x v="0"/>
    <s v="06. PLAN SANITARIO DE EMERGENCIA"/>
    <s v="-"/>
    <s v="-"/>
    <s v="-"/>
    <s v="ACCIONES EN ÁREAS DE ESPECIAL MANEJO"/>
    <s v="-"/>
    <s v="REFACC. Y AMPLIACION CASA DEL NIÑO"/>
    <n v="2"/>
    <x v="1"/>
    <n v="354"/>
    <x v="2"/>
    <x v="3"/>
    <s v="-"/>
    <s v="-"/>
    <s v="77. ASISTENCIA FINANCIERA PARA OBRAS EN LA CUENCA MATANZA - RIACHUELO."/>
    <s v="-"/>
    <n v="11"/>
    <n v="5"/>
    <n v="8"/>
    <n v="6"/>
    <n v="9999"/>
    <n v="3"/>
    <n v="2"/>
    <s v="6"/>
    <s v="1"/>
    <s v="-"/>
    <s v="-"/>
    <s v="AVELLANEDA"/>
    <s v="-"/>
    <s v="-"/>
    <s v="-"/>
    <s v="-"/>
    <n v="870000"/>
    <s v="-"/>
    <s v="-"/>
    <n v="870000"/>
    <s v="-"/>
    <s v="-"/>
    <s v="-"/>
    <s v="-"/>
    <n v="252300"/>
    <n v="617699.99"/>
    <n v="0"/>
    <n v="0"/>
    <s v="-"/>
    <n v="0"/>
    <s v="-"/>
    <n v="0"/>
    <s v="-"/>
    <s v="TERMINADA"/>
    <n v="0"/>
    <n v="1"/>
    <s v="-"/>
  </r>
  <r>
    <n v="5343"/>
    <x v="0"/>
    <s v="06. PLAN SANITARIO DE EMERGENCIA"/>
    <s v="-"/>
    <s v="-"/>
    <s v="-"/>
    <s v="NUEVO EFECTOR DE SALUD"/>
    <s v="-"/>
    <s v="CONSTRUCCIÓN UNIDAD SANITARIA 10"/>
    <n v="2"/>
    <x v="1"/>
    <n v="354"/>
    <x v="2"/>
    <x v="3"/>
    <s v="-"/>
    <s v="-"/>
    <s v="77. ASISTENCIA FINANCIERA PARA OBRAS EN LA CUENCA MATANZA - RIACHUELO."/>
    <s v="-"/>
    <n v="11"/>
    <n v="5"/>
    <n v="8"/>
    <n v="6"/>
    <n v="9999"/>
    <n v="3"/>
    <n v="2"/>
    <s v="6"/>
    <s v="1"/>
    <s v="-"/>
    <s v="-"/>
    <s v="AVELLANEDA"/>
    <s v="-"/>
    <s v="-"/>
    <s v="-"/>
    <s v="-"/>
    <n v="2215000"/>
    <s v="-"/>
    <s v="-"/>
    <n v="2215000"/>
    <s v="-"/>
    <s v="-"/>
    <s v="-"/>
    <s v="-"/>
    <n v="287075.76"/>
    <n v="881826.36"/>
    <n v="0"/>
    <n v="0"/>
    <s v="-"/>
    <n v="0"/>
    <s v="-"/>
    <n v="0"/>
    <s v="-"/>
    <s v="EN EJECUCIÓN"/>
    <n v="0.52929999999999999"/>
    <n v="0.45900000000000002"/>
    <s v="-"/>
  </r>
  <r>
    <n v="5344"/>
    <x v="0"/>
    <s v="06. PLAN SANITARIO DE EMERGENCIA"/>
    <s v="-"/>
    <s v="-"/>
    <s v="-"/>
    <s v="NUEVO EFECTOR DE SALUD"/>
    <s v="-"/>
    <s v="CONSTRUCCIÓN UNIDAD SANITARIA 6"/>
    <n v="2"/>
    <x v="1"/>
    <n v="354"/>
    <x v="2"/>
    <x v="3"/>
    <s v="-"/>
    <s v="-"/>
    <s v="77. ASISTENCIA FINANCIERA PARA OBRAS EN LA CUENCA MATANZA - RIACHUELO."/>
    <s v="-"/>
    <n v="11"/>
    <n v="5"/>
    <n v="8"/>
    <n v="6"/>
    <n v="9999"/>
    <n v="3"/>
    <n v="2"/>
    <s v="6"/>
    <s v="1"/>
    <s v="-"/>
    <s v="-"/>
    <s v="AVELLANEDA"/>
    <s v="-"/>
    <s v="-"/>
    <s v="-"/>
    <s v="-"/>
    <n v="2215000"/>
    <s v="-"/>
    <s v="-"/>
    <n v="2215000"/>
    <s v="-"/>
    <s v="-"/>
    <s v="-"/>
    <s v="-"/>
    <n v="278934.59999999998"/>
    <n v="1935837.35"/>
    <n v="0"/>
    <n v="0"/>
    <s v="-"/>
    <n v="0"/>
    <s v="-"/>
    <n v="0"/>
    <s v="-"/>
    <s v="TERMINADA"/>
    <n v="0"/>
    <n v="1"/>
    <s v="-"/>
  </r>
  <r>
    <n v="5345"/>
    <x v="0"/>
    <s v="06. PLAN SANITARIO DE EMERGENCIA"/>
    <s v="-"/>
    <s v="-"/>
    <s v="-"/>
    <s v="ACCIONES EN ÁREAS DE ESPECIAL MANEJO"/>
    <s v="-"/>
    <s v="CONSTRUC. CENTRO DE JUBILADOS PETALOS DE VIDA"/>
    <n v="2"/>
    <x v="1"/>
    <n v="354"/>
    <x v="2"/>
    <x v="3"/>
    <s v="-"/>
    <s v="-"/>
    <s v="77. ASISTENCIA FINANCIERA PARA OBRAS EN LA CUENCA MATANZA - RIACHUELO."/>
    <s v="-"/>
    <n v="11"/>
    <n v="5"/>
    <n v="8"/>
    <n v="6"/>
    <n v="9999"/>
    <n v="3"/>
    <n v="2"/>
    <s v="6"/>
    <s v="1"/>
    <s v="-"/>
    <s v="-"/>
    <s v="AVELLANEDA"/>
    <s v="-"/>
    <s v="-"/>
    <s v="-"/>
    <s v="-"/>
    <n v="1980200"/>
    <s v="-"/>
    <s v="-"/>
    <n v="1963528.58"/>
    <s v="-"/>
    <s v="-"/>
    <s v="-"/>
    <s v="-"/>
    <n v="168863.46"/>
    <n v="1794665.08"/>
    <n v="0"/>
    <n v="0"/>
    <s v="-"/>
    <n v="0"/>
    <s v="-"/>
    <n v="0"/>
    <s v="-"/>
    <s v="TERMINADA"/>
    <n v="0"/>
    <n v="1"/>
    <s v="-"/>
  </r>
  <r>
    <n v="5346"/>
    <x v="0"/>
    <s v="06. PLAN SANITARIO DE EMERGENCIA"/>
    <s v="-"/>
    <s v="-"/>
    <s v="-"/>
    <s v="ACCIONES EN ÁREAS DE ESPECIAL MANEJO"/>
    <s v="-"/>
    <s v="CONSTRUCCION HOGAR DE DIA"/>
    <n v="2"/>
    <x v="2"/>
    <n v="325"/>
    <x v="2"/>
    <x v="34"/>
    <s v="-"/>
    <s v="-"/>
    <s v="77. ASISTENCIA FINANCIERA PARA OBRAS EN LA CUENCA MATANZA - RIACHUELO."/>
    <s v="-"/>
    <n v="11"/>
    <n v="5"/>
    <n v="8"/>
    <n v="6"/>
    <n v="9999"/>
    <n v="3"/>
    <n v="2"/>
    <s v="6"/>
    <s v="1"/>
    <s v="-"/>
    <s v="-"/>
    <s v="AVELLANEDA"/>
    <s v="-"/>
    <s v="-"/>
    <s v="-"/>
    <s v="-"/>
    <n v="2705000"/>
    <s v="-"/>
    <s v="-"/>
    <n v="2705000"/>
    <s v="-"/>
    <s v="-"/>
    <s v="-"/>
    <s v="-"/>
    <n v="302195.95"/>
    <n v="2155719.34"/>
    <n v="0"/>
    <n v="247084.71"/>
    <s v="-"/>
    <n v="0"/>
    <s v="-"/>
    <n v="0"/>
    <s v="-"/>
    <s v="EN EJECUCIÓN"/>
    <n v="1"/>
    <n v="1"/>
    <s v="-"/>
  </r>
  <r>
    <n v="5347"/>
    <x v="0"/>
    <s v="06. PLAN SANITARIO DE EMERGENCIA"/>
    <s v="-"/>
    <s v="-"/>
    <s v="-"/>
    <s v="ACCIONES EN ÁREAS DE ESPECIAL MANEJO"/>
    <s v="-"/>
    <s v="POLIDEPORTIVO NESTOR KIRCHNER"/>
    <n v="2"/>
    <x v="2"/>
    <n v="325"/>
    <x v="2"/>
    <x v="34"/>
    <s v="-"/>
    <s v="-"/>
    <s v="77. ASISTENCIA FINANCIERA PARA OBRAS EN LA CUENCA MATANZA - RIACHUELO."/>
    <s v="-"/>
    <n v="11"/>
    <n v="5"/>
    <n v="8"/>
    <n v="6"/>
    <n v="9999"/>
    <n v="3"/>
    <n v="2"/>
    <s v="6"/>
    <s v="1"/>
    <s v="-"/>
    <s v="-"/>
    <s v="AVELLANEDA"/>
    <s v="-"/>
    <s v="-"/>
    <s v="-"/>
    <s v="-"/>
    <n v="2650000"/>
    <s v="-"/>
    <s v="-"/>
    <n v="2650000"/>
    <s v="-"/>
    <s v="-"/>
    <s v="-"/>
    <s v="-"/>
    <n v="515767.3"/>
    <n v="583446.39"/>
    <n v="712087.43"/>
    <n v="838698.88"/>
    <s v="-"/>
    <n v="0"/>
    <s v="-"/>
    <n v="0"/>
    <s v="-"/>
    <s v="TERMINADA"/>
    <n v="1"/>
    <n v="1"/>
    <s v="-"/>
  </r>
  <r>
    <n v="5348"/>
    <x v="0"/>
    <s v="06. PLAN SANITARIO DE EMERGENCIA"/>
    <s v="-"/>
    <s v="-"/>
    <s v="-"/>
    <s v="ACCIONES EN ÁREAS DE ESPECIAL MANEJO"/>
    <s v="-"/>
    <s v="CEMENTERIO . RECONSTRUC. POR ETAPAS"/>
    <n v="2"/>
    <x v="1"/>
    <n v="354"/>
    <x v="2"/>
    <x v="3"/>
    <s v="-"/>
    <s v="-"/>
    <s v="77. ASISTENCIA FINANCIERA PARA OBRAS EN LA CUENCA MATANZA - RIACHUELO."/>
    <s v="-"/>
    <n v="11"/>
    <n v="5"/>
    <n v="8"/>
    <n v="6"/>
    <n v="9999"/>
    <n v="3"/>
    <n v="2"/>
    <s v="6"/>
    <s v="1"/>
    <s v="-"/>
    <s v="-"/>
    <s v="ESTEBAN ECHEVERRÍA"/>
    <s v="-"/>
    <s v="-"/>
    <s v="-"/>
    <s v="-"/>
    <n v="3999246.54"/>
    <s v="-"/>
    <s v="-"/>
    <n v="3999246.54"/>
    <s v="-"/>
    <s v="-"/>
    <s v="-"/>
    <s v="-"/>
    <n v="3632241.73"/>
    <n v="367004.81"/>
    <n v="0"/>
    <n v="0"/>
    <s v="-"/>
    <n v="0"/>
    <s v="-"/>
    <n v="0"/>
    <s v="-"/>
    <s v="TERMINADA"/>
    <n v="1"/>
    <n v="1"/>
    <s v="-"/>
  </r>
  <r>
    <n v="5349"/>
    <x v="0"/>
    <s v="06. PLAN SANITARIO DE EMERGENCIA"/>
    <s v="-"/>
    <s v="-"/>
    <s v="-"/>
    <s v="NUEVO EFECTOR DE SALUD"/>
    <s v="-"/>
    <s v="HOSPITAL . PUESTA EN VALOR"/>
    <n v="2"/>
    <x v="1"/>
    <n v="354"/>
    <x v="2"/>
    <x v="3"/>
    <s v="-"/>
    <s v="-"/>
    <s v="77. ASISTENCIA FINANCIERA PARA OBRAS EN LA CUENCA MATANZA - RIACHUELO."/>
    <s v="-"/>
    <n v="11"/>
    <n v="5"/>
    <n v="8"/>
    <n v="6"/>
    <n v="9999"/>
    <n v="3"/>
    <n v="2"/>
    <s v="6"/>
    <s v="1"/>
    <s v="-"/>
    <s v="-"/>
    <s v="ESTEBAN ECHEVERRÍA"/>
    <s v="-"/>
    <s v="-"/>
    <s v="-"/>
    <s v="-"/>
    <n v="17956765.719999999"/>
    <n v="3373627"/>
    <s v="-"/>
    <n v="21330392.52"/>
    <s v="-"/>
    <s v="-"/>
    <s v="-"/>
    <s v="-"/>
    <n v="2406480.65"/>
    <n v="13719620.67"/>
    <n v="4960916.37"/>
    <n v="0"/>
    <s v="-"/>
    <n v="0"/>
    <s v="-"/>
    <n v="0"/>
    <s v="-"/>
    <s v="EN EJECUCIÓN"/>
    <n v="1"/>
    <n v="1"/>
    <s v="-"/>
  </r>
  <r>
    <n v="5350"/>
    <x v="0"/>
    <s v="06. PLAN SANITARIO DE EMERGENCIA"/>
    <s v="-"/>
    <s v="-"/>
    <s v="-"/>
    <s v="ACCIONES EN ÁREAS DE ESPECIAL MANEJO"/>
    <s v="-"/>
    <s v="ESTADIO POLIDEPORTIVO GORKI GRANA 1º ETAPA"/>
    <n v="2"/>
    <x v="1"/>
    <n v="354"/>
    <x v="2"/>
    <x v="3"/>
    <s v="-"/>
    <s v="-"/>
    <s v="77. ASISTENCIA FINANCIERA PARA OBRAS EN LA CUENCA MATANZA - RIACHUELO."/>
    <s v="-"/>
    <n v="11"/>
    <n v="5"/>
    <n v="8"/>
    <n v="6"/>
    <n v="9999"/>
    <n v="3"/>
    <n v="2"/>
    <s v="6"/>
    <s v="1"/>
    <s v="-"/>
    <s v="-"/>
    <s v="MORÓN"/>
    <s v="-"/>
    <s v="-"/>
    <s v="-"/>
    <s v="-"/>
    <n v="10153418.300000001"/>
    <s v="-"/>
    <s v="-"/>
    <n v="10153418.300000001"/>
    <s v="-"/>
    <s v="-"/>
    <s v="-"/>
    <s v="-"/>
    <n v="2436252.2000000002"/>
    <n v="7717166.0999999996"/>
    <n v="0"/>
    <n v="0"/>
    <s v="-"/>
    <n v="0"/>
    <s v="-"/>
    <n v="0"/>
    <s v="-"/>
    <s v="TERMINADA"/>
    <n v="0"/>
    <n v="1"/>
    <s v="-"/>
  </r>
  <r>
    <n v="5351"/>
    <x v="0"/>
    <s v="06. PLAN SANITARIO DE EMERGENCIA"/>
    <s v="-"/>
    <s v="-"/>
    <s v="-"/>
    <s v="NUEVO CENTRO EDUCATIVO"/>
    <s v="-"/>
    <s v="ESCUELA DE DANZA Y AJEDREZ"/>
    <n v="2"/>
    <x v="1"/>
    <n v="354"/>
    <x v="2"/>
    <x v="3"/>
    <s v="-"/>
    <s v="-"/>
    <s v="77. ASISTENCIA FINANCIERA PARA OBRAS EN LA CUENCA MATANZA - RIACHUELO."/>
    <s v="-"/>
    <n v="11"/>
    <n v="5"/>
    <n v="8"/>
    <n v="6"/>
    <n v="9999"/>
    <n v="3"/>
    <n v="2"/>
    <s v="6"/>
    <s v="1"/>
    <s v="-"/>
    <s v="-"/>
    <s v="MORÓN"/>
    <s v="-"/>
    <s v="-"/>
    <s v="-"/>
    <s v="-"/>
    <n v="11381883.300000001"/>
    <s v="-"/>
    <s v="-"/>
    <n v="11381883.300000001"/>
    <s v="-"/>
    <s v="-"/>
    <s v="-"/>
    <s v="-"/>
    <n v="1313414.6200000001"/>
    <n v="4138877.7"/>
    <n v="5929590.9699999997"/>
    <n v="0"/>
    <s v="-"/>
    <n v="0"/>
    <s v="-"/>
    <n v="0"/>
    <s v="-"/>
    <s v="TERMINADA"/>
    <n v="1"/>
    <n v="1"/>
    <s v="-"/>
  </r>
  <r>
    <n v="5352"/>
    <x v="0"/>
    <s v="06. PLAN SANITARIO DE EMERGENCIA"/>
    <s v="-"/>
    <s v="-"/>
    <s v="-"/>
    <s v="ACCIONES EN ÁREAS DE ESPECIAL MANEJO"/>
    <s v="-"/>
    <s v="REACONDICIONAMIENTO EDIFICIO LARA Y SAN MARTIN"/>
    <n v="2"/>
    <x v="1"/>
    <n v="354"/>
    <x v="2"/>
    <x v="3"/>
    <s v="-"/>
    <s v="-"/>
    <s v="77. ASISTENCIA FINANCIERA PARA OBRAS EN LA CUENCA MATANZA - RIACHUELO."/>
    <s v="-"/>
    <n v="11"/>
    <n v="5"/>
    <n v="8"/>
    <n v="6"/>
    <n v="9999"/>
    <n v="3"/>
    <n v="2"/>
    <s v="6"/>
    <s v="1"/>
    <s v="-"/>
    <s v="-"/>
    <s v="CAÑUELAS"/>
    <s v="-"/>
    <s v="-"/>
    <s v="-"/>
    <s v="-"/>
    <n v="1638563.53"/>
    <s v="-"/>
    <s v="-"/>
    <n v="1638563.53"/>
    <s v="-"/>
    <s v="-"/>
    <s v="-"/>
    <s v="-"/>
    <n v="650484.41"/>
    <n v="970699.18"/>
    <n v="17379.939999999999"/>
    <n v="0"/>
    <s v="-"/>
    <n v="0"/>
    <s v="-"/>
    <n v="0"/>
    <s v="-"/>
    <s v="TERMINADA"/>
    <n v="1"/>
    <n v="1"/>
    <s v="-"/>
  </r>
  <r>
    <n v="5353"/>
    <x v="0"/>
    <s v="06. PLAN SANITARIO DE EMERGENCIA"/>
    <s v="-"/>
    <s v="-"/>
    <s v="-"/>
    <s v="NO CORRESPONDE INFORMAR"/>
    <s v="NO CORRESPONDE INFORMAR"/>
    <s v="PASO VEHICULAR Y PEATONAL SOBRE NIVEL FERROVIAL. EX RNNº 205. PAV. DE CALLES: EL DORADO, LA PAMPA, CHILE, GUITIERREZ Y VIADUCTO SOBRE FFCC GRAL. ROCA."/>
    <n v="2"/>
    <x v="13"/>
    <n v="604"/>
    <x v="20"/>
    <x v="92"/>
    <n v="21"/>
    <s v="-"/>
    <n v="77"/>
    <s v="51"/>
    <n v="15"/>
    <n v="4"/>
    <n v="2"/>
    <n v="2"/>
    <n v="0"/>
    <n v="4"/>
    <n v="3"/>
    <n v="6"/>
    <s v="1"/>
    <s v="-"/>
    <s v="-"/>
    <s v="EZEIZA"/>
    <s v="EZEIZA"/>
    <s v="EZEIZA"/>
    <d v="2013-06-11T00:00:00"/>
    <d v="2014-09-11T00:00:00"/>
    <n v="46186810"/>
    <n v="43922182.920000002"/>
    <n v="9540083.6799999997"/>
    <n v="99649076.599999994"/>
    <s v="-"/>
    <s v="-"/>
    <s v="-"/>
    <s v="-"/>
    <s v="-"/>
    <n v="24843997.120000001"/>
    <n v="3459138.48"/>
    <n v="202041.86000000002"/>
    <n v="3616500.71"/>
    <s v="-"/>
    <n v="0"/>
    <s v="-"/>
    <s v="-"/>
    <s v="EN EJECUCIÓN"/>
    <n v="0.32234797617783451"/>
    <n v="0.62219999999999998"/>
    <s v="POR RECLASIFICACIÓN PRESUPUESTARIA, ESTA PARTIDA EN EL AÑO 2018 SERA LA INDICADA 48-21-1-0-51"/>
  </r>
  <r>
    <n v="5354"/>
    <x v="0"/>
    <s v="06. PLAN SANITARIO DE EMERGENCIA"/>
    <s v="-"/>
    <s v="-"/>
    <s v="-"/>
    <s v="OBRAS VIALES ESTRATÉGICAS"/>
    <s v="-"/>
    <s v="PAVIMENTACION OBRAS COMPLEMENTARIAS, RUTA PROVINCIAL N°205 DOBLE ACCESO, TRAMO II DE LA LOCALIDAD DE EZEIZA"/>
    <n v="2"/>
    <x v="13"/>
    <n v="604"/>
    <x v="20"/>
    <x v="39"/>
    <n v="3"/>
    <s v="-"/>
    <n v="77"/>
    <s v="-"/>
    <n v="11"/>
    <n v="5"/>
    <n v="8"/>
    <n v="6"/>
    <n v="9999"/>
    <n v="4"/>
    <n v="3"/>
    <n v="6"/>
    <s v="1"/>
    <s v="-"/>
    <s v="-"/>
    <s v="EZEIZA"/>
    <s v="EZEIZA"/>
    <s v="EZEIZA"/>
    <d v="2013-11-01T00:00:00"/>
    <d v="2014-09-01T00:00:00"/>
    <n v="9825464"/>
    <n v="1356604.81"/>
    <n v="0"/>
    <n v="11182068.810000001"/>
    <s v="-"/>
    <s v="-"/>
    <s v="-"/>
    <s v="-"/>
    <s v="-"/>
    <n v="6124150.2699999996"/>
    <n v="3701313.73"/>
    <n v="0"/>
    <s v="-"/>
    <n v="0"/>
    <n v="0"/>
    <n v="0"/>
    <s v="-"/>
    <s v="FINALIZADA"/>
    <n v="0.87868033786495714"/>
    <n v="1"/>
    <s v="-"/>
  </r>
  <r>
    <n v="5355"/>
    <x v="0"/>
    <s v="06. PLAN SANITARIO DE EMERGENCIA"/>
    <s v="-"/>
    <s v="-"/>
    <s v="-"/>
    <s v="NUEVO CENTRO EDUCATIVO"/>
    <s v="-"/>
    <s v="CONSTRUCCIÓN ESCUELA SECUNDARIA Nº 9"/>
    <n v="2"/>
    <x v="1"/>
    <n v="354"/>
    <x v="1"/>
    <x v="2"/>
    <s v="-"/>
    <s v="-"/>
    <n v="77"/>
    <s v="06-275"/>
    <n v="22"/>
    <n v="5"/>
    <n v="8"/>
    <n v="1"/>
    <n v="3001"/>
    <n v="3"/>
    <n v="4"/>
    <s v="6"/>
    <s v="1"/>
    <s v="-"/>
    <s v="BID/2424"/>
    <s v="MORÓN"/>
    <s v="MORÓN"/>
    <s v="-"/>
    <d v="2014-06-02T00:00:00"/>
    <d v="2016-10-01T00:00:00"/>
    <n v="14734691"/>
    <n v="6047673.9600000009"/>
    <n v="-4561460.09"/>
    <n v="16220904.869999999"/>
    <s v="-"/>
    <s v="-"/>
    <s v="-"/>
    <n v="0"/>
    <s v="-"/>
    <n v="3076845.29"/>
    <n v="8606176"/>
    <n v="0"/>
    <s v="-"/>
    <n v="0"/>
    <s v="-"/>
    <n v="0"/>
    <s v="-"/>
    <s v="EN EJECUCIÓN"/>
    <n v="1"/>
    <n v="0.93059999999999998"/>
    <s v="LA OBRA FUE RESCINDIDA, SE ENCUENTRA EN PROCESO DE LICITACIÓN DE LA TERMINACIÓN."/>
  </r>
  <r>
    <n v="5356"/>
    <x v="0"/>
    <s v="06. PLAN SANITARIO DE EMERGENCIA"/>
    <s v="-"/>
    <s v="-"/>
    <s v="-"/>
    <s v="NUEVO CENTRO EDUCATIVO"/>
    <s v="JARDIN INFANTES LA MATANZA"/>
    <s v="JARDÍN A/C EN EP N° 152"/>
    <n v="2"/>
    <x v="2"/>
    <n v="325"/>
    <x v="1"/>
    <x v="2"/>
    <s v="-"/>
    <s v="-"/>
    <n v="80"/>
    <s v="06-323"/>
    <n v="22"/>
    <n v="5"/>
    <n v="8"/>
    <n v="1"/>
    <n v="3001"/>
    <n v="3"/>
    <n v="4"/>
    <s v="6"/>
    <s v="1"/>
    <s v="-"/>
    <s v="BID/2940"/>
    <s v="LA MATANZA"/>
    <s v="LA MATANZA"/>
    <s v="-"/>
    <d v="2014-04-25T00:00:00"/>
    <d v="2016-05-16T00:00:00"/>
    <n v="4463195.4000000004"/>
    <n v="2275807.85"/>
    <n v="-492472.76"/>
    <n v="6246530.4900000002"/>
    <s v="-"/>
    <s v="-"/>
    <s v="-"/>
    <n v="0"/>
    <s v="-"/>
    <n v="1504476.67"/>
    <n v="3348855.6799999997"/>
    <n v="1383276.87"/>
    <n v="-34710.68"/>
    <n v="0"/>
    <s v="-"/>
    <n v="0"/>
    <s v="-"/>
    <s v="RESCINDIDA"/>
    <n v="1"/>
    <n v="0.91559999999999997"/>
    <s v="LA OBRA FUE RESCINDIDA, SE ENCUENTRA EN PROCESO DE LICITACIÓN DE LA TERMINACIÓN."/>
  </r>
  <r>
    <n v="5357"/>
    <x v="0"/>
    <s v="06. PLAN SANITARIO DE EMERGENCIA"/>
    <s v="-"/>
    <s v="-"/>
    <s v="-"/>
    <s v="NUEVO CENTRO EDUCATIVO"/>
    <s v="JARDIN INFANTES LA MATANZA"/>
    <s v="JARDÍN A/C EN EEE N° 504"/>
    <n v="2"/>
    <x v="2"/>
    <n v="325"/>
    <x v="1"/>
    <x v="2"/>
    <s v="-"/>
    <s v="-"/>
    <n v="80"/>
    <s v="06-322"/>
    <n v="22"/>
    <n v="5"/>
    <n v="8"/>
    <n v="1"/>
    <n v="3001"/>
    <n v="3"/>
    <n v="4"/>
    <s v="6"/>
    <s v="1"/>
    <s v="-"/>
    <s v="BID/2940"/>
    <s v="LA MATANZA"/>
    <s v="LA MATANZA"/>
    <s v="-"/>
    <d v="2014-04-24T00:00:00"/>
    <d v="2016-06-15T00:00:00"/>
    <n v="4470932.55"/>
    <n v="2150361.2000000002"/>
    <n v="-1360699.21"/>
    <n v="5260594.54"/>
    <s v="-"/>
    <s v="-"/>
    <s v="-"/>
    <n v="0"/>
    <s v="-"/>
    <n v="1252535.1499999999"/>
    <n v="3068247.63"/>
    <n v="978769.9"/>
    <n v="-83667.47"/>
    <n v="0"/>
    <s v="-"/>
    <n v="0"/>
    <s v="-"/>
    <s v="RESCINDIDA"/>
    <n v="1"/>
    <n v="0.78410000000000002"/>
    <s v="LA OBRA FUE RESCINDIDA, SE ENCUENTRA EN PROCESO DE LICITACIÓN DE LA TERMINACIÓN."/>
  </r>
  <r>
    <n v="5358"/>
    <x v="0"/>
    <s v="06. PLAN SANITARIO DE EMERGENCIA"/>
    <s v="-"/>
    <s v="-"/>
    <s v="-"/>
    <s v="NUEVO CENTRO EDUCATIVO"/>
    <s v="JARDIN INFANTES LA MATANZA"/>
    <s v="JARDÍN N° 996 EN EP N° 88"/>
    <n v="2"/>
    <x v="2"/>
    <n v="325"/>
    <x v="1"/>
    <x v="2"/>
    <s v="-"/>
    <s v="-"/>
    <n v="80"/>
    <s v="06-321"/>
    <n v="22"/>
    <n v="5"/>
    <n v="8"/>
    <n v="1"/>
    <n v="3001"/>
    <n v="3"/>
    <n v="4"/>
    <s v="6"/>
    <s v="1"/>
    <s v="-"/>
    <s v="BID/2940"/>
    <s v="LA MATANZA"/>
    <s v="LA MATANZA"/>
    <s v="-"/>
    <d v="2014-04-24T00:00:00"/>
    <d v="2016-04-02T00:00:00"/>
    <n v="4066132"/>
    <n v="1945819.9"/>
    <n v="-359748.71"/>
    <n v="5652203.1900000004"/>
    <s v="-"/>
    <s v="-"/>
    <s v="-"/>
    <n v="0"/>
    <s v="-"/>
    <n v="1424923.62"/>
    <n v="3317178.58"/>
    <n v="894479.21"/>
    <n v="-25039.54"/>
    <n v="0"/>
    <s v="-"/>
    <n v="0"/>
    <s v="-"/>
    <s v="RESCINDIDA"/>
    <n v="1"/>
    <n v="0.93842000000000003"/>
    <s v="LA OBRA FUE RESCINDIDA, SE ENCUENTRA EN PROCESO DE LICITACIÓN DE LA TERMINACIÓN."/>
  </r>
  <r>
    <n v="535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6"/>
    <n v="5"/>
    <n v="0"/>
    <n v="3"/>
    <n v="2"/>
    <s v="1"/>
    <s v="1"/>
    <s v="ACCIONES DE COORDINACIÓN INTERMINISTERIAL"/>
    <s v="5013. UNIDAD PROYECTOS ESPECIALES CUENCA MATANZA-RIACHUELO"/>
    <s v="CABA"/>
    <s v="4, 7, 8 Y 9"/>
    <s v="COMUNA 4, 7, 8 Y 9"/>
    <s v="-"/>
    <s v="-"/>
    <s v="-"/>
    <s v="-"/>
    <s v="-"/>
    <s v="-"/>
    <s v="-"/>
    <s v="-"/>
    <s v="-"/>
    <s v="-"/>
    <s v="-"/>
    <n v="213"/>
    <n v="0"/>
    <n v="0"/>
    <s v="-"/>
    <s v="-"/>
    <s v="-"/>
    <s v="-"/>
    <s v="-"/>
    <s v="N/A"/>
    <s v="-"/>
    <s v="-"/>
    <s v="-"/>
  </r>
  <r>
    <n v="536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3"/>
    <n v="0"/>
    <n v="3"/>
    <n v="2"/>
    <s v="1"/>
    <s v="1"/>
    <s v="ACCIONES DE COORDINACIÓN INTERMINISTERIAL"/>
    <s v="5013. UNIDAD PROYECTOS ESPECIALES CUENCA MATANZA-RIACHUELO"/>
    <s v="CABA"/>
    <s v="4, 7, 8 Y 9"/>
    <s v="COMUNA 4, 7, 8 Y 9"/>
    <s v="-"/>
    <s v="-"/>
    <s v="-"/>
    <s v="-"/>
    <s v="-"/>
    <s v="-"/>
    <s v="-"/>
    <s v="-"/>
    <s v="-"/>
    <s v="-"/>
    <s v="-"/>
    <n v="1460"/>
    <n v="299"/>
    <n v="3560"/>
    <s v="-"/>
    <s v="-"/>
    <s v="-"/>
    <s v="-"/>
    <s v="-"/>
    <s v="N/A"/>
    <s v="-"/>
    <s v="-"/>
    <s v="-"/>
  </r>
  <r>
    <n v="536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6"/>
    <n v="0"/>
    <n v="3"/>
    <n v="2"/>
    <s v="1"/>
    <s v="1"/>
    <s v="ACCIONES DE COORDINACIÓN INTERMINISTERIAL"/>
    <s v="5013. UNIDAD PROYECTOS ESPECIALES CUENCA MATANZA-RIACHUELO"/>
    <s v="CABA"/>
    <s v="4, 7, 8 Y 9"/>
    <s v="COMUNA 4, 7, 8 Y 9"/>
    <s v="-"/>
    <s v="-"/>
    <s v="-"/>
    <s v="-"/>
    <s v="-"/>
    <s v="-"/>
    <s v="-"/>
    <s v="-"/>
    <s v="-"/>
    <s v="-"/>
    <s v="-"/>
    <n v="1868"/>
    <n v="0"/>
    <n v="3816"/>
    <s v="-"/>
    <s v="-"/>
    <s v="-"/>
    <s v="-"/>
    <s v="-"/>
    <s v="N/A"/>
    <s v="-"/>
    <s v="-"/>
    <s v="-"/>
  </r>
  <r>
    <n v="536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7"/>
    <n v="0"/>
    <n v="3"/>
    <n v="2"/>
    <s v="1"/>
    <s v="1"/>
    <s v="ACCIONES DE COORDINACIÓN INTERMINISTERIAL"/>
    <s v="5013. UNIDAD PROYECTOS ESPECIALES CUENCA MATANZA-RIACHUELO"/>
    <s v="CABA"/>
    <s v="4, 7, 8 Y 9"/>
    <s v="COMUNA 4, 7, 8 Y 9"/>
    <s v="-"/>
    <s v="-"/>
    <s v="-"/>
    <s v="-"/>
    <s v="-"/>
    <s v="-"/>
    <s v="-"/>
    <s v="-"/>
    <s v="-"/>
    <s v="-"/>
    <s v="-"/>
    <n v="150"/>
    <n v="0"/>
    <n v="0"/>
    <s v="-"/>
    <s v="-"/>
    <s v="-"/>
    <s v="-"/>
    <s v="-"/>
    <s v="N/A"/>
    <s v="-"/>
    <s v="-"/>
    <s v="-"/>
  </r>
  <r>
    <n v="5363"/>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 OBRAS HIDRÁULICAS"/>
    <s v="0. A.CU.MA.R. - OBRAS HIDRÁULICAS"/>
    <s v="55. ESTACION DE BOMBEO 5"/>
    <n v="11"/>
    <n v="6"/>
    <n v="9"/>
    <n v="2"/>
    <n v="0"/>
    <n v="3"/>
    <n v="8"/>
    <s v="4"/>
    <s v="1"/>
    <s v="DESARROLLO DE LA INFRAESTRUCTURA DE LA RED PLUVIAL"/>
    <s v="2303. DIRECCIÓN GENERAL OBRAS DE INGENIERÍA"/>
    <s v="CABA"/>
    <s v="4"/>
    <s v="COMUNA 4"/>
    <d v="2012-01-01T00:00:00"/>
    <d v="2016-12-31T00:00:00"/>
    <n v="0"/>
    <n v="0"/>
    <n v="0"/>
    <n v="0"/>
    <s v="-"/>
    <s v="-"/>
    <s v="-"/>
    <s v="-"/>
    <s v="-"/>
    <n v="4911211"/>
    <n v="0"/>
    <n v="0"/>
    <s v="-"/>
    <s v="-"/>
    <s v="-"/>
    <s v="-"/>
    <s v="-"/>
    <s v="-"/>
    <s v="-"/>
    <s v="-"/>
    <s v="-"/>
  </r>
  <r>
    <n v="5364"/>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9"/>
    <s v="1"/>
    <s v="CONSERVACIÓN DE LA SEÑALIZACIÓN LUMINOSA"/>
    <s v="324. DIRECCIÓN GENERAL DE TRÁNSITO"/>
    <s v="CABA"/>
    <s v="9 Y 10"/>
    <s v="COMUNA 9-10"/>
    <d v="2012-02-01T00:00:00"/>
    <d v="2017-02-28T00:00:00"/>
    <n v="6247172.9400000004"/>
    <n v="0"/>
    <n v="0"/>
    <n v="6247172.9400000004"/>
    <n v="0"/>
    <n v="0"/>
    <n v="0"/>
    <n v="0"/>
    <n v="0"/>
    <n v="2120892"/>
    <n v="7505486"/>
    <n v="25160117.989999998"/>
    <n v="11725341.75"/>
    <n v="0"/>
    <n v="4565298.42"/>
    <n v="28013064"/>
    <s v="X"/>
    <s v="EN EJECUCIÓN"/>
    <n v="1"/>
    <n v="0.14000000000000001"/>
    <s v="-"/>
  </r>
  <r>
    <n v="5365"/>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1"/>
    <s v="1"/>
    <s v="-"/>
    <s v="2504. DIRECCIÓN GENERAL SISTEMA PLUVIAL"/>
    <s v="CABA"/>
    <s v="-"/>
    <s v="-"/>
    <s v="-"/>
    <s v="-"/>
    <n v="0"/>
    <n v="0"/>
    <n v="0"/>
    <n v="0"/>
    <s v="-"/>
    <s v="-"/>
    <s v="-"/>
    <s v="-"/>
    <s v="-"/>
    <n v="974498"/>
    <n v="0"/>
    <n v="0"/>
    <s v="-"/>
    <s v="-"/>
    <s v="-"/>
    <s v="-"/>
    <s v="-"/>
    <s v="-"/>
    <s v="-"/>
    <s v="-"/>
    <s v="-"/>
  </r>
  <r>
    <n v="5366"/>
    <x v="2"/>
    <s v="06. PLAN SANITARIO DE EMERGENCIA"/>
    <s v="-"/>
    <s v="-"/>
    <s v="-"/>
    <s v="SUMIDEROS"/>
    <s v="-"/>
    <s v="54. CONSERVACION Y ADECUACION DE SUMIDERO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1"/>
    <s v="1"/>
    <s v="VALORIZACIÓN DE LOS ESPACIOS VERDES DE LA ZONA SUR DE LA CIUDAD "/>
    <s v="8738. DIRECCIÓN GENERAL DE ESPACIOS VERDES"/>
    <s v="CABA"/>
    <s v="-"/>
    <s v="DELIMITADO POR LAS AVENIDAS GRAL PAZ, 27 DE FEBRERO, DON PEDRO DE MENDOZA, RESERVA ECOLOGICA, RAFAEL OBLIGADO"/>
    <s v="-"/>
    <s v="-"/>
    <n v="0"/>
    <n v="0"/>
    <n v="0"/>
    <n v="0"/>
    <s v="-"/>
    <s v="-"/>
    <s v="-"/>
    <s v="-"/>
    <s v="-"/>
    <n v="3891581"/>
    <n v="0"/>
    <n v="0"/>
    <s v="-"/>
    <s v="-"/>
    <s v="-"/>
    <s v="-"/>
    <s v="-"/>
    <s v="-"/>
    <s v="-"/>
    <s v="-"/>
    <s v="-"/>
  </r>
  <r>
    <n v="5367"/>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0"/>
    <s v="-"/>
    <s v="-"/>
    <s v="-"/>
    <s v="-"/>
    <s v="-"/>
    <n v="21280466"/>
    <n v="0"/>
    <n v="0"/>
    <s v="-"/>
    <s v="-"/>
    <s v="-"/>
    <s v="-"/>
    <s v="-"/>
    <s v="-"/>
    <s v="-"/>
    <s v="-"/>
    <s v="-"/>
  </r>
  <r>
    <n v="5368"/>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7"/>
    <s v="1"/>
    <s v="VALORIZACIÓN DE LOS ESPACIOS VERDES DE LA ZONA SUR DE LA CIUDAD "/>
    <s v="8738. DIRECCIÓN GENERAL DE ESPACIOS VERDES"/>
    <s v="CABA"/>
    <s v="7"/>
    <s v="DELIMITADO POR LAS AVENIDAS GRAL PAZ, 27 DE FEBRERO, DON PEDRO DE MENDOZA, RESERVA ECOLOGICA, RAFAEL OBLIGADO"/>
    <s v="-"/>
    <s v="-"/>
    <n v="0"/>
    <n v="0"/>
    <n v="0"/>
    <n v="0"/>
    <s v="-"/>
    <s v="-"/>
    <s v="-"/>
    <s v="-"/>
    <s v="-"/>
    <n v="611862"/>
    <n v="0"/>
    <n v="0"/>
    <s v="-"/>
    <s v="-"/>
    <s v="-"/>
    <s v="-"/>
    <s v="-"/>
    <s v="-"/>
    <s v="-"/>
    <s v="-"/>
    <s v="-"/>
  </r>
  <r>
    <n v="5369"/>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8"/>
    <s v="1"/>
    <s v="VALORIZACIÓN DE LOS ESPACIOS VERDES DE LA ZONA SUR DE LA CIUDAD "/>
    <s v="8738. DIRECCIÓN GENERAL DE ESPACIOS VERDES"/>
    <s v="CABA"/>
    <s v="8"/>
    <s v="DELIMITADO POR LAS AVENIDAS GRAL PAZ, 27 DE FEBRERO, DON PEDRO DE MENDOZA, RESERVA ECOLOGICA, RAFAEL OBLIGADO"/>
    <s v="-"/>
    <s v="-"/>
    <n v="0"/>
    <n v="0"/>
    <n v="0"/>
    <n v="0"/>
    <s v="-"/>
    <s v="-"/>
    <s v="-"/>
    <s v="-"/>
    <s v="-"/>
    <n v="1961944"/>
    <n v="0"/>
    <n v="0"/>
    <s v="-"/>
    <s v="-"/>
    <s v="-"/>
    <s v="-"/>
    <s v="-"/>
    <s v="-"/>
    <s v="-"/>
    <s v="-"/>
    <s v="-"/>
  </r>
  <r>
    <n v="5370"/>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9"/>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n v="775655"/>
    <n v="0"/>
    <n v="0"/>
    <s v="-"/>
    <s v="-"/>
    <s v="-"/>
    <s v="-"/>
    <s v="-"/>
    <s v="-"/>
    <s v="-"/>
    <s v="-"/>
    <s v="-"/>
  </r>
  <r>
    <n v="5371"/>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8"/>
    <n v="0"/>
    <n v="4"/>
    <n v="9"/>
    <s v="4"/>
    <s v="1"/>
    <s v="RECOLECCIÓN DE RESIDUOS"/>
    <s v="8737. DIRECCIÓN GENERAL DE LIMPIEZA"/>
    <s v="CABA"/>
    <s v="4"/>
    <s v="COMUNA 4"/>
    <d v="2015-05-10T00:00:00"/>
    <d v="2023-05-10T00:00:00"/>
    <n v="49291056"/>
    <n v="0"/>
    <n v="0"/>
    <n v="49291056"/>
    <n v="0"/>
    <n v="0"/>
    <n v="0"/>
    <n v="0"/>
    <n v="0"/>
    <n v="3301170"/>
    <n v="0"/>
    <n v="724998.17"/>
    <n v="33162959"/>
    <n v="14659120.76"/>
    <n v="8215176"/>
    <n v="43688862"/>
    <s v="X"/>
    <s v="EN EJECUCIÓN"/>
    <n v="1"/>
    <s v="-"/>
    <s v="-"/>
  </r>
  <r>
    <n v="5372"/>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5"/>
    <n v="4"/>
    <n v="2"/>
    <n v="1"/>
    <n v="0"/>
    <n v="3"/>
    <n v="7"/>
    <s v="4"/>
    <s v="1"/>
    <s v="CONSTRUCCIÓN DE VIVIENDAS "/>
    <s v="290. INSTITUTO DE LA VIVIENDA LEY N° 1.251"/>
    <s v="CABA"/>
    <s v="4"/>
    <s v="LUZURIAGA N° 835"/>
    <d v="2008-01-01T00:00:00"/>
    <d v="2014-10-01T00:00:00"/>
    <n v="24205996.399999999"/>
    <n v="38438391.469999999"/>
    <n v="62644387.869999997"/>
    <n v="150000"/>
    <s v="-"/>
    <s v="-"/>
    <s v="-"/>
    <s v="-"/>
    <s v="-"/>
    <n v="1500000"/>
    <n v="0"/>
    <n v="0"/>
    <s v="-"/>
    <s v="-"/>
    <s v="-"/>
    <s v="-"/>
    <s v="-"/>
    <s v="-"/>
    <s v="-"/>
    <s v="-"/>
    <s v="-"/>
  </r>
  <r>
    <n v="5373"/>
    <x v="2"/>
    <s v="06. PLAN SANITARIO DE EMERGENCIA"/>
    <s v="-"/>
    <s v="-"/>
    <s v="-"/>
    <s v="INFRAESTRUCTURA DE SERVICIOS BÁSICOS"/>
    <s v="-"/>
    <s v="EJECUCIÓN DE TENDIDO DE RED ELÉCTRICA CONSORCIOS Nº 8 Y Nº 9"/>
    <n v="2"/>
    <x v="14"/>
    <s v="-"/>
    <x v="21"/>
    <x v="44"/>
    <s v="-"/>
    <s v="0. CD 20/13"/>
    <s v="-"/>
    <s v="-"/>
    <s v="-"/>
    <s v="-"/>
    <s v="-"/>
    <s v="-"/>
    <s v="-"/>
    <s v="-"/>
    <s v="-"/>
    <s v="-"/>
    <s v="1"/>
    <s v="SERVICIOS"/>
    <s v=" CORPORACIÓN DE BS. AS. SUR S.E."/>
    <s v="CABA"/>
    <s v="8"/>
    <s v="LOS PILETONES"/>
    <d v="2013-09-12T00:00:00"/>
    <d v="2013-09-12T00:00:00"/>
    <n v="168366.66"/>
    <n v="0"/>
    <n v="0"/>
    <n v="168366.66"/>
    <s v="-"/>
    <s v="-"/>
    <s v="-"/>
    <s v="-"/>
    <s v="-"/>
    <n v="168366.66"/>
    <n v="0"/>
    <n v="0"/>
    <s v="-"/>
    <s v="-"/>
    <s v="-"/>
    <s v="-"/>
    <s v="-"/>
    <s v="-"/>
    <s v="-"/>
    <s v="-"/>
    <s v="-"/>
  </r>
  <r>
    <n v="5374"/>
    <x v="2"/>
    <s v="06. PLAN SANITARIO DE EMERGENCIA"/>
    <s v="-"/>
    <s v="-"/>
    <s v="-"/>
    <s v="VIVIENDAS NUEVAS"/>
    <s v="-"/>
    <s v="CONSTRUCCIÓN DE UN ORATORIO VECINAL EN EL BARRIO INTA DE ESTA CIUDAD"/>
    <n v="2"/>
    <x v="14"/>
    <s v="-"/>
    <x v="21"/>
    <x v="44"/>
    <s v="-"/>
    <s v="0. CD 14/13"/>
    <s v="-"/>
    <s v="-"/>
    <s v="-"/>
    <s v="-"/>
    <s v="-"/>
    <s v="-"/>
    <s v="-"/>
    <s v="-"/>
    <s v="-"/>
    <s v="-"/>
    <s v="1"/>
    <s v="EQUIPAMIENTO"/>
    <s v=" CORPORACIÓN DE BS. AS. SUR S.E."/>
    <s v="CABA"/>
    <s v="8"/>
    <s v="BARRIO INTA"/>
    <d v="2013-08-12T00:00:00"/>
    <d v="2013-10-10T00:00:00"/>
    <n v="81079.490000000005"/>
    <n v="0"/>
    <n v="0"/>
    <n v="81079.490000000005"/>
    <s v="-"/>
    <s v="-"/>
    <s v="-"/>
    <s v="-"/>
    <s v="-"/>
    <n v="81079.48"/>
    <n v="0"/>
    <n v="0"/>
    <s v="-"/>
    <s v="-"/>
    <s v="-"/>
    <s v="-"/>
    <s v="-"/>
    <s v="-"/>
    <s v="-"/>
    <s v="-"/>
    <s v="-"/>
  </r>
  <r>
    <n v="5375"/>
    <x v="2"/>
    <s v="06. PLAN SANITARIO DE EMERGENCIA"/>
    <s v="-"/>
    <s v="-"/>
    <s v="-"/>
    <s v="GENERACIÓN DE ESPACIOS VERDES"/>
    <s v="-"/>
    <s v="PARQUIZACION Y SENDEROS / MANZANA 5-VILLA 3"/>
    <n v="2"/>
    <x v="14"/>
    <s v="-"/>
    <x v="21"/>
    <x v="44"/>
    <s v="-"/>
    <s v="0. CD 57/13"/>
    <s v="-"/>
    <s v="-"/>
    <s v="-"/>
    <s v="-"/>
    <s v="-"/>
    <s v="-"/>
    <s v="-"/>
    <s v="-"/>
    <s v="-"/>
    <s v="-"/>
    <s v="1"/>
    <s v="EQUIPAMIENTO"/>
    <s v=" CORPORACIÓN DE BS. AS. SUR S.E."/>
    <s v="CABA"/>
    <s v="8"/>
    <s v="MANZANA 5-VILLA 3"/>
    <d v="2013-12-05T00:00:00"/>
    <d v="2014-01-06T00:00:00"/>
    <n v="435125.84"/>
    <n v="0"/>
    <n v="0"/>
    <n v="435125.84"/>
    <s v="-"/>
    <s v="-"/>
    <s v="-"/>
    <s v="-"/>
    <s v="-"/>
    <n v="435125.84"/>
    <n v="0"/>
    <n v="0"/>
    <s v="-"/>
    <s v="-"/>
    <s v="-"/>
    <s v="-"/>
    <s v="-"/>
    <s v="-"/>
    <s v="-"/>
    <s v="-"/>
    <s v="-"/>
  </r>
  <r>
    <n v="537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7"/>
    <n v="0"/>
    <n v="3"/>
    <n v="2"/>
    <s v="1"/>
    <s v="1"/>
    <s v="ACCIONES DE COORDINACIÓN INTERMINISTERIAL"/>
    <s v="5013. UNIDAD PROYECTOS ESPECIALES CUENCA MATANZA-RIACHUELO"/>
    <s v="CABA"/>
    <s v="4, 7, 8 Y 9"/>
    <s v="COMUNA 4, 7, 8 Y 9"/>
    <s v="-"/>
    <s v="-"/>
    <s v="-"/>
    <s v="-"/>
    <s v="-"/>
    <s v="-"/>
    <s v="-"/>
    <s v="-"/>
    <s v="-"/>
    <s v="-"/>
    <s v="-"/>
    <n v="530041"/>
    <n v="661486"/>
    <n v="23785.24"/>
    <s v="-"/>
    <s v="-"/>
    <s v="-"/>
    <s v="-"/>
    <s v="-"/>
    <s v="N/A"/>
    <s v="-"/>
    <s v="-"/>
    <s v="-"/>
  </r>
  <r>
    <n v="537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4"/>
    <n v="0"/>
    <n v="3"/>
    <n v="2"/>
    <s v="1"/>
    <s v="1"/>
    <s v="ACCIONES DE COORDINACIÓN INTERMINISTERIAL"/>
    <s v="5013. UNIDAD PROYECTOS ESPECIALES CUENCA MATANZA-RIACHUELO"/>
    <s v="CABA"/>
    <s v="4, 7, 8 Y 9"/>
    <s v="COMUNA 4, 7, 8 Y 9"/>
    <s v="-"/>
    <s v="-"/>
    <s v="-"/>
    <s v="-"/>
    <s v="-"/>
    <s v="-"/>
    <s v="-"/>
    <s v="-"/>
    <s v="-"/>
    <s v="-"/>
    <s v="-"/>
    <n v="57679"/>
    <n v="47491"/>
    <n v="0"/>
    <s v="-"/>
    <s v="-"/>
    <s v="-"/>
    <s v="-"/>
    <s v="-"/>
    <s v="N/A"/>
    <s v="-"/>
    <s v="-"/>
    <s v="-"/>
  </r>
  <r>
    <n v="537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6"/>
    <n v="0"/>
    <n v="3"/>
    <n v="2"/>
    <s v="1"/>
    <s v="1"/>
    <s v="ACCIONES DE COORDINACIÓN INTERMINISTERIAL"/>
    <s v="5013. UNIDAD PROYECTOS ESPECIALES CUENCA MATANZA-RIACHUELO"/>
    <s v="CABA"/>
    <s v="4, 7, 8 Y 9"/>
    <s v="COMUNA 4, 7, 8 Y 9"/>
    <s v="-"/>
    <s v="-"/>
    <s v="-"/>
    <s v="-"/>
    <s v="-"/>
    <s v="-"/>
    <s v="-"/>
    <s v="-"/>
    <s v="-"/>
    <s v="-"/>
    <s v="-"/>
    <n v="109644"/>
    <n v="131041"/>
    <n v="0"/>
    <s v="-"/>
    <s v="-"/>
    <s v="-"/>
    <s v="-"/>
    <s v="-"/>
    <s v="N/A"/>
    <s v="-"/>
    <s v="-"/>
    <s v="-"/>
  </r>
  <r>
    <n v="537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4"/>
    <n v="2"/>
    <n v="0"/>
    <n v="3"/>
    <n v="2"/>
    <s v="1"/>
    <s v="1"/>
    <s v="ACCIONES DE COORDINACIÓN INTERMINISTERIAL"/>
    <s v="5013. UNIDAD PROYECTOS ESPECIALES CUENCA MATANZA-RIACHUELO"/>
    <s v="CABA"/>
    <s v="4, 7, 8 Y 9"/>
    <s v="COMUNA 4, 7, 8 Y 9"/>
    <s v="-"/>
    <s v="-"/>
    <s v="-"/>
    <s v="-"/>
    <s v="-"/>
    <s v="-"/>
    <s v="-"/>
    <s v="-"/>
    <s v="-"/>
    <s v="-"/>
    <s v="-"/>
    <n v="11080"/>
    <n v="10180"/>
    <n v="4620"/>
    <s v="-"/>
    <s v="-"/>
    <s v="-"/>
    <s v="-"/>
    <s v="-"/>
    <s v="N/A"/>
    <s v="-"/>
    <s v="-"/>
    <s v="-"/>
  </r>
  <r>
    <n v="538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5"/>
    <n v="1"/>
    <n v="0"/>
    <n v="3"/>
    <n v="2"/>
    <s v="1"/>
    <s v="1"/>
    <s v="ACCIONES DE COORDINACIÓN INTERMINISTERIAL"/>
    <s v="5013. UNIDAD PROYECTOS ESPECIALES CUENCA MATANZA-RIACHUELO"/>
    <s v="CABA"/>
    <s v="4, 7, 8 Y 9"/>
    <s v="COMUNA 4, 7, 8 Y 9"/>
    <s v="-"/>
    <s v="-"/>
    <s v="-"/>
    <s v="-"/>
    <s v="-"/>
    <s v="-"/>
    <s v="-"/>
    <s v="-"/>
    <s v="-"/>
    <s v="-"/>
    <s v="-"/>
    <n v="25406"/>
    <n v="33134"/>
    <n v="0"/>
    <s v="-"/>
    <s v="-"/>
    <s v="-"/>
    <s v="-"/>
    <s v="-"/>
    <s v="N/A"/>
    <s v="-"/>
    <s v="-"/>
    <s v="-"/>
  </r>
  <r>
    <n v="538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1"/>
    <n v="0"/>
    <n v="3"/>
    <n v="2"/>
    <s v="1"/>
    <s v="1"/>
    <s v="ACCIONES DE COORDINACIÓN INTERMINISTERIAL"/>
    <s v="5013. UNIDAD PROYECTOS ESPECIALES CUENCA MATANZA-RIACHUELO"/>
    <s v="CABA"/>
    <s v="4, 7, 8 Y 9"/>
    <s v="COMUNA 4, 7, 8 Y 9"/>
    <s v="-"/>
    <s v="-"/>
    <s v="-"/>
    <s v="-"/>
    <s v="-"/>
    <s v="-"/>
    <s v="-"/>
    <s v="-"/>
    <s v="-"/>
    <s v="-"/>
    <s v="-"/>
    <n v="942715"/>
    <n v="1281685"/>
    <n v="1459159.03"/>
    <s v="-"/>
    <s v="-"/>
    <s v="-"/>
    <s v="-"/>
    <s v="-"/>
    <s v="N/A"/>
    <s v="-"/>
    <s v="-"/>
    <s v="-"/>
  </r>
  <r>
    <n v="538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4"/>
    <n v="0"/>
    <n v="3"/>
    <n v="2"/>
    <s v="1"/>
    <s v="1"/>
    <s v="ACCIONES DE COORDINACIÓN INTERMINISTERIAL"/>
    <s v="5013. UNIDAD PROYECTOS ESPECIALES CUENCA MATANZA-RIACHUELO"/>
    <s v="CABA"/>
    <s v="4, 7, 8 Y 9"/>
    <s v="COMUNA 4, 7, 8 Y 9"/>
    <s v="-"/>
    <s v="-"/>
    <s v="-"/>
    <s v="-"/>
    <s v="-"/>
    <s v="-"/>
    <s v="-"/>
    <s v="-"/>
    <s v="-"/>
    <s v="-"/>
    <s v="-"/>
    <n v="79432"/>
    <n v="101357"/>
    <n v="108984.59"/>
    <s v="-"/>
    <s v="-"/>
    <s v="-"/>
    <s v="-"/>
    <s v="-"/>
    <s v="N/A"/>
    <s v="-"/>
    <s v="-"/>
    <s v="-"/>
  </r>
  <r>
    <n v="538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6"/>
    <n v="0"/>
    <n v="3"/>
    <n v="2"/>
    <s v="1"/>
    <s v="1"/>
    <s v="ACCIONES DE COORDINACIÓN INTERMINISTERIAL"/>
    <s v="5013. UNIDAD PROYECTOS ESPECIALES CUENCA MATANZA-RIACHUELO"/>
    <s v="CABA"/>
    <s v="4, 7, 8 Y 9"/>
    <s v="COMUNA 4, 7, 8 Y 9"/>
    <s v="-"/>
    <s v="-"/>
    <s v="-"/>
    <s v="-"/>
    <s v="-"/>
    <s v="-"/>
    <s v="-"/>
    <s v="-"/>
    <s v="-"/>
    <s v="-"/>
    <s v="-"/>
    <n v="164966"/>
    <n v="220757"/>
    <n v="238552.73"/>
    <s v="-"/>
    <s v="-"/>
    <s v="-"/>
    <s v="-"/>
    <s v="-"/>
    <s v="N/A"/>
    <s v="-"/>
    <s v="-"/>
    <s v="-"/>
  </r>
  <r>
    <n v="538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1"/>
    <n v="1"/>
    <n v="0"/>
    <n v="3"/>
    <n v="2"/>
    <s v="1"/>
    <s v="1"/>
    <s v="ACCIONES DE COORDINACIÓN INTERMINISTERIAL"/>
    <s v="5013. UNIDAD PROYECTOS ESPECIALES CUENCA MATANZA-RIACHUELO"/>
    <s v="CABA"/>
    <s v="4, 7, 8 Y 9"/>
    <s v="COMUNA 4, 7, 8 Y 9"/>
    <s v="-"/>
    <s v="-"/>
    <s v="-"/>
    <s v="-"/>
    <s v="-"/>
    <s v="-"/>
    <s v="-"/>
    <s v="-"/>
    <s v="-"/>
    <s v="-"/>
    <s v="-"/>
    <n v="35343"/>
    <n v="4469"/>
    <n v="87159.43"/>
    <s v="-"/>
    <s v="-"/>
    <s v="-"/>
    <s v="-"/>
    <s v="-"/>
    <s v="N/A"/>
    <s v="-"/>
    <s v="-"/>
    <s v="-"/>
  </r>
  <r>
    <n v="538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2"/>
    <n v="2"/>
    <n v="0"/>
    <n v="3"/>
    <n v="2"/>
    <s v="1"/>
    <s v="1"/>
    <s v="ACCIONES DE COORDINACIÓN INTERMINISTERIAL"/>
    <s v="5013. UNIDAD PROYECTOS ESPECIALES CUENCA MATANZA-RIACHUELO"/>
    <s v="CABA"/>
    <s v="4, 7, 8 Y 9"/>
    <s v="COMUNA 4, 7, 8 Y 9"/>
    <s v="-"/>
    <s v="-"/>
    <s v="-"/>
    <s v="-"/>
    <s v="-"/>
    <s v="-"/>
    <s v="-"/>
    <s v="-"/>
    <s v="-"/>
    <s v="-"/>
    <s v="-"/>
    <n v="229"/>
    <n v="0"/>
    <n v="0"/>
    <s v="-"/>
    <s v="-"/>
    <s v="-"/>
    <s v="-"/>
    <s v="-"/>
    <s v="N/A"/>
    <s v="-"/>
    <s v="-"/>
    <s v="-"/>
  </r>
  <r>
    <n v="538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5"/>
    <n v="0"/>
    <n v="3"/>
    <n v="2"/>
    <s v="1"/>
    <s v="1"/>
    <s v="ACCIONES DE COORDINACIÓN INTERMINISTERIAL"/>
    <s v="5013. UNIDAD PROYECTOS ESPECIALES CUENCA MATANZA-RIACHUELO"/>
    <s v="CABA"/>
    <s v="4, 7, 8 Y 9"/>
    <s v="COMUNA 4, 7, 8 Y 9"/>
    <s v="-"/>
    <s v="-"/>
    <s v="-"/>
    <s v="-"/>
    <s v="-"/>
    <s v="-"/>
    <s v="-"/>
    <s v="-"/>
    <s v="-"/>
    <s v="-"/>
    <s v="-"/>
    <n v="22909"/>
    <n v="0"/>
    <n v="0"/>
    <s v="-"/>
    <s v="-"/>
    <s v="-"/>
    <s v="-"/>
    <s v="-"/>
    <s v="N/A"/>
    <s v="-"/>
    <s v="-"/>
    <s v="-"/>
  </r>
  <r>
    <n v="538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9"/>
    <n v="0"/>
    <n v="3"/>
    <n v="2"/>
    <s v="1"/>
    <s v="1"/>
    <s v="ACCIONES DE COORDINACIÓN INTERMINISTERIAL"/>
    <s v="5013. UNIDAD PROYECTOS ESPECIALES CUENCA MATANZA-RIACHUELO"/>
    <s v="CABA"/>
    <s v="4, 7, 8 Y 9"/>
    <s v="COMUNA 4, 7, 8 Y 9"/>
    <s v="-"/>
    <s v="-"/>
    <s v="-"/>
    <s v="-"/>
    <s v="-"/>
    <s v="-"/>
    <s v="-"/>
    <s v="-"/>
    <s v="-"/>
    <s v="-"/>
    <s v="-"/>
    <n v="466"/>
    <n v="0"/>
    <n v="0"/>
    <s v="-"/>
    <s v="-"/>
    <s v="-"/>
    <s v="-"/>
    <s v="-"/>
    <s v="N/A"/>
    <s v="-"/>
    <s v="-"/>
    <s v="-"/>
  </r>
  <r>
    <n v="538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2"/>
    <n v="0"/>
    <n v="3"/>
    <n v="2"/>
    <s v="1"/>
    <s v="1"/>
    <s v="ACCIONES DE COORDINACIÓN INTERMINISTERIAL"/>
    <s v="5013. UNIDAD PROYECTOS ESPECIALES CUENCA MATANZA-RIACHUELO"/>
    <s v="CABA"/>
    <s v="4, 7, 8 Y 9"/>
    <s v="COMUNA 4, 7, 8 Y 9"/>
    <s v="-"/>
    <s v="-"/>
    <s v="-"/>
    <s v="-"/>
    <s v="-"/>
    <s v="-"/>
    <s v="-"/>
    <s v="-"/>
    <s v="-"/>
    <s v="-"/>
    <s v="-"/>
    <n v="19555"/>
    <n v="20860"/>
    <n v="3259.5"/>
    <s v="-"/>
    <s v="-"/>
    <s v="-"/>
    <s v="-"/>
    <s v="-"/>
    <s v="N/A"/>
    <s v="-"/>
    <s v="-"/>
    <s v="-"/>
  </r>
  <r>
    <n v="538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4"/>
    <n v="9"/>
    <n v="0"/>
    <n v="3"/>
    <n v="2"/>
    <s v="4"/>
    <s v="1"/>
    <s v="ACCIONES DE COORDINACIÓN INTERMINISTERIAL"/>
    <s v="5013. UNIDAD PROYECTOS ESPECIALES CUENCA MATANZA-RIACHUELO"/>
    <s v="CABA"/>
    <s v="4, 7, 8 Y 9"/>
    <s v="COMUNA 4, 7, 8 Y 9"/>
    <s v="-"/>
    <s v="-"/>
    <s v="-"/>
    <s v="-"/>
    <s v="-"/>
    <s v="-"/>
    <s v="-"/>
    <s v="-"/>
    <s v="-"/>
    <s v="-"/>
    <s v="-"/>
    <n v="1026900"/>
    <n v="1140500"/>
    <n v="1554600"/>
    <s v="-"/>
    <s v="-"/>
    <s v="-"/>
    <s v="-"/>
    <s v="-"/>
    <s v="N/A"/>
    <s v="-"/>
    <s v="-"/>
    <s v="-"/>
  </r>
  <r>
    <n v="5390"/>
    <x v="2"/>
    <s v="06. PLAN SANITARIO DE EMERGENCIA"/>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3"/>
    <n v="0"/>
    <n v="3"/>
    <n v="2"/>
    <s v="1"/>
    <s v="1"/>
    <s v="ACCIONES DE COORDINACIÓN INTERMINISTERIAL"/>
    <s v="5013. UNIDAD PROYECTOS ESPECIALES CUENCA MATANZA-RIACHUELO"/>
    <s v="CABA"/>
    <s v="4, 7, 8 Y 9"/>
    <s v="COMUNA 4, 7, 8 Y 9"/>
    <s v="-"/>
    <s v="-"/>
    <s v="-"/>
    <s v="-"/>
    <s v="-"/>
    <s v="-"/>
    <s v="-"/>
    <s v="-"/>
    <s v="-"/>
    <s v="-"/>
    <s v="-"/>
    <n v="3127"/>
    <n v="7186"/>
    <n v="2843"/>
    <s v="-"/>
    <s v="-"/>
    <n v="38700"/>
    <n v="280000"/>
    <s v="X"/>
    <s v="N/A"/>
    <s v="-"/>
    <s v="-"/>
    <s v="-"/>
  </r>
  <r>
    <n v="5391"/>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7"/>
    <n v="8"/>
    <n v="0"/>
    <n v="3"/>
    <n v="2"/>
    <s v="4"/>
    <s v="1"/>
    <s v="ACCIONES DE COORDINACIÓN INTERMINISTERIAL"/>
    <s v="5013. UNIDAD PROYECTOS ESPECIALES CUENCA MATANZA-RIACHUELO"/>
    <s v="CABA"/>
    <s v="4, 7, 8 Y 9"/>
    <s v="COMUNA 4, 7, 8 Y 9"/>
    <s v="-"/>
    <s v="-"/>
    <s v="-"/>
    <s v="-"/>
    <s v="-"/>
    <s v="-"/>
    <s v="-"/>
    <s v="-"/>
    <s v="-"/>
    <s v="-"/>
    <s v="-"/>
    <n v="30000"/>
    <n v="41600"/>
    <n v="12000"/>
    <n v="12000"/>
    <s v="-"/>
    <s v="-"/>
    <s v="-"/>
    <s v="-"/>
    <s v="N/A"/>
    <n v="0.25"/>
    <s v="-"/>
    <s v="-"/>
  </r>
  <r>
    <n v="539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9"/>
    <n v="0"/>
    <n v="3"/>
    <n v="2"/>
    <s v="4"/>
    <s v="1"/>
    <s v="ACCIONES DE COORDINACIÓN INTERMINISTERIAL"/>
    <s v="5013. UNIDAD PROYECTOS ESPECIALES CUENCA MATANZA-RIACHUELO"/>
    <s v="CABA"/>
    <s v="4, 7, 8 Y 9"/>
    <s v="COMUNA 4, 7, 8 Y 9"/>
    <s v="-"/>
    <s v="-"/>
    <s v="-"/>
    <s v="-"/>
    <s v="-"/>
    <s v="-"/>
    <s v="-"/>
    <s v="-"/>
    <s v="-"/>
    <s v="-"/>
    <s v="-"/>
    <n v="4440"/>
    <n v="4845"/>
    <n v="0"/>
    <s v="-"/>
    <s v="-"/>
    <s v="-"/>
    <s v="-"/>
    <s v="-"/>
    <s v="N/A"/>
    <s v="-"/>
    <s v="-"/>
    <s v="-"/>
  </r>
  <r>
    <n v="5393"/>
    <x v="2"/>
    <s v="06. PLAN SANITARIO DE EMERGENCIA"/>
    <s v="-"/>
    <s v="-"/>
    <s v="-"/>
    <s v="INFRAESTRUCTURA DE SERVICIOS BÁSICOS"/>
    <s v="-"/>
    <s v="INFRAESTRUCTURA _x000a_Y EQUIPAMIENTO"/>
    <n v="2"/>
    <x v="14"/>
    <s v="-"/>
    <x v="34"/>
    <x v="91"/>
    <s v="0. INCLUSION SOCIAL"/>
    <s v="0. INCLUSION SOCIAL"/>
    <s v="60. ACUMAR"/>
    <s v="0. ACUMAR"/>
    <n v="11"/>
    <n v="3"/>
    <n v="4"/>
    <n v="9"/>
    <n v="0"/>
    <n v="3"/>
    <n v="2"/>
    <s v="1"/>
    <s v="1"/>
    <s v="INFRAESTRUCTURA _x000a_Y EQUIPAMIENTO"/>
    <s v="117. SECRETARÍA DE HÁBITAT E INCLUSIÓN"/>
    <s v="CABA"/>
    <s v="1"/>
    <s v="COMUNA 1"/>
    <s v="-"/>
    <s v="-"/>
    <s v="-"/>
    <s v="-"/>
    <s v="-"/>
    <s v="-"/>
    <s v="-"/>
    <s v="-"/>
    <s v="-"/>
    <s v="-"/>
    <s v="-"/>
    <n v="67200"/>
    <n v="0"/>
    <n v="0"/>
    <s v="-"/>
    <s v="-"/>
    <s v="-"/>
    <s v="-"/>
    <s v="-"/>
    <s v="-"/>
    <s v="-"/>
    <s v="-"/>
    <s v="-"/>
  </r>
  <r>
    <n v="539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6"/>
    <n v="0"/>
    <n v="3"/>
    <n v="2"/>
    <s v="1"/>
    <s v="1"/>
    <s v="ACCIONES DE COORDINACIÓN INTERMINISTERIAL"/>
    <s v="5013. UNIDAD PROYECTOS ESPECIALES CUENCA MATANZA-RIACHUELO"/>
    <s v="CABA"/>
    <s v="4, 7, 8 Y 9"/>
    <s v="COMUNA 4, 7, 8 Y 9"/>
    <s v="-"/>
    <s v="-"/>
    <s v="-"/>
    <s v="-"/>
    <s v="-"/>
    <s v="-"/>
    <s v="-"/>
    <s v="-"/>
    <s v="-"/>
    <s v="-"/>
    <s v="-"/>
    <n v="24439"/>
    <n v="1550"/>
    <n v="0"/>
    <s v="-"/>
    <s v="-"/>
    <s v="-"/>
    <s v="-"/>
    <s v="-"/>
    <s v="N/A"/>
    <s v="-"/>
    <s v="N/A"/>
    <s v="-"/>
  </r>
  <r>
    <n v="539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7"/>
    <n v="0"/>
    <n v="3"/>
    <n v="2"/>
    <s v="1"/>
    <s v="1"/>
    <s v="ACCIONES DE COORDINACIÓN INTERMINISTERIAL"/>
    <s v="5013. UNIDAD PROYECTOS ESPECIALES CUENCA MATANZA-RIACHUELO"/>
    <s v="CABA"/>
    <s v="4, 7, 8 Y 9"/>
    <s v="COMUNA 4, 7, 8 Y 9"/>
    <s v="-"/>
    <s v="-"/>
    <s v="-"/>
    <s v="-"/>
    <s v="-"/>
    <s v="-"/>
    <s v="-"/>
    <s v="-"/>
    <s v="-"/>
    <s v="-"/>
    <s v="-"/>
    <n v="9058"/>
    <n v="0"/>
    <n v="0"/>
    <s v="-"/>
    <s v="-"/>
    <s v="-"/>
    <s v="-"/>
    <s v="-"/>
    <s v="N/A"/>
    <s v="-"/>
    <s v="-"/>
    <s v="-"/>
  </r>
  <r>
    <n v="5396"/>
    <x v="2"/>
    <s v="06. PLAN SANITARIO DE EMERGENCIA"/>
    <s v="-"/>
    <s v="-"/>
    <s v="-"/>
    <s v="EQUIPAMIENTO COMUNITARIO"/>
    <s v="-"/>
    <s v="REPARACIONES EN CPI"/>
    <n v="2"/>
    <x v="14"/>
    <s v="-"/>
    <x v="21"/>
    <x v="44"/>
    <s v="-"/>
    <s v="0. CD 45/13"/>
    <s v="-"/>
    <s v="-"/>
    <s v="-"/>
    <s v="-"/>
    <s v="-"/>
    <s v="-"/>
    <s v="-"/>
    <s v="-"/>
    <s v="-"/>
    <s v="-"/>
    <s v="1"/>
    <s v="INFRAESTRUCTURA"/>
    <s v=" CORPORACIÓN DE BS. AS. SUR S.E."/>
    <s v="CABA"/>
    <s v="8"/>
    <s v="CPI - BARRIO LOS PILETONES"/>
    <d v="2014-01-13T00:00:00"/>
    <d v="2014-04-13T00:00:00"/>
    <n v="298916.18"/>
    <n v="0"/>
    <n v="0"/>
    <n v="298916.18"/>
    <s v="-"/>
    <s v="-"/>
    <s v="-"/>
    <s v="-"/>
    <s v="-"/>
    <n v="298916.18"/>
    <n v="0"/>
    <n v="0"/>
    <s v="-"/>
    <s v="-"/>
    <s v="-"/>
    <s v="-"/>
    <s v="-"/>
    <s v="-"/>
    <s v="-"/>
    <s v="-"/>
    <s v="-"/>
  </r>
  <r>
    <n v="5397"/>
    <x v="2"/>
    <s v="06. PLAN SANITARIO DE EMERGENCIA"/>
    <s v="-"/>
    <s v="-"/>
    <s v="-"/>
    <s v="CARACTERIZACIÓN Y REMEDIACIÓN DE SUELO"/>
    <s v="-"/>
    <s v="LIMPIEZA EN BAJO AU7"/>
    <n v="2"/>
    <x v="14"/>
    <s v="-"/>
    <x v="21"/>
    <x v="44"/>
    <s v="-"/>
    <s v="0. CM 27/13"/>
    <s v="-"/>
    <s v="-"/>
    <s v="-"/>
    <s v="-"/>
    <s v="-"/>
    <s v="-"/>
    <s v="-"/>
    <s v="-"/>
    <s v="-"/>
    <s v="-"/>
    <s v="1"/>
    <s v="MANTENIMIENTO"/>
    <s v=" CORPORACIÓN DE BS. AS. SUR S.E."/>
    <s v="CABA"/>
    <s v="8"/>
    <s v="BAJO AUTOPISTA CÁMPORA- LOS PILETONES - VILLA SOLDATTI"/>
    <s v="-"/>
    <s v="-"/>
    <n v="222000"/>
    <n v="0"/>
    <n v="0"/>
    <n v="222000"/>
    <s v="-"/>
    <s v="-"/>
    <s v="-"/>
    <s v="-"/>
    <s v="-"/>
    <n v="222000"/>
    <n v="0"/>
    <n v="0"/>
    <s v="-"/>
    <s v="-"/>
    <s v="-"/>
    <s v="-"/>
    <s v="-"/>
    <s v="FINALIZADO"/>
    <s v="-"/>
    <s v="-"/>
    <s v="-"/>
  </r>
  <r>
    <n v="5398"/>
    <x v="0"/>
    <s v="06. PLAN SANITARIO DE EMERGENCIA"/>
    <s v="-"/>
    <s v="-"/>
    <s v="-"/>
    <s v="ACCIONES EN ÁREAS DE ESPECIAL MANEJO"/>
    <s v="-"/>
    <s v="REDETER PAVIMENT HORMIGÓN LA MATANZA"/>
    <n v="2"/>
    <x v="2"/>
    <n v="354"/>
    <x v="8"/>
    <x v="13"/>
    <s v="-"/>
    <s v="-"/>
    <s v="77. ASISTENCIA FINANCIERA PARA OBRAS EN LA CUENCA MATANZA - RIACHUELO."/>
    <s v="18"/>
    <n v="11"/>
    <n v="5"/>
    <n v="8"/>
    <n v="6"/>
    <n v="9999"/>
    <n v="3"/>
    <s v="-"/>
    <s v="6"/>
    <s v="1"/>
    <s v="-"/>
    <s v="-"/>
    <s v="LA MATANZA"/>
    <s v="-"/>
    <s v="-"/>
    <s v="-"/>
    <s v="-"/>
    <s v="-"/>
    <s v="-"/>
    <s v="-"/>
    <n v="16626499"/>
    <s v="-"/>
    <s v="-"/>
    <s v="-"/>
    <s v="-"/>
    <s v="-"/>
    <n v="16626499"/>
    <n v="0"/>
    <n v="0"/>
    <s v="-"/>
    <n v="0"/>
    <s v="-"/>
    <n v="0"/>
    <s v="-"/>
    <s v="-"/>
    <s v="-"/>
    <n v="1"/>
    <s v="-"/>
  </r>
  <r>
    <n v="5399"/>
    <x v="0"/>
    <s v="06. PLAN SANITARIO DE EMERGENCIA"/>
    <s v="-"/>
    <s v="-"/>
    <s v="-"/>
    <s v="ACCIONES EN ÁREAS DE ESPECIAL MANEJO"/>
    <s v="-"/>
    <s v="REDTERMINACION PAV. AV R BUFANO"/>
    <n v="2"/>
    <x v="2"/>
    <n v="354"/>
    <x v="8"/>
    <x v="13"/>
    <s v="-"/>
    <s v="-"/>
    <s v="77. ASISTENCIA FINANCIERA PARA OBRAS EN LA CUENCA MATANZA - RIACHUELO."/>
    <s v="18"/>
    <n v="11"/>
    <n v="5"/>
    <n v="8"/>
    <n v="6"/>
    <n v="9999"/>
    <n v="3"/>
    <s v="-"/>
    <s v="6"/>
    <s v="1"/>
    <s v="-"/>
    <s v="-"/>
    <s v="LA MATANZA"/>
    <s v="-"/>
    <s v="-"/>
    <s v="-"/>
    <s v="-"/>
    <s v="-"/>
    <s v="-"/>
    <s v="-"/>
    <n v="28136872"/>
    <s v="-"/>
    <s v="-"/>
    <s v="-"/>
    <s v="-"/>
    <s v="-"/>
    <n v="27574135"/>
    <n v="552427"/>
    <n v="0"/>
    <s v="-"/>
    <n v="0"/>
    <s v="-"/>
    <n v="0"/>
    <s v="-"/>
    <s v="-"/>
    <n v="1"/>
    <n v="0.99"/>
    <s v="-"/>
  </r>
  <r>
    <n v="5400"/>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5"/>
    <n v="4"/>
    <n v="2"/>
    <n v="1"/>
    <n v="0"/>
    <n v="3"/>
    <n v="7"/>
    <s v="8"/>
    <s v="1"/>
    <s v="CONSTRUCCIÓN DE VIVIENDAS "/>
    <s v="290. INSTITUTO DE LA VIVIENDA LEY N° 1.251"/>
    <s v="CABA"/>
    <s v="8"/>
    <s v="VALPARAISO N° 3564/70"/>
    <d v="2012-03-01T00:00:00"/>
    <s v="-"/>
    <n v="3494266.76"/>
    <n v="16022116.910000002"/>
    <n v="19516383.670000002"/>
    <n v="14516200"/>
    <s v="-"/>
    <s v="-"/>
    <s v="-"/>
    <s v="-"/>
    <n v="254614"/>
    <s v="-"/>
    <n v="0"/>
    <n v="0"/>
    <s v="-"/>
    <s v="-"/>
    <s v="-"/>
    <s v="-"/>
    <s v="-"/>
    <s v="FINALIZADO"/>
    <s v="-"/>
    <s v="-"/>
    <s v="-"/>
  </r>
  <r>
    <n v="5401"/>
    <x v="0"/>
    <s v="06. PLAN SANITARIO DE EMERGENCIA"/>
    <s v="-"/>
    <s v="-"/>
    <s v="-"/>
    <s v="INFRAESTRUCTURA DE SERVICIOS BÁSICOS"/>
    <s v="-"/>
    <s v="Bº LA SALADITA - INFRA ETAPA I - RENGLON I"/>
    <n v="2"/>
    <x v="1"/>
    <n v="354"/>
    <x v="9"/>
    <x v="15"/>
    <s v="-"/>
    <s v="-"/>
    <s v="79. INFRAESTRUCTURA, NEXOS Y OBRAS COMPLEMENTARIAS EN LA CUENCA MATANZA RIACHUELO."/>
    <s v="1750/2013"/>
    <n v="11"/>
    <n v="5"/>
    <n v="8"/>
    <n v="6"/>
    <n v="0"/>
    <n v="3"/>
    <n v="7"/>
    <n v="6"/>
    <s v="1"/>
    <s v="-"/>
    <s v="-"/>
    <s v="AVELLANEDA"/>
    <s v="-"/>
    <s v="-"/>
    <s v="-"/>
    <s v="-"/>
    <n v="18198074.949999999"/>
    <s v="-"/>
    <s v="-"/>
    <n v="18198074.949999999"/>
    <s v="-"/>
    <s v="-"/>
    <s v="-"/>
    <s v="-"/>
    <s v="-"/>
    <n v="949280.78"/>
    <n v="0"/>
    <n v="0"/>
    <s v="-"/>
    <n v="0"/>
    <s v="-"/>
    <n v="0"/>
    <s v="-"/>
    <s v="-"/>
    <n v="0.42949983682568643"/>
    <n v="0"/>
    <s v="-"/>
  </r>
  <r>
    <n v="5402"/>
    <x v="0"/>
    <s v="06. PLAN SANITARIO DE EMERGENCIA"/>
    <s v="-"/>
    <s v="-"/>
    <s v="-"/>
    <s v="INFRAESTRUCTURA DE SERVICIOS BÁSICOS"/>
    <s v="-"/>
    <s v="Bº LA SALADITA - INFRA ETAPA I - RENGLON II"/>
    <n v="2"/>
    <x v="1"/>
    <n v="354"/>
    <x v="9"/>
    <x v="15"/>
    <s v="-"/>
    <s v="-"/>
    <s v="79. INFRAESTRUCTURA, NEXOS Y OBRAS COMPLEMENTARIAS EN LA CUENCA MATANZA RIACHUELO."/>
    <s v="1750/2013"/>
    <n v="11"/>
    <n v="5"/>
    <n v="8"/>
    <n v="6"/>
    <n v="0"/>
    <n v="3"/>
    <n v="7"/>
    <n v="6"/>
    <s v="1"/>
    <s v="-"/>
    <s v="-"/>
    <s v="AVELLANEDA"/>
    <s v="-"/>
    <s v="-"/>
    <s v="-"/>
    <s v="-"/>
    <n v="23856748.52"/>
    <s v="-"/>
    <s v="-"/>
    <n v="23856748.52"/>
    <s v="-"/>
    <s v="-"/>
    <s v="-"/>
    <s v="-"/>
    <s v="-"/>
    <n v="1252785.3700000001"/>
    <n v="0"/>
    <n v="0"/>
    <s v="-"/>
    <n v="0"/>
    <s v="-"/>
    <n v="0"/>
    <s v="-"/>
    <s v="-"/>
    <n v="1"/>
    <n v="0"/>
    <s v="-"/>
  </r>
  <r>
    <n v="5403"/>
    <x v="0"/>
    <s v="06. PLAN SANITARIO DE EMERGENCIA"/>
    <s v="-"/>
    <s v="-"/>
    <s v="-"/>
    <s v="MEJORAMIENTOS DE VIVIENDA EXISTENTE"/>
    <s v="-"/>
    <s v="62 MEJORAMIENTOS NUEVA ANA"/>
    <n v="2"/>
    <x v="1"/>
    <n v="354"/>
    <x v="9"/>
    <x v="15"/>
    <s v="-"/>
    <s v="-"/>
    <s v="78. INICIATIVAS SOCIALES – ABORÍGENES, RURALES Y EMERGENCIAS HABITACIONALES EN LA CUENCA MATANZA RIACHUELO"/>
    <s v="1751/2013"/>
    <n v="11"/>
    <n v="5"/>
    <n v="8"/>
    <n v="6"/>
    <n v="0"/>
    <n v="3"/>
    <n v="7"/>
    <n v="6"/>
    <s v="1"/>
    <s v="-"/>
    <s v="-"/>
    <s v="AVELLANEDA"/>
    <s v="-"/>
    <s v="-"/>
    <s v="-"/>
    <s v="-"/>
    <n v="1246270.06"/>
    <s v="-"/>
    <s v="-"/>
    <n v="1246270.06"/>
    <s v="-"/>
    <s v="-"/>
    <s v="-"/>
    <s v="-"/>
    <s v="-"/>
    <n v="1246270.06"/>
    <n v="0"/>
    <n v="0"/>
    <s v="-"/>
    <n v="0"/>
    <s v="-"/>
    <n v="0"/>
    <s v="-"/>
    <s v="-"/>
    <n v="1"/>
    <n v="1"/>
    <s v="FUERON ELIMINADAS POR ERROR, YA FUERON REINCORPORADAS "/>
  </r>
  <r>
    <n v="5404"/>
    <x v="0"/>
    <s v="06. PLAN SANITARIO DE EMERGENCIA"/>
    <s v="-"/>
    <s v="-"/>
    <s v="-"/>
    <s v="MEJORAMIENTOS DE VIVIENDA EXISTENTE"/>
    <s v="-"/>
    <s v="112 MEJORAMIENTOS RELÁMPAGO"/>
    <n v="2"/>
    <x v="1"/>
    <n v="354"/>
    <x v="9"/>
    <x v="15"/>
    <s v="-"/>
    <s v="-"/>
    <s v="78. INICIATIVAS SOCIALES – ABORÍGENES, RURALES Y EMERGENCIAS HABITACIONALES EN LA CUENCA MATANZA RIACHUELO"/>
    <s v="1751/2013"/>
    <n v="11"/>
    <n v="5"/>
    <n v="8"/>
    <n v="6"/>
    <n v="0"/>
    <n v="3"/>
    <n v="7"/>
    <n v="6"/>
    <s v="1"/>
    <s v="-"/>
    <s v="-"/>
    <s v="AVELLANEDA"/>
    <s v="-"/>
    <s v="-"/>
    <s v="-"/>
    <s v="-"/>
    <n v="2521709.12"/>
    <s v="-"/>
    <s v="-"/>
    <n v="2521709.12"/>
    <s v="-"/>
    <s v="-"/>
    <s v="-"/>
    <s v="-"/>
    <s v="-"/>
    <n v="2521709.12"/>
    <n v="0"/>
    <n v="0"/>
    <s v="-"/>
    <n v="0"/>
    <s v="-"/>
    <n v="0"/>
    <s v="-"/>
    <s v="-"/>
    <n v="0.8488470481429724"/>
    <n v="1"/>
    <s v="FUERON ELIMINADAS POR ERROR, YA FUERON REINCORPORADAS "/>
  </r>
  <r>
    <n v="5405"/>
    <x v="0"/>
    <s v="06. PLAN SANITARIO DE EMERGENCIA"/>
    <s v="-"/>
    <s v="-"/>
    <s v="-"/>
    <s v="MEJORAMIENTOS DE VIVIENDA EXISTENTE"/>
    <s v="-"/>
    <s v="153 MEJORAMIENTOS EN VILLA TRANQUILA - DOCK SUD"/>
    <n v="2"/>
    <x v="1"/>
    <n v="354"/>
    <x v="9"/>
    <x v="15"/>
    <s v="-"/>
    <s v="-"/>
    <s v="78. MEJORAMIENTOS DE VIVIENDA EN LA CUENCA MATANZA RIACHUELO"/>
    <s v="2028/2013"/>
    <s v="-"/>
    <n v="0"/>
    <n v="0"/>
    <s v="-"/>
    <n v="0"/>
    <n v="3"/>
    <n v="7"/>
    <n v="6"/>
    <s v="1"/>
    <s v="-"/>
    <s v="-"/>
    <s v="AVELLANEDA"/>
    <s v="-"/>
    <s v="-"/>
    <s v="-"/>
    <s v="-"/>
    <n v="3893850"/>
    <s v="-"/>
    <s v="-"/>
    <n v="3893850"/>
    <s v="-"/>
    <s v="-"/>
    <s v="-"/>
    <s v="-"/>
    <s v="-"/>
    <n v="3893780"/>
    <n v="0"/>
    <n v="0"/>
    <s v="-"/>
    <n v="0"/>
    <s v="-"/>
    <n v="0"/>
    <s v="-"/>
    <s v="-"/>
    <n v="1"/>
    <n v="0.6722127336"/>
    <s v="FUERON ELIMINADAS POR ERROR, YA FUERON REINCORPORADAS "/>
  </r>
  <r>
    <n v="5406"/>
    <x v="0"/>
    <s v="06. PLAN SANITARIO DE EMERGENCIA"/>
    <s v="-"/>
    <s v="-"/>
    <s v="-"/>
    <s v="VIVIENDAS NUEVAS"/>
    <s v="-"/>
    <s v="Bº NESTOR KIRCHNER - AMPLIACIÓN DE CONTRATO PARA OBRAS DE VIVIENDA , INFRA Y OBRAS COMPLEMENTARIAS PARA 249 VIV (EN CARTEL DE OBRA Bº NESTOR K PREDIO EX VIALIDAD NACIONAL)"/>
    <n v="2"/>
    <x v="1"/>
    <n v="354"/>
    <x v="9"/>
    <x v="15"/>
    <s v="-"/>
    <s v="-"/>
    <s v="77.VIVIENDAS NUEVAS EN LA CUENCA MATANZA RIACHUELO"/>
    <s v="2027/2013"/>
    <n v="11"/>
    <n v="5"/>
    <n v="8"/>
    <n v="6"/>
    <n v="0"/>
    <n v="3"/>
    <n v="7"/>
    <n v="6"/>
    <s v="1"/>
    <s v="-"/>
    <s v="-"/>
    <s v="LANÚS"/>
    <s v="-"/>
    <s v="-"/>
    <s v="-"/>
    <s v="-"/>
    <n v="7684920.1600000001"/>
    <s v="-"/>
    <s v="-"/>
    <n v="7684920.1600000001"/>
    <s v="-"/>
    <s v="-"/>
    <s v="-"/>
    <s v="-"/>
    <s v="-"/>
    <n v="7684920.1600000001"/>
    <n v="0"/>
    <n v="0"/>
    <s v="-"/>
    <n v="0"/>
    <s v="-"/>
    <n v="0"/>
    <s v="-"/>
    <s v="-"/>
    <n v="0.53068466062753772"/>
    <n v="1"/>
    <s v="FUERON ELIMINADAS POR ERROR, YA FUERON REINCORPORADAS "/>
  </r>
  <r>
    <n v="5407"/>
    <x v="0"/>
    <s v="06. PLAN SANITARIO DE EMERGENCIA"/>
    <s v="-"/>
    <s v="-"/>
    <s v="-"/>
    <s v="VIVIENDAS NUEVAS"/>
    <s v="-"/>
    <s v="Bº NESTOR KIRCHNER - AMPLIACIÓN DE CONTRATO PARA OBRAS DE VIVIENDA , INFRA Y OBRAS COMPLEMENTARIAS PARA 249 VIV (EN CARTEL DE OBRA Bº NESTOR K PREDIO EX VIALIDAD NACIONAL)"/>
    <n v="2"/>
    <x v="1"/>
    <n v="354"/>
    <x v="9"/>
    <x v="15"/>
    <s v="-"/>
    <s v="-"/>
    <s v="79. INFRAESTRUCTURA, NEXOS Y OBRAS COMPLEMENTARIAS EN LA CUENCA MATANZA RIACHUELO."/>
    <s v="2027/2013"/>
    <n v="11"/>
    <n v="5"/>
    <n v="8"/>
    <n v="6"/>
    <n v="0"/>
    <n v="3"/>
    <n v="7"/>
    <n v="6"/>
    <s v="1"/>
    <s v="-"/>
    <s v="-"/>
    <s v="LANÚS"/>
    <s v="-"/>
    <s v="-"/>
    <s v="-"/>
    <s v="-"/>
    <n v="3876138.86"/>
    <s v="-"/>
    <s v="-"/>
    <n v="3876138.86"/>
    <s v="-"/>
    <s v="-"/>
    <s v="-"/>
    <s v="-"/>
    <s v="-"/>
    <n v="3876138.86"/>
    <n v="0"/>
    <n v="0"/>
    <s v="-"/>
    <n v="0"/>
    <s v="-"/>
    <n v="0"/>
    <s v="-"/>
    <s v="-"/>
    <n v="0.29514394968042768"/>
    <n v="1"/>
    <s v="FUERON ELIMINADAS POR ERROR, YA FUERON REINCORPORADAS "/>
  </r>
  <r>
    <n v="5408"/>
    <x v="3"/>
    <s v="06. PLAN SANITARIO DE EMERGENCIA"/>
    <s v="-"/>
    <s v="OBRA"/>
    <n v="0"/>
    <s v="ACCIONES EN ÁREAS DE ESPECIAL MANEJO"/>
    <s v="-"/>
    <s v="PROYECTO PUESTA EN VALOR DE LA RIVERA DE LA BOCA"/>
    <n v="1"/>
    <x v="18"/>
    <s v="-"/>
    <x v="27"/>
    <x v="56"/>
    <s v="-"/>
    <s v="-"/>
    <s v="-"/>
    <s v="-"/>
    <s v="-"/>
    <s v="-"/>
    <s v="-"/>
    <s v="-"/>
    <s v="-"/>
    <s v="-"/>
    <s v="-"/>
    <s v="-"/>
    <s v="-"/>
    <s v="-"/>
    <s v="CABA"/>
    <s v="CAPITAL FEDERAL"/>
    <s v="-"/>
    <s v="-"/>
    <d v="2013-08-01T00:00:00"/>
    <d v="2013-11-01T00:00:00"/>
    <n v="1760877"/>
    <s v="-"/>
    <s v="-"/>
    <n v="1760877"/>
    <s v="-"/>
    <s v="-"/>
    <s v="-"/>
    <s v="-"/>
    <s v="-"/>
    <n v="1505632.8399999999"/>
    <n v="255211.83"/>
    <n v="0"/>
    <s v="-"/>
    <s v="-"/>
    <s v="-"/>
    <s v="-"/>
    <s v="-"/>
    <s v="-"/>
    <s v="-"/>
    <s v="-"/>
    <s v="-"/>
  </r>
  <r>
    <n v="5409"/>
    <x v="3"/>
    <s v="06. PLAN SANITARIO DE EMERGENCIA"/>
    <s v="-"/>
    <s v="OBRA"/>
    <s v="CENTRO EDUCATIVO"/>
    <s v="NUEVO CENTRO EDUCATIVO"/>
    <s v="FACULTAD DE MEDIO AMBIENTE UNDAV"/>
    <s v="FINANCIAMIENTO DE &quot;FACULTAD DE MEDIO AMBIENTE Y MUSEO DEL RIACHUELO - UNDAV&quot; - MUNICIPIO DE AVELLANEDA NOTA ACR: 00008577/2012&quot;"/>
    <s v="-"/>
    <x v="18"/>
    <s v="-"/>
    <x v="27"/>
    <x v="59"/>
    <s v="-"/>
    <s v="-"/>
    <s v="-"/>
    <s v="-"/>
    <s v="-"/>
    <n v="5"/>
    <n v="5"/>
    <n v="1"/>
    <s v="-"/>
    <s v="-"/>
    <s v="-"/>
    <s v="-"/>
    <s v="-"/>
    <s v="-"/>
    <s v="MUNICIPALIDAD DE AVELLANEDA"/>
    <s v="AVELLANEDA"/>
    <s v="-"/>
    <s v="-"/>
    <s v="-"/>
    <s v="-"/>
    <s v="-"/>
    <s v="-"/>
    <s v="-"/>
    <s v="-"/>
    <s v="-"/>
    <s v="-"/>
    <s v="-"/>
    <s v="-"/>
    <s v="-"/>
    <n v="7112935.7599999998"/>
    <n v="16529282.16"/>
    <n v="0"/>
    <n v="6433983.75"/>
    <s v="-"/>
    <s v="-"/>
    <s v="-"/>
    <s v="-"/>
    <s v="-"/>
    <s v="-"/>
    <s v="-"/>
    <s v="PROYECTO 136"/>
  </r>
  <r>
    <n v="5410"/>
    <x v="3"/>
    <s v="06. PLAN SANITARIO DE EMERGENCIA"/>
    <s v="-"/>
    <s v="OBRA"/>
    <n v="0"/>
    <s v="RECOLECCIÓN DE RESIDUOS"/>
    <s v="-"/>
    <s v="CERTIFICACION SERVICIOS - LIMPIEZA DE ESPEJO DE AGUA"/>
    <n v="1"/>
    <x v="18"/>
    <s v="-"/>
    <x v="27"/>
    <x v="55"/>
    <s v="-"/>
    <s v="-"/>
    <s v="-"/>
    <s v="-"/>
    <s v="-"/>
    <s v="-"/>
    <s v="-"/>
    <s v="-"/>
    <s v="-"/>
    <s v="-"/>
    <s v="-"/>
    <s v="-"/>
    <s v="-"/>
    <s v="-"/>
    <s v="-"/>
    <s v="CUENCA MATANZA RIACHUELO"/>
    <s v="-"/>
    <s v="-"/>
    <s v="-"/>
    <s v="-"/>
    <s v="-"/>
    <s v="-"/>
    <s v="-"/>
    <s v="-"/>
    <s v="-"/>
    <s v="-"/>
    <s v="-"/>
    <s v="-"/>
    <s v="-"/>
    <n v="14609049"/>
    <n v="7428330"/>
    <n v="0"/>
    <s v="-"/>
    <s v="-"/>
    <s v="-"/>
    <s v="-"/>
    <s v="-"/>
    <s v="-"/>
    <s v="-"/>
    <s v="-"/>
    <s v="-"/>
  </r>
  <r>
    <n v="5411"/>
    <x v="3"/>
    <s v="06. PLAN SANITARIO DE EMERGENCIA"/>
    <s v="-"/>
    <s v="SERVICIO"/>
    <n v="0"/>
    <s v="-"/>
    <s v="-"/>
    <s v="KIT LIMPIEZA/USO PERSONAL DAMNIFICADOS TEMPORAL CUENCA"/>
    <n v="1"/>
    <x v="18"/>
    <s v="-"/>
    <x v="27"/>
    <x v="59"/>
    <s v="-"/>
    <s v="-"/>
    <s v="-"/>
    <s v="-"/>
    <s v="-"/>
    <s v="-"/>
    <s v="-"/>
    <s v="-"/>
    <s v="-"/>
    <s v="-"/>
    <s v="-"/>
    <s v="-"/>
    <s v="-"/>
    <s v="-"/>
    <s v="-"/>
    <s v="CUENCA MATANZA RIACHUELO"/>
    <s v="-"/>
    <s v="-"/>
    <d v="2013-10-01T00:00:00"/>
    <s v="-"/>
    <n v="17140.900000000001"/>
    <s v="-"/>
    <s v="-"/>
    <n v="17140.900000000001"/>
    <s v="-"/>
    <s v="-"/>
    <s v="-"/>
    <s v="-"/>
    <s v="-"/>
    <n v="17140.900000000001"/>
    <n v="0"/>
    <n v="0"/>
    <s v="-"/>
    <s v="-"/>
    <s v="-"/>
    <s v="-"/>
    <s v="-"/>
    <s v="-"/>
    <s v="-"/>
    <s v="-"/>
    <s v="-"/>
  </r>
  <r>
    <n v="5412"/>
    <x v="3"/>
    <s v="06. PLAN SANITARIO DE EMERGENCIA"/>
    <s v="-"/>
    <s v="OBRA"/>
    <n v="0"/>
    <s v="CAMPAÑA DE EDUCACIÓN AMBIENTAL"/>
    <s v="-"/>
    <s v="REPARACION DE EMBARCACIONES - BOTEROS"/>
    <n v="1"/>
    <x v="18"/>
    <s v="-"/>
    <x v="27"/>
    <x v="59"/>
    <s v="-"/>
    <s v="-"/>
    <s v="-"/>
    <s v="-"/>
    <s v="-"/>
    <s v="-"/>
    <s v="-"/>
    <s v="-"/>
    <s v="-"/>
    <s v="-"/>
    <s v="-"/>
    <s v="-"/>
    <s v="-"/>
    <s v="-"/>
    <s v="-"/>
    <s v="CUENCA MATANZA RIACHUELO"/>
    <s v="-"/>
    <s v="-"/>
    <d v="2013-10-01T00:00:00"/>
    <s v="-"/>
    <n v="79800"/>
    <s v="-"/>
    <s v="-"/>
    <n v="79800"/>
    <s v="-"/>
    <s v="-"/>
    <s v="-"/>
    <s v="-"/>
    <s v="-"/>
    <n v="37240"/>
    <n v="0"/>
    <n v="26600"/>
    <s v="-"/>
    <s v="-"/>
    <s v="-"/>
    <s v="-"/>
    <s v="-"/>
    <s v="-"/>
    <s v="-"/>
    <s v="-"/>
    <s v="-"/>
  </r>
  <r>
    <n v="5413"/>
    <x v="3"/>
    <s v="06. PLAN SANITARIO DE EMERGENCIA"/>
    <s v="-"/>
    <s v="OBRA"/>
    <n v="0"/>
    <s v="MONITOREO CALIDAD DE AGUA Y SEDIMENTOS"/>
    <s v="-"/>
    <s v="EQUIPO PARA MEDICIÓN DE LA PROFUNDIDAD DEL AGUA EN LOS POZOS DE MONITOREO"/>
    <n v="1"/>
    <x v="18"/>
    <s v="-"/>
    <x v="27"/>
    <x v="57"/>
    <s v="-"/>
    <s v="-"/>
    <s v="-"/>
    <s v="-"/>
    <s v="-"/>
    <s v="-"/>
    <s v="-"/>
    <s v="-"/>
    <s v="-"/>
    <s v="-"/>
    <s v="-"/>
    <s v="-"/>
    <s v="-"/>
    <s v="-"/>
    <s v="-"/>
    <s v="CUENCA MATANZA RIACHUELO"/>
    <s v="-"/>
    <s v="-"/>
    <s v="-"/>
    <s v="-"/>
    <n v="9193.6"/>
    <s v="-"/>
    <s v="-"/>
    <n v="9193.6"/>
    <s v="-"/>
    <s v="-"/>
    <s v="-"/>
    <s v="-"/>
    <s v="-"/>
    <n v="9193.6"/>
    <n v="0"/>
    <n v="0"/>
    <s v="-"/>
    <s v="-"/>
    <s v="-"/>
    <s v="-"/>
    <s v="-"/>
    <s v="-"/>
    <s v="-"/>
    <s v="-"/>
    <s v="-"/>
  </r>
  <r>
    <n v="5414"/>
    <x v="3"/>
    <s v="06. PLAN SANITARIO DE EMERGENCIA"/>
    <s v="-"/>
    <s v="OBRA"/>
    <n v="0"/>
    <s v="MONITOREO CALIDAD DE AGUA Y SEDIMENTOS"/>
    <s v="-"/>
    <s v="MUESTREO SUELOS Y AGUA SUBTERRANEA ANALISIS E INTERPRETACION DE LOS RESULTADOS"/>
    <n v="1"/>
    <x v="18"/>
    <s v="-"/>
    <x v="27"/>
    <x v="57"/>
    <s v="-"/>
    <s v="-"/>
    <s v="-"/>
    <s v="-"/>
    <s v="-"/>
    <s v="-"/>
    <s v="-"/>
    <s v="-"/>
    <s v="-"/>
    <s v="-"/>
    <s v="-"/>
    <s v="-"/>
    <s v="-"/>
    <s v="-"/>
    <s v="-"/>
    <s v="CUENCA MATANZA RIACHUELO"/>
    <s v="-"/>
    <s v="-"/>
    <s v="-"/>
    <s v="-"/>
    <n v="114920"/>
    <s v="-"/>
    <s v="-"/>
    <n v="114920"/>
    <s v="-"/>
    <s v="-"/>
    <s v="-"/>
    <s v="-"/>
    <s v="-"/>
    <n v="114920"/>
    <n v="0"/>
    <n v="0"/>
    <s v="-"/>
    <s v="-"/>
    <s v="-"/>
    <s v="-"/>
    <s v="-"/>
    <s v="-"/>
    <s v="-"/>
    <s v="-"/>
    <s v="-"/>
  </r>
  <r>
    <n v="5415"/>
    <x v="3"/>
    <s v="06. PLAN SANITARIO DE EMERGENCIA"/>
    <s v="-"/>
    <s v="SERVICIO"/>
    <n v="0"/>
    <s v="-"/>
    <s v="-"/>
    <s v="ADQUISICIÓN DE UN GRUPO ELECTRÓGENO "/>
    <n v="1"/>
    <x v="18"/>
    <s v="-"/>
    <x v="27"/>
    <x v="57"/>
    <s v="-"/>
    <s v="-"/>
    <s v="-"/>
    <s v="-"/>
    <s v="-"/>
    <s v="-"/>
    <s v="-"/>
    <s v="-"/>
    <s v="-"/>
    <s v="-"/>
    <s v="-"/>
    <s v="-"/>
    <s v="-"/>
    <s v="-"/>
    <s v="-"/>
    <s v="CUENCA MATANZA RIACHUELO"/>
    <s v="-"/>
    <s v="-"/>
    <s v="-"/>
    <s v="-"/>
    <s v="-"/>
    <s v="-"/>
    <s v="-"/>
    <s v="-"/>
    <s v="-"/>
    <s v="-"/>
    <s v="-"/>
    <s v="-"/>
    <s v="-"/>
    <n v="16500"/>
    <n v="0"/>
    <n v="0"/>
    <s v="-"/>
    <s v="-"/>
    <s v="-"/>
    <s v="-"/>
    <s v="-"/>
    <s v="-"/>
    <s v="-"/>
    <s v="-"/>
    <s v="-"/>
  </r>
  <r>
    <n v="5417"/>
    <x v="3"/>
    <s v="06. PLAN SANITARIO DE EMERGENCIA"/>
    <s v="-"/>
    <s v="OBRA"/>
    <n v="0"/>
    <s v="ESTUDIOS Y EVALUACIONES AMBIENTALES"/>
    <s v="-"/>
    <s v="CONTRATACION DE UN LABORATORIO PARA TOMAR MUESTRAS Y ANALISIS DE GASES EN CHIMENEA"/>
    <n v="1"/>
    <x v="18"/>
    <s v="-"/>
    <x v="27"/>
    <x v="57"/>
    <s v="-"/>
    <s v="-"/>
    <s v="-"/>
    <s v="-"/>
    <s v="-"/>
    <s v="-"/>
    <s v="-"/>
    <s v="-"/>
    <s v="-"/>
    <s v="-"/>
    <s v="-"/>
    <s v="-"/>
    <s v="-"/>
    <s v="-"/>
    <s v="-"/>
    <s v="CUENCA MATANZA RIACHUELO"/>
    <s v="-"/>
    <s v="-"/>
    <s v="-"/>
    <s v="-"/>
    <s v="-"/>
    <s v="-"/>
    <s v="-"/>
    <s v="-"/>
    <s v="-"/>
    <s v="-"/>
    <s v="-"/>
    <s v="-"/>
    <s v="-"/>
    <n v="3006.85"/>
    <n v="0"/>
    <n v="0"/>
    <s v="-"/>
    <s v="-"/>
    <s v="-"/>
    <s v="-"/>
    <s v="-"/>
    <s v="-"/>
    <s v="-"/>
    <s v="-"/>
    <s v="-"/>
  </r>
  <r>
    <n v="5418"/>
    <x v="3"/>
    <s v="06. PLAN SANITARIO DE EMERGENCIA"/>
    <s v="-"/>
    <s v="OBRA"/>
    <n v="0"/>
    <s v="MONITOREO CALIDAD DE AGUA Y SEDIMENTOS"/>
    <s v="-"/>
    <s v="COMPRA DE GRUPO ELECTRÓGENO PARA LA ESTACIÓN DE MONITOREO DE CONTROL CONTINUO Y AUTOMÁTICO DE CALIDAD Y CAUDAL DE AGUA REGATAS AVELLANEDA Y PARA LA BOYA DE TOMA DE MUESTRAS DE LA ESTACIÓN"/>
    <n v="1"/>
    <x v="18"/>
    <s v="-"/>
    <x v="27"/>
    <x v="57"/>
    <s v="-"/>
    <s v="-"/>
    <s v="-"/>
    <s v="-"/>
    <s v="-"/>
    <s v="-"/>
    <s v="-"/>
    <s v="-"/>
    <s v="-"/>
    <s v="-"/>
    <s v="-"/>
    <s v="-"/>
    <s v="-"/>
    <s v="-"/>
    <s v="-"/>
    <s v="CUENCA MATANZA RIACHUELO"/>
    <s v="-"/>
    <s v="-"/>
    <s v="-"/>
    <s v="-"/>
    <s v="-"/>
    <s v="-"/>
    <s v="-"/>
    <s v="-"/>
    <s v="-"/>
    <s v="-"/>
    <s v="-"/>
    <s v="-"/>
    <s v="-"/>
    <n v="203999.30000000002"/>
    <n v="0"/>
    <n v="0"/>
    <s v="-"/>
    <s v="-"/>
    <s v="-"/>
    <s v="-"/>
    <s v="-"/>
    <s v="-"/>
    <s v="-"/>
    <s v="-"/>
    <s v="-"/>
  </r>
  <r>
    <n v="5419"/>
    <x v="3"/>
    <s v="06. PLAN SANITARIO DE EMERGENCIA"/>
    <s v="-"/>
    <s v="OBRA"/>
    <s v="EQUIPAMIENTO"/>
    <s v="EQUIPAMIENTO PARA EFECTOR DE SALUD"/>
    <s v="-"/>
    <s v="CONECTIVIDAD UNIDADES SANITARIAS MOVILES"/>
    <n v="1"/>
    <x v="18"/>
    <s v="-"/>
    <x v="27"/>
    <x v="58"/>
    <s v="-"/>
    <s v="-"/>
    <s v="-"/>
    <s v="-"/>
    <s v="-"/>
    <s v="-"/>
    <s v="-"/>
    <s v="-"/>
    <s v="-"/>
    <s v="-"/>
    <s v="-"/>
    <s v="-"/>
    <s v="-"/>
    <s v="-"/>
    <s v="ARSAT"/>
    <s v="CUENCA MATANZA RIACHUELO"/>
    <s v="-"/>
    <s v="-"/>
    <d v="2013-08-10T00:00:00"/>
    <d v="2014-08-10T00:00:00"/>
    <n v="332437.38"/>
    <s v="-"/>
    <s v="-"/>
    <n v="332437.38"/>
    <s v="-"/>
    <s v="-"/>
    <s v="-"/>
    <s v="-"/>
    <s v="-"/>
    <n v="208800"/>
    <n v="20880"/>
    <n v="0"/>
    <s v="-"/>
    <s v="-"/>
    <s v="-"/>
    <s v="-"/>
    <s v="-"/>
    <s v="-"/>
    <s v="-"/>
    <s v="-"/>
    <s v="-"/>
  </r>
  <r>
    <n v="5420"/>
    <x v="3"/>
    <s v="06. PLAN SANITARIO DE EMERGENCIA"/>
    <s v="-"/>
    <s v="OBRA"/>
    <s v="EFECTOR SALUD"/>
    <s v="NUEVO EFECTOR SALUD"/>
    <s v="-"/>
    <s v="UNIDADES SANITARIAS MOVILES 2014 - CONVENIO ESPECÍFICO DE COOPERACIÓN Y ASISTENCIA TÉCNICA ENTRE LA ACUMAR Y UNLAM"/>
    <n v="1"/>
    <x v="18"/>
    <s v="-"/>
    <x v="27"/>
    <x v="58"/>
    <s v="-"/>
    <s v="-"/>
    <s v="-"/>
    <s v="-"/>
    <s v="-"/>
    <s v="-"/>
    <s v="-"/>
    <s v="-"/>
    <s v="-"/>
    <s v="-"/>
    <s v="-"/>
    <s v="-"/>
    <s v="-"/>
    <s v="-"/>
    <s v="UNLAM"/>
    <s v="CUENCA MATANZA RIACHUELO"/>
    <s v="-"/>
    <s v="-"/>
    <d v="2014-03-07T00:00:00"/>
    <d v="2014-09-07T00:00:00"/>
    <n v="13295178"/>
    <s v="-"/>
    <s v="-"/>
    <n v="13295178"/>
    <s v="-"/>
    <s v="-"/>
    <s v="-"/>
    <s v="-"/>
    <s v="-"/>
    <n v="10064305.85"/>
    <n v="876100.74"/>
    <n v="0"/>
    <s v="-"/>
    <s v="-"/>
    <s v="-"/>
    <s v="-"/>
    <s v="-"/>
    <s v="-"/>
    <s v="-"/>
    <s v="-"/>
    <s v="-"/>
  </r>
  <r>
    <n v="5421"/>
    <x v="3"/>
    <s v="06. PLAN SANITARIO DE EMERGENCIA"/>
    <s v="-"/>
    <s v="OBRA"/>
    <s v="EFECTOR SALUD"/>
    <s v="NUEVO EFECTOR SALUD"/>
    <s v="-"/>
    <s v="UNIDADES SANITARIAS FIJAS- CONVENIO CON UNLAM PARA LA PUESTA EN FUNCIONAMIENTO DE LOS OBSERVATORIOS DE SALUD AMBIENTAL DE LA CMR."/>
    <n v="1"/>
    <x v="18"/>
    <s v="-"/>
    <x v="27"/>
    <x v="58"/>
    <s v="-"/>
    <s v="-"/>
    <s v="-"/>
    <s v="-"/>
    <s v="-"/>
    <s v="-"/>
    <s v="-"/>
    <s v="-"/>
    <s v="-"/>
    <s v="-"/>
    <s v="-"/>
    <s v="-"/>
    <s v="-"/>
    <s v="-"/>
    <s v="UNLAM"/>
    <s v="CUENCA MATANZA RIACHUELO"/>
    <s v="-"/>
    <s v="-"/>
    <d v="2014-05-19T00:00:00"/>
    <d v="2015-04-01T00:00:00"/>
    <n v="28237550"/>
    <s v="-"/>
    <s v="-"/>
    <n v="28237550"/>
    <s v="-"/>
    <s v="-"/>
    <s v="-"/>
    <s v="-"/>
    <s v="-"/>
    <n v="9361202.7699999996"/>
    <n v="21222784.960000001"/>
    <n v="0"/>
    <s v="-"/>
    <s v="-"/>
    <s v="-"/>
    <s v="-"/>
    <s v="-"/>
    <s v="-"/>
    <s v="-"/>
    <s v="-"/>
    <s v="-"/>
  </r>
  <r>
    <n v="5422"/>
    <x v="3"/>
    <s v="06. PLAN SANITARIO DE EMERGENCIA"/>
    <s v="-"/>
    <s v="SERVICIO"/>
    <n v="0"/>
    <s v="-"/>
    <s v="-"/>
    <s v="SERVICIOS MÉDICOS"/>
    <s v="-"/>
    <x v="18"/>
    <s v="-"/>
    <x v="27"/>
    <x v="71"/>
    <s v="-"/>
    <s v="-"/>
    <s v="-"/>
    <s v="-"/>
    <s v="-"/>
    <s v="-"/>
    <s v="-"/>
    <s v="-"/>
    <s v="-"/>
    <s v="-"/>
    <s v="-"/>
    <s v="-"/>
    <s v="-"/>
    <s v="-"/>
    <s v="-"/>
    <s v="CUENCA MATANZA RIACHUELO"/>
    <s v="-"/>
    <s v="-"/>
    <s v="-"/>
    <s v="-"/>
    <s v="-"/>
    <s v="-"/>
    <s v="-"/>
    <s v="-"/>
    <s v="-"/>
    <s v="-"/>
    <s v="-"/>
    <s v="-"/>
    <s v="-"/>
    <n v="76332.2"/>
    <n v="85182.63"/>
    <n v="0"/>
    <s v="-"/>
    <n v="0"/>
    <s v="-"/>
    <s v="-"/>
    <s v="-"/>
    <s v="-"/>
    <s v="-"/>
    <s v="-"/>
    <s v="-"/>
  </r>
  <r>
    <n v="5423"/>
    <x v="3"/>
    <s v="06. PLAN SANITARIO DE EMERGENCIA"/>
    <s v="-"/>
    <s v="SERVICIO"/>
    <n v="0"/>
    <s v="-"/>
    <s v="-"/>
    <s v="JORNADA DE RECUPERACIÓN DE ESPACIO PÚBLICO Y CONCIENTIZACIÓN AMB"/>
    <s v="-"/>
    <x v="18"/>
    <s v="-"/>
    <x v="27"/>
    <x v="71"/>
    <s v="-"/>
    <s v="-"/>
    <s v="-"/>
    <s v="-"/>
    <s v="-"/>
    <s v="-"/>
    <s v="-"/>
    <s v="-"/>
    <s v="-"/>
    <s v="-"/>
    <s v="-"/>
    <s v="-"/>
    <s v="-"/>
    <s v="-"/>
    <s v="-"/>
    <s v="CUENCA MATANZA RIACHUELO"/>
    <s v="-"/>
    <s v="-"/>
    <s v="-"/>
    <s v="-"/>
    <s v="-"/>
    <s v="-"/>
    <s v="-"/>
    <s v="-"/>
    <s v="-"/>
    <s v="-"/>
    <s v="-"/>
    <s v="-"/>
    <s v="-"/>
    <n v="45630.76"/>
    <n v="0"/>
    <n v="0"/>
    <s v="-"/>
    <n v="0"/>
    <s v="-"/>
    <s v="-"/>
    <s v="-"/>
    <s v="-"/>
    <s v="-"/>
    <s v="-"/>
    <s v="-"/>
  </r>
  <r>
    <n v="5424"/>
    <x v="3"/>
    <s v="06. PLAN SANITARIO DE EMERGENCIA"/>
    <s v="-"/>
    <s v="SERVICIO"/>
    <n v="0"/>
    <s v="-"/>
    <s v="-"/>
    <s v="COBERTURA FOTOGRÁFICA"/>
    <s v="-"/>
    <x v="18"/>
    <s v="-"/>
    <x v="27"/>
    <x v="71"/>
    <s v="-"/>
    <s v="-"/>
    <s v="-"/>
    <s v="-"/>
    <s v="-"/>
    <s v="-"/>
    <s v="-"/>
    <s v="-"/>
    <s v="-"/>
    <s v="-"/>
    <s v="-"/>
    <s v="-"/>
    <s v="-"/>
    <s v="-"/>
    <s v="-"/>
    <s v="CUENCA MATANZA RIACHUELO"/>
    <s v="-"/>
    <s v="-"/>
    <s v="-"/>
    <s v="-"/>
    <s v="-"/>
    <s v="-"/>
    <s v="-"/>
    <s v="-"/>
    <s v="-"/>
    <s v="-"/>
    <s v="-"/>
    <s v="-"/>
    <s v="-"/>
    <n v="30100"/>
    <n v="14000"/>
    <n v="0"/>
    <s v="-"/>
    <n v="0"/>
    <s v="-"/>
    <s v="-"/>
    <s v="-"/>
    <s v="-"/>
    <s v="-"/>
    <s v="-"/>
    <s v="-"/>
  </r>
  <r>
    <n v="5425"/>
    <x v="3"/>
    <s v="03. FORTALECIMIENTO INSTITUCIONAL"/>
    <s v="-"/>
    <s v="SERVICIO"/>
    <n v="0"/>
    <s v="INSTITUCIONAL ACUMAR"/>
    <s v="INSTITUCIONAL ACUMAR"/>
    <s v="ADQUISICIÓN DE MOBILIARIOS"/>
    <s v="-"/>
    <x v="18"/>
    <s v="-"/>
    <x v="27"/>
    <x v="71"/>
    <s v="-"/>
    <s v="-"/>
    <s v="-"/>
    <s v="-"/>
    <s v="-"/>
    <s v="-"/>
    <s v="-"/>
    <s v="-"/>
    <s v="-"/>
    <s v="-"/>
    <s v="-"/>
    <s v="-"/>
    <s v="-"/>
    <s v="-"/>
    <s v="-"/>
    <s v="CUENCA MATANZA RIACHUELO"/>
    <s v="-"/>
    <s v="-"/>
    <s v="-"/>
    <s v="-"/>
    <n v="0"/>
    <n v="0"/>
    <n v="0"/>
    <n v="0"/>
    <n v="0"/>
    <n v="0"/>
    <n v="0"/>
    <n v="0"/>
    <n v="0"/>
    <n v="252757.22000000003"/>
    <n v="390369.85"/>
    <n v="0"/>
    <n v="0"/>
    <n v="284550"/>
    <n v="0"/>
    <n v="0"/>
    <s v="X"/>
    <s v="-"/>
    <s v="-"/>
    <s v="-"/>
    <s v="-"/>
  </r>
  <r>
    <n v="5426"/>
    <x v="3"/>
    <s v="03. FORTALECIMIENTO INSTITUCIONAL"/>
    <s v="-"/>
    <s v="SERVICIO"/>
    <s v="SERVICIO"/>
    <s v="INSTITUCIONAL ACUMAR"/>
    <s v="INSTITUCIONAL ACUMAR"/>
    <s v="PUBLICACIONES REALIZADAS EN EL BOLETIN OFICIAL- ADQUISICIÓN DE FORMULARIOS"/>
    <s v="-"/>
    <x v="18"/>
    <s v="-"/>
    <x v="27"/>
    <x v="71"/>
    <s v="-"/>
    <s v="-"/>
    <s v="-"/>
    <s v="-"/>
    <s v="-"/>
    <n v="3"/>
    <n v="5"/>
    <n v="3"/>
    <s v="-"/>
    <s v="-"/>
    <s v="-"/>
    <s v="-"/>
    <s v="-"/>
    <s v="-"/>
    <s v="BOLETIN OFICIAL DE LA REP. ARGENTINA- GRAFICA RICCIARDI S.A."/>
    <s v="CUENCA MATANZA RIACHUELO"/>
    <s v="-"/>
    <s v="-"/>
    <d v="2017-02-21T00:00:00"/>
    <s v="-"/>
    <n v="0"/>
    <n v="0"/>
    <n v="0"/>
    <n v="0"/>
    <n v="0"/>
    <n v="0"/>
    <n v="0"/>
    <n v="0"/>
    <n v="0"/>
    <n v="218552"/>
    <n v="86440"/>
    <n v="0"/>
    <n v="552272.04"/>
    <n v="350317.88"/>
    <n v="0"/>
    <n v="0"/>
    <s v="X"/>
    <s v="-"/>
    <s v="-"/>
    <s v="-"/>
    <s v="PROYECTO 95"/>
  </r>
  <r>
    <n v="5427"/>
    <x v="3"/>
    <s v="06. PLAN SANITARIO DE EMERGENCIA"/>
    <s v="-"/>
    <s v="SERVICIO"/>
    <n v="0"/>
    <s v="-"/>
    <s v="-"/>
    <s v="CURSO DE HIDROQUIMICA DE LAS AGUAS SUBT. EN AZUL PCIA BS AS"/>
    <s v="-"/>
    <x v="18"/>
    <s v="-"/>
    <x v="27"/>
    <x v="71"/>
    <s v="-"/>
    <s v="-"/>
    <s v="-"/>
    <s v="-"/>
    <s v="-"/>
    <s v="-"/>
    <s v="-"/>
    <s v="-"/>
    <s v="-"/>
    <s v="-"/>
    <s v="-"/>
    <s v="-"/>
    <s v="-"/>
    <s v="-"/>
    <s v="BOLETIN OFICIAL DE LA REP. ARGENTINA"/>
    <s v="CUENCA MATANZA RIACHUELO"/>
    <s v="-"/>
    <s v="-"/>
    <s v="-"/>
    <s v="-"/>
    <s v="-"/>
    <s v="-"/>
    <s v="-"/>
    <s v="-"/>
    <s v="-"/>
    <s v="-"/>
    <s v="-"/>
    <s v="-"/>
    <s v="-"/>
    <n v="3883.5"/>
    <n v="0"/>
    <n v="0"/>
    <s v="-"/>
    <n v="0"/>
    <s v="-"/>
    <s v="-"/>
    <s v="-"/>
    <s v="-"/>
    <s v="-"/>
    <s v="-"/>
    <s v="-"/>
  </r>
  <r>
    <n v="5428"/>
    <x v="3"/>
    <s v="06. PLAN SANITARIO DE EMERGENCIA"/>
    <s v="-"/>
    <s v="SERVICIO"/>
    <n v="0"/>
    <s v="-"/>
    <s v="-"/>
    <s v="INSUMOS PARA ACTIVIDADES CON INSTITUCIONES DE LA CUENCA"/>
    <s v="-"/>
    <x v="18"/>
    <s v="-"/>
    <x v="27"/>
    <x v="71"/>
    <s v="-"/>
    <s v="-"/>
    <s v="-"/>
    <s v="-"/>
    <s v="-"/>
    <s v="-"/>
    <s v="-"/>
    <s v="-"/>
    <s v="-"/>
    <s v="-"/>
    <s v="-"/>
    <s v="-"/>
    <s v="-"/>
    <s v="-"/>
    <s v="-"/>
    <s v="CUENCA MATANZA RIACHUELO"/>
    <s v="-"/>
    <s v="-"/>
    <s v="-"/>
    <s v="-"/>
    <s v="-"/>
    <s v="-"/>
    <s v="-"/>
    <s v="-"/>
    <s v="-"/>
    <s v="-"/>
    <s v="-"/>
    <s v="-"/>
    <s v="-"/>
    <n v="46164.800000000003"/>
    <n v="0"/>
    <n v="0"/>
    <s v="-"/>
    <n v="0"/>
    <s v="-"/>
    <s v="-"/>
    <s v="-"/>
    <s v="-"/>
    <s v="-"/>
    <s v="-"/>
    <s v="-"/>
  </r>
  <r>
    <n v="5429"/>
    <x v="3"/>
    <s v="06. PLAN SANITARIO DE EMERGENCIA"/>
    <s v="-"/>
    <s v="SERVICIO"/>
    <n v="0"/>
    <s v="-"/>
    <s v="-"/>
    <s v="SEGURIDAD UNIDADES SANITARIAS MÓVILES"/>
    <s v="-"/>
    <x v="18"/>
    <s v="-"/>
    <x v="27"/>
    <x v="71"/>
    <s v="-"/>
    <s v="-"/>
    <s v="-"/>
    <s v="-"/>
    <s v="-"/>
    <s v="-"/>
    <s v="-"/>
    <s v="-"/>
    <s v="-"/>
    <s v="-"/>
    <s v="-"/>
    <s v="-"/>
    <s v="-"/>
    <s v="-"/>
    <s v="-"/>
    <s v="CUENCA MATANZA RIACHUELO"/>
    <s v="-"/>
    <s v="-"/>
    <s v="-"/>
    <s v="-"/>
    <s v="-"/>
    <s v="-"/>
    <s v="-"/>
    <s v="-"/>
    <s v="-"/>
    <s v="-"/>
    <s v="-"/>
    <s v="-"/>
    <s v="-"/>
    <n v="634549.93999999994"/>
    <n v="0"/>
    <n v="0"/>
    <s v="-"/>
    <n v="0"/>
    <s v="-"/>
    <s v="-"/>
    <s v="-"/>
    <s v="-"/>
    <s v="-"/>
    <s v="-"/>
    <s v="-"/>
  </r>
  <r>
    <n v="5430"/>
    <x v="3"/>
    <s v="06. PLAN SANITARIO DE EMERGENCIA"/>
    <s v="-"/>
    <s v="SERVICIO"/>
    <n v="0"/>
    <s v="-"/>
    <s v="-"/>
    <s v="ADQUISICION DE INSUMOS ELECTRICOS"/>
    <s v="-"/>
    <x v="18"/>
    <s v="-"/>
    <x v="27"/>
    <x v="71"/>
    <s v="-"/>
    <s v="-"/>
    <s v="-"/>
    <s v="-"/>
    <s v="-"/>
    <s v="-"/>
    <s v="-"/>
    <s v="-"/>
    <s v="-"/>
    <s v="-"/>
    <s v="-"/>
    <s v="-"/>
    <s v="-"/>
    <s v="-"/>
    <s v="-"/>
    <s v="CUENCA MATANZA RIACHUELO"/>
    <s v="-"/>
    <s v="-"/>
    <s v="-"/>
    <s v="-"/>
    <s v="-"/>
    <s v="-"/>
    <s v="-"/>
    <s v="-"/>
    <s v="-"/>
    <s v="-"/>
    <s v="-"/>
    <s v="-"/>
    <s v="-"/>
    <n v="63976"/>
    <n v="8898.4599999999991"/>
    <n v="0"/>
    <s v="-"/>
    <n v="0"/>
    <s v="-"/>
    <s v="-"/>
    <s v="-"/>
    <s v="-"/>
    <s v="-"/>
    <s v="-"/>
    <s v="-"/>
  </r>
  <r>
    <n v="5431"/>
    <x v="3"/>
    <s v="06. PLAN SANITARIO DE EMERGENCIA"/>
    <s v="-"/>
    <s v="SERVICIO"/>
    <n v="0"/>
    <s v="-"/>
    <s v="-"/>
    <s v="CARTELERÍA UNIDADES SANITARIAS"/>
    <s v="-"/>
    <x v="18"/>
    <s v="-"/>
    <x v="27"/>
    <x v="71"/>
    <s v="-"/>
    <s v="-"/>
    <s v="-"/>
    <s v="-"/>
    <s v="-"/>
    <s v="-"/>
    <s v="-"/>
    <s v="-"/>
    <s v="-"/>
    <s v="-"/>
    <s v="-"/>
    <s v="-"/>
    <s v="-"/>
    <s v="-"/>
    <s v="-"/>
    <s v="CUENCA MATANZA RIACHUELO"/>
    <s v="-"/>
    <s v="-"/>
    <s v="-"/>
    <s v="-"/>
    <s v="-"/>
    <s v="-"/>
    <s v="-"/>
    <s v="-"/>
    <s v="-"/>
    <s v="-"/>
    <s v="-"/>
    <s v="-"/>
    <s v="-"/>
    <n v="14823"/>
    <n v="0"/>
    <n v="0"/>
    <s v="-"/>
    <n v="0"/>
    <s v="-"/>
    <s v="-"/>
    <s v="-"/>
    <s v="-"/>
    <s v="-"/>
    <s v="-"/>
    <s v="-"/>
  </r>
  <r>
    <n v="5432"/>
    <x v="3"/>
    <s v="06. PLAN SANITARIO DE EMERGENCIA"/>
    <s v="-"/>
    <s v="SERVICIO"/>
    <n v="0"/>
    <s v="-"/>
    <s v="-"/>
    <s v="ADQUISICIÓN DE BATERÍAS PARA LAS UNIDADES SANITARIAS MÓVILES"/>
    <s v="-"/>
    <x v="18"/>
    <s v="-"/>
    <x v="27"/>
    <x v="71"/>
    <s v="-"/>
    <s v="-"/>
    <s v="-"/>
    <s v="-"/>
    <s v="-"/>
    <s v="-"/>
    <s v="-"/>
    <s v="-"/>
    <s v="-"/>
    <s v="-"/>
    <s v="-"/>
    <s v="-"/>
    <s v="-"/>
    <s v="-"/>
    <s v="-"/>
    <s v="CUENCA MATANZA RIACHUELO"/>
    <s v="-"/>
    <s v="-"/>
    <s v="-"/>
    <s v="-"/>
    <s v="-"/>
    <s v="-"/>
    <s v="-"/>
    <s v="-"/>
    <s v="-"/>
    <s v="-"/>
    <s v="-"/>
    <s v="-"/>
    <s v="-"/>
    <n v="20050"/>
    <n v="0"/>
    <n v="0"/>
    <s v="-"/>
    <n v="0"/>
    <s v="-"/>
    <s v="-"/>
    <s v="-"/>
    <s v="-"/>
    <s v="-"/>
    <s v="-"/>
    <s v="-"/>
  </r>
  <r>
    <n v="5433"/>
    <x v="3"/>
    <s v="06. PLAN SANITARIO DE EMERGENCIA"/>
    <s v="-"/>
    <s v="SERVICIO"/>
    <s v="SERVICIO"/>
    <s v="FORTALECIMIENTO INSTITUCIONAL DE ACUMAR"/>
    <s v="FORTALECIMIENTO INSTITUCIONAL DE ACUMAR"/>
    <s v="CONTRATACIÓN SERVICIOS DE MENSAJERÍA"/>
    <s v="-"/>
    <x v="18"/>
    <s v="-"/>
    <x v="27"/>
    <x v="71"/>
    <s v="-"/>
    <s v="-"/>
    <s v="-"/>
    <s v="-"/>
    <s v="-"/>
    <n v="3"/>
    <n v="4"/>
    <n v="9"/>
    <s v="-"/>
    <s v="-"/>
    <s v="-"/>
    <s v="-"/>
    <s v="-"/>
    <s v="-"/>
    <s v="DL EXPRESS SRL"/>
    <s v="CUENCA MATANZA RIACHUELO"/>
    <s v="-"/>
    <s v="-"/>
    <d v="2017-04-27T00:00:00"/>
    <s v="-"/>
    <s v="-"/>
    <s v="-"/>
    <s v="-"/>
    <s v="-"/>
    <s v="-"/>
    <s v="-"/>
    <s v="-"/>
    <s v="-"/>
    <s v="-"/>
    <n v="40000"/>
    <n v="49085"/>
    <n v="94400.37"/>
    <n v="10746"/>
    <n v="0"/>
    <s v="-"/>
    <s v="-"/>
    <s v="-"/>
    <s v="-"/>
    <s v="-"/>
    <s v="-"/>
    <s v="PROYECTO 94"/>
  </r>
  <r>
    <n v="5434"/>
    <x v="3"/>
    <s v="06. PLAN SANITARIO DE EMERGENCIA"/>
    <s v="-"/>
    <s v="SERVICIO"/>
    <n v="0"/>
    <s v="-"/>
    <s v="-"/>
    <s v="SERVICIO DE LOCUCIÓN PARA SPOT WEB"/>
    <s v="-"/>
    <x v="18"/>
    <s v="-"/>
    <x v="27"/>
    <x v="71"/>
    <s v="-"/>
    <s v="-"/>
    <s v="-"/>
    <s v="-"/>
    <s v="-"/>
    <s v="-"/>
    <s v="-"/>
    <s v="-"/>
    <s v="-"/>
    <s v="-"/>
    <s v="-"/>
    <s v="-"/>
    <s v="-"/>
    <s v="-"/>
    <s v="-"/>
    <s v="CUENCA MATANZA RIACHUELO"/>
    <s v="-"/>
    <s v="-"/>
    <s v="-"/>
    <s v="-"/>
    <s v="-"/>
    <s v="-"/>
    <s v="-"/>
    <s v="-"/>
    <s v="-"/>
    <s v="-"/>
    <s v="-"/>
    <s v="-"/>
    <s v="-"/>
    <n v="14547.25"/>
    <n v="0"/>
    <n v="0"/>
    <s v="-"/>
    <n v="0"/>
    <s v="-"/>
    <s v="-"/>
    <s v="-"/>
    <s v="-"/>
    <s v="-"/>
    <s v="-"/>
    <s v="-"/>
  </r>
  <r>
    <n v="5435"/>
    <x v="3"/>
    <s v="03. FORTALECIMIENTO INSTITUCIONAL"/>
    <s v="-"/>
    <s v="SERVICIO"/>
    <n v="0"/>
    <s v="INSTITUCIONAL ACUMAR"/>
    <s v="INSTITUCIONAL ACUMAR"/>
    <s v="CONTRATACION DE UN SERVICIO DE GUARDA, CUSTODIA Y ADMINISTRACION"/>
    <s v="-"/>
    <x v="18"/>
    <s v="-"/>
    <x v="27"/>
    <x v="71"/>
    <s v="-"/>
    <s v="-"/>
    <s v="-"/>
    <s v="-"/>
    <s v="-"/>
    <s v="-"/>
    <s v="-"/>
    <s v="-"/>
    <s v="-"/>
    <s v="-"/>
    <s v="-"/>
    <s v="-"/>
    <s v="-"/>
    <s v="-"/>
    <s v="-"/>
    <s v="CUENCA MATANZA RIACHUELO"/>
    <s v="-"/>
    <s v="-"/>
    <s v="-"/>
    <s v="-"/>
    <n v="0"/>
    <n v="0"/>
    <n v="0"/>
    <n v="0"/>
    <n v="0"/>
    <n v="0"/>
    <n v="0"/>
    <n v="0"/>
    <n v="0"/>
    <n v="22901.599999999999"/>
    <n v="133200"/>
    <n v="0"/>
    <n v="0"/>
    <n v="1913400"/>
    <n v="0"/>
    <n v="0"/>
    <s v="X"/>
    <s v="-"/>
    <s v="-"/>
    <s v="-"/>
    <s v="-"/>
  </r>
  <r>
    <n v="5436"/>
    <x v="3"/>
    <s v="06. PLAN SANITARIO DE EMERGENCIA"/>
    <s v="-"/>
    <s v="OBRA"/>
    <n v="0"/>
    <s v="DESAGUES PLUVIALES"/>
    <s v="-"/>
    <s v="DEMOLICIÓN DE EDIFICACIONES DEL PREDIO EX FABRICACIONES MILITARES, CONVENIO MUNICIPIO DE LANÚS"/>
    <n v="1"/>
    <x v="18"/>
    <s v="-"/>
    <x v="27"/>
    <x v="56"/>
    <s v="-"/>
    <s v="-"/>
    <s v="-"/>
    <s v="-"/>
    <s v="-"/>
    <s v="-"/>
    <s v="-"/>
    <s v="-"/>
    <s v="-"/>
    <s v="-"/>
    <s v="-"/>
    <s v="-"/>
    <s v="1"/>
    <s v="-"/>
    <s v="ACUMAR"/>
    <s v="LANÚS"/>
    <s v="-"/>
    <s v="-"/>
    <d v="2011-09-15T00:00:00"/>
    <d v="2012-07-15T00:00:00"/>
    <n v="1650000"/>
    <s v="-"/>
    <s v="-"/>
    <n v="1650000"/>
    <s v="-"/>
    <s v="-"/>
    <s v="-"/>
    <s v="-"/>
    <s v="-"/>
    <n v="487634.74"/>
    <n v="0"/>
    <n v="0"/>
    <s v="-"/>
    <s v="-"/>
    <s v="-"/>
    <s v="-"/>
    <s v="-"/>
    <s v="-"/>
    <s v="-"/>
    <s v="-"/>
    <s v="-"/>
  </r>
  <r>
    <n v="5437"/>
    <x v="3"/>
    <s v="06. PLAN SANITARIO DE EMERGENCIA"/>
    <s v="-"/>
    <s v="SERVICIO"/>
    <n v="0"/>
    <s v="-"/>
    <s v="-"/>
    <s v="DESARROLLO SOFTWARE PARA EL CONTROL DEL ORIGEN INDUSTRIAL                       "/>
    <n v="1"/>
    <x v="18"/>
    <s v="-"/>
    <x v="27"/>
    <x v="71"/>
    <s v="-"/>
    <s v="-"/>
    <s v="-"/>
    <s v="-"/>
    <s v="-"/>
    <n v="4"/>
    <n v="8"/>
    <n v="1"/>
    <s v="-"/>
    <s v="-"/>
    <s v="-"/>
    <s v="-"/>
    <s v="1"/>
    <s v="-"/>
    <s v="UNIVERSIDAD NACIONAL GENERAL SAN MARTIN"/>
    <s v="CUENCA MATANZA RIACHUELO"/>
    <s v="-"/>
    <s v="-"/>
    <s v="-"/>
    <s v="-"/>
    <s v="-"/>
    <s v="-"/>
    <s v="-"/>
    <s v="-"/>
    <s v="-"/>
    <s v="-"/>
    <s v="-"/>
    <s v="-"/>
    <s v="-"/>
    <n v="535650"/>
    <n v="731500"/>
    <n v="0"/>
    <s v="-"/>
    <n v="0"/>
    <s v="-"/>
    <s v="-"/>
    <s v="-"/>
    <s v="-"/>
    <s v="-"/>
    <s v="-"/>
    <s v="CONTINUA CON ID 2920"/>
  </r>
  <r>
    <n v="5438"/>
    <x v="3"/>
    <s v="06. PLAN SANITARIO DE EMERGENCIA"/>
    <s v="-"/>
    <s v="OBRA"/>
    <n v="0"/>
    <s v="DESAGUES PLUVIALES"/>
    <s v="-"/>
    <s v="NUEVO PASEO DE COMPRAS LA SALADITA - ETAPA ACONDICIONAMIENTO DE TERRENO - MUNICIPALIDAD DE LOMAS DE ZAMORA"/>
    <n v="1"/>
    <x v="18"/>
    <s v="-"/>
    <x v="27"/>
    <x v="56"/>
    <s v="-"/>
    <s v="-"/>
    <s v="-"/>
    <s v="-"/>
    <s v="-"/>
    <s v="-"/>
    <s v="-"/>
    <s v="-"/>
    <s v="-"/>
    <s v="-"/>
    <s v="-"/>
    <s v="-"/>
    <s v="1"/>
    <s v="-"/>
    <s v="MUNICIPALIDAD DE LOMAS DE ZAMORA"/>
    <s v="LOMAS DE ZAMORA"/>
    <s v="-"/>
    <s v="-"/>
    <s v="-"/>
    <s v="-"/>
    <s v="-"/>
    <s v="-"/>
    <s v="-"/>
    <s v="-"/>
    <s v="-"/>
    <s v="-"/>
    <s v="-"/>
    <s v="-"/>
    <s v="-"/>
    <n v="4370977.6393999998"/>
    <n v="-1242507.3233470004"/>
    <n v="0"/>
    <s v="-"/>
    <s v="-"/>
    <s v="-"/>
    <s v="-"/>
    <s v="-"/>
    <s v="-"/>
    <s v="-"/>
    <s v="-"/>
    <s v="CONTINUA EN ID 2924. SE COMPLEMENTA POR AJUSTE POR LA ."/>
  </r>
  <r>
    <n v="5439"/>
    <x v="3"/>
    <s v="06. PLAN SANITARIO DE EMERGENCIA"/>
    <s v="-"/>
    <s v="SERVICIO"/>
    <n v="0"/>
    <s v="-"/>
    <s v="-"/>
    <s v="ALQUILER DE GARITAS PARA PERSONAL DE SEGURIDAD EN VILLA INFLAMABLE"/>
    <n v="1"/>
    <x v="18"/>
    <s v="-"/>
    <x v="27"/>
    <x v="54"/>
    <s v="-"/>
    <s v="-"/>
    <s v="-"/>
    <s v="-"/>
    <s v="-"/>
    <s v="-"/>
    <s v="-"/>
    <s v="-"/>
    <s v="-"/>
    <s v="-"/>
    <s v="-"/>
    <s v="-"/>
    <s v="1"/>
    <s v="-"/>
    <s v="BASANI"/>
    <s v="AVELLANEDA"/>
    <s v="-"/>
    <s v="-"/>
    <s v="-"/>
    <s v="-"/>
    <s v="-"/>
    <s v="-"/>
    <s v="-"/>
    <s v="-"/>
    <s v="-"/>
    <s v="-"/>
    <s v="-"/>
    <s v="-"/>
    <s v="-"/>
    <n v="118135.15999999997"/>
    <n v="0"/>
    <n v="0"/>
    <s v="-"/>
    <s v="-"/>
    <s v="-"/>
    <s v="-"/>
    <s v="-"/>
    <s v="-"/>
    <s v="-"/>
    <s v="-"/>
    <s v="CONTINÚA CON ID 2965"/>
  </r>
  <r>
    <n v="5440"/>
    <x v="3"/>
    <s v="08. URBANIZACIÓN DE VILLAS Y ASENTAMIENTOS URBANOS"/>
    <s v="-"/>
    <s v="OBRA"/>
    <n v="0"/>
    <s v="CONTINGENCIA EN VILLAS Y ASENTAMIENTOS"/>
    <s v="DISTRIBUCION DE AGUA VILLA INFLAMABLE"/>
    <s v="DISTRIBUCION DE AGUA AL BARRIO VILLA INFLAMABLE"/>
    <n v="1"/>
    <x v="18"/>
    <s v="-"/>
    <x v="27"/>
    <x v="59"/>
    <s v="-"/>
    <s v="-"/>
    <s v="-"/>
    <s v="-"/>
    <s v="-"/>
    <n v="5"/>
    <n v="7"/>
    <n v="6"/>
    <s v="-"/>
    <s v="-"/>
    <s v="-"/>
    <s v="-"/>
    <s v="1"/>
    <s v="-"/>
    <s v="MUNICIPALIDAD DE AVELLANEDA/HERMIDA MANUEL PERFECTO"/>
    <s v="AVELLANEDA"/>
    <s v="-"/>
    <s v="-"/>
    <d v="2018-05-10T00:00:00"/>
    <s v="-"/>
    <n v="0"/>
    <n v="0"/>
    <n v="0"/>
    <n v="0"/>
    <n v="0"/>
    <n v="0"/>
    <n v="0"/>
    <n v="0"/>
    <n v="0"/>
    <n v="1984431.55"/>
    <n v="6944409.9699999997"/>
    <n v="0"/>
    <n v="0"/>
    <n v="11442840.949999999"/>
    <n v="7049466.7699999996"/>
    <n v="0"/>
    <s v="X"/>
    <s v="-"/>
    <s v="-"/>
    <s v="-"/>
    <s v="PROYECTO 174"/>
  </r>
  <r>
    <n v="5441"/>
    <x v="3"/>
    <s v="06. PLAN SANITARIO DE EMERGENCIA"/>
    <s v="-"/>
    <s v="OBRA"/>
    <n v="0"/>
    <s v="ACCIONES EN ÁREAS DE ESPECIAL MANEJO"/>
    <s v="-"/>
    <s v="SEGURIDAD PREDIO ACUBA"/>
    <n v="1"/>
    <x v="18"/>
    <s v="-"/>
    <x v="27"/>
    <x v="53"/>
    <s v="-"/>
    <s v="-"/>
    <s v="-"/>
    <s v="-"/>
    <s v="-"/>
    <s v="-"/>
    <s v="-"/>
    <s v="-"/>
    <s v="-"/>
    <s v="-"/>
    <s v="-"/>
    <s v="-"/>
    <s v="1"/>
    <s v="-"/>
    <s v="PREFECTURA"/>
    <s v="LANÚS"/>
    <s v="-"/>
    <s v="-"/>
    <s v="-"/>
    <s v="-"/>
    <s v="-"/>
    <s v="-"/>
    <s v="-"/>
    <s v="-"/>
    <s v="-"/>
    <s v="-"/>
    <s v="-"/>
    <s v="-"/>
    <s v="-"/>
    <n v="6545157"/>
    <n v="1527000"/>
    <n v="0"/>
    <s v="-"/>
    <s v="-"/>
    <s v="-"/>
    <s v="-"/>
    <s v="-"/>
    <s v="-"/>
    <s v="-"/>
    <s v="-"/>
    <s v="CONTINÚA CON ID 3520. SE COMPLEMENTA POR AJUSTE POR LA"/>
  </r>
  <r>
    <n v="5442"/>
    <x v="3"/>
    <s v="06. PLAN SANITARIO DE EMERGENCIA"/>
    <s v="-"/>
    <s v="OBRA"/>
    <n v="0"/>
    <s v="DESAGUES PLUVIALES"/>
    <s v="-"/>
    <s v="ACCIONES REALIZADAS SOBRE EL PREDIO ACUBA"/>
    <n v="1"/>
    <x v="18"/>
    <s v="-"/>
    <x v="27"/>
    <x v="56"/>
    <s v="-"/>
    <s v="-"/>
    <s v="-"/>
    <s v="-"/>
    <s v="-"/>
    <s v="-"/>
    <s v="-"/>
    <s v="-"/>
    <s v="-"/>
    <s v="-"/>
    <s v="-"/>
    <s v="-"/>
    <s v="1"/>
    <s v="-"/>
    <s v="MUNICIPALIDAD DE LANUS"/>
    <s v="LANÚS"/>
    <s v="-"/>
    <s v="-"/>
    <s v="-"/>
    <s v="-"/>
    <s v="-"/>
    <s v="-"/>
    <s v="-"/>
    <s v="-"/>
    <s v="-"/>
    <s v="-"/>
    <s v="-"/>
    <s v="-"/>
    <s v="-"/>
    <n v="160000"/>
    <n v="0"/>
    <n v="0"/>
    <s v="-"/>
    <s v="-"/>
    <s v="-"/>
    <s v="-"/>
    <s v="-"/>
    <s v="-"/>
    <s v="-"/>
    <s v="-"/>
    <s v="CONTINUA EN ID 3740. SE COMPLEMENTA POR AJUSTE POR LA ."/>
  </r>
  <r>
    <n v="5443"/>
    <x v="3"/>
    <s v="06. PLAN SANITARIO DE EMERGENCIA"/>
    <s v="-"/>
    <s v="SERVICIO"/>
    <n v="0"/>
    <s v="-"/>
    <s v="-"/>
    <s v="SEGURIDAD ARROYO DEL REY"/>
    <n v="1"/>
    <x v="18"/>
    <s v="-"/>
    <x v="27"/>
    <x v="57"/>
    <s v="-"/>
    <s v="-"/>
    <s v="-"/>
    <s v="-"/>
    <s v="-"/>
    <s v="-"/>
    <s v="-"/>
    <s v="-"/>
    <s v="-"/>
    <s v="-"/>
    <s v="-"/>
    <s v="-"/>
    <s v="1"/>
    <s v="-"/>
    <s v="COMISARIA DE LOMAS DE ZAMORA"/>
    <s v="LOMAS DE ZAMORA"/>
    <s v="-"/>
    <s v="-"/>
    <s v="-"/>
    <s v="-"/>
    <s v="-"/>
    <s v="-"/>
    <s v="-"/>
    <s v="-"/>
    <s v="-"/>
    <s v="-"/>
    <s v="-"/>
    <s v="-"/>
    <s v="-"/>
    <n v="494640"/>
    <n v="0"/>
    <n v="0"/>
    <s v="-"/>
    <s v="-"/>
    <s v="-"/>
    <s v="-"/>
    <s v="-"/>
    <s v="-"/>
    <s v="-"/>
    <s v="-"/>
    <s v="CONTINÚA CON ID 4577."/>
  </r>
  <r>
    <n v="5444"/>
    <x v="0"/>
    <s v="06. PLAN SANITARIO DE EMERGENCIA"/>
    <s v="-"/>
    <s v="-"/>
    <s v="-"/>
    <s v="EXPANSIÓN DE REDES"/>
    <s v="SISTEMA CLOACAS LOMAS DE ZAMORA"/>
    <s v="PLANTA DE TRATAMIENTO DE EFLUENTES FIORITO - OBRA ELECTRO"/>
    <n v="2"/>
    <x v="18"/>
    <s v="-"/>
    <x v="0"/>
    <x v="94"/>
    <s v="CONVENIO ACUMAR"/>
    <s v="1160511"/>
    <s v="CONVENIO ACUMAR"/>
    <s v="CONVENIO ACUMAR"/>
    <s v="ACUMAR"/>
    <s v="CONVENIO ACUMAR"/>
    <s v="CONVENIO ACUMAR"/>
    <s v="CONVENIO ACUMAR"/>
    <s v="CONVENIO ACUMAR"/>
    <s v="CONVENIO ACUMAR"/>
    <s v="CONVENIO ACUMAR"/>
    <s v="CONVENIO ACUMAR"/>
    <s v="CONVENIO ACUMAR"/>
    <s v="SC307"/>
    <s v="-"/>
    <s v="LOMAS DE ZAMORA"/>
    <s v="VILLA FIORITO"/>
    <s v="EL PREDIO SE ENCUENTRA UBICADO EN EL CAMINO DE LA RIBERA SUD (PARCELA 1 – FRACCIÓN 1), CONTIGUO AL RIACHUELO Y EN LAS CERCANÍAS DEL PUENTE DE LA NORIA. "/>
    <s v="LA FECHA DE INICIO DE LA OBRA HA SIDO INFORMADA EN EL ID 1305"/>
    <s v="LA FECHA DE FIN DE LA OBRA HA SIDO INFORMADA EN EL ID 1305"/>
    <s v="EL MONTO ORIGINAL DE LA OBRA HA SIDO INFORMADO EN EL ID 1305"/>
    <s v="LAS REDETERMINACIONES DE LA OBRA HAN SIDO INFORMADAS EN EL ID 1305"/>
    <s v="LAS MODIFICACIONES DEL MONTO ORIGINAL DE LA OBRA HAN SIDO INFORMADAS EN EL ID 1305"/>
    <s v="EL MONTO VIGENTE DE LA OBRA HA SIDO INFORMADO EN EL ID 1305"/>
    <s v="-"/>
    <s v="-"/>
    <n v="27970.130099999998"/>
    <s v="-"/>
    <n v="502417.04947317002"/>
    <n v="2015922.6519289899"/>
    <n v="0"/>
    <n v="0"/>
    <s v="-"/>
    <s v="-"/>
    <s v="-"/>
    <s v="-"/>
    <s v="-"/>
    <s v="-"/>
    <s v="EL AVANCE FINANCIERO DE LA OBRA HA SIDO INFORMADO EN EL ID 1305"/>
    <s v="EL AVANCE FISICO DE LA OBRA HA SIDO INFORMADO EN EL ID 1305"/>
    <s v="-"/>
  </r>
  <r>
    <n v="5445"/>
    <x v="0"/>
    <s v="06. PLAN SANITARIO DE EMERGENCIA"/>
    <s v="-"/>
    <s v="-"/>
    <s v="-"/>
    <s v="EXPANSIÓN DE REDES"/>
    <s v="-"/>
    <s v="PLANTA DE TRATAMIENTO DE EFLUENTES LANUS (ACUBA) - OBRA CIVIL"/>
    <n v="2"/>
    <x v="18"/>
    <s v="-"/>
    <x v="0"/>
    <x v="94"/>
    <s v="CONVENIO ACUMAR"/>
    <s v="1161602"/>
    <s v="CONVENIO ACUMAR"/>
    <s v="CONVENIO ACUMAR"/>
    <s v="ACUMAR"/>
    <s v="CONVENIO ACUMAR"/>
    <s v="CONVENIO ACUMAR"/>
    <s v="CONVENIO ACUMAR"/>
    <s v="CONVENIO ACUMAR"/>
    <s v="CONVENIO ACUMAR"/>
    <s v="CONVENIO ACUMAR"/>
    <s v="CONVENIO ACUMAR"/>
    <s v="CONVENIO ACUMAR"/>
    <s v="SCE003"/>
    <s v="-"/>
    <s v="LANÚS"/>
    <s v="VALENTÍN ALSINA"/>
    <s v="PREDIO SITUADO ENTRE LAS CALLES GENERAL OLAZÁBAL, BOQUERÓN, HERNANDO DE MAGALLANES Y CORONEL MOLINEDO, PARTIDO DE LANÚS."/>
    <s v="LA FECHA DE INICIO DE LA OBRA HA SIDO INFORMADA EN EL ID 1902"/>
    <s v="LA FECHA DE FIN DE LA OBRA HA SIDO INFORMADA EN EL ID 1902"/>
    <s v="EL MONTO ORIGINAL DE LA OBRA HA SIDO INFORMADO EN EL ID 1902"/>
    <s v="LAS REDETERMINACIONES DE LA OBRA DE LA OBRA HAN SIDO INFORMADAS EN EL ID 1902"/>
    <s v="LAS MODIFICACIONES DEL MONTO ORIGINAL DE LA OBRA HAN SIDO INFORMADAS EN EL ID 1902"/>
    <s v="EL MONTO VIGENTE DE LA OBRA HA SIDO INFORMADO EN EL ID 1902"/>
    <s v="-"/>
    <s v="-"/>
    <n v="20710.166399999998"/>
    <n v="13622628.9274"/>
    <n v="33685992.440201901"/>
    <n v="7186889.2747911001"/>
    <n v="0"/>
    <n v="0"/>
    <s v="-"/>
    <s v="-"/>
    <s v="-"/>
    <s v="-"/>
    <s v="-"/>
    <s v="-"/>
    <s v="EL AVANCE FINANCIERO DE LA OBRA HA SIDO INFORMADO EN EL ID 1902"/>
    <s v="EL AVANCE FISICO DE LA OBRA HA SIDO INFORMADO EN EL ID 1902"/>
    <s v="-"/>
  </r>
  <r>
    <n v="5446"/>
    <x v="0"/>
    <s v="06. PLAN SANITARIO DE EMERGENCIA"/>
    <s v="-"/>
    <s v="-"/>
    <s v="-"/>
    <s v="EXPANSIÓN DE REDES"/>
    <s v="SISTEMA CLOACAS LOMAS DE ZAMORA"/>
    <s v="PLANTA DE TRATAMIENTO DE EFLUENTES FIORITO - OBRA CIVIL"/>
    <n v="2"/>
    <x v="18"/>
    <s v="-"/>
    <x v="0"/>
    <x v="94"/>
    <s v="CONVENIO ACUMAR"/>
    <s v="1160515"/>
    <s v="CONVENIO ACUMAR"/>
    <s v="CONVENIO ACUMAR"/>
    <s v="ACUMAR"/>
    <s v="CONVENIO ACUMAR"/>
    <s v="CONVENIO ACUMAR"/>
    <s v="CONVENIO ACUMAR"/>
    <s v="CONVENIO ACUMAR"/>
    <s v="CONVENIO ACUMAR"/>
    <s v="CONVENIO ACUMAR"/>
    <s v="CONVENIO ACUMAR"/>
    <s v="CONVENIO ACUMAR"/>
    <s v="SC307"/>
    <s v="-"/>
    <s v="LOMAS DE ZAMORA"/>
    <s v="VILLA FIORITO"/>
    <s v="EL PREDIO SE ENCUENTRA UBICADO EN EL CAMINO DE LA RIBERA SUD (PARCELA 1 – FRACCIÓN 1), CONTIGUO AL RIACHUELO Y EN LAS CERCANÍAS DEL PUENTE DE LA NORIA. "/>
    <s v="LA FECHA DE INICIO DE LA OBRA HA SIDO INFORMADA EN EL ID 1963"/>
    <s v="LA FECHA DE FIN DE LA OBRA HA SIDO INFORMADA EN EL ID 1963"/>
    <s v="EL MONTO ORIGINAL DE LA OBRA HA SIDO INFORMADO EN EL ID 1963"/>
    <s v="LAS REDETERMINACIONES DE LA OBRA DE LA OBRA HAN SIDO INFORMADAS EN EL ID 1963"/>
    <s v="LAS MODIFICACIONES DEL MONTO ORIGINAL DE LA OBRA HAN SIDO INFORMADAS EN EL ID 1963"/>
    <s v="EL MONTO VIGENTE DE LA OBRA HA SIDO INFORMADO EN EL ID 1963"/>
    <s v="-"/>
    <s v="-"/>
    <s v="-"/>
    <n v="31706651.011799999"/>
    <n v="39936668.896148302"/>
    <n v="13634099.159432201"/>
    <n v="0"/>
    <n v="0"/>
    <s v="-"/>
    <s v="-"/>
    <s v="-"/>
    <s v="-"/>
    <s v="-"/>
    <s v="-"/>
    <s v="EL AVANCE FINANCIERO DE LA OBRA HA SIDO INFORMADO EN EL ID 1963"/>
    <s v="EL AVANCE FISICO DE LA OBRA HA SIDO INFORMADO EN EL ID 1963"/>
    <s v="-"/>
  </r>
  <r>
    <n v="5447"/>
    <x v="0"/>
    <s v="06. PLAN SANITARIO DE EMERGENCIA"/>
    <s v="-"/>
    <s v="-"/>
    <s v="-"/>
    <s v="EXPANSIÓN DE REDES"/>
    <s v="-"/>
    <s v="PLANTA DE TRATAMIENTO DE EFLUENTES LANUS (ACUBA) - OBRA ELECTROMECANICA"/>
    <n v="2"/>
    <x v="18"/>
    <s v="-"/>
    <x v="0"/>
    <x v="94"/>
    <s v="CONVENIO ACUMAR"/>
    <s v="1161601"/>
    <s v="CONVENIO ACUMAR"/>
    <s v="CONVENIO ACUMAR"/>
    <s v="ACUMAR"/>
    <s v="CONVENIO ACUMAR"/>
    <s v="CONVENIO ACUMAR"/>
    <s v="CONVENIO ACUMAR"/>
    <s v="CONVENIO ACUMAR"/>
    <s v="CONVENIO ACUMAR"/>
    <s v="CONVENIO ACUMAR"/>
    <s v="CONVENIO ACUMAR"/>
    <s v="CONVENIO ACUMAR"/>
    <s v="SCE003"/>
    <s v="-"/>
    <s v="LANÚS"/>
    <s v="VALENTÍN ALSINA"/>
    <s v="PREDIO SITUADO ENTRE LAS CALLES GENERAL OLAZÁBAL, BOQUERÓN, HERNANDO DE MAGALLANES Y CORONEL MOLINEDO, PARTIDO DE LANÚS."/>
    <s v="LA FECHA DE INICIO DE LA OBRA HA SIDO INFORMADA EN EL ID 2701"/>
    <s v="LA FECHA DE FIN DE LA OBRA HA SIDO INFORMADA EN EL ID 2701"/>
    <s v="EL MONTO ORIGINAL DE LA OBRA HA SIDO INFORMADO EN EL ID 2701"/>
    <s v="LAS REDETERMINACIONES DE LA OBRA DE LA OBRA HAN SIDO INFORMADAS EN EL ID 2701"/>
    <s v="LAS MODIFICACIONES DEL MONTO ORIGINAL DE LA OBRA HAN SIDO INFORMADAS EN EL ID 2701"/>
    <s v="EL MONTO  VIGENTE DE LA OBRA HA SIDO INFORMADO EN EL ID 2701"/>
    <s v="-"/>
    <s v="-"/>
    <s v="-"/>
    <n v="4192378.9358000001"/>
    <n v="2737640.29317659"/>
    <n v="5957340.7358476799"/>
    <n v="0"/>
    <n v="0"/>
    <s v="-"/>
    <s v="-"/>
    <s v="-"/>
    <s v="-"/>
    <s v="-"/>
    <s v="-"/>
    <s v="EL AVANCE FINANCIERO DE LA OBRA HA SIDO INFORMADO EN EL ID 2701"/>
    <s v="EL AVANCE FISICO DE LA OBRA HA SIDO INFORMADO EN EL ID 2701"/>
    <s v="-"/>
  </r>
  <r>
    <n v="5450"/>
    <x v="0"/>
    <s v="06. PLAN SANITARIO DE EMERGENCIA"/>
    <s v="-"/>
    <s v="-"/>
    <s v="-"/>
    <s v="EXPANSIÓN DE REDES"/>
    <s v="-"/>
    <s v=" AMPLIACION RED DE AGUA CORRIENTE Bº MARTIN FIERRO"/>
    <n v="2"/>
    <x v="2"/>
    <n v="613"/>
    <x v="3"/>
    <x v="4"/>
    <s v="-"/>
    <s v="0"/>
    <s v="77. EXPANSIÓN DE AGUA POTABLE Y CLOACAS CON COOPERATIVAS DE TRABAJO EN EL ÁMBITO DE ACUMAR"/>
    <s v="-"/>
    <s v="11"/>
    <n v="5"/>
    <n v="8"/>
    <n v="6"/>
    <n v="9999"/>
    <n v="3"/>
    <n v="8"/>
    <s v="6"/>
    <s v="-"/>
    <s v="-"/>
    <s v="MUNICIPIO"/>
    <s v="MARCOS PAZ"/>
    <s v="-"/>
    <s v="-"/>
    <s v="-"/>
    <s v="-"/>
    <n v="885558.66"/>
    <s v="-"/>
    <s v="-"/>
    <n v="885558.66"/>
    <s v="-"/>
    <s v="-"/>
    <s v="-"/>
    <s v="-"/>
    <s v="-"/>
    <n v="177111.73"/>
    <n v="0"/>
    <n v="0"/>
    <s v="-"/>
    <n v="0"/>
    <s v="-"/>
    <n v="0"/>
    <s v="-"/>
    <s v="-"/>
    <s v="-"/>
    <n v="0.2"/>
    <s v="-"/>
  </r>
  <r>
    <n v="5451"/>
    <x v="0"/>
    <s v="06. PLAN SANITARIO DE EMERGENCIA"/>
    <s v="-"/>
    <s v="-"/>
    <s v="-"/>
    <s v="EXPANSIÓN DE REDES"/>
    <s v="-"/>
    <s v="OBRAS CLOACALES LOS PINOS 7 B GUERNICA"/>
    <n v="2"/>
    <x v="2"/>
    <n v="613"/>
    <x v="3"/>
    <x v="4"/>
    <s v="-"/>
    <s v="0"/>
    <s v="-"/>
    <s v="-"/>
    <s v="11"/>
    <n v="5"/>
    <n v="8"/>
    <s v="-"/>
    <s v="-"/>
    <n v="3"/>
    <n v="8"/>
    <s v="6"/>
    <s v="1"/>
    <s v="-"/>
    <s v="MUNICIPIO"/>
    <s v="PTE. PERÓN"/>
    <s v="GUERNICA"/>
    <s v="-"/>
    <s v="-"/>
    <s v="-"/>
    <n v="3627772.85"/>
    <s v="-"/>
    <s v="-"/>
    <n v="3627772.85"/>
    <s v="-"/>
    <s v="-"/>
    <s v="-"/>
    <s v="-"/>
    <n v="363789"/>
    <n v="362777"/>
    <n v="2901207"/>
    <n v="0"/>
    <s v="-"/>
    <n v="0"/>
    <s v="-"/>
    <n v="0"/>
    <s v="-"/>
    <s v="-"/>
    <n v="1"/>
    <n v="1"/>
    <s v="-"/>
  </r>
  <r>
    <n v="5452"/>
    <x v="0"/>
    <s v="06. PLAN SANITARIO DE EMERGENCIA"/>
    <s v="-"/>
    <s v="-"/>
    <s v="-"/>
    <s v="OBRAS VIALES ESTRATÉGICAS"/>
    <s v="-"/>
    <s v="COMPLEJO PENITENCIARIO FEDERAL II, TRAMO: RUTA PROVINCIAL N°40 (EX RN N°200) - RUTA PROVINCIAL N°6"/>
    <n v="2"/>
    <x v="13"/>
    <n v="604"/>
    <x v="20"/>
    <x v="39"/>
    <n v="3"/>
    <s v="-"/>
    <n v="77"/>
    <s v="-"/>
    <n v="15"/>
    <n v="5"/>
    <n v="8"/>
    <n v="1"/>
    <n v="3001"/>
    <n v="4"/>
    <n v="3"/>
    <n v="6"/>
    <s v="1"/>
    <s v="-"/>
    <s v="-"/>
    <s v="MARCOS PAZ"/>
    <s v="MARCOS PAZ"/>
    <s v="MARCOS PAZ"/>
    <d v="2011-01-24T00:00:00"/>
    <d v="2014-08-24T00:00:00"/>
    <n v="26409682"/>
    <n v="11326418.879999999"/>
    <n v="0"/>
    <n v="37736100.879999995"/>
    <s v="-"/>
    <s v="-"/>
    <s v="-"/>
    <s v="-"/>
    <s v="-"/>
    <n v="2691943.66"/>
    <n v="0"/>
    <n v="0"/>
    <s v="-"/>
    <n v="0"/>
    <n v="0"/>
    <n v="0"/>
    <s v="-"/>
    <s v="EN EJECUCIÓN"/>
    <n v="7.1336030941838005E-2"/>
    <n v="0.78090000000000004"/>
    <s v="-"/>
  </r>
  <r>
    <n v="5453"/>
    <x v="0"/>
    <s v="06. PLAN SANITARIO DE EMERGENCIA"/>
    <s v="-"/>
    <s v="-"/>
    <s v="-"/>
    <s v="NO CORRESPONDE INFORMAR"/>
    <s v="NO CORRESPONDE INFORMAR"/>
    <s v="PASO VEHICULAR Y PEATONAL SOBRE NIVEL FERROVIAL. EX RNNº 205. PAV. DE CALLES: EL DORADO, LA PAMPA, CHILE, GUITIERREZ Y VIADUCTO SOBRE FFCC GRAL. ROCA."/>
    <n v="2"/>
    <x v="13"/>
    <n v="604"/>
    <x v="20"/>
    <x v="39"/>
    <n v="3"/>
    <s v="-"/>
    <n v="77"/>
    <s v="-"/>
    <n v="15"/>
    <n v="5"/>
    <n v="8"/>
    <n v="1"/>
    <n v="3001"/>
    <n v="4"/>
    <n v="3"/>
    <n v="6"/>
    <s v="1"/>
    <s v="-"/>
    <s v="-"/>
    <s v="EZEIZA"/>
    <s v="EZEIZA"/>
    <s v="EZEIZA"/>
    <d v="2013-06-11T00:00:00"/>
    <d v="2014-09-11T00:00:00"/>
    <n v="46186810"/>
    <n v="39922372.780000001"/>
    <n v="9540084.6799999997"/>
    <n v="95649267.460000008"/>
    <s v="-"/>
    <s v="-"/>
    <s v="-"/>
    <s v="-"/>
    <s v="-"/>
    <n v="10267827.960000001"/>
    <n v="0"/>
    <n v="0"/>
    <n v="9769072"/>
    <s v="-"/>
    <n v="0"/>
    <s v="-"/>
    <s v="-"/>
    <s v="EN EJECUCIÓN"/>
    <n v="0.20948304667758508"/>
    <n v="0.61719999999999997"/>
    <s v="PARA TODAS LAS PARTIDAS CON X (22-3-0-77-0 / 5-8-6-9999) HAY ASIGNADO $0,00"/>
  </r>
  <r>
    <n v="5454"/>
    <x v="0"/>
    <s v="06. PLAN SANITARIO DE EMERGENCIA"/>
    <s v="-"/>
    <s v="-"/>
    <s v="-"/>
    <s v="OBRAS VIALES ESTRATÉGICAS"/>
    <s v="-"/>
    <s v="VIADUCTO PUENTE LA NORIA"/>
    <n v="2"/>
    <x v="13"/>
    <n v="604"/>
    <x v="20"/>
    <x v="39"/>
    <n v="3"/>
    <s v="-"/>
    <n v="77"/>
    <s v="-"/>
    <n v="15"/>
    <n v="5"/>
    <n v="8"/>
    <n v="6"/>
    <n v="9999"/>
    <n v="4"/>
    <n v="3"/>
    <n v="6"/>
    <s v="1"/>
    <s v="-"/>
    <s v="-"/>
    <s v="LOMAS DE ZAMORA"/>
    <s v="LOMAS DE ZAMORA"/>
    <s v="LOMAS DE ZAMORA"/>
    <d v="2014-02-17T00:00:00"/>
    <d v="2016-12-31T00:00:00"/>
    <n v="247147153.34999999"/>
    <n v="278360515.16999996"/>
    <n v="1439885429.53"/>
    <n v="1965393098.05"/>
    <s v="-"/>
    <s v="-"/>
    <s v="-"/>
    <s v="-"/>
    <s v="-"/>
    <n v="7072630.25"/>
    <n v="28568902.800000001"/>
    <n v="155613979.84"/>
    <s v="-"/>
    <n v="0"/>
    <n v="0"/>
    <n v="0"/>
    <s v="-"/>
    <s v="EN EJECUCIÓN"/>
    <n v="9.7311582644590319E-2"/>
    <n v="0.74719999999999998"/>
    <s v="-"/>
  </r>
  <r>
    <n v="5455"/>
    <x v="0"/>
    <s v="06. PLAN SANITARIO DE EMERGENCIA"/>
    <s v="-"/>
    <s v="-"/>
    <s v="-"/>
    <s v="RED VIAL"/>
    <s v="-"/>
    <s v="DESARROLLO CAMINO DE LA RIBERA 2º ETAPA - TRAMO: CALLE DEAN FUNES - PUENTE VICTORINO DE LA PLAZA"/>
    <n v="2"/>
    <x v="13"/>
    <n v="604"/>
    <x v="20"/>
    <x v="39"/>
    <n v="3"/>
    <s v="-"/>
    <n v="77"/>
    <s v="-"/>
    <n v="15"/>
    <n v="5"/>
    <n v="8"/>
    <n v="6"/>
    <n v="9999"/>
    <n v="4"/>
    <n v="3"/>
    <n v="6"/>
    <s v="1"/>
    <s v="-"/>
    <s v="-"/>
    <s v="AVELLANEDA"/>
    <s v="AVELLANEDA"/>
    <s v="AVELLANEDA"/>
    <d v="2011-07-25T00:00:00"/>
    <d v="2014-07-24T00:00:00"/>
    <n v="74707754.870000005"/>
    <n v="28938237.940000001"/>
    <n v="0"/>
    <n v="103645992.81"/>
    <s v="-"/>
    <s v="-"/>
    <s v="-"/>
    <s v="-"/>
    <s v="-"/>
    <n v="2819717.41"/>
    <n v="3448643.54"/>
    <n v="0"/>
    <s v="-"/>
    <n v="0"/>
    <n v="0"/>
    <n v="0"/>
    <s v="-"/>
    <s v="EN EJECUCIÓN"/>
    <n v="6.0478565355545653E-2"/>
    <n v="0.7671"/>
    <s v="-"/>
  </r>
  <r>
    <n v="5456"/>
    <x v="0"/>
    <s v="06. PLAN SANITARIO DE EMERGENCIA"/>
    <s v="-"/>
    <s v="-"/>
    <s v="-"/>
    <s v="OBRAS VIALES ESTRATÉGICAS"/>
    <s v="-"/>
    <s v="RN. 0003 &lt;KM. 22,421 - KM. 28,142&gt;"/>
    <n v="2"/>
    <x v="13"/>
    <n v="604"/>
    <x v="20"/>
    <x v="39"/>
    <n v="12"/>
    <s v="45"/>
    <s v="-"/>
    <s v="51"/>
    <n v="15"/>
    <n v="4"/>
    <n v="2"/>
    <n v="2"/>
    <n v="0"/>
    <n v="4"/>
    <n v="3"/>
    <n v="97"/>
    <s v="1"/>
    <s v="-"/>
    <s v="-"/>
    <s v="LA MATANZA-CAÑUELAS"/>
    <s v="SAN JUSTO - I. CASANOVA G. CATAN"/>
    <s v="SAN JUSTO "/>
    <d v="2008-05-15T00:00:00"/>
    <d v="2014-07-02T00:00:00"/>
    <n v="60488705"/>
    <n v="52074019.329999998"/>
    <n v="171222430.75999999"/>
    <n v="283785155.08999997"/>
    <s v="-"/>
    <s v="-"/>
    <s v="-"/>
    <s v="-"/>
    <s v="-"/>
    <n v="2105065"/>
    <n v="0"/>
    <n v="0"/>
    <s v="-"/>
    <n v="0"/>
    <n v="0"/>
    <n v="0"/>
    <s v="-"/>
    <s v="EN EJECUCIÓN"/>
    <n v="7.4178122507232522E-3"/>
    <n v="0.98050000000000004"/>
    <s v="-"/>
  </r>
  <r>
    <n v="5457"/>
    <x v="0"/>
    <s v="06. PLAN SANITARIO DE EMERGENCIA"/>
    <s v="-"/>
    <s v="-"/>
    <s v="-"/>
    <s v="OBRAS VIALES ESTRATÉGICAS"/>
    <s v="-"/>
    <s v="CAMINO DEL BUEN AYRE TRAMO I - SECCION ACCESO OESTE - ACCESO A Bº 20 DE JUNIO  (PONTEVEDRA - PROG 25,55)"/>
    <n v="2"/>
    <x v="13"/>
    <n v="604"/>
    <x v="20"/>
    <x v="40"/>
    <n v="10"/>
    <s v="3"/>
    <s v="-"/>
    <s v="51"/>
    <n v="15"/>
    <n v="6"/>
    <n v="8"/>
    <n v="7"/>
    <n v="0"/>
    <n v="4"/>
    <n v="3"/>
    <n v="6"/>
    <s v="1"/>
    <s v="-"/>
    <s v="-"/>
    <s v="MERLO-LA MATANZA-EZEIZA-SAN VICENTE-PRESIDENTE PERON"/>
    <s v="MERLO, LA MATANZA, EZEIZA, SAN VICENTE, PTE. PERON"/>
    <s v="CAMINO DEL BUEN AYRE"/>
    <d v="2010-03-10T00:00:00"/>
    <d v="2016-05-31T00:00:00"/>
    <n v="483287977"/>
    <n v="2195495999.2200003"/>
    <n v="1551288294.1999998"/>
    <n v="4230072270.4200001"/>
    <s v="-"/>
    <s v="-"/>
    <s v="-"/>
    <s v="-"/>
    <s v="-"/>
    <n v="5963979.4000000004"/>
    <n v="0"/>
    <n v="557839636.71000004"/>
    <s v="-"/>
    <n v="0"/>
    <n v="0"/>
    <n v="0"/>
    <s v="-"/>
    <s v="EN EJECUCIÓN"/>
    <n v="0.13328462968648536"/>
    <n v="0.50900000000000001"/>
    <s v="-"/>
  </r>
  <r>
    <n v="5458"/>
    <x v="0"/>
    <s v="06. PLAN SANITARIO DE EMERGENCIA"/>
    <s v="-"/>
    <s v="-"/>
    <s v="-"/>
    <s v="OBRAS VIALES ESTRATÉGICAS"/>
    <s v="-"/>
    <s v="CAMINO DEL BUEN AYRE TRAMO II - SECCION ACCESO A Bº 20 DE JUNIO - RUTA PROV.Nº58-  PROG. KM53,980)"/>
    <n v="2"/>
    <x v="13"/>
    <n v="604"/>
    <x v="20"/>
    <x v="40"/>
    <n v="10"/>
    <s v="3"/>
    <s v="-"/>
    <s v="51"/>
    <n v="15"/>
    <n v="6"/>
    <n v="8"/>
    <n v="7"/>
    <n v="0"/>
    <n v="4"/>
    <n v="3"/>
    <n v="6"/>
    <s v="1"/>
    <s v="-"/>
    <s v="-"/>
    <s v="MERLO-LA MATANZA-EZEIZA-SAN VICENTE-PRESIDENTE PERON"/>
    <s v="MERLO, LA MATANZA, EZEIZA, SAN VICENTE, PTE. PERON"/>
    <s v="CAMINO DEL BUEN AYRE"/>
    <d v="2010-03-10T00:00:00"/>
    <d v="2016-07-01T00:00:00"/>
    <n v="555060595"/>
    <n v="2564581570.811974"/>
    <n v="3689609870.9300003"/>
    <n v="6809252036.7419739"/>
    <s v="-"/>
    <s v="-"/>
    <s v="-"/>
    <s v="-"/>
    <s v="-"/>
    <n v="779515.28"/>
    <n v="0"/>
    <n v="117291743.01000001"/>
    <s v="-"/>
    <n v="0"/>
    <n v="0"/>
    <n v="0"/>
    <s v="-"/>
    <s v="EN EJECUCIÓN"/>
    <n v="1.7339827877261776E-2"/>
    <n v="0.4254"/>
    <s v="-"/>
  </r>
  <r>
    <n v="5459"/>
    <x v="0"/>
    <s v="06. PLAN SANITARIO DE EMERGENCIA"/>
    <s v="-"/>
    <s v="-"/>
    <s v="-"/>
    <s v="OBRAS VIALES ESTRATÉGICAS"/>
    <s v="-"/>
    <s v="CAMINO DEL BUEN AYRE TRAMO III - SECCION RUTA PROV.Nº58-  RUTA PROV.Nº53  (PROG. KM 72,60)"/>
    <n v="2"/>
    <x v="13"/>
    <n v="604"/>
    <x v="20"/>
    <x v="40"/>
    <n v="10"/>
    <s v="3"/>
    <s v="-"/>
    <s v="51"/>
    <n v="15"/>
    <n v="6"/>
    <n v="8"/>
    <n v="7"/>
    <n v="0"/>
    <n v="4"/>
    <n v="3"/>
    <n v="6"/>
    <s v="1"/>
    <s v="-"/>
    <s v="-"/>
    <s v="MERLO-LA MATANZA-EZEIZA-SAN VICENTE-PRESIDENTE PERON"/>
    <s v="MERLO, LA MATANZA, EZEIZA, SAN VICENTE, PTE. PERON"/>
    <s v="CAMINO DEL BUEN AYRE"/>
    <d v="2010-03-11T00:00:00"/>
    <d v="2016-07-01T00:00:00"/>
    <n v="318183735"/>
    <n v="1696476939.79"/>
    <n v="1863528842.99"/>
    <n v="3878189517.7799997"/>
    <s v="-"/>
    <s v="-"/>
    <s v="-"/>
    <s v="-"/>
    <s v="-"/>
    <n v="7041469.6399999997"/>
    <n v="0"/>
    <n v="67688757.060000002"/>
    <s v="-"/>
    <n v="0"/>
    <n v="0"/>
    <n v="0"/>
    <s v="-"/>
    <s v="EN EJECUCIÓN"/>
    <n v="1.9269359157769572E-2"/>
    <n v="0.33500000000000002"/>
    <s v="-"/>
  </r>
  <r>
    <n v="5461"/>
    <x v="0"/>
    <s v="06. PLAN SANITARIO DE EMERGENCIA"/>
    <s v="-"/>
    <s v="-"/>
    <s v="-"/>
    <s v="NO CORRESPONDE INFORMAR"/>
    <s v="NO CORRESPONDE INFORMAR"/>
    <s v="MANT. DE RUTINA X CONTRATO - SIST. MODULAR. RNNº A001, ACCESO SUDESTE. TR.: SENTIDO CAPITAL KM. 40,02 - KM. 46,92, SENTIDO BERNAL KM. 40,02 - KM. 46,92. PCIA. BS. AS.-"/>
    <n v="2"/>
    <x v="13"/>
    <n v="604"/>
    <x v="20"/>
    <x v="38"/>
    <n v="6"/>
    <s v="57"/>
    <s v="-"/>
    <s v="51"/>
    <n v="15"/>
    <n v="4"/>
    <n v="2"/>
    <n v="2"/>
    <n v="0"/>
    <n v="4"/>
    <n v="3"/>
    <n v="6"/>
    <s v="1"/>
    <s v="-"/>
    <s v="-"/>
    <s v="AVELLANEDA - QUILMES"/>
    <s v="AVELLANEDA/QUILMES"/>
    <s v="AVELLANEDA"/>
    <d v="2014-04-29T00:00:00"/>
    <d v="2016-04-29T00:00:00"/>
    <n v="55784309"/>
    <n v="69121709.659999996"/>
    <n v="86956306.340000004"/>
    <n v="211862325"/>
    <s v="-"/>
    <s v="-"/>
    <s v="-"/>
    <s v="-"/>
    <s v="-"/>
    <n v="4737374.49"/>
    <n v="0"/>
    <n v="48613805.43"/>
    <s v="-"/>
    <s v="-"/>
    <n v="0"/>
    <s v="-"/>
    <s v="-"/>
    <s v="EN EJECUCIÓN"/>
    <n v="0.25182004360614846"/>
    <n v="0.62480000000000002"/>
    <s v="POR RECLASIFICACIÓN PRESUPUESTARIA, ESTA PARTIDA EN EL AÑO 2018 SERA LA INDICADA 16-21-3-0-51"/>
  </r>
  <r>
    <n v="5462"/>
    <x v="0"/>
    <s v="06. PLAN SANITARIO DE EMERGENCIA"/>
    <s v="-"/>
    <s v="-"/>
    <s v="-"/>
    <s v="OBRAS VIALES ESTRATÉGICAS"/>
    <s v="-"/>
    <s v="AUT. DR. RICARDO BALBIN (BS. AS - LA PLATA). TR: DIST. ENSENADA - EMP. RPNº 11. SECC I: DIST. ENSENADA - AV. DEL PETROLEO Y ACC: PORTUARIO CAMINO RIVADAVIA - SECC II: AV. DEL PETROLEO - EMP. RPNº 11. PROV. BS. AS.-"/>
    <n v="2"/>
    <x v="13"/>
    <n v="604"/>
    <x v="20"/>
    <x v="39"/>
    <n v="14"/>
    <s v="21"/>
    <s v="-"/>
    <s v="51"/>
    <n v="11"/>
    <n v="4"/>
    <n v="2"/>
    <n v="2"/>
    <n v="0"/>
    <n v="4"/>
    <n v="3"/>
    <n v="6"/>
    <s v="1"/>
    <s v="-"/>
    <s v="-"/>
    <s v="AUTOPISTA LP-BA"/>
    <s v="ENSENADA"/>
    <s v="ENSENADA"/>
    <d v="2013-12-02T00:00:00"/>
    <d v="2016-12-02T00:00:00"/>
    <n v="584995000"/>
    <n v="326035076"/>
    <n v="99084850.590000004"/>
    <n v="1010114926.59"/>
    <s v="-"/>
    <s v="-"/>
    <s v="-"/>
    <s v="-"/>
    <s v="-"/>
    <n v="5324429.5599999996"/>
    <n v="13857404.15"/>
    <n v="0"/>
    <s v="-"/>
    <s v="-"/>
    <n v="0"/>
    <s v="-"/>
    <s v="-"/>
    <s v="-"/>
    <n v="1.8989753744908078E-2"/>
    <n v="1.8989753744908078E-2"/>
    <s v="-"/>
  </r>
  <r>
    <n v="5463"/>
    <x v="0"/>
    <s v="06. PLAN SANITARIO DE EMERGENCIA"/>
    <s v="-"/>
    <s v="-"/>
    <s v="-"/>
    <s v="OBRAS VIALES ESTRATÉGICAS"/>
    <s v="-"/>
    <s v="REMOCION DEL GASODUCTO EN EL PUENTE TRANSBORADADOR &quot;NICOLAS AVELLANEDA&quot; TR.: AVELLANEDA - CABA. PCIA. DE BS. AS.- ACUMAR"/>
    <n v="2"/>
    <x v="13"/>
    <n v="604"/>
    <x v="20"/>
    <x v="39"/>
    <n v="4"/>
    <s v="1"/>
    <s v="-"/>
    <s v="51"/>
    <n v="11"/>
    <n v="4"/>
    <n v="2"/>
    <n v="2"/>
    <n v="0"/>
    <n v="4"/>
    <n v="3"/>
    <n v="6"/>
    <s v="1"/>
    <s v="-"/>
    <s v="-"/>
    <s v="AVELLANEDA-CABA"/>
    <s v="AVELLANEDA/CAPITAL FEDERAL"/>
    <s v="AVELLANEDA-CABA"/>
    <d v="2014-01-03T00:00:00"/>
    <d v="2015-01-03T00:00:00"/>
    <n v="29382258.82"/>
    <n v="9492933.379999999"/>
    <n v="3684738.14"/>
    <n v="42559930.340000004"/>
    <s v="-"/>
    <s v="-"/>
    <s v="-"/>
    <s v="-"/>
    <s v="-"/>
    <n v="20666396.09"/>
    <n v="6301260.5800000001"/>
    <n v="4388219.2"/>
    <s v="-"/>
    <n v="0"/>
    <n v="0"/>
    <n v="0"/>
    <s v="-"/>
    <s v="EN EJECUCIÓN"/>
    <n v="0.73674640958070703"/>
    <n v="1"/>
    <s v="-"/>
  </r>
  <r>
    <n v="5464"/>
    <x v="0"/>
    <s v="04. ORDENAMIENTO TERRITORIAL"/>
    <s v="-"/>
    <s v="-"/>
    <s v="-"/>
    <s v="OBRAS VIALES ESTRATÉGICAS"/>
    <s v="TRANSBORDADOR NICOLÁS AVELLANEDA"/>
    <s v="REMOCION DEL GASODUCTO EN EL PUENTE TRANSBORADADOR &quot;NICOLAS AVELLANEDA&quot; TR.: AVELLANEDA - CABA. PCIA. DE BS. AS.- ACUMAR"/>
    <n v="2"/>
    <x v="13"/>
    <n v="604"/>
    <x v="20"/>
    <x v="39"/>
    <n v="4"/>
    <s v="1"/>
    <s v="-"/>
    <s v="51"/>
    <n v="15"/>
    <n v="4"/>
    <n v="2"/>
    <n v="2"/>
    <n v="0"/>
    <n v="4"/>
    <n v="3"/>
    <n v="6"/>
    <s v="1"/>
    <s v="-"/>
    <s v="-"/>
    <s v="CABA - AVELLANEDA"/>
    <s v="CABA - AVELLANEDA"/>
    <s v="AVELLANEDA-CABA"/>
    <d v="2014-01-03T00:00:00"/>
    <d v="2015-01-03T00:00:00"/>
    <n v="29382258.82"/>
    <n v="9492933.379999999"/>
    <n v="3530753.14"/>
    <n v="42405945.340000004"/>
    <n v="0"/>
    <n v="0"/>
    <n v="0"/>
    <n v="0"/>
    <n v="0"/>
    <n v="8141226.6299999999"/>
    <n v="0"/>
    <n v="4388219.2"/>
    <n v="0"/>
    <n v="19841743.210000001"/>
    <n v="0"/>
    <n v="135269"/>
    <s v="X"/>
    <s v="EN EJECUCIÓN"/>
    <n v="0.7633644004503638"/>
    <n v="1"/>
    <s v="-"/>
  </r>
  <r>
    <n v="5465"/>
    <x v="0"/>
    <s v="06. PLAN SANITARIO DE EMERGENCIA"/>
    <s v="-"/>
    <s v="-"/>
    <s v="-"/>
    <s v="OBRAS VIALES ESTRATÉGICAS"/>
    <s v="-"/>
    <s v="REPINTADO DE LA RNNº 205 Y COLOCACION DE CARTELES DE SEÑALIZACION, MUNICIPALIDAD DE EZEIZA. PCIA. DE BS. AS.-SECCION I: ROTONDA DE LA MUJER - CALLE RACEDO.-"/>
    <n v="2"/>
    <x v="13"/>
    <n v="604"/>
    <x v="20"/>
    <x v="38"/>
    <n v="4"/>
    <s v="1"/>
    <s v="-"/>
    <s v="51"/>
    <n v="11"/>
    <n v="4"/>
    <n v="2"/>
    <n v="2"/>
    <n v="0"/>
    <n v="4"/>
    <n v="3"/>
    <n v="6"/>
    <s v="1"/>
    <s v="-"/>
    <s v="-"/>
    <s v="EZEIZA"/>
    <s v="EZEIZA"/>
    <s v="EZEIZA"/>
    <d v="2014-03-12T00:00:00"/>
    <d v="2014-04-12T00:00:00"/>
    <n v="552000"/>
    <n v="0"/>
    <n v="0"/>
    <n v="552000"/>
    <s v="-"/>
    <s v="-"/>
    <s v="-"/>
    <s v="-"/>
    <s v="-"/>
    <n v="552000"/>
    <n v="0"/>
    <n v="0"/>
    <s v="-"/>
    <n v="0"/>
    <n v="0"/>
    <n v="0"/>
    <s v="-"/>
    <s v="FINALIZADA"/>
    <n v="1"/>
    <n v="1"/>
    <s v="-"/>
  </r>
  <r>
    <n v="5466"/>
    <x v="0"/>
    <s v="06. PLAN SANITARIO DE EMERGENCIA"/>
    <s v="-"/>
    <s v="-"/>
    <s v="-"/>
    <s v="OBRAS VIALES ESTRATÉGICAS"/>
    <s v="-"/>
    <s v="REPINTADO DE LA RNNº 205 Y COLOCACION DE CARTELES DE SEÑALIZACION, MUNICIPALIDAD DE EZEIZA. PCIA. DE BS. AS.- SECCION II: CALLE ACCESO A EL TREBOL - CALLE GADDINI - TRISTAN SUAREZ.-"/>
    <n v="2"/>
    <x v="13"/>
    <n v="604"/>
    <x v="20"/>
    <x v="38"/>
    <n v="4"/>
    <s v="1"/>
    <s v="-"/>
    <s v="51"/>
    <n v="11"/>
    <n v="4"/>
    <n v="2"/>
    <n v="2"/>
    <n v="0"/>
    <n v="4"/>
    <n v="3"/>
    <n v="6"/>
    <s v="1"/>
    <s v="-"/>
    <s v="-"/>
    <s v="EZEIZA"/>
    <s v="EZEIZA"/>
    <s v="EZEIZA"/>
    <d v="2014-05-16T00:00:00"/>
    <d v="2014-06-16T00:00:00"/>
    <n v="532800"/>
    <n v="0"/>
    <n v="0"/>
    <n v="532800"/>
    <s v="-"/>
    <s v="-"/>
    <s v="-"/>
    <s v="-"/>
    <s v="-"/>
    <n v="532800"/>
    <n v="0"/>
    <n v="0"/>
    <s v="-"/>
    <n v="0"/>
    <n v="0"/>
    <n v="0"/>
    <s v="-"/>
    <s v="FINALIZADA"/>
    <n v="1"/>
    <n v="1"/>
    <s v="-"/>
  </r>
  <r>
    <n v="5467"/>
    <x v="0"/>
    <s v="06. PLAN SANITARIO DE EMERGENCIA"/>
    <s v="-"/>
    <s v="-"/>
    <s v="-"/>
    <s v="OBRAS VIALES ESTRATÉGICAS"/>
    <s v="-"/>
    <s v="RUTA 205(SEÑALIZACION HORIZONTAL) DE CALLE 25 DE MAYO(SPEGAZZINI) A Aº CAÑUELAS(LTE. DEL PARTIDO) - SECCION: CALLE 25 DE MAYO(CARLOS SPEGAZZINI)-ARROYO CAÑUELAS (LIMITE DEL PARTIDO)"/>
    <n v="2"/>
    <x v="13"/>
    <n v="604"/>
    <x v="20"/>
    <x v="38"/>
    <n v="4"/>
    <s v="1"/>
    <s v="-"/>
    <s v="51"/>
    <n v="11"/>
    <n v="4"/>
    <n v="2"/>
    <n v="2"/>
    <n v="0"/>
    <n v="4"/>
    <n v="3"/>
    <n v="6"/>
    <s v="1"/>
    <s v="-"/>
    <s v="-"/>
    <s v="EZEIZA"/>
    <s v="EZEIZA"/>
    <s v="EZEIZA"/>
    <d v="2014-08-20T00:00:00"/>
    <d v="2014-09-20T00:00:00"/>
    <n v="142124"/>
    <n v="0"/>
    <n v="0"/>
    <n v="142124"/>
    <s v="-"/>
    <s v="-"/>
    <s v="-"/>
    <s v="-"/>
    <s v="-"/>
    <n v="142124"/>
    <n v="0"/>
    <n v="0"/>
    <s v="-"/>
    <n v="0"/>
    <n v="0"/>
    <n v="0"/>
    <s v="-"/>
    <s v="FINALIZADA"/>
    <n v="1"/>
    <n v="1"/>
    <s v="-"/>
  </r>
  <r>
    <n v="5469"/>
    <x v="0"/>
    <s v="06. PLAN SANITARIO DE EMERGENCIA"/>
    <s v="-"/>
    <s v="-"/>
    <s v="-"/>
    <s v="EXPANSIÓN DE REDES"/>
    <s v="-"/>
    <s v="RED PRIMARIA CLOACAL - IMPULSIÓN MERLO"/>
    <n v="2"/>
    <x v="0"/>
    <n v="356"/>
    <x v="0"/>
    <x v="0"/>
    <n v="5"/>
    <s v="1460317"/>
    <n v="5"/>
    <s v="-"/>
    <n v="11"/>
    <n v="5"/>
    <n v="5"/>
    <n v="7"/>
    <n v="753"/>
    <n v="3"/>
    <n v="8"/>
    <n v="96"/>
    <s v="2"/>
    <s v="OC498"/>
    <s v="-"/>
    <s v="MORÓN"/>
    <s v="MORÓN"/>
    <s v="LA TRAZA DE LA IMPULSIÓN EXTENDERÁ SU RECORRIDO POR LA CALLE STEVENSON DONDE GIRARÁ Y CONTINUARÁ POR LA CALLE AV. DON BOSCO HASTA LUEGO DOBLAR POR LA CALLE DE ALMEIRA CONTINUANDO HASTA LA CALLE CHAVARÍA DONDE DESCARGARÁ SOBRE LA BR EXISTENTE EN CALLE PERTENECIENTE A LA RSC OBRA ROQUE MANZANARES."/>
    <d v="2015-01-05T00:00:00"/>
    <d v="2016-11-29T00:00:00"/>
    <n v="8709654"/>
    <n v="3648308.1778985001"/>
    <n v="532663.65590150002"/>
    <n v="12890625.833799999"/>
    <s v="-"/>
    <s v="-"/>
    <s v="-"/>
    <s v="-"/>
    <s v="-"/>
    <n v="51902.998399999997"/>
    <n v="2581672.3712999998"/>
    <n v="10257050.464100001"/>
    <n v="0"/>
    <n v="0"/>
    <n v="0"/>
    <n v="0"/>
    <s v="-"/>
    <s v="FINALIZADO"/>
    <n v="1.0000000000000002"/>
    <n v="1"/>
    <s v="-"/>
  </r>
  <r>
    <n v="5470"/>
    <x v="0"/>
    <s v="06. PLAN SANITARIO DE EMERGENCIA"/>
    <s v="-"/>
    <s v="-"/>
    <s v="-"/>
    <s v="EXPANSIÓN DE REDES"/>
    <s v="SISTEMA CLOACAS EL JAGUEL-ESTEBAN ECHEVERRÍA"/>
    <s v="RED SECUNDARIA CLOACAL EL JAGÜEL 6 - ETAPA 1"/>
    <n v="2"/>
    <x v="0"/>
    <n v="356"/>
    <x v="0"/>
    <x v="0"/>
    <n v="5"/>
    <s v="1460404"/>
    <n v="5"/>
    <s v="-"/>
    <n v="11"/>
    <n v="5"/>
    <n v="5"/>
    <n v="7"/>
    <n v="753"/>
    <n v="3"/>
    <n v="8"/>
    <n v="96"/>
    <s v="2"/>
    <s v="SC652"/>
    <s v="-"/>
    <s v="ESTEBAN ECHEVERRÍA"/>
    <s v="EL JAGÜEL"/>
    <s v="EL SECTOR DE PROYECTO SE ENCUENTRA DELIMITADO POR LAS SIGUIENTES CALLES: AV. V. FAIR, LA RIOJA, RICARDO NEWTON, CALLES INTERNAS DEL PREDIO DE DISCO (SIN NOMBRE) Y AV. V. FAIR."/>
    <d v="2014-11-07T00:00:00"/>
    <d v="2015-07-22T00:00:00"/>
    <n v="10337785.160999998"/>
    <n v="0"/>
    <n v="-59149.301199998707"/>
    <n v="10278635.8598"/>
    <s v="-"/>
    <s v="-"/>
    <s v="-"/>
    <s v="-"/>
    <s v="-"/>
    <n v="61605.443899999998"/>
    <n v="10217030.415899999"/>
    <n v="0"/>
    <n v="0"/>
    <n v="0"/>
    <n v="0"/>
    <n v="0"/>
    <s v="-"/>
    <s v="FINALIZADO"/>
    <n v="1"/>
    <n v="1"/>
    <s v="-"/>
  </r>
  <r>
    <n v="5471"/>
    <x v="0"/>
    <s v="06. PLAN SANITARIO DE EMERGENCIA"/>
    <s v="-"/>
    <s v="-"/>
    <s v="-"/>
    <s v="EXPANSIÓN DE REDES"/>
    <s v="SISTEMA CLOACAS MONTE GRANDE- ESTEBAN ECHEVERRÍA"/>
    <s v="RED SECUNDARIA CLOACAL MONTE GRANDE 1"/>
    <n v="2"/>
    <x v="0"/>
    <n v="356"/>
    <x v="0"/>
    <x v="0"/>
    <n v="5"/>
    <s v="1460406"/>
    <n v="5"/>
    <s v="-"/>
    <n v="11"/>
    <n v="5"/>
    <n v="5"/>
    <n v="7"/>
    <n v="753"/>
    <n v="3"/>
    <n v="8"/>
    <n v="96"/>
    <s v="2"/>
    <s v="SC626"/>
    <s v="-"/>
    <s v="ESTEBAN ECHEVERRÍA"/>
    <s v="MONTE GRANDE"/>
    <s v="EL SECTOR DE LA RED SECUNDARIA SE ENCUENTRA DELIMITADO POR LAS SIGUIENTES CALLES: AV. V. FAIR, BALIZA CHIRIGUANO, T.A. EDISON, BAHÍA ESPERANZA, LAPRIDA, FARO 1° DE MAYO, FRAY L. BELTRÁN, RUTA SANTAMARINA, M. MORENO, RECONDO, DARDO ROCHA Y CASTRO CHAVES."/>
    <d v="2015-05-26T00:00:00"/>
    <d v="2016-10-25T00:00:00"/>
    <n v="80194175"/>
    <n v="32063954.459874988"/>
    <n v="4380309.6463250006"/>
    <n v="116638439.10619999"/>
    <s v="-"/>
    <s v="-"/>
    <s v="-"/>
    <s v="-"/>
    <s v="-"/>
    <s v="-"/>
    <n v="14166489.848499998"/>
    <n v="70282532.629099995"/>
    <n v="32189416.628599998"/>
    <n v="0"/>
    <n v="0"/>
    <n v="0"/>
    <s v="-"/>
    <s v="FINALIZADO"/>
    <n v="1"/>
    <n v="1"/>
    <s v="-"/>
  </r>
  <r>
    <n v="5472"/>
    <x v="0"/>
    <s v="06. PLAN SANITARIO DE EMERGENCIA"/>
    <s v="-"/>
    <s v="-"/>
    <s v="-"/>
    <s v="EXPANSIÓN DE REDES"/>
    <s v="OBRA CLOACAS  MERLO- MORÓN"/>
    <s v="RED SECUNDARIA CLOACAL MERLO"/>
    <n v="2"/>
    <x v="0"/>
    <n v="356"/>
    <x v="0"/>
    <x v="0"/>
    <n v="5"/>
    <s v="1460403"/>
    <n v="5"/>
    <s v="-"/>
    <n v="11"/>
    <n v="5"/>
    <n v="5"/>
    <n v="7"/>
    <n v="753"/>
    <n v="3"/>
    <n v="8"/>
    <n v="96"/>
    <s v="2"/>
    <s v="OC426"/>
    <s v="-"/>
    <s v="MORÓN"/>
    <s v="MERLO"/>
    <s v="EL SECTOR DE PROYECTO SE ENCUENTRA DELIMITADO POR LAS SIGUIENTES CALLES: CNEL. HORTIGUERA, STEVENSON, AV. DON BOSCO, CNEL MONTT, CDORO. PIERRESTEGUI."/>
    <d v="2015-02-02T03:00:00"/>
    <d v="2017-01-31T00:00:00"/>
    <n v="46637008.219999999"/>
    <n v="8474017.889700003"/>
    <n v="2114938.1880000001"/>
    <n v="57225964.297700003"/>
    <s v="-"/>
    <s v="-"/>
    <s v="-"/>
    <s v="-"/>
    <s v="-"/>
    <n v="15373.1952"/>
    <n v="35834926.408600003"/>
    <n v="17701163.6527"/>
    <n v="3674501.0412000003"/>
    <n v="0"/>
    <n v="0"/>
    <n v="0"/>
    <s v="-"/>
    <s v="FINALIZADO"/>
    <n v="1"/>
    <n v="1"/>
    <s v="-"/>
  </r>
  <r>
    <n v="5473"/>
    <x v="0"/>
    <s v="09. EXPANSIÓN DE LA RED DE AGUA POTABLE Y SANEAMIENTO DE CLOACAS"/>
    <s v="-"/>
    <s v="-"/>
    <s v="-"/>
    <s v="GRANDES OBRAS DE INFRAESTRUCTURA CLOACALES"/>
    <s v="PLANTA DE TRATAMIENTO DE BARROS SUDOESTE"/>
    <s v="SERVICIOS DE INSPECCIÓN DE OBRA PLANTA DE BARROS EN ESTABLECIMIENTO SUDOESTE (OC402)"/>
    <n v="2"/>
    <x v="0"/>
    <n v="356"/>
    <x v="0"/>
    <x v="0"/>
    <n v="5"/>
    <s v="1461603"/>
    <n v="77"/>
    <s v="-"/>
    <s v="22 Y RECURSOS PROPIOS"/>
    <n v="5"/>
    <n v="5"/>
    <n v="7"/>
    <n v="753"/>
    <n v="3"/>
    <n v="8"/>
    <n v="2"/>
    <s v="2"/>
    <s v="OX70001"/>
    <s v="-"/>
    <s v="LA MATANZA"/>
    <s v="VILLA CELINA"/>
    <s v="LA PLANTA SUDOESTE SE ENCUENTRA EN A. M. JANER Y PALPA, ALDO BONZI, PARTIDO DE LA MATANZA."/>
    <d v="2015-07-01T00:00:00"/>
    <s v="AÑO 2020"/>
    <n v="10890000"/>
    <n v="92854014.441100016"/>
    <n v="0"/>
    <n v="103744014.44110002"/>
    <n v="0"/>
    <n v="0"/>
    <n v="0"/>
    <n v="0"/>
    <n v="0"/>
    <n v="0"/>
    <n v="4961727.4035999998"/>
    <n v="15028511.199899999"/>
    <n v="18679079.941500001"/>
    <n v="20903077.002499998"/>
    <n v="1241929.0444"/>
    <n v="29316182.566599999"/>
    <s v="X"/>
    <s v="EN EJECUCIÓN"/>
    <n v="0.58619598363842895"/>
    <n v="0.58619598363842895"/>
    <s v="POR SER INSPECCIÓN AVANCE FÍSICO = ECONÓMICO. EN 2018 SE MODIFICA EL CÓDIGO DE ACTIVIDAD DE LA APERTURA PROGRAMÁTICA DE 5 A 77, UG DE 96 A 2 Y FF DE 11 A 22. EL PROYECTO TAMBIÉN SERÁ FINANCIADO CON RECURSOS PROPIOS DE AYSA"/>
  </r>
  <r>
    <n v="5474"/>
    <x v="0"/>
    <s v="06. PLAN SANITARIO DE EMERGENCIA"/>
    <s v="-"/>
    <s v="-"/>
    <s v="-"/>
    <s v="EXPANSIÓN DE REDES"/>
    <s v="SISTEMA AGUA EZEIZA"/>
    <s v="PRIMARIAS EZEIZA - 2° ETAPA"/>
    <n v="2"/>
    <x v="0"/>
    <n v="356"/>
    <x v="0"/>
    <x v="0"/>
    <n v="5"/>
    <s v="1460008"/>
    <n v="5"/>
    <s v="-"/>
    <n v="11"/>
    <n v="5"/>
    <n v="5"/>
    <n v="7"/>
    <n v="753"/>
    <n v="3"/>
    <n v="8"/>
    <n v="96"/>
    <s v="2"/>
    <s v="SA685"/>
    <s v="-"/>
    <s v="EZEIZA"/>
    <s v="SPEGAZZINI"/>
    <s v="LA TRAZA DE LA OBRA ES SOBRE LA CALLE LARREA ENTRE AMÉRICA CENTRAL Y BERMUDEZ"/>
    <d v="2015-04-06T00:00:00"/>
    <d v="2016-01-11T00:00:00"/>
    <n v="11722469.775500001"/>
    <n v="0"/>
    <n v="178964.89269999752"/>
    <n v="11901434.668199999"/>
    <s v="-"/>
    <s v="-"/>
    <s v="-"/>
    <s v="-"/>
    <s v="-"/>
    <s v="-"/>
    <n v="7031603.6427999996"/>
    <n v="4869831.0253999997"/>
    <n v="0"/>
    <n v="0"/>
    <n v="0"/>
    <n v="0"/>
    <s v="-"/>
    <s v="FINALIZADO"/>
    <n v="1"/>
    <n v="1"/>
    <s v="-"/>
  </r>
  <r>
    <n v="5475"/>
    <x v="0"/>
    <s v="09. EXPANSIÓN DE LA RED DE AGUA POTABLE Y SANEAMIENTO DE CLOACAS"/>
    <s v="-"/>
    <s v="-"/>
    <s v="-"/>
    <s v="EXPANSIÓN DE REDES CLOACALES"/>
    <s v="REDES CLOACALES LANÚS"/>
    <s v="RED SECUNDARIA CLOACAL INTERNACIONAL SUR"/>
    <n v="2"/>
    <x v="0"/>
    <n v="356"/>
    <x v="0"/>
    <x v="0"/>
    <n v="5"/>
    <s v="1460409"/>
    <n v="77"/>
    <s v="-"/>
    <s v="22 Y RECURSOS PROPIOS"/>
    <n v="5"/>
    <n v="5"/>
    <n v="7"/>
    <n v="753"/>
    <n v="3"/>
    <n v="8"/>
    <n v="2"/>
    <s v="2"/>
    <s v="SC670"/>
    <s v="-"/>
    <s v="LANÚS"/>
    <s v="LANÚS"/>
    <s v="EL ÁREA QUE ABARCA LA RED SECUNDARIA ESTÁ COMPRENDIDA POR LAS SIGUIENTES CALLES: URQUIZA, REPÚBLICA DEL LÍBANO, CALLE CONTIGUA A LAS VÍAS DEL FFCC EX ROCA Y PELLEGRINI."/>
    <d v="2015-10-19T00:00:00"/>
    <d v="2017-12-20T00:00:00"/>
    <n v="139030447.75289997"/>
    <n v="130337203.59566495"/>
    <n v="8035694.8857350014"/>
    <n v="277403346.2342999"/>
    <n v="0"/>
    <n v="0"/>
    <n v="0"/>
    <n v="0"/>
    <n v="0"/>
    <n v="0"/>
    <n v="8045972.0649000006"/>
    <n v="24967029.006699998"/>
    <n v="134649401.73299998"/>
    <n v="109586024.44349998"/>
    <n v="154918.98619999998"/>
    <n v="154918.98619994175"/>
    <s v="X"/>
    <s v="FINALIZADO"/>
    <n v="1"/>
    <n v="1"/>
    <s v="EN 2018 SE MODIFICA EL CÓDIGO DE ACTIVIDAD DE LA APERTURA PROGRAMÁTICA DE 5 A 77, UG DE 96 A 2 Y FF DE 11 A 22. EL PROYECTO TAMBIÉN SERÁ FINANCIADO CON RECURSOS PROPIOS DE AYSA"/>
  </r>
  <r>
    <n v="5476"/>
    <x v="0"/>
    <s v="09. EXPANSIÓN DE LA RED DE AGUA POTABLE Y SANEAMIENTO DE CLOACAS"/>
    <s v="-"/>
    <s v="-"/>
    <s v="-"/>
    <s v="EXPANSIÓN DE REDES CLOACALES"/>
    <s v="REDES CLOACALES ACCIONES COMPLEMENTARIAS"/>
    <s v="TRABAJOS COMPLEMENTARIOS PARA INTERVENCION EN ESTACIONES DE BOMBEO Y VALVULAS REGULADORAS"/>
    <n v="2"/>
    <x v="0"/>
    <n v="356"/>
    <x v="0"/>
    <x v="0"/>
    <n v="5"/>
    <s v="1560301"/>
    <n v="77"/>
    <s v="-"/>
    <s v="22 Y RECURSOS PROPIOS"/>
    <n v="5"/>
    <n v="5"/>
    <n v="7"/>
    <n v="753"/>
    <n v="3"/>
    <n v="8"/>
    <n v="2"/>
    <s v="2"/>
    <s v="VX70003"/>
    <s v="-"/>
    <s v="AVELLANEDA - LOMAS DE ZAMORA - TIGRE"/>
    <s v="VARIOS"/>
    <s v="LAS PRINCIPALES OBRAS SE DESARROLLARÁN EN:_x000a_• EBC RECONQUISTA 1 UBICADA SOBRE LA CALLE CALLAO E/CARRIEGO Y SEGUROLA, PARTIDO DE TIGRE._x000a_• EBC AVELLANEDA OESTE UBICADA SOBRE LA CALLE SUSPISICHE N°519 E/SOLIER Y CORDERO, PARTIDO DE AVELLANEDA._x000a_• CÁMARA REGULADORA 9 DE ABRIL UBICADA EN POTOSI, E/ ARANA GOIRI Y BUSTOS, PARTIDO DE LOMAS DE ZAMORA."/>
    <d v="2016-11-01T00:00:00"/>
    <s v="AÑO 2020"/>
    <n v="42780536.210499994"/>
    <n v="26707590.810500003"/>
    <n v="3060168.6590499999"/>
    <n v="72548295.680050001"/>
    <n v="0"/>
    <n v="0"/>
    <n v="0"/>
    <n v="0"/>
    <n v="0"/>
    <n v="0"/>
    <n v="0"/>
    <n v="1796969.7537"/>
    <n v="30102167.911199998"/>
    <n v="27777068.066"/>
    <n v="5282700.9333999995"/>
    <n v="9845818.6298999991"/>
    <s v="X"/>
    <s v="EN EJECUCIÓN"/>
    <n v="0.89538845889336305"/>
    <n v="0.96489999999999998"/>
    <s v="EN 2018 SE MODIFICA EL CÓDIGO DE ACTIVIDAD DE LA APERTURA PROGRAMÁTICA DE 5 A 77, UG DE 96 A 2 Y FF DE 11 A 22. EL PROYECTO TAMBIÉN SERÁ FINANCIADO CON RECURSOS PROPIOS DE AYSA"/>
  </r>
  <r>
    <n v="5477"/>
    <x v="0"/>
    <s v="09. EXPANSIÓN DE LA RED DE AGUA POTABLE Y SANEAMIENTO DE CLOACAS"/>
    <s v="-"/>
    <s v="-"/>
    <s v="-"/>
    <s v="EXPANSIÓN DE REDES DE AGUA"/>
    <s v="REDES DE AGUA ACCIONES COMPLEMENTARIAS"/>
    <s v="TRABAJOS COMPLEMENTARIOS PARA OBRAS DE REDES DE LA DIRECCIÓN DE PROGRAMACIÓN Y EJECUCIÓN DE OBRAS"/>
    <n v="2"/>
    <x v="0"/>
    <n v="356"/>
    <x v="0"/>
    <x v="0"/>
    <n v="5"/>
    <s v="1460010"/>
    <n v="77"/>
    <s v="-"/>
    <s v="22 Y RECURSOS PROPIOS"/>
    <n v="5"/>
    <n v="5"/>
    <n v="7"/>
    <n v="753"/>
    <n v="3"/>
    <n v="8"/>
    <n v="2"/>
    <s v="2"/>
    <s v="VX70004"/>
    <s v="-"/>
    <s v="CUENCA MATANZA RIACHUELO"/>
    <s v="VARIOS"/>
    <s v="VARIOS"/>
    <d v="2016-07-22T00:00:00"/>
    <d v="2018-04-19T00:00:00"/>
    <n v="14886436.012799999"/>
    <n v="18131998.211084992"/>
    <n v="1562490.0870150104"/>
    <n v="34580924.310900003"/>
    <n v="0"/>
    <n v="0"/>
    <n v="0"/>
    <n v="0"/>
    <n v="0"/>
    <n v="0"/>
    <n v="0"/>
    <n v="8740377.7669999991"/>
    <n v="19249653.215100002"/>
    <n v="6590893.3288000003"/>
    <n v="0"/>
    <n v="0"/>
    <s v="-"/>
    <s v="FINALIZADO"/>
    <n v="1"/>
    <n v="1"/>
    <s v="AVANCE FÍSICO = ECONÓMICO POR SER TRABAJOS COMPLEMENTARIOS PARA TERMINAR OTRAS OBRAS. EN 2018 SE MODIFICA EL CÓDIGO DE ACTIVIDAD DE LA APERTURA PROGRAMÁTICA DE 5 A 77, UG DE 96 A 2 Y FF DE 11 A 22. EL PROYECTO TAMBIÉN SERÁ FINANCIADO CON RECURSOS PROPIOS DE AYSA"/>
  </r>
  <r>
    <n v="5479"/>
    <x v="0"/>
    <s v="09. EXPANSIÓN DE LA RED DE AGUA POTABLE Y SANEAMIENTO DE CLOACAS"/>
    <s v="-"/>
    <s v="-"/>
    <s v="-"/>
    <s v="EXPANSIÓN DE REDES CLOACALES"/>
    <s v="REDES CLOACALES ACCIONES COMPLEMENTARIAS"/>
    <s v="TRABAJOS COMPLEMENTARIOS PARA LA INTERVENCION EN OBRAS DE INSTALACIONES ELECTROMECANICAS EJECUTADAS POR CONTRATO"/>
    <n v="2"/>
    <x v="0"/>
    <n v="356"/>
    <x v="0"/>
    <x v="0"/>
    <n v="5"/>
    <s v="1461605"/>
    <n v="77"/>
    <s v="-"/>
    <s v="22 Y RECURSOS PROPIOS"/>
    <n v="5"/>
    <n v="5"/>
    <n v="7"/>
    <n v="753"/>
    <n v="3"/>
    <n v="8"/>
    <n v="2"/>
    <s v="2"/>
    <s v="VX70006"/>
    <s v="-"/>
    <s v="CUENCA MATANZA RIACHUELO"/>
    <s v="VARIOS"/>
    <s v="VARIOS"/>
    <d v="2015-11-16T00:00:00"/>
    <d v="2017-11-14T00:00:00"/>
    <n v="12099998.789999999"/>
    <n v="5463563.2676000008"/>
    <n v="628782.134399998"/>
    <n v="18192344.191999998"/>
    <n v="0"/>
    <n v="0"/>
    <n v="0"/>
    <n v="0"/>
    <n v="0"/>
    <n v="0"/>
    <n v="62315"/>
    <n v="10843475.5605"/>
    <n v="7326046.0470999982"/>
    <n v="39492.4156"/>
    <n v="0"/>
    <n v="0"/>
    <s v="-"/>
    <s v="FINALIZADO"/>
    <n v="0.99999999999999978"/>
    <n v="1"/>
    <s v="EN 2018 SE MODIFICA EL CÓDIGO DE ACTIVIDAD DE LA APERTURA PROGRAMÁTICA DE 5 A 77, UG DE 96 A 2 Y FF DE 11 A 22. EL PROYECTO TAMBIÉN SERÁ FINANCIADO CON RECURSOS PROPIOS DE AYSA"/>
  </r>
  <r>
    <n v="5480"/>
    <x v="0"/>
    <s v="06. PLAN SANITARIO DE EMERGENCIA"/>
    <s v="-"/>
    <s v="-"/>
    <s v="-"/>
    <s v="EXPANSIÓN DE REDES"/>
    <s v="OBRAS REDES DE AGUA FIORITO"/>
    <s v="RED PRIMARIA DE AGUA - REFUERZO CAPITAL FIORITO TRAMO 1"/>
    <n v="2"/>
    <x v="0"/>
    <n v="356"/>
    <x v="0"/>
    <x v="0"/>
    <n v="5"/>
    <s v="1460012"/>
    <n v="77"/>
    <s v="-"/>
    <s v="22 Y RECURSOS PROPIOS"/>
    <n v="5"/>
    <n v="5"/>
    <n v="7"/>
    <n v="753"/>
    <n v="3"/>
    <n v="8"/>
    <n v="2"/>
    <s v="2"/>
    <s v="VA70004"/>
    <s v="-"/>
    <s v="CUENCA MATANZA RIACHUELO"/>
    <s v="VARIOS"/>
    <s v="LA TRAZA DE LA CAÑERÍA ES LA SIGUIENTE:_x000a_DESDE LA VÁLVULA ESCLUSA DN 400 EXISTENTE EN CALLES FERNÁNDEZ DE LA CRUZ Y AV ESCALADA, POR AV. ESCALADA HASTA LA AVENIDA 27 DE FEBRERO, POR AV 27 DE FEBRERO HASTA LA ALTURA DE LA CALLE CONESA DEL PARTIDO DE LOMAS DE ZAMORA. EN ESTA ALTURA CRUZA EL CURSO DE AGUA “EL RIACHUELO” TEMINANDO EN LA MARGEN SUR DEL MISMO SOBRE LA CALLE DE LA RIVERA SUR Y CONESA EN UN TAPÓN."/>
    <d v="2015-10-13T00:00:00"/>
    <d v="2017-09-27T00:00:00"/>
    <n v="58687862.133999996"/>
    <n v="30299340.064730011"/>
    <n v="3637712.6089699999"/>
    <n v="92624914.807700008"/>
    <s v="-"/>
    <s v="-"/>
    <s v="-"/>
    <s v="-"/>
    <s v="-"/>
    <s v="-"/>
    <n v="322215.11079999997"/>
    <n v="57054482.008699998"/>
    <n v="35248217.688200004"/>
    <n v="0"/>
    <n v="0"/>
    <n v="0"/>
    <s v="-"/>
    <s v="FINALIZADO"/>
    <n v="1"/>
    <n v="1"/>
    <s v="EN 2018 SE MODIFICA EL CÓDIGO DE ACTIVIDAD DE LA APERTURA PROGRAMÁTICA DE 5 A 77, UG DE 96 A 2 Y FF DE 11 A 22. EL PROYECTO TAMBIÉN SERÁ FINANCIADO CON RECURSOS PROPIOS DE AYSA"/>
  </r>
  <r>
    <n v="5481"/>
    <x v="0"/>
    <s v="09. EXPANSIÓN DE LA RED DE AGUA POTABLE Y SANEAMIENTO DE CLOACAS"/>
    <s v="-"/>
    <s v="-"/>
    <s v="-"/>
    <s v="GRANDES OBRAS DE INFRAESTRUCTURA CLOACALES"/>
    <s v="SISTEMA RIACHUELO"/>
    <s v="ESTACION ELEVADORA DE SALIDA - SISTEMA RIACHUELO OBRA CIVIL"/>
    <n v="2"/>
    <x v="0"/>
    <n v="356"/>
    <x v="0"/>
    <x v="0"/>
    <n v="5"/>
    <s v="1161612"/>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42400612"/>
    <n v="132633730.48414743"/>
    <n v="300392777.10296369"/>
    <n v="475427119.58711112"/>
    <n v="0"/>
    <n v="0"/>
    <n v="0"/>
    <n v="0"/>
    <n v="0"/>
    <n v="7874641.6672"/>
    <n v="0"/>
    <n v="0"/>
    <n v="8962026.8859000001"/>
    <n v="28612872.286900003"/>
    <n v="0"/>
    <n v="74476512.342441514"/>
    <s v="X"/>
    <s v="EN EJECUCIÓN"/>
    <n v="9.8782891955945556E-2"/>
    <n v="0.20850000000000002"/>
    <s v="EN 2018 SE MODIFICA EL CÓDIGO DE ACTIVIDAD DE LA APERTURA PROGRAMÁTICA DE 5 A 77, UG DE 96 A 2 Y FF DE 11 A 22. EL PROYECTO TAMBIÉN SERÁ FINANCIADO CON RECURSOS PROPIOS DE AYSA"/>
  </r>
  <r>
    <n v="5482"/>
    <x v="0"/>
    <s v="09. EXPANSIÓN DE LA RED DE AGUA POTABLE Y SANEAMIENTO DE CLOACAS"/>
    <s v="-"/>
    <s v="-"/>
    <s v="-"/>
    <s v="GRANDES OBRAS DE INFRAESTRUCTURA CLOACALES"/>
    <s v="SISTEMA RIACHUELO"/>
    <s v="ESTACION DE SALIDA - SISTEMA RIACHUELO OBRA ELECTROMECANICA"/>
    <n v="2"/>
    <x v="0"/>
    <n v="356"/>
    <x v="0"/>
    <x v="0"/>
    <n v="5"/>
    <s v="1161613"/>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04477790"/>
    <n v="639628788.97862494"/>
    <n v="601982319.86759031"/>
    <n v="1446088898.8462152"/>
    <n v="0"/>
    <n v="0"/>
    <n v="0"/>
    <n v="0"/>
    <n v="0"/>
    <n v="37975615.199500002"/>
    <n v="0"/>
    <n v="0"/>
    <n v="0"/>
    <n v="0"/>
    <n v="0"/>
    <n v="280834784.49051464"/>
    <s v="X"/>
    <s v="EN EJECUCIÓN"/>
    <n v="2.6260913301941143E-2"/>
    <n v="0"/>
    <s v="EN 2018 SE MODIFICA EL CÓDIGO DE ACTIVIDAD DE LA APERTURA PROGRAMÁTICA DE 5 A 77, UG DE 96 A 2 Y FF DE 11 A 22. EL PROYECTO TAMBIÉN SERÁ FINANCIADO CON RECURSOS PROPIOS DE AYSA"/>
  </r>
  <r>
    <n v="5483"/>
    <x v="0"/>
    <s v="09. EXPANSIÓN DE LA RED DE AGUA POTABLE Y SANEAMIENTO DE CLOACAS"/>
    <s v="-"/>
    <s v="-"/>
    <s v="-"/>
    <s v="GRANDES OBRAS DE INFRAESTRUCTURA CLOACALES"/>
    <s v="SISTEMA RIACHUELO"/>
    <s v="ESTACION ELEVADORA DE ENTRADA - SISTEMA RIACHUELO OBRA CIVIL"/>
    <n v="2"/>
    <x v="0"/>
    <n v="356"/>
    <x v="0"/>
    <x v="0"/>
    <n v="5"/>
    <s v="1161610"/>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158750246"/>
    <n v="496588049.74987328"/>
    <n v="526532851.67377746"/>
    <n v="1181871147.4236507"/>
    <n v="0"/>
    <n v="0"/>
    <n v="0"/>
    <n v="0"/>
    <n v="0"/>
    <n v="29483095.574900001"/>
    <n v="0"/>
    <n v="35569165.759599999"/>
    <n v="33912714.588499993"/>
    <n v="23968218.849299997"/>
    <n v="26144.022300000001"/>
    <n v="169000000"/>
    <s v="X"/>
    <s v="EN EJECUCIÓN"/>
    <n v="0.10714929892929023"/>
    <n v="0"/>
    <s v="EN 2018 SE MODIFICA EL CÓDIGO DE ACTIVIDAD DE LA APERTURA PROGRAMÁTICA DE 5 A 77, UG DE 96 A 2 Y FF DE 11 A 22. EL PROYECTO TAMBIÉN SERÁ FINANCIADO CON RECURSOS PROPIOS DE AYSA"/>
  </r>
  <r>
    <n v="5484"/>
    <x v="0"/>
    <s v="09. EXPANSIÓN DE LA RED DE AGUA POTABLE Y SANEAMIENTO DE CLOACAS"/>
    <s v="-"/>
    <s v="-"/>
    <s v="-"/>
    <s v="GRANDES OBRAS DE INFRAESTRUCTURA CLOACALES"/>
    <s v="SISTEMA RIACHUELO"/>
    <s v="ESTACION DE ENTRADA - SISTEMA RIACHUELO OBRA ELECTROMECANICA"/>
    <n v="2"/>
    <x v="0"/>
    <n v="356"/>
    <x v="0"/>
    <x v="0"/>
    <n v="5"/>
    <s v="1161611"/>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86488703"/>
    <n v="896167849.61258292"/>
    <n v="752786814.48036027"/>
    <n v="1935443367.0929432"/>
    <n v="0"/>
    <n v="0"/>
    <n v="0"/>
    <n v="0"/>
    <n v="0"/>
    <n v="53206681.803000003"/>
    <n v="0"/>
    <n v="0"/>
    <n v="0"/>
    <n v="0"/>
    <n v="0"/>
    <n v="253793465.67750001"/>
    <s v="X"/>
    <s v="EN EJECUCIÓN"/>
    <n v="2.7490694229362549E-2"/>
    <n v="0"/>
    <s v="EN 2018 SE MODIFICA EL CÓDIGO DE ACTIVIDAD DE LA APERTURA PROGRAMÁTICA DE 5 A 77, UG DE 96 A 2 Y FF DE 11 A 22. EL PROYECTO TAMBIÉN SERÁ FINANCIADO CON RECURSOS PROPIOS DE AYSA"/>
  </r>
  <r>
    <n v="5485"/>
    <x v="0"/>
    <s v="06. PLAN SANITARIO DE EMERGENCIA"/>
    <s v="-"/>
    <s v="-"/>
    <s v="-"/>
    <s v="MEJORA Y MANTENIMIENTO"/>
    <s v="SISTEMA DE AGUA ALMIRANTE BROWN"/>
    <s v="INST. RED DE AG CALLE ROBERTSON E/ CORREA Y JUJUY- AB"/>
    <n v="2"/>
    <x v="0"/>
    <n v="356"/>
    <x v="0"/>
    <x v="0"/>
    <n v="5"/>
    <s v="1426212"/>
    <n v="5"/>
    <s v="-"/>
    <n v="11"/>
    <n v="5"/>
    <n v="5"/>
    <n v="7"/>
    <n v="753"/>
    <n v="3"/>
    <n v="8"/>
    <n v="96"/>
    <s v="2"/>
    <s v="SIN P3"/>
    <s v="-"/>
    <s v="ALMIRANTE BROWN"/>
    <s v="ALMIRANTE BROWN"/>
    <s v="ALMIRANTE BROWN"/>
    <d v="2014-01-01T00:00:00"/>
    <d v="2014-12-31T00:00:00"/>
    <s v="Nota 26"/>
    <s v="Nota 26"/>
    <n v="0"/>
    <s v="Nota 26"/>
    <s v="-"/>
    <s v="-"/>
    <s v="-"/>
    <s v="-"/>
    <s v="-"/>
    <n v="327453.05560000002"/>
    <n v="6963.0659999999998"/>
    <n v="0"/>
    <n v="0"/>
    <n v="0"/>
    <n v="0"/>
    <n v="0"/>
    <s v="-"/>
    <s v="FINALIZADO"/>
    <n v="1"/>
    <n v="1"/>
    <s v="-"/>
  </r>
  <r>
    <n v="5486"/>
    <x v="0"/>
    <s v="06. PLAN SANITARIO DE EMERGENCIA"/>
    <s v="-"/>
    <s v="-"/>
    <s v="-"/>
    <s v="MEJORA Y MANTENIMIENTO"/>
    <s v="SISTEMA DE AGUA ALMIRANTE BROWN"/>
    <s v="INST. ELEM DE AG CALLE ROBERTSON E/ CORREA Y JUJUY- AB"/>
    <n v="2"/>
    <x v="0"/>
    <n v="356"/>
    <x v="0"/>
    <x v="0"/>
    <n v="5"/>
    <s v="1426213"/>
    <n v="5"/>
    <s v="-"/>
    <n v="11"/>
    <n v="5"/>
    <n v="5"/>
    <n v="7"/>
    <n v="753"/>
    <n v="3"/>
    <n v="8"/>
    <n v="96"/>
    <s v="2"/>
    <s v="SIN P3"/>
    <s v="-"/>
    <s v="ALMIRANTE BROWN"/>
    <s v="ALMIRANTE BROWN"/>
    <s v="ALMIRANTE BROWN"/>
    <d v="2014-01-01T00:00:00"/>
    <d v="2014-12-31T00:00:00"/>
    <s v="Nota 26"/>
    <s v="Nota 26"/>
    <n v="0"/>
    <s v="Nota 26"/>
    <s v="-"/>
    <s v="-"/>
    <s v="-"/>
    <s v="-"/>
    <s v="-"/>
    <n v="73037.4997"/>
    <n v="-25669.411899999999"/>
    <n v="0"/>
    <n v="0"/>
    <n v="0"/>
    <n v="0"/>
    <n v="0"/>
    <s v="-"/>
    <s v="FINALIZADO"/>
    <n v="1"/>
    <n v="1"/>
    <s v="-"/>
  </r>
  <r>
    <n v="5487"/>
    <x v="0"/>
    <s v="06. PLAN SANITARIO DE EMERGENCIA"/>
    <s v="-"/>
    <s v="-"/>
    <s v="-"/>
    <s v="MEJORA Y MANTENIMIENTO"/>
    <s v="SISTEMA DE AGUA ALMIRANTE BROWN"/>
    <s v="INST. CX DE AG CALLE ROBERTSON E/ CORREA Y JUJUY- AB"/>
    <n v="2"/>
    <x v="0"/>
    <n v="356"/>
    <x v="0"/>
    <x v="0"/>
    <n v="5"/>
    <s v="1426214"/>
    <n v="5"/>
    <s v="-"/>
    <n v="11"/>
    <n v="5"/>
    <n v="5"/>
    <n v="7"/>
    <n v="753"/>
    <n v="3"/>
    <n v="8"/>
    <n v="96"/>
    <s v="2"/>
    <s v="SIN P3"/>
    <s v="-"/>
    <s v="ALMIRANTE BROWN"/>
    <s v="ALMIRANTE BROWN"/>
    <s v="ALMIRANTE BROWN"/>
    <d v="2014-01-01T00:00:00"/>
    <d v="2014-12-31T00:00:00"/>
    <s v="Nota 26"/>
    <s v="Nota 26"/>
    <n v="0"/>
    <s v="Nota 26"/>
    <s v="-"/>
    <s v="-"/>
    <s v="-"/>
    <s v="-"/>
    <s v="-"/>
    <n v="109031.0309"/>
    <n v="2563.2276999999999"/>
    <n v="0"/>
    <n v="0"/>
    <n v="0"/>
    <n v="0"/>
    <n v="0"/>
    <s v="-"/>
    <s v="FINALIZADO"/>
    <n v="1"/>
    <n v="1"/>
    <s v="-"/>
  </r>
  <r>
    <n v="5488"/>
    <x v="0"/>
    <s v="06. PLAN SANITARIO DE EMERGENCIA"/>
    <s v="-"/>
    <s v="-"/>
    <s v="-"/>
    <s v="EXPANSIÓN DE REDES"/>
    <s v="SISTEMA CLOACAS ALMIRANTE BROWN"/>
    <s v="PLAN AYSA C+T D. R. SUR ALMIRANTE BROWN"/>
    <n v="2"/>
    <x v="0"/>
    <n v="356"/>
    <x v="0"/>
    <x v="0"/>
    <n v="5"/>
    <s v="1348614"/>
    <n v="5"/>
    <s v="-"/>
    <n v="11"/>
    <n v="5"/>
    <n v="5"/>
    <n v="7"/>
    <n v="753"/>
    <n v="3"/>
    <n v="8"/>
    <n v="96"/>
    <s v="2"/>
    <s v="SC70000"/>
    <s v="-"/>
    <s v="ALMIRANTE BROWN"/>
    <s v="ALMIRANTE BROWN"/>
    <s v="14 DE NOVIEMBRE"/>
    <d v="2014-01-08T00:00:00"/>
    <s v="dic-14"/>
    <n v="3537072.57"/>
    <n v="469673"/>
    <n v="4289521.0383000001"/>
    <n v="8296266.6083000004"/>
    <s v="-"/>
    <s v="-"/>
    <s v="-"/>
    <s v="-"/>
    <n v="20557.900000000001"/>
    <n v="3516514.6653999998"/>
    <n v="3806363.3752999995"/>
    <n v="936810.26760000002"/>
    <n v="16020.4"/>
    <n v="0"/>
    <n v="0"/>
    <n v="0"/>
    <s v="-"/>
    <s v="FINALIZADO"/>
    <n v="0.99999999999999989"/>
    <n v="1.0019347296200141"/>
    <s v="-"/>
  </r>
  <r>
    <n v="5489"/>
    <x v="0"/>
    <s v="06. PLAN SANITARIO DE EMERGENCIA"/>
    <s v="-"/>
    <s v="-"/>
    <s v="-"/>
    <s v="EXPANSIÓN DE REDES"/>
    <s v="OBRAS REDES DE AGUA CABA"/>
    <s v="PLAN AYSA A+T D.R. - CAPITAL FEDERAL"/>
    <n v="2"/>
    <x v="0"/>
    <n v="356"/>
    <x v="0"/>
    <x v="0"/>
    <n v="5"/>
    <s v="1448401"/>
    <n v="5"/>
    <s v="-"/>
    <n v="11"/>
    <n v="5"/>
    <n v="5"/>
    <n v="7"/>
    <n v="753"/>
    <n v="3"/>
    <n v="8"/>
    <n v="96"/>
    <s v="2"/>
    <s v="CA70011"/>
    <s v="-"/>
    <s v="CABA"/>
    <s v="CIUDAD AUTÓNOMA DE BUENOS AIRES"/>
    <s v="VILLA 21-24 MOD 1 - B° ALEGRE PAVIMENTO (MZANA4) + AMP"/>
    <d v="2014-05-01T00:00:00"/>
    <s v="2016"/>
    <n v="7115565.3099999996"/>
    <n v="-2203401"/>
    <n v="3070898.786199999"/>
    <n v="7983063.0961999986"/>
    <s v="-"/>
    <s v="-"/>
    <s v="-"/>
    <s v="-"/>
    <s v="-"/>
    <n v="7115565.3051000005"/>
    <n v="481797.67050000012"/>
    <n v="226110.65539999999"/>
    <n v="159589.46519999998"/>
    <n v="0"/>
    <n v="0"/>
    <n v="0"/>
    <s v="-"/>
    <s v="FINALIZADO"/>
    <n v="1"/>
    <n v="1"/>
    <s v="-"/>
  </r>
  <r>
    <n v="5490"/>
    <x v="0"/>
    <s v="09. EXPANSIÓN DE LA RED DE AGUA POTABLE Y SANEAMIENTO DE CLOACAS"/>
    <s v="-"/>
    <s v="-"/>
    <s v="-"/>
    <s v="EXPANSIÓN DE REDES DE AGUA"/>
    <s v="REDES DE AGUA ALMIRANTE BROWN"/>
    <s v="PLAN AYSA A+T D.R SUR - ALMIRANTEBROWN"/>
    <n v="2"/>
    <x v="0"/>
    <n v="356"/>
    <x v="0"/>
    <x v="0"/>
    <n v="5"/>
    <s v="1448414"/>
    <n v="77"/>
    <s v="-"/>
    <s v="22 Y RECURSOS PROPIOS"/>
    <n v="5"/>
    <n v="5"/>
    <n v="7"/>
    <n v="753"/>
    <n v="3"/>
    <n v="8"/>
    <n v="2"/>
    <s v="2"/>
    <s v="SA70048 / SA70049"/>
    <s v="-"/>
    <s v="ALMIRANTE BROWN"/>
    <s v="ALMIRANTE BROWN"/>
    <s v="CIERRE DE MALLA SAN JOSÉ ZONA M6/ CIERRE DE MALLA SAN JOSE ZONA 7 M1"/>
    <d v="2014-08-28T00:00:00"/>
    <d v="2015-11-13T00:00:00"/>
    <n v="3491533.9188000001"/>
    <n v="3324125.3778478056"/>
    <n v="6981757.2125521917"/>
    <n v="13797416.509199997"/>
    <n v="0"/>
    <n v="0"/>
    <n v="0"/>
    <n v="0"/>
    <n v="0"/>
    <n v="3491533.9188000001"/>
    <n v="6283523.7663999982"/>
    <n v="3034928.7249999996"/>
    <n v="481444.35969999991"/>
    <n v="505985.73930000002"/>
    <n v="0"/>
    <n v="0"/>
    <s v="-"/>
    <s v="FINALIZADO"/>
    <n v="1"/>
    <n v="1.0028494406727757"/>
    <s v="EN 2018 SE MODIFICA EL CÓDIGO DE ACTIVIDAD DE LA APERTURA PROGRAMÁTICA DE 5 A 77, UG DE 96 A 2 Y FF DE 11 A 22. EL PROYECTO TAMBIÉN SERÁ FINANCIADO CON RECURSOS PROPIOS DE AYSA"/>
  </r>
  <r>
    <n v="5491"/>
    <x v="0"/>
    <s v="06. PLAN SANITARIO DE EMERGENCIA"/>
    <s v="-"/>
    <s v="-"/>
    <s v="-"/>
    <s v="EXPANSIÓN DE REDES"/>
    <s v="SISTEMA AGUA EZEIZA"/>
    <s v="PLAN AYSA A+T D.R SUR - EZEIZA CENTRO RESTO 3 M2"/>
    <n v="2"/>
    <x v="0"/>
    <n v="356"/>
    <x v="0"/>
    <x v="0"/>
    <n v="5"/>
    <s v="1448416"/>
    <n v="5"/>
    <s v="-"/>
    <n v="11"/>
    <n v="5"/>
    <n v="5"/>
    <n v="7"/>
    <n v="753"/>
    <n v="3"/>
    <n v="8"/>
    <n v="96"/>
    <s v="2"/>
    <s v="SA70074 / 70012"/>
    <s v="-"/>
    <s v="EZEIZA"/>
    <s v="EZEIZA"/>
    <s v="EZEIZA CENTRO RESTO 3 M2 / EZEIZA CENTRO RESTO 4 M2"/>
    <d v="2015-01-20T00:00:00"/>
    <d v="2016-10-25T00:00:00"/>
    <n v="2530290.2999999998"/>
    <n v="-138870.28"/>
    <n v="443154"/>
    <n v="2834574.02"/>
    <s v="-"/>
    <s v="-"/>
    <s v="-"/>
    <s v="-"/>
    <s v="-"/>
    <s v="-"/>
    <n v="2201727.9458000003"/>
    <n v="632845.88500000001"/>
    <n v="0"/>
    <n v="0"/>
    <n v="0"/>
    <n v="0"/>
    <s v="-"/>
    <s v="FINALIZADO"/>
    <n v="0.99999993325275749"/>
    <n v="0.99999993325275749"/>
    <s v="-"/>
  </r>
  <r>
    <n v="5492"/>
    <x v="0"/>
    <s v="06. PLAN SANITARIO DE EMERGENCIA"/>
    <s v="-"/>
    <s v="-"/>
    <s v="-"/>
    <s v="EXPANSIÓN DE REDES"/>
    <s v="SISTEMA AGUA LANÚS"/>
    <s v="PLAN AYSA A+T D.R SUR - LANUS"/>
    <n v="2"/>
    <x v="0"/>
    <n v="356"/>
    <x v="0"/>
    <x v="0"/>
    <n v="5"/>
    <s v="1448419"/>
    <n v="5"/>
    <s v="-"/>
    <n v="11"/>
    <n v="5"/>
    <n v="5"/>
    <n v="7"/>
    <n v="753"/>
    <n v="3"/>
    <n v="8"/>
    <n v="96"/>
    <s v="2"/>
    <s v="SAS004"/>
    <s v="-"/>
    <s v="LANÚS"/>
    <s v="LANÚS"/>
    <s v="CIERRE DE MALLAS LANÚS - MONTE CHINGOLO"/>
    <d v="2010-04-15T00:00:00"/>
    <s v="2016"/>
    <n v="339072.75"/>
    <n v="-107223"/>
    <n v="0"/>
    <n v="231849.75"/>
    <s v="-"/>
    <s v="-"/>
    <s v="-"/>
    <s v="-"/>
    <s v="-"/>
    <s v="-"/>
    <n v="32589.764899999998"/>
    <n v="199260"/>
    <n v="0"/>
    <n v="0"/>
    <n v="0"/>
    <n v="0"/>
    <s v="-"/>
    <s v="FINALIZADO"/>
    <n v="1.0000000642657583"/>
    <n v="1.0000000642657583"/>
    <s v="-"/>
  </r>
  <r>
    <n v="5493"/>
    <x v="0"/>
    <s v="06. PLAN SANITARIO DE EMERGENCIA"/>
    <s v="-"/>
    <s v="-"/>
    <s v="-"/>
    <s v="MEJORA Y MANTENIMIENTO"/>
    <s v="OBRA AGUA CMR"/>
    <s v="RENOVACIÓN DE RED SECUNDARIA DE AGUA TERMINACIÓN SAS007 Y SA643"/>
    <n v="2"/>
    <x v="0"/>
    <n v="356"/>
    <x v="0"/>
    <x v="0"/>
    <n v="5"/>
    <s v="1460703"/>
    <n v="5"/>
    <s v="-"/>
    <n v="11"/>
    <n v="5"/>
    <n v="5"/>
    <n v="7"/>
    <n v="753"/>
    <n v="3"/>
    <n v="8"/>
    <n v="96"/>
    <s v="2"/>
    <s v="VA70003"/>
    <s v="-"/>
    <s v="CUENCA MATANZA RIACHUELO"/>
    <s v="VARIOS"/>
    <s v="SAS007: AREA DELIMITADA POR LAS CALLES 14 DE JULIO, 25 DE MAYO, AV. HIPÓLITO YRIGOYEN, GRAL. O'BRIEN, 2 DE MAYO Y ZULOAGA EN EL PARTIDO DE LANÚS. SA643: PARTIDOS DE AVELLANEDA Y LOMAS DE ZAMORA. LA SA643 ESTÁ FORMADA POR LA SA067: EL SECTOR DE PROYECTO SE ENCUENTRA DELIMITADO POR LAS SIGUIENTES CALLES:.MALABIA, 11 DE SEPTIEMBRE, ACUÑA JUAN MANUEL Y ARENALES GRAL EN EL PARTIDO DE LOMAS DE ZAMORA Y POR LA SA252: EL SECTOR DE PROYECTO SE ENCUENTRA DELIMITADO POR LAS SIGUIENTES CALLES: COLON, ALSINA ADOLFO, DIAZ VELEZ Y ACOSTA MARIANO. ADEMÁS UNA TRAZA SE EXTIENDE POR LA AV. PRES HIPOLITO YRIGOYEN DESDE CAMPICHUELO HASTA NEWTON EN EL PARTIDO DE AVELLANEDA."/>
    <d v="2015-11-30T00:00:00"/>
    <d v="2016-10-07T00:00:00"/>
    <n v="30097131.02"/>
    <n v="11020130.7326"/>
    <n v="1504856.551"/>
    <n v="42622118.303599998"/>
    <s v="-"/>
    <s v="-"/>
    <s v="-"/>
    <s v="-"/>
    <s v="-"/>
    <n v="3643.1526999995299"/>
    <n v="179356.32769999999"/>
    <n v="26703730.7053"/>
    <n v="15735388.117899999"/>
    <n v="0"/>
    <n v="0"/>
    <n v="0"/>
    <s v="-"/>
    <s v="FINALIZADO"/>
    <n v="1"/>
    <n v="1"/>
    <s v="-"/>
  </r>
  <r>
    <n v="5494"/>
    <x v="0"/>
    <s v="10. DESAGÜES PLUVIALES"/>
    <s v="-"/>
    <s v="-"/>
    <s v="-"/>
    <s v="DESAGUES PLUVIALES"/>
    <s v="DESAGUES PLUVIALES - ARROYO VENECIA LA MATANZA"/>
    <s v="DESAGÜE PLUVIAL ARROYO VENECIA - LOCALIDADES DE ISIDRO CASANOVA Y GREGORIO DE LAFERRERE"/>
    <s v="-"/>
    <x v="2"/>
    <n v="325"/>
    <x v="12"/>
    <x v="21"/>
    <s v="-"/>
    <s v="-"/>
    <s v="-------"/>
    <s v="BUE189017"/>
    <s v="FFIH"/>
    <s v="-"/>
    <s v="-"/>
    <s v="-"/>
    <s v="-"/>
    <s v="-------"/>
    <s v="-------"/>
    <s v="-------"/>
    <s v="-"/>
    <s v="-"/>
    <s v="MUNICIPIO"/>
    <s v="La Matanza"/>
    <s v="ISIDRO CASANOVA Y GREGORIO DE LAFERRERE"/>
    <s v="Arroyo Venecia"/>
    <d v="2014-06-03T00:00:00"/>
    <d v="2016-02-15T00:00:00"/>
    <n v="68580909.530000001"/>
    <s v="-"/>
    <n v="31072199.200000003"/>
    <n v="99653108.730000004"/>
    <n v="0"/>
    <s v="-"/>
    <s v="-"/>
    <n v="0"/>
    <n v="0"/>
    <n v="12223506.65"/>
    <n v="65841640.07"/>
    <n v="5824275.2999999998"/>
    <n v="178124.05"/>
    <n v="9842069"/>
    <s v="-"/>
    <s v="-"/>
    <s v="-"/>
    <s v="-"/>
    <n v="0.94240000000000002"/>
    <n v="1"/>
    <s v="-"/>
  </r>
  <r>
    <n v="5495"/>
    <x v="0"/>
    <s v="06. PLAN SANITARIO DE EMERGENCIA"/>
    <s v="-"/>
    <s v="-"/>
    <s v="-"/>
    <s v="SUMIDEROS"/>
    <s v="-"/>
    <s v="LIMPIEZA DE CUENCOS DE SUMIDEROS Y DESOBSTRUCCIÓN DE NEXOS DE EMPALME - CUENCA MILLAN"/>
    <n v="2"/>
    <x v="2"/>
    <n v="325"/>
    <x v="11"/>
    <x v="21"/>
    <s v="-"/>
    <s v="-"/>
    <s v="-"/>
    <s v="BUE189071"/>
    <n v="26"/>
    <s v="-"/>
    <s v="-"/>
    <s v="-"/>
    <s v="-"/>
    <s v="-"/>
    <s v="-"/>
    <s v="-"/>
    <s v="-"/>
    <s v="-"/>
    <s v="MUNICIPIO"/>
    <s v="LANÚS"/>
    <s v="LANÚS"/>
    <s v="CUENCA MILLAN"/>
    <d v="2014-05-15T00:00:00"/>
    <d v="2014-11-03T00:00:00"/>
    <n v="1003920"/>
    <n v="0"/>
    <n v="0"/>
    <n v="1003920"/>
    <s v="-"/>
    <s v="-"/>
    <s v="-"/>
    <s v="-"/>
    <s v="-"/>
    <s v="-"/>
    <n v="1003920"/>
    <n v="0"/>
    <n v="0"/>
    <n v="0"/>
    <s v="-"/>
    <n v="0"/>
    <s v="-"/>
    <s v="TERMINADA"/>
    <n v="1"/>
    <n v="1"/>
    <s v="-"/>
  </r>
  <r>
    <n v="5496"/>
    <x v="0"/>
    <s v="06. PLAN SANITARIO DE EMERGENCIA"/>
    <s v="-"/>
    <s v="-"/>
    <s v="-"/>
    <s v="SUMIDEROS"/>
    <s v="-"/>
    <s v="LIMPIEZA DE CUENCOS DE SUMIDEROS Y DESOBSTRUCCIÓN DE NEXOS DE EMPALME-CUENCA OLAZÁBAL"/>
    <n v="2"/>
    <x v="2"/>
    <n v="325"/>
    <x v="11"/>
    <x v="21"/>
    <s v="-"/>
    <s v="-"/>
    <s v="-"/>
    <s v="BUE189075"/>
    <n v="26"/>
    <s v="-"/>
    <s v="-"/>
    <s v="-"/>
    <s v="-"/>
    <s v="-"/>
    <s v="-"/>
    <s v="-"/>
    <s v="-"/>
    <s v="-"/>
    <s v="MUNICIPIO"/>
    <s v="LANÚS"/>
    <s v="LANÚS"/>
    <s v="CUENCA OLAZÁBAL"/>
    <d v="2014-09-09T00:00:00"/>
    <d v="2014-02-03T00:00:00"/>
    <n v="1002545.1"/>
    <n v="0"/>
    <n v="0"/>
    <n v="1002545.1"/>
    <s v="-"/>
    <s v="-"/>
    <s v="-"/>
    <s v="-"/>
    <s v="-"/>
    <s v="-"/>
    <n v="746593.2"/>
    <n v="0"/>
    <n v="0"/>
    <n v="0"/>
    <s v="-"/>
    <n v="0"/>
    <s v="-"/>
    <s v="TERMINADA"/>
    <n v="0.74470000000000003"/>
    <n v="1"/>
    <s v="-"/>
  </r>
  <r>
    <n v="5497"/>
    <x v="0"/>
    <s v="06. PLAN SANITARIO DE EMERGENCIA"/>
    <s v="-"/>
    <s v="-"/>
    <s v="-"/>
    <s v="DESAGUES PLUVIALES"/>
    <s v="-"/>
    <s v="DESAGÜE PLUVIALES VILLA INDEPENDENCIA CUENCA MATANZA RIACHUELO"/>
    <n v="2"/>
    <x v="2"/>
    <n v="325"/>
    <x v="11"/>
    <x v="21"/>
    <s v="-"/>
    <s v="-"/>
    <s v="-"/>
    <s v="BUE189522"/>
    <n v="26"/>
    <s v="-"/>
    <s v="-"/>
    <s v="-"/>
    <s v="-"/>
    <s v="-"/>
    <s v="-"/>
    <s v="-"/>
    <s v="-"/>
    <s v="-"/>
    <s v="MUNICIPIO"/>
    <s v="LOMAS DE ZAMORA"/>
    <s v="LOMAS DE ZAMORA"/>
    <s v="VILLA INDEPENDENCIA"/>
    <d v="2014-11-28T00:00:00"/>
    <d v="2016-06-06T00:00:00"/>
    <n v="64838061.130000003"/>
    <n v="0"/>
    <n v="0"/>
    <n v="64838061.130000003"/>
    <s v="-"/>
    <s v="-"/>
    <s v="-"/>
    <s v="-"/>
    <s v="-"/>
    <s v="-"/>
    <n v="59963070.709999993"/>
    <n v="4776629.82"/>
    <n v="0"/>
    <n v="0"/>
    <s v="-"/>
    <n v="0"/>
    <s v="-"/>
    <s v="TERMINADA"/>
    <n v="0.99850000000000005"/>
    <n v="1"/>
    <s v="-"/>
  </r>
  <r>
    <n v="5498"/>
    <x v="0"/>
    <s v="06. PLAN SANITARIO DE EMERGENCIA"/>
    <s v="-"/>
    <s v="-"/>
    <s v="-"/>
    <s v="DESAGUES PLUVIALES"/>
    <s v="-"/>
    <s v="RECONSTRUCCIÓN DEL ARROYO MALDONADO - TRAMO AV. PALACIOS ENTRE ACONCAGUA Y PEPIRÍ"/>
    <n v="2"/>
    <x v="2"/>
    <n v="325"/>
    <x v="11"/>
    <x v="22"/>
    <s v="-"/>
    <s v="-"/>
    <n v="10"/>
    <s v="BUE195817"/>
    <n v="11"/>
    <n v="5"/>
    <n v="8"/>
    <n v="6"/>
    <n v="9999"/>
    <n v="3"/>
    <n v="8"/>
    <s v="6"/>
    <s v="-"/>
    <s v="-"/>
    <s v="MUNICIPIO"/>
    <s v="LA MATANZA"/>
    <s v="LA MATANZA"/>
    <s v="AV. PALACIOS ENTRE ACONCAGUA Y PEPIRÍ"/>
    <d v="2014-07-18T00:00:00"/>
    <d v="2014-09-04T00:00:00"/>
    <n v="10489127"/>
    <n v="0"/>
    <n v="0"/>
    <n v="10489127"/>
    <s v="-"/>
    <s v="-"/>
    <s v="-"/>
    <s v="-"/>
    <s v="-"/>
    <n v="10489127"/>
    <n v="0"/>
    <n v="0"/>
    <n v="0"/>
    <n v="0"/>
    <s v="-"/>
    <n v="0"/>
    <s v="-"/>
    <s v="TERMINADA"/>
    <n v="1"/>
    <n v="1"/>
    <s v="-"/>
  </r>
  <r>
    <n v="5499"/>
    <x v="0"/>
    <s v="06. PLAN SANITARIO DE EMERGENCIA"/>
    <s v="-"/>
    <s v="-"/>
    <s v="-"/>
    <s v="DESAGUES PLUVIALES"/>
    <s v="-"/>
    <s v="OBRAS DE EMERGENCIA- ACCESO A ESCUELAS RURALES Y CAMINOS DE LA PRODUCCIÓN-MUNICIPALIDAD DE MARCOS PAZ"/>
    <n v="2"/>
    <x v="2"/>
    <n v="325"/>
    <x v="11"/>
    <x v="22"/>
    <s v="-"/>
    <s v="-"/>
    <n v="10"/>
    <s v="BUE197673"/>
    <n v="11"/>
    <n v="5"/>
    <n v="8"/>
    <n v="6"/>
    <n v="9999"/>
    <n v="3"/>
    <n v="8"/>
    <s v="6"/>
    <s v="-"/>
    <s v="-"/>
    <s v="MUNICIPIO"/>
    <s v="MARCOS PAZ"/>
    <s v="MARCOS PAZ"/>
    <s v="MARCOS PAZ"/>
    <d v="2014-12-04T00:00:00"/>
    <d v="2016-11-16T00:00:00"/>
    <n v="6362252.3300000001"/>
    <n v="0"/>
    <n v="0"/>
    <n v="6362252.3300000001"/>
    <s v="-"/>
    <s v="-"/>
    <s v="-"/>
    <s v="-"/>
    <s v="-"/>
    <n v="1674863.5"/>
    <n v="2780809.33"/>
    <n v="0"/>
    <n v="0"/>
    <n v="0"/>
    <s v="-"/>
    <n v="0"/>
    <s v="-"/>
    <s v="SE DEJÓ SIN EFECTO EL CONVENIO DE ACUERDO A LA NOTA S02:0040543/2016"/>
    <n v="0.43709999999999999"/>
    <n v="0.25"/>
    <s v="-"/>
  </r>
  <r>
    <n v="5500"/>
    <x v="0"/>
    <s v="06. PLAN SANITARIO DE EMERGENCIA"/>
    <s v="-"/>
    <s v="-"/>
    <s v="-"/>
    <s v="ACCIONES EN ÁREAS DE ESPECIAL MANEJO"/>
    <s v="-"/>
    <s v="TERMINACIÓN EEM A CREAR EN B° JAGUEL"/>
    <n v="2"/>
    <x v="1"/>
    <n v="354"/>
    <x v="1"/>
    <x v="2"/>
    <s v="-"/>
    <s v="-"/>
    <n v="78"/>
    <s v="06-267B"/>
    <n v="22"/>
    <n v="5"/>
    <n v="8"/>
    <n v="1"/>
    <n v="3001"/>
    <n v="3"/>
    <n v="4"/>
    <s v="6"/>
    <s v="1"/>
    <s v="-"/>
    <s v="BID/2424"/>
    <s v="ESTEBAN ECHEVERRÍA"/>
    <s v="ESTEBAN ECHEVERRÍA"/>
    <s v="TRINIDAD ENTRE LAPRIDA Y M. PAZ"/>
    <d v="2014-10-28T00:00:00"/>
    <d v="2016-10-23T00:00:00"/>
    <n v="16497762.83"/>
    <n v="7157689.0999999987"/>
    <n v="0"/>
    <n v="23655451.93"/>
    <s v="-"/>
    <s v="-"/>
    <s v="-"/>
    <n v="0"/>
    <s v="-"/>
    <n v="1810691.34"/>
    <n v="8283143.75"/>
    <n v="0"/>
    <s v="-"/>
    <n v="0"/>
    <s v="-"/>
    <n v="0"/>
    <s v="-"/>
    <s v="EN EJECUCIÓN"/>
    <n v="0.79530000000000001"/>
    <n v="0.91539999999999999"/>
    <s v="LA OBRA SE EJECUTARÁ A TRAVES DEL PROGRAMA 87, ACTIVIDAD 82. "/>
  </r>
  <r>
    <n v="5501"/>
    <x v="0"/>
    <s v="06. PLAN SANITARIO DE EMERGENCIA"/>
    <s v="-"/>
    <s v="-"/>
    <s v="-"/>
    <s v="NUEVO CENTRO EDUCATIVO"/>
    <s v="-"/>
    <s v="TERMINACION ESCUELA PRIMARIA N° 6 B° SANTA MARTA"/>
    <n v="2"/>
    <x v="1"/>
    <n v="354"/>
    <x v="1"/>
    <x v="2"/>
    <s v="-"/>
    <s v="-"/>
    <n v="78"/>
    <s v="06-268B"/>
    <n v="22"/>
    <n v="5"/>
    <n v="8"/>
    <n v="1"/>
    <n v="3001"/>
    <n v="3"/>
    <n v="4"/>
    <s v="6"/>
    <s v="1"/>
    <s v="-"/>
    <s v="BID/2424"/>
    <s v="CAÑUELAS"/>
    <s v="TRISTÁN SUÁREZ"/>
    <s v="M. JUAREZ ENTRE MONTEVIDEO Y BRAXLIA"/>
    <d v="2014-11-04T00:00:00"/>
    <s v="31/09/2016"/>
    <n v="8406252.6999999993"/>
    <n v="2060251"/>
    <n v="-4650548.53"/>
    <n v="5815955.169999999"/>
    <s v="-"/>
    <s v="-"/>
    <s v="-"/>
    <n v="0"/>
    <s v="-"/>
    <n v="919182.56"/>
    <n v="2758288.45"/>
    <n v="0"/>
    <s v="-"/>
    <n v="0"/>
    <s v="-"/>
    <n v="0"/>
    <s v="-"/>
    <s v="EN EJECUCIÓN"/>
    <n v="1"/>
    <n v="0.53039999999999998"/>
    <s v="LA OBRA FUE RESCINDIDA, SE ENCUENTRA EN PROCESO DE LICITACIÓN DE LA TERMINACIÓN."/>
  </r>
  <r>
    <n v="5502"/>
    <x v="0"/>
    <s v="06. PLAN SANITARIO DE EMERGENCIA"/>
    <s v="-"/>
    <s v="-"/>
    <s v="-"/>
    <s v="NUEVO CENTRO EDUCATIVO"/>
    <s v="-"/>
    <s v="TERMINACION ESCUELA SECUNDARIA N° 11 EN VILLA FIORITO"/>
    <n v="2"/>
    <x v="1"/>
    <n v="354"/>
    <x v="1"/>
    <x v="2"/>
    <s v="-"/>
    <s v="-"/>
    <n v="78"/>
    <s v="06-273B"/>
    <n v="22"/>
    <n v="5"/>
    <n v="8"/>
    <n v="1"/>
    <n v="3001"/>
    <n v="3"/>
    <n v="4"/>
    <s v="6"/>
    <s v="1"/>
    <s v="-"/>
    <s v="BID/2424"/>
    <s v="LOMAS DE ZAMORA"/>
    <s v="FIORITO"/>
    <s v="CAMPANA ENTRE PLUMERILLO Y MARIO BRAVO"/>
    <d v="2014-10-20T00:00:00"/>
    <d v="2016-11-15T00:00:00"/>
    <n v="10879683.32"/>
    <n v="4934356.3413553499"/>
    <n v="0"/>
    <n v="15814039.66135535"/>
    <s v="-"/>
    <s v="-"/>
    <s v="-"/>
    <n v="0"/>
    <s v="-"/>
    <n v="1087968.33"/>
    <n v="4761936.0600000005"/>
    <n v="0"/>
    <s v="-"/>
    <n v="0"/>
    <s v="-"/>
    <n v="0"/>
    <s v="-"/>
    <s v="EN EJECUCIÓN"/>
    <n v="0.85950000000000004"/>
    <n v="1"/>
    <s v="LA OBRA SE EJECUTARÁ A TRAVES DE LA ACTIVIDAD 78. "/>
  </r>
  <r>
    <n v="5503"/>
    <x v="0"/>
    <s v="06. PLAN SANITARIO DE EMERGENCIA"/>
    <s v="-"/>
    <s v="-"/>
    <s v="-"/>
    <s v="ACCIONES EN ÁREAS DE ESPECIAL MANEJO"/>
    <s v="-"/>
    <s v="REDE REPAV CALLE MOLINA LA MATANZA"/>
    <n v="2"/>
    <x v="2"/>
    <n v="354"/>
    <x v="8"/>
    <x v="13"/>
    <s v="-"/>
    <s v="-"/>
    <s v="77. ASISTENCIA FINANCIERA PARA OBRAS EN LA CUENCA MATANZA - RIACHUELO."/>
    <s v="18"/>
    <n v="11"/>
    <n v="5"/>
    <n v="8"/>
    <n v="6"/>
    <n v="9999"/>
    <n v="3"/>
    <s v="-"/>
    <s v="6"/>
    <s v="1"/>
    <s v="-"/>
    <s v="-"/>
    <s v="LA MATANZA"/>
    <s v="-"/>
    <s v="-"/>
    <s v="-"/>
    <s v="-"/>
    <s v="-"/>
    <s v="-"/>
    <s v="-"/>
    <n v="3049704"/>
    <s v="-"/>
    <s v="-"/>
    <s v="-"/>
    <s v="-"/>
    <s v="-"/>
    <n v="3049704"/>
    <n v="0"/>
    <n v="0"/>
    <s v="-"/>
    <n v="0"/>
    <s v="-"/>
    <n v="0"/>
    <s v="-"/>
    <s v="-"/>
    <s v="-"/>
    <n v="1"/>
    <s v="-"/>
  </r>
  <r>
    <n v="5504"/>
    <x v="0"/>
    <s v="06. PLAN SANITARIO DE EMERGENCIA"/>
    <s v="-"/>
    <s v="-"/>
    <s v="-"/>
    <s v="ACCIONES EN ÁREAS DE ESPECIAL MANEJO"/>
    <s v="-"/>
    <s v="REDETER PAV CON HORMIGON LA MATANZA"/>
    <n v="2"/>
    <x v="2"/>
    <n v="354"/>
    <x v="8"/>
    <x v="13"/>
    <s v="-"/>
    <s v="-"/>
    <s v="77. ASISTENCIA FINANCIERA PARA OBRAS EN LA CUENCA MATANZA - RIACHUELO."/>
    <s v="18"/>
    <n v="11"/>
    <n v="5"/>
    <n v="8"/>
    <n v="6"/>
    <n v="9999"/>
    <n v="3"/>
    <s v="-"/>
    <s v="6"/>
    <s v="1"/>
    <s v="-"/>
    <s v="-"/>
    <s v="LA MATANZA"/>
    <s v="-"/>
    <s v="-"/>
    <s v="-"/>
    <s v="-"/>
    <s v="-"/>
    <s v="-"/>
    <s v="-"/>
    <n v="11720649"/>
    <s v="-"/>
    <s v="-"/>
    <s v="-"/>
    <s v="-"/>
    <s v="-"/>
    <n v="937651.92"/>
    <n v="7557109.0800000001"/>
    <n v="0"/>
    <s v="-"/>
    <n v="0"/>
    <s v="-"/>
    <n v="0"/>
    <s v="-"/>
    <s v="-"/>
    <n v="0.73"/>
    <n v="0.73374776430895594"/>
    <s v="-"/>
  </r>
  <r>
    <n v="5505"/>
    <x v="0"/>
    <s v="06. PLAN SANITARIO DE EMERGENCIA"/>
    <s v="-"/>
    <s v="-"/>
    <s v="-"/>
    <s v="ACCIONES EN ÁREAS DE ESPECIAL MANEJO"/>
    <s v="-"/>
    <s v="RECONST PAVIMENTOS RIGIDOS LANÚS"/>
    <n v="2"/>
    <x v="2"/>
    <n v="354"/>
    <x v="8"/>
    <x v="13"/>
    <s v="-"/>
    <s v="-"/>
    <s v="77. ASISTENCIA FINANCIERA PARA OBRAS EN LA CUENCA MATANZA - RIACHUELO."/>
    <s v="18"/>
    <n v="11"/>
    <n v="5"/>
    <n v="8"/>
    <n v="6"/>
    <n v="9999"/>
    <n v="3"/>
    <s v="-"/>
    <s v="6"/>
    <s v="1"/>
    <s v="-"/>
    <s v="-"/>
    <s v="LANÚS"/>
    <s v="-"/>
    <s v="-"/>
    <s v="-"/>
    <s v="-"/>
    <s v="-"/>
    <s v="-"/>
    <s v="-"/>
    <n v="19899651"/>
    <s v="-"/>
    <s v="-"/>
    <s v="-"/>
    <s v="-"/>
    <s v="-"/>
    <n v="19899651"/>
    <n v="1699511.86"/>
    <n v="0"/>
    <s v="-"/>
    <n v="0"/>
    <s v="-"/>
    <n v="0"/>
    <s v="-"/>
    <s v="-"/>
    <s v="-"/>
    <n v="1"/>
    <s v="-"/>
  </r>
  <r>
    <n v="5507"/>
    <x v="3"/>
    <s v="06. PLAN SANITARIO DE EMERGENCIA"/>
    <s v="-"/>
    <s v="OBRA"/>
    <n v="0"/>
    <s v="MONITOREO CALIDAD DE AGUA Y SEDIMENTOS"/>
    <s v="-"/>
    <s v="MANTENIMIENTO ESTACION MONITOREO"/>
    <n v="1"/>
    <x v="18"/>
    <s v="-"/>
    <x v="27"/>
    <x v="57"/>
    <s v="-"/>
    <s v="-"/>
    <s v="-"/>
    <s v="-"/>
    <s v="-"/>
    <s v="-"/>
    <s v="-"/>
    <s v="-"/>
    <s v="-"/>
    <s v="-"/>
    <s v="-"/>
    <s v="-"/>
    <s v="-"/>
    <s v="-"/>
    <s v="EVARSA EVALUACIÓN DE RECURSOS S.A."/>
    <s v="CUENCA MATANZA RIACHUELO"/>
    <s v="-"/>
    <s v="-"/>
    <d v="2014-11-07T00:00:00"/>
    <d v="2015-12-11T00:00:00"/>
    <n v="515598"/>
    <s v="-"/>
    <s v="-"/>
    <n v="515598"/>
    <s v="-"/>
    <s v="-"/>
    <s v="-"/>
    <s v="-"/>
    <s v="-"/>
    <n v="51559.8"/>
    <n v="378105.20000000112"/>
    <n v="85933"/>
    <s v="-"/>
    <s v="-"/>
    <s v="-"/>
    <s v="-"/>
    <s v="-"/>
    <s v="-"/>
    <s v="-"/>
    <s v="-"/>
    <s v="-"/>
  </r>
  <r>
    <n v="5508"/>
    <x v="3"/>
    <s v="06. PLAN SANITARIO DE EMERGENCIA"/>
    <s v="-"/>
    <s v="OBRA"/>
    <n v="0"/>
    <s v="MONITOREO CALIDAD DE AGUA Y SEDIMENTOS"/>
    <s v="-"/>
    <s v="COMPRA DE 3 UPS PARA LAS ESTACIONES DE MONITOREO PUENTE DE LA NO"/>
    <n v="1"/>
    <x v="18"/>
    <s v="-"/>
    <x v="27"/>
    <x v="57"/>
    <s v="-"/>
    <s v="-"/>
    <s v="-"/>
    <s v="-"/>
    <s v="-"/>
    <s v="-"/>
    <s v="-"/>
    <s v="-"/>
    <s v="-"/>
    <s v="-"/>
    <s v="-"/>
    <s v="-"/>
    <s v="-"/>
    <s v="-"/>
    <s v="-"/>
    <s v="CUENCA MATANZA RIACHUELO"/>
    <s v="-"/>
    <s v="-"/>
    <s v="-"/>
    <s v="-"/>
    <s v="-"/>
    <s v="-"/>
    <s v="-"/>
    <s v="-"/>
    <s v="-"/>
    <s v="-"/>
    <s v="-"/>
    <s v="-"/>
    <s v="-"/>
    <n v="12951.75"/>
    <n v="0"/>
    <n v="0"/>
    <s v="-"/>
    <s v="-"/>
    <s v="-"/>
    <s v="-"/>
    <s v="-"/>
    <s v="-"/>
    <s v="-"/>
    <s v="-"/>
    <s v="-"/>
  </r>
  <r>
    <n v="5509"/>
    <x v="3"/>
    <s v="06. PLAN SANITARIO DE EMERGENCIA"/>
    <s v="-"/>
    <s v="OBRA"/>
    <n v="0"/>
    <s v="ACCIONES EN ÁREAS DE ESPECIAL MANEJO"/>
    <s v="-"/>
    <s v="ADQUISICIÓN DE 185 CAJAS DE KIT DE REACTIVOS PARA LEAD CARE II -"/>
    <n v="1"/>
    <x v="18"/>
    <s v="-"/>
    <x v="27"/>
    <x v="53"/>
    <s v="-"/>
    <s v="-"/>
    <s v="-"/>
    <s v="-"/>
    <s v="-"/>
    <s v="-"/>
    <s v="-"/>
    <s v="-"/>
    <s v="-"/>
    <s v="-"/>
    <s v="-"/>
    <s v="-"/>
    <s v="-"/>
    <s v="-"/>
    <s v="-"/>
    <s v="CUENCA MATANZA RIACHUELO"/>
    <s v="-"/>
    <s v="-"/>
    <d v="2014-10-14T00:00:00"/>
    <s v="-"/>
    <n v="1994670"/>
    <s v="-"/>
    <s v="-"/>
    <n v="1994670"/>
    <s v="-"/>
    <s v="-"/>
    <s v="-"/>
    <s v="-"/>
    <s v="-"/>
    <n v="997335"/>
    <n v="0"/>
    <n v="0"/>
    <s v="-"/>
    <s v="-"/>
    <s v="-"/>
    <s v="-"/>
    <s v="-"/>
    <s v="-"/>
    <s v="-"/>
    <s v="-"/>
    <s v="-"/>
  </r>
  <r>
    <n v="5510"/>
    <x v="3"/>
    <s v="06. PLAN SANITARIO DE EMERGENCIA"/>
    <s v="-"/>
    <s v="OBRA"/>
    <n v="0"/>
    <s v="MONITOREO CALIDAD DE AGUA Y SEDIMENTOS"/>
    <s v="-"/>
    <s v=" CONV ESPEC COMPLEM N° 4 ACUMAR - FACULTAD DE CIENCIAS NATURALES Y MUSEO DE LA UNIVERSIDAD NACIONAL DE LA PLATA Y PROGRAMA &quot;MONITOREO DE LA ICTIOFAUNA EN CURSOS DE AGUA SUPERFICIAL DE LA CUENCA HIDROGRÁFICA MATANZA RIACHUELO&quot;."/>
    <n v="1"/>
    <x v="18"/>
    <s v="-"/>
    <x v="27"/>
    <x v="57"/>
    <s v="-"/>
    <s v="-"/>
    <s v="-"/>
    <s v="-"/>
    <s v="-"/>
    <n v="5"/>
    <n v="5"/>
    <n v="1"/>
    <s v="-"/>
    <s v="-"/>
    <s v="-"/>
    <s v="-"/>
    <s v="-"/>
    <s v="-"/>
    <s v="UNIVERSIDAD NACIONAL DE LA PLATA"/>
    <s v="CUENCA MATANZA RIACHUELO"/>
    <s v="-"/>
    <s v="-"/>
    <d v="2014-08-19T00:00:00"/>
    <d v="2015-11-24T00:00:00"/>
    <n v="998568"/>
    <s v="-"/>
    <s v="-"/>
    <n v="998568"/>
    <s v="-"/>
    <s v="-"/>
    <s v="-"/>
    <s v="-"/>
    <s v="-"/>
    <n v="299570.40000000002"/>
    <n v="500530.89"/>
    <n v="207504.78"/>
    <n v="557878.52"/>
    <s v="-"/>
    <s v="-"/>
    <s v="-"/>
    <s v="-"/>
    <s v="-"/>
    <s v="-"/>
    <s v="-"/>
    <s v="-"/>
  </r>
  <r>
    <n v="5511"/>
    <x v="3"/>
    <s v="08. URBANIZACIÓN DE VILLAS Y ASENTAMIENTOS URBANOS"/>
    <s v="-"/>
    <s v="OBRA"/>
    <n v="0"/>
    <s v="CONTINGENCIA EN VILLAS Y ASENTAMIENTOS"/>
    <s v="SEGURIDAD VILLA 21-24"/>
    <s v="CONTRATACIÓN INTERADMINISTRATIVA PARA LA PRESTACIÓN DEL SERVICIO DE POLICÍA ADICIONAL - PREDIO VILLA 21-24.-"/>
    <n v="1"/>
    <x v="18"/>
    <s v="-"/>
    <x v="27"/>
    <x v="53"/>
    <s v="-"/>
    <s v="-"/>
    <s v="-"/>
    <s v="-"/>
    <s v="-"/>
    <s v="-"/>
    <s v="-"/>
    <s v="-"/>
    <s v="-"/>
    <s v="-"/>
    <s v="-"/>
    <s v="-"/>
    <s v="-"/>
    <s v="-"/>
    <s v="-"/>
    <s v="CABA"/>
    <s v="-"/>
    <s v="-"/>
    <d v="2014-07-04T00:00:00"/>
    <d v="2014-12-31T00:00:00"/>
    <n v="0"/>
    <n v="0"/>
    <n v="0"/>
    <n v="0"/>
    <n v="0"/>
    <n v="0"/>
    <n v="0"/>
    <n v="0"/>
    <n v="0"/>
    <n v="1814440"/>
    <n v="0"/>
    <n v="7355892.5"/>
    <n v="7532286.8699999992"/>
    <n v="13999043.699999999"/>
    <n v="7294077"/>
    <n v="0"/>
    <s v="X"/>
    <s v="-"/>
    <s v="-"/>
    <s v="-"/>
    <s v="-"/>
  </r>
  <r>
    <n v="5513"/>
    <x v="3"/>
    <s v="06. PLAN SANITARIO DE EMERGENCIA"/>
    <s v="-"/>
    <s v="OBRA"/>
    <n v="0"/>
    <s v="ACCIONES EN ÁREAS DE ESPECIAL MANEJO"/>
    <s v="-"/>
    <s v="PROVISION DEL SERVICIO DE RELEVAMIENTO AEREO LIDAR Y FOTOGRAFICO"/>
    <n v="1"/>
    <x v="18"/>
    <s v="-"/>
    <x v="27"/>
    <x v="53"/>
    <s v="-"/>
    <s v="-"/>
    <s v="-"/>
    <s v="-"/>
    <s v="-"/>
    <s v="-"/>
    <s v="-"/>
    <s v="-"/>
    <s v="-"/>
    <s v="-"/>
    <s v="-"/>
    <s v="-"/>
    <s v="-"/>
    <s v="-"/>
    <s v="-"/>
    <s v="CUENCA MATANZA RIACHUELO"/>
    <s v="-"/>
    <s v="-"/>
    <d v="2014-09-29T00:00:00"/>
    <s v="-"/>
    <n v="3959120"/>
    <s v="-"/>
    <s v="-"/>
    <n v="3959120"/>
    <s v="-"/>
    <s v="-"/>
    <s v="-"/>
    <s v="-"/>
    <s v="-"/>
    <n v="791824"/>
    <n v="3167296"/>
    <n v="0"/>
    <s v="-"/>
    <s v="-"/>
    <s v="-"/>
    <s v="-"/>
    <s v="-"/>
    <s v="-"/>
    <s v="-"/>
    <s v="-"/>
    <s v="-"/>
  </r>
  <r>
    <n v="5514"/>
    <x v="3"/>
    <s v="06. PLAN SANITARIO DE EMERGENCIA"/>
    <s v="-"/>
    <s v="OBRA"/>
    <n v="0"/>
    <s v="ESTUDIOS Y EVALUACIONES AMBIENTALES"/>
    <s v="-"/>
    <s v="TRASLADO DE PLANTA DE BIOREMEDIACION DE LOMAS DE ZAMORA AL PREDIO INDUSTRIAL"/>
    <n v="1"/>
    <x v="18"/>
    <s v="-"/>
    <x v="27"/>
    <x v="57"/>
    <s v="-"/>
    <s v="-"/>
    <s v="-"/>
    <s v="-"/>
    <s v="-"/>
    <s v="-"/>
    <s v="-"/>
    <s v="-"/>
    <s v="-"/>
    <s v="-"/>
    <s v="-"/>
    <s v="-"/>
    <s v="-"/>
    <s v="-"/>
    <s v="-"/>
    <s v="LOMAS DE ZAMORA"/>
    <s v="-"/>
    <s v="-"/>
    <s v="-"/>
    <s v="-"/>
    <s v="-"/>
    <s v="-"/>
    <s v="-"/>
    <s v="-"/>
    <s v="-"/>
    <s v="-"/>
    <s v="-"/>
    <s v="-"/>
    <s v="-"/>
    <n v="19965"/>
    <n v="0"/>
    <n v="0"/>
    <s v="-"/>
    <s v="-"/>
    <s v="-"/>
    <s v="-"/>
    <s v="-"/>
    <s v="-"/>
    <s v="-"/>
    <s v="-"/>
    <s v="-"/>
  </r>
  <r>
    <n v="5515"/>
    <x v="3"/>
    <s v="06. PLAN SANITARIO DE EMERGENCIA"/>
    <s v="-"/>
    <s v="OBRA"/>
    <n v="0"/>
    <s v="ESTUDIOS Y EVALUACIONES AMBIENTALES"/>
    <s v="-"/>
    <s v="PROYECTO MONITOR: MEJORAMIENTO DE LAS OPCIONES INNOVATIVAS, TECNOLOGICAS, OPERATIVAS Y REGULATORIAS PARA EL CONTROL AMBIENTAL Y LA PREVENCIÓN DE LA CONTAMINACIÓN DE CUERPOS HÍDRICOS DE LA CUENCA MATANZA RIACHUELO"/>
    <n v="1"/>
    <x v="18"/>
    <s v="-"/>
    <x v="27"/>
    <x v="52"/>
    <s v="FISCALIZACION"/>
    <s v="-"/>
    <s v="-"/>
    <s v="-"/>
    <s v="-"/>
    <s v="-"/>
    <s v="-"/>
    <s v="-"/>
    <s v="-"/>
    <s v="-"/>
    <s v="-"/>
    <s v="-"/>
    <s v="-"/>
    <s v="-"/>
    <s v="UNIVERSIDAD NACIONAL DE LA MATANZA"/>
    <s v="CUENCA MATANZA RIACHUELO"/>
    <s v="-"/>
    <s v="-"/>
    <d v="2014-10-22T00:00:00"/>
    <d v="2016-10-01T00:00:00"/>
    <n v="15560791"/>
    <s v="-"/>
    <s v="-"/>
    <n v="15560791"/>
    <s v="-"/>
    <s v="-"/>
    <s v="-"/>
    <s v="-"/>
    <s v="-"/>
    <n v="4668237"/>
    <n v="917000"/>
    <n v="0"/>
    <s v="-"/>
    <s v="-"/>
    <s v="-"/>
    <s v="-"/>
    <s v="-"/>
    <s v="-"/>
    <s v="-"/>
    <s v="-"/>
    <s v="-"/>
  </r>
  <r>
    <n v="5516"/>
    <x v="3"/>
    <s v="06. PLAN SANITARIO DE EMERGENCIA"/>
    <s v="-"/>
    <s v="OBRA"/>
    <n v="0"/>
    <s v="LIMPIEZA DE BASURALES"/>
    <s v="-"/>
    <s v="LIMPIEZA DE BASURAL BACARA MUNICIPALIDAD DE LANUS"/>
    <n v="1"/>
    <x v="18"/>
    <s v="-"/>
    <x v="27"/>
    <x v="55"/>
    <s v="-"/>
    <s v="-"/>
    <s v="-"/>
    <s v="-"/>
    <s v="-"/>
    <s v="-"/>
    <s v="-"/>
    <s v="-"/>
    <s v="-"/>
    <s v="-"/>
    <s v="-"/>
    <s v="-"/>
    <s v="-"/>
    <s v="-"/>
    <s v="-"/>
    <s v="LANÚS"/>
    <s v="-"/>
    <s v="-"/>
    <d v="2014-09-05T00:00:00"/>
    <d v="2014-10-05T00:00:00"/>
    <n v="102453"/>
    <s v="-"/>
    <s v="-"/>
    <n v="102453"/>
    <s v="-"/>
    <s v="-"/>
    <s v="-"/>
    <s v="-"/>
    <s v="-"/>
    <n v="40981.199999999997"/>
    <n v="102453"/>
    <n v="0"/>
    <s v="-"/>
    <s v="-"/>
    <s v="-"/>
    <s v="-"/>
    <s v="-"/>
    <s v="-"/>
    <s v="-"/>
    <s v="-"/>
    <s v="-"/>
  </r>
  <r>
    <n v="5517"/>
    <x v="3"/>
    <s v="06. PLAN SANITARIO DE EMERGENCIA"/>
    <s v="-"/>
    <s v="OBRA"/>
    <n v="0"/>
    <s v="LIMPIEZA DE BASURALES"/>
    <s v="-"/>
    <s v="LIMPIEZA DE BASURALES EN LOMAS DE ZAMORA"/>
    <n v="1"/>
    <x v="18"/>
    <s v="-"/>
    <x v="27"/>
    <x v="55"/>
    <s v="-"/>
    <s v="-"/>
    <s v="-"/>
    <s v="-"/>
    <s v="-"/>
    <s v="-"/>
    <s v="-"/>
    <s v="-"/>
    <s v="-"/>
    <s v="-"/>
    <s v="-"/>
    <s v="-"/>
    <s v="-"/>
    <s v="-"/>
    <s v="-"/>
    <s v="LOMAS DE ZAMORA"/>
    <s v="-"/>
    <s v="-"/>
    <d v="2014-06-24T00:00:00"/>
    <d v="2015-06-24T00:00:00"/>
    <n v="10676838.109999999"/>
    <s v="-"/>
    <s v="-"/>
    <n v="10676838.109999999"/>
    <s v="-"/>
    <s v="-"/>
    <s v="-"/>
    <s v="-"/>
    <s v="-"/>
    <n v="3203051.43"/>
    <n v="0"/>
    <n v="0"/>
    <s v="-"/>
    <s v="-"/>
    <s v="-"/>
    <s v="-"/>
    <s v="-"/>
    <s v="-"/>
    <s v="-"/>
    <s v="-"/>
    <s v="-"/>
  </r>
  <r>
    <n v="5518"/>
    <x v="3"/>
    <s v="06. PLAN SANITARIO DE EMERGENCIA"/>
    <s v="-"/>
    <s v="SERVICIO"/>
    <n v="0"/>
    <s v="-"/>
    <s v="-"/>
    <s v="VIATICOS I CONGRESO INTERNACIONAL GIRSU"/>
    <n v="1"/>
    <x v="18"/>
    <s v="-"/>
    <x v="27"/>
    <x v="71"/>
    <s v="-"/>
    <s v="-"/>
    <s v="-"/>
    <s v="-"/>
    <s v="-"/>
    <s v="-"/>
    <s v="-"/>
    <s v="-"/>
    <s v="-"/>
    <s v="-"/>
    <s v="-"/>
    <s v="-"/>
    <s v="-"/>
    <s v="-"/>
    <s v="-"/>
    <s v="CUENCA MATANZA RIACHUELO"/>
    <s v="-"/>
    <s v="-"/>
    <s v="-"/>
    <s v="-"/>
    <s v="-"/>
    <s v="-"/>
    <s v="-"/>
    <s v="-"/>
    <s v="-"/>
    <s v="-"/>
    <s v="-"/>
    <s v="-"/>
    <s v="-"/>
    <n v="21032"/>
    <n v="0"/>
    <n v="0"/>
    <s v="-"/>
    <n v="0"/>
    <s v="-"/>
    <s v="-"/>
    <s v="-"/>
    <s v="-"/>
    <s v="-"/>
    <s v="-"/>
    <s v="-"/>
  </r>
  <r>
    <n v="5519"/>
    <x v="3"/>
    <s v="06. PLAN SANITARIO DE EMERGENCIA"/>
    <s v="-"/>
    <s v="SERVICIO"/>
    <n v="0"/>
    <s v="-"/>
    <s v="-"/>
    <s v="CONTRATACIÓN SERVICIO DE LIMPIEZA TANQUES ATMOSFERICOS DE LAS UNIDADES SANITARIAS DE ACUMAR"/>
    <n v="1"/>
    <x v="18"/>
    <s v="-"/>
    <x v="27"/>
    <x v="71"/>
    <s v="-"/>
    <s v="-"/>
    <s v="-"/>
    <s v="-"/>
    <s v="-"/>
    <n v="3"/>
    <n v="3"/>
    <n v="2"/>
    <s v="-"/>
    <s v="-"/>
    <s v="-"/>
    <s v="-"/>
    <s v="-"/>
    <s v="-"/>
    <s v="VMT S.A."/>
    <s v="CUENCA MATANZA RIACHUELO"/>
    <s v="-"/>
    <s v="-"/>
    <s v="-"/>
    <s v="-"/>
    <s v="-"/>
    <s v="-"/>
    <s v="-"/>
    <s v="-"/>
    <s v="-"/>
    <s v="-"/>
    <s v="-"/>
    <s v="-"/>
    <s v="-"/>
    <n v="19500"/>
    <n v="0"/>
    <n v="0"/>
    <n v="70760"/>
    <n v="0"/>
    <s v="-"/>
    <s v="-"/>
    <s v="-"/>
    <s v="-"/>
    <s v="-"/>
    <s v="-"/>
    <s v="-"/>
  </r>
  <r>
    <n v="5520"/>
    <x v="3"/>
    <s v="06. PLAN SANITARIO DE EMERGENCIA"/>
    <s v="-"/>
    <s v="SERVICIO"/>
    <n v="0"/>
    <s v="-"/>
    <s v="-"/>
    <s v="ADQUISICIÓN EQUIPAMIENTO BÁSICO DE SONIDO.-"/>
    <n v="1"/>
    <x v="18"/>
    <s v="-"/>
    <x v="27"/>
    <x v="71"/>
    <s v="-"/>
    <s v="-"/>
    <s v="-"/>
    <s v="-"/>
    <s v="-"/>
    <s v="-"/>
    <s v="-"/>
    <s v="-"/>
    <s v="-"/>
    <s v="-"/>
    <s v="-"/>
    <s v="-"/>
    <s v="-"/>
    <s v="-"/>
    <s v="-"/>
    <s v="CUENCA MATANZA RIACHUELO"/>
    <s v="-"/>
    <s v="-"/>
    <s v="-"/>
    <s v="-"/>
    <s v="-"/>
    <s v="-"/>
    <s v="-"/>
    <s v="-"/>
    <s v="-"/>
    <s v="-"/>
    <s v="-"/>
    <s v="-"/>
    <s v="-"/>
    <n v="13765"/>
    <n v="0"/>
    <n v="0"/>
    <s v="-"/>
    <n v="0"/>
    <s v="-"/>
    <s v="-"/>
    <s v="-"/>
    <s v="-"/>
    <s v="-"/>
    <s v="-"/>
    <s v="-"/>
  </r>
  <r>
    <n v="5521"/>
    <x v="3"/>
    <s v="06. PLAN SANITARIO DE EMERGENCIA"/>
    <s v="-"/>
    <s v="SERVICIO"/>
    <n v="0"/>
    <s v="-"/>
    <s v="-"/>
    <s v="ADQUISICIÓN REPUESTO CENTRAL FUSILERA PARA LAS UNIDADES SANITARIAS MÓVILES DE LA ACUMAR"/>
    <n v="1"/>
    <x v="18"/>
    <s v="-"/>
    <x v="27"/>
    <x v="71"/>
    <s v="-"/>
    <s v="-"/>
    <s v="-"/>
    <s v="-"/>
    <s v="-"/>
    <s v="-"/>
    <s v="-"/>
    <s v="-"/>
    <s v="-"/>
    <s v="-"/>
    <s v="-"/>
    <s v="-"/>
    <s v="-"/>
    <s v="-"/>
    <s v="-"/>
    <s v="CUENCA MATANZA RIACHUELO"/>
    <s v="-"/>
    <s v="-"/>
    <s v="-"/>
    <s v="-"/>
    <s v="-"/>
    <s v="-"/>
    <s v="-"/>
    <s v="-"/>
    <s v="-"/>
    <s v="-"/>
    <s v="-"/>
    <s v="-"/>
    <s v="-"/>
    <n v="2200"/>
    <n v="0"/>
    <n v="0"/>
    <s v="-"/>
    <n v="0"/>
    <s v="-"/>
    <s v="-"/>
    <s v="-"/>
    <s v="-"/>
    <s v="-"/>
    <s v="-"/>
    <s v="-"/>
  </r>
  <r>
    <n v="5522"/>
    <x v="3"/>
    <s v="06. PLAN SANITARIO DE EMERGENCIA"/>
    <s v="-"/>
    <s v="SERVICIO"/>
    <n v="0"/>
    <s v="-"/>
    <s v="-"/>
    <s v="ADQUISICIÓN DE BOMBAS PRESURIZADORAS DE AGUA PARA UNIDAD SANITARIA MÓVIL"/>
    <n v="1"/>
    <x v="18"/>
    <s v="-"/>
    <x v="27"/>
    <x v="71"/>
    <s v="-"/>
    <s v="-"/>
    <s v="-"/>
    <s v="-"/>
    <s v="-"/>
    <s v="-"/>
    <s v="-"/>
    <s v="-"/>
    <s v="-"/>
    <s v="-"/>
    <s v="-"/>
    <s v="-"/>
    <s v="-"/>
    <s v="-"/>
    <s v="-"/>
    <s v="CUENCA MATANZA RIACHUELO"/>
    <s v="-"/>
    <s v="-"/>
    <s v="-"/>
    <s v="-"/>
    <s v="-"/>
    <s v="-"/>
    <s v="-"/>
    <s v="-"/>
    <s v="-"/>
    <s v="-"/>
    <s v="-"/>
    <s v="-"/>
    <s v="-"/>
    <n v="10284.959999999999"/>
    <n v="0"/>
    <n v="0"/>
    <s v="-"/>
    <n v="0"/>
    <s v="-"/>
    <s v="-"/>
    <s v="-"/>
    <s v="-"/>
    <s v="-"/>
    <s v="-"/>
    <s v="-"/>
  </r>
  <r>
    <n v="5523"/>
    <x v="3"/>
    <s v="06. PLAN SANITARIO DE EMERGENCIA"/>
    <s v="-"/>
    <s v="SERVICIO"/>
    <n v="0"/>
    <s v="-"/>
    <s v="-"/>
    <s v="ADQUISICIÓN DE ELEMENTOS PARA GARITA DE GENDARMERÍA EN VILLA 21-"/>
    <n v="1"/>
    <x v="18"/>
    <s v="-"/>
    <x v="27"/>
    <x v="71"/>
    <s v="-"/>
    <s v="-"/>
    <s v="-"/>
    <s v="-"/>
    <s v="-"/>
    <s v="-"/>
    <s v="-"/>
    <s v="-"/>
    <s v="-"/>
    <s v="-"/>
    <s v="-"/>
    <s v="-"/>
    <s v="-"/>
    <s v="-"/>
    <s v="-"/>
    <s v="CAPITAL FEDERAL"/>
    <s v="-"/>
    <s v="-"/>
    <s v="-"/>
    <s v="-"/>
    <s v="-"/>
    <s v="-"/>
    <s v="-"/>
    <s v="-"/>
    <s v="-"/>
    <s v="-"/>
    <s v="-"/>
    <s v="-"/>
    <s v="-"/>
    <n v="7354.54"/>
    <n v="0"/>
    <n v="0"/>
    <s v="-"/>
    <n v="0"/>
    <s v="-"/>
    <s v="-"/>
    <s v="-"/>
    <s v="-"/>
    <s v="-"/>
    <s v="-"/>
    <s v="-"/>
  </r>
  <r>
    <n v="5524"/>
    <x v="3"/>
    <s v="06. PLAN SANITARIO DE EMERGENCIA"/>
    <s v="-"/>
    <s v="SERVICIO"/>
    <n v="0"/>
    <s v="-"/>
    <s v="-"/>
    <s v="VIATICOS VARIOS"/>
    <n v="1"/>
    <x v="18"/>
    <s v="-"/>
    <x v="27"/>
    <x v="71"/>
    <s v="-"/>
    <s v="-"/>
    <s v="-"/>
    <s v="-"/>
    <s v="-"/>
    <s v="-"/>
    <s v="-"/>
    <s v="-"/>
    <s v="-"/>
    <s v="-"/>
    <s v="-"/>
    <s v="-"/>
    <s v="-"/>
    <s v="-"/>
    <s v="-"/>
    <s v="CUENCA MATANZA RIACHUELO"/>
    <s v="-"/>
    <s v="-"/>
    <s v="-"/>
    <s v="-"/>
    <s v="-"/>
    <s v="-"/>
    <s v="-"/>
    <s v="-"/>
    <s v="-"/>
    <s v="-"/>
    <s v="-"/>
    <s v="-"/>
    <s v="-"/>
    <n v="86418"/>
    <n v="153201"/>
    <n v="0"/>
    <s v="-"/>
    <n v="0"/>
    <s v="-"/>
    <s v="-"/>
    <s v="-"/>
    <s v="-"/>
    <s v="-"/>
    <s v="-"/>
    <s v="-"/>
  </r>
  <r>
    <n v="5525"/>
    <x v="3"/>
    <s v="06. PLAN SANITARIO DE EMERGENCIA"/>
    <s v="-"/>
    <s v="SERVICIO"/>
    <n v="0"/>
    <s v="-"/>
    <s v="-"/>
    <s v="CONVENIO ESPECÍFICO DE FUNCIONAMIENTO DE UNIDADES SANITARIAS FIJAS (USA) Y MÓVILES (USM), AÑO 2015.-"/>
    <n v="1"/>
    <x v="18"/>
    <s v="-"/>
    <x v="27"/>
    <x v="58"/>
    <s v="-"/>
    <s v="-"/>
    <s v="-"/>
    <s v="-"/>
    <s v="-"/>
    <s v="-"/>
    <s v="-"/>
    <s v="-"/>
    <s v="-"/>
    <s v="-"/>
    <s v="-"/>
    <s v="-"/>
    <s v="-"/>
    <s v="-"/>
    <s v="UNIVERSIDAD NACIONAL DE LA MATANZA"/>
    <s v="CUENCA MATANZA RIACHUELO"/>
    <s v="-"/>
    <s v="-"/>
    <d v="2014-09-01T00:00:00"/>
    <d v="2015-03-02T00:00:00"/>
    <n v="17681891"/>
    <s v="-"/>
    <s v="-"/>
    <n v="17681891"/>
    <s v="-"/>
    <s v="-"/>
    <s v="-"/>
    <s v="-"/>
    <s v="-"/>
    <n v="5950889.75"/>
    <n v="34467251.68"/>
    <n v="4213467.3400000036"/>
    <s v="-"/>
    <s v="-"/>
    <s v="-"/>
    <s v="-"/>
    <s v="-"/>
    <s v="-"/>
    <s v="-"/>
    <s v="-"/>
    <s v="-"/>
  </r>
  <r>
    <n v="5526"/>
    <x v="3"/>
    <s v="03. FORTALECIMIENTO INSTITUCIONAL"/>
    <s v="-"/>
    <s v="SERVICIO"/>
    <n v="0"/>
    <s v="INSTITUCIONAL ACUMAR"/>
    <s v="INSTITUCIONAL ACUMAR"/>
    <s v="ADQUISICION DE EQUIPAMIENTO AUDIOVISUAL DE LA ACUMAR"/>
    <n v="1"/>
    <x v="18"/>
    <s v="-"/>
    <x v="27"/>
    <x v="71"/>
    <s v="-"/>
    <s v="-"/>
    <s v="-"/>
    <s v="-"/>
    <s v="-"/>
    <n v="2"/>
    <n v="9"/>
    <n v="9"/>
    <s v="-"/>
    <s v="-"/>
    <s v="-"/>
    <s v="-"/>
    <s v="-"/>
    <s v="-"/>
    <s v="GALZZI S.R.L."/>
    <s v="CUENCA MATANZA RIACHUELO"/>
    <s v="-"/>
    <s v="-"/>
    <d v="2013-06-04T00:00:00"/>
    <s v="-"/>
    <n v="127931"/>
    <n v="0"/>
    <n v="0"/>
    <n v="127931"/>
    <n v="0"/>
    <n v="0"/>
    <n v="0"/>
    <n v="0"/>
    <n v="0"/>
    <n v="14205"/>
    <n v="0"/>
    <n v="0"/>
    <n v="0"/>
    <n v="349510"/>
    <n v="220081"/>
    <n v="0"/>
    <s v="X"/>
    <s v="-"/>
    <s v="-"/>
    <s v="-"/>
    <s v="-"/>
  </r>
  <r>
    <n v="5527"/>
    <x v="3"/>
    <s v="06. PLAN SANITARIO DE EMERGENCIA"/>
    <s v="-"/>
    <s v="SERVICIO"/>
    <n v="0"/>
    <s v="-"/>
    <s v="-"/>
    <s v="REPARACIÓN DE MAMÓGRAFO DIGITAL DE CAMION DE IMÁGENES  DE LAS UNID SANITARIAS MOVILES"/>
    <n v="1"/>
    <x v="18"/>
    <s v="-"/>
    <x v="27"/>
    <x v="58"/>
    <s v="-"/>
    <s v="-"/>
    <s v="-"/>
    <s v="-"/>
    <s v="-"/>
    <s v="-"/>
    <s v="-"/>
    <s v="-"/>
    <s v="-"/>
    <s v="-"/>
    <s v="-"/>
    <s v="-"/>
    <s v="-"/>
    <s v="-"/>
    <s v="-"/>
    <s v="CUENCA MATANZA RIACHUELO"/>
    <s v="-"/>
    <s v="-"/>
    <s v="-"/>
    <s v="-"/>
    <s v="-"/>
    <s v="-"/>
    <s v="-"/>
    <s v="-"/>
    <s v="-"/>
    <s v="-"/>
    <s v="-"/>
    <s v="-"/>
    <s v="-"/>
    <n v="14860"/>
    <n v="0"/>
    <n v="0"/>
    <s v="-"/>
    <s v="-"/>
    <s v="-"/>
    <s v="-"/>
    <s v="-"/>
    <s v="-"/>
    <s v="-"/>
    <s v="-"/>
    <s v="-"/>
  </r>
  <r>
    <n v="5528"/>
    <x v="3"/>
    <s v="06. PLAN SANITARIO DE EMERGENCIA"/>
    <s v="-"/>
    <s v="SERVICIO"/>
    <n v="0"/>
    <s v="-"/>
    <s v="-"/>
    <s v="COPIADO DE LIBROS CONTABLES"/>
    <n v="1"/>
    <x v="18"/>
    <s v="-"/>
    <x v="27"/>
    <x v="71"/>
    <s v="-"/>
    <s v="-"/>
    <s v="-"/>
    <s v="-"/>
    <s v="-"/>
    <n v="3"/>
    <n v="5"/>
    <n v="3"/>
    <s v="-"/>
    <s v="-"/>
    <s v="-"/>
    <s v="-"/>
    <s v="-"/>
    <s v="-"/>
    <s v="LADD SRL"/>
    <s v="CUENCA MATANZA RIACHUELO"/>
    <s v="-"/>
    <s v="-"/>
    <s v="-"/>
    <s v="-"/>
    <s v="-"/>
    <s v="-"/>
    <s v="-"/>
    <s v="-"/>
    <s v="-"/>
    <s v="-"/>
    <s v="-"/>
    <s v="-"/>
    <s v="-"/>
    <n v="11360"/>
    <n v="33462.839999999997"/>
    <n v="0"/>
    <n v="98420"/>
    <n v="0"/>
    <s v="-"/>
    <s v="-"/>
    <s v="-"/>
    <s v="-"/>
    <s v="-"/>
    <s v="-"/>
    <s v="PROYECTO 92"/>
  </r>
  <r>
    <n v="5529"/>
    <x v="3"/>
    <s v="06. PLAN SANITARIO DE EMERGENCIA"/>
    <s v="-"/>
    <s v="SERVICIO"/>
    <n v="0"/>
    <s v="-"/>
    <s v="-"/>
    <s v="CONV ESPEC ENTRE LA ACUMAR Y LA UNLAM PARA LA EVALUACIÓN INTEGRAL DE SALUD EN ÁREAS DE RIESGO ( EISAR) DE LA POBLACIÓN DE LA CUENCA MATANZA RIACHUELO"/>
    <n v="1"/>
    <x v="18"/>
    <s v="-"/>
    <x v="27"/>
    <x v="58"/>
    <s v="-"/>
    <s v="-"/>
    <s v="-"/>
    <s v="-"/>
    <s v="-"/>
    <s v="-"/>
    <s v="-"/>
    <s v="-"/>
    <s v="-"/>
    <s v="-"/>
    <s v="-"/>
    <s v="-"/>
    <s v="-"/>
    <s v="-"/>
    <s v="UNIVERSIDAD NACIONAL DE LA MATANZA"/>
    <s v="CUENCA MATANZA RIACHUELO"/>
    <s v="-"/>
    <s v="-"/>
    <d v="2014-12-02T00:00:00"/>
    <d v="2015-04-01T00:00:00"/>
    <n v="1249165160"/>
    <s v="-"/>
    <s v="-"/>
    <n v="1249165160"/>
    <s v="-"/>
    <s v="-"/>
    <s v="-"/>
    <s v="-"/>
    <s v="-"/>
    <n v="6782160"/>
    <n v="27448247.280000001"/>
    <n v="0"/>
    <s v="-"/>
    <s v="-"/>
    <s v="-"/>
    <s v="-"/>
    <s v="-"/>
    <s v="-"/>
    <s v="-"/>
    <s v="-"/>
    <s v="-"/>
  </r>
  <r>
    <n v="5530"/>
    <x v="3"/>
    <s v="06. PLAN SANITARIO DE EMERGENCIA"/>
    <s v="-"/>
    <s v="SERVICIO"/>
    <n v="0"/>
    <s v="-"/>
    <s v="-"/>
    <s v="ADQUISICIÓN DE MATERIALES PARA ACTIVIDADES EDUCATIVAS"/>
    <n v="1"/>
    <x v="18"/>
    <s v="-"/>
    <x v="27"/>
    <x v="71"/>
    <s v="-"/>
    <s v="-"/>
    <s v="-"/>
    <s v="-"/>
    <s v="-"/>
    <s v="-"/>
    <s v="-"/>
    <s v="-"/>
    <s v="-"/>
    <s v="-"/>
    <s v="-"/>
    <s v="-"/>
    <s v="-"/>
    <s v="-"/>
    <s v="-"/>
    <s v="CUENCA MATANZA RIACHUELO"/>
    <s v="-"/>
    <s v="-"/>
    <s v="-"/>
    <s v="-"/>
    <s v="-"/>
    <s v="-"/>
    <s v="-"/>
    <s v="-"/>
    <s v="-"/>
    <s v="-"/>
    <s v="-"/>
    <s v="-"/>
    <s v="-"/>
    <n v="71837"/>
    <n v="10769"/>
    <n v="0"/>
    <s v="-"/>
    <n v="0"/>
    <s v="-"/>
    <s v="-"/>
    <s v="-"/>
    <s v="-"/>
    <s v="-"/>
    <s v="-"/>
    <s v="-"/>
  </r>
  <r>
    <n v="5531"/>
    <x v="3"/>
    <s v="06. PLAN SANITARIO DE EMERGENCIA"/>
    <s v="-"/>
    <s v="OBRA"/>
    <s v="EQUIPAMIENTO"/>
    <s v="EQUIPAMIENTO PARA EFECTOR DE SALUD"/>
    <s v="-"/>
    <s v="ADQUISICIÓN DE EQUIPAMIENTO RECREATIVO Y DE SALUD"/>
    <n v="1"/>
    <x v="18"/>
    <s v="-"/>
    <x v="27"/>
    <x v="59"/>
    <s v="-"/>
    <s v="-"/>
    <s v="-"/>
    <s v="-"/>
    <s v="-"/>
    <s v="-"/>
    <s v="-"/>
    <s v="-"/>
    <s v="-"/>
    <s v="-"/>
    <s v="-"/>
    <s v="-"/>
    <s v="-"/>
    <s v="-"/>
    <s v="-"/>
    <s v="CUENCA MATANZA RIACHUELO"/>
    <s v="-"/>
    <s v="-"/>
    <d v="2014-09-09T00:00:00"/>
    <s v="-"/>
    <n v="246810"/>
    <s v="-"/>
    <s v="-"/>
    <n v="246810"/>
    <s v="-"/>
    <s v="-"/>
    <s v="-"/>
    <s v="-"/>
    <s v="-"/>
    <n v="38910"/>
    <n v="207900"/>
    <n v="0"/>
    <s v="-"/>
    <s v="-"/>
    <s v="-"/>
    <s v="-"/>
    <s v="-"/>
    <s v="-"/>
    <s v="-"/>
    <s v="-"/>
    <s v="-"/>
  </r>
  <r>
    <n v="5532"/>
    <x v="3"/>
    <s v="06. PLAN SANITARIO DE EMERGENCIA"/>
    <s v="-"/>
    <s v="SERVICIO"/>
    <n v="0"/>
    <s v="-"/>
    <s v="-"/>
    <s v="FORTALECIMIENTO INSTITUCIONAL PARA PUESTOS DE AGUA - INFLAMABLE"/>
    <n v="1"/>
    <x v="18"/>
    <s v="-"/>
    <x v="27"/>
    <x v="71"/>
    <s v="-"/>
    <s v="-"/>
    <s v="-"/>
    <s v="-"/>
    <s v="-"/>
    <s v="-"/>
    <s v="-"/>
    <s v="-"/>
    <s v="-"/>
    <s v="-"/>
    <s v="-"/>
    <s v="-"/>
    <s v="-"/>
    <s v="-"/>
    <s v="-"/>
    <s v="AVELLANEDA"/>
    <s v="-"/>
    <s v="-"/>
    <s v="-"/>
    <s v="-"/>
    <s v="-"/>
    <s v="-"/>
    <s v="-"/>
    <s v="-"/>
    <s v="-"/>
    <s v="-"/>
    <s v="-"/>
    <s v="-"/>
    <s v="-"/>
    <n v="19096.8"/>
    <n v="0"/>
    <n v="0"/>
    <s v="-"/>
    <n v="0"/>
    <s v="-"/>
    <s v="-"/>
    <s v="-"/>
    <s v="-"/>
    <s v="-"/>
    <s v="-"/>
    <s v="-"/>
  </r>
  <r>
    <n v="5533"/>
    <x v="3"/>
    <s v="06. PLAN SANITARIO DE EMERGENCIA"/>
    <s v="-"/>
    <s v="OBRA"/>
    <n v="0"/>
    <s v="CAMPAÑA DE EDUCACIÓN AMBIENTAL"/>
    <s v="-"/>
    <s v="ADQUISICIÓN DE MATERIALES DE CONSTRUCCIÓN PARA RECUPERACIÓN DE ESPACIOS PÚBLICOS"/>
    <n v="1"/>
    <x v="18"/>
    <s v="-"/>
    <x v="27"/>
    <x v="59"/>
    <s v="-"/>
    <s v="-"/>
    <s v="-"/>
    <s v="-"/>
    <s v="-"/>
    <s v="-"/>
    <s v="-"/>
    <s v="-"/>
    <s v="-"/>
    <s v="-"/>
    <s v="-"/>
    <s v="-"/>
    <s v="-"/>
    <s v="-"/>
    <s v="-"/>
    <s v="CUENCA MATANZA RIACHUELO"/>
    <s v="-"/>
    <s v="-"/>
    <d v="2014-07-30T00:00:00"/>
    <s v="-"/>
    <n v="162845"/>
    <s v="-"/>
    <s v="-"/>
    <n v="162845"/>
    <s v="-"/>
    <s v="-"/>
    <s v="-"/>
    <s v="-"/>
    <s v="-"/>
    <n v="144095"/>
    <n v="0"/>
    <n v="0"/>
    <s v="-"/>
    <s v="-"/>
    <s v="-"/>
    <s v="-"/>
    <s v="-"/>
    <s v="-"/>
    <s v="-"/>
    <s v="-"/>
    <s v="-"/>
  </r>
  <r>
    <n v="5534"/>
    <x v="3"/>
    <s v="06. PLAN SANITARIO DE EMERGENCIA"/>
    <s v="-"/>
    <s v="SERVICIO"/>
    <n v="0"/>
    <s v="-"/>
    <s v="-"/>
    <s v="FORTALECIMIENTO INSTITUCIONAL DE ORGANIZACIONES SOCIALES QUE COL"/>
    <n v="1"/>
    <x v="18"/>
    <s v="-"/>
    <x v="27"/>
    <x v="71"/>
    <s v="-"/>
    <s v="-"/>
    <s v="-"/>
    <s v="-"/>
    <s v="-"/>
    <s v="-"/>
    <s v="-"/>
    <s v="-"/>
    <s v="-"/>
    <s v="-"/>
    <s v="-"/>
    <s v="-"/>
    <s v="-"/>
    <s v="-"/>
    <s v="-"/>
    <s v="CUENCA MATANZA RIACHUELO"/>
    <s v="-"/>
    <s v="-"/>
    <s v="-"/>
    <s v="-"/>
    <s v="-"/>
    <s v="-"/>
    <s v="-"/>
    <s v="-"/>
    <s v="-"/>
    <s v="-"/>
    <s v="-"/>
    <s v="-"/>
    <s v="-"/>
    <n v="19922"/>
    <n v="0"/>
    <n v="0"/>
    <s v="-"/>
    <n v="0"/>
    <s v="-"/>
    <s v="-"/>
    <s v="-"/>
    <s v="-"/>
    <s v="-"/>
    <s v="-"/>
    <s v="-"/>
  </r>
  <r>
    <n v="5535"/>
    <x v="3"/>
    <s v="06. PLAN SANITARIO DE EMERGENCIA"/>
    <s v="-"/>
    <s v="OBRA"/>
    <n v="0"/>
    <s v="NUEVO CENTRO EDUCATIVO"/>
    <s v="-"/>
    <s v="SOLICITUD DE MATERIALES PARA LA CONSTRUCCIÓN PARA LA ORGANIZACIÓN SOCIAL Y POLÍTICA ''COMEDOR LOS PIBES''"/>
    <n v="1"/>
    <x v="18"/>
    <s v="-"/>
    <x v="27"/>
    <x v="59"/>
    <s v="-"/>
    <s v="-"/>
    <s v="-"/>
    <s v="-"/>
    <s v="-"/>
    <s v="-"/>
    <s v="-"/>
    <s v="-"/>
    <s v="-"/>
    <s v="-"/>
    <s v="-"/>
    <s v="-"/>
    <s v="-"/>
    <s v="-"/>
    <s v="-"/>
    <s v="CUENCA MATANZA RIACHUELO"/>
    <s v="-"/>
    <s v="-"/>
    <s v="-"/>
    <s v="-"/>
    <s v="-"/>
    <s v="-"/>
    <s v="-"/>
    <s v="-"/>
    <s v="-"/>
    <s v="-"/>
    <s v="-"/>
    <s v="-"/>
    <s v="-"/>
    <n v="19894.72"/>
    <n v="0"/>
    <n v="0"/>
    <s v="-"/>
    <s v="-"/>
    <s v="-"/>
    <s v="-"/>
    <s v="-"/>
    <s v="-"/>
    <s v="-"/>
    <s v="-"/>
    <s v="-"/>
  </r>
  <r>
    <n v="5536"/>
    <x v="3"/>
    <s v="06. PLAN SANITARIO DE EMERGENCIA"/>
    <s v="-"/>
    <s v="SERVICIO"/>
    <n v="0"/>
    <s v="-"/>
    <s v="-"/>
    <s v="ADQUISICIÓN DE MERCHANDISING"/>
    <n v="1"/>
    <x v="18"/>
    <s v="-"/>
    <x v="27"/>
    <x v="71"/>
    <s v="-"/>
    <s v="-"/>
    <s v="-"/>
    <s v="-"/>
    <s v="-"/>
    <s v="-"/>
    <s v="-"/>
    <s v="-"/>
    <s v="-"/>
    <s v="-"/>
    <s v="-"/>
    <s v="-"/>
    <s v="-"/>
    <s v="-"/>
    <s v="-"/>
    <s v="CUENCA MATANZA RIACHUELO"/>
    <s v="-"/>
    <s v="-"/>
    <d v="2014-11-06T00:00:00"/>
    <s v="-"/>
    <n v="521660"/>
    <s v="-"/>
    <s v="-"/>
    <n v="521660"/>
    <s v="-"/>
    <s v="-"/>
    <s v="-"/>
    <s v="-"/>
    <s v="-"/>
    <n v="417242"/>
    <n v="521660"/>
    <n v="0"/>
    <s v="-"/>
    <n v="0"/>
    <s v="-"/>
    <s v="-"/>
    <s v="-"/>
    <s v="-"/>
    <s v="-"/>
    <s v="-"/>
    <s v="-"/>
  </r>
  <r>
    <n v="5537"/>
    <x v="3"/>
    <s v="06. PLAN SANITARIO DE EMERGENCIA"/>
    <s v="-"/>
    <s v="OBRA"/>
    <n v="0"/>
    <s v="CAMPAÑA DE EDUCACIÓN AMBIENTAL"/>
    <s v="-"/>
    <s v="MATERIALES PARA ACTIVIDADES DE LA CPS CON ORGANIZACIONES SOCIALES."/>
    <n v="1"/>
    <x v="18"/>
    <s v="-"/>
    <x v="27"/>
    <x v="59"/>
    <s v="-"/>
    <s v="-"/>
    <s v="-"/>
    <s v="-"/>
    <s v="-"/>
    <s v="-"/>
    <s v="-"/>
    <s v="-"/>
    <s v="-"/>
    <s v="-"/>
    <s v="-"/>
    <s v="-"/>
    <s v="-"/>
    <s v="-"/>
    <s v="-"/>
    <s v="CUENCA MATANZA RIACHUELO"/>
    <s v="-"/>
    <s v="-"/>
    <s v="-"/>
    <s v="-"/>
    <s v="-"/>
    <s v="-"/>
    <s v="-"/>
    <s v="-"/>
    <s v="-"/>
    <s v="-"/>
    <s v="-"/>
    <s v="-"/>
    <s v="-"/>
    <n v="181403.2"/>
    <n v="0"/>
    <n v="0"/>
    <s v="-"/>
    <s v="-"/>
    <s v="-"/>
    <s v="-"/>
    <s v="-"/>
    <s v="-"/>
    <s v="-"/>
    <s v="-"/>
    <s v="-"/>
  </r>
  <r>
    <n v="5538"/>
    <x v="3"/>
    <s v="06. PLAN SANITARIO DE EMERGENCIA"/>
    <s v="-"/>
    <s v="SERVICIO"/>
    <n v="0"/>
    <s v="-"/>
    <s v="-"/>
    <s v="MUESTRA FOTOGRÁFICA CONGRESO DE LA NACIÓN"/>
    <n v="1"/>
    <x v="18"/>
    <s v="-"/>
    <x v="27"/>
    <x v="71"/>
    <s v="-"/>
    <s v="-"/>
    <s v="-"/>
    <s v="-"/>
    <s v="-"/>
    <s v="-"/>
    <s v="-"/>
    <s v="-"/>
    <s v="-"/>
    <s v="-"/>
    <s v="-"/>
    <s v="-"/>
    <s v="-"/>
    <s v="-"/>
    <s v="-"/>
    <s v="CUENCA MATANZA RIACHUELO"/>
    <s v="-"/>
    <s v="-"/>
    <s v="-"/>
    <s v="-"/>
    <s v="-"/>
    <s v="-"/>
    <s v="-"/>
    <s v="-"/>
    <s v="-"/>
    <s v="-"/>
    <s v="-"/>
    <s v="-"/>
    <s v="-"/>
    <n v="9680"/>
    <n v="0"/>
    <n v="0"/>
    <s v="-"/>
    <n v="0"/>
    <s v="-"/>
    <s v="-"/>
    <s v="-"/>
    <s v="-"/>
    <s v="-"/>
    <s v="-"/>
    <s v="-"/>
  </r>
  <r>
    <n v="5539"/>
    <x v="3"/>
    <s v="06. PLAN SANITARIO DE EMERGENCIA"/>
    <s v="-"/>
    <s v="SERVICIO"/>
    <n v="0"/>
    <s v="-"/>
    <s v="-"/>
    <s v="CONTRIBUCION REMADA X EL RIACHUELO"/>
    <n v="1"/>
    <x v="18"/>
    <s v="-"/>
    <x v="27"/>
    <x v="71"/>
    <s v="-"/>
    <s v="-"/>
    <s v="-"/>
    <s v="-"/>
    <s v="-"/>
    <s v="-"/>
    <s v="-"/>
    <s v="-"/>
    <s v="-"/>
    <s v="-"/>
    <s v="-"/>
    <s v="-"/>
    <s v="-"/>
    <s v="-"/>
    <s v="-"/>
    <s v="CUENCA MATANZA RIACHUELO"/>
    <s v="-"/>
    <s v="-"/>
    <s v="-"/>
    <s v="-"/>
    <s v="-"/>
    <s v="-"/>
    <s v="-"/>
    <s v="-"/>
    <s v="-"/>
    <s v="-"/>
    <s v="-"/>
    <s v="-"/>
    <s v="-"/>
    <n v="50000"/>
    <n v="0"/>
    <n v="0"/>
    <s v="-"/>
    <n v="0"/>
    <s v="-"/>
    <s v="-"/>
    <s v="-"/>
    <s v="-"/>
    <s v="-"/>
    <s v="-"/>
    <s v="-"/>
  </r>
  <r>
    <n v="5540"/>
    <x v="3"/>
    <s v="06. PLAN SANITARIO DE EMERGENCIA"/>
    <s v="-"/>
    <s v="OBRA"/>
    <n v="0"/>
    <s v="CAMPAÑA DE EDUCACIÓN AMBIENTAL"/>
    <s v="-"/>
    <s v="ADQUISICIÓN DE INSUMOS DE DEPORTE PARA ACTIVIDADES DE LA COORDINACIÓN DE PROMOCIÓN COMUNITARIA"/>
    <n v="1"/>
    <x v="18"/>
    <s v="-"/>
    <x v="27"/>
    <x v="59"/>
    <s v="-"/>
    <s v="-"/>
    <s v="-"/>
    <s v="-"/>
    <s v="-"/>
    <s v="-"/>
    <s v="-"/>
    <s v="-"/>
    <s v="-"/>
    <s v="-"/>
    <s v="-"/>
    <s v="-"/>
    <s v="-"/>
    <s v="-"/>
    <s v="-"/>
    <s v="CUENCA MATANZA RIACHUELO"/>
    <s v="-"/>
    <s v="-"/>
    <d v="2014-09-09T00:00:00"/>
    <s v="-"/>
    <n v="259866"/>
    <s v="-"/>
    <s v="-"/>
    <n v="259866"/>
    <s v="-"/>
    <s v="-"/>
    <s v="-"/>
    <s v="-"/>
    <s v="-"/>
    <n v="259866"/>
    <n v="0"/>
    <n v="0"/>
    <s v="-"/>
    <s v="-"/>
    <s v="-"/>
    <s v="-"/>
    <s v="-"/>
    <s v="-"/>
    <s v="-"/>
    <s v="-"/>
    <s v="-"/>
  </r>
  <r>
    <n v="5541"/>
    <x v="3"/>
    <s v="06. PLAN SANITARIO DE EMERGENCIA"/>
    <s v="-"/>
    <s v="SERVICIO"/>
    <n v="0"/>
    <s v="-"/>
    <s v="-"/>
    <s v="ADQUISICIÓN DE 3 (TRES) GAZEBOS PARA LA DIFUSIÓN Y CAPACITACIÓN "/>
    <n v="1"/>
    <x v="18"/>
    <s v="-"/>
    <x v="27"/>
    <x v="71"/>
    <s v="-"/>
    <s v="-"/>
    <s v="-"/>
    <s v="-"/>
    <s v="-"/>
    <s v="-"/>
    <s v="-"/>
    <s v="-"/>
    <s v="-"/>
    <s v="-"/>
    <s v="-"/>
    <s v="-"/>
    <s v="-"/>
    <s v="-"/>
    <s v="-"/>
    <s v="CUENCA MATANZA RIACHUELO"/>
    <s v="-"/>
    <s v="-"/>
    <s v="-"/>
    <s v="-"/>
    <s v="-"/>
    <s v="-"/>
    <s v="-"/>
    <s v="-"/>
    <s v="-"/>
    <s v="-"/>
    <s v="-"/>
    <s v="-"/>
    <s v="-"/>
    <n v="16608"/>
    <n v="0"/>
    <n v="0"/>
    <s v="-"/>
    <n v="0"/>
    <s v="-"/>
    <s v="-"/>
    <s v="-"/>
    <s v="-"/>
    <s v="-"/>
    <s v="-"/>
    <s v="-"/>
  </r>
  <r>
    <n v="5542"/>
    <x v="3"/>
    <s v="06. PLAN SANITARIO DE EMERGENCIA"/>
    <s v="-"/>
    <s v="SERVICIO"/>
    <n v="0"/>
    <s v="-"/>
    <s v="-"/>
    <s v="PROYECTO ACOMPAÑAMIENTO INCORPORACIÓN DE BARRIOS AL SISTEMA DE RECOLECCIÓN FORMAL DE RESIDUOS SÓLIDOS URBANOS PERÍODO 2014 - 2015"/>
    <n v="1"/>
    <x v="18"/>
    <s v="-"/>
    <x v="27"/>
    <x v="59"/>
    <s v="-"/>
    <s v="-"/>
    <s v="-"/>
    <s v="-"/>
    <s v="-"/>
    <s v="-"/>
    <s v="-"/>
    <s v="-"/>
    <s v="-"/>
    <s v="-"/>
    <s v="-"/>
    <s v="-"/>
    <s v="-"/>
    <s v="-"/>
    <s v="-"/>
    <s v="AVELLANEDA/LANUS"/>
    <s v="-"/>
    <s v="-"/>
    <d v="2014-07-07T00:00:00"/>
    <d v="2015-01-12T00:00:00"/>
    <n v="4197989"/>
    <s v="-"/>
    <s v="-"/>
    <n v="4197989"/>
    <s v="-"/>
    <s v="-"/>
    <s v="-"/>
    <s v="-"/>
    <s v="-"/>
    <n v="1170362.5"/>
    <n v="0"/>
    <n v="2496790.02"/>
    <s v="-"/>
    <s v="-"/>
    <s v="-"/>
    <s v="-"/>
    <s v="-"/>
    <s v="-"/>
    <s v="-"/>
    <s v="-"/>
    <s v="-"/>
  </r>
  <r>
    <n v="5543"/>
    <x v="3"/>
    <s v="06. PLAN SANITARIO DE EMERGENCIA"/>
    <s v="-"/>
    <s v="SERVICIO"/>
    <n v="0"/>
    <s v="-"/>
    <s v="-"/>
    <s v="MARATON UNDAV-ACUMAR MATERIALES GRAFICOS"/>
    <n v="1"/>
    <x v="18"/>
    <s v="-"/>
    <x v="27"/>
    <x v="71"/>
    <s v="-"/>
    <s v="-"/>
    <s v="-"/>
    <s v="-"/>
    <s v="-"/>
    <s v="-"/>
    <s v="-"/>
    <s v="-"/>
    <s v="-"/>
    <s v="-"/>
    <s v="-"/>
    <s v="-"/>
    <s v="-"/>
    <s v="-"/>
    <s v="-"/>
    <s v="AVELLANEDA"/>
    <s v="-"/>
    <s v="-"/>
    <s v="-"/>
    <s v="-"/>
    <s v="-"/>
    <s v="-"/>
    <s v="-"/>
    <s v="-"/>
    <s v="-"/>
    <s v="-"/>
    <s v="-"/>
    <s v="-"/>
    <s v="-"/>
    <n v="3264.88"/>
    <n v="0"/>
    <n v="0"/>
    <s v="-"/>
    <n v="0"/>
    <s v="-"/>
    <s v="-"/>
    <s v="-"/>
    <s v="-"/>
    <s v="-"/>
    <s v="-"/>
    <s v="-"/>
  </r>
  <r>
    <n v="5544"/>
    <x v="3"/>
    <s v="06. PLAN SANITARIO DE EMERGENCIA"/>
    <s v="-"/>
    <s v="OBRA"/>
    <n v="0"/>
    <s v="CAMPAÑA DE EDUCACIÓN AMBIENTAL"/>
    <s v="-"/>
    <s v="SOLICITUD DE LUMINARIAS PARA ACTIVIDADES DE LA CPS"/>
    <n v="1"/>
    <x v="18"/>
    <s v="-"/>
    <x v="27"/>
    <x v="59"/>
    <s v="-"/>
    <s v="-"/>
    <s v="-"/>
    <s v="-"/>
    <s v="-"/>
    <s v="-"/>
    <s v="-"/>
    <s v="-"/>
    <s v="-"/>
    <s v="-"/>
    <s v="-"/>
    <s v="-"/>
    <s v="-"/>
    <s v="-"/>
    <s v="-"/>
    <s v="CUENCA MATANZA RIACHUELO"/>
    <s v="-"/>
    <s v="-"/>
    <d v="2014-09-08T00:00:00"/>
    <s v="-"/>
    <n v="79980"/>
    <s v="-"/>
    <s v="-"/>
    <n v="79980"/>
    <s v="-"/>
    <s v="-"/>
    <s v="-"/>
    <s v="-"/>
    <s v="-"/>
    <n v="79980"/>
    <n v="0"/>
    <n v="0"/>
    <s v="-"/>
    <s v="-"/>
    <s v="-"/>
    <s v="-"/>
    <s v="-"/>
    <s v="-"/>
    <s v="-"/>
    <s v="-"/>
    <s v="-"/>
  </r>
  <r>
    <n v="5545"/>
    <x v="3"/>
    <s v="06. PLAN SANITARIO DE EMERGENCIA"/>
    <s v="-"/>
    <s v="SERVICIO"/>
    <n v="0"/>
    <s v="MONITOREO CALIDAD DE AGUA Y SEDIMENTOS"/>
    <s v="-"/>
    <s v="CONV ESPEC COMPLEM N° 1 ENTRE LA ACUMAR Y LA FACULTAD DE ING., UNIVERSIDAD DE LA PLATA"/>
    <n v="1"/>
    <x v="18"/>
    <s v="-"/>
    <x v="27"/>
    <x v="71"/>
    <s v="-"/>
    <s v="-"/>
    <s v="-"/>
    <s v="-"/>
    <s v="-"/>
    <s v="-"/>
    <s v="-"/>
    <s v="-"/>
    <s v="-"/>
    <s v="-"/>
    <s v="-"/>
    <s v="-"/>
    <s v="-"/>
    <s v="-"/>
    <s v="UNIVERSIDAD NACIONAL DE LA PLATA"/>
    <s v="CUENCA MATANZA RIACHUELO"/>
    <s v="-"/>
    <s v="-"/>
    <d v="2014-08-07T00:00:00"/>
    <d v="2016-10-27T00:00:00"/>
    <n v="1880000"/>
    <s v="-"/>
    <s v="-"/>
    <n v="1880000"/>
    <s v="-"/>
    <s v="-"/>
    <s v="-"/>
    <s v="-"/>
    <s v="-"/>
    <n v="376000"/>
    <n v="258090"/>
    <n v="0"/>
    <s v="-"/>
    <n v="0"/>
    <s v="-"/>
    <s v="-"/>
    <s v="-"/>
    <s v="-"/>
    <s v="-"/>
    <s v="-"/>
    <s v="-"/>
  </r>
  <r>
    <n v="5546"/>
    <x v="3"/>
    <s v="06. PLAN SANITARIO DE EMERGENCIA"/>
    <s v="-"/>
    <s v="OBRA"/>
    <s v="EQUIPAMIENTO"/>
    <s v="EQUIPAMIENTO PARA EFECTOR DE SALUD"/>
    <s v="-"/>
    <s v="ADQUISICIÓN DE HERRAMIENTAS Y MATERIALES DE CONSTRUCCIÓN PARA REPARACIÓN DE C{AMARAS CLOACALES EN VILLA 21-24"/>
    <n v="1"/>
    <x v="18"/>
    <s v="-"/>
    <x v="27"/>
    <x v="59"/>
    <s v="-"/>
    <s v="-"/>
    <s v="-"/>
    <s v="-"/>
    <s v="-"/>
    <s v="-"/>
    <s v="-"/>
    <s v="-"/>
    <s v="-"/>
    <s v="-"/>
    <s v="-"/>
    <s v="-"/>
    <s v="-"/>
    <s v="-"/>
    <s v="-"/>
    <s v="CAPITAL FEDERAL"/>
    <s v="-"/>
    <s v="-"/>
    <d v="2014-09-09T00:00:00"/>
    <s v="-"/>
    <n v="41402.9"/>
    <s v="-"/>
    <s v="-"/>
    <n v="41402.9"/>
    <s v="-"/>
    <s v="-"/>
    <s v="-"/>
    <s v="-"/>
    <s v="-"/>
    <n v="41402.9"/>
    <n v="0"/>
    <n v="0"/>
    <s v="-"/>
    <s v="-"/>
    <s v="-"/>
    <s v="-"/>
    <s v="-"/>
    <s v="-"/>
    <s v="-"/>
    <s v="-"/>
    <s v="-"/>
  </r>
  <r>
    <n v="5547"/>
    <x v="3"/>
    <s v="06. PLAN SANITARIO DE EMERGENCIA"/>
    <s v="-"/>
    <s v="SERVICIO"/>
    <n v="0"/>
    <s v="-"/>
    <s v="-"/>
    <s v="EDICION DE VIDEO PARA WEB Y TV"/>
    <n v="1"/>
    <x v="18"/>
    <s v="-"/>
    <x v="27"/>
    <x v="71"/>
    <s v="-"/>
    <s v="-"/>
    <s v="-"/>
    <s v="-"/>
    <s v="-"/>
    <s v="-"/>
    <s v="-"/>
    <s v="-"/>
    <s v="-"/>
    <s v="-"/>
    <s v="-"/>
    <s v="-"/>
    <s v="-"/>
    <s v="-"/>
    <s v="-"/>
    <s v="CUENCA MATANZA RIACHUELO"/>
    <s v="-"/>
    <s v="-"/>
    <s v="-"/>
    <s v="-"/>
    <s v="-"/>
    <s v="-"/>
    <s v="-"/>
    <s v="-"/>
    <s v="-"/>
    <s v="-"/>
    <s v="-"/>
    <s v="-"/>
    <s v="-"/>
    <n v="4598"/>
    <n v="0"/>
    <n v="0"/>
    <s v="-"/>
    <n v="0"/>
    <s v="-"/>
    <s v="-"/>
    <s v="-"/>
    <s v="-"/>
    <s v="-"/>
    <s v="-"/>
    <s v="-"/>
  </r>
  <r>
    <n v="5548"/>
    <x v="3"/>
    <s v="06. PLAN SANITARIO DE EMERGENCIA"/>
    <s v="-"/>
    <s v="SERVICIO"/>
    <n v="0"/>
    <s v="-"/>
    <s v="-"/>
    <s v="ALQUILER DE CAMIONES ATMOSFÉRICOS PARA LIMPIEZA DE CLOACAS EN VI"/>
    <n v="1"/>
    <x v="18"/>
    <s v="-"/>
    <x v="27"/>
    <x v="59"/>
    <s v="-"/>
    <s v="-"/>
    <s v="-"/>
    <s v="-"/>
    <s v="-"/>
    <s v="-"/>
    <s v="-"/>
    <s v="-"/>
    <s v="-"/>
    <s v="-"/>
    <s v="-"/>
    <s v="-"/>
    <s v="-"/>
    <s v="-"/>
    <s v="-"/>
    <s v="CUENCA MATANZA RIACHUELO"/>
    <s v="-"/>
    <s v="-"/>
    <d v="2014-08-08T00:00:00"/>
    <s v="-"/>
    <n v="48400"/>
    <s v="-"/>
    <s v="-"/>
    <n v="48400"/>
    <s v="-"/>
    <s v="-"/>
    <s v="-"/>
    <s v="-"/>
    <s v="-"/>
    <n v="42350"/>
    <n v="0"/>
    <n v="0"/>
    <s v="-"/>
    <s v="-"/>
    <s v="-"/>
    <s v="-"/>
    <s v="-"/>
    <s v="-"/>
    <s v="-"/>
    <s v="-"/>
    <s v="-"/>
  </r>
  <r>
    <n v="5549"/>
    <x v="3"/>
    <s v="06. PLAN SANITARIO DE EMERGENCIA"/>
    <s v="-"/>
    <s v="OBRA"/>
    <n v="0"/>
    <s v="CAMPAÑA DE EDUCACIÓN AMBIENTAL"/>
    <s v="-"/>
    <s v="GUARDIANES DE LA LAGUNA DE ROCHA"/>
    <n v="1"/>
    <x v="18"/>
    <s v="-"/>
    <x v="27"/>
    <x v="59"/>
    <s v="-"/>
    <s v="-"/>
    <s v="-"/>
    <s v="-"/>
    <s v="-"/>
    <s v="-"/>
    <s v="-"/>
    <s v="-"/>
    <s v="-"/>
    <s v="-"/>
    <s v="-"/>
    <s v="-"/>
    <s v="-"/>
    <s v="-"/>
    <s v="-"/>
    <s v="ESTEBAN ECHEVERRÍA"/>
    <s v="-"/>
    <s v="-"/>
    <d v="2014-10-07T00:00:00"/>
    <d v="2014-12-31T00:00:00"/>
    <n v="365513"/>
    <s v="-"/>
    <s v="-"/>
    <n v="365513"/>
    <s v="-"/>
    <s v="-"/>
    <s v="-"/>
    <s v="-"/>
    <s v="-"/>
    <n v="146205.20000000001"/>
    <n v="172141.2"/>
    <n v="0"/>
    <s v="-"/>
    <s v="-"/>
    <s v="-"/>
    <s v="-"/>
    <s v="-"/>
    <s v="-"/>
    <s v="-"/>
    <s v="-"/>
    <s v="-"/>
  </r>
  <r>
    <n v="5550"/>
    <x v="3"/>
    <s v="06. PLAN SANITARIO DE EMERGENCIA"/>
    <s v="-"/>
    <s v="OBRA"/>
    <n v="0"/>
    <s v="CAMPAÑA DE EDUCACIÓN AMBIENTAL"/>
    <s v="-"/>
    <s v="CONTRATACIÓN DE SERVICIO DE TRANSPORTE PARA VISITAS A TECNÓPOLIS CON ESCUELAS DE LA CUENCA MATANZA RIACHUELO"/>
    <n v="1"/>
    <x v="18"/>
    <s v="-"/>
    <x v="27"/>
    <x v="59"/>
    <s v="-"/>
    <s v="-"/>
    <s v="-"/>
    <s v="-"/>
    <s v="-"/>
    <s v="-"/>
    <s v="-"/>
    <s v="-"/>
    <s v="-"/>
    <s v="-"/>
    <s v="-"/>
    <s v="-"/>
    <s v="-"/>
    <s v="-"/>
    <s v="-"/>
    <s v="CUENCA MATANZA RIACHUELO"/>
    <s v="-"/>
    <s v="-"/>
    <d v="2014-10-03T00:00:00"/>
    <s v="-"/>
    <n v="36741.25"/>
    <s v="-"/>
    <s v="-"/>
    <n v="36741.25"/>
    <s v="-"/>
    <s v="-"/>
    <s v="-"/>
    <s v="-"/>
    <s v="-"/>
    <n v="15746.25"/>
    <n v="0"/>
    <n v="0"/>
    <s v="-"/>
    <s v="-"/>
    <s v="-"/>
    <s v="-"/>
    <s v="-"/>
    <s v="-"/>
    <s v="-"/>
    <s v="-"/>
    <s v="-"/>
  </r>
  <r>
    <n v="5551"/>
    <x v="3"/>
    <s v="06. PLAN SANITARIO DE EMERGENCIA"/>
    <s v="-"/>
    <s v="SERVICIO"/>
    <s v="-"/>
    <s v="-"/>
    <s v="-"/>
    <s v="PROYECTO DE DISTRIBUCIÓN DE AGUA ENVASADA A LA POBLACIÓN DEL BARRIO COLONIA LAS MERCEDES"/>
    <n v="1"/>
    <x v="18"/>
    <s v="-"/>
    <x v="27"/>
    <x v="59"/>
    <s v="-"/>
    <s v="-"/>
    <s v="-"/>
    <s v="-"/>
    <s v="-"/>
    <s v="-"/>
    <s v="-"/>
    <s v="-"/>
    <s v="-"/>
    <s v="-"/>
    <s v="-"/>
    <s v="-"/>
    <s v="-"/>
    <s v="-"/>
    <s v="-"/>
    <s v="CUENCA MATANZA RIACHUELO"/>
    <s v="-"/>
    <s v="-"/>
    <d v="2014-10-02T00:00:00"/>
    <d v="2015-02-28T00:00:00"/>
    <n v="2260592"/>
    <s v="-"/>
    <s v="-"/>
    <n v="2260592"/>
    <s v="-"/>
    <s v="-"/>
    <s v="-"/>
    <s v="-"/>
    <s v="-"/>
    <n v="678177.6"/>
    <n v="0"/>
    <n v="3407877.12"/>
    <s v="-"/>
    <n v="0"/>
    <s v="-"/>
    <s v="-"/>
    <s v="-"/>
    <s v="-"/>
    <s v="-"/>
    <s v="-"/>
    <s v="-"/>
  </r>
  <r>
    <n v="5552"/>
    <x v="3"/>
    <s v="06. PLAN SANITARIO DE EMERGENCIA"/>
    <s v="-"/>
    <s v="OBRA"/>
    <n v="0"/>
    <s v="CAMPAÑA DE EDUCACIÓN AMBIENTAL"/>
    <s v="-"/>
    <s v="SOLICITUD DE ADQUISICIÓN DE CARTELERÍA PARA LAGUNA DE ROCHA"/>
    <n v="1"/>
    <x v="18"/>
    <s v="-"/>
    <x v="27"/>
    <x v="59"/>
    <s v="-"/>
    <s v="-"/>
    <s v="-"/>
    <s v="-"/>
    <s v="-"/>
    <s v="-"/>
    <s v="-"/>
    <s v="-"/>
    <s v="-"/>
    <s v="-"/>
    <s v="-"/>
    <s v="-"/>
    <s v="-"/>
    <s v="-"/>
    <s v="-"/>
    <s v="ESTEBAN ECHEVERRÍA"/>
    <s v="-"/>
    <s v="-"/>
    <s v="-"/>
    <s v="-"/>
    <s v="-"/>
    <s v="-"/>
    <s v="-"/>
    <s v="-"/>
    <s v="-"/>
    <s v="-"/>
    <s v="-"/>
    <s v="-"/>
    <s v="-"/>
    <n v="9680"/>
    <n v="0"/>
    <n v="0"/>
    <s v="-"/>
    <s v="-"/>
    <s v="-"/>
    <s v="-"/>
    <s v="-"/>
    <s v="-"/>
    <s v="-"/>
    <s v="-"/>
    <s v="-"/>
  </r>
  <r>
    <n v="5553"/>
    <x v="3"/>
    <s v="06. PLAN SANITARIO DE EMERGENCIA"/>
    <s v="-"/>
    <s v="OBRA"/>
    <n v="0"/>
    <s v="CAMPAÑA DE EDUCACIÓN AMBIENTAL"/>
    <s v="-"/>
    <s v="PROGRAMA DE FORTALECIMIENTO PARA EL ABORDAJE SOCIOAMBIENTAL DE POBLACIONES QUE HABITAN VILLAS Y/O ASENTAMIENTOS EN EL ÁMBITO DE LA CUENCA MATANZA RIACHUELO."/>
    <n v="1"/>
    <x v="18"/>
    <s v="-"/>
    <x v="27"/>
    <x v="59"/>
    <s v="-"/>
    <s v="-"/>
    <s v="-"/>
    <s v="-"/>
    <s v="-"/>
    <s v="-"/>
    <s v="-"/>
    <s v="-"/>
    <s v="-"/>
    <s v="-"/>
    <s v="-"/>
    <s v="-"/>
    <s v="-"/>
    <s v="-"/>
    <s v="UNIVERSIDAD NACIONAL DE QUILMES"/>
    <s v="CUENCA MATANZA RIACHUELO"/>
    <s v="-"/>
    <s v="-"/>
    <d v="2014-10-01T00:00:00"/>
    <d v="2015-10-01T00:00:00"/>
    <n v="3930300"/>
    <s v="-"/>
    <s v="-"/>
    <n v="3930300"/>
    <s v="-"/>
    <s v="-"/>
    <s v="-"/>
    <s v="-"/>
    <s v="-"/>
    <n v="982575"/>
    <n v="4136341.8600000003"/>
    <n v="1780567.32"/>
    <s v="-"/>
    <s v="-"/>
    <s v="-"/>
    <s v="-"/>
    <s v="-"/>
    <s v="-"/>
    <s v="-"/>
    <s v="-"/>
    <s v="-"/>
  </r>
  <r>
    <n v="5554"/>
    <x v="3"/>
    <s v="06. PLAN SANITARIO DE EMERGENCIA"/>
    <s v="-"/>
    <s v="OBRA"/>
    <n v="0"/>
    <s v="CAMPAÑA DE EDUCACIÓN AMBIENTAL"/>
    <s v="-"/>
    <s v="ADQUISICIÓN DE CATERING PARA CAPACITACIONES A COOPERATIVISTAS DEL PROGRAMA LIMPIEZA DE MÁRGENES"/>
    <n v="1"/>
    <x v="18"/>
    <s v="-"/>
    <x v="27"/>
    <x v="59"/>
    <s v="-"/>
    <s v="-"/>
    <s v="-"/>
    <s v="-"/>
    <s v="-"/>
    <s v="-"/>
    <s v="-"/>
    <s v="-"/>
    <s v="-"/>
    <s v="-"/>
    <s v="-"/>
    <s v="-"/>
    <s v="-"/>
    <s v="-"/>
    <s v="-"/>
    <s v="CUENCA MATANZA RIACHUELO"/>
    <s v="-"/>
    <s v="-"/>
    <s v="-"/>
    <s v="-"/>
    <s v="-"/>
    <s v="-"/>
    <s v="-"/>
    <s v="-"/>
    <s v="-"/>
    <s v="-"/>
    <s v="-"/>
    <s v="-"/>
    <s v="-"/>
    <n v="18520"/>
    <n v="0"/>
    <n v="0"/>
    <s v="-"/>
    <s v="-"/>
    <s v="-"/>
    <s v="-"/>
    <s v="-"/>
    <s v="-"/>
    <s v="-"/>
    <s v="-"/>
    <s v="-"/>
  </r>
  <r>
    <n v="5555"/>
    <x v="3"/>
    <s v="06. PLAN SANITARIO DE EMERGENCIA"/>
    <s v="-"/>
    <s v="OBRA"/>
    <n v="0"/>
    <s v="CAMPAÑA DE EDUCACIÓN AMBIENTAL"/>
    <s v="-"/>
    <s v="ADQUISICIÓN DE CESTOS DE BASURA PARA PROYECTO GIRSU CON LA ESCUELA NRO. 72 DE VILLA JARDÍN - LANÚS"/>
    <n v="1"/>
    <x v="18"/>
    <s v="-"/>
    <x v="27"/>
    <x v="59"/>
    <s v="-"/>
    <s v="-"/>
    <s v="-"/>
    <s v="-"/>
    <s v="-"/>
    <s v="-"/>
    <s v="-"/>
    <s v="-"/>
    <s v="-"/>
    <s v="-"/>
    <s v="-"/>
    <s v="-"/>
    <s v="-"/>
    <s v="-"/>
    <s v="-"/>
    <s v="LANÚS"/>
    <s v="-"/>
    <s v="-"/>
    <s v="-"/>
    <s v="-"/>
    <s v="-"/>
    <s v="-"/>
    <s v="-"/>
    <s v="-"/>
    <s v="-"/>
    <s v="-"/>
    <s v="-"/>
    <s v="-"/>
    <s v="-"/>
    <n v="16441.439999999999"/>
    <n v="0"/>
    <n v="0"/>
    <s v="-"/>
    <s v="-"/>
    <s v="-"/>
    <s v="-"/>
    <s v="-"/>
    <s v="-"/>
    <s v="-"/>
    <s v="-"/>
    <s v="-"/>
  </r>
  <r>
    <n v="5556"/>
    <x v="3"/>
    <s v="06. PLAN SANITARIO DE EMERGENCIA"/>
    <s v="-"/>
    <s v="OBRA"/>
    <n v="0"/>
    <s v="CAMPAÑA DE EDUCACIÓN AMBIENTAL"/>
    <s v="-"/>
    <s v="APOYO INSTITUCIONAL PARA &quot;XIV&quot; JORNADAS DE VINCULACIÓN TECNOLÓGICA"/>
    <n v="1"/>
    <x v="18"/>
    <s v="-"/>
    <x v="27"/>
    <x v="59"/>
    <s v="-"/>
    <s v="-"/>
    <s v="-"/>
    <s v="-"/>
    <s v="-"/>
    <s v="-"/>
    <s v="-"/>
    <s v="-"/>
    <s v="-"/>
    <s v="-"/>
    <s v="-"/>
    <s v="-"/>
    <s v="-"/>
    <s v="-"/>
    <s v="-"/>
    <s v="CUENCA MATANZA RIACHUELO"/>
    <s v="-"/>
    <s v="-"/>
    <s v="-"/>
    <s v="-"/>
    <s v="-"/>
    <s v="-"/>
    <s v="-"/>
    <s v="-"/>
    <s v="-"/>
    <s v="-"/>
    <s v="-"/>
    <s v="-"/>
    <s v="-"/>
    <n v="9000"/>
    <n v="0"/>
    <n v="0"/>
    <s v="-"/>
    <s v="-"/>
    <s v="-"/>
    <s v="-"/>
    <s v="-"/>
    <s v="-"/>
    <s v="-"/>
    <s v="-"/>
    <s v="-"/>
  </r>
  <r>
    <n v="5557"/>
    <x v="3"/>
    <s v="06. PLAN SANITARIO DE EMERGENCIA"/>
    <s v="-"/>
    <s v="SERVICIO"/>
    <n v="0"/>
    <s v="-"/>
    <s v="-"/>
    <s v="SOLICITUD DE CONTRATACIÓN PARA LA ADQUISICIÓN DE BOTELLAS DE AGUA MINERAL PARA ASISTENCIA POR SITUACIÓN DE EMERGENCIA"/>
    <n v="1"/>
    <x v="18"/>
    <s v="-"/>
    <x v="27"/>
    <x v="59"/>
    <s v="-"/>
    <s v="-"/>
    <s v="-"/>
    <s v="-"/>
    <s v="-"/>
    <s v="-"/>
    <s v="-"/>
    <s v="-"/>
    <s v="-"/>
    <s v="-"/>
    <s v="-"/>
    <s v="-"/>
    <s v="-"/>
    <s v="-"/>
    <s v="-"/>
    <s v="CUENCA MATANZA RIACHUELO"/>
    <s v="-"/>
    <s v="-"/>
    <s v="-"/>
    <s v="-"/>
    <s v="-"/>
    <s v="-"/>
    <s v="-"/>
    <s v="-"/>
    <s v="-"/>
    <s v="-"/>
    <s v="-"/>
    <s v="-"/>
    <s v="-"/>
    <n v="19926"/>
    <n v="0"/>
    <n v="0"/>
    <s v="-"/>
    <s v="-"/>
    <s v="-"/>
    <s v="-"/>
    <s v="-"/>
    <s v="-"/>
    <s v="-"/>
    <s v="-"/>
    <s v="-"/>
  </r>
  <r>
    <n v="5558"/>
    <x v="0"/>
    <s v="09. EXPANSIÓN DE LA RED DE AGUA POTABLE Y SANEAMIENTO DE CLOACAS"/>
    <s v="-"/>
    <s v="-"/>
    <s v="-"/>
    <s v="EXPANSIÓN DE REDES CLOACALES"/>
    <s v="ESTACIÓN DE BOMBEO CLOACAL MERLO - MORÓN"/>
    <s v="ESTACIÓN DE BOMBEO CLOACAL MERLO - OBRA ELECTRO"/>
    <n v="2"/>
    <x v="0"/>
    <n v="356"/>
    <x v="0"/>
    <x v="0"/>
    <n v="5"/>
    <s v="1460320"/>
    <n v="77"/>
    <s v="-"/>
    <s v="22 Y RECURSOS PROPIOS"/>
    <n v="5"/>
    <n v="5"/>
    <n v="7"/>
    <n v="753"/>
    <n v="3"/>
    <n v="8"/>
    <n v="2"/>
    <s v="2"/>
    <s v="OC4932"/>
    <s v="-"/>
    <s v="MORÓN"/>
    <s v="MORÓN"/>
    <s v="LA ESTACIÓN DE BOMBEO ESTARÁ UBICADA EN UN PREDIO SITUADO EN LA CALLE STEVENSON A 20 METROS DE AL INTERSECCIÓN ENTRE STEVENSON Y AV. EVA PERÓN, EN EL PARTIDO DE MORÓN."/>
    <d v="2015-06-22T00:00:00"/>
    <d v="2017-09-20T00:00:00"/>
    <n v="6213736.5224000001"/>
    <n v="1217321.3736275625"/>
    <n v="995955.58347243629"/>
    <n v="8427013.4794999994"/>
    <n v="0"/>
    <n v="0"/>
    <n v="0"/>
    <n v="0"/>
    <n v="0"/>
    <n v="0"/>
    <n v="3622769.8870000001"/>
    <n v="2322817.8214999996"/>
    <n v="763023.02340000006"/>
    <n v="1718402.7476000001"/>
    <n v="0"/>
    <n v="0"/>
    <s v="-"/>
    <s v="FINALIZADO"/>
    <n v="1"/>
    <n v="1"/>
    <s v="EN 2018 SE MODIFICA EL CÓDIGO DE ACTIVIDAD DE LA APERTURA PROGRAMÁTICA DE 5 A 77, UG DE 96 A 2 Y FF DE 11 A 22. EL PROYECTO TAMBIÉN SERÁ FINANCIADO CON RECURSOS PROPIOS DE AYSA"/>
  </r>
  <r>
    <n v="5559"/>
    <x v="0"/>
    <s v="06. PLAN SANITARIO DE EMERGENCIA"/>
    <s v="-"/>
    <s v="-"/>
    <s v="-"/>
    <s v="VIVIENDAS NUEVAS"/>
    <s v="COMPLEJO OCANTO Y DEBENEDETTI"/>
    <s v="PREDIO OCANTO Y DEBENEDETTI - 48 VIV"/>
    <n v="2"/>
    <x v="2"/>
    <n v="325"/>
    <x v="9"/>
    <x v="18"/>
    <s v="-"/>
    <s v="-"/>
    <s v="77.VIVIENDAS NUEVAS EN LA CUENCA MATANZA RIACHUELO"/>
    <s v="-"/>
    <n v="11"/>
    <n v="5"/>
    <n v="8"/>
    <n v="6"/>
    <n v="0"/>
    <s v="-"/>
    <s v="-"/>
    <s v="-"/>
    <s v="-"/>
    <s v="-"/>
    <s v="-"/>
    <s v="AVELLANEDA"/>
    <s v="-"/>
    <s v="-"/>
    <s v="-"/>
    <s v="-"/>
    <s v="-"/>
    <s v="-"/>
    <s v="-"/>
    <n v="24201108"/>
    <s v="-"/>
    <s v="-"/>
    <s v="-"/>
    <s v="-"/>
    <s v="-"/>
    <s v="-"/>
    <n v="0"/>
    <n v="0"/>
    <n v="5955742.1600000001"/>
    <n v="0"/>
    <s v="-"/>
    <n v="0"/>
    <s v="-"/>
    <s v="EN EJECUCIÓN"/>
    <n v="0.52"/>
    <n v="0.41"/>
    <s v="INCLUIDO EN CONVENIO MARCO 17771"/>
  </r>
  <r>
    <n v="5560"/>
    <x v="0"/>
    <s v="06. PLAN SANITARIO DE EMERGENCIA"/>
    <s v="-"/>
    <s v="-"/>
    <s v="-"/>
    <s v="EQUIPAMIENTO COMUNITARIO"/>
    <s v="-"/>
    <s v="OBRAS COMPLEMENTARIAS EN PREDIO OCANTOS Y DEBENEDETTI"/>
    <n v="2"/>
    <x v="1"/>
    <n v="354"/>
    <x v="9"/>
    <x v="15"/>
    <s v="-"/>
    <s v="-"/>
    <s v="79. INFRAESTRUCTURA, NEXOS Y OBRAS COMPLEMENTARIAS EN LA CUENCA MATANZA RIACHUELO."/>
    <s v="-"/>
    <n v="11"/>
    <n v="5"/>
    <n v="8"/>
    <n v="6"/>
    <n v="0"/>
    <s v="-"/>
    <s v="-"/>
    <s v="-"/>
    <s v="-"/>
    <s v="-"/>
    <s v="-"/>
    <s v="AVELLANEDA"/>
    <s v="-"/>
    <s v="-"/>
    <s v="-"/>
    <s v="-"/>
    <s v="-"/>
    <s v="-"/>
    <s v="-"/>
    <n v="1399480.5"/>
    <s v="-"/>
    <s v="-"/>
    <s v="-"/>
    <s v="-"/>
    <s v="-"/>
    <s v="-"/>
    <n v="0"/>
    <n v="0"/>
    <s v="-"/>
    <n v="0"/>
    <s v="-"/>
    <n v="0"/>
    <s v="-"/>
    <s v="-"/>
    <n v="0"/>
    <n v="0"/>
    <s v="INCLUIDO EN CONVENIO MARCO 17771"/>
  </r>
  <r>
    <n v="5561"/>
    <x v="0"/>
    <s v="08. URBANIZACIÓN DE VILLAS Y ASENTAMIENTOS URBANOS"/>
    <s v="-"/>
    <s v="-"/>
    <s v="-"/>
    <s v="VIVIENDAS NUEVAS"/>
    <s v="COMPLEJO BARRIO ALIANZA"/>
    <s v="Bº ALIANZA - 440 VIVIENDAS SIN INFRA FRENTISTA "/>
    <n v="2"/>
    <x v="2"/>
    <n v="325"/>
    <x v="10"/>
    <x v="18"/>
    <s v="-"/>
    <s v="-"/>
    <s v="77.VIVIENDAS NUEVAS EN LA CUENCA MATANZA RIACHUELO"/>
    <s v="666-15"/>
    <n v="11"/>
    <n v="5"/>
    <n v="8"/>
    <n v="6"/>
    <n v="0"/>
    <s v="-"/>
    <s v="-"/>
    <s v="-"/>
    <s v="-"/>
    <s v="-"/>
    <s v="-"/>
    <s v="AVELLANEDA"/>
    <s v="-"/>
    <s v="-"/>
    <s v="-"/>
    <s v="-"/>
    <n v="0"/>
    <n v="0"/>
    <n v="0"/>
    <n v="229702869"/>
    <n v="0"/>
    <n v="0"/>
    <n v="0"/>
    <n v="0"/>
    <n v="0"/>
    <n v="0"/>
    <n v="0"/>
    <n v="11521416.049999999"/>
    <n v="19060105.120000001"/>
    <n v="0"/>
    <n v="0"/>
    <n v="93167418.882000014"/>
    <s v="X"/>
    <s v="EN EJECUCIÓN"/>
    <n v="0.27"/>
    <n v="0.08"/>
    <s v="INCLUIDO EN CONVENIO MARCO 17771"/>
  </r>
  <r>
    <n v="5568"/>
    <x v="0"/>
    <s v="06. PLAN SANITARIO DE EMERGENCIA"/>
    <s v="-"/>
    <s v="-"/>
    <s v="-"/>
    <s v="VIVIENDAS NUEVAS"/>
    <s v="-"/>
    <s v="Bº ALIANZA - OBRAS COMPLEMENTARIAS PARA 440 VIVIENDAS SIN INFRA FRENTISTA"/>
    <n v="2"/>
    <x v="1"/>
    <n v="354"/>
    <x v="9"/>
    <x v="15"/>
    <s v="-"/>
    <s v="-"/>
    <s v="79. INFRAESTRUCTURA, NEXOS Y OBRAS COMPLEMENTARIAS EN LA CUENCA MATANZA RIACHUELO."/>
    <s v="-"/>
    <n v="11"/>
    <n v="5"/>
    <n v="8"/>
    <n v="6"/>
    <n v="0"/>
    <s v="-"/>
    <s v="-"/>
    <s v="-"/>
    <s v="-"/>
    <s v="-"/>
    <s v="-"/>
    <s v="AVELLANEDA"/>
    <s v="-"/>
    <s v="-"/>
    <s v="-"/>
    <s v="-"/>
    <s v="-"/>
    <s v="-"/>
    <s v="-"/>
    <n v="34283339"/>
    <s v="-"/>
    <s v="-"/>
    <s v="-"/>
    <s v="-"/>
    <s v="-"/>
    <s v="-"/>
    <n v="0"/>
    <n v="0"/>
    <s v="-"/>
    <n v="0"/>
    <s v="-"/>
    <n v="0"/>
    <s v="-"/>
    <s v="-"/>
    <n v="0"/>
    <n v="0"/>
    <s v="INCLUIDO EN CONVENIO MARCO 17771"/>
  </r>
  <r>
    <n v="5569"/>
    <x v="0"/>
    <s v="06. PLAN SANITARIO DE EMERGENCIA"/>
    <s v="-"/>
    <s v="-"/>
    <s v="-"/>
    <s v="VIVIENDAS NUEVAS"/>
    <s v="-"/>
    <s v="PREDIO MAGDALENA - 12 VIV"/>
    <n v="2"/>
    <x v="2"/>
    <n v="325"/>
    <x v="9"/>
    <x v="18"/>
    <s v="-"/>
    <s v="-"/>
    <s v="77.VIVIENDAS NUEVAS EN LA CUENCA MATANZA RIACHUELO"/>
    <s v="2078/2014"/>
    <n v="11"/>
    <n v="5"/>
    <n v="8"/>
    <n v="6"/>
    <n v="0"/>
    <s v="-"/>
    <s v="-"/>
    <s v="-"/>
    <s v="-"/>
    <s v="-"/>
    <s v="-"/>
    <s v="AVELLANEDA"/>
    <s v="-"/>
    <s v="-"/>
    <s v="-"/>
    <s v="-"/>
    <s v="-"/>
    <s v="-"/>
    <s v="-"/>
    <n v="7037807"/>
    <s v="-"/>
    <s v="-"/>
    <s v="-"/>
    <s v="-"/>
    <s v="-"/>
    <s v="-"/>
    <n v="0"/>
    <n v="1973401.5799999998"/>
    <s v="-"/>
    <n v="0"/>
    <s v="-"/>
    <n v="0"/>
    <s v="-"/>
    <s v="-"/>
    <n v="0.45569999999999999"/>
    <n v="0.3589"/>
    <s v="-"/>
  </r>
  <r>
    <n v="5570"/>
    <x v="0"/>
    <s v="06. PLAN SANITARIO DE EMERGENCIA"/>
    <s v="-"/>
    <s v="-"/>
    <s v="-"/>
    <s v="VIVIENDAS NUEVAS"/>
    <s v="-"/>
    <s v="PREDIO DEFENSA - 16 VIV"/>
    <n v="2"/>
    <x v="2"/>
    <n v="325"/>
    <x v="9"/>
    <x v="18"/>
    <s v="-"/>
    <s v="-"/>
    <s v="77.VIVIENDAS NUEVAS EN LA CUENCA MATANZA RIACHUELO"/>
    <s v="2077/2014"/>
    <n v="11"/>
    <n v="5"/>
    <n v="8"/>
    <n v="6"/>
    <n v="0"/>
    <s v="-"/>
    <s v="-"/>
    <s v="-"/>
    <s v="-"/>
    <s v="-"/>
    <s v="-"/>
    <s v="AVELLANEDA"/>
    <s v="-"/>
    <s v="-"/>
    <s v="-"/>
    <s v="-"/>
    <s v="-"/>
    <s v="-"/>
    <s v="-"/>
    <n v="9633912"/>
    <s v="-"/>
    <s v="-"/>
    <s v="-"/>
    <s v="-"/>
    <s v="-"/>
    <s v="-"/>
    <n v="0"/>
    <n v="1408377.88"/>
    <s v="-"/>
    <n v="0"/>
    <s v="-"/>
    <n v="0"/>
    <s v="-"/>
    <s v="-"/>
    <n v="0.21959999999999999"/>
    <n v="0.23"/>
    <s v="-"/>
  </r>
  <r>
    <n v="5571"/>
    <x v="0"/>
    <s v="06. PLAN SANITARIO DE EMERGENCIA"/>
    <s v="-"/>
    <s v="-"/>
    <s v="-"/>
    <s v="VIVIENDAS NUEVAS"/>
    <s v="-"/>
    <s v="PREDIO CASA DE MAMA - 40 VIV + OBRAS COMPLEMENTARIAS"/>
    <n v="2"/>
    <x v="1"/>
    <n v="354"/>
    <x v="9"/>
    <x v="15"/>
    <s v="-"/>
    <s v="-"/>
    <s v="77.VIVIENDAS NUEVAS EN LA CUENCA MATANZA RIACHUELO"/>
    <s v="-"/>
    <n v="11"/>
    <n v="5"/>
    <n v="8"/>
    <n v="6"/>
    <n v="0"/>
    <s v="-"/>
    <s v="-"/>
    <s v="-"/>
    <s v="-"/>
    <s v="-"/>
    <s v="-"/>
    <s v="AVELLANEDA"/>
    <s v="-"/>
    <s v="-"/>
    <s v="-"/>
    <s v="-"/>
    <s v="-"/>
    <s v="-"/>
    <s v="-"/>
    <n v="18402320"/>
    <s v="-"/>
    <s v="-"/>
    <s v="-"/>
    <s v="-"/>
    <s v="-"/>
    <s v="-"/>
    <n v="0"/>
    <n v="0"/>
    <s v="-"/>
    <n v="0"/>
    <s v="-"/>
    <n v="0"/>
    <s v="-"/>
    <s v="-"/>
    <n v="0"/>
    <n v="0"/>
    <s v="-"/>
  </r>
  <r>
    <n v="5572"/>
    <x v="0"/>
    <s v="06. PLAN SANITARIO DE EMERGENCIA"/>
    <s v="-"/>
    <s v="-"/>
    <s v="-"/>
    <s v="EQUIPAMIENTO COMUNITARIO"/>
    <s v="-"/>
    <s v="OBRAS COMPLEMENTARIAS EN PREDIO CASA DE MAMA"/>
    <n v="2"/>
    <x v="1"/>
    <n v="354"/>
    <x v="9"/>
    <x v="15"/>
    <s v="-"/>
    <s v="-"/>
    <s v="79. INFRAESTRUCTURA, NEXOS Y OBRAS COMPLEMENTARIAS EN LA CUENCA MATANZA RIACHUELO."/>
    <s v="-"/>
    <n v="11"/>
    <n v="5"/>
    <n v="8"/>
    <n v="6"/>
    <n v="0"/>
    <s v="-"/>
    <s v="-"/>
    <s v="-"/>
    <s v="-"/>
    <s v="-"/>
    <s v="-"/>
    <s v="AVELLANEDA"/>
    <s v="-"/>
    <s v="-"/>
    <s v="-"/>
    <s v="-"/>
    <s v="-"/>
    <s v="-"/>
    <s v="-"/>
    <n v="2718355"/>
    <s v="-"/>
    <s v="-"/>
    <s v="-"/>
    <s v="-"/>
    <s v="-"/>
    <s v="-"/>
    <n v="0"/>
    <n v="0"/>
    <s v="-"/>
    <n v="0"/>
    <s v="-"/>
    <n v="0"/>
    <s v="-"/>
    <s v="-"/>
    <n v="0"/>
    <n v="0"/>
    <s v="-"/>
  </r>
  <r>
    <n v="5573"/>
    <x v="0"/>
    <s v="08. URBANIZACIÓN DE VILLAS Y ASENTAMIENTOS URBANOS"/>
    <s v="-"/>
    <s v="-"/>
    <s v="-"/>
    <s v="MEJORAMIENTOS DE VIVIENDA EXISTENTE"/>
    <s v="BARRIO 7 DE ENERO"/>
    <s v="Bº 7 DE ENERO - 100 MEJORAMIENTOS"/>
    <n v="2"/>
    <x v="2"/>
    <n v="354"/>
    <x v="10"/>
    <x v="15"/>
    <s v="-"/>
    <s v="-"/>
    <s v="77.VIVIENDAS NUEVAS EN LA CUENCA MATANZA RIACHUELO"/>
    <s v="2349558-16"/>
    <n v="11"/>
    <n v="5"/>
    <n v="8"/>
    <n v="6"/>
    <n v="0"/>
    <s v="-"/>
    <s v="-"/>
    <s v="-"/>
    <s v="-"/>
    <s v="-"/>
    <s v="-"/>
    <s v="AVELLANEDA"/>
    <s v="-"/>
    <s v="-"/>
    <s v="-"/>
    <s v="-"/>
    <n v="0"/>
    <n v="0"/>
    <n v="0"/>
    <n v="20460000"/>
    <n v="0"/>
    <n v="0"/>
    <n v="0"/>
    <n v="0"/>
    <n v="0"/>
    <n v="0"/>
    <n v="0"/>
    <n v="0"/>
    <n v="0"/>
    <n v="5060574.96"/>
    <n v="0"/>
    <n v="0"/>
    <s v="X"/>
    <s v="-"/>
    <n v="0"/>
    <n v="0"/>
    <s v="INCLUIDO EN CONVENIO MARCO 17771"/>
  </r>
  <r>
    <n v="5574"/>
    <x v="0"/>
    <s v="06. PLAN SANITARIO DE EMERGENCIA"/>
    <s v="-"/>
    <s v="-"/>
    <s v="-"/>
    <s v="VIVIENDAS NUEVAS"/>
    <s v="-"/>
    <s v="Bº ISLA MACIEL - 100 VIV (EX 200)"/>
    <n v="2"/>
    <x v="1"/>
    <n v="354"/>
    <x v="9"/>
    <x v="15"/>
    <s v="-"/>
    <s v="-"/>
    <s v="77.VIVIENDAS NUEVAS EN LA CUENCA MATANZA RIACHUELO"/>
    <s v="-"/>
    <n v="11"/>
    <n v="5"/>
    <n v="8"/>
    <n v="6"/>
    <n v="0"/>
    <s v="-"/>
    <s v="-"/>
    <s v="-"/>
    <s v="-"/>
    <s v="-"/>
    <s v="-"/>
    <s v="AVELLANEDA"/>
    <s v="-"/>
    <s v="-"/>
    <s v="-"/>
    <s v="-"/>
    <s v="-"/>
    <s v="-"/>
    <s v="-"/>
    <n v="66960000"/>
    <s v="-"/>
    <s v="-"/>
    <s v="-"/>
    <s v="-"/>
    <s v="-"/>
    <s v="-"/>
    <n v="0"/>
    <n v="0"/>
    <s v="-"/>
    <n v="0"/>
    <s v="-"/>
    <n v="0"/>
    <s v="-"/>
    <s v="-"/>
    <n v="0"/>
    <n v="0"/>
    <s v="INCLUIDO EN CONVENIO MARCO 17771"/>
  </r>
  <r>
    <n v="5575"/>
    <x v="0"/>
    <s v="06. PLAN SANITARIO DE EMERGENCIA"/>
    <s v="-"/>
    <s v="-"/>
    <s v="-"/>
    <s v="VIVIENDAS NUEVAS"/>
    <s v="-"/>
    <s v="ISLA MACIEL - 85 VIV"/>
    <n v="2"/>
    <x v="1"/>
    <n v="354"/>
    <x v="9"/>
    <x v="15"/>
    <s v="-"/>
    <s v="-"/>
    <s v="77.VIVIENDAS NUEVAS EN LA CUENCA MATANZA RIACHUELO"/>
    <s v="-"/>
    <n v="11"/>
    <n v="5"/>
    <n v="8"/>
    <n v="6"/>
    <n v="0"/>
    <s v="-"/>
    <s v="-"/>
    <s v="-"/>
    <s v="-"/>
    <s v="-"/>
    <s v="-"/>
    <s v="AVELLANEDA"/>
    <s v="-"/>
    <s v="-"/>
    <s v="-"/>
    <s v="-"/>
    <s v="-"/>
    <s v="-"/>
    <s v="-"/>
    <n v="56916000"/>
    <s v="-"/>
    <s v="-"/>
    <s v="-"/>
    <s v="-"/>
    <s v="-"/>
    <s v="-"/>
    <n v="0"/>
    <n v="0"/>
    <s v="-"/>
    <n v="0"/>
    <s v="-"/>
    <n v="0"/>
    <s v="-"/>
    <s v="-"/>
    <n v="0"/>
    <n v="0"/>
    <s v="INCLUIDO EN CONVENIO MARCO 17771"/>
  </r>
  <r>
    <n v="5576"/>
    <x v="0"/>
    <s v="06. PLAN SANITARIO DE EMERGENCIA"/>
    <s v="-"/>
    <s v="-"/>
    <s v="-"/>
    <s v="VIVIENDAS NUEVAS"/>
    <s v="-"/>
    <s v="PREDIO PINZON - 112 VIV (EX150)"/>
    <n v="2"/>
    <x v="1"/>
    <n v="354"/>
    <x v="9"/>
    <x v="15"/>
    <s v="-"/>
    <s v="-"/>
    <s v="77.VIVIENDAS NUEVAS EN LA CUENCA MATANZA RIACHUELO"/>
    <s v="-"/>
    <n v="11"/>
    <n v="5"/>
    <n v="8"/>
    <n v="6"/>
    <n v="0"/>
    <s v="-"/>
    <s v="-"/>
    <s v="-"/>
    <s v="-"/>
    <s v="-"/>
    <s v="-"/>
    <s v="AVELLANEDA"/>
    <s v="-"/>
    <s v="-"/>
    <s v="-"/>
    <s v="-"/>
    <s v="-"/>
    <s v="-"/>
    <s v="-"/>
    <n v="74995200"/>
    <s v="-"/>
    <s v="-"/>
    <s v="-"/>
    <s v="-"/>
    <s v="-"/>
    <s v="-"/>
    <n v="0"/>
    <n v="0"/>
    <s v="-"/>
    <n v="0"/>
    <s v="-"/>
    <n v="0"/>
    <s v="-"/>
    <s v="-"/>
    <n v="0"/>
    <n v="0"/>
    <s v="INCLUIDO EN CONVENIO MARCO 17771"/>
  </r>
  <r>
    <n v="5577"/>
    <x v="0"/>
    <s v="06. PLAN SANITARIO DE EMERGENCIA"/>
    <s v="-"/>
    <s v="-"/>
    <s v="-"/>
    <s v="VIVIENDAS NUEVAS"/>
    <s v="-"/>
    <s v="Bº LOS CARDALES - 90 VIV (EX 158-156) "/>
    <n v="2"/>
    <x v="1"/>
    <n v="354"/>
    <x v="9"/>
    <x v="15"/>
    <s v="-"/>
    <s v="-"/>
    <s v="77.VIVIENDAS NUEVAS EN LA CUENCA MATANZA RIACHUELO"/>
    <s v="-"/>
    <n v="11"/>
    <n v="5"/>
    <n v="8"/>
    <n v="6"/>
    <n v="0"/>
    <s v="-"/>
    <s v="-"/>
    <s v="-"/>
    <s v="-"/>
    <s v="-"/>
    <s v="-"/>
    <s v="AVELLANEDA"/>
    <s v="-"/>
    <s v="-"/>
    <s v="-"/>
    <s v="-"/>
    <s v="-"/>
    <s v="-"/>
    <s v="-"/>
    <n v="60264000"/>
    <s v="-"/>
    <s v="-"/>
    <s v="-"/>
    <s v="-"/>
    <s v="-"/>
    <s v="-"/>
    <n v="0"/>
    <n v="0"/>
    <s v="-"/>
    <n v="0"/>
    <s v="-"/>
    <n v="0"/>
    <s v="-"/>
    <s v="-"/>
    <n v="0"/>
    <n v="0"/>
    <s v="INCLUIDO EN CONVENIO MARCO 17771"/>
  </r>
  <r>
    <n v="5578"/>
    <x v="0"/>
    <s v="06. PLAN SANITARIO DE EMERGENCIA"/>
    <s v="-"/>
    <s v="-"/>
    <s v="-"/>
    <s v="MEJORAMIENTOS DE VIVIENDA EXISTENTE"/>
    <s v="-"/>
    <s v="Bº SARANDI - 93 MEJORAMIENTOS"/>
    <n v="2"/>
    <x v="1"/>
    <n v="354"/>
    <x v="9"/>
    <x v="15"/>
    <s v="-"/>
    <s v="-"/>
    <s v="77.VIVIENDAS NUEVAS EN LA CUENCA MATANZA RIACHUELO"/>
    <s v="-"/>
    <n v="11"/>
    <n v="5"/>
    <n v="8"/>
    <n v="6"/>
    <n v="0"/>
    <s v="-"/>
    <s v="-"/>
    <s v="-"/>
    <s v="-"/>
    <s v="-"/>
    <s v="-"/>
    <s v="AVELLANEDA"/>
    <s v="-"/>
    <s v="-"/>
    <s v="-"/>
    <s v="-"/>
    <s v="-"/>
    <s v="-"/>
    <s v="-"/>
    <n v="11156280"/>
    <s v="-"/>
    <s v="-"/>
    <s v="-"/>
    <s v="-"/>
    <s v="-"/>
    <s v="-"/>
    <n v="0"/>
    <n v="0"/>
    <s v="-"/>
    <n v="0"/>
    <s v="-"/>
    <n v="0"/>
    <s v="-"/>
    <s v="-"/>
    <n v="0"/>
    <n v="0"/>
    <s v="INCLUIDO EN CONVENIO MARCO 17771"/>
  </r>
  <r>
    <n v="5579"/>
    <x v="0"/>
    <s v="08. URBANIZACIÓN DE VILLAS Y ASENTAMIENTOS URBANOS"/>
    <s v="-"/>
    <s v="-"/>
    <s v="-"/>
    <s v="VIVIENDAS NUEVAS"/>
    <s v="COMPLEJO BARRIO VILLA AZUL"/>
    <s v="Bº VILLA AZUL - 22 VIV (EX 100) "/>
    <n v="2"/>
    <x v="2"/>
    <n v="354"/>
    <x v="10"/>
    <x v="15"/>
    <s v="-"/>
    <s v="-"/>
    <s v="77.VIVIENDAS NUEVAS EN LA CUENCA MATANZA RIACHUELO"/>
    <s v="2093-15"/>
    <n v="11"/>
    <n v="5"/>
    <n v="8"/>
    <n v="6"/>
    <n v="0"/>
    <s v="-"/>
    <s v="-"/>
    <s v="-"/>
    <s v="-"/>
    <s v="-"/>
    <s v="-"/>
    <s v="AVELLANEDA"/>
    <s v="-"/>
    <s v="-"/>
    <s v="-"/>
    <s v="-"/>
    <n v="0"/>
    <n v="0"/>
    <n v="0"/>
    <n v="16015742.5"/>
    <n v="0"/>
    <n v="0"/>
    <n v="0"/>
    <n v="0"/>
    <n v="0"/>
    <n v="0"/>
    <n v="0"/>
    <n v="0"/>
    <n v="0"/>
    <n v="4426601.07"/>
    <n v="4602538.41"/>
    <n v="4452086.17"/>
    <s v="X"/>
    <s v="-"/>
    <n v="0"/>
    <n v="0"/>
    <s v="INCLUIDO EN CONVENIO MARCO 17771"/>
  </r>
  <r>
    <n v="5580"/>
    <x v="0"/>
    <s v="06. PLAN SANITARIO DE EMERGENCIA"/>
    <s v="-"/>
    <s v="-"/>
    <s v="-"/>
    <s v="VIVIENDAS NUEVAS"/>
    <s v="-"/>
    <s v="Bº VILLA AZUL - 17 VIV (EX 100) "/>
    <n v="2"/>
    <x v="1"/>
    <n v="354"/>
    <x v="9"/>
    <x v="15"/>
    <s v="-"/>
    <s v="-"/>
    <s v="77.VIVIENDAS NUEVAS EN LA CUENCA MATANZA RIACHUELO"/>
    <s v="-"/>
    <n v="11"/>
    <n v="5"/>
    <n v="8"/>
    <n v="6"/>
    <n v="0"/>
    <s v="-"/>
    <s v="-"/>
    <s v="-"/>
    <s v="-"/>
    <s v="-"/>
    <s v="-"/>
    <s v="AVELLANEDA"/>
    <s v="-"/>
    <s v="-"/>
    <s v="-"/>
    <s v="-"/>
    <s v="-"/>
    <s v="-"/>
    <s v="-"/>
    <n v="12722400"/>
    <s v="-"/>
    <s v="-"/>
    <s v="-"/>
    <s v="-"/>
    <s v="-"/>
    <s v="-"/>
    <n v="0"/>
    <n v="0"/>
    <s v="-"/>
    <n v="0"/>
    <s v="-"/>
    <n v="0"/>
    <s v="-"/>
    <s v="-"/>
    <n v="0"/>
    <n v="0"/>
    <s v="INCLUIDO EN CONVENIO MARCO 17771"/>
  </r>
  <r>
    <n v="5581"/>
    <x v="0"/>
    <s v="06. PLAN SANITARIO DE EMERGENCIA"/>
    <s v="-"/>
    <s v="-"/>
    <s v="-"/>
    <s v="VIVIENDAS NUEVAS"/>
    <s v="-"/>
    <s v="PREDIO SUIPACHA - 134 VIV (EX 254)"/>
    <n v="2"/>
    <x v="1"/>
    <n v="354"/>
    <x v="9"/>
    <x v="15"/>
    <s v="-"/>
    <s v="-"/>
    <s v="77.VIVIENDAS NUEVAS EN LA CUENCA MATANZA RIACHUELO"/>
    <s v="-"/>
    <n v="11"/>
    <n v="5"/>
    <n v="8"/>
    <n v="6"/>
    <n v="0"/>
    <s v="-"/>
    <s v="-"/>
    <s v="-"/>
    <s v="-"/>
    <s v="-"/>
    <s v="-"/>
    <s v="AVELLANEDA"/>
    <s v="-"/>
    <s v="-"/>
    <s v="-"/>
    <s v="-"/>
    <s v="-"/>
    <s v="-"/>
    <s v="-"/>
    <n v="89726400"/>
    <s v="-"/>
    <s v="-"/>
    <s v="-"/>
    <s v="-"/>
    <s v="-"/>
    <s v="-"/>
    <n v="0"/>
    <n v="0"/>
    <s v="-"/>
    <n v="0"/>
    <s v="-"/>
    <n v="0"/>
    <s v="-"/>
    <s v="-"/>
    <n v="0"/>
    <n v="0"/>
    <s v="INCLUIDO EN CONVENIO MARCO 17771"/>
  </r>
  <r>
    <n v="5582"/>
    <x v="0"/>
    <s v="06. PLAN SANITARIO DE EMERGENCIA"/>
    <s v="-"/>
    <s v="-"/>
    <s v="-"/>
    <s v="VIVIENDAS NUEVAS"/>
    <s v="-"/>
    <s v="Bº LA SALADITA - 37 VIV (EX 138) - ETAPA I"/>
    <n v="2"/>
    <x v="1"/>
    <n v="354"/>
    <x v="9"/>
    <x v="15"/>
    <s v="-"/>
    <s v="-"/>
    <s v="77.VIVIENDAS NUEVAS EN LA CUENCA MATANZA RIACHUELO"/>
    <s v="-"/>
    <n v="11"/>
    <n v="5"/>
    <n v="8"/>
    <n v="6"/>
    <n v="0"/>
    <s v="-"/>
    <s v="-"/>
    <s v="-"/>
    <s v="-"/>
    <s v="-"/>
    <s v="-"/>
    <s v="AVELLANEDA"/>
    <s v="-"/>
    <s v="-"/>
    <s v="-"/>
    <s v="-"/>
    <s v="-"/>
    <s v="-"/>
    <s v="-"/>
    <n v="24775200"/>
    <s v="-"/>
    <s v="-"/>
    <s v="-"/>
    <s v="-"/>
    <s v="-"/>
    <s v="-"/>
    <n v="0"/>
    <n v="0"/>
    <s v="-"/>
    <n v="0"/>
    <s v="-"/>
    <n v="0"/>
    <s v="-"/>
    <s v="-"/>
    <n v="0"/>
    <n v="0"/>
    <s v="INCLUIDO EN CONVENIO MARCO 17771"/>
  </r>
  <r>
    <n v="5583"/>
    <x v="0"/>
    <s v="08. URBANIZACIÓN DE VILLAS Y ASENTAMIENTOS URBANOS"/>
    <s v="-"/>
    <s v="-"/>
    <s v="-"/>
    <s v="MEJORAMIENTOS DE VIVIENDA EXISTENTE"/>
    <s v="BARRIO ALIANZA"/>
    <s v="Bº ALIANZA - INFRA FRENTISTA PARA 440 VIVIENDAS"/>
    <n v="2"/>
    <x v="2"/>
    <n v="354"/>
    <x v="10"/>
    <x v="15"/>
    <s v="-"/>
    <s v="-"/>
    <s v="79. INFRAESTRUCTURA, NEXOS Y OBRAS COMPLEMENTARIAS EN LA CUENCA MATANZA RIACHUELO."/>
    <s v="2727457-16"/>
    <n v="11"/>
    <n v="5"/>
    <n v="8"/>
    <n v="6"/>
    <n v="0"/>
    <s v="-"/>
    <s v="-"/>
    <s v="-"/>
    <s v="-"/>
    <s v="-"/>
    <s v="-"/>
    <s v="AVELLANEDA"/>
    <s v="-"/>
    <s v="-"/>
    <s v="-"/>
    <s v="-"/>
    <n v="0"/>
    <n v="0"/>
    <n v="0"/>
    <n v="31431873.010000002"/>
    <n v="0"/>
    <n v="0"/>
    <n v="0"/>
    <n v="0"/>
    <n v="0"/>
    <n v="0"/>
    <n v="0"/>
    <n v="0"/>
    <n v="0"/>
    <n v="0"/>
    <n v="0"/>
    <n v="3311410.3360000001"/>
    <s v="X"/>
    <s v="-"/>
    <n v="0"/>
    <n v="0"/>
    <s v="INCLUIDO EN CONVENIO MARCO 17771"/>
  </r>
  <r>
    <n v="5584"/>
    <x v="0"/>
    <s v="06. PLAN SANITARIO DE EMERGENCIA"/>
    <s v="-"/>
    <s v="-"/>
    <s v="-"/>
    <s v="INFRAESTRUCTURA DE SERVICIOS BÁSICOS"/>
    <s v="-"/>
    <s v="Bº ALIANZA - INFRA INTEGRAL PARA TRANQUILA, MACIEL Y ALIANZA"/>
    <n v="2"/>
    <x v="1"/>
    <n v="354"/>
    <x v="9"/>
    <x v="15"/>
    <s v="-"/>
    <s v="-"/>
    <s v="79. INFRAESTRUCTURA, NEXOS Y OBRAS COMPLEMENTARIAS EN LA CUENCA MATANZA RIACHUELO."/>
    <s v="-"/>
    <n v="11"/>
    <n v="5"/>
    <n v="8"/>
    <n v="6"/>
    <n v="0"/>
    <s v="-"/>
    <s v="-"/>
    <s v="-"/>
    <s v="-"/>
    <s v="-"/>
    <s v="-"/>
    <s v="AVELLANEDA"/>
    <s v="-"/>
    <s v="-"/>
    <s v="-"/>
    <s v="-"/>
    <s v="-"/>
    <s v="-"/>
    <s v="-"/>
    <n v="171399210.78999999"/>
    <s v="-"/>
    <s v="-"/>
    <s v="-"/>
    <s v="-"/>
    <s v="-"/>
    <s v="-"/>
    <n v="0"/>
    <n v="0"/>
    <s v="-"/>
    <n v="0"/>
    <s v="-"/>
    <n v="0"/>
    <s v="-"/>
    <s v="-"/>
    <n v="0"/>
    <n v="0"/>
    <s v="INCLUIDO EN CONVENIO MARCO 17771"/>
  </r>
  <r>
    <n v="5585"/>
    <x v="0"/>
    <s v="06. PLAN SANITARIO DE EMERGENCIA"/>
    <s v="-"/>
    <s v="-"/>
    <s v="-"/>
    <s v="RED VIAL Y PEATONAL"/>
    <s v="-"/>
    <s v="Bº ALIANZA - PAVIMENTACION Y DESAGÜE PLUVIALES PARA 440"/>
    <n v="2"/>
    <x v="1"/>
    <n v="354"/>
    <x v="9"/>
    <x v="15"/>
    <s v="-"/>
    <s v="-"/>
    <s v="79. INFRAESTRUCTURA, NEXOS Y OBRAS COMPLEMENTARIAS EN LA CUENCA MATANZA RIACHUELO."/>
    <s v="-"/>
    <n v="11"/>
    <n v="5"/>
    <n v="8"/>
    <n v="6"/>
    <n v="0"/>
    <s v="-"/>
    <s v="-"/>
    <s v="-"/>
    <s v="-"/>
    <s v="-"/>
    <s v="-"/>
    <s v="AVELLANEDA"/>
    <s v="-"/>
    <s v="-"/>
    <s v="-"/>
    <s v="-"/>
    <s v="-"/>
    <s v="-"/>
    <s v="-"/>
    <n v="34226260.729999997"/>
    <s v="-"/>
    <s v="-"/>
    <s v="-"/>
    <s v="-"/>
    <s v="-"/>
    <s v="-"/>
    <n v="0"/>
    <n v="0"/>
    <s v="-"/>
    <n v="0"/>
    <s v="-"/>
    <n v="0"/>
    <s v="-"/>
    <s v="-"/>
    <n v="0"/>
    <n v="0"/>
    <s v="INCLUIDO EN CONVENIO MARCO 17771"/>
  </r>
  <r>
    <n v="5586"/>
    <x v="0"/>
    <s v="06. PLAN SANITARIO DE EMERGENCIA"/>
    <s v="-"/>
    <s v="-"/>
    <s v="-"/>
    <s v="VIVIENDAS NUEVAS"/>
    <s v="-"/>
    <s v="PREDIO ANATOLE FRANCE - 18 VIV"/>
    <n v="2"/>
    <x v="1"/>
    <n v="354"/>
    <x v="9"/>
    <x v="15"/>
    <s v="-"/>
    <s v="-"/>
    <s v="77.VIVIENDAS NUEVAS EN LA CUENCA MATANZA RIACHUELO"/>
    <s v="-"/>
    <n v="11"/>
    <n v="5"/>
    <n v="8"/>
    <n v="6"/>
    <n v="0"/>
    <s v="-"/>
    <s v="-"/>
    <s v="-"/>
    <s v="-"/>
    <s v="-"/>
    <s v="-"/>
    <s v="AVELLANEDA"/>
    <s v="-"/>
    <s v="-"/>
    <s v="-"/>
    <s v="-"/>
    <s v="-"/>
    <s v="-"/>
    <s v="-"/>
    <n v="11253625.699999999"/>
    <s v="-"/>
    <s v="-"/>
    <s v="-"/>
    <s v="-"/>
    <s v="-"/>
    <s v="-"/>
    <n v="0"/>
    <n v="0"/>
    <s v="-"/>
    <n v="0"/>
    <s v="-"/>
    <n v="0"/>
    <s v="-"/>
    <s v="-"/>
    <n v="0"/>
    <n v="0"/>
    <s v="INCLUIDO EN CONVENIO MARCO 17771"/>
  </r>
  <r>
    <n v="5587"/>
    <x v="0"/>
    <s v="06. PLAN SANITARIO DE EMERGENCIA"/>
    <s v="-"/>
    <s v="-"/>
    <s v="-"/>
    <s v="VIVIENDAS NUEVAS"/>
    <s v="-"/>
    <s v="REMEDIACIÓN DE SUELOS PARA 124 VIV - PREDIO ENTRE VIAS"/>
    <n v="2"/>
    <x v="1"/>
    <n v="354"/>
    <x v="9"/>
    <x v="15"/>
    <s v="-"/>
    <s v="-"/>
    <s v="79. INFRAESTRUCTURA, NEXOS Y OBRAS COMPLEMENTARIAS EN LA CUENCA MATANZA RIACHUELO."/>
    <s v="-"/>
    <n v="11"/>
    <n v="5"/>
    <n v="8"/>
    <n v="6"/>
    <n v="0"/>
    <s v="-"/>
    <s v="-"/>
    <s v="-"/>
    <s v="-"/>
    <s v="-"/>
    <s v="-"/>
    <s v="AVELLANEDA"/>
    <s v="-"/>
    <s v="-"/>
    <s v="-"/>
    <s v="-"/>
    <s v="-"/>
    <s v="-"/>
    <s v="-"/>
    <n v="100000"/>
    <s v="-"/>
    <s v="-"/>
    <s v="-"/>
    <s v="-"/>
    <s v="-"/>
    <s v="-"/>
    <n v="0"/>
    <n v="0"/>
    <s v="-"/>
    <n v="0"/>
    <s v="-"/>
    <n v="0"/>
    <s v="-"/>
    <s v="-"/>
    <n v="0"/>
    <n v="0"/>
    <s v="INCLUIDO EN CONVENIO MARCO 17771"/>
  </r>
  <r>
    <n v="5588"/>
    <x v="0"/>
    <s v="06. PLAN SANITARIO DE EMERGENCIA"/>
    <s v="-"/>
    <s v="-"/>
    <s v="-"/>
    <s v="RED VIAL Y PEATONAL"/>
    <s v="-"/>
    <s v="Bº VILLA AZUL - INFRA, VEREDAS, PAVIMENTOS Y DESAGÜES"/>
    <n v="2"/>
    <x v="1"/>
    <n v="354"/>
    <x v="9"/>
    <x v="15"/>
    <s v="-"/>
    <s v="-"/>
    <s v="79. INFRAESTRUCTURA, NEXOS Y OBRAS COMPLEMENTARIAS EN LA CUENCA MATANZA RIACHUELO."/>
    <s v="-"/>
    <n v="11"/>
    <n v="5"/>
    <n v="8"/>
    <n v="6"/>
    <n v="0"/>
    <s v="-"/>
    <s v="-"/>
    <s v="-"/>
    <s v="-"/>
    <s v="-"/>
    <s v="-"/>
    <s v="AVELLANEDA"/>
    <s v="-"/>
    <s v="-"/>
    <s v="-"/>
    <s v="-"/>
    <s v="-"/>
    <s v="-"/>
    <s v="-"/>
    <n v="25358943.57"/>
    <s v="-"/>
    <s v="-"/>
    <s v="-"/>
    <s v="-"/>
    <s v="-"/>
    <s v="-"/>
    <n v="0"/>
    <n v="0"/>
    <s v="-"/>
    <n v="0"/>
    <s v="-"/>
    <n v="0"/>
    <s v="-"/>
    <s v="-"/>
    <n v="0"/>
    <n v="0"/>
    <s v="INCLUIDO EN CONVENIO MARCO 17771"/>
  </r>
  <r>
    <n v="5589"/>
    <x v="0"/>
    <s v="06. PLAN SANITARIO DE EMERGENCIA"/>
    <s v="-"/>
    <s v="-"/>
    <s v="-"/>
    <s v="VIVIENDAS NUEVAS"/>
    <s v="-"/>
    <s v="PREDIO CASELLA PIÑERO - 28 VIV"/>
    <n v="2"/>
    <x v="1"/>
    <n v="354"/>
    <x v="9"/>
    <x v="15"/>
    <s v="-"/>
    <s v="-"/>
    <s v="77.VIVIENDAS NUEVAS EN LA CUENCA MATANZA RIACHUELO"/>
    <s v="-"/>
    <n v="11"/>
    <n v="5"/>
    <n v="8"/>
    <n v="6"/>
    <n v="0"/>
    <s v="-"/>
    <s v="-"/>
    <s v="-"/>
    <s v="-"/>
    <s v="-"/>
    <s v="-"/>
    <s v="AVELLANEDA"/>
    <s v="-"/>
    <s v="-"/>
    <s v="-"/>
    <s v="-"/>
    <s v="-"/>
    <s v="-"/>
    <s v="-"/>
    <n v="16161600"/>
    <s v="-"/>
    <s v="-"/>
    <s v="-"/>
    <s v="-"/>
    <s v="-"/>
    <s v="-"/>
    <n v="0"/>
    <n v="0"/>
    <s v="-"/>
    <n v="0"/>
    <s v="-"/>
    <n v="0"/>
    <s v="-"/>
    <s v="-"/>
    <n v="0"/>
    <n v="0"/>
    <s v="INCLUIDO EN CONVENIO MARCO 17771"/>
  </r>
  <r>
    <n v="5590"/>
    <x v="0"/>
    <s v="06. PLAN SANITARIO DE EMERGENCIA"/>
    <s v="-"/>
    <s v="-"/>
    <s v="-"/>
    <s v="VIVIENDAS NUEVAS"/>
    <s v="-"/>
    <s v="PREDIO GENOVA II - 32 VIV"/>
    <n v="2"/>
    <x v="1"/>
    <n v="354"/>
    <x v="9"/>
    <x v="15"/>
    <s v="-"/>
    <s v="-"/>
    <s v="77.VIVIENDAS NUEVAS EN LA CUENCA MATANZA RIACHUELO"/>
    <s v="-"/>
    <n v="11"/>
    <n v="5"/>
    <n v="8"/>
    <n v="6"/>
    <n v="0"/>
    <s v="-"/>
    <s v="-"/>
    <s v="-"/>
    <s v="-"/>
    <s v="-"/>
    <s v="-"/>
    <s v="AVELLANEDA"/>
    <s v="-"/>
    <s v="-"/>
    <s v="-"/>
    <s v="-"/>
    <s v="-"/>
    <s v="-"/>
    <s v="-"/>
    <n v="18470400"/>
    <s v="-"/>
    <s v="-"/>
    <s v="-"/>
    <s v="-"/>
    <s v="-"/>
    <s v="-"/>
    <n v="0"/>
    <n v="0"/>
    <s v="-"/>
    <n v="0"/>
    <s v="-"/>
    <n v="0"/>
    <s v="-"/>
    <s v="-"/>
    <n v="0"/>
    <n v="0"/>
    <s v="INCLUIDO EN CONVENIO MARCO 17771"/>
  </r>
  <r>
    <n v="5591"/>
    <x v="0"/>
    <s v="06. PLAN SANITARIO DE EMERGENCIA"/>
    <s v="-"/>
    <s v="-"/>
    <s v="-"/>
    <s v="VIVIENDAS NUEVAS"/>
    <s v="-"/>
    <s v="PREDIO PAPELERA II - 82 VIV"/>
    <n v="2"/>
    <x v="1"/>
    <n v="354"/>
    <x v="9"/>
    <x v="15"/>
    <s v="-"/>
    <s v="-"/>
    <s v="77.VIVIENDAS NUEVAS EN LA CUENCA MATANZA RIACHUELO"/>
    <s v="-"/>
    <n v="11"/>
    <n v="5"/>
    <n v="8"/>
    <n v="6"/>
    <n v="0"/>
    <s v="-"/>
    <s v="-"/>
    <s v="-"/>
    <s v="-"/>
    <s v="-"/>
    <s v="-"/>
    <s v="AVELLANEDA"/>
    <s v="-"/>
    <s v="-"/>
    <s v="-"/>
    <s v="-"/>
    <s v="-"/>
    <s v="-"/>
    <s v="-"/>
    <n v="47330400"/>
    <s v="-"/>
    <s v="-"/>
    <s v="-"/>
    <s v="-"/>
    <s v="-"/>
    <s v="-"/>
    <n v="0"/>
    <n v="0"/>
    <s v="-"/>
    <n v="0"/>
    <s v="-"/>
    <n v="0"/>
    <s v="-"/>
    <s v="-"/>
    <n v="0"/>
    <n v="0"/>
    <s v="INCLUIDO EN CONVENIO MARCO 17771"/>
  </r>
  <r>
    <n v="5592"/>
    <x v="0"/>
    <s v="06. PLAN SANITARIO DE EMERGENCIA"/>
    <s v="-"/>
    <s v="-"/>
    <s v="-"/>
    <s v="MEJORAMIENTOS DE VIVIENDA EXISTENTE"/>
    <s v="-"/>
    <s v="Bº UNAMUNO 217 MEJ"/>
    <n v="2"/>
    <x v="1"/>
    <n v="354"/>
    <x v="9"/>
    <x v="15"/>
    <s v="-"/>
    <s v="-"/>
    <s v="77.VIVIENDAS NUEVAS EN LA CUENCA MATANZA RIACHUELO"/>
    <s v="-"/>
    <n v="11"/>
    <n v="5"/>
    <n v="8"/>
    <n v="6"/>
    <n v="0"/>
    <s v="-"/>
    <s v="-"/>
    <s v="-"/>
    <s v="-"/>
    <s v="-"/>
    <s v="-"/>
    <s v="LOMAS DE ZAMORA"/>
    <s v="-"/>
    <s v="-"/>
    <s v="-"/>
    <s v="-"/>
    <s v="-"/>
    <s v="-"/>
    <s v="-"/>
    <n v="35466480"/>
    <s v="-"/>
    <s v="-"/>
    <s v="-"/>
    <s v="-"/>
    <s v="-"/>
    <s v="-"/>
    <n v="0"/>
    <n v="0"/>
    <s v="-"/>
    <n v="0"/>
    <s v="-"/>
    <n v="0"/>
    <s v="-"/>
    <s v="-"/>
    <n v="0"/>
    <n v="0"/>
    <s v="INCLUIDO EN CONVENIO MARCO 17771"/>
  </r>
  <r>
    <n v="5593"/>
    <x v="0"/>
    <s v="06. PLAN SANITARIO DE EMERGENCIA"/>
    <s v="-"/>
    <s v="-"/>
    <s v="-"/>
    <s v="INFRAESTRUCTURA DE SERVICIOS BÁSICOS"/>
    <s v="-"/>
    <s v="B° UNAMUNO - PUESTA EN OPERACIÓN PLANTA MODULAR CLOACA"/>
    <n v="2"/>
    <x v="1"/>
    <n v="354"/>
    <x v="9"/>
    <x v="15"/>
    <s v="-"/>
    <s v="-"/>
    <s v="79. INFRAESTRUCTURA, NEXOS Y OBRAS COMPLEMENTARIAS EN LA CUENCA MATANZA RIACHUELO."/>
    <s v="-"/>
    <n v="11"/>
    <n v="5"/>
    <n v="8"/>
    <n v="6"/>
    <n v="0"/>
    <s v="-"/>
    <s v="-"/>
    <s v="-"/>
    <s v="-"/>
    <s v="-"/>
    <s v="-"/>
    <s v="LOMAS DE ZAMORA"/>
    <s v="-"/>
    <s v="-"/>
    <s v="-"/>
    <s v="-"/>
    <s v="-"/>
    <s v="-"/>
    <s v="-"/>
    <n v="1998517.62"/>
    <s v="-"/>
    <s v="-"/>
    <s v="-"/>
    <s v="-"/>
    <s v="-"/>
    <s v="-"/>
    <n v="0"/>
    <n v="0"/>
    <s v="-"/>
    <n v="0"/>
    <s v="-"/>
    <n v="0"/>
    <s v="-"/>
    <s v="-"/>
    <n v="0"/>
    <n v="0"/>
    <s v="INCLUIDO EN CONVENIO MARCO 17771"/>
  </r>
  <r>
    <n v="5594"/>
    <x v="0"/>
    <s v="06. PLAN SANITARIO DE EMERGENCIA"/>
    <s v="-"/>
    <s v="-"/>
    <s v="-"/>
    <s v="VIVIENDAS NUEVAS"/>
    <s v="-"/>
    <s v="B° LOS CEIBOS, 300 VIV + INFRA, GRUPO I (GREEN) AMPLIACION OBRAS COMPLEMENTARIAS"/>
    <n v="2"/>
    <x v="1"/>
    <n v="354"/>
    <x v="9"/>
    <x v="15"/>
    <s v="-"/>
    <s v="-"/>
    <s v="79. INFRAESTRUCTURA, NEXOS Y OBRAS COMPLEMENTARIAS EN LA CUENCA MATANZA RIACHUELO."/>
    <s v="1444/2013"/>
    <n v="11"/>
    <n v="5"/>
    <n v="8"/>
    <n v="6"/>
    <n v="0"/>
    <s v="-"/>
    <s v="-"/>
    <s v="-"/>
    <s v="-"/>
    <s v="-"/>
    <s v="-"/>
    <s v="LA MATANZA"/>
    <s v="-"/>
    <s v="-"/>
    <s v="-"/>
    <s v="-"/>
    <s v="-"/>
    <s v="-"/>
    <s v="-"/>
    <n v="13932266.15"/>
    <s v="-"/>
    <s v="-"/>
    <s v="-"/>
    <s v="-"/>
    <s v="-"/>
    <s v="-"/>
    <n v="0"/>
    <n v="0"/>
    <s v="-"/>
    <n v="0"/>
    <s v="-"/>
    <n v="0"/>
    <s v="-"/>
    <s v="-"/>
    <n v="0"/>
    <n v="0"/>
    <s v="INCLUIDO EN CONVENIO MARCO 17771"/>
  </r>
  <r>
    <n v="5595"/>
    <x v="0"/>
    <s v="06. PLAN SANITARIO DE EMERGENCIA"/>
    <s v="-"/>
    <s v="-"/>
    <s v="-"/>
    <s v="VIVIENDAS NUEVAS"/>
    <s v="-"/>
    <s v="B° LOS CEIBOS, 300 VIV + INFRA, GRUPO I (GREEN) - AMPLIACION OBRAS COMPLEMENTARIAS - PLANTA DE BARROS"/>
    <n v="2"/>
    <x v="1"/>
    <n v="354"/>
    <x v="9"/>
    <x v="15"/>
    <s v="-"/>
    <s v="-"/>
    <s v="79. INFRAESTRUCTURA, NEXOS Y OBRAS COMPLEMENTARIAS EN LA CUENCA MATANZA RIACHUELO."/>
    <s v="-"/>
    <n v="11"/>
    <n v="5"/>
    <n v="8"/>
    <n v="6"/>
    <n v="0"/>
    <s v="-"/>
    <s v="-"/>
    <s v="-"/>
    <s v="-"/>
    <s v="-"/>
    <s v="-"/>
    <s v="LA MATANZA"/>
    <s v="-"/>
    <s v="-"/>
    <s v="-"/>
    <s v="-"/>
    <s v="-"/>
    <s v="-"/>
    <s v="-"/>
    <n v="2989218"/>
    <s v="-"/>
    <s v="-"/>
    <s v="-"/>
    <s v="-"/>
    <s v="-"/>
    <s v="-"/>
    <n v="0"/>
    <n v="0"/>
    <s v="-"/>
    <n v="0"/>
    <s v="-"/>
    <n v="0"/>
    <s v="-"/>
    <s v="-"/>
    <n v="0"/>
    <n v="0"/>
    <s v="INCLUIDO EN CONVENIO MARCO 17771"/>
  </r>
  <r>
    <n v="5596"/>
    <x v="0"/>
    <s v="06. PLAN SANITARIO DE EMERGENCIA"/>
    <s v="-"/>
    <s v="-"/>
    <s v="-"/>
    <s v="VIVIENDAS NUEVAS"/>
    <s v="-"/>
    <s v="B° STASSO, 126 VIV (EX 300) + INFRA, GRUPO II B (TREVISIOL B)"/>
    <n v="2"/>
    <x v="1"/>
    <n v="354"/>
    <x v="9"/>
    <x v="15"/>
    <s v="-"/>
    <s v="-"/>
    <s v="77.VIVIENDAS NUEVAS EN LA CUENCA MATANZA RIACHUELO"/>
    <s v="-"/>
    <n v="11"/>
    <n v="5"/>
    <n v="8"/>
    <n v="6"/>
    <n v="0"/>
    <s v="-"/>
    <s v="-"/>
    <s v="-"/>
    <s v="-"/>
    <s v="-"/>
    <s v="-"/>
    <s v="LA MATANZA"/>
    <s v="-"/>
    <s v="-"/>
    <s v="-"/>
    <s v="-"/>
    <s v="-"/>
    <s v="-"/>
    <s v="-"/>
    <n v="84369600"/>
    <s v="-"/>
    <s v="-"/>
    <s v="-"/>
    <s v="-"/>
    <s v="-"/>
    <s v="-"/>
    <n v="0"/>
    <n v="0"/>
    <s v="-"/>
    <n v="0"/>
    <s v="-"/>
    <n v="0"/>
    <s v="-"/>
    <s v="-"/>
    <n v="0"/>
    <n v="0"/>
    <s v="INCLUIDO EN CONVENIO MARCO 17771"/>
  </r>
  <r>
    <n v="5597"/>
    <x v="0"/>
    <s v="06. PLAN SANITARIO DE EMERGENCIA"/>
    <s v="-"/>
    <s v="-"/>
    <s v="-"/>
    <s v="VIVIENDAS NUEVAS"/>
    <s v="-"/>
    <s v="LA BASTILLA II 89 VIV (EX 275) VIV + INFRA"/>
    <n v="2"/>
    <x v="1"/>
    <n v="354"/>
    <x v="9"/>
    <x v="15"/>
    <s v="-"/>
    <s v="-"/>
    <s v="77.VIVIENDAS NUEVAS EN LA CUENCA MATANZA RIACHUELO"/>
    <s v="-"/>
    <n v="11"/>
    <n v="5"/>
    <n v="8"/>
    <n v="6"/>
    <n v="0"/>
    <s v="-"/>
    <s v="-"/>
    <s v="-"/>
    <s v="-"/>
    <s v="-"/>
    <s v="-"/>
    <s v="LA MATANZA"/>
    <s v="-"/>
    <s v="-"/>
    <s v="-"/>
    <s v="-"/>
    <s v="-"/>
    <s v="-"/>
    <s v="-"/>
    <n v="59594400"/>
    <s v="-"/>
    <s v="-"/>
    <s v="-"/>
    <s v="-"/>
    <s v="-"/>
    <s v="-"/>
    <n v="0"/>
    <n v="0"/>
    <s v="-"/>
    <n v="0"/>
    <s v="-"/>
    <n v="0"/>
    <s v="-"/>
    <s v="-"/>
    <n v="0"/>
    <n v="0"/>
    <s v="INCLUIDO EN CONVENIO MARCO 17771"/>
  </r>
  <r>
    <n v="5598"/>
    <x v="0"/>
    <s v="06. PLAN SANITARIO DE EMERGENCIA"/>
    <s v="-"/>
    <s v="-"/>
    <s v="-"/>
    <s v="VIVIENDAS NUEVAS"/>
    <s v="-"/>
    <s v="LA BASTILLA I 78 VIV (DE 180) + O.C."/>
    <n v="2"/>
    <x v="1"/>
    <n v="354"/>
    <x v="9"/>
    <x v="15"/>
    <s v="-"/>
    <s v="-"/>
    <s v="77.VIVIENDAS NUEVAS EN LA CUENCA MATANZA RIACHUELO"/>
    <s v="-"/>
    <n v="11"/>
    <n v="5"/>
    <n v="8"/>
    <n v="6"/>
    <n v="0"/>
    <s v="-"/>
    <s v="-"/>
    <s v="-"/>
    <s v="-"/>
    <s v="-"/>
    <s v="-"/>
    <s v="LA MATANZA"/>
    <s v="-"/>
    <s v="-"/>
    <s v="-"/>
    <s v="-"/>
    <s v="-"/>
    <s v="-"/>
    <s v="-"/>
    <n v="52228800"/>
    <s v="-"/>
    <s v="-"/>
    <s v="-"/>
    <s v="-"/>
    <s v="-"/>
    <s v="-"/>
    <n v="0"/>
    <n v="0"/>
    <s v="-"/>
    <n v="0"/>
    <s v="-"/>
    <n v="0"/>
    <s v="-"/>
    <s v="-"/>
    <n v="0"/>
    <n v="0"/>
    <s v="INCLUIDO EN CONVENIO MARCO 17771"/>
  </r>
  <r>
    <n v="5599"/>
    <x v="0"/>
    <s v="06. PLAN SANITARIO DE EMERGENCIA"/>
    <s v="-"/>
    <s v="-"/>
    <s v="-"/>
    <s v="VIVIENDAS NUEVAS"/>
    <s v="-"/>
    <s v="VILLA LAS ANTENAS 52 VIV (EX 120 )  + INF - ETAPA 1"/>
    <n v="2"/>
    <x v="1"/>
    <n v="354"/>
    <x v="9"/>
    <x v="15"/>
    <s v="-"/>
    <s v="-"/>
    <s v="77.VIVIENDAS NUEVAS EN LA CUENCA MATANZA RIACHUELO"/>
    <s v="-"/>
    <n v="11"/>
    <n v="5"/>
    <n v="8"/>
    <n v="6"/>
    <n v="0"/>
    <s v="-"/>
    <s v="-"/>
    <s v="-"/>
    <s v="-"/>
    <s v="-"/>
    <s v="-"/>
    <s v="LA MATANZA"/>
    <s v="-"/>
    <s v="-"/>
    <s v="-"/>
    <s v="-"/>
    <s v="-"/>
    <s v="-"/>
    <s v="-"/>
    <n v="34819200"/>
    <s v="-"/>
    <s v="-"/>
    <s v="-"/>
    <s v="-"/>
    <s v="-"/>
    <s v="-"/>
    <n v="0"/>
    <n v="0"/>
    <s v="-"/>
    <n v="0"/>
    <s v="-"/>
    <n v="0"/>
    <s v="-"/>
    <s v="-"/>
    <n v="0"/>
    <n v="0"/>
    <s v="INCLUIDO EN CONVENIO MARCO 17771"/>
  </r>
  <r>
    <n v="5600"/>
    <x v="0"/>
    <s v="06. PLAN SANITARIO DE EMERGENCIA"/>
    <s v="-"/>
    <s v="-"/>
    <s v="-"/>
    <s v="VIVIENDAS NUEVAS"/>
    <s v="-"/>
    <s v="VILLA LAS ANTENAS CICATRIZACIÓN PARA 120 VIV "/>
    <n v="2"/>
    <x v="1"/>
    <n v="354"/>
    <x v="9"/>
    <x v="15"/>
    <s v="-"/>
    <s v="-"/>
    <s v="79. INFRAESTRUCTURA, NEXOS Y OBRAS COMPLEMENTARIAS EN LA CUENCA MATANZA RIACHUELO."/>
    <s v="-"/>
    <n v="11"/>
    <n v="5"/>
    <n v="8"/>
    <n v="6"/>
    <n v="0"/>
    <s v="-"/>
    <s v="-"/>
    <s v="-"/>
    <s v="-"/>
    <s v="-"/>
    <s v="-"/>
    <s v="LA MATANZA"/>
    <s v="-"/>
    <s v="-"/>
    <s v="-"/>
    <s v="-"/>
    <s v="-"/>
    <s v="-"/>
    <s v="-"/>
    <n v="8721850.4100000001"/>
    <s v="-"/>
    <s v="-"/>
    <s v="-"/>
    <s v="-"/>
    <s v="-"/>
    <s v="-"/>
    <n v="0"/>
    <n v="0"/>
    <s v="-"/>
    <n v="0"/>
    <s v="-"/>
    <n v="0"/>
    <s v="-"/>
    <s v="-"/>
    <n v="0"/>
    <n v="0"/>
    <s v="INCLUIDO EN CONVENIO MARCO 17771"/>
  </r>
  <r>
    <n v="5601"/>
    <x v="0"/>
    <s v="06. PLAN SANITARIO DE EMERGENCIA"/>
    <s v="-"/>
    <s v="-"/>
    <s v="-"/>
    <s v="VIVIENDAS NUEVAS"/>
    <s v="-"/>
    <s v="Bº VILLA SANTOS VEGA 56 (EX 150) + INF - ETAPA I"/>
    <n v="2"/>
    <x v="1"/>
    <n v="354"/>
    <x v="9"/>
    <x v="15"/>
    <s v="-"/>
    <s v="-"/>
    <s v="77.VIVIENDAS NUEVAS EN LA CUENCA MATANZA RIACHUELO"/>
    <s v="-"/>
    <n v="11"/>
    <n v="5"/>
    <n v="8"/>
    <n v="6"/>
    <n v="0"/>
    <s v="-"/>
    <s v="-"/>
    <s v="-"/>
    <s v="-"/>
    <s v="-"/>
    <s v="-"/>
    <s v="LA MATANZA"/>
    <s v="-"/>
    <s v="-"/>
    <s v="-"/>
    <s v="-"/>
    <s v="-"/>
    <s v="-"/>
    <s v="-"/>
    <n v="40622400"/>
    <s v="-"/>
    <s v="-"/>
    <s v="-"/>
    <s v="-"/>
    <s v="-"/>
    <s v="-"/>
    <n v="0"/>
    <n v="0"/>
    <s v="-"/>
    <n v="0"/>
    <s v="-"/>
    <n v="0"/>
    <s v="-"/>
    <s v="-"/>
    <n v="0"/>
    <n v="0"/>
    <s v="INCLUIDO EN CONVENIO MARCO 17771"/>
  </r>
  <r>
    <n v="5602"/>
    <x v="0"/>
    <s v="06. PLAN SANITARIO DE EMERGENCIA"/>
    <s v="-"/>
    <s v="-"/>
    <s v="-"/>
    <s v="VIVIENDAS NUEVAS"/>
    <s v="-"/>
    <s v="B° LOS CEIBOS, 60 VIV (EX 300) + INFRA, GRUPO II (FORENSA)"/>
    <n v="2"/>
    <x v="1"/>
    <n v="354"/>
    <x v="9"/>
    <x v="15"/>
    <s v="-"/>
    <s v="-"/>
    <s v="77.VIVIENDAS NUEVAS EN LA CUENCA MATANZA RIACHUELO"/>
    <s v="-"/>
    <n v="11"/>
    <n v="5"/>
    <n v="8"/>
    <n v="6"/>
    <n v="0"/>
    <s v="-"/>
    <s v="-"/>
    <s v="-"/>
    <s v="-"/>
    <s v="-"/>
    <s v="-"/>
    <s v="LA MATANZA"/>
    <s v="-"/>
    <s v="-"/>
    <s v="-"/>
    <s v="-"/>
    <s v="-"/>
    <s v="-"/>
    <s v="-"/>
    <n v="43524000"/>
    <s v="-"/>
    <s v="-"/>
    <s v="-"/>
    <s v="-"/>
    <s v="-"/>
    <s v="-"/>
    <n v="0"/>
    <n v="0"/>
    <s v="-"/>
    <n v="0"/>
    <s v="-"/>
    <n v="0"/>
    <s v="-"/>
    <s v="-"/>
    <n v="0"/>
    <n v="0"/>
    <s v="INCLUIDO EN CONVENIO MARCO 17771"/>
  </r>
  <r>
    <n v="5603"/>
    <x v="0"/>
    <s v="06. PLAN SANITARIO DE EMERGENCIA"/>
    <s v="-"/>
    <s v="-"/>
    <s v="-"/>
    <s v="VIVIENDAS NUEVAS"/>
    <s v="-"/>
    <s v="B° LOS CEIBOS, 52 VIV + INFRA"/>
    <n v="2"/>
    <x v="1"/>
    <n v="354"/>
    <x v="9"/>
    <x v="15"/>
    <s v="-"/>
    <s v="-"/>
    <s v="77.VIVIENDAS NUEVAS EN LA CUENCA MATANZA RIACHUELO"/>
    <s v="-"/>
    <n v="11"/>
    <n v="5"/>
    <n v="8"/>
    <n v="6"/>
    <n v="0"/>
    <s v="-"/>
    <s v="-"/>
    <s v="-"/>
    <s v="-"/>
    <s v="-"/>
    <s v="-"/>
    <s v="LA MATANZA"/>
    <s v="-"/>
    <s v="-"/>
    <s v="-"/>
    <s v="-"/>
    <s v="-"/>
    <s v="-"/>
    <s v="-"/>
    <n v="34819200"/>
    <s v="-"/>
    <s v="-"/>
    <s v="-"/>
    <s v="-"/>
    <s v="-"/>
    <s v="-"/>
    <n v="0"/>
    <n v="0"/>
    <s v="-"/>
    <n v="0"/>
    <s v="-"/>
    <n v="0"/>
    <s v="-"/>
    <s v="-"/>
    <n v="0"/>
    <n v="0"/>
    <s v="INCLUIDO EN CONVENIO MARCO 17771"/>
  </r>
  <r>
    <n v="5604"/>
    <x v="0"/>
    <s v="06. PLAN SANITARIO DE EMERGENCIA"/>
    <s v="-"/>
    <s v="-"/>
    <s v="-"/>
    <s v="VIVIENDAS NUEVAS"/>
    <s v="-"/>
    <s v="Bº MONTECARLO - INFRA PARA 240 VIV"/>
    <n v="2"/>
    <x v="1"/>
    <n v="354"/>
    <x v="9"/>
    <x v="15"/>
    <s v="-"/>
    <s v="-"/>
    <s v="79. INFRAESTRUCTURA, NEXOS Y OBRAS COMPLEMENTARIAS EN LA CUENCA MATANZA RIACHUELO."/>
    <s v="1005/2014"/>
    <n v="11"/>
    <n v="5"/>
    <n v="8"/>
    <n v="1"/>
    <n v="0"/>
    <s v="-"/>
    <s v="-"/>
    <s v="-"/>
    <s v="-"/>
    <s v="-"/>
    <s v="-"/>
    <s v="ESTEBAN ECHEVERRÍA"/>
    <s v="-"/>
    <s v="-"/>
    <s v="-"/>
    <s v="-"/>
    <s v="-"/>
    <s v="-"/>
    <s v="-"/>
    <n v="12420815.02"/>
    <s v="-"/>
    <s v="-"/>
    <s v="-"/>
    <s v="-"/>
    <s v="-"/>
    <s v="-"/>
    <n v="0"/>
    <n v="0"/>
    <s v="-"/>
    <n v="0"/>
    <s v="-"/>
    <n v="0"/>
    <s v="-"/>
    <s v="-"/>
    <n v="0"/>
    <n v="0"/>
    <s v="INCLUIDO EN CONVENIO MARCO 17771"/>
  </r>
  <r>
    <n v="5605"/>
    <x v="0"/>
    <s v="08. URBANIZACIÓN DE VILLAS Y ASENTAMIENTOS URBANOS"/>
    <s v="-"/>
    <s v="-"/>
    <s v="-"/>
    <s v="VIVIENDAS NUEVAS"/>
    <s v="COMPLEJO BARRIO MONTECARLO"/>
    <s v="Bº MONTECARLO - AMPLIAC CONTR PARA 240 VIV"/>
    <n v="2"/>
    <x v="2"/>
    <n v="354"/>
    <x v="10"/>
    <x v="15"/>
    <s v="-"/>
    <s v="-"/>
    <s v="79. INFRAESTRUCTURA, NEXOS Y OBRAS COMPLEMENTARIAS EN LA CUENCA MATANZA RIACHUELO."/>
    <s v="667-15"/>
    <n v="11"/>
    <n v="5"/>
    <n v="8"/>
    <n v="6"/>
    <n v="0"/>
    <s v="-"/>
    <s v="-"/>
    <s v="-"/>
    <s v="-"/>
    <s v="-"/>
    <s v="-"/>
    <s v="ESTEBAN ECHEVERRÍA"/>
    <s v="ESTEBAN ECHEVERRÍA"/>
    <s v="-"/>
    <s v="-"/>
    <s v="-"/>
    <n v="0"/>
    <n v="0"/>
    <n v="0"/>
    <n v="2002833.9"/>
    <n v="0"/>
    <n v="0"/>
    <n v="0"/>
    <n v="0"/>
    <n v="0"/>
    <n v="0"/>
    <n v="0"/>
    <n v="0"/>
    <n v="0"/>
    <n v="0"/>
    <n v="0"/>
    <n v="7145043.3999999994"/>
    <s v="X"/>
    <s v="-"/>
    <n v="0"/>
    <n v="0"/>
    <s v="INCLUIDO EN CONVENIO MARCO 17771"/>
  </r>
  <r>
    <n v="5606"/>
    <x v="0"/>
    <s v="06. PLAN SANITARIO DE EMERGENCIA"/>
    <s v="-"/>
    <s v="-"/>
    <s v="-"/>
    <s v="RED VIAL Y PEATONAL"/>
    <s v="-"/>
    <s v="Bº MONTECARLO - NEXO DE PAVIMENTO  Y NEXO CLOACAL + OBRAS COMPLEMENTARIAS"/>
    <n v="2"/>
    <x v="1"/>
    <n v="354"/>
    <x v="9"/>
    <x v="15"/>
    <s v="-"/>
    <s v="-"/>
    <s v="79. INFRAESTRUCTURA, NEXOS Y OBRAS COMPLEMENTARIAS EN LA CUENCA MATANZA RIACHUELO."/>
    <s v="-"/>
    <n v="11"/>
    <n v="5"/>
    <n v="8"/>
    <n v="6"/>
    <n v="0"/>
    <s v="-"/>
    <s v="-"/>
    <s v="-"/>
    <s v="-"/>
    <s v="-"/>
    <s v="-"/>
    <s v="ESTEBAN ECHEVERRÍA"/>
    <s v="-"/>
    <s v="-"/>
    <s v="-"/>
    <s v="-"/>
    <s v="-"/>
    <s v="-"/>
    <s v="-"/>
    <n v="21138177.530000001"/>
    <s v="-"/>
    <s v="-"/>
    <s v="-"/>
    <s v="-"/>
    <s v="-"/>
    <s v="-"/>
    <n v="0"/>
    <n v="0"/>
    <s v="-"/>
    <n v="0"/>
    <s v="-"/>
    <n v="0"/>
    <s v="-"/>
    <s v="-"/>
    <n v="0"/>
    <n v="0"/>
    <s v="INCLUIDO EN CONVENIO MARCO 17771"/>
  </r>
  <r>
    <n v="5607"/>
    <x v="0"/>
    <s v="08. URBANIZACIÓN DE VILLAS Y ASENTAMIENTOS URBANOS"/>
    <s v="-"/>
    <s v="-"/>
    <s v="-"/>
    <s v="ENTUBAMIENTOS"/>
    <s v="ENTUBAMIENTO DEL ARROYO ORTEGA"/>
    <s v="Bº MONTECARLO - ENTUBAMIENTO DE ARROYO ORTEGA"/>
    <n v="2"/>
    <x v="2"/>
    <n v="354"/>
    <x v="10"/>
    <x v="15"/>
    <s v="-"/>
    <s v="-"/>
    <s v="79. INFRAESTRUCTURA, NEXOS Y OBRAS COMPLEMENTARIAS EN LA CUENCA MATANZA RIACHUELO."/>
    <s v="1051-15"/>
    <n v="11"/>
    <n v="5"/>
    <n v="8"/>
    <n v="6"/>
    <n v="0"/>
    <s v="-"/>
    <s v="-"/>
    <s v="-"/>
    <s v="-"/>
    <s v="-"/>
    <s v="-"/>
    <s v="ESTEBAN ECHEVERRÍA"/>
    <s v="-"/>
    <s v="-"/>
    <s v="-"/>
    <s v="-"/>
    <n v="0"/>
    <n v="0"/>
    <n v="0"/>
    <n v="52570254.619999997"/>
    <n v="0"/>
    <n v="0"/>
    <n v="0"/>
    <n v="0"/>
    <n v="0"/>
    <n v="0"/>
    <n v="0"/>
    <n v="0"/>
    <n v="1297464.81"/>
    <n v="0"/>
    <n v="0"/>
    <n v="759792.53"/>
    <s v="X"/>
    <s v="-"/>
    <n v="0"/>
    <n v="0"/>
    <s v="INCLUIDO EN CONVENIO MARCO 17771"/>
  </r>
  <r>
    <n v="5608"/>
    <x v="0"/>
    <s v="06. PLAN SANITARIO DE EMERGENCIA"/>
    <s v="-"/>
    <s v="-"/>
    <s v="-"/>
    <s v="INFRAESTRUCTURA DE SERVICIOS BÁSICOS"/>
    <s v="-"/>
    <s v="INFRAESTRUCTURA Y COMPLEMENTARIAS "/>
    <n v="2"/>
    <x v="1"/>
    <n v="354"/>
    <x v="9"/>
    <x v="15"/>
    <s v="-"/>
    <s v="-"/>
    <s v="79. INFRAESTRUCTURA, NEXOS Y OBRAS COMPLEMENTARIAS EN LA CUENCA MATANZA RIACHUELO."/>
    <s v="2040/2010"/>
    <n v="11"/>
    <n v="5"/>
    <n v="8"/>
    <n v="6"/>
    <n v="0"/>
    <s v="-"/>
    <s v="-"/>
    <s v="-"/>
    <s v="-"/>
    <s v="-"/>
    <s v="-"/>
    <s v="ESTEBAN ECHEVERRÍA"/>
    <s v="-"/>
    <s v="-"/>
    <s v="-"/>
    <s v="-"/>
    <s v="-"/>
    <s v="-"/>
    <s v="-"/>
    <n v="24981600.690000001"/>
    <s v="-"/>
    <s v="-"/>
    <s v="-"/>
    <s v="-"/>
    <s v="-"/>
    <s v="-"/>
    <n v="0"/>
    <n v="0"/>
    <s v="-"/>
    <n v="0"/>
    <s v="-"/>
    <n v="0"/>
    <s v="-"/>
    <s v="-"/>
    <n v="0"/>
    <n v="0"/>
    <s v="INCLUIDO EN CONVENIO MARCO 17771"/>
  </r>
  <r>
    <n v="5609"/>
    <x v="0"/>
    <s v="08. URBANIZACIÓN DE VILLAS Y ASENTAMIENTOS URBANOS"/>
    <s v="-"/>
    <s v="-"/>
    <s v="-"/>
    <s v="VIVIENDAS NUEVAS"/>
    <s v="COMPLEJO BARRIO  JUAN PABLO II"/>
    <s v=" Bº JUAN PABLO II - GRUPO I - 238 VIV MAS OBRAS COMPLEMENTARIAS"/>
    <n v="2"/>
    <x v="2"/>
    <n v="354"/>
    <x v="10"/>
    <x v="15"/>
    <s v="-"/>
    <s v="-"/>
    <s v="77.VIVIENDAS NUEVAS EN LA CUENCA MATANZA RIACHUELO"/>
    <s v="259-15"/>
    <n v="11"/>
    <n v="5"/>
    <n v="8"/>
    <n v="6"/>
    <n v="0"/>
    <s v="-"/>
    <s v="-"/>
    <s v="-"/>
    <s v="-"/>
    <s v="-"/>
    <s v="-"/>
    <s v="ESTEBAN ECHEVERRÍA"/>
    <s v="ESTEBAN ECHEVERRÍA"/>
    <s v="-"/>
    <s v="-"/>
    <s v="-"/>
    <n v="0"/>
    <n v="0"/>
    <n v="0"/>
    <n v="144640633.40000001"/>
    <n v="0"/>
    <n v="0"/>
    <n v="0"/>
    <n v="0"/>
    <n v="0"/>
    <n v="0"/>
    <n v="0"/>
    <n v="0"/>
    <n v="82445830.280000001"/>
    <n v="0"/>
    <n v="23350919.949999999"/>
    <n v="91619918.430000007"/>
    <s v="X"/>
    <s v="-"/>
    <n v="0"/>
    <n v="0"/>
    <s v="INCLUIDO EN CONVENIO MARCO 17771"/>
  </r>
  <r>
    <n v="5610"/>
    <x v="0"/>
    <s v="08. URBANIZACIÓN DE VILLAS Y ASENTAMIENTOS URBANOS"/>
    <s v="-"/>
    <s v="-"/>
    <s v="-"/>
    <s v="VIVIENDAS NUEVAS"/>
    <s v="COMPLEJO BARRIO JUAN PABLO II"/>
    <s v="Bº JUAN PABLO II - GRUPO II - 308 VIV MAS OBRAS COMPLEMENTARIAS"/>
    <n v="2"/>
    <x v="2"/>
    <n v="354"/>
    <x v="10"/>
    <x v="15"/>
    <s v="-"/>
    <s v="-"/>
    <s v="77.VIVIENDAS NUEVAS EN LA CUENCA MATANZA RIACHUELO"/>
    <s v="260/15"/>
    <n v="11"/>
    <n v="5"/>
    <n v="8"/>
    <n v="6"/>
    <n v="0"/>
    <s v="-"/>
    <s v="-"/>
    <s v="-"/>
    <s v="-"/>
    <s v="-"/>
    <s v="-"/>
    <s v="ESTEBAN ECHEVERRÍA"/>
    <s v="ESTEBAN ECHEVERRÍA"/>
    <s v="-"/>
    <s v="-"/>
    <s v="-"/>
    <n v="0"/>
    <n v="0"/>
    <n v="0"/>
    <n v="188653124.74000001"/>
    <n v="0"/>
    <n v="0"/>
    <n v="0"/>
    <n v="0"/>
    <n v="0"/>
    <n v="0"/>
    <n v="0"/>
    <n v="0"/>
    <n v="0"/>
    <n v="40669285.599999994"/>
    <n v="20538269.23"/>
    <n v="0"/>
    <s v="X"/>
    <s v="-"/>
    <n v="0"/>
    <n v="0"/>
    <s v="INCLUIDO EN CONVENIO MARCO 17771"/>
  </r>
  <r>
    <n v="5611"/>
    <x v="0"/>
    <s v="08. URBANIZACIÓN DE VILLAS Y ASENTAMIENTOS URBANOS"/>
    <s v="-"/>
    <s v="-"/>
    <s v="-"/>
    <s v="VIVIENDAS NUEVAS"/>
    <s v="COMPLEJO BARRIO JUAN PABLO II"/>
    <s v="Bº JUAN PABLO II - 238 VIV"/>
    <n v="2"/>
    <x v="2"/>
    <n v="354"/>
    <x v="10"/>
    <x v="15"/>
    <s v="-"/>
    <s v="-"/>
    <s v="77.VIVIENDAS NUEVAS EN LA CUENCA MATANZA RIACHUELO"/>
    <s v="267-15"/>
    <n v="11"/>
    <n v="5"/>
    <n v="8"/>
    <n v="6"/>
    <n v="0"/>
    <s v="-"/>
    <s v="-"/>
    <s v="-"/>
    <s v="-"/>
    <s v="-"/>
    <s v="-"/>
    <s v="ESTEBAN ECHEVERRÍA"/>
    <s v="ESTEBAN ECHEVERRÍA"/>
    <s v="-"/>
    <s v="-"/>
    <s v="-"/>
    <n v="0"/>
    <n v="0"/>
    <n v="0"/>
    <n v="144928882.44"/>
    <n v="0"/>
    <n v="0"/>
    <n v="0"/>
    <n v="0"/>
    <n v="0"/>
    <n v="0"/>
    <n v="0"/>
    <n v="0"/>
    <n v="41438670.060000002"/>
    <n v="62756285.659999996"/>
    <n v="40151684.240000002"/>
    <n v="0"/>
    <s v="X"/>
    <s v="-"/>
    <n v="0"/>
    <n v="0"/>
    <s v="INCLUIDO EN CONVENIO MARCO 17771"/>
  </r>
  <r>
    <n v="5612"/>
    <x v="0"/>
    <s v="08. URBANIZACIÓN DE VILLAS Y ASENTAMIENTOS URBANOS"/>
    <s v="-"/>
    <s v="-"/>
    <s v="-"/>
    <s v="RED VIAL Y PEATONAL"/>
    <s v="BARRIO JUAN PABLO II"/>
    <s v="Bº JUAN PABLO II - INFRA PARA 784 VIV - PAVIMENTO, NEXOS DE AGUA Y CLOACA"/>
    <n v="2"/>
    <x v="2"/>
    <n v="354"/>
    <x v="10"/>
    <x v="15"/>
    <s v="-"/>
    <s v="-"/>
    <s v="79. INFRAESTRUCTURA, NEXOS Y OBRAS COMPLEMENTARIAS EN LA CUENCA MATANZA RIACHUELO."/>
    <s v="269-15"/>
    <n v="11"/>
    <n v="5"/>
    <n v="8"/>
    <n v="6"/>
    <n v="0"/>
    <s v="-"/>
    <s v="-"/>
    <s v="-"/>
    <s v="-"/>
    <s v="-"/>
    <s v="-"/>
    <s v="ESTEBAN ECHEVERRÍA"/>
    <s v="-"/>
    <s v="-"/>
    <s v="-"/>
    <s v="-"/>
    <n v="0"/>
    <n v="0"/>
    <n v="0"/>
    <n v="101979120.67999999"/>
    <n v="0"/>
    <n v="0"/>
    <n v="0"/>
    <n v="0"/>
    <n v="0"/>
    <n v="0"/>
    <n v="0"/>
    <n v="0"/>
    <n v="0"/>
    <n v="0"/>
    <n v="0"/>
    <n v="23912030.988000002"/>
    <s v="X"/>
    <s v="-"/>
    <n v="0"/>
    <n v="0"/>
    <s v="INCLUIDO EN CONVENIO MARCO 17771"/>
  </r>
  <r>
    <n v="5613"/>
    <x v="0"/>
    <s v="06. PLAN SANITARIO DE EMERGENCIA"/>
    <s v="-"/>
    <s v="-"/>
    <s v="-"/>
    <s v="VIVIENDAS NUEVAS"/>
    <s v="-"/>
    <s v="B° PAPA FRANCISCO I - 168 VIV - GRUP 1"/>
    <n v="2"/>
    <x v="1"/>
    <n v="354"/>
    <x v="9"/>
    <x v="15"/>
    <s v="-"/>
    <s v="-"/>
    <s v="77.VIVIENDAS NUEVAS EN LA CUENCA MATANZA RIACHUELO"/>
    <s v="-"/>
    <n v="11"/>
    <n v="5"/>
    <n v="8"/>
    <n v="6"/>
    <n v="0"/>
    <s v="-"/>
    <s v="-"/>
    <s v="-"/>
    <s v="-"/>
    <s v="-"/>
    <s v="-"/>
    <s v="ESTEBAN ECHEVERRÍA"/>
    <s v="-"/>
    <s v="-"/>
    <s v="-"/>
    <s v="-"/>
    <s v="-"/>
    <s v="-"/>
    <s v="-"/>
    <n v="113585708"/>
    <s v="-"/>
    <s v="-"/>
    <s v="-"/>
    <s v="-"/>
    <s v="-"/>
    <s v="-"/>
    <n v="0"/>
    <n v="0"/>
    <s v="-"/>
    <n v="0"/>
    <s v="-"/>
    <n v="0"/>
    <s v="-"/>
    <s v="-"/>
    <n v="0"/>
    <n v="0"/>
    <s v="INCLUIDO EN CONVENIO MARCO 17771"/>
  </r>
  <r>
    <n v="5614"/>
    <x v="0"/>
    <s v="06. PLAN SANITARIO DE EMERGENCIA"/>
    <s v="-"/>
    <s v="-"/>
    <s v="-"/>
    <s v="VIVIENDAS NUEVAS"/>
    <s v="-"/>
    <s v="B° PAPA FRANCISCO I - INFRA PARA 168 VIV GRUPO 1"/>
    <n v="2"/>
    <x v="1"/>
    <n v="354"/>
    <x v="9"/>
    <x v="15"/>
    <s v="-"/>
    <s v="-"/>
    <s v="79. INFRAESTRUCTURA, NEXOS Y OBRAS COMPLEMENTARIAS EN LA CUENCA MATANZA RIACHUELO."/>
    <s v="-"/>
    <n v="11"/>
    <n v="5"/>
    <n v="8"/>
    <n v="6"/>
    <n v="0"/>
    <s v="-"/>
    <s v="-"/>
    <s v="-"/>
    <s v="-"/>
    <s v="-"/>
    <s v="-"/>
    <s v="ESTEBAN ECHEVERRÍA"/>
    <s v="-"/>
    <s v="-"/>
    <s v="-"/>
    <s v="-"/>
    <s v="-"/>
    <s v="-"/>
    <s v="-"/>
    <n v="3538261.64"/>
    <s v="-"/>
    <s v="-"/>
    <s v="-"/>
    <s v="-"/>
    <s v="-"/>
    <s v="-"/>
    <n v="0"/>
    <n v="0"/>
    <s v="-"/>
    <n v="0"/>
    <s v="-"/>
    <n v="0"/>
    <s v="-"/>
    <s v="-"/>
    <n v="0"/>
    <n v="0"/>
    <s v="INCLUIDO EN CONVENIO MARCO 17771"/>
  </r>
  <r>
    <n v="5615"/>
    <x v="0"/>
    <s v="06. PLAN SANITARIO DE EMERGENCIA"/>
    <s v="-"/>
    <s v="-"/>
    <s v="-"/>
    <s v="VIVIENDAS NUEVAS"/>
    <s v="-"/>
    <s v="B° PAPA FRANCISCO  II - 168 VIV - GRUPO 2"/>
    <n v="2"/>
    <x v="1"/>
    <n v="354"/>
    <x v="9"/>
    <x v="15"/>
    <s v="-"/>
    <s v="-"/>
    <s v="77.VIVIENDAS NUEVAS EN LA CUENCA MATANZA RIACHUELO"/>
    <s v="-"/>
    <n v="11"/>
    <n v="5"/>
    <n v="8"/>
    <n v="6"/>
    <n v="0"/>
    <s v="-"/>
    <s v="-"/>
    <s v="-"/>
    <s v="-"/>
    <s v="-"/>
    <s v="-"/>
    <s v="ESTEBAN ECHEVERRÍA"/>
    <s v="-"/>
    <s v="-"/>
    <s v="-"/>
    <s v="-"/>
    <s v="-"/>
    <s v="-"/>
    <s v="-"/>
    <n v="113602506"/>
    <s v="-"/>
    <s v="-"/>
    <s v="-"/>
    <s v="-"/>
    <s v="-"/>
    <s v="-"/>
    <n v="0"/>
    <n v="0"/>
    <s v="-"/>
    <n v="0"/>
    <s v="-"/>
    <n v="0"/>
    <s v="-"/>
    <s v="-"/>
    <n v="0"/>
    <n v="0"/>
    <s v="INCLUIDO EN CONVENIO MARCO 17771"/>
  </r>
  <r>
    <n v="5616"/>
    <x v="0"/>
    <s v="06. PLAN SANITARIO DE EMERGENCIA"/>
    <s v="-"/>
    <s v="-"/>
    <s v="-"/>
    <s v="VIVIENDAS NUEVAS"/>
    <s v="-"/>
    <s v="B PAPA FRANCISCO II - INFRA PARA 168 VIV GRUPO 2"/>
    <n v="2"/>
    <x v="1"/>
    <n v="354"/>
    <x v="9"/>
    <x v="15"/>
    <s v="-"/>
    <s v="-"/>
    <s v="79. INFRAESTRUCTURA, NEXOS Y OBRAS COMPLEMENTARIAS EN LA CUENCA MATANZA RIACHUELO."/>
    <s v="-"/>
    <n v="11"/>
    <n v="5"/>
    <n v="8"/>
    <n v="6"/>
    <n v="0"/>
    <s v="-"/>
    <s v="-"/>
    <s v="-"/>
    <s v="-"/>
    <s v="-"/>
    <s v="-"/>
    <s v="ESTEBAN ECHEVERRÍA"/>
    <s v="-"/>
    <s v="-"/>
    <s v="-"/>
    <s v="-"/>
    <s v="-"/>
    <s v="-"/>
    <s v="-"/>
    <n v="3538216.64"/>
    <s v="-"/>
    <s v="-"/>
    <s v="-"/>
    <s v="-"/>
    <s v="-"/>
    <s v="-"/>
    <n v="0"/>
    <n v="0"/>
    <s v="-"/>
    <n v="0"/>
    <s v="-"/>
    <n v="0"/>
    <s v="-"/>
    <s v="-"/>
    <n v="0"/>
    <n v="0"/>
    <s v="INCLUIDO EN CONVENIO MARCO 17771"/>
  </r>
  <r>
    <n v="5617"/>
    <x v="0"/>
    <s v="08. URBANIZACIÓN DE VILLAS Y ASENTAMIENTOS URBANOS"/>
    <s v="-"/>
    <s v="-"/>
    <s v="-"/>
    <s v="VIVIENDAS NUEVAS"/>
    <s v="COMPLEJO BARRIO NESTOR KIRCHNER"/>
    <s v="Bº NESTOR KIRCHNER II ETAPA 102 VIV"/>
    <n v="2"/>
    <x v="2"/>
    <n v="354"/>
    <x v="10"/>
    <x v="15"/>
    <s v="-"/>
    <s v="-"/>
    <s v="77.VIVIENDAS NUEVAS EN LA CUENCA MATANZA RIACHUELO"/>
    <s v="668-15"/>
    <n v="11"/>
    <n v="5"/>
    <n v="8"/>
    <n v="6"/>
    <n v="0"/>
    <s v="-"/>
    <s v="-"/>
    <s v="-"/>
    <s v="-"/>
    <s v="-"/>
    <s v="-"/>
    <s v="LANÚS"/>
    <s v="-"/>
    <s v="-"/>
    <s v="-"/>
    <s v="-"/>
    <n v="0"/>
    <n v="0"/>
    <n v="0"/>
    <n v="62446444.001307815"/>
    <n v="0"/>
    <n v="0"/>
    <n v="0"/>
    <n v="0"/>
    <n v="0"/>
    <n v="0"/>
    <n v="0"/>
    <n v="0"/>
    <n v="0"/>
    <n v="0"/>
    <n v="0"/>
    <n v="26629729.075999998"/>
    <s v="X"/>
    <s v="-"/>
    <n v="0"/>
    <n v="0"/>
    <s v="INCLUIDO EN CONVENIO MARCO 17771"/>
  </r>
  <r>
    <n v="5618"/>
    <x v="0"/>
    <s v="06. PLAN SANITARIO DE EMERGENCIA"/>
    <s v="-"/>
    <s v="-"/>
    <s v="-"/>
    <s v="VIVIENDAS NUEVAS"/>
    <s v="-"/>
    <s v="Bº NESTOR KIRCHNER II ETAPA INFRA PARA 102 VIV "/>
    <n v="2"/>
    <x v="1"/>
    <n v="354"/>
    <x v="9"/>
    <x v="15"/>
    <s v="-"/>
    <s v="-"/>
    <s v="79. INFRAESTRUCTURA, NEXOS Y OBRAS COMPLEMENTARIAS EN LA CUENCA MATANZA RIACHUELO."/>
    <s v="-"/>
    <n v="11"/>
    <n v="5"/>
    <n v="8"/>
    <n v="6"/>
    <n v="0"/>
    <s v="-"/>
    <s v="-"/>
    <s v="-"/>
    <s v="-"/>
    <s v="-"/>
    <s v="-"/>
    <s v="LANÚS"/>
    <s v="-"/>
    <s v="-"/>
    <s v="-"/>
    <s v="-"/>
    <s v="-"/>
    <s v="-"/>
    <s v="-"/>
    <n v="5489864.8700000001"/>
    <s v="-"/>
    <s v="-"/>
    <s v="-"/>
    <s v="-"/>
    <s v="-"/>
    <s v="-"/>
    <n v="0"/>
    <n v="0"/>
    <s v="-"/>
    <n v="0"/>
    <s v="-"/>
    <n v="0"/>
    <s v="-"/>
    <s v="-"/>
    <n v="0"/>
    <n v="0"/>
    <s v="INCLUIDO EN CONVENIO MARCO 17771"/>
  </r>
  <r>
    <n v="5619"/>
    <x v="0"/>
    <s v="06. PLAN SANITARIO DE EMERGENCIA"/>
    <s v="-"/>
    <s v="-"/>
    <s v="-"/>
    <s v="VIVIENDAS NUEVAS"/>
    <s v="-"/>
    <s v="PREDIO FFMM 198 VIV + INF - ETAPA 3"/>
    <n v="2"/>
    <x v="1"/>
    <n v="354"/>
    <x v="9"/>
    <x v="15"/>
    <s v="-"/>
    <s v="-"/>
    <s v="77.VIVIENDAS NUEVAS EN LA CUENCA MATANZA RIACHUELO"/>
    <s v="-"/>
    <n v="11"/>
    <n v="5"/>
    <n v="8"/>
    <n v="6"/>
    <n v="0"/>
    <s v="-"/>
    <s v="-"/>
    <s v="-"/>
    <s v="-"/>
    <s v="-"/>
    <s v="-"/>
    <s v="LANÚS"/>
    <s v="-"/>
    <s v="-"/>
    <s v="-"/>
    <s v="-"/>
    <s v="-"/>
    <s v="-"/>
    <s v="-"/>
    <n v="122692729.59999999"/>
    <s v="-"/>
    <s v="-"/>
    <s v="-"/>
    <s v="-"/>
    <s v="-"/>
    <s v="-"/>
    <n v="0"/>
    <n v="0"/>
    <s v="-"/>
    <n v="0"/>
    <s v="-"/>
    <n v="0"/>
    <s v="-"/>
    <s v="-"/>
    <n v="0"/>
    <n v="0"/>
    <s v="INCLUIDO EN CONVENIO MARCO 17771"/>
  </r>
  <r>
    <n v="5620"/>
    <x v="0"/>
    <s v="08. URBANIZACIÓN DE VILLAS Y ASENTAMIENTOS URBANOS"/>
    <s v="-"/>
    <s v="-"/>
    <s v="-"/>
    <s v="MEJORAMIENTOS DE VIVIENDA EXISTENTE"/>
    <s v="COMPLEJO FFMM"/>
    <s v="PREDIO FFMM INFRA PARA 198 VIV - ETAPA 3"/>
    <n v="2"/>
    <x v="2"/>
    <n v="325"/>
    <x v="10"/>
    <x v="18"/>
    <s v="-"/>
    <s v="-"/>
    <s v="79. INFRAESTRUCTURA, NEXOS Y OBRAS COMPLEMENTARIAS EN LA CUENCA MATANZA RIACHUELO."/>
    <s v="424-15"/>
    <n v="11"/>
    <n v="5"/>
    <n v="8"/>
    <n v="6"/>
    <n v="0"/>
    <s v="-"/>
    <s v="-"/>
    <s v="-"/>
    <s v="-"/>
    <s v="-"/>
    <s v="-"/>
    <s v="LANÚS"/>
    <s v="-"/>
    <s v="-"/>
    <s v="-"/>
    <s v="-"/>
    <n v="0"/>
    <n v="0"/>
    <n v="0"/>
    <n v="17114516.359999999"/>
    <n v="0"/>
    <n v="0"/>
    <n v="0"/>
    <n v="0"/>
    <n v="0"/>
    <n v="0"/>
    <n v="0"/>
    <n v="0"/>
    <n v="11262042.6"/>
    <n v="0"/>
    <n v="0"/>
    <n v="50224868.052000001"/>
    <s v="X"/>
    <s v="EN ANÁLISIS"/>
    <n v="0.3"/>
    <n v="0.11"/>
    <s v="INCLUIDO EN CONVENIO MARCO 17771"/>
  </r>
  <r>
    <n v="5621"/>
    <x v="0"/>
    <s v="06. PLAN SANITARIO DE EMERGENCIA"/>
    <s v="-"/>
    <s v="-"/>
    <s v="-"/>
    <s v="VIVIENDAS NUEVAS"/>
    <s v="-"/>
    <s v="PREDIO FFMM 157 VIV + INF - ETAPA 2"/>
    <n v="2"/>
    <x v="1"/>
    <n v="354"/>
    <x v="9"/>
    <x v="15"/>
    <s v="-"/>
    <s v="-"/>
    <s v="77.VIVIENDAS NUEVAS EN LA CUENCA MATANZA RIACHUELO"/>
    <s v="-"/>
    <n v="11"/>
    <n v="5"/>
    <n v="8"/>
    <n v="6"/>
    <n v="0"/>
    <s v="-"/>
    <s v="-"/>
    <s v="-"/>
    <s v="-"/>
    <s v="-"/>
    <s v="-"/>
    <s v="LANÚS"/>
    <s v="-"/>
    <s v="-"/>
    <s v="-"/>
    <s v="-"/>
    <s v="-"/>
    <s v="-"/>
    <s v="-"/>
    <n v="99455996"/>
    <s v="-"/>
    <s v="-"/>
    <s v="-"/>
    <s v="-"/>
    <s v="-"/>
    <s v="-"/>
    <n v="0"/>
    <n v="0"/>
    <s v="-"/>
    <n v="0"/>
    <s v="-"/>
    <n v="0"/>
    <s v="-"/>
    <s v="-"/>
    <n v="0"/>
    <n v="0"/>
    <s v="INCLUIDO EN CONVENIO MARCO 17771"/>
  </r>
  <r>
    <n v="5622"/>
    <x v="0"/>
    <s v="08. URBANIZACIÓN DE VILLAS Y ASENTAMIENTOS URBANOS"/>
    <s v="-"/>
    <s v="-"/>
    <s v="-"/>
    <s v="VIVIENDAS NUEVAS"/>
    <s v="COMPLEJO FFMM"/>
    <s v="PREDIO FFMM 157 VIV + INF - ETAPA 2"/>
    <n v="2"/>
    <x v="2"/>
    <n v="354"/>
    <x v="10"/>
    <x v="15"/>
    <s v="-"/>
    <s v="-"/>
    <s v="79. INFRAESTRUCTURA, NEXOS Y OBRAS COMPLEMENTARIAS EN LA CUENCA MATANZA RIACHUELO."/>
    <s v="449-15"/>
    <n v="11"/>
    <n v="5"/>
    <n v="8"/>
    <n v="6"/>
    <n v="0"/>
    <s v="-"/>
    <s v="-"/>
    <s v="-"/>
    <s v="-"/>
    <s v="-"/>
    <s v="-"/>
    <s v="LANÚS"/>
    <s v="-"/>
    <s v="-"/>
    <s v="-"/>
    <s v="-"/>
    <n v="0"/>
    <n v="0"/>
    <n v="0"/>
    <n v="19979473.760000002"/>
    <n v="0"/>
    <n v="0"/>
    <n v="0"/>
    <n v="0"/>
    <n v="0"/>
    <n v="0"/>
    <n v="0"/>
    <n v="0"/>
    <n v="0"/>
    <n v="61996358.060000002"/>
    <n v="7546749.3899999997"/>
    <n v="112876423.34"/>
    <s v="X"/>
    <s v="-"/>
    <n v="0"/>
    <n v="0"/>
    <s v="INCLUIDO EN CONVENIO MARCO 17771"/>
  </r>
  <r>
    <n v="5623"/>
    <x v="0"/>
    <s v="08. URBANIZACIÓN DE VILLAS Y ASENTAMIENTOS URBANOS"/>
    <s v="-"/>
    <s v="-"/>
    <s v="-"/>
    <s v="VIVIENDAS NUEVAS"/>
    <s v="COMPLEJO BARRIO ACUBA"/>
    <s v="BARRIO ACUBA 111 VIV + INF"/>
    <n v="2"/>
    <x v="2"/>
    <n v="354"/>
    <x v="10"/>
    <x v="15"/>
    <s v="-"/>
    <s v="-"/>
    <s v="77.VIVIENDAS NUEVAS EN LA CUENCA MATANZA RIACHUELO"/>
    <s v="422-15"/>
    <n v="11"/>
    <n v="5"/>
    <n v="8"/>
    <n v="6"/>
    <n v="0"/>
    <s v="-"/>
    <s v="-"/>
    <s v="-"/>
    <s v="-"/>
    <s v="-"/>
    <s v="-"/>
    <s v="LANÚS"/>
    <s v="-"/>
    <s v="-"/>
    <s v="-"/>
    <s v="-"/>
    <n v="0"/>
    <n v="0"/>
    <n v="0"/>
    <n v="71092196"/>
    <n v="0"/>
    <n v="0"/>
    <n v="0"/>
    <n v="0"/>
    <n v="0"/>
    <n v="0"/>
    <n v="0"/>
    <n v="0"/>
    <n v="0"/>
    <n v="0"/>
    <n v="0"/>
    <n v="28814011.783999998"/>
    <s v="X"/>
    <s v="-"/>
    <n v="0"/>
    <n v="0"/>
    <s v="INCLUIDO EN CONVENIO MARCO 17771"/>
  </r>
  <r>
    <n v="5624"/>
    <x v="0"/>
    <s v="06. PLAN SANITARIO DE EMERGENCIA"/>
    <s v="-"/>
    <s v="-"/>
    <s v="-"/>
    <s v="VIVIENDAS NUEVAS"/>
    <s v="-"/>
    <s v="BARRIO ACUBA INFRA PARA 111 VIV "/>
    <n v="2"/>
    <x v="1"/>
    <n v="354"/>
    <x v="9"/>
    <x v="15"/>
    <s v="-"/>
    <s v="-"/>
    <s v="79. INFRAESTRUCTURA, NEXOS Y OBRAS COMPLEMENTARIAS EN LA CUENCA MATANZA RIACHUELO."/>
    <s v="-"/>
    <n v="11"/>
    <n v="5"/>
    <n v="8"/>
    <n v="6"/>
    <n v="0"/>
    <s v="-"/>
    <s v="-"/>
    <s v="-"/>
    <s v="-"/>
    <s v="-"/>
    <s v="-"/>
    <s v="LANÚS"/>
    <s v="-"/>
    <s v="-"/>
    <s v="-"/>
    <s v="-"/>
    <s v="-"/>
    <s v="-"/>
    <s v="-"/>
    <n v="12051895"/>
    <s v="-"/>
    <s v="-"/>
    <s v="-"/>
    <s v="-"/>
    <s v="-"/>
    <s v="-"/>
    <n v="0"/>
    <n v="0"/>
    <s v="-"/>
    <n v="0"/>
    <s v="-"/>
    <n v="0"/>
    <s v="-"/>
    <s v="-"/>
    <n v="0"/>
    <n v="0"/>
    <s v="INCLUIDO EN CONVENIO MARCO 17771"/>
  </r>
  <r>
    <n v="5625"/>
    <x v="0"/>
    <s v="08. URBANIZACIÓN DE VILLAS Y ASENTAMIENTOS URBANOS"/>
    <s v="-"/>
    <s v="-"/>
    <s v="-"/>
    <s v="VIVIENDAS NUEVAS"/>
    <s v="COMPLEJO BARRIO ACUBA"/>
    <s v="BARRIO ACUBA 50 VIV + INF"/>
    <n v="2"/>
    <x v="2"/>
    <n v="325"/>
    <x v="10"/>
    <x v="18"/>
    <s v="-"/>
    <s v="-"/>
    <s v="77.VIVIENDAS NUEVAS EN LA CUENCA MATANZA RIACHUELO"/>
    <s v="448-15"/>
    <n v="11"/>
    <n v="5"/>
    <n v="8"/>
    <n v="6"/>
    <n v="0"/>
    <s v="-"/>
    <s v="-"/>
    <s v="-"/>
    <s v="-"/>
    <s v="-"/>
    <s v="-"/>
    <s v="LANÚS"/>
    <s v="-"/>
    <s v="-"/>
    <s v="-"/>
    <s v="-"/>
    <n v="0"/>
    <n v="0"/>
    <n v="0"/>
    <n v="32429237"/>
    <n v="0"/>
    <n v="0"/>
    <n v="0"/>
    <n v="0"/>
    <n v="0"/>
    <n v="0"/>
    <n v="0"/>
    <n v="0"/>
    <n v="3052970.87"/>
    <n v="0"/>
    <n v="25293151.98"/>
    <n v="16099022.404000001"/>
    <s v="X"/>
    <s v="EN ANÁLISIS"/>
    <n v="0.21"/>
    <n v="0.05"/>
    <s v="INCLUIDO EN CONVENIO MARCO 17771"/>
  </r>
  <r>
    <n v="5626"/>
    <x v="0"/>
    <s v="06. PLAN SANITARIO DE EMERGENCIA"/>
    <s v="-"/>
    <s v="-"/>
    <s v="-"/>
    <s v="VIVIENDAS NUEVAS"/>
    <s v="-"/>
    <s v="BARRIO ACUBA INFRA PARA 50 VIV "/>
    <n v="2"/>
    <x v="1"/>
    <n v="354"/>
    <x v="9"/>
    <x v="15"/>
    <s v="-"/>
    <s v="-"/>
    <s v="79. INFRAESTRUCTURA, NEXOS Y OBRAS COMPLEMENTARIAS EN LA CUENCA MATANZA RIACHUELO."/>
    <s v="-"/>
    <n v="11"/>
    <n v="5"/>
    <n v="8"/>
    <n v="6"/>
    <n v="0"/>
    <s v="-"/>
    <s v="-"/>
    <s v="-"/>
    <s v="-"/>
    <s v="-"/>
    <s v="-"/>
    <s v="LANÚS"/>
    <s v="-"/>
    <s v="-"/>
    <s v="-"/>
    <s v="-"/>
    <s v="-"/>
    <s v="-"/>
    <s v="-"/>
    <n v="10613622.33"/>
    <s v="-"/>
    <s v="-"/>
    <s v="-"/>
    <s v="-"/>
    <s v="-"/>
    <s v="-"/>
    <n v="0"/>
    <n v="0"/>
    <s v="-"/>
    <n v="0"/>
    <s v="-"/>
    <n v="0"/>
    <s v="-"/>
    <s v="-"/>
    <n v="0"/>
    <n v="0"/>
    <s v="INCLUIDO EN CONVENIO MARCO 17771"/>
  </r>
  <r>
    <n v="5627"/>
    <x v="0"/>
    <s v="06. PLAN SANITARIO DE EMERGENCIA"/>
    <s v="-"/>
    <s v="-"/>
    <s v="-"/>
    <s v="VIVIENDAS NUEVAS"/>
    <s v="-"/>
    <s v="Bº VILLA BESADA - 17 VIV + INFRA ETAPA II"/>
    <n v="2"/>
    <x v="1"/>
    <n v="354"/>
    <x v="9"/>
    <x v="15"/>
    <s v="-"/>
    <s v="-"/>
    <s v="77.VIVIENDAS NUEVAS EN LA CUENCA MATANZA RIACHUELO"/>
    <s v="-"/>
    <n v="11"/>
    <n v="5"/>
    <n v="8"/>
    <n v="6"/>
    <n v="0"/>
    <s v="-"/>
    <s v="-"/>
    <s v="-"/>
    <s v="-"/>
    <s v="-"/>
    <s v="-"/>
    <s v="LANÚS"/>
    <s v="-"/>
    <s v="-"/>
    <s v="-"/>
    <s v="-"/>
    <s v="-"/>
    <s v="-"/>
    <s v="-"/>
    <n v="12331800"/>
    <s v="-"/>
    <s v="-"/>
    <s v="-"/>
    <s v="-"/>
    <s v="-"/>
    <s v="-"/>
    <n v="0"/>
    <n v="0"/>
    <s v="-"/>
    <n v="0"/>
    <s v="-"/>
    <n v="0"/>
    <s v="-"/>
    <s v="-"/>
    <n v="0"/>
    <n v="0"/>
    <s v="INCLUIDO EN CONVENIO MARCO 17771"/>
  </r>
  <r>
    <n v="5628"/>
    <x v="0"/>
    <s v="06. PLAN SANITARIO DE EMERGENCIA"/>
    <s v="-"/>
    <s v="-"/>
    <s v="-"/>
    <s v="INFRAESTRUCTURA DE SERVICIOS BÁSICOS"/>
    <s v="OBRAS LUZURIAGA Y OLAVARRÍA ADICIONALES INFRA BÁSICA"/>
    <s v="ADICIONALES PARA LA OBRA LUZURIAGA 837 Y OLAVARRIA 2825/14 (ACU-S01:811/2011)"/>
    <n v="2"/>
    <x v="1"/>
    <n v="354"/>
    <x v="9"/>
    <x v="15"/>
    <s v="-"/>
    <s v="-"/>
    <s v="79. INFRAESTRUCTURA, NEXOS Y OBRAS COMPLEMENTARIAS EN LA CUENCA MATANZA RIACHUELO."/>
    <s v="2277/2014"/>
    <n v="11"/>
    <n v="5"/>
    <n v="8"/>
    <n v="1"/>
    <n v="0"/>
    <s v="-"/>
    <s v="-"/>
    <s v="-"/>
    <s v="-"/>
    <s v="-"/>
    <s v="-"/>
    <s v="CABA"/>
    <s v="-"/>
    <s v="-"/>
    <s v="-"/>
    <s v="-"/>
    <s v="-"/>
    <s v="-"/>
    <s v="-"/>
    <n v="3750980.11"/>
    <s v="-"/>
    <s v="-"/>
    <s v="-"/>
    <s v="-"/>
    <s v="-"/>
    <s v="-"/>
    <n v="1739825.36"/>
    <n v="0"/>
    <n v="1823500"/>
    <n v="0"/>
    <s v="-"/>
    <n v="0"/>
    <s v="-"/>
    <s v="-"/>
    <n v="0"/>
    <n v="0"/>
    <s v="INCLUIDO EN CONVENIO MARCO 17771"/>
  </r>
  <r>
    <n v="5629"/>
    <x v="0"/>
    <s v="06. PLAN SANITARIO DE EMERGENCIA"/>
    <s v="-"/>
    <s v="-"/>
    <s v="-"/>
    <s v="VIVIENDAS NUEVAS"/>
    <s v="-"/>
    <s v="550 VIV (DE 780 VIV) EN GRAL. PAZ Y CASTAÑARES"/>
    <n v="2"/>
    <x v="1"/>
    <n v="354"/>
    <x v="9"/>
    <x v="15"/>
    <s v="-"/>
    <s v="-"/>
    <s v="77.VIVIENDAS NUEVAS EN LA CUENCA MATANZA RIACHUELO"/>
    <s v="251/2008"/>
    <n v="11"/>
    <n v="5"/>
    <n v="8"/>
    <n v="1"/>
    <n v="0"/>
    <s v="-"/>
    <s v="-"/>
    <s v="-"/>
    <s v="-"/>
    <s v="-"/>
    <s v="-"/>
    <s v="CABA"/>
    <s v="-"/>
    <s v="-"/>
    <s v="-"/>
    <s v="-"/>
    <s v="-"/>
    <s v="-"/>
    <s v="-"/>
    <n v="153858195.51999998"/>
    <s v="-"/>
    <s v="-"/>
    <s v="-"/>
    <s v="-"/>
    <s v="-"/>
    <s v="-"/>
    <n v="6589922.6600000001"/>
    <n v="0"/>
    <s v="-"/>
    <n v="0"/>
    <s v="-"/>
    <n v="0"/>
    <s v="-"/>
    <s v="-"/>
    <n v="0.93410000000000004"/>
    <n v="0.87890000000000001"/>
    <s v="INCLUIDO EN CONVENIO MARCO 17771"/>
  </r>
  <r>
    <n v="5630"/>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s v="4"/>
    <s v="1"/>
    <s v="CONSERVACIÓN DE LA SEÑALIZACIÓN LUMINOSA"/>
    <s v="324. DIRECCIÓN GENERAL DE TRÁNSITO"/>
    <s v="CABA"/>
    <s v="4"/>
    <s v="COMUNA 4"/>
    <d v="2012-02-01T00:00:00"/>
    <d v="2017-02-28T00:00:00"/>
    <n v="13468923"/>
    <n v="0"/>
    <n v="0"/>
    <n v="13468923"/>
    <n v="0"/>
    <n v="0"/>
    <n v="0"/>
    <n v="0"/>
    <n v="0"/>
    <n v="0"/>
    <n v="25352193.920000002"/>
    <n v="20713801.619999997"/>
    <n v="48936284.890000001"/>
    <n v="41406640"/>
    <n v="5106762.3899999997"/>
    <n v="28013064"/>
    <s v="X"/>
    <s v="EN EJECUCIÓN"/>
    <n v="0.18173661358171933"/>
    <n v="0.56000000000000005"/>
    <s v="-"/>
  </r>
  <r>
    <n v="5632"/>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0. A.CU.MAR - CENTRO DE CONTROL CENTRALIZADO DE TRANSITO"/>
    <s v="0. A.CU.MAR - CENTRO DE CONTROL CENTRALIZADO DE TRANSITO"/>
    <s v="51. CONSERVACION FUNCIONAMIENTO DE SEÑALES LUMINOSA"/>
    <n v="11"/>
    <n v="4"/>
    <n v="2"/>
    <n v="2"/>
    <n v="0"/>
    <n v="4"/>
    <n v="3"/>
    <s v="9"/>
    <s v="1"/>
    <s v="CONSERVACIÓN DE LA SEÑALIZACIÓN LUMINOSA"/>
    <s v="322. DIRECCIÓN GENERAL DE TRÁNSITO"/>
    <s v="CABA"/>
    <s v="9"/>
    <s v="COMUNA 9"/>
    <d v="2012-02-01T00:00:00"/>
    <d v="2017-02-28T00:00:00"/>
    <n v="1679579.29"/>
    <n v="0"/>
    <n v="0"/>
    <n v="1679579.29"/>
    <s v="-"/>
    <s v="-"/>
    <s v="-"/>
    <s v="-"/>
    <s v="-"/>
    <s v="-"/>
    <n v="6201926"/>
    <n v="0"/>
    <s v="-"/>
    <s v="-"/>
    <s v="-"/>
    <s v="-"/>
    <s v="-"/>
    <s v="EN EJECUCIÓN"/>
    <s v="-"/>
    <s v="-"/>
    <s v="-"/>
  </r>
  <r>
    <n v="563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s v="4"/>
    <s v="1"/>
    <s v="PLANIFICACIÓN Y CONTROL DEFENSA CIVIL"/>
    <s v="153. DIRECCIÓN GENERAL DE DEFENSA CIVIL"/>
    <s v="CABA"/>
    <s v="4"/>
    <s v="COMUNA 4"/>
    <s v="-"/>
    <s v="-"/>
    <n v="0"/>
    <n v="0"/>
    <n v="0"/>
    <n v="0"/>
    <n v="0"/>
    <n v="0"/>
    <n v="0"/>
    <n v="0"/>
    <n v="0"/>
    <n v="0"/>
    <n v="0"/>
    <n v="9000"/>
    <n v="0"/>
    <n v="0"/>
    <n v="0"/>
    <n v="6315"/>
    <s v="X"/>
    <s v="EN EJECUCIÓN"/>
    <s v="-"/>
    <s v="-"/>
    <s v="-"/>
  </r>
  <r>
    <n v="5635"/>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7"/>
    <s v="ESPECÍFICA"/>
    <s v="PLANIFICACIÓN Y CONTROL DEFENSA CIVIL"/>
    <s v="153. DIRECCIÓN GENERAL DE DEFENSA CIVIL"/>
    <s v="CABA"/>
    <s v="7"/>
    <s v="COMUNA 7"/>
    <s v="-"/>
    <s v="-"/>
    <n v="0"/>
    <n v="0"/>
    <n v="0"/>
    <n v="0"/>
    <n v="0"/>
    <n v="0"/>
    <n v="0"/>
    <n v="0"/>
    <n v="0"/>
    <n v="0"/>
    <n v="0"/>
    <n v="0"/>
    <n v="0"/>
    <n v="0"/>
    <n v="0"/>
    <n v="6315"/>
    <s v="X"/>
    <s v="-"/>
    <s v="-"/>
    <s v="-"/>
    <s v="-"/>
  </r>
  <r>
    <n v="5636"/>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8"/>
    <s v="ESPECÍFICA"/>
    <s v="PLANIFICACIÓN Y CONTROL DEFENSA CIVIL"/>
    <s v="153. DIRECCIÓN GENERAL DE DEFENSA CIVIL"/>
    <s v="CABA"/>
    <s v="8"/>
    <s v="COMUNA 8"/>
    <s v="-"/>
    <s v="-"/>
    <n v="0"/>
    <n v="0"/>
    <n v="0"/>
    <n v="0"/>
    <n v="0"/>
    <n v="0"/>
    <n v="0"/>
    <n v="0"/>
    <n v="0"/>
    <n v="0"/>
    <n v="0"/>
    <n v="0"/>
    <n v="0"/>
    <n v="0"/>
    <n v="0"/>
    <n v="6315"/>
    <s v="X"/>
    <s v="-"/>
    <s v="-"/>
    <s v="-"/>
    <s v="-"/>
  </r>
  <r>
    <n v="5637"/>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9"/>
    <s v="ESPECÍFICA"/>
    <s v="PLANIFICACIÓN Y CONTROL DEFENSA CIVIL"/>
    <s v="153. DIRECCIÓN GENERAL DE DEFENSA CIVIL"/>
    <s v="CABA"/>
    <s v="9"/>
    <s v="COMUNA 9"/>
    <s v="-"/>
    <s v="-"/>
    <n v="0"/>
    <n v="0"/>
    <n v="0"/>
    <n v="0"/>
    <n v="0"/>
    <n v="0"/>
    <n v="0"/>
    <n v="0"/>
    <n v="0"/>
    <n v="0"/>
    <n v="0"/>
    <n v="0"/>
    <n v="0"/>
    <n v="0"/>
    <n v="0"/>
    <n v="5261"/>
    <s v="X"/>
    <s v="-"/>
    <s v="-"/>
    <s v="-"/>
    <s v="-"/>
  </r>
  <r>
    <n v="5638"/>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2"/>
    <n v="0"/>
    <n v="3"/>
    <n v="2"/>
    <s v="4"/>
    <s v="1"/>
    <s v="ACCIONES DE COORDINACIÓN INTERMINISTERIAL"/>
    <s v="5013. UNIDAD PROYECTOS ESPECIALES CUENCA MATANZA-RIACHUELO"/>
    <s v="CABA"/>
    <s v="4, 7, 8 Y 9"/>
    <s v="COMUNA 4, 7, 8 Y 9"/>
    <s v="-"/>
    <s v="-"/>
    <s v="-"/>
    <s v="-"/>
    <s v="-"/>
    <s v="-"/>
    <s v="-"/>
    <s v="-"/>
    <s v="-"/>
    <s v="-"/>
    <s v="-"/>
    <n v="45"/>
    <n v="45"/>
    <n v="15.86"/>
    <s v="-"/>
    <s v="-"/>
    <s v="-"/>
    <s v="-"/>
    <s v="-"/>
    <s v="-"/>
    <s v="-"/>
    <s v="-"/>
    <s v="-"/>
  </r>
  <r>
    <n v="563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5"/>
    <n v="0"/>
    <n v="3"/>
    <n v="2"/>
    <s v="1"/>
    <s v="1"/>
    <s v="ACCIONES DE COORDINACIÓN INTERMINISTERIAL"/>
    <s v="5013. UNIDAD PROYECTOS ESPECIALES CUENCA MATANZA-RIACHUELO"/>
    <s v="CABA"/>
    <s v="4, 7, 8 Y 9"/>
    <s v="COMUNA 4, 7, 8 Y 9"/>
    <s v="-"/>
    <s v="-"/>
    <s v="-"/>
    <s v="-"/>
    <s v="-"/>
    <s v="-"/>
    <s v="-"/>
    <s v="-"/>
    <s v="-"/>
    <s v="-"/>
    <s v="-"/>
    <n v="149"/>
    <n v="0"/>
    <n v="0"/>
    <s v="-"/>
    <s v="-"/>
    <s v="-"/>
    <s v="-"/>
    <s v="-"/>
    <s v="-"/>
    <s v="-"/>
    <s v="-"/>
    <s v="-"/>
  </r>
  <r>
    <n v="5640"/>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2"/>
    <n v="0"/>
    <n v="3"/>
    <n v="2"/>
    <s v="1"/>
    <s v="1"/>
    <s v="ACCIONES DE COORDINACIÓN INTERMINISTERIAL"/>
    <s v="5013. UNIDAD PROYECTOS ESPECIALES CUENCA MATANZA-RIACHUELO"/>
    <s v="CABA"/>
    <s v="4, 7, 8 Y 9"/>
    <s v="COMUNA 4, 7, 8 Y 9"/>
    <s v="-"/>
    <s v="-"/>
    <s v="-"/>
    <s v="-"/>
    <s v="-"/>
    <s v="-"/>
    <s v="-"/>
    <s v="-"/>
    <s v="-"/>
    <s v="-"/>
    <s v="-"/>
    <n v="1787"/>
    <n v="0"/>
    <n v="656.2"/>
    <s v="-"/>
    <s v="-"/>
    <s v="-"/>
    <s v="-"/>
    <s v="-"/>
    <s v="-"/>
    <s v="-"/>
    <s v="-"/>
    <s v="-"/>
  </r>
  <r>
    <n v="564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1"/>
    <n v="0"/>
    <n v="3"/>
    <n v="2"/>
    <s v="1"/>
    <s v="1"/>
    <s v="ACCIONES DE COORDINACIÓN INTERMINISTERIAL"/>
    <s v="5013. UNIDAD PROYECTOS ESPECIALES CUENCA MATANZA-RIACHUELO"/>
    <s v="CABA"/>
    <s v="4, 7, 8 Y 9"/>
    <s v="COMUNA 4, 7, 8 Y 9"/>
    <s v="-"/>
    <s v="-"/>
    <s v="-"/>
    <s v="-"/>
    <s v="-"/>
    <s v="-"/>
    <s v="-"/>
    <s v="-"/>
    <s v="-"/>
    <s v="-"/>
    <s v="-"/>
    <n v="558"/>
    <n v="558"/>
    <n v="1594.15"/>
    <s v="-"/>
    <s v="-"/>
    <s v="-"/>
    <s v="-"/>
    <s v="-"/>
    <s v="-"/>
    <s v="-"/>
    <s v="-"/>
    <s v="-"/>
  </r>
  <r>
    <n v="5642"/>
    <x v="2"/>
    <s v="06. PLAN SANITARIO DE EMERGENCIA"/>
    <s v="-"/>
    <s v="-"/>
    <s v="-"/>
    <s v="EQUIPAMIENTO COMUNITARIO"/>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4"/>
    <n v="0"/>
    <n v="3"/>
    <n v="2"/>
    <s v="1"/>
    <s v="1"/>
    <s v="ACCIONES DE COORDINACIÓN INTERMINISTERIAL"/>
    <s v="5013. UNIDAD PROYECTOS ESPECIALES CUENCA MATANZA-RIACHUELO"/>
    <s v="CABA"/>
    <s v="4, 7, 8 Y 9"/>
    <s v="COMUNA 4, 7, 8 Y 9"/>
    <s v="-"/>
    <s v="-"/>
    <s v="-"/>
    <s v="-"/>
    <s v="-"/>
    <s v="-"/>
    <s v="-"/>
    <s v="-"/>
    <s v="-"/>
    <s v="-"/>
    <s v="-"/>
    <n v="547"/>
    <n v="805"/>
    <n v="1709.84"/>
    <s v="-"/>
    <s v="-"/>
    <s v="-"/>
    <s v="-"/>
    <s v="-"/>
    <s v="-"/>
    <s v="-"/>
    <s v="-"/>
    <s v="-"/>
  </r>
  <r>
    <n v="5643"/>
    <x v="2"/>
    <s v="06. PLAN SANITARIO DE EMERGENCIA"/>
    <s v="-"/>
    <s v="-"/>
    <s v="-"/>
    <s v="EQUIPAMIENTO COMUNITARIO"/>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9"/>
    <n v="0"/>
    <n v="3"/>
    <n v="2"/>
    <s v="1"/>
    <s v="1"/>
    <s v="ACCIONES DE COORDINACIÓN INTERMINISTERIAL"/>
    <s v="5013. UNIDAD PROYECTOS ESPECIALES CUENCA MATANZA-RIACHUELO"/>
    <s v="CABA"/>
    <s v="4, 7, 8 Y 9"/>
    <s v="COMUNA 4, 7, 8 Y 9"/>
    <s v="-"/>
    <s v="-"/>
    <s v="-"/>
    <s v="-"/>
    <s v="-"/>
    <s v="-"/>
    <s v="-"/>
    <s v="-"/>
    <s v="-"/>
    <s v="-"/>
    <s v="-"/>
    <s v="-"/>
    <n v="0"/>
    <n v="99"/>
    <s v="-"/>
    <s v="-"/>
    <s v="-"/>
    <s v="-"/>
    <s v="-"/>
    <s v="-"/>
    <s v="-"/>
    <s v="-"/>
    <s v="-"/>
  </r>
  <r>
    <n v="5645"/>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3"/>
    <n v="5"/>
    <n v="0"/>
    <n v="3"/>
    <n v="2"/>
    <s v="1"/>
    <s v="1"/>
    <s v="ACCIONES DE COORDINACIÓN INTERMINISTERIAL"/>
    <s v="5013. UNIDAD PROYECTOS ESPECIALES CUENCA MATANZA-RIACHUELO"/>
    <s v="CABA"/>
    <s v="4, 7, 8 Y 9"/>
    <s v="COMUNA 4, 7, 8 Y 9"/>
    <s v="-"/>
    <s v="-"/>
    <s v="-"/>
    <s v="-"/>
    <s v="-"/>
    <s v="-"/>
    <s v="-"/>
    <s v="-"/>
    <s v="-"/>
    <s v="-"/>
    <s v="-"/>
    <n v="900"/>
    <n v="0"/>
    <n v="0"/>
    <n v="220"/>
    <s v="-"/>
    <s v="-"/>
    <s v="-"/>
    <s v="-"/>
    <s v="N/A"/>
    <n v="1"/>
    <s v="-"/>
    <s v="-"/>
  </r>
  <r>
    <n v="5646"/>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3"/>
    <n v="9"/>
    <n v="0"/>
    <n v="3"/>
    <n v="2"/>
    <s v="1"/>
    <s v="1"/>
    <s v="ACCIONES DE COORDINACIÓN INTERMINISTERIAL"/>
    <s v="5013. UNIDAD PROYECTOS ESPECIALES CUENCA MATANZA-RIACHUELO"/>
    <s v="CABA"/>
    <s v="4, 7, 8 Y 9"/>
    <s v="COMUNA 4, 7, 8 Y 9"/>
    <s v="-"/>
    <s v="-"/>
    <s v="-"/>
    <s v="-"/>
    <s v="-"/>
    <s v="-"/>
    <s v="-"/>
    <s v="-"/>
    <s v="-"/>
    <s v="-"/>
    <s v="-"/>
    <n v="725"/>
    <n v="0"/>
    <n v="0"/>
    <s v="-"/>
    <s v="-"/>
    <s v="-"/>
    <s v="-"/>
    <s v="-"/>
    <s v="-"/>
    <s v="-"/>
    <s v="-"/>
    <s v="-"/>
  </r>
  <r>
    <n v="564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2"/>
    <n v="0"/>
    <n v="3"/>
    <n v="2"/>
    <s v="1"/>
    <s v="1"/>
    <s v="ACCIONES DE COORDINACIÓN INTERMINISTERIAL"/>
    <s v="5013. UNIDAD PROYECTOS ESPECIALES CUENCA MATANZA-RIACHUELO"/>
    <s v="CABA"/>
    <s v="4, 7, 8 Y 9"/>
    <s v="COMUNA 4, 7, 8 Y 9"/>
    <s v="-"/>
    <s v="-"/>
    <s v="-"/>
    <s v="-"/>
    <s v="-"/>
    <s v="-"/>
    <s v="-"/>
    <s v="-"/>
    <s v="-"/>
    <s v="-"/>
    <s v="-"/>
    <n v="13629"/>
    <n v="36422"/>
    <n v="3568"/>
    <n v="27926"/>
    <s v="-"/>
    <s v="-"/>
    <s v="-"/>
    <s v="-"/>
    <s v="-"/>
    <s v="-"/>
    <s v="-"/>
    <s v="-"/>
  </r>
  <r>
    <n v="5650"/>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5"/>
    <n v="0"/>
    <n v="3"/>
    <n v="2"/>
    <s v="1"/>
    <s v="1"/>
    <s v="ACCIONES DE COORDINACIÓN INTERMINISTERIAL"/>
    <s v="5013. UNIDAD PROYECTOS ESPECIALES CUENCA MATANZA-RIACHUELO"/>
    <s v="CABA"/>
    <s v="4, 7, 8 Y 9"/>
    <s v="COMUNA 4, 7, 8 Y 9"/>
    <s v="-"/>
    <s v="-"/>
    <s v="-"/>
    <s v="-"/>
    <s v="-"/>
    <s v="-"/>
    <s v="-"/>
    <s v="-"/>
    <s v="-"/>
    <s v="-"/>
    <s v="-"/>
    <s v="-"/>
    <n v="0"/>
    <n v="0"/>
    <n v="480000"/>
    <s v="-"/>
    <s v="-"/>
    <s v="-"/>
    <s v="-"/>
    <s v="N/A"/>
    <n v="1"/>
    <s v="-"/>
    <s v="-"/>
  </r>
  <r>
    <n v="565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4"/>
    <n v="0"/>
    <n v="3"/>
    <n v="2"/>
    <s v="1"/>
    <s v="1"/>
    <s v="ACCIONES DE COORDINACIÓN INTERMINISTERIAL"/>
    <s v="5013. UNIDAD PROYECTOS ESPECIALES CUENCA MATANZA-RIACHUELO"/>
    <s v="CABA"/>
    <s v="4, 7, 8 Y 9"/>
    <s v="COMUNA 4, 7, 8 Y 9"/>
    <s v="-"/>
    <s v="-"/>
    <s v="-"/>
    <s v="-"/>
    <s v="-"/>
    <s v="-"/>
    <s v="-"/>
    <s v="-"/>
    <s v="-"/>
    <s v="-"/>
    <s v="-"/>
    <n v="255"/>
    <n v="0"/>
    <n v="0"/>
    <s v="-"/>
    <s v="-"/>
    <s v="-"/>
    <s v="-"/>
    <s v="-"/>
    <s v="-"/>
    <s v="-"/>
    <s v="-"/>
    <s v="-"/>
  </r>
  <r>
    <n v="5652"/>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5"/>
    <n v="0"/>
    <n v="3"/>
    <n v="2"/>
    <s v="1"/>
    <s v="1"/>
    <s v="ACCIONES DE COORDINACIÓN INTERMINISTERIAL"/>
    <s v="5013. UNIDAD PROYECTOS ESPECIALES CUENCA MATANZA-RIACHUELO"/>
    <s v="CABA"/>
    <s v="4, 7, 8 Y 9"/>
    <s v="COMUNA 4, 7, 8 Y 9"/>
    <s v="-"/>
    <s v="-"/>
    <s v="-"/>
    <s v="-"/>
    <s v="-"/>
    <s v="-"/>
    <s v="-"/>
    <s v="-"/>
    <s v="-"/>
    <s v="-"/>
    <s v="-"/>
    <n v="2160"/>
    <n v="0"/>
    <n v="0"/>
    <s v="-"/>
    <s v="-"/>
    <s v="-"/>
    <s v="-"/>
    <s v="-"/>
    <s v="-"/>
    <s v="-"/>
    <s v="-"/>
    <s v="-"/>
  </r>
  <r>
    <n v="5653"/>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9"/>
    <n v="0"/>
    <n v="3"/>
    <n v="2"/>
    <s v="1"/>
    <s v="1"/>
    <s v="ACCIONES DE COORDINACIÓN INTERMINISTERIAL"/>
    <s v="5013. UNIDAD PROYECTOS ESPECIALES CUENCA MATANZA-RIACHUELO"/>
    <s v="CABA"/>
    <s v="4, 7, 8 Y 9"/>
    <s v="COMUNA 4, 7, 8 Y 9"/>
    <s v="-"/>
    <s v="-"/>
    <s v="-"/>
    <s v="-"/>
    <s v="-"/>
    <s v="-"/>
    <s v="-"/>
    <s v="-"/>
    <s v="-"/>
    <s v="-"/>
    <s v="-"/>
    <s v="-"/>
    <n v="200"/>
    <n v="750"/>
    <s v="-"/>
    <s v="-"/>
    <s v="-"/>
    <s v="-"/>
    <s v="-"/>
    <s v="-"/>
    <s v="-"/>
    <s v="-"/>
    <s v="-"/>
  </r>
  <r>
    <n v="5654"/>
    <x v="2"/>
    <s v="10. DESAGÜES PLUVIALES"/>
    <s v="-"/>
    <s v="-"/>
    <s v="-"/>
    <s v="DESAGUES PLUVIALES"/>
    <s v="DESAGUES PLUVIALES"/>
    <s v="REGULACIÓN DEL FLUJO HIDRÁULICO EN LAS REDES DE CAPTACIÓN DE LA ZONA SUR DE LA CIUDAD"/>
    <n v="2"/>
    <x v="16"/>
    <s v="-"/>
    <x v="26"/>
    <x v="50"/>
    <s v="0. DIRECCIÓN GENERAL OBRAS DE INGENIERÍA"/>
    <s v="60. A.CU.MA.R. - OBRAS HIDRÁULICAS"/>
    <s v="0. A.CU.MA.R. - OBRAS HIDRÁULICAS"/>
    <s v="51. RESTO ÁREA SUR"/>
    <n v="11"/>
    <n v="4"/>
    <n v="2"/>
    <n v="2"/>
    <n v="0"/>
    <n v="4"/>
    <n v="9"/>
    <s v="8"/>
    <s v="1"/>
    <s v="DESARROLLO DE LA INFRAESTRUCTURA DE LA RED PLUVIAL"/>
    <s v="2303. DIRECCIÓN GENERAL OBRAS DE INGENIERÍA"/>
    <s v="CABA"/>
    <s v="8"/>
    <s v="COMUNA 8"/>
    <s v="-"/>
    <s v="-"/>
    <n v="0"/>
    <n v="0"/>
    <n v="0"/>
    <n v="0"/>
    <n v="0"/>
    <n v="0"/>
    <n v="0"/>
    <n v="0"/>
    <n v="0"/>
    <n v="1974"/>
    <n v="0"/>
    <n v="0"/>
    <n v="0"/>
    <n v="346383.01"/>
    <s v="-"/>
    <n v="0"/>
    <s v="-"/>
    <s v="EN EJECUCIÓN"/>
    <s v="-"/>
    <s v="-"/>
    <s v="-"/>
  </r>
  <r>
    <n v="5655"/>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 OBRAS COMPLEMENTARIAS DE ARQUITECTURA"/>
    <s v="0. A.CU.MA.R. - OBRAS COMPLEMENTARIAS DE ARQUITECTURA"/>
    <s v="57. PLAZOLETA VERACRUZ - VALPARAISO Y MARACAIBO"/>
    <n v="11"/>
    <n v="4"/>
    <n v="2"/>
    <n v="2"/>
    <n v="0"/>
    <n v="4"/>
    <n v="9"/>
    <s v="4"/>
    <s v="1"/>
    <s v="EJECUCION Y REHABILITACION DE OBRAS COMPLEMENTARIAS"/>
    <s v="312. DIRECCIÓN GENERAL OBRAS DE ARQUITECTURA"/>
    <s v="CABA"/>
    <s v="4"/>
    <s v="DOS MANZANAS SITUADAS EN EL BARRIO DE VILLA SOLDATI ENTRE LAS CALLES VALPARAÍSO, VERACRUZ Y MARACAIBO, FRENTE AL GRAN CONJUNTO HABITACIONAL HOMÓNIMO."/>
    <s v="-"/>
    <s v="-"/>
    <s v="-"/>
    <s v="-"/>
    <s v="-"/>
    <s v="-"/>
    <s v="-"/>
    <s v="-"/>
    <s v="-"/>
    <s v="-"/>
    <s v="-"/>
    <n v="3319"/>
    <n v="266023"/>
    <n v="0"/>
    <s v="-"/>
    <s v="-"/>
    <s v="-"/>
    <s v="-"/>
    <s v="-"/>
    <s v="-"/>
    <s v="-"/>
    <s v="-"/>
    <s v="-"/>
  </r>
  <r>
    <n v="5656"/>
    <x v="2"/>
    <s v="06. PLAN SANITARIO DE EMERGENCIA"/>
    <s v="-"/>
    <s v="-"/>
    <s v="-"/>
    <s v="DESAGUES PLUVIALES"/>
    <s v="-"/>
    <s v="MANTENIMIENTO DEL SISTEMA PLUVIAL DE LA ZONA DE INFLUENCIA"/>
    <n v="2"/>
    <x v="15"/>
    <s v="-"/>
    <x v="23"/>
    <x v="65"/>
    <s v="0. MANTENIMIENTO DE LA RED PLUVIAL"/>
    <s v="0. MANTENIMIENTO DE LA RED PLUVIAL"/>
    <s v="60. AUTORIDAD CUENCA MATANZA RIACHUELO"/>
    <s v="0. AUTORIDAD CUENCA MATANZA RIACHUELO"/>
    <n v="11"/>
    <n v="3"/>
    <n v="3"/>
    <n v="5"/>
    <n v="0"/>
    <n v="3"/>
    <n v="8"/>
    <s v="8"/>
    <s v="1"/>
    <s v="MANTENIMIENTO"/>
    <s v="2504. DIRECCIÓN GENERAL SISTEMA PLUVIAL"/>
    <s v="CABA"/>
    <s v="8"/>
    <s v="COMUNA 8"/>
    <s v="-"/>
    <s v="-"/>
    <s v="-"/>
    <s v="-"/>
    <s v="-"/>
    <s v="-"/>
    <s v="-"/>
    <s v="-"/>
    <s v="-"/>
    <s v="-"/>
    <s v="-"/>
    <n v="400000"/>
    <n v="0"/>
    <n v="0"/>
    <s v="-"/>
    <s v="-"/>
    <s v="-"/>
    <s v="-"/>
    <s v="-"/>
    <s v="-"/>
    <s v="-"/>
    <s v="-"/>
    <s v="-"/>
  </r>
  <r>
    <n v="5657"/>
    <x v="2"/>
    <s v="06. PLAN SANITARIO DE EMERGENCIA"/>
    <s v="-"/>
    <s v="-"/>
    <s v="-"/>
    <s v="DESAGUES PLUVIALES"/>
    <s v="-"/>
    <s v="MEJORAS  Y PRESERVACION DE ARROYOS Y LAGOS"/>
    <n v="2"/>
    <x v="15"/>
    <s v="-"/>
    <x v="23"/>
    <x v="65"/>
    <s v="0. MANTENIMIENTO DE LA RED PLUVIAL"/>
    <s v="60. A.CU.MAR - MEJORAMIENTO DEL SISTEMA PLUVIAL"/>
    <s v="0. A.CU.MAR - MEJORAMIENTO DEL SISTEMA PLUVIAL"/>
    <s v="52. MEJORAS  Y PRESERVACION DE ARROYOS Y LAGOS"/>
    <n v="11"/>
    <n v="4"/>
    <n v="2"/>
    <n v="2"/>
    <n v="0"/>
    <n v="3"/>
    <n v="8"/>
    <s v="14"/>
    <s v="1"/>
    <s v="OBRA PUBLICA MAYOR"/>
    <s v="2504. DIRECCIÓN GENERAL SISTEMA PLUVIAL"/>
    <s v="CABA"/>
    <s v="8"/>
    <s v="COMUNA 8"/>
    <s v="-"/>
    <s v="-"/>
    <n v="0"/>
    <n v="0"/>
    <n v="0"/>
    <n v="0"/>
    <s v="-"/>
    <s v="-"/>
    <s v="-"/>
    <s v="-"/>
    <s v="-"/>
    <n v="253033"/>
    <n v="0"/>
    <n v="0"/>
    <s v="-"/>
    <s v="-"/>
    <s v="-"/>
    <s v="-"/>
    <s v="-"/>
    <s v="-"/>
    <s v="-"/>
    <s v="-"/>
    <s v="-"/>
  </r>
  <r>
    <n v="5659"/>
    <x v="2"/>
    <s v="06. PLAN SANITARIO DE EMERGENCIA"/>
    <s v="-"/>
    <s v="-"/>
    <s v="-"/>
    <s v="LIMPIEZA DE MÁRGENES Y ARROYOS"/>
    <s v="-"/>
    <s v="RECOLECCION Y LIMPIEZA DEL RIACHUELO"/>
    <n v="2"/>
    <x v="15"/>
    <s v="-"/>
    <x v="23"/>
    <x v="64"/>
    <s v="0. SERVICIOS DE HIGIENE URBANA"/>
    <s v="60. A.CU.MAR - RIACHUELO"/>
    <s v="0. A.CU.MAR - RIACHUELO"/>
    <s v="51. RECOLECIION Y LIMPIEZA DEL RIACHUELO"/>
    <n v="11"/>
    <n v="3"/>
    <n v="3"/>
    <n v="8"/>
    <n v="0"/>
    <n v="4"/>
    <n v="9"/>
    <s v="1"/>
    <s v="1"/>
    <s v="RECOLECCIÓN DE RESIDUOS"/>
    <s v="8737. DIRECCIÓN GENERAL DE LIMPIEZA"/>
    <s v="CABA"/>
    <s v="-"/>
    <s v="-"/>
    <s v="-"/>
    <s v="-"/>
    <n v="0"/>
    <n v="0"/>
    <n v="0"/>
    <n v="0"/>
    <s v="-"/>
    <s v="-"/>
    <s v="-"/>
    <s v="-"/>
    <s v="-"/>
    <n v="3951756"/>
    <n v="0"/>
    <n v="942810"/>
    <s v="-"/>
    <s v="-"/>
    <s v="-"/>
    <s v="-"/>
    <s v="-"/>
    <s v="-"/>
    <s v="-"/>
    <s v="-"/>
    <s v="-"/>
  </r>
  <r>
    <n v="5660"/>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13"/>
    <s v="1"/>
    <s v="RECOLECCIÓN DE RESIDUOS"/>
    <s v="8737. DIRECCIÓN GENERAL DE LIMPIEZA"/>
    <s v="CABA"/>
    <s v="8"/>
    <s v="COMUNA 9"/>
    <s v="-"/>
    <s v="-"/>
    <n v="0"/>
    <n v="0"/>
    <n v="0"/>
    <n v="0"/>
    <s v="-"/>
    <s v="-"/>
    <s v="-"/>
    <s v="-"/>
    <s v="-"/>
    <n v="1725878"/>
    <n v="0"/>
    <n v="0"/>
    <s v="-"/>
    <s v="-"/>
    <s v="-"/>
    <s v="-"/>
    <s v="-"/>
    <s v="-"/>
    <s v="-"/>
    <s v="-"/>
    <s v="-"/>
  </r>
  <r>
    <n v="5661"/>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14"/>
    <s v="1"/>
    <s v="RECOLECCIÓN DE RESIDUOS"/>
    <s v="8737. DIRECCIÓN GENERAL DE LIMPIEZA"/>
    <s v="CABA"/>
    <s v="8"/>
    <s v="COMUNA 9"/>
    <s v="-"/>
    <s v="-"/>
    <n v="0"/>
    <n v="0"/>
    <n v="0"/>
    <n v="0"/>
    <s v="-"/>
    <s v="-"/>
    <s v="-"/>
    <s v="-"/>
    <s v="-"/>
    <n v="3451756"/>
    <n v="0"/>
    <n v="0"/>
    <s v="-"/>
    <s v="-"/>
    <s v="-"/>
    <s v="-"/>
    <s v="-"/>
    <s v="-"/>
    <s v="-"/>
    <s v="-"/>
    <s v="-"/>
  </r>
  <r>
    <n v="5662"/>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2"/>
    <s v="1"/>
    <s v="VALORIZACIÓN DE LOS ESPACIOS VERDES DE LA ZONA SUR DE LA CIUDAD "/>
    <s v="8738. DIRECCIÓN GENERAL DE ESPACIOS VERDES"/>
    <s v="CABA"/>
    <s v="-"/>
    <s v="DELIMITADO POR LAS AVENIDAS GRAL PAZ, 27 DE FEBRERO, DON PEDRO DE MENDOZA, RESERVA ECOLOGICA, RAFAEL OBLIGADO"/>
    <s v="-"/>
    <s v="-"/>
    <n v="0"/>
    <n v="0"/>
    <n v="0"/>
    <n v="0"/>
    <s v="-"/>
    <s v="-"/>
    <s v="-"/>
    <s v="-"/>
    <s v="-"/>
    <n v="836286"/>
    <n v="0"/>
    <n v="0"/>
    <s v="-"/>
    <s v="-"/>
    <s v="-"/>
    <s v="-"/>
    <s v="-"/>
    <s v="-"/>
    <s v="-"/>
    <s v="-"/>
    <s v="-"/>
  </r>
  <r>
    <n v="5663"/>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13"/>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n v="535467"/>
    <n v="0"/>
    <n v="0"/>
    <s v="-"/>
    <s v="-"/>
    <s v="-"/>
    <s v="-"/>
    <s v="-"/>
    <s v="-"/>
    <s v="-"/>
    <s v="-"/>
    <s v="-"/>
  </r>
  <r>
    <n v="5665"/>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60. ACUMAR - TRAMIENTO RESIDUOS ORGANICOS"/>
    <s v="0. ACUMAR - TRAMIENTO RESIDUOS ORGANICOS"/>
    <s v="52. ACUMAR - PROVISIÓN, INSTALACIÓN Y PUESTA EN MARCHA DE UNA LÍNEA AUTOMÁTICA COMPLETA MRF"/>
    <n v="11"/>
    <n v="4"/>
    <n v="3"/>
    <n v="8"/>
    <n v="0"/>
    <n v="4"/>
    <n v="9"/>
    <n v="8"/>
    <s v="ESPECÍFICA"/>
    <s v="INFRAESTRUCTURA Y EQUIPAMIENTO"/>
    <s v="-"/>
    <s v="CABA"/>
    <s v="4"/>
    <s v="COMUNA 4"/>
    <s v="-"/>
    <s v="-"/>
    <n v="0"/>
    <n v="0"/>
    <n v="0"/>
    <n v="0"/>
    <n v="0"/>
    <n v="0"/>
    <n v="0"/>
    <n v="0"/>
    <n v="0"/>
    <n v="0"/>
    <n v="0"/>
    <n v="0"/>
    <n v="0"/>
    <n v="137767359.87"/>
    <s v="-"/>
    <n v="0"/>
    <s v="-"/>
    <s v="EN EJECUCIÓN"/>
    <s v="-"/>
    <s v="-"/>
    <s v="-"/>
  </r>
  <r>
    <n v="5666"/>
    <x v="2"/>
    <s v="13. SANEAMIENTO DE BASURALES"/>
    <s v="-"/>
    <s v="-"/>
    <s v="-"/>
    <s v="ESTACIONES DE RECICLADO"/>
    <s v="ESTACIONES DE RECICLADO"/>
    <s v="PROVISION, INSTALACION Y PUESTA EN MARCHA DE LÍNEA AUTOMATICA COMPLETA PARA RECEPCIÓN, SEPARACIÓN Y PREPARACION DE MATERIALES RECICLABLES."/>
    <n v="2"/>
    <x v="15"/>
    <s v="-"/>
    <x v="23"/>
    <x v="95"/>
    <s v="0. TRATAMIENTO DE RESIDUOS SOLIDOS URBANOS"/>
    <s v="60. ACUMAR - TRAMIENTO RESIDUOS ORGANICOS"/>
    <s v="0. ACUMAR - TRAMIENTO RESIDUOS ORGANICOS"/>
    <s v="52. ACUMAR - PROVISIÓN, INSTALACIÓN Y PUESTA EN MARCHA DE UNA LÍNEA AUTOMÁTICA COMPLETA MRF"/>
    <n v="11"/>
    <n v="4"/>
    <n v="3"/>
    <n v="8"/>
    <n v="0"/>
    <n v="4"/>
    <n v="9"/>
    <s v="4"/>
    <s v="1"/>
    <s v="PROVISIÓN DE MAQUINARIA"/>
    <s v="8743. DIR. GRAL TRATAMIENTO Y NUEVAS TECNOLOGÍAS"/>
    <s v="CABA"/>
    <s v="4"/>
    <s v="COMUNA 4"/>
    <d v="2017-01-31T00:00:00"/>
    <d v="2017-08-31T00:00:00"/>
    <n v="64636740"/>
    <n v="0"/>
    <n v="0"/>
    <n v="64636740"/>
    <n v="0"/>
    <n v="0"/>
    <n v="0"/>
    <n v="0"/>
    <n v="0"/>
    <n v="0"/>
    <n v="0"/>
    <n v="0"/>
    <n v="33920640"/>
    <n v="3421355.93"/>
    <s v="-"/>
    <n v="0"/>
    <s v="-"/>
    <s v="EN EJECUCIÓN"/>
    <s v="-"/>
    <s v="-"/>
    <s v="-"/>
  </r>
  <r>
    <n v="5671"/>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2"/>
    <n v="5"/>
    <n v="5"/>
    <n v="0"/>
    <n v="4"/>
    <n v="4"/>
    <s v="1"/>
    <s v="1"/>
    <s v="SERVICIOS"/>
    <s v="8933. AGENCIA AMBIENTAL"/>
    <s v="CABA"/>
    <s v="-"/>
    <s v="-"/>
    <s v="-"/>
    <s v="-"/>
    <s v="-"/>
    <s v="-"/>
    <s v="-"/>
    <s v="-"/>
    <s v="-"/>
    <s v="-"/>
    <s v="-"/>
    <s v="-"/>
    <s v="-"/>
    <s v="-"/>
    <n v="5151"/>
    <n v="0"/>
    <s v="-"/>
    <s v="-"/>
    <s v="-"/>
    <s v="-"/>
    <s v="-"/>
    <s v="-"/>
    <s v="-"/>
    <s v="-"/>
    <s v="-"/>
  </r>
  <r>
    <n v="5672"/>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2"/>
    <n v="9"/>
    <n v="2"/>
    <n v="0"/>
    <n v="4"/>
    <n v="4"/>
    <s v="1"/>
    <s v="1"/>
    <s v="SERVICIOS"/>
    <s v="8933. AGENCIA AMBIENTAL"/>
    <s v="CABA"/>
    <s v="-"/>
    <s v="-"/>
    <s v="-"/>
    <s v="-"/>
    <s v="-"/>
    <s v="-"/>
    <s v="-"/>
    <s v="-"/>
    <s v="-"/>
    <s v="-"/>
    <s v="-"/>
    <s v="-"/>
    <s v="-"/>
    <s v="-"/>
    <n v="37495"/>
    <n v="0"/>
    <s v="-"/>
    <s v="-"/>
    <s v="-"/>
    <s v="-"/>
    <s v="-"/>
    <s v="-"/>
    <s v="-"/>
    <s v="-"/>
    <s v="-"/>
  </r>
  <r>
    <n v="5674"/>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3"/>
    <n v="9"/>
    <n v="2"/>
    <n v="0"/>
    <n v="4"/>
    <n v="4"/>
    <s v="1"/>
    <s v="1"/>
    <s v="SERVICIOS"/>
    <s v="8933. AGENCIA AMBIENTAL"/>
    <s v="CABA"/>
    <s v="-"/>
    <s v="-"/>
    <s v="-"/>
    <s v="-"/>
    <s v="-"/>
    <s v="-"/>
    <s v="-"/>
    <s v="-"/>
    <s v="-"/>
    <s v="-"/>
    <s v="-"/>
    <s v="-"/>
    <s v="-"/>
    <s v="-"/>
    <n v="52660"/>
    <n v="0"/>
    <s v="-"/>
    <s v="-"/>
    <s v="-"/>
    <s v="-"/>
    <s v="-"/>
    <s v="-"/>
    <s v="-"/>
    <s v="-"/>
    <s v="-"/>
  </r>
  <r>
    <n v="5677"/>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ACTIVIDADES COMUNES A LOS PROG. 91,92,93, 94,95 Y 96"/>
    <s v="60. REPRESENTACIÓN EN ACUMAR"/>
    <s v="0. REPRESENTACIÓN EN ACUMAR"/>
    <n v="11"/>
    <n v="2"/>
    <n v="3"/>
    <n v="1"/>
    <n v="0"/>
    <n v="4"/>
    <n v="4"/>
    <s v="1"/>
    <s v="1"/>
    <s v="PREVENCIÓN AMBIENTAL EVALUCIÓN TÉCNICA Y CERTIFICADOS AMBIENTALES "/>
    <s v="8933. AGENCIA AMBIENTAL"/>
    <s v="CABA"/>
    <s v="4, 7, 8 Y 10"/>
    <s v="COMUNA 4, 7, 8 Y 10"/>
    <s v="-"/>
    <s v="-"/>
    <s v="-"/>
    <s v="-"/>
    <s v="-"/>
    <s v="-"/>
    <s v="-"/>
    <s v="-"/>
    <s v="-"/>
    <s v="-"/>
    <s v="-"/>
    <n v="9398"/>
    <n v="0"/>
    <n v="0"/>
    <s v="-"/>
    <s v="-"/>
    <s v="-"/>
    <s v="-"/>
    <s v="-"/>
    <s v="-"/>
    <s v="-"/>
    <s v="-"/>
    <s v="-"/>
  </r>
  <r>
    <n v="5678"/>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ACTIVIDADES COMUNES A LOS PROG. 91,92,93, 94,95 Y 96"/>
    <s v="60. REPRESENTACIÓN EN ACUMAR"/>
    <s v="0. REPRESENTACIÓN EN ACUMAR"/>
    <n v="11"/>
    <n v="2"/>
    <n v="3"/>
    <n v="3"/>
    <n v="0"/>
    <n v="4"/>
    <n v="4"/>
    <s v="1"/>
    <s v="1"/>
    <s v="PREVENCIÓN AMBIENTAL EVALUCIÓN TÉCNICA Y CERTIFICADOS AMBIENTALES "/>
    <s v="8933. AGENCIA AMBIENTAL"/>
    <s v="CABA"/>
    <s v="4, 7, 8 Y 11"/>
    <s v="COMUNA 4, 7, 8 Y 11"/>
    <s v="-"/>
    <s v="-"/>
    <s v="-"/>
    <s v="-"/>
    <s v="-"/>
    <s v="-"/>
    <s v="-"/>
    <s v="-"/>
    <s v="-"/>
    <s v="-"/>
    <s v="-"/>
    <n v="3817"/>
    <n v="0"/>
    <n v="0"/>
    <s v="-"/>
    <s v="-"/>
    <s v="-"/>
    <s v="-"/>
    <s v="-"/>
    <s v="-"/>
    <s v="-"/>
    <s v="-"/>
    <s v="-"/>
  </r>
  <r>
    <n v="5679"/>
    <x v="2"/>
    <s v="06. PLAN SANITARIO DE EMERGENCIA"/>
    <s v="-"/>
    <s v="-"/>
    <s v="-"/>
    <s v=" ADQUISICIÓN DE SUELO PARA PROYECTOS DE VIVIENDA Y HÁBITAT"/>
    <s v="-"/>
    <s v="REMEDIACIÓN DE SUELOS: SANEAMIENTO SUELOS EN VILLA 20 POR REQUERIMIENTO JUDICIAL"/>
    <n v="2"/>
    <x v="15"/>
    <s v="-"/>
    <x v="22"/>
    <x v="96"/>
    <s v="0. COMPENSACION AMBIENTAL"/>
    <s v="60. ACUMAR MITIGACION Y REMEDIACION SUELOS CONTAMINADOS"/>
    <s v="0. ACUMAR MITIGACION Y REMEDIACION SUELOS CONTAMINADOS"/>
    <s v="51. SANEAMIENTO SUELOS EN VILLA 20 POR REQUERIMIENTO JUDICIAL ,ENCONTRANDOSE DENTRO DEL AMBIRO"/>
    <n v="11"/>
    <n v="4"/>
    <n v="2"/>
    <n v="1"/>
    <n v="0"/>
    <n v="4"/>
    <n v="4"/>
    <s v="8"/>
    <s v="1"/>
    <s v="SERVICIO"/>
    <s v="8933. AGENCIA AMBIENTAL"/>
    <s v="CABA"/>
    <s v="COMUNA 8"/>
    <s v="COMUNA 8"/>
    <s v="-"/>
    <s v="-"/>
    <s v="-"/>
    <s v="-"/>
    <s v="-"/>
    <n v="2300000"/>
    <s v="-"/>
    <s v="-"/>
    <s v="-"/>
    <s v="-"/>
    <s v="-"/>
    <n v="1094790"/>
    <n v="1205190"/>
    <n v="0"/>
    <s v="-"/>
    <s v="-"/>
    <s v="-"/>
    <s v="-"/>
    <s v="-"/>
    <s v="-"/>
    <s v="-"/>
    <s v="-"/>
    <s v="-"/>
  </r>
  <r>
    <n v="5681"/>
    <x v="2"/>
    <s v="06. PLAN SANITARIO DE EMERGENCIA"/>
    <s v="-"/>
    <s v="-"/>
    <s v="-"/>
    <s v="MONITOREO CALIDAD DE AIRE"/>
    <s v="-"/>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n v="2"/>
    <x v="15"/>
    <s v="-"/>
    <x v="22"/>
    <x v="97"/>
    <s v="0. REDES AMBIENTALES"/>
    <s v="0. REDES AMBIENTALES"/>
    <s v="60. AUTORIDAD CUENCA MATANZA RIACHUELO"/>
    <s v="0. AUTORIDAD CUENCA MATANZA RIACHUELO"/>
    <n v="11"/>
    <n v="2"/>
    <n v="3"/>
    <n v="2"/>
    <n v="0"/>
    <n v="4"/>
    <n v="4"/>
    <s v="1"/>
    <s v="1"/>
    <s v="ESTRATEGIAS AMBIENTALES"/>
    <s v="8933. AGENCIA AMBIENTAL"/>
    <s v="CABA"/>
    <s v="-"/>
    <s v="-"/>
    <s v="-"/>
    <s v="-"/>
    <s v="-"/>
    <s v="-"/>
    <s v="-"/>
    <s v="-"/>
    <s v="-"/>
    <s v="-"/>
    <s v="-"/>
    <s v="-"/>
    <s v="-"/>
    <s v="-"/>
    <n v="10489"/>
    <n v="0"/>
    <s v="-"/>
    <s v="-"/>
    <s v="-"/>
    <s v="-"/>
    <s v="-"/>
    <s v="-"/>
    <s v="-"/>
    <s v="-"/>
    <s v="-"/>
  </r>
  <r>
    <n v="5691"/>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1"/>
    <n v="2"/>
    <n v="2"/>
    <n v="2"/>
    <n v="0"/>
    <n v="4"/>
    <n v="4"/>
    <s v="1"/>
    <s v="1"/>
    <s v="CONTROL Y PREVENCION"/>
    <s v="8933. AGENCIA AMBIENTAL"/>
    <s v="CABA"/>
    <s v="-"/>
    <s v="-"/>
    <s v="-"/>
    <s v="-"/>
    <s v="-"/>
    <s v="-"/>
    <s v="-"/>
    <s v="-"/>
    <s v="-"/>
    <s v="-"/>
    <s v="-"/>
    <s v="-"/>
    <s v="-"/>
    <s v="-"/>
    <n v="2563"/>
    <n v="0"/>
    <s v="-"/>
    <s v="-"/>
    <s v="-"/>
    <s v="-"/>
    <s v="-"/>
    <s v="-"/>
    <s v="-"/>
    <s v="-"/>
    <s v="-"/>
  </r>
  <r>
    <n v="5697"/>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1"/>
    <n v="3"/>
    <n v="5"/>
    <n v="1"/>
    <n v="0"/>
    <n v="4"/>
    <n v="4"/>
    <s v="1"/>
    <s v="1"/>
    <s v="CONTROL Y PREVENCION"/>
    <s v="8933. AGENCIA AMBIENTAL"/>
    <s v="CABA"/>
    <s v="-"/>
    <s v="-"/>
    <s v="-"/>
    <s v="-"/>
    <s v="-"/>
    <s v="-"/>
    <s v="-"/>
    <s v="-"/>
    <s v="-"/>
    <s v="-"/>
    <s v="-"/>
    <s v="-"/>
    <s v="-"/>
    <s v="-"/>
    <n v="1000"/>
    <n v="0"/>
    <s v="-"/>
    <s v="-"/>
    <s v="-"/>
    <s v="-"/>
    <s v="-"/>
    <s v="-"/>
    <s v="-"/>
    <s v="-"/>
    <s v="-"/>
  </r>
  <r>
    <n v="5702"/>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4"/>
    <n v="1"/>
    <n v="0"/>
    <n v="4"/>
    <n v="4"/>
    <s v="8"/>
    <s v="1"/>
    <s v="CONTROL Y PREVENCION"/>
    <s v="8934. DIRECCIÓN GENERAL DE CONTROL"/>
    <s v="CABA"/>
    <s v="8"/>
    <s v="COMUNA 8"/>
    <s v="-"/>
    <s v="-"/>
    <s v="-"/>
    <s v="-"/>
    <s v="-"/>
    <s v="-"/>
    <s v="-"/>
    <s v="-"/>
    <s v="-"/>
    <s v="-"/>
    <s v="-"/>
    <s v="-"/>
    <n v="3317"/>
    <n v="10330"/>
    <n v="2000"/>
    <s v="-"/>
    <s v="-"/>
    <s v="-"/>
    <s v="-"/>
    <s v="N/A"/>
    <s v="-"/>
    <s v="-"/>
    <s v="-"/>
  </r>
  <r>
    <n v="5703"/>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5"/>
    <n v="1"/>
    <n v="0"/>
    <n v="4"/>
    <n v="4"/>
    <s v="8"/>
    <s v="1"/>
    <s v="CONTROL Y PREVENCION"/>
    <s v="8934. DIRECCIÓN GENERAL DE CONTROL"/>
    <s v="CABA"/>
    <s v="8"/>
    <s v="COMUNA 8"/>
    <s v="-"/>
    <s v="-"/>
    <s v="-"/>
    <s v="-"/>
    <s v="-"/>
    <s v="-"/>
    <s v="-"/>
    <s v="-"/>
    <s v="-"/>
    <s v="-"/>
    <s v="-"/>
    <s v="-"/>
    <n v="1630"/>
    <n v="30159.99"/>
    <n v="17701.900000000001"/>
    <s v="-"/>
    <s v="-"/>
    <s v="-"/>
    <s v="-"/>
    <s v="N/A"/>
    <s v="-"/>
    <s v="-"/>
    <s v="-"/>
  </r>
  <r>
    <n v="5704"/>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6"/>
    <n v="1"/>
    <n v="0"/>
    <n v="4"/>
    <n v="4"/>
    <s v="8"/>
    <s v="1"/>
    <s v="CONTROL Y PREVENCION"/>
    <s v="8934. DIRECCIÓN GENERAL DE CONTROL"/>
    <s v="CABA"/>
    <s v="8"/>
    <s v="COMUNA 8"/>
    <s v="-"/>
    <s v="-"/>
    <s v="-"/>
    <s v="-"/>
    <s v="-"/>
    <s v="-"/>
    <s v="-"/>
    <s v="-"/>
    <s v="-"/>
    <s v="-"/>
    <s v="-"/>
    <s v="-"/>
    <n v="535"/>
    <n v="148378.93"/>
    <s v="-"/>
    <s v="-"/>
    <s v="-"/>
    <s v="-"/>
    <s v="-"/>
    <s v="-"/>
    <s v="-"/>
    <s v="-"/>
    <s v="-"/>
  </r>
  <r>
    <n v="5705"/>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6"/>
    <n v="9"/>
    <n v="0"/>
    <n v="4"/>
    <n v="4"/>
    <s v="8"/>
    <s v="1"/>
    <s v="CONTROL Y PREVENCION"/>
    <s v="8934. DIRECCIÓN GENERAL DE CONTROL"/>
    <s v="CABA"/>
    <s v="8"/>
    <s v="COMUNA 8"/>
    <s v="-"/>
    <s v="-"/>
    <s v="-"/>
    <s v="-"/>
    <s v="-"/>
    <s v="-"/>
    <s v="-"/>
    <s v="-"/>
    <s v="-"/>
    <s v="-"/>
    <s v="-"/>
    <s v="-"/>
    <n v="1377"/>
    <n v="21388.39"/>
    <s v="-"/>
    <s v="-"/>
    <s v="-"/>
    <s v="-"/>
    <s v="-"/>
    <s v="-"/>
    <s v="-"/>
    <s v="-"/>
    <s v="-"/>
  </r>
  <r>
    <n v="5706"/>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2"/>
    <n v="3"/>
    <n v="3"/>
    <n v="8"/>
    <n v="0"/>
    <n v="4"/>
    <n v="4"/>
    <s v="8"/>
    <s v="1"/>
    <s v="CONTROL Y PREVENCION"/>
    <s v="8934. DIRECCIÓN GENERAL DE CONTROL"/>
    <s v="CABA"/>
    <s v="8"/>
    <s v="COMUNA 8"/>
    <s v="-"/>
    <s v="-"/>
    <s v="-"/>
    <s v="-"/>
    <s v="-"/>
    <s v="-"/>
    <s v="-"/>
    <s v="-"/>
    <s v="-"/>
    <s v="-"/>
    <s v="-"/>
    <s v="-"/>
    <n v="88753"/>
    <n v="0"/>
    <n v="100000"/>
    <n v="0"/>
    <s v="-"/>
    <s v="-"/>
    <s v="-"/>
    <s v="N/A"/>
    <s v="-"/>
    <s v="-"/>
    <s v="-"/>
  </r>
  <r>
    <n v="5708"/>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1"/>
    <n v="4"/>
    <n v="0"/>
    <n v="4"/>
    <n v="4"/>
    <s v="8"/>
    <s v="1"/>
    <s v="LABORATORIO DE ANÁLISIS Y CALIDAD AMBIENTAL "/>
    <s v="8934. DIRECCIÓN GENERAL DE CONTROL"/>
    <s v="CABA"/>
    <s v="8"/>
    <s v="COMUNA 8"/>
    <s v="-"/>
    <s v="-"/>
    <s v="-"/>
    <s v="-"/>
    <s v="-"/>
    <s v="-"/>
    <s v="-"/>
    <s v="-"/>
    <s v="-"/>
    <s v="-"/>
    <s v="-"/>
    <s v="-"/>
    <n v="0"/>
    <n v="0"/>
    <s v="-"/>
    <s v="-"/>
    <s v="-"/>
    <s v="-"/>
    <s v="-"/>
    <s v="N/A"/>
    <s v="-"/>
    <s v="N/A"/>
    <s v="-"/>
  </r>
  <r>
    <n v="5710"/>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2"/>
    <n v="0"/>
    <n v="4"/>
    <n v="4"/>
    <s v="8"/>
    <s v="1"/>
    <s v="LABORATORIO DE ANÁLISIS Y CALIDAD AMBIENTAL "/>
    <s v="8934. DIRECCIÓN GENERAL DE CONTROL"/>
    <s v="CABA"/>
    <s v="8"/>
    <s v="COMUNA 8"/>
    <s v="-"/>
    <s v="-"/>
    <s v="-"/>
    <s v="-"/>
    <s v="-"/>
    <s v="-"/>
    <s v="-"/>
    <s v="-"/>
    <s v="-"/>
    <s v="-"/>
    <s v="-"/>
    <s v="-"/>
    <n v="0"/>
    <n v="0"/>
    <s v="-"/>
    <s v="-"/>
    <s v="-"/>
    <s v="-"/>
    <s v="-"/>
    <s v="N/A"/>
    <s v="-"/>
    <s v="N/A"/>
    <s v="-"/>
  </r>
  <r>
    <n v="5711"/>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8"/>
    <n v="0"/>
    <n v="4"/>
    <n v="4"/>
    <s v="8"/>
    <s v="1"/>
    <s v="LABORATORIO DE ANÁLISIS Y CALIDAD AMBIENTAL "/>
    <s v="8934. DIRECCIÓN GENERAL DE CONTROL"/>
    <s v="CABA"/>
    <s v="8"/>
    <s v="COMUNA 8"/>
    <s v="-"/>
    <s v="-"/>
    <s v="-"/>
    <s v="-"/>
    <s v="-"/>
    <s v="-"/>
    <s v="-"/>
    <s v="-"/>
    <s v="-"/>
    <s v="-"/>
    <s v="-"/>
    <s v="-"/>
    <n v="0"/>
    <n v="0"/>
    <s v="-"/>
    <s v="-"/>
    <s v="-"/>
    <s v="-"/>
    <s v="-"/>
    <s v="N/A"/>
    <s v="-"/>
    <s v="N/A"/>
    <s v="-"/>
  </r>
  <r>
    <n v="5713"/>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2"/>
    <n v="5"/>
    <n v="9"/>
    <n v="0"/>
    <n v="4"/>
    <n v="4"/>
    <s v="8"/>
    <s v="1"/>
    <s v="LABORATORIO DE ANÁLISIS Y CALIDAD AMBIENTAL "/>
    <s v="8934. DIRECCIÓN GENERAL DE CONTROL"/>
    <s v="CABA"/>
    <s v="8"/>
    <s v="COMUNA 8"/>
    <s v="-"/>
    <s v="-"/>
    <n v="0"/>
    <n v="0"/>
    <n v="0"/>
    <n v="0"/>
    <n v="0"/>
    <n v="0"/>
    <n v="0"/>
    <n v="0"/>
    <n v="0"/>
    <n v="0"/>
    <n v="4197"/>
    <n v="121057"/>
    <n v="0"/>
    <n v="0"/>
    <n v="0"/>
    <n v="231068"/>
    <s v="X"/>
    <s v="-"/>
    <s v="-"/>
    <s v="-"/>
    <s v="-"/>
  </r>
  <r>
    <n v="5714"/>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3"/>
    <n v="0"/>
    <n v="4"/>
    <n v="4"/>
    <s v="8"/>
    <s v="1"/>
    <s v="LABORATORIO DE ANÁLISIS Y CALIDAD AMBIENTAL "/>
    <s v="8934. DIRECCIÓN GENERAL DE CONTROL"/>
    <s v="CABA"/>
    <s v="-"/>
    <s v="-"/>
    <s v="-"/>
    <s v="-"/>
    <s v="-"/>
    <s v="-"/>
    <s v="-"/>
    <s v="-"/>
    <s v="-"/>
    <s v="-"/>
    <s v="-"/>
    <s v="-"/>
    <s v="-"/>
    <n v="297911"/>
    <n v="0"/>
    <n v="0"/>
    <s v="-"/>
    <s v="-"/>
    <s v="-"/>
    <s v="-"/>
    <s v="-"/>
    <s v="N/A"/>
    <s v="-"/>
    <s v="N/A"/>
    <s v="-"/>
  </r>
  <r>
    <n v="571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5"/>
    <n v="0"/>
    <n v="4"/>
    <n v="4"/>
    <s v="4"/>
    <s v="1"/>
    <s v="LABORATORIO DE ANÁLISIS Y CALIDAD AMBIENTAL "/>
    <s v="8934. DIRECCIÓN GENERAL DE CONTROL"/>
    <s v="CABA"/>
    <s v="8"/>
    <s v="COMUNA 8"/>
    <s v="-"/>
    <s v="-"/>
    <s v="-"/>
    <s v="-"/>
    <s v="-"/>
    <s v="-"/>
    <s v="-"/>
    <s v="-"/>
    <s v="-"/>
    <s v="-"/>
    <s v="-"/>
    <s v="-"/>
    <n v="13978"/>
    <n v="66178"/>
    <n v="425859.32"/>
    <s v="-"/>
    <s v="-"/>
    <s v="-"/>
    <s v="-"/>
    <s v="N/A"/>
    <s v="-"/>
    <s v="N/A"/>
    <s v="-"/>
  </r>
  <r>
    <n v="571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2"/>
    <n v="9"/>
    <n v="6"/>
    <n v="0"/>
    <n v="4"/>
    <n v="4"/>
    <n v="8"/>
    <s v="ESPECÍFICA"/>
    <s v="LABORATORIO DE ANÁLISIS Y CALIDAD AMBIENTAL "/>
    <s v="8934. DIRECCIÓN GENERAL DE CONTROL"/>
    <s v="CABA"/>
    <s v="8"/>
    <s v="COMUNA 8"/>
    <s v="N/A"/>
    <s v="N/A"/>
    <s v="N/A"/>
    <s v="N/A"/>
    <s v="N/A"/>
    <s v="N/A"/>
    <n v="0"/>
    <n v="0"/>
    <n v="0"/>
    <n v="0"/>
    <n v="0"/>
    <n v="0"/>
    <s v="-"/>
    <n v="0"/>
    <s v="-"/>
    <n v="0"/>
    <s v="-"/>
    <s v="-"/>
    <s v="-"/>
    <s v="-"/>
    <s v="-"/>
    <s v="-"/>
    <s v="-"/>
  </r>
  <r>
    <n v="5717"/>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8"/>
    <n v="3"/>
    <n v="0"/>
    <n v="4"/>
    <n v="4"/>
    <n v="8"/>
    <s v="ESPECÍFICA"/>
    <s v="LABORATORIO DE ANÁLISIS Y CALIDAD AMBIENTAL "/>
    <s v="8934. DIRECCIÓN GENERAL DE CONTROL"/>
    <s v="CABA"/>
    <s v="8"/>
    <s v="COMUNA 8"/>
    <s v="-"/>
    <s v="-"/>
    <n v="0"/>
    <n v="0"/>
    <n v="0"/>
    <n v="0"/>
    <n v="0"/>
    <n v="0"/>
    <n v="0"/>
    <n v="0"/>
    <n v="0"/>
    <n v="0"/>
    <n v="0"/>
    <n v="0"/>
    <n v="0"/>
    <n v="4783"/>
    <s v="-"/>
    <n v="0"/>
    <s v="-"/>
    <s v="-"/>
    <s v="-"/>
    <s v="-"/>
    <s v="-"/>
  </r>
  <r>
    <n v="5719"/>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3"/>
    <n v="5"/>
    <n v="3"/>
    <n v="0"/>
    <n v="4"/>
    <n v="4"/>
    <s v="8"/>
    <s v="1"/>
    <s v="LABORATORIO DE ANÁLISIS Y CALIDAD AMBIENTAL "/>
    <s v="8934. DIRECCIÓN GENERAL DE CONTROL"/>
    <s v="CABA"/>
    <s v="8"/>
    <s v="COMUNA 8"/>
    <s v="-"/>
    <s v="-"/>
    <s v="-"/>
    <s v="-"/>
    <s v="-"/>
    <s v="-"/>
    <s v="-"/>
    <s v="-"/>
    <s v="-"/>
    <s v="-"/>
    <s v="-"/>
    <s v="-"/>
    <n v="10960"/>
    <n v="13000"/>
    <s v="-"/>
    <s v="-"/>
    <s v="-"/>
    <s v="-"/>
    <s v="-"/>
    <s v="-"/>
    <s v="-"/>
    <s v="-"/>
    <s v="-"/>
  </r>
  <r>
    <n v="5724"/>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4"/>
    <n v="3"/>
    <n v="3"/>
    <n v="0"/>
    <n v="4"/>
    <n v="4"/>
    <s v="8"/>
    <s v="1"/>
    <s v="LABORATORIO DE ANÁLISIS Y CALIDAD AMBIENTAL "/>
    <s v="8934. DIRECCIÓN GENERAL DE CONTROL"/>
    <s v="CABA"/>
    <s v="8"/>
    <s v="COMUNA 8"/>
    <s v="-"/>
    <s v="-"/>
    <n v="0"/>
    <n v="0"/>
    <n v="0"/>
    <n v="0"/>
    <n v="0"/>
    <n v="0"/>
    <n v="0"/>
    <n v="0"/>
    <n v="0"/>
    <n v="0"/>
    <n v="778849"/>
    <n v="248000"/>
    <n v="0"/>
    <n v="0"/>
    <n v="0"/>
    <n v="380753"/>
    <s v="X"/>
    <s v="-"/>
    <s v="-"/>
    <s v="-"/>
    <s v="-"/>
  </r>
  <r>
    <n v="572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9"/>
    <n v="0"/>
    <n v="4"/>
    <n v="4"/>
    <s v="8"/>
    <s v="1"/>
    <s v="LABORATORIO DE ANÁLISIS Y CALIDAD AMBIENTAL "/>
    <s v="8934. DIRECCIÓN GENERAL DE CONTROL"/>
    <s v="CABA"/>
    <s v="8"/>
    <s v="COMUNA 8"/>
    <s v="-"/>
    <s v="-"/>
    <s v="-"/>
    <s v="-"/>
    <s v="-"/>
    <s v="-"/>
    <s v="-"/>
    <s v="-"/>
    <s v="-"/>
    <s v="-"/>
    <s v="-"/>
    <s v="-"/>
    <n v="98393"/>
    <n v="19906"/>
    <s v="-"/>
    <s v="-"/>
    <s v="-"/>
    <s v="-"/>
    <s v="-"/>
    <s v="-"/>
    <s v="-"/>
    <s v="-"/>
    <s v="-"/>
  </r>
  <r>
    <n v="5762"/>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4"/>
    <n v="8"/>
    <n v="1"/>
    <n v="0"/>
    <n v="4"/>
    <n v="4"/>
    <s v="8"/>
    <s v="1"/>
    <s v="PREVENCIÓN AMBIENTAL EVALUCIÓN TÉCNICA Y CERTIFICADOS AMBIENTALES "/>
    <s v="8935. DIRECCIÓN GENERAL DE EVALUACIÓN TÉCNICA"/>
    <s v="CABA"/>
    <s v="-"/>
    <s v="-"/>
    <s v="-"/>
    <s v="-"/>
    <s v="-"/>
    <s v="-"/>
    <s v="-"/>
    <s v="-"/>
    <s v="-"/>
    <s v="-"/>
    <s v="-"/>
    <s v="-"/>
    <s v="-"/>
    <s v="-"/>
    <n v="0"/>
    <n v="291"/>
    <s v="-"/>
    <s v="-"/>
    <s v="-"/>
    <s v="-"/>
    <s v="-"/>
    <s v="-"/>
    <s v="-"/>
    <s v="-"/>
    <s v="-"/>
  </r>
  <r>
    <n v="5772"/>
    <x v="2"/>
    <s v="06. PLAN SANITARIO DE EMERGENCIA"/>
    <s v="-"/>
    <s v="-"/>
    <s v="-"/>
    <s v="RED VIAL Y PEATONAL"/>
    <s v="-"/>
    <s v="REPAVIMENTACIÓN E ILUMINACIÓN BARRIO RAMÓN CARRILLO"/>
    <n v="2"/>
    <x v="20"/>
    <s v="-"/>
    <x v="29"/>
    <x v="63"/>
    <s v="0. CRÉDITOS LEY N° 341/964"/>
    <s v="0. CRÉDITOS LEY N° 341/964"/>
    <s v="60. CRÉDITOS ACUMAR"/>
    <s v="0. CRÉDITOS ACUMAR"/>
    <n v="15"/>
    <n v="2"/>
    <n v="9"/>
    <n v="3"/>
    <n v="0"/>
    <n v="3"/>
    <n v="7"/>
    <s v="4"/>
    <s v="1"/>
    <s v="CRÉDITOS LEY N° 341/964"/>
    <s v="290. INSTITUTO DE LA VIVIENDA LEY N° 1.251"/>
    <s v="CABA"/>
    <s v="8"/>
    <s v="MARIANO ACOSTA ENTRE CASTAÑARES Y AV. RIESTRA."/>
    <s v="-"/>
    <s v="-"/>
    <s v="-"/>
    <s v="-"/>
    <s v="-"/>
    <s v="-"/>
    <s v="-"/>
    <s v="-"/>
    <s v="-"/>
    <s v="-"/>
    <s v="-"/>
    <s v="-"/>
    <n v="0"/>
    <n v="0"/>
    <n v="117113"/>
    <s v="-"/>
    <s v="-"/>
    <s v="-"/>
    <s v="-"/>
    <s v="EN EJECUCIÓN"/>
    <s v="-"/>
    <s v="EJECUCIÓN"/>
    <s v="-"/>
  </r>
  <r>
    <n v="5773"/>
    <x v="2"/>
    <s v="06. PLAN SANITARIO DE EMERGENCIA"/>
    <s v="-"/>
    <s v="-"/>
    <s v="-"/>
    <s v="FINANCIAMIENTO PARA ADQUISICIÓN DE VIVIENDAS"/>
    <s v="-"/>
    <s v="CRÉDITOS LEY N° 341/964"/>
    <n v="2"/>
    <x v="20"/>
    <s v="-"/>
    <x v="29"/>
    <x v="62"/>
    <s v="0. VIVIENDAS CON AHORRO PREVIO"/>
    <s v="0. VIVIENDAS CON AHORRO PREVIO"/>
    <s v="60. ACUMAR"/>
    <s v="0. ACUMAR"/>
    <n v="12"/>
    <n v="3"/>
    <n v="5"/>
    <n v="1"/>
    <n v="0"/>
    <n v="3"/>
    <n v="7"/>
    <s v="8"/>
    <s v="1"/>
    <s v="CRÉDITOS LEY N° 341/964"/>
    <s v="290. INSTITUTO DE LA VIVIENDA LEY N° 1.251"/>
    <s v="CABA"/>
    <s v="8"/>
    <s v="AV. PEDRO DE MENDOZA (MZ 31 Y 32 ) ENTRE SUAREZ Y ARAOZ DE LAMADRID"/>
    <s v="-"/>
    <s v="-"/>
    <s v="-"/>
    <s v="-"/>
    <s v="-"/>
    <s v="-"/>
    <s v="-"/>
    <s v="-"/>
    <s v="-"/>
    <s v="-"/>
    <s v="-"/>
    <n v="2376000"/>
    <n v="0"/>
    <n v="0"/>
    <s v="-"/>
    <s v="-"/>
    <s v="-"/>
    <s v="-"/>
    <s v="-"/>
    <s v="-"/>
    <s v="-"/>
    <s v="-"/>
    <s v="-"/>
  </r>
  <r>
    <n v="5774"/>
    <x v="2"/>
    <s v="06. PLAN SANITARIO DE EMERGENCIA"/>
    <s v="-"/>
    <s v="-"/>
    <s v="-"/>
    <s v="EQUIPAMIENTO COMUNITARIO"/>
    <s v="-"/>
    <s v="TRABAJOS DE FORTADLECIMIENTO BARRIAL"/>
    <n v="2"/>
    <x v="20"/>
    <s v="-"/>
    <x v="29"/>
    <x v="62"/>
    <s v="0. VIVIENDAS CON AHORRO PREVIO"/>
    <s v="0. VIVIENDAS CON AHORRO PREVIO"/>
    <s v="60. ACUMAR"/>
    <s v="0. ACUMAR"/>
    <n v="15"/>
    <n v="3"/>
    <n v="9"/>
    <n v="5"/>
    <n v="0"/>
    <n v="3"/>
    <n v="7"/>
    <s v="4"/>
    <s v="1"/>
    <s v="TRABAJO EN CAMPO"/>
    <s v="290. INSTITUTO DE LA VIVIENDA LEY N° 1.251"/>
    <s v="CABA"/>
    <s v="4, 7, 8 Y 9"/>
    <s v="COMUNA 4, 7, 8 Y 9"/>
    <s v="-"/>
    <s v="-"/>
    <s v="-"/>
    <s v="-"/>
    <s v="-"/>
    <s v="-"/>
    <s v="-"/>
    <s v="-"/>
    <s v="-"/>
    <s v="-"/>
    <s v="-"/>
    <n v="20000"/>
    <n v="0"/>
    <n v="164835"/>
    <n v="818129.3"/>
    <s v="-"/>
    <s v="-"/>
    <s v="-"/>
    <s v="-"/>
    <s v="N/A"/>
    <s v="-"/>
    <s v="N/A"/>
    <s v="-"/>
  </r>
  <r>
    <n v="5775"/>
    <x v="2"/>
    <s v="06. PLAN SANITARIO DE EMERGENCIA"/>
    <s v="-"/>
    <s v="-"/>
    <s v="-"/>
    <s v="EQUIPAMIENTO COMUNITARIO"/>
    <s v="-"/>
    <s v="TRABAJOS DE FORTADLECIMIENTO BARRIAL"/>
    <n v="2"/>
    <x v="20"/>
    <s v="-"/>
    <x v="29"/>
    <x v="62"/>
    <s v="0. VIVIENDAS CON AHORRO PREVIO"/>
    <s v="0. VIVIENDAS CON AHORRO PREVIO"/>
    <s v="60. ACUMAR"/>
    <s v="0. ACUMAR"/>
    <n v="11"/>
    <n v="3"/>
    <n v="5"/>
    <n v="2"/>
    <n v="0"/>
    <n v="3"/>
    <n v="7"/>
    <s v="4"/>
    <s v="1"/>
    <s v="TRABAJO EN CAMPO"/>
    <s v="290. INSTITUTO DE LA VIVIENDA LEY N° 1.251"/>
    <s v="CABA"/>
    <s v="4, 7, 8 Y 9"/>
    <s v="COMUNA 4, 7, 8 Y 9"/>
    <s v="-"/>
    <s v="-"/>
    <s v="-"/>
    <s v="-"/>
    <s v="-"/>
    <s v="-"/>
    <s v="-"/>
    <s v="-"/>
    <s v="-"/>
    <s v="-"/>
    <s v="-"/>
    <n v="4000"/>
    <n v="0"/>
    <n v="0"/>
    <n v="166738"/>
    <s v="-"/>
    <s v="-"/>
    <s v="-"/>
    <s v="-"/>
    <s v="N/A"/>
    <s v="-"/>
    <s v="N/A"/>
    <s v="-"/>
  </r>
  <r>
    <n v="5776"/>
    <x v="2"/>
    <s v="06. PLAN SANITARIO DE EMERGENCIA"/>
    <s v="-"/>
    <s v="-"/>
    <s v="-"/>
    <s v="FINANCIAMIENTO PARA ADQUISICIÓN DE VIVIENDAS"/>
    <s v="-"/>
    <s v="CRÉDITOS LEY N° 341/964"/>
    <n v="2"/>
    <x v="20"/>
    <s v="-"/>
    <x v="29"/>
    <x v="62"/>
    <s v="0. VIVIENDAS CON AHORRO PREVIO"/>
    <s v="0. VIVIENDAS CON AHORRO PREVIO"/>
    <s v="60. ACUMAR"/>
    <s v="0. ACUMAR"/>
    <n v="12"/>
    <n v="5"/>
    <n v="1"/>
    <n v="7"/>
    <n v="9"/>
    <n v="3"/>
    <n v="7"/>
    <s v="1"/>
    <s v="1"/>
    <s v="CRÉDITOS LEY N° 341/964"/>
    <s v="290. INSTITUTO DE LA VIVIENDA LEY N° 1.251"/>
    <s v="CABA"/>
    <s v="-"/>
    <s v="AV. PEDRO DE MENDOZA (MZ 31 Y 32 ) ENTRE SUAREZ Y ARAOZ DE LAMADRID"/>
    <s v="-"/>
    <s v="-"/>
    <s v="-"/>
    <s v="-"/>
    <s v="-"/>
    <s v="-"/>
    <s v="-"/>
    <s v="-"/>
    <s v="-"/>
    <s v="-"/>
    <s v="-"/>
    <s v="-"/>
    <n v="198000"/>
    <n v="0"/>
    <s v="-"/>
    <s v="-"/>
    <s v="-"/>
    <s v="-"/>
    <s v="-"/>
    <s v="-"/>
    <s v="-"/>
    <s v="-"/>
    <s v="-"/>
  </r>
  <r>
    <n v="5777"/>
    <x v="2"/>
    <s v="06. PLAN SANITARIO DE EMERGENCIA"/>
    <s v="-"/>
    <s v="-"/>
    <s v="-"/>
    <s v="FINANCIAMIENTO PARA ADQUISICIÓN DE VIVIENDAS"/>
    <s v="-"/>
    <s v="CRÉDITOS LEY N° 341/964"/>
    <n v="2"/>
    <x v="20"/>
    <s v="-"/>
    <x v="29"/>
    <x v="62"/>
    <s v="0. VIVIENDAS CON AHORRO PREVIO"/>
    <s v="4. ACUMAR"/>
    <s v="0. ACUMAR"/>
    <s v="90. REACONDICIONAMIENTO DE LAS REDES CLOACALES"/>
    <n v="11"/>
    <s v="3;4. "/>
    <s v="-"/>
    <s v="-"/>
    <s v="-"/>
    <s v="4"/>
    <s v="4"/>
    <s v="-"/>
    <s v="1"/>
    <s v="-"/>
    <s v="290. INSTITUTO DE LA VIVIENDA LEY N° 1.251"/>
    <s v="CABA"/>
    <s v="COMUNAS 4, 7, 8 Y 9"/>
    <s v="COMUNA 4, 7, 8 Y 9"/>
    <s v="-"/>
    <s v="-"/>
    <s v="-"/>
    <s v="-"/>
    <s v="-"/>
    <s v="-"/>
    <s v="-"/>
    <s v="-"/>
    <s v="-"/>
    <s v="-"/>
    <s v="-"/>
    <n v="370625"/>
    <n v="0"/>
    <n v="0"/>
    <s v="-"/>
    <s v="-"/>
    <s v="-"/>
    <s v="-"/>
    <s v="-"/>
    <s v="-"/>
    <s v="-"/>
    <s v="-"/>
    <s v="-"/>
  </r>
  <r>
    <n v="5779"/>
    <x v="2"/>
    <s v="06. PLAN SANITARIO DE EMERGENCIA"/>
    <s v="-"/>
    <s v="-"/>
    <s v="-"/>
    <s v="FINANCIAMIENTO PARA ADQUISICIÓN DE VIVIENDAS"/>
    <s v="-"/>
    <s v="CRÉDITOS LEY N° 341/964"/>
    <n v="2"/>
    <x v="20"/>
    <s v="-"/>
    <x v="29"/>
    <x v="62"/>
    <s v="0. VIVIENDAS CON AHORRO PREVIO"/>
    <s v="0. VIVIENDAS CON AHORRO PREVIO"/>
    <s v="60. ACUMAR"/>
    <s v="0. ACUMAR"/>
    <n v="11"/>
    <n v="6"/>
    <n v="3"/>
    <n v="1"/>
    <n v="0"/>
    <n v="3"/>
    <n v="7"/>
    <s v="4"/>
    <s v="1"/>
    <s v="CRÉDITOS LEY N° 341/964"/>
    <s v="290. INSTITUTO DE LA VIVIENDA LEY N° 1.251"/>
    <s v="CABA"/>
    <s v="-"/>
    <s v="AV. PEDRO DE MENDOZA (MZ 31 Y 32 ) ENTRE SUAREZ Y ARAOZ DE LAMADRID"/>
    <s v="-"/>
    <s v="-"/>
    <s v="-"/>
    <s v="-"/>
    <s v="-"/>
    <s v="-"/>
    <s v="-"/>
    <s v="-"/>
    <s v="-"/>
    <s v="-"/>
    <s v="-"/>
    <n v="844687"/>
    <n v="0"/>
    <n v="0"/>
    <s v="-"/>
    <s v="-"/>
    <s v="-"/>
    <s v="-"/>
    <s v="-"/>
    <s v="-"/>
    <s v="-"/>
    <s v="-"/>
    <s v="-"/>
  </r>
  <r>
    <n v="5780"/>
    <x v="2"/>
    <s v="06. PLAN SANITARIO DE EMERGENCIA"/>
    <s v="-"/>
    <s v="-"/>
    <s v="-"/>
    <s v="FINANCIAMIENTO PARA ADQUISICIÓN DE VIVIENDAS"/>
    <s v="-"/>
    <s v="CRÉDITOS LEY N° 341/964"/>
    <n v="2"/>
    <x v="20"/>
    <s v="-"/>
    <x v="29"/>
    <x v="62"/>
    <s v="0. VIVIENDAS CON AHORRO PREVIO"/>
    <s v="0. VIVIENDAS CON AHORRO PREVIO"/>
    <s v="60. ACUMAR"/>
    <s v="0. ACUMAR"/>
    <n v="15"/>
    <n v="6"/>
    <n v="3"/>
    <n v="1"/>
    <n v="0"/>
    <n v="3"/>
    <n v="7"/>
    <s v="4"/>
    <s v="1"/>
    <s v="CRÉDITOS LEY N° 341/964"/>
    <s v="290. INSTITUTO DE LA VIVIENDA LEY N° 1.251"/>
    <s v="CABA"/>
    <s v="-"/>
    <s v="AV. PEDRO DE MENDOZA (MZ 31 Y 32 ) ENTRE SUAREZ Y ARAOZ DE LAMADRID"/>
    <s v="-"/>
    <s v="-"/>
    <s v="-"/>
    <s v="-"/>
    <s v="-"/>
    <s v="-"/>
    <s v="-"/>
    <s v="-"/>
    <s v="-"/>
    <s v="-"/>
    <s v="-"/>
    <n v="8478572"/>
    <n v="0"/>
    <n v="0"/>
    <s v="-"/>
    <s v="-"/>
    <s v="-"/>
    <s v="-"/>
    <s v="-"/>
    <s v="-"/>
    <s v="-"/>
    <s v="-"/>
    <s v="-"/>
  </r>
  <r>
    <n v="5781"/>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5"/>
    <n v="4"/>
    <n v="2"/>
    <n v="1"/>
    <n v="0"/>
    <n v="3"/>
    <n v="7"/>
    <s v="9"/>
    <s v="1"/>
    <s v="CONSTRUCCIÓN DE VIVIENDAS "/>
    <s v="290. INSTITUTO DE LA VIVIENDA LEY N° 1.251"/>
    <s v="CABA"/>
    <s v="9"/>
    <s v="LACARRA 2049"/>
    <d v="2016-07-25T00:00:00"/>
    <s v="-"/>
    <n v="6814178.0899999999"/>
    <n v="28238126.099999998"/>
    <n v="35052304.189999998"/>
    <n v="0"/>
    <n v="0"/>
    <n v="0"/>
    <n v="0"/>
    <n v="0"/>
    <n v="0"/>
    <n v="0"/>
    <n v="0"/>
    <n v="0"/>
    <n v="30860746.77"/>
    <n v="10614888"/>
    <s v="-"/>
    <n v="0"/>
    <s v="-"/>
    <s v="EN EJECUCIÓN"/>
    <s v="-"/>
    <s v="-"/>
    <s v="-"/>
  </r>
  <r>
    <n v="5782"/>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3"/>
    <n v="3"/>
    <n v="3"/>
    <n v="0"/>
    <n v="3"/>
    <n v="7"/>
    <s v="1"/>
    <s v="1"/>
    <s v="CONSTRUCCIÓN DE VIVIENDAS "/>
    <s v="290. INSTITUTO DE LA VIVIENDA LEY N° 1.251"/>
    <s v="CABA"/>
    <s v="4"/>
    <s v="LUZURIAGA N° 835"/>
    <d v="2008-01-01T00:00:00"/>
    <d v="2014-10-01T00:00:00"/>
    <n v="24205996.399999999"/>
    <n v="38438391.469999999"/>
    <n v="62644387.869999997"/>
    <n v="150000"/>
    <s v="-"/>
    <s v="-"/>
    <s v="-"/>
    <s v="-"/>
    <s v="-"/>
    <s v="-"/>
    <n v="21600"/>
    <n v="0"/>
    <s v="-"/>
    <s v="-"/>
    <s v="-"/>
    <s v="-"/>
    <s v="-"/>
    <s v="-"/>
    <s v="-"/>
    <s v="-"/>
    <s v="-"/>
  </r>
  <r>
    <n v="5783"/>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4"/>
    <s v="1"/>
    <s v="CONSTRUCCIÓN DE VIVIENDAS "/>
    <s v="290. INSTITUTO DE LA VIVIENDA LEY N° 1.251"/>
    <s v="CABA"/>
    <s v="4"/>
    <s v="LUZURIAGA N° 835"/>
    <d v="2008-01-01T00:00:00"/>
    <d v="2014-10-01T00:00:00"/>
    <n v="24205996.399999999"/>
    <n v="38438391.469999999"/>
    <n v="62644387.869999997"/>
    <n v="150000"/>
    <s v="-"/>
    <s v="-"/>
    <s v="-"/>
    <s v="-"/>
    <s v="-"/>
    <n v="385581"/>
    <n v="0"/>
    <n v="0"/>
    <s v="-"/>
    <s v="-"/>
    <s v="-"/>
    <s v="-"/>
    <s v="-"/>
    <s v="EN EJECUCIÓN"/>
    <s v="-"/>
    <s v="EJECUCIÓN"/>
    <s v="-"/>
  </r>
  <r>
    <n v="5784"/>
    <x v="2"/>
    <s v="08. URBANIZACIÓN DE VILLAS Y ASENTAMIENTOS URBANOS"/>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8"/>
    <s v="1"/>
    <s v="CONSTRUCCIÓN DE VIVIENDAS "/>
    <s v="290. INSTITUTO DE LA VIVIENDA LEY N° 1.251"/>
    <s v="CABA"/>
    <s v="8"/>
    <s v="LUZURIAGA N° 835"/>
    <d v="2008-01-01T00:00:00"/>
    <d v="2014-10-01T00:00:00"/>
    <n v="24205996.399999999"/>
    <n v="38438391.469999999"/>
    <n v="62644387.869999997"/>
    <n v="150000"/>
    <n v="0"/>
    <n v="0"/>
    <n v="0"/>
    <n v="0"/>
    <n v="0"/>
    <n v="1148089"/>
    <n v="0"/>
    <n v="0"/>
    <n v="0"/>
    <n v="0"/>
    <n v="0"/>
    <n v="604800"/>
    <s v="X"/>
    <s v="-"/>
    <s v="-"/>
    <s v="-"/>
    <s v="-"/>
  </r>
  <r>
    <n v="5786"/>
    <x v="2"/>
    <s v="08. URBANIZACIÓN DE VILLAS Y ASENTAMIENTOS URBANOS"/>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1"/>
    <s v="CONSTRUCCIÓN DE VIVIENDAS "/>
    <s v="290. INSTITUTO DE LA VIVIENDA LEY N° 1.251"/>
    <s v="CABA"/>
    <s v="4"/>
    <s v="IGUAZÚ N° 1.835"/>
    <d v="2011-01-01T00:00:00"/>
    <s v="-"/>
    <n v="48116847.030000001"/>
    <n v="0"/>
    <n v="48116847.030000001"/>
    <n v="113374682"/>
    <n v="0"/>
    <n v="0"/>
    <n v="0"/>
    <n v="0"/>
    <n v="0"/>
    <n v="2574435"/>
    <n v="0"/>
    <n v="0"/>
    <n v="0"/>
    <n v="14521437.689999999"/>
    <s v="-"/>
    <n v="0"/>
    <s v="-"/>
    <s v="-"/>
    <s v="-"/>
    <s v="-"/>
    <s v="-"/>
  </r>
  <r>
    <n v="5788"/>
    <x v="2"/>
    <s v="08. URBANIZACIÓN DE VILLAS Y ASENTAMIENTOS URBANOS"/>
    <s v="-"/>
    <s v="-"/>
    <s v="-"/>
    <s v="EQUIPAMIENTO COMUNITARIO"/>
    <s v="COMPLEJO LACARRA"/>
    <s v="MUDANZA DE VILLA 26 A COMPLEJO LACARRA"/>
    <n v="2"/>
    <x v="20"/>
    <s v="-"/>
    <x v="29"/>
    <x v="62"/>
    <s v="0. VIVIENDAS CON AHORRO PREVIO"/>
    <s v="60. ACUMAR"/>
    <s v="0. ACUMAR"/>
    <s v="60. OBRAS DE MEJORAMIENTO"/>
    <n v="15"/>
    <n v="3"/>
    <n v="9"/>
    <n v="9"/>
    <n v="0"/>
    <n v="3"/>
    <n v="7"/>
    <s v="4"/>
    <s v="1"/>
    <s v="MEJORAMIENTO"/>
    <s v="290. INSTITUTO DE LA VIVIENDA LEY N° 1.251"/>
    <s v="CABA"/>
    <s v="4"/>
    <s v="54 FAMILLIAS DE VILLAS 26"/>
    <s v="-"/>
    <s v="-"/>
    <n v="1728000"/>
    <n v="0"/>
    <n v="0"/>
    <n v="1728000"/>
    <n v="0"/>
    <n v="0"/>
    <n v="0"/>
    <n v="0"/>
    <n v="0"/>
    <n v="0"/>
    <n v="0"/>
    <n v="0"/>
    <n v="0"/>
    <n v="2697191"/>
    <n v="883200"/>
    <n v="0"/>
    <s v="X"/>
    <s v="-"/>
    <s v="-"/>
    <s v="-"/>
    <s v="-"/>
  </r>
  <r>
    <n v="5788"/>
    <x v="2"/>
    <s v="08. URBANIZACIÓN DE VILLAS Y ASENTAMIENTOS URBANOS"/>
    <s v="-"/>
    <s v="-"/>
    <s v="-"/>
    <s v="-"/>
    <s v="-"/>
    <s v="OBRAS DE MEJORAMIENTO"/>
    <n v="2"/>
    <x v="20"/>
    <s v="-"/>
    <x v="29"/>
    <x v="62"/>
    <s v="0. VIVIENDAS CON AHORRO PREVIO"/>
    <s v="60. ACUMAR"/>
    <s v="0. ACUMAR"/>
    <s v="60. OBRAS DE MEJORAMIENTO"/>
    <n v="12"/>
    <n v="3"/>
    <n v="3"/>
    <n v="5"/>
    <n v="0"/>
    <n v="12"/>
    <n v="7"/>
    <n v="7"/>
    <n v="1"/>
    <s v="-"/>
    <s v="290. INSTITUTO DE LA VIVIENDA LEY N° 1.251"/>
    <s v="CABA"/>
    <s v="4"/>
    <s v="-"/>
    <s v="-"/>
    <s v="-"/>
    <s v="-"/>
    <s v="-"/>
    <s v="-"/>
    <s v="-"/>
    <s v="-"/>
    <s v="-"/>
    <s v="-"/>
    <s v="-"/>
    <s v="-"/>
    <s v="-"/>
    <s v="-"/>
    <s v="-"/>
    <s v="-"/>
    <s v="-"/>
    <n v="1820616"/>
    <n v="11313828"/>
    <s v="X"/>
    <s v="-"/>
    <s v="-"/>
    <s v="-"/>
    <s v="-"/>
  </r>
  <r>
    <n v="5790"/>
    <x v="2"/>
    <s v="06. PLAN SANITARIO DE EMERGENCIA"/>
    <s v="-"/>
    <s v="-"/>
    <s v="-"/>
    <s v="VIVIENDAS NUEVAS"/>
    <s v="COMPLEJOS CMR"/>
    <s v="CONSTRUCCIÓN DE VIVIENDAS PARA LOS RESIDENTES DE LOS ASENTAMIENTOS Y VILLAS LOCALIZADAS EN LAS MÁRGENES DE LA CUENCA MATANZA-RIACHUELO"/>
    <n v="2"/>
    <x v="20"/>
    <s v="-"/>
    <x v="29"/>
    <x v="62"/>
    <s v="0. VIVIENDAS CON AHORRO PREVIO"/>
    <s v="4. ACUMAR"/>
    <s v="0. ACUMAR"/>
    <s v="90. REACONDICIONAMIENTO DE LAS REDES CLOACALES"/>
    <n v="11"/>
    <s v="3;4. "/>
    <s v="-"/>
    <s v="-"/>
    <s v="-"/>
    <s v="4"/>
    <s v="4"/>
    <s v="-"/>
    <s v="1"/>
    <s v="-"/>
    <s v="290. INSTITUTO DE LA VIVIENDA LEY N° 1.251"/>
    <s v="CABA"/>
    <s v="COMUNAS 4, 7, 8 Y 9"/>
    <s v="COMUNA 4, 7, 8 Y 9"/>
    <d v="2011-10-01T00:00:00"/>
    <d v="2015-12-31T00:00:00"/>
    <n v="23049781.859999999"/>
    <s v="-"/>
    <n v="22827304.420000002"/>
    <n v="1000000"/>
    <s v="-"/>
    <s v="-"/>
    <s v="-"/>
    <s v="-"/>
    <s v="-"/>
    <n v="1135920"/>
    <n v="0"/>
    <n v="0"/>
    <s v="-"/>
    <s v="-"/>
    <s v="-"/>
    <s v="-"/>
    <s v="-"/>
    <s v="-"/>
    <s v="-"/>
    <s v="-"/>
    <s v="-"/>
  </r>
  <r>
    <n v="5791"/>
    <x v="2"/>
    <s v="06. PLAN SANITARIO DE EMERGENCIA"/>
    <s v="-"/>
    <s v="-"/>
    <s v="-"/>
    <s v="CARACTERIZACIÓN Y REMEDIACIÓN DE SUELO"/>
    <s v="-"/>
    <s v="LIMPIEZA, DESMALEZAMIENTO Y PUESTA EN CONDICIONES TERRENO"/>
    <n v="2"/>
    <x v="20"/>
    <s v="-"/>
    <x v="29"/>
    <x v="62"/>
    <s v="0. VIVIENDAS CON AHORRO PREVIO"/>
    <s v="60. ACUMAR"/>
    <s v="0. ACUMAR"/>
    <s v="65. LAMADRID"/>
    <n v="11"/>
    <n v="4"/>
    <n v="2"/>
    <n v="1"/>
    <n v="0"/>
    <n v="3"/>
    <n v="7"/>
    <s v="4"/>
    <s v="1"/>
    <s v="INFRAESTRUCTURA"/>
    <s v="290. INSTITUTO DE LA VIVIENDA LEY N° 1.251"/>
    <s v="CABA"/>
    <s v="4"/>
    <s v="AV. PEDRO DE MENDOZA (MZ 31 Y 32) ENTRE SUAREZ Y ARAOZ DE LAMADRID"/>
    <d v="2014-06-01T00:00:00"/>
    <d v="2015-12-31T00:00:00"/>
    <n v="3900000"/>
    <n v="0"/>
    <n v="3900000"/>
    <n v="1800000"/>
    <s v="-"/>
    <s v="-"/>
    <s v="-"/>
    <s v="-"/>
    <s v="-"/>
    <n v="99840"/>
    <n v="0"/>
    <n v="7601901.7800000003"/>
    <s v="-"/>
    <s v="-"/>
    <s v="-"/>
    <s v="-"/>
    <s v="-"/>
    <s v="-"/>
    <s v="-"/>
    <s v="-"/>
    <s v="-"/>
  </r>
  <r>
    <n v="5792"/>
    <x v="2"/>
    <s v="06. PLAN SANITARIO DE EMERGENCIA"/>
    <s v="-"/>
    <s v="-"/>
    <s v="-"/>
    <s v="CARACTERIZACIÓN Y REMEDIACIÓN DE SUELO"/>
    <s v="-"/>
    <s v="LIMPIEZA, DESMALEZAMIENTO Y PUESTA EN CONDICIONES TERRENO"/>
    <n v="2"/>
    <x v="20"/>
    <s v="-"/>
    <x v="29"/>
    <x v="62"/>
    <s v="0. VIVIENDAS CON AHORRO PREVIO"/>
    <s v="60. ACUMAR"/>
    <s v="0. ACUMAR"/>
    <s v="65. LAMADRID"/>
    <n v="15"/>
    <n v="4"/>
    <n v="2"/>
    <n v="1"/>
    <n v="0"/>
    <n v="3"/>
    <n v="7"/>
    <s v="4"/>
    <s v="1"/>
    <s v="INFRAESTRUCTURA"/>
    <s v="290. INSTITUTO DE LA VIVIENDA LEY N° 1.251"/>
    <s v="CABA"/>
    <s v="4"/>
    <s v="AV. PEDRO DE MENDOZA (MZ 31 Y 32) ENTRE SUAREZ Y ARAOZ DE LAMADRID"/>
    <d v="2014-06-01T00:00:00"/>
    <d v="2015-12-31T00:00:00"/>
    <n v="3900000"/>
    <n v="0"/>
    <n v="3900000"/>
    <n v="1800000"/>
    <s v="-"/>
    <s v="-"/>
    <s v="-"/>
    <s v="-"/>
    <s v="-"/>
    <n v="2100000"/>
    <n v="0"/>
    <n v="0"/>
    <s v="-"/>
    <s v="-"/>
    <s v="-"/>
    <s v="-"/>
    <s v="-"/>
    <s v="-"/>
    <s v="-"/>
    <s v="-"/>
    <s v="-"/>
  </r>
  <r>
    <n v="5793"/>
    <x v="2"/>
    <s v="06. PLAN SANITARIO DE EMERGENCIA"/>
    <s v="-"/>
    <s v="-"/>
    <s v="-"/>
    <s v="EQUIPAMIENTO COMUNITARIO"/>
    <s v="-"/>
    <s v="REPARACIONES EN INCUBADORA DE PROYECTOS"/>
    <n v="2"/>
    <x v="14"/>
    <s v="-"/>
    <x v="21"/>
    <x v="44"/>
    <s v="-"/>
    <s v="0. CD 07/14"/>
    <s v="-"/>
    <s v="-"/>
    <s v="-"/>
    <s v="-"/>
    <s v="-"/>
    <s v="-"/>
    <s v="-"/>
    <s v="-"/>
    <s v="-"/>
    <s v="-"/>
    <s v="1"/>
    <s v="PUESTA EN VALOR"/>
    <s v=" CORPORACIÓN DE BS. AS. SUR S.E."/>
    <s v="CABA"/>
    <s v="8"/>
    <s v="BARRIO LOS PILETONES"/>
    <d v="2014-08-05T00:00:00"/>
    <d v="2014-09-04T00:00:00"/>
    <n v="189297.91"/>
    <n v="0"/>
    <n v="0"/>
    <n v="189297.91"/>
    <s v="-"/>
    <s v="-"/>
    <s v="-"/>
    <s v="-"/>
    <s v="-"/>
    <n v="189296.01"/>
    <n v="0"/>
    <n v="0"/>
    <s v="-"/>
    <s v="-"/>
    <s v="-"/>
    <s v="-"/>
    <s v="-"/>
    <s v="-"/>
    <s v="-"/>
    <s v="-"/>
    <s v="-"/>
  </r>
  <r>
    <n v="5794"/>
    <x v="2"/>
    <s v="06. PLAN SANITARIO DE EMERGENCIA"/>
    <s v="-"/>
    <s v="-"/>
    <s v="-"/>
    <s v="EQUIPAMIENTO COMUNITARIO"/>
    <s v="-"/>
    <s v="MATERIALES PARA REPARACIONES EN INCUBADORA DE PROYECTOS"/>
    <n v="2"/>
    <x v="14"/>
    <s v="-"/>
    <x v="21"/>
    <x v="44"/>
    <s v="-"/>
    <s v="0. CD 08/14"/>
    <s v="-"/>
    <s v="-"/>
    <s v="-"/>
    <s v="-"/>
    <s v="-"/>
    <s v="-"/>
    <s v="-"/>
    <s v="-"/>
    <s v="-"/>
    <s v="-"/>
    <s v="1"/>
    <s v="PUESTA EN VALOR"/>
    <s v=" CORPORACIÓN DE BS. AS. SUR S.E."/>
    <s v="CABA"/>
    <s v="8"/>
    <s v="BARRIO LOS PILETONES"/>
    <d v="2014-08-05T00:00:00"/>
    <d v="2014-09-04T00:00:00"/>
    <n v="258605.31"/>
    <n v="0"/>
    <n v="0"/>
    <n v="258605.31"/>
    <s v="-"/>
    <s v="-"/>
    <s v="-"/>
    <s v="-"/>
    <s v="-"/>
    <n v="258605.3"/>
    <n v="0"/>
    <n v="0"/>
    <s v="-"/>
    <s v="-"/>
    <s v="-"/>
    <s v="-"/>
    <s v="-"/>
    <s v="-"/>
    <s v="-"/>
    <s v="-"/>
    <s v="-"/>
  </r>
  <r>
    <n v="5795"/>
    <x v="2"/>
    <s v="06. PLAN SANITARIO DE EMERGENCIA"/>
    <s v="-"/>
    <s v="-"/>
    <s v="-"/>
    <s v="INFRAESTRUCTURA DE SERVICIOS BÁSICOS"/>
    <s v="-"/>
    <s v="ILUMINACION PARA BAJO AU7"/>
    <n v="2"/>
    <x v="14"/>
    <s v="-"/>
    <x v="21"/>
    <x v="44"/>
    <s v="-"/>
    <s v="0. CD 09/14"/>
    <s v="-"/>
    <s v="-"/>
    <s v="-"/>
    <s v="-"/>
    <s v="-"/>
    <s v="-"/>
    <s v="-"/>
    <s v="-"/>
    <s v="-"/>
    <s v="-"/>
    <s v="1"/>
    <s v="INFRAESTRUCTURA"/>
    <s v=" CORPORACIÓN DE BS. AS. SUR S.E."/>
    <s v="CABA"/>
    <s v="8"/>
    <s v="BARRIO LOS PILETONES"/>
    <d v="2014-08-05T00:00:00"/>
    <d v="2014-09-19T00:00:00"/>
    <n v="724864.6"/>
    <n v="0"/>
    <n v="0"/>
    <n v="724864.6"/>
    <s v="-"/>
    <s v="-"/>
    <s v="-"/>
    <s v="-"/>
    <s v="-"/>
    <n v="724864.6"/>
    <n v="0"/>
    <n v="0"/>
    <s v="-"/>
    <s v="-"/>
    <s v="-"/>
    <s v="-"/>
    <s v="-"/>
    <s v="-"/>
    <s v="-"/>
    <s v="-"/>
    <s v="-"/>
  </r>
  <r>
    <n v="5796"/>
    <x v="2"/>
    <s v="06. PLAN SANITARIO DE EMERGENCIA"/>
    <s v="-"/>
    <s v="-"/>
    <s v="-"/>
    <s v="EQUIPAMIENTO COMUNITARIO"/>
    <s v="-"/>
    <s v="MANO DE OBRA Y REJA PARA IGLESIA"/>
    <n v="2"/>
    <x v="14"/>
    <s v="-"/>
    <x v="21"/>
    <x v="44"/>
    <s v="-"/>
    <s v="0. CD 11/14"/>
    <s v="-"/>
    <s v="-"/>
    <s v="-"/>
    <s v="-"/>
    <s v="-"/>
    <s v="-"/>
    <s v="-"/>
    <s v="-"/>
    <s v="-"/>
    <s v="-"/>
    <s v="1"/>
    <s v="PUESTA EN VALOR"/>
    <s v=" CORPORACIÓN DE BS. AS. SUR S.E."/>
    <s v="CABA"/>
    <s v="8"/>
    <s v="BARRIO RAMON CARRILLO"/>
    <d v="2014-06-11T00:00:00"/>
    <d v="2014-06-26T00:00:00"/>
    <n v="42363.43"/>
    <n v="0"/>
    <n v="0"/>
    <n v="42363.43"/>
    <s v="-"/>
    <s v="-"/>
    <s v="-"/>
    <s v="-"/>
    <s v="-"/>
    <n v="42363.43"/>
    <n v="0"/>
    <n v="0"/>
    <s v="-"/>
    <s v="-"/>
    <s v="-"/>
    <s v="-"/>
    <s v="-"/>
    <s v="-"/>
    <s v="-"/>
    <s v="-"/>
    <s v="-"/>
  </r>
  <r>
    <n v="5797"/>
    <x v="2"/>
    <s v="06. PLAN SANITARIO DE EMERGENCIA"/>
    <s v="-"/>
    <s v="-"/>
    <s v="-"/>
    <s v="EQUIPAMIENTO COMUNITARIO"/>
    <s v="-"/>
    <s v="INTERVENCION EN DIQUE CERO - NUDO BRASIL (PREDIO BAJO AUTOPISTA (PEDRO DE MENDOZA Y GUALEGUAY) "/>
    <n v="2"/>
    <x v="14"/>
    <s v="-"/>
    <x v="21"/>
    <x v="44"/>
    <s v="-"/>
    <s v="0. LP 03/14"/>
    <s v="-"/>
    <s v="-"/>
    <s v="-"/>
    <s v="-"/>
    <s v="-"/>
    <s v="-"/>
    <s v="-"/>
    <s v="-"/>
    <s v="-"/>
    <s v="-"/>
    <s v="1"/>
    <s v="-"/>
    <s v=" CORPORACIÓN DE BS. AS. SUR S.E."/>
    <s v="CABA"/>
    <s v="4"/>
    <s v="DIQUE CERO - NUDO BRASIL (PREDIO BAJO AUTOPISTA (PEDRO DE MENDOZA Y GUALEGUAY) "/>
    <d v="2014-11-13T00:00:00"/>
    <d v="2015-06-21T00:00:00"/>
    <n v="6476207.0300000003"/>
    <n v="1295201.79"/>
    <n v="0"/>
    <n v="7771408.8200000003"/>
    <s v="-"/>
    <s v="-"/>
    <s v="-"/>
    <s v="-"/>
    <s v="-"/>
    <n v="919849.4"/>
    <n v="6784750.7800000003"/>
    <n v="0"/>
    <s v="-"/>
    <s v="-"/>
    <s v="-"/>
    <s v="-"/>
    <s v="-"/>
    <s v="-"/>
    <s v="-"/>
    <s v="-"/>
    <s v="-"/>
  </r>
  <r>
    <n v="5798"/>
    <x v="2"/>
    <s v="06. PLAN SANITARIO DE EMERGENCIA"/>
    <s v="-"/>
    <s v="-"/>
    <s v="-"/>
    <s v="EQUIPAMIENTO COMUNITARIO"/>
    <s v="-"/>
    <s v="FINALIZACIÓN DE EDIFICIOS Nº 14, 15 Y 16 CONJUNTO HABITACIONAL LOS PILETONES  "/>
    <n v="2"/>
    <x v="14"/>
    <s v="-"/>
    <x v="21"/>
    <x v="44"/>
    <s v="-"/>
    <s v="0. LP 10/13"/>
    <s v="-"/>
    <s v="-"/>
    <s v="-"/>
    <s v="-"/>
    <s v="-"/>
    <s v="-"/>
    <s v="-"/>
    <s v="-"/>
    <s v="-"/>
    <s v="-"/>
    <s v="1"/>
    <s v="INFRAESTRUCTURA"/>
    <s v=" CORPORACIÓN DE BS. AS. SUR S.E."/>
    <s v="CABA"/>
    <s v="8"/>
    <s v="COMPLEJO HABITACIONAL LOS PILETONES"/>
    <d v="2014-07-14T00:00:00"/>
    <s v="-"/>
    <n v="7880900.6200000001"/>
    <n v="0"/>
    <n v="0"/>
    <n v="10208746.85"/>
    <s v="-"/>
    <s v="-"/>
    <s v="-"/>
    <s v="-"/>
    <s v="-"/>
    <n v="6231111.4400000004"/>
    <n v="3968787.78"/>
    <n v="0"/>
    <s v="-"/>
    <s v="-"/>
    <s v="-"/>
    <s v="-"/>
    <s v="-"/>
    <s v="-"/>
    <s v="-"/>
    <s v="-"/>
    <s v="-"/>
  </r>
  <r>
    <n v="5799"/>
    <x v="2"/>
    <s v="06. PLAN SANITARIO DE EMERGENCIA"/>
    <s v="-"/>
    <s v="-"/>
    <s v="-"/>
    <s v="EQUIPAMIENTO COMUNITARIO"/>
    <s v="-"/>
    <s v="TAREAS INTERIORES VARIAS EN LOS EDIFICIOS N° 5, 6 Y 7  CH LOS PILETONES"/>
    <n v="2"/>
    <x v="14"/>
    <s v="-"/>
    <x v="21"/>
    <x v="44"/>
    <s v="-"/>
    <s v="CD 15/14"/>
    <s v="-"/>
    <s v="-"/>
    <s v="-"/>
    <s v="-"/>
    <s v="-"/>
    <s v="-"/>
    <s v="-"/>
    <s v="-"/>
    <s v="-"/>
    <s v="-"/>
    <s v="1"/>
    <s v="INFRAESTRUCTURA"/>
    <s v=" CORPORACIÓN DE BS. AS. SUR S.E."/>
    <s v="CABA"/>
    <s v="8"/>
    <s v="LOS PILETONES"/>
    <d v="2014-09-23T00:00:00"/>
    <d v="2014-11-23T00:00:00"/>
    <n v="187282.14"/>
    <n v="23159.82"/>
    <n v="0"/>
    <n v="210441.96000000002"/>
    <s v="-"/>
    <s v="-"/>
    <s v="-"/>
    <s v="-"/>
    <s v="-"/>
    <n v="143872.37"/>
    <n v="66570.759999999995"/>
    <n v="0"/>
    <s v="-"/>
    <s v="-"/>
    <s v="-"/>
    <s v="-"/>
    <s v="-"/>
    <s v="-"/>
    <s v="-"/>
    <s v="-"/>
    <s v="-"/>
  </r>
  <r>
    <n v="5800"/>
    <x v="2"/>
    <s v="06. PLAN SANITARIO DE EMERGENCIA"/>
    <s v="-"/>
    <s v="-"/>
    <s v="-"/>
    <s v="MEJORAMIENTOS DE VIVIENDA EXISTENTE"/>
    <s v="-"/>
    <s v="APERTURA Y MEJORAMIENTO FRENTES PASAJE DIVISORIO ENTRE MZ6 Y 5B BARRIO LOS PILETONES"/>
    <n v="2"/>
    <x v="14"/>
    <s v="-"/>
    <x v="21"/>
    <x v="44"/>
    <s v="-"/>
    <s v="CD 16/14"/>
    <s v="-"/>
    <s v="-"/>
    <s v="-"/>
    <s v="-"/>
    <s v="-"/>
    <s v="-"/>
    <s v="-"/>
    <s v="-"/>
    <s v="-"/>
    <s v="-"/>
    <s v="1"/>
    <s v="INFRAESTRUCTURA"/>
    <s v=" CORPORACIÓN DE BS. AS. SUR S.E."/>
    <s v="CABA"/>
    <s v="8"/>
    <s v="LOS PILETONES"/>
    <d v="2014-09-26T00:00:00"/>
    <d v="2014-11-25T00:00:00"/>
    <n v="190230.51"/>
    <n v="0"/>
    <n v="0"/>
    <n v="190230.51"/>
    <s v="-"/>
    <s v="-"/>
    <s v="-"/>
    <s v="-"/>
    <s v="-"/>
    <n v="190230.5"/>
    <n v="0"/>
    <n v="0"/>
    <s v="-"/>
    <s v="-"/>
    <s v="-"/>
    <s v="-"/>
    <s v="-"/>
    <s v="-"/>
    <s v="-"/>
    <s v="-"/>
    <s v="-"/>
  </r>
  <r>
    <n v="5801"/>
    <x v="2"/>
    <s v="06. PLAN SANITARIO DE EMERGENCIA"/>
    <s v="-"/>
    <s v="-"/>
    <s v="-"/>
    <s v="RED VIAL Y PEATONAL"/>
    <s v="-"/>
    <s v="EJECUCION OCHAVA ESQUINA CALLE CHACO Y LA RIOJA B° LOS PIL"/>
    <n v="2"/>
    <x v="14"/>
    <s v="-"/>
    <x v="21"/>
    <x v="44"/>
    <s v="-"/>
    <s v="CD 17/14"/>
    <s v="-"/>
    <s v="-"/>
    <s v="-"/>
    <s v="-"/>
    <s v="-"/>
    <s v="-"/>
    <s v="-"/>
    <s v="-"/>
    <s v="-"/>
    <s v="-"/>
    <s v="1"/>
    <s v="INFRAESTRUCTURA"/>
    <s v=" CORPORACIÓN DE BS. AS. SUR S.E."/>
    <s v="CABA"/>
    <s v="8"/>
    <s v="LOS PILETONES"/>
    <d v="2014-12-17T00:00:00"/>
    <d v="2015-01-30T00:00:00"/>
    <n v="23111.45"/>
    <n v="0"/>
    <n v="0"/>
    <n v="23111.45"/>
    <s v="-"/>
    <s v="-"/>
    <s v="-"/>
    <s v="-"/>
    <s v="-"/>
    <n v="3466.72"/>
    <n v="19644.73"/>
    <n v="0"/>
    <s v="-"/>
    <s v="-"/>
    <s v="-"/>
    <s v="-"/>
    <s v="-"/>
    <s v="-"/>
    <s v="-"/>
    <s v="-"/>
    <s v="-"/>
  </r>
  <r>
    <n v="5802"/>
    <x v="2"/>
    <s v="06. PLAN SANITARIO DE EMERGENCIA"/>
    <s v="-"/>
    <s v="-"/>
    <s v="-"/>
    <s v="EQUIPAMIENTO COMUNITARIO"/>
    <s v="-"/>
    <s v="REPARACION DE CUBIERTAS EDIFICIOS CH BARRIO PIRELLI"/>
    <n v="2"/>
    <x v="14"/>
    <s v="-"/>
    <x v="21"/>
    <x v="44"/>
    <s v="-"/>
    <s v="CD 19/14"/>
    <s v="-"/>
    <s v="-"/>
    <s v="-"/>
    <s v="-"/>
    <s v="-"/>
    <s v="-"/>
    <s v="-"/>
    <s v="-"/>
    <s v="-"/>
    <s v="-"/>
    <s v="1"/>
    <s v="INFRAESTRUCTURA"/>
    <s v=" CORPORACIÓN DE BS. AS. SUR S.E."/>
    <s v="CABA"/>
    <s v="8"/>
    <s v="BARRIO PIRELLI"/>
    <d v="2014-09-22T00:00:00"/>
    <d v="2015-02-13T00:00:00"/>
    <n v="659373.78"/>
    <n v="38311.5"/>
    <n v="0"/>
    <n v="697685.28"/>
    <s v="-"/>
    <s v="-"/>
    <s v="-"/>
    <s v="-"/>
    <s v="-"/>
    <n v="438304.55"/>
    <n v="259380.74"/>
    <n v="0"/>
    <s v="-"/>
    <s v="-"/>
    <s v="-"/>
    <s v="-"/>
    <s v="-"/>
    <s v="-"/>
    <s v="-"/>
    <s v="-"/>
    <s v="-"/>
  </r>
  <r>
    <n v="5803"/>
    <x v="2"/>
    <s v="06. PLAN SANITARIO DE EMERGENCIA"/>
    <s v="-"/>
    <s v="-"/>
    <s v="-"/>
    <s v="ACCIONES EN ÁREAS DE ESPECIAL MANEJO"/>
    <s v="-"/>
    <s v="ADECUACIÓN DE EDIFICIOS DE ESTABLECIMIENTOS ESCOLARES- GRUPO P"/>
    <n v="2"/>
    <x v="14"/>
    <s v="-"/>
    <x v="21"/>
    <x v="44"/>
    <s v="-"/>
    <s v="CD 21/14"/>
    <s v="-"/>
    <s v="-"/>
    <s v="-"/>
    <s v="-"/>
    <s v="-"/>
    <s v="-"/>
    <s v="-"/>
    <s v="-"/>
    <s v="-"/>
    <s v="-"/>
    <s v="1"/>
    <s v="INFRAESTRUCTURA"/>
    <s v=" CORPORACIÓN DE BS. AS. SUR S.E."/>
    <s v="CABA"/>
    <s v="8"/>
    <s v="CHILAVERT ESQ. VEDIA   VARELA 2751            QUITO 4047"/>
    <d v="2014-10-29T00:00:00"/>
    <d v="2015-04-24T00:00:00"/>
    <n v="609864.19999999995"/>
    <n v="0"/>
    <n v="0"/>
    <n v="609864.19999999995"/>
    <s v="-"/>
    <s v="-"/>
    <s v="-"/>
    <s v="-"/>
    <s v="-"/>
    <n v="213452.47"/>
    <n v="381634.92"/>
    <n v="0"/>
    <s v="-"/>
    <s v="-"/>
    <s v="-"/>
    <s v="-"/>
    <s v="-"/>
    <s v="-"/>
    <s v="-"/>
    <s v="-"/>
    <s v="-"/>
  </r>
  <r>
    <n v="5804"/>
    <x v="2"/>
    <s v="06. PLAN SANITARIO DE EMERGENCIA"/>
    <s v="-"/>
    <s v="-"/>
    <s v="-"/>
    <s v="ACCIONES EN ÁREAS DE ESPECIAL MANEJO"/>
    <s v="-"/>
    <s v="CLUB FRANJA DE ORO: PUESTA EN VALOR DE VESTUARIOS Y SANITARIOS"/>
    <n v="2"/>
    <x v="14"/>
    <s v="-"/>
    <x v="21"/>
    <x v="44"/>
    <s v="-"/>
    <s v="CD 22/14"/>
    <s v="-"/>
    <s v="-"/>
    <s v="-"/>
    <s v="-"/>
    <s v="-"/>
    <s v="-"/>
    <s v="-"/>
    <s v="-"/>
    <s v="-"/>
    <s v="-"/>
    <s v="1"/>
    <s v="INFRAESTRUCTURA"/>
    <s v=" CORPORACIÓN DE BS. AS. SUR S.E."/>
    <s v="CABA"/>
    <s v="8"/>
    <s v="AV. AMANCIO ALCORTA 3960"/>
    <d v="2014-09-22T00:00:00"/>
    <d v="2014-10-20T00:00:00"/>
    <n v="146319.39000000001"/>
    <n v="0"/>
    <n v="0"/>
    <n v="146319.39000000001"/>
    <s v="-"/>
    <s v="-"/>
    <s v="-"/>
    <s v="-"/>
    <s v="-"/>
    <n v="146319.39000000001"/>
    <n v="0"/>
    <n v="0"/>
    <s v="-"/>
    <s v="-"/>
    <s v="-"/>
    <s v="-"/>
    <s v="-"/>
    <s v="-"/>
    <s v="-"/>
    <s v="-"/>
    <s v="-"/>
  </r>
  <r>
    <n v="5805"/>
    <x v="2"/>
    <s v="06. PLAN SANITARIO DE EMERGENCIA"/>
    <s v="-"/>
    <s v="-"/>
    <s v="-"/>
    <s v="ACCIONES EN ÁREAS DE ESPECIAL MANEJO"/>
    <s v="-"/>
    <s v="ASOCIACION MARIANO ACOSTA: PROVISION DE MATERIALES Y MANO DE OBRA PARA PUESTA EN VALOR DE CAJA DE ESCALERA Y SALON SOCIAL"/>
    <n v="2"/>
    <x v="14"/>
    <s v="-"/>
    <x v="21"/>
    <x v="44"/>
    <s v="-"/>
    <s v="CD 23/14"/>
    <s v="-"/>
    <s v="-"/>
    <s v="-"/>
    <s v="-"/>
    <s v="-"/>
    <s v="-"/>
    <s v="-"/>
    <s v="-"/>
    <s v="-"/>
    <s v="-"/>
    <s v="1"/>
    <s v="INFRAESTRUCTURA"/>
    <s v=" CORPORACIÓN DE BS. AS. SUR S.E."/>
    <s v="CABA"/>
    <s v="8"/>
    <s v="MARIANO ACOSTA 1544"/>
    <d v="2014-10-02T00:00:00"/>
    <d v="2014-11-01T00:00:00"/>
    <n v="120961.44"/>
    <n v="0"/>
    <n v="0"/>
    <n v="120961.44"/>
    <s v="-"/>
    <s v="-"/>
    <s v="-"/>
    <s v="-"/>
    <s v="-"/>
    <n v="120961.44"/>
    <n v="0"/>
    <n v="0"/>
    <s v="-"/>
    <s v="-"/>
    <s v="-"/>
    <s v="-"/>
    <s v="-"/>
    <s v="-"/>
    <s v="-"/>
    <s v="-"/>
    <s v="-"/>
  </r>
  <r>
    <n v="5806"/>
    <x v="2"/>
    <s v="06. PLAN SANITARIO DE EMERGENCIA"/>
    <s v="-"/>
    <s v="-"/>
    <s v="-"/>
    <s v="RED VIAL Y PEATONAL"/>
    <s v="-"/>
    <s v="DEMOLICIÓN DE VIVIENDAS PARA APERTURA Y LIBERACIÓN DE ESPACIOS EN LAS MANZANAS NSº 9 Y 4 DEL BARRIO LOS PILETONES"/>
    <n v="2"/>
    <x v="14"/>
    <s v="-"/>
    <x v="21"/>
    <x v="44"/>
    <s v="-"/>
    <s v="CD 24/14"/>
    <s v="-"/>
    <s v="-"/>
    <s v="-"/>
    <s v="-"/>
    <s v="-"/>
    <s v="-"/>
    <s v="-"/>
    <s v="-"/>
    <s v="-"/>
    <s v="-"/>
    <s v="1"/>
    <s v="INFRAESTRUCTURA"/>
    <s v=" CORPORACIÓN DE BS. AS. SUR S.E."/>
    <s v="CABA"/>
    <s v="8"/>
    <s v="LOS PILETONES"/>
    <d v="2014-09-23T00:00:00"/>
    <d v="2014-11-22T00:00:00"/>
    <n v="238720.79"/>
    <n v="0"/>
    <n v="0"/>
    <n v="238720.79"/>
    <s v="-"/>
    <s v="-"/>
    <s v="-"/>
    <s v="-"/>
    <s v="-"/>
    <n v="238720.79"/>
    <n v="0"/>
    <n v="0"/>
    <s v="-"/>
    <s v="-"/>
    <s v="-"/>
    <s v="-"/>
    <s v="-"/>
    <s v="-"/>
    <s v="-"/>
    <s v="-"/>
    <s v="-"/>
  </r>
  <r>
    <n v="5807"/>
    <x v="2"/>
    <s v="06. PLAN SANITARIO DE EMERGENCIA"/>
    <s v="-"/>
    <s v="-"/>
    <s v="-"/>
    <s v="GENERACIÓN DE ESPACIOS VERDES"/>
    <s v="-"/>
    <s v="EJECUCION DE RELLENO Y PARQUIZACION PARROQUIA SANTA LUCIA "/>
    <n v="2"/>
    <x v="14"/>
    <s v="-"/>
    <x v="21"/>
    <x v="44"/>
    <s v="-"/>
    <s v="CD 25/14"/>
    <s v="-"/>
    <s v="-"/>
    <s v="-"/>
    <s v="-"/>
    <s v="-"/>
    <s v="-"/>
    <s v="-"/>
    <s v="-"/>
    <s v="-"/>
    <s v="-"/>
    <s v="1"/>
    <s v="INFRAESTRUCTURA"/>
    <s v=" CORPORACIÓN DE BS. AS. SUR S.E."/>
    <s v="CABA"/>
    <s v="8"/>
    <s v="AVDA. MONTES DE OCA 550"/>
    <d v="2014-10-02T00:00:00"/>
    <d v="2014-11-01T00:00:00"/>
    <n v="48001.18"/>
    <n v="0"/>
    <n v="0"/>
    <n v="48001.18"/>
    <s v="-"/>
    <s v="-"/>
    <s v="-"/>
    <s v="-"/>
    <s v="-"/>
    <n v="48001.18"/>
    <n v="0"/>
    <n v="0"/>
    <s v="-"/>
    <s v="-"/>
    <s v="-"/>
    <s v="-"/>
    <s v="-"/>
    <s v="-"/>
    <s v="-"/>
    <s v="-"/>
    <s v="-"/>
  </r>
  <r>
    <n v="5808"/>
    <x v="2"/>
    <s v="06. PLAN SANITARIO DE EMERGENCIA"/>
    <s v="-"/>
    <s v="-"/>
    <s v="-"/>
    <s v="ACCIONES EN ÁREAS DE ESPECIAL MANEJO"/>
    <s v="-"/>
    <s v="PUESTA EN VALOR DEL SISTEMA DE ILUMINACION  -CANCHA DE FUTBOL- CLUB DEPORTIVO PIRAÑA "/>
    <n v="2"/>
    <x v="14"/>
    <s v="-"/>
    <x v="21"/>
    <x v="44"/>
    <s v="-"/>
    <s v="CD 26/14"/>
    <s v="-"/>
    <s v="-"/>
    <s v="-"/>
    <s v="-"/>
    <s v="-"/>
    <s v="-"/>
    <s v="-"/>
    <s v="-"/>
    <s v="-"/>
    <s v="-"/>
    <s v="1"/>
    <s v="INFRAESTRUCTURA"/>
    <s v=" CORPORACIÓN DE BS. AS. SUR S.E."/>
    <s v="CABA"/>
    <s v="8"/>
    <s v="ELIAS 678"/>
    <d v="2014-09-23T00:00:00"/>
    <d v="2014-10-13T00:00:00"/>
    <n v="142020.89000000001"/>
    <n v="0"/>
    <n v="26952.21"/>
    <n v="168973.1"/>
    <s v="-"/>
    <s v="-"/>
    <s v="-"/>
    <s v="-"/>
    <s v="-"/>
    <n v="142020.87"/>
    <n v="0"/>
    <n v="0"/>
    <s v="-"/>
    <s v="-"/>
    <s v="-"/>
    <s v="-"/>
    <s v="-"/>
    <s v="-"/>
    <s v="-"/>
    <s v="-"/>
    <s v="-"/>
  </r>
  <r>
    <n v="5809"/>
    <x v="2"/>
    <s v="06. PLAN SANITARIO DE EMERGENCIA"/>
    <s v="-"/>
    <s v="-"/>
    <s v="-"/>
    <s v="ACCIONES EN ÁREAS DE ESPECIAL MANEJO"/>
    <s v="-"/>
    <s v="ADECUACIÓN DE EDIFICIOS DE ESTABLECIMIENTOS ESCOLARES- GRUPO Q"/>
    <n v="2"/>
    <x v="14"/>
    <s v="-"/>
    <x v="21"/>
    <x v="44"/>
    <s v="-"/>
    <s v="CD 27/14"/>
    <s v="-"/>
    <s v="-"/>
    <s v="-"/>
    <s v="-"/>
    <s v="-"/>
    <s v="-"/>
    <s v="-"/>
    <s v="-"/>
    <s v="-"/>
    <s v="-"/>
    <s v="1"/>
    <s v="INFRAESTRUCTURA"/>
    <s v=" CORPORACIÓN DE BS. AS. SUR S.E."/>
    <s v="CABA"/>
    <s v="8"/>
    <s v="P. DE MENDOZA 1835_x000a_B. MENENDEZ 260_x000a_BOLIVAR 346 / MORENO 330 "/>
    <d v="2014-10-31T00:00:00"/>
    <d v="2015-01-29T00:00:00"/>
    <n v="597084.27"/>
    <n v="0"/>
    <n v="0"/>
    <n v="597084.27"/>
    <s v="-"/>
    <s v="-"/>
    <s v="-"/>
    <s v="-"/>
    <s v="-"/>
    <n v="464415.64"/>
    <n v="80095.08"/>
    <n v="0"/>
    <s v="-"/>
    <s v="-"/>
    <s v="-"/>
    <s v="-"/>
    <s v="-"/>
    <s v="-"/>
    <s v="-"/>
    <s v="-"/>
    <s v="-"/>
  </r>
  <r>
    <n v="5810"/>
    <x v="2"/>
    <s v="06. PLAN SANITARIO DE EMERGENCIA"/>
    <s v="-"/>
    <s v="-"/>
    <s v="-"/>
    <s v="RED VIAL Y PEATONAL"/>
    <s v="-"/>
    <s v="INTERVENCIÓN EN DIQUE 0 - BAJO AUTOPISTA - E/ BENITO PÉREZ GALDÓS Y AGUSTIN CAFFARENA"/>
    <n v="2"/>
    <x v="14"/>
    <s v="-"/>
    <x v="21"/>
    <x v="44"/>
    <s v="-"/>
    <s v="LP 02/14"/>
    <s v="-"/>
    <s v="-"/>
    <s v="-"/>
    <s v="-"/>
    <s v="-"/>
    <s v="-"/>
    <s v="-"/>
    <s v="-"/>
    <s v="-"/>
    <s v="-"/>
    <s v="1"/>
    <s v="INFRAESTRUCTURA"/>
    <s v=" CORPORACIÓN DE BS. AS. SUR S.E."/>
    <s v="CABA"/>
    <s v="8"/>
    <s v="DIQUE 0 - BAJO AUTOPISTA - E/ BENITO PÉREZ GALDÓS Y AGUSTIN CAFFARENA"/>
    <d v="2014-11-13T00:00:00"/>
    <d v="2015-04-14T00:00:00"/>
    <n v="5940923"/>
    <n v="1180090.3800000001"/>
    <n v="0"/>
    <n v="7121013.3799999999"/>
    <s v="-"/>
    <s v="-"/>
    <s v="-"/>
    <s v="-"/>
    <s v="-"/>
    <n v="1788843.03"/>
    <n v="5347966.2699999996"/>
    <n v="0"/>
    <s v="-"/>
    <s v="-"/>
    <s v="-"/>
    <s v="-"/>
    <s v="-"/>
    <s v="-"/>
    <s v="-"/>
    <s v="-"/>
    <s v="-"/>
  </r>
  <r>
    <n v="5921"/>
    <x v="0"/>
    <s v="06. PLAN SANITARIO DE EMERGENCIA"/>
    <s v="-"/>
    <s v="-"/>
    <s v="-"/>
    <s v="NO CORRESPONDE INFORMAR"/>
    <s v="-"/>
    <s v="INSTALACIÓN DE ELEMENTOS DE SEGURIDAD VIAL EN EL CARRIL DOCK SUD ACCESO SUDOESTE, EN BERNAL Y QUILMES"/>
    <n v="2"/>
    <x v="13"/>
    <n v="604"/>
    <x v="20"/>
    <x v="39"/>
    <s v="-"/>
    <s v="-"/>
    <n v="2"/>
    <s v="-"/>
    <n v="11"/>
    <n v="5"/>
    <n v="8"/>
    <n v="3"/>
    <n v="9999"/>
    <n v="4"/>
    <n v="3"/>
    <n v="6"/>
    <s v="1"/>
    <s v="-"/>
    <s v="-"/>
    <s v="AUTOPISTA LP-BA"/>
    <s v="BERNAL-QUILMES"/>
    <s v="BERNAL-QUILMES"/>
    <d v="2014-09-12T00:00:00"/>
    <d v="2015-05-12T00:00:00"/>
    <n v="22085800"/>
    <n v="0"/>
    <n v="0"/>
    <n v="22085800"/>
    <s v="-"/>
    <s v="-"/>
    <s v="-"/>
    <s v="-"/>
    <s v="-"/>
    <s v="-"/>
    <n v="22085800"/>
    <n v="0"/>
    <s v="-"/>
    <n v="0"/>
    <n v="0"/>
    <n v="0"/>
    <s v="-"/>
    <s v="EN EJECUCIÓN"/>
    <n v="1"/>
    <n v="1"/>
    <s v="-"/>
  </r>
  <r>
    <n v="5922"/>
    <x v="0"/>
    <s v="05. EDUCACIÓN AMBIENTAL"/>
    <s v="-"/>
    <s v="-"/>
    <s v="-"/>
    <s v="NUEVO CENTRO EDUCATIVO"/>
    <s v="EEA LA MATANZA"/>
    <s v="EEA Nº 1"/>
    <s v="-"/>
    <x v="2"/>
    <n v="325"/>
    <x v="1"/>
    <x v="2"/>
    <s v="-"/>
    <s v="-"/>
    <n v="80"/>
    <s v="06-339"/>
    <n v="22"/>
    <n v="5"/>
    <n v="8"/>
    <n v="1"/>
    <n v="3001"/>
    <n v="3"/>
    <n v="4"/>
    <s v="6"/>
    <s v="1"/>
    <s v="-"/>
    <s v="BID/2940"/>
    <s v="LA MATANZA"/>
    <s v="ISIDRO CASANOVA"/>
    <s v="-"/>
    <d v="2015-02-20T00:00:00"/>
    <d v="2016-05-16T00:00:00"/>
    <n v="25464852.5"/>
    <n v="8054001.5"/>
    <n v="0"/>
    <n v="33518854"/>
    <n v="0"/>
    <n v="0"/>
    <n v="0"/>
    <n v="0"/>
    <n v="0"/>
    <n v="0"/>
    <n v="15017120.57"/>
    <n v="8597919.8999999985"/>
    <n v="6132208.9800000004"/>
    <n v="2765462.83"/>
    <n v="0"/>
    <s v="-"/>
    <s v="-"/>
    <s v="TERMINADA"/>
    <n v="1"/>
    <n v="1"/>
    <s v="LA OBRA SE EJECUTARÁ A TRAVES DEL PROGRAMA 87, ACTIVIDAD 84. "/>
  </r>
  <r>
    <n v="5923"/>
    <x v="0"/>
    <s v="06. PLAN SANITARIO DE EMERGENCIA"/>
    <s v="-"/>
    <s v="-"/>
    <s v="-"/>
    <s v="GENERACIÓN DE ESPACIOS VERDES"/>
    <s v="-"/>
    <s v="CENTRO CIVICO CANNING - OBRA DE PLAZAS"/>
    <n v="2"/>
    <x v="2"/>
    <n v="325"/>
    <x v="2"/>
    <x v="34"/>
    <s v="-"/>
    <s v="-"/>
    <s v="77. ASISTENCIA FINANCIERA PARA OBRAS EN LA CUENCA MATANZA - RIACHUELO."/>
    <s v="-"/>
    <n v="11"/>
    <n v="5"/>
    <n v="8"/>
    <n v="6"/>
    <n v="9999"/>
    <n v="3"/>
    <n v="2"/>
    <s v="6"/>
    <s v="1"/>
    <s v="-"/>
    <s v="-"/>
    <s v="ESTEBAN ECHEVERRÍA"/>
    <s v="-"/>
    <s v="-"/>
    <s v="-"/>
    <s v="-"/>
    <n v="10051516.07"/>
    <s v="-"/>
    <s v="-"/>
    <n v="10051516.07"/>
    <s v="-"/>
    <s v="-"/>
    <s v="-"/>
    <s v="-"/>
    <s v="-"/>
    <s v="-"/>
    <n v="5416027.6600000001"/>
    <n v="3240414.19"/>
    <s v="-"/>
    <n v="0"/>
    <s v="-"/>
    <n v="0"/>
    <s v="-"/>
    <s v="TERMINADA"/>
    <n v="1"/>
    <n v="1"/>
    <s v="-"/>
  </r>
  <r>
    <n v="5924"/>
    <x v="0"/>
    <s v="06. PLAN SANITARIO DE EMERGENCIA"/>
    <s v="-"/>
    <s v="-"/>
    <s v="-"/>
    <s v="NUEVO EFECTOR DE SALUD"/>
    <s v="-"/>
    <s v="PUESTA EN VALOR DEL POLICLÍNICO SOFIA TERRERO DE SANTAMARINA - INFRAESTRUCTURA DE NEXO"/>
    <n v="2"/>
    <x v="1"/>
    <n v="354"/>
    <x v="2"/>
    <x v="3"/>
    <s v="-"/>
    <s v="-"/>
    <s v="77. ASISTENCIA FINANCIERA PARA OBRAS EN LA CUENCA MATANZA - RIACHUELO."/>
    <s v="-"/>
    <n v="11"/>
    <n v="5"/>
    <n v="8"/>
    <n v="6"/>
    <n v="9999"/>
    <n v="3"/>
    <n v="2"/>
    <s v="6"/>
    <s v="1"/>
    <s v="-"/>
    <s v="-"/>
    <s v="ESTEBAN ECHEVERRÍA"/>
    <s v="-"/>
    <s v="-"/>
    <s v="-"/>
    <s v="-"/>
    <n v="16063528.710000001"/>
    <s v="-"/>
    <s v="-"/>
    <n v="16063528.710000001"/>
    <s v="-"/>
    <s v="-"/>
    <s v="-"/>
    <s v="-"/>
    <s v="-"/>
    <n v="2777127.33"/>
    <n v="12831187.43"/>
    <n v="0"/>
    <s v="-"/>
    <n v="0"/>
    <s v="-"/>
    <n v="0"/>
    <s v="-"/>
    <s v="EN EJECUCIÓN"/>
    <n v="0.97170000000000001"/>
    <n v="0.96909999999999996"/>
    <s v="-"/>
  </r>
  <r>
    <n v="5925"/>
    <x v="0"/>
    <s v="06. PLAN SANITARIO DE EMERGENCIA"/>
    <s v="-"/>
    <s v="-"/>
    <s v="-"/>
    <s v="ACCIONES EN ÁREAS DE ESPECIAL MANEJO"/>
    <s v="-"/>
    <s v="IGLESIA SAN AGUSTÍN"/>
    <n v="2"/>
    <x v="1"/>
    <n v="354"/>
    <x v="2"/>
    <x v="3"/>
    <s v="-"/>
    <s v="-"/>
    <s v="77. ASISTENCIA FINANCIERA PARA OBRAS EN LA CUENCA MATANZA - RIACHUELO."/>
    <s v="-"/>
    <n v="11"/>
    <n v="5"/>
    <n v="8"/>
    <n v="6"/>
    <n v="9999"/>
    <n v="3"/>
    <n v="2"/>
    <s v="6"/>
    <s v="1"/>
    <s v="-"/>
    <s v="-"/>
    <s v="EZEIZA"/>
    <s v="-"/>
    <s v="-"/>
    <s v="-"/>
    <s v="-"/>
    <n v="30904460"/>
    <s v="-"/>
    <s v="-"/>
    <n v="30904460"/>
    <s v="-"/>
    <s v="-"/>
    <s v="-"/>
    <s v="-"/>
    <s v="-"/>
    <n v="10284000"/>
    <n v="12337230"/>
    <n v="0"/>
    <s v="-"/>
    <n v="0"/>
    <s v="-"/>
    <n v="0"/>
    <s v="-"/>
    <s v="EN EJECUCIÓN"/>
    <n v="0.73199999999999998"/>
    <n v="0.7319"/>
    <s v="-"/>
  </r>
  <r>
    <n v="5926"/>
    <x v="0"/>
    <s v="06. PLAN SANITARIO DE EMERGENCIA"/>
    <s v="-"/>
    <s v="-"/>
    <s v="-"/>
    <s v="ACCIONES EN ÁREAS DE ESPECIAL MANEJO"/>
    <s v="-"/>
    <s v="CONSTRUCCIÓN NUEVO EDIFICIO CENTRO DE LA NIÑEZ"/>
    <n v="2"/>
    <x v="2"/>
    <n v="325"/>
    <x v="2"/>
    <x v="34"/>
    <s v="-"/>
    <s v="-"/>
    <s v="77. ASISTENCIA FINANCIERA PARA OBRAS EN LA CUENCA MATANZA - RIACHUELO."/>
    <s v="-"/>
    <n v="11"/>
    <n v="5"/>
    <n v="8"/>
    <n v="6"/>
    <n v="9999"/>
    <n v="3"/>
    <n v="2"/>
    <s v="6"/>
    <s v="1"/>
    <s v="-"/>
    <s v="-"/>
    <s v="AVELLANEDA"/>
    <s v="-"/>
    <s v="-"/>
    <s v="-"/>
    <s v="-"/>
    <n v="16080545.75"/>
    <s v="-"/>
    <s v="-"/>
    <n v="16080545.75"/>
    <s v="-"/>
    <s v="-"/>
    <s v="-"/>
    <s v="-"/>
    <s v="-"/>
    <s v="-"/>
    <n v="5599544.75"/>
    <n v="10481001"/>
    <s v="-"/>
    <n v="0"/>
    <s v="-"/>
    <n v="0"/>
    <s v="-"/>
    <s v="TERMINADA"/>
    <n v="1"/>
    <n v="1"/>
    <s v="-"/>
  </r>
  <r>
    <n v="5927"/>
    <x v="0"/>
    <s v="06. PLAN SANITARIO DE EMERGENCIA"/>
    <s v="-"/>
    <s v="-"/>
    <s v="-"/>
    <s v="MEJORA EN EFECTOR DE SALUD"/>
    <s v="HOSPITAL INTERZONAL EVITA"/>
    <s v="REFACCIÓN DEL HOSPITAL INTERZONAL DE AGUDOS EVITA"/>
    <n v="2"/>
    <x v="2"/>
    <n v="325"/>
    <x v="18"/>
    <x v="34"/>
    <s v="-"/>
    <s v="-"/>
    <s v="77. ASISTENCIA FINANCIERA PARA OBRAS EN LA CUENCA MATANZA - RIACHUELO."/>
    <s v="-"/>
    <n v="11"/>
    <n v="5"/>
    <n v="8"/>
    <n v="6"/>
    <n v="9999"/>
    <n v="3"/>
    <n v="2"/>
    <s v="6"/>
    <s v="1"/>
    <s v="-"/>
    <s v="-"/>
    <s v="LANÚS"/>
    <s v="-"/>
    <s v="-"/>
    <s v="-"/>
    <s v="-"/>
    <n v="31678893"/>
    <n v="0"/>
    <n v="0"/>
    <n v="31678893"/>
    <n v="0"/>
    <n v="0"/>
    <n v="0"/>
    <n v="0"/>
    <n v="0"/>
    <n v="0"/>
    <n v="13536530.199999999"/>
    <n v="8181032"/>
    <n v="0"/>
    <n v="774336.3600000001"/>
    <s v="-"/>
    <n v="0"/>
    <s v="-"/>
    <s v="EN EJECUCIÓN"/>
    <n v="0.98109999999999997"/>
    <n v="0.97340000000000004"/>
    <s v="-"/>
  </r>
  <r>
    <n v="5928"/>
    <x v="0"/>
    <s v="06. PLAN SANITARIO DE EMERGENCIA"/>
    <s v="-"/>
    <s v="-"/>
    <s v="-"/>
    <s v="ACCIONES EN ÁREAS DE ESPECIAL MANEJO"/>
    <s v="-"/>
    <s v="CONSTRUCCIÓN DE UN ALOJAMIENTO DE TRANSITO PARA NIÑOS EN SITUACIÓN DE ABANDONO"/>
    <n v="2"/>
    <x v="2"/>
    <n v="325"/>
    <x v="2"/>
    <x v="34"/>
    <s v="-"/>
    <s v="-"/>
    <s v="77. ASISTENCIA FINANCIERA PARA OBRAS EN LA CUENCA MATANZA - RIACHUELO."/>
    <s v="-"/>
    <n v="11"/>
    <n v="5"/>
    <n v="8"/>
    <n v="6"/>
    <n v="9999"/>
    <n v="3"/>
    <n v="2"/>
    <s v="6"/>
    <s v="1"/>
    <s v="-"/>
    <s v="-"/>
    <s v="EZEIZA"/>
    <s v="-"/>
    <s v="-"/>
    <s v="-"/>
    <s v="-"/>
    <n v="2010167.62"/>
    <s v="-"/>
    <s v="-"/>
    <n v="2010167.62"/>
    <s v="-"/>
    <s v="-"/>
    <s v="-"/>
    <s v="-"/>
    <s v="-"/>
    <s v="-"/>
    <n v="1024413.5"/>
    <n v="985754.12"/>
    <s v="-"/>
    <n v="0"/>
    <s v="-"/>
    <n v="0"/>
    <s v="-"/>
    <s v="TERMINADA"/>
    <n v="1"/>
    <n v="1"/>
    <s v="-"/>
  </r>
  <r>
    <n v="5929"/>
    <x v="0"/>
    <s v="06. PLAN SANITARIO DE EMERGENCIA"/>
    <s v="-"/>
    <s v="-"/>
    <s v="-"/>
    <s v="ACCIONES EN ÁREAS DE ESPECIAL MANEJO"/>
    <s v="-"/>
    <s v="CONSTRUCCIÓN DE EDIFICIO FUNDACIÓN SCHOLAS"/>
    <n v="2"/>
    <x v="1"/>
    <n v="354"/>
    <x v="2"/>
    <x v="3"/>
    <s v="-"/>
    <s v="-"/>
    <s v="77. ASISTENCIA FINANCIERA PARA OBRAS EN LA CUENCA MATANZA - RIACHUELO."/>
    <s v="-"/>
    <n v="11"/>
    <n v="5"/>
    <n v="8"/>
    <n v="6"/>
    <n v="9999"/>
    <n v="3"/>
    <n v="2"/>
    <s v="6"/>
    <s v="1"/>
    <s v="-"/>
    <s v="-"/>
    <s v="EZEIZA"/>
    <s v="-"/>
    <s v="-"/>
    <s v="-"/>
    <s v="-"/>
    <n v="18419137.07"/>
    <s v="-"/>
    <s v="-"/>
    <n v="18419137.07"/>
    <s v="-"/>
    <s v="-"/>
    <s v="-"/>
    <s v="-"/>
    <s v="-"/>
    <s v="-"/>
    <n v="10043671.15"/>
    <n v="0"/>
    <s v="-"/>
    <n v="0"/>
    <s v="-"/>
    <n v="0"/>
    <s v="-"/>
    <s v="EN EJECUCIÓN"/>
    <n v="0.54530000000000001"/>
    <n v="0.40300000000000002"/>
    <s v="-"/>
  </r>
  <r>
    <n v="5930"/>
    <x v="0"/>
    <s v="06. PLAN SANITARIO DE EMERGENCIA"/>
    <s v="-"/>
    <s v="-"/>
    <s v="-"/>
    <s v="DESAGUES PLUVIALES"/>
    <s v="-"/>
    <s v="PLAN DE SANEAMIENTO HIDRÁULICO EN EL PARTIDO DE ESTEBAN ECHEVERRÍA - CRUCES DE CALLE - ZANJEO Y MOTONIVELADO"/>
    <n v="2"/>
    <x v="2"/>
    <n v="325"/>
    <x v="11"/>
    <x v="22"/>
    <s v="-"/>
    <s v="-"/>
    <n v="10"/>
    <s v="BUE197636"/>
    <n v="11"/>
    <n v="5"/>
    <n v="8"/>
    <n v="6"/>
    <n v="9999"/>
    <n v="3"/>
    <n v="8"/>
    <s v="6"/>
    <s v="-"/>
    <s v="-"/>
    <s v="MUNICIPIO"/>
    <s v="ESTEBAN ECHEVERRÍA"/>
    <s v="ESTEBAN ECHEVERRÍA"/>
    <s v="ESTEBAN ECHEVERRIA"/>
    <d v="2014-11-27T00:00:00"/>
    <d v="2015-09-04T00:00:00"/>
    <n v="6977455.96"/>
    <n v="0"/>
    <n v="0"/>
    <n v="6977455.96"/>
    <s v="-"/>
    <s v="-"/>
    <s v="-"/>
    <s v="-"/>
    <s v="-"/>
    <s v="-"/>
    <n v="6977455.96"/>
    <n v="0"/>
    <n v="0"/>
    <n v="0"/>
    <s v="-"/>
    <n v="0"/>
    <s v="-"/>
    <s v="TERMINADA"/>
    <n v="1"/>
    <n v="0.5"/>
    <s v="-"/>
  </r>
  <r>
    <n v="5931"/>
    <x v="0"/>
    <s v="10. DESAGÜES PLUVIALES"/>
    <s v="-"/>
    <s v="-"/>
    <s v="-"/>
    <s v="ESTACIONES DE BOMBEO"/>
    <s v="ARROYO DEL REY"/>
    <s v="ESTACIÓN DE BOMBEO ARROYO DEL REY"/>
    <s v="-"/>
    <x v="2"/>
    <n v="325"/>
    <x v="12"/>
    <x v="21"/>
    <s v="-"/>
    <s v="-"/>
    <s v="-------"/>
    <s v="BUE197791"/>
    <s v="FFIH"/>
    <s v="-"/>
    <s v="-"/>
    <s v="-"/>
    <s v="-"/>
    <s v="-------"/>
    <s v="-------"/>
    <s v="-------"/>
    <s v="-"/>
    <s v="-"/>
    <s v="MUNICIPIO"/>
    <s v="LOMAS DE ZAMORA"/>
    <s v="ING. BUDGE"/>
    <s v="ARROYO DEL REY"/>
    <d v="2015-01-12T00:00:00"/>
    <s v="-"/>
    <n v="146607448.91"/>
    <s v="-"/>
    <n v="154134822.27000001"/>
    <n v="300742271.18000001"/>
    <n v="0"/>
    <n v="0"/>
    <n v="0"/>
    <n v="0"/>
    <n v="0"/>
    <n v="0"/>
    <n v="36395467.109999999"/>
    <n v="32206260.059999999"/>
    <n v="81834289.489999995"/>
    <n v="120871527.8"/>
    <n v="9710980.2799999993"/>
    <n v="29434726.719999995"/>
    <s v="X"/>
    <s v="-"/>
    <n v="0.90739999999999998"/>
    <n v="0.94569999999999999"/>
    <s v="-"/>
  </r>
  <r>
    <n v="5932"/>
    <x v="0"/>
    <s v="06. PLAN SANITARIO DE EMERGENCIA"/>
    <s v="-"/>
    <s v="-"/>
    <s v="-"/>
    <s v="DESAGUES PLUVIALES"/>
    <s v="OBRAS HIDRÁULICAS Y ARREGLOS DE CAMINOS EN ZONAS RURALES CAÑUELAS"/>
    <s v="OBRAS HIDRÁULICAS Y ARREGLOS DE CAMINOS EN ZONAS RURALES"/>
    <n v="2"/>
    <x v="2"/>
    <n v="325"/>
    <x v="11"/>
    <x v="22"/>
    <s v="-"/>
    <s v="-"/>
    <n v="8"/>
    <s v="BUE198304"/>
    <n v="11"/>
    <n v="5"/>
    <n v="8"/>
    <n v="6"/>
    <n v="9999"/>
    <n v="3"/>
    <n v="8"/>
    <s v="6"/>
    <s v="-"/>
    <s v="-"/>
    <s v="MUNICIPIO"/>
    <s v="CAÑUELAS"/>
    <s v="CAÑUELAS"/>
    <s v="ZONA RURAL"/>
    <d v="2015-01-29T00:00:00"/>
    <d v="2017-07-01T00:00:00"/>
    <n v="5899840.4100000001"/>
    <n v="0"/>
    <n v="0"/>
    <n v="5899840.4100000001"/>
    <s v="-"/>
    <s v="-"/>
    <s v="-"/>
    <s v="-"/>
    <s v="-"/>
    <s v="-"/>
    <n v="2169020.2799999998"/>
    <n v="0"/>
    <n v="3730820.13"/>
    <n v="0"/>
    <s v="-"/>
    <n v="0"/>
    <s v="-"/>
    <s v="TERMINADA"/>
    <n v="1"/>
    <n v="1"/>
    <s v="-"/>
  </r>
  <r>
    <n v="5933"/>
    <x v="0"/>
    <s v="06. PLAN SANITARIO DE EMERGENCIA"/>
    <s v="-"/>
    <s v="-"/>
    <s v="-"/>
    <s v="NO CORRESPONDE INFORMAR"/>
    <s v="NO CORRESPONDE INFORMAR"/>
    <s v="EMERGENCIA HÍDRICA - ACCESO A ESCUELAS RURALES Y CAMINOS DE LA PRODUCCIÓN"/>
    <n v="2"/>
    <x v="2"/>
    <n v="325"/>
    <x v="11"/>
    <x v="22"/>
    <s v="-"/>
    <s v="-"/>
    <n v="8"/>
    <s v="BUE198390"/>
    <n v="11"/>
    <n v="5"/>
    <n v="8"/>
    <n v="6"/>
    <n v="9999"/>
    <n v="3"/>
    <n v="8"/>
    <s v="6"/>
    <s v="-"/>
    <s v="-"/>
    <s v="MUNICIPIO"/>
    <s v="GENERAL LAS HERAS"/>
    <s v="GENERAL LAS HERAS"/>
    <s v="ZONA RURAL"/>
    <d v="2015-04-07T00:00:00"/>
    <d v="2016-12-13T00:00:00"/>
    <n v="5500000"/>
    <n v="0"/>
    <n v="0"/>
    <n v="5500000"/>
    <s v="-"/>
    <s v="-"/>
    <s v="-"/>
    <s v="-"/>
    <s v="-"/>
    <s v="-"/>
    <n v="2472447.19"/>
    <n v="0"/>
    <n v="3011278.29"/>
    <n v="0"/>
    <s v="-"/>
    <n v="0"/>
    <s v="-"/>
    <s v="TERMINADA"/>
    <n v="1"/>
    <n v="1"/>
    <s v="-"/>
  </r>
  <r>
    <n v="5934"/>
    <x v="0"/>
    <s v="06. PLAN SANITARIO DE EMERGENCIA"/>
    <s v="-"/>
    <s v="-"/>
    <s v="-"/>
    <s v="LIMPIEZAY MANTENIMIENTO DE CANALES Y LAGUNAS"/>
    <s v="-"/>
    <s v="LIMPIEZA DE CANALES PLUVIALES"/>
    <n v="2"/>
    <x v="2"/>
    <n v="325"/>
    <x v="11"/>
    <x v="22"/>
    <s v="-"/>
    <s v="-"/>
    <n v="10"/>
    <s v="BUE198524"/>
    <n v="11"/>
    <n v="5"/>
    <n v="8"/>
    <n v="6"/>
    <n v="9999"/>
    <n v="3"/>
    <n v="8"/>
    <s v="6"/>
    <s v="-"/>
    <s v="-"/>
    <s v="MUNICIPIO"/>
    <s v="PTE. PERÓN"/>
    <s v="PRESIDENTE PERÓN"/>
    <s v="PRESIDENTE PERON"/>
    <d v="2015-05-18T00:00:00"/>
    <d v="2016-09-06T00:00:00"/>
    <n v="2498461.54"/>
    <n v="0"/>
    <n v="0"/>
    <n v="2498461.54"/>
    <s v="-"/>
    <s v="-"/>
    <s v="-"/>
    <s v="-"/>
    <s v="-"/>
    <s v="-"/>
    <n v="961907.69"/>
    <n v="0"/>
    <n v="0"/>
    <n v="0"/>
    <s v="-"/>
    <n v="0"/>
    <s v="-"/>
    <s v="SE DEJÓ SIN EFECTO EL CONVENIO DE ACUERDO A LA NOTA S02:0040543/2016"/>
    <n v="0.38500000000000001"/>
    <n v="0"/>
    <s v="-"/>
  </r>
  <r>
    <n v="5935"/>
    <x v="0"/>
    <s v="06. PLAN SANITARIO DE EMERGENCIA"/>
    <s v="-"/>
    <s v="-"/>
    <s v="-"/>
    <s v="LIMPIEZA Y MANTENIMIENTO DE CANALES Y LAGUNAS"/>
    <s v="-"/>
    <s v="LIMPIEZA Y SANEAMIENTO DE CURSOS DE AGUA"/>
    <n v="2"/>
    <x v="2"/>
    <n v="325"/>
    <x v="11"/>
    <x v="22"/>
    <s v="-"/>
    <s v="-"/>
    <n v="10"/>
    <s v="BUE198535"/>
    <n v="11"/>
    <n v="5"/>
    <n v="8"/>
    <n v="6"/>
    <n v="9999"/>
    <n v="3"/>
    <n v="8"/>
    <s v="6"/>
    <s v="-"/>
    <s v="-"/>
    <s v="MUNICIPIO"/>
    <s v="SAN VICENTE"/>
    <s v="SAN VICENTE"/>
    <s v="SAN VICENTE"/>
    <d v="2015-03-10T00:00:00"/>
    <d v="2016-08-22T00:00:00"/>
    <n v="5491530.96"/>
    <n v="0"/>
    <n v="0"/>
    <n v="5491530.96"/>
    <s v="-"/>
    <s v="-"/>
    <s v="-"/>
    <s v="-"/>
    <s v="-"/>
    <s v="-"/>
    <n v="2196612.14"/>
    <n v="0"/>
    <n v="0"/>
    <n v="0"/>
    <s v="-"/>
    <n v="0"/>
    <s v="-"/>
    <s v="SE DEJÓ SIN EFECTO EL CONVENIO DE ACUERDO A LA NOTA S02:0040543/2016"/>
    <n v="0.4"/>
    <n v="0"/>
    <s v="-"/>
  </r>
  <r>
    <n v="5936"/>
    <x v="0"/>
    <s v="09. EXPANSIÓN DE LA RED DE AGUA POTABLE Y SANEAMIENTO DE CLOACAS"/>
    <s v="-"/>
    <s v="-"/>
    <s v="-"/>
    <s v="GRANDES OBRAS DE INFRAESTRUCTURA CLOACALES"/>
    <s v="PLANTA DE TRATAMIENTO BERAZATEGUI"/>
    <s v="REJAS PLANTA BERAZATEGUI"/>
    <n v="2"/>
    <x v="0"/>
    <n v="356"/>
    <x v="0"/>
    <x v="0"/>
    <n v="5"/>
    <s v="1461602"/>
    <n v="77"/>
    <s v="-"/>
    <s v="22 Y RECURSOS PROPIOS"/>
    <n v="5"/>
    <n v="5"/>
    <n v="7"/>
    <n v="753"/>
    <n v="3"/>
    <n v="8"/>
    <n v="2"/>
    <s v="2"/>
    <s v="SC70040"/>
    <s v="-"/>
    <s v="BERAZATEGUI"/>
    <s v="BERAZATEGUI"/>
    <s v="EL PREDIO SE ENCUENTRA AL NOROESTE DEL PARTIDO DE BERAZATEGUI, CERCANO AL LÍMITE CON EL PARTIDO DE QUILMES, ENTRE LA AUTOPISTA BUENOS AIRES-LA PLATA Y LA COSTA DEL RÍO DE LA PLATA."/>
    <d v="2015-03-30T00:00:00"/>
    <d v="2017-10-20T00:00:00"/>
    <n v="56607661.049500003"/>
    <n v="32067432.487199977"/>
    <n v="3256608.3506000005"/>
    <n v="91931701.887299985"/>
    <n v="0"/>
    <n v="0"/>
    <n v="0"/>
    <n v="0"/>
    <n v="0"/>
    <n v="0"/>
    <n v="38926639.117299996"/>
    <n v="17762855.466399997"/>
    <n v="32893521.073599994"/>
    <n v="2348686.23"/>
    <n v="0"/>
    <n v="0"/>
    <s v="-"/>
    <s v="FINALIZADO"/>
    <n v="1.0000000000000002"/>
    <n v="1"/>
    <s v="EN 2018 SE MODIFICA EL CÓDIGO DE ACTIVIDAD DE LA APERTURA PROGRAMÁTICA DE 5 A 77, UG DE 96 A 2 Y FF DE 11 A 22. EL PROYECTO TAMBIÉN SERÁ FINANCIADO CON RECURSOS PROPIOS DE AYSA"/>
  </r>
  <r>
    <n v="5937"/>
    <x v="0"/>
    <s v="09. EXPANSIÓN DE LA RED DE AGUA POTABLE Y SANEAMIENTO DE CLOACAS"/>
    <s v="-"/>
    <s v="-"/>
    <s v="-"/>
    <s v="GRANDES OBRAS DE INFRAESTRUCTURA DE AGUA"/>
    <s v="PLANTA POTABILIZADORA ECHEVERRÍA"/>
    <s v="PLANTA POTABILIZADORA DE ÓSMOSIS INVERSA MARTÍNEZ MORENO Y LA MORITA - OBRA CIVIL"/>
    <n v="2"/>
    <x v="0"/>
    <n v="356"/>
    <x v="0"/>
    <x v="0"/>
    <n v="5"/>
    <s v="1560502"/>
    <n v="77"/>
    <s v="-"/>
    <s v="22 Y RECURSOS PROPIOS"/>
    <n v="5"/>
    <n v="5"/>
    <n v="7"/>
    <n v="753"/>
    <n v="3"/>
    <n v="8"/>
    <n v="2"/>
    <s v="2"/>
    <s v="SA7661"/>
    <s v="-"/>
    <s v="ESTEBAN ECHEVERRÍA"/>
    <s v="MONTE GRANDE"/>
    <s v="EL TERRENO SE ENCUENTRA  UBICADO EN LA INTERSECCIÓN DE LAS CALLES MAXIMO PAZ Y CATAMARCA, PARTIDO DE ESTEBAN ECHEVERRÍA, REGION SUDOESTE."/>
    <d v="2016-07-25T00:00:00"/>
    <s v="Año 2019"/>
    <n v="19852427.867799997"/>
    <n v="35825693.932303004"/>
    <n v="2186233.7059969995"/>
    <n v="57864355.506099999"/>
    <n v="0"/>
    <n v="0"/>
    <n v="0"/>
    <n v="0"/>
    <n v="0"/>
    <n v="0"/>
    <n v="23237.517599999999"/>
    <n v="837803.85479999997"/>
    <n v="30694629.189400002"/>
    <n v="24560289.454799999"/>
    <n v="1748395.4894999999"/>
    <n v="1913554.9719"/>
    <s v="X"/>
    <s v="EN EJECUCIÓN"/>
    <n v="1"/>
    <n v="0.99780000000000002"/>
    <s v="EN 2018 SE MODIFICA EL CÓDIGO DE ACTIVIDAD DE LA APERTURA PROGRAMÁTICA DE 5 A 77, UG DE 96 A 2 Y FF DE 11 A 22. EL PROYECTO TAMBIÉN SERÁ FINANCIADO CON RECURSOS PROPIOS DE AYSA"/>
  </r>
  <r>
    <n v="5938"/>
    <x v="0"/>
    <s v="09. EXPANSIÓN DE LA RED DE AGUA POTABLE Y SANEAMIENTO DE CLOACAS"/>
    <s v="-"/>
    <s v="-"/>
    <s v="-"/>
    <s v="GRANDES OBRAS DE INFRAESTRUCTURA DE AGUA"/>
    <s v="PLANTA POTABILIZADORA ECHEVERRÍA"/>
    <s v="PLANTA POTABILIZADORA DE ÓSMOSIS INVERSA MARTÍNEZ MORENO Y LA MORITA - OBRA ELECTRO"/>
    <n v="2"/>
    <x v="0"/>
    <n v="356"/>
    <x v="0"/>
    <x v="0"/>
    <n v="5"/>
    <s v="1560503"/>
    <n v="77"/>
    <s v="-"/>
    <s v="22 Y RECURSOS PROPIOS"/>
    <n v="5"/>
    <n v="5"/>
    <n v="7"/>
    <n v="753"/>
    <n v="3"/>
    <n v="8"/>
    <n v="2"/>
    <s v="2"/>
    <s v="SA7662"/>
    <s v="-"/>
    <s v="ESTEBAN ECHEVERRÍA"/>
    <s v="MONTE GRANDE"/>
    <s v="EL TERRENO SE ENCUENTRA  UBICADO EN LA INTERSECCIÓN DE LAS CALLES MAXIMO PAZ Y CATAMARCA, PARTIDO DE ESTEBAN ECHEVERRÍA, REGION SUDOESTE."/>
    <d v="2016-07-25T00:00:00"/>
    <s v="AÑO 2019"/>
    <n v="40058901.590399995"/>
    <n v="34452910.857717015"/>
    <n v="2607524.4354829863"/>
    <n v="77119336.883599997"/>
    <n v="0"/>
    <n v="0"/>
    <n v="0"/>
    <n v="0"/>
    <n v="0"/>
    <n v="0"/>
    <n v="0"/>
    <n v="10330496.532399999"/>
    <n v="39576509.160099998"/>
    <n v="16353906.867099999"/>
    <n v="10858424.324000001"/>
    <n v="14329269.442400001"/>
    <s v="X"/>
    <s v="EN EJECUCIÓN"/>
    <n v="1"/>
    <n v="0.9840000000000001"/>
    <s v="EN 2018 SE MODIFICA EL CÓDIGO DE ACTIVIDAD DE LA APERTURA PROGRAMÁTICA DE 5 A 77, UG DE 96 A 2 Y FF DE 11 A 22. EL PROYECTO TAMBIÉN SERÁ FINANCIADO CON RECURSOS PROPIOS DE AYSA"/>
  </r>
  <r>
    <n v="5939"/>
    <x v="0"/>
    <s v="09. EXPANSIÓN DE LA RED DE AGUA POTABLE Y SANEAMIENTO DE CLOACAS"/>
    <s v="-"/>
    <s v="-"/>
    <s v="-"/>
    <s v="EXPANSIÓN DE REDES CLOACALES"/>
    <s v="REDES CLOACALES ESTEBAN ECHEVERRÍA"/>
    <s v="CONDUCTO DE DESAGÜE DE PLANTA DE TRATAMIENTO LA MORITA"/>
    <n v="2"/>
    <x v="0"/>
    <n v="356"/>
    <x v="0"/>
    <x v="0"/>
    <n v="5"/>
    <s v="1560504"/>
    <n v="77"/>
    <s v="-"/>
    <s v="22 Y RECURSOS PROPIOS"/>
    <n v="5"/>
    <n v="5"/>
    <n v="7"/>
    <n v="753"/>
    <n v="3"/>
    <n v="8"/>
    <n v="2"/>
    <s v="2"/>
    <s v="SA783"/>
    <s v="-"/>
    <s v="ESTEBAN ECHEVERRÍA"/>
    <s v="MONTE GRANDE"/>
    <s v="LA TRAZA ES LA SIGUIENTE: DESDE LA  PLANTA DE TRATAMIENTO LA MORITA SOBRE LA CALLE MÁXIMO PAZ, CONTINUA POR ESTA CALLE HASTA HASTA EL ARROYO ORTEGA DONDE FINALMENTE DESCARGA EL CONDUCTO. "/>
    <d v="2016-07-25T00:00:00"/>
    <d v="2017-07-31T00:00:00"/>
    <n v="1522149.2176000001"/>
    <n v="2178818.202"/>
    <n v="581339.13969999994"/>
    <n v="4282306.5592999998"/>
    <n v="0"/>
    <n v="0"/>
    <n v="0"/>
    <n v="0"/>
    <n v="0"/>
    <n v="0"/>
    <n v="0"/>
    <n v="51796.772499999999"/>
    <n v="3517246.4767"/>
    <n v="713263.3101"/>
    <n v="0"/>
    <n v="0"/>
    <s v="-"/>
    <s v="FINALIZADO"/>
    <n v="1"/>
    <n v="1"/>
    <s v="EN 2018 SE MODIFICA EL CÓDIGO DE ACTIVIDAD DE LA APERTURA PROGRAMÁTICA DE 5 A 77, UG DE 96 A 2 Y FF DE 11 A 22. EL PROYECTO TAMBIÉN SERÁ FINANCIADO CON RECURSOS PROPIOS DE AYSA"/>
  </r>
  <r>
    <n v="5940"/>
    <x v="0"/>
    <s v="06. PLAN SANITARIO DE EMERGENCIA"/>
    <s v="-"/>
    <s v="-"/>
    <s v="-"/>
    <s v="EXPANSIÓN DE REDES"/>
    <s v="SISTEMA AGUA MONTE GRANDE- ESTEBAN ECHEVERRÍA"/>
    <s v="RED PRIMARIA DE AGUA MONTE GRANDE II Y III - ETAPA 2"/>
    <n v="2"/>
    <x v="0"/>
    <n v="356"/>
    <x v="0"/>
    <x v="0"/>
    <n v="5"/>
    <s v="1560001"/>
    <n v="5"/>
    <s v="-"/>
    <n v="11"/>
    <n v="5"/>
    <n v="5"/>
    <n v="7"/>
    <n v="753"/>
    <n v="3"/>
    <n v="8"/>
    <n v="96"/>
    <s v="2"/>
    <s v="SA865"/>
    <s v="-"/>
    <s v="ESTEBAN ECHEVERRÍA"/>
    <s v="MONTE GRANDE"/>
    <s v="LA TRAZA DE LA IMPULSIÓN RECORRE LAS CALLES: URUGUAY, GHERSI, GENERAL RODRÍGUEZ Y AV. ARGENTINA."/>
    <d v="2015-09-08T00:00:00"/>
    <d v="2016-10-31T00:00:00"/>
    <n v="15164805.5394"/>
    <n v="3897344.1088449992"/>
    <n v="801766.02005500009"/>
    <n v="19863915.668299999"/>
    <s v="-"/>
    <s v="-"/>
    <s v="-"/>
    <s v="-"/>
    <s v="-"/>
    <s v="-"/>
    <n v="3043754.4554999997"/>
    <n v="13605684.566099999"/>
    <n v="3214476.6466999999"/>
    <n v="0"/>
    <n v="0"/>
    <n v="0"/>
    <s v="-"/>
    <s v="FINALIZADO"/>
    <n v="1"/>
    <n v="1"/>
    <s v="-"/>
  </r>
  <r>
    <n v="5941"/>
    <x v="0"/>
    <s v="09. EXPANSIÓN DE LA RED DE AGUA POTABLE Y SANEAMIENTO DE CLOACAS"/>
    <s v="-"/>
    <s v="-"/>
    <s v="-"/>
    <s v="MEJORA Y MANTENIMIENTO DE REDES DE AGUA"/>
    <s v="REDES DE AGUA LOMAS DE ZAMORA"/>
    <s v="RED PRIMARIA DE  AGUA - REFUERZO CAPITAL FIORITO TRAMO 2"/>
    <n v="2"/>
    <x v="0"/>
    <n v="356"/>
    <x v="0"/>
    <x v="0"/>
    <n v="5"/>
    <s v="1560006"/>
    <n v="77"/>
    <s v="-"/>
    <s v="22 Y RECURSOS PROPIOS"/>
    <n v="5"/>
    <n v="5"/>
    <n v="7"/>
    <n v="753"/>
    <n v="3"/>
    <n v="8"/>
    <n v="2"/>
    <s v="2"/>
    <s v="SA70089"/>
    <s v="-"/>
    <s v="LOMAS DE ZAMORA"/>
    <s v="VILLA FIORITO"/>
    <s v="LA TRAZA DE LA CAÑERÍA ES LA SIGUIENTE:_x000a_DESDE EL EMPALME EN CALLES DE LA RIVERA SUR Y CONESA, POR CALLE DE LA RIVERA SUR HASTA LA CALLE LARRAZABAL, POR ÉSTA ÚLTIMA HASTA LA CALLE NECOL Y POR CALLE NICOL HASTA LA CALLE EL_x000a_PLUMERILLO."/>
    <d v="2016-02-10T00:00:00"/>
    <d v="2017-11-30T00:00:00"/>
    <n v="56754472.358099997"/>
    <n v="19812053"/>
    <n v="2834044.9140000045"/>
    <n v="79400570.272100002"/>
    <n v="0"/>
    <n v="0"/>
    <n v="0"/>
    <n v="0"/>
    <n v="0"/>
    <n v="0"/>
    <n v="15373.1952"/>
    <n v="55077905.771899998"/>
    <n v="21896441.566999998"/>
    <n v="2410849.7379999999"/>
    <n v="0"/>
    <n v="0"/>
    <s v="-"/>
    <s v="FINALIZADO"/>
    <n v="1"/>
    <n v="1"/>
    <s v="EN 2018 SE MODIFICA EL CÓDIGO DE ACTIVIDAD DE LA APERTURA PROGRAMÁTICA DE 5 A 77, UG DE 96 A 2 Y FF DE 11 A 22. EL PROYECTO TAMBIÉN SERÁ FINANCIADO CON RECURSOS PROPIOS DE AYSA"/>
  </r>
  <r>
    <n v="5942"/>
    <x v="0"/>
    <s v="09. EXPANSIÓN DE LA RED DE AGUA POTABLE Y SANEAMIENTO DE CLOACAS"/>
    <s v="-"/>
    <s v="-"/>
    <s v="-"/>
    <s v="GRANDES OBRAS DE INFRAESTRUCTURA CLOACALES"/>
    <s v="PLANTA DE TRATAMIENTO BERAZATEGUI"/>
    <s v="SISTEMA DE INYECCIÓN DE AIRE - EDIFICIO TORNILLOS DE ELEVACIÓN - PLANTA BERAZATEGUI"/>
    <n v="2"/>
    <x v="0"/>
    <n v="356"/>
    <x v="0"/>
    <x v="0"/>
    <n v="5"/>
    <s v="1561601"/>
    <n v="77"/>
    <s v="-"/>
    <s v="22 Y RECURSOS PROPIOS"/>
    <n v="5"/>
    <n v="5"/>
    <n v="7"/>
    <n v="753"/>
    <n v="3"/>
    <n v="8"/>
    <n v="2"/>
    <s v="2"/>
    <s v="SC70051"/>
    <s v="-"/>
    <s v="BERAZATEGUI"/>
    <s v="BERAZATEGUI"/>
    <s v="EL PREDIO SE ENCUENTRA AL NOROESTE DEL PARTIDO DE BERAZATEGUI, CERCANO AL LÍMITE CON EL PARTIDO DE QUILMES, ENTRE LA AUTOPISTA BUENOS AIRES-LA PLATA Y LA COSTA DEL RÍO DE LA PLATA."/>
    <d v="2015-10-09T00:00:00"/>
    <d v="2018-12-20T00:00:00"/>
    <n v="9080328.4890999999"/>
    <n v="492033.37681200041"/>
    <n v="7972160.5472880006"/>
    <n v="17544522.413199998"/>
    <n v="0"/>
    <n v="0"/>
    <n v="0"/>
    <n v="0"/>
    <n v="0"/>
    <n v="0"/>
    <n v="54111.938099999999"/>
    <n v="5219032.8145999992"/>
    <n v="2271165.3898999998"/>
    <n v="6749561.8509"/>
    <n v="1876453.0685999999"/>
    <n v="3017680.9883000026"/>
    <s v="X"/>
    <s v="EN EJECUCIÓN"/>
    <n v="0.92167370996282605"/>
    <n v="1"/>
    <s v="LA DIFERENCIA ENTRE EL AVANCE ECONÓMICO Y EL AVANCE FÍSICO CORRESPONDE A LA PROVISIÓN CONTABLE DE ÍTEMS QUE NO REPERCUTEN EN EL AVANCE FÍSICO HASTA SU INSTALACIÓN. EN 2018 SE MODIFICA EL CÓDIGO DE ACTIVIDAD DE LA APERTURA PROGRAMÁTICA DE 5 A 77, UG DE 96 A 2 Y FF DE 11 A 22. EL PROYECTO TAMBIÉN SERÁ FINANCIADO CON RECURSOS PROPIOS DE AYSA"/>
  </r>
  <r>
    <n v="5943"/>
    <x v="0"/>
    <s v="09. EXPANSIÓN DE LA RED DE AGUA POTABLE Y SANEAMIENTO DE CLOACAS"/>
    <s v="-"/>
    <s v="-"/>
    <s v="-"/>
    <s v="MEJORA Y MANTENIMIENTO DE REDES DE AGUA"/>
    <s v="REDES DE AGUA CABA"/>
    <s v="RENOVACIÓN DE RED SECUNDARIA DE  AGUA LINIERS 2"/>
    <n v="2"/>
    <x v="0"/>
    <n v="356"/>
    <x v="0"/>
    <x v="0"/>
    <n v="5"/>
    <s v="1560703"/>
    <n v="77"/>
    <s v="-"/>
    <s v="22 Y RECURSOS PROPIOS"/>
    <n v="5"/>
    <n v="5"/>
    <n v="7"/>
    <n v="753"/>
    <n v="3"/>
    <n v="8"/>
    <n v="2"/>
    <s v="2"/>
    <s v="CA70006"/>
    <s v="-"/>
    <s v="CABA"/>
    <s v="FLORES"/>
    <s v="LA  RENOVACIÓN  SE  ENCUENTRA COMPRENDIDA  ENTRE  LAS  CALLES TAPALQUE, CARHUE, GARCIA GRANDE DE ZEQUEIRA Y AV.  L. DE  LA  TORRE, EN  EL  DISTRITO DE  FLORES, DIRECCION REGIONAL CAPITAL FEDERAL"/>
    <d v="2015-08-03T00:00:00"/>
    <d v="2017-12-31T00:00:00"/>
    <n v="23591769.880800001"/>
    <n v="13742157.162799999"/>
    <n v="1164861.29122"/>
    <n v="38498788.334820002"/>
    <n v="0"/>
    <n v="0"/>
    <n v="0"/>
    <n v="0"/>
    <n v="0"/>
    <n v="0"/>
    <n v="1543182.1152000001"/>
    <n v="8014122.7474000007"/>
    <n v="20085660.691799998"/>
    <n v="6072519.9875999996"/>
    <n v="8990.8202999999994"/>
    <n v="2245871.8281999999"/>
    <s v="X"/>
    <s v="FINALIZADO"/>
    <n v="0.92793768083317052"/>
    <n v="1"/>
    <s v="EN 2018 SE MODIFICA EL CÓDIGO DE ACTIVIDAD DE LA APERTURA PROGRAMÁTICA DE 5 A 77, UG DE 96 A 2 Y FF DE 11 A 22. EL PROYECTO TAMBIÉN SERÁ FINANCIADO CON RECURSOS PROPIOS DE AYSA"/>
  </r>
  <r>
    <n v="5944"/>
    <x v="0"/>
    <s v="09. EXPANSIÓN DE LA RED DE AGUA POTABLE Y SANEAMIENTO DE CLOACAS"/>
    <s v="-"/>
    <s v="-"/>
    <s v="-"/>
    <s v="EXPANSIÓN DE REDES CLOACALES"/>
    <s v="REDES CLOACALES LANÚS"/>
    <s v="RED CLOACAL BARRIOS ALBARIÑOS SUR Y BALCARCE SUR - CUENCA 2"/>
    <n v="2"/>
    <x v="0"/>
    <n v="356"/>
    <x v="0"/>
    <x v="0"/>
    <n v="5"/>
    <s v="1560401"/>
    <n v="77"/>
    <s v="-"/>
    <s v="22 Y RECURSOS PROPIOS"/>
    <n v="5"/>
    <n v="5"/>
    <n v="7"/>
    <n v="753"/>
    <n v="3"/>
    <n v="8"/>
    <n v="2"/>
    <s v="2"/>
    <s v="SC70006"/>
    <s v="-"/>
    <s v="LANÚS"/>
    <s v="REMEDIOS DE ESCALADA"/>
    <s v="LA RED SECUNDARIA CLOACAL SE ENCUENTRA DELIMITADA POR LAS CALLES URIARTE, AVDA. TALLERES, LOS HORNOS, UGARTE, DON ORIONE, HERNANDARIAS, R. FRANCO, PENNA Y ROCA ; ESTA SUPERFICIE  ES PARTE DEL ÁREA COMPRENDIDA POR LOS BARRIOS ALBARIÑOS SUR Y BALCARCE SUR, EN EL PARTIDO DE LANÚS."/>
    <d v="2016-07-12T00:00:00"/>
    <s v="AÑO 2019"/>
    <n v="86862250.192299992"/>
    <n v="69463511.858399957"/>
    <n v="4796672.9836850017"/>
    <n v="161122435.03438497"/>
    <n v="0"/>
    <n v="0"/>
    <n v="0"/>
    <n v="0"/>
    <n v="0"/>
    <n v="0"/>
    <n v="0"/>
    <n v="7874697.7506999997"/>
    <n v="102079824.89650001"/>
    <n v="23322415.991599999"/>
    <n v="13716899.0178"/>
    <n v="46105645.443615019"/>
    <s v="X"/>
    <s v="EN EJECUCIÓN"/>
    <n v="0.91231142097145068"/>
    <n v="0.89090000000000003"/>
    <s v="EN 2018 SE MODIFICA EL CÓDIGO DE ACTIVIDAD DE LA APERTURA PROGRAMÁTICA DE 5 A 77, UG DE 96 A 2 Y FF DE 11 A 22. EL PROYECTO TAMBIÉN SERÁ FINANCIADO CON RECURSOS PROPIOS DE AYSA"/>
  </r>
  <r>
    <n v="5946"/>
    <x v="0"/>
    <s v="09. EXPANSIÓN DE LA RED DE AGUA POTABLE Y SANEAMIENTO DE CLOACAS"/>
    <s v="-"/>
    <s v="-"/>
    <s v="-"/>
    <s v="EXPANSIÓN DE REDES CLOACALES"/>
    <s v="REDES CLOACALES ACCIONES COMPLEMENTARIAS"/>
    <s v="SERVICIO DE INSPECCION DE OBRA EN REDES CLOACALES - COLECTORES CLOACALES - IMPULSIONES "/>
    <n v="2"/>
    <x v="0"/>
    <n v="356"/>
    <x v="0"/>
    <x v="0"/>
    <n v="5"/>
    <s v="1560302"/>
    <n v="77"/>
    <s v="-"/>
    <s v="22 Y RECURSOS PROPIOS"/>
    <n v="5"/>
    <n v="5"/>
    <n v="7"/>
    <n v="753"/>
    <n v="3"/>
    <n v="8"/>
    <n v="2"/>
    <s v="2"/>
    <s v="VC70001"/>
    <s v="-"/>
    <s v="CUENCA MATANZA RIACHUELO"/>
    <s v="VARIOS"/>
    <s v="SERVICIO DE INSPECCION DE OBRA EN REDES CLOACALES - COLECTORAS CLOACALES - IMPULSIONES A EJECUTARSE O EN EJECUCION DENTRO DE TODA EL AREA DE CONCESION DE AGUAS Y SANEAMIENTOS ARGENTINOS S.A."/>
    <d v="2015-08-01T00:00:00"/>
    <s v="AÑO 2019"/>
    <n v="10851193.7028"/>
    <n v="131109665.70019999"/>
    <n v="0"/>
    <n v="141960859.403"/>
    <n v="0"/>
    <n v="0"/>
    <n v="0"/>
    <n v="0"/>
    <n v="0"/>
    <n v="0"/>
    <n v="2542770.1695000003"/>
    <n v="11890428.217799999"/>
    <n v="19987726.558799997"/>
    <n v="34476450.708700001"/>
    <n v="17582320.272"/>
    <n v="63422590.223499998"/>
    <s v="X"/>
    <s v="EN EJECUCIÓN"/>
    <n v="0.60917985626799087"/>
    <n v="0.60917985626799087"/>
    <s v="POR SER INSPECCIÓN AVANCE FÍSICO = ECONÓMICO. EN 2018 SE MODIFICA EL CÓDIGO DE ACTIVIDAD DE LA APERTURA PROGRAMÁTICA DE 5 A 77, UG DE 96 A 2 Y FF DE 11 A 22. EL PROYECTO TAMBIÉN SERÁ FINANCIADO CON RECURSOS PROPIOS DE AYSA"/>
  </r>
  <r>
    <n v="5947"/>
    <x v="0"/>
    <s v="06. PLAN SANITARIO DE EMERGENCIA"/>
    <s v="-"/>
    <s v="-"/>
    <s v="-"/>
    <s v="EXPANSIÓN DE REDES"/>
    <s v="SISTEMA AGUA ESTEBAN ECHEVERRÍA"/>
    <s v="CONSTRUCCION ALIVIADOR ALVEAR Y LINIERS AB"/>
    <n v="2"/>
    <x v="0"/>
    <n v="356"/>
    <x v="0"/>
    <x v="0"/>
    <n v="5"/>
    <s v="1560303"/>
    <n v="5"/>
    <s v="-"/>
    <n v="11"/>
    <n v="5"/>
    <n v="5"/>
    <n v="7"/>
    <n v="753"/>
    <n v="3"/>
    <n v="8"/>
    <n v="96"/>
    <s v="2"/>
    <s v="S/P3"/>
    <s v="-"/>
    <s v="ESTEBAN ECHEVERRÍA"/>
    <s v="ESTEBAN ECHEVERRÍA"/>
    <s v="ALVEAR ENTRE LINIERS Y GARZÓN / GARZÓN ENTRE ALVEAR Y ORIGONE"/>
    <d v="2015-03-17T00:00:00"/>
    <d v="2015-06-12T00:00:00"/>
    <n v="1466908.41"/>
    <n v="0"/>
    <n v="333841.52890000003"/>
    <n v="1800749.9389"/>
    <s v="-"/>
    <s v="-"/>
    <s v="-"/>
    <s v="-"/>
    <s v="-"/>
    <s v="-"/>
    <n v="1800749.9389"/>
    <n v="0"/>
    <n v="0"/>
    <n v="0"/>
    <n v="0"/>
    <n v="0"/>
    <s v="-"/>
    <s v="FINALIZADO"/>
    <n v="1"/>
    <n v="1"/>
    <s v="-"/>
  </r>
  <r>
    <n v="5948"/>
    <x v="0"/>
    <s v="06. PLAN SANITARIO DE EMERGENCIA"/>
    <s v="-"/>
    <s v="-"/>
    <s v="-"/>
    <s v="EXPANSIÓN DE REDES"/>
    <s v="SISTEMA CLOACAS ALMIRANTE BROWN"/>
    <s v="COLECTOR LONGCHAMPS - ETAPA 1"/>
    <n v="2"/>
    <x v="0"/>
    <n v="356"/>
    <x v="0"/>
    <x v="0"/>
    <n v="5"/>
    <s v="1560304"/>
    <n v="5"/>
    <s v="-"/>
    <n v="11"/>
    <n v="5"/>
    <n v="5"/>
    <n v="7"/>
    <n v="753"/>
    <n v="3"/>
    <n v="8"/>
    <n v="96"/>
    <s v="2"/>
    <s v="SCP005"/>
    <s v="-"/>
    <s v="ALMIRANTE BROWN"/>
    <s v="LONGCHAMPS"/>
    <s v="JAPÓN E/ APRÓX. ESTEBAN DE LUCA Y MONTEVERDE (RUTA PROV. Nº 4), ROCA E/MONTEVERDE (RUTA PROV. Nº 4) Y AMANCIO ALCORTA, AMANCIO ALCORTA E/ROCA Y C. PELLEGRINI."/>
    <d v="2015-07-01T00:00:00"/>
    <d v="2017-06-20T00:00:00"/>
    <n v="12381674.890000001"/>
    <n v="745853.97360000026"/>
    <n v="8209790.1541999998"/>
    <n v="21337319.0178"/>
    <s v="-"/>
    <s v="-"/>
    <s v="-"/>
    <s v="-"/>
    <s v="-"/>
    <s v="-"/>
    <n v="10818243.091699999"/>
    <n v="8175613.6429000003"/>
    <n v="2343462.3695999999"/>
    <n v="0"/>
    <n v="0"/>
    <n v="0"/>
    <s v="-"/>
    <s v="EN EJECUCIÓN"/>
    <n v="1.0000000040492434"/>
    <n v="1"/>
    <s v="-"/>
  </r>
  <r>
    <n v="5949"/>
    <x v="0"/>
    <s v="09. EXPANSIÓN DE LA RED DE AGUA POTABLE Y SANEAMIENTO DE CLOACAS"/>
    <s v="-"/>
    <s v="-"/>
    <s v="-"/>
    <s v="GRANDES OBRAS DE INFRAESTRUCTURA CLOACALES"/>
    <s v="SISTEMA RIACHUELO"/>
    <s v="SERVICIO DE APOYO A LA INSPECCION DE OBRA PARA SISTEMA RIACHUELO &quot;LOTE 2&quot; "/>
    <n v="2"/>
    <x v="0"/>
    <n v="356"/>
    <x v="0"/>
    <x v="0"/>
    <n v="5"/>
    <s v="1561602"/>
    <n v="77"/>
    <s v="-"/>
    <s v="22 Y RECURSOS PROPIOS"/>
    <n v="5"/>
    <n v="5"/>
    <n v="7"/>
    <n v="753"/>
    <n v="3"/>
    <n v="8"/>
    <n v="2"/>
    <s v="2"/>
    <s v="SX70000"/>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6-02-01T00:00:00"/>
    <s v="Cuando finalice la obra madre"/>
    <n v="17436705"/>
    <n v="25123206.6954"/>
    <n v="196711228.91949999"/>
    <n v="239271140.61489999"/>
    <n v="0"/>
    <n v="0"/>
    <n v="0"/>
    <n v="0"/>
    <n v="0"/>
    <n v="0"/>
    <n v="0"/>
    <n v="4238101.3267999999"/>
    <n v="13226045.311600002"/>
    <n v="21768583.105500001"/>
    <n v="2598081.8709999998"/>
    <n v="2847503.6963999998"/>
    <s v="X"/>
    <s v="EN EJECUCIÓN"/>
    <n v="0.1748259798795605"/>
    <n v="0.1748259798795605"/>
    <s v="POR SER INSPECCIÓN AVANCE FÍSICO = ECONÓMICO. EN 2018 SE MODIFICA EL CÓDIGO DE ACTIVIDAD DE LA APERTURA PROGRAMÁTICA DE 5 A 77, UG DE 96 A 2 Y FF DE 11 A 22. EL PROYECTO TAMBIÉN SERÁ FINANCIADO CON RECURSOS PROPIOS DE AYSA"/>
  </r>
  <r>
    <n v="5950"/>
    <x v="0"/>
    <s v="06. PLAN SANITARIO DE EMERGENCIA"/>
    <s v="-"/>
    <s v="-"/>
    <s v="-"/>
    <s v="MEJORA Y MANTENIMIENTO"/>
    <s v="SISTEMA AGUA LOMAS DE ZAMORA"/>
    <s v="INST. RED AG EJÉRCITO DE LOS ANDES"/>
    <n v="2"/>
    <x v="0"/>
    <n v="356"/>
    <x v="0"/>
    <x v="0"/>
    <n v="5"/>
    <s v="1526203"/>
    <n v="5"/>
    <s v="-"/>
    <n v="11"/>
    <n v="5"/>
    <n v="5"/>
    <n v="7"/>
    <n v="753"/>
    <n v="3"/>
    <n v="8"/>
    <n v="96"/>
    <s v="2"/>
    <s v="SIN P3"/>
    <s v="-"/>
    <s v="LOMAS DE ZAMORA"/>
    <s v="LOMAS DE ZAMORA"/>
    <s v="LOMAS DE ZAMORA"/>
    <d v="2015-01-01T00:00:00"/>
    <d v="2015-06-30T00:00:00"/>
    <s v="Nota 26"/>
    <s v="Nota 26"/>
    <s v="Nota 26"/>
    <s v="Nota 26"/>
    <s v="-"/>
    <s v="-"/>
    <s v="-"/>
    <s v="-"/>
    <s v="-"/>
    <s v="-"/>
    <n v="665848.81880000001"/>
    <n v="0"/>
    <n v="0"/>
    <n v="0"/>
    <n v="0"/>
    <n v="0"/>
    <s v="-"/>
    <s v="FINALIZADO"/>
    <n v="1"/>
    <n v="1"/>
    <s v="-"/>
  </r>
  <r>
    <n v="5951"/>
    <x v="0"/>
    <s v="06. PLAN SANITARIO DE EMERGENCIA"/>
    <s v="-"/>
    <s v="-"/>
    <s v="-"/>
    <s v="MEJORA Y MANTENIMIENTO"/>
    <s v="SISTEMA AGUA LOMAS DE ZAMORA"/>
    <s v="INST. ELEM AG EJÉRCITO DE LOS ANDES"/>
    <n v="2"/>
    <x v="0"/>
    <n v="356"/>
    <x v="0"/>
    <x v="0"/>
    <n v="5"/>
    <s v="1526204"/>
    <n v="5"/>
    <s v="-"/>
    <n v="11"/>
    <n v="5"/>
    <n v="5"/>
    <n v="7"/>
    <n v="753"/>
    <n v="3"/>
    <n v="8"/>
    <n v="96"/>
    <s v="2"/>
    <s v="SIN P3"/>
    <s v="-"/>
    <s v="LOMAS DE ZAMORA"/>
    <s v="LOMAS DE ZAMORA"/>
    <s v="LOMAS DE ZAMORA"/>
    <d v="2015-01-01T00:00:00"/>
    <d v="2015-06-30T00:00:00"/>
    <s v="Nota 26"/>
    <s v="Nota 26"/>
    <s v="Nota 26"/>
    <s v="Nota 26"/>
    <s v="-"/>
    <s v="-"/>
    <s v="-"/>
    <s v="-"/>
    <s v="-"/>
    <s v="-"/>
    <n v="51737.167899999993"/>
    <n v="0"/>
    <n v="0"/>
    <n v="0"/>
    <n v="0"/>
    <n v="0"/>
    <s v="-"/>
    <s v="FINALIZADO"/>
    <n v="1"/>
    <n v="1"/>
    <s v="-"/>
  </r>
  <r>
    <n v="5952"/>
    <x v="0"/>
    <s v="06. PLAN SANITARIO DE EMERGENCIA"/>
    <s v="-"/>
    <s v="-"/>
    <s v="-"/>
    <s v="MEJORA Y MANTENIMIENTO"/>
    <s v="SISTEMA AGUA LOMAS DE ZAMORA"/>
    <s v="INST. CX AG EJÉRCITO DE LOS ANDES"/>
    <n v="2"/>
    <x v="0"/>
    <n v="356"/>
    <x v="0"/>
    <x v="0"/>
    <n v="5"/>
    <s v="1526205"/>
    <n v="5"/>
    <s v="-"/>
    <n v="11"/>
    <n v="5"/>
    <n v="5"/>
    <n v="7"/>
    <n v="753"/>
    <n v="3"/>
    <n v="8"/>
    <n v="96"/>
    <s v="2"/>
    <s v="SIN P3"/>
    <s v="-"/>
    <s v="LOMAS DE ZAMORA"/>
    <s v="LOMAS DE ZAMORA"/>
    <s v="LOMAS DE ZAMORA"/>
    <d v="2015-01-01T00:00:00"/>
    <d v="2015-06-30T00:00:00"/>
    <s v="Nota 26"/>
    <s v="Nota 26"/>
    <s v="Nota 26"/>
    <s v="Nota 26"/>
    <s v="-"/>
    <s v="-"/>
    <s v="-"/>
    <s v="-"/>
    <s v="-"/>
    <s v="-"/>
    <n v="141880.38920000001"/>
    <n v="0"/>
    <n v="0"/>
    <n v="0"/>
    <n v="0"/>
    <n v="0"/>
    <s v="-"/>
    <s v="FINALIZADO"/>
    <n v="1"/>
    <n v="1"/>
    <s v="-"/>
  </r>
  <r>
    <n v="5953"/>
    <x v="0"/>
    <s v="06. PLAN SANITARIO DE EMERGENCIA"/>
    <s v="-"/>
    <s v="-"/>
    <s v="-"/>
    <s v="MEJORA Y MANTENIMIENTO"/>
    <s v="SISTEMA AGUA LOMAS DE ZAMORA"/>
    <s v="INST. RED AG CARABELAS E/ EVA PERÓN Y JACINTO ROSSO  "/>
    <n v="2"/>
    <x v="0"/>
    <n v="356"/>
    <x v="0"/>
    <x v="0"/>
    <n v="5"/>
    <s v="1526206"/>
    <n v="5"/>
    <s v="-"/>
    <n v="11"/>
    <n v="5"/>
    <n v="5"/>
    <n v="7"/>
    <n v="753"/>
    <n v="3"/>
    <n v="8"/>
    <n v="96"/>
    <s v="2"/>
    <s v="SIN P3"/>
    <s v="-"/>
    <s v="LOMAS DE ZAMORA"/>
    <s v="LOMAS DE ZAMORA"/>
    <s v="LOMAS DE ZAMORA"/>
    <d v="2015-01-01T00:00:00"/>
    <d v="2015-06-30T00:00:00"/>
    <s v="Nota 26"/>
    <s v="Nota 26"/>
    <s v="Nota 26"/>
    <s v="Nota 26"/>
    <s v="-"/>
    <s v="-"/>
    <s v="-"/>
    <s v="-"/>
    <s v="-"/>
    <s v="-"/>
    <n v="524205.62589999998"/>
    <n v="0"/>
    <n v="0"/>
    <n v="0"/>
    <n v="0"/>
    <n v="0"/>
    <s v="-"/>
    <s v="FINALIZADO"/>
    <n v="1"/>
    <n v="1"/>
    <s v="-"/>
  </r>
  <r>
    <n v="5954"/>
    <x v="0"/>
    <s v="06. PLAN SANITARIO DE EMERGENCIA"/>
    <s v="-"/>
    <s v="-"/>
    <s v="-"/>
    <s v="MEJORA Y MANTENIMIENTO"/>
    <s v="SISTEMA AGUA LOMAS DE ZAMORA"/>
    <s v="INST. ELEM AG CARABELAS E/ EVA PERÓN Y JACINTO ROSSO  "/>
    <n v="2"/>
    <x v="0"/>
    <n v="356"/>
    <x v="0"/>
    <x v="0"/>
    <n v="5"/>
    <s v="1526207"/>
    <n v="5"/>
    <s v="-"/>
    <n v="11"/>
    <n v="5"/>
    <n v="5"/>
    <n v="7"/>
    <n v="753"/>
    <n v="3"/>
    <n v="8"/>
    <n v="96"/>
    <s v="2"/>
    <s v="SIN P3"/>
    <s v="-"/>
    <s v="LOMAS DE ZAMORA"/>
    <s v="LOMAS DE ZAMORA"/>
    <s v="LOMAS DE ZAMORA"/>
    <d v="2015-01-01T00:00:00"/>
    <d v="2015-06-30T00:00:00"/>
    <s v="Nota 26"/>
    <s v="Nota 26"/>
    <s v="Nota 26"/>
    <s v="Nota 26"/>
    <s v="-"/>
    <s v="-"/>
    <s v="-"/>
    <s v="-"/>
    <s v="-"/>
    <s v="-"/>
    <n v="38693.101699999999"/>
    <n v="0"/>
    <n v="0"/>
    <n v="0"/>
    <n v="0"/>
    <n v="0"/>
    <s v="-"/>
    <s v="FINALIZADO"/>
    <n v="1"/>
    <n v="1"/>
    <s v="-"/>
  </r>
  <r>
    <n v="5955"/>
    <x v="0"/>
    <s v="06. PLAN SANITARIO DE EMERGENCIA"/>
    <s v="-"/>
    <s v="-"/>
    <s v="-"/>
    <s v="MEJORA Y MANTENIMIENTO"/>
    <s v="SISTEMA AGUA LOMAS DE ZAMORA"/>
    <s v="INST. CX AG CARABELAS E/ EVA PERÓN Y JACINTO ROSSO  "/>
    <n v="2"/>
    <x v="0"/>
    <n v="356"/>
    <x v="0"/>
    <x v="0"/>
    <n v="5"/>
    <s v="1526208"/>
    <n v="5"/>
    <s v="-"/>
    <n v="11"/>
    <n v="5"/>
    <n v="5"/>
    <n v="7"/>
    <n v="753"/>
    <n v="3"/>
    <n v="8"/>
    <n v="96"/>
    <s v="2"/>
    <s v="SIN P3"/>
    <s v="-"/>
    <s v="LOMAS DE ZAMORA"/>
    <s v="LOMAS DE ZAMORA"/>
    <s v="LOMAS DE ZAMORA"/>
    <d v="2015-01-01T00:00:00"/>
    <d v="2015-06-30T00:00:00"/>
    <s v="Nota 26"/>
    <s v="Nota 26"/>
    <s v="Nota 26"/>
    <s v="Nota 26"/>
    <s v="-"/>
    <s v="-"/>
    <s v="-"/>
    <s v="-"/>
    <s v="-"/>
    <s v="-"/>
    <n v="148641.28839999999"/>
    <n v="0"/>
    <n v="0"/>
    <n v="0"/>
    <n v="0"/>
    <n v="0"/>
    <s v="-"/>
    <s v="FINALIZADO"/>
    <n v="1"/>
    <n v="1"/>
    <s v="-"/>
  </r>
  <r>
    <n v="5956"/>
    <x v="0"/>
    <s v="06. PLAN SANITARIO DE EMERGENCIA"/>
    <s v="-"/>
    <s v="-"/>
    <s v="-"/>
    <s v="MEJORA Y MANTENIMIENTO"/>
    <s v="SISTEMA AGUA LOMAS DE ZAMORA"/>
    <s v="INST. RED AG GENERAL ACHA E/ EVA PERÓN Y MITRE; MARTI Y TRUINVIRATO"/>
    <n v="2"/>
    <x v="0"/>
    <n v="356"/>
    <x v="0"/>
    <x v="0"/>
    <n v="5"/>
    <s v="1526209"/>
    <n v="5"/>
    <s v="-"/>
    <n v="11"/>
    <n v="5"/>
    <n v="5"/>
    <n v="7"/>
    <n v="753"/>
    <n v="3"/>
    <n v="8"/>
    <n v="96"/>
    <s v="2"/>
    <s v="SIN P3"/>
    <s v="-"/>
    <s v="LOMAS DE ZAMORA"/>
    <s v="LOMAS DE ZAMORA"/>
    <s v="LOMAS DE ZAMORA"/>
    <d v="2015-01-01T00:00:00"/>
    <d v="2015-06-30T00:00:00"/>
    <s v="Nota 26"/>
    <s v="Nota 26"/>
    <s v="Nota 26"/>
    <s v="Nota 26"/>
    <s v="-"/>
    <s v="-"/>
    <s v="-"/>
    <s v="-"/>
    <s v="-"/>
    <s v="-"/>
    <n v="744475.45369999995"/>
    <n v="0"/>
    <n v="0"/>
    <n v="0"/>
    <n v="0"/>
    <n v="0"/>
    <s v="-"/>
    <s v="FINALIZADO"/>
    <n v="1"/>
    <n v="1"/>
    <s v="-"/>
  </r>
  <r>
    <n v="5957"/>
    <x v="0"/>
    <s v="06. PLAN SANITARIO DE EMERGENCIA"/>
    <s v="-"/>
    <s v="-"/>
    <s v="-"/>
    <s v="MEJORA Y MANTENIMIENTO"/>
    <s v="SISTEMA AGUA LOMAS DE ZAMORA"/>
    <s v="INST. ELEM AG GENERAL ACHA E/ EVA PERÓN Y MITRE; MARTI Y TRUINVIRATO"/>
    <n v="2"/>
    <x v="0"/>
    <n v="356"/>
    <x v="0"/>
    <x v="0"/>
    <n v="5"/>
    <s v="1526210"/>
    <n v="5"/>
    <s v="-"/>
    <n v="11"/>
    <n v="5"/>
    <n v="5"/>
    <n v="7"/>
    <n v="753"/>
    <n v="3"/>
    <n v="8"/>
    <n v="96"/>
    <s v="2"/>
    <s v="SIN P3"/>
    <s v="-"/>
    <s v="LOMAS DE ZAMORA"/>
    <s v="LOMAS DE ZAMORA"/>
    <s v="LOMAS DE ZAMORA"/>
    <d v="2015-01-01T00:00:00"/>
    <d v="2015-06-30T00:00:00"/>
    <s v="Nota 26"/>
    <s v="Nota 26"/>
    <s v="Nota 26"/>
    <s v="Nota 26"/>
    <s v="-"/>
    <s v="-"/>
    <s v="-"/>
    <s v="-"/>
    <s v="-"/>
    <s v="-"/>
    <n v="26197.165499999999"/>
    <n v="0"/>
    <n v="0"/>
    <n v="0"/>
    <n v="0"/>
    <n v="0"/>
    <s v="-"/>
    <s v="FINALIZADO"/>
    <n v="1"/>
    <n v="1"/>
    <s v="-"/>
  </r>
  <r>
    <n v="5958"/>
    <x v="0"/>
    <s v="06. PLAN SANITARIO DE EMERGENCIA"/>
    <s v="-"/>
    <s v="-"/>
    <s v="-"/>
    <s v="MEJORA Y MANTENIMIENTO"/>
    <s v="SISTEMA AGUA LOMAS DE ZAMORA"/>
    <s v="INST. RED CX GENERAL ACHA E/ EVA PERÓN Y MITRE; MARTI Y TRUINVIRATO"/>
    <n v="2"/>
    <x v="0"/>
    <n v="356"/>
    <x v="0"/>
    <x v="0"/>
    <n v="5"/>
    <s v="1526211"/>
    <n v="5"/>
    <s v="-"/>
    <n v="11"/>
    <n v="5"/>
    <n v="5"/>
    <n v="7"/>
    <n v="753"/>
    <n v="3"/>
    <n v="8"/>
    <n v="96"/>
    <s v="2"/>
    <s v="SIN P3"/>
    <s v="-"/>
    <s v="LOMAS DE ZAMORA"/>
    <s v="LOMAS DE ZAMORA"/>
    <s v="LOMAS DE ZAMORA"/>
    <d v="2015-01-01T00:00:00"/>
    <d v="2015-06-30T00:00:00"/>
    <s v="Nota 26"/>
    <s v="Nota 26"/>
    <s v="Nota 26"/>
    <s v="Nota 26"/>
    <s v="-"/>
    <s v="-"/>
    <s v="-"/>
    <s v="-"/>
    <s v="-"/>
    <s v="-"/>
    <n v="213260.7697"/>
    <n v="0"/>
    <n v="0"/>
    <n v="0"/>
    <n v="0"/>
    <n v="0"/>
    <s v="-"/>
    <s v="FINALIZADO"/>
    <n v="1"/>
    <n v="1"/>
    <s v="-"/>
  </r>
  <r>
    <n v="5959"/>
    <x v="0"/>
    <s v="06. PLAN SANITARIO DE EMERGENCIA"/>
    <s v="-"/>
    <s v="-"/>
    <s v="-"/>
    <s v="MEJORA Y MANTENIMIENTO"/>
    <s v="SISTEMA CLOACAS ALMIRANTE BROWN"/>
    <s v="INST. RED CL CALLE B DE IRIGOYEN ENTRE AMENEDO Y SANCHEZ"/>
    <n v="2"/>
    <x v="0"/>
    <n v="356"/>
    <x v="0"/>
    <x v="0"/>
    <n v="5"/>
    <s v="1526602"/>
    <n v="5"/>
    <s v="-"/>
    <n v="11"/>
    <n v="5"/>
    <n v="5"/>
    <n v="7"/>
    <n v="753"/>
    <n v="3"/>
    <n v="8"/>
    <n v="96"/>
    <s v="2"/>
    <s v="SIN P3"/>
    <s v="-"/>
    <s v="ALMIRANTE BROWN"/>
    <s v="ALMIRANTE BROWN"/>
    <s v="ALMIRANTE BROWN"/>
    <d v="2015-01-01T00:00:00"/>
    <d v="2015-06-30T00:00:00"/>
    <s v="Nota 26"/>
    <s v="Nota 26"/>
    <s v="Nota 26"/>
    <s v="Nota 26"/>
    <s v="-"/>
    <s v="-"/>
    <s v="-"/>
    <s v="-"/>
    <s v="-"/>
    <s v="-"/>
    <n v="229376.04579999999"/>
    <n v="0"/>
    <n v="0"/>
    <n v="0"/>
    <n v="0"/>
    <n v="0"/>
    <s v="-"/>
    <s v="FINALIZADO"/>
    <n v="1"/>
    <n v="1"/>
    <s v="-"/>
  </r>
  <r>
    <n v="5960"/>
    <x v="0"/>
    <s v="06. PLAN SANITARIO DE EMERGENCIA"/>
    <s v="-"/>
    <s v="-"/>
    <s v="-"/>
    <s v="MEJORA Y MANTENIMIENTO"/>
    <s v="SISTEMA CLOACAS ALMIRANTE BROWN"/>
    <s v="INST. ELEM CL CALLE B DE IRIGOYEN ENTRE AMENEDO Y SANCHEZ"/>
    <n v="2"/>
    <x v="0"/>
    <n v="356"/>
    <x v="0"/>
    <x v="0"/>
    <n v="5"/>
    <s v="1526603"/>
    <n v="5"/>
    <s v="-"/>
    <n v="11"/>
    <n v="5"/>
    <n v="5"/>
    <n v="7"/>
    <n v="753"/>
    <n v="3"/>
    <n v="8"/>
    <n v="96"/>
    <s v="2"/>
    <s v="SIN P3"/>
    <s v="-"/>
    <s v="ALMIRANTE BROWN"/>
    <s v="ALMIRANTE BROWN"/>
    <s v="ALMIRANTE BROWN"/>
    <d v="2015-01-01T00:00:00"/>
    <d v="2015-06-30T00:00:00"/>
    <s v="Nota 26"/>
    <s v="Nota 26"/>
    <s v="Nota 26"/>
    <s v="Nota 26"/>
    <s v="-"/>
    <s v="-"/>
    <s v="-"/>
    <s v="-"/>
    <s v="-"/>
    <s v="-"/>
    <n v="8422.3986000000004"/>
    <n v="0"/>
    <n v="0"/>
    <n v="0"/>
    <n v="0"/>
    <n v="0"/>
    <s v="-"/>
    <s v="FINALIZADO"/>
    <n v="1"/>
    <n v="1"/>
    <s v="-"/>
  </r>
  <r>
    <n v="5961"/>
    <x v="0"/>
    <s v="06. PLAN SANITARIO DE EMERGENCIA"/>
    <s v="-"/>
    <s v="-"/>
    <s v="-"/>
    <s v="MEJORA Y MANTENIMIENTO"/>
    <s v="SISTEMA CLOACAS ALMIRANTE BROWN"/>
    <s v="INST. CX CL CALLE B DE IRIGOYEN ENTRE AMENEDO Y SANCHEZ"/>
    <n v="2"/>
    <x v="0"/>
    <n v="356"/>
    <x v="0"/>
    <x v="0"/>
    <n v="5"/>
    <s v="1526604"/>
    <n v="5"/>
    <s v="-"/>
    <n v="11"/>
    <n v="5"/>
    <n v="5"/>
    <n v="7"/>
    <n v="753"/>
    <n v="3"/>
    <n v="8"/>
    <n v="96"/>
    <s v="2"/>
    <s v="SIN P3"/>
    <s v="-"/>
    <s v="ALMIRANTE BROWN"/>
    <s v="ALMIRANTE BROWN"/>
    <s v="ALMIRANTE BROWN"/>
    <d v="2015-01-01T00:00:00"/>
    <d v="2015-06-30T00:00:00"/>
    <s v="Nota 26"/>
    <s v="Nota 26"/>
    <s v="Nota 26"/>
    <s v="Nota 26"/>
    <s v="-"/>
    <s v="-"/>
    <s v="-"/>
    <s v="-"/>
    <s v="-"/>
    <s v="-"/>
    <n v="108542.95319999999"/>
    <n v="0"/>
    <n v="0"/>
    <n v="0"/>
    <n v="0"/>
    <n v="0"/>
    <s v="-"/>
    <s v="FINALIZADO"/>
    <n v="1"/>
    <n v="1"/>
    <s v="-"/>
  </r>
  <r>
    <n v="5962"/>
    <x v="0"/>
    <s v="06. PLAN SANITARIO DE EMERGENCIA"/>
    <s v="-"/>
    <s v="-"/>
    <s v="-"/>
    <s v="MEJORA Y MANTENIMIENTO"/>
    <s v="SISTEMA AGUA ESTEBAN ECHEVERRÍA"/>
    <s v="INST. RED AG CALLE ORIGONE ENTRE BOLUVERD BUENOS AIRES Y CARDEZA- EE"/>
    <n v="2"/>
    <x v="0"/>
    <n v="356"/>
    <x v="0"/>
    <x v="0"/>
    <n v="5"/>
    <s v="1526212"/>
    <n v="5"/>
    <s v="-"/>
    <n v="11"/>
    <n v="5"/>
    <n v="5"/>
    <n v="7"/>
    <n v="753"/>
    <n v="3"/>
    <n v="8"/>
    <n v="96"/>
    <s v="2"/>
    <s v="SIN P3"/>
    <s v="-"/>
    <s v="ESTEBAN ECHEVERRÍA"/>
    <s v="ESTEBAN ECHEVERRÍA"/>
    <s v="ESTEBAN ECHEVERRIA"/>
    <d v="2015-01-01T00:00:00"/>
    <d v="2015-06-30T00:00:00"/>
    <s v="Nota 26"/>
    <s v="Nota 26"/>
    <s v="Nota 26"/>
    <s v="Nota 26"/>
    <s v="-"/>
    <s v="-"/>
    <s v="-"/>
    <s v="-"/>
    <s v="-"/>
    <s v="-"/>
    <n v="273297.06140000001"/>
    <n v="0"/>
    <n v="0"/>
    <n v="0"/>
    <n v="0"/>
    <n v="0"/>
    <s v="-"/>
    <s v="FINALIZADO"/>
    <n v="1"/>
    <n v="1"/>
    <s v="-"/>
  </r>
  <r>
    <n v="5963"/>
    <x v="0"/>
    <s v="06. PLAN SANITARIO DE EMERGENCIA"/>
    <s v="-"/>
    <s v="-"/>
    <s v="-"/>
    <s v="MEJORA Y MANTENIMIENTO"/>
    <s v="SISTEMA AGUA ESTEBAN ECHEVERRÍA"/>
    <s v="INST. ELEM AG CALLE ORIGONE ENTRE BOLUVERD BUENOS AIRES Y CARDEZA- EE"/>
    <n v="2"/>
    <x v="0"/>
    <n v="356"/>
    <x v="0"/>
    <x v="0"/>
    <n v="5"/>
    <s v="1526213"/>
    <n v="5"/>
    <s v="-"/>
    <n v="11"/>
    <n v="5"/>
    <n v="5"/>
    <n v="7"/>
    <n v="753"/>
    <n v="3"/>
    <n v="8"/>
    <n v="96"/>
    <s v="2"/>
    <s v="SIN P3"/>
    <s v="-"/>
    <s v="ESTEBAN ECHEVERRÍA"/>
    <s v="ESTEBAN ECHEVERRÍA"/>
    <s v="ESTEBAN ECHEVERRIA"/>
    <d v="2015-01-01T00:00:00"/>
    <d v="2015-06-30T00:00:00"/>
    <s v="Nota 26"/>
    <s v="Nota 26"/>
    <s v="Nota 26"/>
    <s v="Nota 26"/>
    <s v="-"/>
    <s v="-"/>
    <s v="-"/>
    <s v="-"/>
    <s v="-"/>
    <s v="-"/>
    <n v="9108.2749999999996"/>
    <n v="0"/>
    <n v="0"/>
    <n v="0"/>
    <n v="0"/>
    <n v="0"/>
    <s v="-"/>
    <s v="FINALIZADO"/>
    <n v="1"/>
    <n v="1"/>
    <s v="-"/>
  </r>
  <r>
    <n v="5964"/>
    <x v="0"/>
    <s v="06. PLAN SANITARIO DE EMERGENCIA"/>
    <s v="-"/>
    <s v="-"/>
    <s v="-"/>
    <s v="MEJORA Y MANTENIMIENTO"/>
    <s v="SISTEMA AGUA ESTEBAN ECHEVERRÍA"/>
    <s v="INST. CX AG CALLE ORIGONE ENTRE BOLUVERD BUENOS AIRES Y CARDEZA- EE"/>
    <n v="2"/>
    <x v="0"/>
    <n v="356"/>
    <x v="0"/>
    <x v="0"/>
    <n v="5"/>
    <s v="1526214"/>
    <n v="5"/>
    <s v="-"/>
    <n v="11"/>
    <n v="5"/>
    <n v="5"/>
    <n v="7"/>
    <n v="753"/>
    <n v="3"/>
    <n v="8"/>
    <n v="96"/>
    <s v="2"/>
    <s v="SIN P3"/>
    <s v="-"/>
    <s v="ESTEBAN ECHEVERRÍA"/>
    <s v="ESTEBAN ECHEVERRÍA"/>
    <s v="ESTEBAN ECHEVERRIA"/>
    <d v="2015-01-01T00:00:00"/>
    <d v="2015-06-30T00:00:00"/>
    <s v="Nota 26"/>
    <s v="Nota 26"/>
    <s v="Nota 26"/>
    <s v="Nota 26"/>
    <s v="-"/>
    <s v="-"/>
    <s v="-"/>
    <s v="-"/>
    <s v="-"/>
    <s v="-"/>
    <n v="7228.3948"/>
    <n v="0"/>
    <n v="0"/>
    <n v="0"/>
    <n v="0"/>
    <n v="0"/>
    <s v="-"/>
    <s v="FINALIZADO"/>
    <n v="1"/>
    <n v="1"/>
    <s v="-"/>
  </r>
  <r>
    <n v="5965"/>
    <x v="0"/>
    <s v="09. EXPANSIÓN DE LA RED DE AGUA POTABLE Y SANEAMIENTO DE CLOACAS"/>
    <s v="-"/>
    <s v="-"/>
    <s v="-"/>
    <s v="MEJORA Y MANTENIMIENTO DE REDES DE AGUA"/>
    <s v="SISTEMA AGUA CABA"/>
    <s v="REHABILITACIÓN ESTRUCTURAL DE CONDUCTOS EN C.A.B.A."/>
    <n v="2"/>
    <x v="0"/>
    <n v="356"/>
    <x v="0"/>
    <x v="0"/>
    <n v="5"/>
    <s v="1461002"/>
    <n v="77"/>
    <s v="-"/>
    <s v="22 Y RECURSOS PROPIOS"/>
    <n v="5"/>
    <n v="5"/>
    <n v="7"/>
    <n v="753"/>
    <n v="3"/>
    <n v="8"/>
    <n v="2"/>
    <s v="2"/>
    <s v="CC70009"/>
    <s v="-"/>
    <s v="CABA"/>
    <s v="CIUDAD AUTÓNOMA DE BUENOS AIRES"/>
    <s v="56 TRAMOS EN DIVERSOS BARRIOS DE LA CAPITAL FEDERAL. ABARCA 7.049 METROS (1.237 CONEXIONES)"/>
    <d v="2015-10-07T00:00:00"/>
    <d v="2017-10-15T00:00:00"/>
    <n v="102729459.1103"/>
    <n v="27462246.393999994"/>
    <n v="5036703.9041000009"/>
    <n v="135228409.4084"/>
    <n v="0"/>
    <n v="0"/>
    <n v="0"/>
    <n v="0"/>
    <n v="0"/>
    <n v="0"/>
    <n v="6574016.4545"/>
    <n v="116407165.45369999"/>
    <n v="17283931.404300001"/>
    <n v="5036703.9040999999"/>
    <n v="0"/>
    <n v="0"/>
    <s v="-"/>
    <s v="FINALIZADO"/>
    <n v="1"/>
    <n v="1"/>
    <s v="EN 2018 SE MODIFICA EL CÓDIGO DE ACTIVIDAD DE LA APERTURA PROGRAMÁTICA DE 5 A 77, UG DE 96 A 2 Y FF DE 11 A 22. EL PROYECTO TAMBIÉN SERÁ FINANCIADO CON RECURSOS PROPIOS DE AYSA"/>
  </r>
  <r>
    <n v="5967"/>
    <x v="0"/>
    <s v="09. EXPANSIÓN DE LA RED DE AGUA POTABLE Y SANEAMIENTO DE CLOACAS"/>
    <s v="-"/>
    <s v="-"/>
    <s v="-"/>
    <s v="MEJORA Y MANTENIMIENTO DE REDES DE AGUA"/>
    <s v="REDES DE AGUA ESTEBAN ECHEVERRÍA"/>
    <s v="REPOTENCIACION  CENTRO DE MEZCLA 9 DE ABRIL. OBRA  CIVIL"/>
    <n v="2"/>
    <x v="2"/>
    <n v="325"/>
    <x v="0"/>
    <x v="1"/>
    <s v="-"/>
    <s v="1460C09"/>
    <n v="79"/>
    <s v="-"/>
    <n v="22"/>
    <n v="5"/>
    <n v="5"/>
    <n v="7"/>
    <n v="753"/>
    <n v="3"/>
    <n v="8"/>
    <n v="6"/>
    <s v="2"/>
    <s v="UAE00110"/>
    <s v="-"/>
    <s v="ESTEBAN ECHEVERRÍA"/>
    <s v="9 DE ABRIL"/>
    <s v="S/D"/>
    <d v="2015-12-18T00:00:00"/>
    <d v="2017-12-30T00:00:00"/>
    <n v="9150554.6799999997"/>
    <n v="644499.21"/>
    <n v="0"/>
    <n v="9795053.8900000006"/>
    <n v="0"/>
    <n v="0"/>
    <n v="0"/>
    <n v="0"/>
    <n v="0"/>
    <n v="0"/>
    <n v="236879.64"/>
    <n v="8188797.2500000009"/>
    <n v="-990073.58"/>
    <n v="27248.14"/>
    <n v="0"/>
    <n v="0"/>
    <s v="X"/>
    <s v="FINALIZADO"/>
    <n v="0.92616324166094122"/>
    <n v="1"/>
    <s v="MONTO VIGENTE Y GRADO DE AVANCE ECONÓMICO, SE CONSIDERAN SOLO PARTIDAS CONTRACTUALES"/>
  </r>
  <r>
    <n v="5968"/>
    <x v="0"/>
    <s v="09. EXPANSIÓN DE LA RED DE AGUA POTABLE Y SANEAMIENTO DE CLOACAS"/>
    <s v="-"/>
    <s v="-"/>
    <s v="-"/>
    <s v="MEJORA Y MANTENIMIENTO DE REDES DE AGUA"/>
    <s v="REDES DE AGUA ESTEBAN ECHEVERRÍA"/>
    <s v="REPOTENCIACION  CENTRO DE MEZCLA 9 DE ABRIL. OBRA  CIVIL"/>
    <n v="2"/>
    <x v="0"/>
    <n v="356"/>
    <x v="0"/>
    <x v="0"/>
    <n v="5"/>
    <s v="1460C09"/>
    <n v="77"/>
    <s v="-"/>
    <s v="22 Y RECURSOS PROPIOS"/>
    <n v="5"/>
    <n v="5"/>
    <n v="7"/>
    <n v="753"/>
    <n v="3"/>
    <n v="8"/>
    <n v="2"/>
    <s v="2"/>
    <s v="UAE00110"/>
    <s v="-"/>
    <s v="ESTEBAN ECHEVERRÍA"/>
    <s v="9 DE ABRIL"/>
    <s v="S/D"/>
    <d v="2015-12-18T00:00:00"/>
    <d v="2017-12-30T00:00:00"/>
    <n v="1921616.48"/>
    <n v="135344.82999999999"/>
    <n v="0"/>
    <n v="2056961.31"/>
    <n v="0"/>
    <n v="0"/>
    <n v="0"/>
    <n v="0"/>
    <n v="0"/>
    <n v="0"/>
    <n v="49744.724399999999"/>
    <n v="1719647.4225000001"/>
    <n v="-207915.45180000001"/>
    <n v="5722.1093999999994"/>
    <n v="0"/>
    <n v="0"/>
    <s v="X"/>
    <s v="FINALIZADO"/>
    <n v="0.92616324166094122"/>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69"/>
    <x v="0"/>
    <s v="09. EXPANSIÓN DE LA RED DE AGUA POTABLE Y SANEAMIENTO DE CLOACAS"/>
    <s v="-"/>
    <s v="-"/>
    <s v="-"/>
    <s v="MEJORA Y MANTENIMIENTO DE REDES DE AGUA"/>
    <s v="REDES DE AGUA ESTEBAN ECHEVERRÍA"/>
    <s v="REPOTENCIACION  CENTRO DE MEZCLA 9 DE ABRIL. OBRA  CIVIL"/>
    <n v="2"/>
    <x v="0"/>
    <n v="356"/>
    <x v="0"/>
    <x v="0"/>
    <n v="5"/>
    <s v="1460C09"/>
    <n v="77"/>
    <s v="-"/>
    <s v="22 Y RECURSOS PROPIOS"/>
    <n v="5"/>
    <n v="5"/>
    <n v="7"/>
    <n v="753"/>
    <n v="3"/>
    <n v="8"/>
    <n v="2"/>
    <s v="2"/>
    <s v="UAE00110"/>
    <s v="-"/>
    <s v="ESTEBAN ECHEVERRÍA"/>
    <s v="9 DE ABRIL"/>
    <s v="S/D"/>
    <d v="2015-12-18T00:00:00"/>
    <d v="2017-12-30T00:00:00"/>
    <n v="137258.32"/>
    <n v="6649967.5"/>
    <n v="0"/>
    <n v="6787225.8200000003"/>
    <n v="0"/>
    <n v="0"/>
    <n v="0"/>
    <n v="0"/>
    <n v="0"/>
    <n v="0"/>
    <n v="1132330.1484000003"/>
    <n v="-609568.70589999994"/>
    <n v="6784223.4988000002"/>
    <n v="1844421.392"/>
    <n v="0"/>
    <n v="0"/>
    <s v="X"/>
    <s v="FINALIZADO"/>
    <n v="0.92616324166094122"/>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70"/>
    <x v="0"/>
    <s v="06. PLAN SANITARIO DE EMERGENCIA"/>
    <s v="-"/>
    <s v="-"/>
    <s v="-"/>
    <s v="MEJORA Y MANTENIMIENTO"/>
    <s v="SISTEMA AGUA ESTEBAN ECHEVERRÍA"/>
    <s v="REPOTENCIACION  CENTRO DE MEZCLA 9 DE ABRIL. OBRA ELECTROMECANICA"/>
    <n v="2"/>
    <x v="2"/>
    <n v="325"/>
    <x v="0"/>
    <x v="1"/>
    <s v="-"/>
    <s v="1460C10"/>
    <n v="79"/>
    <s v="-"/>
    <n v="22"/>
    <n v="5"/>
    <n v="5"/>
    <n v="7"/>
    <n v="753"/>
    <n v="3"/>
    <n v="8"/>
    <n v="6"/>
    <s v="2"/>
    <s v="UAE00120"/>
    <s v="-"/>
    <s v="ESTEBAN ECHEVERRÍA"/>
    <s v="9 DE ABRIL"/>
    <s v="S/D"/>
    <d v="2016-10-18T00:00:00"/>
    <d v="2017-12-30T00:00:00"/>
    <n v="43602663.719999999"/>
    <n v="6701087.79"/>
    <n v="0"/>
    <n v="50303751.509999998"/>
    <s v="-"/>
    <s v="-"/>
    <s v="-"/>
    <s v="-"/>
    <s v="-"/>
    <s v="-"/>
    <n v="13661551.029999999"/>
    <n v="18309819.57"/>
    <n v="6297409.4000000004"/>
    <n v="0"/>
    <n v="0"/>
    <n v="0"/>
    <s v="-"/>
    <s v="FINALIZADO"/>
    <n v="0.94999999999999984"/>
    <n v="1"/>
    <s v="MONTO VIGENTE Y GRADO DE AVANCE ECONÓMICO, SE CONSIDERAN SOLO PARTIDAS CONTRACTUALES"/>
  </r>
  <r>
    <n v="5971"/>
    <x v="0"/>
    <s v="06. PLAN SANITARIO DE EMERGENCIA"/>
    <s v="-"/>
    <s v="-"/>
    <s v="-"/>
    <s v="MEJORA Y MANTENIMIENTO"/>
    <s v="SISTEMA AGUA ESTEBAN ECHEVERRÍA"/>
    <s v="REPOTENCIACION  CENTRO DE MEZCLA 9 DE ABRIL. OBRA ELECTROMECANICA"/>
    <n v="2"/>
    <x v="0"/>
    <n v="356"/>
    <x v="0"/>
    <x v="0"/>
    <n v="5"/>
    <s v="1460C10"/>
    <n v="5"/>
    <s v="-"/>
    <n v="11"/>
    <n v="5"/>
    <n v="5"/>
    <n v="7"/>
    <n v="753"/>
    <n v="3"/>
    <n v="8"/>
    <n v="96"/>
    <s v="2"/>
    <s v="UAE00120"/>
    <s v="-"/>
    <s v="ESTEBAN ECHEVERRÍA"/>
    <s v="9 DE ABRIL"/>
    <s v="S/D"/>
    <d v="2016-10-18T00:00:00"/>
    <d v="2017-12-30T00:00:00"/>
    <n v="9156559.3800000008"/>
    <n v="1407228.44"/>
    <n v="0"/>
    <n v="10563787.82"/>
    <s v="-"/>
    <s v="-"/>
    <s v="-"/>
    <s v="-"/>
    <s v="-"/>
    <s v="-"/>
    <n v="2868925.7163"/>
    <n v="3845062.1096999999"/>
    <n v="1322455.9739999999"/>
    <n v="0"/>
    <n v="0"/>
    <n v="0"/>
    <s v="-"/>
    <s v="FINALIZADO"/>
    <n v="0.94999999999999984"/>
    <n v="1"/>
    <s v="MONTO VIGENTE Y GRADO DE AVANCE ECONÓMICO, SE CONSIDERAN SOLO PARTIDAS CONTRACTUALES"/>
  </r>
  <r>
    <n v="5972"/>
    <x v="0"/>
    <s v="09. EXPANSIÓN DE LA RED DE AGUA POTABLE Y SANEAMIENTO DE CLOACAS"/>
    <s v="-"/>
    <s v="-"/>
    <s v="-"/>
    <s v="MEJORA Y MANTENIMIENTO DE REDES DE AGUA"/>
    <s v="REDES DE AGUA ESTEBAN ECHEVERRÍA"/>
    <s v="REPOTENCIACION  CENTRO DE MEZCLA 9 DE ABRIL. OBRA ELECTROMECANICA"/>
    <n v="2"/>
    <x v="0"/>
    <n v="356"/>
    <x v="0"/>
    <x v="0"/>
    <n v="5"/>
    <s v="1460C10"/>
    <n v="77"/>
    <s v="-"/>
    <s v="22 Y RECURSOS PROPIOS"/>
    <n v="5"/>
    <n v="5"/>
    <n v="7"/>
    <n v="753"/>
    <n v="3"/>
    <n v="8"/>
    <n v="2"/>
    <s v="2"/>
    <s v="UAE00120"/>
    <s v="-"/>
    <s v="ESTEBAN ECHEVERRÍA"/>
    <s v="9 DE ABRIL"/>
    <s v="S/D"/>
    <d v="2016-10-18T00:00:00"/>
    <d v="2017-12-30T00:00:00"/>
    <n v="654039.96"/>
    <n v="22974291.829999987"/>
    <n v="0"/>
    <n v="23628331.789999988"/>
    <n v="0"/>
    <n v="0"/>
    <n v="0"/>
    <n v="0"/>
    <n v="0"/>
    <n v="0"/>
    <n v="5434311.961099999"/>
    <n v="-2475085.9759999998"/>
    <n v="26447559.8629"/>
    <n v="7114697.3194000004"/>
    <n v="1679620.8077"/>
    <n v="0"/>
    <s v="X"/>
    <s v="FINALIZADO"/>
    <n v="0.94999999999999984"/>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73"/>
    <x v="0"/>
    <s v="06. PLAN SANITARIO DE EMERGENCIA"/>
    <s v="-"/>
    <s v="-"/>
    <s v="-"/>
    <s v="EXPANSIÓN DE REDES"/>
    <s v="-"/>
    <s v="RED SECUNDARIA CLOACAL MONTE CHINGOLO CUENCA B"/>
    <n v="2"/>
    <x v="0"/>
    <n v="356"/>
    <x v="0"/>
    <x v="0"/>
    <n v="5"/>
    <s v="C960422"/>
    <n v="5"/>
    <s v="-"/>
    <n v="11"/>
    <n v="5"/>
    <n v="5"/>
    <n v="7"/>
    <n v="753"/>
    <n v="3"/>
    <n v="8"/>
    <n v="96"/>
    <s v="2"/>
    <s v="SC44203"/>
    <s v="-"/>
    <s v="LANÚS"/>
    <s v="MONTE CHINGOLO"/>
    <s v="LA RED SECUNDARIA CLOACAL ESTA DELIMITADA POR LAS SIGUIENTES CALLES: CORONEL CHILAVERT, JUNCAL, CAZÓN, AV. DONATO ALVAREZ, CORONEL LYNCH Y GRAL. PINTO."/>
    <d v="2009-11-30T00:00:00"/>
    <d v="2010-08-20T00:00:00"/>
    <n v="7584967.3404999999"/>
    <n v="0"/>
    <n v="0"/>
    <n v="7584967.3404999999"/>
    <n v="3989903.5131999999"/>
    <n v="3755301.21"/>
    <s v="-"/>
    <s v="-"/>
    <s v="-"/>
    <s v="-"/>
    <n v="0"/>
    <n v="0"/>
    <n v="0"/>
    <n v="0"/>
    <n v="0"/>
    <n v="0"/>
    <s v="-"/>
    <s v="FINALIZADO"/>
    <n v="1"/>
    <n v="1"/>
    <s v="MONTO VIGENTE Y GRADO DE AVANCE ECONÓMICO, SE CONSIDERAN SOLO PARTIDAS CONTRACTUALES"/>
  </r>
  <r>
    <n v="5974"/>
    <x v="0"/>
    <s v="06. PLAN SANITARIO DE EMERGENCIA"/>
    <s v="-"/>
    <s v="-"/>
    <s v="-"/>
    <s v="EXPANSIÓN DE REDES"/>
    <s v="SISTEMA AGUA ESTEBAN ECHEVERRÍA"/>
    <s v="IMPULSIÓN INTERCONEX. DE POZOS BARRIO STA. CATALINA"/>
    <n v="2"/>
    <x v="0"/>
    <n v="356"/>
    <x v="0"/>
    <x v="0"/>
    <n v="5"/>
    <s v="C960515"/>
    <n v="5"/>
    <s v="-"/>
    <n v="11"/>
    <n v="5"/>
    <n v="5"/>
    <n v="7"/>
    <n v="753"/>
    <n v="3"/>
    <n v="8"/>
    <n v="96"/>
    <s v="2"/>
    <s v="SA63600"/>
    <s v="-"/>
    <s v="ESTEBAN ECHEVERRÍA"/>
    <s v="SANTA CATALINA"/>
    <s v="LA TRAZA DE LA IMPULSIÓN RECORRE LOS SIGUIENTES TRAMOS: AV. VALETTE E/ BENAVIDEZ Y A. GRANDE; A. GRANDE E/ CEPEDA Y AV. VALETTE; LAGOS GARCÍA E/ CEPEDA Y AV. VALETTE; CASTEX E/ ZUVIRÍA Y AV. VALETTE; PRAYONES E/ AV. VALETTE Y URIBURU; ALBERDI E/ PRAYONES Y A. GRANDE; LAGOS GARCÍA E/ ALBERDI E INDEPENDENCIA; A. GRANDE E/ ALBERDI E INDEPENDENCIA; AMEGHINO E/ ROSALES Y PRAYONES. "/>
    <d v="2009-12-15T00:00:00"/>
    <d v="2012-08-31T00:00:00"/>
    <n v="7853811.2300000004"/>
    <n v="600464.39"/>
    <n v="0"/>
    <n v="8454275.620000001"/>
    <n v="3789930.5159999998"/>
    <n v="1742855.73"/>
    <n v="1279125.3600000001"/>
    <n v="2727776.503"/>
    <n v="-87253.063699999999"/>
    <s v="-"/>
    <n v="0"/>
    <n v="0"/>
    <n v="0"/>
    <n v="0"/>
    <n v="0"/>
    <n v="0"/>
    <s v="-"/>
    <s v="FINALIZADO"/>
    <n v="1"/>
    <n v="1"/>
    <s v="MONTO VIGENTE Y GRADO DE AVANCE ECONÓMICO, SE CONSIDERAN SOLO PARTIDAS CONTRACTUALES"/>
  </r>
  <r>
    <n v="5975"/>
    <x v="0"/>
    <s v="06. PLAN SANITARIO DE EMERGENCIA"/>
    <s v="-"/>
    <s v="-"/>
    <s v="-"/>
    <s v="EXPANSIÓN DE REDES"/>
    <s v="SISTEMA AGUA ESTEBAN ECHEVERRÍA"/>
    <s v="PRIMARIAS BARRIO SANTA CATALINA"/>
    <n v="2"/>
    <x v="0"/>
    <n v="356"/>
    <x v="0"/>
    <x v="0"/>
    <n v="5"/>
    <s v="C960004"/>
    <n v="5"/>
    <s v="-"/>
    <n v="11"/>
    <n v="5"/>
    <n v="5"/>
    <n v="7"/>
    <n v="753"/>
    <n v="3"/>
    <n v="8"/>
    <n v="96"/>
    <s v="2"/>
    <s v="SA637000"/>
    <s v="-"/>
    <s v="ESTEBAN ECHEVERRÍA"/>
    <s v="SANTA CATALINA"/>
    <s v="LA TRAZA DE LA RED PRIMARIA COMIENZA EN LA ESQUINA DE LAGOS GARCÍA Y R. ROJAS, CONTINUANDO POR ESTA HASTA PRAYONES, LUEGO ZUVIRÍA HASTA CASTEX."/>
    <d v="2009-12-15T00:00:00"/>
    <d v="2011-03-15T00:00:00"/>
    <n v="1295917"/>
    <n v="407644.46"/>
    <n v="0"/>
    <n v="1703561.46"/>
    <n v="726590.48"/>
    <n v="1101837.1499999999"/>
    <n v="17611.3"/>
    <s v="-"/>
    <s v="-"/>
    <s v="-"/>
    <n v="0"/>
    <n v="0"/>
    <n v="0"/>
    <n v="0"/>
    <n v="0"/>
    <n v="0"/>
    <s v="-"/>
    <s v="FINALIZADO"/>
    <n v="1.00000000107616"/>
    <n v="1"/>
    <s v="MONTO VIGENTE Y GRADO DE AVANCE ECONÓMICO, SE CONSIDERAN SOLO PARTIDAS CONTRACTUALES"/>
  </r>
  <r>
    <n v="5976"/>
    <x v="0"/>
    <s v="06. PLAN SANITARIO DE EMERGENCIA"/>
    <s v="-"/>
    <s v="-"/>
    <s v="-"/>
    <s v="EXPANSIÓN DE REDES"/>
    <s v="SISTEMA UNIÓN-EZEIZA"/>
    <s v="IMPULSIÓN E INTERCONEXIÓN DE POZOS BATERÍA UNIÓN SEGUNDA ETAPA"/>
    <n v="2"/>
    <x v="0"/>
    <n v="356"/>
    <x v="0"/>
    <x v="0"/>
    <n v="5"/>
    <s v="C960523"/>
    <n v="5"/>
    <s v="-"/>
    <n v="11"/>
    <n v="5"/>
    <n v="5"/>
    <n v="7"/>
    <n v="753"/>
    <n v="3"/>
    <n v="8"/>
    <n v="96"/>
    <s v="2"/>
    <s v="SA329000"/>
    <s v="-"/>
    <s v="EZEIZA"/>
    <s v="CANNING"/>
    <s v="LA TRAZA DE LA INTERCONEXIÓN INCLUYE EL SIGUIENTE RECORRIDO: DESDE LA CALLE SGTO. CABRAL Y CALLE S/N EN EL POZO S16, SOBRE CALLE S/N, HASTA EL POZO S23 EN LOS ROBLES Y CALLE S/N."/>
    <d v="2009-11-21T00:00:00"/>
    <d v="2011-03-01T00:00:00"/>
    <n v="3625146.71"/>
    <n v="1280224.8700000001"/>
    <n v="0"/>
    <n v="4905371.58"/>
    <n v="3480438.0589000001"/>
    <n v="1589968"/>
    <n v="85999.66"/>
    <s v="-"/>
    <s v="-"/>
    <s v="-"/>
    <n v="0"/>
    <n v="0"/>
    <n v="0"/>
    <n v="0"/>
    <n v="0"/>
    <n v="0"/>
    <s v="-"/>
    <s v="FINALIZADO"/>
    <n v="0.99999999948260077"/>
    <n v="1"/>
    <s v="MONTO VIGENTE Y GRADO DE AVANCE ECONÓMICO, SE CONSIDERAN SOLO PARTIDAS CONTRACTUALES"/>
  </r>
  <r>
    <n v="5977"/>
    <x v="0"/>
    <s v="06. PLAN SANITARIO DE EMERGENCIA"/>
    <s v="-"/>
    <s v="-"/>
    <s v="-"/>
    <s v="EXPANSIÓN DE REDES"/>
    <s v="-"/>
    <s v="ALIVIADOR MAGDALENA"/>
    <n v="2"/>
    <x v="0"/>
    <n v="356"/>
    <x v="0"/>
    <x v="0"/>
    <n v="5"/>
    <s v="N960309"/>
    <n v="5"/>
    <s v="-"/>
    <n v="11"/>
    <n v="5"/>
    <n v="5"/>
    <n v="7"/>
    <n v="753"/>
    <n v="3"/>
    <n v="8"/>
    <n v="96"/>
    <s v="2"/>
    <s v="SC383000"/>
    <s v="-"/>
    <s v="LANÚS"/>
    <s v="MONTE CHINGOLO"/>
    <s v="LA TRAZA DEL ALIVIADOR SE DESARROLLA POR LA CALLE MALABIA (DESDE LA CÁMARA DE PALACIOS HASTA LA ESTACIÓN), Y DESDE LA ESTACIÓN DE REGRESO POR MALABIA HASTA PICO, POR PICO A ABERASTAIN, DE AQUÍ A CHASCOMÚS POR LA QUE CRUZA DE OESTE A ESTE TODO EL PARTIDO DE LANÚS Y CONTINUA YA EN AVELLANEDA HASTA LA CALLE CAXARAVILLE, POR ESTA HASTA CENTENARIO URUGUAYO PARA TERMINAR EN CENTENARIO URUGUAYO Y CARABELAS."/>
    <d v="2010-09-17T00:00:00"/>
    <d v="2012-02-06T00:00:00"/>
    <n v="38872457.079999998"/>
    <n v="1508486.3331999998"/>
    <n v="0"/>
    <n v="40380943.413199998"/>
    <n v="24980646.116799999"/>
    <n v="1311966.5900000001"/>
    <n v="15113527.460000001"/>
    <n v="1021697.87"/>
    <n v="129897.60189999999"/>
    <s v="-"/>
    <n v="-50403.469600000004"/>
    <n v="0"/>
    <n v="0"/>
    <n v="0"/>
    <n v="0"/>
    <n v="0"/>
    <s v="-"/>
    <s v="FINALIZADO"/>
    <n v="1"/>
    <n v="1"/>
    <s v="MONTO VIGENTE Y GRADO DE AVANCE ECONÓMICO, SE CONSIDERAN SOLO PARTIDAS CONTRACTUALES"/>
  </r>
  <r>
    <n v="5978"/>
    <x v="0"/>
    <s v="06. PLAN SANITARIO DE EMERGENCIA"/>
    <s v="-"/>
    <s v="-"/>
    <s v="-"/>
    <s v="EXPANSIÓN DE REDES"/>
    <s v="-"/>
    <s v="RED SECUNDARIA CLOACAL MONTE CHINGOLO CUENCA A1"/>
    <n v="2"/>
    <x v="0"/>
    <n v="356"/>
    <x v="0"/>
    <x v="0"/>
    <n v="5"/>
    <s v="C960420"/>
    <n v="5"/>
    <s v="-"/>
    <n v="11"/>
    <n v="5"/>
    <n v="5"/>
    <n v="7"/>
    <n v="753"/>
    <n v="3"/>
    <n v="8"/>
    <n v="96"/>
    <s v="2"/>
    <s v="SC442010"/>
    <s v="-"/>
    <s v="LANÚS"/>
    <s v="MONTE CHINGOLO"/>
    <s v="LA RED SECUNDARIA CLOACAL ESTÁ DELIMITADA POR LAS SIGUIENTES CALLES: CORONEL LYNCH, BOLAÑOS, YAPEYÚ, PICHINCHA, VICTOR HUGO, AYACUCHO, MONASTERIO, MARTÍN RODRÍGUEZ, SAN CARLOS, BOLAÑOS, CAZÓN, CALLE S/N Y CAMINO GRAL. BELGRANO."/>
    <d v="2009-11-16T00:00:00"/>
    <d v="2011-03-01T00:00:00"/>
    <n v="5941892.3300000001"/>
    <n v="626183.63939999952"/>
    <n v="0"/>
    <n v="6568075.9693999998"/>
    <n v="4270580.8728"/>
    <n v="3834038.93"/>
    <n v="-1003011.27"/>
    <s v="-"/>
    <s v="-"/>
    <s v="-"/>
    <n v="0"/>
    <n v="0"/>
    <n v="0"/>
    <n v="0"/>
    <n v="0"/>
    <n v="0"/>
    <s v="-"/>
    <s v="FINALIZADO"/>
    <n v="0.99999998453698691"/>
    <n v="1"/>
    <s v="MONTO VIGENTE Y GRADO DE AVANCE ECONÓMICO, SE CONSIDERAN SOLO PARTIDAS CONTRACTUALES"/>
  </r>
  <r>
    <n v="5979"/>
    <x v="0"/>
    <s v="06. PLAN SANITARIO DE EMERGENCIA"/>
    <s v="-"/>
    <s v="-"/>
    <s v="-"/>
    <s v="EXPANSIÓN DE REDES"/>
    <s v="-"/>
    <s v="RED SECUNDARIA CLOACAL MONTE CHINGOLO CUENCA A2"/>
    <n v="2"/>
    <x v="0"/>
    <n v="356"/>
    <x v="0"/>
    <x v="0"/>
    <n v="5"/>
    <s v="C960421"/>
    <n v="5"/>
    <s v="-"/>
    <n v="11"/>
    <n v="5"/>
    <n v="5"/>
    <n v="7"/>
    <n v="753"/>
    <n v="3"/>
    <n v="8"/>
    <n v="96"/>
    <s v="2"/>
    <s v="SC442020"/>
    <s v="-"/>
    <s v="LANÚS"/>
    <s v="MONTE CHINGOLO"/>
    <s v="LA RED SECUNDARIA CLOACAL ESTA DELIMITADA POR LAS SIGUIENTES CALLES: CORONEL LYNCH, BOLAÑOS, YAPEYÚ, PICHINCHA, VICTOR HUGO, AYACUCHO, MONASTERIO, MARTÍN RODRÍGUEZ, SAN CARLOS, BLANCO ENCALADA, B. PARERA, BOLAÑOS, CNEL. CHILAVERT, AV. DONATO ALVAREZ."/>
    <d v="2009-11-16T00:00:00"/>
    <d v="2011-03-01T00:00:00"/>
    <n v="5343365.71"/>
    <n v="2614039.6898000003"/>
    <n v="0"/>
    <n v="7957405.3998000007"/>
    <n v="4089544.6658000001"/>
    <n v="5660831.7800000003"/>
    <n v="-1226762.8500000001"/>
    <n v="-7701.0087000000003"/>
    <s v="-"/>
    <s v="-"/>
    <n v="0"/>
    <n v="0"/>
    <n v="0"/>
    <n v="0"/>
    <n v="0"/>
    <n v="0"/>
    <s v="-"/>
    <s v="FINALIZADO"/>
    <n v="1.0000000327860525"/>
    <n v="1"/>
    <s v="MONTO VIGENTE Y GRADO DE AVANCE ECONÓMICO, SE CONSIDERAN SOLO PARTIDAS CONTRACTUALES"/>
  </r>
  <r>
    <n v="5980"/>
    <x v="0"/>
    <s v="06. PLAN SANITARIO DE EMERGENCIA"/>
    <s v="-"/>
    <s v="-"/>
    <s v="-"/>
    <s v="EXPANSIÓN DE REDES"/>
    <s v="SISTEMA GLEW-ALMIRANTE BROWN"/>
    <s v="PRIMARIAS GLEW"/>
    <n v="2"/>
    <x v="0"/>
    <n v="356"/>
    <x v="0"/>
    <x v="0"/>
    <n v="5"/>
    <s v="1060C12"/>
    <n v="5"/>
    <s v="-"/>
    <n v="11"/>
    <n v="5"/>
    <n v="5"/>
    <n v="7"/>
    <n v="753"/>
    <n v="3"/>
    <n v="8"/>
    <n v="96"/>
    <s v="2"/>
    <s v="SA627000"/>
    <s v="-"/>
    <s v="ALMIRANTE BROWN"/>
    <s v="GLEW"/>
    <s v="DESDE J. B. JUSTO Y VIRREY CEBALLOS POR J. B. JUSTO HASTA AV. ESPORA. POR AV. ESPORA HASTA PARANÁ. POR 25 DE MAYO ENTRE ESPORA Y AV. REPÚBLICA ARGENTINA. POR CÁRDENAS ENTRE 25 DE MAYO E YRIGOYEN. POR AV. REPÚBLICA ARGENTINA DESDE 25 DE MAYO HASTA AV. MONTEVERDE."/>
    <d v="2011-05-09T00:00:00"/>
    <d v="2012-09-11T00:00:00"/>
    <n v="1217597.6100000001"/>
    <n v="11534827.58"/>
    <n v="0"/>
    <n v="12752425.189999999"/>
    <s v="-"/>
    <n v="146889.09"/>
    <n v="10171460.060000001"/>
    <n v="4012155.46"/>
    <n v="126469.6961"/>
    <s v="-"/>
    <n v="0"/>
    <n v="0"/>
    <n v="0"/>
    <n v="0"/>
    <n v="0"/>
    <n v="0"/>
    <s v="-"/>
    <s v="FINALIZADO"/>
    <n v="1"/>
    <n v="1"/>
    <s v="MONTO VIGENTE Y GRADO DE AVANCE ECONÓMICO, SE CONSIDERAN SOLO PARTIDAS CONTRACTUALES"/>
  </r>
  <r>
    <n v="5981"/>
    <x v="0"/>
    <s v="09. EXPANSIÓN DE LA RED DE AGUA POTABLE Y SANEAMIENTO DE CLOACAS"/>
    <s v="-"/>
    <s v="-"/>
    <s v="-"/>
    <s v="EXPANSIÓN DE REDES CLOACALES"/>
    <s v="SISTEMA CLOACAS LOMAS DE ZAMORA"/>
    <s v="RED SECUNDARIA LOMAS 3"/>
    <n v="2"/>
    <x v="0"/>
    <n v="356"/>
    <x v="0"/>
    <x v="0"/>
    <n v="5"/>
    <s v="C960413"/>
    <n v="5"/>
    <s v="-"/>
    <n v="11"/>
    <n v="5"/>
    <n v="5"/>
    <n v="7"/>
    <n v="753"/>
    <n v="3"/>
    <n v="8"/>
    <n v="96"/>
    <s v="2"/>
    <s v="SC460000"/>
    <s v="-"/>
    <s v="LOMAS DE ZAMORA"/>
    <s v="TEMPERLEY"/>
    <s v="LA ZONA SE ENCUENTRA DELIMITADA POR LAS CALLES LYNCH, CAAGUAZÚ, EL TALA, DEFENSA, EL TRÉBOL, LOS PARAÍSOS, EL CARDENAL, LOS PLÁTANOS, LA PERDIZ, LA CALANDRIA, EL HALCÓN, LA GOLONDRINA, SAN CRISTÓBAL, GARAY, EL TORDO, EL CHURRINCHE, SANTA CRUZ, LA CALANDRIA CHUBUT, AV. EVA PERÓN, PORTUGAL Y EL ARROYO LAS PERDICES."/>
    <d v="2010-10-18T00:00:00"/>
    <d v="2012-10-04T00:00:00"/>
    <n v="3955386.34"/>
    <n v="21817094.030000001"/>
    <n v="0"/>
    <n v="25772480.370000001"/>
    <n v="0"/>
    <n v="2247128.0499999998"/>
    <n v="6618865.1900000004"/>
    <n v="16443772.23"/>
    <n v="3809338.1776999999"/>
    <n v="0"/>
    <n v="0"/>
    <n v="0"/>
    <n v="0"/>
    <n v="1532.0536"/>
    <n v="0"/>
    <n v="0"/>
    <s v="-"/>
    <s v="FINALIZADO"/>
    <n v="0.99541388816477616"/>
    <n v="1"/>
    <s v="MONTO VIGENTE Y GRADO DE AVANCE ECONÓMICO, SE CONSIDERAN SOLO PARTIDAS CONTRACTUALES"/>
  </r>
  <r>
    <n v="5982"/>
    <x v="0"/>
    <s v="06. PLAN SANITARIO DE EMERGENCIA"/>
    <s v="-"/>
    <s v="-"/>
    <s v="-"/>
    <s v="EXPANSIÓN DE REDES"/>
    <s v="SISTEMA AGUA ESTEBAN ECHEVERRÍA"/>
    <s v="PLANTA POTABILIZADORA POR SISTEMA DE OSMOSIS INVERSA 9 DE ABRIL ETAPA 1 - OBRA ELECTROMECANICA"/>
    <n v="2"/>
    <x v="0"/>
    <n v="356"/>
    <x v="0"/>
    <x v="0"/>
    <n v="5"/>
    <s v="1060C44"/>
    <n v="5"/>
    <s v="-"/>
    <n v="11"/>
    <n v="5"/>
    <n v="5"/>
    <n v="7"/>
    <n v="753"/>
    <n v="3"/>
    <n v="8"/>
    <n v="96"/>
    <s v="2"/>
    <s v="RP378020"/>
    <s v="-"/>
    <s v="ESTEBAN ECHEVERRÍA"/>
    <s v="9 DE ABRIL"/>
    <s v="EL PREDIO ESTÁ UBICADO EN E. PRAYONES ENTRE F. LÓPEZ Y G. PALLEROS."/>
    <d v="2011-03-01T00:00:00"/>
    <d v="2016-04-21T00:00:00"/>
    <n v="2473612.6800000002"/>
    <n v="9240386.8399999999"/>
    <n v="0"/>
    <n v="11713999.52"/>
    <s v="-"/>
    <n v="648902.9"/>
    <n v="1031359.43"/>
    <n v="994976.87"/>
    <n v="612150.65229999996"/>
    <n v="397388.24839999998"/>
    <n v="1685122.23"/>
    <n v="288916.29799999995"/>
    <n v="6928746.3465"/>
    <n v="0"/>
    <n v="0"/>
    <n v="0"/>
    <s v="-"/>
    <s v="FINALIZADO"/>
    <n v="1"/>
    <n v="1"/>
    <s v="MONTO VIGENTE Y GRADO DE AVANCE ECONÓMICO, SE CONSIDERAN SOLO PARTIDAS CONTRACTUALES"/>
  </r>
  <r>
    <n v="5983"/>
    <x v="0"/>
    <s v="06. PLAN SANITARIO DE EMERGENCIA"/>
    <s v="-"/>
    <s v="-"/>
    <s v="-"/>
    <s v="EXPANSIÓN DE REDES"/>
    <s v="SISTEMA LA LATA- ESTEBAN ECHEVERRIA"/>
    <s v="PLANTA POTABILIZADORA POR SISTEMA DE OSMOSIS INVERSA LA LATA ETAPA 1 - OBRA ELECTROMECANICA"/>
    <n v="2"/>
    <x v="0"/>
    <n v="356"/>
    <x v="0"/>
    <x v="0"/>
    <n v="5"/>
    <s v="1060C42"/>
    <n v="5"/>
    <s v="-"/>
    <n v="11"/>
    <n v="5"/>
    <n v="5"/>
    <n v="7"/>
    <n v="753"/>
    <n v="3"/>
    <n v="8"/>
    <n v="96"/>
    <s v="2"/>
    <s v="RP380020"/>
    <s v="-"/>
    <s v="ESTEBAN ECHEVERRÍA"/>
    <s v="MONTE GRANDE"/>
    <s v="EL PREDIO ESTÁ UBICADO EN LA CALLE COLÓN S/N°, ESQUINA MAIPÚ."/>
    <d v="2011-03-01T00:00:00"/>
    <d v="2016-07-29T00:00:00"/>
    <n v="2498325.9700000002"/>
    <n v="10895259.289999999"/>
    <n v="0"/>
    <n v="13393585.26"/>
    <s v="-"/>
    <n v="696093.59"/>
    <n v="806318.27"/>
    <n v="992485.87"/>
    <n v="30205.326799999999"/>
    <n v="724181.51520000002"/>
    <n v="136122.3138"/>
    <n v="0"/>
    <n v="6931168.6333999997"/>
    <n v="0"/>
    <n v="0"/>
    <n v="0"/>
    <s v="-"/>
    <s v="FINALIZADO"/>
    <n v="0.98"/>
    <n v="1"/>
    <s v="MONTO VIGENTE Y GRADO DE AVANCE ECONÓMICO, SE CONSIDERAN SOLO PARTIDAS CONTRACTUALES"/>
  </r>
  <r>
    <n v="5984"/>
    <x v="0"/>
    <s v="06. PLAN SANITARIO DE EMERGENCIA"/>
    <s v="-"/>
    <s v="-"/>
    <s v="-"/>
    <s v="EXPANSIÓN DE REDES"/>
    <s v="-"/>
    <s v="CONTRATO SUPERVISION AMBIENTAL Y SOCIAL OBRAS AGUA/CLOACA-CAF AGUA"/>
    <n v="2"/>
    <x v="0"/>
    <n v="356"/>
    <x v="0"/>
    <x v="0"/>
    <n v="5"/>
    <s v="C960001"/>
    <n v="5"/>
    <s v="-"/>
    <n v="11"/>
    <n v="5"/>
    <n v="5"/>
    <n v="7"/>
    <n v="753"/>
    <n v="3"/>
    <n v="8"/>
    <n v="96"/>
    <s v="2"/>
    <s v="SIN P3"/>
    <s v="-"/>
    <s v="EZEIZA-LANÚS-ESTEBAN ECHEVERRÍA-LOMAS DE ZAMORA-ALMIRANTE BROWN- QUILMES"/>
    <s v="EZEIZA-LANÚS-ESTEBAN ECHEVERRÍA-LOMAS DE ZAMORA-ALMIRANTE BROWN- QUILMES"/>
    <s v="LOCALIZACION DE LAS OBRAS  CAF INCLUIDAS "/>
    <d v="2010-02-01T00:00:00"/>
    <d v="2012-03-31T00:00:00"/>
    <n v="1421447.37"/>
    <n v="244547.79"/>
    <n v="0"/>
    <n v="1665995.1600000001"/>
    <s v="-"/>
    <n v="896676.07"/>
    <n v="495498.13"/>
    <n v="273820.71000000002"/>
    <s v="-"/>
    <s v="-"/>
    <n v="0"/>
    <n v="0"/>
    <n v="0"/>
    <n v="0"/>
    <n v="0"/>
    <n v="0"/>
    <s v="-"/>
    <s v="FINALIZADO"/>
    <n v="1.0000000772400055"/>
    <n v="1"/>
    <s v="MONTO VIGENTE Y GRADO DE AVANCE ECONÓMICO, SE CONSIDERAN SOLO PARTIDAS CONTRACTUALES"/>
  </r>
  <r>
    <n v="5985"/>
    <x v="0"/>
    <s v="06. PLAN SANITARIO DE EMERGENCIA"/>
    <s v="-"/>
    <s v="-"/>
    <s v="-"/>
    <s v="EXPANSIÓN DE REDES"/>
    <s v="SISTEMA AGUA EZEIZA"/>
    <s v="PLANTA POTABILIZADORA POR SISTEMA DE OSMOSIS INVERSA UNION ETAPA 1 - OBRA ELECTROMECANICA"/>
    <n v="2"/>
    <x v="0"/>
    <n v="356"/>
    <x v="0"/>
    <x v="0"/>
    <n v="5"/>
    <s v="1060C46"/>
    <n v="5"/>
    <s v="-"/>
    <n v="11"/>
    <n v="5"/>
    <n v="5"/>
    <n v="7"/>
    <n v="753"/>
    <n v="3"/>
    <n v="8"/>
    <n v="96"/>
    <s v="2"/>
    <s v="RP379020"/>
    <s v="-"/>
    <s v="EZEIZA"/>
    <s v="CANNING"/>
    <s v="EL PREDIO ESTÁ UBICADO SOBRE LA CALLE MAIPÚ, ENTRE EDUARDO GUTIERREZ (FFCCGB) Y LAS HERAS."/>
    <d v="2011-03-04T00:00:00"/>
    <d v="2015-03-27T00:00:00"/>
    <n v="2120066.1"/>
    <n v="1976684"/>
    <n v="0"/>
    <n v="4096750.1"/>
    <s v="-"/>
    <n v="429427.57"/>
    <n v="807965.69"/>
    <n v="1271778.53"/>
    <n v="1011691.7569"/>
    <n v="889193.72849999997"/>
    <n v="298960.50799999997"/>
    <n v="0"/>
    <n v="0"/>
    <n v="0"/>
    <n v="0"/>
    <n v="0"/>
    <s v="-"/>
    <s v="FINALIZADO"/>
    <n v="0.99999999984816801"/>
    <n v="1"/>
    <s v="MONTO VIGENTE Y GRADO DE AVANCE ECONÓMICO, SE CONSIDERAN SOLO PARTIDAS CONTRACTUALES"/>
  </r>
  <r>
    <n v="5986"/>
    <x v="0"/>
    <s v="06. PLAN SANITARIO DE EMERGENCIA"/>
    <s v="-"/>
    <s v="-"/>
    <s v="-"/>
    <s v="EXPANSIÓN DE REDES"/>
    <s v="SISTEMA GLEW-ALMIRANTE BROWN"/>
    <s v="PLANTA POTABILIZADORA POR SISTEMA DE OSMOSIS INVERSA GLEW ETAPA 1 OBRA ELECTROMECANICA"/>
    <n v="2"/>
    <x v="0"/>
    <n v="356"/>
    <x v="0"/>
    <x v="0"/>
    <n v="5"/>
    <s v="1060C50"/>
    <n v="5"/>
    <s v="-"/>
    <n v="11"/>
    <n v="5"/>
    <n v="5"/>
    <n v="7"/>
    <n v="753"/>
    <n v="3"/>
    <n v="8"/>
    <n v="96"/>
    <s v="2"/>
    <s v="RP382020"/>
    <s v="-"/>
    <s v="ALMIRANTE BROWN"/>
    <s v="GLEW"/>
    <s v="EL PREDIO ESTÁ UBICADO SOBRE LA AV. JUAN B. JUSTO (ENTRE AV. REPÚBLICA ARGENTINA Y VIRREY CEBALLOS)"/>
    <d v="2011-03-04T00:00:00"/>
    <d v="2015-03-11T00:00:00"/>
    <n v="2517068"/>
    <n v="3649915.99"/>
    <n v="0"/>
    <n v="6166983.9900000002"/>
    <s v="-"/>
    <n v="477957.83"/>
    <n v="815029.02"/>
    <n v="2174077.3199999998"/>
    <n v="1404095.0836"/>
    <n v="1926378.6124"/>
    <n v="254908.48570000002"/>
    <n v="0"/>
    <n v="0"/>
    <n v="0"/>
    <n v="0"/>
    <n v="0"/>
    <s v="-"/>
    <s v="FINALIZADO"/>
    <n v="1.0000000006136895"/>
    <n v="1"/>
    <s v="MONTO VIGENTE Y GRADO DE AVANCE ECONÓMICO, SE CONSIDERAN SOLO PARTIDAS CONTRACTUALES"/>
  </r>
  <r>
    <n v="5987"/>
    <x v="0"/>
    <s v="06. PLAN SANITARIO DE EMERGENCIA"/>
    <s v="-"/>
    <s v="-"/>
    <s v="-"/>
    <s v="EXPANSIÓN DE REDES"/>
    <s v="SISTEMA AGUA ESTEBAN ECHEVERRÍA"/>
    <s v="PLANTA POTABILIZADORA POR SISTEMA DE OSMOSIS INVERSA - SANTA CATALINA ETAPA 1 - OBRA ELECTROMECANICA"/>
    <n v="2"/>
    <x v="0"/>
    <n v="356"/>
    <x v="0"/>
    <x v="0"/>
    <n v="5"/>
    <s v="1060C38"/>
    <n v="5"/>
    <s v="-"/>
    <n v="11"/>
    <n v="5"/>
    <n v="5"/>
    <n v="7"/>
    <n v="753"/>
    <n v="3"/>
    <n v="8"/>
    <n v="96"/>
    <s v="2"/>
    <s v="RP377020"/>
    <s v="-"/>
    <s v="ESTEBAN ECHEVERRÍA"/>
    <s v="SANTA CATALINA"/>
    <s v="EL PREDIO ESTÁ UBICADO EN LA INTERSECCIÓN DE LAS CALLES ZUVIRÍA Y CASTEX."/>
    <d v="2011-03-04T00:00:00"/>
    <d v="2015-03-12T00:00:00"/>
    <n v="2517168"/>
    <n v="3770721.57"/>
    <n v="0"/>
    <n v="6287889.5700000003"/>
    <s v="-"/>
    <n v="429599.75"/>
    <n v="808273.44"/>
    <n v="1429153.86"/>
    <n v="1395263.2572999999"/>
    <n v="885209.91240000003"/>
    <n v="1332512.2459"/>
    <n v="0"/>
    <n v="0"/>
    <n v="0"/>
    <n v="0"/>
    <n v="0"/>
    <s v="-"/>
    <s v="FINALIZADO"/>
    <n v="1"/>
    <n v="1"/>
    <s v="MONTO VIGENTE Y GRADO DE AVANCE ECONÓMICO, SE CONSIDERAN SOLO PARTIDAS CONTRACTUALES"/>
  </r>
  <r>
    <n v="5988"/>
    <x v="0"/>
    <s v="06. PLAN SANITARIO DE EMERGENCIA"/>
    <s v="-"/>
    <s v="-"/>
    <s v="-"/>
    <s v="EXPANSIÓN DE REDES"/>
    <s v="SISTEMA GLEW-ALMIRANTE BROWN"/>
    <s v="PLANTA POTABILIZADORA POR SISTEMA DE OSMOSIS INVERSA GLEW ETAPA 1 OBRA CIVIL"/>
    <n v="2"/>
    <x v="0"/>
    <n v="356"/>
    <x v="0"/>
    <x v="0"/>
    <n v="5"/>
    <s v="1060C49"/>
    <n v="5"/>
    <s v="-"/>
    <n v="11"/>
    <n v="5"/>
    <n v="5"/>
    <n v="7"/>
    <n v="753"/>
    <n v="3"/>
    <n v="8"/>
    <n v="96"/>
    <s v="2"/>
    <s v="RP382010"/>
    <s v="-"/>
    <s v="ALMIRANTE BROWN"/>
    <s v="GLEW"/>
    <s v="EL PREDIO ESTÁ UBICADO SOBRE LA AV. JUAN B. JUSTO ENTRE AV. REPÚBLICA ARGENTINA Y VIRREY CEBALLOS."/>
    <d v="2012-12-04T00:00:00"/>
    <d v="2015-03-11T00:00:00"/>
    <n v="3298309.64"/>
    <n v="0"/>
    <n v="0"/>
    <n v="3298309.64"/>
    <s v="-"/>
    <n v="21302.207299999998"/>
    <n v="969725.35109999997"/>
    <n v="-51845.55"/>
    <n v="2704572.0954999998"/>
    <n v="26982.770100000002"/>
    <n v="24946.860400000001"/>
    <n v="0"/>
    <n v="0"/>
    <n v="0"/>
    <n v="0"/>
    <n v="0"/>
    <s v="-"/>
    <s v="FINALIZADO"/>
    <n v="1.0000000009981547"/>
    <n v="1"/>
    <s v="MONTO VIGENTE Y GRADO DE AVANCE ECONÓMICO, SE CONSIDERAN SOLO PARTIDAS CONTRACTUALES"/>
  </r>
  <r>
    <n v="5989"/>
    <x v="0"/>
    <s v="06. PLAN SANITARIO DE EMERGENCIA"/>
    <s v="-"/>
    <s v="-"/>
    <s v="-"/>
    <s v="EXPANSIÓN DE REDES"/>
    <s v="SISTEMA AGUA ESTEBAN ECHEVERRÍA"/>
    <s v="PLANTA POTABILIZADORA POR SISTEMA DE OSMOSIS INVERSA - SANTA CATALINA ETAPA 1 - OBRA CIVIL"/>
    <n v="2"/>
    <x v="0"/>
    <n v="356"/>
    <x v="0"/>
    <x v="0"/>
    <n v="5"/>
    <s v="1060C37"/>
    <n v="5"/>
    <s v="-"/>
    <n v="11"/>
    <n v="5"/>
    <n v="5"/>
    <n v="7"/>
    <n v="753"/>
    <n v="3"/>
    <n v="8"/>
    <n v="96"/>
    <s v="2"/>
    <s v="RP377010"/>
    <s v="-"/>
    <s v="ESTEBAN ECHEVERRÍA"/>
    <s v="MONTE GRANDE"/>
    <s v="EL PREDIO ESTÁ UBICADO EN LA INTERSECCIÓN DE LAS CALLES ZUVIRÍA Y CASTEX."/>
    <d v="2011-04-04T00:00:00"/>
    <d v="2015-03-17T00:00:00"/>
    <n v="2511818.54"/>
    <n v="192388.75"/>
    <n v="0"/>
    <n v="2704207.29"/>
    <s v="-"/>
    <n v="67612.343699999998"/>
    <n v="616297.87"/>
    <n v="1519541.25"/>
    <n v="565928.1078"/>
    <n v="49480.687299999998"/>
    <n v="0"/>
    <n v="0"/>
    <n v="0"/>
    <n v="0"/>
    <n v="0"/>
    <n v="0"/>
    <s v="-"/>
    <s v="FINALIZADO"/>
    <n v="1"/>
    <n v="1"/>
    <s v="MONTO VIGENTE Y GRADO DE AVANCE ECONÓMICO, SE CONSIDERAN SOLO PARTIDAS CONTRACTUALES"/>
  </r>
  <r>
    <n v="5990"/>
    <x v="0"/>
    <s v="06. PLAN SANITARIO DE EMERGENCIA"/>
    <s v="-"/>
    <s v="-"/>
    <s v="-"/>
    <s v="EXPANSIÓN DE REDES"/>
    <s v="SISTEMA CLOACAS LOMAS DE ZAMORA"/>
    <s v="ESTACIÓN DE BOMBEO CLOACAL MAGDALENA OBRA ELECTROMECÁNICA"/>
    <n v="2"/>
    <x v="0"/>
    <n v="356"/>
    <x v="0"/>
    <x v="0"/>
    <n v="5"/>
    <s v="N960346"/>
    <n v="5"/>
    <s v="-"/>
    <n v="11"/>
    <n v="5"/>
    <n v="5"/>
    <n v="7"/>
    <n v="753"/>
    <n v="3"/>
    <n v="8"/>
    <n v="96"/>
    <s v="2"/>
    <s v="SC303200"/>
    <s v="-"/>
    <s v="LOMAS DE ZAMORA"/>
    <s v="BANFIELD"/>
    <s v="LA EBC SE HA PREVISTO EN UN TERRENO UBICADO SOBRE LA CALLE MALABIA Y LEVALLE DEL PARTIDO DE LOMAS DE ZAMORA."/>
    <d v="2010-04-05T00:00:00"/>
    <d v="2013-09-20T00:00:00"/>
    <n v="5275136.62"/>
    <n v="3079004.45"/>
    <n v="0"/>
    <n v="8354141.0700000003"/>
    <s v="-"/>
    <n v="2626640.5088"/>
    <n v="3405516.55"/>
    <n v="1675455.14"/>
    <n v="2543289.2231999999"/>
    <s v="-"/>
    <n v="0"/>
    <n v="0"/>
    <n v="0"/>
    <n v="0"/>
    <n v="0"/>
    <n v="0"/>
    <s v="-"/>
    <s v="FINALIZADO"/>
    <n v="1"/>
    <n v="1"/>
    <s v="MONTO VIGENTE Y GRADO DE AVANCE ECONÓMICO, SE CONSIDERAN SOLO PARTIDAS CONTRACTUALES"/>
  </r>
  <r>
    <n v="5991"/>
    <x v="0"/>
    <s v="06. PLAN SANITARIO DE EMERGENCIA"/>
    <s v="-"/>
    <s v="-"/>
    <s v="-"/>
    <s v="EXPANSIÓN DE REDES"/>
    <s v="SISTEMA CLOACAS EL JAGUEL-ESTEBAN ECHEVERRÍA"/>
    <s v="COLECTOR CLOACAL JAGÜEL - TRAMO 2"/>
    <n v="2"/>
    <x v="0"/>
    <n v="356"/>
    <x v="0"/>
    <x v="0"/>
    <n v="5"/>
    <s v="1060302"/>
    <n v="5"/>
    <s v="-"/>
    <n v="11"/>
    <n v="5"/>
    <n v="5"/>
    <n v="7"/>
    <n v="753"/>
    <n v="3"/>
    <n v="8"/>
    <n v="96"/>
    <s v="2"/>
    <s v="SC548020"/>
    <s v="-"/>
    <s v="ESTEBAN ECHEVERRÍA"/>
    <s v="EL JAGÜEL"/>
    <s v="DESDE REBIZO Y AV. FAIR POR AV. FAIR HASTA NEWTON."/>
    <d v="2011-02-28T00:00:00"/>
    <d v="2013-06-04T00:00:00"/>
    <n v="4851421"/>
    <n v="1916356.8699999999"/>
    <n v="0"/>
    <n v="6767777.8700000001"/>
    <s v="-"/>
    <n v="4824356.3455999997"/>
    <n v="2688994.27"/>
    <n v="713267.56"/>
    <n v="-307910.9264"/>
    <n v="264826.5895"/>
    <n v="0"/>
    <n v="0"/>
    <n v="0"/>
    <n v="0"/>
    <n v="0"/>
    <n v="0"/>
    <s v="-"/>
    <s v="FINALIZADO"/>
    <n v="1"/>
    <n v="1"/>
    <s v="MONTO VIGENTE Y GRADO DE AVANCE ECONÓMICO, SE CONSIDERAN SOLO PARTIDAS CONTRACTUALES"/>
  </r>
  <r>
    <n v="5992"/>
    <x v="0"/>
    <s v="06. PLAN SANITARIO DE EMERGENCIA"/>
    <s v="-"/>
    <s v="-"/>
    <s v="-"/>
    <s v="EXPANSIÓN DE REDES"/>
    <s v="SISTEMA CLOACAS LOMAS DE ZAMORA"/>
    <s v="ESTACIÓN DE BOMBEO CLOACAL MAGDALENA OBRA CIVIL"/>
    <n v="2"/>
    <x v="0"/>
    <n v="356"/>
    <x v="0"/>
    <x v="0"/>
    <n v="5"/>
    <s v="N960345"/>
    <n v="5"/>
    <s v="-"/>
    <n v="11"/>
    <n v="5"/>
    <n v="5"/>
    <n v="7"/>
    <n v="753"/>
    <n v="3"/>
    <n v="8"/>
    <n v="96"/>
    <s v="2"/>
    <s v="SC303100"/>
    <s v="-"/>
    <s v="LOMAS DE ZAMORA"/>
    <s v="BANFIELD"/>
    <s v="LA EBC SE HA PREVISTO EN UN TERRENO UBICADO SOBRE LA CALLE MALABIA Y LEVALLE DEL PARTIDO DE LOMAS DE ZAMORA."/>
    <d v="2010-05-03T00:00:00"/>
    <d v="2013-09-20T00:00:00"/>
    <n v="1031809.84"/>
    <n v="2448851"/>
    <n v="0"/>
    <n v="3480660.84"/>
    <s v="-"/>
    <n v="978177.32"/>
    <n v="1157877.24"/>
    <n v="974848.47"/>
    <n v="297986.88150000002"/>
    <s v="-"/>
    <n v="0"/>
    <n v="0"/>
    <n v="0"/>
    <n v="0"/>
    <n v="0"/>
    <n v="0"/>
    <s v="-"/>
    <s v="FINALIZADO"/>
    <n v="0.99999999985056731"/>
    <n v="1"/>
    <s v="MONTO VIGENTE Y GRADO DE AVANCE ECONÓMICO, SE CONSIDERAN SOLO PARTIDAS CONTRACTUALES"/>
  </r>
  <r>
    <n v="5993"/>
    <x v="0"/>
    <s v="06. PLAN SANITARIO DE EMERGENCIA"/>
    <s v="-"/>
    <s v="-"/>
    <s v="-"/>
    <s v="EXPANSIÓN DE REDES"/>
    <s v="SISTEMA CLOACAS ESTEBAN ECHEVERRÍA"/>
    <s v="IMPULSIÓN CLOACAL BARRIO GUILLÓN"/>
    <n v="2"/>
    <x v="0"/>
    <n v="356"/>
    <x v="0"/>
    <x v="0"/>
    <n v="5"/>
    <s v="N960360"/>
    <n v="5"/>
    <s v="-"/>
    <n v="11"/>
    <n v="5"/>
    <n v="5"/>
    <n v="7"/>
    <n v="753"/>
    <n v="3"/>
    <n v="8"/>
    <n v="96"/>
    <s v="2"/>
    <s v="SC547000"/>
    <s v="-"/>
    <s v="ESTEBAN ECHEVERRÍA"/>
    <s v="MONTE GRANDE - LUIS GUILLÓN"/>
    <s v="DESDE CIUDAD DE LIMA Y A. GRANDE HASTA FRANCIA; POR FRANCIA HASTA VALLETE Y POR VALLETE HASTA REBIZO."/>
    <d v="2010-11-01T00:00:00"/>
    <d v="2012-08-30T00:00:00"/>
    <n v="5017142.54"/>
    <n v="845671.39"/>
    <n v="0"/>
    <n v="5862813.9299999997"/>
    <s v="-"/>
    <n v="5547162.1634"/>
    <n v="1372933.15"/>
    <n v="-773962.92"/>
    <n v="3117.3955999999998"/>
    <s v="-"/>
    <n v="0"/>
    <n v="0"/>
    <n v="0"/>
    <n v="0"/>
    <n v="0"/>
    <n v="0"/>
    <s v="-"/>
    <s v="FINALIZADO"/>
    <n v="1"/>
    <n v="0.99860000000000004"/>
    <s v="MONTO VIGENTE Y GRADO DE AVANCE ECONÓMICO, SE CONSIDERAN SOLO PARTIDAS CONTRACTUALES"/>
  </r>
  <r>
    <n v="5994"/>
    <x v="0"/>
    <s v="06. PLAN SANITARIO DE EMERGENCIA"/>
    <s v="-"/>
    <s v="-"/>
    <s v="-"/>
    <s v="EXPANSIÓN DE REDES"/>
    <s v="SISTEMA CLOACAS EL JAGUEL-ESTEBAN ECHEVERRÍA"/>
    <s v="COLECTOR CLOACAL JAGÜEL - TRAMO 1"/>
    <n v="2"/>
    <x v="0"/>
    <n v="356"/>
    <x v="0"/>
    <x v="0"/>
    <n v="5"/>
    <s v="1060301"/>
    <n v="5"/>
    <s v="-"/>
    <n v="11"/>
    <n v="5"/>
    <n v="5"/>
    <n v="7"/>
    <n v="753"/>
    <n v="3"/>
    <n v="8"/>
    <n v="96"/>
    <s v="2"/>
    <s v="SC548010"/>
    <s v="-"/>
    <s v="ESTEBAN ECHEVERRÍA"/>
    <s v="EL JAGÜEL"/>
    <s v="DESDE AV. FAIR Y NEWTON POR NEWTON HASTA PLANTA EL JAGUEL"/>
    <d v="2010-09-20T00:00:00"/>
    <d v="2011-11-08T00:00:00"/>
    <n v="0"/>
    <n v="4600081.83"/>
    <n v="0"/>
    <n v="4600081.83"/>
    <s v="-"/>
    <n v="347895.44900000002"/>
    <n v="5790479.1699999999"/>
    <n v="-904682.43"/>
    <s v="-"/>
    <s v="-"/>
    <n v="0"/>
    <n v="0"/>
    <n v="0"/>
    <n v="0"/>
    <n v="0"/>
    <n v="0"/>
    <s v="-"/>
    <s v="FINALIZADO"/>
    <n v="1"/>
    <n v="1"/>
    <s v="MONTO VIGENTE Y GRADO DE AVANCE ECONÓMICO, SE CONSIDERAN SOLO PARTIDAS CONTRACTUALES"/>
  </r>
  <r>
    <n v="5995"/>
    <x v="0"/>
    <s v="06. PLAN SANITARIO DE EMERGENCIA"/>
    <s v="-"/>
    <s v="-"/>
    <s v="-"/>
    <s v="EXPANSIÓN DE REDES"/>
    <s v="SISTEMA CLOACAS LOMAS DE ZAMORA"/>
    <s v="RED SECUNDARIA LOMAS 2"/>
    <n v="2"/>
    <x v="0"/>
    <n v="356"/>
    <x v="0"/>
    <x v="0"/>
    <n v="5"/>
    <s v="C960414"/>
    <n v="5"/>
    <s v="-"/>
    <n v="11"/>
    <n v="5"/>
    <n v="5"/>
    <n v="7"/>
    <n v="753"/>
    <n v="3"/>
    <n v="8"/>
    <n v="96"/>
    <s v="2"/>
    <s v="SC461000"/>
    <s v="-"/>
    <s v="LOMAS DE ZAMORA"/>
    <s v="TEMPERLEY"/>
    <s v="LA ZONA SE ENCUENTRA DELIMITADA POR LAS SIGUIENTES CALLES: SUECIA, AV. EVA PERÓN, CHUBUT, LA CALANDRIA, SANTA CRUZ, EL ZORZAL, EL TORDO, GARAY, SAN JUAN, AV. EVA PERÓN, ARROYO LAS PERDICES, EL TALA, ARROYO LAS PERDICES."/>
    <d v="2011-05-10T00:00:00"/>
    <d v="2012-09-19T00:00:00"/>
    <n v="4769551.9400000004"/>
    <n v="6131231.6200000001"/>
    <n v="0"/>
    <n v="10900783.560000001"/>
    <s v="-"/>
    <s v="-"/>
    <n v="6232673.3899999997"/>
    <n v="5792770.96"/>
    <n v="3587.7226000000001"/>
    <s v="-"/>
    <n v="0"/>
    <n v="0"/>
    <n v="0"/>
    <n v="0"/>
    <n v="0"/>
    <n v="0"/>
    <s v="-"/>
    <s v="FINALIZADO"/>
    <n v="1"/>
    <n v="1"/>
    <s v="MONTO VIGENTE Y GRADO DE AVANCE ECONÓMICO, SE CONSIDERAN SOLO PARTIDAS CONTRACTUALES"/>
  </r>
  <r>
    <n v="5996"/>
    <x v="0"/>
    <s v="06. PLAN SANITARIO DE EMERGENCIA"/>
    <s v="-"/>
    <s v="-"/>
    <s v="-"/>
    <s v="EXPANSIÓN DE REDES"/>
    <s v="SISTEMA AGUA ESTEBAN ECHEVERRÍA"/>
    <s v="PLANTA POTABILIZADORA POR SISTEMA DE OSMOSIS INVERSA 9 DE ABRIL ETAPA 1 - OBRA CIVIL"/>
    <n v="2"/>
    <x v="0"/>
    <n v="356"/>
    <x v="0"/>
    <x v="0"/>
    <n v="5"/>
    <s v="1060C43"/>
    <n v="5"/>
    <s v="-"/>
    <n v="11"/>
    <n v="5"/>
    <n v="5"/>
    <n v="7"/>
    <n v="753"/>
    <n v="3"/>
    <n v="8"/>
    <n v="96"/>
    <s v="2"/>
    <s v="RP378010"/>
    <s v="-"/>
    <s v="ESTEBAN ECHEVERRÍA"/>
    <s v="9 DE ABRIL"/>
    <s v="EL PREDIO ESTÁ UBICADO EN E. PRAYONES,ENTRE F. LÓPEZ Y G. PALLEROS."/>
    <d v="2011-03-01T00:00:00"/>
    <d v="2014-06-30T00:00:00"/>
    <n v="605088.68999999994"/>
    <n v="0"/>
    <n v="0"/>
    <n v="605088.68999999994"/>
    <s v="-"/>
    <s v="-"/>
    <n v="14116.936900000001"/>
    <n v="13583.34"/>
    <n v="66919.243600000002"/>
    <n v="61554.212500000001"/>
    <n v="0"/>
    <n v="0"/>
    <n v="775430.65379999997"/>
    <n v="0"/>
    <n v="0"/>
    <n v="0"/>
    <s v="-"/>
    <s v="FINALIZADO"/>
    <n v="1"/>
    <n v="1"/>
    <s v="MONTO VIGENTE Y GRADO DE AVANCE ECONÓMICO, SE CONSIDERAN SOLO PARTIDAS CONTRACTUALES"/>
  </r>
  <r>
    <n v="5997"/>
    <x v="0"/>
    <s v="06. PLAN SANITARIO DE EMERGENCIA"/>
    <s v="-"/>
    <s v="-"/>
    <s v="-"/>
    <s v="EXPANSIÓN DE REDES"/>
    <s v="-"/>
    <s v="NORMALIZACION DE CONEXION DE AGUA, INSTALACION, RECAMBIO Y RETIRO DE MEDIDORES DE AGUA"/>
    <n v="2"/>
    <x v="0"/>
    <n v="356"/>
    <x v="0"/>
    <x v="0"/>
    <n v="5"/>
    <s v="1160701"/>
    <n v="5"/>
    <s v="-"/>
    <n v="11"/>
    <n v="5"/>
    <n v="5"/>
    <n v="7"/>
    <n v="753"/>
    <n v="3"/>
    <n v="8"/>
    <n v="96"/>
    <s v="2"/>
    <s v="SA682000"/>
    <s v="-"/>
    <s v="QUILMES"/>
    <s v="QUILMES"/>
    <s v="CEPEDA E/ DE LOS CONSTITUYENTES - SAN NICOLÁS Y CEPEDA Y LAGOS GARCÍA - CEPEDA Y TTE. A GRANDE - LAGOS GARCÍA Y AV. VALETTE"/>
    <d v="2011-07-11T00:00:00"/>
    <d v="2013-07-03T00:00:00"/>
    <n v="3104509.64"/>
    <n v="873278.72000000009"/>
    <n v="0"/>
    <n v="3977788.3600000003"/>
    <s v="-"/>
    <s v="-"/>
    <n v="3484168.95"/>
    <n v="-504572.82"/>
    <n v="-64633.843999999997"/>
    <n v="196664.32500000001"/>
    <n v="0"/>
    <n v="0"/>
    <n v="0"/>
    <n v="0"/>
    <n v="0"/>
    <n v="0"/>
    <s v="-"/>
    <s v="FINALIZADO"/>
    <n v="0.99999997290990017"/>
    <n v="1"/>
    <s v="MONTO VIGENTE Y GRADO DE AVANCE ECONÓMICO, SE CONSIDERAN SOLO PARTIDAS CONTRACTUALES"/>
  </r>
  <r>
    <n v="5998"/>
    <x v="0"/>
    <s v="06. PLAN SANITARIO DE EMERGENCIA"/>
    <s v="-"/>
    <s v="-"/>
    <s v="-"/>
    <s v="EXPANSIÓN DE REDES"/>
    <s v="SISTEMA AGUA EZEIZA"/>
    <s v="PLANTA POTABILIZADORA POR SISTEMA DE OSMOSIS INVERSA UNION ETAPA 1 OBRA CIVIL"/>
    <n v="2"/>
    <x v="0"/>
    <n v="356"/>
    <x v="0"/>
    <x v="0"/>
    <n v="5"/>
    <s v="1060C45"/>
    <n v="5"/>
    <s v="-"/>
    <n v="11"/>
    <n v="5"/>
    <n v="5"/>
    <n v="7"/>
    <n v="753"/>
    <n v="3"/>
    <n v="8"/>
    <n v="96"/>
    <s v="2"/>
    <s v="RP379010"/>
    <s v="-"/>
    <s v="EZEIZA"/>
    <s v="CANNING"/>
    <s v="EL PREDIO ESTÁ UBICADO SOBRE LA CALLE MAIPÚ, ENTRE EDUARDO GUTIERREZ (FFCCGB) Y LAS HERAS."/>
    <d v="2012-11-29T00:00:00"/>
    <d v="2015-03-27T00:00:00"/>
    <n v="3683304.99"/>
    <n v="0"/>
    <n v="0"/>
    <n v="3683304.99"/>
    <s v="-"/>
    <s v="-"/>
    <n v="1683505.8636"/>
    <n v="-948687"/>
    <n v="3464688.4448000002"/>
    <n v="26982.770100000002"/>
    <n v="0"/>
    <n v="0"/>
    <n v="0"/>
    <n v="0"/>
    <n v="0"/>
    <n v="0"/>
    <s v="-"/>
    <s v="FINALIZADO"/>
    <n v="0.9974464554519461"/>
    <n v="1"/>
    <s v="MONTO VIGENTE Y GRADO DE AVANCE ECONÓMICO, SE CONSIDERAN SOLO PARTIDAS CONTRACTUALES"/>
  </r>
  <r>
    <n v="5999"/>
    <x v="0"/>
    <s v="06. PLAN SANITARIO DE EMERGENCIA"/>
    <s v="-"/>
    <s v="-"/>
    <s v="-"/>
    <s v="EXPANSIÓN DE REDES"/>
    <s v="SISTEMA LA LATA- ESTEBAN ECHEVERRIA"/>
    <s v="PLANTA POTABILIZADORA POR SISTEMA DE OSMOSIS INVERSA - LA LATA ETAPA 1 OBRA CIVIL"/>
    <n v="2"/>
    <x v="0"/>
    <n v="356"/>
    <x v="0"/>
    <x v="0"/>
    <n v="5"/>
    <s v="1060C41"/>
    <n v="5"/>
    <s v="-"/>
    <n v="11"/>
    <n v="5"/>
    <n v="5"/>
    <n v="7"/>
    <n v="753"/>
    <n v="3"/>
    <n v="8"/>
    <n v="96"/>
    <s v="2"/>
    <s v="RP380010"/>
    <s v="-"/>
    <s v="ESTEBAN ECHEVERRÍA"/>
    <s v="MONTE GRANDE"/>
    <s v="EL PREDIO ESTÁ UBICADO EN LA CALLE COLÓN S/N°, ESQUINA MAIPÚ."/>
    <d v="2011-04-04T00:00:00"/>
    <d v="2014-12-26T00:00:00"/>
    <n v="683216.98"/>
    <n v="-346273.41959999973"/>
    <n v="0"/>
    <n v="336943.56040000025"/>
    <s v="-"/>
    <s v="-"/>
    <n v="361580.32"/>
    <n v="-34709"/>
    <n v="38922.517699999997"/>
    <n v="62660.612300000001"/>
    <n v="0"/>
    <n v="0"/>
    <n v="732661.25569999998"/>
    <n v="0"/>
    <n v="0"/>
    <n v="0"/>
    <s v="-"/>
    <s v="FINALIZADO"/>
    <n v="1"/>
    <n v="1"/>
    <s v="MONTO VIGENTE Y GRADO DE AVANCE ECONÓMICO, SE CONSIDERAN SOLO PARTIDAS CONTRACTUALES"/>
  </r>
  <r>
    <n v="6000"/>
    <x v="0"/>
    <s v="06. PLAN SANITARIO DE EMERGENCIA"/>
    <s v="-"/>
    <s v="-"/>
    <s v="-"/>
    <s v="EXPANSIÓN DE REDES"/>
    <s v="SISTEMA AGUA ESTEBAN ECHEVERRÍA"/>
    <s v="4 PERFORACIONES BAT. GUILLON GRUPO 1 OBRA CIVIL"/>
    <n v="2"/>
    <x v="0"/>
    <n v="356"/>
    <x v="0"/>
    <x v="0"/>
    <n v="5"/>
    <s v="1060594"/>
    <n v="5"/>
    <s v="-"/>
    <n v="11"/>
    <n v="5"/>
    <n v="5"/>
    <n v="7"/>
    <n v="753"/>
    <n v="3"/>
    <n v="8"/>
    <n v="96"/>
    <s v="2"/>
    <s v="SAZ00900"/>
    <s v="-"/>
    <s v="ESTEBAN ECHEVERRÍA"/>
    <s v="LUIS GUILLÓN"/>
    <s v="LA UBICACIÓN DE LOS POZOS DE EXPLOTACIÓN ES LA SIGUIENTE: SA11: CEPEDA E/ DE LOS CONSTITUYENTES Y SAN NICOLÁS. SA12: CEPEDA Y LAGOS GARCÍA. SA13: CEPEDA Y TTE. A GRANDE. SA15: LAGOS GARCÍA Y AV. VALETTE."/>
    <d v="2011-02-28T00:00:00"/>
    <d v="2011-07-20T00:00:00"/>
    <n v="167612.79"/>
    <n v="21417.20999999997"/>
    <n v="0"/>
    <n v="189029.99999999997"/>
    <s v="-"/>
    <s v="-"/>
    <n v="252407"/>
    <s v="-"/>
    <s v="-"/>
    <s v="-"/>
    <n v="0"/>
    <n v="0"/>
    <n v="0"/>
    <n v="0"/>
    <n v="0"/>
    <n v="0"/>
    <s v="-"/>
    <s v="FINALIZADO"/>
    <n v="1"/>
    <n v="1"/>
    <s v="MONTO VIGENTE Y GRADO DE AVANCE ECONÓMICO, SE CONSIDERAN SOLO PARTIDAS CONTRACTUALES"/>
  </r>
  <r>
    <n v="6001"/>
    <x v="0"/>
    <s v="06. PLAN SANITARIO DE EMERGENCIA"/>
    <s v="-"/>
    <s v="-"/>
    <s v="-"/>
    <s v="EXPANSIÓN DE REDES"/>
    <s v="SISTEMA CLOACAS ESTEBAN ECHEVERRÍA"/>
    <s v="EBC LUIS GUILLÓN OBRA CIVIL"/>
    <n v="2"/>
    <x v="0"/>
    <n v="356"/>
    <x v="0"/>
    <x v="0"/>
    <n v="5"/>
    <s v="N960362"/>
    <n v="5"/>
    <s v="-"/>
    <n v="11"/>
    <n v="5"/>
    <n v="5"/>
    <n v="7"/>
    <n v="753"/>
    <n v="3"/>
    <n v="8"/>
    <n v="96"/>
    <s v="2"/>
    <s v="SC040010"/>
    <s v="-"/>
    <s v="ESTEBAN ECHEVERRÍA"/>
    <s v="LUIS GUILLÓN"/>
    <s v="LA EBC ESTARÁ SITUADA EN LA INTERSECCIÓN DE LAS CALLE SUBTENIENTE ALFREDO FOX Y SARDI."/>
    <d v="2011-03-10T00:00:00"/>
    <d v="2013-10-10T00:00:00"/>
    <n v="681968.5"/>
    <n v="3122440"/>
    <n v="0"/>
    <n v="3804408.5"/>
    <s v="-"/>
    <s v="-"/>
    <n v="4178482.12"/>
    <n v="-607389.74"/>
    <n v="300311.06160000002"/>
    <n v="3822.9708000000001"/>
    <n v="0"/>
    <n v="0"/>
    <n v="0"/>
    <n v="0"/>
    <n v="0"/>
    <n v="0"/>
    <s v="-"/>
    <s v="FINALIZADO"/>
    <n v="0.99999999941813145"/>
    <n v="1"/>
    <s v="MONTO VIGENTE Y GRADO DE AVANCE ECONÓMICO, SE CONSIDERAN SOLO PARTIDAS CONTRACTUALES"/>
  </r>
  <r>
    <n v="6002"/>
    <x v="0"/>
    <s v="06. PLAN SANITARIO DE EMERGENCIA"/>
    <s v="-"/>
    <s v="-"/>
    <s v="-"/>
    <s v="EXPANSIÓN DE REDES"/>
    <s v="SISTEMA CLOACAS ESTEBAN ECHEVERRÍA"/>
    <s v="COLECTORES PRIMARIOS E IMPULSIÓN CLOACAL BARRIO LUIS GUILLÓN"/>
    <n v="2"/>
    <x v="0"/>
    <n v="356"/>
    <x v="0"/>
    <x v="0"/>
    <n v="5"/>
    <s v="N960354"/>
    <n v="5"/>
    <s v="-"/>
    <n v="11"/>
    <n v="5"/>
    <n v="5"/>
    <n v="7"/>
    <n v="753"/>
    <n v="3"/>
    <n v="8"/>
    <n v="96"/>
    <s v="2"/>
    <s v="SC039000"/>
    <s v="-"/>
    <s v="ESTEBAN ECHEVERRÍA"/>
    <s v="LUIS GUILLÓN"/>
    <s v="DESDE AVELLANEDA Y GAMARRA, POR GAMARRA, SARDI, FOX, BURLANDO HASTA GRANDE Y CIUDAD DE LIMA."/>
    <d v="2011-08-13T00:00:00"/>
    <d v="2012-07-21T00:00:00"/>
    <n v="1504983.25"/>
    <n v="474550.12"/>
    <n v="0"/>
    <n v="1979533.37"/>
    <s v="-"/>
    <s v="-"/>
    <n v="4820657.47"/>
    <n v="-2389067.86"/>
    <n v="5196.0546000000004"/>
    <s v="-"/>
    <n v="0"/>
    <n v="0"/>
    <n v="0"/>
    <n v="0"/>
    <n v="0"/>
    <n v="0"/>
    <s v="-"/>
    <s v="FINALIZADO"/>
    <n v="1"/>
    <n v="1"/>
    <s v="MONTO VIGENTE Y GRADO DE AVANCE ECONÓMICO, SE CONSIDERAN SOLO PARTIDAS CONTRACTUALES"/>
  </r>
  <r>
    <n v="6003"/>
    <x v="0"/>
    <s v="06. PLAN SANITARIO DE EMERGENCIA"/>
    <s v="-"/>
    <s v="-"/>
    <s v="-"/>
    <s v="EXPANSIÓN DE REDES"/>
    <s v="SISTEMA CLOACAS ESTEBAN ECHEVERRÍA"/>
    <s v="EBC LUIS GUILLÓN OBRA ELECTROM."/>
    <n v="2"/>
    <x v="0"/>
    <n v="356"/>
    <x v="0"/>
    <x v="0"/>
    <n v="5"/>
    <s v="N960363"/>
    <n v="5"/>
    <s v="-"/>
    <n v="11"/>
    <n v="5"/>
    <n v="5"/>
    <n v="7"/>
    <n v="753"/>
    <n v="3"/>
    <n v="8"/>
    <n v="96"/>
    <s v="2"/>
    <s v="SC040020"/>
    <s v="-"/>
    <s v="ESTEBAN ECHEVERRÍA"/>
    <s v="LUIS GUILLÓN"/>
    <s v="LA EBC ESTARÁ SITUADA EN LA INTERSECCIÓN DE LAS CALLE SUBTENIENTE ALFREDO FOX Y SARDI."/>
    <d v="2011-03-10T00:00:00"/>
    <d v="2013-10-10T00:00:00"/>
    <n v="1433933"/>
    <n v="1174488.5"/>
    <n v="0"/>
    <n v="2608421.5"/>
    <s v="-"/>
    <s v="-"/>
    <n v="985853.41"/>
    <n v="1245191.0290000001"/>
    <n v="590879.66299999994"/>
    <n v="6868.1535999999996"/>
    <n v="0"/>
    <n v="0"/>
    <n v="0"/>
    <n v="0"/>
    <n v="0"/>
    <n v="0"/>
    <s v="-"/>
    <s v="FINALIZADO"/>
    <n v="1"/>
    <n v="1"/>
    <s v="MONTO VIGENTE Y GRADO DE AVANCE ECONÓMICO, SE CONSIDERAN SOLO PARTIDAS CONTRACTUALES"/>
  </r>
  <r>
    <n v="6008"/>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1"/>
    <n v="0"/>
    <n v="4"/>
    <n v="4"/>
    <s v="1"/>
    <s v="1"/>
    <s v="RECICLADO DE RESIDUOS URBANOS"/>
    <s v="8834. DIRECCIÓN GENERAL DE RECICLADO"/>
    <s v="CABA"/>
    <s v="-"/>
    <s v="-"/>
    <s v="-"/>
    <s v="-"/>
    <n v="0"/>
    <n v="0"/>
    <n v="0"/>
    <n v="0"/>
    <s v="-"/>
    <s v="-"/>
    <s v="-"/>
    <s v="-"/>
    <s v="-"/>
    <s v="-"/>
    <n v="2200000"/>
    <n v="0"/>
    <s v="-"/>
    <s v="-"/>
    <s v="-"/>
    <s v="-"/>
    <s v="-"/>
    <s v="-"/>
    <s v="-"/>
    <s v="-"/>
    <s v="-"/>
  </r>
  <r>
    <n v="6009"/>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1"/>
    <n v="0"/>
    <n v="4"/>
    <n v="4"/>
    <s v="8"/>
    <s v="1"/>
    <s v="RECICLADO DE RESIDUOS URBANOS"/>
    <s v="8834. DIRECCIÓN GENERAL DE RECICLADO"/>
    <s v="CABA"/>
    <s v="8"/>
    <s v="COMUNA 8"/>
    <s v="-"/>
    <s v="-"/>
    <n v="0"/>
    <n v="0"/>
    <n v="0"/>
    <n v="0"/>
    <s v="-"/>
    <s v="-"/>
    <s v="-"/>
    <s v="-"/>
    <s v="-"/>
    <s v="-"/>
    <n v="1190000"/>
    <n v="0"/>
    <s v="-"/>
    <s v="-"/>
    <s v="-"/>
    <s v="-"/>
    <s v="-"/>
    <s v="-"/>
    <s v="-"/>
    <s v="-"/>
    <s v="-"/>
  </r>
  <r>
    <n v="6010"/>
    <x v="2"/>
    <s v="06. PLAN SANITARIO DE EMERGENCIA"/>
    <s v="-"/>
    <s v="-"/>
    <s v="-"/>
    <s v="GENERACIÓN DE ESPACIOS VERDES"/>
    <s v="-"/>
    <s v="SERVICIO DE MANTENIMIENTO SOSTENIBLE DE LOS ESPACIOS VERDES"/>
    <n v="2"/>
    <x v="15"/>
    <s v="-"/>
    <x v="23"/>
    <x v="81"/>
    <s v="0. CUIDADO Y PUESTA EN VALOR DE ESPACIOS VERDES"/>
    <s v="60. A.CU.MAR - VALORIZACION DE LOS ESPACIOS VERDES"/>
    <s v="0. A.CU.MAR - VALORIZACION DE LOS ESPACIOS VERDES"/>
    <s v="51. MANTENIMIENTO DE  ESPACIOS VERDES LICITACION  248/2011"/>
    <n v="11"/>
    <n v="3"/>
    <n v="3"/>
    <n v="9"/>
    <n v="0"/>
    <n v="4"/>
    <n v="4"/>
    <s v="9"/>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s v="-"/>
    <n v="254595.34"/>
    <n v="0"/>
    <s v="-"/>
    <s v="-"/>
    <s v="-"/>
    <s v="-"/>
    <s v="-"/>
    <s v="-"/>
    <s v="-"/>
    <s v="-"/>
    <s v="-"/>
  </r>
  <r>
    <n v="6011"/>
    <x v="2"/>
    <s v="06. PLAN SANITARIO DE EMERGENCIA"/>
    <s v="-"/>
    <s v="-"/>
    <s v="-"/>
    <s v="EQUIPAMIENTO COMUNITARIO"/>
    <s v="-"/>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4"/>
    <n v="5"/>
    <n v="5"/>
    <n v="7"/>
    <n v="44"/>
    <n v="3"/>
    <n v="7"/>
    <s v="8"/>
    <s v="1"/>
    <s v="SANEAMIENTO, LIMPIEZA Y DESRATIZACIÓN"/>
    <s v="9470. UNIDAD DE GESTIÓN INTERVENCIÓN SOCIAL"/>
    <s v="CABA"/>
    <s v="8"/>
    <s v="COMUNA 8"/>
    <s v="-"/>
    <s v="-"/>
    <s v="-"/>
    <s v="-"/>
    <s v="-"/>
    <s v="-"/>
    <s v="-"/>
    <s v="-"/>
    <s v="-"/>
    <s v="-"/>
    <s v="-"/>
    <s v="-"/>
    <n v="6939052"/>
    <n v="0"/>
    <s v="-"/>
    <s v="-"/>
    <s v="-"/>
    <s v="-"/>
    <s v="-"/>
    <s v="-"/>
    <s v="-"/>
    <s v="-"/>
    <s v="-"/>
  </r>
  <r>
    <n v="6012"/>
    <x v="2"/>
    <s v="06. PLAN SANITARIO DE EMERGENCIA"/>
    <s v="-"/>
    <s v="-"/>
    <s v="-"/>
    <s v="EQUIPAMIENTO COMUNITARIO"/>
    <s v="-"/>
    <s v="ADECUACIÓN DE EDIFICIOS DE ESTABLECIMIENTOS ESCOLARES - LEY 962- GRUPO K SEGUNDO LLAMADO"/>
    <n v="2"/>
    <x v="14"/>
    <s v="-"/>
    <x v="21"/>
    <x v="44"/>
    <s v="-"/>
    <s v="CD 34/14"/>
    <s v="-"/>
    <s v="-"/>
    <s v="-"/>
    <s v="-"/>
    <s v="-"/>
    <s v="-"/>
    <s v="-"/>
    <s v="-"/>
    <s v="-"/>
    <s v="-"/>
    <s v="1"/>
    <s v="INFRAESTRUCTURA"/>
    <s v=" CORPORACIÓN DE BS. AS. SUR S.E."/>
    <s v="CABA"/>
    <s v="8"/>
    <s v="0"/>
    <d v="2015-06-02T00:00:00"/>
    <s v="-"/>
    <n v="677976.34"/>
    <n v="0"/>
    <n v="0"/>
    <n v="677976.34"/>
    <s v="-"/>
    <s v="-"/>
    <s v="-"/>
    <s v="-"/>
    <s v="-"/>
    <s v="-"/>
    <n v="677976.32"/>
    <n v="0"/>
    <s v="-"/>
    <s v="-"/>
    <s v="-"/>
    <s v="-"/>
    <s v="-"/>
    <s v="-"/>
    <s v="-"/>
    <s v="-"/>
    <s v="-"/>
  </r>
  <r>
    <n v="6013"/>
    <x v="2"/>
    <s v="06. PLAN SANITARIO DE EMERGENCIA"/>
    <s v="-"/>
    <s v="-"/>
    <s v="-"/>
    <s v="EQUIPAMIENTO COMUNITARIO"/>
    <s v="-"/>
    <s v="ADECUACIÓN DE CONDICIONES CONTRA INCENDIOS, CONJUNTO NHABITACIONAL 108 VIVIENDAS EN BARRIO PIRELLI"/>
    <n v="2"/>
    <x v="14"/>
    <s v="-"/>
    <x v="21"/>
    <x v="44"/>
    <s v="-"/>
    <s v="CD 40/14"/>
    <s v="-"/>
    <s v="-"/>
    <s v="-"/>
    <s v="-"/>
    <s v="-"/>
    <s v="-"/>
    <s v="-"/>
    <s v="-"/>
    <s v="-"/>
    <s v="-"/>
    <s v="1"/>
    <s v="INFRAESTRUCTURA"/>
    <s v=" CORPORACIÓN DE BS. AS. SUR S.E."/>
    <s v="CABA"/>
    <s v="8"/>
    <s v="BARRIO PIRELLI"/>
    <d v="2015-05-13T00:00:00"/>
    <s v="-"/>
    <n v="597450.76"/>
    <n v="0"/>
    <n v="0"/>
    <n v="597450.76"/>
    <s v="-"/>
    <s v="-"/>
    <s v="-"/>
    <s v="-"/>
    <s v="-"/>
    <s v="-"/>
    <n v="597450.75"/>
    <n v="0"/>
    <s v="-"/>
    <s v="-"/>
    <s v="-"/>
    <s v="-"/>
    <s v="-"/>
    <s v="-"/>
    <s v="-"/>
    <s v="-"/>
    <s v="-"/>
  </r>
  <r>
    <n v="6014"/>
    <x v="2"/>
    <s v="06. PLAN SANITARIO DE EMERGENCIA"/>
    <s v="-"/>
    <s v="-"/>
    <s v="-"/>
    <s v="VIVIENDAS NUEVAS"/>
    <s v="COMPLEJO VILLA 20"/>
    <s v="EJECUCIÓN DE VIVIENDAS IDENTIFICADAS COMO CASAS N° 27,23,20,24,60,22,57,59 Y 58 LOCALIZADAS EN LA MANZANA 15 DE LA VILLA 20"/>
    <n v="2"/>
    <x v="14"/>
    <s v="-"/>
    <x v="21"/>
    <x v="44"/>
    <s v="-"/>
    <s v="CD 41/14"/>
    <s v="-"/>
    <s v="-"/>
    <s v="-"/>
    <s v="-"/>
    <s v="-"/>
    <s v="-"/>
    <s v="-"/>
    <s v="-"/>
    <s v="-"/>
    <s v="-"/>
    <s v="1"/>
    <s v="INFRAESTRUCTURA"/>
    <s v=" CORPORACIÓN DE BS. AS. SUR S.E."/>
    <s v="CABA"/>
    <s v="8"/>
    <s v="VILLA 20"/>
    <d v="2015-04-01T00:00:00"/>
    <s v="-"/>
    <n v="4563597.5199999996"/>
    <n v="0"/>
    <n v="0"/>
    <n v="4563597.5199999996"/>
    <s v="-"/>
    <s v="-"/>
    <s v="-"/>
    <s v="-"/>
    <s v="-"/>
    <s v="-"/>
    <n v="3475911.69"/>
    <n v="358821.6"/>
    <s v="-"/>
    <s v="-"/>
    <s v="-"/>
    <s v="-"/>
    <s v="-"/>
    <s v="-"/>
    <s v="-"/>
    <n v="0.72919999999999996"/>
    <s v="-"/>
  </r>
  <r>
    <n v="6015"/>
    <x v="2"/>
    <s v="06. PLAN SANITARIO DE EMERGENCIA"/>
    <s v="-"/>
    <s v="-"/>
    <s v="-"/>
    <s v="ACCIONES EN ÁREAS DE ESPECIAL MANEJO"/>
    <s v="-"/>
    <s v="PUESTA EN VALOR CALLE NECOCHEA ENTRE BRANDSEN Y AV. PEDRO DE MENDOZA"/>
    <n v="2"/>
    <x v="14"/>
    <s v="-"/>
    <x v="21"/>
    <x v="44"/>
    <s v="-"/>
    <s v="LP 07/14"/>
    <s v="-"/>
    <s v="-"/>
    <s v="-"/>
    <s v="-"/>
    <s v="-"/>
    <s v="-"/>
    <s v="-"/>
    <s v="-"/>
    <s v="-"/>
    <s v="-"/>
    <s v="1"/>
    <s v="INFRAESTRUCTURA"/>
    <s v=" CORPORACIÓN DE BS. AS. SUR S.E."/>
    <s v="CABA"/>
    <s v="4"/>
    <s v="CABA"/>
    <d v="2015-06-05T00:00:00"/>
    <d v="2016-02-15T00:00:00"/>
    <n v="10834430.460000001"/>
    <n v="2918024.88"/>
    <n v="0"/>
    <n v="13752455.34"/>
    <s v="-"/>
    <s v="-"/>
    <s v="-"/>
    <s v="-"/>
    <s v="-"/>
    <s v="-"/>
    <n v="9686195.0199999996"/>
    <n v="4078320.06"/>
    <s v="-"/>
    <s v="-"/>
    <s v="-"/>
    <s v="-"/>
    <s v="-"/>
    <s v="-"/>
    <s v="-"/>
    <n v="0.65380000000000005"/>
    <s v="-"/>
  </r>
  <r>
    <n v="6016"/>
    <x v="2"/>
    <s v="06. PLAN SANITARIO DE EMERGENCIA"/>
    <s v="-"/>
    <s v="-"/>
    <s v="-"/>
    <s v="EQUIPAMIENTO COMUNITARIO"/>
    <s v="-"/>
    <s v="TAREAS INTERIORES VARIAS EN EDIFICIOS 1, 2 ,3, 4, 8 Y 9 CH LOS PILETONES"/>
    <n v="2"/>
    <x v="14"/>
    <s v="-"/>
    <x v="21"/>
    <x v="44"/>
    <s v="-"/>
    <s v="CD 02/15"/>
    <s v="-"/>
    <s v="-"/>
    <s v="-"/>
    <s v="-"/>
    <s v="-"/>
    <s v="-"/>
    <s v="-"/>
    <s v="-"/>
    <s v="-"/>
    <s v="-"/>
    <s v="1"/>
    <s v="VARIOS"/>
    <s v=" CORPORACIÓN DE BS. AS. SUR S.E."/>
    <s v="CABA"/>
    <s v="8"/>
    <s v="EDIFICIOS 1, 2 ,3, 4, 8 Y 9 CH LOS PILETONES"/>
    <d v="2015-06-11T00:00:00"/>
    <d v="2015-12-08T00:00:00"/>
    <n v="722746.12"/>
    <n v="0"/>
    <n v="339973.36"/>
    <n v="1062719.48"/>
    <s v="-"/>
    <s v="-"/>
    <s v="-"/>
    <s v="-"/>
    <s v="-"/>
    <s v="-"/>
    <n v="791162.02"/>
    <n v="271557.46999999997"/>
    <s v="-"/>
    <s v="-"/>
    <s v="-"/>
    <s v="-"/>
    <s v="-"/>
    <s v="-"/>
    <s v="-"/>
    <n v="1"/>
    <s v="-"/>
  </r>
  <r>
    <n v="6017"/>
    <x v="2"/>
    <s v="06. PLAN SANITARIO DE EMERGENCIA"/>
    <s v="-"/>
    <s v="-"/>
    <s v="-"/>
    <s v="LIMPIEZA DE BASURALES"/>
    <s v="-"/>
    <s v="CERRAMIENTO, RETIRO DE ESCOMBROS Y SEGURIDAD EN CALLE HORACIO CASCO - FRENTE NORTE, VILLA 6, MANZANA 102, BARRIO CILDAÑEZ"/>
    <n v="2"/>
    <x v="14"/>
    <s v="-"/>
    <x v="21"/>
    <x v="44"/>
    <s v="-"/>
    <s v="CD 04/15"/>
    <s v="-"/>
    <s v="-"/>
    <s v="-"/>
    <s v="-"/>
    <s v="-"/>
    <s v="-"/>
    <s v="-"/>
    <s v="-"/>
    <s v="-"/>
    <s v="-"/>
    <s v="1"/>
    <s v="INFRAESTRUCTURA"/>
    <s v=" CORPORACIÓN DE BS. AS. SUR S.E."/>
    <s v="CABA"/>
    <s v="8"/>
    <s v="CALLE HORACIO CASCO - FRENTE NORTE, VILLA 6, "/>
    <d v="2015-02-03T00:00:00"/>
    <d v="2015-02-23T00:00:00"/>
    <n v="119727.18"/>
    <n v="0"/>
    <n v="0"/>
    <n v="119727.18"/>
    <s v="-"/>
    <s v="-"/>
    <s v="-"/>
    <s v="-"/>
    <s v="-"/>
    <s v="-"/>
    <n v="119272.18"/>
    <n v="0"/>
    <s v="-"/>
    <s v="-"/>
    <s v="-"/>
    <s v="-"/>
    <s v="-"/>
    <s v="-"/>
    <s v="-"/>
    <s v="-"/>
    <s v="-"/>
  </r>
  <r>
    <n v="6018"/>
    <x v="2"/>
    <s v="06. PLAN SANITARIO DE EMERGENCIA"/>
    <s v="-"/>
    <s v="-"/>
    <s v="-"/>
    <s v="EQUIPAMIENTO COMUNITARIO"/>
    <s v="-"/>
    <s v="TRABAJOS COMPLEMENTARIOS A LA LP-01-CBAS-2008 EN EDIFICIOS DE 1 A 5 DEL BARRIO PIRELLI"/>
    <n v="2"/>
    <x v="14"/>
    <s v="-"/>
    <x v="21"/>
    <x v="44"/>
    <s v="-"/>
    <s v="CD 08/15"/>
    <s v="-"/>
    <s v="-"/>
    <s v="-"/>
    <s v="-"/>
    <s v="-"/>
    <s v="-"/>
    <s v="-"/>
    <s v="-"/>
    <s v="-"/>
    <s v="-"/>
    <s v="1"/>
    <s v="VARIOS"/>
    <s v=" CORPORACIÓN DE BS. AS. SUR S.E."/>
    <s v="CABA"/>
    <s v="8"/>
    <s v="ECHEANDIA , JOSÉ LEÓN SUÁREZ, ZUVIRÍA"/>
    <d v="2015-04-20T00:00:00"/>
    <s v="-"/>
    <n v="732599.44"/>
    <n v="0"/>
    <n v="0"/>
    <n v="732599.44"/>
    <s v="-"/>
    <s v="-"/>
    <s v="-"/>
    <s v="-"/>
    <s v="-"/>
    <s v="-"/>
    <n v="959638.42999999993"/>
    <n v="0"/>
    <s v="-"/>
    <s v="-"/>
    <s v="-"/>
    <s v="-"/>
    <s v="-"/>
    <s v="-"/>
    <s v="-"/>
    <s v="-"/>
    <s v="-"/>
  </r>
  <r>
    <n v="6019"/>
    <x v="2"/>
    <s v="06. PLAN SANITARIO DE EMERGENCIA"/>
    <s v="-"/>
    <s v="-"/>
    <s v="-"/>
    <s v="CARACTERIZACIÓN Y REMEDIACIÓN DE SUELO"/>
    <s v="-"/>
    <s v="SANEAMIENTO Y RELLENO DE PILETONES DEL B° LOS PILETONES"/>
    <n v="2"/>
    <x v="14"/>
    <s v="-"/>
    <x v="21"/>
    <x v="44"/>
    <s v="-"/>
    <s v="CD 09/15"/>
    <s v="-"/>
    <s v="-"/>
    <s v="-"/>
    <s v="-"/>
    <s v="-"/>
    <s v="-"/>
    <s v="-"/>
    <s v="-"/>
    <s v="-"/>
    <s v="-"/>
    <s v="1"/>
    <s v="INFRAESTRUCTURA"/>
    <s v=" CORPORACIÓN DE BS. AS. SUR S.E."/>
    <s v="CABA"/>
    <s v="8"/>
    <s v="MANZANAS NSº 4 "/>
    <d v="2015-05-26T00:00:00"/>
    <d v="2015-08-07T00:00:00"/>
    <n v="344654.46"/>
    <n v="0"/>
    <n v="0"/>
    <n v="344654.46"/>
    <s v="-"/>
    <s v="-"/>
    <s v="-"/>
    <s v="-"/>
    <s v="-"/>
    <s v="-"/>
    <n v="344654.46"/>
    <n v="0"/>
    <s v="-"/>
    <s v="-"/>
    <s v="-"/>
    <s v="-"/>
    <s v="-"/>
    <s v="-"/>
    <s v="-"/>
    <s v="-"/>
    <s v="-"/>
  </r>
  <r>
    <n v="6020"/>
    <x v="2"/>
    <s v="06. PLAN SANITARIO DE EMERGENCIA"/>
    <s v="-"/>
    <s v="-"/>
    <s v="-"/>
    <s v="ACCIONES EN ÁREAS DE ESPECIAL MANEJO"/>
    <s v="-"/>
    <s v="CERRAMIENTO DE ACCESO Y ÁREAS COMUNES EDIFICIOS Nº1 A Nº 9 EN BARRIO LOS PILETONES"/>
    <n v="2"/>
    <x v="14"/>
    <s v="-"/>
    <x v="21"/>
    <x v="44"/>
    <s v="-"/>
    <s v="CD 10/15"/>
    <s v="-"/>
    <s v="-"/>
    <s v="-"/>
    <s v="-"/>
    <s v="-"/>
    <s v="-"/>
    <s v="-"/>
    <s v="-"/>
    <s v="-"/>
    <s v="-"/>
    <s v="1"/>
    <s v="VARIOS"/>
    <s v=" CORPORACIÓN DE BS. AS. SUR S.E."/>
    <s v="CABA"/>
    <s v="8"/>
    <s v="EDIFICIOS Nº1 A Nº 9  CH LOS PILETONES"/>
    <d v="2015-06-11T00:00:00"/>
    <s v="-"/>
    <n v="1045527.23"/>
    <n v="0"/>
    <n v="0"/>
    <n v="1045527.23"/>
    <s v="-"/>
    <s v="-"/>
    <s v="-"/>
    <s v="-"/>
    <s v="-"/>
    <s v="-"/>
    <n v="844855.89"/>
    <n v="0"/>
    <s v="-"/>
    <s v="-"/>
    <s v="-"/>
    <s v="-"/>
    <s v="-"/>
    <s v="-"/>
    <s v="-"/>
    <s v="-"/>
    <s v="-"/>
  </r>
  <r>
    <n v="6021"/>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2"/>
    <n v="0"/>
    <n v="3"/>
    <n v="6"/>
    <s v="1"/>
    <s v="1"/>
    <s v="RECICLADO DE RESIDUOS URBANOS"/>
    <s v="8834. DIRECCIÓN GENERAL DE RECICLADO"/>
    <s v="CABA"/>
    <s v="-"/>
    <s v="-"/>
    <s v="-"/>
    <s v="-"/>
    <n v="0"/>
    <n v="0"/>
    <n v="0"/>
    <n v="0"/>
    <s v="-"/>
    <s v="-"/>
    <s v="-"/>
    <s v="-"/>
    <s v="-"/>
    <s v="-"/>
    <n v="660000"/>
    <n v="0"/>
    <s v="-"/>
    <s v="-"/>
    <s v="-"/>
    <s v="-"/>
    <s v="-"/>
    <s v="-"/>
    <s v="-"/>
    <s v="-"/>
    <s v="-"/>
  </r>
  <r>
    <n v="6023"/>
    <x v="2"/>
    <s v="06. PLAN SANITARIO DE EMERGENCIA"/>
    <s v="-"/>
    <s v="-"/>
    <s v="-"/>
    <s v="RED VIAL Y PEATONAL"/>
    <s v="-"/>
    <s v="DEMOLICIÓN DE VIVIENDAS PARA APERTURA Y LIBERACIÓN DE ESPACIOS EN LAS MANZANAS NSº 4 Y 5 DEL BARRIO LOS PILETONES"/>
    <n v="2"/>
    <x v="14"/>
    <s v="-"/>
    <x v="21"/>
    <x v="44"/>
    <s v="-"/>
    <s v="CD 32/14"/>
    <s v="-"/>
    <s v="-"/>
    <s v="-"/>
    <s v="-"/>
    <s v="-"/>
    <s v="-"/>
    <s v="-"/>
    <s v="-"/>
    <s v="-"/>
    <s v="-"/>
    <s v="1"/>
    <s v="INFRAESTRUCTURA"/>
    <s v=" CORPORACIÓN DE BS. AS. SUR S.E."/>
    <s v="CABA"/>
    <s v="8"/>
    <s v="MANZANAS NSº 4 Y 5 DEL BARRIO LOS PILETONES"/>
    <d v="2014-12-11T00:00:00"/>
    <d v="2015-02-05T00:00:00"/>
    <n v="223100.41"/>
    <n v="0"/>
    <n v="-19158.73"/>
    <n v="223100.41"/>
    <s v="-"/>
    <s v="-"/>
    <s v="-"/>
    <s v="-"/>
    <s v="-"/>
    <s v="-"/>
    <n v="203941.68"/>
    <n v="0"/>
    <s v="-"/>
    <s v="-"/>
    <s v="-"/>
    <s v="-"/>
    <s v="-"/>
    <s v="-"/>
    <s v="-"/>
    <s v="-"/>
    <s v="-"/>
  </r>
  <r>
    <n v="6025"/>
    <x v="2"/>
    <s v="06. PLAN SANITARIO DE EMERGENCIA"/>
    <s v="-"/>
    <s v="-"/>
    <s v="-"/>
    <s v="RED VIAL Y PEATONAL"/>
    <s v="-"/>
    <s v="DEMOLICIÓN DE VIVIENDAS PARA APERTURA Y LIBERACIÓN DE ESPACIOS EN LAS MANZANAS NSº 1, 2, 7A Y 7B DEL B° INTA"/>
    <n v="2"/>
    <x v="14"/>
    <s v="-"/>
    <x v="21"/>
    <x v="44"/>
    <s v="-"/>
    <s v="CD 47/14"/>
    <s v="-"/>
    <s v="-"/>
    <s v="-"/>
    <s v="-"/>
    <s v="-"/>
    <s v="-"/>
    <s v="-"/>
    <s v="-"/>
    <s v="-"/>
    <s v="-"/>
    <s v="1"/>
    <s v="INFRAESTRUCTURA"/>
    <s v=" CORPORACIÓN DE BS. AS. SUR S.E."/>
    <s v="CABA"/>
    <s v="8"/>
    <s v="MANZANAS NSº 1, 2, 7A Y 7B DEL B° INTA"/>
    <d v="2014-12-09T00:00:00"/>
    <d v="2015-01-26T00:00:00"/>
    <n v="394253.08"/>
    <n v="0"/>
    <n v="-126768.66"/>
    <n v="267484.42000000004"/>
    <s v="-"/>
    <s v="-"/>
    <s v="-"/>
    <s v="-"/>
    <s v="-"/>
    <s v="-"/>
    <n v="267485.25"/>
    <n v="0"/>
    <s v="-"/>
    <s v="-"/>
    <s v="-"/>
    <s v="-"/>
    <s v="-"/>
    <s v="-"/>
    <s v="-"/>
    <s v="-"/>
    <s v="-"/>
  </r>
  <r>
    <n v="6026"/>
    <x v="2"/>
    <s v="06. PLAN SANITARIO DE EMERGENCIA"/>
    <s v="-"/>
    <s v="-"/>
    <s v="-"/>
    <s v="EQUIPAMIENTO COMUNITARIO"/>
    <s v="-"/>
    <s v="IMPERMEABILIZACION DE CUBIERTAS EDIFICIOS 1 A 9 CH LOS PILETONES"/>
    <n v="2"/>
    <x v="14"/>
    <s v="-"/>
    <x v="21"/>
    <x v="44"/>
    <s v="-"/>
    <s v="LPRIV 06/14"/>
    <s v="-"/>
    <s v="-"/>
    <s v="-"/>
    <s v="-"/>
    <s v="-"/>
    <s v="-"/>
    <s v="-"/>
    <s v="-"/>
    <s v="-"/>
    <s v="-"/>
    <s v="1"/>
    <s v="INFRAESTRUCTURA"/>
    <s v=" CORPORACIÓN DE BS. AS. SUR S.E."/>
    <s v="CABA"/>
    <s v="8"/>
    <s v="EDIFICIOS 1 A 9 CH LOS PILETONES"/>
    <d v="2014-10-09T00:00:00"/>
    <s v="-"/>
    <n v="820579.27"/>
    <n v="133498.57"/>
    <n v="0"/>
    <n v="954077.84000000008"/>
    <s v="-"/>
    <s v="-"/>
    <s v="-"/>
    <s v="-"/>
    <s v="-"/>
    <s v="-"/>
    <n v="954077.84000000008"/>
    <n v="0"/>
    <s v="-"/>
    <s v="-"/>
    <s v="-"/>
    <s v="-"/>
    <s v="-"/>
    <s v="-"/>
    <s v="-"/>
    <s v="-"/>
    <s v="-"/>
  </r>
  <r>
    <n v="6027"/>
    <x v="2"/>
    <s v="06. PLAN SANITARIO DE EMERGENCIA"/>
    <s v="-"/>
    <s v="-"/>
    <s v="-"/>
    <s v="EQUIPAMIENTO COMUNITARIO"/>
    <s v="-"/>
    <s v="PINTURA EN FACHADAS EDIFICIOS 1 A 9 CH LOS PILETONES"/>
    <n v="2"/>
    <x v="14"/>
    <s v="-"/>
    <x v="21"/>
    <x v="44"/>
    <s v="-"/>
    <s v="LPRIV 07/14"/>
    <s v="-"/>
    <s v="-"/>
    <s v="-"/>
    <s v="-"/>
    <s v="-"/>
    <s v="-"/>
    <s v="-"/>
    <s v="-"/>
    <s v="-"/>
    <s v="-"/>
    <s v="1"/>
    <s v="INFRAESTRUCTURA"/>
    <s v=" CORPORACIÓN DE BS. AS. SUR S.E."/>
    <s v="CABA"/>
    <s v="8"/>
    <s v="EDIFICIOS 1 A 9 CH LOS PILETONES"/>
    <d v="2014-12-09T00:00:00"/>
    <s v="-"/>
    <n v="1485712.68"/>
    <n v="0"/>
    <n v="0"/>
    <n v="1485712.68"/>
    <s v="-"/>
    <s v="-"/>
    <s v="-"/>
    <s v="-"/>
    <s v="-"/>
    <s v="-"/>
    <n v="1505471.17"/>
    <n v="0"/>
    <s v="-"/>
    <s v="-"/>
    <s v="-"/>
    <s v="-"/>
    <s v="-"/>
    <s v="-"/>
    <s v="-"/>
    <s v="-"/>
    <s v="-"/>
  </r>
  <r>
    <n v="6028"/>
    <x v="0"/>
    <s v="06. PLAN SANITARIO DE EMERGENCIA"/>
    <s v="-"/>
    <s v="-"/>
    <s v="-"/>
    <s v="ACCIONES EN ÁREAS DE ESPECIAL MANEJO"/>
    <s v="-"/>
    <s v="3ª REDETER PAV CON HORMIGON LA MATANZA"/>
    <n v="2"/>
    <x v="2"/>
    <n v="354"/>
    <x v="8"/>
    <x v="13"/>
    <s v="-"/>
    <s v="-"/>
    <s v="77. ASISTENCIA FINANCIERA PARA OBRAS EN LA CUENCA MATANZA - RIACHUELO."/>
    <s v="18"/>
    <n v="11"/>
    <n v="5"/>
    <n v="8"/>
    <n v="6"/>
    <n v="9999"/>
    <n v="3"/>
    <s v="-"/>
    <s v="6"/>
    <s v="1"/>
    <s v="-"/>
    <s v="-"/>
    <s v="LA MATANZA"/>
    <s v="-"/>
    <s v="-"/>
    <s v="-"/>
    <s v="-"/>
    <s v="-"/>
    <s v="-"/>
    <s v="-"/>
    <n v="17166404.850000001"/>
    <s v="-"/>
    <s v="-"/>
    <s v="-"/>
    <s v="-"/>
    <s v="-"/>
    <s v="-"/>
    <n v="5504029.6399999997"/>
    <n v="0"/>
    <s v="-"/>
    <n v="0"/>
    <s v="-"/>
    <n v="0"/>
    <s v="-"/>
    <s v="-"/>
    <n v="0.32062797586880859"/>
    <n v="0.32"/>
    <s v="-"/>
  </r>
  <r>
    <n v="6029"/>
    <x v="0"/>
    <s v="06. PLAN SANITARIO DE EMERGENCIA"/>
    <s v="-"/>
    <s v="-"/>
    <s v="-"/>
    <s v="ACCIONES EN ÁREAS DE ESPECIAL MANEJO"/>
    <s v="-"/>
    <s v="4ª REDETER PAV CON HORMIGON LA MATANZA"/>
    <n v="2"/>
    <x v="2"/>
    <n v="354"/>
    <x v="8"/>
    <x v="13"/>
    <s v="-"/>
    <s v="-"/>
    <s v="77. ASISTENCIA FINANCIERA PARA OBRAS EN LA CUENCA MATANZA - RIACHUELO."/>
    <s v="18"/>
    <n v="11"/>
    <n v="5"/>
    <n v="8"/>
    <n v="6"/>
    <n v="9999"/>
    <n v="3"/>
    <s v="-"/>
    <s v="6"/>
    <s v="1"/>
    <s v="-"/>
    <s v="-"/>
    <s v="LA MATANZA"/>
    <s v="-"/>
    <s v="-"/>
    <s v="-"/>
    <s v="-"/>
    <s v="-"/>
    <s v="-"/>
    <s v="-"/>
    <n v="5685765.9800000004"/>
    <s v="-"/>
    <s v="-"/>
    <s v="-"/>
    <s v="-"/>
    <s v="-"/>
    <s v="-"/>
    <n v="3732422.09"/>
    <n v="0"/>
    <s v="-"/>
    <n v="0"/>
    <s v="-"/>
    <n v="0"/>
    <s v="-"/>
    <s v="-"/>
    <n v="0.65645017806378303"/>
    <n v="0.66"/>
    <s v="-"/>
  </r>
  <r>
    <n v="6030"/>
    <x v="0"/>
    <s v="06. PLAN SANITARIO DE EMERGENCIA"/>
    <s v="-"/>
    <s v="-"/>
    <s v="-"/>
    <s v="EXPANSIÓN DE REDES"/>
    <s v="-"/>
    <s v="SISTEMA DE REDES CLOACALES CUENCA MATANZA - RIACHUELO - PLANIMETRÍA ZONA 1"/>
    <n v="2"/>
    <x v="2"/>
    <n v="613"/>
    <x v="3"/>
    <x v="4"/>
    <s v="-"/>
    <s v="0"/>
    <n v="16"/>
    <s v="-"/>
    <s v="11"/>
    <n v="5"/>
    <n v="8"/>
    <n v="6"/>
    <s v="-"/>
    <s v="-"/>
    <s v="-"/>
    <s v="-"/>
    <s v="-"/>
    <s v="-"/>
    <s v="MUNICIPIO"/>
    <s v="GENERAL LAS HERAS"/>
    <s v="GENERAL LAS HERAS"/>
    <s v="-"/>
    <s v="-"/>
    <s v="-"/>
    <n v="7975599.7800000003"/>
    <s v="-"/>
    <s v="-"/>
    <n v="7975875"/>
    <s v="-"/>
    <s v="-"/>
    <s v="-"/>
    <s v="-"/>
    <s v="-"/>
    <s v="-"/>
    <n v="7904219"/>
    <n v="0"/>
    <s v="-"/>
    <n v="0"/>
    <s v="-"/>
    <n v="0"/>
    <s v="-"/>
    <s v="-"/>
    <n v="0.26"/>
    <n v="0.99"/>
    <s v="-"/>
  </r>
  <r>
    <n v="6031"/>
    <x v="0"/>
    <s v="06. PLAN SANITARIO DE EMERGENCIA"/>
    <s v="-"/>
    <s v="-"/>
    <s v="-"/>
    <s v="EXPANSIÓN DE REDES"/>
    <s v="-"/>
    <s v="SISTEMA DE REDES CLOACALES CUENCA MATANZA - RIACHUELO - PLANIMETRÍA ZONA 2"/>
    <n v="2"/>
    <x v="2"/>
    <n v="613"/>
    <x v="3"/>
    <x v="4"/>
    <s v="-"/>
    <s v="0"/>
    <n v="16"/>
    <s v="-"/>
    <s v="11"/>
    <n v="5"/>
    <n v="8"/>
    <n v="1"/>
    <s v="-"/>
    <s v="-"/>
    <s v="-"/>
    <s v="-"/>
    <s v="-"/>
    <s v="-"/>
    <s v="MUNICIPIO"/>
    <s v="GENERAL LAS HERAS"/>
    <s v="GENERAL LAS HERAS"/>
    <s v="-"/>
    <s v="-"/>
    <s v="-"/>
    <n v="7992034.6200000001"/>
    <s v="-"/>
    <s v="-"/>
    <n v="7992516"/>
    <s v="-"/>
    <s v="-"/>
    <s v="-"/>
    <s v="-"/>
    <s v="-"/>
    <s v="-"/>
    <n v="6848215"/>
    <n v="0"/>
    <s v="-"/>
    <n v="0"/>
    <s v="-"/>
    <n v="0"/>
    <s v="-"/>
    <s v="-"/>
    <n v="0.26"/>
    <n v="0.56000000000000005"/>
    <s v="-"/>
  </r>
  <r>
    <n v="6032"/>
    <x v="0"/>
    <s v="06. PLAN SANITARIO DE EMERGENCIA"/>
    <s v="-"/>
    <s v="-"/>
    <s v="-"/>
    <s v="EXPANSIÓN DE REDES"/>
    <s v="-"/>
    <s v="SISTEMA DE REDES CLOACALES CUENCA MATANZA - RIACHUELO - PLANIMETRÍA ZONA 3"/>
    <n v="2"/>
    <x v="2"/>
    <n v="613"/>
    <x v="3"/>
    <x v="4"/>
    <s v="-"/>
    <s v="0"/>
    <n v="16"/>
    <s v="-"/>
    <s v="11"/>
    <n v="5"/>
    <n v="8"/>
    <n v="6"/>
    <s v="-"/>
    <s v="-"/>
    <s v="-"/>
    <s v="-"/>
    <s v="-"/>
    <s v="-"/>
    <s v="MUNICIPIO"/>
    <s v="GENERAL LAS HERAS"/>
    <s v="GENERAL LAS HERAS"/>
    <s v="-"/>
    <s v="-"/>
    <s v="-"/>
    <n v="7956907.6299999999"/>
    <s v="-"/>
    <s v="-"/>
    <n v="7956916"/>
    <s v="-"/>
    <s v="-"/>
    <s v="-"/>
    <s v="-"/>
    <s v="-"/>
    <s v="-"/>
    <n v="4449327"/>
    <n v="0"/>
    <s v="-"/>
    <n v="0"/>
    <s v="-"/>
    <n v="0"/>
    <s v="-"/>
    <s v="-"/>
    <n v="0.26"/>
    <n v="0.56000000000000005"/>
    <s v="-"/>
  </r>
  <r>
    <n v="6033"/>
    <x v="0"/>
    <s v="06. PLAN SANITARIO DE EMERGENCIA"/>
    <s v="-"/>
    <s v="-"/>
    <s v="-"/>
    <s v="EXPANSIÓN DE REDES"/>
    <s v="-"/>
    <s v="SISTEMA DE REDES CLOACALES CUENCA MATANZA - RIACHUELO - PLANIMETRÍA ZONA 4"/>
    <n v="2"/>
    <x v="2"/>
    <n v="613"/>
    <x v="3"/>
    <x v="4"/>
    <s v="-"/>
    <s v="0"/>
    <n v="16"/>
    <s v="-"/>
    <s v="11"/>
    <n v="5"/>
    <n v="8"/>
    <n v="6"/>
    <s v="-"/>
    <s v="-"/>
    <s v="-"/>
    <s v="-"/>
    <s v="-"/>
    <s v="-"/>
    <s v="MUNICIPIO"/>
    <s v="GENERAL LAS HERAS"/>
    <s v="GENERAL LAS HERAS"/>
    <s v="-"/>
    <s v="-"/>
    <s v="-"/>
    <n v="7953546.0300000003"/>
    <s v="-"/>
    <s v="-"/>
    <n v="7953630"/>
    <s v="-"/>
    <s v="-"/>
    <s v="-"/>
    <s v="-"/>
    <s v="-"/>
    <s v="-"/>
    <n v="7865573"/>
    <n v="0"/>
    <s v="-"/>
    <n v="0"/>
    <s v="-"/>
    <n v="0"/>
    <s v="-"/>
    <s v="-"/>
    <n v="0.26"/>
    <n v="0.56000000000000005"/>
    <s v="-"/>
  </r>
  <r>
    <n v="6034"/>
    <x v="0"/>
    <s v="06. PLAN SANITARIO DE EMERGENCIA"/>
    <s v="-"/>
    <s v="-"/>
    <s v="-"/>
    <s v="EXPANSIÓN DE REDES"/>
    <s v="-"/>
    <s v="CLOACAL Bº EL ZORZAL"/>
    <n v="2"/>
    <x v="2"/>
    <n v="613"/>
    <x v="3"/>
    <x v="4"/>
    <s v="-"/>
    <s v="0"/>
    <n v="79"/>
    <s v="-"/>
    <s v="11"/>
    <n v="5"/>
    <n v="8"/>
    <n v="6"/>
    <s v="-"/>
    <s v="-"/>
    <s v="-"/>
    <s v="-"/>
    <s v="-"/>
    <s v="-"/>
    <s v="MUNICIPIO"/>
    <s v="MARCOS PAZ"/>
    <s v="MARCOS PAZ"/>
    <s v="-"/>
    <s v="-"/>
    <s v="-"/>
    <n v="5560503.5499999998"/>
    <s v="-"/>
    <s v="-"/>
    <n v="5560504"/>
    <s v="-"/>
    <s v="-"/>
    <s v="-"/>
    <s v="-"/>
    <s v="-"/>
    <s v="-"/>
    <n v="4138082"/>
    <n v="0"/>
    <s v="-"/>
    <n v="0"/>
    <s v="-"/>
    <n v="0"/>
    <s v="-"/>
    <s v="-"/>
    <n v="0.74"/>
    <n v="0.74"/>
    <s v="-"/>
  </r>
  <r>
    <n v="6040"/>
    <x v="3"/>
    <s v="06. PLAN SANITARIO DE EMERGENCIA"/>
    <s v="-"/>
    <s v="OBRA"/>
    <n v="0"/>
    <s v="TOMA DE MUESTRAS"/>
    <s v="-"/>
    <s v="OP N° 6267   ACUERDO ACUMAR Y AYSA CONTRO MUESTREO Y ANALISIS DE EFLUENTES DE ESTABLECIMIENOS INDUSTRIALES "/>
    <s v="-"/>
    <x v="18"/>
    <s v="-"/>
    <x v="27"/>
    <x v="52"/>
    <s v="FISCALIZACION"/>
    <s v="-"/>
    <s v="-"/>
    <s v="-"/>
    <s v="-"/>
    <s v="-"/>
    <s v="-"/>
    <s v="-"/>
    <s v="-"/>
    <s v="-"/>
    <s v="-"/>
    <s v="-"/>
    <s v="-"/>
    <s v="-"/>
    <s v="-"/>
    <s v="CUENCA MATANZA RIACHUELO"/>
    <s v="-"/>
    <s v="-"/>
    <s v="-"/>
    <s v="-"/>
    <s v="-"/>
    <s v="-"/>
    <s v="-"/>
    <s v="-"/>
    <s v="-"/>
    <s v="-"/>
    <s v="-"/>
    <s v="-"/>
    <s v="-"/>
    <s v="-"/>
    <n v="8626992"/>
    <n v="0"/>
    <s v="-"/>
    <s v="-"/>
    <s v="-"/>
    <s v="-"/>
    <s v="-"/>
    <s v="-"/>
    <s v="-"/>
    <s v="-"/>
    <s v="-"/>
  </r>
  <r>
    <n v="6041"/>
    <x v="3"/>
    <s v="06. PLAN SANITARIO DE EMERGENCIA"/>
    <s v="-"/>
    <s v="OBRA"/>
    <n v="0"/>
    <s v="ACCIONES EN ÁREAS DE ESPECIAL MANEJO"/>
    <s v="-"/>
    <s v="FISCALIZACIÓN Y CONTROL.-  ACUMAR- LANÚS. OBRAS COMPLEMENTARIAS POLO INDUSTRIAL CURTIDOR LANUS."/>
    <s v="-"/>
    <x v="18"/>
    <s v="-"/>
    <x v="27"/>
    <x v="56"/>
    <s v="-"/>
    <s v="-"/>
    <s v="-"/>
    <s v="-"/>
    <s v="-"/>
    <s v="-"/>
    <s v="-"/>
    <s v="-"/>
    <s v="-"/>
    <s v="-"/>
    <s v="-"/>
    <s v="-"/>
    <s v="-"/>
    <s v="-"/>
    <s v="-"/>
    <s v="CUENCA MATANZA RIACHUELO"/>
    <s v="-"/>
    <s v="-"/>
    <s v="-"/>
    <s v="-"/>
    <s v="-"/>
    <s v="-"/>
    <s v="-"/>
    <s v="-"/>
    <s v="-"/>
    <s v="-"/>
    <s v="-"/>
    <s v="-"/>
    <s v="-"/>
    <s v="-"/>
    <n v="2919592.85"/>
    <n v="0"/>
    <s v="-"/>
    <s v="-"/>
    <s v="-"/>
    <s v="-"/>
    <s v="-"/>
    <s v="-"/>
    <s v="-"/>
    <s v="-"/>
    <s v="-"/>
  </r>
  <r>
    <n v="6042"/>
    <x v="3"/>
    <s v="03. FORTALECIMIENTO INSTITUCIONAL"/>
    <s v="-"/>
    <s v="OBRA"/>
    <n v="0"/>
    <s v="INSTITUCIONAL ACUMAR"/>
    <s v="INSTITUCIONAL ACUMAR"/>
    <s v="SOLICITUD DE APOYO TÉCNICO DIAGNÓSTICO PRELIMINAR"/>
    <s v="-"/>
    <x v="18"/>
    <s v="-"/>
    <x v="27"/>
    <x v="100"/>
    <s v="-"/>
    <s v="-"/>
    <s v="-"/>
    <s v="-"/>
    <s v="-"/>
    <n v="5"/>
    <n v="5"/>
    <n v="1"/>
    <s v="-"/>
    <s v="-"/>
    <s v="-"/>
    <s v="-"/>
    <s v="-"/>
    <s v="-"/>
    <s v="UNIVERSIDAD NACIONAL DE LA PLATA"/>
    <s v="CUENCA MATANZA RIACHUELO"/>
    <s v="-"/>
    <s v="-"/>
    <d v="2018-02-21T00:00:00"/>
    <s v="-"/>
    <n v="0"/>
    <n v="0"/>
    <n v="0"/>
    <n v="0"/>
    <n v="0"/>
    <n v="0"/>
    <n v="0"/>
    <n v="0"/>
    <n v="0"/>
    <n v="0"/>
    <n v="997874.82000000007"/>
    <n v="406813.49"/>
    <n v="374895.04"/>
    <n v="529030.5"/>
    <n v="0"/>
    <n v="0"/>
    <s v="X"/>
    <s v="-"/>
    <s v="-"/>
    <s v="-"/>
    <s v="-"/>
  </r>
  <r>
    <n v="6043"/>
    <x v="3"/>
    <s v="06. PLAN SANITARIO DE EMERGENCIA"/>
    <s v="-"/>
    <s v="OBRA"/>
    <n v="0"/>
    <s v="ACCIONES EN ÁREAS DE ESPECIAL MANEJO"/>
    <s v="-"/>
    <s v="PROYECTO MANZANAS 7 Y 7 BIS FÁTIMA"/>
    <s v="-"/>
    <x v="18"/>
    <s v="-"/>
    <x v="27"/>
    <x v="56"/>
    <s v="-"/>
    <s v="-"/>
    <s v="-"/>
    <s v="-"/>
    <s v="-"/>
    <s v="-"/>
    <s v="-"/>
    <s v="-"/>
    <s v="-"/>
    <s v="-"/>
    <s v="-"/>
    <s v="-"/>
    <s v="-"/>
    <s v="-"/>
    <s v="-"/>
    <s v="CAPITAL FEDERAL"/>
    <s v="-"/>
    <s v="-"/>
    <s v="-"/>
    <s v="-"/>
    <s v="-"/>
    <s v="-"/>
    <s v="-"/>
    <s v="-"/>
    <s v="-"/>
    <s v="-"/>
    <s v="-"/>
    <s v="-"/>
    <s v="-"/>
    <s v="-"/>
    <n v="2194126.09"/>
    <n v="1739969.61"/>
    <s v="-"/>
    <s v="-"/>
    <s v="-"/>
    <s v="-"/>
    <s v="-"/>
    <s v="-"/>
    <s v="-"/>
    <s v="-"/>
    <s v="-"/>
  </r>
  <r>
    <n v="6044"/>
    <x v="3"/>
    <s v="06. PLAN SANITARIO DE EMERGENCIA"/>
    <s v="-"/>
    <s v="OBRA"/>
    <n v="0"/>
    <s v="INFRAESTRUCTURA DE SERVICIOS BÁSICOS"/>
    <s v="-"/>
    <s v="PROYECTO DE RECONSTRUCCIÓN DE CLOACAS NHT ZABALETA"/>
    <s v="-"/>
    <x v="18"/>
    <s v="-"/>
    <x v="27"/>
    <x v="56"/>
    <s v="-"/>
    <s v="-"/>
    <s v="-"/>
    <s v="-"/>
    <s v="-"/>
    <s v="-"/>
    <s v="-"/>
    <s v="-"/>
    <s v="-"/>
    <s v="-"/>
    <s v="-"/>
    <s v="-"/>
    <s v="-"/>
    <s v="-"/>
    <s v="-"/>
    <s v="CAPITAL FEDERAL"/>
    <s v="-"/>
    <s v="-"/>
    <s v="-"/>
    <s v="-"/>
    <s v="-"/>
    <s v="-"/>
    <s v="-"/>
    <s v="-"/>
    <s v="-"/>
    <s v="-"/>
    <s v="-"/>
    <s v="-"/>
    <s v="-"/>
    <s v="-"/>
    <n v="4744925.63"/>
    <n v="7308598"/>
    <s v="-"/>
    <s v="-"/>
    <s v="-"/>
    <s v="-"/>
    <s v="-"/>
    <s v="-"/>
    <s v="-"/>
    <s v="-"/>
    <s v="-"/>
  </r>
  <r>
    <n v="6045"/>
    <x v="3"/>
    <s v="06. PLAN SANITARIO DE EMERGENCIA"/>
    <s v="-"/>
    <s v="OBRA"/>
    <n v="0"/>
    <s v="ACCIONES EN ÁREAS DE ESPECIAL MANEJO"/>
    <s v="-"/>
    <s v="MANTENIMIENTO Y LIMPIEZA DE CANALES C2 Y C3 VILLA INFLAMABLE"/>
    <s v="-"/>
    <x v="18"/>
    <s v="-"/>
    <x v="27"/>
    <x v="56"/>
    <s v="-"/>
    <s v="-"/>
    <s v="-"/>
    <s v="-"/>
    <s v="-"/>
    <s v="-"/>
    <s v="-"/>
    <s v="-"/>
    <s v="-"/>
    <s v="-"/>
    <s v="-"/>
    <s v="-"/>
    <s v="-"/>
    <s v="-"/>
    <s v="-"/>
    <s v="AVELLANEDA"/>
    <s v="-"/>
    <s v="-"/>
    <s v="-"/>
    <s v="-"/>
    <s v="-"/>
    <s v="-"/>
    <s v="-"/>
    <s v="-"/>
    <s v="-"/>
    <s v="-"/>
    <s v="-"/>
    <s v="-"/>
    <s v="-"/>
    <s v="-"/>
    <n v="1285880.72"/>
    <n v="4274302.5"/>
    <s v="-"/>
    <s v="-"/>
    <s v="-"/>
    <s v="-"/>
    <s v="-"/>
    <s v="-"/>
    <s v="-"/>
    <s v="-"/>
    <s v="-"/>
  </r>
  <r>
    <n v="6046"/>
    <x v="3"/>
    <s v="06. PLAN SANITARIO DE EMERGENCIA"/>
    <s v="-"/>
    <s v="OBRA"/>
    <n v="0"/>
    <s v="ACCIONES EN ÁREAS DE ESPECIAL MANEJO"/>
    <s v="-"/>
    <s v="INFORME NRO 1 Y 2"/>
    <s v="-"/>
    <x v="18"/>
    <s v="-"/>
    <x v="27"/>
    <x v="56"/>
    <s v="-"/>
    <s v="-"/>
    <s v="-"/>
    <s v="-"/>
    <s v="-"/>
    <s v="-"/>
    <s v="-"/>
    <s v="-"/>
    <s v="-"/>
    <s v="-"/>
    <s v="-"/>
    <s v="-"/>
    <s v="-"/>
    <s v="-"/>
    <s v="-"/>
    <s v="CUENCA MATANZA RIACHUELO"/>
    <s v="-"/>
    <s v="-"/>
    <s v="-"/>
    <s v="-"/>
    <s v="-"/>
    <s v="-"/>
    <s v="-"/>
    <s v="-"/>
    <s v="-"/>
    <s v="-"/>
    <s v="-"/>
    <s v="-"/>
    <s v="-"/>
    <s v="-"/>
    <n v="1374712"/>
    <n v="0"/>
    <s v="-"/>
    <s v="-"/>
    <s v="-"/>
    <s v="-"/>
    <s v="-"/>
    <s v="-"/>
    <s v="-"/>
    <s v="-"/>
    <s v="-"/>
  </r>
  <r>
    <n v="6047"/>
    <x v="3"/>
    <s v="06. PLAN SANITARIO DE EMERGENCIA"/>
    <s v="-"/>
    <s v="OBRA"/>
    <n v="0"/>
    <s v="CAMPAÑA DE EDUCACIÓN AMBIENTAL"/>
    <s v="-"/>
    <s v="PROTOCOLO COMPLEMENTARIO ENTRE ACUMAR Y LA SUBSECRETARÍA DE GESTIÓN Y COORDINACIÓN DE POLÍTICAS "/>
    <s v="-"/>
    <x v="18"/>
    <s v="-"/>
    <x v="27"/>
    <x v="59"/>
    <s v="-"/>
    <s v="-"/>
    <s v="-"/>
    <s v="-"/>
    <s v="-"/>
    <s v="-"/>
    <s v="-"/>
    <s v="-"/>
    <s v="-"/>
    <s v="-"/>
    <s v="-"/>
    <s v="-"/>
    <s v="-"/>
    <s v="-"/>
    <s v="-"/>
    <s v="CUENCA MATANZA RIACHUELO"/>
    <s v="-"/>
    <s v="-"/>
    <s v="-"/>
    <s v="-"/>
    <s v="-"/>
    <s v="-"/>
    <s v="-"/>
    <s v="-"/>
    <s v="-"/>
    <s v="-"/>
    <s v="-"/>
    <s v="-"/>
    <s v="-"/>
    <s v="-"/>
    <n v="699860"/>
    <n v="0"/>
    <s v="-"/>
    <s v="-"/>
    <s v="-"/>
    <s v="-"/>
    <s v="-"/>
    <s v="-"/>
    <s v="-"/>
    <s v="-"/>
    <s v="-"/>
  </r>
  <r>
    <n v="6048"/>
    <x v="3"/>
    <s v="06. PLAN SANITARIO DE EMERGENCIA"/>
    <s v="-"/>
    <s v="OBRA"/>
    <n v="0"/>
    <s v="CAMPAÑA DE EDUCACIÓN AMBIENTAL"/>
    <s v="-"/>
    <s v="ADQUISICIÓN DE PRODUCTOS PROMOCIONALES PARA LAS ACTIVIDADES DE LA COORDINACIÓN DE FORTALECIMIENTO BARRIAL"/>
    <s v="-"/>
    <x v="18"/>
    <s v="-"/>
    <x v="27"/>
    <x v="59"/>
    <s v="-"/>
    <s v="-"/>
    <s v="-"/>
    <s v="-"/>
    <s v="-"/>
    <s v="-"/>
    <s v="-"/>
    <s v="-"/>
    <s v="-"/>
    <s v="-"/>
    <s v="-"/>
    <s v="-"/>
    <s v="-"/>
    <s v="-"/>
    <s v="-"/>
    <s v="CUENCA MATANZA RIACHUELO"/>
    <s v="-"/>
    <s v="-"/>
    <s v="-"/>
    <s v="-"/>
    <s v="-"/>
    <s v="-"/>
    <s v="-"/>
    <s v="-"/>
    <s v="-"/>
    <s v="-"/>
    <s v="-"/>
    <s v="-"/>
    <s v="-"/>
    <s v="-"/>
    <s v="-"/>
    <n v="0"/>
    <s v="-"/>
    <s v="-"/>
    <s v="-"/>
    <s v="-"/>
    <s v="-"/>
    <s v="-"/>
    <s v="-"/>
    <s v="-"/>
    <s v="-"/>
  </r>
  <r>
    <n v="6049"/>
    <x v="3"/>
    <s v="06. PLAN SANITARIO DE EMERGENCIA"/>
    <s v="-"/>
    <s v="OBRA"/>
    <n v="0"/>
    <s v="MONITOREO CALIDAD DE AGUA Y SEDIMENTOS"/>
    <s v="-"/>
    <s v="TRANSMISIÓN DE PARADA DE BOMBAS DE ESTACIONES DE MONITOREO PUENTE DE LA NORIA, CAÑUELAS Y RICHIERI.-"/>
    <s v="-"/>
    <x v="18"/>
    <s v="-"/>
    <x v="27"/>
    <x v="57"/>
    <s v="-"/>
    <s v="-"/>
    <s v="-"/>
    <s v="-"/>
    <s v="-"/>
    <s v="-"/>
    <s v="-"/>
    <s v="-"/>
    <s v="-"/>
    <s v="-"/>
    <s v="-"/>
    <s v="-"/>
    <s v="-"/>
    <s v="-"/>
    <s v="-"/>
    <s v="CUENCA MATANZA RIACHUELO"/>
    <s v="-"/>
    <s v="-"/>
    <s v="-"/>
    <s v="-"/>
    <s v="-"/>
    <s v="-"/>
    <s v="-"/>
    <s v="-"/>
    <s v="-"/>
    <s v="-"/>
    <s v="-"/>
    <s v="-"/>
    <s v="-"/>
    <s v="-"/>
    <n v="10200"/>
    <n v="0"/>
    <s v="-"/>
    <s v="-"/>
    <s v="-"/>
    <s v="-"/>
    <s v="-"/>
    <s v="-"/>
    <s v="-"/>
    <s v="-"/>
    <s v="-"/>
  </r>
  <r>
    <n v="6050"/>
    <x v="3"/>
    <s v="07. MONITOREO DE LA CALIDAD DE AGUA, SEDIMENTOS Y AIRE"/>
    <s v="-"/>
    <s v="OBRA"/>
    <n v="0"/>
    <s v="MONITOREO CALIDAD DE AIRE"/>
    <s v="MONITOREO CALIDAD DE AIRE"/>
    <s v="CONTRATACIÓN DE UN SERVICIO DE MEDICIÓN CONTINUA DE LA CALIDAD DE AIRE DE PARÁMETROS DE CRITERIO EN LANÚS Y LA MATANZA Y MEDICIÓN DE CONTAMINANTES TÓXICOS EN CUATRO ZONAS DE LA CUENCA MATANZA - RIACHUELO.-"/>
    <s v="-"/>
    <x v="18"/>
    <s v="-"/>
    <x v="27"/>
    <x v="57"/>
    <s v="-"/>
    <s v="-"/>
    <s v="-"/>
    <s v="-"/>
    <s v="-"/>
    <n v="3"/>
    <n v="4"/>
    <n v="1"/>
    <s v="-"/>
    <s v="-"/>
    <s v="-"/>
    <s v="-"/>
    <s v="-"/>
    <s v="-"/>
    <s v="JMB S.A."/>
    <s v="CUENCA MATANZA RIACHUELO"/>
    <s v="-"/>
    <s v="-"/>
    <s v="-"/>
    <s v="-"/>
    <n v="0"/>
    <n v="0"/>
    <n v="0"/>
    <n v="0"/>
    <n v="0"/>
    <n v="0"/>
    <n v="0"/>
    <n v="0"/>
    <n v="0"/>
    <n v="0"/>
    <n v="15323987.98"/>
    <n v="26690327.760000005"/>
    <n v="15604156.93"/>
    <n v="10194336"/>
    <n v="0"/>
    <n v="0"/>
    <s v="X"/>
    <s v="-"/>
    <s v="-"/>
    <s v="-"/>
    <s v="PROYECTO 36"/>
  </r>
  <r>
    <n v="6051"/>
    <x v="3"/>
    <s v="06. PLAN SANITARIO DE EMERGENCIA"/>
    <s v="-"/>
    <s v="OBRA"/>
    <n v="0"/>
    <s v="MONITOREO CALIDAD DE AGUA Y SEDIMENTOS"/>
    <s v="-"/>
    <s v="REACONDICIONAMIENTO DEL RECINTO DE TOMA DE AGUA DE LA ESTACIÓN DE MONITOREO CAÑUELAS.-"/>
    <s v="-"/>
    <x v="18"/>
    <s v="-"/>
    <x v="27"/>
    <x v="57"/>
    <s v="-"/>
    <s v="-"/>
    <s v="-"/>
    <s v="-"/>
    <s v="-"/>
    <s v="-"/>
    <s v="-"/>
    <s v="-"/>
    <s v="-"/>
    <s v="-"/>
    <s v="-"/>
    <s v="-"/>
    <s v="-"/>
    <s v="-"/>
    <s v="-"/>
    <s v="CAÑUELAS"/>
    <s v="-"/>
    <s v="-"/>
    <s v="-"/>
    <s v="-"/>
    <s v="-"/>
    <s v="-"/>
    <s v="-"/>
    <s v="-"/>
    <s v="-"/>
    <s v="-"/>
    <s v="-"/>
    <s v="-"/>
    <s v="-"/>
    <s v="-"/>
    <n v="19000"/>
    <n v="0"/>
    <s v="-"/>
    <s v="-"/>
    <s v="-"/>
    <s v="-"/>
    <s v="-"/>
    <s v="-"/>
    <s v="-"/>
    <s v="-"/>
    <s v="-"/>
  </r>
  <r>
    <n v="6052"/>
    <x v="3"/>
    <s v="06. PLAN SANITARIO DE EMERGENCIA"/>
    <s v="-"/>
    <s v="OBRA"/>
    <n v="0"/>
    <s v="MONITOREO CALIDAD DE AGUA Y SEDIMENTOS"/>
    <s v="-"/>
    <s v="PAGO DE FACTURA Nº 0107-12305453 POR EL SUMINISTRO DE AGUA CORRIENTE A LA FIRMA AGUA Y SANEAMIENTOS ARGENTINOS S.A. (AYSA), SEDE SAN MARTÍN 320.-"/>
    <s v="-"/>
    <x v="18"/>
    <s v="-"/>
    <x v="27"/>
    <x v="57"/>
    <s v="-"/>
    <s v="-"/>
    <s v="-"/>
    <s v="-"/>
    <s v="-"/>
    <s v="-"/>
    <s v="-"/>
    <s v="-"/>
    <s v="-"/>
    <s v="-"/>
    <s v="-"/>
    <s v="-"/>
    <s v="-"/>
    <s v="-"/>
    <s v="-"/>
    <s v="CAPITAL FEDERAL"/>
    <s v="-"/>
    <s v="-"/>
    <s v="-"/>
    <s v="-"/>
    <s v="-"/>
    <s v="-"/>
    <s v="-"/>
    <s v="-"/>
    <s v="-"/>
    <s v="-"/>
    <s v="-"/>
    <s v="-"/>
    <s v="-"/>
    <s v="-"/>
    <n v="247000"/>
    <n v="0"/>
    <s v="-"/>
    <s v="-"/>
    <s v="-"/>
    <s v="-"/>
    <s v="-"/>
    <s v="-"/>
    <s v="-"/>
    <s v="-"/>
    <s v="-"/>
  </r>
  <r>
    <n v="6053"/>
    <x v="3"/>
    <s v="06. PLAN SANITARIO DE EMERGENCIA"/>
    <s v="-"/>
    <s v="OBRA"/>
    <n v="0"/>
    <s v="MONITOREO CALIDAD DE AGUA Y SEDIMENTOS"/>
    <s v="-"/>
    <s v="COMPRA DE SENSORES DE NIVEL DE AGUA SUBTERRANEA PARA ESTACIONES DE MONITOREO CONTINUO Y AUTOMATICO DE CALIDAD Y CAUDAL DE AGUA"/>
    <s v="-"/>
    <x v="18"/>
    <s v="-"/>
    <x v="27"/>
    <x v="57"/>
    <s v="-"/>
    <s v="-"/>
    <s v="-"/>
    <s v="-"/>
    <s v="-"/>
    <s v="-"/>
    <s v="-"/>
    <s v="-"/>
    <s v="-"/>
    <s v="-"/>
    <s v="-"/>
    <s v="-"/>
    <s v="-"/>
    <s v="-"/>
    <s v="-"/>
    <s v="CUENCA MATANZA RIACHUELO"/>
    <s v="-"/>
    <s v="-"/>
    <s v="-"/>
    <s v="-"/>
    <s v="-"/>
    <s v="-"/>
    <s v="-"/>
    <s v="-"/>
    <s v="-"/>
    <s v="-"/>
    <s v="-"/>
    <s v="-"/>
    <s v="-"/>
    <s v="-"/>
    <n v="228000"/>
    <n v="0"/>
    <s v="-"/>
    <s v="-"/>
    <s v="-"/>
    <s v="-"/>
    <s v="-"/>
    <s v="-"/>
    <s v="-"/>
    <s v="-"/>
    <s v="-"/>
  </r>
  <r>
    <n v="6054"/>
    <x v="3"/>
    <s v="06. PLAN SANITARIO DE EMERGENCIA"/>
    <s v="-"/>
    <s v="SERVICIO"/>
    <n v="0"/>
    <s v="-"/>
    <s v="-"/>
    <s v="LOCACIÓN DE SERVICIOS"/>
    <n v="1"/>
    <x v="18"/>
    <s v="-"/>
    <x v="27"/>
    <x v="71"/>
    <s v="-"/>
    <s v="-"/>
    <s v="-"/>
    <s v="-"/>
    <s v="-"/>
    <s v="-"/>
    <s v="-"/>
    <s v="-"/>
    <s v="-"/>
    <s v="-"/>
    <s v="-"/>
    <s v="-"/>
    <s v="-"/>
    <s v="-"/>
    <s v="-"/>
    <s v="CUENCA MATANZA RIACHUELO"/>
    <s v="-"/>
    <s v="-"/>
    <s v="-"/>
    <s v="-"/>
    <s v="-"/>
    <s v="-"/>
    <s v="-"/>
    <s v="-"/>
    <s v="-"/>
    <s v="-"/>
    <s v="-"/>
    <s v="-"/>
    <s v="-"/>
    <s v="-"/>
    <n v="491726.37"/>
    <n v="0"/>
    <s v="-"/>
    <n v="0"/>
    <s v="-"/>
    <s v="-"/>
    <s v="-"/>
    <s v="-"/>
    <s v="-"/>
    <s v="-"/>
    <s v="-"/>
  </r>
  <r>
    <n v="6055"/>
    <x v="3"/>
    <s v="03. FORTALECIMIENTO INSTITUCIONAL"/>
    <s v="-"/>
    <s v="SERVICIO"/>
    <n v="0"/>
    <s v="INSTITUCIONAL ACUMAR"/>
    <s v="INSTITUCIONAL ACUMAR"/>
    <s v="SERVICIO DE IMPRENTA"/>
    <n v="1"/>
    <x v="18"/>
    <s v="-"/>
    <x v="27"/>
    <x v="71"/>
    <s v="-"/>
    <s v="-"/>
    <s v="-"/>
    <s v="-"/>
    <s v="-"/>
    <n v="3"/>
    <n v="5"/>
    <n v="3"/>
    <s v="-"/>
    <s v="-"/>
    <s v="-"/>
    <s v="-"/>
    <s v="-"/>
    <s v="-"/>
    <s v="ARTES GRAFICAS PAPIROS S.A.C.I."/>
    <s v="CUENCA MATANZA RIACHUELO"/>
    <s v="-"/>
    <s v="-"/>
    <s v="-"/>
    <s v="-"/>
    <n v="0"/>
    <n v="0"/>
    <n v="0"/>
    <n v="0"/>
    <n v="0"/>
    <n v="0"/>
    <n v="0"/>
    <n v="0"/>
    <n v="0"/>
    <n v="0"/>
    <n v="229500"/>
    <n v="313650"/>
    <n v="0"/>
    <n v="2029456.52"/>
    <n v="1679613.62"/>
    <n v="0"/>
    <s v="X"/>
    <s v="-"/>
    <s v="-"/>
    <s v="-"/>
    <s v="-"/>
  </r>
  <r>
    <n v="6056"/>
    <x v="3"/>
    <s v="03. FORTALECIMIENTO INSTITUCIONAL"/>
    <s v="-"/>
    <s v="SERVICIO"/>
    <n v="0"/>
    <s v="INSTITUCIONAL ACUMAR"/>
    <s v="INSTITUCIONAL ACUMAR"/>
    <s v="CONTRATACIÓN SEGURO INTEGRAL OFINAS ALMIRANTE BROWN 1378 CABA"/>
    <n v="1"/>
    <x v="18"/>
    <s v="-"/>
    <x v="27"/>
    <x v="71"/>
    <s v="-"/>
    <s v="-"/>
    <s v="-"/>
    <s v="-"/>
    <s v="-"/>
    <n v="3"/>
    <n v="5"/>
    <n v="4"/>
    <s v="-"/>
    <s v="-"/>
    <s v="-"/>
    <s v="-"/>
    <s v="-"/>
    <s v="-"/>
    <s v="PROVINCIA SEGUROS"/>
    <s v="CABA"/>
    <s v="-"/>
    <s v="-"/>
    <d v="2017-05-31T00:00:00"/>
    <s v="-"/>
    <n v="0"/>
    <n v="0"/>
    <n v="0"/>
    <n v="0"/>
    <n v="0"/>
    <n v="0"/>
    <n v="0"/>
    <n v="0"/>
    <n v="0"/>
    <n v="0"/>
    <n v="52209.9"/>
    <n v="0"/>
    <n v="0"/>
    <n v="46120"/>
    <n v="0"/>
    <n v="0"/>
    <s v="X"/>
    <s v="-"/>
    <s v="-"/>
    <s v="-"/>
    <s v="PROYECTO 94"/>
  </r>
  <r>
    <n v="6057"/>
    <x v="3"/>
    <s v="06. PLAN SANITARIO DE EMERGENCIA"/>
    <s v="-"/>
    <s v="SERVICIO"/>
    <n v="0"/>
    <s v="-"/>
    <s v="-"/>
    <s v="FERIAS CONGRESOS Y EXPOSICIONES"/>
    <n v="1"/>
    <x v="18"/>
    <s v="-"/>
    <x v="27"/>
    <x v="71"/>
    <s v="-"/>
    <s v="-"/>
    <s v="-"/>
    <s v="-"/>
    <s v="-"/>
    <s v="-"/>
    <s v="-"/>
    <s v="-"/>
    <s v="-"/>
    <s v="-"/>
    <s v="-"/>
    <s v="-"/>
    <s v="-"/>
    <s v="-"/>
    <s v="-"/>
    <s v="CUENCA MATANZA RIACHUELO"/>
    <s v="-"/>
    <s v="-"/>
    <s v="-"/>
    <s v="-"/>
    <s v="-"/>
    <s v="-"/>
    <s v="-"/>
    <s v="-"/>
    <s v="-"/>
    <s v="-"/>
    <s v="-"/>
    <s v="-"/>
    <s v="-"/>
    <s v="-"/>
    <n v="20000"/>
    <n v="0"/>
    <s v="-"/>
    <n v="0"/>
    <s v="-"/>
    <s v="-"/>
    <s v="-"/>
    <s v="-"/>
    <s v="-"/>
    <s v="-"/>
    <s v="-"/>
  </r>
  <r>
    <n v="6058"/>
    <x v="3"/>
    <s v="06. PLAN SANITARIO DE EMERGENCIA"/>
    <s v="-"/>
    <s v="SERVICIO"/>
    <n v="0"/>
    <s v="NO CORRESPONDE INFORMAR"/>
    <s v="-"/>
    <s v="REALIZACIÓN DE PIEZA AUDIOVISUAL - MUESTRA EN EL SENADO DE LA NA"/>
    <n v="1"/>
    <x v="18"/>
    <s v="-"/>
    <x v="27"/>
    <x v="71"/>
    <s v="-"/>
    <s v="-"/>
    <s v="-"/>
    <s v="-"/>
    <s v="-"/>
    <s v="-"/>
    <s v="-"/>
    <s v="-"/>
    <s v="-"/>
    <s v="-"/>
    <s v="-"/>
    <s v="-"/>
    <s v="-"/>
    <s v="-"/>
    <s v="-"/>
    <s v="CAPITAL FEDERAL"/>
    <s v="-"/>
    <s v="-"/>
    <s v="-"/>
    <s v="-"/>
    <s v="-"/>
    <s v="-"/>
    <s v="-"/>
    <s v="-"/>
    <s v="-"/>
    <s v="-"/>
    <s v="-"/>
    <s v="-"/>
    <s v="-"/>
    <s v="-"/>
    <n v="8000"/>
    <n v="0"/>
    <s v="-"/>
    <n v="0"/>
    <s v="-"/>
    <s v="-"/>
    <s v="-"/>
    <s v="-"/>
    <s v="-"/>
    <s v="-"/>
    <s v="-"/>
  </r>
  <r>
    <n v="6059"/>
    <x v="3"/>
    <s v="06. PLAN SANITARIO DE EMERGENCIA"/>
    <s v="-"/>
    <s v="SERVICIO"/>
    <n v="0"/>
    <s v="-"/>
    <s v="-"/>
    <s v="AS MAN 3084 - ADQUISICIÓN DE CAMIONETAS PARA LA COORDINACIÓN DE FISCALIZACIÓN"/>
    <n v="1"/>
    <x v="18"/>
    <s v="-"/>
    <x v="27"/>
    <x v="71"/>
    <s v="-"/>
    <s v="-"/>
    <s v="-"/>
    <s v="-"/>
    <s v="-"/>
    <s v="-"/>
    <s v="-"/>
    <s v="-"/>
    <s v="-"/>
    <s v="-"/>
    <s v="-"/>
    <s v="-"/>
    <s v="-"/>
    <s v="-"/>
    <s v="-"/>
    <s v="CUENCA MATANZA RIACHUELO"/>
    <s v="-"/>
    <s v="-"/>
    <s v="-"/>
    <s v="-"/>
    <s v="-"/>
    <s v="-"/>
    <s v="-"/>
    <s v="-"/>
    <s v="-"/>
    <s v="-"/>
    <s v="-"/>
    <s v="-"/>
    <s v="-"/>
    <s v="-"/>
    <n v="449300"/>
    <n v="0"/>
    <s v="-"/>
    <n v="0"/>
    <s v="-"/>
    <s v="-"/>
    <s v="-"/>
    <s v="-"/>
    <s v="-"/>
    <s v="-"/>
    <s v="-"/>
  </r>
  <r>
    <n v="6060"/>
    <x v="3"/>
    <s v="06. PLAN SANITARIO DE EMERGENCIA"/>
    <s v="-"/>
    <s v="SERVICIO"/>
    <n v="0"/>
    <s v="-"/>
    <s v="-"/>
    <s v="SERVICIO DE ASISTENCIA TÉCNICA PARA LA OBTENCIÓN DE PRECIOS TEST"/>
    <n v="1"/>
    <x v="18"/>
    <s v="-"/>
    <x v="27"/>
    <x v="71"/>
    <s v="-"/>
    <s v="-"/>
    <s v="-"/>
    <s v="-"/>
    <s v="-"/>
    <s v="-"/>
    <s v="-"/>
    <s v="-"/>
    <s v="-"/>
    <s v="-"/>
    <s v="-"/>
    <s v="-"/>
    <s v="-"/>
    <s v="-"/>
    <s v="-"/>
    <s v="CUENCA MATANZA RIACHUELO"/>
    <s v="-"/>
    <s v="-"/>
    <s v="-"/>
    <s v="-"/>
    <s v="-"/>
    <s v="-"/>
    <s v="-"/>
    <s v="-"/>
    <s v="-"/>
    <s v="-"/>
    <s v="-"/>
    <s v="-"/>
    <s v="-"/>
    <s v="-"/>
    <n v="7680"/>
    <n v="0"/>
    <s v="-"/>
    <n v="0"/>
    <s v="-"/>
    <s v="-"/>
    <s v="-"/>
    <s v="-"/>
    <s v="-"/>
    <s v="-"/>
    <s v="-"/>
  </r>
  <r>
    <n v="6061"/>
    <x v="3"/>
    <s v="06. PLAN SANITARIO DE EMERGENCIA"/>
    <s v="-"/>
    <s v="OBRA"/>
    <s v="EQUIPAMIENTO"/>
    <s v="EQUIPAMIENTO PARA EFECTOR DE SALUD"/>
    <s v="UNIDADES SANITARIAS MÓVILES"/>
    <s v="ADQUISICIÓN DE INSUMOS MÉDICOS PARA LAS UNIDADES SANITARIAS MOVI"/>
    <n v="1"/>
    <x v="18"/>
    <s v="-"/>
    <x v="27"/>
    <x v="58"/>
    <s v="-"/>
    <s v="-"/>
    <s v="-"/>
    <s v="-"/>
    <s v="-"/>
    <s v="-"/>
    <s v="-"/>
    <s v="-"/>
    <s v="-"/>
    <s v="-"/>
    <s v="-"/>
    <s v="-"/>
    <s v="-"/>
    <s v="-"/>
    <s v="-"/>
    <s v="CUENCA MATANZA RIACHUELO"/>
    <s v="-"/>
    <s v="-"/>
    <s v="-"/>
    <s v="-"/>
    <n v="0"/>
    <n v="0"/>
    <n v="0"/>
    <n v="0"/>
    <n v="0"/>
    <n v="0"/>
    <n v="0"/>
    <n v="0"/>
    <n v="0"/>
    <n v="0"/>
    <n v="299842.28000000003"/>
    <n v="45818.9"/>
    <n v="467946.65"/>
    <n v="58081.22"/>
    <n v="0"/>
    <n v="0"/>
    <s v="X"/>
    <s v="-"/>
    <s v="-"/>
    <s v="-"/>
    <s v="PROYECTO 40"/>
  </r>
  <r>
    <n v="6062"/>
    <x v="3"/>
    <s v="13. SANEAMIENTO DE BASURALES"/>
    <s v="-"/>
    <s v="OBRA"/>
    <n v="0"/>
    <s v="NUEVA PLANTA DE TRATAMIENTO DE RESIDUOS"/>
    <s v="ECOPUNTOS"/>
    <s v="ECOPUNTOS: CONSTRUCCIÓN, MEJORA TECNOLÓGICA Y ASESORAMIENTO TÉCNICO. "/>
    <n v="1"/>
    <x v="18"/>
    <s v="-"/>
    <x v="27"/>
    <x v="55"/>
    <s v="-"/>
    <s v="-"/>
    <s v="-"/>
    <s v="-"/>
    <s v="-"/>
    <s v="-"/>
    <s v="-"/>
    <s v="-"/>
    <s v="-"/>
    <s v="-"/>
    <s v="-"/>
    <s v="-"/>
    <s v="-"/>
    <s v="-"/>
    <s v="-"/>
    <s v="AVELLANEDA"/>
    <s v="-"/>
    <s v="-"/>
    <s v="-"/>
    <s v="-"/>
    <n v="0"/>
    <n v="0"/>
    <n v="0"/>
    <n v="0"/>
    <n v="0"/>
    <n v="0"/>
    <n v="0"/>
    <n v="0"/>
    <n v="0"/>
    <n v="0"/>
    <n v="43144693.979999997"/>
    <n v="17185355.990000002"/>
    <n v="0"/>
    <n v="26818542.640000001"/>
    <n v="6105288.3600000003"/>
    <n v="0"/>
    <s v="X"/>
    <s v="-"/>
    <s v="-"/>
    <s v="-"/>
    <s v="-"/>
  </r>
  <r>
    <n v="6063"/>
    <x v="3"/>
    <s v="06. PLAN SANITARIO DE EMERGENCIA"/>
    <s v="-"/>
    <s v="OBRA"/>
    <n v="0"/>
    <s v="ACCIONES EN ÁREAS DE ESPECIAL MANEJO"/>
    <s v="-"/>
    <s v="ADENDA AL CONVENIO DE PRESTACIÓN DE SERVICIO DE POLICÍA ADICIONAL ENTRE ACUMAR Y PREFECTURA NAVAL ARGENTINA"/>
    <n v="1"/>
    <x v="18"/>
    <s v="-"/>
    <x v="27"/>
    <x v="53"/>
    <s v="-"/>
    <s v="-"/>
    <s v="-"/>
    <s v="-"/>
    <s v="-"/>
    <s v="-"/>
    <s v="-"/>
    <s v="-"/>
    <s v="-"/>
    <s v="-"/>
    <s v="-"/>
    <s v="-"/>
    <s v="-"/>
    <s v="-"/>
    <s v="-"/>
    <s v="CUENCA MATANZA RIACHUELO"/>
    <s v="-"/>
    <s v="-"/>
    <s v="-"/>
    <s v="-"/>
    <s v="-"/>
    <s v="-"/>
    <s v="-"/>
    <s v="-"/>
    <s v="-"/>
    <s v="-"/>
    <s v="-"/>
    <s v="-"/>
    <s v="-"/>
    <s v="-"/>
    <n v="3900315"/>
    <n v="414780"/>
    <s v="-"/>
    <s v="-"/>
    <s v="-"/>
    <s v="-"/>
    <s v="-"/>
    <s v="-"/>
    <s v="-"/>
    <s v="-"/>
    <s v="-"/>
  </r>
  <r>
    <n v="6064"/>
    <x v="3"/>
    <s v="06. PLAN SANITARIO DE EMERGENCIA"/>
    <s v="-"/>
    <s v="OBRA"/>
    <n v="0"/>
    <s v="NUEVA PLANTA DE TRATAMIENTO DE RESIDUOS"/>
    <s v="-"/>
    <s v="PROGRAMA DE ACOMPAÑAMIENTO A LA GIRSU MUNICIPAL. ECOPUNTO MARCOS PAZ"/>
    <n v="1"/>
    <x v="18"/>
    <s v="-"/>
    <x v="27"/>
    <x v="55"/>
    <s v="-"/>
    <s v="-"/>
    <s v="-"/>
    <s v="-"/>
    <s v="-"/>
    <s v="-"/>
    <s v="-"/>
    <s v="-"/>
    <s v="-"/>
    <s v="-"/>
    <s v="-"/>
    <s v="-"/>
    <s v="-"/>
    <s v="-"/>
    <s v="-"/>
    <s v="MARCOS PAZ"/>
    <s v="-"/>
    <s v="-"/>
    <s v="-"/>
    <s v="-"/>
    <s v="-"/>
    <s v="-"/>
    <s v="-"/>
    <s v="-"/>
    <s v="-"/>
    <s v="-"/>
    <s v="-"/>
    <s v="-"/>
    <s v="-"/>
    <s v="-"/>
    <n v="1922394.1400000001"/>
    <n v="0"/>
    <s v="-"/>
    <s v="-"/>
    <s v="-"/>
    <s v="-"/>
    <s v="-"/>
    <s v="-"/>
    <s v="-"/>
    <s v="-"/>
    <s v="-"/>
  </r>
  <r>
    <n v="6065"/>
    <x v="3"/>
    <s v="06. PLAN SANITARIO DE EMERGENCIA"/>
    <s v="-"/>
    <s v="SERVICIO"/>
    <n v="0"/>
    <s v="-"/>
    <s v="-"/>
    <s v="SERVICIO DE ILUSTRACIÓN Y DESARROLLO DE PERSONAJES"/>
    <n v="1"/>
    <x v="18"/>
    <s v="-"/>
    <x v="27"/>
    <x v="71"/>
    <s v="-"/>
    <s v="-"/>
    <s v="-"/>
    <s v="-"/>
    <s v="-"/>
    <s v="-"/>
    <s v="-"/>
    <s v="-"/>
    <s v="-"/>
    <s v="-"/>
    <s v="-"/>
    <s v="-"/>
    <s v="-"/>
    <s v="-"/>
    <s v="-"/>
    <s v="CUENCA MATANZA RIACHUELO"/>
    <s v="-"/>
    <s v="-"/>
    <s v="-"/>
    <s v="-"/>
    <s v="-"/>
    <s v="-"/>
    <s v="-"/>
    <s v="-"/>
    <s v="-"/>
    <s v="-"/>
    <s v="-"/>
    <s v="-"/>
    <s v="-"/>
    <s v="-"/>
    <n v="18000"/>
    <n v="0"/>
    <s v="-"/>
    <n v="0"/>
    <s v="-"/>
    <s v="-"/>
    <s v="-"/>
    <s v="-"/>
    <s v="-"/>
    <s v="-"/>
    <s v="-"/>
  </r>
  <r>
    <n v="6066"/>
    <x v="3"/>
    <s v="06. PLAN SANITARIO DE EMERGENCIA"/>
    <s v="-"/>
    <s v="SERVICIO"/>
    <n v="0"/>
    <s v="-"/>
    <s v="-"/>
    <s v="ADQUISICION DE EQUPAMIENTO INFORMATICO"/>
    <n v="1"/>
    <x v="18"/>
    <s v="-"/>
    <x v="27"/>
    <x v="71"/>
    <s v="-"/>
    <s v="-"/>
    <s v="-"/>
    <s v="-"/>
    <s v="-"/>
    <n v="4"/>
    <n v="8"/>
    <n v="1"/>
    <s v="-"/>
    <s v="-"/>
    <s v="-"/>
    <s v="-"/>
    <s v="-"/>
    <s v="-"/>
    <s v="BVS TV S.A."/>
    <s v="CUENCA MATANZA RIACHUELO"/>
    <s v="-"/>
    <s v="-"/>
    <s v="-"/>
    <s v="-"/>
    <s v="-"/>
    <s v="-"/>
    <s v="-"/>
    <s v="-"/>
    <s v="-"/>
    <s v="-"/>
    <s v="-"/>
    <s v="-"/>
    <s v="-"/>
    <s v="-"/>
    <n v="946262.25"/>
    <n v="0"/>
    <n v="1455280.09"/>
    <n v="0"/>
    <s v="-"/>
    <s v="-"/>
    <s v="-"/>
    <s v="-"/>
    <s v="-"/>
    <s v="-"/>
    <s v="PROYECTO 56"/>
  </r>
  <r>
    <n v="6067"/>
    <x v="0"/>
    <s v="06. PLAN SANITARIO DE EMERGENCIA"/>
    <s v="-"/>
    <s v="-"/>
    <s v="-"/>
    <s v="NUEVO EFECTOR DE SALUD"/>
    <s v="-"/>
    <s v="READECUACION DEL EDIFICIO DEL VACUNATORIO MUNICIPAL-CONSTRUCCION DE OFICINAS DE LA DIRECCION DE ATENCION PRIMARIA DE SALUD"/>
    <n v="2"/>
    <x v="2"/>
    <n v="325"/>
    <x v="2"/>
    <x v="34"/>
    <s v="-"/>
    <s v="-"/>
    <s v="77. ASISTENCIA FINANCIERA PARA OBRAS EN LA CUENCA MATANZA - RIACHUELO."/>
    <s v="-"/>
    <n v="11"/>
    <n v="5"/>
    <n v="8"/>
    <n v="6"/>
    <n v="9999"/>
    <n v="3"/>
    <n v="2"/>
    <s v="6"/>
    <s v="1"/>
    <s v="-"/>
    <s v="-"/>
    <s v="MORÓN"/>
    <s v="-"/>
    <s v="-"/>
    <s v="-"/>
    <s v="-"/>
    <n v="3975496.58"/>
    <n v="0"/>
    <s v="-"/>
    <n v="3975496.58"/>
    <n v="0"/>
    <n v="0"/>
    <n v="0"/>
    <n v="0"/>
    <n v="0"/>
    <n v="0"/>
    <n v="370775.31"/>
    <n v="0"/>
    <s v="-"/>
    <n v="0"/>
    <s v="-"/>
    <n v="0"/>
    <s v="-"/>
    <s v="EN EJECUCIÓN"/>
    <n v="0.38840000000000002"/>
    <n v="0.32550000000000001"/>
    <s v="-"/>
  </r>
  <r>
    <n v="6068"/>
    <x v="0"/>
    <s v="06. PLAN SANITARIO DE EMERGENCIA"/>
    <s v="-"/>
    <s v="-"/>
    <s v="-"/>
    <s v="NO CORRESPONDE INFORMAR"/>
    <s v="-"/>
    <s v="COMPLEJO CULTURAL COSMOPOLITA "/>
    <n v="2"/>
    <x v="2"/>
    <n v="325"/>
    <x v="2"/>
    <x v="34"/>
    <s v="-"/>
    <s v="-"/>
    <s v="77. ASISTENCIA FINANCIERA PARA OBRAS EN LA CUENCA MATANZA - RIACHUELO."/>
    <s v="-"/>
    <n v="11"/>
    <n v="5"/>
    <n v="2"/>
    <n v="4"/>
    <n v="9999"/>
    <n v="3"/>
    <n v="2"/>
    <s v="6"/>
    <s v="1"/>
    <s v="-"/>
    <s v="-"/>
    <s v="LOMAS DE ZAMORA"/>
    <s v="-"/>
    <s v="-"/>
    <s v="-"/>
    <s v="-"/>
    <n v="29275243"/>
    <n v="0"/>
    <s v="-"/>
    <n v="29275243"/>
    <n v="0"/>
    <n v="0"/>
    <n v="0"/>
    <n v="0"/>
    <n v="0"/>
    <n v="0"/>
    <n v="6158483.6399999997"/>
    <n v="1766820.2"/>
    <s v="-"/>
    <n v="0"/>
    <s v="-"/>
    <n v="0"/>
    <s v="-"/>
    <s v="EN EJECUCIÓN"/>
    <n v="0.34870000000000001"/>
    <n v="0.26629999999999998"/>
    <s v="-"/>
  </r>
  <r>
    <n v="6069"/>
    <x v="0"/>
    <s v="06. PLAN SANITARIO DE EMERGENCIA"/>
    <s v="-"/>
    <s v="-"/>
    <s v="-"/>
    <s v="NO CORRESPONDE INFORMAR"/>
    <s v="NO CORRESPONDE INFORMAR"/>
    <s v="CENTRO DE DIAGNOSTICO Y REHABILITACIÓN"/>
    <n v="2"/>
    <x v="2"/>
    <n v="325"/>
    <x v="2"/>
    <x v="34"/>
    <s v="-"/>
    <s v="-"/>
    <s v="77. ASISTENCIA FINANCIERA PARA OBRAS EN LA CUENCA MATANZA - RIACHUELO."/>
    <s v="-"/>
    <n v="11"/>
    <n v="5"/>
    <n v="8"/>
    <n v="6"/>
    <n v="9999"/>
    <n v="3"/>
    <n v="2"/>
    <s v="6"/>
    <s v="1"/>
    <s v="-"/>
    <s v="-"/>
    <s v="EZEIZA"/>
    <s v="-"/>
    <s v="-"/>
    <s v="-"/>
    <s v="-"/>
    <n v="7276767.8899999997"/>
    <n v="0"/>
    <s v="-"/>
    <n v="7276767.8899999997"/>
    <n v="0"/>
    <n v="0"/>
    <n v="0"/>
    <n v="0"/>
    <n v="0"/>
    <n v="0"/>
    <n v="334414.15999999997"/>
    <n v="1351164.67"/>
    <s v="-"/>
    <s v="-"/>
    <s v="-"/>
    <n v="0"/>
    <s v="-"/>
    <s v="EN EJECUCIÓN"/>
    <n v="0.36049999999999999"/>
    <n v="0.32979999999999998"/>
    <s v="-"/>
  </r>
  <r>
    <n v="6070"/>
    <x v="3"/>
    <s v="13. SANEAMIENTO DE BASURALES"/>
    <s v="-"/>
    <s v="OBRA"/>
    <n v="0"/>
    <s v="RECOLECCIÓN DE RESIDUOS"/>
    <s v="LIMPIEZA DE PASILLOS"/>
    <s v="PROYECTO ACOMPAÑAMIENTO A LA INCORPORACIÓN DE LOS ASENTAMIENTOS ACUBA, 10 DE ENERO, EVA PERÓN Y GAITA AL SISTEMA DE RECOLECCIÓN FORMAL DE RESIDUOS SÓLIDOS URBANOS 2015.-"/>
    <n v="1"/>
    <x v="18"/>
    <s v="-"/>
    <x v="27"/>
    <x v="55"/>
    <s v="-"/>
    <s v="-"/>
    <s v="-"/>
    <s v="-"/>
    <s v="-"/>
    <n v="5"/>
    <n v="7"/>
    <n v="6"/>
    <s v="-"/>
    <s v="-"/>
    <s v="-"/>
    <s v="-"/>
    <s v="-"/>
    <s v="-"/>
    <s v="MUNICIPALIDAD DE LANUS"/>
    <s v="LANÚS"/>
    <s v="-"/>
    <s v="-"/>
    <d v="2018-01-16T00:00:00"/>
    <s v="-"/>
    <n v="0"/>
    <n v="0"/>
    <n v="0"/>
    <n v="0"/>
    <n v="0"/>
    <n v="0"/>
    <n v="0"/>
    <n v="0"/>
    <n v="0"/>
    <n v="0"/>
    <n v="1206094.5"/>
    <n v="0"/>
    <n v="1171096.78"/>
    <n v="7255105.7999999998"/>
    <n v="722932.16"/>
    <n v="0"/>
    <s v="X"/>
    <s v="-"/>
    <s v="-"/>
    <s v="-"/>
    <s v="PROYECTO 17"/>
  </r>
  <r>
    <n v="6071"/>
    <x v="3"/>
    <s v="06. PLAN SANITARIO DE EMERGENCIA"/>
    <s v="-"/>
    <s v="OBRA"/>
    <n v="0"/>
    <s v="CAMPAÑA DE EDUCACIÓN AMBIENTAL"/>
    <s v="-"/>
    <s v="ADQUISICIÓN MATERIALES PARA AMIGOS DEL PUENTE"/>
    <n v="1"/>
    <x v="18"/>
    <s v="-"/>
    <x v="27"/>
    <x v="59"/>
    <s v="-"/>
    <s v="-"/>
    <s v="-"/>
    <s v="-"/>
    <s v="-"/>
    <s v="-"/>
    <s v="-"/>
    <s v="-"/>
    <s v="-"/>
    <s v="-"/>
    <s v="-"/>
    <s v="-"/>
    <s v="-"/>
    <s v="-"/>
    <s v="GUIDO COMERCIAL SRL"/>
    <s v="CUENCA MATANZA RIACHUELO"/>
    <s v="-"/>
    <s v="-"/>
    <s v="-"/>
    <s v="-"/>
    <s v="-"/>
    <s v="-"/>
    <s v="-"/>
    <s v="-"/>
    <s v="-"/>
    <s v="-"/>
    <s v="-"/>
    <s v="-"/>
    <s v="-"/>
    <s v="-"/>
    <n v="9330"/>
    <n v="0"/>
    <s v="-"/>
    <s v="-"/>
    <s v="-"/>
    <s v="-"/>
    <s v="-"/>
    <s v="-"/>
    <s v="-"/>
    <s v="-"/>
    <s v="-"/>
  </r>
  <r>
    <n v="6072"/>
    <x v="3"/>
    <s v="07. MONITOREO DE LA CALIDAD DE AGUA, SEDIMENTOS Y AIRE"/>
    <s v="-"/>
    <s v="OBRA"/>
    <n v="0"/>
    <s v="MONITOREO CALIDAD DE AGUA Y SEDIMENTOS"/>
    <s v="MONITOREO DE CALIDAD DE AGUA Y SEDIMENTOS"/>
    <s v="REALIZACIÓN DE AFOROS SISTEMÁTICOS Y MONITOREO DE LA CALIDAD DEL AGUA SUPERFICIAL EN LA CUENCA MATANZA RIACHUELO"/>
    <n v="1"/>
    <x v="18"/>
    <s v="-"/>
    <x v="27"/>
    <x v="57"/>
    <s v="-"/>
    <s v="-"/>
    <s v="-"/>
    <s v="-"/>
    <s v="-"/>
    <n v="3"/>
    <n v="4"/>
    <n v="1"/>
    <s v="-"/>
    <s v="-"/>
    <s v="-"/>
    <s v="-"/>
    <s v="-"/>
    <s v="-"/>
    <s v="EVARSA EVALUACION DE RECURSOS S.A."/>
    <s v="CUENCA MATANZA RIACHUELO"/>
    <s v="-"/>
    <s v="-"/>
    <d v="2017-02-28T00:00:00"/>
    <s v="-"/>
    <n v="0"/>
    <n v="0"/>
    <n v="0"/>
    <n v="0"/>
    <n v="0"/>
    <n v="0"/>
    <n v="0"/>
    <n v="0"/>
    <n v="0"/>
    <n v="0"/>
    <n v="3519736.2"/>
    <n v="7024490.5099999998"/>
    <n v="8593419.9000000004"/>
    <n v="7855239"/>
    <n v="0"/>
    <n v="0"/>
    <s v="X"/>
    <s v="-"/>
    <s v="-"/>
    <s v="-"/>
    <s v="PROYECTO 28"/>
  </r>
  <r>
    <n v="6073"/>
    <x v="0"/>
    <s v="10. DESAGÜES PLUVIALES"/>
    <s v="-"/>
    <s v="-"/>
    <s v="-"/>
    <s v="ESTACIONES DE BOMBEO"/>
    <s v="ESTACIÓN DE BOMBEO WILDE ESTE"/>
    <s v="SANEAMIENTO CONDUCTO PARALELO A AUTOPISTA Y ESTACIÓN DE BOMBEO WILDE ESTE"/>
    <s v="-"/>
    <x v="2"/>
    <n v="325"/>
    <x v="12"/>
    <x v="21"/>
    <s v="-"/>
    <s v="-"/>
    <s v="-------"/>
    <s v="BUE189502"/>
    <s v="FFIH"/>
    <s v="-"/>
    <s v="-"/>
    <s v="-"/>
    <s v="-"/>
    <s v="-------"/>
    <s v="-------"/>
    <s v="-------"/>
    <s v="-"/>
    <s v="-"/>
    <s v="MUNICIPIO"/>
    <s v="AVELLANEDA"/>
    <s v="WILDE ESTE"/>
    <s v="Wilde Este"/>
    <d v="2015-07-24T00:00:00"/>
    <s v="-"/>
    <n v="51982160.229999997"/>
    <s v="-"/>
    <n v="9432222.1400000006"/>
    <n v="61414382.369999997"/>
    <n v="0"/>
    <n v="0"/>
    <n v="0"/>
    <n v="0"/>
    <n v="0"/>
    <n v="0"/>
    <n v="10439508.300000001"/>
    <n v="34518053.049999997"/>
    <n v="12866345.689999999"/>
    <n v="3436367.95"/>
    <s v="-"/>
    <s v="-"/>
    <s v="-"/>
    <s v="-"/>
    <n v="0.99750000000000005"/>
    <n v="1"/>
    <s v="-"/>
  </r>
  <r>
    <n v="6074"/>
    <x v="0"/>
    <s v="06. PLAN SANITARIO DE EMERGENCIA"/>
    <s v="-"/>
    <s v="-"/>
    <s v="-"/>
    <s v="DESAGUES PLUVIALES"/>
    <s v="-"/>
    <s v="PAVIMENTACIÓN Y SANEAMIENTO HIDRÁULICO DE AV. ARGENTINA - ETAPA II"/>
    <n v="2"/>
    <x v="2"/>
    <n v="325"/>
    <x v="11"/>
    <x v="22"/>
    <s v="-"/>
    <s v="-"/>
    <s v="-"/>
    <s v="BUE191902"/>
    <n v="26"/>
    <s v="-"/>
    <s v="-"/>
    <s v="-"/>
    <s v="-"/>
    <s v="-"/>
    <s v="-"/>
    <s v="-"/>
    <s v="-"/>
    <s v="-"/>
    <s v="MUNICIPIO"/>
    <s v="MERLO"/>
    <s v="MERLO"/>
    <s v="AV. ARGENTINA "/>
    <d v="2015-07-27T00:00:00"/>
    <d v="2017-01-31T00:00:00"/>
    <n v="61826655.340000004"/>
    <s v="-"/>
    <n v="0"/>
    <n v="61826655.340000004"/>
    <n v="0"/>
    <n v="0"/>
    <n v="0"/>
    <n v="0"/>
    <n v="0"/>
    <n v="0"/>
    <n v="0"/>
    <n v="0"/>
    <n v="0"/>
    <n v="0"/>
    <s v="-"/>
    <n v="0"/>
    <s v="-"/>
    <s v="12/05/2017 -SE DIO DE BAJA EL CONVENIO"/>
    <n v="7.4099999999999999E-2"/>
    <n v="7.4099999999999999E-2"/>
    <s v="-"/>
  </r>
  <r>
    <n v="6075"/>
    <x v="0"/>
    <s v="10. DESAGÜES PLUVIALES"/>
    <s v="-"/>
    <s v="-"/>
    <s v="-"/>
    <s v="DESAGUES PLUVIALES"/>
    <s v="SANEAMIENTO HIDRÁULICO CUENCA FRENCH/ AZCUÉNAGA"/>
    <s v="SANEAMIENTO HIDRÁULICO DE LA CUENCA FRENCH/ AZCUÉNAGA I ETAPA - MUNICIPALIDAD DE MORÓN"/>
    <s v="-"/>
    <x v="2"/>
    <n v="325"/>
    <x v="12"/>
    <x v="22"/>
    <n v="0"/>
    <n v="0"/>
    <n v="45"/>
    <s v="BUE195909"/>
    <n v="15"/>
    <n v="5"/>
    <n v="8"/>
    <n v="6"/>
    <n v="9999"/>
    <n v="3"/>
    <n v="8"/>
    <n v="6"/>
    <s v="-"/>
    <s v="-"/>
    <s v="MUNICIPIO"/>
    <s v="MORÓN"/>
    <s v="MORON"/>
    <s v="-"/>
    <d v="2015-04-13T00:00:00"/>
    <s v="-"/>
    <n v="34495897.799999997"/>
    <s v="-"/>
    <n v="3997905.32"/>
    <n v="38493803.119999997"/>
    <s v="-"/>
    <s v="-"/>
    <s v="-"/>
    <n v="0"/>
    <n v="0"/>
    <n v="0"/>
    <n v="8443531.6899999995"/>
    <n v="0"/>
    <n v="0"/>
    <n v="3696419.33"/>
    <s v="-"/>
    <s v="-"/>
    <s v="-"/>
    <s v="-"/>
    <n v="0.99219999999999997"/>
    <n v="1"/>
    <s v="-"/>
  </r>
  <r>
    <n v="6076"/>
    <x v="0"/>
    <s v="06. PLAN SANITARIO DE EMERGENCIA"/>
    <s v="-"/>
    <s v="-"/>
    <s v="-"/>
    <s v="DESAGUES PLUVIALES"/>
    <s v="SANEAMIENTO HIDRÁULICO C° BOQUERÓN"/>
    <s v="SANEAMIENTO HIDRAULICO DE LA CUENCA BOQUERON-2º ETAPA"/>
    <n v="2"/>
    <x v="2"/>
    <n v="325"/>
    <x v="11"/>
    <x v="22"/>
    <s v="-"/>
    <s v="-"/>
    <n v="10"/>
    <s v="BUE195911"/>
    <n v="11"/>
    <n v="5"/>
    <n v="8"/>
    <n v="6"/>
    <n v="9999"/>
    <n v="3"/>
    <n v="8"/>
    <s v="6"/>
    <s v="-"/>
    <s v="-"/>
    <s v="MUNICIPIO"/>
    <s v="MORÓN"/>
    <s v="MORÓN"/>
    <s v="CUENTA BOQUERÓN"/>
    <d v="2015-04-18T00:00:00"/>
    <d v="2017-04-25T00:00:00"/>
    <n v="36952649.350000001"/>
    <n v="13738122.16"/>
    <n v="4901464.6500000004"/>
    <n v="55592236.159999996"/>
    <n v="0"/>
    <n v="0"/>
    <n v="0"/>
    <n v="0"/>
    <n v="0"/>
    <n v="0"/>
    <n v="9622095.0099999998"/>
    <s v="-"/>
    <n v="27976534.100000001"/>
    <n v="0"/>
    <s v="-"/>
    <n v="0"/>
    <s v="-"/>
    <s v="TERMINADA"/>
    <n v="0.90229999999999999"/>
    <n v="1"/>
    <s v="-"/>
  </r>
  <r>
    <n v="6077"/>
    <x v="0"/>
    <s v="06. PLAN SANITARIO DE EMERGENCIA"/>
    <s v="-"/>
    <s v="-"/>
    <s v="-"/>
    <s v="ACCIONES EN ÁREAS DE ESPECIAL MANEJO"/>
    <s v="-"/>
    <s v="OBRAS DE REPAVIMENTACIÓN Y BACHEO"/>
    <n v="2"/>
    <x v="2"/>
    <n v="354"/>
    <x v="8"/>
    <x v="13"/>
    <s v="-"/>
    <s v="-"/>
    <s v="77. ASISTENCIA FINANCIERA PARA OBRAS EN LA CUENCA MATANZA - RIACHUELO."/>
    <s v="18"/>
    <n v="11"/>
    <n v="5"/>
    <n v="8"/>
    <n v="6"/>
    <n v="9999"/>
    <n v="3"/>
    <s v="-"/>
    <s v="6"/>
    <s v="1"/>
    <s v="-"/>
    <s v="-"/>
    <s v="AVELLANEDA"/>
    <s v="-"/>
    <s v="-"/>
    <s v="-"/>
    <s v="-"/>
    <s v="-"/>
    <s v="-"/>
    <s v="-"/>
    <n v="46970665.859999999"/>
    <n v="0"/>
    <n v="0"/>
    <n v="0"/>
    <n v="0"/>
    <n v="0"/>
    <n v="0"/>
    <n v="13918950.109999999"/>
    <n v="0"/>
    <s v="-"/>
    <n v="0"/>
    <s v="-"/>
    <n v="0"/>
    <s v="-"/>
    <s v="-"/>
    <n v="0.28000000000000003"/>
    <n v="0"/>
    <s v="-"/>
  </r>
  <r>
    <n v="6079"/>
    <x v="0"/>
    <s v="06. PLAN SANITARIO DE EMERGENCIA"/>
    <s v="-"/>
    <s v="-"/>
    <s v="-"/>
    <s v="NUEVO CENTRO EDUCATIVO"/>
    <s v="-"/>
    <s v="JI A CREAR EN ESTEBAN ECHEVERRIA"/>
    <n v="2"/>
    <x v="2"/>
    <n v="354"/>
    <x v="1"/>
    <x v="101"/>
    <s v="-"/>
    <s v="-"/>
    <s v="77. AXSTENCIA FINANCIERA PARA OBRAS EN LA CMR"/>
    <s v="06-185"/>
    <n v="22"/>
    <n v="5"/>
    <n v="8"/>
    <n v="1"/>
    <n v="3001"/>
    <n v="3"/>
    <n v="4"/>
    <n v="6"/>
    <s v="1"/>
    <s v="-"/>
    <s v="BID/2424"/>
    <s v="ESTEBAN ECHEVERRÍA"/>
    <s v="ESTEBAN ECHEVERRÍA"/>
    <s v="-"/>
    <d v="2013-05-20T00:00:00"/>
    <d v="2016-06-01T00:00:00"/>
    <n v="2342073.7999999998"/>
    <n v="961808.4"/>
    <n v="-681019.5"/>
    <n v="2622862.7000000002"/>
    <n v="0"/>
    <n v="0"/>
    <n v="0"/>
    <n v="0"/>
    <n v="0"/>
    <n v="0"/>
    <s v="-"/>
    <n v="269890"/>
    <s v="-"/>
    <n v="0"/>
    <s v="-"/>
    <n v="0"/>
    <s v="-"/>
    <s v="-"/>
    <n v="1"/>
    <n v="0.7419"/>
    <s v="LA OBRA FUE RESCINDIDA, SE ENCUENTRA EN PROCESO DE LICITACIÓN DE LA TERMINACIÓN."/>
  </r>
  <r>
    <n v="6080"/>
    <x v="0"/>
    <s v="06. PLAN SANITARIO DE EMERGENCIA"/>
    <s v="-"/>
    <s v="-"/>
    <s v="-"/>
    <s v="EXPANSIÓN DE REDES"/>
    <s v="SISTEMA CLOACAS AVELLANEDA"/>
    <s v="INSTALACION RED DE CLOACA REGIONAL AVELLANEDA"/>
    <n v="2"/>
    <x v="2"/>
    <n v="356"/>
    <x v="3"/>
    <x v="0"/>
    <n v="5"/>
    <s v="1521367"/>
    <n v="5"/>
    <s v="-"/>
    <n v="11"/>
    <n v="5"/>
    <n v="5"/>
    <n v="7"/>
    <n v="753"/>
    <n v="3"/>
    <n v="8"/>
    <n v="96"/>
    <s v="2"/>
    <s v="SIN P3"/>
    <s v="-"/>
    <s v="AVELLANEDA"/>
    <s v="AVELLANEDA"/>
    <s v="AVELLANEDA"/>
    <d v="2015-01-01T00:00:00"/>
    <d v="2015-12-31T00:00:00"/>
    <s v="NOTA 27"/>
    <s v="NOTA 27"/>
    <n v="0"/>
    <s v="NOTA 27"/>
    <n v="0"/>
    <n v="0"/>
    <n v="0"/>
    <n v="0"/>
    <n v="0"/>
    <n v="0"/>
    <s v="-"/>
    <n v="5878.0226999999995"/>
    <n v="0"/>
    <n v="0"/>
    <s v="-"/>
    <n v="0"/>
    <s v="-"/>
    <s v="FINALIZADO"/>
    <n v="1"/>
    <n v="1"/>
    <s v="-"/>
  </r>
  <r>
    <n v="6081"/>
    <x v="0"/>
    <s v="06. PLAN SANITARIO DE EMERGENCIA"/>
    <s v="-"/>
    <s v="-"/>
    <s v="-"/>
    <s v="EXPANSIÓN DE REDES"/>
    <s v="EXPANSIÓN DE REDES"/>
    <s v="EXPANSIÓN DE RED CLOACAL BARRIO AMÉRICA UNIDA CUENCA 1"/>
    <n v="2"/>
    <x v="2"/>
    <n v="613"/>
    <x v="3"/>
    <x v="4"/>
    <s v="-"/>
    <s v="0"/>
    <n v="79"/>
    <s v="-"/>
    <s v="11"/>
    <n v="5"/>
    <n v="8"/>
    <n v="6"/>
    <s v="-"/>
    <n v="3"/>
    <n v="8"/>
    <n v="6"/>
    <s v="-"/>
    <s v="-"/>
    <s v="MUNICIPIO"/>
    <s v="PTE. PERÓN"/>
    <s v="PRESIDENTE PERÓN"/>
    <s v="-"/>
    <s v="-"/>
    <s v="-"/>
    <n v="13396884"/>
    <s v="-"/>
    <s v="-"/>
    <n v="13396884"/>
    <n v="0"/>
    <n v="0"/>
    <n v="0"/>
    <n v="0"/>
    <n v="0"/>
    <n v="0"/>
    <n v="3299575"/>
    <n v="11337178.609999999"/>
    <n v="2097591.4700000002"/>
    <n v="0"/>
    <s v="-"/>
    <n v="0"/>
    <s v="-"/>
    <s v="-"/>
    <n v="1"/>
    <n v="1"/>
    <s v="-"/>
  </r>
  <r>
    <n v="6081"/>
    <x v="0"/>
    <s v="06. PLAN SANITARIO DE EMERGENCIA"/>
    <s v="-"/>
    <s v="-"/>
    <s v="-"/>
    <s v="EXPANSIÓN DE REDES"/>
    <s v="SISTEMA AGUA AVELLANEDA"/>
    <s v="PLAN AYSA A+T D.R. SUR AVELLANEDA - REFUERZO VILLA LUJAN"/>
    <n v="2"/>
    <x v="0"/>
    <n v="356"/>
    <x v="0"/>
    <x v="0"/>
    <n v="5"/>
    <s v="1548A01"/>
    <n v="5"/>
    <s v="-"/>
    <n v="11"/>
    <n v="5"/>
    <n v="5"/>
    <n v="7"/>
    <n v="753"/>
    <n v="3"/>
    <n v="8"/>
    <n v="96"/>
    <s v="2"/>
    <s v="SA70096"/>
    <s v="-"/>
    <s v="AVELLANEDA"/>
    <s v="AVELLANEDA"/>
    <s v="PLAN AYSA A+T D.R. SUR AVELLANEDA - REFUERZO VILLA LUJAN"/>
    <d v="2015-09-08T00:00:00"/>
    <d v="2016-12-01T00:00:00"/>
    <n v="2898464.79"/>
    <n v="1357970.9799999995"/>
    <n v="689794.80630000029"/>
    <n v="4946230.5762999998"/>
    <n v="0"/>
    <n v="0"/>
    <n v="0"/>
    <n v="0"/>
    <s v="-"/>
    <n v="0"/>
    <s v="-"/>
    <n v="3406141.7058000001"/>
    <n v="1161594.6205"/>
    <n v="0"/>
    <n v="0"/>
    <n v="0"/>
    <s v="-"/>
    <s v="FINALIZADO"/>
    <n v="1"/>
    <n v="1"/>
    <s v="-"/>
  </r>
  <r>
    <n v="6082"/>
    <x v="0"/>
    <s v="06. PLAN SANITARIO DE EMERGENCIA"/>
    <s v="-"/>
    <s v="-"/>
    <s v="-"/>
    <s v="EXPANSIÓN DE REDES"/>
    <s v="SISTEMA CLOACAS LA MATANZA"/>
    <s v="PLAN AYSA C+T D.R. OESTE - LA MATANZA LAS CAMELIAS - LAS CANARIAS  + FALTANTE PTE. EZCURRA"/>
    <n v="2"/>
    <x v="0"/>
    <n v="356"/>
    <x v="0"/>
    <x v="0"/>
    <n v="5"/>
    <s v="1548L07"/>
    <n v="5"/>
    <s v="-"/>
    <n v="11"/>
    <n v="5"/>
    <n v="5"/>
    <n v="7"/>
    <n v="753"/>
    <n v="3"/>
    <n v="8"/>
    <n v="96"/>
    <s v="2"/>
    <s v="OA70061"/>
    <s v="-"/>
    <s v="LA MATANZA"/>
    <s v="LA MATANZA"/>
    <s v="PLAN AYSA C+T D.R. OESTE - LA MATANZA LAS CAMELIAS - LAS CANARIAS  + FALTANTE PTE. EZCURRA"/>
    <d v="2015-07-07T00:00:00"/>
    <d v="2016-12-13T00:00:00"/>
    <n v="1978916.61"/>
    <n v="1283941.08"/>
    <n v="427448.93179999967"/>
    <n v="3690306.6217999998"/>
    <n v="0"/>
    <n v="0"/>
    <n v="0"/>
    <n v="0"/>
    <n v="0"/>
    <n v="0"/>
    <s v="-"/>
    <n v="1931840.8243999998"/>
    <n v="150350.5"/>
    <n v="0"/>
    <n v="0"/>
    <n v="0"/>
    <s v="-"/>
    <s v="FINALIZADO"/>
    <n v="1"/>
    <n v="1"/>
    <s v="-"/>
  </r>
  <r>
    <n v="6083"/>
    <x v="0"/>
    <s v="06. PLAN SANITARIO DE EMERGENCIA"/>
    <s v="-"/>
    <s v="-"/>
    <s v="-"/>
    <s v="EXPANSIÓN DE REDES"/>
    <s v="SISTEMA CLOACAS LA MATANZA"/>
    <s v="PLAN AYSA C+T D.R. OESTE LA MATANZA -  PARQUE JUAN SE M6"/>
    <n v="2"/>
    <x v="0"/>
    <n v="356"/>
    <x v="0"/>
    <x v="0"/>
    <n v="5"/>
    <s v="1548L83"/>
    <n v="5"/>
    <s v="-"/>
    <n v="11"/>
    <n v="5"/>
    <n v="5"/>
    <n v="7"/>
    <n v="753"/>
    <n v="3"/>
    <n v="8"/>
    <n v="96"/>
    <s v="2"/>
    <s v="OA70061"/>
    <s v="-"/>
    <s v="LA MATANZA"/>
    <s v="LA MATANZA"/>
    <s v="PLAN AYSA C+T D.R. OESTE LA MATANZA - PARQUE JUAN SE M6"/>
    <d v="2015-10-13T00:00:00"/>
    <d v="2016-05-27T00:00:00"/>
    <n v="2835362.06"/>
    <n v="-249878.34"/>
    <n v="372768.31790000026"/>
    <n v="2958252.0379000003"/>
    <n v="0"/>
    <n v="0"/>
    <n v="0"/>
    <n v="0"/>
    <n v="0"/>
    <n v="0"/>
    <s v="-"/>
    <n v="2238028.5079000001"/>
    <n v="7747.49"/>
    <n v="0"/>
    <n v="0"/>
    <n v="0"/>
    <s v="-"/>
    <s v="FINALIZADO"/>
    <n v="1"/>
    <n v="1.002625984490257"/>
    <s v="-"/>
  </r>
  <r>
    <n v="6084"/>
    <x v="0"/>
    <s v="06. PLAN SANITARIO DE EMERGENCIA"/>
    <s v="-"/>
    <s v="-"/>
    <s v="-"/>
    <s v="EXPANSIÓN DE REDES"/>
    <s v="OBRA PUENTES PUEYRREDÓN- NICOLÁS AVELLANEDA- VICTORINO DE LA PLAZA- ALSINA"/>
    <s v="PLAN AYSA C+T D.R. OESTE LA MATANZA - PARQUE JUAN SE M8"/>
    <n v="2"/>
    <x v="0"/>
    <n v="356"/>
    <x v="0"/>
    <x v="0"/>
    <n v="5"/>
    <s v="1548L85"/>
    <n v="5"/>
    <s v="-"/>
    <n v="11"/>
    <n v="5"/>
    <n v="5"/>
    <n v="7"/>
    <n v="753"/>
    <n v="3"/>
    <n v="8"/>
    <n v="96"/>
    <s v="2"/>
    <s v="OC70047"/>
    <s v="-"/>
    <s v="LA MATANZA"/>
    <s v="LA MATANZA"/>
    <s v="PLAN AYSA C+T D.R. OESTE LA MATANZA - PARQUE JUAN SE M8"/>
    <d v="2015-05-13T00:00:00"/>
    <d v="2015-11-30T00:00:00"/>
    <n v="3382021.51"/>
    <n v="-640898"/>
    <n v="131039"/>
    <n v="2872162.51"/>
    <n v="0"/>
    <n v="0"/>
    <n v="0"/>
    <n v="0"/>
    <n v="0"/>
    <n v="0"/>
    <n v="207544.94749999998"/>
    <n v="123209.4963"/>
    <n v="0"/>
    <n v="0"/>
    <n v="9075"/>
    <n v="0"/>
    <s v="X"/>
    <s v="FINALIZADO"/>
    <n v="1.0031597746187417"/>
    <n v="1.0000001344631435"/>
    <s v="-"/>
  </r>
  <r>
    <n v="6085"/>
    <x v="0"/>
    <s v="06. PLAN SANITARIO DE EMERGENCIA"/>
    <s v="-"/>
    <s v="-"/>
    <s v="-"/>
    <s v="EXPANSIÓN DE REDES"/>
    <s v="OBRA PUENTES PUEYRREDÓN- NICOLÁS AVELLANEDA- VICTORINO DE LA PLAZA- ALSINA"/>
    <s v="PLAN AYSA C+T D.R. SUR - ESTEBAN ECHEVERRIA LA MORITA M2"/>
    <n v="2"/>
    <x v="0"/>
    <n v="356"/>
    <x v="0"/>
    <x v="0"/>
    <n v="5"/>
    <s v="1548R56"/>
    <n v="5"/>
    <s v="-"/>
    <n v="11"/>
    <n v="5"/>
    <n v="5"/>
    <n v="7"/>
    <n v="753"/>
    <n v="3"/>
    <n v="8"/>
    <n v="96"/>
    <s v="2"/>
    <s v="SA70087"/>
    <s v="-"/>
    <s v="ESTEBAN ECHEVERRÍA"/>
    <s v="ESTEBAN ECHEVERRÍA"/>
    <s v="PLAN AYSA C+T D.R. SUR - ESTEBAN ECHEVERRIA LA MORITA M2"/>
    <d v="2015-10-01T00:00:00"/>
    <d v="2017-03-22T00:00:00"/>
    <n v="2695495.16"/>
    <n v="1758871.32"/>
    <n v="1165073"/>
    <n v="5619439.4800000004"/>
    <n v="0"/>
    <n v="0"/>
    <n v="0"/>
    <n v="0"/>
    <n v="0"/>
    <n v="0"/>
    <n v="378494.25"/>
    <n v="5146525.2890000008"/>
    <n v="0"/>
    <n v="0"/>
    <n v="0"/>
    <n v="0"/>
    <s v="-"/>
    <s v="FINALIZADO"/>
    <n v="0.99999992508149582"/>
    <n v="0.99999992508149582"/>
    <s v="-"/>
  </r>
  <r>
    <n v="6086"/>
    <x v="0"/>
    <s v="06. PLAN SANITARIO DE EMERGENCIA"/>
    <s v="-"/>
    <s v="-"/>
    <s v="-"/>
    <s v="MEJORA Y MANTENIMIENTO"/>
    <s v="OBRA PUENTES PUEYRREDÓN- NICOLÁS AVELLANEDA- VICTORINO DE LA PLAZA- ALSINA"/>
    <s v="INST RED AGUA OBRA ENTRE RIOS E M ARROTEA Y R FALCON- LZ"/>
    <n v="2"/>
    <x v="0"/>
    <n v="356"/>
    <x v="0"/>
    <x v="0"/>
    <n v="5"/>
    <s v="1526215"/>
    <n v="5"/>
    <s v="-"/>
    <n v="11"/>
    <n v="5"/>
    <n v="5"/>
    <n v="7"/>
    <n v="753"/>
    <n v="3"/>
    <n v="8"/>
    <n v="96"/>
    <s v="2"/>
    <s v="SIN P3"/>
    <s v="-"/>
    <s v="LOMAS DE ZAMORA"/>
    <s v="LOMAS DE ZAMORA"/>
    <s v="LOMAS DE ZAMORA"/>
    <d v="2015-01-01T00:00:00"/>
    <d v="2015-12-31T00:00:00"/>
    <s v="Nota 26"/>
    <s v="Nota 26"/>
    <s v="Nota 26"/>
    <s v="Nota 26"/>
    <n v="0"/>
    <n v="0"/>
    <n v="0"/>
    <n v="0"/>
    <n v="0"/>
    <n v="0"/>
    <n v="1608115.2974"/>
    <n v="2823.0267999999996"/>
    <n v="0"/>
    <n v="0"/>
    <n v="0"/>
    <n v="0"/>
    <s v="-"/>
    <s v="FINALIZADO"/>
    <n v="1"/>
    <n v="1"/>
    <s v="-"/>
  </r>
  <r>
    <n v="6087"/>
    <x v="0"/>
    <s v="06. PLAN SANITARIO DE EMERGENCIA"/>
    <s v="-"/>
    <s v="-"/>
    <s v="-"/>
    <s v="MEJORA Y MANTENIMIENTO"/>
    <s v="OBRA PUENTES PUEYRREDÓN- NICOLÁS AVELLANEDA- VICTORINO DE LA PLAZA- ALSINA"/>
    <s v="INST ELEM AGUA OBRA ENTRE RIOS E M ARROTEA Y R FALCON- LZ"/>
    <n v="2"/>
    <x v="0"/>
    <n v="356"/>
    <x v="0"/>
    <x v="0"/>
    <n v="5"/>
    <s v="1526216"/>
    <n v="5"/>
    <s v="-"/>
    <n v="11"/>
    <n v="5"/>
    <n v="5"/>
    <n v="7"/>
    <n v="753"/>
    <n v="3"/>
    <n v="8"/>
    <n v="96"/>
    <s v="2"/>
    <s v="SIN P3"/>
    <s v="-"/>
    <s v="LOMAS DE ZAMORA"/>
    <s v="LOMAS DE ZAMORA"/>
    <s v="LOMAS DE ZAMORA"/>
    <d v="2015-01-01T00:00:00"/>
    <d v="2015-12-31T00:00:00"/>
    <s v="Nota 26"/>
    <s v="Nota 26"/>
    <s v="Nota 26"/>
    <s v="Nota 26"/>
    <n v="0"/>
    <n v="0"/>
    <n v="0"/>
    <n v="0"/>
    <n v="0"/>
    <n v="0"/>
    <n v="712476.04"/>
    <n v="0"/>
    <n v="0"/>
    <n v="0"/>
    <n v="0"/>
    <n v="0"/>
    <s v="-"/>
    <s v="FINALIZADO"/>
    <n v="1"/>
    <n v="1"/>
    <s v="-"/>
  </r>
  <r>
    <n v="6088"/>
    <x v="0"/>
    <s v="06. PLAN SANITARIO DE EMERGENCIA"/>
    <s v="-"/>
    <s v="-"/>
    <s v="-"/>
    <s v="MEJORA Y MANTENIMIENTO"/>
    <s v="OBRA PUENTES PUEYRREDÓN- NICOLÁS AVELLANEDA- VICTORINO DE LA PLAZA- ALSINA"/>
    <s v="INST CX AGUA OBRA ENTRE RIOS E M ARROTEA Y R FALCON- LZ"/>
    <n v="2"/>
    <x v="0"/>
    <n v="356"/>
    <x v="0"/>
    <x v="0"/>
    <n v="5"/>
    <s v="1526217"/>
    <n v="5"/>
    <s v="-"/>
    <n v="11"/>
    <n v="5"/>
    <n v="5"/>
    <n v="7"/>
    <n v="753"/>
    <n v="3"/>
    <n v="8"/>
    <n v="96"/>
    <s v="2"/>
    <s v="SIN P3"/>
    <s v="-"/>
    <s v="LOMAS DE ZAMORA"/>
    <s v="LOMAS DE ZAMORA"/>
    <s v="LOMAS DE ZAMORA"/>
    <d v="2015-01-01T00:00:00"/>
    <d v="2015-12-31T00:00:00"/>
    <s v="Nota 26"/>
    <s v="Nota 26"/>
    <s v="Nota 26"/>
    <s v="Nota 26"/>
    <n v="0"/>
    <n v="0"/>
    <n v="0"/>
    <n v="0"/>
    <n v="0"/>
    <n v="0"/>
    <n v="2748953.3999000001"/>
    <n v="0"/>
    <n v="0"/>
    <n v="0"/>
    <n v="0"/>
    <n v="0"/>
    <s v="-"/>
    <s v="FINALIZADO"/>
    <n v="1"/>
    <n v="1"/>
    <s v="-"/>
  </r>
  <r>
    <n v="6089"/>
    <x v="0"/>
    <s v="06. PLAN SANITARIO DE EMERGENCIA"/>
    <s v="-"/>
    <s v="-"/>
    <s v="-"/>
    <s v="MEJORA Y MANTENIMIENTO"/>
    <s v="OBRA PUENTES PUEYRREDÓN- NICOLÁS AVELLANEDA- VICTORINO DE LA PLAZA- ALSINA"/>
    <s v="INST RED AGUA OBRA ALLIPI ENTRE EVA PERÓN Y LA CALANDRIA- LZ"/>
    <n v="2"/>
    <x v="0"/>
    <n v="356"/>
    <x v="0"/>
    <x v="0"/>
    <n v="5"/>
    <s v="1526218"/>
    <n v="5"/>
    <s v="-"/>
    <n v="11"/>
    <n v="5"/>
    <n v="5"/>
    <n v="7"/>
    <n v="753"/>
    <n v="3"/>
    <n v="8"/>
    <n v="96"/>
    <s v="2"/>
    <s v="SIN P3"/>
    <s v="-"/>
    <s v="LOMAS DE ZAMORA"/>
    <s v="LOMAS DE ZAMORA"/>
    <s v="LOMAS DE ZAMORA"/>
    <d v="2015-01-01T00:00:00"/>
    <d v="2015-12-31T00:00:00"/>
    <s v="Nota 26"/>
    <s v="Nota 26"/>
    <s v="Nota 26"/>
    <s v="Nota 26"/>
    <n v="0"/>
    <n v="0"/>
    <n v="0"/>
    <n v="0"/>
    <n v="0"/>
    <n v="0"/>
    <n v="472913.77"/>
    <n v="2972.0988000000002"/>
    <n v="0"/>
    <n v="0"/>
    <n v="0"/>
    <n v="0"/>
    <s v="-"/>
    <s v="FINALIZADO"/>
    <n v="1"/>
    <n v="1"/>
    <s v="-"/>
  </r>
  <r>
    <n v="6090"/>
    <x v="0"/>
    <s v="06. PLAN SANITARIO DE EMERGENCIA"/>
    <s v="-"/>
    <s v="-"/>
    <s v="-"/>
    <s v="MEJORA Y MANTENIMIENTO"/>
    <s v="OBRA PUENTES PUEYRREDÓN- NICOLÁS AVELLANEDA- VICTORINO DE LA PLAZA- ALSINA"/>
    <s v="INST ELEM AGUA OBRA ALLIPI ENTRE EVA PERÓN Y LA CALANDRIA- LZ"/>
    <n v="2"/>
    <x v="0"/>
    <n v="356"/>
    <x v="0"/>
    <x v="0"/>
    <n v="5"/>
    <s v="1526219"/>
    <n v="5"/>
    <s v="-"/>
    <n v="11"/>
    <n v="5"/>
    <n v="5"/>
    <n v="7"/>
    <n v="753"/>
    <n v="3"/>
    <n v="8"/>
    <n v="96"/>
    <s v="2"/>
    <s v="SIN P3"/>
    <s v="-"/>
    <s v="LOMAS DE ZAMORA"/>
    <s v="LOMAS DE ZAMORA"/>
    <s v="LOMAS DE ZAMORA"/>
    <d v="2015-01-01T00:00:00"/>
    <d v="2015-12-31T00:00:00"/>
    <s v="Nota 26"/>
    <s v="Nota 26"/>
    <s v="Nota 26"/>
    <s v="Nota 26"/>
    <n v="0"/>
    <n v="0"/>
    <n v="0"/>
    <n v="0"/>
    <n v="0"/>
    <n v="0"/>
    <n v="224395.90359999999"/>
    <n v="0"/>
    <n v="0"/>
    <n v="0"/>
    <n v="0"/>
    <n v="0"/>
    <s v="-"/>
    <s v="FINALIZADO"/>
    <n v="1"/>
    <n v="1"/>
    <s v="-"/>
  </r>
  <r>
    <n v="6091"/>
    <x v="0"/>
    <s v="06. PLAN SANITARIO DE EMERGENCIA"/>
    <s v="-"/>
    <s v="-"/>
    <s v="-"/>
    <s v="MEJORA Y MANTENIMIENTO"/>
    <s v="OBRA PUENTES PUEYRREDÓN- NICOLÁS AVELLANEDA- VICTORINO DE LA PLAZA- ALSINA"/>
    <s v="INST CX AGUA OBRA ALLIPI ENTRE EVA PERÓN Y LA CALANDRIA- LZ"/>
    <n v="2"/>
    <x v="0"/>
    <n v="356"/>
    <x v="0"/>
    <x v="0"/>
    <n v="5"/>
    <s v="1526220"/>
    <n v="5"/>
    <s v="-"/>
    <n v="11"/>
    <n v="5"/>
    <n v="5"/>
    <n v="7"/>
    <n v="753"/>
    <n v="3"/>
    <n v="8"/>
    <n v="96"/>
    <s v="2"/>
    <s v="SIN P3"/>
    <s v="-"/>
    <s v="LOMAS DE ZAMORA"/>
    <s v="LOMAS DE ZAMORA"/>
    <s v="LOMAS DE ZAMORA"/>
    <d v="2015-01-01T00:00:00"/>
    <d v="2015-12-31T00:00:00"/>
    <s v="Nota 26"/>
    <s v="Nota 26"/>
    <s v="Nota 26"/>
    <s v="Nota 26"/>
    <n v="0"/>
    <n v="0"/>
    <n v="0"/>
    <n v="0"/>
    <n v="0"/>
    <n v="0"/>
    <n v="40156.9234"/>
    <n v="0"/>
    <n v="0"/>
    <n v="0"/>
    <n v="0"/>
    <n v="0"/>
    <s v="-"/>
    <s v="FINALIZADO"/>
    <n v="1"/>
    <n v="1"/>
    <s v="-"/>
  </r>
  <r>
    <n v="6092"/>
    <x v="0"/>
    <s v="06. PLAN SANITARIO DE EMERGENCIA"/>
    <s v="-"/>
    <s v="-"/>
    <s v="-"/>
    <s v="MEJORA Y MANTENIMIENTO"/>
    <s v="OBRA PUENTES PUEYRREDÓN- NICOLÁS AVELLANEDA- VICTORINO DE LA PLAZA- ALSINA"/>
    <s v="INST. RED AG 30 DE SEPTIEMBRE ENTRE ESPORA Y EREZCANO- AB"/>
    <n v="2"/>
    <x v="0"/>
    <n v="356"/>
    <x v="0"/>
    <x v="0"/>
    <n v="5"/>
    <s v="1526221"/>
    <n v="5"/>
    <s v="-"/>
    <n v="11"/>
    <n v="5"/>
    <n v="5"/>
    <n v="7"/>
    <n v="753"/>
    <n v="3"/>
    <n v="8"/>
    <n v="96"/>
    <s v="2"/>
    <s v="SIN P3"/>
    <s v="-"/>
    <s v="ALMIRANTE BROWN"/>
    <s v="ALMIRANTE BROWN"/>
    <s v="ALMIRANTE BROWN"/>
    <d v="2015-01-01T00:00:00"/>
    <d v="2015-12-31T00:00:00"/>
    <s v="Nota 26"/>
    <s v="Nota 26"/>
    <s v="Nota 26"/>
    <s v="Nota 26"/>
    <n v="0"/>
    <n v="0"/>
    <n v="0"/>
    <n v="0"/>
    <n v="0"/>
    <n v="0"/>
    <n v="48484.95410000001"/>
    <n v="15995.8128"/>
    <n v="0"/>
    <n v="0"/>
    <n v="0"/>
    <n v="0"/>
    <s v="-"/>
    <s v="FINALIZADO"/>
    <n v="1"/>
    <n v="1"/>
    <s v="-"/>
  </r>
  <r>
    <n v="6093"/>
    <x v="0"/>
    <s v="06. PLAN SANITARIO DE EMERGENCIA"/>
    <s v="-"/>
    <s v="-"/>
    <s v="-"/>
    <s v="MEJORA Y MANTENIMIENTO"/>
    <s v="OBRA PUENTES PUEYRREDÓN- NICOLÁS AVELLANEDA- VICTORINO DE LA PLAZA- ALSINA"/>
    <s v="INST. ELEM AG 30 DE SEPTIEMBRE ENTRE ESPORA Y EREZCANO- AB"/>
    <n v="2"/>
    <x v="0"/>
    <n v="356"/>
    <x v="0"/>
    <x v="0"/>
    <n v="5"/>
    <s v="1526222"/>
    <n v="5"/>
    <s v="-"/>
    <n v="11"/>
    <n v="5"/>
    <n v="5"/>
    <n v="7"/>
    <n v="753"/>
    <n v="3"/>
    <n v="8"/>
    <n v="96"/>
    <s v="2"/>
    <s v="SIN P3"/>
    <s v="-"/>
    <s v="ALMIRANTE BROWN"/>
    <s v="ALMIRANTE BROWN"/>
    <s v="ALMIRANTE BROWN"/>
    <d v="2015-01-01T00:00:00"/>
    <d v="2015-12-31T00:00:00"/>
    <s v="Nota 26"/>
    <s v="Nota 26"/>
    <s v="Nota 26"/>
    <s v="Nota 26"/>
    <n v="0"/>
    <n v="0"/>
    <n v="0"/>
    <n v="0"/>
    <n v="0"/>
    <n v="0"/>
    <n v="270478.48739999998"/>
    <n v="1176.8702000000001"/>
    <n v="0"/>
    <n v="0"/>
    <n v="0"/>
    <n v="0"/>
    <s v="-"/>
    <s v="FINALIZADO"/>
    <n v="1"/>
    <n v="1"/>
    <s v="-"/>
  </r>
  <r>
    <n v="6094"/>
    <x v="0"/>
    <s v="06. PLAN SANITARIO DE EMERGENCIA"/>
    <s v="-"/>
    <s v="-"/>
    <s v="-"/>
    <s v="MEJORA Y MANTENIMIENTO"/>
    <s v="OBRA PUENTES PUEYRREDÓN- NICOLÁS AVELLANEDA- VICTORINO DE LA PLAZA- ALSINA"/>
    <s v="INST. CX AG 30 DE SEPTIEMBRE ENTRE ESPORA Y EREZCANO- AB"/>
    <n v="2"/>
    <x v="0"/>
    <n v="356"/>
    <x v="0"/>
    <x v="0"/>
    <n v="5"/>
    <s v="1526223"/>
    <n v="5"/>
    <s v="-"/>
    <n v="11"/>
    <n v="5"/>
    <n v="5"/>
    <n v="7"/>
    <n v="753"/>
    <n v="3"/>
    <n v="8"/>
    <n v="96"/>
    <s v="2"/>
    <s v="SIN P3"/>
    <s v="-"/>
    <s v="ALMIRANTE BROWN"/>
    <s v="ALMIRANTE BROWN"/>
    <s v="ALMIRANTE BROWN"/>
    <d v="2015-01-01T00:00:00"/>
    <d v="2015-12-31T00:00:00"/>
    <s v="Nota 26"/>
    <s v="Nota 26"/>
    <s v="Nota 26"/>
    <s v="Nota 26"/>
    <n v="0"/>
    <n v="0"/>
    <n v="0"/>
    <n v="0"/>
    <n v="0"/>
    <n v="0"/>
    <n v="122296.55129999999"/>
    <n v="9459.7315999999992"/>
    <n v="0"/>
    <n v="0"/>
    <n v="0"/>
    <n v="0"/>
    <s v="-"/>
    <s v="FINALIZADO"/>
    <n v="1"/>
    <n v="1"/>
    <s v="-"/>
  </r>
  <r>
    <n v="6095"/>
    <x v="0"/>
    <s v="06. PLAN SANITARIO DE EMERGENCIA"/>
    <s v="-"/>
    <s v="-"/>
    <s v="-"/>
    <s v="MEJORA Y MANTENIMIENTO"/>
    <s v="OBRA PUENTES PUEYRREDÓN- NICOLÁS AVELLANEDA- VICTORINO DE LA PLAZA- ALSINA"/>
    <s v="INST. RED AG PRINGLES ENTRE GADDINI Y BRANCOLI- AB"/>
    <n v="2"/>
    <x v="0"/>
    <n v="356"/>
    <x v="0"/>
    <x v="0"/>
    <n v="5"/>
    <s v="1526224"/>
    <n v="5"/>
    <s v="-"/>
    <n v="11"/>
    <n v="5"/>
    <n v="5"/>
    <n v="7"/>
    <n v="753"/>
    <n v="3"/>
    <n v="8"/>
    <n v="96"/>
    <s v="2"/>
    <s v="SIN P3"/>
    <s v="-"/>
    <s v="ALMIRANTE BROWN"/>
    <s v="ALMIRANTE BROWN"/>
    <s v="ALMIRANTE BROWN"/>
    <d v="2015-01-01T00:00:00"/>
    <d v="2015-12-31T00:00:00"/>
    <s v="Nota 26"/>
    <s v="Nota 26"/>
    <s v="Nota 26"/>
    <s v="Nota 26"/>
    <n v="0"/>
    <n v="0"/>
    <n v="0"/>
    <n v="0"/>
    <n v="0"/>
    <n v="0"/>
    <n v="10667.722999999998"/>
    <n v="0"/>
    <n v="0"/>
    <n v="0"/>
    <n v="0"/>
    <n v="0"/>
    <s v="-"/>
    <s v="FINALIZADO"/>
    <n v="1"/>
    <n v="1"/>
    <s v="-"/>
  </r>
  <r>
    <n v="6096"/>
    <x v="0"/>
    <s v="06. PLAN SANITARIO DE EMERGENCIA"/>
    <s v="-"/>
    <s v="-"/>
    <s v="-"/>
    <s v="MEJORA Y MANTENIMIENTO"/>
    <s v="OBRA PUENTES PUEYRREDÓN- NICOLÁS AVELLANEDA- VICTORINO DE LA PLAZA- ALSINA"/>
    <s v="INST. ELEM AG PRINGLES ENTRE GADDINI Y BRANCOLI- AB"/>
    <n v="2"/>
    <x v="0"/>
    <n v="356"/>
    <x v="0"/>
    <x v="0"/>
    <n v="5"/>
    <s v="1526225"/>
    <n v="5"/>
    <s v="-"/>
    <n v="11"/>
    <n v="5"/>
    <n v="5"/>
    <n v="7"/>
    <n v="753"/>
    <n v="3"/>
    <n v="8"/>
    <n v="96"/>
    <s v="2"/>
    <s v="SIN P3"/>
    <s v="-"/>
    <s v="ALMIRANTE BROWN"/>
    <s v="ALMIRANTE BROWN"/>
    <s v="ALMIRANTE BROWN"/>
    <d v="2015-01-01T00:00:00"/>
    <d v="2015-12-31T00:00:00"/>
    <s v="Nota 26"/>
    <s v="Nota 26"/>
    <s v="Nota 26"/>
    <s v="Nota 26"/>
    <n v="0"/>
    <n v="0"/>
    <n v="0"/>
    <n v="0"/>
    <n v="0"/>
    <n v="0"/>
    <n v="331798.75849999994"/>
    <n v="1037.8290999999999"/>
    <n v="0"/>
    <n v="0"/>
    <n v="0"/>
    <n v="0"/>
    <s v="-"/>
    <s v="FINALIZADO"/>
    <n v="1"/>
    <n v="1"/>
    <s v="-"/>
  </r>
  <r>
    <n v="6097"/>
    <x v="0"/>
    <s v="06. PLAN SANITARIO DE EMERGENCIA"/>
    <s v="-"/>
    <s v="-"/>
    <s v="-"/>
    <s v="MEJORA Y MANTENIMIENTO"/>
    <s v="OBRA PUENTES PUEYRREDÓN- NICOLÁS AVELLANEDA- VICTORINO DE LA PLAZA- ALSINA"/>
    <s v="INST. CX AG PRINGLES ENTRE GADDINI Y BRANCOLI- AB"/>
    <n v="2"/>
    <x v="0"/>
    <n v="356"/>
    <x v="0"/>
    <x v="0"/>
    <n v="5"/>
    <s v="1526226"/>
    <n v="5"/>
    <s v="-"/>
    <n v="11"/>
    <n v="5"/>
    <n v="5"/>
    <n v="7"/>
    <n v="753"/>
    <n v="3"/>
    <n v="8"/>
    <n v="96"/>
    <s v="2"/>
    <s v="SIN P3"/>
    <s v="-"/>
    <s v="ALMIRANTE BROWN"/>
    <s v="ALMIRANTE BROWN"/>
    <s v="ALMIRANTE BROWN"/>
    <d v="2015-01-01T00:00:00"/>
    <d v="2015-12-31T00:00:00"/>
    <s v="Nota 26"/>
    <s v="Nota 26"/>
    <s v="Nota 26"/>
    <s v="Nota 26"/>
    <n v="0"/>
    <n v="0"/>
    <n v="0"/>
    <n v="0"/>
    <n v="0"/>
    <n v="0"/>
    <n v="3745.2887999999994"/>
    <n v="0"/>
    <n v="0"/>
    <n v="0"/>
    <n v="0"/>
    <n v="0"/>
    <s v="-"/>
    <s v="FINALIZADO"/>
    <n v="1"/>
    <n v="1"/>
    <s v="-"/>
  </r>
  <r>
    <n v="6098"/>
    <x v="0"/>
    <s v="06. PLAN SANITARIO DE EMERGENCIA"/>
    <s v="-"/>
    <s v="-"/>
    <s v="-"/>
    <s v="MEJORA Y MANTENIMIENTO"/>
    <s v="OBRA PUENTES PUEYRREDÓN- NICOLÁS AVELLANEDA- VICTORINO DE LA PLAZA- ALSINA"/>
    <s v="INST. RED AG CAMINITO ENTRE ESPORA Y COMODORO PY- AB"/>
    <n v="2"/>
    <x v="0"/>
    <n v="356"/>
    <x v="0"/>
    <x v="0"/>
    <n v="5"/>
    <s v="1526227"/>
    <n v="5"/>
    <s v="-"/>
    <n v="11"/>
    <n v="5"/>
    <n v="5"/>
    <n v="7"/>
    <n v="753"/>
    <n v="3"/>
    <n v="8"/>
    <n v="96"/>
    <s v="2"/>
    <s v="SIN P3"/>
    <s v="-"/>
    <s v="ALMIRANTE BROWN"/>
    <s v="ALMIRANTE BROWN"/>
    <s v="ALMIRANTE BROWN"/>
    <d v="2015-01-01T00:00:00"/>
    <d v="2015-12-31T00:00:00"/>
    <s v="Nota 26"/>
    <s v="Nota 26"/>
    <s v="Nota 26"/>
    <s v="Nota 26"/>
    <n v="0"/>
    <n v="0"/>
    <n v="0"/>
    <n v="0"/>
    <n v="0"/>
    <n v="0"/>
    <n v="48372.424099999997"/>
    <n v="4190.1452999999992"/>
    <n v="0"/>
    <n v="0"/>
    <n v="0"/>
    <n v="0"/>
    <s v="-"/>
    <s v="FINALIZADO"/>
    <n v="1"/>
    <n v="1"/>
    <s v="-"/>
  </r>
  <r>
    <n v="6099"/>
    <x v="0"/>
    <s v="06. PLAN SANITARIO DE EMERGENCIA"/>
    <s v="-"/>
    <s v="-"/>
    <s v="-"/>
    <s v="MEJORA Y MANTENIMIENTO"/>
    <s v="OBRA PUENTES PUEYRREDÓN- NICOLÁS AVELLANEDA- VICTORINO DE LA PLAZA- ALSINA"/>
    <s v="INST. ELEM AG CAMINITO ENTRE ESPORA Y COMODORO PY- AB"/>
    <n v="2"/>
    <x v="0"/>
    <n v="356"/>
    <x v="0"/>
    <x v="0"/>
    <n v="5"/>
    <s v="1526228"/>
    <n v="5"/>
    <s v="-"/>
    <n v="11"/>
    <n v="5"/>
    <n v="5"/>
    <n v="7"/>
    <n v="753"/>
    <n v="3"/>
    <n v="8"/>
    <n v="96"/>
    <s v="2"/>
    <s v="SIN P3"/>
    <s v="-"/>
    <s v="ALMIRANTE BROWN"/>
    <s v="ALMIRANTE BROWN"/>
    <s v="ALMIRANTE BROWN"/>
    <d v="2015-01-01T00:00:00"/>
    <d v="2015-12-31T00:00:00"/>
    <s v="Nota 26"/>
    <s v="Nota 26"/>
    <s v="Nota 26"/>
    <s v="Nota 26"/>
    <n v="0"/>
    <n v="0"/>
    <n v="0"/>
    <n v="0"/>
    <n v="0"/>
    <n v="0"/>
    <n v="269961.56329999998"/>
    <n v="2461.0794999999998"/>
    <n v="0"/>
    <n v="0"/>
    <n v="0"/>
    <n v="0"/>
    <s v="-"/>
    <s v="FINALIZADO"/>
    <n v="1"/>
    <n v="1"/>
    <s v="-"/>
  </r>
  <r>
    <n v="6100"/>
    <x v="0"/>
    <s v="06. PLAN SANITARIO DE EMERGENCIA"/>
    <s v="-"/>
    <s v="-"/>
    <s v="-"/>
    <s v="MEJORA Y MANTENIMIENTO"/>
    <s v="OBRA PUENTES PUEYRREDÓN- NICOLÁS AVELLANEDA- VICTORINO DE LA PLAZA- ALSINA"/>
    <s v="INST. CX AG CAMINITO ENTRE ESPORA Y COMODORO PY- AB"/>
    <n v="2"/>
    <x v="0"/>
    <n v="356"/>
    <x v="0"/>
    <x v="0"/>
    <n v="5"/>
    <s v="1526229"/>
    <n v="5"/>
    <s v="-"/>
    <n v="11"/>
    <n v="5"/>
    <n v="5"/>
    <n v="7"/>
    <n v="753"/>
    <n v="3"/>
    <n v="8"/>
    <n v="96"/>
    <s v="2"/>
    <s v="SIN P3"/>
    <s v="-"/>
    <s v="ALMIRANTE BROWN"/>
    <s v="ALMIRANTE BROWN"/>
    <s v="ALMIRANTE BROWN"/>
    <d v="2015-01-01T00:00:00"/>
    <d v="2015-12-31T00:00:00"/>
    <s v="Nota 26"/>
    <s v="Nota 26"/>
    <s v="Nota 26"/>
    <s v="Nota 26"/>
    <n v="0"/>
    <n v="0"/>
    <n v="0"/>
    <n v="0"/>
    <n v="0"/>
    <n v="0"/>
    <n v="30725.3848"/>
    <n v="17766.127499999999"/>
    <n v="0"/>
    <n v="0"/>
    <n v="0"/>
    <n v="0"/>
    <s v="-"/>
    <s v="FINALIZADO"/>
    <n v="1"/>
    <n v="1"/>
    <s v="-"/>
  </r>
  <r>
    <n v="6101"/>
    <x v="0"/>
    <s v="06. PLAN SANITARIO DE EMERGENCIA"/>
    <s v="-"/>
    <s v="-"/>
    <s v="-"/>
    <s v="MEJORA Y MANTENIMIENTO"/>
    <s v="OBRA PUENTES PUEYRREDÓN- NICOLÁS AVELLANEDA- VICTORINO DE LA PLAZA- ALSINA"/>
    <s v="INST RED AG GENERAL PAZ ENTRE DE KAY E YRIGOYEN"/>
    <n v="2"/>
    <x v="0"/>
    <n v="356"/>
    <x v="0"/>
    <x v="0"/>
    <n v="5"/>
    <s v="1526230"/>
    <n v="5"/>
    <s v="-"/>
    <n v="11"/>
    <n v="5"/>
    <n v="5"/>
    <n v="7"/>
    <n v="753"/>
    <n v="3"/>
    <n v="8"/>
    <n v="96"/>
    <s v="2"/>
    <s v="SIN P3"/>
    <s v="-"/>
    <s v="ALMIRANTE BROWN"/>
    <s v="ALMIRANTE BROWN"/>
    <s v="ALMIRANTE BROWN"/>
    <d v="2015-01-01T00:00:00"/>
    <d v="2015-12-31T00:00:00"/>
    <s v="Nota 26"/>
    <s v="Nota 26"/>
    <s v="Nota 26"/>
    <s v="Nota 26"/>
    <n v="0"/>
    <n v="0"/>
    <n v="0"/>
    <n v="0"/>
    <n v="0"/>
    <n v="0"/>
    <n v="104676.5313"/>
    <n v="5107.6278000000002"/>
    <n v="0"/>
    <n v="0"/>
    <n v="0"/>
    <n v="0"/>
    <s v="-"/>
    <s v="FINALIZADO"/>
    <n v="1"/>
    <n v="1"/>
    <s v="-"/>
  </r>
  <r>
    <n v="6102"/>
    <x v="0"/>
    <s v="06. PLAN SANITARIO DE EMERGENCIA"/>
    <s v="-"/>
    <s v="-"/>
    <s v="-"/>
    <s v="MEJORA Y MANTENIMIENTO"/>
    <s v="OBRA PUENTES PUEYRREDÓN- NICOLÁS AVELLANEDA- VICTORINO DE LA PLAZA- ALSINA"/>
    <s v="INST RED AG GENERAL PAZ ENTRE DE KAY E YRIGOYEN"/>
    <n v="2"/>
    <x v="0"/>
    <n v="356"/>
    <x v="0"/>
    <x v="0"/>
    <n v="5"/>
    <s v="1526231"/>
    <n v="5"/>
    <s v="-"/>
    <n v="11"/>
    <n v="5"/>
    <n v="5"/>
    <n v="7"/>
    <n v="753"/>
    <n v="3"/>
    <n v="8"/>
    <n v="96"/>
    <s v="2"/>
    <s v="SIN P3"/>
    <s v="-"/>
    <s v="ALMIRANTE BROWN"/>
    <s v="ALMIRANTE BROWN"/>
    <s v="ALMIRANTE BROWN"/>
    <d v="2015-01-01T00:00:00"/>
    <d v="2015-12-31T00:00:00"/>
    <s v="Nota 26"/>
    <s v="Nota 26"/>
    <s v="Nota 26"/>
    <s v="Nota 26"/>
    <n v="0"/>
    <n v="0"/>
    <n v="0"/>
    <n v="0"/>
    <n v="0"/>
    <n v="0"/>
    <n v="194760.09960000002"/>
    <n v="1872.6444000000001"/>
    <n v="0"/>
    <n v="0"/>
    <n v="0"/>
    <n v="0"/>
    <s v="-"/>
    <s v="FINALIZADO"/>
    <n v="1"/>
    <n v="1"/>
    <s v="-"/>
  </r>
  <r>
    <n v="6103"/>
    <x v="0"/>
    <s v="06. PLAN SANITARIO DE EMERGENCIA"/>
    <s v="-"/>
    <s v="-"/>
    <s v="-"/>
    <s v="MEJORA Y MANTENIMIENTO"/>
    <s v="OBRA PUENTES PUEYRREDÓN- NICOLÁS AVELLANEDA- VICTORINO DE LA PLAZA- ALSINA"/>
    <s v="INST RED AG GENERAL PAZ ENTRE DE KAY E YRIGOYEN"/>
    <n v="2"/>
    <x v="0"/>
    <n v="356"/>
    <x v="0"/>
    <x v="0"/>
    <n v="5"/>
    <s v="1526232"/>
    <n v="5"/>
    <s v="-"/>
    <n v="11"/>
    <n v="5"/>
    <n v="5"/>
    <n v="7"/>
    <n v="753"/>
    <n v="3"/>
    <n v="8"/>
    <n v="96"/>
    <s v="2"/>
    <s v="SIN P3"/>
    <s v="-"/>
    <s v="ALMIRANTE BROWN"/>
    <s v="ALMIRANTE BROWN"/>
    <s v="ALMIRANTE BROWN"/>
    <d v="2015-01-01T00:00:00"/>
    <d v="2015-12-31T00:00:00"/>
    <s v="Nota 26"/>
    <s v="Nota 26"/>
    <s v="Nota 26"/>
    <s v="Nota 26"/>
    <n v="0"/>
    <n v="0"/>
    <n v="0"/>
    <n v="0"/>
    <n v="0"/>
    <n v="0"/>
    <n v="11422.278999999999"/>
    <n v="0"/>
    <n v="0"/>
    <n v="0"/>
    <n v="0"/>
    <n v="0"/>
    <s v="-"/>
    <s v="FINALIZADO"/>
    <n v="1"/>
    <n v="1"/>
    <s v="-"/>
  </r>
  <r>
    <n v="6104"/>
    <x v="0"/>
    <s v="06. PLAN SANITARIO DE EMERGENCIA"/>
    <s v="-"/>
    <s v="-"/>
    <s v="-"/>
    <s v="MEJORA Y MANTENIMIENTO"/>
    <s v="SISTEMA CLOACAS ALMIRANTE BROWN"/>
    <s v="INST. RED CL BARTOLOME MITRE E BERNARDO DE IRIGOYEN Y ROQUE SAENZ PEÑA- AB"/>
    <n v="2"/>
    <x v="0"/>
    <n v="356"/>
    <x v="0"/>
    <x v="0"/>
    <n v="5"/>
    <s v="1526605"/>
    <n v="5"/>
    <s v="-"/>
    <n v="11"/>
    <n v="5"/>
    <n v="5"/>
    <n v="7"/>
    <n v="753"/>
    <n v="3"/>
    <n v="8"/>
    <n v="96"/>
    <s v="2"/>
    <s v="SIN P3"/>
    <s v="-"/>
    <s v="ALMIRANTE BROWN"/>
    <s v="ALMIRANTE BROWN"/>
    <s v="ALMIRANTE BROWN"/>
    <d v="2015-01-01T00:00:00"/>
    <d v="2015-12-31T00:00:00"/>
    <s v="Nota 26"/>
    <s v="Nota 26"/>
    <s v="Nota 26"/>
    <s v="Nota 26"/>
    <n v="0"/>
    <n v="0"/>
    <n v="0"/>
    <n v="0"/>
    <n v="0"/>
    <n v="0"/>
    <n v="796.55509999999992"/>
    <n v="0"/>
    <n v="0"/>
    <n v="0"/>
    <n v="0"/>
    <n v="0"/>
    <s v="-"/>
    <s v="FINALIZADO"/>
    <n v="1"/>
    <n v="1"/>
    <s v="-"/>
  </r>
  <r>
    <n v="6105"/>
    <x v="0"/>
    <s v="06. PLAN SANITARIO DE EMERGENCIA"/>
    <s v="-"/>
    <s v="-"/>
    <s v="-"/>
    <s v="MEJORA Y MANTENIMIENTO"/>
    <s v="SISTEMA CLOACAS ALMIRANTE BROWN"/>
    <s v="INST. ELEM CL BARTOLOME MITRE E BERNARDO DE IRIGOYEN Y ROQUE SAENZ PEÑA- AB"/>
    <n v="2"/>
    <x v="0"/>
    <n v="356"/>
    <x v="0"/>
    <x v="0"/>
    <n v="5"/>
    <s v="1526606"/>
    <n v="5"/>
    <s v="-"/>
    <n v="11"/>
    <n v="5"/>
    <n v="5"/>
    <n v="7"/>
    <n v="753"/>
    <n v="3"/>
    <n v="8"/>
    <n v="96"/>
    <s v="2"/>
    <s v="SIN P3"/>
    <s v="-"/>
    <s v="ALMIRANTE BROWN"/>
    <s v="ALMIRANTE BROWN"/>
    <s v="ALMIRANTE BROWN"/>
    <d v="2015-01-01T00:00:00"/>
    <d v="2015-12-31T00:00:00"/>
    <s v="Nota 26"/>
    <s v="Nota 26"/>
    <s v="Nota 26"/>
    <s v="Nota 26"/>
    <n v="0"/>
    <n v="0"/>
    <n v="0"/>
    <n v="0"/>
    <n v="0"/>
    <n v="0"/>
    <n v="207646.1035"/>
    <n v="0"/>
    <n v="0"/>
    <n v="0"/>
    <n v="0"/>
    <n v="0"/>
    <s v="-"/>
    <s v="FINALIZADO"/>
    <n v="1"/>
    <n v="1"/>
    <s v="-"/>
  </r>
  <r>
    <n v="6106"/>
    <x v="0"/>
    <s v="06. PLAN SANITARIO DE EMERGENCIA"/>
    <s v="-"/>
    <s v="-"/>
    <s v="-"/>
    <s v="MEJORA Y MANTENIMIENTO"/>
    <s v="SISTEMA CLOACAS ALMIRANTE BROWN"/>
    <s v="INST. CX CL BARTOLOME MITRE E BERNARDO DE IRIGOYEN Y ROQUE SAENZ PEÑA- AB"/>
    <n v="2"/>
    <x v="0"/>
    <n v="356"/>
    <x v="0"/>
    <x v="0"/>
    <n v="5"/>
    <s v="1526607"/>
    <n v="5"/>
    <s v="-"/>
    <n v="11"/>
    <n v="5"/>
    <n v="5"/>
    <n v="7"/>
    <n v="753"/>
    <n v="3"/>
    <n v="8"/>
    <n v="96"/>
    <s v="2"/>
    <s v="SIN P3"/>
    <s v="-"/>
    <s v="ALMIRANTE BROWN"/>
    <s v="ALMIRANTE BROWN"/>
    <s v="ALMIRANTE BROWN"/>
    <d v="2015-01-01T00:00:00"/>
    <d v="2015-12-31T00:00:00"/>
    <s v="Nota 26"/>
    <s v="Nota 26"/>
    <s v="Nota 26"/>
    <s v="Nota 26"/>
    <n v="0"/>
    <n v="0"/>
    <n v="0"/>
    <n v="0"/>
    <n v="0"/>
    <n v="0"/>
    <n v="11136.960999999999"/>
    <n v="0"/>
    <n v="0"/>
    <n v="0"/>
    <n v="0"/>
    <n v="0"/>
    <s v="-"/>
    <s v="FINALIZADO"/>
    <n v="1"/>
    <n v="1"/>
    <s v="-"/>
  </r>
  <r>
    <n v="6107"/>
    <x v="0"/>
    <s v="06. PLAN SANITARIO DE EMERGENCIA"/>
    <s v="-"/>
    <s v="-"/>
    <s v="-"/>
    <s v="MEJORA Y MANTENIMIENTO"/>
    <s v="SISTEMA CLOACAS ALMIRANTE BROWN"/>
    <s v="INST. RED CL BLAZCO IBAÑEZ E NOTHER Y BYNON- AB"/>
    <n v="2"/>
    <x v="0"/>
    <n v="356"/>
    <x v="0"/>
    <x v="0"/>
    <n v="5"/>
    <s v="1526608"/>
    <n v="5"/>
    <s v="-"/>
    <n v="11"/>
    <n v="5"/>
    <n v="5"/>
    <n v="7"/>
    <n v="753"/>
    <n v="3"/>
    <n v="8"/>
    <n v="96"/>
    <s v="2"/>
    <s v="SIN P3"/>
    <s v="-"/>
    <s v="ALMIRANTE BROWN"/>
    <s v="ALMIRANTE BROWN"/>
    <s v="ALMIRANTE BROWN"/>
    <d v="2015-01-01T00:00:00"/>
    <d v="2015-12-31T00:00:00"/>
    <s v="Nota 26"/>
    <s v="Nota 26"/>
    <s v="Nota 26"/>
    <s v="Nota 26"/>
    <n v="0"/>
    <n v="0"/>
    <n v="0"/>
    <n v="0"/>
    <n v="0"/>
    <n v="0"/>
    <n v="12090.574099999998"/>
    <n v="0"/>
    <n v="0"/>
    <n v="0"/>
    <n v="0"/>
    <n v="0"/>
    <s v="-"/>
    <s v="FINALIZADO"/>
    <n v="1"/>
    <n v="1"/>
    <s v="-"/>
  </r>
  <r>
    <n v="6108"/>
    <x v="0"/>
    <s v="06. PLAN SANITARIO DE EMERGENCIA"/>
    <s v="-"/>
    <s v="-"/>
    <s v="-"/>
    <s v="MEJORA Y MANTENIMIENTO"/>
    <s v="SISTEMA CLOACAS ALMIRANTE BROWN"/>
    <s v="INST. ELEM CL BLAZCO IBAÑEZ E NOTHER Y BYNON- AB"/>
    <n v="2"/>
    <x v="0"/>
    <n v="356"/>
    <x v="0"/>
    <x v="0"/>
    <n v="5"/>
    <s v="1526609"/>
    <n v="5"/>
    <s v="-"/>
    <n v="11"/>
    <n v="5"/>
    <n v="5"/>
    <n v="7"/>
    <n v="753"/>
    <n v="3"/>
    <n v="8"/>
    <n v="96"/>
    <s v="2"/>
    <s v="SIN P3"/>
    <s v="-"/>
    <s v="ALMIRANTE BROWN"/>
    <s v="ALMIRANTE BROWN"/>
    <s v="ALMIRANTE BROWN"/>
    <d v="2015-01-01T00:00:00"/>
    <d v="2015-12-31T00:00:00"/>
    <s v="Nota 26"/>
    <s v="Nota 26"/>
    <s v="Nota 26"/>
    <s v="Nota 26"/>
    <n v="0"/>
    <n v="0"/>
    <n v="0"/>
    <n v="0"/>
    <n v="0"/>
    <n v="0"/>
    <n v="272865.22450000001"/>
    <n v="0"/>
    <n v="0"/>
    <n v="0"/>
    <n v="0"/>
    <n v="0"/>
    <s v="-"/>
    <s v="FINALIZADO"/>
    <n v="1"/>
    <n v="1"/>
    <s v="-"/>
  </r>
  <r>
    <n v="6109"/>
    <x v="0"/>
    <s v="06. PLAN SANITARIO DE EMERGENCIA"/>
    <s v="-"/>
    <s v="-"/>
    <s v="-"/>
    <s v="MEJORA Y MANTENIMIENTO"/>
    <s v="SISTEMA CLOACAS ALMIRANTE BROWN"/>
    <s v="INST. CX CL BLAZCO IBAÑEZ E NOTHER Y BYNON- AB"/>
    <n v="2"/>
    <x v="0"/>
    <n v="356"/>
    <x v="0"/>
    <x v="0"/>
    <n v="5"/>
    <s v="1526610"/>
    <n v="5"/>
    <s v="-"/>
    <n v="11"/>
    <n v="5"/>
    <n v="5"/>
    <n v="7"/>
    <n v="753"/>
    <n v="3"/>
    <n v="8"/>
    <n v="96"/>
    <s v="2"/>
    <s v="SIN P3"/>
    <s v="-"/>
    <s v="ALMIRANTE BROWN"/>
    <s v="ALMIRANTE BROWN"/>
    <s v="ALMIRANTE BROWN"/>
    <d v="2015-01-01T00:00:00"/>
    <d v="2015-12-31T00:00:00"/>
    <s v="Nota 26"/>
    <s v="Nota 26"/>
    <s v="Nota 26"/>
    <s v="Nota 26"/>
    <n v="0"/>
    <n v="0"/>
    <n v="0"/>
    <n v="0"/>
    <n v="0"/>
    <n v="0"/>
    <n v="62100.527499999997"/>
    <n v="0"/>
    <n v="0"/>
    <n v="0"/>
    <n v="0"/>
    <n v="0"/>
    <s v="-"/>
    <s v="FINALIZADO"/>
    <n v="1"/>
    <n v="1"/>
    <s v="-"/>
  </r>
  <r>
    <n v="6110"/>
    <x v="0"/>
    <s v="06. PLAN SANITARIO DE EMERGENCIA"/>
    <s v="-"/>
    <s v="-"/>
    <s v="-"/>
    <s v="MEJORA Y MANTENIMIENTO"/>
    <s v="OBRA PUENTES PUEYRREDÓN- NICOLÁS AVELLANEDA- VICTORINO DE LA PLAZA- ALSINA"/>
    <s v="INST. RED CL 14 DE JULIO ENTRE ALMIRANTE BROWN Y A. GALLARDO- LZ"/>
    <n v="2"/>
    <x v="0"/>
    <n v="356"/>
    <x v="0"/>
    <x v="0"/>
    <n v="5"/>
    <s v="1526611"/>
    <n v="5"/>
    <s v="-"/>
    <n v="11"/>
    <n v="5"/>
    <n v="5"/>
    <n v="7"/>
    <n v="753"/>
    <n v="3"/>
    <n v="8"/>
    <n v="96"/>
    <s v="2"/>
    <s v="SIN P3"/>
    <s v="-"/>
    <s v="LOMAS DE ZAMORA"/>
    <s v="LOMAS DE ZAMORA"/>
    <s v="LOMAS DE ZAMORA"/>
    <d v="2015-01-01T00:00:00"/>
    <d v="2015-12-31T00:00:00"/>
    <s v="Nota 26"/>
    <s v="Nota 26"/>
    <s v="Nota 26"/>
    <s v="Nota 26"/>
    <n v="0"/>
    <n v="0"/>
    <n v="0"/>
    <n v="0"/>
    <n v="0"/>
    <n v="0"/>
    <n v="83211.772599999997"/>
    <n v="5229.4989999999998"/>
    <n v="0"/>
    <n v="0"/>
    <n v="0"/>
    <n v="0"/>
    <s v="-"/>
    <s v="FINALIZADO"/>
    <n v="1"/>
    <n v="1"/>
    <s v="-"/>
  </r>
  <r>
    <n v="6111"/>
    <x v="0"/>
    <s v="06. PLAN SANITARIO DE EMERGENCIA"/>
    <s v="-"/>
    <s v="-"/>
    <s v="-"/>
    <s v="MEJORA Y MANTENIMIENTO"/>
    <s v="OBRA PUENTES PUEYRREDÓN- NICOLÁS AVELLANEDA- VICTORINO DE LA PLAZA- ALSINA"/>
    <s v="INST. ELEM CL 14 DE JULIO ENTRE ALMIRANTE BROWN Y A. GALLARDO- LZ"/>
    <n v="2"/>
    <x v="0"/>
    <n v="356"/>
    <x v="0"/>
    <x v="0"/>
    <n v="5"/>
    <s v="1526612"/>
    <n v="5"/>
    <s v="-"/>
    <n v="11"/>
    <n v="5"/>
    <n v="5"/>
    <n v="7"/>
    <n v="753"/>
    <n v="3"/>
    <n v="8"/>
    <n v="96"/>
    <s v="2"/>
    <s v="SIN P3"/>
    <s v="-"/>
    <s v="LOMAS DE ZAMORA"/>
    <s v="LOMAS DE ZAMORA"/>
    <s v="LOMAS DE ZAMORA"/>
    <d v="2015-01-01T00:00:00"/>
    <d v="2015-12-31T00:00:00"/>
    <s v="Nota 26"/>
    <s v="Nota 26"/>
    <s v="Nota 26"/>
    <s v="Nota 26"/>
    <n v="0"/>
    <n v="0"/>
    <n v="0"/>
    <n v="0"/>
    <n v="0"/>
    <n v="0"/>
    <n v="465750.09030000004"/>
    <n v="0"/>
    <n v="0"/>
    <n v="0"/>
    <n v="0"/>
    <n v="0"/>
    <s v="-"/>
    <s v="FINALIZADO"/>
    <n v="1"/>
    <n v="1"/>
    <s v="-"/>
  </r>
  <r>
    <n v="6112"/>
    <x v="0"/>
    <s v="06. PLAN SANITARIO DE EMERGENCIA"/>
    <s v="-"/>
    <s v="-"/>
    <s v="-"/>
    <s v="MEJORA Y MANTENIMIENTO"/>
    <s v="OBRA PUENTES PUEYRREDÓN- NICOLÁS AVELLANEDA- VICTORINO DE LA PLAZA- ALSINA"/>
    <s v="INST. CX CL 14 DE JULIO ENTRE ALMIRANTE BROWN Y A. GALLARDO- LZ"/>
    <n v="2"/>
    <x v="0"/>
    <n v="356"/>
    <x v="0"/>
    <x v="0"/>
    <n v="5"/>
    <s v="1526613"/>
    <n v="5"/>
    <s v="-"/>
    <n v="11"/>
    <n v="5"/>
    <n v="5"/>
    <n v="7"/>
    <n v="753"/>
    <n v="3"/>
    <n v="8"/>
    <n v="96"/>
    <s v="2"/>
    <s v="SIN P3"/>
    <s v="-"/>
    <s v="LOMAS DE ZAMORA"/>
    <s v="LOMAS DE ZAMORA"/>
    <s v="LOMAS DE ZAMORA"/>
    <d v="2015-01-01T00:00:00"/>
    <d v="2015-12-31T00:00:00"/>
    <s v="Nota 26"/>
    <s v="Nota 26"/>
    <s v="Nota 26"/>
    <s v="Nota 26"/>
    <n v="0"/>
    <n v="0"/>
    <n v="0"/>
    <n v="0"/>
    <n v="0"/>
    <n v="0"/>
    <n v="33121.33"/>
    <n v="0"/>
    <n v="0"/>
    <n v="0"/>
    <n v="0"/>
    <n v="0"/>
    <s v="-"/>
    <s v="FINALIZADO"/>
    <n v="1"/>
    <n v="1"/>
    <s v="-"/>
  </r>
  <r>
    <n v="6113"/>
    <x v="0"/>
    <s v="06. PLAN SANITARIO DE EMERGENCIA"/>
    <s v="-"/>
    <s v="-"/>
    <s v="-"/>
    <s v="MEJORA Y MANTENIMIENTO"/>
    <s v="OBRA PUENTES PUEYRREDÓN- NICOLÁS AVELLANEDA- VICTORINO DE LA PLAZA- ALSINA"/>
    <s v="INST. RED CL ALMIRANTE BROWN ENTRE CANGALLO Y 14 DE JULIO- LZ"/>
    <n v="2"/>
    <x v="0"/>
    <n v="356"/>
    <x v="0"/>
    <x v="0"/>
    <n v="5"/>
    <s v="1526614"/>
    <n v="5"/>
    <s v="-"/>
    <n v="11"/>
    <n v="5"/>
    <n v="5"/>
    <n v="7"/>
    <n v="753"/>
    <n v="3"/>
    <n v="8"/>
    <n v="96"/>
    <s v="2"/>
    <s v="SIN P3"/>
    <s v="-"/>
    <s v="LOMAS DE ZAMORA"/>
    <s v="LOMAS DE ZAMORA"/>
    <s v="LOMAS DE ZAMORA"/>
    <d v="2015-01-01T00:00:00"/>
    <d v="2015-12-31T00:00:00"/>
    <s v="Nota 26"/>
    <s v="Nota 26"/>
    <s v="Nota 26"/>
    <s v="Nota 26"/>
    <n v="0"/>
    <n v="0"/>
    <n v="0"/>
    <n v="0"/>
    <n v="0"/>
    <n v="0"/>
    <n v="57886.702499999999"/>
    <n v="2738.23"/>
    <n v="0"/>
    <n v="0"/>
    <n v="0"/>
    <n v="0"/>
    <s v="-"/>
    <s v="FINALIZADO"/>
    <n v="1"/>
    <n v="1"/>
    <s v="-"/>
  </r>
  <r>
    <n v="6114"/>
    <x v="0"/>
    <s v="06. PLAN SANITARIO DE EMERGENCIA"/>
    <s v="-"/>
    <s v="-"/>
    <s v="-"/>
    <s v="MEJORA Y MANTENIMIENTO"/>
    <s v="OBRA PUENTES PUEYRREDÓN- NICOLÁS AVELLANEDA- VICTORINO DE LA PLAZA- ALSINA"/>
    <s v="INST. ELEM CL ALMIRANTE BROWN ENTRE CANGALLO Y 14 DE JULIO- LZ"/>
    <n v="2"/>
    <x v="0"/>
    <n v="356"/>
    <x v="0"/>
    <x v="0"/>
    <n v="5"/>
    <s v="1526615"/>
    <n v="5"/>
    <s v="-"/>
    <n v="11"/>
    <n v="5"/>
    <n v="5"/>
    <n v="7"/>
    <n v="753"/>
    <n v="3"/>
    <n v="8"/>
    <n v="96"/>
    <s v="2"/>
    <s v="SIN P3"/>
    <s v="-"/>
    <s v="LOMAS DE ZAMORA"/>
    <s v="LOMAS DE ZAMORA"/>
    <s v="LOMAS DE ZAMORA"/>
    <d v="2015-01-01T00:00:00"/>
    <d v="2015-12-31T00:00:00"/>
    <s v="Nota 26"/>
    <s v="Nota 26"/>
    <s v="Nota 26"/>
    <s v="Nota 26"/>
    <n v="0"/>
    <n v="0"/>
    <n v="0"/>
    <n v="0"/>
    <n v="0"/>
    <n v="0"/>
    <n v="636975.20590000006"/>
    <n v="0"/>
    <n v="0"/>
    <n v="0"/>
    <n v="0"/>
    <n v="0"/>
    <s v="-"/>
    <s v="FINALIZADO"/>
    <n v="1"/>
    <n v="1"/>
    <s v="-"/>
  </r>
  <r>
    <n v="6115"/>
    <x v="0"/>
    <s v="06. PLAN SANITARIO DE EMERGENCIA"/>
    <s v="-"/>
    <s v="-"/>
    <s v="-"/>
    <s v="MEJORA Y MANTENIMIENTO"/>
    <s v="OBRA PUENTES PUEYRREDÓN- NICOLÁS AVELLANEDA- VICTORINO DE LA PLAZA- ALSINA"/>
    <s v="INST. CX CL ALMIRANTE BROWN ENTRE CANGALLO Y 14 DE JULIO- LZ"/>
    <n v="2"/>
    <x v="0"/>
    <n v="356"/>
    <x v="0"/>
    <x v="0"/>
    <n v="5"/>
    <s v="1526616"/>
    <n v="5"/>
    <s v="-"/>
    <n v="11"/>
    <n v="5"/>
    <n v="5"/>
    <n v="7"/>
    <n v="753"/>
    <n v="3"/>
    <n v="8"/>
    <n v="96"/>
    <s v="2"/>
    <s v="SIN P3"/>
    <s v="-"/>
    <s v="LOMAS DE ZAMORA"/>
    <s v="LOMAS DE ZAMORA"/>
    <s v="LOMAS DE ZAMORA"/>
    <d v="2015-01-01T00:00:00"/>
    <d v="2015-12-31T00:00:00"/>
    <s v="Nota 26"/>
    <s v="Nota 26"/>
    <s v="Nota 26"/>
    <s v="Nota 26"/>
    <n v="0"/>
    <n v="0"/>
    <n v="0"/>
    <n v="0"/>
    <n v="0"/>
    <n v="0"/>
    <n v="248700.49600000001"/>
    <n v="0"/>
    <n v="0"/>
    <n v="0"/>
    <n v="0"/>
    <n v="0"/>
    <s v="-"/>
    <s v="FINALIZADO"/>
    <n v="1"/>
    <n v="1"/>
    <s v="-"/>
  </r>
  <r>
    <n v="6116"/>
    <x v="0"/>
    <s v="06. PLAN SANITARIO DE EMERGENCIA"/>
    <s v="-"/>
    <s v="-"/>
    <s v="-"/>
    <s v="MEJORA Y MANTENIMIENTO"/>
    <s v="OBRA PUENTES PUEYRREDÓN- NICOLÁS AVELLANEDA- VICTORINO DE LA PLAZA- ALSINA"/>
    <s v="INST RED CL ANGEL GALLARDO ENTRE CAGALLO Y 14 JULIO- LZ"/>
    <n v="2"/>
    <x v="0"/>
    <n v="356"/>
    <x v="0"/>
    <x v="0"/>
    <n v="5"/>
    <s v="1526617"/>
    <n v="5"/>
    <s v="-"/>
    <n v="11"/>
    <n v="5"/>
    <n v="5"/>
    <n v="7"/>
    <n v="753"/>
    <n v="3"/>
    <n v="8"/>
    <n v="96"/>
    <s v="2"/>
    <s v="SIN P3"/>
    <s v="-"/>
    <s v="LOMAS DE ZAMORA"/>
    <s v="LOMAS DE ZAMORA"/>
    <s v="LOMAS DE ZAMORA"/>
    <d v="2015-01-01T00:00:00"/>
    <d v="2015-12-31T00:00:00"/>
    <s v="Nota 26"/>
    <s v="Nota 26"/>
    <s v="Nota 26"/>
    <s v="Nota 26"/>
    <n v="0"/>
    <n v="0"/>
    <n v="0"/>
    <n v="0"/>
    <n v="0"/>
    <n v="0"/>
    <n v="91840.645600000003"/>
    <n v="2428.712"/>
    <n v="0"/>
    <n v="0"/>
    <n v="0"/>
    <n v="0"/>
    <s v="-"/>
    <s v="FINALIZADO"/>
    <n v="1"/>
    <n v="1"/>
    <s v="-"/>
  </r>
  <r>
    <n v="6117"/>
    <x v="0"/>
    <s v="06. PLAN SANITARIO DE EMERGENCIA"/>
    <s v="-"/>
    <s v="-"/>
    <s v="-"/>
    <s v="MEJORA Y MANTENIMIENTO"/>
    <s v="OBRA PUENTES PUEYRREDÓN- NICOLÁS AVELLANEDA- VICTORINO DE LA PLAZA- ALSINA"/>
    <s v="INST ELEM CL ANGEL GALLARDO ENTRE CAGALLO Y 14 JULIO- LZ"/>
    <n v="2"/>
    <x v="0"/>
    <n v="356"/>
    <x v="0"/>
    <x v="0"/>
    <n v="5"/>
    <s v="1526618"/>
    <n v="5"/>
    <s v="-"/>
    <n v="11"/>
    <n v="5"/>
    <n v="5"/>
    <n v="7"/>
    <n v="753"/>
    <n v="3"/>
    <n v="8"/>
    <n v="96"/>
    <s v="2"/>
    <s v="SIN P3"/>
    <s v="-"/>
    <s v="LOMAS DE ZAMORA"/>
    <s v="LOMAS DE ZAMORA"/>
    <s v="LOMAS DE ZAMORA"/>
    <d v="2015-01-01T00:00:00"/>
    <d v="2015-12-31T00:00:00"/>
    <s v="Nota 26"/>
    <s v="Nota 26"/>
    <s v="Nota 26"/>
    <s v="Nota 26"/>
    <n v="0"/>
    <n v="0"/>
    <n v="0"/>
    <n v="0"/>
    <n v="0"/>
    <n v="0"/>
    <n v="359592.28909999999"/>
    <n v="0"/>
    <n v="0"/>
    <n v="0"/>
    <n v="0"/>
    <n v="0"/>
    <s v="-"/>
    <s v="FINALIZADO"/>
    <n v="1"/>
    <n v="1"/>
    <s v="-"/>
  </r>
  <r>
    <n v="6118"/>
    <x v="0"/>
    <s v="06. PLAN SANITARIO DE EMERGENCIA"/>
    <s v="-"/>
    <s v="-"/>
    <s v="-"/>
    <s v="MEJORA Y MANTENIMIENTO"/>
    <s v="OBRA PUENTES PUEYRREDÓN- NICOLÁS AVELLANEDA- VICTORINO DE LA PLAZA- ALSINA"/>
    <s v="INST CX CL ANGEL GALLARDO ENTRE CAGALLO Y 14 JULIO- LZ"/>
    <n v="2"/>
    <x v="0"/>
    <n v="356"/>
    <x v="0"/>
    <x v="0"/>
    <n v="5"/>
    <s v="1526619"/>
    <n v="5"/>
    <s v="-"/>
    <n v="11"/>
    <n v="5"/>
    <n v="5"/>
    <n v="7"/>
    <n v="753"/>
    <n v="3"/>
    <n v="8"/>
    <n v="96"/>
    <s v="2"/>
    <s v="SIN P3"/>
    <s v="-"/>
    <s v="LOMAS DE ZAMORA"/>
    <s v="LOMAS DE ZAMORA"/>
    <s v="LOMAS DE ZAMORA"/>
    <d v="2015-01-01T00:00:00"/>
    <d v="2015-12-31T00:00:00"/>
    <s v="Nota 26"/>
    <s v="Nota 26"/>
    <s v="Nota 26"/>
    <s v="Nota 26"/>
    <n v="0"/>
    <n v="0"/>
    <n v="0"/>
    <n v="0"/>
    <n v="0"/>
    <n v="0"/>
    <n v="118595"/>
    <n v="0"/>
    <n v="0"/>
    <n v="0"/>
    <n v="0"/>
    <n v="0"/>
    <s v="-"/>
    <s v="FINALIZADO"/>
    <n v="1"/>
    <n v="1"/>
    <s v="-"/>
  </r>
  <r>
    <n v="6119"/>
    <x v="0"/>
    <s v="09. EXPANSIÓN DE LA RED DE AGUA POTABLE Y SANEAMIENTO DE CLOACAS"/>
    <s v="-"/>
    <s v="-"/>
    <s v="-"/>
    <s v="EXPANSIÓN DE REDES CLOACALES"/>
    <s v="REDES CLOACALES LANÚS"/>
    <s v="VINCULACIÓN COLECTOR TRONCAL ACUBA "/>
    <n v="2"/>
    <x v="0"/>
    <n v="356"/>
    <x v="0"/>
    <x v="0"/>
    <n v="5"/>
    <s v="1560313"/>
    <n v="77"/>
    <s v="-"/>
    <s v="22 Y RECURSOS PROPIOS"/>
    <n v="5"/>
    <n v="5"/>
    <n v="7"/>
    <n v="753"/>
    <n v="3"/>
    <n v="8"/>
    <n v="2"/>
    <s v="2"/>
    <s v="SC70070"/>
    <s v="-"/>
    <s v="LANÚS"/>
    <s v="VALENTÍN ALSINA"/>
    <s v="PARTIDO DE LANÚS."/>
    <d v="2016-01-04T00:00:00"/>
    <d v="2016-12-30T00:00:00"/>
    <n v="31933288.378199998"/>
    <n v="14027463.413700001"/>
    <n v="2022848.5969999998"/>
    <n v="47983600.388900004"/>
    <n v="0"/>
    <n v="0"/>
    <n v="0"/>
    <n v="0"/>
    <n v="0"/>
    <n v="0"/>
    <n v="63899.628100000002"/>
    <n v="34542444.508000001"/>
    <n v="12883594.9473"/>
    <n v="557560.93359999999"/>
    <n v="0"/>
    <n v="0"/>
    <s v="-"/>
    <s v="FINALIZADO"/>
    <n v="1"/>
    <n v="0.9998999999999999"/>
    <s v="INCLUYE A LA SC70032. ESTA OBRA COMPLETA LA FINALIZACIÓN DE LA SCP004. EN 2018 SE MODIFICA EL CÓDIGO DE ACTIVIDAD DE LA APERTURA PROGRAMÁTICA DE 5 A 77, UG DE 96 A 2 Y FF DE 11 A 22. EL PROYECTO TAMBIÉN SERÁ FINANCIADO CON RECURSOS PROPIOS DE AYSA"/>
  </r>
  <r>
    <n v="6120"/>
    <x v="0"/>
    <s v="09. EXPANSIÓN DE LA RED DE AGUA POTABLE Y SANEAMIENTO DE CLOACAS"/>
    <s v="-"/>
    <s v="-"/>
    <s v="-"/>
    <s v="EXPANSIÓN DE REDES CLOACALES"/>
    <s v="REDES CLOACALES LANÚS"/>
    <s v="COLECTOR CLOACAL VILLA DEL VALLE"/>
    <n v="2"/>
    <x v="0"/>
    <n v="356"/>
    <x v="0"/>
    <x v="0"/>
    <n v="5"/>
    <s v="1560305"/>
    <n v="77"/>
    <s v="-"/>
    <s v="22 Y RECURSOS PROPIOS"/>
    <n v="5"/>
    <n v="5"/>
    <n v="7"/>
    <n v="753"/>
    <n v="3"/>
    <n v="8"/>
    <n v="2"/>
    <s v="2"/>
    <s v="SC70036"/>
    <s v="-"/>
    <s v="LANÚS"/>
    <s v="VALENTÍN ALSINA"/>
    <s v="LA TRAZA COMIENZA EN LA INTERSECCIÓN DE LAS CALLE MURATURE Y MANUEL CASTRO Y CONTINÚA POR LAS SIGUIENTES CALLES: MURATURE HASTA JUAN FARREL, JUAN FARREL HASTA 1° DE MAYO Y 1° DE MAYO HASTA FLORIDA."/>
    <d v="2016-04-04T00:00:00"/>
    <d v="2018-02-20T00:00:00"/>
    <n v="77785019.061199993"/>
    <n v="69700535.987499982"/>
    <n v="9204646.6720999982"/>
    <n v="156690201.72079998"/>
    <n v="0"/>
    <n v="0"/>
    <n v="0"/>
    <n v="0"/>
    <n v="0"/>
    <n v="0"/>
    <n v="395407.63569999998"/>
    <n v="13386894.677200001"/>
    <n v="120809863.87909999"/>
    <n v="22493443.164499998"/>
    <n v="0"/>
    <n v="0"/>
    <s v="-"/>
    <s v="FINALIZADO"/>
    <n v="1"/>
    <n v="1"/>
    <s v="FALTA CERTIFICAR REDET. EN 2018 SE MODIFICA EL CÓDIGO DE ACTIVIDAD DE LA APERTURA PROGRAMÁTICA DE 5 A 77, UG DE 96 A 2 Y FF DE 11 A 22. "/>
  </r>
  <r>
    <n v="6121"/>
    <x v="0"/>
    <s v="06. PLAN SANITARIO DE EMERGENCIA"/>
    <s v="-"/>
    <s v="-"/>
    <s v="-"/>
    <s v="MEJORA Y MANTENIMIENTO"/>
    <s v="Bº ACUBA - OBRAS DE INFRAESTRUCTURA BÁSICA"/>
    <s v="RED PRIMARIA REFUERZO BARRIO SAN SEBASTIÁN"/>
    <n v="2"/>
    <x v="0"/>
    <n v="356"/>
    <x v="0"/>
    <x v="0"/>
    <n v="5"/>
    <s v="1560008"/>
    <n v="5"/>
    <s v="-"/>
    <n v="11"/>
    <n v="5"/>
    <n v="5"/>
    <n v="7"/>
    <n v="753"/>
    <n v="3"/>
    <n v="8"/>
    <n v="96"/>
    <s v="2"/>
    <s v="SA70092"/>
    <s v="-"/>
    <s v="LA MATANZA"/>
    <s v="9 DE ABRIL_x000a_CIUDAD EVITA"/>
    <s v="EL REFUERZO CONSTARÁ DE DOS TRAZAS. PARA LA PRIMER TRAZA SE REALIZARÁ UN EMPALME CON CAÑERÍA DE ALIMENTACIÓN EXISTENTE EN LA INTERSECCIÓN DE LAS CALLES LA ACACIA Y COLECTORA AU. TTE. GRAL. RICCHIERI, LUEGO SE EJECUTARÁ UN CRUCE BAJO AU. TTE. GRAL. LA RICCHIERI Y SE CONTINUARÁ POR COLECTORA HASTA LA CALLE MARTÍN MIGUEL DE GÜEMES, EN ESE PUNTO SE EMPALMARÁ CON OTRA RED EXISTENTE. PARA LA SEGUNDA TRAZA SE REALIZARÁ UN EMPALME CON CAÑERÍA DE ALIMENTACIÓN EXISTENTE EN LA INTERSECCIÓN DE LAS CALLES MARTÍN MIGUEL DE GÜEMES Y CALLE SIN NOMBRE, LUEGO SE EJECUTARÁ UN CRUCE BAJO RÍO MATANZA HASTA LLEGAR A LA INTERSECCIÓN DE LA AVENIDA DE LA RIBERA Y LA CALLE MIAMI. LA TRAZA CONTINUARÁ A TRAVÉS DEL SIGUIENTE RECORRIDO: CALLE MIAMI, PUNTA DEL ESTE, VIÑA DEL MAR, SAN FRANCISCO DE CALIFORNIA, NECOCHEA, AVENIDA DE LA NORIA Y RUTA DE LA TRADICIÓN HASTA LA CALLE DR. GARCÍA DEL RÍO."/>
    <d v="2016-02-22T00:00:00"/>
    <d v="2016-11-19T00:00:00"/>
    <n v="9925103.2265000008"/>
    <n v="3251315.3356749974"/>
    <n v="597465.67182500008"/>
    <n v="13773884.233999997"/>
    <n v="0"/>
    <n v="0"/>
    <n v="0"/>
    <n v="0"/>
    <n v="0"/>
    <n v="0"/>
    <n v="30856.875500000002"/>
    <n v="9068056.4028999992"/>
    <n v="4705827.8311000001"/>
    <n v="0"/>
    <n v="0"/>
    <n v="0"/>
    <s v="-"/>
    <s v="FINALIZADO"/>
    <n v="1.0000000000000002"/>
    <n v="1"/>
    <s v="-"/>
  </r>
  <r>
    <n v="6126"/>
    <x v="0"/>
    <s v="06. PLAN SANITARIO DE EMERGENCIA"/>
    <s v="-"/>
    <s v="-"/>
    <s v="-"/>
    <s v="EXPANSIÓN DE REDES"/>
    <s v="OBRA PUENTES PUEYRREDÓN- NICOLÁS AVELLANEDA- VICTORINO DE LA PLAZA- ALSINA"/>
    <s v="EL OBJETIVO DE LAS OBRAS ES LA EJECUCIÓN DE LA RED SECUNDARIA PARA LA EVACUACIÓN DE LOS EFLUENTES CLOACALES PROVENIENTES DE LA ZONA UCRANIA, ESTABLECIDA EN EL PARTIDO DE LANÚS. LA RED DESCARGARÁ SUS CAUDALES AL COLECTOR CLOACAL EXISTENTE  VILLA DEL VALLE. _x000a_LAS OBRAS CONTEMPLAN LA INSTALACIÓN DE 9.475 METROS DE CAÑERÍA DE PVC CLASE 6 DE DN 200MM, 342 METROS DE CAÑERÍA DE PVC CLASE 6 DE DN 315MM, 163 METROS DE CAÑERÍA DE PVC CLASE 10 DE DN 315 MM Y 371 METROS DE CAÑERÍA DE PVC CLASE 10 DN 400MM CON SUS RESPECTIVOS ACCESORIOS; LA EJECUCIÓN DE 812 CONEXIONES CORTAS Y 385 LARGAS; LA CONSTRUCCIÓN DE 78 BOCAS DE REGISTRO Y 30 BOCAS DE ACCESO Y VENTILACIÓN, LA EJECUCIÓN DE 1 EMPALME CON BOCA DE REGISTRO EXISTENTE Y 1 CRUCE FERROVIARIO."/>
    <n v="2"/>
    <x v="0"/>
    <n v="356"/>
    <x v="0"/>
    <x v="0"/>
    <n v="5"/>
    <s v="1660401"/>
    <n v="5"/>
    <s v="-"/>
    <n v="11"/>
    <n v="5"/>
    <n v="5"/>
    <n v="7"/>
    <n v="753"/>
    <n v="3"/>
    <n v="8"/>
    <s v="96"/>
    <s v="2"/>
    <s v="SC70031"/>
    <s v="-"/>
    <s v="LANÚS"/>
    <s v="VALENTÍN ALSINA"/>
    <s v="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
    <s v="-"/>
    <s v="-"/>
    <n v="77429667.471199989"/>
    <s v="-"/>
    <s v="-"/>
    <n v="77429667.471199989"/>
    <n v="0"/>
    <n v="0"/>
    <n v="0"/>
    <n v="0"/>
    <n v="0"/>
    <n v="0"/>
    <n v="0"/>
    <s v="-"/>
    <s v="-"/>
    <s v="-"/>
    <s v="-"/>
    <s v="-"/>
    <s v="-"/>
    <s v="-"/>
    <s v="-"/>
    <s v="-"/>
    <s v="-"/>
  </r>
  <r>
    <n v="6127"/>
    <x v="0"/>
    <s v="06. PLAN SANITARIO DE EMERGENCIA"/>
    <s v="-"/>
    <s v="-"/>
    <s v="-"/>
    <s v="EXPANSIÓN DE REDES"/>
    <s v="OBRA PUENTES PUEYRREDÓN- NICOLÁS AVELLANEDA- VICTORINO DE LA PLAZA- ALSINA"/>
    <s v="EL OBJETIVO DE LAS OBRAS ES LA EJECUCIÓN DE UN COLECTOR PARA LA EVACUACIÓN DE LOS EFLUENTES CLOACALES PROVENIENTES DE  LAS ZONAS LA SALADA NORTE Y BUDGE, ESTABLECIDAS EN EL PARTIDO DE LOMAS DE ZAMORA. EL COLECTOR DESCARGARÁ SUS CAUDALES AL COLECTOR FIORITO._x000a_LAS OBRAS CONTEMPLAN LA INSTALACIÓN DE 1.513 METROS DE CAÑERÍA DE HORMIGÓN DE DN 1000 MM, CON SUS RESPECTIVOS ACCESORIOS; LA CONSTRUCCIÓN DE 11 BOCAS DE REGISTRO Y LA EJECUCIÓN DE 1 EMPALME A BOCA DE REGISTRO EXISTENTE O A CONSTRUIR PERTENECIENTE AL COLECTOR FIORITO."/>
    <n v="2"/>
    <x v="0"/>
    <n v="356"/>
    <x v="0"/>
    <x v="0"/>
    <n v="5"/>
    <s v="1660301"/>
    <n v="5"/>
    <s v="-"/>
    <n v="11"/>
    <n v="5"/>
    <n v="5"/>
    <n v="7"/>
    <n v="753"/>
    <n v="3"/>
    <n v="8"/>
    <s v="96"/>
    <s v="2"/>
    <s v="SC70023"/>
    <s v="-"/>
    <s v="LOMAS DE ZAMORA"/>
    <s v="ING. BUDGE"/>
    <s v="EL COLECTOR BUDGE INICIARÁ SU RECORRIDO CON UN DN1000 POR LA CALLE ESPRONCEDA ESQUINA AYOLAS, CONTINUANDO POR ESTA ÚLTIMA HASTA COSQUÍN, GIRA Y CONTINÚA HASTA NECOL PARA SEGUIR POR ÉSTA HASTA_x000a_EMPALMAR CON EL COLECTOR FIORITO."/>
    <s v="-"/>
    <s v="-"/>
    <n v="121000000"/>
    <s v="-"/>
    <s v="-"/>
    <n v="121000000"/>
    <n v="0"/>
    <n v="0"/>
    <n v="0"/>
    <n v="0"/>
    <n v="0"/>
    <n v="0"/>
    <n v="0"/>
    <s v="-"/>
    <s v="-"/>
    <s v="-"/>
    <s v="-"/>
    <s v="-"/>
    <s v="-"/>
    <s v="-"/>
    <s v="-"/>
    <s v="-"/>
    <s v="-"/>
  </r>
  <r>
    <n v="6128"/>
    <x v="0"/>
    <s v="06. PLAN SANITARIO DE EMERGENCIA"/>
    <s v="-"/>
    <s v="-"/>
    <s v="-"/>
    <s v="EXPANSIÓN DE REDES"/>
    <s v="OBRA PUENTES PUEYRREDÓN- NICOLÁS AVELLANEDA- VICTORINO DE LA PLAZA- ALSINA"/>
    <s v="EL OBJETIVO DE LAS OBRAS ES LA EJECUCIÓN DE UN COLECTOR PARA LA EVACUACIÓN DE LOS EFLUENTES CLOACALES PROVENIENTES DE  LAS ZONAS FIORITO 1, FIORTITO 2 Y ZONA UNAMUNO, ESTABLECIDAS EN EL PARTIDO DE LOMAS DE ZAMORA. EL COLECTOR DESCARGARÁ SUS CAUDALES AL COLECTOR FIORITO._x000a_LAS OBRAS CONTEMPLAN LA INSTALACIÓN DE 854 METROS DE CAÑERÍA DE HORMIGÓN DE DN 700 MM, CON SUS RESPECTIVOS ACCESORIOS; LA CONSTRUCCIÓN DE 7 BOCAS DE REGISTRO Y LA EJECUCIÓN DE 1 EMPALME A BOCA DE REGISTRO EXISTENTE O A CONSTRUIR PERTENECIENTE AL COLECTOR FIORITO."/>
    <n v="2"/>
    <x v="0"/>
    <n v="356"/>
    <x v="0"/>
    <x v="0"/>
    <n v="5"/>
    <s v="1660302"/>
    <n v="5"/>
    <s v="-"/>
    <n v="11"/>
    <n v="5"/>
    <n v="5"/>
    <n v="7"/>
    <n v="753"/>
    <n v="3"/>
    <n v="8"/>
    <s v="96"/>
    <s v="2"/>
    <s v="SC70024"/>
    <s v="-"/>
    <s v="LOMAS DE ZAMORA"/>
    <s v="ING. BUDGE"/>
    <s v="EL COLECTOR CEMENTERIO INICIARA SU RECORRIDO CON UN DN700 POR LA CALLE NECOL ESQUINA MARIO BRAVO HASTA LA CALLE GABRIEL MIRO, DONDE EMPALMARÁ CON EL COLECTOR FIORITO."/>
    <s v="-"/>
    <s v="-"/>
    <n v="64856000"/>
    <s v="-"/>
    <s v="-"/>
    <n v="64856000"/>
    <n v="0"/>
    <n v="0"/>
    <n v="0"/>
    <n v="0"/>
    <n v="0"/>
    <n v="0"/>
    <n v="0"/>
    <s v="-"/>
    <s v="-"/>
    <s v="-"/>
    <s v="-"/>
    <s v="-"/>
    <s v="-"/>
    <s v="-"/>
    <s v="-"/>
    <s v="-"/>
    <s v="-"/>
  </r>
  <r>
    <n v="6129"/>
    <x v="0"/>
    <s v="06. PLAN SANITARIO DE EMERGENCIA"/>
    <s v="-"/>
    <s v="-"/>
    <s v="-"/>
    <s v="EXPANSIÓN DE REDES"/>
    <s v="OBRA PUENTES PUEYRREDÓN- NICOLÁS AVELLANEDA- VICTORINO DE LA PLAZA- ALSINA"/>
    <s v="EL OBJETIVO DE LAS OBRAS ES LA REALIZACIÓN DE LA RED PRIMARIA DE AGUA, REFUERZO SAN ENRIQUE EII, LA CUAL ABASTECERÁ A LOS MÓDULOS DE A+T DENOMINADOS SANTA CLARA, SAN ENRIQUE, 25 DE MAYO, SANTA MARÍA Y LASALLE, EN EL PARTIDO DE LA MATANZA._x000a_LAS OBRAS CONTEMPLARÁN LA INSTALACIÓN DE 2.065 METROS DE CAÑERÍA DE FD K7 DE DN 400MM, 930 METROS DE CAÑERÍA DE PVC CLASE 10 DE DN 355 MM, 865 METROS DE CAÑERÍA DE PVC CLASE 10 DE DN 315MM, 856 METROS DE CAÑERÍA DE PVC CLASE 10 DE DN 225MM, 470 METROS DE CAÑERÍA DE PVC CLASE 10 DE DN 160MM Y 12 METROS DE CAÑERÍA DE PVC CLASE 10 DE DN 90MM, LA EJECUCIÓN DE 5 CÁMARAS DE DESAGÜE DE DN 150MM, LA EJECUCIÓN DE 14 CÁMARAS PARA VÁLVULA DE AIRE DE DN 100MM, 4 CÁMARAS PARA VÁLVULAS DE AIRE DE DN 80MM Y 1 CÁMARA PARA VÁLVULA DE AIRE DE DN 60MM,  CON SUS RESPECTIVOS ACCESORIOS, LA INSTALACIÓN DE 1 VÁLVULA MARIPOSA DE DN 400MM, 4 VÁLVULAS ESCLUSAS DE DN 250MM,  4 VÁLVULAS ESCLUSAS DE DN 200MM, 6 VÁLVULAS ESCLUSAS DE DN 150MM Y 3 VÁLVULAS ESCLUSAS DE DN 80MM CON SUS RESPECTIVAS CÁMARAS Y ACCESORIOS, LA EJECUCIÓN DE 12 TOMAS PARA MOTOBOMBA Y LA EJECUCIÓN DE 1 EMPALMES CON RETIRO DE TAPÓN Y 8 EMPALMES CON CORTE DE CAÑERÍA EN INSTALACIÓN DE RAMAL, TODAS A CAÑERÍAS EXISTENTES."/>
    <n v="2"/>
    <x v="0"/>
    <n v="356"/>
    <x v="0"/>
    <x v="0"/>
    <n v="5"/>
    <s v="1660003"/>
    <n v="5"/>
    <s v="-"/>
    <n v="11"/>
    <n v="5"/>
    <n v="5"/>
    <n v="7"/>
    <n v="753"/>
    <n v="3"/>
    <n v="8"/>
    <s v="96"/>
    <s v="2"/>
    <s v="OA682"/>
    <s v="-"/>
    <s v="LA MATANZA"/>
    <s v="GONZÁLEZ CATAN"/>
    <s v="LA IMPULSIÓN COMENZARÁ EN LA ESQUINA DE PUERTO ARGENTINO Y MACCHAÍN, POR PUERTO ARGENTINO (O CANNING) HASTA JACHAL, POR JACHAL HASTA EQUIZA, POR EQUIZA HASTA  M.B. GALLARDO, GALLARDO HASTA SUNCHALES, SUNCHALES HASTA  M.C. VALLE, SIGUIENDO POR  VALLE HASTA DRAGONES, DRAGONES HASTA ITALIA, LA TRAZA CONTINÚA POR  ITALIA HASTA  EQUIZA (EX CUYO), Y POR  EQUIZA HASTA  LAS  ROSAS. TAMBIÉN FORMAN PARTE DEL  PROYECTO LOS  SIGUIENTES RAMALES: DESDE  PUERTO ARGENTINO Y  JACHAL,  POR  JACHAL HASTA  SANABRÍA  Y  POR  SANABRÍA HASTA FOURNIER. DERIVACIONES: EN  GALLARDO Y  MARIANO ACOSTA, Y  EN GALLARDO Y  SUNCHALES, DESDE SUNCHALES Y CAXARAVILLE,  POR CAXARAVILLE HASTA D. SCARLATTI. DESDE SUNCHALES Y  M.C. VALLE, POR  VALLE HASTA H. LAGOS, DESDE DRAGONES Y URDANETA, HASTA DRAGONES Y RUTA 21, DESDE DRAGONES E  ITALIA, POR  ITALIA HASTA LEOPARDI. ADEMÁS SE  PREVEÉN DERIVACIONES EN  ITALIA Y  EQUIZA, Y  EN  ITALIA Y  M. ACOSTA."/>
    <s v="-"/>
    <s v="-"/>
    <n v="42602967.439999998"/>
    <s v="-"/>
    <s v="-"/>
    <n v="42602967.439999998"/>
    <n v="0"/>
    <n v="0"/>
    <n v="0"/>
    <n v="0"/>
    <n v="0"/>
    <n v="0"/>
    <n v="0"/>
    <s v="-"/>
    <s v="-"/>
    <s v="-"/>
    <s v="-"/>
    <s v="-"/>
    <s v="-"/>
    <s v="-"/>
    <s v="-"/>
    <s v="-"/>
    <s v="-"/>
  </r>
  <r>
    <n v="6155"/>
    <x v="0"/>
    <s v="06. PLAN SANITARIO DE EMERGENCIA"/>
    <s v="-"/>
    <s v="-"/>
    <s v="-"/>
    <s v="EXPANSIÓN DE REDES"/>
    <s v="OBRA PUENTES PUEYRREDÓN- NICOLÁS AVELLANEDA- VICTORINO DE LA PLAZA- ALSINA"/>
    <s v="EL OBJETIVO DE LAS OBRAS ES LA EJECUCIÓN DE LA RED SECUNDARIA PARA LA EVACUACIÓN DE LOS EFLUENTES CLOACALES PROVENIENTES DE LA ZONA DENOMINADA RSC FIORITO 1, ESTABLECIDA EN EL PARTIDO DE LOMAS DE ZAMORA. LA RED DESCARGARÁ SUS CAUDALES EN LAS REDES PRIMARIAS PROYECTADAS “COLECTOR CEMENTERIO”, “COLECTOR FIORITO” Y “COLECTOR BUDGE”._x000a_LAS OBRAS CONTEMPLAN LA INSTALACIÓN DE 38.854 METROS DE CAÑERÍA DE PVC CLASE 6 DE DN 200MM, 705 METROS DE CAÑERÍA DE PVC CLASE 10 DE DN 225MM Y 419 METROS DE CAÑERÍA DE PVC CLASE 10 DE DN 315MM , CON SUS RESPECTIVOS ACCESORIOS; LA EJECUCIÓN DE 2.707 CONEXIONES CORTAS Y 1.233 LARGAS; LA CONSTRUCCIÓN DE 383 BOCAS DE REGISTRO Y 87 BOCAS DE ACCESO Y VENTILACIÓN; LA EJECUCIÓN DE 8 EMPALMES CON BOCAS DE REGISTRO EXISTENTES Y 14 EMPALMES  CON BOCAS DE REGISTRO DE COLECTORES PROYECTADOS, 3 CRUCES PLUVIALES Y 2 CRUCES CON CONDUCTOS DE GAS DE ALTA PRESIÓN."/>
    <n v="2"/>
    <x v="0"/>
    <n v="356"/>
    <x v="0"/>
    <x v="0"/>
    <n v="5"/>
    <s v="1660406"/>
    <n v="5"/>
    <s v="-"/>
    <n v="11"/>
    <n v="5"/>
    <n v="5"/>
    <n v="7"/>
    <n v="753"/>
    <n v="3"/>
    <n v="8"/>
    <s v="96"/>
    <s v="2"/>
    <s v="SC591"/>
    <s v="-"/>
    <s v="LOMAS DE ZAMORA"/>
    <s v="VILLA FIORITO"/>
    <s v="EL SECTOR DE  LA  RED  SECUNDARIA SE  ENCUENTRA  DELIMITADO POR LAS  SIGUIENTES CALLES: EJERCITO DE  LOS  ANDES, LUIS  MURATURE, RECONDO, PLUMERILLO, PIL COMAYO, F. DE  MORAZAN, AZAMOR, ROBERTO ART, B. FIGUEREDO Y CAMINO PUENTE DE  LA  NORIA."/>
    <s v="-"/>
    <s v="-"/>
    <n v="197747757.39069998"/>
    <s v="-"/>
    <s v="-"/>
    <n v="197747757.39069998"/>
    <n v="0"/>
    <n v="0"/>
    <n v="0"/>
    <n v="0"/>
    <n v="0"/>
    <n v="0"/>
    <n v="0"/>
    <s v="-"/>
    <s v="-"/>
    <s v="-"/>
    <s v="-"/>
    <s v="-"/>
    <s v="-"/>
    <s v="-"/>
    <s v="-"/>
    <s v="-"/>
    <s v="-"/>
  </r>
  <r>
    <n v="6156"/>
    <x v="0"/>
    <s v="06. PLAN SANITARIO DE EMERGENCIA"/>
    <s v="-"/>
    <s v="-"/>
    <s v="-"/>
    <s v="EXPANSIÓN DE REDES"/>
    <s v="OBRA PUENTES PUEYRREDÓN- NICOLÁS AVELLANEDA- VICTORINO DE LA PLAZA- ALSINA"/>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n v="2"/>
    <x v="0"/>
    <n v="356"/>
    <x v="0"/>
    <x v="0"/>
    <n v="5"/>
    <s v="1661601"/>
    <n v="5"/>
    <s v="-"/>
    <n v="11"/>
    <n v="5"/>
    <n v="5"/>
    <n v="7"/>
    <n v="753"/>
    <n v="3"/>
    <n v="8"/>
    <s v="96"/>
    <s v="2"/>
    <s v="OC4121"/>
    <s v="-"/>
    <s v="LA MATANZA"/>
    <s v="LAFERRERE"/>
    <s v="LA PLANTA SE SITUARÁ EN UNA FRACCIÓN DEL TERRENO, PERTENECIENTE A AYSA, LIMITADO POR LAS CALLES S/NOMBRE (PARALELA A JUAN MANZANARES) CONTINUACIÓN DE EDMUNDO D'AMICI, CONTINUACIÓN DE JUAN BUSTOS Y EL RÍO MATANZA EN LA ZONA LOS ÁLAMOS DE LA LOCALIDAD DE VIRREY DEL PINO."/>
    <s v="-"/>
    <s v="-"/>
    <n v="1796179149.0977798"/>
    <s v="N/A"/>
    <s v="N/A"/>
    <s v="N/A"/>
    <n v="0"/>
    <n v="0"/>
    <n v="0"/>
    <n v="0"/>
    <n v="0"/>
    <n v="0"/>
    <n v="0"/>
    <n v="660363.17489999987"/>
    <s v="-"/>
    <s v="-"/>
    <s v="-"/>
    <s v="-"/>
    <s v="-"/>
    <s v="-"/>
    <s v="-"/>
    <s v="-"/>
    <s v="-"/>
  </r>
  <r>
    <n v="6157"/>
    <x v="0"/>
    <s v="06. PLAN SANITARIO DE EMERGENCIA"/>
    <s v="-"/>
    <s v="-"/>
    <s v="-"/>
    <s v="EXPANSIÓN DE REDES"/>
    <s v="OBRA PUENTES PUEYRREDÓN- NICOLÁS AVELLANEDA- VICTORINO DE LA PLAZA- ALSINA"/>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n v="2"/>
    <x v="0"/>
    <n v="356"/>
    <x v="0"/>
    <x v="0"/>
    <n v="5"/>
    <s v="1661602"/>
    <n v="5"/>
    <s v="-"/>
    <n v="11"/>
    <n v="5"/>
    <n v="5"/>
    <n v="7"/>
    <n v="753"/>
    <n v="3"/>
    <n v="8"/>
    <s v="96"/>
    <s v="2"/>
    <s v="OC4122"/>
    <s v="-"/>
    <s v="LA MATANZA"/>
    <s v="LAFERRERE"/>
    <s v="LA PLANTA SE SITUARÁ EN UNA FRACCIÓN DEL TERRENO, PERTENECIENTE A AYSA, LIMITADO POR LAS CALLES S/NOMBRE (PARALELA A JUAN MANZANARES) CONTINUACIÓN DE EDMUNDO D'AMICI, CONTINUACIÓN DE JUAN BUSTOS Y EL RÍO MATANZA EN LA ZONA LOS ÁLAMOS DE LA LOCALIDAD DE VIRREY DEL PINO."/>
    <s v="-"/>
    <s v="-"/>
    <n v="1082946349.1919167"/>
    <s v="N/A"/>
    <s v="N/A"/>
    <s v="N/A"/>
    <n v="0"/>
    <n v="0"/>
    <n v="0"/>
    <n v="0"/>
    <n v="0"/>
    <n v="0"/>
    <n v="0"/>
    <n v="660363.18699999992"/>
    <s v="-"/>
    <s v="-"/>
    <s v="-"/>
    <s v="-"/>
    <s v="-"/>
    <s v="-"/>
    <s v="-"/>
    <s v="-"/>
    <s v="-"/>
  </r>
  <r>
    <n v="616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1"/>
    <n v="0"/>
    <n v="3"/>
    <n v="2"/>
    <s v="1"/>
    <s v="1"/>
    <s v="ACCIONES DE COORDINACIÓN INTERMINISTERIAL"/>
    <s v="5013. UNIDAD PROYECTOS ESPECIALES CUENCA MATANZA-RIACHUELO"/>
    <s v="CABA"/>
    <s v="4, 7, 8 Y 9"/>
    <s v="COMUNA 4, 7, 8 Y 9"/>
    <s v="-"/>
    <s v="-"/>
    <s v="-"/>
    <s v="-"/>
    <s v="-"/>
    <s v="-"/>
    <s v="-"/>
    <s v="-"/>
    <n v="0"/>
    <s v="-"/>
    <s v="-"/>
    <s v="-"/>
    <n v="0"/>
    <n v="0"/>
    <n v="420.01"/>
    <s v="-"/>
    <s v="-"/>
    <s v="-"/>
    <s v="-"/>
    <s v="N/A"/>
    <n v="1"/>
    <s v="-"/>
    <s v="-"/>
  </r>
  <r>
    <n v="6174"/>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s v="8"/>
    <s v="1"/>
    <s v="MANTENIMIENTO DE LA RED PLUVIAL"/>
    <s v="2504. DIRECCIÓN GENERAL SISTEMA PLUVIAL"/>
    <s v="CABA"/>
    <s v="8"/>
    <s v="COMUNA 8"/>
    <s v="-"/>
    <s v="-"/>
    <n v="0"/>
    <n v="0"/>
    <n v="0"/>
    <n v="0"/>
    <n v="0"/>
    <n v="0"/>
    <n v="0"/>
    <n v="0"/>
    <n v="0"/>
    <n v="0"/>
    <n v="6208395"/>
    <n v="0"/>
    <n v="0"/>
    <n v="3246768.55"/>
    <s v="-"/>
    <n v="0"/>
    <s v="-"/>
    <s v="-"/>
    <s v="-"/>
    <s v="-"/>
    <s v="-"/>
  </r>
  <r>
    <n v="6195"/>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4"/>
    <n v="3"/>
    <n v="8"/>
    <n v="0"/>
    <n v="4"/>
    <n v="4"/>
    <s v="8"/>
    <s v="1"/>
    <s v="LABORATORIO DE ANÁLISIS Y CALIDAD AMBIENTAL "/>
    <s v="8934. DIRECCIÓN GENERAL DE CONTROL"/>
    <s v="CABA"/>
    <s v="-"/>
    <s v="-"/>
    <s v="-"/>
    <s v="-"/>
    <n v="0"/>
    <n v="0"/>
    <n v="0"/>
    <n v="0"/>
    <n v="0"/>
    <n v="0"/>
    <n v="0"/>
    <n v="0"/>
    <n v="0"/>
    <n v="0"/>
    <n v="0"/>
    <n v="0"/>
    <n v="0"/>
    <n v="0"/>
    <n v="0"/>
    <n v="291036"/>
    <s v="X"/>
    <s v="-"/>
    <s v="-"/>
    <s v="-"/>
    <s v="-"/>
  </r>
  <r>
    <n v="619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3"/>
    <n v="0"/>
    <n v="4"/>
    <n v="4"/>
    <s v="8"/>
    <s v="1"/>
    <s v="LABORATORIO DE ANÁLISIS Y CALIDAD AMBIENTAL "/>
    <s v="8934. DIRECCIÓN GENERAL DE CONTROL"/>
    <s v="CABA"/>
    <s v="8"/>
    <s v="COMUNA 8"/>
    <s v="-"/>
    <s v="-"/>
    <s v="-"/>
    <s v="-"/>
    <s v="-"/>
    <s v="-"/>
    <s v="-"/>
    <s v="-"/>
    <n v="0"/>
    <s v="-"/>
    <s v="-"/>
    <s v="-"/>
    <n v="0"/>
    <n v="0"/>
    <s v="-"/>
    <s v="-"/>
    <s v="-"/>
    <s v="-"/>
    <s v="-"/>
    <s v="N/A"/>
    <s v="-"/>
    <s v="-"/>
    <s v="-"/>
  </r>
  <r>
    <n v="6204"/>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9"/>
    <n v="0"/>
    <n v="3"/>
    <n v="8"/>
    <s v="8"/>
    <s v="1"/>
    <s v="RECOLECCIÓN DE RESIDUOS"/>
    <s v="8737. DIRECCIÓN GENERAL DE LIMPIEZA"/>
    <s v="CABA"/>
    <s v="8"/>
    <s v="COMUNA 8"/>
    <s v="-"/>
    <s v="-"/>
    <n v="0"/>
    <n v="0"/>
    <n v="0"/>
    <n v="0"/>
    <n v="0"/>
    <n v="0"/>
    <n v="0"/>
    <n v="0"/>
    <n v="0"/>
    <n v="0"/>
    <n v="0"/>
    <n v="5968067.6200000001"/>
    <n v="0"/>
    <n v="29823201.319999997"/>
    <n v="2280903.9500000002"/>
    <n v="29125908"/>
    <s v="X"/>
    <s v="-"/>
    <s v="-"/>
    <s v="-"/>
    <s v="-"/>
  </r>
  <r>
    <n v="620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7"/>
    <n v="0"/>
    <n v="4"/>
    <n v="4"/>
    <s v="8"/>
    <s v="1"/>
    <s v="LABORATORIO DE ANÁLISIS Y CALIDAD AMBIENTAL "/>
    <s v="8934. DIRECCIÓN GENERAL DE CONTROL"/>
    <s v="CABA"/>
    <s v="8"/>
    <s v="COMUNA 8"/>
    <s v="-"/>
    <s v="-"/>
    <s v="-"/>
    <s v="-"/>
    <s v="-"/>
    <s v="-"/>
    <s v="-"/>
    <s v="-"/>
    <n v="0"/>
    <s v="-"/>
    <s v="-"/>
    <s v="-"/>
    <n v="0"/>
    <n v="0"/>
    <n v="100000"/>
    <s v="-"/>
    <s v="-"/>
    <s v="-"/>
    <s v="-"/>
    <s v="N/A"/>
    <n v="1"/>
    <s v="-"/>
    <s v="-"/>
  </r>
  <r>
    <n v="6211"/>
    <x v="2"/>
    <s v="06. PLAN SANITARIO DE EMERGENCIA"/>
    <s v="-"/>
    <s v="-"/>
    <s v="-"/>
    <s v="MEJORAMIENTOS DE VIVIENDA EXISTENTE"/>
    <s v="OBRA PUENTES PUEYRREDÓN- NICOLÁS AVELLANEDA- VICTORINO DE LA PLAZA- ALSINA"/>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4"/>
    <n v="2"/>
    <n v="1"/>
    <n v="0"/>
    <n v="4"/>
    <n v="4"/>
    <s v="8"/>
    <s v="1"/>
    <s v="SERVICIO"/>
    <s v="8933. AGENCIA AMBIENTAL"/>
    <s v="CABA"/>
    <s v="COMUNA 8"/>
    <s v="COMUNA 8"/>
    <s v="-"/>
    <s v="-"/>
    <s v="-"/>
    <s v="-"/>
    <s v="-"/>
    <n v="0"/>
    <s v="-"/>
    <s v="-"/>
    <n v="0"/>
    <s v="-"/>
    <s v="-"/>
    <s v="-"/>
    <n v="1911564"/>
    <n v="0"/>
    <s v="-"/>
    <s v="-"/>
    <s v="-"/>
    <s v="-"/>
    <s v="-"/>
    <s v="-"/>
    <s v="-"/>
    <s v="-"/>
    <s v="-"/>
  </r>
  <r>
    <n v="6212"/>
    <x v="2"/>
    <s v="06. PLAN SANITARIO DE EMERGENCIA"/>
    <s v="-"/>
    <s v="-"/>
    <s v="-"/>
    <s v="EQUIPAMIENTO COMUNITARIO"/>
    <s v="OBRA PUENTES PUEYRREDÓN- NICOLÁS AVELLANEDA- VICTORINO DE LA PLAZA- ALSINA"/>
    <s v="ACTIVIDADES DE INTEGRACIÓN SOCIAL"/>
    <n v="2"/>
    <x v="17"/>
    <s v="-"/>
    <x v="33"/>
    <x v="102"/>
    <s v="0. INCLUSION SOCIAL"/>
    <s v="0. INCLUSION SOCIAL"/>
    <s v="60. ACUMAR"/>
    <s v="0. ACUMAR"/>
    <n v="11"/>
    <n v="5"/>
    <n v="1"/>
    <n v="7"/>
    <n v="0"/>
    <n v="3"/>
    <n v="2"/>
    <s v="4"/>
    <s v="1"/>
    <s v="-"/>
    <s v="117. SECRETARÍA DE HÁBITAT E INCLUSIÓN"/>
    <s v="CABA"/>
    <s v="4"/>
    <s v="-"/>
    <s v="-"/>
    <s v="-"/>
    <s v="-"/>
    <s v="-"/>
    <s v="-"/>
    <s v="-"/>
    <s v="-"/>
    <s v="-"/>
    <n v="0"/>
    <s v="-"/>
    <s v="-"/>
    <s v="-"/>
    <n v="0"/>
    <n v="22066145.5"/>
    <s v="-"/>
    <s v="-"/>
    <s v="-"/>
    <s v="-"/>
    <s v="-"/>
    <s v="-"/>
    <s v="-"/>
    <s v="-"/>
    <s v="-"/>
  </r>
  <r>
    <n v="6213"/>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4. VALPARAÍSO N° 3.564/70"/>
    <n v="11"/>
    <n v="4"/>
    <n v="2"/>
    <n v="1"/>
    <n v="0"/>
    <n v="3"/>
    <n v="7"/>
    <s v="8"/>
    <s v="1"/>
    <s v="CONSTRUCCIÓN DE VIVIENDAS "/>
    <s v="290. INSTITUTO DE LA VIVIENDA LEY N° 1.251"/>
    <s v="CABA"/>
    <s v="8"/>
    <s v="VALPARAISO N° 3564/70"/>
    <d v="2012-03-01T00:00:00"/>
    <s v="-"/>
    <n v="3494266.76"/>
    <n v="16022116.910000002"/>
    <n v="19516383.670000002"/>
    <n v="14516200"/>
    <n v="0"/>
    <n v="0"/>
    <n v="0"/>
    <n v="0"/>
    <n v="0"/>
    <n v="0"/>
    <n v="0"/>
    <n v="6990677.7300000004"/>
    <n v="0"/>
    <n v="5038987.45"/>
    <s v="-"/>
    <n v="0"/>
    <s v="-"/>
    <s v="-"/>
    <s v="-"/>
    <s v="-"/>
    <s v="-"/>
  </r>
  <r>
    <n v="6214"/>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3. CASTAÑARES Y LA FUENTE"/>
    <n v="11"/>
    <n v="4"/>
    <n v="2"/>
    <n v="1"/>
    <n v="0"/>
    <n v="3"/>
    <n v="7"/>
    <s v="8"/>
    <s v="1"/>
    <s v="CONSTRUCCIÓN DE VIVIENDAS "/>
    <s v="290. INSTITUTO DE LA VIVIENDA LEY N° 1.251"/>
    <s v="CABA"/>
    <s v="8"/>
    <s v="CASTAÑARES Y LAFUENTE"/>
    <d v="2011-10-01T00:00:00"/>
    <d v="2015-12-31T00:00:00"/>
    <n v="23049781.859999999"/>
    <n v="0"/>
    <n v="22827304.419999998"/>
    <n v="1000000"/>
    <s v="-"/>
    <s v="-"/>
    <n v="0"/>
    <s v="-"/>
    <s v="-"/>
    <s v="-"/>
    <n v="0"/>
    <n v="85000"/>
    <s v="-"/>
    <s v="-"/>
    <s v="-"/>
    <s v="-"/>
    <s v="-"/>
    <s v="-"/>
    <s v="-"/>
    <s v="-"/>
    <s v="-"/>
  </r>
  <r>
    <n v="6220"/>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3. CASTAÑARES Y LA FUENTE"/>
    <n v="12"/>
    <n v="4"/>
    <n v="2"/>
    <n v="1"/>
    <n v="0"/>
    <n v="3"/>
    <n v="7"/>
    <s v="8"/>
    <s v="1"/>
    <s v="CONSTRUCCIÓN DE VIVIENDAS "/>
    <s v="290. INSTITUTO DE LA VIVIENDA LEY N° 1.251"/>
    <s v="CABA"/>
    <s v="8"/>
    <s v="CASTAÑARES Y LAFUENTE"/>
    <d v="2011-10-01T00:00:00"/>
    <d v="2015-12-31T00:00:00"/>
    <n v="23049781.859999999"/>
    <n v="0"/>
    <n v="22827304.419999998"/>
    <n v="1000000"/>
    <s v="-"/>
    <s v="-"/>
    <n v="0"/>
    <s v="-"/>
    <s v="-"/>
    <s v="-"/>
    <n v="0"/>
    <n v="21650"/>
    <s v="-"/>
    <s v="-"/>
    <s v="-"/>
    <s v="-"/>
    <s v="-"/>
    <s v="-"/>
    <s v="-"/>
    <s v="-"/>
    <s v="-"/>
  </r>
  <r>
    <n v="6226"/>
    <x v="2"/>
    <s v="06. PLAN SANITARIO DE EMERGENCIA"/>
    <s v="-"/>
    <s v="-"/>
    <s v="-"/>
    <s v="RED VIAL Y PEATONAL"/>
    <s v="OBRA PUENTES PUEYRREDÓN- NICOLÁS AVELLANEDA- VICTORINO DE LA PLAZA- ALSINA"/>
    <s v="EJECUCION DE VIVIENDA EN LOTE 1-FRENTE NORTE-CALLE HORACIO  CASCO - VILLA 6 - BARRIO CILDAÑEZ"/>
    <n v="2"/>
    <x v="14"/>
    <s v="-"/>
    <x v="21"/>
    <x v="44"/>
    <s v="-"/>
    <s v="CD 12/15"/>
    <s v="-"/>
    <s v="-"/>
    <s v="-"/>
    <s v="-"/>
    <s v="-"/>
    <s v="-"/>
    <s v="-"/>
    <s v="-"/>
    <s v="-"/>
    <s v="-"/>
    <s v="1"/>
    <s v="INFRAESTRUCTURA"/>
    <s v=" CORPORACIÓN DE BS. AS. SUR S.E."/>
    <s v="CABA"/>
    <s v="8"/>
    <s v="HORACIO CASCO ENTRE WHITE ALT.2200/2300 MOZART ALTURA 2050 - DE LA VILLA 6 - BARRIO CILDAÑEZ"/>
    <d v="2015-06-15T00:00:00"/>
    <s v="-"/>
    <n v="527186.5"/>
    <n v="0"/>
    <n v="0"/>
    <n v="527186.5"/>
    <s v="-"/>
    <s v="-"/>
    <n v="0"/>
    <s v="-"/>
    <s v="-"/>
    <s v="-"/>
    <n v="169095.16"/>
    <n v="0"/>
    <s v="-"/>
    <s v="-"/>
    <s v="-"/>
    <s v="-"/>
    <s v="-"/>
    <s v="-"/>
    <s v="-"/>
    <s v="-"/>
    <s v="-"/>
  </r>
  <r>
    <n v="6227"/>
    <x v="2"/>
    <s v="06. PLAN SANITARIO DE EMERGENCIA"/>
    <s v="-"/>
    <s v="-"/>
    <s v="-"/>
    <s v="ACCIONES EN ÁREAS DE ESPECIAL MANEJO"/>
    <s v="OBRA PUENTES PUEYRREDÓN- NICOLÁS AVELLANEDA- VICTORINO DE LA PLAZA- ALSINA"/>
    <s v="OBRAS DE COMPLETAMIENTO DE APERTURA HORACIO CASCO : PAVIMENTO, VEREDAS, DESGÜES PLUVIALES Y ALUMBRADO PÚBLICO-VILLA 6-BARRIO -CILDAÑEZ"/>
    <n v="2"/>
    <x v="14"/>
    <s v="-"/>
    <x v="21"/>
    <x v="44"/>
    <s v="-"/>
    <s v="CD 15/15"/>
    <s v="-"/>
    <s v="-"/>
    <s v="-"/>
    <s v="-"/>
    <s v="-"/>
    <s v="-"/>
    <s v="-"/>
    <s v="-"/>
    <s v="-"/>
    <s v="-"/>
    <s v="1"/>
    <s v="INFRAESTRUCTURA"/>
    <s v=" CORPORACIÓN DE BS. AS. SUR S.E."/>
    <s v="CABA"/>
    <s v="8"/>
    <s v="VILLA 6-BARRIO -CILDAÑEZ"/>
    <d v="2015-07-19T00:00:00"/>
    <s v="-"/>
    <n v="346470.91"/>
    <n v="0"/>
    <n v="0"/>
    <n v="346470.91"/>
    <s v="-"/>
    <s v="-"/>
    <n v="0"/>
    <s v="-"/>
    <s v="-"/>
    <s v="-"/>
    <n v="146574.29"/>
    <n v="0"/>
    <s v="-"/>
    <s v="-"/>
    <s v="-"/>
    <s v="-"/>
    <s v="-"/>
    <s v="-"/>
    <s v="-"/>
    <s v="-"/>
    <s v="-"/>
  </r>
  <r>
    <n v="6228"/>
    <x v="2"/>
    <s v="06. PLAN SANITARIO DE EMERGENCIA"/>
    <s v="-"/>
    <s v="-"/>
    <s v="-"/>
    <s v="ACCIONES EN ÁREAS DE ESPECIAL MANEJO"/>
    <s v="OBRA PUENTES PUEYRREDÓN- NICOLÁS AVELLANEDA- VICTORINO DE LA PLAZA- ALSINA"/>
    <s v="RETIRO DE SISTEMA DE ALMACENAMIENTO SUBTERRÁNEO DE HIDROCARBUROS (SASH), TANQUES, CAÑERÍAS Y ACCESO A PREDIO USAL"/>
    <n v="2"/>
    <x v="14"/>
    <s v="-"/>
    <x v="21"/>
    <x v="44"/>
    <s v="-"/>
    <s v="CD 16/15"/>
    <s v="-"/>
    <s v="-"/>
    <s v="-"/>
    <s v="-"/>
    <s v="-"/>
    <s v="-"/>
    <s v="-"/>
    <s v="-"/>
    <s v="-"/>
    <s v="-"/>
    <s v="1"/>
    <s v="INFRAESTRUCTURA"/>
    <s v=" CORPORACIÓN DE BS. AS. SUR S.E."/>
    <s v="CABA"/>
    <s v="8"/>
    <s v="OS PATOS, LAVARDÉN, CORONEL PEDRO CHUTRO Y ZAVALETA"/>
    <d v="2015-06-11T00:00:00"/>
    <d v="2016-08-25T00:00:00"/>
    <n v="3690672.59"/>
    <n v="0"/>
    <n v="2104879.75"/>
    <n v="5795552.3399999999"/>
    <s v="-"/>
    <s v="-"/>
    <n v="0"/>
    <s v="-"/>
    <s v="-"/>
    <s v="-"/>
    <n v="3006169.54"/>
    <n v="2789382.8"/>
    <s v="-"/>
    <s v="-"/>
    <s v="-"/>
    <s v="-"/>
    <s v="-"/>
    <s v="-"/>
    <s v="-"/>
    <n v="1"/>
    <s v="-"/>
  </r>
  <r>
    <n v="6229"/>
    <x v="2"/>
    <s v="06. PLAN SANITARIO DE EMERGENCIA"/>
    <s v="-"/>
    <s v="-"/>
    <s v="-"/>
    <s v="MEJORA Y MANTENIMIENTO"/>
    <s v="OBRA PUENTES PUEYRREDÓN- NICOLÁS AVELLANEDA- VICTORINO DE LA PLAZA- ALSINA"/>
    <s v="REPARACION DE CAÑERIAS DE PROVISION DE AGUA POTABLE EN EL SECTOR BAJO AUTOPISTA "/>
    <n v="2"/>
    <x v="14"/>
    <s v="-"/>
    <x v="21"/>
    <x v="44"/>
    <s v="-"/>
    <s v="CD 17/15"/>
    <s v="-"/>
    <s v="-"/>
    <s v="-"/>
    <s v="-"/>
    <s v="-"/>
    <s v="-"/>
    <s v="-"/>
    <s v="-"/>
    <s v="-"/>
    <s v="-"/>
    <s v="1"/>
    <s v="INFRAESTRUCTURA"/>
    <s v=" CORPORACIÓN DE BS. AS. SUR S.E."/>
    <s v="CABA"/>
    <s v="8"/>
    <s v="BAJO AUTOPISTA LOS PILETONES"/>
    <d v="2015-05-11T00:00:00"/>
    <d v="2015-06-09T00:00:00"/>
    <n v="274868.44"/>
    <n v="0"/>
    <n v="0"/>
    <n v="274868.44"/>
    <s v="-"/>
    <s v="-"/>
    <n v="0"/>
    <s v="-"/>
    <s v="-"/>
    <s v="-"/>
    <n v="274868.44"/>
    <n v="0"/>
    <s v="-"/>
    <s v="-"/>
    <s v="-"/>
    <s v="-"/>
    <s v="-"/>
    <s v="-"/>
    <s v="-"/>
    <s v="-"/>
    <s v="-"/>
  </r>
  <r>
    <n v="6230"/>
    <x v="2"/>
    <s v="06. PLAN SANITARIO DE EMERGENCIA"/>
    <s v="-"/>
    <s v="-"/>
    <s v="-"/>
    <s v="ACCIONES EN ÁREAS DE ESPECIAL MANEJO"/>
    <s v="OBRA PUENTES PUEYRREDÓN- NICOLÁS AVELLANEDA- VICTORINO DE LA PLAZA- ALSINA"/>
    <s v="CANCHAS DE FUTBOL EN CLUB SOCIAL, CULTURAL Y DEPORTIVO UNIDOS DE MATADEROS BARRIO PIRELLI"/>
    <n v="2"/>
    <x v="14"/>
    <s v="-"/>
    <x v="21"/>
    <x v="44"/>
    <s v="-"/>
    <s v="CD 18/15"/>
    <s v="-"/>
    <s v="-"/>
    <s v="-"/>
    <s v="-"/>
    <s v="-"/>
    <s v="-"/>
    <s v="-"/>
    <s v="-"/>
    <s v="-"/>
    <s v="-"/>
    <s v="1"/>
    <s v="INFRAESTRUCTURA"/>
    <s v=" CORPORACIÓN DE BS. AS. SUR S.E."/>
    <s v="CABA"/>
    <s v="8"/>
    <s v="EVA PERÓN 7164"/>
    <d v="2015-11-24T00:00:00"/>
    <d v="2016-05-15T00:00:00"/>
    <n v="617280.05000000005"/>
    <n v="0"/>
    <n v="122029.12"/>
    <n v="739309.17"/>
    <s v="-"/>
    <s v="-"/>
    <n v="0"/>
    <s v="-"/>
    <s v="-"/>
    <s v="-"/>
    <n v="123456"/>
    <n v="615853.13"/>
    <s v="-"/>
    <s v="-"/>
    <s v="-"/>
    <s v="-"/>
    <s v="-"/>
    <s v="-"/>
    <s v="-"/>
    <n v="1"/>
    <s v="-"/>
  </r>
  <r>
    <n v="6231"/>
    <x v="2"/>
    <s v="06. PLAN SANITARIO DE EMERGENCIA"/>
    <s v="-"/>
    <s v="-"/>
    <s v="-"/>
    <s v="EXPANSIÓN DE REDES"/>
    <s v="OBRA PUENTES PUEYRREDÓN- NICOLÁS AVELLANEDA- VICTORINO DE LA PLAZA- ALSINA"/>
    <s v="REPARACION DE CAÑERIA DE IMPULSION CLOACAL Y EJECUCION DE CAMARA DE AQUIETAMIENTO"/>
    <n v="2"/>
    <x v="14"/>
    <s v="-"/>
    <x v="21"/>
    <x v="44"/>
    <s v="-"/>
    <s v="CD 21/15"/>
    <s v="-"/>
    <s v="-"/>
    <s v="-"/>
    <s v="-"/>
    <s v="-"/>
    <s v="-"/>
    <s v="-"/>
    <s v="-"/>
    <s v="-"/>
    <s v="-"/>
    <s v="1"/>
    <s v="INFRAESTRUCTURA"/>
    <s v=" CORPORACIÓN DE BS. AS. SUR S.E."/>
    <s v="CABA"/>
    <s v="8"/>
    <s v="BARRIO RAMON CARRILLO"/>
    <d v="2015-10-27T00:00:00"/>
    <s v="-"/>
    <n v="1190649.1599999999"/>
    <n v="0"/>
    <n v="0"/>
    <n v="1190649.1599999999"/>
    <s v="-"/>
    <s v="-"/>
    <n v="0"/>
    <s v="-"/>
    <s v="-"/>
    <s v="-"/>
    <n v="178597.37"/>
    <n v="1012051.74"/>
    <s v="-"/>
    <s v="-"/>
    <s v="-"/>
    <s v="-"/>
    <s v="-"/>
    <s v="-"/>
    <s v="-"/>
    <n v="1"/>
    <s v="-"/>
  </r>
  <r>
    <n v="6232"/>
    <x v="2"/>
    <s v="06. PLAN SANITARIO DE EMERGENCIA"/>
    <s v="-"/>
    <s v="-"/>
    <s v="-"/>
    <s v="EXPANSIÓN DE REDES"/>
    <s v="OBRA PUENTES PUEYRREDÓN- NICOLÁS AVELLANEDA- VICTORINO DE LA PLAZA- ALSINA"/>
    <s v="ADECUACIÓN DE RED INTERNA CLOACAL CONJUNTO HABITACIONAL 180 VIVIENDAS"/>
    <n v="2"/>
    <x v="14"/>
    <s v="-"/>
    <x v="21"/>
    <x v="44"/>
    <s v="-"/>
    <s v="CD 26/15"/>
    <s v="-"/>
    <s v="-"/>
    <s v="-"/>
    <s v="-"/>
    <s v="-"/>
    <s v="-"/>
    <s v="-"/>
    <s v="-"/>
    <s v="-"/>
    <s v="-"/>
    <s v="1"/>
    <s v="INFRAESTRUCTURA"/>
    <s v=" CORPORACIÓN DE BS. AS. SUR S.E."/>
    <s v="CABA"/>
    <s v="8"/>
    <s v="AV. CRUZ Y LACARRA"/>
    <d v="2016-04-09T00:00:00"/>
    <d v="2016-05-10T00:00:00"/>
    <n v="928987.42"/>
    <n v="0"/>
    <n v="0"/>
    <n v="928987.42"/>
    <s v="-"/>
    <s v="-"/>
    <n v="0"/>
    <s v="-"/>
    <s v="-"/>
    <s v="-"/>
    <n v="0"/>
    <n v="928987.42"/>
    <s v="-"/>
    <s v="-"/>
    <s v="-"/>
    <s v="-"/>
    <s v="-"/>
    <s v="-"/>
    <s v="-"/>
    <n v="1"/>
    <s v="-"/>
  </r>
  <r>
    <n v="6233"/>
    <x v="2"/>
    <s v="06. PLAN SANITARIO DE EMERGENCIA"/>
    <s v="-"/>
    <s v="-"/>
    <s v="-"/>
    <s v="EQUIPAMIENTO COMUNITARIO"/>
    <s v="OBRA PUENTES PUEYRREDÓN- NICOLÁS AVELLANEDA- VICTORINO DE LA PLAZA- ALSINA"/>
    <s v="REPARACION DE ESPACIOS COMUNES EN CH 108 VIVIENDAS - B° PIRELLI "/>
    <n v="2"/>
    <x v="14"/>
    <s v="-"/>
    <x v="21"/>
    <x v="44"/>
    <s v="-"/>
    <s v="CD 28/15"/>
    <s v="-"/>
    <s v="-"/>
    <s v="-"/>
    <s v="-"/>
    <s v="-"/>
    <s v="-"/>
    <s v="-"/>
    <s v="-"/>
    <s v="-"/>
    <s v="-"/>
    <s v="1"/>
    <s v="INFRAESTRUCTURA"/>
    <s v=" CORPORACIÓN DE BS. AS. SUR S.E."/>
    <s v="CABA"/>
    <s v="8"/>
    <s v="B° PIRELLI"/>
    <d v="2016-01-15T00:00:00"/>
    <s v="1404/2016"/>
    <n v="380267.77"/>
    <n v="0"/>
    <n v="0"/>
    <n v="380267.77"/>
    <s v="-"/>
    <s v="-"/>
    <n v="0"/>
    <s v="-"/>
    <s v="-"/>
    <s v="-"/>
    <n v="0"/>
    <n v="380267.77"/>
    <s v="-"/>
    <s v="-"/>
    <s v="-"/>
    <s v="-"/>
    <s v="-"/>
    <s v="-"/>
    <s v="-"/>
    <n v="1"/>
    <s v="-"/>
  </r>
  <r>
    <n v="6234"/>
    <x v="2"/>
    <s v="06. PLAN SANITARIO DE EMERGENCIA"/>
    <s v="-"/>
    <s v="-"/>
    <s v="-"/>
    <s v="MEJORA Y MANTENIMIENTO"/>
    <s v="OBRA PUENTES PUEYRREDÓN- NICOLÁS AVELLANEDA- VICTORINO DE LA PLAZA- ALSINA"/>
    <s v="INSTALACION DE CAÑERIA PARA LA PROVISION DEL SERVICION DE AGUA POTABLE AL B° LOS PILETONES"/>
    <n v="2"/>
    <x v="14"/>
    <s v="-"/>
    <x v="21"/>
    <x v="44"/>
    <s v="-"/>
    <s v="LP 04/15"/>
    <s v="-"/>
    <s v="-"/>
    <s v="-"/>
    <s v="-"/>
    <s v="-"/>
    <s v="-"/>
    <s v="-"/>
    <s v="-"/>
    <s v="-"/>
    <s v="-"/>
    <s v="1"/>
    <s v="INFRAESTRUCTURA"/>
    <s v=" CORPORACIÓN DE BS. AS. SUR S.E."/>
    <s v="CABA"/>
    <s v="8"/>
    <s v="BARRIO LOS PILETONES"/>
    <d v="2016-01-22T00:00:00"/>
    <d v="2016-08-29T00:00:00"/>
    <n v="2186776.37"/>
    <n v="0"/>
    <n v="-21711.439999999999"/>
    <n v="2165064.9300000002"/>
    <s v="-"/>
    <s v="-"/>
    <n v="0"/>
    <s v="-"/>
    <s v="-"/>
    <s v="-"/>
    <n v="0"/>
    <n v="2130947.8199999998"/>
    <s v="-"/>
    <s v="-"/>
    <s v="-"/>
    <s v="-"/>
    <s v="-"/>
    <s v="-"/>
    <s v="-"/>
    <n v="1"/>
    <s v="-"/>
  </r>
  <r>
    <n v="6235"/>
    <x v="2"/>
    <s v="06. PLAN SANITARIO DE EMERGENCIA"/>
    <s v="-"/>
    <s v="-"/>
    <s v="-"/>
    <s v="EQUIPAMIENTO COMUNITARIO"/>
    <s v="OBRA PUENTES PUEYRREDÓN- NICOLÁS AVELLANEDA- VICTORINO DE LA PLAZA- ALSINA"/>
    <s v="ADECUACION DE ESPACIOS COMUNES EN CH 180 VIVIENDAS AV. CRUZ Y LACARRA"/>
    <n v="2"/>
    <x v="14"/>
    <s v="-"/>
    <x v="21"/>
    <x v="44"/>
    <s v="-"/>
    <s v="LPRIV 02/15"/>
    <s v="-"/>
    <s v="-"/>
    <s v="-"/>
    <s v="-"/>
    <s v="-"/>
    <s v="-"/>
    <s v="-"/>
    <s v="-"/>
    <s v="-"/>
    <s v="-"/>
    <s v="1"/>
    <s v="INFRAESTRUCTURA"/>
    <s v=" CORPORACIÓN DE BS. AS. SUR S.E."/>
    <s v="CABA"/>
    <s v="8"/>
    <s v="AV. CRUZ Y LACARRA"/>
    <d v="2015-06-29T00:00:00"/>
    <d v="2016-07-14T00:00:00"/>
    <n v="2248501.39"/>
    <n v="0"/>
    <n v="513430.8"/>
    <n v="2761932.19"/>
    <s v="-"/>
    <s v="-"/>
    <n v="0"/>
    <s v="-"/>
    <s v="-"/>
    <s v="-"/>
    <n v="799356.64"/>
    <n v="1719468.8"/>
    <s v="-"/>
    <s v="-"/>
    <s v="-"/>
    <s v="-"/>
    <s v="-"/>
    <s v="-"/>
    <s v="-"/>
    <n v="0.9"/>
    <s v="-"/>
  </r>
  <r>
    <n v="6281"/>
    <x v="3"/>
    <s v="06. PLAN SANITARIO DE EMERGENCIA"/>
    <s v="-"/>
    <s v="OBRA"/>
    <n v="0"/>
    <s v="GENERACIÓN DE ESPACIOS VERDES"/>
    <s v="OBRA PUENTES PUEYRREDÓN- NICOLÁS AVELLANEDA- VICTORINO DE LA PLAZA- ALSINA"/>
    <s v="ADQUISICIÓN DE ÁRBOLES PARA LAS ACTIVIDADES DE FORESTACIÓN DE LA COORDINACIÓN DE FORTALECIMIENTO BARRIAL.-"/>
    <n v="1"/>
    <x v="18"/>
    <s v="-"/>
    <x v="27"/>
    <x v="53"/>
    <s v="-"/>
    <s v="-"/>
    <s v="-"/>
    <s v="-"/>
    <s v="-"/>
    <s v="-"/>
    <s v="-"/>
    <s v="-"/>
    <s v="-"/>
    <s v="-"/>
    <s v="-"/>
    <s v="-"/>
    <s v="-"/>
    <s v="-"/>
    <s v="VIVERO CUCULO S.R.L."/>
    <s v="CUENCA MATANZA RIACHUELO"/>
    <s v="-"/>
    <s v="-"/>
    <s v="-"/>
    <s v="-"/>
    <s v="-"/>
    <s v="-"/>
    <s v="-"/>
    <s v="-"/>
    <s v="-"/>
    <s v="-"/>
    <s v="-"/>
    <s v="-"/>
    <s v="-"/>
    <s v="-"/>
    <n v="228753.5"/>
    <n v="0"/>
    <s v="-"/>
    <s v="-"/>
    <s v="-"/>
    <s v="-"/>
    <s v="-"/>
    <s v="-"/>
    <s v="-"/>
    <s v="-"/>
    <s v="-"/>
  </r>
  <r>
    <n v="6282"/>
    <x v="3"/>
    <s v="06. PLAN SANITARIO DE EMERGENCIA"/>
    <s v="-"/>
    <s v="OBRA"/>
    <n v="0"/>
    <s v="RECOLECCIÓN DE RESIDUOS"/>
    <s v="OBRA PUENTES PUEYRREDÓN- NICOLÁS AVELLANEDA- VICTORINO DE LA PLAZA- ALSINA"/>
    <s v="RECOLECCION INFORMAL EN PASILLOS VILLA INFLAMABLE 2014"/>
    <n v="1"/>
    <x v="18"/>
    <s v="-"/>
    <x v="27"/>
    <x v="55"/>
    <s v="-"/>
    <s v="-"/>
    <s v="-"/>
    <s v="-"/>
    <s v="-"/>
    <s v="-"/>
    <s v="-"/>
    <s v="-"/>
    <s v="-"/>
    <s v="-"/>
    <s v="-"/>
    <s v="-"/>
    <s v="-"/>
    <s v="-"/>
    <s v="MUNICIPALIDAD DE AVELLANEDA "/>
    <s v="AVELLANEDA"/>
    <s v="-"/>
    <s v="-"/>
    <s v="-"/>
    <s v="-"/>
    <s v="-"/>
    <s v="-"/>
    <s v="-"/>
    <s v="-"/>
    <s v="-"/>
    <s v="-"/>
    <s v="-"/>
    <s v="-"/>
    <s v="-"/>
    <s v="-"/>
    <n v="2401060.8600000003"/>
    <n v="0"/>
    <s v="-"/>
    <s v="-"/>
    <s v="-"/>
    <s v="-"/>
    <s v="-"/>
    <s v="-"/>
    <s v="-"/>
    <s v="-"/>
    <s v="-"/>
  </r>
  <r>
    <n v="6283"/>
    <x v="3"/>
    <s v="12. LIMPIEZA DE MÁRGENES Y CAMINO DE SIRGA"/>
    <s v="-"/>
    <s v="OBRA"/>
    <n v="0"/>
    <s v="RECOLECCIÓN DE RESIDUOS"/>
    <s v="LIMPIEZA RESIDUS SÓLIDOS ESPEJO DE AGUA"/>
    <s v="CONTRATACIÓN DE UN SERVICIO PARA LA LIMPIEZA Y MANTENIMIENTO DE RESIDUOS SÓLIDOS DEL ESPEJO DE AGUA CURSO PRINCIPAL RÍO MATANZA RIACHUELO.-"/>
    <n v="1"/>
    <x v="18"/>
    <s v="-"/>
    <x v="27"/>
    <x v="54"/>
    <s v="-"/>
    <s v="-"/>
    <s v="-"/>
    <s v="-"/>
    <s v="-"/>
    <n v="3"/>
    <n v="3"/>
    <n v="5"/>
    <s v="-"/>
    <s v="-"/>
    <s v="-"/>
    <s v="-"/>
    <s v="-"/>
    <s v="-"/>
    <s v="SERVICIOS EMISER S.A."/>
    <s v="CUENCA MATANZA RIACHUELO"/>
    <s v="-"/>
    <s v="-"/>
    <d v="2018-02-16T00:00:00"/>
    <s v="-"/>
    <n v="0"/>
    <n v="0"/>
    <n v="0"/>
    <n v="0"/>
    <n v="0"/>
    <n v="0"/>
    <n v="0"/>
    <n v="0"/>
    <n v="0"/>
    <n v="0"/>
    <n v="5180061.66"/>
    <n v="36224226.889999986"/>
    <n v="0"/>
    <n v="13468160.32"/>
    <n v="0"/>
    <n v="0"/>
    <s v="X"/>
    <s v="-"/>
    <s v="-"/>
    <s v="-"/>
    <s v="PROYECTO 159"/>
  </r>
  <r>
    <n v="6284"/>
    <x v="3"/>
    <s v="13. SANEAMIENTO DE BASURALES"/>
    <s v="-"/>
    <s v="OBRA"/>
    <n v="0"/>
    <s v="RECOLECCIÓN DE RESIDUOS"/>
    <s v="LIMPIEZA DE PASILLOS"/>
    <s v="RECOLECCION INFORMAL EN PASILLOS VILLA INFLAMABLE"/>
    <n v="1"/>
    <x v="18"/>
    <s v="-"/>
    <x v="27"/>
    <x v="55"/>
    <s v="-"/>
    <s v="-"/>
    <s v="-"/>
    <s v="-"/>
    <s v="-"/>
    <s v="-"/>
    <s v="-"/>
    <s v="-"/>
    <s v="-"/>
    <s v="-"/>
    <s v="-"/>
    <s v="-"/>
    <s v="-"/>
    <s v="-"/>
    <s v="MUNICIPALIDAD DE AVELLANEDA "/>
    <s v="AVELLANEDA"/>
    <s v="-"/>
    <s v="-"/>
    <d v="2018-01-25T00:00:00"/>
    <s v="-"/>
    <n v="0"/>
    <n v="0"/>
    <n v="0"/>
    <n v="0"/>
    <n v="0"/>
    <n v="0"/>
    <n v="0"/>
    <n v="0"/>
    <n v="0"/>
    <n v="0"/>
    <n v="3327955.1320000323"/>
    <n v="0"/>
    <n v="0"/>
    <n v="5983622.5700000003"/>
    <n v="0"/>
    <n v="0"/>
    <s v="X"/>
    <s v="-"/>
    <s v="-"/>
    <s v="-"/>
    <s v="PROYECTO 158"/>
  </r>
  <r>
    <n v="6285"/>
    <x v="3"/>
    <s v="06. PLAN SANITARIO DE EMERGENCIA"/>
    <s v="-"/>
    <s v="OBRA"/>
    <n v="0"/>
    <s v="RECOLECCIÓN DE RESIDUOS"/>
    <s v="OBRA PUENTES PUEYRREDÓN- NICOLÁS AVELLANEDA- VICTORINO DE LA PLAZA- ALSINA"/>
    <s v="MUNICIPIO DE SAN VICENTE - PROGRAMA DE ACOMPAÑAMIENTO A LA GIRSU MUNICIPAL"/>
    <n v="1"/>
    <x v="18"/>
    <s v="-"/>
    <x v="27"/>
    <x v="55"/>
    <s v="-"/>
    <s v="-"/>
    <s v="-"/>
    <s v="-"/>
    <s v="-"/>
    <s v="-"/>
    <s v="-"/>
    <s v="-"/>
    <s v="-"/>
    <s v="-"/>
    <s v="-"/>
    <s v="-"/>
    <s v="-"/>
    <s v="-"/>
    <s v="-"/>
    <s v="SAN VICENTE"/>
    <s v="-"/>
    <s v="-"/>
    <s v="-"/>
    <s v="-"/>
    <s v="-"/>
    <s v="-"/>
    <s v="-"/>
    <s v="-"/>
    <s v="-"/>
    <s v="-"/>
    <s v="-"/>
    <s v="-"/>
    <s v="-"/>
    <s v="-"/>
    <n v="465150"/>
    <n v="186675"/>
    <s v="-"/>
    <s v="-"/>
    <s v="-"/>
    <s v="-"/>
    <s v="-"/>
    <s v="-"/>
    <s v="-"/>
    <s v="-"/>
    <s v="-"/>
  </r>
  <r>
    <n v="6286"/>
    <x v="3"/>
    <s v="06. PLAN SANITARIO DE EMERGENCIA"/>
    <s v="-"/>
    <s v="OBRA"/>
    <n v="0"/>
    <s v="CAMPAÑA DE EDUCACIÓN AMBIENTAL"/>
    <s v="OBRA PUENTES PUEYRREDÓN- NICOLÁS AVELLANEDA- VICTORINO DE LA PLAZA- ALSINA"/>
    <s v="ACTIVIDADES CON ORGANIZACIONES SOCIALES DEL MUNICIPIO DE LANÚS."/>
    <s v="-"/>
    <x v="18"/>
    <s v="-"/>
    <x v="27"/>
    <x v="59"/>
    <s v="-"/>
    <s v="-"/>
    <s v="-"/>
    <s v="-"/>
    <s v="-"/>
    <s v="-"/>
    <s v="-"/>
    <s v="-"/>
    <s v="-"/>
    <s v="-"/>
    <s v="-"/>
    <s v="-"/>
    <s v="-"/>
    <s v="-"/>
    <s v="LOPEZ MARCELO FABIAN"/>
    <s v="LANÚS"/>
    <s v="-"/>
    <s v="-"/>
    <s v="-"/>
    <s v="-"/>
    <s v="-"/>
    <s v="-"/>
    <s v="-"/>
    <s v="-"/>
    <s v="-"/>
    <s v="-"/>
    <s v="-"/>
    <s v="-"/>
    <s v="-"/>
    <s v="-"/>
    <n v="8950"/>
    <s v="-"/>
    <s v="-"/>
    <s v="-"/>
    <s v="-"/>
    <s v="-"/>
    <s v="-"/>
    <s v="-"/>
    <s v="-"/>
    <s v="-"/>
    <s v="-"/>
  </r>
  <r>
    <n v="6287"/>
    <x v="3"/>
    <s v="06. PLAN SANITARIO DE EMERGENCIA"/>
    <s v="-"/>
    <s v="OBRA"/>
    <n v="0"/>
    <s v="CAMPAÑA DE EDUCACIÓN AMBIENTAL"/>
    <s v="OBRA PUENTES PUEYRREDÓN- NICOLÁS AVELLANEDA- VICTORINO DE LA PLAZA- ALSINA"/>
    <s v="SOLICITUD DE INSUMOS PARA JORNADA EN VILLA DIAMANTE (LANÚS).-"/>
    <n v="1"/>
    <x v="18"/>
    <s v="-"/>
    <x v="27"/>
    <x v="59"/>
    <s v="-"/>
    <s v="-"/>
    <s v="-"/>
    <s v="-"/>
    <s v="-"/>
    <s v="-"/>
    <s v="-"/>
    <s v="-"/>
    <s v="-"/>
    <s v="-"/>
    <s v="-"/>
    <s v="-"/>
    <s v="-"/>
    <s v="-"/>
    <s v="LANÚS"/>
    <s v="LANÚS"/>
    <s v="-"/>
    <s v="-"/>
    <s v="-"/>
    <s v="-"/>
    <s v="-"/>
    <s v="-"/>
    <s v="-"/>
    <s v="-"/>
    <s v="-"/>
    <s v="-"/>
    <s v="-"/>
    <s v="-"/>
    <s v="-"/>
    <s v="-"/>
    <n v="11650.9"/>
    <n v="0"/>
    <s v="-"/>
    <s v="-"/>
    <s v="-"/>
    <s v="-"/>
    <s v="-"/>
    <s v="-"/>
    <s v="-"/>
    <s v="-"/>
    <s v="-"/>
  </r>
  <r>
    <n v="6288"/>
    <x v="3"/>
    <s v="06. PLAN SANITARIO DE EMERGENCIA"/>
    <s v="-"/>
    <s v="OBRA"/>
    <n v="0"/>
    <s v="CAMPAÑA DE EDUCACIÓN AMBIENTAL"/>
    <s v="OBRA PUENTES PUEYRREDÓN- NICOLÁS AVELLANEDA- VICTORINO DE LA PLAZA- ALSINA"/>
    <s v="ADQUISICIÓN DE INSUMOS PARA EMERGENCIA CLIMÁTICA - LAVANDINA.-"/>
    <n v="1"/>
    <x v="18"/>
    <s v="-"/>
    <x v="27"/>
    <x v="59"/>
    <s v="-"/>
    <s v="-"/>
    <s v="-"/>
    <s v="-"/>
    <s v="-"/>
    <s v="-"/>
    <s v="-"/>
    <s v="-"/>
    <s v="-"/>
    <s v="-"/>
    <s v="-"/>
    <s v="-"/>
    <s v="-"/>
    <s v="-"/>
    <s v="-"/>
    <s v="CUENCA MATANZA RIACHUELO"/>
    <s v="-"/>
    <s v="-"/>
    <s v="-"/>
    <s v="-"/>
    <s v="-"/>
    <s v="-"/>
    <s v="-"/>
    <s v="-"/>
    <s v="-"/>
    <s v="-"/>
    <s v="-"/>
    <s v="-"/>
    <s v="-"/>
    <s v="-"/>
    <n v="15332"/>
    <n v="0"/>
    <s v="-"/>
    <s v="-"/>
    <s v="-"/>
    <s v="-"/>
    <s v="-"/>
    <s v="-"/>
    <s v="-"/>
    <s v="-"/>
    <s v="-"/>
  </r>
  <r>
    <n v="6289"/>
    <x v="3"/>
    <s v="06. PLAN SANITARIO DE EMERGENCIA"/>
    <s v="-"/>
    <s v="OBRA"/>
    <n v="0"/>
    <s v="CAMPAÑA DE EDUCACIÓN AMBIENTAL"/>
    <s v="OBRA PUENTES PUEYRREDÓN- NICOLÁS AVELLANEDA- VICTORINO DE LA PLAZA- ALSINA"/>
    <s v="ADQUISICIÓN DE INSUMOS PARA EMERGENCIA CLIMÁTICA - COMPRA DE TRAPOS DE PISO.-"/>
    <n v="1"/>
    <x v="18"/>
    <s v="-"/>
    <x v="27"/>
    <x v="59"/>
    <s v="-"/>
    <s v="-"/>
    <s v="-"/>
    <s v="-"/>
    <s v="-"/>
    <s v="-"/>
    <s v="-"/>
    <s v="-"/>
    <s v="-"/>
    <s v="-"/>
    <s v="-"/>
    <s v="-"/>
    <s v="-"/>
    <s v="-"/>
    <s v="-"/>
    <s v="CUENCA MATANZA RIACHUELO"/>
    <s v="-"/>
    <s v="-"/>
    <s v="-"/>
    <s v="-"/>
    <s v="-"/>
    <s v="-"/>
    <s v="-"/>
    <s v="-"/>
    <s v="-"/>
    <s v="-"/>
    <s v="-"/>
    <s v="-"/>
    <s v="-"/>
    <s v="-"/>
    <n v="19200"/>
    <n v="0"/>
    <s v="-"/>
    <s v="-"/>
    <s v="-"/>
    <s v="-"/>
    <s v="-"/>
    <s v="-"/>
    <s v="-"/>
    <s v="-"/>
    <s v="-"/>
  </r>
  <r>
    <n v="6290"/>
    <x v="3"/>
    <s v="06. PLAN SANITARIO DE EMERGENCIA"/>
    <s v="-"/>
    <s v="OBRA"/>
    <n v="0"/>
    <s v="CAMPAÑA DE EDUCACIÓN AMBIENTAL"/>
    <s v="OBRA PUENTES PUEYRREDÓN- NICOLÁS AVELLANEDA- VICTORINO DE LA PLAZA- ALSINA"/>
    <s v="ADQUISICIÓN DE INSUMOS PARA EMERGENCIA CLIMÁTICA - COMPRA DE DETERGENTE.-"/>
    <n v="1"/>
    <x v="18"/>
    <s v="-"/>
    <x v="27"/>
    <x v="59"/>
    <s v="-"/>
    <s v="-"/>
    <s v="-"/>
    <s v="-"/>
    <s v="-"/>
    <s v="-"/>
    <s v="-"/>
    <s v="-"/>
    <s v="-"/>
    <s v="-"/>
    <s v="-"/>
    <s v="-"/>
    <s v="-"/>
    <s v="-"/>
    <s v="-"/>
    <s v="CUENCA MATANZA RIACHUELO"/>
    <s v="-"/>
    <s v="-"/>
    <s v="-"/>
    <s v="-"/>
    <s v="-"/>
    <s v="-"/>
    <s v="-"/>
    <s v="-"/>
    <s v="-"/>
    <s v="-"/>
    <s v="-"/>
    <s v="-"/>
    <s v="-"/>
    <s v="-"/>
    <n v="19500"/>
    <n v="0"/>
    <s v="-"/>
    <s v="-"/>
    <s v="-"/>
    <s v="-"/>
    <s v="-"/>
    <s v="-"/>
    <s v="-"/>
    <s v="-"/>
    <s v="-"/>
  </r>
  <r>
    <n v="6291"/>
    <x v="3"/>
    <s v="06. PLAN SANITARIO DE EMERGENCIA"/>
    <s v="-"/>
    <s v="OBRA"/>
    <n v="0"/>
    <s v="CAMPAÑA DE EDUCACIÓN AMBIENTAL"/>
    <s v="OBRA PUENTES PUEYRREDÓN- NICOLÁS AVELLANEDA- VICTORINO DE LA PLAZA- ALSINA"/>
    <s v="SOLICITUD DE JUGUETES PARA ACTIVIDADES POR EL DÍA DEL NIÑO.-"/>
    <n v="1"/>
    <x v="18"/>
    <s v="-"/>
    <x v="27"/>
    <x v="59"/>
    <s v="-"/>
    <s v="-"/>
    <s v="-"/>
    <s v="-"/>
    <s v="-"/>
    <s v="-"/>
    <s v="-"/>
    <s v="-"/>
    <s v="-"/>
    <s v="-"/>
    <s v="-"/>
    <s v="-"/>
    <s v="-"/>
    <s v="-"/>
    <s v="-"/>
    <s v="CUENCA MATANZA RIACHUELO"/>
    <s v="-"/>
    <s v="-"/>
    <s v="-"/>
    <s v="-"/>
    <s v="-"/>
    <s v="-"/>
    <s v="-"/>
    <s v="-"/>
    <s v="-"/>
    <s v="-"/>
    <s v="-"/>
    <s v="-"/>
    <s v="-"/>
    <s v="-"/>
    <n v="19700"/>
    <n v="0"/>
    <s v="-"/>
    <s v="-"/>
    <s v="-"/>
    <s v="-"/>
    <s v="-"/>
    <s v="-"/>
    <s v="-"/>
    <s v="-"/>
    <s v="-"/>
  </r>
  <r>
    <n v="6292"/>
    <x v="3"/>
    <s v="06. PLAN SANITARIO DE EMERGENCIA"/>
    <s v="-"/>
    <s v="OBRA"/>
    <n v="0"/>
    <s v="CAMPAÑA DE EDUCACIÓN AMBIENTAL"/>
    <s v="OBRA PUENTES PUEYRREDÓN- NICOLÁS AVELLANEDA- VICTORINO DE LA PLAZA- ALSINA"/>
    <s v="ADQUISICIÓN DE INSTRUMENTOS MUSICALES PARA ACTIVIDADES DE LA COORDINACIÓN DE PROMOCIÓN COMUNITARIA"/>
    <n v="1"/>
    <x v="18"/>
    <s v="-"/>
    <x v="27"/>
    <x v="59"/>
    <s v="-"/>
    <s v="-"/>
    <s v="-"/>
    <s v="-"/>
    <s v="-"/>
    <s v="-"/>
    <s v="-"/>
    <s v="-"/>
    <s v="-"/>
    <s v="-"/>
    <s v="-"/>
    <s v="-"/>
    <s v="-"/>
    <s v="-"/>
    <s v="LORENZO GUSTAVO ADOLFO "/>
    <s v="CUENCA MATANZA RIACHUELO"/>
    <s v="-"/>
    <s v="-"/>
    <s v="-"/>
    <s v="-"/>
    <s v="-"/>
    <s v="-"/>
    <s v="-"/>
    <s v="-"/>
    <s v="-"/>
    <s v="-"/>
    <s v="-"/>
    <s v="-"/>
    <s v="-"/>
    <s v="-"/>
    <n v="158300"/>
    <n v="0"/>
    <s v="-"/>
    <s v="-"/>
    <s v="-"/>
    <s v="-"/>
    <s v="-"/>
    <s v="-"/>
    <s v="-"/>
    <s v="-"/>
    <s v="-"/>
  </r>
  <r>
    <n v="6293"/>
    <x v="3"/>
    <s v="06. PLAN SANITARIO DE EMERGENCIA"/>
    <s v="-"/>
    <s v="OBRA"/>
    <n v="0"/>
    <s v="CAMPAÑA DE EDUCACIÓN AMBIENTAL"/>
    <s v="OBRA PUENTES PUEYRREDÓN- NICOLÁS AVELLANEDA- VICTORINO DE LA PLAZA- ALSINA"/>
    <s v="ADQUISICIÓN DE JUEGOS DE MESA E INGENIO PARA ACTIVIDADES DE LA COORDINACIÓN DE PROMOCIÓN COMUNITARIA.-"/>
    <n v="1"/>
    <x v="18"/>
    <s v="-"/>
    <x v="27"/>
    <x v="59"/>
    <s v="-"/>
    <s v="-"/>
    <s v="-"/>
    <s v="-"/>
    <s v="-"/>
    <s v="-"/>
    <s v="-"/>
    <s v="-"/>
    <s v="-"/>
    <s v="-"/>
    <s v="-"/>
    <s v="-"/>
    <s v="-"/>
    <s v="-"/>
    <s v="LORENZO GUSTAVO ADOLFO "/>
    <s v="CUENCA MATANZA RIACHUELO"/>
    <s v="-"/>
    <s v="-"/>
    <s v="-"/>
    <s v="-"/>
    <s v="-"/>
    <s v="-"/>
    <s v="-"/>
    <s v="-"/>
    <s v="-"/>
    <s v="-"/>
    <s v="-"/>
    <s v="-"/>
    <s v="-"/>
    <s v="-"/>
    <n v="42600"/>
    <n v="0"/>
    <s v="-"/>
    <s v="-"/>
    <s v="-"/>
    <s v="-"/>
    <s v="-"/>
    <s v="-"/>
    <s v="-"/>
    <s v="-"/>
    <s v="-"/>
  </r>
  <r>
    <n v="6295"/>
    <x v="3"/>
    <s v="06. PLAN SANITARIO DE EMERGENCIA"/>
    <s v="-"/>
    <s v="OBRA"/>
    <n v="0"/>
    <s v="CAMPAÑA DE EDUCACIÓN AMBIENTAL"/>
    <s v="OBRA PUENTES PUEYRREDÓN- NICOLÁS AVELLANEDA- VICTORINO DE LA PLAZA- ALSINA"/>
    <s v="ACTIVIDADES EN EL DÍA DEL NIÑO CON ORGANIZACIONES SOCIALES EN LANÚS.-"/>
    <n v="1"/>
    <x v="18"/>
    <s v="-"/>
    <x v="27"/>
    <x v="59"/>
    <s v="-"/>
    <s v="-"/>
    <s v="-"/>
    <s v="-"/>
    <s v="-"/>
    <s v="-"/>
    <s v="-"/>
    <s v="-"/>
    <s v="-"/>
    <s v="-"/>
    <s v="-"/>
    <s v="-"/>
    <s v="-"/>
    <s v="-"/>
    <s v="JUGUETES MIS LADRILLOS SRL"/>
    <s v="LANÚS"/>
    <s v="-"/>
    <s v="-"/>
    <s v="-"/>
    <s v="-"/>
    <s v="-"/>
    <s v="-"/>
    <s v="-"/>
    <s v="-"/>
    <s v="-"/>
    <s v="-"/>
    <s v="-"/>
    <s v="-"/>
    <s v="-"/>
    <s v="-"/>
    <n v="20000"/>
    <n v="0"/>
    <s v="-"/>
    <s v="-"/>
    <s v="-"/>
    <s v="-"/>
    <s v="-"/>
    <s v="-"/>
    <s v="-"/>
    <s v="-"/>
    <s v="-"/>
  </r>
  <r>
    <n v="6297"/>
    <x v="3"/>
    <s v="06. PLAN SANITARIO DE EMERGENCIA"/>
    <s v="-"/>
    <s v="OBRA"/>
    <n v="0"/>
    <s v="CAMPAÑA DE EDUCACIÓN AMBIENTAL"/>
    <s v="OBRA PUENTES PUEYRREDÓN- NICOLÁS AVELLANEDA- VICTORINO DE LA PLAZA- ALSINA"/>
    <s v="ADQUISICIÓN DE PRODUCTOS PROMOCIONALES PARA LAS ACTIVIDADES DE LA COORDINACIÓN DE FORTALECIMIENTO BARRIAL"/>
    <n v="1"/>
    <x v="18"/>
    <s v="-"/>
    <x v="27"/>
    <x v="59"/>
    <s v="-"/>
    <s v="-"/>
    <s v="-"/>
    <s v="-"/>
    <s v="-"/>
    <s v="-"/>
    <s v="-"/>
    <s v="-"/>
    <s v="-"/>
    <s v="-"/>
    <s v="-"/>
    <s v="-"/>
    <s v="-"/>
    <s v="-"/>
    <s v="NUEVO MILENIO SRL"/>
    <s v="CUENCA MATANZA RIACHUELO"/>
    <s v="-"/>
    <s v="-"/>
    <s v="-"/>
    <s v="-"/>
    <s v="-"/>
    <s v="-"/>
    <s v="-"/>
    <s v="-"/>
    <s v="-"/>
    <s v="-"/>
    <s v="-"/>
    <s v="-"/>
    <s v="-"/>
    <s v="-"/>
    <n v="427350"/>
    <n v="0"/>
    <s v="-"/>
    <s v="-"/>
    <s v="-"/>
    <s v="-"/>
    <s v="-"/>
    <s v="-"/>
    <s v="-"/>
    <s v="-"/>
    <s v="-"/>
  </r>
  <r>
    <n v="6298"/>
    <x v="3"/>
    <s v="06. PLAN SANITARIO DE EMERGENCIA"/>
    <s v="-"/>
    <s v="OBRA"/>
    <n v="0"/>
    <s v="CAMPAÑA DE EDUCACIÓN AMBIENTAL"/>
    <s v="OBRA PUENTES PUEYRREDÓN- NICOLÁS AVELLANEDA- VICTORINO DE LA PLAZA- ALSINA"/>
    <s v="CONTRATACIÓN DE COMPAÑIA DE TEATRO PARA FUNCIONES EN DIVERSOS ESTABLECIMIENTOS.-"/>
    <n v="1"/>
    <x v="18"/>
    <s v="-"/>
    <x v="27"/>
    <x v="59"/>
    <s v="-"/>
    <s v="-"/>
    <s v="-"/>
    <s v="-"/>
    <s v="-"/>
    <s v="-"/>
    <s v="-"/>
    <s v="-"/>
    <s v="-"/>
    <s v="-"/>
    <s v="-"/>
    <s v="-"/>
    <s v="-"/>
    <s v="-"/>
    <s v="MARIA ANDREA ROBLES"/>
    <s v="CUENCA MATANZA RIACHUELO"/>
    <s v="-"/>
    <s v="-"/>
    <s v="-"/>
    <s v="-"/>
    <s v="-"/>
    <s v="-"/>
    <s v="-"/>
    <s v="-"/>
    <s v="-"/>
    <s v="-"/>
    <s v="-"/>
    <s v="-"/>
    <s v="-"/>
    <s v="-"/>
    <n v="21499.949999999997"/>
    <n v="0"/>
    <s v="-"/>
    <s v="-"/>
    <s v="-"/>
    <s v="-"/>
    <s v="-"/>
    <s v="-"/>
    <s v="-"/>
    <s v="-"/>
    <s v="-"/>
  </r>
  <r>
    <n v="6299"/>
    <x v="3"/>
    <s v="06. PLAN SANITARIO DE EMERGENCIA"/>
    <s v="-"/>
    <s v="OBRA"/>
    <n v="0"/>
    <s v="CAMPAÑA DE EDUCACIÓN AMBIENTAL"/>
    <s v="OBRA PUENTES PUEYRREDÓN- NICOLÁS AVELLANEDA- VICTORINO DE LA PLAZA- ALSINA"/>
    <s v="APOYO INSTITUCIONAL PARA &quot;ENCUENTRO POPULAR DE REDES CILDÁÑEZ&quot;.-"/>
    <n v="1"/>
    <x v="18"/>
    <s v="-"/>
    <x v="27"/>
    <x v="59"/>
    <s v="-"/>
    <s v="-"/>
    <s v="-"/>
    <s v="-"/>
    <s v="-"/>
    <s v="-"/>
    <s v="-"/>
    <s v="-"/>
    <s v="-"/>
    <s v="-"/>
    <s v="-"/>
    <s v="-"/>
    <s v="-"/>
    <s v="-"/>
    <s v="ASOC. COOP. REINO DE THAILANDIA"/>
    <s v="CUENCA MATANZA RIACHUELO"/>
    <s v="-"/>
    <s v="-"/>
    <s v="-"/>
    <s v="-"/>
    <s v="-"/>
    <s v="-"/>
    <s v="-"/>
    <s v="-"/>
    <s v="-"/>
    <s v="-"/>
    <s v="-"/>
    <s v="-"/>
    <s v="-"/>
    <s v="-"/>
    <n v="5000"/>
    <n v="0"/>
    <s v="-"/>
    <s v="-"/>
    <s v="-"/>
    <s v="-"/>
    <s v="-"/>
    <s v="-"/>
    <s v="-"/>
    <s v="-"/>
    <s v="-"/>
  </r>
  <r>
    <n v="6300"/>
    <x v="3"/>
    <s v="06. PLAN SANITARIO DE EMERGENCIA"/>
    <s v="-"/>
    <s v="OBRA"/>
    <n v="0"/>
    <s v="CAMPAÑA DE EDUCACIÓN AMBIENTAL"/>
    <s v="OBRA PUENTES PUEYRREDÓN- NICOLÁS AVELLANEDA- VICTORINO DE LA PLAZA- ALSINA"/>
    <s v="ADQUISICIÓN DE MATERIALES DE CONSTRUCCIÓN PARA EL MEJORAMIENTO HABITACIONAL DE VIVIENDAS E INSTITUCIONES, A FIN DE MEJORAR LA CALIDAD DE VIDA Y MINIMIZAR LOS RIESGOS DE CONTAMINACIÓN Y DETERIORO DE LA SALUD DE LOS HABITANTES DE LA CUENCA MATANZA RIACHUELO"/>
    <n v="1"/>
    <x v="18"/>
    <s v="-"/>
    <x v="27"/>
    <x v="59"/>
    <s v="-"/>
    <s v="-"/>
    <s v="-"/>
    <s v="-"/>
    <s v="-"/>
    <s v="-"/>
    <s v="-"/>
    <s v="-"/>
    <s v="-"/>
    <s v="-"/>
    <s v="-"/>
    <s v="-"/>
    <s v="-"/>
    <s v="-"/>
    <s v="XIPOLITAKIS MANUEL "/>
    <s v="CUENCA MATANZA RIACHUELO"/>
    <s v="-"/>
    <s v="-"/>
    <s v="-"/>
    <s v="-"/>
    <s v="-"/>
    <s v="-"/>
    <s v="-"/>
    <s v="-"/>
    <s v="-"/>
    <s v="-"/>
    <s v="-"/>
    <s v="-"/>
    <s v="-"/>
    <s v="-"/>
    <n v="3212905.25"/>
    <n v="0"/>
    <s v="-"/>
    <s v="-"/>
    <s v="-"/>
    <s v="-"/>
    <s v="-"/>
    <s v="-"/>
    <s v="-"/>
    <s v="-"/>
    <s v="-"/>
  </r>
  <r>
    <n v="6301"/>
    <x v="3"/>
    <s v="06. PLAN SANITARIO DE EMERGENCIA"/>
    <s v="-"/>
    <s v="OBRA"/>
    <n v="0"/>
    <s v="CAMPAÑA DE EDUCACIÓN AMBIENTAL"/>
    <s v="OBRA PUENTES PUEYRREDÓN- NICOLÁS AVELLANEDA- VICTORINO DE LA PLAZA- ALSINA"/>
    <s v="ADQUISICIÓN DE INSUMOS DE DEPORTE PARA ACTIVIDADES DE LA COORDINACIÓN DE PROMOCIÓN COMUNITARIA.-"/>
    <n v="1"/>
    <x v="18"/>
    <s v="-"/>
    <x v="27"/>
    <x v="59"/>
    <s v="-"/>
    <s v="-"/>
    <s v="-"/>
    <s v="-"/>
    <s v="-"/>
    <s v="-"/>
    <s v="-"/>
    <s v="-"/>
    <s v="-"/>
    <s v="-"/>
    <s v="-"/>
    <s v="-"/>
    <s v="-"/>
    <s v="-"/>
    <s v="OSVALDO SACI"/>
    <s v="CUENCA MATANZA RIACHUELO"/>
    <s v="-"/>
    <s v="-"/>
    <s v="-"/>
    <s v="-"/>
    <s v="-"/>
    <s v="-"/>
    <s v="-"/>
    <s v="-"/>
    <s v="-"/>
    <s v="-"/>
    <s v="-"/>
    <s v="-"/>
    <s v="-"/>
    <s v="-"/>
    <n v="1325445"/>
    <n v="0"/>
    <s v="-"/>
    <s v="-"/>
    <s v="-"/>
    <s v="-"/>
    <s v="-"/>
    <s v="-"/>
    <s v="-"/>
    <s v="-"/>
    <s v="-"/>
  </r>
  <r>
    <n v="6302"/>
    <x v="3"/>
    <s v="06. PLAN SANITARIO DE EMERGENCIA"/>
    <s v="-"/>
    <s v="OBRA"/>
    <n v="0"/>
    <s v="CAMPAÑA DE EDUCACIÓN AMBIENTAL"/>
    <s v="OBRA PUENTES PUEYRREDÓN- NICOLÁS AVELLANEDA- VICTORINO DE LA PLAZA- ALSINA"/>
    <s v="ADQUISICIÓN DE CESTOS DE BASURA PARA LAS ACTIVIDADES DE LA COORDINACIÓN DE FORTALECIMIENTO BARRIAL.-"/>
    <n v="1"/>
    <x v="18"/>
    <s v="-"/>
    <x v="27"/>
    <x v="59"/>
    <s v="-"/>
    <s v="-"/>
    <s v="-"/>
    <s v="-"/>
    <s v="-"/>
    <s v="-"/>
    <s v="-"/>
    <s v="-"/>
    <s v="-"/>
    <s v="-"/>
    <s v="-"/>
    <s v="-"/>
    <s v="-"/>
    <s v="-"/>
    <s v="X5DV SRL"/>
    <s v="CUENCA MATANZA RIACHUELO"/>
    <s v="-"/>
    <s v="-"/>
    <s v="-"/>
    <s v="-"/>
    <s v="-"/>
    <s v="-"/>
    <s v="-"/>
    <s v="-"/>
    <s v="-"/>
    <s v="-"/>
    <s v="-"/>
    <s v="-"/>
    <s v="-"/>
    <s v="-"/>
    <n v="76000"/>
    <n v="0"/>
    <s v="-"/>
    <s v="-"/>
    <s v="-"/>
    <s v="-"/>
    <s v="-"/>
    <s v="-"/>
    <s v="-"/>
    <s v="-"/>
    <s v="-"/>
  </r>
  <r>
    <n v="6303"/>
    <x v="3"/>
    <s v="06. PLAN SANITARIO DE EMERGENCIA"/>
    <s v="-"/>
    <s v="OBRA"/>
    <n v="0"/>
    <s v="CAMPAÑA DE EDUCACIÓN AMBIENTAL"/>
    <s v="OBRA PUENTES PUEYRREDÓN- NICOLÁS AVELLANEDA- VICTORINO DE LA PLAZA- ALSINA"/>
    <s v="&quot;GUARDIANES DE LA LAGUNA DE ROCHA&quot;.-"/>
    <n v="1"/>
    <x v="18"/>
    <s v="-"/>
    <x v="27"/>
    <x v="59"/>
    <s v="-"/>
    <s v="-"/>
    <s v="-"/>
    <s v="-"/>
    <s v="-"/>
    <s v="-"/>
    <s v="-"/>
    <s v="-"/>
    <s v="-"/>
    <s v="-"/>
    <s v="-"/>
    <s v="-"/>
    <s v="-"/>
    <s v="-"/>
    <s v="MUNICIPALIDAD DE ESTEBAN ECHEVERRIA"/>
    <s v="ESTEBAN ECHEVERRÍA"/>
    <s v="-"/>
    <s v="-"/>
    <s v="-"/>
    <s v="-"/>
    <s v="-"/>
    <s v="-"/>
    <s v="-"/>
    <s v="-"/>
    <s v="-"/>
    <s v="-"/>
    <s v="-"/>
    <s v="-"/>
    <s v="-"/>
    <s v="-"/>
    <n v="981674.60000000009"/>
    <n v="0"/>
    <s v="-"/>
    <s v="-"/>
    <s v="-"/>
    <s v="-"/>
    <s v="-"/>
    <s v="-"/>
    <s v="-"/>
    <s v="-"/>
    <s v="-"/>
  </r>
  <r>
    <n v="6304"/>
    <x v="3"/>
    <s v="06. PLAN SANITARIO DE EMERGENCIA"/>
    <s v="-"/>
    <s v="OBRA"/>
    <n v="0"/>
    <s v="CAMPAÑA DE EDUCACIÓN AMBIENTAL"/>
    <s v="OBRA PUENTES PUEYRREDÓN- NICOLÁS AVELLANEDA- VICTORINO DE LA PLAZA- ALSINA"/>
    <s v="CONTRATACIÓN DE TALLERES PARA MURALES PARTICIPATIVOS EN DIVERSOS ESTABLECIMIENTOS. MARCELA RAPALLO.-"/>
    <n v="1"/>
    <x v="18"/>
    <s v="-"/>
    <x v="27"/>
    <x v="59"/>
    <s v="-"/>
    <s v="-"/>
    <s v="-"/>
    <s v="-"/>
    <s v="-"/>
    <s v="-"/>
    <s v="-"/>
    <s v="-"/>
    <s v="-"/>
    <s v="-"/>
    <s v="-"/>
    <s v="-"/>
    <s v="-"/>
    <s v="-"/>
    <s v="RAPALLO MARCELA FLAVIA"/>
    <s v="CUENCA MATANZA RIACHUELO"/>
    <s v="-"/>
    <s v="-"/>
    <s v="-"/>
    <s v="-"/>
    <s v="-"/>
    <s v="-"/>
    <s v="-"/>
    <s v="-"/>
    <s v="-"/>
    <s v="-"/>
    <s v="-"/>
    <s v="-"/>
    <s v="-"/>
    <s v="-"/>
    <n v="10000"/>
    <n v="0"/>
    <s v="-"/>
    <s v="-"/>
    <s v="-"/>
    <s v="-"/>
    <s v="-"/>
    <s v="-"/>
    <s v="-"/>
    <s v="-"/>
    <s v="-"/>
  </r>
  <r>
    <n v="6305"/>
    <x v="3"/>
    <s v="06. PLAN SANITARIO DE EMERGENCIA"/>
    <s v="-"/>
    <s v="OBRA"/>
    <n v="0"/>
    <s v="CAPACITACIÓN EN EDUCACIÓN AMBIENTAL"/>
    <s v="OBRA PUENTES PUEYRREDÓN- NICOLÁS AVELLANEDA- VICTORINO DE LA PLAZA- ALSINA"/>
    <s v="PROYECTO PUNTOS LIMPIOS- PARA ERRADICACIÓN DE PUNTOS DE ARROJO Y/O BASURALES- PERIODO ENERO- JUNIO 2015- MUNICIPIO DE ESTEBAN ECHEVERRÍA.-"/>
    <n v="1"/>
    <x v="18"/>
    <s v="-"/>
    <x v="27"/>
    <x v="59"/>
    <s v="-"/>
    <s v="-"/>
    <s v="-"/>
    <s v="-"/>
    <s v="-"/>
    <s v="-"/>
    <s v="-"/>
    <s v="-"/>
    <s v="-"/>
    <s v="-"/>
    <s v="-"/>
    <s v="-"/>
    <s v="-"/>
    <s v="-"/>
    <s v="MUNICIPALIDAD DE ESTEBAN ECHEVERRIA"/>
    <s v="ESTEBAN ECHEVERRÍA"/>
    <s v="-"/>
    <s v="-"/>
    <s v="-"/>
    <s v="-"/>
    <s v="-"/>
    <s v="-"/>
    <s v="-"/>
    <s v="-"/>
    <s v="-"/>
    <s v="-"/>
    <s v="-"/>
    <s v="-"/>
    <s v="-"/>
    <s v="-"/>
    <n v="1183594.8899999999"/>
    <n v="0"/>
    <s v="-"/>
    <s v="-"/>
    <s v="-"/>
    <s v="-"/>
    <s v="-"/>
    <s v="-"/>
    <s v="-"/>
    <s v="-"/>
    <s v="-"/>
  </r>
  <r>
    <n v="6306"/>
    <x v="3"/>
    <s v="06. PLAN SANITARIO DE EMERGENCIA"/>
    <s v="-"/>
    <s v="OBRA"/>
    <n v="0"/>
    <s v="CAMPAÑA DE EDUCACIÓN AMBIENTAL"/>
    <s v="OBRA PUENTES PUEYRREDÓN- NICOLÁS AVELLANEDA- VICTORINO DE LA PLAZA- ALSINA"/>
    <s v="ADQUISICIÓN DE INSTRUMENTOS Y / O IMPLEMENTOS APLICADOS A LA REVALORIZACIÓN Y / O DE MANTENIMIENTO DE ESPACIOS COMUNITARIOS.-"/>
    <n v="1"/>
    <x v="18"/>
    <s v="-"/>
    <x v="27"/>
    <x v="59"/>
    <s v="-"/>
    <s v="-"/>
    <s v="-"/>
    <s v="-"/>
    <s v="-"/>
    <s v="-"/>
    <s v="-"/>
    <s v="-"/>
    <s v="-"/>
    <s v="-"/>
    <s v="-"/>
    <s v="-"/>
    <s v="-"/>
    <s v="-"/>
    <s v="SUCESION DE SCABUZZO VICENTE ADOLFO"/>
    <s v="CUENCA MATANZA RIACHUELO"/>
    <s v="-"/>
    <s v="-"/>
    <s v="-"/>
    <s v="-"/>
    <s v="-"/>
    <s v="-"/>
    <s v="-"/>
    <s v="-"/>
    <s v="-"/>
    <s v="-"/>
    <s v="-"/>
    <s v="-"/>
    <s v="-"/>
    <s v="-"/>
    <n v="488280"/>
    <n v="0"/>
    <s v="-"/>
    <s v="-"/>
    <s v="-"/>
    <s v="-"/>
    <s v="-"/>
    <s v="-"/>
    <s v="-"/>
    <s v="-"/>
    <s v="-"/>
  </r>
  <r>
    <n v="6308"/>
    <x v="3"/>
    <s v="06. PLAN SANITARIO DE EMERGENCIA"/>
    <s v="-"/>
    <s v="OBRA"/>
    <n v="0"/>
    <s v="LIMPIEZA MÁRGENES Y ARROYOS"/>
    <s v="OBRA PUENTES PUEYRREDÓN- NICOLÁS AVELLANEDA- VICTORINO DE LA PLAZA- ALSINA"/>
    <s v="PROGRAMA DE LIMPIEZA DE MÁRGENES. CONVENIO MUNICIPALIDAD DE LOMAS DE ZAMORA TRAMO SANTA CATALINA, PERIODO ENERO- DICIEMBRE DE 2015.-"/>
    <s v="-"/>
    <x v="18"/>
    <s v="-"/>
    <x v="27"/>
    <x v="58"/>
    <s v="-"/>
    <s v="-"/>
    <s v="-"/>
    <s v="-"/>
    <s v="-"/>
    <s v="-"/>
    <s v="-"/>
    <s v="-"/>
    <s v="-"/>
    <s v="-"/>
    <s v="-"/>
    <s v="-"/>
    <s v="-"/>
    <s v="-"/>
    <s v="-"/>
    <s v="-"/>
    <s v="-"/>
    <s v="-"/>
    <s v="-"/>
    <s v="-"/>
    <s v="-"/>
    <s v="-"/>
    <s v="-"/>
    <s v="-"/>
    <s v="-"/>
    <s v="-"/>
    <s v="-"/>
    <s v="-"/>
    <s v="-"/>
    <s v="-"/>
    <n v="0"/>
    <n v="0"/>
    <n v="510562.95000000007"/>
    <s v="-"/>
    <s v="-"/>
    <s v="-"/>
    <s v="-"/>
    <s v="-"/>
    <s v="-"/>
    <s v="-"/>
    <s v="-"/>
  </r>
  <r>
    <n v="6309"/>
    <x v="3"/>
    <s v="06. PLAN SANITARIO DE EMERGENCIA"/>
    <s v="-"/>
    <s v="SERVICIO"/>
    <n v="0"/>
    <s v="-"/>
    <s v="OBRA PUENTES PUEYRREDÓN- NICOLÁS AVELLANEDA- VICTORINO DE LA PLAZA- ALSINA"/>
    <s v="-"/>
    <n v="1"/>
    <x v="18"/>
    <s v="-"/>
    <x v="27"/>
    <x v="58"/>
    <s v="-"/>
    <s v="-"/>
    <s v="-"/>
    <s v="-"/>
    <s v="-"/>
    <s v="-"/>
    <s v="-"/>
    <s v="-"/>
    <s v="-"/>
    <s v="-"/>
    <s v="-"/>
    <s v="-"/>
    <s v="-"/>
    <s v="-"/>
    <s v="-"/>
    <s v="-"/>
    <s v="-"/>
    <s v="-"/>
    <s v="-"/>
    <s v="-"/>
    <s v="-"/>
    <s v="-"/>
    <s v="-"/>
    <s v="-"/>
    <s v="-"/>
    <s v="-"/>
    <s v="-"/>
    <s v="-"/>
    <s v="-"/>
    <s v="-"/>
    <n v="0"/>
    <n v="0"/>
    <s v="-"/>
    <s v="-"/>
    <s v="-"/>
    <s v="-"/>
    <s v="-"/>
    <s v="-"/>
    <s v="-"/>
    <s v="-"/>
    <s v="-"/>
  </r>
  <r>
    <n v="6310"/>
    <x v="3"/>
    <s v="06. PLAN SANITARIO DE EMERGENCIA"/>
    <s v="-"/>
    <s v="OBRA"/>
    <s v="EQUIPAMIENTO"/>
    <s v="EQUIPAMIENTO PARA EFECTOR DE SALUD"/>
    <s v="OBRA PUENTES PUEYRREDÓN- NICOLÁS AVELLANEDA- VICTORINO DE LA PLAZA- ALSINA"/>
    <s v="ADQUISICIÓN DE CAJAS DE MICROCUBETAS"/>
    <n v="1"/>
    <x v="18"/>
    <s v="-"/>
    <x v="27"/>
    <x v="58"/>
    <s v="-"/>
    <s v="-"/>
    <s v="-"/>
    <s v="-"/>
    <s v="-"/>
    <s v="-"/>
    <s v="-"/>
    <s v="-"/>
    <s v="-"/>
    <s v="-"/>
    <s v="-"/>
    <s v="-"/>
    <s v="-"/>
    <s v="-"/>
    <s v="OPEN TRADE S.A."/>
    <s v="CUENCA MATANZA RIACHUELO"/>
    <s v="-"/>
    <s v="-"/>
    <s v="-"/>
    <s v="-"/>
    <s v="-"/>
    <s v="-"/>
    <s v="-"/>
    <s v="-"/>
    <s v="-"/>
    <s v="-"/>
    <s v="-"/>
    <s v="-"/>
    <s v="-"/>
    <s v="-"/>
    <n v="74000"/>
    <n v="0"/>
    <s v="-"/>
    <s v="-"/>
    <s v="-"/>
    <s v="-"/>
    <s v="-"/>
    <s v="-"/>
    <s v="-"/>
    <s v="-"/>
    <s v="-"/>
  </r>
  <r>
    <n v="6311"/>
    <x v="3"/>
    <s v="06. PLAN SANITARIO DE EMERGENCIA"/>
    <s v="-"/>
    <s v="OBRA"/>
    <s v="EQUIPAMIENTO"/>
    <s v="EQUIPAMIENTO PARA EFECTOR DE SALUD"/>
    <s v="HOSPITAL CUENCA ALTA"/>
    <s v="ADQUISICIÓN DE EQUIPAMIENTO PARA EL HOSPITAL DE CUENCA ALTA - PRESIDENTE NESTOS KIRCHNER. / CAÑUELAS"/>
    <n v="1"/>
    <x v="18"/>
    <s v="-"/>
    <x v="27"/>
    <x v="58"/>
    <s v="-"/>
    <s v="-"/>
    <s v="-"/>
    <s v="-"/>
    <s v="-"/>
    <n v="4"/>
    <n v="3"/>
    <n v="3"/>
    <s v="-"/>
    <s v="-"/>
    <s v="-"/>
    <s v="-"/>
    <s v="-"/>
    <s v="-"/>
    <s v="GE HEALTHCARE ARGENTINA SA"/>
    <s v="CAÑUELAS"/>
    <s v="-"/>
    <s v="-"/>
    <s v="-"/>
    <s v="-"/>
    <n v="0"/>
    <n v="0"/>
    <n v="0"/>
    <n v="0"/>
    <n v="0"/>
    <n v="0"/>
    <n v="0"/>
    <n v="0"/>
    <n v="0"/>
    <n v="0"/>
    <n v="23469476.430000003"/>
    <n v="0"/>
    <n v="11751139.9"/>
    <n v="169598"/>
    <n v="0"/>
    <n v="0"/>
    <s v="X"/>
    <s v="-"/>
    <s v="-"/>
    <s v="-"/>
    <s v="PROYECTO 50"/>
  </r>
  <r>
    <n v="6312"/>
    <x v="3"/>
    <s v="06. PLAN SANITARIO DE EMERGENCIA"/>
    <s v="-"/>
    <s v="SERVICIO"/>
    <n v="0"/>
    <s v="-"/>
    <s v="OBRA PUENTES PUEYRREDÓN- NICOLÁS AVELLANEDA- VICTORINO DE LA PLAZA- ALSINA"/>
    <s v="SOLICITUD DE VIATICOS BOGOTA - DGRI"/>
    <n v="1"/>
    <x v="18"/>
    <s v="-"/>
    <x v="27"/>
    <x v="71"/>
    <s v="-"/>
    <s v="-"/>
    <s v="-"/>
    <s v="-"/>
    <s v="-"/>
    <s v="-"/>
    <s v="-"/>
    <s v="-"/>
    <s v="-"/>
    <s v="-"/>
    <s v="-"/>
    <s v="-"/>
    <s v="-"/>
    <s v="-"/>
    <s v="-"/>
    <s v="CUENCA MATANZA RIACHUELO"/>
    <s v="-"/>
    <s v="-"/>
    <s v="-"/>
    <s v="-"/>
    <s v="-"/>
    <s v="-"/>
    <s v="-"/>
    <s v="-"/>
    <s v="-"/>
    <s v="-"/>
    <s v="-"/>
    <s v="-"/>
    <s v="-"/>
    <s v="-"/>
    <n v="13947.83"/>
    <n v="0"/>
    <s v="-"/>
    <n v="0"/>
    <s v="-"/>
    <s v="-"/>
    <s v="-"/>
    <s v="-"/>
    <s v="-"/>
    <s v="-"/>
    <s v="-"/>
  </r>
  <r>
    <n v="6313"/>
    <x v="3"/>
    <s v="03. FORTALECIMIENTO INSTITUCIONAL"/>
    <s v="-"/>
    <s v="SERVICIO"/>
    <n v="0"/>
    <s v="INSTITUCIONAL ACUMAR"/>
    <s v="INSTITUCIONAL ACUMAR"/>
    <s v="CONTRATACIÓN LAVADO FLOTA AUTOMOTOR-COCHERAS-COMBUSTIBLE-ADQUISICIÓN CAMIONETAS-PEAJES-LOC. SATELITAL DE VEHÍCULOS"/>
    <n v="1"/>
    <x v="18"/>
    <s v="-"/>
    <x v="27"/>
    <x v="71"/>
    <s v="-"/>
    <s v="-"/>
    <s v="-"/>
    <s v="-"/>
    <s v="-"/>
    <n v="3"/>
    <n v="3"/>
    <n v="2"/>
    <s v="-"/>
    <s v="-"/>
    <s v="-"/>
    <s v="-"/>
    <s v="1"/>
    <s v="-"/>
    <s v="ACUMAR"/>
    <s v="CUENCA MATANZA RIACHUELO"/>
    <s v="-"/>
    <s v="-"/>
    <s v="-"/>
    <s v="-"/>
    <n v="0"/>
    <n v="0"/>
    <n v="0"/>
    <n v="0"/>
    <n v="0"/>
    <n v="0"/>
    <n v="0"/>
    <n v="0"/>
    <n v="0"/>
    <n v="0"/>
    <n v="12012172.24"/>
    <n v="0"/>
    <n v="45101.33"/>
    <n v="3514102.12"/>
    <n v="629200"/>
    <n v="0"/>
    <s v="X"/>
    <s v="-"/>
    <s v="-"/>
    <s v="-"/>
    <s v="-"/>
  </r>
  <r>
    <n v="6314"/>
    <x v="3"/>
    <s v="06. PLAN SANITARIO DE EMERGENCIA"/>
    <s v="-"/>
    <s v="OBRA"/>
    <n v="0"/>
    <s v="GENERACIÓN DE ESPACIOS VERDES"/>
    <s v="OBRA PUENTES PUEYRREDÓN- NICOLÁS AVELLANEDA- VICTORINO DE LA PLAZA- ALSINA"/>
    <s v="OP N 7055  PROYECTO MEJORAMIENTO BOULEVARD ASTURIAS"/>
    <n v="1"/>
    <x v="18"/>
    <s v="-"/>
    <x v="27"/>
    <x v="56"/>
    <s v="-"/>
    <s v="-"/>
    <s v="-"/>
    <s v="-"/>
    <s v="-"/>
    <s v="-"/>
    <s v="-"/>
    <s v="-"/>
    <s v="-"/>
    <s v="-"/>
    <s v="-"/>
    <s v="-"/>
    <s v="-"/>
    <s v="-"/>
    <s v="-"/>
    <s v="CAPITAL FEDERAL"/>
    <s v="-"/>
    <s v="-"/>
    <s v="-"/>
    <s v="-"/>
    <s v="-"/>
    <s v="-"/>
    <s v="-"/>
    <s v="-"/>
    <s v="-"/>
    <s v="-"/>
    <s v="-"/>
    <s v="-"/>
    <s v="-"/>
    <s v="-"/>
    <n v="4084787.0599999996"/>
    <n v="0"/>
    <s v="-"/>
    <s v="-"/>
    <s v="-"/>
    <s v="-"/>
    <s v="-"/>
    <s v="-"/>
    <s v="-"/>
    <s v="-"/>
    <s v="-"/>
  </r>
  <r>
    <n v="6315"/>
    <x v="3"/>
    <s v="06. PLAN SANITARIO DE EMERGENCIA"/>
    <s v="-"/>
    <s v="OBRA"/>
    <n v="0"/>
    <s v="INFRAESTRUCTURA DE SERVICIOS BÁSICOS"/>
    <s v="OBRA PUENTES PUEYRREDÓN- NICOLÁS AVELLANEDA- VICTORINO DE LA PLAZA- ALSINA"/>
    <s v="OP N°  7078  PROYECTO DE OBRAS DE MEJORAMIENTO DE BARRIO OBRERO  - CABA -"/>
    <n v="1"/>
    <x v="18"/>
    <s v="-"/>
    <x v="27"/>
    <x v="56"/>
    <s v="-"/>
    <s v="-"/>
    <s v="-"/>
    <s v="-"/>
    <s v="-"/>
    <s v="-"/>
    <s v="-"/>
    <s v="-"/>
    <s v="-"/>
    <s v="-"/>
    <s v="-"/>
    <s v="-"/>
    <s v="-"/>
    <s v="-"/>
    <s v="-"/>
    <s v="CAPITAL FEDERAL"/>
    <s v="-"/>
    <s v="-"/>
    <s v="-"/>
    <s v="-"/>
    <s v="-"/>
    <s v="-"/>
    <s v="-"/>
    <s v="-"/>
    <s v="-"/>
    <s v="-"/>
    <s v="-"/>
    <s v="-"/>
    <s v="-"/>
    <s v="-"/>
    <n v="1620000"/>
    <n v="0"/>
    <s v="-"/>
    <s v="-"/>
    <s v="-"/>
    <s v="-"/>
    <s v="-"/>
    <s v="-"/>
    <s v="-"/>
    <s v="-"/>
    <s v="-"/>
  </r>
  <r>
    <n v="6316"/>
    <x v="3"/>
    <s v="06. PLAN SANITARIO DE EMERGENCIA"/>
    <s v="-"/>
    <s v="OBRA"/>
    <n v="0"/>
    <s v="ACCIONES EN ÁREAS DE ESPECIAL MANEJO"/>
    <s v="OBRA PUENTES PUEYRREDÓN- NICOLÁS AVELLANEDA- VICTORINO DE LA PLAZA- ALSINA"/>
    <s v="EX B/T PERITO MORENO"/>
    <n v="1"/>
    <x v="18"/>
    <s v="-"/>
    <x v="27"/>
    <x v="56"/>
    <s v="-"/>
    <s v="-"/>
    <s v="-"/>
    <s v="-"/>
    <s v="-"/>
    <s v="-"/>
    <s v="-"/>
    <s v="-"/>
    <s v="-"/>
    <s v="-"/>
    <s v="-"/>
    <s v="-"/>
    <s v="-"/>
    <s v="-"/>
    <s v="-"/>
    <s v="CAPITAL FEDERAL"/>
    <s v="-"/>
    <s v="-"/>
    <s v="-"/>
    <s v="-"/>
    <s v="-"/>
    <s v="-"/>
    <s v="-"/>
    <s v="-"/>
    <s v="-"/>
    <s v="-"/>
    <s v="-"/>
    <s v="-"/>
    <s v="-"/>
    <s v="-"/>
    <n v="420000"/>
    <n v="0"/>
    <s v="-"/>
    <s v="-"/>
    <s v="-"/>
    <s v="-"/>
    <s v="-"/>
    <s v="-"/>
    <s v="-"/>
    <s v="-"/>
    <s v="-"/>
  </r>
  <r>
    <n v="6317"/>
    <x v="3"/>
    <s v="06. PLAN SANITARIO DE EMERGENCIA"/>
    <s v="-"/>
    <s v="OBRA"/>
    <n v="0"/>
    <s v="MONITOREO CALIDAD DE AGUA Y SEDIMENTOS"/>
    <s v="OBRA PUENTES PUEYRREDÓN- NICOLÁS AVELLANEDA- VICTORINO DE LA PLAZA- ALSINA"/>
    <s v="ESTACIÓN DE MONITOREO CALIDAD AGUA CAÑUELAS"/>
    <n v="1"/>
    <x v="18"/>
    <s v="-"/>
    <x v="27"/>
    <x v="57"/>
    <s v="-"/>
    <s v="-"/>
    <s v="-"/>
    <s v="-"/>
    <s v="-"/>
    <s v="-"/>
    <s v="-"/>
    <s v="-"/>
    <s v="-"/>
    <s v="-"/>
    <s v="-"/>
    <s v="-"/>
    <s v="-"/>
    <s v="-"/>
    <s v="EVARSA EVALUACION DE RECURSOS S.A."/>
    <s v="CAÑUELAS"/>
    <s v="-"/>
    <s v="-"/>
    <s v="-"/>
    <s v="-"/>
    <s v="-"/>
    <s v="-"/>
    <s v="-"/>
    <s v="-"/>
    <s v="-"/>
    <s v="-"/>
    <s v="-"/>
    <s v="-"/>
    <s v="-"/>
    <s v="-"/>
    <n v="63000"/>
    <n v="287000"/>
    <s v="-"/>
    <s v="-"/>
    <s v="-"/>
    <s v="-"/>
    <s v="-"/>
    <s v="-"/>
    <s v="-"/>
    <s v="-"/>
    <s v="-"/>
  </r>
  <r>
    <n v="6318"/>
    <x v="3"/>
    <s v="06. PLAN SANITARIO DE EMERGENCIA"/>
    <s v="-"/>
    <s v="OBRA"/>
    <n v="0"/>
    <s v="MONITOREO CALIDAD DE AGUA Y SEDIMENTOS"/>
    <s v="OBRA PUENTES PUEYRREDÓN- NICOLÁS AVELLANEDA- VICTORINO DE LA PLAZA- ALSINA"/>
    <s v="REPARACIÓN DEL ANALIZADOR DE CROMO DE LA ESTACIÓN DE MONITOREO PUENTE DE LA NORIA"/>
    <n v="1"/>
    <x v="18"/>
    <s v="-"/>
    <x v="27"/>
    <x v="57"/>
    <s v="-"/>
    <s v="-"/>
    <s v="-"/>
    <s v="-"/>
    <s v="-"/>
    <s v="-"/>
    <s v="-"/>
    <s v="-"/>
    <s v="-"/>
    <s v="-"/>
    <s v="-"/>
    <s v="-"/>
    <s v="-"/>
    <s v="-"/>
    <s v="BAIRES ANALITICA S.R.L."/>
    <s v="CABA"/>
    <s v="-"/>
    <s v="-"/>
    <s v="-"/>
    <s v="-"/>
    <s v="-"/>
    <s v="-"/>
    <s v="-"/>
    <s v="-"/>
    <s v="-"/>
    <s v="-"/>
    <s v="-"/>
    <s v="-"/>
    <s v="-"/>
    <s v="-"/>
    <n v="50760.72"/>
    <n v="0"/>
    <s v="-"/>
    <s v="-"/>
    <s v="-"/>
    <s v="-"/>
    <s v="-"/>
    <s v="-"/>
    <s v="-"/>
    <s v="-"/>
    <s v="-"/>
  </r>
  <r>
    <n v="6319"/>
    <x v="3"/>
    <s v="06. PLAN SANITARIO DE EMERGENCIA"/>
    <s v="-"/>
    <s v="OBRA"/>
    <n v="0"/>
    <s v="ESTUDIOS Y EVALUACIONES AMBIENTALES"/>
    <s v="OBRA PUENTES PUEYRREDÓN- NICOLÁS AVELLANEDA- VICTORINO DE LA PLAZA- ALSINA"/>
    <s v="&quot;CARACTERIZACIÓN PLANIALTRIMETRICA Y DE LAS CONDICIONES FISICOQUÍMICAS DE LOS SEDIMENTOS Y SUELOS DEL FONDO DEL CAUCE DEL TRAMO RECTIFICADO DEL MATANZA RIACHUELO&quot;.-"/>
    <n v="1"/>
    <x v="18"/>
    <s v="-"/>
    <x v="27"/>
    <x v="57"/>
    <s v="-"/>
    <s v="-"/>
    <s v="-"/>
    <s v="-"/>
    <s v="-"/>
    <n v="3"/>
    <n v="4"/>
    <n v="1"/>
    <s v="-"/>
    <s v="-"/>
    <s v="-"/>
    <s v="-"/>
    <s v="-"/>
    <s v="-"/>
    <s v="EVARSA-JUSTO DOME Y ASOC UTE"/>
    <s v="CUENCA MATANZA RIACHUELO"/>
    <s v="-"/>
    <s v="-"/>
    <d v="2017-04-12T00:00:00"/>
    <s v="-"/>
    <s v="-"/>
    <s v="-"/>
    <s v="-"/>
    <s v="-"/>
    <s v="-"/>
    <s v="-"/>
    <s v="-"/>
    <s v="-"/>
    <s v="-"/>
    <s v="-"/>
    <n v="0"/>
    <n v="6629754.0300000003"/>
    <n v="1104959.02"/>
    <s v="-"/>
    <s v="-"/>
    <s v="-"/>
    <s v="-"/>
    <s v="-"/>
    <s v="-"/>
    <s v="-"/>
    <s v="PROYECTO 28"/>
  </r>
  <r>
    <n v="6320"/>
    <x v="3"/>
    <s v="06. PLAN SANITARIO DE EMERGENCIA"/>
    <s v="-"/>
    <s v="OBRA"/>
    <n v="0"/>
    <s v="MONITOREO CALIDAD DE AGUA Y SEDIMENTOS"/>
    <s v="OBRA PUENTES PUEYRREDÓN- NICOLÁS AVELLANEDA- VICTORINO DE LA PLAZA- ALSINA"/>
    <s v="&quot;COMPRA DE SENSORES DE PRESIÓN PARA ESTACIONES DE MONITOREO CONTINUO Y AUTOMÁTICO DE CALIDAD Y CAUDAL DE AGUA&quot;.-"/>
    <n v="1"/>
    <x v="18"/>
    <s v="-"/>
    <x v="27"/>
    <x v="57"/>
    <s v="-"/>
    <s v="-"/>
    <s v="-"/>
    <s v="-"/>
    <s v="-"/>
    <s v="-"/>
    <s v="-"/>
    <s v="-"/>
    <s v="-"/>
    <s v="-"/>
    <s v="-"/>
    <s v="-"/>
    <s v="-"/>
    <s v="-"/>
    <s v="TECMES INSTRUMENTOS ESPECIALES SRL"/>
    <s v="CUENCA MATANZA RIACHUELO"/>
    <s v="-"/>
    <s v="-"/>
    <s v="-"/>
    <s v="-"/>
    <s v="-"/>
    <s v="-"/>
    <s v="-"/>
    <s v="-"/>
    <s v="-"/>
    <s v="-"/>
    <s v="-"/>
    <s v="-"/>
    <s v="-"/>
    <s v="-"/>
    <n v="59490"/>
    <n v="0"/>
    <s v="-"/>
    <s v="-"/>
    <s v="-"/>
    <s v="-"/>
    <s v="-"/>
    <s v="-"/>
    <s v="-"/>
    <s v="-"/>
    <s v="-"/>
  </r>
  <r>
    <n v="6321"/>
    <x v="3"/>
    <s v="06. PLAN SANITARIO DE EMERGENCIA"/>
    <s v="-"/>
    <s v="OBRA"/>
    <n v="0"/>
    <s v="MONITOREO CALIDAD DE AGUA Y SEDIMENTOS"/>
    <s v="OBRA PUENTES PUEYRREDÓN- NICOLÁS AVELLANEDA- VICTORINO DE LA PLAZA- ALSINA"/>
    <s v="REPARACIÓN DEL DATALOGGER DE LA ESTACIÓN DE MONITOREO PUENTE LA NORIA.-"/>
    <n v="1"/>
    <x v="18"/>
    <s v="-"/>
    <x v="27"/>
    <x v="57"/>
    <s v="-"/>
    <s v="-"/>
    <s v="-"/>
    <s v="-"/>
    <s v="-"/>
    <s v="-"/>
    <s v="-"/>
    <s v="-"/>
    <s v="-"/>
    <s v="-"/>
    <s v="-"/>
    <s v="-"/>
    <s v="-"/>
    <s v="-"/>
    <s v="-"/>
    <s v="-"/>
    <s v="-"/>
    <s v="-"/>
    <s v="-"/>
    <s v="-"/>
    <s v="-"/>
    <s v="-"/>
    <s v="-"/>
    <s v="-"/>
    <s v="-"/>
    <s v="-"/>
    <s v="-"/>
    <s v="-"/>
    <s v="-"/>
    <s v="-"/>
    <n v="7972.35"/>
    <n v="0"/>
    <s v="-"/>
    <s v="-"/>
    <s v="-"/>
    <s v="-"/>
    <s v="-"/>
    <s v="-"/>
    <s v="-"/>
    <s v="-"/>
    <s v="-"/>
  </r>
  <r>
    <n v="6322"/>
    <x v="3"/>
    <s v="06. PLAN SANITARIO DE EMERGENCIA"/>
    <s v="-"/>
    <s v="N/A"/>
    <n v="0"/>
    <s v="-"/>
    <s v="OBRA PUENTES PUEYRREDÓN- NICOLÁS AVELLANEDA- VICTORINO DE LA PLAZA- ALSINA"/>
    <s v="-"/>
    <n v="1"/>
    <x v="18"/>
    <s v="-"/>
    <x v="27"/>
    <x v="57"/>
    <s v="-"/>
    <s v="-"/>
    <s v="-"/>
    <s v="-"/>
    <s v="-"/>
    <s v="-"/>
    <s v="-"/>
    <s v="-"/>
    <s v="-"/>
    <s v="-"/>
    <s v="-"/>
    <s v="-"/>
    <s v="-"/>
    <s v="-"/>
    <s v="-"/>
    <s v="-"/>
    <s v="-"/>
    <s v="-"/>
    <s v="-"/>
    <s v="-"/>
    <s v="-"/>
    <s v="-"/>
    <s v="-"/>
    <s v="-"/>
    <s v="-"/>
    <s v="-"/>
    <s v="-"/>
    <s v="-"/>
    <s v="-"/>
    <s v="-"/>
    <n v="0"/>
    <n v="0"/>
    <s v="-"/>
    <s v="-"/>
    <s v="-"/>
    <s v="-"/>
    <s v="-"/>
    <s v="-"/>
    <s v="-"/>
    <s v="-"/>
    <s v="-"/>
  </r>
  <r>
    <n v="6323"/>
    <x v="3"/>
    <s v="06. PLAN SANITARIO DE EMERGENCIA"/>
    <s v="-"/>
    <s v="OBRA"/>
    <n v="0"/>
    <s v="MEJORAMIENTO DE VIVIENDAS EXISTENTES"/>
    <s v="OBRA PUENTES PUEYRREDÓN- NICOLÁS AVELLANEDA- VICTORINO DE LA PLAZA- ALSINA"/>
    <s v="PROYECTO OBRAS DE MEJORAMIENTO BARRIO OBRERO- CABA.-"/>
    <n v="1"/>
    <x v="18"/>
    <s v="-"/>
    <x v="27"/>
    <x v="59"/>
    <s v="-"/>
    <s v="-"/>
    <s v="-"/>
    <s v="-"/>
    <s v="-"/>
    <s v="-"/>
    <s v="-"/>
    <s v="-"/>
    <s v="-"/>
    <s v="-"/>
    <s v="-"/>
    <s v="-"/>
    <s v="-"/>
    <s v="-"/>
    <s v="FERSACO"/>
    <s v="CABA"/>
    <s v="-"/>
    <s v="-"/>
    <s v="-"/>
    <s v="-"/>
    <s v="-"/>
    <s v="-"/>
    <s v="-"/>
    <s v="-"/>
    <s v="-"/>
    <s v="-"/>
    <s v="-"/>
    <s v="-"/>
    <s v="-"/>
    <s v="-"/>
    <n v="0"/>
    <n v="0"/>
    <s v="-"/>
    <s v="-"/>
    <s v="-"/>
    <s v="-"/>
    <s v="-"/>
    <s v="-"/>
    <s v="-"/>
    <s v="-"/>
    <s v="-"/>
  </r>
  <r>
    <n v="6324"/>
    <x v="0"/>
    <s v="06. PLAN SANITARIO DE EMERGENCIA"/>
    <s v="-"/>
    <s v="-"/>
    <s v="-"/>
    <s v="MEJORAMIENTOS DE VIVIENDA EXISTENTE"/>
    <s v="OBRA PUENTES PUEYRREDÓN- NICOLÁS AVELLANEDA- VICTORINO DE LA PLAZA- ALSINA"/>
    <s v="100 MEJ Bº 7 DE ENERO"/>
    <n v="2"/>
    <x v="1"/>
    <n v="354"/>
    <x v="9"/>
    <x v="15"/>
    <s v="-"/>
    <s v="-"/>
    <s v="77.VIVIENDAS NUEVAS EN LA CUENCA MATANZA RIACHUELO"/>
    <s v="2769/15"/>
    <s v="-"/>
    <n v="0"/>
    <n v="0"/>
    <s v="-"/>
    <n v="0"/>
    <s v="-"/>
    <s v="-"/>
    <s v="-"/>
    <s v="-"/>
    <s v="-"/>
    <s v="-"/>
    <s v="AVELLANEDA"/>
    <s v="-"/>
    <s v="-"/>
    <s v="-"/>
    <s v="-"/>
    <n v="10125200"/>
    <s v="-"/>
    <s v="-"/>
    <n v="10125200"/>
    <s v="-"/>
    <s v="-"/>
    <s v="-"/>
    <s v="-"/>
    <s v="-"/>
    <s v="-"/>
    <n v="0"/>
    <n v="0"/>
    <s v="-"/>
    <n v="0"/>
    <s v="-"/>
    <n v="0"/>
    <s v="-"/>
    <s v="-"/>
    <n v="0"/>
    <n v="0"/>
    <s v="-"/>
  </r>
  <r>
    <n v="6325"/>
    <x v="0"/>
    <s v="08. URBANIZACIÓN DE VILLAS Y ASENTAMIENTOS URBANOS"/>
    <s v="-"/>
    <s v="-"/>
    <s v="-"/>
    <s v="VIVIENDAS NUEVAS"/>
    <s v="COMPLEJO BARRIO SAN ANTONIO"/>
    <s v="64 VIV Bº SAN ANTONIO"/>
    <n v="2"/>
    <x v="2"/>
    <n v="325"/>
    <x v="10"/>
    <x v="18"/>
    <s v="-"/>
    <s v="-"/>
    <s v="77.VIVIENDAS NUEVAS EN LA CUENCA MATANZA RIACHUELO"/>
    <s v="1418/14"/>
    <n v="11"/>
    <n v="0"/>
    <n v="0"/>
    <s v="-"/>
    <n v="0"/>
    <s v="-"/>
    <s v="-"/>
    <s v="-"/>
    <s v="-"/>
    <s v="-"/>
    <s v="-"/>
    <s v="CABA"/>
    <s v="-"/>
    <s v="-"/>
    <s v="-"/>
    <s v="-"/>
    <n v="51764526.390000001"/>
    <n v="0"/>
    <n v="0"/>
    <n v="51764526.390000001"/>
    <n v="0"/>
    <n v="0"/>
    <n v="0"/>
    <n v="0"/>
    <n v="0"/>
    <n v="0"/>
    <n v="0"/>
    <n v="16512138.967"/>
    <n v="31066815.619999997"/>
    <n v="0"/>
    <n v="0"/>
    <n v="37684213.081999995"/>
    <s v="X"/>
    <s v="EN EJECUCIÓN"/>
    <n v="0.86"/>
    <n v="0.88"/>
    <s v="-"/>
  </r>
  <r>
    <n v="6326"/>
    <x v="0"/>
    <s v="06. PLAN SANITARIO DE EMERGENCIA"/>
    <s v="-"/>
    <s v="-"/>
    <s v="-"/>
    <s v="MEJORAMIENTOS DE VIVIENDA EXISTENTE"/>
    <s v="OBRA PUENTES PUEYRREDÓN- NICOLÁS AVELLANEDA- VICTORINO DE LA PLAZA- ALSINA"/>
    <s v="Bº UNAMUNO 217 MEJ"/>
    <n v="2"/>
    <x v="1"/>
    <n v="354"/>
    <x v="9"/>
    <x v="16"/>
    <s v="-"/>
    <s v="-"/>
    <s v="78. DESARROLLO DE LA INFRAESTRUCTURA URBANA EN LA CMR"/>
    <s v="2154/15"/>
    <s v="-"/>
    <n v="0"/>
    <n v="0"/>
    <s v="-"/>
    <n v="0"/>
    <s v="-"/>
    <s v="-"/>
    <s v="-"/>
    <s v="-"/>
    <s v="-"/>
    <s v="-"/>
    <s v="LOMAS DE ZAMORA"/>
    <s v="-"/>
    <s v="-"/>
    <s v="-"/>
    <s v="-"/>
    <n v="39001576.390000001"/>
    <s v="-"/>
    <s v="-"/>
    <n v="39001576.390000001"/>
    <s v="-"/>
    <s v="-"/>
    <s v="-"/>
    <s v="-"/>
    <s v="-"/>
    <s v="-"/>
    <n v="0"/>
    <n v="0"/>
    <s v="-"/>
    <n v="0"/>
    <s v="-"/>
    <n v="0"/>
    <s v="-"/>
    <s v="-"/>
    <n v="0"/>
    <n v="0"/>
    <s v="-"/>
  </r>
  <r>
    <n v="6327"/>
    <x v="0"/>
    <s v="08. URBANIZACIÓN DE VILLAS Y ASENTAMIENTOS URBANOS"/>
    <s v="-"/>
    <s v="-"/>
    <s v="-"/>
    <s v="VIVIENDAS NUEVAS"/>
    <s v="COMPLEJO BARRIO VILLA JARDÍN"/>
    <s v="174 VIV E INFRA Bº VILLA JARDON"/>
    <n v="2"/>
    <x v="2"/>
    <n v="325"/>
    <x v="10"/>
    <x v="19"/>
    <s v="-"/>
    <s v="-"/>
    <s v="-"/>
    <s v="319/15"/>
    <s v="-"/>
    <n v="0"/>
    <n v="0"/>
    <s v="-"/>
    <n v="0"/>
    <s v="-"/>
    <s v="-"/>
    <s v="-"/>
    <s v="-"/>
    <s v="-"/>
    <s v="-"/>
    <s v="LANÚS"/>
    <s v="-"/>
    <s v="-"/>
    <s v="-"/>
    <s v="-"/>
    <n v="11905141.67"/>
    <n v="0"/>
    <n v="0"/>
    <n v="11905141.67"/>
    <n v="0"/>
    <n v="0"/>
    <n v="0"/>
    <n v="0"/>
    <n v="0"/>
    <n v="0"/>
    <n v="0"/>
    <n v="258964.6"/>
    <n v="0"/>
    <n v="0"/>
    <n v="0"/>
    <n v="2151699.65"/>
    <s v="X"/>
    <s v="-"/>
    <n v="0.8"/>
    <n v="0.82"/>
    <s v="-"/>
  </r>
  <r>
    <n v="6328"/>
    <x v="0"/>
    <s v="06. PLAN SANITARIO DE EMERGENCIA"/>
    <s v="-"/>
    <s v="-"/>
    <s v="-"/>
    <s v="VIVIENDAS NUEVAS"/>
    <s v="OBRA PUENTES PUEYRREDÓN- NICOLÁS AVELLANEDA- VICTORINO DE LA PLAZA- ALSINA"/>
    <s v="14 VIV EN Bº ACUBA"/>
    <n v="2"/>
    <x v="1"/>
    <n v="354"/>
    <x v="9"/>
    <x v="19"/>
    <s v="-"/>
    <s v="-"/>
    <s v="-"/>
    <s v="1780/15"/>
    <s v="-"/>
    <n v="0"/>
    <n v="0"/>
    <s v="-"/>
    <n v="0"/>
    <s v="-"/>
    <s v="-"/>
    <s v="-"/>
    <s v="-"/>
    <s v="-"/>
    <s v="-"/>
    <s v="LANÚS"/>
    <s v="-"/>
    <s v="-"/>
    <s v="-"/>
    <s v="-"/>
    <n v="11254916.390000001"/>
    <s v="-"/>
    <s v="-"/>
    <n v="11254916.390000001"/>
    <s v="-"/>
    <s v="-"/>
    <s v="-"/>
    <s v="-"/>
    <s v="-"/>
    <s v="-"/>
    <n v="0"/>
    <n v="0"/>
    <s v="-"/>
    <n v="0"/>
    <s v="-"/>
    <n v="0"/>
    <s v="-"/>
    <s v="-"/>
    <n v="0"/>
    <n v="0"/>
    <s v="-"/>
  </r>
  <r>
    <n v="6329"/>
    <x v="0"/>
    <s v="06. PLAN SANITARIO DE EMERGENCIA"/>
    <s v="-"/>
    <s v="-"/>
    <s v="-"/>
    <s v="INFRAESTRUCTURA DE SERVICIOS BÁSICOS"/>
    <s v="OBRA PUENTES PUEYRREDÓN- NICOLÁS AVELLANEDA- VICTORINO DE LA PLAZA- ALSINA"/>
    <s v="INFRA Bº ACUBA"/>
    <n v="2"/>
    <x v="1"/>
    <n v="354"/>
    <x v="9"/>
    <x v="15"/>
    <s v="-"/>
    <s v="-"/>
    <s v="79. INFRAESTRUCTURA, NEXOS Y OBRAS COMPLEMENTARIAS EN LA CUENCA MATANZA RIACHUELO."/>
    <s v="2469/15"/>
    <s v="-"/>
    <n v="0"/>
    <n v="0"/>
    <s v="-"/>
    <n v="0"/>
    <s v="-"/>
    <s v="-"/>
    <s v="-"/>
    <s v="-"/>
    <s v="-"/>
    <s v="-"/>
    <s v="LANÚS"/>
    <s v="-"/>
    <s v="-"/>
    <s v="-"/>
    <s v="-"/>
    <s v="-"/>
    <s v="-"/>
    <s v="-"/>
    <n v="32967636.27"/>
    <s v="-"/>
    <s v="-"/>
    <s v="-"/>
    <s v="-"/>
    <s v="-"/>
    <s v="-"/>
    <n v="0"/>
    <n v="0"/>
    <s v="-"/>
    <n v="0"/>
    <s v="-"/>
    <n v="0"/>
    <s v="-"/>
    <s v="-"/>
    <n v="0"/>
    <n v="0"/>
    <s v="-"/>
  </r>
  <r>
    <n v="6330"/>
    <x v="2"/>
    <s v="06. PLAN SANITARIO DE EMERGENCIA"/>
    <s v="-"/>
    <s v="-"/>
    <s v="-"/>
    <s v="NUEVO CENTRO EDUCATIVO"/>
    <s v="OBRA PUENTES PUEYRREDÓN- NICOLÁS AVELLANEDA- VICTORINO DE LA PLAZA- ALSIN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1"/>
    <n v="0"/>
    <n v="3"/>
    <n v="2"/>
    <s v="1"/>
    <s v="1"/>
    <s v="ACCIONES DE COORDINACIÓN INTERMINISTERIAL"/>
    <s v="5013. UNIDAD PROYECTOS ESPECIALES CUENCA MATANZA-RIACHUELO"/>
    <s v="CABA"/>
    <s v="4, 7, 8 Y 9"/>
    <s v="COMUNA 4, 7, 8 Y 9"/>
    <s v="-"/>
    <s v="-"/>
    <s v="-"/>
    <s v="-"/>
    <s v="-"/>
    <s v="-"/>
    <s v="-"/>
    <s v="-"/>
    <n v="0"/>
    <s v="-"/>
    <s v="-"/>
    <s v="-"/>
    <n v="37698"/>
    <n v="172405.52000000002"/>
    <s v="-"/>
    <s v="-"/>
    <s v="-"/>
    <s v="-"/>
    <s v="-"/>
    <s v="N/A"/>
    <s v="-"/>
    <s v="-"/>
    <s v="-"/>
  </r>
  <r>
    <n v="6330"/>
    <x v="0"/>
    <s v="06. PLAN SANITARIO DE EMERGENCIA"/>
    <s v="-"/>
    <s v="-"/>
    <s v="-"/>
    <s v="NUEVO CENTRO EDUCATIVO"/>
    <s v="OBRA PUENTES PUEYRREDÓN- NICOLÁS AVELLANEDA- VICTORINO DE LA PLAZA- ALSINA"/>
    <s v="EEE N° 520"/>
    <n v="2"/>
    <x v="2"/>
    <n v="325"/>
    <x v="1"/>
    <x v="2"/>
    <s v="-"/>
    <s v="-"/>
    <n v="80"/>
    <s v="06-319"/>
    <n v="22"/>
    <n v="5"/>
    <n v="8"/>
    <n v="1"/>
    <n v="3001"/>
    <n v="3"/>
    <n v="4"/>
    <s v="6"/>
    <s v="1"/>
    <s v="-"/>
    <s v="BID/2940"/>
    <s v="LA MATANZA"/>
    <s v="LA MATANZA"/>
    <s v="-"/>
    <d v="2017-01-01T00:00:00"/>
    <d v="2018-02-08T00:00:00"/>
    <n v="14718000"/>
    <n v="0"/>
    <n v="0"/>
    <n v="14718000"/>
    <n v="0"/>
    <n v="0"/>
    <n v="0"/>
    <n v="0"/>
    <s v="-"/>
    <s v="-"/>
    <n v="0"/>
    <n v="0"/>
    <s v="-"/>
    <n v="0"/>
    <s v="-"/>
    <n v="0"/>
    <s v="-"/>
    <s v="8. EN PREPARACIÓN"/>
    <n v="0"/>
    <n v="0"/>
    <s v="LA OBRA SE EJECUTARÁ A TRAVES DEL PROGRAMA 87, ACTIVIDAD 84. "/>
  </r>
  <r>
    <n v="633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4"/>
    <n v="0"/>
    <n v="3"/>
    <n v="2"/>
    <s v="1"/>
    <s v="1"/>
    <s v="ACCIONES DE COORDINACIÓN INTERMINISTERIAL"/>
    <s v="5013. UNIDAD PROYECTOS ESPECIALES CUENCA MATANZA-RIACHUELO"/>
    <s v="CABA"/>
    <s v="4, 7, 8 Y 9"/>
    <s v="COMUNA 4, 7, 8 Y 9"/>
    <s v="-"/>
    <s v="-"/>
    <s v="-"/>
    <s v="-"/>
    <s v="-"/>
    <s v="-"/>
    <s v="-"/>
    <s v="-"/>
    <n v="0"/>
    <s v="-"/>
    <s v="-"/>
    <s v="-"/>
    <n v="3284"/>
    <n v="16093.060000000001"/>
    <s v="-"/>
    <s v="-"/>
    <s v="-"/>
    <s v="-"/>
    <s v="-"/>
    <s v="N/A"/>
    <s v="-"/>
    <s v="-"/>
    <s v="-"/>
  </r>
  <r>
    <n v="6332"/>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6"/>
    <n v="0"/>
    <n v="3"/>
    <n v="2"/>
    <s v="1"/>
    <s v="1"/>
    <s v="ACCIONES DE COORDINACIÓN INTERMINISTERIAL"/>
    <s v="5013. UNIDAD PROYECTOS ESPECIALES CUENCA MATANZA-RIACHUELO"/>
    <s v="CABA"/>
    <s v="4, 7, 8 Y 9"/>
    <s v="COMUNA 4, 7, 8 Y 9"/>
    <s v="-"/>
    <s v="-"/>
    <s v="-"/>
    <s v="-"/>
    <s v="-"/>
    <s v="-"/>
    <s v="-"/>
    <s v="-"/>
    <n v="0"/>
    <s v="-"/>
    <s v="-"/>
    <s v="-"/>
    <n v="10332"/>
    <n v="40364.729999999996"/>
    <s v="-"/>
    <s v="-"/>
    <s v="-"/>
    <s v="-"/>
    <s v="-"/>
    <s v="N/A"/>
    <s v="-"/>
    <s v="-"/>
    <s v="-"/>
  </r>
  <r>
    <n v="6333"/>
    <x v="2"/>
    <s v="06. PLAN SANITARIO DE EMERGENCIA"/>
    <s v="-"/>
    <s v="-"/>
    <s v="-"/>
    <s v="FORTALECIMIENTO INSTITUCIONAL"/>
    <s v="FORTALECIMIENTO 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7"/>
    <n v="0"/>
    <n v="3"/>
    <n v="2"/>
    <s v="1"/>
    <s v="1"/>
    <s v="ACCIONES DE COORDINACIÓN INTERMINISTERIAL"/>
    <s v="5013. UNIDAD PROYECTOS ESPECIALES CUENCA MATANZA-RIACHUELO"/>
    <s v="CABA"/>
    <s v="4, 7, 8 Y 9"/>
    <s v="COMUNA 4, 7, 8 Y 9"/>
    <s v="-"/>
    <s v="-"/>
    <s v="-"/>
    <s v="-"/>
    <s v="-"/>
    <s v="-"/>
    <s v="-"/>
    <s v="-"/>
    <n v="0"/>
    <s v="-"/>
    <s v="-"/>
    <s v="-"/>
    <n v="1142"/>
    <n v="19362.11"/>
    <s v="-"/>
    <n v="0"/>
    <s v="-"/>
    <s v="-"/>
    <s v="-"/>
    <s v="-"/>
    <s v="-"/>
    <s v="-"/>
    <s v="-"/>
  </r>
  <r>
    <n v="6334"/>
    <x v="2"/>
    <s v="06. PLAN SANITARIO DE EMERGENCIA"/>
    <s v="-"/>
    <s v="-"/>
    <s v="-"/>
    <s v="FORTALECIMIENTO INSTITUCIONAL"/>
    <s v="FORTALECIMIENTO 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4"/>
    <n v="3"/>
    <n v="0"/>
    <n v="3"/>
    <n v="2"/>
    <s v="1"/>
    <s v="1"/>
    <s v="ACCIONES DE COORDINACIÓN INTERMINISTERIAL"/>
    <s v="5013. UNIDAD PROYECTOS ESPECIALES CUENCA MATANZA-RIACHUELO"/>
    <s v="CABA"/>
    <s v="4, 7, 8 Y 9"/>
    <s v="COMUNA 4, 7, 8 Y 9"/>
    <s v="-"/>
    <s v="-"/>
    <s v="-"/>
    <s v="-"/>
    <s v="-"/>
    <s v="-"/>
    <s v="-"/>
    <s v="-"/>
    <n v="0"/>
    <s v="-"/>
    <s v="-"/>
    <s v="-"/>
    <n v="2430"/>
    <n v="0"/>
    <s v="-"/>
    <n v="0"/>
    <s v="-"/>
    <s v="-"/>
    <s v="-"/>
    <s v="-"/>
    <s v="-"/>
    <s v="-"/>
    <s v="-"/>
  </r>
  <r>
    <n v="6335"/>
    <x v="2"/>
    <s v="06. PLAN SANITARIO DE EMERGENCIA"/>
    <s v="-"/>
    <s v="-"/>
    <s v="-"/>
    <s v="NO CORRESPONDE INFORMAR"/>
    <s v="NO CORRESPONDE INFORMAR"/>
    <s v="-"/>
    <n v="2"/>
    <x v="16"/>
    <s v="-"/>
    <x v="26"/>
    <x v="49"/>
    <s v="0. EJECUCIÓN Y REHABILITACIÓN DE OBRAS COMPLEMENTARIAS"/>
    <s v="60. ACUMAR"/>
    <s v="1. DISEÑO, DIRECCIÓN Y SEGUIMIENTO DE PROYECTOS DEL CAMINO DE SIRGA"/>
    <s v="0. DISEÑO, DIRECCIÓN Y SEGUIMIENTO DE PROYECTOS DEL CAMINO DE SIRGA"/>
    <n v="11"/>
    <n v="3"/>
    <n v="9"/>
    <n v="6"/>
    <n v="0"/>
    <n v="4"/>
    <n v="4"/>
    <s v="4"/>
    <s v="1"/>
    <s v="0"/>
    <s v="312. DIRECCIÓN GENERAL OBRAS DE ARQUITECTURA"/>
    <s v="CABA"/>
    <s v="4"/>
    <s v="COMUNA 4"/>
    <s v="-"/>
    <s v="-"/>
    <s v="-"/>
    <s v="-"/>
    <s v="-"/>
    <s v="-"/>
    <s v="-"/>
    <s v="-"/>
    <n v="0"/>
    <s v="-"/>
    <s v="-"/>
    <s v="-"/>
    <n v="296450"/>
    <n v="631060"/>
    <s v="-"/>
    <s v="-"/>
    <s v="-"/>
    <s v="-"/>
    <s v="-"/>
    <s v="-"/>
    <s v="-"/>
    <s v="-"/>
    <s v="-"/>
  </r>
  <r>
    <n v="6339"/>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CTIVIDADES COMUNES A LOS PROG. 91,92,93, 94,95 Y 96"/>
    <n v="11"/>
    <n v="3"/>
    <n v="5"/>
    <n v="6"/>
    <n v="0"/>
    <n v="4"/>
    <n v="4"/>
    <s v="1"/>
    <s v="1"/>
    <s v="SERVICIOS"/>
    <s v="8933. AGENCIA AMBIENTAL"/>
    <s v="CABA"/>
    <s v="1"/>
    <s v="COMUNA 1"/>
    <s v="-"/>
    <s v="-"/>
    <s v="-"/>
    <s v="-"/>
    <s v="-"/>
    <s v="-"/>
    <s v="-"/>
    <s v="-"/>
    <n v="0"/>
    <s v="-"/>
    <s v="-"/>
    <s v="-"/>
    <n v="0"/>
    <n v="614636"/>
    <s v="-"/>
    <s v="-"/>
    <s v="-"/>
    <s v="-"/>
    <s v="-"/>
    <s v="-"/>
    <s v="-"/>
    <s v="-"/>
    <s v="-"/>
  </r>
  <r>
    <n v="6349"/>
    <x v="2"/>
    <s v="06. PLAN SANITARIO DE EMERGENCIA"/>
    <s v="-"/>
    <s v="-"/>
    <s v="-"/>
    <s v="ESTUDIOS Y EVALUACIONES AMBIENTALES"/>
    <s v="OBRA PUENTES PUEYRREDÓN- NICOLÁS AVELLANEDA- VICTORINO DE LA PLAZA- ALSINA"/>
    <s v="CONTROL, GESTION DE LOS FACTORES QUE INFLUYEN EN EL MEDIO AMBIENTE DE LA CUENCA."/>
    <n v="2"/>
    <x v="15"/>
    <s v="-"/>
    <x v="23"/>
    <x v="47"/>
    <s v="0. CONTROL AMBIENTAL"/>
    <s v="0. CONTROL AMBIENTAL"/>
    <s v="60. AUTORIDAD CUENCA MATANZA RIACHUELO"/>
    <s v="0. AUTORIDAD CUENCA MATANZA RIACHUELO"/>
    <n v="12"/>
    <n v="3"/>
    <n v="5"/>
    <n v="8"/>
    <n v="0"/>
    <n v="4"/>
    <n v="4"/>
    <s v="8"/>
    <s v="1"/>
    <s v="CONTROL Y PREVENCION"/>
    <s v="8934. DIRECCIÓN GENERAL DE CONTROL"/>
    <s v="CABA"/>
    <s v="8"/>
    <s v="COMUNA 8"/>
    <s v="-"/>
    <s v="-"/>
    <s v="-"/>
    <s v="-"/>
    <s v="-"/>
    <s v="-"/>
    <s v="-"/>
    <s v="-"/>
    <n v="0"/>
    <s v="-"/>
    <s v="-"/>
    <s v="-"/>
    <n v="0"/>
    <n v="67500"/>
    <s v="-"/>
    <s v="-"/>
    <s v="-"/>
    <s v="-"/>
    <s v="-"/>
    <s v="-"/>
    <s v="-"/>
    <s v="-"/>
    <s v="-"/>
  </r>
  <r>
    <n v="6350"/>
    <x v="2"/>
    <s v="07. MONITOREO DE LA CALIDAD DE AGUA, SEDIMENTOS Y AIRE"/>
    <s v="-"/>
    <s v="-"/>
    <s v="-"/>
    <s v="ESTUDIOS Y EVALUACIONES AMBIENTALES"/>
    <s v="ANÁLISIS AMBIENTALES"/>
    <s v="CONTROL, GESTION DE LOS FACTORES QUE INFLUYEN EN EL MEDIO AMBIENTE DE LA CUENCA."/>
    <n v="2"/>
    <x v="15"/>
    <s v="-"/>
    <x v="23"/>
    <x v="47"/>
    <s v="0. CONTROL AMBIENTAL"/>
    <s v="0. CONTROL AMBIENTAL"/>
    <s v="60. AUTORIDAD CUENCA MATANZA RIACHUELO"/>
    <s v="0. AUTORIDAD CUENCA MATANZA RIACHUELO"/>
    <n v="12"/>
    <n v="3"/>
    <n v="3"/>
    <n v="3"/>
    <n v="0"/>
    <n v="4"/>
    <n v="4"/>
    <s v="8"/>
    <s v="1"/>
    <s v="CONTROL Y PREVENCION"/>
    <s v="8934. DIRECCIÓN GENERAL DE CONTROL"/>
    <s v="CABA"/>
    <s v="8"/>
    <s v="COMUNA 8"/>
    <s v="-"/>
    <s v="-"/>
    <n v="0"/>
    <n v="0"/>
    <n v="0"/>
    <n v="0"/>
    <n v="0"/>
    <n v="0"/>
    <n v="0"/>
    <n v="0"/>
    <n v="0"/>
    <n v="0"/>
    <n v="23448"/>
    <n v="0"/>
    <n v="0"/>
    <n v="3000"/>
    <s v="-"/>
    <n v="0"/>
    <s v="-"/>
    <s v="-"/>
    <s v="-"/>
    <s v="-"/>
    <s v="-"/>
  </r>
  <r>
    <n v="6352"/>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2"/>
    <n v="0"/>
    <n v="4"/>
    <n v="4"/>
    <s v="8"/>
    <s v="1"/>
    <s v="LABORATORIO DE ANÁLISIS Y CALIDAD AMBIENTAL "/>
    <s v="8934. DIRECCIÓN GENERAL DE CONTROL"/>
    <s v="CABA"/>
    <s v="8"/>
    <s v="COMUNA 8"/>
    <s v="-"/>
    <s v="-"/>
    <s v="-"/>
    <s v="-"/>
    <s v="-"/>
    <s v="-"/>
    <s v="-"/>
    <s v="-"/>
    <n v="0"/>
    <s v="-"/>
    <s v="-"/>
    <s v="-"/>
    <n v="0"/>
    <n v="0"/>
    <s v="-"/>
    <s v="-"/>
    <s v="-"/>
    <s v="-"/>
    <s v="-"/>
    <s v="N/A"/>
    <s v="-"/>
    <s v="-"/>
    <s v="-"/>
  </r>
  <r>
    <n v="6354"/>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3"/>
    <n v="7"/>
    <n v="8"/>
    <n v="0"/>
    <n v="4"/>
    <n v="4"/>
    <s v="1"/>
    <s v="1"/>
    <s v="PREVENCIÓN AMBIENTAL EVALUCIÓN TÉCNICA Y CERTIFICADOS AMBIENTALES "/>
    <s v="8935. DIRECCIÓN GENERAL DE EVALUACIÓN TÉCNICA"/>
    <s v="CABA"/>
    <s v="-"/>
    <s v="-"/>
    <s v="-"/>
    <s v="-"/>
    <s v="-"/>
    <s v="-"/>
    <s v="-"/>
    <s v="-"/>
    <s v="-"/>
    <s v="-"/>
    <n v="0"/>
    <s v="-"/>
    <s v="-"/>
    <s v="-"/>
    <n v="0"/>
    <n v="1906"/>
    <s v="-"/>
    <s v="-"/>
    <s v="-"/>
    <s v="-"/>
    <s v="-"/>
    <s v="-"/>
    <s v="-"/>
    <s v="-"/>
    <s v="-"/>
  </r>
  <r>
    <n v="6357"/>
    <x v="2"/>
    <s v="06. PLAN SANITARIO DE EMERGENCIA"/>
    <s v="-"/>
    <s v="-"/>
    <s v="-"/>
    <s v="EQUIPAMIENTO COMUNITARIO"/>
    <s v="OBRA PUENTES PUEYRREDÓN- NICOLÁS AVELLANEDA- VICTORINO DE LA PLAZA- ALSINA"/>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1"/>
    <n v="5"/>
    <n v="5"/>
    <n v="7"/>
    <n v="44"/>
    <n v="3"/>
    <n v="7"/>
    <s v="8"/>
    <s v="1"/>
    <s v="SANEAMIENTO, LIMPIEZA Y DESRATIZACIÓN"/>
    <s v="9470. UNIDAD DE GESTIÓN INTERVENCIÓN SOCIAL"/>
    <s v="CABA"/>
    <s v="8"/>
    <s v="COMUNA 8"/>
    <s v="-"/>
    <s v="-"/>
    <s v="-"/>
    <s v="-"/>
    <s v="-"/>
    <s v="-"/>
    <s v="-"/>
    <s v="-"/>
    <n v="0"/>
    <s v="-"/>
    <s v="-"/>
    <s v="-"/>
    <n v="2000000"/>
    <n v="0"/>
    <s v="-"/>
    <s v="-"/>
    <s v="-"/>
    <s v="-"/>
    <s v="-"/>
    <s v="-"/>
    <s v="-"/>
    <s v="-"/>
    <s v="-"/>
  </r>
  <r>
    <n v="6359"/>
    <x v="2"/>
    <s v="06. PLAN SANITARIO DE EMERGENCIA"/>
    <s v="-"/>
    <s v="-"/>
    <s v="-"/>
    <s v="RED VIAL Y PEATONAL"/>
    <s v="OBRA PUENTES PUEYRREDÓN- NICOLÁS AVELLANEDA- VICTORINO DE LA PLAZA- ALSINA"/>
    <s v="REPAVIMENTACIÓN E ILUMINACIÓN BARRIO RAMÓN CARRILLO"/>
    <n v="2"/>
    <x v="20"/>
    <s v="-"/>
    <x v="29"/>
    <x v="63"/>
    <s v="0. CRÉDITOS LEY N° 341/964"/>
    <s v="0. CRÉDITOS LEY N° 341/964"/>
    <s v="60. CRÉDITOS ACUMAR"/>
    <s v="0. CRÉDITOS ACUMAR"/>
    <n v="15"/>
    <n v="2"/>
    <n v="7"/>
    <n v="9"/>
    <n v="0"/>
    <n v="3"/>
    <n v="7"/>
    <s v="4"/>
    <s v="1"/>
    <s v="CRÉDITOS LEY N° 341/964"/>
    <s v="290. INSTITUTO DE LA VIVIENDA LEY N° 1.251"/>
    <s v="CABA"/>
    <s v="8"/>
    <s v="MARIANO ACOSTA ENTRE CASTAÑARES Y AV. RIESTRA."/>
    <s v="-"/>
    <s v="-"/>
    <s v="-"/>
    <s v="-"/>
    <s v="-"/>
    <s v="-"/>
    <s v="-"/>
    <s v="-"/>
    <n v="0"/>
    <s v="-"/>
    <s v="-"/>
    <s v="-"/>
    <n v="375800"/>
    <n v="0"/>
    <n v="910"/>
    <s v="-"/>
    <s v="-"/>
    <s v="-"/>
    <s v="-"/>
    <s v="EN EJECUCIÓN"/>
    <s v="-"/>
    <s v="-"/>
    <s v="-"/>
  </r>
  <r>
    <n v="6360"/>
    <x v="2"/>
    <s v="06. PLAN SANITARIO DE EMERGENCIA"/>
    <s v="-"/>
    <s v="-"/>
    <s v="-"/>
    <s v="EQUIPAMIENTO COMUNITARIO"/>
    <s v="OBRA PUENTES PUEYRREDÓN- NICOLÁS AVELLANEDA- VICTORINO DE LA PLAZA- ALSINA"/>
    <s v="TRABAJOS DE FORTADLECIMIENTO BARRIAL"/>
    <n v="2"/>
    <x v="20"/>
    <s v="-"/>
    <x v="29"/>
    <x v="62"/>
    <s v="0. VIVIENDAS CON AHORRO PREVIO"/>
    <s v="0. VIVIENDAS CON AHORRO PREVIO"/>
    <s v="60. ACUMAR"/>
    <s v="0. ACUMAR"/>
    <n v="12"/>
    <n v="3"/>
    <n v="9"/>
    <n v="5"/>
    <n v="0"/>
    <n v="3"/>
    <n v="7"/>
    <s v="4"/>
    <s v="1"/>
    <s v="TRABAJO EN CAMPO"/>
    <s v="290. INSTITUTO DE LA VIVIENDA LEY N° 1.251"/>
    <s v="CABA"/>
    <s v="4, 7, 8 Y 9"/>
    <s v="COMUNA 4, 7, 8 Y 9"/>
    <s v="-"/>
    <s v="-"/>
    <s v="-"/>
    <s v="-"/>
    <s v="-"/>
    <s v="-"/>
    <s v="-"/>
    <s v="-"/>
    <n v="0"/>
    <s v="-"/>
    <s v="-"/>
    <s v="-"/>
    <n v="301865"/>
    <n v="90729"/>
    <s v="-"/>
    <s v="-"/>
    <s v="-"/>
    <s v="-"/>
    <s v="-"/>
    <s v="-"/>
    <s v="-"/>
    <s v="-"/>
    <s v="-"/>
  </r>
  <r>
    <n v="6361"/>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2"/>
    <n v="4"/>
    <n v="1"/>
    <n v="1"/>
    <n v="0"/>
    <n v="3"/>
    <n v="7"/>
    <s v="4"/>
    <s v="1"/>
    <s v="CRÉDITOS LEY N° 341/964"/>
    <s v="290. INSTITUTO DE LA VIVIENDA LEY N° 1.251"/>
    <s v="CABA"/>
    <s v="-"/>
    <s v="AV. PEDRO DE MENDOZA (MZ 31 Y 32 ) ENTRE SUAREZ Y ARAOZ DE LAMADRID"/>
    <s v="-"/>
    <s v="-"/>
    <s v="-"/>
    <s v="-"/>
    <s v="-"/>
    <s v="-"/>
    <s v="-"/>
    <s v="-"/>
    <n v="0"/>
    <s v="-"/>
    <s v="-"/>
    <s v="-"/>
    <n v="29936030"/>
    <n v="1010000"/>
    <s v="-"/>
    <s v="-"/>
    <s v="-"/>
    <s v="-"/>
    <s v="-"/>
    <s v="-"/>
    <s v="-"/>
    <s v="-"/>
    <s v="-"/>
  </r>
  <r>
    <n v="6362"/>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2"/>
    <n v="6"/>
    <n v="3"/>
    <n v="1"/>
    <n v="0"/>
    <n v="3"/>
    <n v="7"/>
    <s v="4"/>
    <s v="1"/>
    <s v="CRÉDITOS LEY N° 341/964"/>
    <s v="290. INSTITUTO DE LA VIVIENDA LEY N° 1.251"/>
    <s v="CABA"/>
    <s v="-"/>
    <s v="AV. PEDRO DE MENDOZA (MZ 31 Y 32 ) ENTRE SUAREZ Y ARAOZ DE LAMADRID"/>
    <s v="-"/>
    <s v="-"/>
    <s v="-"/>
    <s v="-"/>
    <s v="-"/>
    <s v="-"/>
    <s v="-"/>
    <s v="-"/>
    <n v="0"/>
    <s v="-"/>
    <s v="-"/>
    <s v="-"/>
    <n v="1964070"/>
    <n v="2589891.63"/>
    <s v="-"/>
    <s v="-"/>
    <s v="-"/>
    <s v="-"/>
    <s v="-"/>
    <s v="-"/>
    <s v="-"/>
    <s v="-"/>
    <s v="-"/>
  </r>
  <r>
    <n v="6363"/>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1"/>
    <n v="5"/>
    <n v="1"/>
    <n v="7"/>
    <n v="0"/>
    <n v="3"/>
    <n v="7"/>
    <s v="1"/>
    <s v="1"/>
    <s v="CRÉDITOS LEY N° 341/964"/>
    <s v="290. INSTITUTO DE LA VIVIENDA LEY N° 1.251"/>
    <s v="CABA"/>
    <s v="-"/>
    <s v="AV. PEDRO DE MENDOZA (MZ 31 Y 32 ) ENTRE SUAREZ Y ARAOZ DE LAMADRID"/>
    <s v="-"/>
    <s v="-"/>
    <s v="-"/>
    <s v="-"/>
    <s v="-"/>
    <s v="-"/>
    <s v="-"/>
    <s v="-"/>
    <n v="0"/>
    <s v="-"/>
    <s v="-"/>
    <s v="-"/>
    <n v="195833"/>
    <n v="0"/>
    <s v="-"/>
    <s v="-"/>
    <s v="-"/>
    <s v="-"/>
    <s v="-"/>
    <s v="-"/>
    <s v="-"/>
    <s v="-"/>
    <s v="-"/>
  </r>
  <r>
    <n v="6366"/>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3"/>
    <n v="3"/>
    <n v="3"/>
    <n v="0"/>
    <n v="3"/>
    <n v="7"/>
    <s v="4"/>
    <s v="1"/>
    <s v="CONSTRUCCIÓN DE VIVIENDAS "/>
    <s v="290. INSTITUTO DE LA VIVIENDA LEY N° 1.251"/>
    <s v="CABA"/>
    <s v="4"/>
    <s v="LUZURIAGA N° 835"/>
    <s v="-"/>
    <s v="-"/>
    <n v="0"/>
    <n v="0"/>
    <n v="0"/>
    <n v="0"/>
    <s v="-"/>
    <s v="-"/>
    <n v="0"/>
    <s v="-"/>
    <s v="-"/>
    <s v="-"/>
    <n v="0"/>
    <n v="178200"/>
    <s v="-"/>
    <s v="-"/>
    <s v="-"/>
    <s v="-"/>
    <s v="-"/>
    <s v="-"/>
    <s v="-"/>
    <s v="-"/>
    <s v="-"/>
  </r>
  <r>
    <n v="6367"/>
    <x v="2"/>
    <s v="08. URBANIZACIÓN DE VILLAS Y ASENTAMIENTOS URBANOS"/>
    <s v="-"/>
    <s v="-"/>
    <s v="-"/>
    <s v="VIVIENDAS NUEVAS"/>
    <s v="COMPLEJO SAN ANTONIO"/>
    <s v="CONSTRUCCIÓN DE VIVIENDAS PARA LOS RESIDENTES DE LOS ASENTAMIENTOS Y VILLAS LOCALIZADAS EN LAS MÁRGENES DE LA CUENCA MATANZA-RIACHUELO"/>
    <n v="2"/>
    <x v="20"/>
    <s v="-"/>
    <x v="29"/>
    <x v="62"/>
    <s v="0. VIVIENDAS CON AHORRO PREVIO"/>
    <s v="60. ACUMAR"/>
    <s v="0. ACUMAR"/>
    <s v="53. SAN ANTONIO N° 726"/>
    <n v="12"/>
    <n v="4"/>
    <n v="2"/>
    <n v="1"/>
    <n v="0"/>
    <n v="3"/>
    <n v="7"/>
    <s v="8"/>
    <s v="1"/>
    <s v="CONSTRUCCIÓN DE VIVIENDAS "/>
    <s v="290. INSTITUTO DE LA VIVIENDA LEY N° 1.251"/>
    <s v="CABA"/>
    <s v="4"/>
    <s v="SAN ANTONIO N° 726"/>
    <s v="-"/>
    <s v="-"/>
    <n v="0"/>
    <n v="0"/>
    <n v="0"/>
    <n v="0"/>
    <n v="0"/>
    <n v="0"/>
    <n v="0"/>
    <n v="0"/>
    <n v="0"/>
    <n v="0"/>
    <n v="11579600"/>
    <n v="5312464"/>
    <n v="0"/>
    <n v="0"/>
    <n v="74400"/>
    <n v="93000"/>
    <s v="X"/>
    <s v="-"/>
    <s v="-"/>
    <s v="-"/>
    <s v="-"/>
  </r>
  <r>
    <n v="6368"/>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4"/>
    <s v="1"/>
    <s v="CONSTRUCCIÓN DE VIVIENDAS "/>
    <s v="290. INSTITUTO DE LA VIVIENDA LEY N° 1.251"/>
    <s v="CABA"/>
    <s v="8"/>
    <s v="VALPARAISO N° 3564/70 LIC. PUBLICA 10/03"/>
    <s v="-"/>
    <s v="-"/>
    <n v="0"/>
    <n v="0"/>
    <n v="0"/>
    <n v="0"/>
    <s v="-"/>
    <s v="-"/>
    <n v="0"/>
    <s v="-"/>
    <s v="-"/>
    <s v="-"/>
    <n v="11577145"/>
    <n v="3333750.45"/>
    <s v="-"/>
    <s v="-"/>
    <s v="-"/>
    <s v="-"/>
    <s v="-"/>
    <s v="-"/>
    <s v="-"/>
    <n v="1"/>
    <s v="-"/>
  </r>
  <r>
    <n v="6369"/>
    <x v="2"/>
    <s v="08. URBANIZACIÓN DE VILLAS Y ASENTAMIENTOS URBANOS"/>
    <s v="-"/>
    <s v="-"/>
    <s v="-"/>
    <s v="VIVIENDAS NUEVAS"/>
    <s v="COMPLEJO RIBERA IGUAZÚ"/>
    <s v="CONSTRUCCIÓN DE VIVIENDAS PARA LOS RESIDENTES DE LOS ASENTAMIENTOS Y VILLAS LOCALIZADAS EN LAS MÁRGENES DE LA CUENCA MATANZA-RIACHUELO.BENEFICIARIOS: MUNDO GRUA"/>
    <n v="2"/>
    <x v="20"/>
    <s v="-"/>
    <x v="29"/>
    <x v="62"/>
    <s v="0. VIVIENDAS CON AHORRO PREVIO"/>
    <s v="60. ACUMAR"/>
    <s v="0. ACUMAR"/>
    <s v="56. BARRIO RIBERA IGUAZÚ"/>
    <n v="15"/>
    <n v="4"/>
    <n v="2"/>
    <n v="1"/>
    <n v="0"/>
    <n v="3"/>
    <n v="7"/>
    <s v="4"/>
    <s v="1"/>
    <s v="CONSTRUCCIÓN DE VIVIENDAS "/>
    <s v="290. INSTITUTO DE LA VIVIENDA LEY N° 1.251"/>
    <s v="CABA"/>
    <s v="4"/>
    <s v="IGUAZÚ N° 1.835 CD 06/14"/>
    <d v="2015-08-01T00:00:00"/>
    <s v="-"/>
    <n v="0"/>
    <n v="0"/>
    <n v="0"/>
    <n v="0"/>
    <n v="0"/>
    <n v="0"/>
    <n v="0"/>
    <n v="0"/>
    <n v="0"/>
    <n v="0"/>
    <n v="4043741"/>
    <n v="14306294.18"/>
    <n v="106552331.07999998"/>
    <n v="59646451.810000002"/>
    <n v="8828823.9800000004"/>
    <n v="10000000"/>
    <s v="X"/>
    <s v="EN EJECUCIÓN"/>
    <s v="-"/>
    <s v="-"/>
    <s v="-"/>
  </r>
  <r>
    <n v="6370"/>
    <x v="2"/>
    <s v="06. PLAN SANITARIO DE EMERGENCIA"/>
    <s v="-"/>
    <s v="-"/>
    <s v="-"/>
    <s v="VIVIENDAS NUEVAS"/>
    <s v="COMPLEJO LAMADRID"/>
    <s v="CONSTRUCCIÓN DE VIVIENDAS PARA LOS RESIDENTES DE LOS ASENTAMIENTOS Y VILLAS LOCALIZADAS EN LAS MÁRGENES DE LA CUENCA MATANZA-RIACHUELO"/>
    <n v="2"/>
    <x v="20"/>
    <s v="-"/>
    <x v="29"/>
    <x v="62"/>
    <s v="0. VIVIENDAS CON AHORRO PREVIO"/>
    <s v="60. ACUMAR"/>
    <s v="0. ACUMAR"/>
    <s v="65.LAMADRID"/>
    <n v="12"/>
    <n v="4"/>
    <n v="2"/>
    <n v="1"/>
    <n v="0"/>
    <n v="3"/>
    <n v="7"/>
    <s v="4"/>
    <s v="1"/>
    <s v="BARRIDO Y RECOLECCIÓN DE BASURAS"/>
    <s v="290. INSTITUTO DE LA VIVIENDA LEY N° 1.251"/>
    <s v="CABA"/>
    <s v="4"/>
    <s v="OSVALDO CRUZ 3351/99"/>
    <s v="-"/>
    <s v="-"/>
    <n v="0"/>
    <n v="0"/>
    <n v="0"/>
    <n v="0"/>
    <s v="-"/>
    <s v="-"/>
    <n v="0"/>
    <s v="-"/>
    <s v="-"/>
    <s v="-"/>
    <n v="480000"/>
    <n v="809400"/>
    <s v="-"/>
    <s v="-"/>
    <s v="-"/>
    <s v="-"/>
    <s v="-"/>
    <s v="-"/>
    <s v="-"/>
    <s v="-"/>
    <s v="-"/>
  </r>
  <r>
    <n v="6371"/>
    <x v="2"/>
    <s v="06. PLAN SANITARIO DE EMERGENCIA"/>
    <s v="-"/>
    <s v="-"/>
    <s v="-"/>
    <s v="VIVIENDAS NUEVAS"/>
    <s v="COMPLEJO LAMADRID"/>
    <s v="CONSTRUCCIÓN DE VIVIENDAS PARA LOS RESIDENTES DE LOS ASENTAMIENTOS Y VILLAS LOCALIZADAS EN LAS MÁRGENES DE LA CUENCA MATANZA-RIACHUELO"/>
    <n v="2"/>
    <x v="20"/>
    <s v="-"/>
    <x v="29"/>
    <x v="62"/>
    <s v="0. VIVIENDAS CON AHORRO PREVIO"/>
    <s v="60. ACUMAR"/>
    <s v="0. ACUMAR"/>
    <s v="65.LAMADRID"/>
    <n v="12"/>
    <n v="4"/>
    <n v="2"/>
    <n v="1"/>
    <n v="0"/>
    <n v="3"/>
    <n v="7"/>
    <s v="8"/>
    <s v="1"/>
    <s v="CONSTRUCCIÓN DE VIVIENDAS "/>
    <s v="290. INSTITUTO DE LA VIVIENDA LEY N° 1.251"/>
    <s v="CABA"/>
    <s v="8"/>
    <s v="OSVALDO CRUZ 3351/99"/>
    <s v="-"/>
    <s v="-"/>
    <n v="0"/>
    <n v="0"/>
    <n v="0"/>
    <n v="0"/>
    <s v="-"/>
    <s v="-"/>
    <n v="0"/>
    <s v="-"/>
    <s v="-"/>
    <s v="-"/>
    <n v="1350000"/>
    <n v="0"/>
    <s v="-"/>
    <s v="-"/>
    <s v="-"/>
    <s v="-"/>
    <s v="-"/>
    <s v="-"/>
    <s v="-"/>
    <s v="-"/>
    <s v="-"/>
  </r>
  <r>
    <n v="6423"/>
    <x v="2"/>
    <s v="06. PLAN SANITARIO DE EMERGENCIA"/>
    <s v="-"/>
    <s v="-"/>
    <s v="-"/>
    <s v="GENERACIÓN DE ESPACIOS VERDES"/>
    <s v="-"/>
    <s v="SERVICIO DE MANTENIMIENTO SOSTENIBLE DE LOS ESPACIOS VERDES"/>
    <n v="2"/>
    <x v="15"/>
    <s v="-"/>
    <x v="22"/>
    <x v="96"/>
    <s v="0. COMPENSACION AMBIENTAL"/>
    <s v="0. COMPENSACION AMBIENTAL"/>
    <s v="60. AUTORIDAD CUENCA MATANZA RIACHUELO"/>
    <s v="0. AUTORIDAD CUENCA MATANZA RIACHUELO"/>
    <n v="11"/>
    <n v="4"/>
    <n v="9"/>
    <n v="1"/>
    <n v="0"/>
    <s v="4"/>
    <s v="4"/>
    <s v="1"/>
    <s v="1"/>
    <s v="N/A"/>
    <s v="8933. AGENCIA AMBIENTAL"/>
    <s v="CABA"/>
    <s v="COMUNA 8"/>
    <s v="COMUNA 8"/>
    <s v="2015"/>
    <s v="-"/>
    <s v="-"/>
    <s v="-"/>
    <s v="-"/>
    <n v="0"/>
    <s v="-"/>
    <s v="-"/>
    <n v="0"/>
    <s v="-"/>
    <s v="-"/>
    <s v="-"/>
    <n v="359907"/>
    <n v="0"/>
    <s v="-"/>
    <s v="-"/>
    <s v="-"/>
    <s v="-"/>
    <s v="-"/>
    <s v="-"/>
    <s v="-"/>
    <s v="-"/>
    <s v="-"/>
  </r>
  <r>
    <n v="6424"/>
    <x v="2"/>
    <s v="06. PLAN SANITARIO DE EMERGENCIA"/>
    <s v="-"/>
    <s v="-"/>
    <s v="-"/>
    <s v="EQUIPAMIENTO COMUNITARIO"/>
    <s v="OBRA PUENTES PUEYRREDÓN- NICOLÁS AVELLANEDA- VICTORINO DE LA PLAZA- ALSINA"/>
    <s v="N/A"/>
    <n v="2"/>
    <x v="15"/>
    <s v="-"/>
    <x v="22"/>
    <x v="96"/>
    <s v="0. COMPENSACION AMBIENTAL"/>
    <s v="0. COMPENSACION AMBIENTAL"/>
    <s v="60. AUTORIDAD CUENCA MATANZA RIACHUELO"/>
    <s v="0. AUTORIDAD CUENCA MATANZA RIACHUELO"/>
    <n v="12"/>
    <n v="4"/>
    <n v="9"/>
    <n v="1"/>
    <n v="0"/>
    <s v="4"/>
    <s v="4"/>
    <s v="1"/>
    <s v="1"/>
    <s v="N/A"/>
    <s v="8933. AGENCIA AMBIENTAL"/>
    <s v="CABA"/>
    <s v="COMUNA 8"/>
    <s v="COMUNA 8"/>
    <s v="2015"/>
    <s v="-"/>
    <s v="-"/>
    <s v="-"/>
    <s v="-"/>
    <n v="0"/>
    <s v="-"/>
    <s v="-"/>
    <n v="0"/>
    <s v="-"/>
    <s v="-"/>
    <s v="-"/>
    <n v="64509"/>
    <n v="0"/>
    <s v="-"/>
    <s v="-"/>
    <s v="-"/>
    <s v="-"/>
    <s v="-"/>
    <s v="-"/>
    <s v="-"/>
    <s v="-"/>
    <s v="-"/>
  </r>
  <r>
    <n v="6426"/>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2"/>
    <n v="3"/>
    <n v="1"/>
    <n v="0"/>
    <s v="4"/>
    <s v="4"/>
    <s v="1"/>
    <s v="1"/>
    <s v="PREVENCIÓN AMBIENTAL EVALUCIÓN TÉCNICA Y CERTIFICADOS AMBIENTALES "/>
    <s v="8935. DIRECCIÓN GENERAL DE EVALUACIÓN TÉCNICA"/>
    <s v="CABA"/>
    <s v="-"/>
    <s v="-"/>
    <s v="-"/>
    <s v="-"/>
    <s v="-"/>
    <s v="-"/>
    <s v="-"/>
    <s v="-"/>
    <s v="-"/>
    <s v="-"/>
    <n v="0"/>
    <s v="-"/>
    <s v="-"/>
    <s v="-"/>
    <n v="2850"/>
    <n v="0"/>
    <s v="-"/>
    <s v="-"/>
    <s v="-"/>
    <s v="-"/>
    <s v="-"/>
    <s v="-"/>
    <s v="-"/>
    <s v="-"/>
    <s v="-"/>
  </r>
  <r>
    <n v="6429"/>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4"/>
    <n v="5"/>
    <n v="1"/>
    <n v="0"/>
    <s v="4"/>
    <s v="4"/>
    <s v="1"/>
    <s v="1"/>
    <s v="PREVENCIÓN AMBIENTAL EVALUCIÓN TÉCNICA Y CERTIFICADOS AMBIENTALES "/>
    <s v="8935. DIRECCIÓN GENERAL DE EVALUACIÓN TÉCNICA"/>
    <s v="CABA"/>
    <s v="-"/>
    <s v="-"/>
    <s v="-"/>
    <s v="-"/>
    <s v="-"/>
    <s v="-"/>
    <s v="-"/>
    <s v="-"/>
    <s v="-"/>
    <s v="-"/>
    <n v="0"/>
    <s v="-"/>
    <s v="-"/>
    <s v="-"/>
    <n v="907"/>
    <n v="0"/>
    <s v="-"/>
    <s v="-"/>
    <s v="-"/>
    <s v="-"/>
    <s v="-"/>
    <s v="-"/>
    <s v="-"/>
    <s v="-"/>
    <s v="-"/>
  </r>
  <r>
    <n v="6430"/>
    <x v="2"/>
    <s v="06. PLAN SANITARIO DE EMERGENCIA"/>
    <s v="-"/>
    <s v="-"/>
    <s v="-"/>
    <s v="RED VIAL Y PEATONAL"/>
    <s v="OBRA PUENTES PUEYRREDÓN- NICOLÁS AVELLANEDA- VICTORINO DE LA PLAZA- ALSINA"/>
    <s v="MURO DIVISORIO CON EL CLUB BAJO FLORES Y MURO DE CIERRE CON FRENTE EN CALLE MARINIANO CHILAVERT DE LA PLAYA DE ESTACIONAMIENTO DEL DESCAMAPADO"/>
    <n v="2"/>
    <x v="14"/>
    <s v="-"/>
    <x v="21"/>
    <x v="44"/>
    <s v="-"/>
    <s v="CD 30-14"/>
    <s v="-"/>
    <s v="-"/>
    <s v="-"/>
    <s v="-"/>
    <s v="-"/>
    <s v="-"/>
    <s v="-"/>
    <s v="-"/>
    <s v="-"/>
    <s v="-"/>
    <s v="1"/>
    <s v="INFRAESTRUCTURA"/>
    <s v=" CORPORACIÓN DE BS. AS. SUR S.E."/>
    <s v="CABA"/>
    <s v="4"/>
    <s v="CORONEL MARTINIANO CHILAVERT Y RIESTRA "/>
    <d v="2015-01-19T00:00:00"/>
    <d v="2015-02-18T00:00:00"/>
    <n v="180384.57"/>
    <n v="27857.67"/>
    <s v="-"/>
    <n v="208242.24"/>
    <s v="-"/>
    <s v="-"/>
    <s v="-"/>
    <s v="-"/>
    <s v="-"/>
    <s v="-"/>
    <n v="208242.24"/>
    <n v="0"/>
    <s v="-"/>
    <s v="-"/>
    <s v="-"/>
    <s v="-"/>
    <s v="-"/>
    <s v="-"/>
    <s v="-"/>
    <s v="-"/>
    <s v="-"/>
  </r>
  <r>
    <n v="6431"/>
    <x v="2"/>
    <s v="06. PLAN SANITARIO DE EMERGENCIA"/>
    <s v="-"/>
    <s v="-"/>
    <s v="-"/>
    <s v="EQUIPAMIENTO COMUNITARIO"/>
    <s v="OBRA PUENTES PUEYRREDÓN- NICOLÁS AVELLANEDA- VICTORINO DE LA PLAZA- ALSINA"/>
    <s v="PUESTA EN VALOR  AV. JUJUY/COLONIA E/ BRASIL Y AMANCIO ALCORTA"/>
    <n v="2"/>
    <x v="14"/>
    <s v="-"/>
    <x v="21"/>
    <x v="44"/>
    <s v="-"/>
    <s v="LP 04/14"/>
    <s v="-"/>
    <s v="-"/>
    <s v="-"/>
    <s v="-"/>
    <s v="-"/>
    <s v="-"/>
    <s v="-"/>
    <s v="-"/>
    <s v="-"/>
    <s v="-"/>
    <s v="1"/>
    <s v="INFRAESTRUCTURA"/>
    <s v=" CORPORACIÓN DE BS. AS. SUR S.E."/>
    <s v="CABA"/>
    <s v="4"/>
    <s v="JUJUY, COLONIA ENTRE BRASIL Y AMANCIO ALCORTA"/>
    <d v="2014-10-31T00:00:00"/>
    <d v="2015-05-29T00:00:00"/>
    <n v="6476207.0300000003"/>
    <n v="768979.95"/>
    <n v="1295201.79"/>
    <n v="8540388.7699999996"/>
    <s v="-"/>
    <s v="-"/>
    <s v="-"/>
    <s v="-"/>
    <s v="-"/>
    <s v="-"/>
    <n v="7046384.8700000001"/>
    <n v="0"/>
    <s v="-"/>
    <s v="-"/>
    <s v="-"/>
    <s v="-"/>
    <s v="-"/>
    <s v="-"/>
    <s v="-"/>
    <s v="-"/>
    <s v="-"/>
  </r>
  <r>
    <n v="6432"/>
    <x v="2"/>
    <s v="06. PLAN SANITARIO DE EMERGENCIA"/>
    <s v="-"/>
    <s v="-"/>
    <s v="-"/>
    <s v="RED VIAL Y PEATONAL"/>
    <s v="OBRA PUENTES PUEYRREDÓN- NICOLÁS AVELLANEDA- VICTORINO DE LA PLAZA- ALSINA"/>
    <s v="ACCESO A CENTRO PARROQUIAL E INSTALACIÓN DE CÁMARA TRANSFORMADORA EN CALLE RIESTRA Y PORTELA"/>
    <n v="2"/>
    <x v="14"/>
    <s v="-"/>
    <x v="21"/>
    <x v="44"/>
    <s v="-"/>
    <s v="CD 14/15"/>
    <s v="-"/>
    <s v="-"/>
    <s v="-"/>
    <s v="-"/>
    <s v="-"/>
    <s v="-"/>
    <s v="-"/>
    <s v="-"/>
    <s v="-"/>
    <s v="-"/>
    <s v="1"/>
    <s v="INFRAESTRUCTURA"/>
    <s v=" CORPORACIÓN DE BS. AS. SUR S.E."/>
    <s v="CABA"/>
    <s v="7"/>
    <s v="RIESTRA Y PORTELA"/>
    <d v="2015-05-20T00:00:00"/>
    <d v="2015-08-18T00:00:00"/>
    <n v="255226.17"/>
    <n v="102716.57"/>
    <n v="114120.58"/>
    <n v="357942.74"/>
    <s v="-"/>
    <s v="-"/>
    <s v="-"/>
    <s v="-"/>
    <s v="-"/>
    <s v="-"/>
    <n v="357942.74"/>
    <n v="0"/>
    <s v="-"/>
    <s v="-"/>
    <s v="-"/>
    <s v="-"/>
    <s v="-"/>
    <s v="-"/>
    <s v="-"/>
    <s v="-"/>
    <s v="-"/>
  </r>
  <r>
    <n v="6433"/>
    <x v="2"/>
    <s v="06. PLAN SANITARIO DE EMERGENCIA"/>
    <s v="-"/>
    <s v="-"/>
    <s v="-"/>
    <s v="CARACTERIZACIÓN Y REMEDIACIÓN DE SUELO"/>
    <s v="OBRA PUENTES PUEYRREDÓN- NICOLÁS AVELLANEDA- VICTORINO DE LA PLAZA- ALSINA"/>
    <s v="ESTUDIOS DE FACTIBILIDAD, ACCESOS Y EGRESOS  A CTC"/>
    <n v="2"/>
    <x v="14"/>
    <s v="-"/>
    <x v="21"/>
    <x v="44"/>
    <s v="-"/>
    <s v="LP 03/15"/>
    <s v="-"/>
    <s v="-"/>
    <s v="-"/>
    <s v="-"/>
    <s v="-"/>
    <s v="-"/>
    <s v="-"/>
    <s v="-"/>
    <s v="-"/>
    <s v="-"/>
    <s v="1"/>
    <s v="INFRAESTRUCTURA"/>
    <s v=" CORPORACIÓN DE BS. AS. SUR S.E."/>
    <s v="CABA"/>
    <s v="8"/>
    <s v="AV. CRUZ Y LACARRA"/>
    <d v="2015-05-22T00:00:00"/>
    <s v="-"/>
    <n v="7065795"/>
    <s v="-"/>
    <n v="930117.18689999997"/>
    <n v="7995912.1869000001"/>
    <s v="-"/>
    <s v="-"/>
    <s v="-"/>
    <s v="-"/>
    <s v="-"/>
    <s v="-"/>
    <n v="2461624"/>
    <n v="0"/>
    <s v="-"/>
    <s v="-"/>
    <s v="-"/>
    <s v="-"/>
    <s v="-"/>
    <s v="-"/>
    <s v="-"/>
    <s v="-"/>
    <s v="-"/>
  </r>
  <r>
    <n v="6434"/>
    <x v="2"/>
    <s v="06. PLAN SANITARIO DE EMERGENCIA"/>
    <s v="-"/>
    <s v="-"/>
    <s v="-"/>
    <s v="VIVIENDAS NUEVAS"/>
    <s v="COMPLEJO BARRIO INTA"/>
    <s v="CONSTRUCCIÓN DE CASA Nº88, MANZANA 6ª- BARRIO INTA FLIA., ALEJANDRO TOLEDO"/>
    <n v="2"/>
    <x v="14"/>
    <s v="-"/>
    <x v="21"/>
    <x v="44"/>
    <s v="-"/>
    <s v="CD 20/15"/>
    <s v="-"/>
    <s v="-"/>
    <s v="-"/>
    <s v="-"/>
    <s v="-"/>
    <s v="-"/>
    <s v="-"/>
    <s v="-"/>
    <s v="-"/>
    <s v="-"/>
    <s v="1"/>
    <s v="INFRAESTRUCTURA"/>
    <s v=" CORPORACIÓN DE BS. AS. SUR S.E."/>
    <s v="CABA"/>
    <s v="8"/>
    <s v="BARRIO INTA, VILLA LUGANO"/>
    <d v="2015-08-21T00:00:00"/>
    <s v="-"/>
    <n v="853602.74"/>
    <s v="-"/>
    <n v="51660.9"/>
    <n v="905263.64"/>
    <s v="-"/>
    <s v="-"/>
    <s v="-"/>
    <s v="-"/>
    <s v="-"/>
    <s v="-"/>
    <n v="596745.62"/>
    <n v="0"/>
    <s v="-"/>
    <s v="-"/>
    <s v="-"/>
    <s v="-"/>
    <s v="-"/>
    <s v="-"/>
    <s v="-"/>
    <s v="-"/>
    <s v="-"/>
  </r>
  <r>
    <n v="6435"/>
    <x v="2"/>
    <s v="06. PLAN SANITARIO DE EMERGENCIA"/>
    <s v="-"/>
    <s v="-"/>
    <s v="-"/>
    <s v=" ADQUISICIÓN DE SUELO PARA PROYECTOS DE VIVIENDA Y HÁBITAT"/>
    <s v="OBRA PUENTES PUEYRREDÓN- NICOLÁS AVELLANEDA- VICTORINO DE LA PLAZA- ALSINA"/>
    <s v="ADQUISICION, TRASLADO, PREPARACION DE TERRENO Y MONTAJE DE DOS CENTRO DE TRANSFORMACION A SER INSTALADOS EN EL CONJUNTO HABITACIONAL 33 VIVIENDAS SITO EN AV. RIESTRA Y PORTELA EN EL CONJUNTO HABITACIONAL LOS PILETONES"/>
    <n v="2"/>
    <x v="14"/>
    <s v="-"/>
    <x v="21"/>
    <x v="44"/>
    <s v="-"/>
    <s v="CD 37/14"/>
    <s v="-"/>
    <s v="-"/>
    <s v="-"/>
    <s v="-"/>
    <s v="-"/>
    <s v="-"/>
    <s v="-"/>
    <s v="-"/>
    <s v="-"/>
    <s v="-"/>
    <s v="1"/>
    <s v="INFRAESTRUCTURA"/>
    <s v=" CORPORACIÓN DE BS. AS. SUR S.E."/>
    <s v="CABA"/>
    <s v="7"/>
    <s v="RIESTRA Y PORTELA"/>
    <s v="-"/>
    <s v="-"/>
    <n v="626443.13"/>
    <s v="-"/>
    <s v="-"/>
    <n v="626443.13"/>
    <s v="-"/>
    <s v="-"/>
    <s v="-"/>
    <s v="-"/>
    <s v="-"/>
    <s v="-"/>
    <n v="438510.18"/>
    <n v="0"/>
    <s v="-"/>
    <s v="-"/>
    <s v="-"/>
    <s v="-"/>
    <s v="-"/>
    <s v="-"/>
    <s v="-"/>
    <s v="-"/>
    <s v="-"/>
  </r>
  <r>
    <n v="6436"/>
    <x v="2"/>
    <s v="06. PLAN SANITARIO DE EMERGENCIA"/>
    <s v="-"/>
    <s v="-"/>
    <s v="-"/>
    <s v="RED VIAL Y PEATONAL"/>
    <s v="OBRA PUENTES PUEYRREDÓN- NICOLÁS AVELLANEDA- VICTORINO DE LA PLAZA- ALSINA"/>
    <s v="DEMOLICIÓN DE VIVIENDAS PARA APERTURA Y LIBERACIÓN DE ESPACIOS, MANZANA Nº9 DEL BARRIO LOS PILETONES"/>
    <n v="2"/>
    <x v="14"/>
    <s v="-"/>
    <x v="21"/>
    <x v="44"/>
    <s v="-"/>
    <s v="CD 29/15"/>
    <s v="-"/>
    <s v="-"/>
    <s v="-"/>
    <s v="-"/>
    <s v="-"/>
    <s v="-"/>
    <s v="-"/>
    <s v="-"/>
    <s v="-"/>
    <s v="-"/>
    <s v="1"/>
    <s v="INFRAESTRUCTURA"/>
    <s v=" CORPORACIÓN DE BS. AS. SUR S.E."/>
    <s v="CABA"/>
    <s v="8"/>
    <s v="BARRIO LOS PILETONES"/>
    <d v="2015-11-24T00:00:00"/>
    <s v="-"/>
    <n v="495695.71"/>
    <s v="-"/>
    <n v="96102.55"/>
    <n v="591798.26"/>
    <s v="-"/>
    <s v="-"/>
    <s v="-"/>
    <s v="-"/>
    <s v="-"/>
    <s v="-"/>
    <n v="49569.69"/>
    <n v="0"/>
    <s v="-"/>
    <s v="-"/>
    <s v="-"/>
    <s v="-"/>
    <s v="-"/>
    <s v="-"/>
    <s v="-"/>
    <s v="-"/>
    <s v="-"/>
  </r>
  <r>
    <n v="6437"/>
    <x v="2"/>
    <s v="06. PLAN SANITARIO DE EMERGENCIA"/>
    <s v="-"/>
    <s v="-"/>
    <s v="-"/>
    <s v="RED VIAL Y PEATONAL"/>
    <s v="OBRA PUENTES PUEYRREDÓN- NICOLÁS AVELLANEDA- VICTORINO DE LA PLAZA- ALSINA"/>
    <s v="DEMOLICIÓN DE VIVIENDAS PARA APERTURA Y LIBERACIÓN DE ESPACIOS EN LA MANZANA Nº 10 - BARRIO LOS PILETONES"/>
    <n v="2"/>
    <x v="14"/>
    <s v="-"/>
    <x v="21"/>
    <x v="44"/>
    <s v="-"/>
    <s v="CD 30/15"/>
    <s v="-"/>
    <s v="-"/>
    <s v="-"/>
    <s v="-"/>
    <s v="-"/>
    <s v="-"/>
    <s v="-"/>
    <s v="-"/>
    <s v="-"/>
    <s v="-"/>
    <s v="1"/>
    <s v="INFRAESTRUCTURA"/>
    <s v=" CORPORACIÓN DE BS. AS. SUR S.E."/>
    <s v="CABA"/>
    <s v="8"/>
    <s v="BARRIO LOS PILETONES"/>
    <d v="2015-11-24T00:00:00"/>
    <s v="-"/>
    <n v="375121.28"/>
    <s v="-"/>
    <s v="-"/>
    <n v="375121.28"/>
    <s v="-"/>
    <s v="-"/>
    <s v="-"/>
    <s v="-"/>
    <s v="-"/>
    <s v="-"/>
    <n v="375120.99"/>
    <n v="0"/>
    <s v="-"/>
    <s v="-"/>
    <s v="-"/>
    <s v="-"/>
    <s v="-"/>
    <s v="-"/>
    <s v="-"/>
    <s v="-"/>
    <s v="-"/>
  </r>
  <r>
    <n v="6438"/>
    <x v="0"/>
    <s v="06. PLAN SANITARIO DE EMERGENCIA"/>
    <s v="-"/>
    <s v="-"/>
    <s v="-"/>
    <s v="EXPANSIÓN DE REDES"/>
    <s v="OBRA PUENTES PUEYRREDÓN- NICOLÁS AVELLANEDA- VICTORINO DE LA PLAZA- ALSINA"/>
    <s v="ACUMAR ETAPA I - REHABILITACIÓN, OPTIMIZACIÓN Y AMPLIACIÓN DE PLANTA DEPURADORA DE LÍQUIDOS CLOACALES - NTRA SRA DE LA PAZ - MARCOS PAZ"/>
    <n v="2"/>
    <x v="2"/>
    <n v="613"/>
    <x v="3"/>
    <x v="4"/>
    <n v="4"/>
    <s v="1"/>
    <s v="-"/>
    <s v="51"/>
    <s v="11"/>
    <n v="3"/>
    <n v="4"/>
    <n v="9"/>
    <s v="-"/>
    <s v="-"/>
    <s v="-"/>
    <s v="-"/>
    <s v="-"/>
    <s v="-"/>
    <s v="ENOHSA"/>
    <s v="MARCOS PAZ"/>
    <s v="-"/>
    <s v="-"/>
    <s v="-"/>
    <s v="-"/>
    <s v="-"/>
    <s v="-"/>
    <s v="-"/>
    <s v="-"/>
    <s v="-"/>
    <s v="-"/>
    <s v="-"/>
    <s v="-"/>
    <s v="-"/>
    <s v="-"/>
    <n v="0"/>
    <n v="2746040"/>
    <s v="-"/>
    <n v="0"/>
    <s v="-"/>
    <n v="0"/>
    <s v="-"/>
    <s v="-"/>
    <n v="0.92"/>
    <n v="0.92"/>
    <s v="-"/>
  </r>
  <r>
    <n v="6439"/>
    <x v="0"/>
    <s v="06. PLAN SANITARIO DE EMERGENCIA"/>
    <s v="-"/>
    <s v="-"/>
    <s v="-"/>
    <s v="EXPANSIÓN DE REDES"/>
    <s v="OBRA PUENTES PUEYRREDÓN- NICOLÁS AVELLANEDA- VICTORINO DE LA PLAZA- ALSINA"/>
    <s v="ACUMAR ETAPA III - REHABILITACIÓN, OPTIMIZACIÓN Y AMPLIACIÓN DE PLANTA DEPURADORA DE LÍQUIDOS CLOACALES - GÁNDARA - MARCOS PAZ"/>
    <n v="2"/>
    <x v="2"/>
    <n v="613"/>
    <x v="3"/>
    <x v="4"/>
    <n v="4"/>
    <s v="3"/>
    <s v="-"/>
    <s v="51"/>
    <s v="11"/>
    <n v="3"/>
    <n v="4"/>
    <n v="9"/>
    <s v="-"/>
    <s v="-"/>
    <s v="-"/>
    <s v="-"/>
    <s v="-"/>
    <s v="-"/>
    <s v="ENOHSA"/>
    <s v="MARCOS PAZ"/>
    <s v="-"/>
    <s v="-"/>
    <s v="-"/>
    <s v="-"/>
    <s v="-"/>
    <s v="-"/>
    <s v="-"/>
    <s v="-"/>
    <s v="-"/>
    <s v="-"/>
    <s v="-"/>
    <s v="-"/>
    <s v="-"/>
    <s v="-"/>
    <n v="0"/>
    <n v="199770"/>
    <s v="-"/>
    <n v="0"/>
    <s v="-"/>
    <n v="0"/>
    <s v="-"/>
    <s v="-"/>
    <n v="1"/>
    <n v="1"/>
    <s v="-"/>
  </r>
  <r>
    <n v="6440"/>
    <x v="0"/>
    <s v="06. PLAN SANITARIO DE EMERGENCIA"/>
    <s v="-"/>
    <s v="-"/>
    <s v="-"/>
    <s v="EXPANSIÓN DE REDES"/>
    <s v="OBRA PUENTES PUEYRREDÓN- NICOLÁS AVELLANEDA- VICTORINO DE LA PLAZA- ALSINA"/>
    <s v="CAÑERIA DE IMPULSIÓN Y ESTACIÓN DE BOMBEO B°PARQUE AMERICANO"/>
    <n v="2"/>
    <x v="2"/>
    <n v="613"/>
    <x v="3"/>
    <x v="4"/>
    <s v="-"/>
    <s v="0"/>
    <n v="79"/>
    <s v="-"/>
    <s v="11"/>
    <n v="5"/>
    <n v="8"/>
    <n v="6"/>
    <s v="-"/>
    <n v="3"/>
    <n v="8"/>
    <n v="6"/>
    <s v="-"/>
    <s v="-"/>
    <s v="MUNICIPIO"/>
    <s v="PTE. PERÓN"/>
    <s v="PRESIDENTE PERÓN"/>
    <s v="-"/>
    <s v="-"/>
    <s v="-"/>
    <n v="8136773.9900000002"/>
    <s v="-"/>
    <n v="-96712.6"/>
    <n v="8040061.3900000006"/>
    <s v="-"/>
    <s v="-"/>
    <s v="-"/>
    <s v="-"/>
    <s v="-"/>
    <s v="-"/>
    <n v="0"/>
    <n v="6902064"/>
    <n v="793011.07"/>
    <n v="0"/>
    <s v="-"/>
    <n v="0"/>
    <s v="-"/>
    <s v="-"/>
    <n v="0.9998999999999999"/>
    <n v="0.95709162738121834"/>
    <s v="OBRA LICITADA POR IMPORTE MENOR"/>
  </r>
  <r>
    <n v="6441"/>
    <x v="0"/>
    <s v="06. PLAN SANITARIO DE EMERGENCIA"/>
    <s v="-"/>
    <s v="-"/>
    <s v="-"/>
    <s v="EXPANSIÓN DE REDES"/>
    <s v="OBRA PUENTES PUEYRREDÓN- NICOLÁS AVELLANEDA- VICTORINO DE LA PLAZA- ALSINA"/>
    <s v="CAÑERIA DE IMPULSIÓN CLOACAL B°AMÉRICA UNIDA"/>
    <n v="2"/>
    <x v="2"/>
    <n v="613"/>
    <x v="3"/>
    <x v="4"/>
    <s v="-"/>
    <s v="0"/>
    <n v="79"/>
    <s v="-"/>
    <s v="11"/>
    <n v="5"/>
    <n v="8"/>
    <n v="6"/>
    <s v="-"/>
    <n v="3"/>
    <n v="8"/>
    <n v="6"/>
    <s v="-"/>
    <s v="-"/>
    <s v="MUNICIPIO"/>
    <s v="PTE. PERÓN"/>
    <s v="PRESIDENTE PERÓN"/>
    <s v="-"/>
    <s v="-"/>
    <s v="-"/>
    <n v="13557212.07"/>
    <s v="-"/>
    <n v="-19574.78"/>
    <n v="13537637.290000001"/>
    <s v="-"/>
    <s v="-"/>
    <s v="-"/>
    <s v="-"/>
    <s v="-"/>
    <s v="-"/>
    <n v="0"/>
    <n v="3344446"/>
    <n v="6162397.6299999999"/>
    <n v="0"/>
    <s v="-"/>
    <n v="0"/>
    <s v="-"/>
    <s v="-"/>
    <n v="0.92870000000000008"/>
    <n v="0.70225279096689408"/>
    <s v="OBRA LICITADA POR IMPORTE MENOR"/>
  </r>
  <r>
    <n v="6442"/>
    <x v="0"/>
    <s v="06. PLAN SANITARIO DE EMERGENCIA"/>
    <s v="-"/>
    <s v="-"/>
    <s v="-"/>
    <s v="EXPANSIÓN DE REDES"/>
    <s v="OBRA PUENTES PUEYRREDÓN- NICOLÁS AVELLANEDA- VICTORINO DE LA PLAZA- ALSINA"/>
    <s v="ESTACIÓN DE BOMBEO CLOACAL B°AMERICA UNIDA"/>
    <n v="2"/>
    <x v="2"/>
    <n v="613"/>
    <x v="3"/>
    <x v="4"/>
    <s v="-"/>
    <s v="0"/>
    <n v="79"/>
    <s v="-"/>
    <s v="11"/>
    <n v="5"/>
    <n v="8"/>
    <n v="6"/>
    <s v="-"/>
    <n v="3"/>
    <n v="8"/>
    <n v="6"/>
    <s v="-"/>
    <s v="-"/>
    <s v="MUNICIPIO"/>
    <s v="PTE. PERÓN"/>
    <s v="PRESIDENTE PERÓN"/>
    <s v="-"/>
    <s v="-"/>
    <s v="-"/>
    <n v="4138827.78"/>
    <s v="-"/>
    <n v="-8846.19"/>
    <n v="4129981.59"/>
    <s v="-"/>
    <s v="-"/>
    <s v="-"/>
    <s v="-"/>
    <s v="-"/>
    <s v="-"/>
    <n v="0"/>
    <n v="1020599"/>
    <n v="771450.72"/>
    <n v="0"/>
    <s v="-"/>
    <n v="0"/>
    <s v="-"/>
    <s v="-"/>
    <n v="0.43390000000000001"/>
    <n v="0.43390000000000001"/>
    <s v="OBRA LICITADA POR IMPORTE MENOR"/>
  </r>
  <r>
    <n v="6443"/>
    <x v="0"/>
    <s v="06. PLAN SANITARIO DE EMERGENCIA"/>
    <s v="-"/>
    <s v="-"/>
    <s v="-"/>
    <s v="EXPANSIÓN DE REDES"/>
    <s v="OBRA PUENTES PUEYRREDÓN- NICOLÁS AVELLANEDA- VICTORINO DE LA PLAZA- ALSINA"/>
    <s v="EXPANSIÓN DE RED CLOACAL BARRIO AMÉRICA UNIDA CUENCA 2"/>
    <n v="2"/>
    <x v="2"/>
    <n v="613"/>
    <x v="3"/>
    <x v="4"/>
    <s v="-"/>
    <s v="0"/>
    <n v="79"/>
    <s v="-"/>
    <s v="11"/>
    <n v="5"/>
    <n v="8"/>
    <n v="6"/>
    <s v="-"/>
    <s v="-"/>
    <s v="-"/>
    <s v="-"/>
    <s v="-"/>
    <s v="-"/>
    <s v="MUNICIPIO"/>
    <s v="PTE. PERÓN"/>
    <s v="PRESIDENTE PERÓN"/>
    <s v="-"/>
    <s v="-"/>
    <s v="-"/>
    <n v="9638407.5"/>
    <s v="-"/>
    <n v="-23059.21"/>
    <n v="9615348.2899999991"/>
    <s v="-"/>
    <s v="-"/>
    <s v="-"/>
    <s v="-"/>
    <s v="-"/>
    <s v="-"/>
    <n v="0"/>
    <n v="5946391.3599999994"/>
    <s v="-"/>
    <n v="0"/>
    <s v="-"/>
    <n v="0"/>
    <s v="-"/>
    <s v="-"/>
    <n v="0.99"/>
    <n v="0.99019999999999997"/>
    <s v="OBRA LICITADA POR IMPORTE MENOR"/>
  </r>
  <r>
    <n v="6444"/>
    <x v="0"/>
    <s v="06. PLAN SANITARIO DE EMERGENCIA"/>
    <s v="-"/>
    <s v="-"/>
    <s v="-"/>
    <s v="EXPANSIÓN DE REDES"/>
    <s v="OBRA PUENTES PUEYRREDÓN- NICOLÁS AVELLANEDA- VICTORINO DE LA PLAZA- ALSINA"/>
    <s v="EXTENSIÓN DE RED CLOACAL BARRIO AMERICA UNIDAD CUENCA 3"/>
    <n v="2"/>
    <x v="2"/>
    <n v="613"/>
    <x v="3"/>
    <x v="4"/>
    <s v="-"/>
    <s v="0"/>
    <n v="79"/>
    <s v="-"/>
    <s v="11"/>
    <n v="5"/>
    <n v="8"/>
    <n v="6"/>
    <s v="-"/>
    <n v="3"/>
    <n v="8"/>
    <n v="6"/>
    <s v="-"/>
    <s v="-"/>
    <s v="MUNICIPIO"/>
    <s v="PTE. PERÓN"/>
    <s v="PRESIDENTE PERÓN"/>
    <s v="-"/>
    <s v="-"/>
    <s v="-"/>
    <n v="11474645.710000001"/>
    <s v="-"/>
    <n v="-17595.060000000001"/>
    <n v="11457050.65"/>
    <s v="-"/>
    <s v="-"/>
    <s v="-"/>
    <s v="-"/>
    <s v="-"/>
    <s v="-"/>
    <n v="0"/>
    <n v="9066123.1099999994"/>
    <n v="1018442.43"/>
    <n v="0"/>
    <s v="-"/>
    <n v="0"/>
    <s v="-"/>
    <s v="-"/>
    <n v="0.95399999999999996"/>
    <n v="0.99709999999999999"/>
    <s v="OBRA LICITADA POR IMPORTE MENOR"/>
  </r>
  <r>
    <n v="6445"/>
    <x v="0"/>
    <s v="06. PLAN SANITARIO DE EMERGENCIA"/>
    <s v="-"/>
    <s v="-"/>
    <s v="-"/>
    <s v="OBRAS VIALES ESTRATÉGICAS"/>
    <s v="OBRA PUENTES PUEYRREDÓN- NICOLÁS AVELLANEDA- VICTORINO DE LA PLAZA- ALSINA"/>
    <s v="OBRA MEJORATIVA Y DE MANT. DE RUTINA.PUENTE SOBRE EL RIACHUELO: NICOLAS AVELLANEDA Y ACCESOS Y NUEVO PUENTE PUEYRREDON Y ACCESOS. PROV. BUENOS AIRES.-"/>
    <n v="2"/>
    <x v="13"/>
    <n v="604"/>
    <x v="20"/>
    <x v="38"/>
    <n v="21"/>
    <s v="3"/>
    <s v="-"/>
    <s v="51"/>
    <n v="11"/>
    <n v="4"/>
    <n v="2"/>
    <n v="2"/>
    <n v="0"/>
    <n v="4"/>
    <n v="3"/>
    <n v="6"/>
    <s v="1"/>
    <s v="-"/>
    <s v="-"/>
    <s v="AVELLANEDA-CABA"/>
    <s v="AVELLANEDA-CABA"/>
    <s v="AVELLANEDA-CABA"/>
    <d v="2012-08-01T00:00:00"/>
    <d v="2017-03-31T00:00:00"/>
    <n v="70079357.709999993"/>
    <n v="172204467.03"/>
    <n v="100647438.03999999"/>
    <n v="342931262.77999997"/>
    <n v="0"/>
    <n v="0"/>
    <n v="0"/>
    <n v="0"/>
    <n v="0"/>
    <n v="0"/>
    <n v="0"/>
    <n v="56989733.980000004"/>
    <n v="35674078.75"/>
    <n v="0"/>
    <n v="0"/>
    <n v="0"/>
    <s v="-"/>
    <s v="EN EJECUCIÓN"/>
    <n v="0.27021103873357394"/>
    <n v="0.99819999999999998"/>
    <s v="POR RECLASIFICACIÓN PRESUPUESTARIA, ESTA PARTIDA EN EL AÑO 2018 SERA LA INDICADA 16-21-3-0-51"/>
  </r>
  <r>
    <n v="6446"/>
    <x v="0"/>
    <s v="06. PLAN SANITARIO DE EMERGENCIA"/>
    <s v="-"/>
    <s v="-"/>
    <s v="-"/>
    <s v="OBRAS VIALES ESTRATÉGICAS"/>
    <s v="OBRA PUENTES PUEYRREDÓN- NICOLÁS AVELLANEDA- VICTORINO DE LA PLAZA- ALSINA"/>
    <s v="MANT. DE RUTINA. PARA P/ SOBRE EL RIACHUELO. SIST. MODULAR. PTE. PUEYRREDON (ANTIGUO) - PTE. VICTORINO DE LA PLAZA - PTE. GRAL. URIBURU (EX ALSINA) - LTE. CABA. PCIA. DE BS. AS.-"/>
    <n v="2"/>
    <x v="13"/>
    <n v="604"/>
    <x v="20"/>
    <x v="38"/>
    <n v="21"/>
    <s v="3"/>
    <s v="-"/>
    <s v="51"/>
    <n v="11"/>
    <n v="4"/>
    <n v="2"/>
    <n v="2"/>
    <n v="0"/>
    <n v="4"/>
    <n v="3"/>
    <n v="6"/>
    <s v="1"/>
    <s v="-"/>
    <s v="-"/>
    <s v="AVELLANEDA-CABA"/>
    <s v="AVELLANEDA-CABA"/>
    <s v="AVELLANEDA-CABA"/>
    <d v="2015-04-15T00:00:00"/>
    <d v="2017-04-15T00:00:00"/>
    <n v="118844299.53"/>
    <n v="91182950.169999987"/>
    <n v="4724521"/>
    <n v="214751770.69999999"/>
    <n v="0"/>
    <n v="0"/>
    <n v="0"/>
    <n v="0"/>
    <n v="0"/>
    <n v="0"/>
    <n v="0"/>
    <n v="54691970.659999996"/>
    <n v="11178310.91"/>
    <n v="0"/>
    <n v="0"/>
    <n v="0"/>
    <s v="-"/>
    <s v="EN EJECUCIÓN"/>
    <n v="0.30672753642631545"/>
    <n v="0.89939999999999998"/>
    <s v="ADECUACIÓN PROVISORIA DE PRECIOS N° 2 - POR RECLASIFICACIÓN PRESUPUESTARIA, ESTA PARTIDA EN EL AÑO 2018 SERA LA INDICADA 16-21-3-0-51"/>
  </r>
  <r>
    <n v="6447"/>
    <x v="0"/>
    <s v="06. PLAN SANITARIO DE EMERGENCIA"/>
    <s v="-"/>
    <s v="-"/>
    <s v="-"/>
    <s v="OBRAS VIALES ESTRATÉGICAS"/>
    <s v="OBRA PUENTES PUEYRREDÓN- NICOLÁS AVELLANEDA- VICTORINO DE LA PLAZA- ALSINA"/>
    <s v="MANT. DE DISPOSITIVOS DE SEG. Y SEÑAL. HORIZONTAL Y VERTICAL EN LOS PUENTES NICOLAS AVELLANEDA Y NUEVO PUENTE PUEYRREDON."/>
    <n v="2"/>
    <x v="13"/>
    <n v="604"/>
    <x v="20"/>
    <x v="38"/>
    <n v="21"/>
    <s v="3"/>
    <s v="-"/>
    <s v="51"/>
    <n v="11"/>
    <n v="4"/>
    <n v="2"/>
    <n v="2"/>
    <n v="0"/>
    <n v="4"/>
    <n v="3"/>
    <n v="6"/>
    <s v="1"/>
    <s v="-"/>
    <s v="-"/>
    <s v="AVELLANEDA-CABA"/>
    <s v="AVELLANEDA-CABA"/>
    <s v="AVELLANEDA-CABA"/>
    <d v="2015-12-11T00:00:00"/>
    <d v="2018-12-11T00:00:00"/>
    <n v="12494189.779999999"/>
    <n v="2900836.52"/>
    <n v="0"/>
    <n v="15395026.299999999"/>
    <n v="0"/>
    <n v="0"/>
    <n v="0"/>
    <n v="0"/>
    <n v="0"/>
    <n v="0"/>
    <n v="0"/>
    <n v="9556128.4800000004"/>
    <n v="3180618.39"/>
    <n v="0"/>
    <n v="0"/>
    <n v="0"/>
    <s v="-"/>
    <s v="EN EJECUCIÓN"/>
    <n v="0.8273286853689884"/>
    <n v="0.82530000000000003"/>
    <s v="POR RECLASIFICACIÓN PRESUPUESTARIA, ESTA PARTIDA EN EL AÑO 2018 SERA LA INDICADA 16-21-3-0-51"/>
  </r>
  <r>
    <n v="6448"/>
    <x v="0"/>
    <s v="05. EDUCACIÓN AMBIENTAL"/>
    <s v="-"/>
    <s v="-"/>
    <s v="-"/>
    <s v="NUEVO CENTRO EDUCATIVO"/>
    <s v="ISFD LA MATANZA"/>
    <s v="ISFD Nº 82"/>
    <n v="2"/>
    <x v="2"/>
    <n v="325"/>
    <x v="1"/>
    <x v="2"/>
    <s v="-"/>
    <s v="-"/>
    <n v="77"/>
    <s v="06-295"/>
    <n v="11"/>
    <n v="5"/>
    <n v="8"/>
    <n v="1"/>
    <n v="3001"/>
    <n v="3"/>
    <n v="4"/>
    <s v="6"/>
    <s v="1"/>
    <s v="-"/>
    <s v="BID/2424"/>
    <s v="LA MATANZA"/>
    <s v="ISIDRO CASANOVA"/>
    <s v="AV. PROVINCIAS UNIDAS (RUTA NAC. 3) ENTRE CENTENARIO Y CHARRUA"/>
    <d v="2014-01-13T00:00:00"/>
    <d v="2016-11-15T00:00:00"/>
    <n v="9231114.8100000005"/>
    <n v="9770271.7199999969"/>
    <n v="0"/>
    <n v="19001386.529999997"/>
    <n v="0"/>
    <n v="0"/>
    <n v="0"/>
    <n v="0"/>
    <n v="0"/>
    <n v="0"/>
    <n v="0"/>
    <n v="5639278.7300000004"/>
    <n v="5599763.2400000002"/>
    <n v="358878.77"/>
    <n v="0"/>
    <n v="467768.66999999434"/>
    <s v="X"/>
    <s v="-"/>
    <n v="0.94220000000000004"/>
    <n v="0.99099999999999999"/>
    <s v="LA OBRA SE EJECUTARÁ A TRAVES DEL PROGRAMA 87, ACTIVIDAD 82. "/>
  </r>
  <r>
    <n v="6449"/>
    <x v="0"/>
    <s v="06. PLAN SANITARIO DE EMERGENCIA"/>
    <s v="-"/>
    <s v="-"/>
    <s v="-"/>
    <s v="NUEVO CENTRO EDUCATIVO"/>
    <s v="-"/>
    <s v="ESCUELA PRIMARIA A/C Bº JAURETCHE"/>
    <n v="2"/>
    <x v="2"/>
    <n v="325"/>
    <x v="1"/>
    <x v="2"/>
    <s v="-"/>
    <s v="-"/>
    <n v="77"/>
    <s v="06-300"/>
    <n v="11"/>
    <n v="5"/>
    <n v="8"/>
    <n v="1"/>
    <n v="3001"/>
    <n v="3"/>
    <n v="4"/>
    <s v="6"/>
    <s v="1"/>
    <s v="-"/>
    <s v="BID/2424"/>
    <s v="LA MATANZA"/>
    <s v="VIRREY DEL PINO"/>
    <s v="CALLE ISRAEL ESQUINA DIEGO DE VILLAROEL"/>
    <d v="2013-09-01T00:00:00"/>
    <d v="2016-06-01T00:00:00"/>
    <n v="4965576.0999999996"/>
    <n v="1731191.37"/>
    <n v="0"/>
    <n v="6696767.4699999997"/>
    <n v="0"/>
    <n v="0"/>
    <n v="0"/>
    <n v="0"/>
    <n v="0"/>
    <n v="0"/>
    <n v="0"/>
    <n v="891278.45"/>
    <s v="-"/>
    <n v="0"/>
    <s v="-"/>
    <n v="0"/>
    <s v="-"/>
    <s v="-"/>
    <n v="1"/>
    <n v="1"/>
    <s v="LA OBRA SE EJECUTARÁ A TRAVES DE LA ACTIVIDAD 78. SE ACTUALIZARON LAS COLUMNAS DE JURISDICCIÓN Y SAF."/>
  </r>
  <r>
    <n v="6450"/>
    <x v="0"/>
    <s v="06. PLAN SANITARIO DE EMERGENCIA"/>
    <s v="-"/>
    <s v="-"/>
    <s v="-"/>
    <s v="NUEVO CENTRO EDUCATIVO"/>
    <s v="-"/>
    <s v="ESCUELA PRIMARIA A/C Bº RODOLFO WALSH"/>
    <n v="2"/>
    <x v="2"/>
    <n v="325"/>
    <x v="1"/>
    <x v="2"/>
    <s v="-"/>
    <s v="-"/>
    <n v="77"/>
    <s v="06-301"/>
    <n v="11"/>
    <n v="5"/>
    <n v="8"/>
    <n v="1"/>
    <n v="3001"/>
    <n v="3"/>
    <n v="4"/>
    <s v="6"/>
    <s v="1"/>
    <s v="-"/>
    <s v="BID/2424"/>
    <s v="LA MATANZA"/>
    <s v="GONZÁLEZ CATAN"/>
    <s v="SAN MARTIN ESQUINA AV. INT. FEDERICO "/>
    <d v="2013-09-01T00:00:00"/>
    <d v="2016-03-01T00:00:00"/>
    <n v="4834047.47"/>
    <n v="1929465.65"/>
    <n v="0"/>
    <n v="7014513.1200000001"/>
    <n v="0"/>
    <n v="0"/>
    <n v="0"/>
    <n v="0"/>
    <n v="0"/>
    <n v="0"/>
    <n v="0"/>
    <n v="380146.7"/>
    <s v="-"/>
    <n v="0"/>
    <s v="-"/>
    <n v="0"/>
    <s v="-"/>
    <s v="-"/>
    <n v="1"/>
    <n v="1"/>
    <s v="LA OBRA SE EJECUTARÁ A TRAVES DE LA ACTIVIDAD 78. SE ACTUALIZARON LAS COLUMNAS DE JURISDICCIÓN Y SAF."/>
  </r>
  <r>
    <n v="6451"/>
    <x v="0"/>
    <s v="05. EDUCACIÓN AMBIENTAL"/>
    <s v="-"/>
    <s v="-"/>
    <s v="-"/>
    <s v="NUEVO CENTRO EDUCATIVO"/>
    <s v="ESCUELA MEDIA - MORÓN"/>
    <s v="CONSTRUCCIÓN ESCUELA SECUNDARIA Nº 9"/>
    <n v="2"/>
    <x v="2"/>
    <n v="325"/>
    <x v="1"/>
    <x v="2"/>
    <s v="-"/>
    <s v="-"/>
    <n v="77"/>
    <s v="06-275"/>
    <n v="11"/>
    <n v="5"/>
    <n v="8"/>
    <n v="1"/>
    <n v="3001"/>
    <n v="3"/>
    <n v="4"/>
    <s v="6"/>
    <s v="1"/>
    <s v="-"/>
    <s v="BID/2424"/>
    <s v="MORÓN"/>
    <s v="MORÓN"/>
    <s v="-"/>
    <d v="2014-06-02T00:00:00"/>
    <d v="2016-10-01T00:00:00"/>
    <n v="14734691"/>
    <n v="6047673.9600000009"/>
    <n v="4561460.09"/>
    <n v="16220904.869999999"/>
    <n v="0"/>
    <n v="0"/>
    <n v="0"/>
    <n v="0"/>
    <n v="0"/>
    <n v="0"/>
    <n v="0"/>
    <n v="4175724.32"/>
    <n v="362159.26"/>
    <n v="76680.649999999994"/>
    <n v="0"/>
    <n v="0"/>
    <s v="-"/>
    <s v="-"/>
    <n v="1"/>
    <n v="0.96640000000000004"/>
    <s v="LA OBRA FUE RESCINDIDA, SE ENCUENTRA EN PROCESO DE LICITACIÓN DE LA TERMINACIÓN."/>
  </r>
  <r>
    <n v="6452"/>
    <x v="0"/>
    <s v="05. EDUCACIÓN AMBIENTAL"/>
    <s v="-"/>
    <s v="-"/>
    <s v="-"/>
    <s v="NUEVO CENTRO EDUCATIVO"/>
    <s v="ESCUELA MEDIA - ESTEBAN ECHEVERRÍA"/>
    <s v="TERMINACIÓN EEM A CREAR EN B° JAGUEL"/>
    <n v="2"/>
    <x v="2"/>
    <n v="325"/>
    <x v="1"/>
    <x v="2"/>
    <s v="-"/>
    <s v="-"/>
    <n v="78"/>
    <s v="06-267B"/>
    <n v="11"/>
    <n v="5"/>
    <n v="8"/>
    <n v="1"/>
    <n v="3001"/>
    <n v="3"/>
    <n v="4"/>
    <s v="6"/>
    <s v="1"/>
    <s v="-"/>
    <s v="BID/2424"/>
    <s v="ESTEBAN ECHEVERRÍA"/>
    <s v="ESTEBAN ECHEVERRÍA"/>
    <s v="TRINIDAD ENTRE LAPRIDA Y M. PAZ"/>
    <d v="2014-10-28T00:00:00"/>
    <d v="2016-10-23T00:00:00"/>
    <n v="16497762.83"/>
    <n v="4631072.95"/>
    <n v="0"/>
    <n v="23655451.93"/>
    <n v="0"/>
    <n v="0"/>
    <n v="0"/>
    <n v="0"/>
    <n v="0"/>
    <n v="0"/>
    <n v="0"/>
    <n v="2064274.5799999998"/>
    <n v="6974313.4000000004"/>
    <n v="1699583.2600000002"/>
    <n v="0"/>
    <n v="4833241.83"/>
    <s v="X"/>
    <s v="-"/>
    <n v="0.79530000000000001"/>
    <n v="0.91539999999999999"/>
    <s v="LA OBRA SE EJECUTARÁ A TRAVES DEL PROGRAMA 87, ACTIVIDAD 82. "/>
  </r>
  <r>
    <n v="6453"/>
    <x v="0"/>
    <s v="06. PLAN SANITARIO DE EMERGENCIA"/>
    <s v="-"/>
    <s v="-"/>
    <s v="-"/>
    <s v="NUEVO CENTRO EDUCATIVO"/>
    <s v="ESCUELA PRIMARIA CAÑUELAS"/>
    <s v="TERMINACION ESCUELA PRIMARIA N° 6 B° SANTA MARTA"/>
    <n v="2"/>
    <x v="2"/>
    <n v="325"/>
    <x v="1"/>
    <x v="2"/>
    <s v="-"/>
    <s v="-"/>
    <n v="78"/>
    <s v="06-268B"/>
    <n v="11"/>
    <n v="5"/>
    <n v="8"/>
    <n v="1"/>
    <n v="3001"/>
    <n v="3"/>
    <n v="4"/>
    <s v="6"/>
    <s v="1"/>
    <s v="-"/>
    <s v="BID/2424"/>
    <s v="CAÑUELAS"/>
    <s v="TRISTÁN SUÁREZ"/>
    <s v="M. JUAREZ ENTRE MONTEVIDEO Y BRAXLIA"/>
    <d v="2014-11-04T00:00:00"/>
    <s v="31/09/2016"/>
    <n v="8406252.6999999993"/>
    <n v="2060251"/>
    <n v="-4650548.53"/>
    <n v="5815955.169999999"/>
    <n v="0"/>
    <n v="0"/>
    <n v="0"/>
    <n v="0"/>
    <n v="0"/>
    <n v="0"/>
    <n v="0"/>
    <n v="2118104.5099999998"/>
    <n v="20379.649999999998"/>
    <n v="0"/>
    <s v="-"/>
    <n v="0"/>
    <s v="-"/>
    <s v="-"/>
    <n v="1"/>
    <n v="0.53041000000000005"/>
    <s v="LA OBRA FUE RESCINDIDA, SE ENCUENTRA EN PROCESO DE LICITACIÓN DE LA TERMINACIÓN."/>
  </r>
  <r>
    <n v="6454"/>
    <x v="0"/>
    <s v="05. EDUCACIÓN AMBIENTAL"/>
    <s v="-"/>
    <s v="-"/>
    <s v="-"/>
    <s v="NUEVO CENTRO EDUCATIVO"/>
    <s v="ESCUELA SECUNDARIA - LOMAS DE ZAMORA"/>
    <s v="TERMINACION ESCUELA SECUNDARIA N° 11 EN VILLA FIORITO"/>
    <n v="2"/>
    <x v="2"/>
    <n v="325"/>
    <x v="1"/>
    <x v="2"/>
    <s v="-"/>
    <s v="-"/>
    <n v="78"/>
    <s v="06-273B"/>
    <n v="11"/>
    <n v="5"/>
    <n v="8"/>
    <n v="1"/>
    <n v="3001"/>
    <n v="3"/>
    <n v="4"/>
    <s v="6"/>
    <s v="1"/>
    <s v="-"/>
    <s v="BID/2424"/>
    <s v="LOMAS DE ZAMORA"/>
    <s v="FIORITO"/>
    <s v="CAMPANA ENTRE PLUMERILLO Y MARIO BRAVO"/>
    <d v="2014-10-20T00:00:00"/>
    <d v="2016-11-15T00:00:00"/>
    <n v="10879683.32"/>
    <n v="3414793.0213553496"/>
    <n v="0"/>
    <n v="15814039.66135535"/>
    <n v="0"/>
    <n v="0"/>
    <n v="0"/>
    <n v="0"/>
    <n v="0"/>
    <n v="0"/>
    <n v="0"/>
    <n v="2900046.75"/>
    <n v="6509230.4299999997"/>
    <n v="0"/>
    <n v="0"/>
    <n v="554858.0913553494"/>
    <s v="X"/>
    <s v="-"/>
    <n v="0.85950000000000004"/>
    <n v="1"/>
    <s v="LA OBRA SE EJECUTARÁ A TRAVES DEL PROGRAMA 87, ACTIVIDAD 82. "/>
  </r>
  <r>
    <n v="6456"/>
    <x v="0"/>
    <s v="05. EDUCACIÓN AMBIENTAL"/>
    <s v="-"/>
    <s v="-"/>
    <s v="-"/>
    <s v="NUEVO CENTRO EDUCATIVO"/>
    <s v="ESCUELA PRIMARIA - EZEIZA"/>
    <s v="EEP Nº 14"/>
    <n v="2"/>
    <x v="2"/>
    <n v="325"/>
    <x v="1"/>
    <x v="103"/>
    <s v="-"/>
    <s v="-"/>
    <n v="80"/>
    <s v="06-343"/>
    <n v="22"/>
    <n v="5"/>
    <n v="8"/>
    <n v="1"/>
    <n v="3001"/>
    <n v="3"/>
    <n v="4"/>
    <s v="6"/>
    <s v="1"/>
    <s v="-"/>
    <s v="BID/2940"/>
    <s v="EZEIZA"/>
    <s v="LA UNIÓN"/>
    <s v="-"/>
    <d v="2016-08-20T00:00:00"/>
    <d v="2016-11-15T00:00:00"/>
    <n v="22987500"/>
    <n v="18951467"/>
    <n v="0"/>
    <n v="41938967"/>
    <n v="0"/>
    <n v="0"/>
    <n v="0"/>
    <n v="0"/>
    <n v="0"/>
    <n v="0"/>
    <n v="0"/>
    <n v="3766440.31"/>
    <n v="12514917.689999999"/>
    <n v="9919000.629999999"/>
    <n v="0"/>
    <n v="0"/>
    <s v="X"/>
    <s v="EN EJECUCIÓN"/>
    <n v="0.64"/>
    <n v="0.68200000000000005"/>
    <s v="LA OBRA SE EJECUTARÁ A TRAVES DEL PROGRAMA 87, ACTIVIDAD 84. "/>
  </r>
  <r>
    <n v="6457"/>
    <x v="0"/>
    <s v="09. EXPANSIÓN DE LA RED DE AGUA POTABLE Y SANEAMIENTO DE CLOACAS"/>
    <s v="-"/>
    <s v="-"/>
    <s v="-"/>
    <s v="EXPANSIÓN DE REDES CLOACALES"/>
    <s v="REDES CLOACALES LANÚS"/>
    <s v="RED SECUNDARIA CLOACAL UCRANIA"/>
    <n v="2"/>
    <x v="0"/>
    <n v="356"/>
    <x v="0"/>
    <x v="0"/>
    <n v="5"/>
    <s v="1660401"/>
    <n v="77"/>
    <s v="-"/>
    <s v="22 Y RECURSOS PROPIOS"/>
    <n v="5"/>
    <n v="5"/>
    <n v="7"/>
    <n v="753"/>
    <n v="3"/>
    <n v="8"/>
    <n v="2"/>
    <s v="2"/>
    <s v="SC70031"/>
    <s v="-"/>
    <s v="LANÚS"/>
    <s v="VALENTÍN ALSINA"/>
    <s v="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
    <d v="2016-08-31T00:00:00"/>
    <d v="2018-05-17T00:00:00"/>
    <n v="77429667.471199989"/>
    <n v="68218956.126640022"/>
    <n v="4506766.8905600002"/>
    <n v="150155390.48840001"/>
    <n v="0"/>
    <n v="0"/>
    <n v="0"/>
    <n v="0"/>
    <n v="0"/>
    <n v="0"/>
    <n v="0"/>
    <n v="2333692.9506000001"/>
    <n v="69034817.703500003"/>
    <n v="76799887.881200001"/>
    <n v="1986991.9531"/>
    <n v="1753430.3599999999"/>
    <s v="X"/>
    <s v="FINALIZADO"/>
    <n v="1"/>
    <n v="1"/>
    <s v="EN 2018 SE MODIFICA EL CÓDIGO DE ACTIVIDAD DE LA APERTURA PROGRAMÁTICA DE 5 A 77, UG DE 96 A 2 Y FF DE 11 A 22. EL PROYECTO TAMBIÉN SERÁ FINANCIADO CON RECURSOS PROPIOS DE AYSA"/>
  </r>
  <r>
    <n v="6458"/>
    <x v="0"/>
    <s v="09. EXPANSIÓN DE LA RED DE AGUA POTABLE Y SANEAMIENTO DE CLOACAS"/>
    <s v="-"/>
    <s v="-"/>
    <s v="-"/>
    <s v="EXPANSIÓN DE REDES CLOACALES"/>
    <s v="REDES CLOACALES LOMAS DE ZAMORA"/>
    <s v="RED PRIMARIA CLOACAL - COLECTOR BUDGE"/>
    <n v="2"/>
    <x v="0"/>
    <n v="356"/>
    <x v="0"/>
    <x v="0"/>
    <n v="5"/>
    <s v="1660301"/>
    <n v="77"/>
    <s v="-"/>
    <s v="22 Y RECURSOS PROPIOS"/>
    <n v="5"/>
    <n v="5"/>
    <n v="7"/>
    <n v="753"/>
    <n v="3"/>
    <n v="8"/>
    <n v="2"/>
    <s v="2"/>
    <s v="SC70023"/>
    <s v="-"/>
    <s v="LOMAS DE ZAMORA"/>
    <s v="ING. BUDGE"/>
    <s v="EL COLECTOR BUDGE INICIARÁ SU RECORRIDO CON UN DN1000 POR LA CALLE ESPRONCEDA ESQUINA AYOLAS, CONTINUANDO POR ESTA ÚLTIMA HASTA COSQUÍN, GIRA Y CONTINÚA HASTA NECOL PARA SEGUIR POR ÉSTA HASTA_x000a_EMPALMAR CON EL COLECTOR FIORITO."/>
    <d v="2016-09-09T00:00:00"/>
    <s v="Año 2019"/>
    <n v="121000000"/>
    <n v="71280957.486199975"/>
    <n v="6050000"/>
    <n v="198330957.48619998"/>
    <n v="0"/>
    <n v="0"/>
    <n v="0"/>
    <n v="0"/>
    <n v="0"/>
    <n v="0"/>
    <n v="0"/>
    <n v="26798217.838699996"/>
    <n v="38467029.801199995"/>
    <n v="64368849.643999994"/>
    <n v="1906976.9279"/>
    <n v="11224434.890212502"/>
    <s v="X"/>
    <s v="EN EJECUCIÓN"/>
    <n v="0.66324025194580494"/>
    <n v="0.83660000000000001"/>
    <s v="EN 2018 SE MODIFICA EL CÓDIGO DE ACTIVIDAD DE LA APERTURA PROGRAMÁTICA DE 5 A 77, UG DE 96 A 2 Y FF DE 11 A 22. EL PROYECTO TAMBIÉN SERÁ FINANCIADO CON RECURSOS PROPIOS DE AYSA"/>
  </r>
  <r>
    <n v="6459"/>
    <x v="0"/>
    <s v="09. EXPANSIÓN DE LA RED DE AGUA POTABLE Y SANEAMIENTO DE CLOACAS"/>
    <s v="-"/>
    <s v="-"/>
    <s v="-"/>
    <s v="EXPANSIÓN DE REDES CLOACALES"/>
    <s v="REDES CLOACALES LOMAS DE ZAMORA"/>
    <s v="RED PRIMARIA CLOACAL - COLECTOR CEMENTERIO"/>
    <n v="2"/>
    <x v="0"/>
    <n v="356"/>
    <x v="0"/>
    <x v="0"/>
    <n v="5"/>
    <s v="1660302"/>
    <n v="77"/>
    <s v="-"/>
    <s v="22 Y RECURSOS PROPIOS"/>
    <n v="5"/>
    <n v="5"/>
    <n v="7"/>
    <n v="753"/>
    <n v="3"/>
    <n v="8"/>
    <n v="2"/>
    <s v="2"/>
    <s v="SC70024"/>
    <s v="-"/>
    <s v="LOMAS DE ZAMORA"/>
    <s v="ING. BUDGE"/>
    <s v="EL COLECTOR CEMENTERIO INICIARA SU RECORRIDO CON UN DN700 POR LA CALLE NECOL ESQUINA MARIO BRAVO HASTA LA CALLE GABRIEL MIRO, DONDE EMPALMARÁ CON EL COLECTOR FIORITO."/>
    <d v="2016-09-09T00:00:00"/>
    <d v="2017-09-20T00:00:00"/>
    <n v="64856000"/>
    <n v="13272101.009200007"/>
    <n v="3289255.3605999998"/>
    <n v="81417356.369800001"/>
    <n v="0"/>
    <n v="0"/>
    <n v="0"/>
    <n v="0"/>
    <n v="0"/>
    <n v="0"/>
    <n v="0"/>
    <n v="14437544.937200001"/>
    <n v="60771152.6994"/>
    <n v="6208658.7331999997"/>
    <n v="0"/>
    <n v="0"/>
    <s v="-"/>
    <s v="FINALIZADO"/>
    <n v="1"/>
    <n v="1"/>
    <s v="EN 2018 SE MODIFICA EL CÓDIGO DE ACTIVIDAD DE LA APERTURA PROGRAMÁTICA DE 5 A 77, UG DE 96 A 2 Y FF DE 11 A 22. EL PROYECTO TAMBIÉN SERÁ FINANCIADO CON RECURSOS PROPIOS DE AYSA"/>
  </r>
  <r>
    <n v="6460"/>
    <x v="0"/>
    <s v="09. EXPANSIÓN DE LA RED DE AGUA POTABLE Y SANEAMIENTO DE CLOACAS"/>
    <s v="-"/>
    <s v="-"/>
    <s v="-"/>
    <s v="MEJORA Y MANTENIMIENTO DE REDES DE AGUA"/>
    <s v="REDES DE AGUA LA MATANZA"/>
    <s v="RED PRIMARIA DE AGUA - REFUERZO SAN ENRIQUE - ETAPA II"/>
    <n v="2"/>
    <x v="0"/>
    <n v="356"/>
    <x v="0"/>
    <x v="0"/>
    <n v="5"/>
    <s v="1660003"/>
    <n v="77"/>
    <s v="-"/>
    <s v="22 Y RECURSOS PROPIOS"/>
    <n v="5"/>
    <n v="5"/>
    <n v="7"/>
    <n v="753"/>
    <n v="3"/>
    <n v="8"/>
    <n v="2"/>
    <s v="2"/>
    <s v="OA682"/>
    <s v="-"/>
    <s v="LA MATANZA"/>
    <s v="GONZÁLEZ CATAN"/>
    <s v="LA IMPULSIÓN COMENZARÁ EN LA ESQUINA DE PUERTO ARGENTINO Y MACCHAÍN, POR PUERTO ARGENTINO (O CANNING) HASTA JACHAL, POR JACHAL HASTA EQUIZA, POR EQUIZA HASTA  M.B. GALLARDO, GALLARDO HASTA SUNCHALES, SUNCHALES HASTA  M.C. VALLE, SIGUIENDO POR  VALLE HASTA DRAGONES, DRAGONES HASTA ITALIA, LA TRAZA CONTINÚA POR  ITALIA HASTA  EQUIZA (EX CUYO), Y POR  EQUIZA HASTA  LAS  ROSAS. TAMBIÉN FORMAN PARTE DEL  PROYECTO LOS  SIGUIENTES RAMALES: DESDE  PUERTO ARGENTINO Y  JACHAL,  POR  JACHAL HASTA  SANABRÍA  Y  POR  SANABRÍA HASTA FOURNIER. DERIVACIONES: EN  GALLARDO Y  MARIANO ACOSTA, Y  EN GALLARDO Y  SUNCHALES, DESDE SUNCHALES Y CAXARAVILLE,  POR CAXARAVILLE HASTA D. SCARLATTI. DESDE SUNCHALES Y  M.C. VALLE, POR  VALLE HASTA H. LAGOS, DESDE DRAGONES Y URDANETA, HASTA DRAGONES Y RUTA 21, DESDE DRAGONES E  ITALIA, POR  ITALIA HASTA LEOPARDI. ADEMÁS SE  PREVEÉN DERIVACIONES EN  ITALIA Y  EQUIZA, Y  EN  ITALIA Y  M. ACOSTA."/>
    <d v="2016-06-29T00:00:00"/>
    <d v="2018-03-09T00:00:00"/>
    <n v="42602967.439999998"/>
    <n v="10350034.6686"/>
    <n v="2130148.372"/>
    <n v="55083150.480599999"/>
    <n v="0"/>
    <n v="0"/>
    <n v="0"/>
    <n v="0"/>
    <n v="0"/>
    <n v="0"/>
    <n v="0"/>
    <n v="28999074.980700001"/>
    <n v="22676590.494799998"/>
    <n v="3407485.0051000002"/>
    <n v="0"/>
    <n v="0"/>
    <s v="-"/>
    <s v="FINALIZADO"/>
    <n v="1"/>
    <n v="1"/>
    <s v="EN 2018 SE MODIFICA EL CÓDIGO DE ACTIVIDAD DE LA APERTURA PROGRAMÁTICA DE 5 A 77, UG DE 96 A 2 Y FF DE 11 A 22. EL PROYECTO TAMBIÉN SERÁ FINANCIADO CON RECURSOS PROPIOS DE AYSA"/>
  </r>
  <r>
    <n v="6461"/>
    <x v="0"/>
    <s v="09. EXPANSIÓN DE LA RED DE AGUA POTABLE Y SANEAMIENTO DE CLOACAS"/>
    <s v="-"/>
    <s v="-"/>
    <s v="-"/>
    <s v="EXPANSIÓN DE REDES CLOACALES"/>
    <s v="REDES CLOACALES FIORITO"/>
    <s v="RED SECUNDARIA CLOACAL FIORITO 1"/>
    <n v="2"/>
    <x v="0"/>
    <n v="356"/>
    <x v="0"/>
    <x v="0"/>
    <n v="5"/>
    <s v="1660406"/>
    <n v="77"/>
    <s v="-"/>
    <s v="22 Y RECURSOS PROPIOS"/>
    <n v="5"/>
    <n v="5"/>
    <n v="7"/>
    <n v="753"/>
    <n v="3"/>
    <n v="8"/>
    <n v="2"/>
    <s v="2"/>
    <s v="SC591"/>
    <s v="-"/>
    <s v="LOMAS DE ZAMORA"/>
    <s v="VILLA FIORITO"/>
    <s v="EL SECTOR DE  LA  RED  SECUNDARIA SE  ENCUENTRA  DELIMITADO POR LAS  SIGUIENTES CALLES: EJERCITO DE  LOS  ANDES, LUIS  MURATURE, RECONDO, PLUMERILLO, PIL COMAYO, F. DE  MORAZAN, AZAMOR, ROBERTO ART, B. FIGUEREDO Y CAMINO PUENTE DE  LA  NORIA."/>
    <d v="2016-08-05T00:00:00"/>
    <s v="AÑO 2019"/>
    <n v="197747757.39069998"/>
    <n v="177897220.37780005"/>
    <n v="11666897.692285001"/>
    <n v="387311875.46078503"/>
    <n v="0"/>
    <n v="0"/>
    <n v="0"/>
    <n v="0"/>
    <n v="0"/>
    <n v="0"/>
    <n v="0"/>
    <n v="8752541.7518000007"/>
    <n v="101835670.06799999"/>
    <n v="141215974.11019999"/>
    <n v="66660999.6888"/>
    <n v="105135267.66868497"/>
    <s v="X"/>
    <s v="EN EJECUCIÓN"/>
    <n v="0.8222448259298063"/>
    <n v="0.85880000000000001"/>
    <s v="EN 2018 SE MODIFICA EL CÓDIGO DE ACTIVIDAD DE LA APERTURA PROGRAMÁTICA DE 5 A 77, UG DE 96 A 2 Y FF DE 11 A 22. EL PROYECTO TAMBIÉN SERÁ FINANCIADO CON RECURSOS PROPIOS DE AYSA"/>
  </r>
  <r>
    <n v="6464"/>
    <x v="0"/>
    <s v="06. PLAN SANITARIO DE EMERGENCIA"/>
    <s v="-"/>
    <s v="-"/>
    <s v="-"/>
    <s v="EXPANSIÓN DE REDES"/>
    <s v="OBRAS REDES DE AGUA ESTEBAN ECHEVERRÍA"/>
    <s v="PLAN AYSA A+T ESTEBAN ECHEVERRIA  - REGULARIZACION MALLA 51"/>
    <n v="2"/>
    <x v="0"/>
    <n v="356"/>
    <x v="0"/>
    <x v="0"/>
    <n v="5"/>
    <s v="1548R71"/>
    <n v="5"/>
    <s v="-"/>
    <n v="11"/>
    <n v="5"/>
    <n v="5"/>
    <n v="7"/>
    <n v="753"/>
    <n v="3"/>
    <n v="8"/>
    <n v="96"/>
    <s v="2"/>
    <s v="SA70097"/>
    <s v="-"/>
    <s v="ESTEBAN ECHEVERRÍA"/>
    <s v="ESTEBAN ECHEVERRÍA"/>
    <s v="REGULARIZACION MALLA 51"/>
    <d v="2015-12-01T00:00:00"/>
    <d v="2017-03-22T00:00:00"/>
    <n v="1288484.33"/>
    <n v="1468340.46"/>
    <n v="670158.29430000018"/>
    <n v="3426983.0843000002"/>
    <n v="0"/>
    <n v="0"/>
    <n v="0"/>
    <n v="0"/>
    <n v="0"/>
    <n v="0"/>
    <n v="0"/>
    <n v="3223685.6071000001"/>
    <n v="203297.47720000002"/>
    <n v="0"/>
    <n v="0"/>
    <n v="0"/>
    <s v="-"/>
    <s v="FINALIZADO"/>
    <n v="1"/>
    <n v="1"/>
    <s v="-"/>
  </r>
  <r>
    <n v="6465"/>
    <x v="0"/>
    <s v="06. PLAN SANITARIO DE EMERGENCIA"/>
    <s v="-"/>
    <s v="-"/>
    <s v="-"/>
    <s v="MEJORA Y MANTENIMIENTO"/>
    <s v="SISTEMA AGUA AVELLANEDA"/>
    <s v="INSTAL RED DE AGUA REG AV"/>
    <n v="2"/>
    <x v="0"/>
    <n v="356"/>
    <x v="0"/>
    <x v="0"/>
    <n v="5"/>
    <s v="1521257"/>
    <n v="5"/>
    <s v="-"/>
    <n v="11"/>
    <n v="5"/>
    <n v="5"/>
    <n v="7"/>
    <n v="753"/>
    <n v="3"/>
    <n v="8"/>
    <n v="96"/>
    <s v="2"/>
    <s v="SIN P3"/>
    <s v="-"/>
    <s v="AVELLANEDA"/>
    <s v="AVELLANEDA"/>
    <s v="AVELLANEDA"/>
    <d v="2015-01-01T00:00:00"/>
    <d v="2016-12-31T00:00:00"/>
    <s v="NOTA 27"/>
    <s v="NOTA 27"/>
    <n v="0"/>
    <s v="NOTA 27"/>
    <n v="0"/>
    <n v="0"/>
    <n v="0"/>
    <n v="0"/>
    <n v="0"/>
    <n v="0"/>
    <n v="0"/>
    <n v="27858.979500000001"/>
    <n v="0"/>
    <n v="0"/>
    <n v="0"/>
    <n v="0"/>
    <s v="-"/>
    <s v="EN EJECUCIÓN"/>
    <n v="0.16"/>
    <n v="0"/>
    <s v="EL AVANCE ECONÓMICO CORRESPONDE A LA DESCARGA DE MATERIALES. "/>
  </r>
  <r>
    <n v="6466"/>
    <x v="0"/>
    <s v="06. PLAN SANITARIO DE EMERGENCIA"/>
    <s v="-"/>
    <s v="-"/>
    <s v="-"/>
    <s v="MEJORA Y MANTENIMIENTO"/>
    <s v="SISTEMA AGUA LANÚS"/>
    <s v="INSTAL RED DE AGUA REG LN"/>
    <n v="2"/>
    <x v="0"/>
    <n v="356"/>
    <x v="0"/>
    <x v="0"/>
    <n v="5"/>
    <s v="1521258"/>
    <n v="5"/>
    <s v="-"/>
    <n v="11"/>
    <n v="5"/>
    <n v="5"/>
    <n v="7"/>
    <n v="753"/>
    <n v="3"/>
    <n v="8"/>
    <n v="96"/>
    <s v="2"/>
    <s v="SIN P3"/>
    <s v="-"/>
    <s v="LANÚS"/>
    <s v="LANÚS"/>
    <s v="LANÚS"/>
    <d v="2015-01-01T00:00:00"/>
    <d v="2016-12-31T00:00:00"/>
    <s v="NOTA 27"/>
    <s v="NOTA 27"/>
    <n v="0"/>
    <s v="NOTA 27"/>
    <n v="0"/>
    <n v="0"/>
    <n v="0"/>
    <n v="0"/>
    <n v="0"/>
    <n v="0"/>
    <n v="0"/>
    <n v="1963.5637999999999"/>
    <n v="0"/>
    <n v="0"/>
    <n v="0"/>
    <n v="0"/>
    <s v="-"/>
    <s v="EN EJECUCIÓN"/>
    <n v="1E-3"/>
    <n v="0"/>
    <s v="-"/>
  </r>
  <r>
    <n v="6467"/>
    <x v="0"/>
    <s v="06. PLAN SANITARIO DE EMERGENCIA"/>
    <s v="-"/>
    <s v="-"/>
    <s v="-"/>
    <s v="EXPANSIÓN DE REDES"/>
    <s v="OBRA CLOACAS AVELLANEDA"/>
    <s v="PLAN AYSA C+T D.R. SUR - FOCO MURGUIONDO"/>
    <n v="2"/>
    <x v="0"/>
    <n v="356"/>
    <x v="0"/>
    <x v="0"/>
    <n v="5"/>
    <s v="1548A84"/>
    <n v="5"/>
    <s v="-"/>
    <n v="11"/>
    <n v="5"/>
    <n v="5"/>
    <n v="7"/>
    <n v="753"/>
    <n v="3"/>
    <n v="8"/>
    <n v="96"/>
    <s v="2"/>
    <s v="SC70062"/>
    <s v="-"/>
    <s v="AVELLANEDA"/>
    <s v="AVELLANEDA"/>
    <s v="VALPARAISO  DESDE CHILE A PJE. DON TORCUATO"/>
    <d v="2016-03-28T00:00:00"/>
    <d v="2017-07-21T00:00:00"/>
    <n v="3603470.7"/>
    <n v="8944748.8699999992"/>
    <n v="1910186.8400999997"/>
    <n v="14458406.4101"/>
    <n v="0"/>
    <n v="0"/>
    <n v="0"/>
    <n v="0"/>
    <n v="0"/>
    <n v="0"/>
    <n v="0"/>
    <n v="7874556.9349999996"/>
    <n v="6583849.4751000004"/>
    <n v="0"/>
    <n v="0"/>
    <n v="0"/>
    <s v="-"/>
    <s v="FINALIZADO"/>
    <n v="1"/>
    <n v="1"/>
    <s v="-"/>
  </r>
  <r>
    <n v="6468"/>
    <x v="0"/>
    <s v="06. PLAN SANITARIO DE EMERGENCIA"/>
    <s v="-"/>
    <s v="-"/>
    <s v="-"/>
    <s v="EXPANSIÓN DE REDES DE AGUA"/>
    <s v="REDES DE AGUA AVELLANEDA"/>
    <s v="PLAN AYSA A+T D.R. SUR - VILLA INFLAMABLE"/>
    <n v="2"/>
    <x v="0"/>
    <n v="356"/>
    <x v="0"/>
    <x v="0"/>
    <n v="5"/>
    <s v="1548A03"/>
    <n v="77"/>
    <s v="-"/>
    <s v="22 Y RECURSOS PROPIOS"/>
    <n v="5"/>
    <n v="5"/>
    <n v="7"/>
    <n v="753"/>
    <n v="3"/>
    <n v="8"/>
    <n v="2"/>
    <s v="2"/>
    <s v="SA70118"/>
    <s v="-"/>
    <s v="AVELLANEDA"/>
    <s v="AVELLANEDA"/>
    <s v="GENOVA -EDISON - LARROQUE Y MALABIA"/>
    <d v="2016-03-01T00:00:00"/>
    <d v="2017-05-16T00:00:00"/>
    <n v="2709175.76"/>
    <n v="1635901.6600000001"/>
    <n v="-134766.29999999999"/>
    <n v="4210311.12"/>
    <n v="0"/>
    <n v="0"/>
    <n v="0"/>
    <n v="0"/>
    <n v="0"/>
    <n v="0"/>
    <n v="0"/>
    <n v="3679975.2434999999"/>
    <n v="530335.87950000004"/>
    <n v="0"/>
    <n v="0"/>
    <n v="0"/>
    <s v="-"/>
    <s v="FINALIZADO"/>
    <n v="1.0000000007125363"/>
    <n v="1.0000000007125363"/>
    <s v="EN 2018 SE MODIFICA EL CÓDIGO DE ACTIVIDAD DE LA APERTURA PROGRAMÁTICA DE 5 A 77, UG DE 96 A 2 Y FF DE 11 A 22. EL PROYECTO TAMBIÉN SERÁ FINANCIADO CON RECURSOS PROPIOS DE AYSA"/>
  </r>
  <r>
    <n v="6469"/>
    <x v="0"/>
    <s v="09. EXPANSIÓN DE LA RED DE AGUA POTABLE Y SANEAMIENTO DE CLOACAS"/>
    <s v="-"/>
    <s v="-"/>
    <s v="-"/>
    <s v="EXPANSIÓN DE REDES CLOACALES"/>
    <s v="REDES CLOACALES EZEIZA"/>
    <s v="PLAN AYSA C+T D.R. SUR- EZEIZA - CENTRO RESTO 4 M2"/>
    <n v="2"/>
    <x v="0"/>
    <n v="356"/>
    <x v="0"/>
    <x v="0"/>
    <n v="5"/>
    <s v="1548G01"/>
    <n v="77"/>
    <s v="-"/>
    <s v="22 Y RECURSOS PROPIOS"/>
    <n v="5"/>
    <n v="5"/>
    <n v="7"/>
    <n v="753"/>
    <n v="3"/>
    <n v="8"/>
    <n v="2"/>
    <s v="2"/>
    <s v="SA70012"/>
    <s v="-"/>
    <s v="EZEIZA - ESTEBAN ECHEVERRÍA - ALTE BROWN"/>
    <s v="EZEIZA-ESTEBAN ECHEVERRÍA- ALTE BROWN"/>
    <s v="AV DEL LIBERTADOR DESDE DERQUI A FRENCH.                            SUIPACHA DESDE DERQUI A FRENCH.                                   URUGUAY DESDE DERQUI A FRENCH.                                           FLORIDA DESDE DERQUI A FRENCH"/>
    <d v="2016-05-27T00:00:00"/>
    <d v="2018-01-08T00:00:00"/>
    <n v="1602382.83"/>
    <n v="2344738.31"/>
    <n v="1407520"/>
    <n v="5354641.1400000006"/>
    <n v="0"/>
    <n v="0"/>
    <n v="0"/>
    <n v="0"/>
    <n v="0"/>
    <n v="0"/>
    <n v="0"/>
    <n v="2232242.4915999998"/>
    <n v="2477182.2289"/>
    <n v="645216.36"/>
    <n v="0"/>
    <n v="0"/>
    <s v="-"/>
    <s v="FINALIZADO"/>
    <n v="0.99999998888814412"/>
    <n v="0.99999998888814412"/>
    <s v="EN 2018 SE MODIFICA EL CÓDIGO DE ACTIVIDAD DE LA APERTURA PROGRAMÁTICA DE 5 A 77, UG DE 96 A 2 Y FF DE 11 A 22. EL PROYECTO TAMBIÉN SERÁ FINANCIADO CON RECURSOS PROPIOS DE AYSA"/>
  </r>
  <r>
    <n v="6470"/>
    <x v="0"/>
    <s v="06. PLAN SANITARIO DE EMERGENCIA"/>
    <s v="-"/>
    <s v="-"/>
    <s v="-"/>
    <s v="EXPANSIÓN DE REDES"/>
    <s v="OBRAS REDES DE AGUA LANÚS"/>
    <s v="PLAN AYSA A+T D.R. SUR -CIERRES DE MALLA LANUS M2"/>
    <n v="2"/>
    <x v="0"/>
    <n v="356"/>
    <x v="0"/>
    <x v="0"/>
    <n v="5"/>
    <s v="1548U02"/>
    <n v="77"/>
    <s v="-"/>
    <s v="22 Y RECURSOS PROPIOS"/>
    <n v="5"/>
    <n v="5"/>
    <n v="7"/>
    <n v="753"/>
    <n v="3"/>
    <n v="8"/>
    <n v="2"/>
    <s v="2"/>
    <s v="SA70113"/>
    <s v="-"/>
    <s v="LANÚS"/>
    <s v="LANÚS"/>
    <s v="PITAGORA - TUCUMAN - MARTINTO - ALV. DONATO- PEDRO CAVIA - CNEL. PRINGLES.                                                                                         SAN CARLOS DESDE MARGARITA WEILD A EVA PERON.                                                                         9 DE JULIO ENTRE KAZON CAYETANO Y KLOOSTERMAN.                             CNEL LYNCH Y CARLOS GARDEL"/>
    <d v="2015-11-18T00:00:00"/>
    <s v="Sin fecha finalización"/>
    <n v="2799596.36"/>
    <n v="0"/>
    <n v="0"/>
    <n v="2799596.36"/>
    <n v="0"/>
    <n v="0"/>
    <n v="0"/>
    <n v="0"/>
    <n v="0"/>
    <n v="0"/>
    <n v="0"/>
    <n v="1177302.1462000001"/>
    <n v="417233.3224"/>
    <n v="0"/>
    <n v="0"/>
    <n v="0"/>
    <s v="-"/>
    <s v="EN EJECUCIÓN"/>
    <n v="0.56955905907807369"/>
    <n v="0.56955905907807369"/>
    <s v="EN 2018 SE MODIFICA EL CÓDIGO DE ACTIVIDAD DE LA APERTURA PROGRAMÁTICA DE 5 A 77, UG DE 96 A 2 Y FF DE 11 A 22. EL PROYECTO TAMBIÉN SERÁ FINANCIADO CON RECURSOS PROPIOS DE AYSA"/>
  </r>
  <r>
    <n v="6471"/>
    <x v="0"/>
    <s v="06. PLAN SANITARIO DE EMERGENCIA"/>
    <s v="-"/>
    <s v="-"/>
    <s v="-"/>
    <s v="EXPANSIÓN DE REDES"/>
    <s v="OBRAS REDES DE AGUA LA MATANZA"/>
    <s v="SAN FRANCISCO MONTE TARTAGLIA(1648L01)"/>
    <n v="2"/>
    <x v="0"/>
    <n v="356"/>
    <x v="0"/>
    <x v="0"/>
    <n v="5"/>
    <s v="1648L01"/>
    <n v="77"/>
    <s v="-"/>
    <s v="22 Y RECURSOS PROPIOS"/>
    <n v="5"/>
    <n v="5"/>
    <n v="7"/>
    <n v="753"/>
    <n v="3"/>
    <n v="8"/>
    <n v="2"/>
    <s v="2"/>
    <s v="OA70084"/>
    <s v="-"/>
    <s v="LA MATANZA"/>
    <s v="LA MATANZA"/>
    <s v="SARAZA - TARIJA- RIGLOS - APIPE ( SAN FRANCISCO).                          SAUJIL - MARIA E. DUARTE - AV. JM DE ROSAS - 17 DE NOVIEMBRE ( MONTE TARTAGLIA)."/>
    <d v="2015-11-06T00:00:00"/>
    <d v="2016-08-10T00:00:00"/>
    <n v="2689054.05"/>
    <n v="-545322.59"/>
    <n v="1334367.5703999996"/>
    <n v="3478099.0303999996"/>
    <n v="0"/>
    <n v="0"/>
    <n v="0"/>
    <n v="0"/>
    <n v="0"/>
    <n v="0"/>
    <n v="0"/>
    <n v="3303089.5233999998"/>
    <n v="175009.50699999998"/>
    <n v="0"/>
    <n v="0"/>
    <n v="0"/>
    <s v="-"/>
    <s v="FINALIZADO"/>
    <n v="1"/>
    <n v="1"/>
    <s v="EN 2018 SE MODIFICA EL CÓDIGO DE ACTIVIDAD DE LA APERTURA PROGRAMÁTICA DE 5 A 77, UG DE 96 A 2 Y FF DE 11 A 22. EL PROYECTO TAMBIÉN SERÁ FINANCIADO CON RECURSOS PROPIOS DE AYSA"/>
  </r>
  <r>
    <n v="6472"/>
    <x v="0"/>
    <s v="09. EXPANSIÓN DE LA RED DE AGUA POTABLE Y SANEAMIENTO DE CLOACAS"/>
    <s v="-"/>
    <s v="-"/>
    <s v="-"/>
    <s v="EXPANSIÓN DE REDES DE AGUA"/>
    <s v="REDES DE AGUA ESTEBAN ECHEVERRÍA"/>
    <s v="PLAN AYSA A+T D.R. SUR - ESTEBAN ECHEVERRÍA PARIS ROBERTSON M3"/>
    <n v="2"/>
    <x v="0"/>
    <n v="356"/>
    <x v="0"/>
    <x v="0"/>
    <n v="5"/>
    <s v="1548R54"/>
    <n v="77"/>
    <s v="-"/>
    <s v="22 Y RECURSOS PROPIOS"/>
    <n v="5"/>
    <n v="5"/>
    <n v="7"/>
    <n v="753"/>
    <n v="3"/>
    <n v="8"/>
    <n v="2"/>
    <s v="2"/>
    <s v="SA70034"/>
    <s v="-"/>
    <s v="ESTEBAN ECHEVERRÍA"/>
    <s v="ESTEBAN ECHEVERRÍA"/>
    <s v="COLONIA MONTE GRANDE DESDE ZUVIRIA A LUCIANO VALENTE.   SAN NICOLAS DESDE ZUVIRIA A LUCIANO VALENTE.                       DE LOS CONSTITUYENTES DESDE ZUVIRIA A LUCIANO VALENTE"/>
    <d v="2016-02-22T00:00:00"/>
    <d v="2017-09-19T00:00:00"/>
    <n v="2395571.75"/>
    <n v="1543702.88"/>
    <n v="1469302.6475"/>
    <n v="5408577.2774999999"/>
    <n v="0"/>
    <n v="0"/>
    <n v="0"/>
    <n v="0"/>
    <n v="0"/>
    <n v="0"/>
    <n v="0"/>
    <n v="3770248.3865"/>
    <n v="1541022.7819999999"/>
    <n v="97306.108999999997"/>
    <n v="0"/>
    <n v="0"/>
    <s v="-"/>
    <s v="FINALIZADO"/>
    <n v="1"/>
    <n v="1.0000001197172648"/>
    <s v="EN 2018 SE MODIFICA EL CÓDIGO DE ACTIVIDAD DE LA APERTURA PROGRAMÁTICA DE 5 A 77, UG DE 96 A 2 Y FF DE 11 A 22. EL PROYECTO TAMBIÉN SERÁ FINANCIADO CON RECURSOS PROPIOS DE AYSA"/>
  </r>
  <r>
    <n v="6473"/>
    <x v="0"/>
    <s v="06. PLAN SANITARIO DE EMERGENCIA"/>
    <s v="-"/>
    <s v="-"/>
    <s v="-"/>
    <s v="EXPANSIÓN DE REDES"/>
    <s v="OBRAS REDES DE AGUA LOMAS DE ZAMORA"/>
    <s v="INTERV. ESP. Y P. EN SERVICIO ETAPA 8 (LZ)(1648Z50)"/>
    <n v="2"/>
    <x v="0"/>
    <n v="356"/>
    <x v="0"/>
    <x v="0"/>
    <n v="5"/>
    <s v="1648Z50"/>
    <n v="5"/>
    <s v="-"/>
    <n v="11"/>
    <n v="5"/>
    <n v="5"/>
    <n v="7"/>
    <n v="753"/>
    <n v="3"/>
    <n v="8"/>
    <n v="96"/>
    <s v="2"/>
    <s v="SA70116"/>
    <s v="-"/>
    <s v="LOMAS DE ZAMORA"/>
    <s v="LOMAS DE ZAMORA"/>
    <s v="(BARRIO ELE )C. GIACHINO - J.F QUIROGA - CALLE 4 - CALLE 101 - CALLE 2 - CALLE 104 - CALLE 109.                                                            (BARRIO SEBASTIAN) CALLE 108 -CALLE 4 - AV 101 - R. GAUCHO - V. LUIS - A. DEL REY - CHAMPALANNE - J. INGENIEROS.    (BARRIO LA ISLA) PIO BAROJA - ROBERTO ART - FIGUEREDO - PILCOMAYO."/>
    <d v="2016-01-03T00:00:00"/>
    <d v="2017-09-08T00:00:00"/>
    <n v="1047862.01"/>
    <n v="2564404.2139999988"/>
    <n v="1026498.5722000012"/>
    <n v="4638764.7961999997"/>
    <n v="0"/>
    <n v="0"/>
    <n v="0"/>
    <n v="0"/>
    <n v="0"/>
    <n v="0"/>
    <n v="0"/>
    <n v="2807612.5378999999"/>
    <n v="1831152.2582999999"/>
    <n v="0"/>
    <n v="0"/>
    <n v="0"/>
    <s v="-"/>
    <s v="FINALIZADO"/>
    <n v="1"/>
    <n v="1"/>
    <s v="-"/>
  </r>
  <r>
    <n v="6474"/>
    <x v="0"/>
    <s v="06. PLAN SANITARIO DE EMERGENCIA"/>
    <s v="-"/>
    <s v="-"/>
    <s v="-"/>
    <s v="EXPANSIÓN DE REDES"/>
    <s v="SISTEMA CLOACAS LA MATANZA"/>
    <s v="PLAN AYSA C+T LA MATANZA PQUE JUAN SE M4(1648L75)"/>
    <n v="2"/>
    <x v="0"/>
    <n v="356"/>
    <x v="0"/>
    <x v="0"/>
    <n v="5"/>
    <s v="1648L75"/>
    <n v="5"/>
    <s v="-"/>
    <n v="11"/>
    <n v="5"/>
    <n v="5"/>
    <n v="7"/>
    <n v="753"/>
    <n v="3"/>
    <n v="8"/>
    <n v="96"/>
    <s v="2"/>
    <s v="OC70066"/>
    <s v="-"/>
    <s v="LA MATANZA"/>
    <s v="LA MATANZA"/>
    <s v="AV LURO - FOURNIER - OLEGARIO ANDRADE - SANTOS DUMONT."/>
    <d v="2016-01-19T00:00:00"/>
    <d v="2016-06-27T00:00:00"/>
    <n v="2917362.39"/>
    <n v="-319452.80000000028"/>
    <n v="1174865"/>
    <n v="3772774.59"/>
    <n v="0"/>
    <n v="0"/>
    <n v="0"/>
    <n v="0"/>
    <n v="0"/>
    <n v="0"/>
    <n v="0"/>
    <n v="3772774.7113999999"/>
    <n v="0"/>
    <n v="0"/>
    <n v="0"/>
    <n v="0"/>
    <s v="-"/>
    <s v="FINALIZADO"/>
    <n v="1.0000000321779097"/>
    <n v="1.0000000321779097"/>
    <s v="-"/>
  </r>
  <r>
    <n v="6475"/>
    <x v="0"/>
    <s v="06. PLAN SANITARIO DE EMERGENCIA"/>
    <s v="-"/>
    <s v="-"/>
    <s v="-"/>
    <s v="MEJORA Y MANTENIMIENTO"/>
    <s v="SISTEMA CLOACAS ALMIRANTE BROWN"/>
    <s v="INST. RED CL PASAJE CAMINITO E/ ESPORA Y COMODORO PY - AB"/>
    <n v="2"/>
    <x v="0"/>
    <n v="356"/>
    <x v="0"/>
    <x v="0"/>
    <n v="5"/>
    <s v="1626602"/>
    <n v="5"/>
    <s v="-"/>
    <n v="11"/>
    <n v="5"/>
    <n v="5"/>
    <n v="7"/>
    <n v="753"/>
    <n v="3"/>
    <n v="8"/>
    <n v="96"/>
    <s v="2"/>
    <s v="SIN P3"/>
    <s v="-"/>
    <s v="ALMIRANTE BROWN"/>
    <s v="ALMIRANTE BROWN"/>
    <s v="ALMIRANTE BROWN"/>
    <d v="2016-01-01T00:00:00"/>
    <d v="2016-06-30T00:00:00"/>
    <s v="Nota 26"/>
    <s v="Nota 26"/>
    <s v="Nota 26"/>
    <s v="Nota 26"/>
    <n v="0"/>
    <n v="0"/>
    <n v="0"/>
    <n v="0"/>
    <n v="0"/>
    <n v="0"/>
    <n v="0"/>
    <n v="322644.21309999999"/>
    <n v="0"/>
    <n v="0"/>
    <n v="0"/>
    <n v="0"/>
    <s v="-"/>
    <s v="FINALIZADO"/>
    <n v="1"/>
    <n v="1"/>
    <s v="-"/>
  </r>
  <r>
    <n v="6476"/>
    <x v="0"/>
    <s v="06. PLAN SANITARIO DE EMERGENCIA"/>
    <s v="-"/>
    <s v="-"/>
    <s v="-"/>
    <s v="MEJORA Y MANTENIMIENTO"/>
    <s v="SISTEMA CLOACAS ALMIRANTE BROWN"/>
    <s v="INST. ELEM CL PASAJE CAMINITO E/ ESPORA Y COMODORO PY - AB"/>
    <n v="2"/>
    <x v="0"/>
    <n v="356"/>
    <x v="0"/>
    <x v="0"/>
    <n v="5"/>
    <s v="1626603"/>
    <n v="5"/>
    <s v="-"/>
    <n v="11"/>
    <n v="5"/>
    <n v="5"/>
    <n v="7"/>
    <n v="753"/>
    <n v="3"/>
    <n v="8"/>
    <n v="96"/>
    <s v="2"/>
    <s v="SIN P3"/>
    <s v="-"/>
    <s v="ALMIRANTE BROWN"/>
    <s v="ALMIRANTE BROWN"/>
    <s v="ALMIRANTE BROWN"/>
    <d v="2016-01-01T00:00:00"/>
    <d v="2016-06-30T00:00:00"/>
    <s v="Nota 26"/>
    <s v="Nota 26"/>
    <s v="Nota 26"/>
    <s v="Nota 26"/>
    <n v="0"/>
    <n v="0"/>
    <n v="0"/>
    <n v="0"/>
    <n v="0"/>
    <n v="0"/>
    <n v="0"/>
    <n v="38260.768700000001"/>
    <n v="0"/>
    <n v="0"/>
    <n v="0"/>
    <n v="0"/>
    <s v="-"/>
    <s v="FINALIZADO"/>
    <n v="1"/>
    <n v="1"/>
    <s v="-"/>
  </r>
  <r>
    <n v="6477"/>
    <x v="0"/>
    <s v="06. PLAN SANITARIO DE EMERGENCIA"/>
    <s v="-"/>
    <s v="-"/>
    <s v="-"/>
    <s v="MEJORA Y MANTENIMIENTO"/>
    <s v="SISTEMA CLOACAS ALMIRANTE BROWN"/>
    <s v="INST. CX CL PASAJE CAMINITO E/ ESPORA Y COMODORO PY - AB"/>
    <n v="2"/>
    <x v="0"/>
    <n v="356"/>
    <x v="0"/>
    <x v="0"/>
    <n v="5"/>
    <s v="1626604"/>
    <n v="5"/>
    <s v="-"/>
    <n v="11"/>
    <n v="5"/>
    <n v="5"/>
    <n v="7"/>
    <n v="753"/>
    <n v="3"/>
    <n v="8"/>
    <n v="96"/>
    <s v="2"/>
    <s v="SIN P3"/>
    <s v="-"/>
    <s v="ALMIRANTE BROWN"/>
    <s v="ALMIRANTE BROWN"/>
    <s v="ALMIRANTE BROWN"/>
    <d v="2016-01-01T00:00:00"/>
    <d v="2016-06-30T00:00:00"/>
    <s v="Nota 26"/>
    <s v="Nota 26"/>
    <s v="Nota 26"/>
    <s v="Nota 26"/>
    <n v="0"/>
    <n v="0"/>
    <n v="0"/>
    <n v="0"/>
    <n v="0"/>
    <n v="0"/>
    <n v="0"/>
    <n v="39555.892200000002"/>
    <n v="0"/>
    <n v="0"/>
    <n v="0"/>
    <n v="0"/>
    <s v="-"/>
    <s v="FINALIZADO"/>
    <n v="1"/>
    <n v="1"/>
    <s v="-"/>
  </r>
  <r>
    <n v="6478"/>
    <x v="0"/>
    <s v="06. PLAN SANITARIO DE EMERGENCIA"/>
    <s v="-"/>
    <s v="-"/>
    <s v="-"/>
    <s v="MEJORA Y MANTENIMIENTO"/>
    <s v="SISTEMA CLOACAS EZEIZA"/>
    <s v="INT. RED CL ILLIA (EX MAFALDA) E/ ITUZAINGO Y BALCARCE - EZ"/>
    <n v="2"/>
    <x v="0"/>
    <n v="356"/>
    <x v="0"/>
    <x v="0"/>
    <n v="5"/>
    <s v="1626605"/>
    <n v="5"/>
    <s v="-"/>
    <n v="11"/>
    <n v="5"/>
    <n v="5"/>
    <n v="7"/>
    <n v="753"/>
    <n v="3"/>
    <n v="8"/>
    <n v="96"/>
    <s v="2"/>
    <s v="SIN P3"/>
    <s v="-"/>
    <s v="EZEIZA"/>
    <s v="EZEIZA"/>
    <s v="EZEIZA"/>
    <d v="2016-01-01T00:00:00"/>
    <d v="2016-06-30T00:00:00"/>
    <s v="Nota 26"/>
    <s v="Nota 26"/>
    <s v="Nota 26"/>
    <s v="Nota 26"/>
    <n v="0"/>
    <n v="0"/>
    <n v="0"/>
    <n v="0"/>
    <n v="0"/>
    <n v="0"/>
    <n v="0"/>
    <n v="155263.31589999999"/>
    <n v="0"/>
    <n v="0"/>
    <n v="0"/>
    <n v="0"/>
    <s v="-"/>
    <s v="FINALIZADO"/>
    <n v="1"/>
    <n v="1"/>
    <s v="-"/>
  </r>
  <r>
    <n v="6479"/>
    <x v="0"/>
    <s v="06. PLAN SANITARIO DE EMERGENCIA"/>
    <s v="-"/>
    <s v="-"/>
    <s v="-"/>
    <s v="MEJORA Y MANTENIMIENTO"/>
    <s v="SISTEMA CLOACAS EZEIZA"/>
    <s v="INST ELEM CL ILLIA (EX MAFALDA) E/ ITUZAINGO Y BALCARCE - EZ"/>
    <n v="2"/>
    <x v="0"/>
    <n v="356"/>
    <x v="0"/>
    <x v="0"/>
    <n v="5"/>
    <s v="1626606"/>
    <n v="5"/>
    <s v="-"/>
    <n v="11"/>
    <n v="5"/>
    <n v="5"/>
    <n v="7"/>
    <n v="753"/>
    <n v="3"/>
    <n v="8"/>
    <n v="96"/>
    <s v="2"/>
    <s v="SIN P3"/>
    <s v="-"/>
    <s v="EZEIZA"/>
    <s v="EZEIZA"/>
    <s v="EZEIZA"/>
    <d v="2016-01-01T00:00:00"/>
    <d v="2016-06-30T00:00:00"/>
    <s v="Nota 26"/>
    <s v="Nota 26"/>
    <s v="Nota 26"/>
    <s v="Nota 26"/>
    <n v="0"/>
    <n v="0"/>
    <n v="0"/>
    <n v="0"/>
    <n v="0"/>
    <n v="0"/>
    <n v="0"/>
    <n v="34475.2232"/>
    <n v="0"/>
    <n v="0"/>
    <n v="0"/>
    <n v="0"/>
    <s v="-"/>
    <s v="FINALIZADO"/>
    <n v="1"/>
    <n v="1"/>
    <s v="-"/>
  </r>
  <r>
    <n v="6480"/>
    <x v="0"/>
    <s v="06. PLAN SANITARIO DE EMERGENCIA"/>
    <s v="-"/>
    <s v="-"/>
    <s v="-"/>
    <s v="MEJORA Y MANTENIMIENTO"/>
    <s v="SISTEMA CLOACAS EZEIZA"/>
    <s v="INST CX CL ILLIA (EX MAFALDA) E/ ITUZAINGO Y BALCARCE - EZ"/>
    <n v="2"/>
    <x v="0"/>
    <n v="356"/>
    <x v="0"/>
    <x v="0"/>
    <n v="5"/>
    <s v="1626607"/>
    <n v="5"/>
    <s v="-"/>
    <n v="11"/>
    <n v="5"/>
    <n v="5"/>
    <n v="7"/>
    <n v="753"/>
    <n v="3"/>
    <n v="8"/>
    <n v="96"/>
    <s v="2"/>
    <s v="SIN P3"/>
    <s v="-"/>
    <s v="EZEIZA"/>
    <s v="EZEIZA"/>
    <s v="EZEIZA"/>
    <d v="2016-01-01T00:00:00"/>
    <d v="2016-06-30T00:00:00"/>
    <s v="Nota 26"/>
    <s v="Nota 26"/>
    <s v="Nota 26"/>
    <s v="Nota 26"/>
    <n v="0"/>
    <n v="0"/>
    <n v="0"/>
    <n v="0"/>
    <n v="0"/>
    <n v="0"/>
    <n v="0"/>
    <n v="6137.241"/>
    <n v="0"/>
    <n v="0"/>
    <n v="0"/>
    <n v="0"/>
    <s v="-"/>
    <s v="FINALIZADO"/>
    <n v="1"/>
    <n v="1"/>
    <s v="-"/>
  </r>
  <r>
    <n v="6481"/>
    <x v="0"/>
    <s v="06. PLAN SANITARIO DE EMERGENCIA"/>
    <s v="-"/>
    <s v="-"/>
    <s v="-"/>
    <s v="MEJORA Y MANTENIMIENTO"/>
    <s v="SISTEMA CLOACAS ESTEBAN ECHEVERRÍA"/>
    <s v="INST RED CL LAPRIDA E/ CONSTANZO Y RECARTE - EE"/>
    <n v="2"/>
    <x v="0"/>
    <n v="356"/>
    <x v="0"/>
    <x v="0"/>
    <n v="5"/>
    <s v="1626608"/>
    <n v="5"/>
    <s v="-"/>
    <n v="11"/>
    <n v="5"/>
    <n v="5"/>
    <n v="7"/>
    <n v="753"/>
    <n v="3"/>
    <n v="8"/>
    <n v="96"/>
    <s v="2"/>
    <s v="SIN P3"/>
    <s v="-"/>
    <s v="ESTEBAN ECHEVERRÍA"/>
    <s v="ESTEBAN ECHEVERRÍA"/>
    <s v="ESTEBAN ECHEVERRIA"/>
    <d v="2016-01-01T00:00:00"/>
    <d v="2016-06-30T00:00:00"/>
    <s v="Nota 26"/>
    <s v="Nota 26"/>
    <s v="Nota 26"/>
    <s v="Nota 26"/>
    <n v="0"/>
    <n v="0"/>
    <n v="0"/>
    <n v="0"/>
    <n v="0"/>
    <n v="0"/>
    <n v="0"/>
    <n v="305672.58370000002"/>
    <n v="0"/>
    <n v="0"/>
    <n v="0"/>
    <n v="0"/>
    <s v="-"/>
    <s v="FINALIZADO"/>
    <n v="1"/>
    <n v="1"/>
    <s v="-"/>
  </r>
  <r>
    <n v="6482"/>
    <x v="0"/>
    <s v="06. PLAN SANITARIO DE EMERGENCIA"/>
    <s v="-"/>
    <s v="-"/>
    <s v="-"/>
    <s v="MEJORA Y MANTENIMIENTO"/>
    <s v="SISTEMA CLOACAS ESTEBAN ECHEVERRÍA"/>
    <s v="INST ELEM CL LAPRIDA E/ CONSTANZO Y RECARTE - EE"/>
    <n v="2"/>
    <x v="0"/>
    <n v="356"/>
    <x v="0"/>
    <x v="0"/>
    <n v="5"/>
    <s v="1626609"/>
    <n v="5"/>
    <s v="-"/>
    <n v="11"/>
    <n v="5"/>
    <n v="5"/>
    <n v="7"/>
    <n v="753"/>
    <n v="3"/>
    <n v="8"/>
    <n v="96"/>
    <s v="2"/>
    <s v="SIN P3"/>
    <s v="-"/>
    <s v="ESTEBAN ECHEVERRÍA"/>
    <s v="ESTEBAN ECHEVERRÍA"/>
    <s v="ESTEBAN ECHEVERRIA"/>
    <d v="2016-01-01T00:00:00"/>
    <d v="2016-06-30T00:00:00"/>
    <s v="Nota 26"/>
    <s v="Nota 26"/>
    <s v="Nota 26"/>
    <s v="Nota 26"/>
    <n v="0"/>
    <n v="0"/>
    <n v="0"/>
    <n v="0"/>
    <n v="0"/>
    <n v="0"/>
    <n v="0"/>
    <n v="69948.732700000008"/>
    <n v="0"/>
    <n v="0"/>
    <n v="0"/>
    <n v="0"/>
    <s v="-"/>
    <s v="FINALIZADO"/>
    <n v="1"/>
    <n v="1"/>
    <s v="-"/>
  </r>
  <r>
    <n v="6483"/>
    <x v="0"/>
    <s v="06. PLAN SANITARIO DE EMERGENCIA"/>
    <s v="-"/>
    <s v="-"/>
    <s v="-"/>
    <s v="MEJORA Y MANTENIMIENTO"/>
    <s v="SISTEMA CLOACAS ESTEBAN ECHEVERRÍA"/>
    <s v="INST CONEX CL LAPRIDA E/ CONSTANZO Y RECARTE - EE"/>
    <n v="2"/>
    <x v="0"/>
    <n v="356"/>
    <x v="0"/>
    <x v="0"/>
    <n v="5"/>
    <s v="1626610"/>
    <n v="5"/>
    <s v="-"/>
    <n v="11"/>
    <n v="5"/>
    <n v="5"/>
    <n v="7"/>
    <n v="753"/>
    <n v="3"/>
    <n v="8"/>
    <n v="96"/>
    <s v="2"/>
    <s v="SIN P3"/>
    <s v="-"/>
    <s v="ESTEBAN ECHEVERRÍA"/>
    <s v="ESTEBAN ECHEVERRÍA"/>
    <s v="ESTEBAN ECHEVERRIA"/>
    <d v="2016-01-01T00:00:00"/>
    <d v="2016-06-30T00:00:00"/>
    <s v="Nota 26"/>
    <s v="Nota 26"/>
    <s v="Nota 26"/>
    <s v="Nota 26"/>
    <n v="0"/>
    <n v="0"/>
    <n v="0"/>
    <n v="0"/>
    <n v="0"/>
    <n v="0"/>
    <n v="0"/>
    <n v="44980.745699999999"/>
    <n v="0"/>
    <n v="0"/>
    <n v="0"/>
    <n v="0"/>
    <s v="-"/>
    <s v="FINALIZADO"/>
    <n v="1"/>
    <n v="1"/>
    <s v="-"/>
  </r>
  <r>
    <n v="6484"/>
    <x v="0"/>
    <s v="06. PLAN SANITARIO DE EMERGENCIA"/>
    <s v="-"/>
    <s v="-"/>
    <s v="-"/>
    <s v="MEJORA Y MANTENIMIENTO"/>
    <s v="SISTEMA CLOACAS ALMIRANTE BROWN"/>
    <s v="INST RED CL YRIGOYEN E/ AMENEDO Y DE LA PEÑA - AB"/>
    <n v="2"/>
    <x v="0"/>
    <n v="356"/>
    <x v="0"/>
    <x v="0"/>
    <n v="5"/>
    <s v="1626611"/>
    <n v="5"/>
    <s v="-"/>
    <n v="11"/>
    <n v="5"/>
    <n v="5"/>
    <n v="7"/>
    <n v="753"/>
    <n v="3"/>
    <n v="8"/>
    <n v="96"/>
    <s v="2"/>
    <s v="SIN P3"/>
    <s v="-"/>
    <s v="ALMIRANTE BROWN"/>
    <s v="ALMIRANTE BROWN"/>
    <s v="ALMIRANTE BROWN"/>
    <d v="2016-01-01T00:00:00"/>
    <d v="2016-06-30T00:00:00"/>
    <s v="Nota 26"/>
    <s v="Nota 26"/>
    <s v="Nota 26"/>
    <s v="Nota 26"/>
    <n v="0"/>
    <n v="0"/>
    <n v="0"/>
    <n v="0"/>
    <n v="0"/>
    <n v="0"/>
    <n v="0"/>
    <n v="405879.65329999995"/>
    <n v="0"/>
    <n v="0"/>
    <n v="0"/>
    <n v="0"/>
    <s v="-"/>
    <s v="FINALIZADO"/>
    <n v="1"/>
    <n v="1"/>
    <s v="-"/>
  </r>
  <r>
    <n v="6485"/>
    <x v="0"/>
    <s v="06. PLAN SANITARIO DE EMERGENCIA"/>
    <s v="-"/>
    <s v="-"/>
    <s v="-"/>
    <s v="MEJORA Y MANTENIMIENTO"/>
    <s v="SISTEMA CLOACAS ALMIRANTE BROWN"/>
    <s v="INST ELEM CL YRIGOYEN E/ AMENEDO Y DE LA PEÑA - AB"/>
    <n v="2"/>
    <x v="0"/>
    <n v="356"/>
    <x v="0"/>
    <x v="0"/>
    <n v="5"/>
    <s v="1626612"/>
    <n v="5"/>
    <s v="-"/>
    <n v="11"/>
    <n v="5"/>
    <n v="5"/>
    <n v="7"/>
    <n v="753"/>
    <n v="3"/>
    <n v="8"/>
    <n v="96"/>
    <s v="2"/>
    <s v="SIN P3"/>
    <s v="-"/>
    <s v="ALMIRANTE BROWN"/>
    <s v="ALMIRANTE BROWN"/>
    <s v="ALMIRANTE BROWN"/>
    <d v="2016-01-01T00:00:00"/>
    <d v="2016-06-30T00:00:00"/>
    <s v="Nota 26"/>
    <s v="Nota 26"/>
    <s v="Nota 26"/>
    <s v="Nota 26"/>
    <n v="0"/>
    <n v="0"/>
    <n v="0"/>
    <n v="0"/>
    <n v="0"/>
    <n v="0"/>
    <n v="0"/>
    <n v="78948.264999999999"/>
    <n v="0"/>
    <n v="0"/>
    <n v="0"/>
    <n v="0"/>
    <s v="-"/>
    <s v="FINALIZADO"/>
    <n v="1"/>
    <n v="1"/>
    <s v="-"/>
  </r>
  <r>
    <n v="6486"/>
    <x v="0"/>
    <s v="06. PLAN SANITARIO DE EMERGENCIA"/>
    <s v="-"/>
    <s v="-"/>
    <s v="-"/>
    <s v="MEJORA Y MANTENIMIENTO"/>
    <s v="SISTEMA CLOACAS ALMIRANTE BROWN"/>
    <s v="INST CONEX CL YRIGOYEN E/ AMENEDO Y DE LA PEÑA - AB"/>
    <n v="2"/>
    <x v="0"/>
    <n v="356"/>
    <x v="0"/>
    <x v="0"/>
    <n v="5"/>
    <s v="1626613"/>
    <n v="5"/>
    <s v="-"/>
    <n v="11"/>
    <n v="5"/>
    <n v="5"/>
    <n v="7"/>
    <n v="753"/>
    <n v="3"/>
    <n v="8"/>
    <n v="96"/>
    <s v="2"/>
    <s v="SIN P3"/>
    <s v="-"/>
    <s v="ALMIRANTE BROWN"/>
    <s v="ALMIRANTE BROWN"/>
    <s v="ALMIRANTE BROWN"/>
    <d v="2016-01-01T00:00:00"/>
    <d v="2016-06-30T00:00:00"/>
    <s v="Nota 26"/>
    <s v="Nota 26"/>
    <s v="Nota 26"/>
    <s v="Nota 26"/>
    <n v="0"/>
    <n v="0"/>
    <n v="0"/>
    <n v="0"/>
    <n v="0"/>
    <n v="0"/>
    <n v="0"/>
    <n v="54179.238300000005"/>
    <n v="0"/>
    <n v="0"/>
    <n v="0"/>
    <n v="0"/>
    <s v="-"/>
    <s v="FINALIZADO"/>
    <n v="1"/>
    <n v="1"/>
    <s v="-"/>
  </r>
  <r>
    <n v="6487"/>
    <x v="0"/>
    <s v="09. EXPANSIÓN DE LA RED DE AGUA POTABLE Y SANEAMIENTO DE CLOACAS"/>
    <s v="-"/>
    <s v="-"/>
    <s v="-"/>
    <s v="EXPANSIÓN DE REDES CLOACALES"/>
    <s v="REDES CLOACALES ESTEBAN ECHEVERRÍA"/>
    <s v="PRIMARIAS EZEIZA TRAMO ESTEBAN ECHEVERRÍA&quot; - PARTIDO DE ESTEBAN ECHEVERRÍA"/>
    <n v="2"/>
    <x v="0"/>
    <n v="356"/>
    <x v="0"/>
    <x v="0"/>
    <n v="5"/>
    <s v="1660308"/>
    <n v="77"/>
    <s v="-"/>
    <s v="22 Y RECURSOS PROPIOS"/>
    <n v="5"/>
    <n v="5"/>
    <n v="7"/>
    <n v="753"/>
    <n v="3"/>
    <n v="8"/>
    <n v="2"/>
    <s v="2"/>
    <s v="SC655000"/>
    <s v="-"/>
    <s v="ESTEBAN ECHEVERRÍA"/>
    <s v="EL JAGÜEL"/>
    <s v="LA TRAZA DEL  COLECTOR ES LA SIGUIENTE: INICIA EN RUBENS ESQUINA AV. CASTEX, CONTINÚA POR  RUBENS HASTA LA CALLE DA VINCI, DA VINCI HASTA  LA CALLE LEGARRETA, LAGARRETA HASTA LA  CALLE EL CEIBO, EL CEIBO HASTA LA  CALLE A. ROTTA, A. ROTTA HASTA LA CALLE BARBARENA, BARBARENA HASTA LA  COLECTORA DE LA  RUTA N° 205, DONDE  CRUZA LA  RUTA Y  LUEGO  EL  FERROCARRIL DE  LA  LINEA  ROCA, LUEGO CONTINÚA UNA CUADRA POR  CALLE EVITA HASTA LA CALLE GUTIERREZ, GUTIERREZ HASTA LA CALLE  ANDALGAH, ANDALGAH HASTA LA CALLE LOS  NOGALES, LOS NOGALES HASTA LA CALLE EDISON, EDISON HASTA LA CALLE ROBLES, ROBLES HASTA  LA CALLE BOUCHARD, BOUCHARD HASTA  LA CALLE SAN LUÍS, SAN LUIS HASTA LA CALLE DEAN FUNES, DEAN FUNES HASTA LA CALLE CATAMARCA, CATAMARCA  HASTA LA AV. FAIR, AV. FAIR HASTA BOCA DE REGISTRO EXISTENTE SOBRE LA INTERSECCIÓN DE ESTA ÚLTIMA CON LA  CALLE NEWTON. "/>
    <d v="2017-06-08T00:00:00"/>
    <s v="Año 2020"/>
    <n v="286402925.32499999"/>
    <n v="255123563.39359987"/>
    <n v="15005048.374250114"/>
    <n v="556531537.09284997"/>
    <n v="0"/>
    <n v="0"/>
    <n v="0"/>
    <n v="0"/>
    <n v="0"/>
    <n v="0"/>
    <n v="0"/>
    <n v="887764.9"/>
    <n v="34838065.089299999"/>
    <n v="204901900.2624"/>
    <n v="134439458.84380001"/>
    <n v="215174752.31620002"/>
    <s v="X"/>
    <s v="EN EJECUCIÓN"/>
    <n v="0.67393699026426412"/>
    <n v="0.64019999999999999"/>
    <s v="EL CARGO EN OTROS COSTOS ES POR LA PUBLICACIÓN DE AVISOS. EN 2018 SE MODIFICA EL CÓDIGO DE ACTIVIDAD DE LA APERTURA PROGRAMÁTICA DE 5 A 77, UG DE 96 A 2 Y FF DE 11 A 22. EL PROYECTO TAMBIÉN SERÁ FINANCIADO CON RECURSOS PROPIOS DE AYSA"/>
  </r>
  <r>
    <n v="6488"/>
    <x v="0"/>
    <s v="09. EXPANSIÓN DE LA RED DE AGUA POTABLE Y SANEAMIENTO DE CLOACAS"/>
    <s v="-"/>
    <s v="-"/>
    <s v="-"/>
    <s v="EXPANSIÓN DE REDES CLOACALES"/>
    <s v="OBRA CLOACAS LOMAS DE ZAMORA"/>
    <s v="RED SECUNDARIA CLOACAL BUDGE. PARTIDO DE LOMAS DE ZAMORA"/>
    <n v="2"/>
    <x v="0"/>
    <n v="356"/>
    <x v="0"/>
    <x v="0"/>
    <n v="5"/>
    <s v="1660408"/>
    <n v="77"/>
    <s v="-"/>
    <s v="22 Y RECURSOS PROPIOS"/>
    <n v="5"/>
    <n v="5"/>
    <n v="7"/>
    <n v="753"/>
    <n v="3"/>
    <n v="8"/>
    <n v="2"/>
    <s v="2"/>
    <s v="SC592000"/>
    <s v="-"/>
    <s v="LOMAS DE ZAMORA"/>
    <s v="LOMAS DE ZAMORA"/>
    <s v="EL SECTOR DE LA RED SECUNDARIA SE ENCUENTRA DELIMITADO POR LAS SIGUIENTES CALLES: CANADÁ, RICARDO PALMA, CAMPANA, ANTONIO MACHADO, BARADERO, CLAUDIO DE ALAS, CALLE DE LA RIBERA SUR Y CAMINO DEL PUENTE DE LA NORIA."/>
    <d v="2018-05-01T00:00:00"/>
    <s v="AÑO 2020"/>
    <n v="173844769.22999999"/>
    <n v="156667831.90629995"/>
    <n v="9059448.0515000001"/>
    <n v="339572049.18779999"/>
    <n v="0"/>
    <n v="0"/>
    <n v="0"/>
    <n v="0"/>
    <n v="0"/>
    <n v="0"/>
    <n v="0"/>
    <n v="549929.27"/>
    <n v="1035984.4308"/>
    <n v="47850715.805199996"/>
    <n v="75972046.960700005"/>
    <n v="104265261.1699"/>
    <s v="X"/>
    <s v="EN EJECUCIÓN"/>
    <n v="0.36931389602488413"/>
    <n v="0.56569999999999998"/>
    <s v="EN 2018 SE MODIFICA EL CÓDIGO DE ACTIVIDAD DE LA APERTURA PROGRAMÁTICA DE 5 A 77, UG DE 96 A 2 Y FF DE 11 A 22. EL PROYECTO TAMBIÉN SERÁ FINANCIADO CON RECURSOS PROPIOS DE AYSA"/>
  </r>
  <r>
    <n v="6489"/>
    <x v="0"/>
    <s v="06. PLAN SANITARIO DE EMERGENCIA"/>
    <s v="-"/>
    <s v="-"/>
    <s v="-"/>
    <s v="EXPANSIÓN DE REDES"/>
    <s v="SISTEMA AGUA EZEIZA"/>
    <s v="EJECUCIÓN DE 4 CÁM., GAB., PILAR E INST. ELECTROM. EN PERF. EXP. BAT. EZEIZA - REMANENTE GRUPO 2 Y 4"/>
    <n v="2"/>
    <x v="0"/>
    <n v="356"/>
    <x v="0"/>
    <x v="0"/>
    <n v="5"/>
    <s v="1660501"/>
    <n v="5"/>
    <s v="-"/>
    <n v="11"/>
    <n v="5"/>
    <n v="5"/>
    <n v="7"/>
    <n v="753"/>
    <n v="3"/>
    <n v="8"/>
    <n v="96"/>
    <s v="2"/>
    <s v="SA70093"/>
    <s v="-"/>
    <s v="EZEIZA"/>
    <s v="SPEGAZZINI"/>
    <s v="LAS CUATRO CÁMARAS SE UBICARÁN, DENTRO DEL PARTIDO DE EZEIZA, EN LOS SIGUIENTES PUNTOS: PASO DE LOS LIBRES A 250 M DE LA RUTA PROVINCIAL N°52; RUTA PROVINCIAL N° 52 A 725 M DE PASO DE LOS LIBRES; EN RUTA PROVINCIAL N° 52 A 700 M DE LOS ROBLES Y EN FARINA A 1200 M DE LOS ROBLES."/>
    <d v="2016-08-01T00:00:00"/>
    <d v="2016-10-20T00:00:00"/>
    <n v="2101649.0967999999"/>
    <n v="0"/>
    <n v="12525.121400000062"/>
    <n v="2114174.2182"/>
    <n v="0"/>
    <n v="0"/>
    <n v="0"/>
    <n v="0"/>
    <n v="0"/>
    <n v="0"/>
    <n v="0"/>
    <n v="2114174.2182"/>
    <n v="0"/>
    <n v="0"/>
    <n v="0"/>
    <n v="0"/>
    <s v="-"/>
    <s v="FINALIZADO"/>
    <n v="1"/>
    <n v="1"/>
    <s v="-"/>
  </r>
  <r>
    <n v="6490"/>
    <x v="0"/>
    <s v="09. EXPANSIÓN DE LA RED DE AGUA POTABLE Y SANEAMIENTO DE CLOACAS"/>
    <s v="-"/>
    <s v="-"/>
    <s v="-"/>
    <s v="EXPANSIÓN DE REDES DE AGUA"/>
    <s v="REDES DE AGUA LA MATANZA"/>
    <s v="RED PRIMARIA DE AGUA - VINCULACIÓN ACUEDUCTO CON BATERÍA LAS NIEVES - E II"/>
    <n v="2"/>
    <x v="0"/>
    <n v="356"/>
    <x v="0"/>
    <x v="0"/>
    <n v="5"/>
    <s v="1660005"/>
    <n v="77"/>
    <s v="-"/>
    <s v="22 Y RECURSOS PROPIOS"/>
    <n v="5"/>
    <n v="5"/>
    <n v="7"/>
    <n v="753"/>
    <n v="3"/>
    <n v="8"/>
    <n v="2"/>
    <s v="2"/>
    <s v="OA681"/>
    <s v="-"/>
    <s v="LA MATANZA"/>
    <s v="GONZÁLEZ CATAN"/>
    <s v="LA TRAZA DE LA CAÑERÍA DE IMPULSIÓN CONSTA DE LOS SIGUIENTES TRAMOS: CALLE ACHUPALLAS ENTRE BAVIO Y EL JAZMÍN, CALLE CARAFFA ENTRE V. NUÑEZ DE BALBOA Y ACHUPALLAS,  CALLE EL JAZMÍN ENTRE ACHUPALLAS Y TOAY, CALLE TOAY ENTRE MARIANO ARIAS Y ARMONÍA, CALLE ARMONÍA ENTRE TOAY Y JUAN B. JUSTO, CALLE ICALMA ENTRE ARMONÍA Y FEDERICO BÁEZ, CALLE FEDERICO BÁEZ ENTRE LA BASTILLA E ICALMA, CALLE MAESTRA CONCEPCIÓN VALLE ENTRE FEDERICO BÁEZ Y V. NUÑEZ DE BALBOA, CALLE V. NUÑEZ DE BALBOA ENTRE MAESTRA CONCEPCIÓN VALLE Y URDANETA, CALLE URDANETA ENTRE V. NUÑEZ DE BALBOA Y CONONEL CONDE, CALLE ZINNY ENTRE FEDERICO BÁEZ Y V. NUÑEZ DE BALBOA Y CALLE BASTILLA ENTRE  FEDERICO BÁEZ Y V. NUÑEZ DE BALBOA."/>
    <d v="2016-11-22T00:00:00"/>
    <s v="AÑO 2019"/>
    <n v="45450546.144299999"/>
    <n v="2098424.579899997"/>
    <n v="2192319.4588349983"/>
    <n v="49741290.183034994"/>
    <n v="0"/>
    <n v="0"/>
    <n v="0"/>
    <n v="0"/>
    <n v="0"/>
    <n v="0"/>
    <n v="0"/>
    <n v="270851.16739999998"/>
    <n v="22195810.837200001"/>
    <n v="25174447.666499998"/>
    <n v="0"/>
    <n v="0"/>
    <s v="X"/>
    <s v="EN EJECUCIÓN"/>
    <n v="0.95777792445256493"/>
    <n v="0.96239999999999992"/>
    <s v="EN 2018 SE MODIFICA EL CÓDIGO DE ACTIVIDAD DE LA APERTURA PROGRAMÁTICA DE 5 A 77, UG DE 96 A 2 Y FF DE 11 A 22. EL PROYECTO TAMBIÉN SERÁ FINANCIADO CON RECURSOS PROPIOS DE AYSA"/>
  </r>
  <r>
    <n v="6491"/>
    <x v="0"/>
    <s v="06. PLAN SANITARIO DE EMERGENCIA"/>
    <s v="-"/>
    <s v="-"/>
    <s v="-"/>
    <s v="EXPANSIÓN DE REDES"/>
    <s v="SISTEMA CLOACAS LA MATANZA"/>
    <s v="2015 - PLAN AYSA C+T D.R. LA MATANZA - 17 DE MARZO M4"/>
    <n v="2"/>
    <x v="0"/>
    <n v="356"/>
    <x v="0"/>
    <x v="0"/>
    <n v="5"/>
    <s v="1548L88"/>
    <n v="5"/>
    <s v="-"/>
    <n v="11"/>
    <n v="5"/>
    <n v="5"/>
    <n v="7"/>
    <n v="753"/>
    <n v="3"/>
    <n v="8"/>
    <n v="96"/>
    <s v="2"/>
    <s v="OC70058"/>
    <s v="-"/>
    <s v="LA MATANZA"/>
    <s v="LA MATANZA"/>
    <s v="GABATO, RUCCI, ASAMBLEA COLONIA"/>
    <d v="2015-07-29T00:00:00"/>
    <d v="2016-05-27T00:00:00"/>
    <n v="4332616"/>
    <n v="-260803.99"/>
    <n v="551546.99"/>
    <n v="4623359"/>
    <n v="0"/>
    <n v="0"/>
    <n v="0"/>
    <n v="0"/>
    <n v="0"/>
    <n v="0"/>
    <n v="0"/>
    <n v="2459068.6179000004"/>
    <n v="0"/>
    <n v="0"/>
    <n v="0"/>
    <n v="0"/>
    <s v="-"/>
    <s v="FINALIZADO"/>
    <n v="1.0000000579232544"/>
    <n v="1.0000000579232544"/>
    <s v="-"/>
  </r>
  <r>
    <n v="6492"/>
    <x v="0"/>
    <s v="06. PLAN SANITARIO DE EMERGENCIA"/>
    <s v="-"/>
    <s v="-"/>
    <s v="-"/>
    <s v="EXPANSIÓN DE REDES"/>
    <s v="SISTEMA CLOACAS LA MATANZA"/>
    <s v="2015 - PLAN AYSA C+T D.R. LA MATANZA - 17 DE MARZO M5"/>
    <n v="2"/>
    <x v="0"/>
    <n v="356"/>
    <x v="0"/>
    <x v="0"/>
    <n v="5"/>
    <s v="1548L89"/>
    <n v="5"/>
    <s v="-"/>
    <n v="11"/>
    <n v="5"/>
    <n v="5"/>
    <n v="7"/>
    <n v="753"/>
    <n v="3"/>
    <n v="8"/>
    <n v="96"/>
    <s v="2"/>
    <s v="OC70055"/>
    <s v="-"/>
    <s v="LA MATANZA"/>
    <s v="LA MATANZA"/>
    <s v="MOCORETA, IBARROLA, COLONIA ANATOLE FRANCE"/>
    <d v="2015-06-11T00:00:00"/>
    <d v="2016-05-27T00:00:00"/>
    <n v="3825617.29"/>
    <n v="1522700.45"/>
    <n v="372885.55000000005"/>
    <n v="5721203.29"/>
    <n v="0"/>
    <n v="0"/>
    <n v="0"/>
    <n v="0"/>
    <n v="0"/>
    <n v="0"/>
    <s v="-"/>
    <n v="2509972.4601999996"/>
    <n v="0"/>
    <n v="0"/>
    <n v="0"/>
    <n v="0"/>
    <s v="-"/>
    <s v="FINALIZADO"/>
    <n v="0.99999994585055207"/>
    <n v="0.99999994585055207"/>
    <s v="-"/>
  </r>
  <r>
    <n v="6493"/>
    <x v="0"/>
    <s v="06. PLAN SANITARIO DE EMERGENCIA"/>
    <s v="-"/>
    <s v="-"/>
    <s v="-"/>
    <s v="EXPANSIÓN DE REDES"/>
    <s v="OBRAS REDES DE AGUA LA MATANZA"/>
    <s v="2015 - PLAN AYSA A+T D.R. LA MATANZA - ETAPA 24"/>
    <n v="2"/>
    <x v="0"/>
    <n v="356"/>
    <x v="0"/>
    <x v="0"/>
    <n v="5"/>
    <s v="1548L11"/>
    <n v="5"/>
    <s v="-"/>
    <n v="11"/>
    <n v="5"/>
    <n v="5"/>
    <n v="7"/>
    <n v="753"/>
    <n v="3"/>
    <n v="8"/>
    <n v="96"/>
    <s v="2"/>
    <s v="OA70083"/>
    <s v="-"/>
    <s v="LA MATANZA"/>
    <s v="LA MATANZA"/>
    <s v="NICOLE M1 M2 M3"/>
    <d v="2015-10-05T00:00:00"/>
    <d v="2017-02-01T00:00:00"/>
    <n v="1273465.67"/>
    <n v="1709750.7400000002"/>
    <n v="233981.53569999989"/>
    <n v="3217197.9457"/>
    <n v="0"/>
    <n v="0"/>
    <n v="0"/>
    <n v="0"/>
    <n v="0"/>
    <n v="0"/>
    <s v="-"/>
    <n v="3011068.3516000002"/>
    <n v="-289324.05589999998"/>
    <n v="0"/>
    <n v="0"/>
    <n v="0"/>
    <s v="-"/>
    <s v="FINALIZADO"/>
    <n v="1"/>
    <n v="1"/>
    <s v="-"/>
  </r>
  <r>
    <n v="6494"/>
    <x v="0"/>
    <s v="09. EXPANSIÓN DE LA RED DE AGUA POTABLE Y SANEAMIENTO DE CLOACAS"/>
    <s v="-"/>
    <s v="-"/>
    <s v="-"/>
    <s v="EXPANSIÓN DE REDES DE AGUA"/>
    <s v="OBRAS REDES DE AGUA ESTEBAN ECHEVERRÍA"/>
    <s v="2016 - PLAN AYSA A+T ESTEBAN ECHEVERRIA P.ROBERTSON M5"/>
    <n v="2"/>
    <x v="0"/>
    <n v="356"/>
    <x v="0"/>
    <x v="0"/>
    <n v="5"/>
    <s v="16480000000000"/>
    <n v="77"/>
    <s v="-"/>
    <s v="22 Y RECURSOS PROPIOS"/>
    <n v="5"/>
    <n v="5"/>
    <n v="7"/>
    <n v="753"/>
    <n v="3"/>
    <n v="8"/>
    <n v="2"/>
    <s v="2"/>
    <s v="SA70032"/>
    <s v="-"/>
    <s v="ESTEBAN ECHEVERRÍA"/>
    <s v="ESTEBAN ECHEVERRÍA"/>
    <s v="AV LUCIANO VALETTE, F. DE ZUVIRIA, LAGOS GARCIA, NUEVA ESCOCIA"/>
    <d v="2016-06-23T00:00:00"/>
    <d v="2018-07-05T00:00:00"/>
    <n v="1981844.89"/>
    <n v="1372725.01"/>
    <n v="421802"/>
    <n v="3776371.9"/>
    <n v="0"/>
    <n v="0"/>
    <n v="0"/>
    <n v="0"/>
    <n v="0"/>
    <n v="0"/>
    <n v="0"/>
    <n v="2377238.8830999997"/>
    <n v="1195737.703"/>
    <n v="203394.97"/>
    <n v="0"/>
    <n v="0"/>
    <s v="-"/>
    <s v="FINALIZADO"/>
    <n v="0.99999990893375734"/>
    <n v="0.99999990893375734"/>
    <s v="EN 2018 SE MODIFICA EL CÓDIGO DE ACTIVIDAD DE LA APERTURA PROGRAMÁTICA DE 5 A 77, UG DE 96 A 2 Y FF DE 11 A 22. EL PROYECTO TAMBIÉN SERÁ FINANCIADO CON RECURSOS PROPIOS DE AYSA"/>
  </r>
  <r>
    <n v="6495"/>
    <x v="0"/>
    <s v="09. EXPANSIÓN DE LA RED DE AGUA POTABLE Y SANEAMIENTO DE CLOACAS"/>
    <s v="-"/>
    <s v="-"/>
    <s v="-"/>
    <s v="EXPANSIÓN DE REDES DE AGUA"/>
    <s v="REDES DE AGUA LOMAS DE ZAMORA"/>
    <s v="2015 - PLAN AYSA A+T. D.R. LOMAS DE ZAMORA - REG. MALLA 119"/>
    <n v="2"/>
    <x v="0"/>
    <n v="356"/>
    <x v="0"/>
    <x v="0"/>
    <n v="5"/>
    <s v="1548Z03"/>
    <n v="77"/>
    <s v="-"/>
    <s v="22 Y RECURSOS PROPIOS"/>
    <n v="5"/>
    <n v="5"/>
    <n v="7"/>
    <n v="753"/>
    <n v="3"/>
    <n v="8"/>
    <n v="2"/>
    <s v="2"/>
    <s v="SA70107"/>
    <s v="-"/>
    <s v="LOMAS DE ZAMORA"/>
    <s v="LOMAS DE ZAMORA"/>
    <s v="CNEL LINCH, PABLO PODESTA, BALTASAR, CAP. ROJAS, LUIS AGOTE"/>
    <d v="2015-12-18T00:00:00"/>
    <d v="2017-07-06T00:00:00"/>
    <n v="2982557.46"/>
    <n v="709830.04"/>
    <n v="763417"/>
    <n v="4455804.5"/>
    <n v="0"/>
    <n v="0"/>
    <n v="0"/>
    <n v="0"/>
    <n v="0"/>
    <n v="0"/>
    <n v="0"/>
    <n v="2872863.6090000002"/>
    <n v="971522.69570000004"/>
    <n v="14800.0424"/>
    <n v="0"/>
    <n v="0"/>
    <s v="-"/>
    <s v="FINALIZADO"/>
    <n v="1.0000000217917999"/>
    <n v="1.0000000217917999"/>
    <s v="EN 2018 SE MODIFICA EL CÓDIGO DE ACTIVIDAD DE LA APERTURA PROGRAMÁTICA DE 5 A 77, UG DE 96 A 2 Y FF DE 11 A 22. EL PROYECTO TAMBIÉN SERÁ FINANCIADO CON RECURSOS PROPIOS DE AYSA"/>
  </r>
  <r>
    <n v="6496"/>
    <x v="0"/>
    <s v="06. PLAN SANITARIO DE EMERGENCIA"/>
    <s v="-"/>
    <s v="-"/>
    <s v="-"/>
    <s v="MEJORA Y MANTENIMIENTO"/>
    <s v="SISTEMA AGUA ESTEBAN ECHEVERRÍA"/>
    <s v="INST RED AG BOULEVARD BS AS E/ ORIGONE Y SALTA- EE"/>
    <n v="2"/>
    <x v="0"/>
    <n v="356"/>
    <x v="0"/>
    <x v="0"/>
    <n v="5"/>
    <s v="1626202"/>
    <n v="5"/>
    <s v="-"/>
    <n v="11"/>
    <n v="5"/>
    <n v="5"/>
    <n v="7"/>
    <n v="753"/>
    <n v="3"/>
    <n v="8"/>
    <n v="96"/>
    <s v="2"/>
    <s v="SIN P3"/>
    <s v="-"/>
    <s v="ESTEBAN ECHEVERRÍA"/>
    <s v="ESTEBAN ECHEVERRÍA"/>
    <s v="ESTEBAN ECHEVERRIA"/>
    <d v="2016-01-01T00:00:00"/>
    <d v="2016-06-30T00:00:00"/>
    <s v="Nota 26"/>
    <s v="Nota 26"/>
    <s v="Nota 26"/>
    <s v="Nota 26"/>
    <n v="0"/>
    <n v="0"/>
    <n v="0"/>
    <n v="0"/>
    <n v="0"/>
    <n v="0"/>
    <n v="0"/>
    <n v="344166.5073"/>
    <n v="0"/>
    <n v="0"/>
    <n v="0"/>
    <n v="0"/>
    <s v="-"/>
    <s v="FINALIZADO"/>
    <n v="1"/>
    <n v="1"/>
    <s v="-"/>
  </r>
  <r>
    <n v="6497"/>
    <x v="0"/>
    <s v="06. PLAN SANITARIO DE EMERGENCIA"/>
    <s v="-"/>
    <s v="-"/>
    <s v="-"/>
    <s v="MEJORA Y MANTENIMIENTO"/>
    <s v="SISTEMA AGUA ESTEBAN ECHEVERRÍA"/>
    <s v="INST ELEM AG BOULEVARD BS AS E/ ORIGONE Y SALTA- EE"/>
    <n v="2"/>
    <x v="0"/>
    <n v="356"/>
    <x v="0"/>
    <x v="0"/>
    <n v="5"/>
    <s v="1626203"/>
    <n v="5"/>
    <s v="-"/>
    <n v="11"/>
    <n v="5"/>
    <n v="5"/>
    <n v="7"/>
    <n v="753"/>
    <n v="3"/>
    <n v="8"/>
    <n v="96"/>
    <s v="2"/>
    <s v="SIN P3"/>
    <s v="-"/>
    <s v="ESTEBAN ECHEVERRÍA"/>
    <s v="ESTEBAN ECHEVERRÍA"/>
    <s v="ESTEBAN ECHEVERRIA"/>
    <d v="2016-01-01T00:00:00"/>
    <d v="2016-06-30T00:00:00"/>
    <s v="Nota 26"/>
    <s v="Nota 26"/>
    <s v="Nota 26"/>
    <s v="Nota 26"/>
    <n v="0"/>
    <n v="0"/>
    <n v="0"/>
    <n v="0"/>
    <n v="0"/>
    <n v="0"/>
    <n v="0"/>
    <n v="16575.051899999999"/>
    <n v="0"/>
    <n v="0"/>
    <n v="0"/>
    <n v="0"/>
    <s v="-"/>
    <s v="FINALIZADO"/>
    <n v="1"/>
    <n v="1"/>
    <s v="-"/>
  </r>
  <r>
    <n v="6498"/>
    <x v="0"/>
    <s v="06. PLAN SANITARIO DE EMERGENCIA"/>
    <s v="-"/>
    <s v="-"/>
    <s v="-"/>
    <s v="MEJORA Y MANTENIMIENTO"/>
    <s v="SISTEMA AGUA ESTEBAN ECHEVERRÍA"/>
    <s v="INST CX AG BOULEVARD BS AS E/ ORIGONE Y SALTA- EE"/>
    <n v="2"/>
    <x v="0"/>
    <n v="356"/>
    <x v="0"/>
    <x v="0"/>
    <n v="5"/>
    <s v="1626204"/>
    <n v="5"/>
    <s v="-"/>
    <n v="11"/>
    <n v="5"/>
    <n v="5"/>
    <n v="7"/>
    <n v="753"/>
    <n v="3"/>
    <n v="8"/>
    <n v="96"/>
    <s v="2"/>
    <s v="SIN P3"/>
    <s v="-"/>
    <s v="ESTEBAN ECHEVERRÍA"/>
    <s v="ESTEBAN ECHEVERRÍA"/>
    <s v="ESTEBAN ECHEVERRIA"/>
    <d v="2016-01-01T00:00:00"/>
    <d v="2016-06-30T00:00:00"/>
    <s v="Nota 26"/>
    <s v="Nota 26"/>
    <s v="Nota 26"/>
    <s v="Nota 26"/>
    <n v="0"/>
    <n v="0"/>
    <n v="0"/>
    <n v="0"/>
    <n v="0"/>
    <n v="0"/>
    <n v="0"/>
    <n v="22041.638299999999"/>
    <n v="0"/>
    <n v="0"/>
    <n v="0"/>
    <n v="0"/>
    <s v="-"/>
    <s v="FINALIZADO"/>
    <n v="1"/>
    <n v="1"/>
    <s v="-"/>
  </r>
  <r>
    <n v="6499"/>
    <x v="0"/>
    <s v="06. PLAN SANITARIO DE EMERGENCIA"/>
    <s v="-"/>
    <s v="-"/>
    <s v="-"/>
    <s v="MEJORA Y MANTENIMIENTO"/>
    <s v="OBRAS AGUA ESTEBAN ECHEVERRÍA"/>
    <s v="INST RED AG MURTRA AMAT E/ BLVARD BS AS Y MORENO Y BLVARD BS AS E/ MURTRA AMAT Y SALTA- EE"/>
    <n v="2"/>
    <x v="0"/>
    <n v="356"/>
    <x v="0"/>
    <x v="0"/>
    <n v="5"/>
    <s v="1626205"/>
    <n v="5"/>
    <s v="-"/>
    <n v="11"/>
    <n v="5"/>
    <n v="5"/>
    <n v="7"/>
    <n v="753"/>
    <n v="3"/>
    <n v="8"/>
    <n v="96"/>
    <s v="2"/>
    <s v="SIN P3"/>
    <s v="-"/>
    <s v="ESTEBAN ECHEVERRÍA"/>
    <s v="ESTEBAN ECHEVERRÍA"/>
    <s v="ESTEBAN ECHEVERRIA"/>
    <d v="2016-01-01T00:00:00"/>
    <d v="2016-06-30T00:00:00"/>
    <s v="Nota 26"/>
    <s v="Nota 26"/>
    <s v="Nota 26"/>
    <s v="Nota 26"/>
    <n v="0"/>
    <n v="0"/>
    <n v="0"/>
    <n v="0"/>
    <n v="0"/>
    <n v="0"/>
    <n v="0"/>
    <n v="660603.02110000001"/>
    <n v="-9.8614999999999995"/>
    <n v="0"/>
    <n v="0"/>
    <n v="0"/>
    <s v="-"/>
    <s v="FINALIZADO"/>
    <n v="1"/>
    <n v="1"/>
    <s v="-"/>
  </r>
  <r>
    <n v="6500"/>
    <x v="0"/>
    <s v="06. PLAN SANITARIO DE EMERGENCIA"/>
    <s v="-"/>
    <s v="-"/>
    <s v="-"/>
    <s v="MEJORA Y MANTENIMIENTO"/>
    <s v="SISTEMA AGUA ESTEBAN ECHEVERRÍA"/>
    <s v="INST ELEM AG MURTRA AMAT E/ BLVARD BS AS Y MORENO Y BLVARD BS AS E/ MURTRA AMAT Y SALTA- EE"/>
    <n v="2"/>
    <x v="0"/>
    <n v="356"/>
    <x v="0"/>
    <x v="0"/>
    <n v="5"/>
    <s v="1626206"/>
    <n v="5"/>
    <s v="-"/>
    <n v="11"/>
    <n v="5"/>
    <n v="5"/>
    <n v="7"/>
    <n v="753"/>
    <n v="3"/>
    <n v="8"/>
    <n v="96"/>
    <s v="2"/>
    <s v="SIN P3"/>
    <s v="-"/>
    <s v="ESTEBAN ECHEVERRÍA"/>
    <s v="ESTEBAN ECHEVERRÍA"/>
    <s v="ESTEBAN ECHEVERRIA"/>
    <d v="2016-01-01T00:00:00"/>
    <d v="2016-06-30T00:00:00"/>
    <s v="Nota 26"/>
    <s v="Nota 26"/>
    <s v="Nota 26"/>
    <s v="Nota 26"/>
    <n v="0"/>
    <n v="0"/>
    <n v="0"/>
    <n v="0"/>
    <n v="0"/>
    <n v="0"/>
    <n v="0"/>
    <n v="39082.842700000001"/>
    <n v="0"/>
    <n v="0"/>
    <n v="0"/>
    <n v="0"/>
    <s v="-"/>
    <s v="FINALIZADO"/>
    <n v="1"/>
    <n v="1"/>
    <s v="-"/>
  </r>
  <r>
    <n v="6501"/>
    <x v="0"/>
    <s v="06. PLAN SANITARIO DE EMERGENCIA"/>
    <s v="-"/>
    <s v="-"/>
    <s v="-"/>
    <s v="MEJORA Y MANTENIMIENTO"/>
    <s v="SISTEMA AGUA ESTEBAN ECHEVERRÍA"/>
    <s v="INST CX AG MURTRA AMAT E/ BLVARD BS AS Y MORENO Y BLVARD BS AS E/ MURTRA AMAT Y SALTA- EE"/>
    <n v="2"/>
    <x v="0"/>
    <n v="356"/>
    <x v="0"/>
    <x v="0"/>
    <n v="5"/>
    <s v="1626207"/>
    <n v="5"/>
    <s v="-"/>
    <n v="11"/>
    <n v="5"/>
    <n v="5"/>
    <n v="7"/>
    <n v="753"/>
    <n v="3"/>
    <n v="8"/>
    <n v="96"/>
    <s v="2"/>
    <s v="SIN P3"/>
    <s v="-"/>
    <s v="ESTEBAN ECHEVERRÍA"/>
    <s v="ESTEBAN ECHEVERRÍA"/>
    <s v="ESTEBAN ECHEVERRIA"/>
    <d v="2016-01-01T00:00:00"/>
    <d v="2016-06-30T00:00:00"/>
    <s v="Nota 26"/>
    <s v="Nota 26"/>
    <s v="Nota 26"/>
    <s v="Nota 26"/>
    <n v="0"/>
    <n v="0"/>
    <n v="0"/>
    <n v="0"/>
    <n v="0"/>
    <n v="0"/>
    <n v="0"/>
    <n v="120224.61990000001"/>
    <n v="0"/>
    <n v="0"/>
    <n v="0"/>
    <n v="0"/>
    <s v="-"/>
    <s v="FINALIZADO"/>
    <n v="1"/>
    <n v="1"/>
    <s v="-"/>
  </r>
  <r>
    <n v="6502"/>
    <x v="0"/>
    <s v="06. PLAN SANITARIO DE EMERGENCIA"/>
    <s v="-"/>
    <s v="-"/>
    <s v="-"/>
    <s v="MEJORA Y MANTENIMIENTO"/>
    <s v="SISTEMA AGUA ESTEBAN ECHEVERRÍA"/>
    <s v="INST RED AG SALTA E/ ROBERTSON Y MORENO Y MORENO E/ MURTRA AMAT Y SALTA- EE"/>
    <n v="2"/>
    <x v="0"/>
    <n v="356"/>
    <x v="0"/>
    <x v="0"/>
    <n v="5"/>
    <s v="1626208"/>
    <n v="5"/>
    <s v="-"/>
    <n v="11"/>
    <n v="5"/>
    <n v="5"/>
    <n v="7"/>
    <n v="753"/>
    <n v="3"/>
    <n v="8"/>
    <n v="96"/>
    <s v="2"/>
    <s v="SIN P3"/>
    <s v="-"/>
    <s v="ESTEBAN ECHEVERRÍA"/>
    <s v="ESTEBAN ECHEVERRÍA"/>
    <s v="ESTEBAN ECHEVERRIA"/>
    <d v="2016-01-01T00:00:00"/>
    <d v="2016-06-30T00:00:00"/>
    <s v="Nota 26"/>
    <s v="Nota 26"/>
    <s v="Nota 26"/>
    <s v="Nota 26"/>
    <n v="0"/>
    <n v="0"/>
    <n v="0"/>
    <n v="0"/>
    <n v="0"/>
    <n v="0"/>
    <n v="0"/>
    <n v="319178.64"/>
    <n v="-9.6799999999999997E-2"/>
    <n v="0"/>
    <n v="0"/>
    <n v="0"/>
    <s v="-"/>
    <s v="FINALIZADO"/>
    <n v="1"/>
    <n v="1"/>
    <s v="-"/>
  </r>
  <r>
    <n v="6503"/>
    <x v="0"/>
    <s v="06. PLAN SANITARIO DE EMERGENCIA"/>
    <s v="-"/>
    <s v="-"/>
    <s v="-"/>
    <s v="MEJORA Y MANTENIMIENTO"/>
    <s v="SISTEMA AGUA ESTEBAN ECHEVERRÍA"/>
    <s v="INST CX AG SALTA E/ ROBERTSON Y MORENO Y MORENO E/ MURTRA AMAT Y SALTA- EE"/>
    <n v="2"/>
    <x v="0"/>
    <n v="356"/>
    <x v="0"/>
    <x v="0"/>
    <n v="5"/>
    <s v="1626209"/>
    <n v="5"/>
    <s v="-"/>
    <n v="11"/>
    <n v="5"/>
    <n v="5"/>
    <n v="7"/>
    <n v="753"/>
    <n v="3"/>
    <n v="8"/>
    <n v="96"/>
    <s v="2"/>
    <s v="SIN P3"/>
    <s v="-"/>
    <s v="ESTEBAN ECHEVERRÍA"/>
    <s v="ESTEBAN ECHEVERRÍA"/>
    <s v="ESTEBAN ECHEVERRIA"/>
    <d v="2016-01-01T00:00:00"/>
    <d v="2016-06-30T00:00:00"/>
    <s v="Nota 26"/>
    <s v="Nota 26"/>
    <s v="Nota 26"/>
    <s v="Nota 26"/>
    <n v="0"/>
    <n v="0"/>
    <n v="0"/>
    <n v="0"/>
    <n v="0"/>
    <n v="0"/>
    <n v="0"/>
    <n v="67484.204700000002"/>
    <n v="0"/>
    <n v="0"/>
    <n v="0"/>
    <n v="0"/>
    <s v="-"/>
    <s v="FINALIZADO"/>
    <n v="1"/>
    <n v="1"/>
    <s v="-"/>
  </r>
  <r>
    <n v="6504"/>
    <x v="3"/>
    <s v="06. PLAN SANITARIO DE EMERGENCIA"/>
    <s v="-"/>
    <s v="OBRA"/>
    <n v="0"/>
    <s v="ACCIONES EN ÁREAS DE ESPECIAL MANEJO"/>
    <s v="-"/>
    <s v="CONTRATACIÓN DE SISTEMA DE SEGUIMIENTO SATELITAL DE VEHÍCULOS"/>
    <n v="1"/>
    <x v="18"/>
    <s v="-"/>
    <x v="27"/>
    <x v="56"/>
    <s v="-"/>
    <s v="-"/>
    <s v="-"/>
    <s v="-"/>
    <s v="-"/>
    <s v="-"/>
    <s v="-"/>
    <s v="-"/>
    <s v="-"/>
    <s v="-"/>
    <s v="-"/>
    <s v="-"/>
    <s v="-"/>
    <s v="-"/>
    <s v="-"/>
    <s v="-"/>
    <s v="-"/>
    <s v="-"/>
    <d v="2017-05-08T00:00:00"/>
    <s v="-"/>
    <s v="-"/>
    <s v="-"/>
    <s v="-"/>
    <s v="-"/>
    <s v="-"/>
    <s v="-"/>
    <s v="-"/>
    <s v="-"/>
    <s v="-"/>
    <s v="-"/>
    <s v="-"/>
    <n v="32448"/>
    <s v="-"/>
    <s v="-"/>
    <s v="-"/>
    <s v="-"/>
    <s v="-"/>
    <s v="-"/>
    <s v="-"/>
    <s v="-"/>
    <s v="-"/>
  </r>
  <r>
    <n v="6505"/>
    <x v="3"/>
    <s v="06. PLAN SANITARIO DE EMERGENCIA"/>
    <s v="-"/>
    <s v="OBRA"/>
    <n v="0"/>
    <s v="RECOLECCIÓN DE RESIDUOS"/>
    <s v="-"/>
    <s v="CONTRATACIÓN SEGURO AUTOMOTOR PARA VEHÍCULOS IVECO CAJA VOLCADOR"/>
    <s v="-"/>
    <x v="18"/>
    <s v="-"/>
    <x v="27"/>
    <x v="55"/>
    <s v="-"/>
    <s v="-"/>
    <s v="-"/>
    <s v="-"/>
    <s v="-"/>
    <s v="-"/>
    <s v="-"/>
    <s v="-"/>
    <s v="-"/>
    <s v="-"/>
    <s v="-"/>
    <s v="-"/>
    <s v="-"/>
    <s v="-"/>
    <s v="-"/>
    <s v="-"/>
    <s v="-"/>
    <s v="-"/>
    <s v="-"/>
    <s v="-"/>
    <s v="-"/>
    <s v="-"/>
    <s v="-"/>
    <s v="-"/>
    <s v="-"/>
    <s v="-"/>
    <s v="-"/>
    <s v="-"/>
    <s v="-"/>
    <s v="-"/>
    <s v="-"/>
    <s v="-"/>
    <s v="-"/>
    <s v="-"/>
    <s v="-"/>
    <s v="-"/>
    <s v="-"/>
    <s v="-"/>
    <s v="-"/>
    <s v="-"/>
    <s v="-"/>
  </r>
  <r>
    <n v="6506"/>
    <x v="3"/>
    <s v="06. PLAN SANITARIO DE EMERGENCIA"/>
    <s v="-"/>
    <s v="OBRA"/>
    <n v="0"/>
    <s v="RECOLECCIÓN DE RESIDUOS"/>
    <s v="-"/>
    <s v="SEGURO PARA CAMIONES, COMPACTADORES Y RETROEXCAVADORAS"/>
    <s v="-"/>
    <x v="18"/>
    <s v="-"/>
    <x v="27"/>
    <x v="55"/>
    <s v="-"/>
    <s v="-"/>
    <s v="-"/>
    <s v="-"/>
    <s v="-"/>
    <s v="-"/>
    <s v="-"/>
    <s v="-"/>
    <s v="-"/>
    <s v="-"/>
    <s v="-"/>
    <s v="-"/>
    <s v="-"/>
    <s v="-"/>
    <s v="-"/>
    <s v="-"/>
    <s v="-"/>
    <s v="-"/>
    <s v="-"/>
    <s v="-"/>
    <s v="-"/>
    <s v="-"/>
    <s v="-"/>
    <s v="-"/>
    <s v="-"/>
    <s v="-"/>
    <s v="-"/>
    <s v="-"/>
    <s v="-"/>
    <s v="-"/>
    <s v="-"/>
    <n v="4241232"/>
    <s v="-"/>
    <s v="-"/>
    <s v="-"/>
    <s v="-"/>
    <s v="-"/>
    <s v="-"/>
    <s v="-"/>
    <s v="-"/>
    <s v="-"/>
  </r>
  <r>
    <n v="6507"/>
    <x v="3"/>
    <s v="06. PLAN SANITARIO DE EMERGENCIA"/>
    <s v="-"/>
    <s v="OBRA"/>
    <n v="0"/>
    <s v="RED VIAL"/>
    <s v="-"/>
    <s v="ADQUISICIÓN DE CESTOS DE BASURA PARA LAS ACTIVIDADES DE LA CFB"/>
    <s v="-"/>
    <x v="18"/>
    <s v="-"/>
    <x v="27"/>
    <x v="54"/>
    <s v="-"/>
    <s v="-"/>
    <s v="-"/>
    <s v="-"/>
    <s v="-"/>
    <s v="-"/>
    <s v="-"/>
    <s v="-"/>
    <s v="-"/>
    <s v="-"/>
    <s v="-"/>
    <s v="-"/>
    <s v="-"/>
    <s v="-"/>
    <s v="X5DV SRL"/>
    <s v="CUENCA MATANZA RIACHUELO"/>
    <s v="-"/>
    <s v="-"/>
    <d v="2016-04-20T00:00:00"/>
    <s v="-"/>
    <s v="-"/>
    <s v="-"/>
    <s v="-"/>
    <s v="-"/>
    <s v="-"/>
    <s v="-"/>
    <s v="-"/>
    <s v="-"/>
    <s v="-"/>
    <s v="-"/>
    <s v="-"/>
    <n v="250800"/>
    <s v="-"/>
    <s v="-"/>
    <s v="-"/>
    <s v="-"/>
    <s v="-"/>
    <s v="-"/>
    <s v="-"/>
    <s v="-"/>
    <s v="-"/>
  </r>
  <r>
    <n v="6508"/>
    <x v="3"/>
    <s v="06. PLAN SANITARIO DE EMERGENCIA"/>
    <s v="-"/>
    <s v="SERVICIO"/>
    <n v="0"/>
    <s v="-"/>
    <s v="-"/>
    <s v="LOCACION DE SERVICIOS DE SALUD - UNIDADES MOVILES-"/>
    <n v="1"/>
    <x v="18"/>
    <s v="-"/>
    <x v="27"/>
    <x v="58"/>
    <s v="-"/>
    <s v="-"/>
    <s v="-"/>
    <s v="-"/>
    <s v="-"/>
    <s v="-"/>
    <s v="-"/>
    <s v="-"/>
    <s v="-"/>
    <s v="-"/>
    <s v="-"/>
    <s v="-"/>
    <s v="-"/>
    <s v="-"/>
    <s v="-"/>
    <s v="CUENCA MATANZA RIACHUELO"/>
    <s v="-"/>
    <s v="-"/>
    <s v="-"/>
    <s v="-"/>
    <s v="-"/>
    <s v="-"/>
    <s v="-"/>
    <s v="-"/>
    <s v="-"/>
    <s v="-"/>
    <s v="-"/>
    <s v="-"/>
    <s v="-"/>
    <s v="-"/>
    <s v="-"/>
    <s v="-"/>
    <s v="-"/>
    <s v="-"/>
    <s v="-"/>
    <s v="-"/>
    <s v="-"/>
    <s v="-"/>
    <s v="-"/>
    <s v="-"/>
    <s v="-"/>
  </r>
  <r>
    <n v="6509"/>
    <x v="3"/>
    <s v="06. PLAN SANITARIO DE EMERGENCIA"/>
    <s v="-"/>
    <s v="SERVICIO"/>
    <n v="0"/>
    <s v="-"/>
    <s v="-"/>
    <s v="LOCACION DE SERVICIOS DE SALUD -OBSERVATORIOS-"/>
    <n v="1"/>
    <x v="18"/>
    <s v="-"/>
    <x v="27"/>
    <x v="58"/>
    <s v="-"/>
    <s v="-"/>
    <s v="-"/>
    <s v="-"/>
    <s v="-"/>
    <s v="-"/>
    <s v="-"/>
    <s v="-"/>
    <s v="-"/>
    <s v="-"/>
    <s v="-"/>
    <s v="-"/>
    <s v="-"/>
    <s v="-"/>
    <s v="-"/>
    <s v="CUENCA MATANZA RIACHUELO"/>
    <s v="-"/>
    <s v="-"/>
    <s v="-"/>
    <s v="-"/>
    <s v="-"/>
    <s v="-"/>
    <s v="-"/>
    <s v="-"/>
    <s v="-"/>
    <s v="-"/>
    <s v="-"/>
    <s v="-"/>
    <s v="-"/>
    <s v="-"/>
    <s v="-"/>
    <s v="-"/>
    <s v="-"/>
    <s v="-"/>
    <s v="-"/>
    <s v="-"/>
    <s v="-"/>
    <s v="-"/>
    <s v="-"/>
    <s v="-"/>
    <s v="-"/>
  </r>
  <r>
    <n v="6510"/>
    <x v="3"/>
    <s v="06. PLAN SANITARIO DE EMERGENCIA"/>
    <s v="-"/>
    <s v="SERVICIO"/>
    <n v="0"/>
    <s v="-"/>
    <s v="-"/>
    <s v="CONTRATACIÓN DIRECTA POR RAZONES DE URGENCIA DE UN SERVICIO DE TRANSPORTE PARA EL PERSONAL DE SALUD PARA ASISTIR A LOS OPERATIVOS TERRITORIALES.-"/>
    <n v="1"/>
    <x v="18"/>
    <s v="-"/>
    <x v="27"/>
    <x v="58"/>
    <s v="-"/>
    <s v="-"/>
    <s v="-"/>
    <s v="-"/>
    <s v="-"/>
    <s v="-"/>
    <s v="-"/>
    <s v="-"/>
    <s v="-"/>
    <s v="-"/>
    <s v="-"/>
    <s v="-"/>
    <s v="-"/>
    <s v="-"/>
    <s v="-"/>
    <s v="CUENCA MATANZA RIACHUELO"/>
    <s v="-"/>
    <s v="-"/>
    <d v="2016-06-02T00:00:00"/>
    <s v="-"/>
    <s v="-"/>
    <s v="-"/>
    <s v="-"/>
    <s v="-"/>
    <s v="-"/>
    <s v="-"/>
    <s v="-"/>
    <s v="-"/>
    <s v="-"/>
    <s v="-"/>
    <s v="-"/>
    <n v="93000"/>
    <s v="-"/>
    <s v="-"/>
    <s v="-"/>
    <s v="-"/>
    <s v="-"/>
    <s v="-"/>
    <s v="-"/>
    <s v="-"/>
    <s v="-"/>
  </r>
  <r>
    <n v="6511"/>
    <x v="3"/>
    <s v="06. PLAN SANITARIO DE EMERGENCIA"/>
    <s v="-"/>
    <s v="SERVICIO"/>
    <s v="SERVICIO"/>
    <s v="SALUD AMBIENTAL ACUMAR"/>
    <s v="SALUD AMBIENTAL ACUMAR"/>
    <s v="CONVALIDACIÓN DE GASTOS DEL SERVICIO DE RECOLECCIÓN DE RESIDUOS PATOGÉNICOS "/>
    <n v="1"/>
    <x v="18"/>
    <s v="-"/>
    <x v="27"/>
    <x v="58"/>
    <s v="-"/>
    <s v="-"/>
    <s v="-"/>
    <s v="-"/>
    <s v="-"/>
    <n v="3"/>
    <n v="9"/>
    <n v="9"/>
    <s v="-"/>
    <s v="-"/>
    <s v="-"/>
    <s v="-"/>
    <s v="-"/>
    <s v="-"/>
    <s v="TRANSPORTES PATOLOGICOS SA"/>
    <s v="CUENCA MATANZA RIACHUELO"/>
    <s v="-"/>
    <s v="-"/>
    <s v="-"/>
    <s v="-"/>
    <n v="0"/>
    <n v="0"/>
    <n v="0"/>
    <n v="0"/>
    <n v="0"/>
    <n v="0"/>
    <n v="0"/>
    <n v="0"/>
    <n v="0"/>
    <n v="0"/>
    <n v="0"/>
    <n v="24287.200000000001"/>
    <n v="155810.75"/>
    <n v="47270"/>
    <n v="28480"/>
    <n v="0"/>
    <s v="X"/>
    <s v="-"/>
    <s v="-"/>
    <s v="-"/>
    <s v="PROYECTO 46"/>
  </r>
  <r>
    <n v="6512"/>
    <x v="3"/>
    <s v="06. PLAN SANITARIO DE EMERGENCIA"/>
    <s v="-"/>
    <s v="SERVICIO"/>
    <n v="0"/>
    <s v="-"/>
    <s v="-"/>
    <s v="LOCACIONES DE SERVICIO DE DGAT"/>
    <s v="-"/>
    <x v="18"/>
    <s v="-"/>
    <x v="27"/>
    <x v="59"/>
    <s v="-"/>
    <s v="-"/>
    <s v="-"/>
    <s v="-"/>
    <s v="-"/>
    <s v="-"/>
    <s v="-"/>
    <s v="-"/>
    <s v="-"/>
    <s v="-"/>
    <s v="-"/>
    <s v="-"/>
    <s v="-"/>
    <s v="-"/>
    <s v="-"/>
    <s v="-"/>
    <s v="-"/>
    <s v="-"/>
    <s v="-"/>
    <s v="-"/>
    <s v="-"/>
    <s v="-"/>
    <s v="-"/>
    <s v="-"/>
    <s v="-"/>
    <s v="-"/>
    <s v="-"/>
    <s v="-"/>
    <s v="-"/>
    <s v="-"/>
    <s v="-"/>
    <n v="2397396"/>
    <s v="-"/>
    <s v="-"/>
    <s v="-"/>
    <s v="-"/>
    <s v="-"/>
    <s v="-"/>
    <s v="-"/>
    <s v="-"/>
    <s v="-"/>
  </r>
  <r>
    <n v="6513"/>
    <x v="3"/>
    <s v="06. PLAN SANITARIO DE EMERGENCIA"/>
    <s v="-"/>
    <s v="OBRA"/>
    <n v="0"/>
    <s v="RECOLECCIÓN DE RESIDUOS"/>
    <s v="-"/>
    <s v="II.1. INCORPORACIÓN DE LOS BARRIOS, VILLAS Y ASENTAMIENTOS AL SISTEMA DE RECOLECCIÓN FORMAL"/>
    <n v="1"/>
    <x v="18"/>
    <s v="-"/>
    <x v="27"/>
    <x v="59"/>
    <s v="-"/>
    <s v="-"/>
    <s v="-"/>
    <s v="-"/>
    <s v="-"/>
    <s v="-"/>
    <s v="-"/>
    <s v="-"/>
    <s v="-"/>
    <s v="-"/>
    <s v="-"/>
    <s v="-"/>
    <s v="-"/>
    <s v="-"/>
    <s v="-"/>
    <s v="-"/>
    <s v="-"/>
    <s v="-"/>
    <s v="-"/>
    <s v="-"/>
    <s v="-"/>
    <s v="-"/>
    <s v="-"/>
    <s v="-"/>
    <s v="-"/>
    <s v="-"/>
    <s v="-"/>
    <s v="-"/>
    <s v="-"/>
    <s v="-"/>
    <s v="-"/>
    <n v="1306343.6299999999"/>
    <s v="-"/>
    <s v="-"/>
    <s v="-"/>
    <s v="-"/>
    <s v="-"/>
    <s v="-"/>
    <s v="-"/>
    <s v="-"/>
    <s v="-"/>
  </r>
  <r>
    <n v="6514"/>
    <x v="3"/>
    <s v="06. PLAN SANITARIO DE EMERGENCIA"/>
    <s v="-"/>
    <s v="SERVICIO"/>
    <n v="0"/>
    <s v="-"/>
    <s v="-"/>
    <s v="CONTRATACION PARA DIAGNOSTICO DE SISTEMAS DE INDICADORES ACUMAR"/>
    <n v="1"/>
    <x v="18"/>
    <s v="-"/>
    <x v="27"/>
    <x v="71"/>
    <s v="-"/>
    <s v="-"/>
    <s v="-"/>
    <s v="-"/>
    <s v="-"/>
    <s v="-"/>
    <s v="-"/>
    <s v="-"/>
    <s v="-"/>
    <s v="-"/>
    <s v="-"/>
    <s v="-"/>
    <s v="-"/>
    <s v="-"/>
    <s v="-"/>
    <s v="-"/>
    <s v="-"/>
    <s v="-"/>
    <s v="-"/>
    <s v="-"/>
    <s v="-"/>
    <s v="-"/>
    <s v="-"/>
    <s v="-"/>
    <s v="-"/>
    <s v="-"/>
    <s v="-"/>
    <s v="-"/>
    <s v="-"/>
    <s v="-"/>
    <s v="-"/>
    <n v="112000"/>
    <s v="-"/>
    <n v="0"/>
    <s v="-"/>
    <s v="-"/>
    <s v="-"/>
    <s v="-"/>
    <s v="-"/>
    <s v="-"/>
    <s v="-"/>
  </r>
  <r>
    <n v="6515"/>
    <x v="3"/>
    <s v="06. PLAN SANITARIO DE EMERGENCIA"/>
    <s v="-"/>
    <s v="SERVICIO"/>
    <n v="0"/>
    <s v="-"/>
    <s v="-"/>
    <s v="OTROS GASTOS"/>
    <n v="1"/>
    <x v="18"/>
    <s v="-"/>
    <x v="27"/>
    <x v="71"/>
    <s v="-"/>
    <s v="-"/>
    <s v="-"/>
    <s v="-"/>
    <s v="-"/>
    <s v="-"/>
    <s v="-"/>
    <s v="-"/>
    <s v="-"/>
    <s v="-"/>
    <s v="-"/>
    <s v="-"/>
    <s v="-"/>
    <s v="-"/>
    <s v="-"/>
    <s v="-"/>
    <s v="-"/>
    <s v="-"/>
    <s v="-"/>
    <s v="-"/>
    <s v="-"/>
    <s v="-"/>
    <s v="-"/>
    <s v="-"/>
    <s v="-"/>
    <s v="-"/>
    <s v="-"/>
    <s v="-"/>
    <s v="-"/>
    <s v="-"/>
    <s v="-"/>
    <n v="145256171.3099997"/>
    <s v="-"/>
    <n v="0"/>
    <s v="-"/>
    <s v="-"/>
    <s v="-"/>
    <s v="-"/>
    <s v="-"/>
    <s v="-"/>
    <s v="-"/>
  </r>
  <r>
    <n v="6522"/>
    <x v="2"/>
    <s v="06. PLAN SANITARIO DE EMERGENCIA"/>
    <s v="-"/>
    <s v="-"/>
    <s v="-"/>
    <s v="MEJORAMIENTOS DE VIVIENDA EXISTENTE"/>
    <s v="-"/>
    <s v="MEJORAMIENTO DEL SECTOR LIBERADO SOBRE EL LAGO SOLDATI, MANZANA 10, DEL BARRIO LOS PILETONES"/>
    <n v="2"/>
    <x v="14"/>
    <s v="-"/>
    <x v="21"/>
    <x v="44"/>
    <s v="-"/>
    <s v="CD 10/16"/>
    <s v="-"/>
    <s v="-"/>
    <s v="-"/>
    <s v="-"/>
    <s v="-"/>
    <s v="-"/>
    <s v="-"/>
    <s v="-"/>
    <s v="-"/>
    <s v="-"/>
    <s v="1"/>
    <s v="INFRAESTRUCTURA"/>
    <s v=" CORPORACIÓN DE BS. AS. SUR S.E."/>
    <s v="CABA"/>
    <s v="8"/>
    <s v="BARRIO LOS PILETONES"/>
    <d v="2016-07-07T00:00:00"/>
    <d v="2016-07-02T00:00:00"/>
    <n v="883918.96"/>
    <n v="0"/>
    <n v="0"/>
    <n v="0"/>
    <s v="-"/>
    <n v="0"/>
    <n v="0"/>
    <n v="0"/>
    <n v="0"/>
    <s v="-"/>
    <n v="0"/>
    <n v="1040972.2"/>
    <s v="-"/>
    <s v="-"/>
    <s v="-"/>
    <s v="-"/>
    <s v="-"/>
    <s v="-"/>
    <s v="-"/>
    <n v="1"/>
    <s v="-"/>
  </r>
  <r>
    <n v="6524"/>
    <x v="2"/>
    <s v="06. PLAN SANITARIO DE EMERGENCIA"/>
    <s v="-"/>
    <s v="-"/>
    <s v="-"/>
    <s v="RED VIAL Y PEATONAL"/>
    <s v="-"/>
    <s v="DEMOLICIÓN DE VIVIENDAS PARA LA LIBERACIÓN DE ESPACIOS MANZANA Nº 10- BARRIO LOS PILETONES"/>
    <n v="2"/>
    <x v="14"/>
    <s v="-"/>
    <x v="21"/>
    <x v="44"/>
    <s v="-"/>
    <s v="CD 08/16"/>
    <s v="-"/>
    <s v="-"/>
    <s v="-"/>
    <s v="-"/>
    <s v="-"/>
    <s v="-"/>
    <s v="-"/>
    <s v="-"/>
    <s v="-"/>
    <s v="-"/>
    <s v="1"/>
    <s v="INFRAESTRUCTURA"/>
    <s v=" CORPORACIÓN DE BS. AS. SUR S.E."/>
    <s v="CABA"/>
    <s v="8"/>
    <s v="BARRIO LOS PILETONES"/>
    <d v="2016-05-16T00:00:00"/>
    <s v="31/07/201"/>
    <n v="472002.94"/>
    <n v="0"/>
    <n v="0"/>
    <n v="0"/>
    <s v="-"/>
    <n v="0"/>
    <n v="0"/>
    <n v="0"/>
    <n v="0"/>
    <s v="-"/>
    <n v="0"/>
    <n v="472002.94"/>
    <s v="-"/>
    <s v="-"/>
    <s v="-"/>
    <s v="-"/>
    <s v="-"/>
    <s v="-"/>
    <s v="-"/>
    <n v="1"/>
    <s v="-"/>
  </r>
  <r>
    <n v="6527"/>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3"/>
    <n v="4"/>
    <n v="1"/>
    <n v="0"/>
    <s v="4"/>
    <s v="9"/>
    <s v="4"/>
    <s v="ESPECÍFICA"/>
    <s v="EJECUCION Y REHABILITACION DE OBRAS COMPLEMENTARIAS"/>
    <s v="2342.DIRECCIÓN GENERAL INFRAESTRUCTURA URBANA"/>
    <s v="CABA"/>
    <s v="-"/>
    <s v="RIBERA DEL RIACHUELO ENTRE SÁENZ Y VIEYTES"/>
    <s v="-"/>
    <s v="-"/>
    <n v="0"/>
    <n v="0"/>
    <s v="-"/>
    <n v="0"/>
    <s v="-"/>
    <n v="0"/>
    <n v="0"/>
    <n v="0"/>
    <n v="0"/>
    <s v="-"/>
    <n v="0"/>
    <n v="229999.97999999998"/>
    <s v="-"/>
    <s v="-"/>
    <s v="-"/>
    <s v="-"/>
    <s v="-"/>
    <s v="-"/>
    <s v="-"/>
    <s v="-"/>
    <s v="-"/>
  </r>
  <r>
    <n v="6527"/>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4"/>
    <n v="3"/>
    <n v="4"/>
    <n v="0"/>
    <n v="4"/>
    <n v="9"/>
    <s v="4"/>
    <s v="ESPECÍFICA"/>
    <s v="EJECUCION Y REHABILITACION DE OBRAS COMPLEMENTARIAS"/>
    <s v="2342.DIRECCIÓN GENERAL INFRAESTRUCTURA URBANA"/>
    <s v="CABA"/>
    <s v="4"/>
    <s v="RIBERA DEL RIACHUELO ENTRE SÁENZ Y VIEYTES"/>
    <s v="-"/>
    <s v="-"/>
    <s v="-"/>
    <s v="-"/>
    <s v="-"/>
    <s v="-"/>
    <n v="0"/>
    <n v="0"/>
    <n v="0"/>
    <n v="0"/>
    <n v="0"/>
    <n v="0"/>
    <n v="0"/>
    <n v="568900"/>
    <s v="-"/>
    <s v="-"/>
    <s v="-"/>
    <s v="-"/>
    <s v="-"/>
    <s v="-"/>
    <s v="-"/>
    <s v="-"/>
    <s v="-"/>
  </r>
  <r>
    <n v="6528"/>
    <x v="2"/>
    <s v="06. PLAN SANITARIO DE EMERGENCIA"/>
    <s v="-"/>
    <s v="-"/>
    <s v="-"/>
    <s v="NO CORRESPONDE INFORMAR"/>
    <s v="NO CORRESPONDE INFORMAR"/>
    <s v="LIMPIEZA, MANT. BAJO AUTOPISTA AU7, CAMPORA, OFICINAS Y PLAYON DE JUEGOS "/>
    <n v="2"/>
    <x v="14"/>
    <s v="-"/>
    <x v="21"/>
    <x v="44"/>
    <s v="-"/>
    <s v="CM3/15"/>
    <s v="-"/>
    <s v="-"/>
    <s v="-"/>
    <s v="-"/>
    <s v="-"/>
    <s v="-"/>
    <s v="-"/>
    <s v="-"/>
    <s v="-"/>
    <s v="-"/>
    <s v="1"/>
    <s v="INFRAESTRUCTURA"/>
    <s v=" CORPORACIÓN DE BS. AS. SUR S.E."/>
    <s v="CABA"/>
    <s v="8"/>
    <s v="BAJO AUTOPISTA CAMPORA"/>
    <d v="2015-06-11T00:00:00"/>
    <s v="-"/>
    <n v="276000"/>
    <n v="0"/>
    <s v="-"/>
    <n v="276000"/>
    <s v="-"/>
    <n v="0"/>
    <n v="0"/>
    <n v="0"/>
    <n v="0"/>
    <s v="-"/>
    <n v="0"/>
    <s v="-"/>
    <n v="69000"/>
    <s v="-"/>
    <s v="-"/>
    <s v="-"/>
    <s v="-"/>
    <s v="-"/>
    <s v="-"/>
    <s v="-"/>
    <s v="-"/>
  </r>
  <r>
    <n v="6530"/>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2"/>
    <n v="4"/>
    <n v="2"/>
    <s v="-"/>
    <n v="0"/>
    <n v="3"/>
    <n v="1"/>
    <s v="4"/>
    <s v="ESPECÍFICA"/>
    <s v="INFRAESTRUCTURA Y EQUIPAMIENTO"/>
    <s v="404. DIRECCIÓN GENERAL DE RECURSOS FÍSICOS EN SALUD "/>
    <s v="CABA"/>
    <s v="4"/>
    <s v="OSVALDO CRUZ 2045"/>
    <d v="2012-11-01T00:00:00"/>
    <d v="2013-12-01T00:00:00"/>
    <s v="-"/>
    <s v="-"/>
    <s v="-"/>
    <s v="-"/>
    <s v="-"/>
    <n v="0"/>
    <n v="0"/>
    <n v="0"/>
    <n v="0"/>
    <s v="-"/>
    <n v="0"/>
    <n v="883573.61"/>
    <s v="-"/>
    <s v="-"/>
    <s v="-"/>
    <s v="-"/>
    <s v="-"/>
    <s v="-"/>
    <s v="-"/>
    <s v="-"/>
    <s v="-"/>
  </r>
  <r>
    <n v="6531"/>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2"/>
    <n v="4"/>
    <n v="2"/>
    <s v="-"/>
    <n v="0"/>
    <n v="3"/>
    <n v="1"/>
    <s v="7"/>
    <s v="ESPECÍFICA"/>
    <s v="INFRAESTRUCTURA Y EQUIPAMIENTO"/>
    <s v="404. DIRECCIÓN GENERAL DE RECURSOS FÍSICOS EN SALUD "/>
    <s v="CABA"/>
    <s v="7"/>
    <s v="OSVALDO CRUZ 2045"/>
    <d v="2012-11-01T00:00:00"/>
    <d v="2013-12-01T00:00:00"/>
    <s v="-"/>
    <s v="-"/>
    <s v="-"/>
    <s v="-"/>
    <s v="-"/>
    <n v="0"/>
    <n v="0"/>
    <n v="0"/>
    <n v="0"/>
    <s v="-"/>
    <n v="0"/>
    <n v="118871.78"/>
    <s v="-"/>
    <s v="-"/>
    <s v="-"/>
    <s v="-"/>
    <s v="-"/>
    <s v="-"/>
    <s v="-"/>
    <s v="-"/>
    <s v="-"/>
  </r>
  <r>
    <n v="6534"/>
    <x v="2"/>
    <s v="06. PLAN SANITARIO DE EMERGENCIA"/>
    <s v="-"/>
    <s v="-"/>
    <s v="-"/>
    <s v="NUEVO EFECTOR DE SALUD"/>
    <s v="UNIDAD SANITARIA AMBIENTAL COMUNA 4. OSVALDO CRUZ 2045"/>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2"/>
    <n v="1"/>
    <n v="0"/>
    <n v="3"/>
    <n v="1"/>
    <s v="4"/>
    <s v="ESPECÍFICA"/>
    <s v="INFRAESTRUCTURA Y EQUIPAMIENTO"/>
    <s v="404. DIRECCIÓN GENERAL DE RECURSOS FÍSICOS EN SALUD "/>
    <s v="CABA"/>
    <s v="4"/>
    <s v="OSVALDO CRUZ 2045"/>
    <d v="2012-11-01T00:00:00"/>
    <d v="2013-12-01T00:00:00"/>
    <s v="-"/>
    <s v="-"/>
    <s v="-"/>
    <s v="-"/>
    <s v="-"/>
    <n v="0"/>
    <n v="0"/>
    <n v="0"/>
    <n v="0"/>
    <s v="-"/>
    <n v="0"/>
    <n v="3765295"/>
    <n v="1684661.73"/>
    <s v="-"/>
    <s v="-"/>
    <s v="-"/>
    <s v="-"/>
    <s v="-"/>
    <s v="-"/>
    <s v="-"/>
    <s v="-"/>
  </r>
  <r>
    <n v="6535"/>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2"/>
    <n v="1"/>
    <n v="0"/>
    <n v="3"/>
    <n v="1"/>
    <s v="8"/>
    <s v="ESPECÍFICA"/>
    <s v="INFRAESTRUCTURA Y EQUIPAMIENTO"/>
    <s v="404. DIRECCIÓN GENERAL DE RECURSOS FÍSICOS EN SALUD "/>
    <s v="CABA"/>
    <s v="4"/>
    <s v="OSVALDO CRUZ 2045"/>
    <d v="2012-11-01T00:00:00"/>
    <d v="2013-12-01T00:00:00"/>
    <s v="-"/>
    <s v="-"/>
    <s v="-"/>
    <s v="-"/>
    <s v="-"/>
    <n v="0"/>
    <n v="0"/>
    <n v="0"/>
    <n v="0"/>
    <s v="-"/>
    <n v="0"/>
    <n v="1789433.64"/>
    <s v="-"/>
    <s v="-"/>
    <s v="-"/>
    <s v="-"/>
    <s v="-"/>
    <s v="-"/>
    <s v="-"/>
    <s v="-"/>
    <s v="-"/>
  </r>
  <r>
    <n v="6536"/>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3"/>
    <n v="7"/>
    <n v="0"/>
    <n v="3"/>
    <n v="1"/>
    <s v="8"/>
    <s v="ESPECÍFICA"/>
    <s v="INFRAESTRUCTURA Y EQUIPAMIENTO"/>
    <s v="404. DIRECCIÓN GENERAL DE RECURSOS FÍSICOS EN SALUD "/>
    <s v="CABA"/>
    <s v="4"/>
    <s v="OSVALDO CRUZ 2045"/>
    <d v="2012-11-01T00:00:00"/>
    <d v="2013-12-01T00:00:00"/>
    <s v="-"/>
    <s v="-"/>
    <s v="-"/>
    <s v="-"/>
    <s v="-"/>
    <n v="0"/>
    <n v="0"/>
    <n v="0"/>
    <n v="0"/>
    <s v="-"/>
    <n v="0"/>
    <n v="1280000"/>
    <s v="-"/>
    <s v="-"/>
    <s v="-"/>
    <s v="-"/>
    <s v="-"/>
    <s v="-"/>
    <s v="-"/>
    <s v="-"/>
    <s v="-"/>
  </r>
  <r>
    <n v="6537"/>
    <x v="2"/>
    <s v="06. PLAN SANITARIO DE EMERGENCIA"/>
    <s v="-"/>
    <s v="-"/>
    <s v="-"/>
    <s v="-"/>
    <s v="-"/>
    <s v="AJUSTE  650.235"/>
    <n v="2"/>
    <x v="20"/>
    <s v="-"/>
    <x v="29"/>
    <x v="62"/>
    <s v="0. VIVIENDAS CON AHORRO PREVIO"/>
    <s v="60. ACUMAR"/>
    <s v="0. ACUMAR"/>
    <s v="52. LUZURIAGA N° 835"/>
    <s v="-"/>
    <s v="-"/>
    <s v="-"/>
    <s v="-"/>
    <s v="-"/>
    <s v="-"/>
    <s v="-"/>
    <s v="-"/>
    <s v="-"/>
    <s v="-"/>
    <s v="-"/>
    <s v="-"/>
    <s v="-"/>
    <s v="-"/>
    <s v="-"/>
    <s v="-"/>
    <s v="-"/>
    <s v="-"/>
    <s v="-"/>
    <s v="-"/>
    <s v="-"/>
    <s v="-"/>
    <s v="-"/>
    <s v="-"/>
    <n v="3360299"/>
    <s v="-"/>
    <n v="0"/>
    <n v="0"/>
    <s v="-"/>
    <s v="-"/>
    <s v="-"/>
    <s v="-"/>
    <s v="-"/>
    <s v="-"/>
    <s v="-"/>
    <s v="-"/>
    <s v="-"/>
  </r>
  <r>
    <n v="6538"/>
    <x v="0"/>
    <s v="09. EXPANSIÓN DE LA RED DE AGUA POTABLE Y SANEAMIENTO DE CLOACAS"/>
    <s v="-"/>
    <s v="-"/>
    <s v="-"/>
    <s v="GRANDES OBRAS DE INFRAESTRUCTURA CLOACALES"/>
    <s v="PLANTA DE TRATAMIENTO CLOACAL GENERAL LAS HERAS"/>
    <s v="REHABILITACIÓN Y OPTIMIZACIÓN DE PLANTA DEPURADORA DE LIQUIDOS CLOACALES - ETAPA I - GRAL. LAS HERAS"/>
    <n v="2"/>
    <x v="2"/>
    <n v="613"/>
    <x v="3"/>
    <x v="4"/>
    <n v="4"/>
    <s v="6"/>
    <s v="-"/>
    <s v="51"/>
    <s v="11"/>
    <n v="4"/>
    <n v="2"/>
    <n v="2"/>
    <s v="-"/>
    <n v="3"/>
    <n v="8"/>
    <n v="6"/>
    <s v="-"/>
    <s v="-"/>
    <s v="ENOHSA"/>
    <s v="GENERAL LAS HERAS"/>
    <s v="GENERAL LAS HERAS"/>
    <s v="-"/>
    <s v="-"/>
    <s v="-"/>
    <n v="0"/>
    <n v="0"/>
    <n v="0"/>
    <n v="46257924.629955754"/>
    <n v="0"/>
    <n v="0"/>
    <n v="0"/>
    <n v="0"/>
    <n v="0"/>
    <n v="0"/>
    <n v="0"/>
    <n v="0"/>
    <n v="13220483.34"/>
    <n v="22670073.629999999"/>
    <n v="1671492.73"/>
    <n v="0"/>
    <s v="X"/>
    <s v="-"/>
    <n v="1"/>
    <n v="1"/>
    <s v="-"/>
  </r>
  <r>
    <n v="6539"/>
    <x v="0"/>
    <s v="09. EXPANSIÓN DE LA RED DE AGUA POTABLE Y SANEAMIENTO DE CLOACAS"/>
    <s v="-"/>
    <s v="-"/>
    <s v="-"/>
    <s v="GRANDES OBRAS DE INFRAESTRUCTURA CLOACALES"/>
    <s v="PLANTA DE TRATAMIENTO CLOACAL GENERAL LAS HERAS"/>
    <s v="REHABILITACIÓN Y OPTIMIZACIÓN DE PLANTA DEPURADORA DE LIQUIDOS CLOACALES - ETAPA I - GRAL. LAS HERAS"/>
    <n v="2"/>
    <x v="2"/>
    <n v="613"/>
    <x v="3"/>
    <x v="4"/>
    <n v="4"/>
    <s v="6"/>
    <s v="-"/>
    <s v="51"/>
    <s v="11"/>
    <n v="3"/>
    <n v="4"/>
    <n v="9"/>
    <s v="-"/>
    <n v="3"/>
    <n v="8"/>
    <n v="6"/>
    <s v="-"/>
    <s v="-"/>
    <s v="ENOHSA"/>
    <s v="GENERAL LAS HERAS"/>
    <s v="GENERAL LAS HERAS"/>
    <s v="-"/>
    <s v="-"/>
    <s v="-"/>
    <n v="0"/>
    <n v="0"/>
    <n v="0"/>
    <n v="0"/>
    <n v="0"/>
    <n v="0"/>
    <n v="0"/>
    <n v="0"/>
    <n v="0"/>
    <n v="0"/>
    <n v="0"/>
    <n v="0"/>
    <n v="608187"/>
    <n v="974276"/>
    <n v="83714.399999999994"/>
    <n v="450000"/>
    <s v="X"/>
    <s v="-"/>
    <n v="1"/>
    <n v="1"/>
    <s v="-"/>
  </r>
  <r>
    <n v="6540"/>
    <x v="0"/>
    <s v="09. EXPANSIÓN DE LA RED DE AGUA POTABLE Y SANEAMIENTO DE CLOACAS"/>
    <s v="-"/>
    <s v="-"/>
    <s v="-"/>
    <s v="GRANDES OBRAS DE INFRAESTRUCTURA "/>
    <s v="PLANTA DE TRATAMIENTO CLOACAL GENERAL LAS HERAS"/>
    <s v="REHABILITACIÓN Y OPTIMIZACIÓN DE PLANTA DEPURADORA DE LIQUIDOS CLOACALES - ETAPA I - GRAL. LAS HERAS"/>
    <n v="2"/>
    <x v="2"/>
    <n v="613"/>
    <x v="3"/>
    <x v="4"/>
    <n v="4"/>
    <s v="6"/>
    <s v="-"/>
    <s v="51"/>
    <s v="11"/>
    <n v="3"/>
    <n v="7"/>
    <n v="2"/>
    <s v="-"/>
    <n v="3"/>
    <n v="8"/>
    <n v="6"/>
    <s v="-"/>
    <s v="-"/>
    <s v="ENOHSA"/>
    <s v="GENERAL LAS HERAS"/>
    <s v="GENERAL LAS HERAS"/>
    <s v="-"/>
    <s v="-"/>
    <s v="-"/>
    <n v="0"/>
    <n v="0"/>
    <n v="0"/>
    <n v="0"/>
    <n v="0"/>
    <n v="0"/>
    <n v="0"/>
    <n v="0"/>
    <n v="0"/>
    <n v="0"/>
    <n v="0"/>
    <n v="0"/>
    <n v="28144.74"/>
    <n v="15352.5"/>
    <n v="0"/>
    <n v="36000"/>
    <s v="X"/>
    <s v="-"/>
    <n v="1"/>
    <n v="1"/>
    <s v="-"/>
  </r>
  <r>
    <n v="6588"/>
    <x v="0"/>
    <s v="09. EXPANSIÓN DE LA RED DE AGUA POTABLE Y SANEAMIENTO DE CLOACAS"/>
    <s v="-"/>
    <s v="-"/>
    <s v="-"/>
    <s v="EXPANSIÓN DE REDES CLOACALES"/>
    <s v="ESTACIÓN DE BOMBEO CLOACAL ALTE. BROWN"/>
    <s v="ESTACION DE BOMBEO CLOACAL ADROGUE SUR 2 - OBRA CIVIL"/>
    <n v="2"/>
    <x v="0"/>
    <n v="356"/>
    <x v="0"/>
    <x v="0"/>
    <n v="5"/>
    <s v="1660314"/>
    <n v="77"/>
    <s v="-"/>
    <s v="22 Y RECURSOS PROPIOS"/>
    <n v="5"/>
    <n v="5"/>
    <n v="7"/>
    <n v="753"/>
    <n v="3"/>
    <n v="8"/>
    <n v="2"/>
    <s v="2"/>
    <s v="SC643100"/>
    <s v="-"/>
    <s v="ALMIRANTE BROWN"/>
    <s v="ADROGUÉ"/>
    <s v="LA  ESTACIÓN DE BOMBEO, ESTARÁ UBICADA EN  UN  PREDIO SITUADO EN  LA  INTERSECCIÓN DE  LAS  CALLES DE  LAS CALLES LUIS TEJADA Y WILSON, ADQUIRIDOS POR  AYSA S.A. SEGÚN SE MUESTRA EN  EL  PLANO 45650-PC EN EL PARTIDO DE ALMIRANTE BROWN."/>
    <d v="2016-11-14T00:00:00"/>
    <d v="2018-02-15T00:00:00"/>
    <n v="4848465.0752999997"/>
    <n v="957737.69657499995"/>
    <n v="269758.45572499995"/>
    <n v="6075961.2275999999"/>
    <n v="0"/>
    <n v="0"/>
    <n v="0"/>
    <n v="0"/>
    <n v="0"/>
    <n v="0"/>
    <n v="0"/>
    <n v="61222.938699999999"/>
    <n v="3688139.4594000001"/>
    <n v="2326598.8295"/>
    <n v="0"/>
    <n v="434390"/>
    <s v="X"/>
    <s v="FINALIZADO"/>
    <n v="1"/>
    <n v="1"/>
    <s v="EN 2018 SE MODIFICA EL CÓDIGO DE ACTIVIDAD DE LA APERTURA PROGRAMÁTICA DE 5 A 77, UG DE 96 A 2 Y FF DE 11 A 22. EL PROYECTO TAMBIÉN SERÁ FINANCIADO CON RECURSOS PROPIOS DE AYSA"/>
  </r>
  <r>
    <n v="6589"/>
    <x v="0"/>
    <s v="09. EXPANSIÓN DE LA RED DE AGUA POTABLE Y SANEAMIENTO DE CLOACAS"/>
    <s v="-"/>
    <s v="-"/>
    <s v="-"/>
    <s v="EXPANSIÓN DE REDES CLOACALES"/>
    <s v="REDES CLOACALES LANÚS"/>
    <s v="RED SECUNDARIA CLOACAL INTERNACIONAL NORTE&quot;  PARTIDO DE LANÚS"/>
    <n v="2"/>
    <x v="0"/>
    <n v="356"/>
    <x v="0"/>
    <x v="0"/>
    <n v="5"/>
    <s v="1660411"/>
    <n v="77"/>
    <s v="-"/>
    <s v="22 Y RECURSOS PROPIOS"/>
    <n v="5"/>
    <n v="5"/>
    <n v="7"/>
    <n v="753"/>
    <n v="3"/>
    <n v="8"/>
    <n v="2"/>
    <s v="2"/>
    <s v="SC669000"/>
    <s v="-"/>
    <s v="LANÚS"/>
    <s v="LANÚS"/>
    <s v="EL ÁREA DEL PROYECTO SE  ENCUENTRA DELIMITADA POR LAS  CALLES: BERNARDINO RIVADAVIA, JUAN JOSÉ VIAMONTE, LA  RIOJA, MANUEL MAZA, MENDOZA, LLAVALLOL, DEAN FUNES, PILCOMAYO Y 25 DE  MAYO. LAS OBRAS DEL PRESENTE PLIEGO CORRESPONDEN A  LA  RED SECUNDARIA PARA  EVACUACIÓN DE  LOS  EFLUENTES CLOACALES DE LA  ZONA INTERNACIONAL NORTE, LA  CUAL CORRESPONDE AL  PARTIDO  DE LANÚS."/>
    <d v="2017-03-06T00:00:00"/>
    <s v="Rescindida"/>
    <n v="65089142.896799996"/>
    <n v="0"/>
    <n v="0"/>
    <s v="Contrato Rescindido"/>
    <n v="0"/>
    <n v="0"/>
    <n v="0"/>
    <n v="0"/>
    <n v="0"/>
    <n v="0"/>
    <n v="0"/>
    <n v="1735883.4844999998"/>
    <n v="6990552.9528999999"/>
    <n v="2038908.8785999999"/>
    <n v="317985.20490000001"/>
    <n v="7907350"/>
    <s v="X"/>
    <s v="EN EJECUCIÓN"/>
    <s v="Contrato rescindido"/>
    <n v="0.1406"/>
    <s v="EN 2018 SE MODIFICA EL CÓDIGO DE ACTIVIDAD DE LA APERTURA PROGRAMÁTICA DE 5 A 77, UG DE 96 A 2 Y FF DE 11 A 22. EL PROYECTO TAMBIÉN SERÁ FINANCIADO CON RECURSOS PROPIOS DE AYSA"/>
  </r>
  <r>
    <n v="6590"/>
    <x v="0"/>
    <s v="09. EXPANSIÓN DE LA RED DE AGUA POTABLE Y SANEAMIENTO DE CLOACAS"/>
    <s v="-"/>
    <s v="-"/>
    <s v="-"/>
    <s v="NO CORRESPONDE INFORMAR"/>
    <s v="A REVISAR"/>
    <s v="RED SECUNDARIA CLOACAL VILLA EDÉN ESTE&quot;  PARTIDO DE LANÚS"/>
    <n v="2"/>
    <x v="0"/>
    <n v="356"/>
    <x v="0"/>
    <x v="0"/>
    <n v="5"/>
    <s v="1660412"/>
    <n v="77"/>
    <s v="-"/>
    <s v="22 Y RECURSOS PROPIOS"/>
    <n v="5"/>
    <n v="5"/>
    <n v="7"/>
    <n v="753"/>
    <n v="3"/>
    <n v="8"/>
    <n v="2"/>
    <s v="2"/>
    <s v="SC671"/>
    <s v="-"/>
    <s v="LANÚS"/>
    <s v="LANÚS"/>
    <s v="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
    <d v="2016-12-19T00:00:00"/>
    <d v="2018-06-20T00:00:00"/>
    <n v="54391348.468599997"/>
    <n v="41903627.253840007"/>
    <n v="4412403.2134600002"/>
    <n v="100707378.9359"/>
    <n v="0"/>
    <n v="0"/>
    <n v="0"/>
    <n v="0"/>
    <n v="0"/>
    <n v="0"/>
    <n v="0"/>
    <n v="0"/>
    <n v="0"/>
    <n v="0"/>
    <n v="14326663.441200001"/>
    <n v="14748843.815200005"/>
    <s v="X"/>
    <s v="EN EJECUCIÓN"/>
    <n v="1"/>
    <n v="1"/>
    <s v="EN 2018 SE MODIFICA EL CÓDIGO DE ACTIVIDAD DE LA APERTURA PROGRAMÁTICA DE 5 A 77, UG DE 96 A 2 Y FF DE 11 A 22. EL PROYECTO TAMBIÉN SERÁ FINANCIADO CON RECURSOS PROPIOS DE AYSA"/>
  </r>
  <r>
    <n v="6591"/>
    <x v="0"/>
    <s v="09. EXPANSIÓN DE LA RED DE AGUA POTABLE Y SANEAMIENTO DE CLOACAS"/>
    <s v="-"/>
    <s v="-"/>
    <s v="-"/>
    <s v="NO CORRESPONDE INFORMAR"/>
    <s v="A REVISAR"/>
    <s v="RED SECUNDARIA DE AGUA MONTE GRANDE III"/>
    <n v="2"/>
    <x v="0"/>
    <n v="356"/>
    <x v="0"/>
    <x v="0"/>
    <n v="5"/>
    <s v="1660112"/>
    <n v="77"/>
    <s v="-"/>
    <s v="22 Y RECURSOS PROPIOS"/>
    <n v="5"/>
    <n v="5"/>
    <n v="7"/>
    <n v="753"/>
    <n v="3"/>
    <n v="8"/>
    <n v="2"/>
    <s v="2"/>
    <s v="SA70094"/>
    <s v="-"/>
    <s v="ESTEBAN ECHEVERRÍA"/>
    <s v="MONTE GRANDE"/>
    <s v="LA ZONA ES LA DELIMITADA POR LAS CALLES AV. PEDRO DREYER, AV. PEDRO SUÁREZ, TTE. PRIMERO NICOLÁS CORREA, PEDRO E. FARIÑA, TERRAROSA ANTONIO, ASCASUBI HILARIO Y JUAN DE GARAY. EN EL PARTIDO DE ESTEBAN ECHEVERRÍA. "/>
    <d v="2017-06-01T00:00:00"/>
    <s v="AÑO 2019"/>
    <n v="36124984.087500006"/>
    <n v="3232686.8835249916"/>
    <n v="1822071.3458749999"/>
    <n v="41179742.3169"/>
    <n v="0"/>
    <n v="0"/>
    <n v="0"/>
    <n v="0"/>
    <n v="0"/>
    <n v="0"/>
    <n v="0"/>
    <n v="0"/>
    <n v="0"/>
    <n v="0"/>
    <n v="10842098.314300001"/>
    <n v="0"/>
    <s v="X"/>
    <s v="EN EJECUCIÓN"/>
    <n v="1"/>
    <n v="0.9052"/>
    <s v="EN 2018 SE MODIFICA EL CÓDIGO DE ACTIVIDAD DE LA APERTURA PROGRAMÁTICA DE 5 A 77, UG DE 96 A 2 Y FF DE 11 A 22. EL PROYECTO TAMBIÉN SERÁ FINANCIADO CON RECURSOS PROPIOS DE AYSA"/>
  </r>
  <r>
    <n v="6592"/>
    <x v="0"/>
    <s v="09. EXPANSIÓN DE LA RED DE AGUA POTABLE Y SANEAMIENTO DE CLOACAS"/>
    <s v="-"/>
    <s v="-"/>
    <s v="-"/>
    <s v="NO CORRESPONDE INFORMAR"/>
    <s v="NO CORRESPONDE INFORMAR"/>
    <s v="RED SECUNDARIA DE AGUA EZEIZA 2 - ETAPA 1. (1660109)"/>
    <n v="2"/>
    <x v="0"/>
    <n v="356"/>
    <x v="0"/>
    <x v="0"/>
    <n v="5"/>
    <s v="1660109"/>
    <n v="77"/>
    <s v="-"/>
    <s v="22 Y RECURSOS PROPIOS"/>
    <n v="5"/>
    <n v="5"/>
    <n v="7"/>
    <n v="753"/>
    <n v="3"/>
    <n v="8"/>
    <n v="2"/>
    <s v="2"/>
    <s v="SA700950"/>
    <s v="-"/>
    <s v="EZEIZA"/>
    <s v="TRISTÁN SUÁREZ"/>
    <s v="RED SECUNDARIA EN EL PARTIDO DE EZEIZA DELIMITADA POR LAS CALLES LOS ANDES, AMÉRICA CENTRAL, HERNÁN CORTEZ Y AV. QUITO"/>
    <d v="2017-01-13T00:00:00"/>
    <d v="2018-03-20T00:00:00"/>
    <n v="47017201.714999996"/>
    <n v="14456614.10402"/>
    <n v="2394194.2670800001"/>
    <n v="63868010.086099997"/>
    <n v="0"/>
    <n v="0"/>
    <n v="0"/>
    <n v="0"/>
    <n v="0"/>
    <n v="0"/>
    <n v="0"/>
    <n v="0"/>
    <n v="0"/>
    <n v="0"/>
    <n v="0"/>
    <n v="0"/>
    <s v="-"/>
    <s v="FINALIZADO"/>
    <n v="1"/>
    <n v="0.99950000000000006"/>
    <s v="EN 2018 SE MODIFICA EL CÓDIGO DE ACTIVIDAD DE LA APERTURA PROGRAMÁTICA DE 5 A 77, UG DE 96 A 2 Y FF DE 11 A 22. EL PROYECTO TAMBIÉN SERÁ FINANCIADO CON RECURSOS PROPIOS DE AYSA"/>
  </r>
  <r>
    <n v="6593"/>
    <x v="0"/>
    <s v="09. EXPANSIÓN DE LA RED DE AGUA POTABLE Y SANEAMIENTO DE CLOACAS"/>
    <s v="-"/>
    <s v="-"/>
    <s v="-"/>
    <s v="NO CORRESPONDE INFORMAR"/>
    <s v="A REVISAR"/>
    <s v="RED SECUNDARIA Y DE DISTRIBUCIÓN DE AGUA MERLO GÓMEZ"/>
    <n v="2"/>
    <x v="0"/>
    <n v="356"/>
    <x v="0"/>
    <x v="0"/>
    <n v="5"/>
    <s v="1660106"/>
    <n v="77"/>
    <s v="-"/>
    <s v="22 Y RECURSOS PROPIOS"/>
    <n v="5"/>
    <n v="5"/>
    <n v="7"/>
    <n v="753"/>
    <n v="3"/>
    <n v="8"/>
    <n v="2"/>
    <s v="2"/>
    <s v="OA700630"/>
    <s v="-"/>
    <s v="MORÓN"/>
    <s v="CASTELAR"/>
    <s v="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
    <d v="2016-12-15T00:00:00"/>
    <d v="2018-05-05T00:00:00"/>
    <n v="62871472.647500001"/>
    <n v="19158350.874299981"/>
    <n v="3309571.9866000116"/>
    <n v="85339395.508399993"/>
    <n v="0"/>
    <n v="0"/>
    <n v="0"/>
    <n v="0"/>
    <n v="0"/>
    <n v="0"/>
    <n v="0"/>
    <n v="0"/>
    <n v="0"/>
    <n v="0"/>
    <n v="11223002.3939"/>
    <n v="12413655.498199999"/>
    <s v="X"/>
    <s v="FINALIZADO"/>
    <n v="1"/>
    <n v="1"/>
    <s v="EN 2018 SE MODIFICA EL CÓDIGO DE ACTIVIDAD DE LA APERTURA PROGRAMÁTICA DE 5 A 77, UG DE 96 A 2 Y FF DE 11 A 22. EL PROYECTO TAMBIÉN SERÁ FINANCIADO CON RECURSOS PROPIOS DE AYSA"/>
  </r>
  <r>
    <n v="6594"/>
    <x v="0"/>
    <s v="09. EXPANSIÓN DE LA RED DE AGUA POTABLE Y SANEAMIENTO DE CLOACAS"/>
    <s v="-"/>
    <s v="-"/>
    <s v="-"/>
    <s v="EXPANSIÓN DE REDES DE AGUA"/>
    <s v="REDES DE AGUA ESTEBAN ECHEVERRÍA"/>
    <s v="RED SECUNDARIA DE AGUA MONTE GRANDE III - RESTO I (1660107)"/>
    <n v="2"/>
    <x v="0"/>
    <n v="356"/>
    <x v="0"/>
    <x v="0"/>
    <n v="5"/>
    <s v="1660107"/>
    <n v="77"/>
    <s v="-"/>
    <s v="22 Y RECURSOS PROPIOS"/>
    <n v="5"/>
    <n v="5"/>
    <n v="7"/>
    <n v="753"/>
    <n v="3"/>
    <n v="8"/>
    <n v="2"/>
    <s v="2"/>
    <s v="SA700590"/>
    <s v="-"/>
    <s v="ESTEBAN ECHEVERRÍA"/>
    <s v="MONTE GRANDE"/>
    <s v="LAS OBRAS DE LA  RED SECUNDARIA DE PROVISIÓN DE AGUA POTABLE EN  LA  LOCALIDAD DE MONTE  GRANDE, PARTIDO DE ESTEBAN ECHEVERRÍA, LA  ZONA ES  LA  DELIMITADA POR  LAS CALLES AV. RAMON SANTAMARINA, AV. ENRIQUE SANTAMARINA, (RUTA  PROVINCIAL N°205), GENERAL PAZ, INTENDENTE ITALIANI, CARLOS PELEGRINI, CORNELIO SAAVEDRA, CRITÓBAL COLÓN, ANDRES  BERASAIN, PEDRO FARINIA Y PEDRO DREYER."/>
    <d v="2017-02-02T00:00:00"/>
    <s v="Año 2019"/>
    <n v="40611812.421400003"/>
    <n v="5801570.8223000169"/>
    <n v="3042904.6470900029"/>
    <n v="49456287.890790023"/>
    <n v="0"/>
    <n v="0"/>
    <n v="0"/>
    <n v="0"/>
    <n v="0"/>
    <n v="0"/>
    <n v="0"/>
    <n v="439549.5368"/>
    <n v="21536709.075199999"/>
    <n v="13451718.309699999"/>
    <n v="2035634.2072000001"/>
    <n v="6471819.4328900091"/>
    <s v="X"/>
    <s v="EN EJECUCIÓN"/>
    <n v="0.75750956504514855"/>
    <n v="0.8236"/>
    <s v="EN 2018 SE MODIFICA EL CÓDIGO DE ACTIVIDAD DE LA APERTURA PROGRAMÁTICA DE 5 A 77, UG DE 96 A 2 Y FF DE 11 A 22. EL PROYECTO TAMBIÉN SERÁ FINANCIADO CON RECURSOS PROPIOS DE AYSA"/>
  </r>
  <r>
    <n v="6594"/>
    <x v="0"/>
    <s v="06. PLAN SANITARIO DE EMERGENCIA"/>
    <s v="-"/>
    <s v="-"/>
    <s v="-"/>
    <s v="OBRAS VIALES ESTRATÉGICAS"/>
    <s v="-"/>
    <s v="PAVIMENTACION DE AVDA. CARLOS PELEGRINI ENTRE PUENTE ALSINA Y CALLE VALPARAISO. PCIA. BS. AS.-"/>
    <n v="2"/>
    <x v="13"/>
    <n v="604"/>
    <x v="20"/>
    <x v="39"/>
    <n v="3"/>
    <s v="0"/>
    <n v="77"/>
    <s v="-"/>
    <n v="15"/>
    <n v="5"/>
    <n v="8"/>
    <n v="6"/>
    <n v="9999"/>
    <n v="4"/>
    <n v="3"/>
    <n v="6"/>
    <s v="1"/>
    <s v="-"/>
    <s v="-"/>
    <s v="LANÚS"/>
    <s v="LANÚS"/>
    <s v="LANUS"/>
    <d v="2012-06-01T00:00:00"/>
    <d v="2013-12-03T00:00:00"/>
    <n v="25011682"/>
    <n v="11390780.449999999"/>
    <n v="-0.10000000149011612"/>
    <n v="36402462.350000001"/>
    <n v="0"/>
    <n v="0"/>
    <n v="0"/>
    <n v="0"/>
    <s v="-"/>
    <n v="0"/>
    <n v="0"/>
    <n v="943829.02999999991"/>
    <s v="-"/>
    <s v="-"/>
    <n v="0"/>
    <s v="-"/>
    <s v="-"/>
    <s v="EN EJECUCIÓN"/>
    <n v="2.5927615031239772E-2"/>
    <n v="0.7641"/>
    <s v="PARA TODAS LAS PARTIDAS CON XXX (22-3-0-77-0 / 5-8-6-9999) HAY ASIGNADO $0,00"/>
  </r>
  <r>
    <n v="6595"/>
    <x v="0"/>
    <s v="09. EXPANSIÓN DE LA RED DE AGUA POTABLE Y SANEAMIENTO DE CLOACAS"/>
    <s v="-"/>
    <s v="-"/>
    <s v="-"/>
    <s v="EXPANSIÓN DE REDES CLOACALES"/>
    <s v="REDES CLOACALES ESTEBAN ECHEVERRÍA"/>
    <s v="RED SECUNDARIA CLOACAL GUILLÓN 2 - ETAPA 2."/>
    <n v="2"/>
    <x v="0"/>
    <n v="356"/>
    <x v="0"/>
    <x v="0"/>
    <n v="5"/>
    <s v="1660418"/>
    <n v="77"/>
    <s v="-"/>
    <s v="22 Y RECURSOS PROPIOS"/>
    <n v="5"/>
    <n v="5"/>
    <n v="7"/>
    <n v="753"/>
    <n v="3"/>
    <n v="8"/>
    <n v="2"/>
    <s v="2"/>
    <s v="SC612000"/>
    <s v="-"/>
    <s v="ESTEBAN ECHEVERRÍA"/>
    <s v="LUIS GUILLÓN"/>
    <s v="EL SECTOR DE PROYECTO SE ENCUENTRA DELIMITADO POR LAS  SIGUIENTES CALLES: GARZÓN, M. CORONADO, GRIERSON, PONCE DE LEÓN, CÓRDOBA, MADARIAGA, P. SUAREZ, AV. RIVADAVIA, H. ASCASUBÍ, PRETA, LINIERS Y A. AMAT. LA  ZONA  SE  DENOMINA &quot;RSC GUILLÓN 2 - ETAPA 2&quot; UBICADA EN  EL  PARTIDO DE  ESTEBAN ECHEVERRÍA."/>
    <d v="2017-03-31T00:00:00"/>
    <s v="Año 2019"/>
    <n v="166018919.2035"/>
    <n v="88996031.565099955"/>
    <n v="9555136.7755249999"/>
    <n v="264570087.54412496"/>
    <n v="0"/>
    <n v="0"/>
    <n v="0"/>
    <n v="0"/>
    <n v="0"/>
    <n v="0"/>
    <n v="0"/>
    <n v="676204.80949999997"/>
    <n v="35151137.682099998"/>
    <n v="226827699.15189996"/>
    <n v="-806731.63559999992"/>
    <n v="1016400"/>
    <s v="X"/>
    <s v="EN EJECUCIÓN"/>
    <n v="0.9897124517684901"/>
    <n v="0.98080000000000001"/>
    <s v="EN 2018 SE MODIFICA EL CÓDIGO DE ACTIVIDAD DE LA APERTURA PROGRAMÁTICA DE 5 A 77, UG DE 96 A 2 Y FF DE 11 A 22. EL PROYECTO TAMBIÉN SERÁ FINANCIADO CON RECURSOS PROPIOS DE AYSA"/>
  </r>
  <r>
    <n v="6596"/>
    <x v="0"/>
    <s v="06. PLAN SANITARIO DE EMERGENCIA"/>
    <s v="-"/>
    <s v="-"/>
    <s v="-"/>
    <s v="OBRAS VIALES ESTRATÉGICAS"/>
    <s v="-"/>
    <s v="MANT. DE RUTINA POR CONTRATO - SIST. MODULAR"/>
    <n v="2"/>
    <x v="13"/>
    <n v="604"/>
    <x v="20"/>
    <x v="38"/>
    <n v="6"/>
    <s v="19"/>
    <s v="-"/>
    <s v="51"/>
    <n v="15"/>
    <n v="4"/>
    <n v="2"/>
    <n v="2"/>
    <n v="0"/>
    <n v="4"/>
    <n v="3"/>
    <n v="6"/>
    <s v="1"/>
    <s v="-"/>
    <s v="-"/>
    <s v="LA MATANZA-MARCOS PAZ-CAÑUELAS"/>
    <s v="LA MATANZA-MARCOS PAZ-CAÑUELAS"/>
    <s v="LA MATANZA-MARCOS PAZ-CAÑUELAS"/>
    <d v="2015-07-08T00:00:00"/>
    <d v="2017-07-08T00:00:00"/>
    <n v="111504227.23999999"/>
    <n v="67818913.870000005"/>
    <n v="0"/>
    <n v="179323141.11000001"/>
    <n v="0"/>
    <n v="0"/>
    <n v="0"/>
    <n v="0"/>
    <s v="-"/>
    <n v="0"/>
    <n v="0"/>
    <n v="2187738.46"/>
    <s v="-"/>
    <s v="-"/>
    <n v="0"/>
    <s v="-"/>
    <s v="-"/>
    <s v="-"/>
    <n v="1.2199978466014056E-2"/>
    <s v="-"/>
    <s v="-"/>
  </r>
  <r>
    <n v="6597"/>
    <x v="0"/>
    <s v="06. PLAN SANITARIO DE EMERGENCIA"/>
    <s v="-"/>
    <s v="-"/>
    <s v="-"/>
    <s v="OBRAS VIALES ESTRATÉGICAS"/>
    <s v="OBRA PUENTES PUEYRREDÓN- NICOLÁS AVELLANEDA- VICTORINO DE LA PLAZA- ALSINA"/>
    <s v="MANT. DE RUTINA. PARA P/ SOBRE EL RIACHUELO. SIST. MODULAR. PTE. PUEYRREDON (ANTIGUO) - PTE. VICTORINO DE LA PLAZA - PTE. GRAL. URIBURU (EX ALSINA) - LTE. CABA. PCIA. DE BS. AS.-"/>
    <n v="2"/>
    <x v="13"/>
    <n v="604"/>
    <x v="20"/>
    <x v="38"/>
    <n v="6"/>
    <s v="67"/>
    <s v="-"/>
    <s v="51"/>
    <n v="11"/>
    <n v="4"/>
    <n v="2"/>
    <n v="2"/>
    <n v="0"/>
    <n v="4"/>
    <n v="3"/>
    <n v="6"/>
    <s v="1"/>
    <s v="-"/>
    <s v="-"/>
    <s v="AVELLANEDA-CABA"/>
    <s v="AVELLANEDA-CABA"/>
    <s v="AVELLANEDA-CABA"/>
    <d v="2015-04-15T00:00:00"/>
    <d v="2017-04-15T00:00:00"/>
    <n v="118844299.53"/>
    <n v="77971830"/>
    <n v="0"/>
    <n v="196816129.53"/>
    <n v="0"/>
    <n v="0"/>
    <n v="0"/>
    <n v="0"/>
    <s v="-"/>
    <n v="0"/>
    <n v="0"/>
    <n v="35667190.060000002"/>
    <n v="11178310.91"/>
    <s v="-"/>
    <s v="-"/>
    <s v="-"/>
    <s v="-"/>
    <s v="EN EJECUCIÓN"/>
    <n v="0.23801657456565065"/>
    <n v="0.89939999999999998"/>
    <s v="-"/>
  </r>
  <r>
    <n v="6598"/>
    <x v="0"/>
    <s v="09. EXPANSIÓN DE LA RED DE AGUA POTABLE Y SANEAMIENTO DE CLOACAS"/>
    <s v="-"/>
    <s v="-"/>
    <s v="-"/>
    <s v="EXPANSIÓN DE REDES CLOACALES"/>
    <s v="REDES CLOACALES ALMIRANTE BROWN"/>
    <s v="RED SECUNDARIA CLOACAL ADROGUÉ SUR 2."/>
    <n v="2"/>
    <x v="0"/>
    <n v="356"/>
    <x v="0"/>
    <x v="0"/>
    <n v="5"/>
    <s v="1660433"/>
    <n v="77"/>
    <s v="-"/>
    <s v="22 Y RECURSOS PROPIOS"/>
    <n v="5"/>
    <n v="5"/>
    <n v="7"/>
    <n v="753"/>
    <n v="3"/>
    <n v="8"/>
    <n v="2"/>
    <s v="2"/>
    <s v="SC679000"/>
    <s v="-"/>
    <s v="ALMIRANTE BROWN"/>
    <s v="ADROGUÉ"/>
    <s v="EL  SECTOR DE PROYECTO SE ENCUENTRA DELIMITADO POR  LAS  SIGUIENTES CALLES: ALCORTA, 25 DE  MAYO, A. DEL  VALLE, AMENEDO, WILSON, JULIO A. ROCA, AV. MONTEVERDE. RUTA PROVINCIAL N°4, CAMINO DE  CINTURA Y AV. HIPÓLITO YRIGOYEN. EL  OBJETIVO DE  LAS  OBRAS ES  LA  CONSTRUCCIÓN DE  LA  RED  SECUNDARIA CLOACAL PARA  LA  EVACUACIÓN DE  LOS  EFLUENTES CLOACALES PROVENIENTES DE  LA  ZONA DENOMINADA &quot;RSC ADROGUÉ SUR 2&quot;, &quot;UBICADA EN  EL PARTIDO DE  ALMIRANTE  BROWN&quot;."/>
    <d v="2017-03-06T00:00:00"/>
    <d v="2018-07-16T00:00:00"/>
    <n v="29691931.435099997"/>
    <n v="3412030.2853999957"/>
    <n v="1767094.6964000016"/>
    <n v="34871056.416899994"/>
    <n v="0"/>
    <n v="0"/>
    <n v="0"/>
    <n v="0"/>
    <n v="0"/>
    <n v="0"/>
    <n v="0"/>
    <n v="562162.68460000004"/>
    <n v="9457542.1655000001"/>
    <n v="16677369.403199999"/>
    <n v="8173982.1635999996"/>
    <n v="16816824.419999998"/>
    <s v="X"/>
    <s v="EN EJECUCIÓN"/>
    <n v="1"/>
    <n v="1"/>
    <s v="EN 2018 SE MODIFICA EL CÓDIGO DE ACTIVIDAD DE LA APERTURA PROGRAMÁTICA DE 5 A 77, UG DE 96 A 2 Y FF DE 11 A 22. EL PROYECTO TAMBIÉN SERÁ FINANCIADO CON RECURSOS PROPIOS DE AYSA"/>
  </r>
  <r>
    <n v="6599"/>
    <x v="2"/>
    <s v="06. PLAN SANITARIO DE EMERGENCIA"/>
    <s v="-"/>
    <s v="-"/>
    <s v="-"/>
    <s v="ACCIONES EN ÁREAS DE ESPECIAL MANEJO"/>
    <s v="-"/>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s v="4"/>
    <s v="3"/>
    <s v="7"/>
    <s v="ESPECÍFICA"/>
    <s v="-"/>
    <s v="324. DIRECCIÓN GENERAL DE TRÁNSITO"/>
    <s v="CABA"/>
    <s v="8"/>
    <s v="COMUNA 8"/>
    <d v="2012-02-01T00:00:00"/>
    <d v="2017-02-28T00:00:00"/>
    <n v="0"/>
    <n v="0"/>
    <s v="-"/>
    <n v="0"/>
    <n v="0"/>
    <n v="0"/>
    <n v="0"/>
    <n v="0"/>
    <s v="-"/>
    <n v="0"/>
    <n v="0"/>
    <n v="13077081"/>
    <s v="-"/>
    <s v="-"/>
    <s v="-"/>
    <s v="-"/>
    <s v="-"/>
    <s v="-"/>
    <s v="-"/>
    <n v="0.14000000000000001"/>
    <s v="-"/>
  </r>
  <r>
    <n v="6600"/>
    <x v="0"/>
    <s v="06. PLAN SANITARIO DE EMERGENCIA"/>
    <s v="-"/>
    <s v="-"/>
    <s v="-"/>
    <s v="EXPANSIÓN DE REDES"/>
    <s v="SISTEMA CLOACAS ALMIRANTE BROWN"/>
    <s v="RED PRIMARIA CLOACAL IMPULSION ADROGUE SUR 2"/>
    <n v="2"/>
    <x v="0"/>
    <n v="356"/>
    <x v="0"/>
    <x v="0"/>
    <n v="5"/>
    <s v="1660316"/>
    <n v="5"/>
    <s v="-"/>
    <n v="11"/>
    <n v="5"/>
    <n v="5"/>
    <n v="7"/>
    <n v="753"/>
    <n v="3"/>
    <n v="8"/>
    <n v="96"/>
    <s v="2"/>
    <s v="SC644000"/>
    <s v="-"/>
    <s v="ALMIRANTE BROWN"/>
    <s v="ADROGUÉ"/>
    <s v="LA  TRAZA  DE LA  IMPULSIÓN EXTENDERÁ SU  RECORRIDO POR  LA CALLE TEJADA POR  UNA CUADRA, CONTINUANDO POR  ITALIA HASTA  LA  CALLE 25 DE  MAYO, SIGUIENDO POR  25 DE  MAYO UNA CUADRA HASTA WILSON, DONDE  DESEMBOCA  EN  UNA BOCA DE DESCARGA A  EJECUTAR, APARTIR DE LA  CUAL SE  INSTALARÁ UNA  CAÑERIA  DN200 DE FUNCIONAMIENTO A GRAVEDAD HASTA  LA BOCA DE REGISTRO CORRESPONDIENTE A  LA  &quot;RSC ADROGUÉ SUR 2&quot;"/>
    <d v="2016-11-02T00:00:00"/>
    <d v="2017-11-30T00:00:00"/>
    <n v="2915401.2007999998"/>
    <n v="-388847.6936"/>
    <n v="63048.95"/>
    <n v="2589602.4572000001"/>
    <n v="0"/>
    <n v="0"/>
    <n v="0"/>
    <n v="0"/>
    <s v="-"/>
    <n v="0"/>
    <n v="0"/>
    <n v="17373.603500000001"/>
    <n v="2572228.8537000003"/>
    <n v="0"/>
    <n v="0"/>
    <n v="0"/>
    <s v="-"/>
    <s v="FINALIZADO"/>
    <n v="1.0000000000000002"/>
    <n v="1"/>
    <s v="BAJÓ MONTO VIGENTE POR ECONOMÍAS."/>
  </r>
  <r>
    <n v="6601"/>
    <x v="0"/>
    <s v="09. EXPANSIÓN DE LA RED DE AGUA POTABLE Y SANEAMIENTO DE CLOACAS"/>
    <s v="-"/>
    <s v="-"/>
    <s v="-"/>
    <s v="GRANDES OBRAS DE INFRAESTRUCTURA DE AGUA"/>
    <s v="PLANTA POTABILIZADORA BARRIO RAYO DE SOL"/>
    <s v="PLANTA POTABILIZADORA SISTEMA DE OSMOSIS INVERSA BARRIO RAYO DE SOL - OBRA CIVIL"/>
    <n v="2"/>
    <x v="0"/>
    <n v="356"/>
    <x v="0"/>
    <x v="0"/>
    <n v="5"/>
    <s v="1660503"/>
    <n v="77"/>
    <s v="-"/>
    <s v="22 Y RECURSOS PROPIOS"/>
    <n v="5"/>
    <n v="5"/>
    <n v="7"/>
    <n v="753"/>
    <n v="3"/>
    <n v="8"/>
    <n v="2"/>
    <s v="2"/>
    <s v="SA693100"/>
    <s v="-"/>
    <s v="ALMIRANTE BROWN"/>
    <s v="RAYO DE SOL"/>
    <s v="SANTIAGO DEL ESTERO Y SANTA CLARA. "/>
    <d v="2017-06-19T00:00:00"/>
    <s v="Año 2019"/>
    <n v="20491252.836999997"/>
    <n v="10857945.110154998"/>
    <n v="1160451.1709449999"/>
    <n v="32509649.118099995"/>
    <n v="0"/>
    <n v="0"/>
    <n v="0"/>
    <n v="0"/>
    <n v="0"/>
    <n v="0"/>
    <n v="0"/>
    <n v="439657.5172"/>
    <n v="1565235.551"/>
    <n v="26953735.121499997"/>
    <n v="3551020.9284000001"/>
    <n v="4054779.4177000001"/>
    <s v="X"/>
    <s v="EN EJECUCIÓN"/>
    <n v="1"/>
    <n v="0.99299999999999999"/>
    <s v="EN 2018 SE MODIFICA EL CÓDIGO DE ACTIVIDAD DE LA APERTURA PROGRAMÁTICA DE 5 A 77, UG DE 96 A 2 Y FF DE 11 A 22. EL PROYECTO TAMBIÉN SERÁ FINANCIADO CON RECURSOS PROPIOS DE AYSA"/>
  </r>
  <r>
    <n v="6602"/>
    <x v="2"/>
    <s v="06. PLAN SANITARIO DE EMERGENCIA"/>
    <s v="-"/>
    <s v="-"/>
    <s v="-"/>
    <s v="CARACTERIZACIÓN Y REMEDIACIÓN DE SUELO"/>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2"/>
    <n v="4"/>
    <n v="2"/>
    <n v="1"/>
    <n v="0"/>
    <s v="4"/>
    <s v="4"/>
    <s v="8"/>
    <s v="ESPECÍFICA"/>
    <s v="-"/>
    <s v="-"/>
    <s v="CABA"/>
    <s v="COMUNA 8"/>
    <s v="COMUNA 8"/>
    <s v="-"/>
    <s v="-"/>
    <s v="-"/>
    <s v="-"/>
    <s v="-"/>
    <n v="2000000"/>
    <n v="0"/>
    <n v="0"/>
    <n v="0"/>
    <n v="0"/>
    <s v="-"/>
    <n v="0"/>
    <s v="-"/>
    <n v="5548595"/>
    <s v="-"/>
    <s v="-"/>
    <s v="-"/>
    <s v="-"/>
    <s v="-"/>
    <s v="-"/>
    <s v="-"/>
    <s v="-"/>
    <s v="-"/>
  </r>
  <r>
    <n v="6603"/>
    <x v="0"/>
    <s v="09. EXPANSIÓN DE LA RED DE AGUA POTABLE Y SANEAMIENTO DE CLOACAS"/>
    <s v="-"/>
    <s v="-"/>
    <s v="-"/>
    <s v="EXPANSIÓN DE REDES CLOACALES"/>
    <s v="REDES CLOACALES ESTEBAN ECHEVERRÍA"/>
    <s v="RED PRIMARIA CLOACAL  - COLECTOR MONTE GRANDE 3"/>
    <n v="2"/>
    <x v="0"/>
    <n v="356"/>
    <x v="0"/>
    <x v="0"/>
    <n v="5"/>
    <s v="1660322"/>
    <n v="77"/>
    <s v="-"/>
    <s v="22 Y RECURSOS PROPIOS"/>
    <n v="5"/>
    <n v="5"/>
    <n v="7"/>
    <n v="753"/>
    <n v="3"/>
    <n v="8"/>
    <n v="2"/>
    <s v="2"/>
    <s v="SC629000"/>
    <s v="-"/>
    <s v="ESTEBAN ECHEVERRÍA"/>
    <s v="MONTE GRANDE"/>
    <s v="LA  TRAZA  SE  DESARROLLA A  PARTIR DE  LA  CALLE LOS  CAMALOTES Y  CABO SAN  JOSE, LUEGO CONTINUANDO POR  LA  CALLE CABO  SAN JOSE, HACIENDO LOS  CRUCE DEL  FERROCARRIL Y  DE  LA  RUTA  205, PARA  LUEGO CONTINUAR POR  LA  CALLE PUNTA  RASA HASTA   FRAY LUIS  BELTRAN, DOBLANDO EN  ESTA  HASTA  LA  CALLE CATAMARCA, SIGUIENDO POR  ESTA HASTA FRAY M. ESQUIU HASTA LA  CALLE CABO SAN ANTONIO, SIGUIENDO POR  ESTA HASTA AV. FAIR DONDE EMPALMARA A  BR DE  REGISTRO. LA  TRAZA  SE  DESARROLLA EN  EL  PARTIDO  DE  ESTEBAN  ECHEVERRÍA, PCIA, DE  BUENOS  AIRES."/>
    <d v="2018-01-02T00:00:00"/>
    <s v="AÑO 2019"/>
    <n v="43812667.03329999"/>
    <n v="24464570.892300017"/>
    <n v="2411468.3716750001"/>
    <n v="70688706.297275007"/>
    <n v="0"/>
    <n v="0"/>
    <n v="0"/>
    <n v="0"/>
    <n v="0"/>
    <n v="0"/>
    <n v="0"/>
    <n v="545720.67220000003"/>
    <n v="337323.61849999998"/>
    <n v="38491199.030899994"/>
    <n v="18598779.561999999"/>
    <n v="23124655.1778"/>
    <s v="X"/>
    <s v="EN EJECUCIÓN"/>
    <n v="0.82011718590236538"/>
    <n v="0.8931"/>
    <s v="EN 2018 SE MODIFICA EL CÓDIGO DE ACTIVIDAD DE LA APERTURA PROGRAMÁTICA DE 5 A 77, UG DE 96 A 2 Y FF DE 11 A 22. EL PROYECTO TAMBIÉN SERÁ FINANCIADO CON RECURSOS PROPIOS DE AYSA"/>
  </r>
  <r>
    <n v="6604"/>
    <x v="0"/>
    <s v="09. EXPANSIÓN DE LA RED DE AGUA POTABLE Y SANEAMIENTO DE CLOACAS"/>
    <s v="-"/>
    <s v="-"/>
    <s v="-"/>
    <s v="EXPANSIÓN DE REDES CLOACALES"/>
    <s v="REDES CLOACALES ESTEBAN ECHEVERRÍA"/>
    <s v="RED PRIMARIA CLOACAL - COLECTOR VILLA DE MAYO 2"/>
    <n v="2"/>
    <x v="0"/>
    <n v="356"/>
    <x v="0"/>
    <x v="0"/>
    <n v="5"/>
    <s v="1660321"/>
    <n v="77"/>
    <s v="-"/>
    <s v="22 Y RECURSOS PROPIOS"/>
    <n v="5"/>
    <n v="5"/>
    <n v="7"/>
    <n v="753"/>
    <n v="3"/>
    <n v="8"/>
    <n v="2"/>
    <s v="2"/>
    <s v="SC680000"/>
    <s v="-"/>
    <s v="ESTEBAN ECHEVERRÍA"/>
    <s v="VILLA DE MAYO _x000a_9 DE ABRIL"/>
    <s v="EL  COLECTOR COMENZARÁ CON  UN DN 400 EN LA  ESQUINA  DE  E. PRAYONES Y R. ROJAS, CONTINUANDO  SU  RECORRIDO POR  LA CALLE R. ROJAS EN LA  EQUINA DE  RAFAEL Y R. ROJAS AUMENTARÁ DE  DIÁMETRO A  DN 500. CONTINUARÁ  POR R. RJAS HASTA LA  CALLE LAGOS GARCÍA, DONDE  GIRARÁ A  LA  DERECHA Y  CONTINUARÁ POR  LA  MISMA. EN LA  ESQUINA DE LAGOS GARCÍA Y  CEPEDA AUMENTARÁ EL  DIAMETRO A  DN 630, CONTINUARÁ POR LAGOS GARCÍA Y  LUEGO  SUBTTE. A. FOX HASTA  LA  CALLE  SARDI, DONDE  GIRARÁ  A  LA  DERECHA  Y  EMPALMARÁ  SOBRE  LA  BR EXISTE DE  LA  EBC LUIS GUILLÓN. EL  OBJETIVO DE  LAS  OBRAS ES  LA  CONSTRUCCIÓN  DE  LA RED PRIMARIA CLOACAL DENOMINADA &quot;COLECTOR VILLA DE MAYO 2&quot;, CUYA  TRAZA SE  DESARROLLA EN  EL  PARTIDO DE  ESTEBAN  ECHEVERRÍA, PCIA. DE  BUENOS  AIRES."/>
    <d v="2017-06-01T00:00:00"/>
    <s v="Año 2019"/>
    <n v="25513153.867299996"/>
    <n v="11355909.290000007"/>
    <n v="1275657.6933650002"/>
    <n v="38144720.850665003"/>
    <n v="0"/>
    <n v="0"/>
    <n v="0"/>
    <n v="0"/>
    <n v="0"/>
    <n v="0"/>
    <n v="0"/>
    <n v="178712.16"/>
    <n v="9367384.9081999995"/>
    <n v="16806996.594299998"/>
    <n v="9595197.1863000002"/>
    <n v="9877312.2920999974"/>
    <s v="X"/>
    <s v="EN EJECUCIÓN"/>
    <n v="0.94241850633895219"/>
    <n v="0.99900000000000011"/>
    <s v="EN 2018 SE MODIFICA EL CÓDIGO DE ACTIVIDAD DE LA APERTURA PROGRAMÁTICA DE 5 A 77, UG DE 96 A 2 Y FF DE 11 A 22. EL PROYECTO TAMBIÉN SERÁ FINANCIADO CON RECURSOS PROPIOS DE AYSA"/>
  </r>
  <r>
    <n v="6605"/>
    <x v="2"/>
    <s v="06. PLAN SANITARIO DE EMERGENCIA"/>
    <s v="-"/>
    <s v="-"/>
    <s v="-"/>
    <s v="DESAGUES PLUVIALES"/>
    <s v="OBRAS AMPLIACIÓN RED REMEDIOS DE ESCALADA"/>
    <s v="AMPLIACIÓN DE LA RED DE CAPTACIÓN VI RAMAL ESCALADA"/>
    <n v="2"/>
    <x v="16"/>
    <s v="-"/>
    <x v="26"/>
    <x v="50"/>
    <s v="0. DESARROLLO DE LA INFRAESTRUCTURA DE LA RED PLUVIAL"/>
    <s v="60. A.CU.MA.R. - OBRAS HIDRÁULICAS"/>
    <s v="0. A.CU.MA.R. - OBRAS HIDRÁULICAS"/>
    <s v="67.AMPLIACIÓN DE LA RED DE CAPTACIÓN VI RAMAL ESCALADA"/>
    <n v="11"/>
    <n v="4"/>
    <n v="2"/>
    <n v="2"/>
    <n v="0"/>
    <n v="4"/>
    <n v="9"/>
    <s v="8"/>
    <s v="ESPECÍFICA"/>
    <s v="DESARROLLO DE LA INFRAESTRUCTURA DE LA RED PLUVIAL"/>
    <s v="9932. DIRECCIÓN GENERAL OBRAS DE INGENIERÍA"/>
    <s v="CABA"/>
    <s v="8"/>
    <s v="COMUNA 8"/>
    <d v="2016-08-22T00:00:00"/>
    <d v="2017-08-22T00:00:00"/>
    <n v="52685356"/>
    <n v="0"/>
    <n v="0"/>
    <n v="52685356"/>
    <n v="0"/>
    <n v="0"/>
    <n v="0"/>
    <n v="0"/>
    <s v="-"/>
    <n v="0"/>
    <n v="0"/>
    <n v="11987410.800000001"/>
    <n v="5424103.8200000003"/>
    <s v="-"/>
    <s v="-"/>
    <s v="-"/>
    <s v="-"/>
    <s v="-"/>
    <s v="-"/>
    <s v="-"/>
    <s v="-"/>
  </r>
  <r>
    <n v="6606"/>
    <x v="0"/>
    <s v="09. EXPANSIÓN DE LA RED DE AGUA POTABLE Y SANEAMIENTO DE CLOACAS"/>
    <s v="-"/>
    <s v="-"/>
    <s v="-"/>
    <s v="EXPANSIÓN DE REDES DE AGUA"/>
    <s v="REDES DE AGUA LOMAS DE ZAMORA"/>
    <s v="CÁMARA REGULADORA REFUERZO BRIGADIER ROSAS. OBRA CIVIL"/>
    <n v="2"/>
    <x v="0"/>
    <n v="356"/>
    <x v="0"/>
    <x v="0"/>
    <n v="5"/>
    <s v="1660010"/>
    <n v="77"/>
    <s v="-"/>
    <s v="22 Y RECURSOS PROPIOS"/>
    <n v="5"/>
    <n v="5"/>
    <n v="7"/>
    <n v="753"/>
    <n v="3"/>
    <n v="8"/>
    <n v="2"/>
    <s v="2"/>
    <s v="SA731100"/>
    <s v="-"/>
    <s v="LOMAS DE ZAMORA"/>
    <s v="J. M. DE ROSAS"/>
    <s v="LA TRAZA DEL REFUERZO ES: ESCOBAR ENTRE HOMERO Y TERRADA Y TUYUTI ENTRE ESCOBAR Y EPECUEN."/>
    <d v="2016-11-15T00:00:00"/>
    <s v="Año 2019"/>
    <n v="2167812.5260000001"/>
    <n v="2672680.20786"/>
    <n v="260348.44483999998"/>
    <n v="5100841.1787"/>
    <n v="0"/>
    <n v="0"/>
    <n v="0"/>
    <n v="0"/>
    <n v="0"/>
    <n v="0"/>
    <n v="0"/>
    <n v="368691.38019999996"/>
    <n v="2252870.6860000002"/>
    <n v="2112883.9709999999"/>
    <n v="110686.14149999998"/>
    <n v="964587.24340000004"/>
    <s v="X"/>
    <s v="EN EJECUCIÓN"/>
    <n v="0.94986924880786627"/>
    <n v="1"/>
    <s v="EN 2018 SE MODIFICA EL CÓDIGO DE ACTIVIDAD DE LA APERTURA PROGRAMÁTICA DE 5 A 77, UG DE 96 A 2 Y FF DE 11 A 22. EL PROYECTO TAMBIÉN SERÁ FINANCIADO CON RECURSOS PROPIOS DE AYSA"/>
  </r>
  <r>
    <n v="6607"/>
    <x v="0"/>
    <s v="09. EXPANSIÓN DE LA RED DE AGUA POTABLE Y SANEAMIENTO DE CLOACAS"/>
    <s v="-"/>
    <s v="-"/>
    <s v="-"/>
    <s v="EXPANSIÓN DE REDES DE AGUA"/>
    <s v="REDES DE AGUA LOMAS DE ZAMORA"/>
    <s v="CÁMARA REGULADORA REFUERZO BRIGADIER ROSAS. OBRA ELECTROMECÁNICA"/>
    <n v="2"/>
    <x v="0"/>
    <n v="356"/>
    <x v="0"/>
    <x v="0"/>
    <n v="5"/>
    <s v="1660011"/>
    <n v="77"/>
    <s v="-"/>
    <s v="22 Y RECURSOS PROPIOS"/>
    <n v="5"/>
    <n v="5"/>
    <n v="7"/>
    <n v="753"/>
    <n v="3"/>
    <n v="8"/>
    <n v="2"/>
    <s v="2"/>
    <s v="SA731200"/>
    <s v="-"/>
    <s v="LOMAS DE ZAMORA"/>
    <s v="J. M. DE ROSAS"/>
    <s v="LA TRAZA DEL REFUERZO ES: ESCOBAR ENTRE HOMERO Y TERRADA Y TUYUTI ENTRE ESCOBAR Y EPECUEN."/>
    <d v="2016-11-15T00:00:00"/>
    <s v="Año 2019"/>
    <n v="2965211.4558000001"/>
    <n v="2215078.1764099998"/>
    <n v="486362.97148999997"/>
    <n v="5666652.6036999999"/>
    <n v="0"/>
    <n v="0"/>
    <n v="0"/>
    <n v="0"/>
    <n v="0"/>
    <n v="0"/>
    <n v="0"/>
    <n v="338102.39869999996"/>
    <n v="1708411.7534"/>
    <n v="1246637.9893"/>
    <n v="2373500.4622999998"/>
    <n v="2094895.4212999998"/>
    <s v="X"/>
    <s v="EN EJECUCIÓN"/>
    <n v="1"/>
    <n v="0.70590000000000008"/>
    <s v="EN 2018 SE MODIFICA EL CÓDIGO DE ACTIVIDAD DE LA APERTURA PROGRAMÁTICA DE 5 A 77, UG DE 96 A 2 Y FF DE 11 A 22. EL PROYECTO TAMBIÉN SERÁ FINANCIADO CON RECURSOS PROPIOS DE AYSA"/>
  </r>
  <r>
    <n v="6608"/>
    <x v="0"/>
    <s v="09. EXPANSIÓN DE LA RED DE AGUA POTABLE Y SANEAMIENTO DE CLOACAS"/>
    <s v="-"/>
    <s v="-"/>
    <s v="-"/>
    <s v="EXPANSIÓN DE REDES DE AGUA"/>
    <s v="REDES DE AGUA LOMAS DE ZAMORA"/>
    <s v="CÁMARA REGULADORA REFUERZO BARRIO SANTA CATALINA. OBRA CIVIL."/>
    <n v="2"/>
    <x v="0"/>
    <n v="356"/>
    <x v="0"/>
    <x v="0"/>
    <n v="5"/>
    <s v="1660012"/>
    <n v="77"/>
    <s v="-"/>
    <s v="22 Y RECURSOS PROPIOS"/>
    <n v="5"/>
    <n v="5"/>
    <n v="7"/>
    <n v="753"/>
    <n v="3"/>
    <n v="8"/>
    <n v="2"/>
    <s v="2"/>
    <s v="SA700581"/>
    <s v="-"/>
    <s v="LOMAS DE ZAMORA"/>
    <s v="LOMAS DE ZAMORA"/>
    <s v="LA OBRA SE  ENCUENTRA  UBICADA EN  LA CALLE: BYONA, ENTRE ARANA GOIRI Y BUSTOS, PARTIDO DE LOMAS  DE  ZAMORA."/>
    <d v="2016-11-15T00:00:00"/>
    <s v="AÑO 2019"/>
    <n v="2140969.5109000001"/>
    <n v="2293468.9000299997"/>
    <n v="35239.576570000012"/>
    <n v="4469677.9874999998"/>
    <n v="0"/>
    <n v="0"/>
    <n v="0"/>
    <n v="0"/>
    <n v="0"/>
    <n v="0"/>
    <n v="0"/>
    <n v="29945.3825"/>
    <n v="1752613.7914999998"/>
    <n v="2447885.9140999997"/>
    <n v="239232.89940000002"/>
    <n v="1256742.4331"/>
    <s v="X"/>
    <s v="EN EJECUCIÓN"/>
    <n v="1"/>
    <n v="1"/>
    <s v="EN 2018 SE MODIFICA EL CÓDIGO DE ACTIVIDAD DE LA APERTURA PROGRAMÁTICA DE 5 A 77, UG DE 96 A 2 Y FF DE 11 A 22. EL PROYECTO TAMBIÉN SERÁ FINANCIADO CON RECURSOS PROPIOS DE AYSA"/>
  </r>
  <r>
    <n v="6609"/>
    <x v="0"/>
    <s v="09. EXPANSIÓN DE LA RED DE AGUA POTABLE Y SANEAMIENTO DE CLOACAS"/>
    <s v="-"/>
    <s v="-"/>
    <s v="-"/>
    <s v="EXPANSIÓN DE REDES CLOACALES"/>
    <s v="REDES CLOACALES ESTEBAN ECHEVERRÍA"/>
    <s v="RED SECUNDARIA CLOACAL 9 DE ABRIL 2 - 2° ETAPA FASE A"/>
    <n v="2"/>
    <x v="0"/>
    <n v="356"/>
    <x v="0"/>
    <x v="0"/>
    <n v="5"/>
    <s v="1660441"/>
    <n v="77"/>
    <s v="-"/>
    <s v="22 Y RECURSOS PROPIOS"/>
    <n v="5"/>
    <n v="5"/>
    <n v="7"/>
    <n v="753"/>
    <n v="3"/>
    <n v="8"/>
    <n v="2"/>
    <s v="2"/>
    <s v="SC700210"/>
    <s v="-"/>
    <s v="ESTEBAN ECHEVERRÍA"/>
    <s v="9 DE ABRIL"/>
    <s v="EL  SECTOR  DE  PROYECTO  SE ENCUENTRA DELIMITADO POR  LAS SIGUIENTES CALLES: ING. HUERGO, CERRO SAN  JAVIER, J. BENAVIDES, VOLCAN LANIN, NUESTRAS MALVINAS, LOS  ANDES Y CONSTANZO. EL EFLUENTE CLOACAL GENERADO EN  EL  ÁREA DE  LA RED SECUNDARIA DE  PROYECTO DESCARGARÁ EN BR DEL COLECTOR CLOACAL PROYECTADO &quot;BARRIO ISLAS MALVINAS&quot;. LA  CONSTRUCCIÓN  DE  LA  RED  SECUNDARIA CLOACAL PARA  LA  EVACUACIÓN  DE  LOS  EFLUENTES  CLOACALES  PROVENIENTES  DE  LA  ZONA  DENOMINADA  &quot;9 DE  ABRIL 2 - 2° ETAPA - FASE A&quot;, UBICADA EN  EL  MUNICIPIO DE ESTEBAN  ECHEVERRÍA."/>
    <d v="2017-02-15T00:00:00"/>
    <d v="2017-12-15T00:00:00"/>
    <n v="18190481.3365"/>
    <n v="3927534.2749500014"/>
    <n v="1091500.38635"/>
    <n v="23209515.9978"/>
    <n v="0"/>
    <n v="0"/>
    <n v="0"/>
    <n v="0"/>
    <n v="0"/>
    <n v="0"/>
    <n v="0"/>
    <n v="952818.14209999994"/>
    <n v="11698576.728300001"/>
    <n v="10558121.1274"/>
    <n v="0"/>
    <n v="0"/>
    <s v="-"/>
    <s v="FINALIZADO"/>
    <n v="1"/>
    <n v="1"/>
    <s v="EN 2018 SE MODIFICA EL CÓDIGO DE ACTIVIDAD DE LA APERTURA PROGRAMÁTICA DE 5 A 77, UG DE 96 A 2 Y FF DE 11 A 22. EL PROYECTO TAMBIÉN SERÁ FINANCIADO CON RECURSOS PROPIOS DE AYSA"/>
  </r>
  <r>
    <n v="6610"/>
    <x v="0"/>
    <s v="09. EXPANSIÓN DE LA RED DE AGUA POTABLE Y SANEAMIENTO DE CLOACAS"/>
    <s v="-"/>
    <s v="-"/>
    <s v="-"/>
    <s v="EXPANSIÓN DE REDES CLOACALES"/>
    <s v="REDES CLOACALES LA MATANZA"/>
    <s v="RED SECUNDARIA CLOACAL CASTILLO 5 NORTE"/>
    <n v="2"/>
    <x v="0"/>
    <n v="356"/>
    <x v="0"/>
    <x v="0"/>
    <n v="5"/>
    <s v="1660430"/>
    <n v="77"/>
    <s v="-"/>
    <s v="22 Y RECURSOS PROPIOS"/>
    <n v="5"/>
    <n v="5"/>
    <n v="7"/>
    <n v="753"/>
    <n v="3"/>
    <n v="8"/>
    <n v="2"/>
    <s v="2"/>
    <s v="OC70053"/>
    <s v="-"/>
    <s v="LA MATANZA"/>
    <s v="RAFAEL CASTILLO"/>
    <s v="EL SECTOR DE PROYECTO SE ENCUENTRA DELIMITADO POR LAS SIGUIENTES CALLES:_x000a_C. CASARES, ÁFRICA, ACASSUSO, IRIPANGA, CALLE S/N, SUDAMÉRICA, LA BASTILLA, ZÁRATE,_x000a_LLERENA, CALLE S/N, LUJÁN, ZÁRATE, CASTAÑÓN, ZÁRATE, AGUAPEY, LOPE DE VEGA, LANZA,_x000a_LÁCAR, NORQUIN, PITA MARÍA, VOGEL._x000a_EL PRESENTE CONCURSO TIENE POR OBJETO CONTRATAR LA REALIZACIÓN DE LAS OBRAS QUE SE_x000a_DESCRIBEN EN EL ARTÍCULO SIGUIENTE._x000a_EL OBJETIVO DE LAS OBRAS ES LA CONSTRUCCIÓN DE LA RED SECUNDARIA CLOACAL PARA LA_x000a_EVACUACIÓN DE LOS EFLUENTES CLOACALES PROVENIENTES DE LA ZONA DENOMINADA “CASTILLO 5_x000a_NORTE”, UBICADA EN EL PARTIDO DE LA MATANZA._x000a_"/>
    <d v="2017-02-10T00:00:00"/>
    <d v="2018-03-07T00:00:00"/>
    <n v="45682597.729999997"/>
    <n v="13763222.270599999"/>
    <n v="2509421.3026299998"/>
    <n v="61955241.303229995"/>
    <n v="0"/>
    <n v="0"/>
    <n v="0"/>
    <n v="0"/>
    <n v="0"/>
    <n v="0"/>
    <n v="0"/>
    <n v="794590.30199999991"/>
    <n v="46784129.312799998"/>
    <n v="13225860.459899999"/>
    <n v="0"/>
    <n v="0"/>
    <s v="-"/>
    <s v="FINALIZADO"/>
    <n v="0.9814275401995729"/>
    <n v="1"/>
    <s v="EN 2018 SE MODIFICA EL CÓDIGO DE ACTIVIDAD DE LA APERTURA PROGRAMÁTICA DE 5 A 77, UG DE 96 A 2 Y FF DE 11 A 22. EL PROYECTO TAMBIÉN SERÁ FINANCIADO CON RECURSOS PROPIOS DE AYSA"/>
  </r>
  <r>
    <n v="6611"/>
    <x v="0"/>
    <s v="09. EXPANSIÓN DE LA RED DE AGUA POTABLE Y SANEAMIENTO DE CLOACAS"/>
    <s v="-"/>
    <s v="-"/>
    <s v="-"/>
    <s v="EXPANSIÓN DE REDES CLOACALES"/>
    <s v="SISTEMA CLOACAS EZEIZA"/>
    <s v="RED SECUNDARIA CLOACAL EZEIZA - RESTO 1 (PARCIAL)"/>
    <n v="2"/>
    <x v="0"/>
    <n v="356"/>
    <x v="0"/>
    <x v="0"/>
    <n v="5"/>
    <s v="1660437"/>
    <n v="77"/>
    <s v="-"/>
    <s v="22 Y RECURSOS PROPIOS"/>
    <n v="5"/>
    <n v="5"/>
    <n v="7"/>
    <n v="753"/>
    <n v="3"/>
    <n v="8"/>
    <n v="2"/>
    <s v="2"/>
    <s v="SC700410"/>
    <s v="-"/>
    <s v="EZEIZA"/>
    <s v="EZEIZA"/>
    <s v="EL SECTOR DE PROYECTO SE ENCUENTRA DELIMITADO POR LAS SIGUIENTES CALLES: FRENCH, SALTA, GRANADEROS, CASEROS, HUMBERTO 1°, CASTELLI, MALVINAS ARGENTINAS, FLORENCIO VARELA, HUMBERTO 1°, DORREGO."/>
    <d v="2018-05-01T00:00:00"/>
    <s v="AÑO 2020"/>
    <n v="76672365.6303"/>
    <n v="43102126.912900016"/>
    <n v="3833618.2815150004"/>
    <n v="123608110.82471502"/>
    <n v="0"/>
    <n v="0"/>
    <n v="0"/>
    <n v="0"/>
    <n v="0"/>
    <n v="0"/>
    <n v="0"/>
    <n v="227207.27809999997"/>
    <n v="777058.32159999991"/>
    <n v="13440641.001699999"/>
    <n v="-5540497.6043999996"/>
    <n v="33854733.69835297"/>
    <s v="X"/>
    <s v="EN EJECUCIÓN"/>
    <n v="7.2037416781064442E-2"/>
    <n v="7.4700000000000003E-2"/>
    <s v="EN 2018 SE MODIFICA EL CÓDIGO DE ACTIVIDAD DE LA APERTURA PROGRAMÁTICA DE 5 A 77, UG DE 96 A 2 Y FF DE 11 A 22. EL PROYECTO TAMBIÉN SERÁ FINANCIADO CON RECURSOS PROPIOS DE AYSA"/>
  </r>
  <r>
    <n v="6612"/>
    <x v="0"/>
    <s v="09. EXPANSIÓN DE LA RED DE AGUA POTABLE Y SANEAMIENTO DE CLOACAS"/>
    <s v="-"/>
    <s v="-"/>
    <s v="-"/>
    <s v="EXPANSIÓN DE REDES CLOACALES"/>
    <s v="REDES CLOACALES FIORITO"/>
    <s v="RED SECUNDARIA CLOACAL FIORITO 2."/>
    <n v="2"/>
    <x v="0"/>
    <n v="356"/>
    <x v="0"/>
    <x v="0"/>
    <n v="5"/>
    <s v="1660440"/>
    <n v="77"/>
    <s v="-"/>
    <s v="22 Y RECURSOS PROPIOS"/>
    <n v="5"/>
    <n v="5"/>
    <n v="7"/>
    <n v="753"/>
    <n v="3"/>
    <n v="8"/>
    <n v="2"/>
    <s v="2"/>
    <s v="SC656000"/>
    <s v="-"/>
    <s v="LOMAS DE ZAMORA"/>
    <s v="VILLA FIORITO"/>
    <s v="EL SECTOR DE PROYECTO SE ENCUENTRA DELIMITADO POR LAS SIGUIENTES CALLES: CHIVILCOY ENTRE EL PLUMERILLO Y GRAL. HORNOS; GRAL. HORNOS ENTRE CHIVILCOY Y LOS ANDES; EJERCITO DE LOS ANDES ENTRE GRAL. HORNOS Y MURATURE JOSÉ LUIS; MURATORE JOSÉ LUIS ENTRE EJERCITO DE LOS ANDES Y RECONDO; RECONDO ENTRE MURATORE JOSÉ LUIS Y MARIO BRAVO; MARIO BRAVO ENTRE RECONDO Y PILCOMAYO; PILCOMAYO ENTRE MARIO BRAVO Y F. DE MORAZAN; F. DE MORAZAN ENTRE PILCOMAYO Y AZAMOR; AZAMOR ENTRE F. DE MORAZAN Y FILARDI ANTONIO; FILARDI ANTONIO ENTRE AZAMOR Y EL PLUMERILLO Y PLUMERILLO ENTRE DEFENSA Y CHIVILCOY."/>
    <d v="2017-06-08T00:00:00"/>
    <s v="Año 2019"/>
    <n v="199162930.23000002"/>
    <n v="155121550.10989994"/>
    <n v="12898161.144495001"/>
    <n v="367182641.48439497"/>
    <n v="0"/>
    <n v="0"/>
    <n v="0"/>
    <n v="0"/>
    <n v="0"/>
    <n v="0"/>
    <n v="0"/>
    <n v="386767.92109999998"/>
    <n v="68733284.263599992"/>
    <n v="165451564.79609999"/>
    <n v="45129206.940400004"/>
    <n v="88564538.075200021"/>
    <s v="X"/>
    <s v="EN EJECUCIÓN"/>
    <n v="0.76174849331238625"/>
    <n v="0.79930000000000012"/>
    <s v="EN 2018 SE MODIFICA EL CÓDIGO DE ACTIVIDAD DE LA APERTURA PROGRAMÁTICA DE 5 A 77, UG DE 96 A 2 Y FF DE 11 A 22. EL PROYECTO TAMBIÉN SERÁ FINANCIADO CON RECURSOS PROPIOS DE AYSA"/>
  </r>
  <r>
    <n v="6613"/>
    <x v="0"/>
    <s v="09. EXPANSIÓN DE LA RED DE AGUA POTABLE Y SANEAMIENTO DE CLOACAS"/>
    <s v="-"/>
    <s v="-"/>
    <s v="-"/>
    <s v="EXPANSIÓN DE REDES CLOACALES"/>
    <s v="REDES CLOACALES LANÚS"/>
    <s v="RED CLOACAL BARRIOS ALBARIÑOS SUR Y BALCARCE SUR - CUENCA 3. (1660428)"/>
    <n v="2"/>
    <x v="0"/>
    <n v="356"/>
    <x v="0"/>
    <x v="0"/>
    <n v="5"/>
    <s v="1660428"/>
    <n v="77"/>
    <s v="-"/>
    <s v="22 Y RECURSOS PROPIOS"/>
    <n v="5"/>
    <n v="5"/>
    <n v="7"/>
    <n v="753"/>
    <n v="3"/>
    <n v="8"/>
    <n v="2"/>
    <s v="2"/>
    <s v="SC700070"/>
    <s v="-"/>
    <s v="LANÚS"/>
    <s v="REMEDIOS DE ESCALADA"/>
    <s v="LA CUENCA COMPRENDIDA EN  EL PRESENTE PROYECTO, DENOMINADA CUENCA TRES, SE  ENCUENTRA DELIMITADA POR  LAS CALLES: ROSALES, C. BARROS, 20 DE SEPTIEMBRE, ZULOAGA, RUTA NACIONAL N° 205, R. ORTIZ Y URIARTE. EL PRESENTE  CONCURSO TIENE POR OBJETO CONTRATAR LA EJECUCIÓN DE  LAS  OBRAS QUE  SE  DESCRIBEN EN  EL  PUNTO SIGUIENTE, LAS CUALES COMPRENDEN LA  REALIZACIÓN DE  UNA  NUEVA RED SECUNDARIA Y PRIMARIA, A  FIN DE COLECTAR Y TRANSPORTAR LOS EFLUENTES CLOACALES PROVENIENTES DE ESTA ÁREA DE EXPANSIÓN EN  LOS  BARRIOS BALCARCE SUR Y ALBARIÑOS SUR, EN  EL  PARTIDO DE LANÚS, VOLCÁNDOLOS EN  LA  BOCA DE REGISTRO UBICADA EN  LA  INTERSECCIÓN DE  LAS CALLES AVDA. ROSALES Y PTE URQUIZA, PERTENECIENTE A UN COLECTOR PRIMARIO DE DN 400MM (PROYECTO SC 70005 - CUENCA 1)"/>
    <d v="2017-03-06T00:00:00"/>
    <s v="AÑO 2020"/>
    <n v="102354220.02080001"/>
    <n v="56540719.070000008"/>
    <n v="5117711.0010400005"/>
    <n v="164012650.09184003"/>
    <n v="0"/>
    <n v="0"/>
    <n v="0"/>
    <n v="0"/>
    <n v="0"/>
    <n v="0"/>
    <n v="0"/>
    <n v="786662.4425"/>
    <n v="8103368.0034999996"/>
    <n v="56284901.499200001"/>
    <n v="31387496.3039"/>
    <n v="60000000"/>
    <s v="X"/>
    <s v="EN EJECUCIÓN"/>
    <n v="0.58874988115263793"/>
    <n v="0.62970000000000004"/>
    <s v="EN 2018 SE MODIFICA EL CÓDIGO DE ACTIVIDAD DE LA APERTURA PROGRAMÁTICA DE 5 A 77, UG DE 96 A 2 Y FF DE 11 A 22. EL PROYECTO TAMBIÉN SERÁ FINANCIADO CON RECURSOS PROPIOS DE AYSA"/>
  </r>
  <r>
    <n v="6614"/>
    <x v="0"/>
    <s v="09. EXPANSIÓN DE LA RED DE AGUA POTABLE Y SANEAMIENTO DE CLOACAS"/>
    <s v="-"/>
    <s v="-"/>
    <s v="-"/>
    <s v="EXPANSIÓN DE REDES DE AGUA"/>
    <s v="REDES DE AGUA LOMAS DE ZAMORA"/>
    <s v="CÁMARA REGULADORA CALLE URUNDAY. OBRA CIVIL."/>
    <n v="2"/>
    <x v="0"/>
    <n v="356"/>
    <x v="0"/>
    <x v="0"/>
    <n v="5"/>
    <s v="1660014"/>
    <n v="77"/>
    <s v="-"/>
    <s v="22 Y RECURSOS PROPIOS"/>
    <n v="5"/>
    <n v="5"/>
    <n v="7"/>
    <n v="753"/>
    <n v="3"/>
    <n v="8"/>
    <n v="2"/>
    <s v="2"/>
    <s v="SA700621"/>
    <s v="-"/>
    <s v="LOMAS DE ZAMORA"/>
    <s v="LOMAS DE ZAMORA"/>
    <s v="LA OBRA SE  ENCUENTRA  UBICADA EN  LA CALLE: URUNDAY, ENTRE ARANA GOIRI Y BUSTOS, PARTIDO DE LOMAS  DE  ZAMORA."/>
    <d v="2016-11-15T00:00:00"/>
    <s v="AÑO 2019"/>
    <n v="2493649.1546999998"/>
    <n v="3859116.1595300003"/>
    <n v="52429.005969999998"/>
    <n v="6405194.3202000009"/>
    <n v="0"/>
    <n v="0"/>
    <n v="0"/>
    <n v="0"/>
    <n v="0"/>
    <n v="0"/>
    <n v="0"/>
    <n v="33826.070299999999"/>
    <n v="620560.34589999996"/>
    <n v="4278820.9485999998"/>
    <n v="201690.95539999998"/>
    <n v="2581905.5745999995"/>
    <s v="X"/>
    <s v="EN EJECUCIÓN"/>
    <n v="0.80167721126057323"/>
    <n v="0.89249999999999996"/>
    <s v="EN 2018 SE MODIFICA EL CÓDIGO DE ACTIVIDAD DE LA APERTURA PROGRAMÁTICA DE 5 A 77, UG DE 96 A 2 Y FF DE 11 A 22. EL PROYECTO TAMBIÉN SERÁ FINANCIADO CON RECURSOS PROPIOS DE AYSA"/>
  </r>
  <r>
    <n v="6615"/>
    <x v="0"/>
    <s v="06. PLAN SANITARIO DE EMERGENCIA"/>
    <s v="-"/>
    <s v="-"/>
    <s v="-"/>
    <s v="EXPANSIÓN DE REDES"/>
    <s v="OBRA CLOACAS LA MATANZA"/>
    <s v="COLECTOR B° ARCO IRIS NORTE - PARTIDO DE LA MATANZA"/>
    <n v="2"/>
    <x v="0"/>
    <n v="356"/>
    <x v="0"/>
    <x v="0"/>
    <n v="5"/>
    <s v="1660311"/>
    <n v="5"/>
    <s v="-"/>
    <n v="11"/>
    <n v="5"/>
    <n v="5"/>
    <n v="7"/>
    <n v="753"/>
    <n v="3"/>
    <n v="8"/>
    <n v="96"/>
    <s v="2"/>
    <s v="OC700500"/>
    <s v="-"/>
    <s v="LA MATANZA"/>
    <s v="LAFERRERE"/>
    <s v="EL OBJETIVO DE LAS OBRAS ES LA CONSTRUCCIÓN DE LA RED PRIMARIA CLOACAL DENOMINADA “COLECTOR B° ARCO IRIS NORTE” NECESARIO PARA LA EVACUACIÓN DE LOS EFLUENTES CLOACALES PROVENIENTES DE LAS ZONAS DENOMINADAS PARQUE JUAN 1 NORTE Y B° ARCO IRIS NORTE, UBICADAS EN EL PARTIDO DE LA MATANZA, PCIA. DE BUENOS AIRES._x000a_LA TRAZA DEL COLECTOR COMIENZA EN LA INTERSECCIÓN DE LAS CALLES IPIRANGA Y LA BASTILLA CON UN DN400, SIGUE POR IPIRANGA HASTA LLAVALLOL, DOBLA Y CONTINÚA HASTA SUDAMÉRICA, GIRA Y SIGUE HASTA VIDAL, VUELVE A DOBLAR Y SIGUE HASTA ZARATE DONDE SE EMPALMARÁ CON LA BOCA DE REGISTRO PERTENECIENTE AL “COLECTOR CLOACAL ESTANISLAO DEL CAMPO – TRAMO 1” EN EJECUCIÓN._x000a_"/>
    <d v="2016-11-22T00:00:00"/>
    <d v="2017-07-20T00:00:00"/>
    <n v="9217380.4943000004"/>
    <n v="841155.64"/>
    <n v="853840.66189999843"/>
    <n v="10912376.7962"/>
    <n v="0"/>
    <n v="0"/>
    <n v="0"/>
    <n v="0"/>
    <s v="-"/>
    <n v="0"/>
    <n v="0"/>
    <n v="606511.15689999994"/>
    <n v="10305865.6393"/>
    <n v="0"/>
    <n v="0"/>
    <n v="0"/>
    <s v="-"/>
    <s v="FINALIZADO"/>
    <n v="1"/>
    <n v="1"/>
    <s v="-"/>
  </r>
  <r>
    <n v="6616"/>
    <x v="0"/>
    <s v="06. PLAN SANITARIO DE EMERGENCIA"/>
    <s v="-"/>
    <s v="-"/>
    <s v="-"/>
    <s v="EXPANSIÓN DE REDES"/>
    <s v="OBRA CLOACAS LA MATANZA"/>
    <s v="COLECTOR BARRIO ARCO IRIS SUR - PARTIDO DE LA MATANZA"/>
    <n v="2"/>
    <x v="0"/>
    <n v="356"/>
    <x v="0"/>
    <x v="0"/>
    <n v="5"/>
    <s v="1660312"/>
    <n v="5"/>
    <s v="-"/>
    <n v="11"/>
    <n v="5"/>
    <n v="5"/>
    <n v="7"/>
    <n v="753"/>
    <n v="3"/>
    <n v="8"/>
    <n v="96"/>
    <s v="2"/>
    <s v="OC700510"/>
    <s v="-"/>
    <s v="LA MATANZA"/>
    <s v="LAFERRERE"/>
    <s v="LA TRAZA DEL COLECTOR COMIENZA EN LA INTERSECCIÓN DE LAS CALLE ÁFRICA Y TRES CRUCES CON UN DN400, SIGUE POR ÁFRICA HASTA ACASUSSO PARA DOBLAR ALLÍ Y CONTINUAR POR ÉSTA ÚLTIMA HASTA SUDAMÉRICA, DOBLA Y CONTINÚA HASTA LA BASTILLA, GIRA Y SIGUE HASTA LOPE DE VEGA, DOBLA Y CONTINÚA POR LAVALLOL HASTA ZÁRATE DONDE SE EMPALMARÁ CON LA BOCA DE REGISTRO PERTENECIENTE AL COLECTOR “ESTANISLAO DEL CAMPO” EN EJECUCIÓN."/>
    <d v="2016-11-22T00:00:00"/>
    <d v="2017-12-31T00:00:00"/>
    <n v="8889606.9944000002"/>
    <n v="1722327.5309000001"/>
    <n v="233144.14"/>
    <n v="10845078.6653"/>
    <n v="0"/>
    <n v="0"/>
    <n v="0"/>
    <n v="0"/>
    <s v="-"/>
    <n v="0"/>
    <n v="0"/>
    <n v="52975.385099999992"/>
    <n v="10792103.280199999"/>
    <n v="0"/>
    <n v="0"/>
    <n v="0"/>
    <s v="-"/>
    <s v="FINALIZADO"/>
    <n v="0.99999999999999978"/>
    <n v="1"/>
    <s v="-"/>
  </r>
  <r>
    <n v="6617"/>
    <x v="0"/>
    <s v="09. EXPANSIÓN DE LA RED DE AGUA POTABLE Y SANEAMIENTO DE CLOACAS"/>
    <s v="-"/>
    <s v="-"/>
    <s v="-"/>
    <s v="EXPANSIÓN DE REDES CLOACALES"/>
    <s v="REDES CLOACALES CABA"/>
    <s v="REDES PRIMARIAS CLOACALES VILLA OLIMPICA"/>
    <n v="2"/>
    <x v="0"/>
    <n v="356"/>
    <x v="0"/>
    <x v="0"/>
    <n v="5"/>
    <s v="1660317"/>
    <n v="77"/>
    <s v="-"/>
    <s v="22 Y RECURSOS PROPIOS"/>
    <n v="5"/>
    <n v="5"/>
    <n v="7"/>
    <n v="753"/>
    <n v="3"/>
    <n v="8"/>
    <n v="2"/>
    <s v="2"/>
    <s v="VC700040"/>
    <s v="-"/>
    <s v="CABA - LANÚS"/>
    <s v="VARIOS"/>
    <s v="LA TRAZA DEL COLECTOR CLOACAL ESCALADA SE EXTIENDE SOBRE LA AV. ESCALADA DESDE LA AV. GRAL. FERNÁNDEZ DE LA CRUZ, PARA LUEGO DE CRUZAR LA AV. CNEL. ROCA INGRESAR DE LA ESTACIÓN DE BOMBEO CLOACAL VILLA OLÍMPICA._x000a_LA TRAZA DE LA IMPULSIÓN CLOACAL VILLA OLÍMPICA EXTENDERÁ SU RECORRIDO DESDE LA EBC POR LA CALLE ESCALADA, LUEGO DEL CRUCE DE LA RECTIFICACIÓN DEL RIACHUELO, CONTINUARÁ POR EL CAMINO DE LA RIBERA SUR HASTA DESCARGAR EN LA CÁMARA DE DESCARGA A UBICARSE EN LA EN LA INTERSECCIÓN CON LA CALLE GRAL. VILLEGAS._x000a_LA TRAZA DEL COLECTOR CLOACAL VILLA OLÍMPICA - LANÚS SE EXTIENDE DESDE LA CALLE GRAL. VILLEGAS DESDE LA CALLE DE LA RIVERA SUR – CARLOS PELLEGRINI HASTA LA CALLE 17 DE OCTUBRE, PARA INGRESAR POR LA MISMA A LA PLANTA LANÚS HASTA EL VUELCO EN LA ESTACIÓN ELEVADORA DE ENTRADA DE LA PLANTA LANÚS."/>
    <d v="2016-11-29T00:00:00"/>
    <d v="2018-03-15T00:00:00"/>
    <n v="46380048.300299995"/>
    <n v="21237853.922505006"/>
    <n v="3014156.9957950003"/>
    <n v="70632059.21859999"/>
    <n v="0"/>
    <n v="0"/>
    <n v="0"/>
    <n v="0"/>
    <n v="0"/>
    <n v="0"/>
    <n v="0"/>
    <n v="425284.19339999999"/>
    <n v="38555553.703699999"/>
    <n v="31651221.321499996"/>
    <n v="0"/>
    <n v="13601313.005500002"/>
    <s v="X"/>
    <s v="FINALIZADO"/>
    <n v="1.0000000000000002"/>
    <n v="1"/>
    <s v="EN 2018 SE MODIFICA EL CÓDIGO DE ACTIVIDAD DE LA APERTURA PROGRAMÁTICA DE 5 A 77, UG DE 96 A 2 Y FF DE 11 A 22. EL PROYECTO TAMBIÉN SERÁ FINANCIADO CON RECURSOS PROPIOS DE AYSA"/>
  </r>
  <r>
    <n v="6618"/>
    <x v="0"/>
    <s v="09. EXPANSIÓN DE LA RED DE AGUA POTABLE Y SANEAMIENTO DE CLOACAS"/>
    <s v="-"/>
    <s v="-"/>
    <s v="-"/>
    <s v="EXPANSIÓN DE REDES CLOACALES"/>
    <s v="ESTACIÓN DE BOMBEO CLOACAL CABA"/>
    <s v="ESTACION DE BOMBEO CLOACAL VILLA OLIMPICA - OBRA CIVIL"/>
    <n v="2"/>
    <x v="0"/>
    <n v="356"/>
    <x v="0"/>
    <x v="0"/>
    <n v="5"/>
    <s v="1660318"/>
    <n v="77"/>
    <s v="-"/>
    <s v="22 Y RECURSOS PROPIOS"/>
    <n v="5"/>
    <n v="5"/>
    <n v="7"/>
    <n v="753"/>
    <n v="3"/>
    <n v="8"/>
    <n v="2"/>
    <s v="2"/>
    <s v="CC700161"/>
    <s v="-"/>
    <s v="CABA"/>
    <s v="VILLA SOLDATI"/>
    <s v="LA OBRA SE LLEVARA A CABO EN UN PREDIO UBICADO EN LAS INMEDIACIONES DEL CUENCO REGULADOR LAGO LUGANO, MÁS PRECISAMENTE EN LA VEREDA ESTE DE LA AVENIDA ESCALADA, CERCANO A SU INTERSECCIÓN CON LA AVENIDA GRAL. ROCA. "/>
    <d v="2017-01-02T00:00:00"/>
    <d v="2018-03-31T00:00:00"/>
    <n v="21880927.467299998"/>
    <n v="29242880.030869998"/>
    <n v="1876332.3263299998"/>
    <n v="53000139.824499995"/>
    <n v="0"/>
    <n v="0"/>
    <n v="0"/>
    <n v="0"/>
    <n v="0"/>
    <n v="0"/>
    <n v="0"/>
    <n v="315736.4804"/>
    <n v="18255286.843199998"/>
    <n v="34429116.5009"/>
    <n v="0"/>
    <n v="0"/>
    <s v="X"/>
    <s v="EN EJECUCIÓN"/>
    <n v="1"/>
    <n v="0.99769999999999992"/>
    <s v="EN 2018 SE MODIFICA EL CÓDIGO DE ACTIVIDAD DE LA APERTURA PROGRAMÁTICA DE 5 A 77, UG DE 96 A 2 Y FF DE 11 A 22. EL PROYECTO TAMBIÉN SERÁ FINANCIADO CON RECURSOS PROPIOS DE AYSA"/>
  </r>
  <r>
    <n v="6619"/>
    <x v="0"/>
    <s v="09. EXPANSIÓN DE LA RED DE AGUA POTABLE Y SANEAMIENTO DE CLOACAS"/>
    <s v="-"/>
    <s v="-"/>
    <s v="-"/>
    <s v="EXPANSIÓN DE REDES DE AGUA"/>
    <s v="REDES DE AGUA EZEIZA"/>
    <s v="RED PRIMARIA DE AGUA EZEIZA ETAPA 3"/>
    <n v="2"/>
    <x v="0"/>
    <n v="356"/>
    <x v="0"/>
    <x v="0"/>
    <n v="5"/>
    <s v="1660019"/>
    <n v="77"/>
    <s v="-"/>
    <s v="22 Y RECURSOS PROPIOS"/>
    <n v="5"/>
    <n v="5"/>
    <n v="7"/>
    <n v="753"/>
    <n v="3"/>
    <n v="8"/>
    <n v="2"/>
    <s v="2"/>
    <s v="SA708000"/>
    <s v="-"/>
    <s v="EZEIZA"/>
    <s v="TRISTÁN SUÁREZ /_x000a_SPEGAZZINI"/>
    <s v="LA TRAZA SE DESARROLLA CON  RETIRO DE TAPON EN  EN LA  CALLE ROSARIO Y AMERICA CENTRAL, SIGUIENDO POR ESTA HASTA LA CALLE PUNTA DEL ESTE Y DESDE PUNTA DEL ESTE HASTA LA  CALLE QUITO, PARA LUEGO CONTINUAR POR LA CALLE BOGADO HASTA LA  CALLE BELGRANO, POR  ESTA HASTA LA CALLE  GUEMES Y SIGUIENDO POR  ESTA CALLE HASTA LA CALLE LOS CRISANTEMOS, Y CONTINUANDO POR  ESTA HASTA LA  CALLE CASUARINAS Y POR  ESTA  ULTIMA  HASTA LA  CALLE  LAS  HORTENCIAS. EN  EL  PARTIDO  DE  EZEIZA"/>
    <d v="2017-03-31T00:00:00"/>
    <s v="AÑO 2019"/>
    <n v="60176418.399899997"/>
    <n v="58473977.899700008"/>
    <n v="3834895.97315"/>
    <n v="122485292.27275001"/>
    <n v="0"/>
    <n v="0"/>
    <n v="0"/>
    <n v="0"/>
    <n v="0"/>
    <n v="0"/>
    <n v="0"/>
    <n v="439549.5368"/>
    <n v="19053529.6512"/>
    <n v="67931318.648599997"/>
    <n v="12750769.6899"/>
    <n v="41677073.842800006"/>
    <s v="X"/>
    <s v="EN EJECUCIÓN"/>
    <n v="0.81785466375367044"/>
    <n v="0.97089999999999999"/>
    <s v="EN 2018 SE MODIFICA EL CÓDIGO DE ACTIVIDAD DE LA APERTURA PROGRAMÁTICA DE 5 A 77, UG DE 96 A 2 Y FF DE 11 A 22. EL PROYECTO TAMBIÉN SERÁ FINANCIADO CON RECURSOS PROPIOS DE AYSA"/>
  </r>
  <r>
    <n v="6620"/>
    <x v="0"/>
    <s v="09. EXPANSIÓN DE LA RED DE AGUA POTABLE Y SANEAMIENTO DE CLOACAS"/>
    <s v="-"/>
    <s v="-"/>
    <s v="-"/>
    <s v="EXPANSIÓN DE REDES DE AGUA"/>
    <s v="REDES DE AGUA LA MATANZA"/>
    <s v="INTERCONEXIÓN DE POZOS BATERÍA VIRREY DEL PINO II"/>
    <n v="2"/>
    <x v="0"/>
    <n v="356"/>
    <x v="0"/>
    <x v="0"/>
    <n v="5"/>
    <s v="1660502"/>
    <n v="77"/>
    <s v="-"/>
    <s v="22 Y RECURSOS PROPIOS"/>
    <n v="5"/>
    <n v="5"/>
    <n v="7"/>
    <n v="753"/>
    <n v="3"/>
    <n v="8"/>
    <n v="2"/>
    <s v="2"/>
    <s v="OA700790"/>
    <s v="-"/>
    <s v="LA MATANZA"/>
    <s v="VIRREY DEL PINO"/>
    <s v="EL PROYECTO SE ENCUENTRA UBICADO EN LA ZONA DE VIRREY DEL PINO, EN EL PARTIDO DE LA MATANZA, ENTRE LAS CALLES ARECO, MASSOTI Y LA RUTA NAC. N° 3."/>
    <d v="2016-09-19T00:00:00"/>
    <d v="2017-07-31T00:00:00"/>
    <n v="39306118.772799999"/>
    <n v="7606912.4936999977"/>
    <n v="8693974.3150999993"/>
    <n v="55607005.581599995"/>
    <n v="0"/>
    <n v="0"/>
    <n v="0"/>
    <n v="0"/>
    <n v="0"/>
    <n v="0"/>
    <n v="0"/>
    <n v="9579374.9238000009"/>
    <n v="45095182.841499999"/>
    <n v="932447.81630000006"/>
    <n v="0"/>
    <n v="0"/>
    <s v="-"/>
    <s v="FINALIZADO"/>
    <n v="1"/>
    <n v="1"/>
    <s v="EN 2018 SE MODIFICA EL CÓDIGO DE ACTIVIDAD DE LA APERTURA PROGRAMÁTICA DE 5 A 77, UG DE 96 A 2 Y FF DE 11 A 22. EL PROYECTO TAMBIÉN SERÁ FINANCIADO CON RECURSOS PROPIOS DE AYSA"/>
  </r>
  <r>
    <n v="6621"/>
    <x v="0"/>
    <s v="09. EXPANSIÓN DE LA RED DE AGUA POTABLE Y SANEAMIENTO DE CLOACAS"/>
    <s v="-"/>
    <s v="-"/>
    <s v="-"/>
    <s v="EXPANSIÓN DE REDES CLOACALES"/>
    <s v="REDES CLOACALES LA MATANZA"/>
    <s v="RED PRIMARIA CLOACAL ALIVIADOR DEAN FUNES"/>
    <n v="2"/>
    <x v="0"/>
    <n v="356"/>
    <x v="0"/>
    <x v="0"/>
    <n v="5"/>
    <s v="1662804"/>
    <n v="77"/>
    <s v="-"/>
    <s v="22 Y RECURSOS PROPIOS"/>
    <n v="5"/>
    <n v="5"/>
    <n v="7"/>
    <n v="753"/>
    <n v="3"/>
    <n v="8"/>
    <n v="2"/>
    <s v="2"/>
    <s v="OC700750"/>
    <s v="-"/>
    <s v="LA MATANZA"/>
    <s v="LA TABLADA"/>
    <s v="LA TRAZA DEL ALIVIADOR INICIA EN LA INTERSECCIÓN DE LAS CALLES DEAN FUNES Y AÑASCO SIGUIENDO POR DEAN FUNES, RIVERA, COCHABAMBA, CEVALLOS, AV. CROVARA, AV. GRAL PAZ FINALIZANDO EN LA INTERSECCIÓN CON LA PROLONGACIÓN DE LA CALLE COCHABAMBA."/>
    <d v="2017-02-01T00:00:00"/>
    <s v="AÑO 2019"/>
    <n v="23058622.73"/>
    <n v="5766185.400799999"/>
    <n v="1152931.1365"/>
    <n v="29977739.267300002"/>
    <n v="0"/>
    <n v="0"/>
    <n v="0"/>
    <n v="0"/>
    <n v="0"/>
    <n v="0"/>
    <n v="0"/>
    <n v="164699.8034"/>
    <n v="16356822.047499999"/>
    <n v="6974074.7493999992"/>
    <n v="0"/>
    <n v="1140136.1329999999"/>
    <s v="X"/>
    <s v="EN EJECUCIÓN"/>
    <n v="0.78376812843686361"/>
    <n v="0.63979999999999992"/>
    <s v="EN 2018 SE MODIFICA EL CÓDIGO DE ACTIVIDAD DE LA APERTURA PROGRAMÁTICA DE 5 A 77, UG DE 96 A 2 Y FF DE 11 A 22. EL PROYECTO TAMBIÉN SERÁ FINANCIADO CON RECURSOS PROPIOS DE AYSA"/>
  </r>
  <r>
    <n v="6622"/>
    <x v="0"/>
    <s v="09. EXPANSIÓN DE LA RED DE AGUA POTABLE Y SANEAMIENTO DE CLOACAS"/>
    <s v="-"/>
    <s v="-"/>
    <s v="-"/>
    <s v="MEJORA Y MANTENIMIENTO DE REDES DE AGUA"/>
    <s v="REDES DE AGUA CABA"/>
    <s v="RENOVACIÓN RED SECUNDARIA DE AGUA TRAMOS DE HF ¿ DRCF -  DTOS: BELGRANO Y FLORES. C.A.B.A"/>
    <n v="2"/>
    <x v="0"/>
    <n v="356"/>
    <x v="0"/>
    <x v="0"/>
    <n v="5"/>
    <s v="1660706"/>
    <n v="77"/>
    <s v="-"/>
    <s v="22 Y RECURSOS PROPIOS"/>
    <n v="5"/>
    <n v="5"/>
    <n v="7"/>
    <n v="753"/>
    <n v="3"/>
    <n v="8"/>
    <n v="2"/>
    <s v="2"/>
    <s v="CA700160"/>
    <s v="-"/>
    <s v="CABA"/>
    <s v="VARIOS"/>
    <s v="EL  PRESENTE CONCURSO TIENE POR  OBJETO CONTRATAR LA  EJECUCIÓN  DE  LAS  OBRAS QUE  SE DESCRIBEN EN  EL CAPÍTULO SIGUIENTE. EL OBJETIVO DE  LAS  OBRAS  ES  LA  RENOVACIÓN  DE  CAÑERÍAS DE HF DE  LA RED  SECUNDARÍA  DE  AGUA  EXISTENTE EN  LAS  MALLAS 203-0032, 203-017, 203-060, 202-016, 202-021, 202-094, MEDIANTE  LA  COLOCACIÓN  DE  CAÑERÍAS DE PEAD SGÚN  CUALQUIER TECNOLOGÍA TRENCHLESS (PIPE BURSTING/  CRACKING/ TUNELERÍA  DIRIGIDA), EN  LOS  DISTRITOS BELGRANO Y FLORES CORRESPONDIENTES A  LA  DIRECCIÓN REGIONAL CAPITAL  FEDERAL."/>
    <d v="2017-01-02T00:00:00"/>
    <d v="2018-04-20T00:00:00"/>
    <n v="32540675.199999999"/>
    <n v="13126673.625999995"/>
    <n v="1817469.6100000003"/>
    <n v="47484818.43599999"/>
    <n v="0"/>
    <n v="0"/>
    <n v="0"/>
    <n v="0"/>
    <n v="0"/>
    <n v="0"/>
    <n v="0"/>
    <n v="876633.94059999997"/>
    <n v="26746528.986099999"/>
    <n v="14078873.700100001"/>
    <n v="5782781.8091999991"/>
    <n v="7240172.0566999996"/>
    <s v="X"/>
    <s v="FINALIZADO"/>
    <n v="1.0000000000000002"/>
    <n v="1"/>
    <s v="EN 2018 SE MODIFICA EL CÓDIGO DE ACTIVIDAD DE LA APERTURA PROGRAMÁTICA DE 5 A 77, UG DE 96 A 2 Y FF DE 11 A 22. EL PROYECTO TAMBIÉN SERÁ FINANCIADO CON RECURSOS PROPIOS DE AYSA"/>
  </r>
  <r>
    <n v="6623"/>
    <x v="0"/>
    <s v="09. EXPANSIÓN DE LA RED DE AGUA POTABLE Y SANEAMIENTO DE CLOACAS"/>
    <s v="-"/>
    <s v="-"/>
    <s v="-"/>
    <s v="MEJORA Y MANTENIMIENTO DE REDES DE AGUA"/>
    <s v="REDES DE AGUA CABA"/>
    <s v="RENOVACIÓN DE RED SECUNDARIA DE AGUA CABALLITO - DRCF DEC. 220."/>
    <n v="2"/>
    <x v="0"/>
    <n v="356"/>
    <x v="0"/>
    <x v="0"/>
    <n v="5"/>
    <s v="1660709"/>
    <n v="77"/>
    <s v="-"/>
    <s v="22 Y RECURSOS PROPIOS"/>
    <n v="5"/>
    <n v="5"/>
    <n v="7"/>
    <n v="753"/>
    <n v="3"/>
    <n v="8"/>
    <n v="2"/>
    <s v="2"/>
    <s v="CA700200"/>
    <s v="-"/>
    <s v="CABA"/>
    <s v="CABALLITO"/>
    <s v="LAS TRAZAS DE LAS CAÑERÍAS DE REFUERZO A EJECUTAR SON: AVELLANEDA ENTRE AV. DONATO ÁLVAREZ Y ESPINOSA; MORELLO ENTRE FELIPE VALLESE Y AVELLANEDA, GORRITTI ENTRE BULNES Y SOLER, YERBAL ENTRE GARCÍA LORCA E HIDALGO, VALLE ENTRE AV. LA PLATA Y AV. J. M. MORENO, S. J. CALASANZ ENTRE AV. J. B. ALBERDI Y J. BONIFACIO Y CAMPICHUELO ENTRE AV. DÍAZ VÉLEZ Y CENTENARIO."/>
    <d v="2017-01-02T00:00:00"/>
    <d v="2018-08-31T00:00:00"/>
    <n v="20556144.519900002"/>
    <n v="5863303.558199998"/>
    <n v="1027807.2259950005"/>
    <n v="27447255.304095"/>
    <n v="0"/>
    <n v="0"/>
    <n v="0"/>
    <n v="0"/>
    <n v="0"/>
    <n v="0"/>
    <n v="0"/>
    <n v="574998.29200000002"/>
    <n v="10841855.757699998"/>
    <n v="9620804.3920999989"/>
    <n v="5980846.5882000001"/>
    <n v="5978723.0987"/>
    <s v="X"/>
    <s v="FINALIZADO"/>
    <n v="0.98437912026740848"/>
    <n v="1"/>
    <s v="EN 2018 SE MODIFICA EL CÓDIGO DE ACTIVIDAD DE LA APERTURA PROGRAMÁTICA DE 5 A 77, UG DE 96 A 2 Y FF DE 11 A 22. EL PROYECTO TAMBIÉN SERÁ FINANCIADO CON RECURSOS PROPIOS DE AYSA"/>
  </r>
  <r>
    <n v="6624"/>
    <x v="0"/>
    <s v="09. EXPANSIÓN DE LA RED DE AGUA POTABLE Y SANEAMIENTO DE CLOACAS"/>
    <s v="-"/>
    <s v="-"/>
    <s v="-"/>
    <s v="MEJORA Y MANTENIMIENTO DE REDES DE AGUA"/>
    <s v="REDES DE AGUA LA MATANZA"/>
    <s v="REFUERZO TANQUE EL TIRUBON - CIUDAD EVITA"/>
    <n v="2"/>
    <x v="0"/>
    <n v="356"/>
    <x v="0"/>
    <x v="0"/>
    <n v="5"/>
    <s v="1160012"/>
    <n v="77"/>
    <s v="-"/>
    <s v="22 Y RECURSOS PROPIOS"/>
    <n v="5"/>
    <n v="5"/>
    <n v="7"/>
    <n v="753"/>
    <n v="3"/>
    <n v="8"/>
    <n v="2"/>
    <s v="2"/>
    <s v="OA70080"/>
    <s v="-"/>
    <s v="LA MATANZA"/>
    <s v="CIUDAD EVITA"/>
    <s v="EL PROYECTO CONSISTE EN  LA  INSTALACIÓN  DE  UNA  CAÑERÍA  PARA  VINCULAR LA  CAÑERÍA  EXISTENTES DE  LA  CALLE  EL  LLAO LLAO (C. CASTILLO), DE  MANERA  DE  HACER  ESTA VINCULACIÓN  POR  CALZADA Y  DEJAR FUERA DE  SERVICIO LA  VINCULACIÓN  ACTUAL  QUE  ESTÁ HECHA POR  DEBAJO DEL  PREDIO DEL TANQUE ELEVADO,  LAS  OBRAS TENDRÁN SU  DESARROLLO DENTRO DEL  PARTIDO DE  LA  MATANZA EN  LA  LOCALIDAD DE  DE  CIUDAD  EVITA. "/>
    <d v="2016-12-01T00:00:00"/>
    <d v="2017-11-30T00:00:00"/>
    <n v="4545676.9380000001"/>
    <n v="309719.42869999999"/>
    <n v="259761.81833499999"/>
    <n v="5115158.1850350006"/>
    <n v="0"/>
    <n v="0"/>
    <n v="0"/>
    <n v="0"/>
    <n v="0"/>
    <n v="0"/>
    <n v="0"/>
    <n v="27088.826599999997"/>
    <n v="3135925.2374999998"/>
    <n v="1952144.0619999999"/>
    <n v="0"/>
    <n v="0"/>
    <s v="-"/>
    <s v="FINALIZADO"/>
    <n v="0.99999998847836202"/>
    <n v="1"/>
    <s v="EN 2018 SE MODIFICA EL CÓDIGO DE ACTIVIDAD DE LA APERTURA PROGRAMÁTICA DE 5 A 77, UG DE 96 A 2 Y FF DE 11 A 22. EL PROYECTO TAMBIÉN SERÁ FINANCIADO CON RECURSOS PROPIOS DE AYSA"/>
  </r>
  <r>
    <n v="6625"/>
    <x v="0"/>
    <s v="09. EXPANSIÓN DE LA RED DE AGUA POTABLE Y SANEAMIENTO DE CLOACAS"/>
    <s v="-"/>
    <s v="-"/>
    <s v="-"/>
    <s v="MEJORA Y MANTENIMIENTO DE REDES CLOACALES"/>
    <s v="REDES CLOACALES LANÚS"/>
    <s v="RED PRIMARIA CLOACAL ALIVIADOR AV.HIPÓLITO YRIGOYEN"/>
    <n v="2"/>
    <x v="0"/>
    <n v="356"/>
    <x v="0"/>
    <x v="0"/>
    <n v="5"/>
    <s v="1662802"/>
    <n v="77"/>
    <s v="-"/>
    <s v="22 Y RECURSOS PROPIOS"/>
    <n v="5"/>
    <n v="5"/>
    <n v="7"/>
    <n v="753"/>
    <n v="3"/>
    <n v="8"/>
    <n v="2"/>
    <s v="2"/>
    <s v="SC700580"/>
    <s v="-"/>
    <s v="LANÚS"/>
    <s v="LANÚS"/>
    <s v="LA  OBRA  CONSISTE EN DOS  COLECTORES INSTALADOS POR  CALE: UNO DE ELLOS INICIARÁ EN LA INTERSECCIÓN DE  LA  AV. HIPÓLITO YRIGOYEN Y PIÑEIRO SIGUIENDO POR  HIPÓLITO YRIGOYEN Y CARLOS  TEJEDOR, FINALIZANDO EN  LA  INTERSECCIÓN CON  LA  CALLE F. MELO. EL SEGUNDO COLECTOR INICIARÁ EN  LA  INTERSECCIÓN DE  LA  AV. HIPÓLITO YRIGOYEN Y MONTEVIDEO SIGUIENDO POR HIPÓLITO YRIGOYEN, RIOBAMBA Y VÉLEZ SARFIELD, FINALIZANDO EN  LA  INTERSECCIÓN CON  LA  CALLE LA  CARRA."/>
    <d v="2016-09-12T00:00:00"/>
    <d v="2018-03-03T00:00:00"/>
    <n v="16943484.800000001"/>
    <n v="11548141.6633"/>
    <n v="1133859.54"/>
    <n v="29625486.0033"/>
    <n v="0"/>
    <n v="0"/>
    <n v="0"/>
    <n v="0"/>
    <n v="0"/>
    <n v="0"/>
    <n v="0"/>
    <n v="1038562.9771"/>
    <n v="12310345.335199999"/>
    <n v="14660667.848199999"/>
    <n v="392226.90869999997"/>
    <n v="540033.89"/>
    <s v="X"/>
    <s v="FINALIZADO"/>
    <n v="0.95869492456718874"/>
    <n v="1"/>
    <s v="EN 2018 SE MODIFICA EL CÓDIGO DE ACTIVIDAD DE LA APERTURA PROGRAMÁTICA DE 5 A 77, UG DE 96 A 2 Y FF DE 11 A 22. EL PROYECTO TAMBIÉN SERÁ FINANCIADO CON RECURSOS PROPIOS DE AYSA"/>
  </r>
  <r>
    <n v="6626"/>
    <x v="0"/>
    <s v="09. EXPANSIÓN DE LA RED DE AGUA POTABLE Y SANEAMIENTO DE CLOACAS"/>
    <s v="-"/>
    <s v="-"/>
    <s v="-"/>
    <s v="EXPANSIÓN DE REDES CLOACALES"/>
    <s v="REDES CLOACALES ESTEBAN ECHEVERRÍA"/>
    <s v="RED SECUNDARIA CLOACAL MONTE GRANDE 3"/>
    <n v="2"/>
    <x v="0"/>
    <n v="356"/>
    <x v="0"/>
    <x v="0"/>
    <n v="5"/>
    <s v="1660443"/>
    <n v="77"/>
    <s v="-"/>
    <s v="22 Y RECURSOS PROPIOS"/>
    <n v="5"/>
    <n v="5"/>
    <n v="7"/>
    <n v="753"/>
    <n v="3"/>
    <n v="8"/>
    <n v="2"/>
    <s v="2"/>
    <s v="SC625000"/>
    <s v="-"/>
    <s v="ESTEBAN ECHEVERRÍA"/>
    <s v="MONTE GRANDE"/>
    <s v="EL SECTOR DE  LA  RED  SECUNDARIA  SE ENCUENTRA  DELIMITADO POR  LAS  SIGUIENTES CALLES: AV. V. FAIR, BALIZA CHIRIGUANO, T.A. EDISON, BAHIA ESPERANZA, LAPRIDA, ISLA ORCADAS DEL SUR, FRAY L. BELTRAN, Y EL ARROYO ORTEGA, LA ZONA SE  DENOMINA &quot;RSC MONTE GRANDE 3&quot; UBICADA EN EL PARTIDO DE ESTEBAN ECHEVERRÍA."/>
    <d v="2018-05-01T00:00:00"/>
    <s v="AÑO 2019"/>
    <n v="59810885.603699997"/>
    <n v="34502910.359500006"/>
    <n v="0"/>
    <n v="94313795.963200003"/>
    <n v="0"/>
    <n v="0"/>
    <n v="0"/>
    <n v="0"/>
    <n v="0"/>
    <n v="0"/>
    <n v="0"/>
    <n v="252698.2513"/>
    <n v="46919.347199999997"/>
    <n v="30979652.784299996"/>
    <n v="47133312.758400001"/>
    <n v="48335034.785400011"/>
    <s v="X"/>
    <s v="EN EJECUCIÓN"/>
    <n v="0.8314009879508566"/>
    <n v="0.7298"/>
    <s v="EN 2018 SE MODIFICA EL CÓDIGO DE ACTIVIDAD DE LA APERTURA PROGRAMÁTICA DE 5 A 77, UG DE 96 A 2 Y FF DE 11 A 22. EL PROYECTO TAMBIÉN SERÁ FINANCIADO CON RECURSOS PROPIOS DE AYSA"/>
  </r>
  <r>
    <n v="6627"/>
    <x v="0"/>
    <s v="09. EXPANSIÓN DE LA RED DE AGUA POTABLE Y SANEAMIENTO DE CLOACAS"/>
    <s v="-"/>
    <s v="-"/>
    <s v="-"/>
    <s v="EXPANSIÓN DE REDES CLOACALES"/>
    <s v="REDES CLOACALES ESTEBAN ECHEVERRÍA"/>
    <s v="RED SECUNDARIA CLOACAL VILLA DE MAYO 2 - ETAPA 2"/>
    <n v="2"/>
    <x v="0"/>
    <n v="356"/>
    <x v="0"/>
    <x v="0"/>
    <n v="5"/>
    <s v="1660442"/>
    <n v="77"/>
    <s v="-"/>
    <s v="22 Y RECURSOS PROPIOS"/>
    <n v="5"/>
    <n v="5"/>
    <n v="7"/>
    <n v="753"/>
    <n v="3"/>
    <n v="8"/>
    <n v="2"/>
    <s v="2"/>
    <s v="SC647000"/>
    <s v="-"/>
    <s v="ESTEBAN ECHEVERRÍA"/>
    <s v="LUIS GUILLÓN"/>
    <s v="EL  SECTOR DE  PROYECTO SE  ENCUENTRA DELIMITADO POR  LAS  SIGUIENTES CALLES: CNEL. ALVARO BARROS, ING. HUERGO, PAVÓN, COLONIA MONTE  GRANDE, PAVÓN, LAGOS GARCIA, RICARDO ROJAS Y  LUIS  DE  SANTO, ZONA  DENOMINADA  &quot;VILLA DE  MAYO 2 - ETAPA 2&quot;, UBICADA EN  EL  PARTIDO DE  ESTEBAN  ECHEVERRÍA."/>
    <d v="2017-08-01T00:00:00"/>
    <d v="2018-09-28T00:00:00"/>
    <n v="60280046.091099992"/>
    <n v="32762274.914600015"/>
    <n v="3597840.5044449996"/>
    <n v="96640161.510145009"/>
    <n v="0"/>
    <n v="0"/>
    <n v="0"/>
    <n v="0"/>
    <n v="0"/>
    <n v="0"/>
    <n v="0"/>
    <n v="318513.39410000003"/>
    <n v="4171737.1828000001"/>
    <n v="90647034.62650001"/>
    <n v="-6916704.5233000005"/>
    <n v="0"/>
    <s v="X"/>
    <s v="EN EJECUCIÓN"/>
    <n v="0.9128769995985454"/>
    <n v="1"/>
    <s v="EN 2018 SE MODIFICA EL CÓDIGO DE ACTIVIDAD DE LA APERTURA PROGRAMÁTICA DE 5 A 77, UG DE 96 A 2 Y FF DE 11 A 22. EL PROYECTO TAMBIÉN SERÁ FINANCIADO CON RECURSOS PROPIOS DE AYSA"/>
  </r>
  <r>
    <n v="6628"/>
    <x v="0"/>
    <s v="09. EXPANSIÓN DE LA RED DE AGUA POTABLE Y SANEAMIENTO DE CLOACAS"/>
    <s v="-"/>
    <s v="-"/>
    <s v="-"/>
    <s v="EXPANSIÓN DE REDES CLOACALES"/>
    <s v="REDES CLOACALES ESTEBAN ECHEVERRÍA"/>
    <s v="RED SECUNDARIA CLOACAL 9 DE ABRL 2 -  1° ETAPA  - FASE A"/>
    <n v="2"/>
    <x v="0"/>
    <n v="356"/>
    <x v="0"/>
    <x v="0"/>
    <n v="5"/>
    <s v="1660444"/>
    <n v="77"/>
    <s v="-"/>
    <s v="22 Y RECURSOS PROPIOS"/>
    <n v="5"/>
    <n v="5"/>
    <n v="7"/>
    <n v="753"/>
    <n v="3"/>
    <n v="8"/>
    <n v="2"/>
    <s v="2"/>
    <s v="SC700250"/>
    <s v="-"/>
    <s v="ESTEBAN ECHEVERRÍA"/>
    <s v="9 DE ABRIL"/>
    <s v="EL  SECTOR DE PROYECTO SE  ENCUENTRA DELIMITADO POR  LAS SIGUIENTES CALLES: LOS  ANDES, ING. HUERGO, A. BARROS, INSUA. EL EFLUENTE CLOACAL GENERADO EN  EL  ÁREA DE LA  RED SECUNDARIA DE  PROYECTO DESCARGARÁ EN  BR   PROYECTADA DE LA RED SECUNDARÍA CLOACAL VILLA DE MAYO 2 - ETAPA 2. LA  ZONA  DENOMINADA &quot; 9 DE  ABRIL 2 - 1° ETAPA - FASA A&quot; UBICADA EN  EL  MUNICIPIO DE  ESTEBAN ECHEVERRÍA."/>
    <d v="2017-02-15T00:00:00"/>
    <d v="2018-01-30T00:00:00"/>
    <n v="23824296.960200001"/>
    <n v="9159112.8499199972"/>
    <n v="1369671.04098"/>
    <n v="34353080.851099998"/>
    <n v="0"/>
    <n v="0"/>
    <n v="0"/>
    <n v="0"/>
    <n v="0"/>
    <n v="0"/>
    <n v="0"/>
    <n v="742753.90199999989"/>
    <n v="18265394.675000001"/>
    <n v="9960226.6951000001"/>
    <n v="5384705.5789999999"/>
    <n v="5386920"/>
    <s v="X"/>
    <s v="FINALIZADO"/>
    <n v="1"/>
    <n v="1"/>
    <s v="EN 2018 SE MODIFICA EL CÓDIGO DE ACTIVIDAD DE LA APERTURA PROGRAMÁTICA DE 5 A 77, UG DE 96 A 2 Y FF DE 11 A 22. EL PROYECTO TAMBIÉN SERÁ FINANCIADO CON RECURSOS PROPIOS DE AYSA"/>
  </r>
  <r>
    <n v="6629"/>
    <x v="0"/>
    <s v="09. EXPANSIÓN DE LA RED DE AGUA POTABLE Y SANEAMIENTO DE CLOACAS"/>
    <s v="-"/>
    <s v="-"/>
    <s v="-"/>
    <s v="EXPANSIÓN DE REDES DE AGUA"/>
    <s v="OBRAS REDES DE AGUA LOMAS DE ZAMORA"/>
    <s v="LIBRE AMANECER - SOLEDAD(1648Z01)"/>
    <n v="2"/>
    <x v="0"/>
    <n v="356"/>
    <x v="0"/>
    <x v="0"/>
    <n v="5"/>
    <s v="1648Z01"/>
    <n v="77"/>
    <s v="-"/>
    <s v="22 Y RECURSOS PROPIOS"/>
    <n v="5"/>
    <n v="5"/>
    <n v="7"/>
    <n v="753"/>
    <n v="3"/>
    <n v="8"/>
    <n v="2"/>
    <s v="2"/>
    <s v="SA70128"/>
    <s v="-"/>
    <s v="LOMAS DE ZAMORA"/>
    <s v="LOMAS DE ZAMORA"/>
    <s v="CAMINO DE LA RIVERA SUD – 26 DE JULIO – GRAL EMILIO CONESA – GRAL. HORNOS"/>
    <d v="2016-11-01T00:00:00"/>
    <d v="2018-02-02T00:00:00"/>
    <n v="3252273.13"/>
    <n v="-1101813.1399999999"/>
    <n v="550193"/>
    <n v="2700652.99"/>
    <n v="0"/>
    <n v="0"/>
    <n v="0"/>
    <n v="0"/>
    <n v="0"/>
    <n v="0"/>
    <n v="0"/>
    <n v="638683.96789999993"/>
    <n v="1797580.1329000001"/>
    <n v="121212.8324"/>
    <n v="143176.49279999998"/>
    <n v="0"/>
    <s v="X"/>
    <s v="FINALIZADO"/>
    <n v="1.000000161442437"/>
    <n v="1.000000001036786"/>
    <s v="EN 2018 SE MODIFICA EL CÓDIGO DE ACTIVIDAD DE LA APERTURA PROGRAMÁTICA DE 5 A 77, UG DE 96 A 2 Y FF DE 11 A 22. EL PROYECTO TAMBIÉN SERÁ FINANCIADO CON RECURSOS PROPIOS DE AYSA"/>
  </r>
  <r>
    <n v="6630"/>
    <x v="0"/>
    <s v="06. PLAN SANITARIO DE EMERGENCIA"/>
    <s v="-"/>
    <s v="-"/>
    <s v="-"/>
    <s v="EXPANSIÓN DE REDES"/>
    <s v="OBRAS REDES DE AGUA LA MATANZA"/>
    <s v="EMPALMES A CONEXIONES Y TRABAJOS ADICIONALES PROHAMO E25(1648L50)"/>
    <n v="2"/>
    <x v="0"/>
    <n v="356"/>
    <x v="0"/>
    <x v="0"/>
    <n v="5"/>
    <s v="1648L50"/>
    <n v="5"/>
    <s v="-"/>
    <n v="11"/>
    <n v="5"/>
    <n v="5"/>
    <n v="7"/>
    <n v="753"/>
    <n v="3"/>
    <n v="8"/>
    <n v="96"/>
    <s v="2"/>
    <s v="OA70097"/>
    <s v="-"/>
    <s v="LA MATANZA"/>
    <s v="LA MATANZA"/>
    <s v="ALBERDI M3 (OA731) - SANTA MARIA M1 (OA909) - MON CHERI (OA70052)"/>
    <d v="2016-06-13T00:00:00"/>
    <d v="2017-12-11T00:00:00"/>
    <n v="3025492.79"/>
    <n v="3469077.68"/>
    <n v="1019643"/>
    <n v="7514213.4700000007"/>
    <n v="0"/>
    <n v="0"/>
    <n v="0"/>
    <n v="0"/>
    <s v="-"/>
    <n v="0"/>
    <n v="0"/>
    <n v="2535754.4389"/>
    <n v="4978458.7164000003"/>
    <n v="0"/>
    <n v="0"/>
    <n v="0"/>
    <s v="-"/>
    <s v="FINALIZADO"/>
    <n v="0.99999995811936926"/>
    <n v="0.99999995811936926"/>
    <s v="-"/>
  </r>
  <r>
    <n v="6631"/>
    <x v="0"/>
    <s v="09. EXPANSIÓN DE LA RED DE AGUA POTABLE Y SANEAMIENTO DE CLOACAS"/>
    <s v="-"/>
    <s v="-"/>
    <s v="-"/>
    <s v="EXPANSIÓN DE REDES DE AGUA"/>
    <s v="REDES DE AGUA ESTEBAN ECHEVERRÍA"/>
    <s v="PLAN AYSA A+T ESTEBAN ECHEVERRÍA - LA MORITA M3"/>
    <n v="2"/>
    <x v="0"/>
    <n v="356"/>
    <x v="0"/>
    <x v="0"/>
    <n v="5"/>
    <s v="1548R70"/>
    <n v="77"/>
    <s v="-"/>
    <s v="22 Y RECURSOS PROPIOS"/>
    <n v="5"/>
    <n v="5"/>
    <n v="7"/>
    <n v="753"/>
    <n v="3"/>
    <n v="8"/>
    <n v="2"/>
    <s v="2"/>
    <s v="SA70088"/>
    <s v="-"/>
    <s v="ESTEBAN ECHEVERRÍA"/>
    <s v="ESTEBAN ECHEVERRÍA"/>
    <s v="GRAL. J. ROCA – T.A.EDISON - M. CICHERO – CERVETTI ANTONIO"/>
    <d v="2016-05-01T00:00:00"/>
    <s v="Sin fecha finalización"/>
    <n v="3434505.56"/>
    <n v="5075882.96"/>
    <n v="5133210.9651999995"/>
    <n v="13643599.485199999"/>
    <n v="0"/>
    <n v="0"/>
    <n v="0"/>
    <n v="0"/>
    <n v="0"/>
    <n v="0"/>
    <n v="0"/>
    <n v="3537238.4468999999"/>
    <n v="4477847.3456999995"/>
    <n v="3646591.2160999998"/>
    <n v="1981922.4765000001"/>
    <n v="1560000"/>
    <s v="X"/>
    <s v="EN EJECUCIÓN"/>
    <n v="1"/>
    <n v="1.0000008994169041"/>
    <s v="EN 2018 SE MODIFICA EL CÓDIGO DE ACTIVIDAD DE LA APERTURA PROGRAMÁTICA DE 5 A 77, UG DE 96 A 2 Y FF DE 11 A 22. EL PROYECTO TAMBIÉN SERÁ FINANCIADO CON RECURSOS PROPIOS DE AYSA"/>
  </r>
  <r>
    <n v="6632"/>
    <x v="0"/>
    <s v="09. EXPANSIÓN DE LA RED DE AGUA POTABLE Y SANEAMIENTO DE CLOACAS"/>
    <s v="-"/>
    <s v="-"/>
    <s v="-"/>
    <s v="EXPANSIÓN DE REDES CLOACALES"/>
    <s v="REDES CLOACALES LA MATANZA"/>
    <s v="PLAN AYSA C+T LA MATANZA PQUE JUAN SE M5(1648L76)"/>
    <n v="2"/>
    <x v="0"/>
    <n v="356"/>
    <x v="0"/>
    <x v="0"/>
    <n v="5"/>
    <s v="1648L76"/>
    <n v="77"/>
    <s v="-"/>
    <s v="22 Y RECURSOS PROPIOS"/>
    <n v="5"/>
    <n v="5"/>
    <n v="7"/>
    <n v="753"/>
    <n v="3"/>
    <n v="8"/>
    <n v="2"/>
    <s v="2"/>
    <s v="OC70070"/>
    <s v="-"/>
    <s v="LA MATANZA"/>
    <s v="LA MATANZA"/>
    <s v="AV. LURO-FOURNIER-RUIZ DE LOS LLANOS-RICARDO GUTIERREZ"/>
    <d v="2016-06-13T00:00:00"/>
    <d v="2017-07-18T00:00:00"/>
    <n v="4608024.95"/>
    <n v="1871556.98"/>
    <n v="856579"/>
    <n v="7336160.9299999997"/>
    <n v="0"/>
    <n v="0"/>
    <n v="0"/>
    <n v="0"/>
    <n v="0"/>
    <n v="0"/>
    <n v="0"/>
    <n v="3954084.9416999999"/>
    <n v="3372274.8565000002"/>
    <n v="9801"/>
    <n v="0"/>
    <n v="0"/>
    <s v="-"/>
    <s v="FINALIZADO"/>
    <n v="0.99999998203420004"/>
    <n v="0.99999998203420004"/>
    <s v="EN 2018 SE MODIFICA EL CÓDIGO DE ACTIVIDAD DE LA APERTURA PROGRAMÁTICA DE 5 A 77, UG DE 96 A 2 Y FF DE 11 A 22. EL PROYECTO TAMBIÉN SERÁ FINANCIADO CON RECURSOS PROPIOS DE AYSA"/>
  </r>
  <r>
    <n v="6633"/>
    <x v="0"/>
    <s v="09. EXPANSIÓN DE LA RED DE AGUA POTABLE Y SANEAMIENTO DE CLOACAS"/>
    <s v="-"/>
    <s v="-"/>
    <s v="-"/>
    <s v="EXPANSIÓN DE REDES CLOACALES"/>
    <s v="REDES CLOACALES ALMIRANTE BROWN"/>
    <s v="SAN JERONIMO C+T(1648B75)"/>
    <n v="2"/>
    <x v="0"/>
    <n v="356"/>
    <x v="0"/>
    <x v="0"/>
    <n v="5"/>
    <s v="1648B75"/>
    <n v="77"/>
    <s v="-"/>
    <s v="22 Y RECURSOS PROPIOS"/>
    <n v="5"/>
    <n v="5"/>
    <n v="7"/>
    <n v="753"/>
    <n v="3"/>
    <n v="8"/>
    <n v="2"/>
    <s v="2"/>
    <s v="SC70073"/>
    <s v="-"/>
    <s v="ALMIRANTE BROWN"/>
    <s v="ALMIRANTE BROWN"/>
    <s v="AV. SAN JAVIER - PEDRO TCHAICOVSKY - CERVANTES SAAVEDRA Y VON SUPPE JORGE"/>
    <d v="2016-10-11T00:00:00"/>
    <d v="2018-05-16T00:00:00"/>
    <n v="5333855.83"/>
    <n v="5406208.2199999997"/>
    <n v="3484274"/>
    <n v="14224338.050000001"/>
    <n v="0"/>
    <n v="0"/>
    <n v="0"/>
    <n v="0"/>
    <n v="0"/>
    <n v="0"/>
    <n v="0"/>
    <n v="1484677.7705999999"/>
    <n v="10121316.641199999"/>
    <n v="2618343.7238000003"/>
    <n v="0"/>
    <n v="0"/>
    <s v="-"/>
    <s v="FINALIZADO"/>
    <n v="1.0000000060178547"/>
    <n v="1.0000000060178547"/>
    <s v="EN 2018 SE MODIFICA EL CÓDIGO DE ACTIVIDAD DE LA APERTURA PROGRAMÁTICA DE 5 A 77, UG DE 96 A 2 Y FF DE 11 A 22. EL PROYECTO TAMBIÉN SERÁ FINANCIADO CON RECURSOS PROPIOS DE AYSA"/>
  </r>
  <r>
    <n v="6634"/>
    <x v="0"/>
    <s v="09. EXPANSIÓN DE LA RED DE AGUA POTABLE Y SANEAMIENTO DE CLOACAS"/>
    <s v="-"/>
    <s v="-"/>
    <s v="-"/>
    <s v="EXPANSIÓN DE REDES CLOACALES"/>
    <s v="REDES CLOACALES LA MATANZA"/>
    <s v="PLAN AYSA C+T LA MATANZA PQUE JUAN SE M10(1648L80)"/>
    <n v="2"/>
    <x v="0"/>
    <n v="356"/>
    <x v="0"/>
    <x v="0"/>
    <n v="5"/>
    <s v="1648L80"/>
    <n v="77"/>
    <s v="-"/>
    <s v="22 Y RECURSOS PROPIOS"/>
    <n v="5"/>
    <n v="5"/>
    <n v="7"/>
    <n v="753"/>
    <n v="3"/>
    <n v="8"/>
    <n v="2"/>
    <s v="2"/>
    <s v="OC70078"/>
    <s v="-"/>
    <s v="LA MATANZA"/>
    <s v="LA MATANZA"/>
    <s v="INCA-ASCASUBI-TINOGASTA-AV. LURO"/>
    <d v="2016-06-15T00:00:00"/>
    <d v="2018-02-23T00:00:00"/>
    <n v="5020360.45"/>
    <n v="1907653.5899999999"/>
    <n v="1237463"/>
    <n v="8165477.04"/>
    <n v="0"/>
    <n v="0"/>
    <n v="0"/>
    <n v="0"/>
    <n v="0"/>
    <n v="0"/>
    <n v="0"/>
    <n v="2795871.6304000001"/>
    <n v="5320237.7817000002"/>
    <n v="49368"/>
    <n v="0"/>
    <n v="0"/>
    <s v="-"/>
    <s v="FINALIZADO"/>
    <n v="1.0000000455699034"/>
    <n v="1.0000000455699034"/>
    <s v="EN 2018 SE MODIFICA EL CÓDIGO DE ACTIVIDAD DE LA APERTURA PROGRAMÁTICA DE 5 A 77, UG DE 96 A 2 Y FF DE 11 A 22. EL PROYECTO TAMBIÉN SERÁ FINANCIADO CON RECURSOS PROPIOS DE AYSA"/>
  </r>
  <r>
    <n v="6635"/>
    <x v="0"/>
    <s v="09. EXPANSIÓN DE LA RED DE AGUA POTABLE Y SANEAMIENTO DE CLOACAS"/>
    <s v="-"/>
    <s v="-"/>
    <s v="-"/>
    <s v="EXPANSIÓN DE REDES DE AGUA"/>
    <s v="REDES DE AGUA LA MATANZA"/>
    <s v="PLAN AYSA A+T LA MATANZA PQUE. SARMIENTO RESTO M2(1648L02)"/>
    <n v="2"/>
    <x v="0"/>
    <n v="356"/>
    <x v="0"/>
    <x v="0"/>
    <n v="5"/>
    <s v="1648L02"/>
    <n v="77"/>
    <s v="-"/>
    <s v="22 Y RECURSOS PROPIOS"/>
    <n v="5"/>
    <n v="5"/>
    <n v="7"/>
    <n v="753"/>
    <n v="3"/>
    <n v="8"/>
    <n v="2"/>
    <s v="2"/>
    <s v="OA70099"/>
    <s v="-"/>
    <s v="LA MATANZA"/>
    <s v="LA MATANZA"/>
    <s v="CAÑADA DE GOMEZ – JUAN B. ALBERDI – SAN CARLOS – PALMA RICARDO"/>
    <d v="2016-08-10T00:00:00"/>
    <d v="2018-02-01T00:00:00"/>
    <n v="4334818.24"/>
    <n v="916445.75"/>
    <n v="2597787"/>
    <n v="7849050.9900000002"/>
    <n v="0"/>
    <n v="0"/>
    <n v="0"/>
    <n v="0"/>
    <n v="0"/>
    <n v="0"/>
    <n v="0"/>
    <n v="2958177.0357999997"/>
    <n v="4556142.8067000005"/>
    <n v="334730.76"/>
    <n v="0"/>
    <n v="0"/>
    <s v="X"/>
    <s v="EN EJECUCIÓN"/>
    <n v="0.99999995063097424"/>
    <n v="0.99999995063097424"/>
    <s v="EN 2018 SE MODIFICA EL CÓDIGO DE ACTIVIDAD DE LA APERTURA PROGRAMÁTICA DE 5 A 77, UG DE 96 A 2 Y FF DE 11 A 22. EL PROYECTO TAMBIÉN SERÁ FINANCIADO CON RECURSOS PROPIOS DE AYSA"/>
  </r>
  <r>
    <n v="6636"/>
    <x v="0"/>
    <s v="09. EXPANSIÓN DE LA RED DE AGUA POTABLE Y SANEAMIENTO DE CLOACAS"/>
    <s v="-"/>
    <s v="-"/>
    <s v="-"/>
    <s v="EXPANSIÓN DE REDES DE AGUA"/>
    <s v="REDES DE AGUA ALMIRANTE BROWN"/>
    <s v="PLAN AYSA A+T ALMIRANTE BROWN CIERRE DE MALLAS SAN JOSÉ ZONA 9 M4(1648B01)"/>
    <n v="2"/>
    <x v="0"/>
    <n v="356"/>
    <x v="0"/>
    <x v="0"/>
    <n v="5"/>
    <s v="1648B01"/>
    <n v="77"/>
    <s v="-"/>
    <s v="22 Y RECURSOS PROPIOS"/>
    <n v="5"/>
    <n v="5"/>
    <n v="7"/>
    <n v="753"/>
    <n v="3"/>
    <n v="8"/>
    <n v="2"/>
    <s v="2"/>
    <s v="SA70102"/>
    <s v="-"/>
    <s v="ALMIRANTE BROWN"/>
    <s v="ALMIRANTE BROWN"/>
    <s v="DONATO ALVAREZ – LA TIJERETA – LOS NOGALES – AV. AMENEDO"/>
    <d v="2016-09-29T00:00:00"/>
    <d v="2018-02-09T00:00:00"/>
    <n v="3727033.71"/>
    <n v="2408867.3099999996"/>
    <n v="897329"/>
    <n v="7033230.0199999996"/>
    <n v="0"/>
    <n v="0"/>
    <n v="0"/>
    <n v="0"/>
    <n v="0"/>
    <n v="0"/>
    <n v="0"/>
    <n v="1871625.3131000001"/>
    <n v="4630283.9293999998"/>
    <n v="531320.75"/>
    <n v="0"/>
    <n v="0"/>
    <s v="-"/>
    <s v="FINALIZADO"/>
    <n v="0.99999999608999002"/>
    <n v="0.99999999608999002"/>
    <s v="EN 2018 SE MODIFICA EL CÓDIGO DE ACTIVIDAD DE LA APERTURA PROGRAMÁTICA DE 5 A 77, UG DE 96 A 2 Y FF DE 11 A 22. EL PROYECTO TAMBIÉN SERÁ FINANCIADO CON RECURSOS PROPIOS DE AYSA"/>
  </r>
  <r>
    <n v="6637"/>
    <x v="0"/>
    <s v="06. PLAN SANITARIO DE EMERGENCIA"/>
    <s v="-"/>
    <s v="-"/>
    <s v="-"/>
    <s v="EXPANSIÓN DE REDES"/>
    <s v="OBRA CLOACAS LA MATANZA"/>
    <s v="PLAN AYSA C+T LA MATANZA PQUE JUAN SE M9(1648L79)"/>
    <n v="2"/>
    <x v="0"/>
    <n v="356"/>
    <x v="0"/>
    <x v="0"/>
    <n v="5"/>
    <s v="1648L79"/>
    <n v="77"/>
    <s v="-"/>
    <s v="22 Y RECURSOS PROPIOS"/>
    <n v="5"/>
    <n v="5"/>
    <n v="7"/>
    <n v="753"/>
    <n v="3"/>
    <n v="8"/>
    <n v="2"/>
    <s v="2"/>
    <s v="OC70077"/>
    <s v="-"/>
    <s v="LA MATANZA"/>
    <s v="LA MATANZA"/>
    <s v="E. DEL CAMPO-TINOGASTA-ECHEVERRÍA-IBERA-COLECTORA RUTA N°3"/>
    <d v="2016-07-14T00:00:00"/>
    <d v="2017-03-31T00:00:00"/>
    <n v="3658390.46"/>
    <n v="0"/>
    <n v="172006.38219999988"/>
    <n v="3830396.8421999998"/>
    <n v="0"/>
    <n v="0"/>
    <n v="0"/>
    <n v="0"/>
    <s v="-"/>
    <n v="0"/>
    <n v="0"/>
    <n v="3029895.3536999999"/>
    <n v="800501.48849999998"/>
    <n v="0"/>
    <n v="0"/>
    <n v="0"/>
    <s v="-"/>
    <s v="FINALIZADO"/>
    <n v="1"/>
    <n v="1"/>
    <s v="EN 2018 SE MODIFICA EL CÓDIGO DE ACTIVIDAD DE LA APERTURA PROGRAMÁTICA DE 5 A 77, UG DE 96 A 2 Y FF DE 11 A 22. EL PROYECTO TAMBIÉN SERÁ FINANCIADO CON RECURSOS PROPIOS DE AYSA"/>
  </r>
  <r>
    <n v="6638"/>
    <x v="0"/>
    <s v="09. EXPANSIÓN DE LA RED DE AGUA POTABLE Y SANEAMIENTO DE CLOACAS"/>
    <s v="-"/>
    <s v="-"/>
    <s v="-"/>
    <s v="EXPANSIÓN DE REDES DE AGUA"/>
    <s v="REDES DE AGUA LA MATANZA"/>
    <s v="PLAN AYSA A+T LA MATANZA PQUE. SARMIENTO RESTO M1(1648L09)"/>
    <n v="2"/>
    <x v="0"/>
    <n v="356"/>
    <x v="0"/>
    <x v="0"/>
    <n v="5"/>
    <s v="1648L09"/>
    <n v="77"/>
    <s v="-"/>
    <s v="22 Y RECURSOS PROPIOS"/>
    <n v="5"/>
    <n v="5"/>
    <n v="7"/>
    <n v="753"/>
    <n v="3"/>
    <n v="8"/>
    <n v="2"/>
    <s v="2"/>
    <s v="OA70098"/>
    <s v="-"/>
    <s v="LA MATANZA"/>
    <s v="LA MATANZA"/>
    <s v="JOSE DE SAN ALBERTO – PALMA RICARDO – CAÑADA DE GOMEZ – JUAN B. ALBERDI"/>
    <d v="2016-07-14T00:00:00"/>
    <d v="2017-06-26T00:00:00"/>
    <n v="4280422.93"/>
    <n v="-212529.07"/>
    <n v="1634995"/>
    <n v="5702888.8599999994"/>
    <n v="0"/>
    <n v="0"/>
    <n v="0"/>
    <n v="0"/>
    <n v="0"/>
    <n v="0"/>
    <n v="0"/>
    <n v="2808509.7490999997"/>
    <n v="2690189.1494999998"/>
    <n v="204190.2"/>
    <n v="0"/>
    <n v="0"/>
    <s v="-"/>
    <s v="FINALIZADO"/>
    <n v="1.0000000418384447"/>
    <n v="1.0000000418384447"/>
    <s v="EN 2018 SE MODIFICA EL CÓDIGO DE ACTIVIDAD DE LA APERTURA PROGRAMÁTICA DE 5 A 77, UG DE 96 A 2 Y FF DE 11 A 22. EL PROYECTO TAMBIÉN SERÁ FINANCIADO CON RECURSOS PROPIOS DE AYSA"/>
  </r>
  <r>
    <n v="6639"/>
    <x v="0"/>
    <s v="06. PLAN SANITARIO DE EMERGENCIA"/>
    <s v="-"/>
    <s v="-"/>
    <s v="-"/>
    <s v="EXPANSIÓN DE REDES"/>
    <s v="OBRA CLOACAS LA MATANZA"/>
    <s v="PLAN AYSA C+T LA MATANZA PQUE JUAN SE M12(1648L82)"/>
    <n v="2"/>
    <x v="0"/>
    <n v="356"/>
    <x v="0"/>
    <x v="0"/>
    <n v="5"/>
    <s v="1648L82"/>
    <n v="5"/>
    <s v="-"/>
    <n v="11"/>
    <n v="5"/>
    <n v="5"/>
    <n v="7"/>
    <n v="753"/>
    <n v="3"/>
    <n v="8"/>
    <n v="96"/>
    <s v="2"/>
    <s v="OC70076"/>
    <s v="-"/>
    <s v="LA MATANZA"/>
    <s v="LA MATANZA"/>
    <s v="E. DEL CAMPO-TINOGASTA-ASCASUBI-RUIZ DE LOS LLANOS"/>
    <d v="2016-06-15T00:00:00"/>
    <d v="2017-04-26T00:00:00"/>
    <n v="4236134.0999999996"/>
    <n v="1609006.54"/>
    <n v="599275.42370000016"/>
    <n v="6444416.0636999998"/>
    <n v="0"/>
    <n v="0"/>
    <n v="0"/>
    <n v="0"/>
    <s v="-"/>
    <n v="0"/>
    <n v="0"/>
    <n v="3940366.2974"/>
    <n v="2504049.7662999998"/>
    <n v="0"/>
    <n v="0"/>
    <n v="0"/>
    <s v="-"/>
    <s v="FINALIZADO"/>
    <n v="1"/>
    <n v="1"/>
    <s v="-"/>
  </r>
  <r>
    <n v="6640"/>
    <x v="0"/>
    <s v="06. PLAN SANITARIO DE EMERGENCIA"/>
    <s v="-"/>
    <s v="-"/>
    <s v="-"/>
    <s v="EXPANSIÓN DE REDES"/>
    <s v="OBRA CLOACAS LA MATANZA"/>
    <s v="PLAN AYSA C+T LA MATANZA PQUE JUAN SE M11(1648L81)"/>
    <n v="2"/>
    <x v="0"/>
    <n v="356"/>
    <x v="0"/>
    <x v="0"/>
    <n v="5"/>
    <s v="1648L81"/>
    <n v="77"/>
    <s v="-"/>
    <s v="22 Y RECURSOS PROPIOS"/>
    <n v="5"/>
    <n v="5"/>
    <n v="7"/>
    <n v="753"/>
    <n v="3"/>
    <n v="8"/>
    <n v="2"/>
    <s v="2"/>
    <s v="OC70085"/>
    <s v="-"/>
    <s v="LA MATANZA"/>
    <s v="LA MATANZA"/>
    <s v="INCA-ASCASUBI-SALADO-AV. LURO"/>
    <d v="2016-07-14T00:00:00"/>
    <d v="2018-01-08T00:00:00"/>
    <n v="6895268.0800000001"/>
    <n v="-1559027.32"/>
    <n v="800974"/>
    <n v="6137214.7599999998"/>
    <n v="0"/>
    <n v="0"/>
    <n v="0"/>
    <n v="0"/>
    <s v="-"/>
    <n v="0"/>
    <n v="0"/>
    <n v="4367530.3876999998"/>
    <n v="1769684.1624"/>
    <n v="0"/>
    <n v="0"/>
    <n v="0"/>
    <s v="-"/>
    <s v="FINALIZADO"/>
    <n v="0.99999996579881778"/>
    <n v="0.99999996579881778"/>
    <s v="EN 2018 SE MODIFICA EL CÓDIGO DE ACTIVIDAD DE LA APERTURA PROGRAMÁTICA DE 5 A 77, UG DE 96 A 2 Y FF DE 11 A 22. EL PROYECTO TAMBIÉN SERÁ FINANCIADO CON RECURSOS PROPIOS DE AYSA"/>
  </r>
  <r>
    <n v="6641"/>
    <x v="0"/>
    <s v="06. PLAN SANITARIO DE EMERGENCIA"/>
    <s v="-"/>
    <s v="-"/>
    <s v="-"/>
    <s v="MEJORA Y MANTENIMIENTO"/>
    <s v="OBRA AGUA LOMAS DE ZAMORA"/>
    <s v="INST. RED AG BLANCO ENCALADA E/ CONDARCO Y MITRE- LZ"/>
    <n v="2"/>
    <x v="0"/>
    <n v="356"/>
    <x v="0"/>
    <x v="0"/>
    <n v="5"/>
    <s v="1626217"/>
    <n v="5"/>
    <s v="-"/>
    <n v="11"/>
    <n v="5"/>
    <n v="5"/>
    <n v="7"/>
    <n v="753"/>
    <n v="3"/>
    <n v="8"/>
    <n v="96"/>
    <s v="2"/>
    <s v="SIN P3"/>
    <s v="-"/>
    <s v="LOMAS DE ZAMORA"/>
    <s v="LOMAS DE ZAMORA"/>
    <s v="LOMAS DE ZAMORA"/>
    <d v="2016-01-01T00:00:00"/>
    <d v="2016-12-31T00:00:00"/>
    <s v="Nota 26"/>
    <s v="Nota 26"/>
    <s v="Nota 26"/>
    <s v="Nota 26"/>
    <n v="0"/>
    <n v="0"/>
    <n v="0"/>
    <n v="0"/>
    <s v="-"/>
    <n v="0"/>
    <n v="0"/>
    <n v="469452.65400000004"/>
    <n v="-610.48129999999992"/>
    <n v="0"/>
    <n v="0"/>
    <n v="0"/>
    <s v="-"/>
    <s v="FINALIZADO"/>
    <n v="1"/>
    <n v="1"/>
    <s v="-"/>
  </r>
  <r>
    <n v="6642"/>
    <x v="0"/>
    <s v="06. PLAN SANITARIO DE EMERGENCIA"/>
    <s v="-"/>
    <s v="-"/>
    <s v="-"/>
    <s v="MEJORA Y MANTENIMIENTO"/>
    <s v="SISTEMA AGUA LOMAS DE ZAMORA"/>
    <s v="INST. ELEM AG BLANCO ENCALADA E/ CONDARCO Y MITRE- LZ"/>
    <n v="2"/>
    <x v="0"/>
    <n v="356"/>
    <x v="0"/>
    <x v="0"/>
    <n v="5"/>
    <s v="1626218"/>
    <n v="5"/>
    <s v="-"/>
    <n v="11"/>
    <n v="5"/>
    <n v="5"/>
    <n v="7"/>
    <n v="753"/>
    <n v="3"/>
    <n v="8"/>
    <n v="96"/>
    <s v="2"/>
    <s v="SIN P3"/>
    <s v="-"/>
    <s v="LOMAS DE ZAMORA"/>
    <s v="LOMAS DE ZAMORA"/>
    <s v="LOMAS DE ZAMORA"/>
    <d v="2016-01-01T00:00:00"/>
    <d v="2016-12-31T00:00:00"/>
    <s v="Nota 26"/>
    <s v="Nota 26"/>
    <s v="Nota 26"/>
    <s v="Nota 26"/>
    <n v="0"/>
    <n v="0"/>
    <n v="0"/>
    <n v="0"/>
    <s v="-"/>
    <n v="0"/>
    <n v="0"/>
    <n v="47990.753799999999"/>
    <n v="0"/>
    <n v="0"/>
    <n v="0"/>
    <n v="0"/>
    <s v="-"/>
    <s v="FINALIZADO"/>
    <n v="1"/>
    <n v="1"/>
    <s v="-"/>
  </r>
  <r>
    <n v="6643"/>
    <x v="0"/>
    <s v="06. PLAN SANITARIO DE EMERGENCIA"/>
    <s v="-"/>
    <s v="-"/>
    <s v="-"/>
    <s v="MEJORA Y MANTENIMIENTO"/>
    <s v="SISTEMA AGUA LOMAS DE ZAMORA"/>
    <s v="INST. CX AG BLANCO ENCALADA E/ CONDARCO Y MITRE- LZ"/>
    <n v="2"/>
    <x v="0"/>
    <n v="356"/>
    <x v="0"/>
    <x v="0"/>
    <n v="5"/>
    <s v="1626219"/>
    <n v="5"/>
    <s v="-"/>
    <n v="11"/>
    <n v="5"/>
    <n v="5"/>
    <n v="7"/>
    <n v="753"/>
    <n v="3"/>
    <n v="8"/>
    <n v="96"/>
    <s v="2"/>
    <s v="SIN P3"/>
    <s v="-"/>
    <s v="LOMAS DE ZAMORA"/>
    <s v="LOMAS DE ZAMORA"/>
    <s v="LOMAS DE ZAMORA"/>
    <d v="2016-01-01T00:00:00"/>
    <d v="2016-12-31T00:00:00"/>
    <s v="Nota 26"/>
    <s v="Nota 26"/>
    <s v="Nota 26"/>
    <s v="Nota 26"/>
    <n v="0"/>
    <n v="0"/>
    <n v="0"/>
    <n v="0"/>
    <s v="-"/>
    <n v="0"/>
    <n v="0"/>
    <n v="177004.64429999999"/>
    <n v="0"/>
    <n v="0"/>
    <n v="0"/>
    <n v="0"/>
    <s v="-"/>
    <s v="FINALIZADO"/>
    <n v="1"/>
    <n v="1"/>
    <s v="-"/>
  </r>
  <r>
    <n v="6644"/>
    <x v="0"/>
    <s v="06. PLAN SANITARIO DE EMERGENCIA"/>
    <s v="-"/>
    <s v="-"/>
    <s v="-"/>
    <s v="MEJORA Y MANTENIMIENTO"/>
    <s v="OBRA AGUA LOMAS DE ZAMORA"/>
    <s v="INST RED AG FLORES E/ LA GOLONDRINA Y QUILMES- LZ"/>
    <n v="2"/>
    <x v="0"/>
    <n v="356"/>
    <x v="0"/>
    <x v="0"/>
    <n v="5"/>
    <s v="1626220"/>
    <n v="5"/>
    <s v="-"/>
    <n v="11"/>
    <n v="5"/>
    <n v="5"/>
    <n v="7"/>
    <n v="753"/>
    <n v="3"/>
    <n v="8"/>
    <n v="96"/>
    <s v="2"/>
    <s v="SIN P3"/>
    <s v="-"/>
    <s v="LOMAS DE ZAMORA"/>
    <s v="LOMAS DE ZAMORA"/>
    <s v="LOMAS DE ZAMORA"/>
    <d v="2016-01-01T00:00:00"/>
    <d v="2016-12-31T00:00:00"/>
    <s v="Nota 26"/>
    <s v="Nota 26"/>
    <s v="Nota 26"/>
    <s v="Nota 26"/>
    <n v="0"/>
    <n v="0"/>
    <n v="0"/>
    <n v="0"/>
    <s v="-"/>
    <n v="0"/>
    <n v="0"/>
    <n v="291772.09159999999"/>
    <n v="4354.3423000000003"/>
    <n v="0"/>
    <n v="0"/>
    <n v="0"/>
    <s v="-"/>
    <s v="FINALIZADO"/>
    <n v="1"/>
    <n v="1"/>
    <s v="-"/>
  </r>
  <r>
    <n v="6645"/>
    <x v="0"/>
    <s v="06. PLAN SANITARIO DE EMERGENCIA"/>
    <s v="-"/>
    <s v="-"/>
    <s v="-"/>
    <s v="MEJORA Y MANTENIMIENTO"/>
    <s v="OBRA AGUA LOMAS DE ZAMORA"/>
    <s v="INST CX AG FLORES E/ LA GOLONDRINA Y QUILMES- LZ"/>
    <n v="2"/>
    <x v="0"/>
    <n v="356"/>
    <x v="0"/>
    <x v="0"/>
    <n v="5"/>
    <s v="1626221"/>
    <n v="5"/>
    <s v="-"/>
    <n v="11"/>
    <n v="5"/>
    <n v="5"/>
    <n v="7"/>
    <n v="753"/>
    <n v="3"/>
    <n v="8"/>
    <n v="96"/>
    <s v="2"/>
    <s v="SIN P3"/>
    <s v="-"/>
    <s v="LOMAS DE ZAMORA"/>
    <s v="LOMAS DE ZAMORA"/>
    <s v="LOMAS DE ZAMORA"/>
    <d v="2016-01-01T00:00:00"/>
    <d v="2016-12-31T00:00:00"/>
    <s v="Nota 26"/>
    <s v="Nota 26"/>
    <s v="Nota 26"/>
    <s v="Nota 26"/>
    <n v="0"/>
    <n v="0"/>
    <n v="0"/>
    <n v="0"/>
    <s v="-"/>
    <n v="0"/>
    <n v="0"/>
    <n v="87037.780500000008"/>
    <n v="3608.9217999999996"/>
    <n v="0"/>
    <n v="0"/>
    <n v="0"/>
    <s v="-"/>
    <s v="FINALIZADO"/>
    <n v="1"/>
    <n v="1"/>
    <s v="-"/>
  </r>
  <r>
    <n v="6646"/>
    <x v="0"/>
    <s v="06. PLAN SANITARIO DE EMERGENCIA"/>
    <s v="-"/>
    <s v="-"/>
    <s v="-"/>
    <s v="MEJORA Y MANTENIMIENTO"/>
    <s v="OBRA AGUA LOMAS DE ZAMORA"/>
    <s v="INST. RED AG MALVINAS ARGENTINAS E/ CARABELAS Y CABRED- LZ"/>
    <n v="2"/>
    <x v="0"/>
    <n v="356"/>
    <x v="0"/>
    <x v="0"/>
    <n v="5"/>
    <s v="1626222"/>
    <n v="5"/>
    <s v="-"/>
    <n v="11"/>
    <n v="5"/>
    <n v="5"/>
    <n v="7"/>
    <n v="753"/>
    <n v="3"/>
    <n v="8"/>
    <n v="96"/>
    <s v="2"/>
    <s v="SIN P3"/>
    <s v="-"/>
    <s v="LOMAS DE ZAMORA"/>
    <s v="LOMAS DE ZAMORA"/>
    <s v="LOMAS DE ZAMORA"/>
    <d v="2016-01-01T00:00:00"/>
    <d v="2016-12-31T00:00:00"/>
    <s v="Nota 26"/>
    <s v="Nota 26"/>
    <s v="Nota 26"/>
    <s v="Nota 26"/>
    <n v="0"/>
    <n v="0"/>
    <n v="0"/>
    <n v="0"/>
    <s v="-"/>
    <n v="0"/>
    <n v="0"/>
    <n v="567784.47769999993"/>
    <n v="3243.4655000000002"/>
    <n v="0"/>
    <n v="0"/>
    <n v="0"/>
    <s v="-"/>
    <s v="FINALIZADO"/>
    <n v="1"/>
    <n v="1"/>
    <s v="-"/>
  </r>
  <r>
    <n v="6647"/>
    <x v="0"/>
    <s v="06. PLAN SANITARIO DE EMERGENCIA"/>
    <s v="-"/>
    <s v="-"/>
    <s v="-"/>
    <s v="MEJORA Y MANTENIMIENTO"/>
    <s v="SISTEMA AGUA LOMAS DE ZAMORA"/>
    <s v="INST. ELEM AG MALVINAS ARGENTINAS E/ CARABELAS Y CABRED- LZ"/>
    <n v="2"/>
    <x v="0"/>
    <n v="356"/>
    <x v="0"/>
    <x v="0"/>
    <n v="5"/>
    <s v="1626223"/>
    <n v="5"/>
    <s v="-"/>
    <n v="11"/>
    <n v="5"/>
    <n v="5"/>
    <n v="7"/>
    <n v="753"/>
    <n v="3"/>
    <n v="8"/>
    <n v="96"/>
    <s v="2"/>
    <s v="SIN P3"/>
    <s v="-"/>
    <s v="LOMAS DE ZAMORA"/>
    <s v="LOMAS DE ZAMORA"/>
    <s v="LOMAS DE ZAMORA"/>
    <d v="2016-01-01T00:00:00"/>
    <d v="2016-12-31T00:00:00"/>
    <s v="Nota 26"/>
    <s v="Nota 26"/>
    <s v="Nota 26"/>
    <s v="Nota 26"/>
    <n v="0"/>
    <n v="0"/>
    <n v="0"/>
    <n v="0"/>
    <s v="-"/>
    <n v="0"/>
    <n v="0"/>
    <n v="15426.846599999999"/>
    <n v="0"/>
    <n v="0"/>
    <n v="0"/>
    <n v="0"/>
    <s v="-"/>
    <s v="FINALIZADO"/>
    <n v="1"/>
    <n v="1"/>
    <s v="-"/>
  </r>
  <r>
    <n v="6648"/>
    <x v="0"/>
    <s v="06. PLAN SANITARIO DE EMERGENCIA"/>
    <s v="-"/>
    <s v="-"/>
    <s v="-"/>
    <s v="MEJORA Y MANTENIMIENTO"/>
    <s v="SISTEMA AGUA LOMAS DE ZAMORA"/>
    <s v="INST. CX AG MALVINAS ARGENTINAS E/ CARABELAS Y CABRED- LZ"/>
    <n v="2"/>
    <x v="0"/>
    <n v="356"/>
    <x v="0"/>
    <x v="0"/>
    <n v="5"/>
    <s v="1626224"/>
    <n v="5"/>
    <s v="-"/>
    <n v="11"/>
    <n v="5"/>
    <n v="5"/>
    <n v="7"/>
    <n v="753"/>
    <n v="3"/>
    <n v="8"/>
    <n v="96"/>
    <s v="2"/>
    <s v="SIN P3"/>
    <s v="-"/>
    <s v="LOMAS DE ZAMORA"/>
    <s v="LOMAS DE ZAMORA"/>
    <s v="LOMAS DE ZAMORA"/>
    <d v="2016-01-01T00:00:00"/>
    <d v="2016-12-31T00:00:00"/>
    <s v="Nota 26"/>
    <s v="Nota 26"/>
    <s v="Nota 26"/>
    <s v="Nota 26"/>
    <n v="0"/>
    <n v="0"/>
    <n v="0"/>
    <n v="0"/>
    <s v="-"/>
    <n v="0"/>
    <n v="0"/>
    <n v="206449.67970000001"/>
    <n v="0"/>
    <n v="0"/>
    <n v="0"/>
    <n v="0"/>
    <s v="-"/>
    <s v="FINALIZADO"/>
    <n v="1"/>
    <n v="1"/>
    <s v="-"/>
  </r>
  <r>
    <n v="6649"/>
    <x v="0"/>
    <s v="06. PLAN SANITARIO DE EMERGENCIA"/>
    <s v="-"/>
    <s v="-"/>
    <s v="-"/>
    <s v="MEJORA Y MANTENIMIENTO"/>
    <s v="SISTEMA AGUA LOMAS DE ZAMORA"/>
    <s v="INST RED AG SAN BUENAVENTURA E/ SAN RAFAEL E YRIGOYEN- LZ"/>
    <n v="2"/>
    <x v="0"/>
    <n v="356"/>
    <x v="0"/>
    <x v="0"/>
    <n v="5"/>
    <s v="1626225"/>
    <n v="5"/>
    <s v="-"/>
    <n v="11"/>
    <n v="5"/>
    <n v="5"/>
    <n v="7"/>
    <n v="753"/>
    <n v="3"/>
    <n v="8"/>
    <n v="96"/>
    <s v="2"/>
    <s v="SIN P3"/>
    <s v="-"/>
    <s v="LOMAS DE ZAMORA"/>
    <s v="LOMAS DE ZAMORA"/>
    <s v="LOMAS DE ZAMORA"/>
    <d v="2016-01-01T00:00:00"/>
    <d v="2016-12-31T00:00:00"/>
    <s v="Nota 26"/>
    <s v="Nota 26"/>
    <s v="Nota 26"/>
    <s v="Nota 26"/>
    <n v="0"/>
    <n v="0"/>
    <n v="0"/>
    <n v="0"/>
    <s v="-"/>
    <n v="0"/>
    <n v="0"/>
    <n v="219092.34049999999"/>
    <n v="0"/>
    <n v="0"/>
    <n v="0"/>
    <n v="0"/>
    <s v="-"/>
    <s v="FINALIZADO"/>
    <n v="1"/>
    <n v="1"/>
    <s v="-"/>
  </r>
  <r>
    <n v="6650"/>
    <x v="0"/>
    <s v="06. PLAN SANITARIO DE EMERGENCIA"/>
    <s v="-"/>
    <s v="-"/>
    <s v="-"/>
    <s v="MEJORA Y MANTENIMIENTO"/>
    <s v="SISTEMA AGUA LOMAS DE ZAMORA"/>
    <s v="INST ELEM AG SAN BUENAVENTURA E/ SAN RAFAEL E YRIGOYEN- LZ"/>
    <n v="2"/>
    <x v="0"/>
    <n v="356"/>
    <x v="0"/>
    <x v="0"/>
    <n v="5"/>
    <s v="1626226"/>
    <n v="5"/>
    <s v="-"/>
    <n v="11"/>
    <n v="5"/>
    <n v="5"/>
    <n v="7"/>
    <n v="753"/>
    <n v="3"/>
    <n v="8"/>
    <n v="96"/>
    <s v="2"/>
    <s v="SIN P3"/>
    <s v="-"/>
    <s v="LOMAS DE ZAMORA"/>
    <s v="LOMAS DE ZAMORA"/>
    <s v="LOMAS DE ZAMORA"/>
    <d v="2016-01-01T00:00:00"/>
    <d v="2016-12-31T00:00:00"/>
    <s v="Nota 26"/>
    <s v="Nota 26"/>
    <s v="Nota 26"/>
    <s v="Nota 26"/>
    <n v="0"/>
    <n v="0"/>
    <n v="0"/>
    <n v="0"/>
    <s v="-"/>
    <n v="0"/>
    <n v="0"/>
    <n v="14315.2075"/>
    <n v="0"/>
    <n v="0"/>
    <n v="0"/>
    <n v="0"/>
    <s v="-"/>
    <s v="FINALIZADO"/>
    <n v="1"/>
    <n v="1"/>
    <s v="-"/>
  </r>
  <r>
    <n v="6651"/>
    <x v="0"/>
    <s v="06. PLAN SANITARIO DE EMERGENCIA"/>
    <s v="-"/>
    <s v="-"/>
    <s v="-"/>
    <s v="MEJORA Y MANTENIMIENTO"/>
    <s v="SISTEMA AGUA LOMAS DE ZAMORA"/>
    <s v="INST CX AG SAN BUENAVENTURA E/ SAN RAFAEL E YRIGOYEN- LZ"/>
    <n v="2"/>
    <x v="0"/>
    <n v="356"/>
    <x v="0"/>
    <x v="0"/>
    <n v="5"/>
    <s v="1626227"/>
    <n v="5"/>
    <s v="-"/>
    <n v="11"/>
    <n v="5"/>
    <n v="5"/>
    <n v="7"/>
    <n v="753"/>
    <n v="3"/>
    <n v="8"/>
    <n v="96"/>
    <s v="2"/>
    <s v="SIN P3"/>
    <s v="-"/>
    <s v="LOMAS DE ZAMORA"/>
    <s v="LOMAS DE ZAMORA"/>
    <s v="LOMAS DE ZAMORA"/>
    <d v="2016-01-01T00:00:00"/>
    <d v="2016-12-31T00:00:00"/>
    <s v="Nota 26"/>
    <s v="Nota 26"/>
    <s v="Nota 26"/>
    <s v="Nota 26"/>
    <n v="0"/>
    <n v="0"/>
    <n v="0"/>
    <n v="0"/>
    <s v="-"/>
    <n v="0"/>
    <n v="0"/>
    <n v="6518.7660999999998"/>
    <n v="0"/>
    <n v="0"/>
    <n v="0"/>
    <n v="0"/>
    <s v="-"/>
    <s v="FINALIZADO"/>
    <n v="1"/>
    <n v="1"/>
    <s v="-"/>
  </r>
  <r>
    <n v="6652"/>
    <x v="0"/>
    <s v="06. PLAN SANITARIO DE EMERGENCIA"/>
    <s v="-"/>
    <s v="-"/>
    <s v="-"/>
    <s v="MEJORA Y MANTENIMIENTO"/>
    <s v="SISTEMA AGUA LOMAS DE ZAMORA"/>
    <s v="INST RED AG RECONQUISTA E/ SAN BENITO Y SAN FRANCISCO"/>
    <n v="2"/>
    <x v="0"/>
    <n v="356"/>
    <x v="0"/>
    <x v="0"/>
    <n v="5"/>
    <s v="1626228"/>
    <n v="5"/>
    <s v="-"/>
    <n v="11"/>
    <n v="5"/>
    <n v="5"/>
    <n v="7"/>
    <n v="753"/>
    <n v="3"/>
    <n v="8"/>
    <n v="96"/>
    <s v="2"/>
    <s v="SIN P3"/>
    <s v="-"/>
    <s v="LOMAS DE ZAMORA"/>
    <s v="LOMAS DE ZAMORA"/>
    <s v="LOMAS DE ZAMORA"/>
    <d v="2016-01-01T00:00:00"/>
    <d v="2016-12-31T00:00:00"/>
    <s v="Nota 26"/>
    <s v="Nota 26"/>
    <s v="Nota 26"/>
    <s v="Nota 26"/>
    <n v="0"/>
    <n v="0"/>
    <n v="0"/>
    <n v="0"/>
    <s v="-"/>
    <n v="0"/>
    <n v="0"/>
    <n v="363532.48469999997"/>
    <n v="0.37509999999999999"/>
    <n v="0"/>
    <n v="0"/>
    <n v="0"/>
    <s v="-"/>
    <s v="FINALIZADO"/>
    <n v="1"/>
    <n v="1"/>
    <s v="-"/>
  </r>
  <r>
    <n v="6653"/>
    <x v="0"/>
    <s v="06. PLAN SANITARIO DE EMERGENCIA"/>
    <s v="-"/>
    <s v="-"/>
    <s v="-"/>
    <s v="MEJORA Y MANTENIMIENTO"/>
    <s v="SISTEMA AGUA LOMAS DE ZAMORA"/>
    <s v="INST ELEM AG RECONQUISTA E/ SAN BENITO Y SAN FRANCISCO"/>
    <n v="2"/>
    <x v="0"/>
    <n v="356"/>
    <x v="0"/>
    <x v="0"/>
    <n v="5"/>
    <s v="1626229"/>
    <n v="5"/>
    <s v="-"/>
    <n v="11"/>
    <n v="5"/>
    <n v="5"/>
    <n v="7"/>
    <n v="753"/>
    <n v="3"/>
    <n v="8"/>
    <n v="96"/>
    <s v="2"/>
    <s v="SIN P3"/>
    <s v="-"/>
    <s v="LOMAS DE ZAMORA"/>
    <s v="LOMAS DE ZAMORA"/>
    <s v="LOMAS DE ZAMORA"/>
    <d v="2016-01-01T00:00:00"/>
    <d v="2016-12-31T00:00:00"/>
    <s v="Nota 26"/>
    <s v="Nota 26"/>
    <s v="Nota 26"/>
    <s v="Nota 26"/>
    <n v="0"/>
    <n v="0"/>
    <n v="0"/>
    <n v="0"/>
    <s v="-"/>
    <n v="0"/>
    <n v="0"/>
    <n v="38693.428399999997"/>
    <n v="0"/>
    <n v="0"/>
    <n v="0"/>
    <n v="0"/>
    <s v="-"/>
    <s v="FINALIZADO"/>
    <n v="1"/>
    <n v="1"/>
    <s v="-"/>
  </r>
  <r>
    <n v="6654"/>
    <x v="0"/>
    <s v="06. PLAN SANITARIO DE EMERGENCIA"/>
    <s v="-"/>
    <s v="-"/>
    <s v="-"/>
    <s v="MEJORA Y MANTENIMIENTO"/>
    <s v="SISTEMA AGUA LOMAS DE ZAMORA"/>
    <s v="INST CX AG RECONQUISTA E/ SAN BENITO Y SAN FRANCISCO"/>
    <n v="2"/>
    <x v="0"/>
    <n v="356"/>
    <x v="0"/>
    <x v="0"/>
    <n v="5"/>
    <s v="1626230"/>
    <n v="5"/>
    <s v="-"/>
    <n v="11"/>
    <n v="5"/>
    <n v="5"/>
    <n v="7"/>
    <n v="753"/>
    <n v="3"/>
    <n v="8"/>
    <n v="96"/>
    <s v="2"/>
    <s v="SIN P3"/>
    <s v="-"/>
    <s v="LOMAS DE ZAMORA"/>
    <s v="LOMAS DE ZAMORA"/>
    <s v="LOMAS DE ZAMORA"/>
    <d v="2016-01-01T00:00:00"/>
    <d v="2016-12-31T00:00:00"/>
    <s v="Nota 26"/>
    <s v="Nota 26"/>
    <s v="Nota 26"/>
    <s v="Nota 26"/>
    <n v="0"/>
    <n v="0"/>
    <n v="0"/>
    <n v="0"/>
    <s v="-"/>
    <n v="0"/>
    <n v="0"/>
    <n v="27213.1541"/>
    <n v="0"/>
    <n v="0"/>
    <n v="0"/>
    <n v="0"/>
    <s v="-"/>
    <s v="FINALIZADO"/>
    <n v="1"/>
    <n v="1"/>
    <s v="-"/>
  </r>
  <r>
    <n v="6655"/>
    <x v="0"/>
    <s v="06. PLAN SANITARIO DE EMERGENCIA"/>
    <s v="-"/>
    <s v="-"/>
    <s v="-"/>
    <s v="MEJORA Y MANTENIMIENTO"/>
    <s v="OBRA AGUA LOMAS DE ZAMORA"/>
    <s v="INST. RED AG ANGEL VARGAS E/ COLOMBRES Y GARONA- LZ"/>
    <n v="2"/>
    <x v="0"/>
    <n v="356"/>
    <x v="0"/>
    <x v="0"/>
    <n v="5"/>
    <s v="1626211"/>
    <n v="5"/>
    <s v="-"/>
    <n v="11"/>
    <n v="5"/>
    <n v="5"/>
    <n v="7"/>
    <n v="753"/>
    <n v="3"/>
    <n v="8"/>
    <n v="96"/>
    <s v="2"/>
    <s v="SIN P3"/>
    <s v="-"/>
    <s v="LOMAS DE ZAMORA"/>
    <s v="LOMAS DE ZAMORA"/>
    <s v="LOMAS DE ZAMORA"/>
    <d v="2016-01-01T00:00:00"/>
    <d v="2016-12-31T00:00:00"/>
    <s v="Nota 26"/>
    <s v="Nota 26"/>
    <s v="Nota 26"/>
    <s v="Nota 26"/>
    <n v="0"/>
    <n v="0"/>
    <n v="0"/>
    <n v="0"/>
    <s v="-"/>
    <n v="0"/>
    <n v="0"/>
    <n v="603385.75109999999"/>
    <n v="19771.218499999999"/>
    <n v="0"/>
    <n v="0"/>
    <n v="0"/>
    <s v="-"/>
    <s v="FINALIZADO"/>
    <n v="1"/>
    <n v="1"/>
    <s v="-"/>
  </r>
  <r>
    <n v="6656"/>
    <x v="0"/>
    <s v="06. PLAN SANITARIO DE EMERGENCIA"/>
    <s v="-"/>
    <s v="-"/>
    <s v="-"/>
    <s v="MEJORA Y MANTENIMIENTO"/>
    <s v="SISTEMA AGUA LOMAS DE ZAMORA"/>
    <s v="INST. ELEM AG ANGEL VARGAS E/ COLOMBRES Y GARONA- LZ"/>
    <n v="2"/>
    <x v="0"/>
    <n v="356"/>
    <x v="0"/>
    <x v="0"/>
    <n v="5"/>
    <s v="1626212"/>
    <n v="5"/>
    <s v="-"/>
    <n v="11"/>
    <n v="5"/>
    <n v="5"/>
    <n v="7"/>
    <n v="753"/>
    <n v="3"/>
    <n v="8"/>
    <n v="96"/>
    <s v="2"/>
    <s v="SIN P3"/>
    <s v="-"/>
    <s v="LOMAS DE ZAMORA"/>
    <s v="LOMAS DE ZAMORA"/>
    <s v="LOMAS DE ZAMORA"/>
    <d v="2016-01-01T00:00:00"/>
    <d v="2016-12-31T00:00:00"/>
    <s v="Nota 26"/>
    <s v="Nota 26"/>
    <s v="Nota 26"/>
    <s v="Nota 26"/>
    <n v="0"/>
    <n v="0"/>
    <n v="0"/>
    <n v="0"/>
    <s v="-"/>
    <n v="0"/>
    <n v="0"/>
    <n v="46519.1518"/>
    <n v="0"/>
    <n v="0"/>
    <n v="0"/>
    <n v="0"/>
    <s v="-"/>
    <s v="FINALIZADO"/>
    <n v="1"/>
    <n v="1"/>
    <s v="-"/>
  </r>
  <r>
    <n v="6657"/>
    <x v="0"/>
    <s v="06. PLAN SANITARIO DE EMERGENCIA"/>
    <s v="-"/>
    <s v="-"/>
    <s v="-"/>
    <s v="MEJORA Y MANTENIMIENTO"/>
    <s v="OBRA AGUA LOMAS DE ZAMORA"/>
    <s v="INST. CX AG ANGEL VARGAS E/ COLOMBRES Y GARONA- LZ"/>
    <n v="2"/>
    <x v="0"/>
    <n v="356"/>
    <x v="0"/>
    <x v="0"/>
    <n v="5"/>
    <s v="1626213"/>
    <n v="5"/>
    <s v="-"/>
    <n v="11"/>
    <n v="5"/>
    <n v="5"/>
    <n v="7"/>
    <n v="753"/>
    <n v="3"/>
    <n v="8"/>
    <n v="96"/>
    <s v="2"/>
    <s v="SIN P3"/>
    <s v="-"/>
    <s v="LOMAS DE ZAMORA"/>
    <s v="LOMAS DE ZAMORA"/>
    <s v="LOMAS DE ZAMORA"/>
    <d v="2016-01-01T00:00:00"/>
    <d v="2016-12-31T00:00:00"/>
    <s v="Nota 26"/>
    <s v="Nota 26"/>
    <s v="Nota 26"/>
    <s v="Nota 26"/>
    <n v="0"/>
    <n v="0"/>
    <n v="0"/>
    <n v="0"/>
    <s v="-"/>
    <n v="0"/>
    <n v="0"/>
    <n v="199845.45129999999"/>
    <n v="9215.2026999999998"/>
    <n v="0"/>
    <n v="0"/>
    <n v="0"/>
    <s v="-"/>
    <s v="FINALIZADO"/>
    <n v="1"/>
    <n v="1"/>
    <s v="-"/>
  </r>
  <r>
    <n v="6658"/>
    <x v="0"/>
    <s v="06. PLAN SANITARIO DE EMERGENCIA"/>
    <s v="-"/>
    <s v="-"/>
    <s v="-"/>
    <s v="MEJORA Y MANTENIMIENTO"/>
    <s v="SISTEMA AGUA LOMAS DE ZAMORA"/>
    <s v="INST. RED AG AZCUÉNAGA E/ SAN RAFAEL E YRIGOYEN- LZ"/>
    <n v="2"/>
    <x v="0"/>
    <n v="356"/>
    <x v="0"/>
    <x v="0"/>
    <n v="5"/>
    <s v="1626214"/>
    <n v="5"/>
    <s v="-"/>
    <n v="11"/>
    <n v="5"/>
    <n v="5"/>
    <n v="7"/>
    <n v="753"/>
    <n v="3"/>
    <n v="8"/>
    <n v="96"/>
    <s v="2"/>
    <s v="SIN P3"/>
    <s v="-"/>
    <s v="LOMAS DE ZAMORA"/>
    <s v="LOMAS DE ZAMORA"/>
    <s v="LOMAS DE ZAMORA"/>
    <d v="2016-01-01T00:00:00"/>
    <d v="2016-12-31T00:00:00"/>
    <s v="Nota 26"/>
    <s v="Nota 26"/>
    <s v="Nota 26"/>
    <s v="Nota 26"/>
    <n v="0"/>
    <n v="0"/>
    <n v="0"/>
    <n v="0"/>
    <s v="-"/>
    <n v="0"/>
    <n v="0"/>
    <n v="222146.6588"/>
    <n v="0"/>
    <n v="0"/>
    <n v="0"/>
    <n v="0"/>
    <s v="-"/>
    <s v="FINALIZADO"/>
    <n v="1"/>
    <n v="1"/>
    <s v="-"/>
  </r>
  <r>
    <n v="6659"/>
    <x v="0"/>
    <s v="06. PLAN SANITARIO DE EMERGENCIA"/>
    <s v="-"/>
    <s v="-"/>
    <s v="-"/>
    <s v="MEJORA Y MANTENIMIENTO"/>
    <s v="SISTEMA AGUA LOMAS DE ZAMORA"/>
    <s v="INST. ELEM AG AZCUÉNAGA E/ SAN RAFAEL E YRIGOYEN- LZ"/>
    <n v="2"/>
    <x v="0"/>
    <n v="356"/>
    <x v="0"/>
    <x v="0"/>
    <n v="5"/>
    <s v="1626215"/>
    <n v="5"/>
    <s v="-"/>
    <n v="11"/>
    <n v="5"/>
    <n v="5"/>
    <n v="7"/>
    <n v="753"/>
    <n v="3"/>
    <n v="8"/>
    <n v="96"/>
    <s v="2"/>
    <s v="SIN P3"/>
    <s v="-"/>
    <s v="LOMAS DE ZAMORA"/>
    <s v="LOMAS DE ZAMORA"/>
    <s v="LOMAS DE ZAMORA"/>
    <d v="2016-01-01T00:00:00"/>
    <d v="2016-12-31T00:00:00"/>
    <s v="Nota 26"/>
    <s v="Nota 26"/>
    <s v="Nota 26"/>
    <s v="Nota 26"/>
    <n v="0"/>
    <n v="0"/>
    <n v="0"/>
    <n v="0"/>
    <s v="-"/>
    <n v="0"/>
    <n v="0"/>
    <n v="26202.4411"/>
    <n v="0"/>
    <n v="0"/>
    <n v="0"/>
    <n v="0"/>
    <s v="-"/>
    <s v="FINALIZADO"/>
    <n v="1"/>
    <n v="1"/>
    <s v="-"/>
  </r>
  <r>
    <n v="6660"/>
    <x v="0"/>
    <s v="06. PLAN SANITARIO DE EMERGENCIA"/>
    <s v="-"/>
    <s v="-"/>
    <s v="-"/>
    <s v="MEJORA Y MANTENIMIENTO"/>
    <s v="SISTEMA AGUA LOMAS DE ZAMORA"/>
    <s v="INST. CX AG AZCUÉNAGA E/ SAN RAFAEL E YRIGOYEN- LZ"/>
    <n v="2"/>
    <x v="0"/>
    <n v="356"/>
    <x v="0"/>
    <x v="0"/>
    <n v="5"/>
    <s v="1626216"/>
    <n v="5"/>
    <s v="-"/>
    <n v="11"/>
    <n v="5"/>
    <n v="5"/>
    <n v="7"/>
    <n v="753"/>
    <n v="3"/>
    <n v="8"/>
    <n v="96"/>
    <s v="2"/>
    <s v="SIN P3"/>
    <s v="-"/>
    <s v="LOMAS DE ZAMORA"/>
    <s v="LOMAS DE ZAMORA"/>
    <s v="LOMAS DE ZAMORA"/>
    <d v="2016-01-01T00:00:00"/>
    <d v="2016-12-31T00:00:00"/>
    <s v="Nota 26"/>
    <s v="Nota 26"/>
    <s v="Nota 26"/>
    <s v="Nota 26"/>
    <n v="0"/>
    <n v="0"/>
    <n v="0"/>
    <n v="0"/>
    <s v="-"/>
    <n v="0"/>
    <n v="0"/>
    <n v="35843.128199999999"/>
    <n v="0"/>
    <n v="0"/>
    <n v="0"/>
    <n v="0"/>
    <s v="-"/>
    <s v="FINALIZADO"/>
    <n v="1"/>
    <n v="1"/>
    <s v="-"/>
  </r>
  <r>
    <n v="6661"/>
    <x v="0"/>
    <s v="06. PLAN SANITARIO DE EMERGENCIA"/>
    <s v="-"/>
    <s v="-"/>
    <s v="-"/>
    <s v="MEJORA Y MANTENIMIENTO"/>
    <s v="SISTEMA CLOACAS LOMAS DE ZAMORA"/>
    <s v="INSTALACIÓN RED DE CLOACA CALLE FRENCH ENTRE ESTRADA Y PAYRÓ- LZ"/>
    <n v="2"/>
    <x v="0"/>
    <n v="356"/>
    <x v="0"/>
    <x v="0"/>
    <n v="5"/>
    <s v="1626614"/>
    <n v="5"/>
    <s v="-"/>
    <n v="11"/>
    <n v="5"/>
    <n v="5"/>
    <n v="7"/>
    <n v="753"/>
    <n v="3"/>
    <n v="8"/>
    <n v="96"/>
    <s v="2"/>
    <s v="SIN P3"/>
    <s v="-"/>
    <s v="LOMAS DE ZAMORA"/>
    <s v="LOMAS DE ZAMORA"/>
    <s v="LOMAS DE ZAMORA"/>
    <d v="2016-01-01T00:00:00"/>
    <d v="2016-12-31T00:00:00"/>
    <s v="Nota 26"/>
    <s v="Nota 26"/>
    <s v="Nota 26"/>
    <s v="Nota 26"/>
    <n v="0"/>
    <n v="0"/>
    <n v="0"/>
    <n v="0"/>
    <s v="-"/>
    <n v="0"/>
    <n v="0"/>
    <n v="544615.74859999993"/>
    <n v="0"/>
    <n v="0"/>
    <n v="0"/>
    <n v="0"/>
    <s v="-"/>
    <s v="FINALIZADO"/>
    <n v="1"/>
    <n v="1"/>
    <s v="-"/>
  </r>
  <r>
    <n v="6662"/>
    <x v="0"/>
    <s v="06. PLAN SANITARIO DE EMERGENCIA"/>
    <s v="-"/>
    <s v="-"/>
    <s v="-"/>
    <s v="MEJORA Y MANTENIMIENTO"/>
    <s v="SISTEMA CLOACAS LOMAS DE ZAMORA"/>
    <s v="INSTALACIÓN ELEM DE CLOACA CALLE FRENCH ENTRE ESTRADA Y PAYRÓ- LZ"/>
    <n v="2"/>
    <x v="0"/>
    <n v="356"/>
    <x v="0"/>
    <x v="0"/>
    <n v="5"/>
    <s v="1626615"/>
    <n v="5"/>
    <s v="-"/>
    <n v="11"/>
    <n v="5"/>
    <n v="5"/>
    <n v="7"/>
    <n v="753"/>
    <n v="3"/>
    <n v="8"/>
    <n v="96"/>
    <s v="2"/>
    <s v="SIN P3"/>
    <s v="-"/>
    <s v="LOMAS DE ZAMORA"/>
    <s v="LOMAS DE ZAMORA"/>
    <s v="LOMAS DE ZAMORA"/>
    <d v="2016-01-01T00:00:00"/>
    <d v="2016-12-31T00:00:00"/>
    <s v="Nota 26"/>
    <s v="Nota 26"/>
    <s v="Nota 26"/>
    <s v="Nota 26"/>
    <n v="0"/>
    <n v="0"/>
    <n v="0"/>
    <n v="0"/>
    <s v="-"/>
    <n v="0"/>
    <n v="0"/>
    <n v="43153.198000000004"/>
    <n v="0"/>
    <n v="0"/>
    <n v="0"/>
    <n v="0"/>
    <s v="-"/>
    <s v="FINALIZADO"/>
    <n v="1"/>
    <n v="1"/>
    <s v="-"/>
  </r>
  <r>
    <n v="6663"/>
    <x v="0"/>
    <s v="06. PLAN SANITARIO DE EMERGENCIA"/>
    <s v="-"/>
    <s v="-"/>
    <s v="-"/>
    <s v="MEJORA Y MANTENIMIENTO"/>
    <s v="SISTEMA CLOACAS LOMAS DE ZAMORA"/>
    <s v="INSTALACIÓN CX DE CLOACA CALLE FRENCH ENTRE ESTRADA Y PAYRÓ- LZ"/>
    <n v="2"/>
    <x v="0"/>
    <n v="356"/>
    <x v="0"/>
    <x v="0"/>
    <n v="5"/>
    <s v="1626616"/>
    <n v="5"/>
    <s v="-"/>
    <n v="11"/>
    <n v="5"/>
    <n v="5"/>
    <n v="7"/>
    <n v="753"/>
    <n v="3"/>
    <n v="8"/>
    <n v="96"/>
    <s v="2"/>
    <s v="SIN P3"/>
    <s v="-"/>
    <s v="LOMAS DE ZAMORA"/>
    <s v="LOMAS DE ZAMORA"/>
    <s v="LOMAS DE ZAMORA"/>
    <d v="2016-01-01T00:00:00"/>
    <d v="2016-12-31T00:00:00"/>
    <s v="Nota 26"/>
    <s v="Nota 26"/>
    <s v="Nota 26"/>
    <s v="Nota 26"/>
    <n v="0"/>
    <n v="0"/>
    <n v="0"/>
    <n v="0"/>
    <s v="-"/>
    <n v="0"/>
    <n v="0"/>
    <n v="93931.731299999999"/>
    <n v="0"/>
    <n v="0"/>
    <n v="0"/>
    <n v="0"/>
    <s v="-"/>
    <s v="FINALIZADO"/>
    <n v="1"/>
    <n v="1"/>
    <s v="-"/>
  </r>
  <r>
    <n v="6664"/>
    <x v="0"/>
    <s v="06. PLAN SANITARIO DE EMERGENCIA"/>
    <s v="-"/>
    <s v="-"/>
    <s v="-"/>
    <s v="MEJORA Y MANTENIMIENTO"/>
    <s v="SISTEMA CLOACAS LOMAS DE ZAMORA"/>
    <s v="INST. RED CL MALVINAS ARGENTINAS E/ ÁLZAGA Y CONDARCO- LZ"/>
    <n v="2"/>
    <x v="0"/>
    <n v="356"/>
    <x v="0"/>
    <x v="0"/>
    <n v="5"/>
    <s v="1626617"/>
    <n v="5"/>
    <s v="-"/>
    <n v="11"/>
    <n v="5"/>
    <n v="5"/>
    <n v="7"/>
    <n v="753"/>
    <n v="3"/>
    <n v="8"/>
    <n v="96"/>
    <s v="2"/>
    <s v="SIN P3"/>
    <s v="-"/>
    <s v="LOMAS DE ZAMORA"/>
    <s v="LOMAS DE ZAMORA"/>
    <s v="LOMAS DE ZAMORA"/>
    <d v="2016-01-01T00:00:00"/>
    <d v="2016-12-31T00:00:00"/>
    <s v="Nota 26"/>
    <s v="Nota 26"/>
    <s v="Nota 26"/>
    <s v="Nota 26"/>
    <n v="0"/>
    <n v="0"/>
    <n v="0"/>
    <n v="0"/>
    <s v="-"/>
    <n v="0"/>
    <n v="0"/>
    <n v="257071.85679999998"/>
    <n v="0"/>
    <n v="0"/>
    <n v="0"/>
    <n v="0"/>
    <s v="-"/>
    <s v="FINALIZADO"/>
    <n v="1"/>
    <n v="1"/>
    <s v="-"/>
  </r>
  <r>
    <n v="6665"/>
    <x v="0"/>
    <s v="06. PLAN SANITARIO DE EMERGENCIA"/>
    <s v="-"/>
    <s v="-"/>
    <s v="-"/>
    <s v="MEJORA Y MANTENIMIENTO"/>
    <s v="SISTEMA CLOACAS LOMAS DE ZAMORA"/>
    <s v="INST. ELEM CL MALVINAS ARGENTINAS E/ ÁLZAGA Y CONDARCO- LZ"/>
    <n v="2"/>
    <x v="0"/>
    <n v="356"/>
    <x v="0"/>
    <x v="0"/>
    <n v="5"/>
    <s v="1626618"/>
    <n v="5"/>
    <s v="-"/>
    <n v="11"/>
    <n v="5"/>
    <n v="5"/>
    <n v="7"/>
    <n v="753"/>
    <n v="3"/>
    <n v="8"/>
    <n v="96"/>
    <s v="2"/>
    <s v="SIN P3"/>
    <s v="-"/>
    <s v="LOMAS DE ZAMORA"/>
    <s v="LOMAS DE ZAMORA"/>
    <s v="LOMAS DE ZAMORA"/>
    <d v="2016-01-01T00:00:00"/>
    <d v="2016-12-31T00:00:00"/>
    <s v="Nota 26"/>
    <s v="Nota 26"/>
    <s v="Nota 26"/>
    <s v="Nota 26"/>
    <n v="0"/>
    <n v="0"/>
    <n v="0"/>
    <n v="0"/>
    <s v="-"/>
    <n v="0"/>
    <n v="0"/>
    <n v="107646.76670000001"/>
    <n v="0"/>
    <n v="0"/>
    <n v="0"/>
    <n v="0"/>
    <s v="-"/>
    <s v="FINALIZADO"/>
    <n v="1"/>
    <n v="1"/>
    <s v="-"/>
  </r>
  <r>
    <n v="6666"/>
    <x v="0"/>
    <s v="06. PLAN SANITARIO DE EMERGENCIA"/>
    <s v="-"/>
    <s v="-"/>
    <s v="-"/>
    <s v="MEJORA Y MANTENIMIENTO"/>
    <s v="SISTEMA CLOACAS LOMAS DE ZAMORA"/>
    <s v="INST. CX CL MALVINAS ARGENTINAS E/ ÁLZAGA Y CONDARCO- LZ"/>
    <n v="2"/>
    <x v="0"/>
    <n v="356"/>
    <x v="0"/>
    <x v="0"/>
    <n v="5"/>
    <s v="1626619"/>
    <n v="5"/>
    <s v="-"/>
    <n v="11"/>
    <n v="5"/>
    <n v="5"/>
    <n v="7"/>
    <n v="753"/>
    <n v="3"/>
    <n v="8"/>
    <n v="96"/>
    <s v="2"/>
    <s v="SIN P3"/>
    <s v="-"/>
    <s v="LOMAS DE ZAMORA"/>
    <s v="LOMAS DE ZAMORA"/>
    <s v="LOMAS DE ZAMORA"/>
    <d v="2016-01-01T00:00:00"/>
    <d v="2016-12-31T00:00:00"/>
    <s v="Nota 26"/>
    <s v="Nota 26"/>
    <s v="Nota 26"/>
    <s v="Nota 26"/>
    <n v="0"/>
    <n v="0"/>
    <n v="0"/>
    <n v="0"/>
    <s v="-"/>
    <n v="0"/>
    <n v="0"/>
    <n v="135440.38199999998"/>
    <n v="0"/>
    <n v="0"/>
    <n v="0"/>
    <n v="0"/>
    <s v="-"/>
    <s v="FINALIZADO"/>
    <n v="1"/>
    <n v="1"/>
    <s v="-"/>
  </r>
  <r>
    <n v="6667"/>
    <x v="0"/>
    <s v="06. PLAN SANITARIO DE EMERGENCIA"/>
    <s v="-"/>
    <s v="-"/>
    <s v="-"/>
    <s v="MEJORA Y MANTENIMIENTO"/>
    <s v="SISTEMA CLOACAS LOMAS DE ZAMORA"/>
    <s v="INST. RED CL CABALLERO E/ LEVALLE Y FIN DE CALLE- LZ"/>
    <n v="2"/>
    <x v="0"/>
    <n v="356"/>
    <x v="0"/>
    <x v="0"/>
    <n v="5"/>
    <s v="1626620"/>
    <n v="5"/>
    <s v="-"/>
    <n v="11"/>
    <n v="5"/>
    <n v="5"/>
    <n v="7"/>
    <n v="753"/>
    <n v="3"/>
    <n v="8"/>
    <n v="96"/>
    <s v="2"/>
    <s v="SIN P3"/>
    <s v="-"/>
    <s v="LOMAS DE ZAMORA"/>
    <s v="LOMAS DE ZAMORA"/>
    <s v="LOMAS DE ZAMORA"/>
    <d v="2016-01-01T00:00:00"/>
    <d v="2016-12-31T00:00:00"/>
    <s v="Nota 26"/>
    <s v="Nota 26"/>
    <s v="Nota 26"/>
    <s v="Nota 26"/>
    <n v="0"/>
    <n v="0"/>
    <n v="0"/>
    <n v="0"/>
    <s v="-"/>
    <n v="0"/>
    <n v="0"/>
    <n v="364136.98859999998"/>
    <n v="0"/>
    <n v="0"/>
    <n v="0"/>
    <n v="0"/>
    <s v="-"/>
    <s v="FINALIZADO"/>
    <n v="1"/>
    <n v="1"/>
    <s v="-"/>
  </r>
  <r>
    <n v="6668"/>
    <x v="0"/>
    <s v="06. PLAN SANITARIO DE EMERGENCIA"/>
    <s v="-"/>
    <s v="-"/>
    <s v="-"/>
    <s v="MEJORA Y MANTENIMIENTO"/>
    <s v="SISTEMA CLOACAS LOMAS DE ZAMORA"/>
    <s v="INST. ELEM CL CABALLERO E/ LEVALLE Y FIN DE CALLE- LZ"/>
    <n v="2"/>
    <x v="0"/>
    <n v="356"/>
    <x v="0"/>
    <x v="0"/>
    <n v="5"/>
    <s v="1626621"/>
    <n v="5"/>
    <s v="-"/>
    <n v="11"/>
    <n v="5"/>
    <n v="5"/>
    <n v="7"/>
    <n v="753"/>
    <n v="3"/>
    <n v="8"/>
    <n v="96"/>
    <s v="2"/>
    <s v="SIN P3"/>
    <s v="-"/>
    <s v="LOMAS DE ZAMORA"/>
    <s v="LOMAS DE ZAMORA"/>
    <s v="LOMAS DE ZAMORA"/>
    <d v="2016-01-01T00:00:00"/>
    <d v="2016-12-31T00:00:00"/>
    <s v="Nota 26"/>
    <s v="Nota 26"/>
    <s v="Nota 26"/>
    <s v="Nota 26"/>
    <n v="0"/>
    <n v="0"/>
    <n v="0"/>
    <n v="0"/>
    <s v="-"/>
    <n v="0"/>
    <n v="0"/>
    <n v="76629.03379999999"/>
    <n v="0"/>
    <n v="0"/>
    <n v="0"/>
    <n v="0"/>
    <s v="-"/>
    <s v="FINALIZADO"/>
    <n v="1"/>
    <n v="1"/>
    <s v="-"/>
  </r>
  <r>
    <n v="6669"/>
    <x v="0"/>
    <s v="06. PLAN SANITARIO DE EMERGENCIA"/>
    <s v="-"/>
    <s v="-"/>
    <s v="-"/>
    <s v="MEJORA Y MANTENIMIENTO"/>
    <s v="SISTEMA CLOACAS LOMAS DE ZAMORA"/>
    <s v="INST. CX CL CABALLERO E/ LEVALLE Y FIN DE CALLE- LZ"/>
    <n v="2"/>
    <x v="0"/>
    <n v="356"/>
    <x v="0"/>
    <x v="0"/>
    <n v="5"/>
    <s v="1626622"/>
    <n v="5"/>
    <s v="-"/>
    <n v="11"/>
    <n v="5"/>
    <n v="5"/>
    <n v="7"/>
    <n v="753"/>
    <n v="3"/>
    <n v="8"/>
    <n v="96"/>
    <s v="2"/>
    <s v="SIN P3"/>
    <s v="-"/>
    <s v="LOMAS DE ZAMORA"/>
    <s v="LOMAS DE ZAMORA"/>
    <s v="LOMAS DE ZAMORA"/>
    <d v="2016-01-01T00:00:00"/>
    <d v="2016-12-31T00:00:00"/>
    <s v="Nota 26"/>
    <s v="Nota 26"/>
    <s v="Nota 26"/>
    <s v="Nota 26"/>
    <n v="0"/>
    <n v="0"/>
    <n v="0"/>
    <n v="0"/>
    <s v="-"/>
    <n v="0"/>
    <n v="0"/>
    <n v="162519.3713"/>
    <n v="0"/>
    <n v="0"/>
    <n v="0"/>
    <n v="0"/>
    <s v="-"/>
    <s v="FINALIZADO"/>
    <n v="1"/>
    <n v="1"/>
    <s v="-"/>
  </r>
  <r>
    <n v="6670"/>
    <x v="0"/>
    <s v="06. PLAN SANITARIO DE EMERGENCIA"/>
    <s v="-"/>
    <s v="-"/>
    <s v="-"/>
    <s v="MEJORA Y MANTENIMIENTO"/>
    <s v="SISTEMA CLOACAS LOMAS DE ZAMORA"/>
    <s v="INST RED CL 30 DE SEPTIEMBRE E/ ALBARRACIN Y ALZAGA- LZ"/>
    <n v="2"/>
    <x v="0"/>
    <n v="356"/>
    <x v="0"/>
    <x v="0"/>
    <n v="5"/>
    <s v="1626623"/>
    <n v="5"/>
    <s v="-"/>
    <n v="11"/>
    <n v="5"/>
    <n v="5"/>
    <n v="7"/>
    <n v="753"/>
    <n v="3"/>
    <n v="8"/>
    <n v="96"/>
    <s v="2"/>
    <s v="SIN P3"/>
    <s v="-"/>
    <s v="LOMAS DE ZAMORA"/>
    <s v="LOMAS DE ZAMORA"/>
    <s v="LOMAS DE ZAMORA"/>
    <d v="2016-01-01T00:00:00"/>
    <d v="2016-12-31T00:00:00"/>
    <s v="Nota 26"/>
    <s v="Nota 26"/>
    <s v="Nota 26"/>
    <s v="Nota 26"/>
    <n v="0"/>
    <n v="0"/>
    <n v="0"/>
    <n v="0"/>
    <s v="-"/>
    <n v="0"/>
    <n v="0"/>
    <n v="441797.69260000001"/>
    <n v="0"/>
    <n v="0"/>
    <n v="0"/>
    <n v="0"/>
    <s v="-"/>
    <s v="FINALIZADO"/>
    <n v="1"/>
    <n v="1"/>
    <s v="-"/>
  </r>
  <r>
    <n v="6671"/>
    <x v="0"/>
    <s v="06. PLAN SANITARIO DE EMERGENCIA"/>
    <s v="-"/>
    <s v="-"/>
    <s v="-"/>
    <s v="MEJORA Y MANTENIMIENTO"/>
    <s v="SISTEMA CLOACAS LOMAS DE ZAMORA"/>
    <s v="INST ELEM CL 30 DE SEPTIEMBRE E/ ALBARRACIN Y ALZAGA- LZ"/>
    <n v="2"/>
    <x v="0"/>
    <n v="356"/>
    <x v="0"/>
    <x v="0"/>
    <n v="5"/>
    <s v="1626624"/>
    <n v="5"/>
    <s v="-"/>
    <n v="11"/>
    <n v="5"/>
    <n v="5"/>
    <n v="7"/>
    <n v="753"/>
    <n v="3"/>
    <n v="8"/>
    <n v="96"/>
    <s v="2"/>
    <s v="SIN P3"/>
    <s v="-"/>
    <s v="LOMAS DE ZAMORA"/>
    <s v="LOMAS DE ZAMORA"/>
    <s v="LOMAS DE ZAMORA"/>
    <d v="2016-01-01T00:00:00"/>
    <d v="2016-12-31T00:00:00"/>
    <s v="Nota 26"/>
    <s v="Nota 26"/>
    <s v="Nota 26"/>
    <s v="Nota 26"/>
    <n v="0"/>
    <n v="0"/>
    <n v="0"/>
    <n v="0"/>
    <s v="-"/>
    <n v="0"/>
    <n v="0"/>
    <n v="41610.205999999998"/>
    <n v="0"/>
    <n v="0"/>
    <n v="0"/>
    <n v="0"/>
    <s v="-"/>
    <s v="FINALIZADO"/>
    <n v="1"/>
    <n v="1"/>
    <s v="-"/>
  </r>
  <r>
    <n v="6672"/>
    <x v="0"/>
    <s v="06. PLAN SANITARIO DE EMERGENCIA"/>
    <s v="-"/>
    <s v="-"/>
    <s v="-"/>
    <s v="MEJORA Y MANTENIMIENTO"/>
    <s v="SISTEMA CLOACAS LOMAS DE ZAMORA"/>
    <s v="INST CX CL 30 DE SEPTIEMBRE E/ ALBARRACIN Y ALZAGA- LZ"/>
    <n v="2"/>
    <x v="0"/>
    <n v="356"/>
    <x v="0"/>
    <x v="0"/>
    <n v="5"/>
    <s v="1626625"/>
    <n v="5"/>
    <s v="-"/>
    <n v="11"/>
    <n v="5"/>
    <n v="5"/>
    <n v="7"/>
    <n v="753"/>
    <n v="3"/>
    <n v="8"/>
    <n v="96"/>
    <s v="2"/>
    <s v="SIN P3"/>
    <s v="-"/>
    <s v="LOMAS DE ZAMORA"/>
    <s v="LOMAS DE ZAMORA"/>
    <s v="LOMAS DE ZAMORA"/>
    <d v="2016-01-01T00:00:00"/>
    <d v="2016-12-31T00:00:00"/>
    <s v="Nota 26"/>
    <s v="Nota 26"/>
    <s v="Nota 26"/>
    <s v="Nota 26"/>
    <n v="0"/>
    <n v="0"/>
    <n v="0"/>
    <n v="0"/>
    <s v="-"/>
    <n v="0"/>
    <n v="0"/>
    <n v="52632.313799999996"/>
    <n v="0"/>
    <n v="0"/>
    <n v="0"/>
    <n v="0"/>
    <s v="-"/>
    <s v="FINALIZADO"/>
    <n v="1"/>
    <n v="1"/>
    <s v="-"/>
  </r>
  <r>
    <n v="6673"/>
    <x v="0"/>
    <s v="06. PLAN SANITARIO DE EMERGENCIA"/>
    <s v="-"/>
    <s v="-"/>
    <s v="-"/>
    <s v="MEJORA Y MANTENIMIENTO"/>
    <s v="SISTEMA CLOACAS LOMAS DE ZAMORA"/>
    <s v="INST. RED CL ESTRADA E/ BOEDO Y FIN DE CALLE- LZ"/>
    <n v="2"/>
    <x v="0"/>
    <n v="356"/>
    <x v="0"/>
    <x v="0"/>
    <n v="5"/>
    <s v="1626626"/>
    <n v="5"/>
    <s v="-"/>
    <n v="11"/>
    <n v="5"/>
    <n v="5"/>
    <n v="7"/>
    <n v="753"/>
    <n v="3"/>
    <n v="8"/>
    <n v="96"/>
    <s v="2"/>
    <s v="SIN P3"/>
    <s v="-"/>
    <s v="LOMAS DE ZAMORA"/>
    <s v="LOMAS DE ZAMORA"/>
    <s v="LOMAS DE ZAMORA"/>
    <d v="2016-01-01T00:00:00"/>
    <d v="2016-12-31T00:00:00"/>
    <s v="Nota 26"/>
    <s v="Nota 26"/>
    <s v="Nota 26"/>
    <s v="Nota 26"/>
    <n v="0"/>
    <n v="0"/>
    <n v="0"/>
    <n v="0"/>
    <s v="-"/>
    <n v="0"/>
    <n v="0"/>
    <n v="191739.74600000001"/>
    <n v="0"/>
    <n v="0"/>
    <n v="0"/>
    <n v="0"/>
    <s v="-"/>
    <s v="FINALIZADO"/>
    <n v="1"/>
    <n v="1"/>
    <s v="-"/>
  </r>
  <r>
    <n v="6674"/>
    <x v="0"/>
    <s v="06. PLAN SANITARIO DE EMERGENCIA"/>
    <s v="-"/>
    <s v="-"/>
    <s v="-"/>
    <s v="MEJORA Y MANTENIMIENTO"/>
    <s v="SISTEMA CLOACAS LOMAS DE ZAMORA"/>
    <s v="INST. ELEM CL ESTRADA E/ BOEDO Y FIN DE CALLE- LZ"/>
    <n v="2"/>
    <x v="0"/>
    <n v="356"/>
    <x v="0"/>
    <x v="0"/>
    <n v="5"/>
    <s v="1626627"/>
    <n v="5"/>
    <s v="-"/>
    <n v="11"/>
    <n v="5"/>
    <n v="5"/>
    <n v="7"/>
    <n v="753"/>
    <n v="3"/>
    <n v="8"/>
    <n v="96"/>
    <s v="2"/>
    <s v="SIN P3"/>
    <s v="-"/>
    <s v="LOMAS DE ZAMORA"/>
    <s v="LOMAS DE ZAMORA"/>
    <s v="LOMAS DE ZAMORA"/>
    <d v="2016-01-01T00:00:00"/>
    <d v="2016-12-31T00:00:00"/>
    <s v="Nota 26"/>
    <s v="Nota 26"/>
    <s v="Nota 26"/>
    <s v="Nota 26"/>
    <n v="0"/>
    <n v="0"/>
    <n v="0"/>
    <n v="0"/>
    <s v="-"/>
    <n v="0"/>
    <n v="0"/>
    <n v="33749.537799999998"/>
    <n v="0"/>
    <n v="0"/>
    <n v="0"/>
    <n v="0"/>
    <s v="-"/>
    <s v="FINALIZADO"/>
    <n v="1"/>
    <n v="1"/>
    <s v="-"/>
  </r>
  <r>
    <n v="6675"/>
    <x v="0"/>
    <s v="06. PLAN SANITARIO DE EMERGENCIA"/>
    <s v="-"/>
    <s v="-"/>
    <s v="-"/>
    <s v="MEJORA Y MANTENIMIENTO"/>
    <s v="SISTEMA CLOACAS LOMAS DE ZAMORA"/>
    <s v="INST. CX CL ESTRADA E/ BOEDO Y FIN DE CALLE- LZ"/>
    <n v="2"/>
    <x v="0"/>
    <n v="356"/>
    <x v="0"/>
    <x v="0"/>
    <n v="5"/>
    <s v="1626628"/>
    <n v="5"/>
    <s v="-"/>
    <n v="11"/>
    <n v="5"/>
    <n v="5"/>
    <n v="7"/>
    <n v="753"/>
    <n v="3"/>
    <n v="8"/>
    <n v="96"/>
    <s v="2"/>
    <s v="SIN P3"/>
    <s v="-"/>
    <s v="LOMAS DE ZAMORA"/>
    <s v="LOMAS DE ZAMORA"/>
    <s v="LOMAS DE ZAMORA"/>
    <d v="2016-01-01T00:00:00"/>
    <d v="2016-12-31T00:00:00"/>
    <s v="Nota 26"/>
    <s v="Nota 26"/>
    <s v="Nota 26"/>
    <s v="Nota 26"/>
    <n v="0"/>
    <n v="0"/>
    <n v="0"/>
    <n v="0"/>
    <s v="-"/>
    <n v="0"/>
    <n v="0"/>
    <n v="90587.109800000006"/>
    <n v="0"/>
    <n v="0"/>
    <n v="0"/>
    <n v="0"/>
    <s v="-"/>
    <s v="FINALIZADO"/>
    <n v="1"/>
    <n v="1"/>
    <s v="-"/>
  </r>
  <r>
    <n v="6676"/>
    <x v="0"/>
    <s v="06. PLAN SANITARIO DE EMERGENCIA"/>
    <s v="-"/>
    <s v="-"/>
    <s v="-"/>
    <s v="MEJORA Y MANTENIMIENTO"/>
    <s v="SISTEMA CLOACAS LOMAS DE ZAMORA"/>
    <s v="INST. RED CL LUCIO LÓPEZ E/ GONZÁLEZ CHÁVEZ Y FIN DE CALLE- LZ"/>
    <n v="2"/>
    <x v="0"/>
    <n v="356"/>
    <x v="0"/>
    <x v="0"/>
    <n v="5"/>
    <s v="1626629"/>
    <n v="5"/>
    <s v="-"/>
    <n v="11"/>
    <n v="5"/>
    <n v="5"/>
    <n v="7"/>
    <n v="753"/>
    <n v="3"/>
    <n v="8"/>
    <n v="96"/>
    <s v="2"/>
    <s v="SIN P3"/>
    <s v="-"/>
    <s v="LOMAS DE ZAMORA"/>
    <s v="LOMAS DE ZAMORA"/>
    <s v="LOMAS DE ZAMORA"/>
    <d v="2016-01-01T00:00:00"/>
    <d v="2016-12-31T00:00:00"/>
    <s v="Nota 26"/>
    <s v="Nota 26"/>
    <s v="Nota 26"/>
    <s v="Nota 26"/>
    <n v="0"/>
    <n v="0"/>
    <n v="0"/>
    <n v="0"/>
    <s v="-"/>
    <n v="0"/>
    <n v="0"/>
    <n v="172374.31309999997"/>
    <n v="0"/>
    <n v="0"/>
    <n v="0"/>
    <n v="0"/>
    <s v="-"/>
    <s v="FINALIZADO"/>
    <n v="1"/>
    <n v="1"/>
    <s v="-"/>
  </r>
  <r>
    <n v="6677"/>
    <x v="0"/>
    <s v="06. PLAN SANITARIO DE EMERGENCIA"/>
    <s v="-"/>
    <s v="-"/>
    <s v="-"/>
    <s v="MEJORA Y MANTENIMIENTO"/>
    <s v="SISTEMA CLOACAS LOMAS DE ZAMORA"/>
    <s v="INST. ELEM CL LUCIO LÓPEZ E/ GONZÁLEZ CHÁVEZ Y FIN DE CALLE- LZ"/>
    <n v="2"/>
    <x v="0"/>
    <n v="356"/>
    <x v="0"/>
    <x v="0"/>
    <n v="5"/>
    <s v="1626630"/>
    <n v="5"/>
    <s v="-"/>
    <n v="11"/>
    <n v="5"/>
    <n v="5"/>
    <n v="7"/>
    <n v="753"/>
    <n v="3"/>
    <n v="8"/>
    <n v="96"/>
    <s v="2"/>
    <s v="SIN P3"/>
    <s v="-"/>
    <s v="LOMAS DE ZAMORA"/>
    <s v="LOMAS DE ZAMORA"/>
    <s v="LOMAS DE ZAMORA"/>
    <d v="2016-01-01T00:00:00"/>
    <d v="2016-12-31T00:00:00"/>
    <s v="Nota 26"/>
    <s v="Nota 26"/>
    <s v="Nota 26"/>
    <s v="Nota 26"/>
    <n v="0"/>
    <n v="0"/>
    <n v="0"/>
    <n v="0"/>
    <s v="-"/>
    <n v="0"/>
    <n v="0"/>
    <n v="7000.4307999999992"/>
    <n v="0"/>
    <n v="0"/>
    <n v="0"/>
    <n v="0"/>
    <s v="-"/>
    <s v="FINALIZADO"/>
    <n v="1"/>
    <n v="1"/>
    <s v="-"/>
  </r>
  <r>
    <n v="6678"/>
    <x v="0"/>
    <s v="06. PLAN SANITARIO DE EMERGENCIA"/>
    <s v="-"/>
    <s v="-"/>
    <s v="-"/>
    <s v="MEJORA Y MANTENIMIENTO"/>
    <s v="SISTEMA CLOACAS LOMAS DE ZAMORA"/>
    <s v="INST. CX CL LUCIO LÓPEZ E/ GONZÁLEZ CHÁVEZ Y FIN DE CALLE- LZ"/>
    <n v="2"/>
    <x v="0"/>
    <n v="356"/>
    <x v="0"/>
    <x v="0"/>
    <n v="5"/>
    <s v="1626631"/>
    <n v="5"/>
    <s v="-"/>
    <n v="11"/>
    <n v="5"/>
    <n v="5"/>
    <n v="7"/>
    <n v="753"/>
    <n v="3"/>
    <n v="8"/>
    <n v="96"/>
    <s v="2"/>
    <s v="SIN P3"/>
    <s v="-"/>
    <s v="LOMAS DE ZAMORA"/>
    <s v="LOMAS DE ZAMORA"/>
    <s v="LOMAS DE ZAMORA"/>
    <d v="2016-01-01T00:00:00"/>
    <d v="2016-12-31T00:00:00"/>
    <s v="Nota 26"/>
    <s v="Nota 26"/>
    <s v="Nota 26"/>
    <s v="Nota 26"/>
    <n v="0"/>
    <n v="0"/>
    <n v="0"/>
    <n v="0"/>
    <s v="-"/>
    <n v="0"/>
    <n v="0"/>
    <n v="59011.966200000003"/>
    <n v="0"/>
    <n v="0"/>
    <n v="0"/>
    <n v="0"/>
    <s v="-"/>
    <s v="FINALIZADO"/>
    <n v="1"/>
    <n v="1"/>
    <s v="-"/>
  </r>
  <r>
    <n v="6679"/>
    <x v="0"/>
    <s v="06. PLAN SANITARIO DE EMERGENCIA"/>
    <s v="-"/>
    <s v="-"/>
    <s v="-"/>
    <s v="MEJORA Y MANTENIMIENTO"/>
    <s v="SISTEMA CLOACAS ESTEBAN ECHEVERRÍA"/>
    <s v="INST RED CL M. ACOSTA E/ COLÓN Y PELLEGRINI- EE"/>
    <n v="2"/>
    <x v="0"/>
    <n v="356"/>
    <x v="0"/>
    <x v="0"/>
    <n v="5"/>
    <s v="1626632"/>
    <n v="5"/>
    <s v="-"/>
    <n v="11"/>
    <n v="5"/>
    <n v="5"/>
    <n v="7"/>
    <n v="753"/>
    <n v="3"/>
    <n v="8"/>
    <n v="96"/>
    <s v="2"/>
    <s v="SIN P3"/>
    <s v="-"/>
    <s v="ESTEBAN ECHEVERRÍA"/>
    <s v="ESTEBAN ECHEVERRÍA"/>
    <s v="ESTEBAN ECHEVERRIA"/>
    <d v="2016-01-01T00:00:00"/>
    <d v="2016-12-31T00:00:00"/>
    <s v="Nota 26"/>
    <s v="Nota 26"/>
    <s v="Nota 26"/>
    <s v="Nota 26"/>
    <n v="0"/>
    <n v="0"/>
    <n v="0"/>
    <n v="0"/>
    <s v="-"/>
    <n v="0"/>
    <n v="0"/>
    <n v="406882.73119999998"/>
    <n v="0"/>
    <n v="0"/>
    <n v="0"/>
    <n v="0"/>
    <s v="-"/>
    <s v="FINALIZADO"/>
    <n v="1"/>
    <n v="1"/>
    <s v="-"/>
  </r>
  <r>
    <n v="6680"/>
    <x v="0"/>
    <s v="06. PLAN SANITARIO DE EMERGENCIA"/>
    <s v="-"/>
    <s v="-"/>
    <s v="-"/>
    <s v="MEJORA Y MANTENIMIENTO"/>
    <s v="SISTEMA CLOACAS ESTEBAN ECHEVERRÍA"/>
    <s v="INST ELEM CL M. ACOSTA E/ COLÓN Y PELLEGRINI- EE"/>
    <n v="2"/>
    <x v="0"/>
    <n v="356"/>
    <x v="0"/>
    <x v="0"/>
    <n v="5"/>
    <s v="1626633"/>
    <n v="5"/>
    <s v="-"/>
    <n v="11"/>
    <n v="5"/>
    <n v="5"/>
    <n v="7"/>
    <n v="753"/>
    <n v="3"/>
    <n v="8"/>
    <n v="96"/>
    <s v="2"/>
    <s v="SIN P3"/>
    <s v="-"/>
    <s v="ESTEBAN ECHEVERRÍA"/>
    <s v="ESTEBAN ECHEVERRÍA"/>
    <s v="ESTEBAN ECHEVERRIA"/>
    <d v="2016-01-01T00:00:00"/>
    <d v="2016-12-31T00:00:00"/>
    <s v="Nota 26"/>
    <s v="Nota 26"/>
    <s v="Nota 26"/>
    <s v="Nota 26"/>
    <n v="0"/>
    <n v="0"/>
    <n v="0"/>
    <n v="0"/>
    <s v="-"/>
    <n v="0"/>
    <n v="0"/>
    <n v="55857.254199999996"/>
    <n v="0"/>
    <n v="0"/>
    <n v="0"/>
    <n v="0"/>
    <s v="-"/>
    <s v="FINALIZADO"/>
    <n v="1"/>
    <n v="1"/>
    <s v="-"/>
  </r>
  <r>
    <n v="6681"/>
    <x v="0"/>
    <s v="06. PLAN SANITARIO DE EMERGENCIA"/>
    <s v="-"/>
    <s v="-"/>
    <s v="-"/>
    <s v="MEJORA Y MANTENIMIENTO"/>
    <s v="OBRA AGUA LOMAS DE ZAMORA"/>
    <s v="INST. RED AG CONDARCO E/ BLANCO ENCALADA Y CABRED- LZ"/>
    <n v="2"/>
    <x v="0"/>
    <n v="356"/>
    <x v="0"/>
    <x v="0"/>
    <n v="5"/>
    <s v="1626231"/>
    <n v="5"/>
    <s v="-"/>
    <n v="11"/>
    <n v="5"/>
    <n v="5"/>
    <n v="7"/>
    <n v="753"/>
    <n v="3"/>
    <n v="8"/>
    <n v="96"/>
    <s v="2"/>
    <s v="SIN P3"/>
    <s v="-"/>
    <s v="LOMAS DE ZAMORA"/>
    <s v="LOMAS DE ZAMORA"/>
    <s v="LOMAS DE ZAMORA"/>
    <d v="2016-01-01T00:00:00"/>
    <d v="2016-12-31T00:00:00"/>
    <s v="Nota 26"/>
    <s v="Nota 26"/>
    <s v="Nota 26"/>
    <s v="Nota 26"/>
    <n v="0"/>
    <n v="0"/>
    <n v="0"/>
    <n v="0"/>
    <s v="-"/>
    <n v="0"/>
    <n v="0"/>
    <n v="1902775.6506000001"/>
    <n v="4165.1588000000002"/>
    <n v="0"/>
    <n v="0"/>
    <n v="0"/>
    <s v="-"/>
    <s v="FINALIZADO"/>
    <n v="1"/>
    <n v="1"/>
    <s v="-"/>
  </r>
  <r>
    <n v="6682"/>
    <x v="0"/>
    <s v="06. PLAN SANITARIO DE EMERGENCIA"/>
    <s v="-"/>
    <s v="-"/>
    <s v="-"/>
    <s v="MEJORA Y MANTENIMIENTO"/>
    <s v="SISTEMA AGUA LOMAS DE ZAMORA"/>
    <s v="INST. ELEM AG CONDARCO E/ BLANCO ENCALADA Y CABRED- LZ"/>
    <n v="2"/>
    <x v="0"/>
    <n v="356"/>
    <x v="0"/>
    <x v="0"/>
    <n v="5"/>
    <s v="1626232"/>
    <n v="5"/>
    <s v="-"/>
    <n v="11"/>
    <n v="5"/>
    <n v="5"/>
    <n v="7"/>
    <n v="753"/>
    <n v="3"/>
    <n v="8"/>
    <n v="96"/>
    <s v="2"/>
    <s v="SIN P3"/>
    <s v="-"/>
    <s v="LOMAS DE ZAMORA"/>
    <s v="LOMAS DE ZAMORA"/>
    <s v="LOMAS DE ZAMORA"/>
    <d v="2016-01-01T00:00:00"/>
    <d v="2016-12-31T00:00:00"/>
    <s v="Nota 26"/>
    <s v="Nota 26"/>
    <s v="Nota 26"/>
    <s v="Nota 26"/>
    <n v="0"/>
    <n v="0"/>
    <n v="0"/>
    <n v="0"/>
    <s v="-"/>
    <n v="0"/>
    <n v="0"/>
    <n v="20934.730299999999"/>
    <n v="-0.43559999999999999"/>
    <n v="0"/>
    <n v="0"/>
    <n v="0"/>
    <s v="-"/>
    <s v="FINALIZADO"/>
    <n v="1"/>
    <n v="1"/>
    <s v="-"/>
  </r>
  <r>
    <n v="6683"/>
    <x v="0"/>
    <s v="06. PLAN SANITARIO DE EMERGENCIA"/>
    <s v="-"/>
    <s v="-"/>
    <s v="-"/>
    <s v="MEJORA Y MANTENIMIENTO"/>
    <s v="SISTEMA AGUA LOMAS DE ZAMORA"/>
    <s v="INST. CX AG CONDARCO E/ BLANCO ENCALADA Y CABRED- LZ"/>
    <n v="2"/>
    <x v="0"/>
    <n v="356"/>
    <x v="0"/>
    <x v="0"/>
    <n v="5"/>
    <s v="1626233"/>
    <n v="5"/>
    <s v="-"/>
    <n v="11"/>
    <n v="5"/>
    <n v="5"/>
    <n v="7"/>
    <n v="753"/>
    <n v="3"/>
    <n v="8"/>
    <n v="96"/>
    <s v="2"/>
    <s v="SIN P3"/>
    <s v="-"/>
    <s v="LOMAS DE ZAMORA"/>
    <s v="LOMAS DE ZAMORA"/>
    <s v="LOMAS DE ZAMORA"/>
    <d v="2016-01-01T00:00:00"/>
    <d v="2016-12-31T00:00:00"/>
    <s v="Nota 26"/>
    <s v="Nota 26"/>
    <s v="Nota 26"/>
    <s v="Nota 26"/>
    <n v="0"/>
    <n v="0"/>
    <n v="0"/>
    <n v="0"/>
    <s v="-"/>
    <n v="0"/>
    <n v="0"/>
    <n v="790658.18920000002"/>
    <n v="0"/>
    <n v="0"/>
    <n v="0"/>
    <n v="0"/>
    <s v="-"/>
    <s v="FINALIZADO"/>
    <n v="1"/>
    <n v="1"/>
    <s v="-"/>
  </r>
  <r>
    <n v="6684"/>
    <x v="0"/>
    <s v="06. PLAN SANITARIO DE EMERGENCIA"/>
    <s v="-"/>
    <s v="-"/>
    <s v="-"/>
    <s v="MEJORA Y MANTENIMIENTO"/>
    <s v="SISTEMA AGUA LOMAS DE ZAMORA"/>
    <s v="INST. RED AG DON BOSCO E/ CABRED Y EVA PERÓN- LZ"/>
    <n v="2"/>
    <x v="0"/>
    <n v="356"/>
    <x v="0"/>
    <x v="0"/>
    <n v="5"/>
    <s v="1626234"/>
    <n v="5"/>
    <s v="-"/>
    <n v="11"/>
    <n v="5"/>
    <n v="5"/>
    <n v="7"/>
    <n v="753"/>
    <n v="3"/>
    <n v="8"/>
    <n v="96"/>
    <s v="2"/>
    <s v="SIN P3"/>
    <s v="-"/>
    <s v="LOMAS DE ZAMORA"/>
    <s v="LOMAS DE ZAMORA"/>
    <s v="LOMAS DE ZAMORA"/>
    <d v="2016-01-01T00:00:00"/>
    <d v="2016-12-31T00:00:00"/>
    <s v="Nota 26"/>
    <s v="Nota 26"/>
    <s v="Nota 26"/>
    <s v="Nota 26"/>
    <n v="0"/>
    <n v="0"/>
    <n v="0"/>
    <n v="0"/>
    <s v="-"/>
    <n v="0"/>
    <n v="0"/>
    <n v="872327.53849999991"/>
    <n v="0"/>
    <n v="0"/>
    <n v="0"/>
    <n v="0"/>
    <s v="-"/>
    <s v="FINALIZADO"/>
    <n v="1"/>
    <n v="1"/>
    <s v="-"/>
  </r>
  <r>
    <n v="6685"/>
    <x v="0"/>
    <s v="06. PLAN SANITARIO DE EMERGENCIA"/>
    <s v="-"/>
    <s v="-"/>
    <s v="-"/>
    <s v="MEJORA Y MANTENIMIENTO"/>
    <s v="SISTEMA AGUA LOMAS DE ZAMORA"/>
    <s v="INST. ELEM AG DON BOSCO E/ CABRED Y EVA PERÓN- LZ"/>
    <n v="2"/>
    <x v="0"/>
    <n v="356"/>
    <x v="0"/>
    <x v="0"/>
    <n v="5"/>
    <s v="1626235"/>
    <n v="5"/>
    <s v="-"/>
    <n v="11"/>
    <n v="5"/>
    <n v="5"/>
    <n v="7"/>
    <n v="753"/>
    <n v="3"/>
    <n v="8"/>
    <n v="96"/>
    <s v="2"/>
    <s v="SIN P3"/>
    <s v="-"/>
    <s v="LOMAS DE ZAMORA"/>
    <s v="LOMAS DE ZAMORA"/>
    <s v="LOMAS DE ZAMORA"/>
    <d v="2016-01-01T00:00:00"/>
    <d v="2016-12-31T00:00:00"/>
    <s v="Nota 26"/>
    <s v="Nota 26"/>
    <s v="Nota 26"/>
    <s v="Nota 26"/>
    <n v="0"/>
    <n v="0"/>
    <n v="0"/>
    <n v="0"/>
    <s v="-"/>
    <n v="0"/>
    <n v="0"/>
    <n v="64921.775600000001"/>
    <n v="3.6299999999999999E-2"/>
    <n v="0"/>
    <n v="0"/>
    <n v="0"/>
    <s v="-"/>
    <s v="FINALIZADO"/>
    <n v="1"/>
    <n v="1"/>
    <s v="-"/>
  </r>
  <r>
    <n v="6686"/>
    <x v="0"/>
    <s v="06. PLAN SANITARIO DE EMERGENCIA"/>
    <s v="-"/>
    <s v="-"/>
    <s v="-"/>
    <s v="MEJORA Y MANTENIMIENTO"/>
    <s v="SISTEMA AGUA LOMAS DE ZAMORA"/>
    <s v="INST. CX AG DON BOSCO E/ CABRED Y EVA PERÓN- LZ"/>
    <n v="2"/>
    <x v="0"/>
    <n v="356"/>
    <x v="0"/>
    <x v="0"/>
    <n v="5"/>
    <s v="1626236"/>
    <n v="5"/>
    <s v="-"/>
    <n v="11"/>
    <n v="5"/>
    <n v="5"/>
    <n v="7"/>
    <n v="753"/>
    <n v="3"/>
    <n v="8"/>
    <n v="96"/>
    <s v="2"/>
    <s v="SIN P3"/>
    <s v="-"/>
    <s v="LOMAS DE ZAMORA"/>
    <s v="LOMAS DE ZAMORA"/>
    <s v="LOMAS DE ZAMORA"/>
    <d v="2016-01-01T00:00:00"/>
    <d v="2016-12-31T00:00:00"/>
    <s v="Nota 26"/>
    <s v="Nota 26"/>
    <s v="Nota 26"/>
    <s v="Nota 26"/>
    <n v="0"/>
    <n v="0"/>
    <n v="0"/>
    <n v="0"/>
    <s v="-"/>
    <n v="0"/>
    <n v="0"/>
    <n v="248133.85299999997"/>
    <n v="0"/>
    <n v="0"/>
    <n v="0"/>
    <n v="0"/>
    <s v="-"/>
    <s v="FINALIZADO"/>
    <n v="1"/>
    <n v="1"/>
    <s v="-"/>
  </r>
  <r>
    <n v="6687"/>
    <x v="0"/>
    <s v="06. PLAN SANITARIO DE EMERGENCIA"/>
    <s v="-"/>
    <s v="-"/>
    <s v="-"/>
    <s v="MEJORA Y MANTENIMIENTO"/>
    <s v="OBRA AGUA LOMAS DE ZAMORA"/>
    <s v="INST. RED AG LA CALANDRIA E/ LAUTARO Y QUIRNO COSTA- LZ"/>
    <n v="2"/>
    <x v="0"/>
    <n v="356"/>
    <x v="0"/>
    <x v="0"/>
    <n v="5"/>
    <s v="1626237"/>
    <n v="5"/>
    <s v="-"/>
    <n v="11"/>
    <n v="5"/>
    <n v="5"/>
    <n v="7"/>
    <n v="753"/>
    <n v="3"/>
    <n v="8"/>
    <n v="96"/>
    <s v="2"/>
    <s v="SIN P3"/>
    <s v="-"/>
    <s v="LOMAS DE ZAMORA"/>
    <s v="LOMAS DE ZAMORA"/>
    <s v="LOMAS DE ZAMORA"/>
    <d v="2016-01-01T00:00:00"/>
    <d v="2016-12-31T00:00:00"/>
    <s v="Nota 26"/>
    <s v="Nota 26"/>
    <s v="Nota 26"/>
    <s v="Nota 26"/>
    <n v="0"/>
    <n v="0"/>
    <n v="0"/>
    <n v="0"/>
    <s v="-"/>
    <n v="0"/>
    <n v="0"/>
    <n v="747442.50679999997"/>
    <n v="7677.1596"/>
    <n v="0"/>
    <n v="0"/>
    <n v="0"/>
    <s v="-"/>
    <s v="FINALIZADO"/>
    <n v="1"/>
    <n v="1"/>
    <s v="-"/>
  </r>
  <r>
    <n v="6688"/>
    <x v="0"/>
    <s v="06. PLAN SANITARIO DE EMERGENCIA"/>
    <s v="-"/>
    <s v="-"/>
    <s v="-"/>
    <s v="MEJORA Y MANTENIMIENTO"/>
    <s v="SISTEMA AGUA LOMAS DE ZAMORA"/>
    <s v="INST. ELEM AG LA CALANDRIA E/ LAUTARO Y QUIRNO COSTA- LZ"/>
    <n v="2"/>
    <x v="0"/>
    <n v="356"/>
    <x v="0"/>
    <x v="0"/>
    <n v="5"/>
    <s v="1626238"/>
    <n v="5"/>
    <s v="-"/>
    <n v="11"/>
    <n v="5"/>
    <n v="5"/>
    <n v="7"/>
    <n v="753"/>
    <n v="3"/>
    <n v="8"/>
    <n v="96"/>
    <s v="2"/>
    <s v="SIN P3"/>
    <s v="-"/>
    <s v="LOMAS DE ZAMORA"/>
    <s v="LOMAS DE ZAMORA"/>
    <s v="LOMAS DE ZAMORA"/>
    <d v="2016-01-01T00:00:00"/>
    <d v="2016-12-31T00:00:00"/>
    <s v="Nota 26"/>
    <s v="Nota 26"/>
    <s v="Nota 26"/>
    <s v="Nota 26"/>
    <n v="0"/>
    <n v="0"/>
    <n v="0"/>
    <n v="0"/>
    <s v="-"/>
    <n v="0"/>
    <n v="0"/>
    <n v="13621.550799999999"/>
    <n v="0"/>
    <n v="0"/>
    <n v="0"/>
    <n v="0"/>
    <s v="-"/>
    <s v="FINALIZADO"/>
    <n v="1"/>
    <n v="1"/>
    <s v="-"/>
  </r>
  <r>
    <n v="6689"/>
    <x v="0"/>
    <s v="06. PLAN SANITARIO DE EMERGENCIA"/>
    <s v="-"/>
    <s v="-"/>
    <s v="-"/>
    <s v="MEJORA Y MANTENIMIENTO"/>
    <s v="SISTEMA AGUA LOMAS DE ZAMORA"/>
    <s v="INST. CX AG LA CALANDRIA E/ LAUTARO Y QUIRNO COSTA- LZ"/>
    <n v="2"/>
    <x v="0"/>
    <n v="356"/>
    <x v="0"/>
    <x v="0"/>
    <n v="5"/>
    <s v="1626239"/>
    <n v="5"/>
    <s v="-"/>
    <n v="11"/>
    <n v="5"/>
    <n v="5"/>
    <n v="7"/>
    <n v="753"/>
    <n v="3"/>
    <n v="8"/>
    <n v="96"/>
    <s v="2"/>
    <s v="SIN P3"/>
    <s v="-"/>
    <s v="LOMAS DE ZAMORA"/>
    <s v="LOMAS DE ZAMORA"/>
    <s v="LOMAS DE ZAMORA"/>
    <d v="2016-01-01T00:00:00"/>
    <d v="2016-12-31T00:00:00"/>
    <s v="Nota 26"/>
    <s v="Nota 26"/>
    <s v="Nota 26"/>
    <s v="Nota 26"/>
    <n v="0"/>
    <n v="0"/>
    <n v="0"/>
    <n v="0"/>
    <s v="-"/>
    <n v="0"/>
    <n v="0"/>
    <n v="302582.7035"/>
    <n v="0"/>
    <n v="0"/>
    <n v="0"/>
    <n v="0"/>
    <s v="-"/>
    <s v="FINALIZADO"/>
    <n v="1"/>
    <n v="1"/>
    <s v="-"/>
  </r>
  <r>
    <n v="6690"/>
    <x v="0"/>
    <s v="06. PLAN SANITARIO DE EMERGENCIA"/>
    <s v="-"/>
    <s v="-"/>
    <s v="-"/>
    <s v="MEJORA Y MANTENIMIENTO"/>
    <s v="OBRA AGUA LOMAS DE ZAMORA"/>
    <s v="INST. RED  AG CALLE LITUANIA E/ LA GOLONDRINA Y DE ROSA- LZ"/>
    <n v="2"/>
    <x v="0"/>
    <n v="356"/>
    <x v="0"/>
    <x v="0"/>
    <n v="5"/>
    <s v="1626240"/>
    <n v="5"/>
    <s v="-"/>
    <n v="11"/>
    <n v="5"/>
    <n v="5"/>
    <n v="7"/>
    <n v="753"/>
    <n v="3"/>
    <n v="8"/>
    <n v="96"/>
    <s v="2"/>
    <s v="SIN P3"/>
    <s v="-"/>
    <s v="LOMAS DE ZAMORA"/>
    <s v="LOMAS DE ZAMORA"/>
    <s v="LOMAS DE ZAMORA"/>
    <d v="2016-01-01T00:00:00"/>
    <d v="2016-12-31T00:00:00"/>
    <s v="Nota 26"/>
    <s v="Nota 26"/>
    <s v="Nota 26"/>
    <s v="Nota 26"/>
    <n v="0"/>
    <n v="0"/>
    <n v="0"/>
    <n v="0"/>
    <s v="-"/>
    <n v="0"/>
    <n v="0"/>
    <n v="564616.22580000001"/>
    <n v="-2327.3139999999999"/>
    <n v="0"/>
    <n v="0"/>
    <n v="0"/>
    <s v="-"/>
    <s v="FINALIZADO"/>
    <n v="1"/>
    <n v="1"/>
    <s v="-"/>
  </r>
  <r>
    <n v="6691"/>
    <x v="0"/>
    <s v="06. PLAN SANITARIO DE EMERGENCIA"/>
    <s v="-"/>
    <s v="-"/>
    <s v="-"/>
    <s v="MEJORA Y MANTENIMIENTO"/>
    <s v="OBRA AGUA LOMAS DE ZAMORA"/>
    <s v="INST. ELEM  AG CALLE LITUANIA E/ LA GOLONDRINA Y DE ROSA- LZ"/>
    <n v="2"/>
    <x v="0"/>
    <n v="356"/>
    <x v="0"/>
    <x v="0"/>
    <n v="5"/>
    <s v="1626241"/>
    <n v="5"/>
    <s v="-"/>
    <n v="11"/>
    <n v="5"/>
    <n v="5"/>
    <n v="7"/>
    <n v="753"/>
    <n v="3"/>
    <n v="8"/>
    <n v="96"/>
    <s v="2"/>
    <s v="SIN P3"/>
    <s v="-"/>
    <s v="LOMAS DE ZAMORA"/>
    <s v="LOMAS DE ZAMORA"/>
    <s v="LOMAS DE ZAMORA"/>
    <d v="2016-01-01T00:00:00"/>
    <d v="2016-12-31T00:00:00"/>
    <s v="Nota 26"/>
    <s v="Nota 26"/>
    <s v="Nota 26"/>
    <s v="Nota 26"/>
    <n v="0"/>
    <n v="0"/>
    <n v="0"/>
    <n v="0"/>
    <s v="-"/>
    <n v="0"/>
    <n v="0"/>
    <n v="39077.482400000001"/>
    <n v="16954.338500000002"/>
    <n v="0"/>
    <n v="0"/>
    <n v="0"/>
    <s v="-"/>
    <s v="FINALIZADO"/>
    <n v="1"/>
    <n v="1"/>
    <s v="-"/>
  </r>
  <r>
    <n v="6692"/>
    <x v="0"/>
    <s v="06. PLAN SANITARIO DE EMERGENCIA"/>
    <s v="-"/>
    <s v="-"/>
    <s v="-"/>
    <s v="MEJORA Y MANTENIMIENTO"/>
    <s v="SISTEMA AGUA LOMAS DE ZAMORA"/>
    <s v="INST. CX  AG CALLE LITUANIA E/ LA GOLONDRINA Y DE ROSA- LZ"/>
    <n v="2"/>
    <x v="0"/>
    <n v="356"/>
    <x v="0"/>
    <x v="0"/>
    <n v="5"/>
    <s v="1626242"/>
    <n v="5"/>
    <s v="-"/>
    <n v="11"/>
    <n v="5"/>
    <n v="5"/>
    <n v="7"/>
    <n v="753"/>
    <n v="3"/>
    <n v="8"/>
    <n v="96"/>
    <s v="2"/>
    <s v="SIN P3"/>
    <s v="-"/>
    <s v="LOMAS DE ZAMORA"/>
    <s v="LOMAS DE ZAMORA"/>
    <s v="LOMAS DE ZAMORA"/>
    <d v="2016-01-01T00:00:00"/>
    <d v="2016-12-31T00:00:00"/>
    <s v="Nota 26"/>
    <s v="Nota 26"/>
    <s v="Nota 26"/>
    <s v="Nota 26"/>
    <n v="0"/>
    <n v="0"/>
    <n v="0"/>
    <n v="0"/>
    <s v="-"/>
    <n v="0"/>
    <n v="0"/>
    <n v="157035.53029999998"/>
    <n v="0"/>
    <n v="0"/>
    <n v="0"/>
    <n v="0"/>
    <s v="-"/>
    <s v="FINALIZADO"/>
    <n v="1"/>
    <n v="1"/>
    <s v="-"/>
  </r>
  <r>
    <n v="6693"/>
    <x v="0"/>
    <s v="06. PLAN SANITARIO DE EMERGENCIA"/>
    <s v="-"/>
    <s v="-"/>
    <s v="-"/>
    <s v="MEJORA Y MANTENIMIENTO"/>
    <s v="OBRA AGUA LOMAS DE ZAMORA"/>
    <s v="INST. RED AG FALCÓN E/ POSADAS Y ÁLVAREZ THOMAS-LZ"/>
    <n v="2"/>
    <x v="0"/>
    <n v="356"/>
    <x v="0"/>
    <x v="0"/>
    <n v="5"/>
    <s v="1626243"/>
    <n v="5"/>
    <s v="-"/>
    <n v="11"/>
    <n v="5"/>
    <n v="5"/>
    <n v="7"/>
    <n v="753"/>
    <n v="3"/>
    <n v="8"/>
    <n v="96"/>
    <s v="2"/>
    <s v="SIN P3"/>
    <s v="-"/>
    <s v="LOMAS DE ZAMORA"/>
    <s v="LOMAS DE ZAMORA"/>
    <s v="LOMAS DE ZAMORA"/>
    <d v="2016-01-01T00:00:00"/>
    <d v="2016-12-31T00:00:00"/>
    <s v="Nota 26"/>
    <s v="Nota 26"/>
    <s v="Nota 26"/>
    <s v="Nota 26"/>
    <n v="0"/>
    <n v="0"/>
    <n v="0"/>
    <n v="0"/>
    <s v="-"/>
    <n v="0"/>
    <n v="0"/>
    <n v="334687.64559999999"/>
    <n v="6439.9587999999994"/>
    <n v="0"/>
    <n v="0"/>
    <n v="0"/>
    <s v="-"/>
    <s v="FINALIZADO"/>
    <n v="1"/>
    <n v="1"/>
    <s v="-"/>
  </r>
  <r>
    <n v="6694"/>
    <x v="0"/>
    <s v="06. PLAN SANITARIO DE EMERGENCIA"/>
    <s v="-"/>
    <s v="-"/>
    <s v="-"/>
    <s v="MEJORA Y MANTENIMIENTO"/>
    <s v="SISTEMA AGUA LOMAS DE ZAMORA"/>
    <s v="INST. ELEM AG FALCÓN E/ POSADAS Y ÁLVAREZ THOMAS-LZ"/>
    <n v="2"/>
    <x v="0"/>
    <n v="356"/>
    <x v="0"/>
    <x v="0"/>
    <n v="5"/>
    <s v="1626244"/>
    <n v="5"/>
    <s v="-"/>
    <n v="11"/>
    <n v="5"/>
    <n v="5"/>
    <n v="7"/>
    <n v="753"/>
    <n v="3"/>
    <n v="8"/>
    <n v="96"/>
    <s v="2"/>
    <s v="SIN P3"/>
    <s v="-"/>
    <s v="LOMAS DE ZAMORA"/>
    <s v="LOMAS DE ZAMORA"/>
    <s v="LOMAS DE ZAMORA"/>
    <d v="2016-01-01T00:00:00"/>
    <d v="2016-12-31T00:00:00"/>
    <s v="Nota 26"/>
    <s v="Nota 26"/>
    <s v="Nota 26"/>
    <s v="Nota 26"/>
    <n v="0"/>
    <n v="0"/>
    <n v="0"/>
    <n v="0"/>
    <s v="-"/>
    <n v="0"/>
    <n v="0"/>
    <n v="15151.8015"/>
    <n v="-0.30249999999999999"/>
    <n v="0"/>
    <n v="0"/>
    <n v="0"/>
    <s v="-"/>
    <s v="FINALIZADO"/>
    <n v="1"/>
    <n v="1"/>
    <s v="-"/>
  </r>
  <r>
    <n v="6695"/>
    <x v="0"/>
    <s v="06. PLAN SANITARIO DE EMERGENCIA"/>
    <s v="-"/>
    <s v="-"/>
    <s v="-"/>
    <s v="MEJORA Y MANTENIMIENTO"/>
    <s v="SISTEMA AGUA LOMAS DE ZAMORA"/>
    <s v="INST. CX AG FALCÓN E/ POSADAS Y ÁLVAREZ THOMAS-LZ"/>
    <n v="2"/>
    <x v="0"/>
    <n v="356"/>
    <x v="0"/>
    <x v="0"/>
    <n v="5"/>
    <s v="1626245"/>
    <n v="5"/>
    <s v="-"/>
    <n v="11"/>
    <n v="5"/>
    <n v="5"/>
    <n v="7"/>
    <n v="753"/>
    <n v="3"/>
    <n v="8"/>
    <n v="96"/>
    <s v="2"/>
    <s v="SIN P3"/>
    <s v="-"/>
    <s v="LOMAS DE ZAMORA"/>
    <s v="LOMAS DE ZAMORA"/>
    <s v="LOMAS DE ZAMORA"/>
    <d v="2016-01-01T00:00:00"/>
    <d v="2016-12-31T00:00:00"/>
    <s v="Nota 26"/>
    <s v="Nota 26"/>
    <s v="Nota 26"/>
    <s v="Nota 26"/>
    <n v="0"/>
    <n v="0"/>
    <n v="0"/>
    <n v="0"/>
    <s v="-"/>
    <n v="0"/>
    <n v="0"/>
    <n v="96845.556499999992"/>
    <n v="0"/>
    <n v="0"/>
    <n v="0"/>
    <n v="0"/>
    <s v="-"/>
    <s v="FINALIZADO"/>
    <n v="1"/>
    <n v="1"/>
    <s v="-"/>
  </r>
  <r>
    <n v="6696"/>
    <x v="0"/>
    <s v="06. PLAN SANITARIO DE EMERGENCIA"/>
    <s v="-"/>
    <s v="-"/>
    <s v="-"/>
    <s v="MEJORA Y MANTENIMIENTO"/>
    <s v="OBRAS AGUA ESTEBAN ECHEVERRÍA"/>
    <s v="INST. RED AG SARDI E/ LARCAMÓN Y RUTA 4- EE"/>
    <n v="2"/>
    <x v="0"/>
    <n v="356"/>
    <x v="0"/>
    <x v="0"/>
    <n v="5"/>
    <s v="1626246"/>
    <n v="5"/>
    <s v="-"/>
    <n v="11"/>
    <n v="5"/>
    <n v="5"/>
    <n v="7"/>
    <n v="753"/>
    <n v="3"/>
    <n v="8"/>
    <n v="96"/>
    <s v="2"/>
    <s v="SIN P3"/>
    <s v="-"/>
    <s v="ESTEBAN ECHEVERRÍA"/>
    <s v="ESTEBAN ECHEVERRÍA"/>
    <s v="ESTEBAN ECHEVERRIA"/>
    <d v="2016-01-01T00:00:00"/>
    <d v="2016-12-31T00:00:00"/>
    <s v="Nota 26"/>
    <s v="Nota 26"/>
    <s v="Nota 26"/>
    <s v="Nota 26"/>
    <n v="0"/>
    <n v="0"/>
    <n v="0"/>
    <n v="0"/>
    <s v="-"/>
    <n v="0"/>
    <n v="0"/>
    <n v="412970.19279999996"/>
    <n v="685.51339999999993"/>
    <n v="0"/>
    <n v="0"/>
    <n v="0"/>
    <s v="-"/>
    <s v="FINALIZADO"/>
    <n v="1"/>
    <n v="1"/>
    <s v="-"/>
  </r>
  <r>
    <n v="6697"/>
    <x v="0"/>
    <s v="06. PLAN SANITARIO DE EMERGENCIA"/>
    <s v="-"/>
    <s v="-"/>
    <s v="-"/>
    <s v="MEJORA Y MANTENIMIENTO"/>
    <s v="SISTEMA AGUA ESTEBAN ECHEVERRÍA"/>
    <s v="INST. ELEM AG SARDI E/ LARCAMÓN Y RUTA 4- EE"/>
    <n v="2"/>
    <x v="0"/>
    <n v="356"/>
    <x v="0"/>
    <x v="0"/>
    <n v="5"/>
    <s v="1626247"/>
    <n v="5"/>
    <s v="-"/>
    <n v="11"/>
    <n v="5"/>
    <n v="5"/>
    <n v="7"/>
    <n v="753"/>
    <n v="3"/>
    <n v="8"/>
    <n v="96"/>
    <s v="2"/>
    <s v="SIN P3"/>
    <s v="-"/>
    <s v="ESTEBAN ECHEVERRÍA"/>
    <s v="ESTEBAN ECHEVERRÍA"/>
    <s v="ESTEBAN ECHEVERRIA"/>
    <d v="2016-01-01T00:00:00"/>
    <d v="2016-12-31T00:00:00"/>
    <s v="Nota 26"/>
    <s v="Nota 26"/>
    <s v="Nota 26"/>
    <s v="Nota 26"/>
    <n v="0"/>
    <n v="0"/>
    <n v="0"/>
    <n v="0"/>
    <s v="-"/>
    <n v="0"/>
    <n v="0"/>
    <n v="21473.301299999999"/>
    <n v="-0.18149999999999999"/>
    <n v="0"/>
    <n v="0"/>
    <n v="0"/>
    <s v="-"/>
    <s v="FINALIZADO"/>
    <n v="1"/>
    <n v="1"/>
    <s v="-"/>
  </r>
  <r>
    <n v="6698"/>
    <x v="0"/>
    <s v="06. PLAN SANITARIO DE EMERGENCIA"/>
    <s v="-"/>
    <s v="-"/>
    <s v="-"/>
    <s v="MEJORA Y MANTENIMIENTO"/>
    <s v="SISTEMA AGUA ESTEBAN ECHEVERRÍA"/>
    <s v="INST. CX AG SARDI E/ LARCAMÓN Y RUTA 4- EE"/>
    <n v="2"/>
    <x v="0"/>
    <n v="356"/>
    <x v="0"/>
    <x v="0"/>
    <n v="5"/>
    <s v="1626248"/>
    <n v="5"/>
    <s v="-"/>
    <n v="11"/>
    <n v="5"/>
    <n v="5"/>
    <n v="7"/>
    <n v="753"/>
    <n v="3"/>
    <n v="8"/>
    <n v="96"/>
    <s v="2"/>
    <s v="SIN P3"/>
    <s v="-"/>
    <s v="ESTEBAN ECHEVERRÍA"/>
    <s v="ESTEBAN ECHEVERRÍA"/>
    <s v="ESTEBAN ECHEVERRIA"/>
    <d v="2016-01-01T00:00:00"/>
    <d v="2016-12-31T00:00:00"/>
    <s v="Nota 26"/>
    <s v="Nota 26"/>
    <s v="Nota 26"/>
    <s v="Nota 26"/>
    <n v="0"/>
    <n v="0"/>
    <n v="0"/>
    <n v="0"/>
    <s v="-"/>
    <n v="0"/>
    <n v="0"/>
    <n v="4352.3094999999994"/>
    <n v="0"/>
    <n v="0"/>
    <n v="0"/>
    <n v="0"/>
    <s v="-"/>
    <s v="FINALIZADO"/>
    <n v="1"/>
    <n v="1"/>
    <s v="-"/>
  </r>
  <r>
    <n v="6699"/>
    <x v="0"/>
    <s v="06. PLAN SANITARIO DE EMERGENCIA"/>
    <s v="-"/>
    <s v="-"/>
    <s v="-"/>
    <s v="MEJORA Y MANTENIMIENTO"/>
    <s v="OBRA AGUA LOMAS DE ZAMORA"/>
    <s v="INST RED AG SANTA ANA E/ RIEGO Y NÚÑEZ Y ALVARADO- LZ"/>
    <n v="2"/>
    <x v="0"/>
    <n v="356"/>
    <x v="0"/>
    <x v="0"/>
    <n v="5"/>
    <s v="1626249"/>
    <n v="5"/>
    <s v="-"/>
    <n v="11"/>
    <n v="5"/>
    <n v="5"/>
    <n v="7"/>
    <n v="753"/>
    <n v="3"/>
    <n v="8"/>
    <n v="96"/>
    <s v="2"/>
    <s v="SIN P3"/>
    <s v="-"/>
    <s v="LOMAS DE ZAMORA"/>
    <s v="LOMAS DE ZAMORA"/>
    <s v="LOMAS DE ZAMORA"/>
    <d v="2016-01-01T00:00:00"/>
    <d v="2016-12-31T00:00:00"/>
    <s v="Nota 26"/>
    <s v="Nota 26"/>
    <s v="Nota 26"/>
    <s v="Nota 26"/>
    <n v="0"/>
    <n v="0"/>
    <n v="0"/>
    <n v="0"/>
    <s v="-"/>
    <n v="0"/>
    <n v="0"/>
    <n v="261331.9522"/>
    <n v="-3348.5056"/>
    <n v="0"/>
    <n v="0"/>
    <n v="0"/>
    <s v="-"/>
    <s v="FINALIZADO"/>
    <n v="1"/>
    <n v="1"/>
    <s v="-"/>
  </r>
  <r>
    <n v="6700"/>
    <x v="0"/>
    <s v="06. PLAN SANITARIO DE EMERGENCIA"/>
    <s v="-"/>
    <s v="-"/>
    <s v="-"/>
    <s v="MEJORA Y MANTENIMIENTO"/>
    <s v="OBRA AGUA LOMAS DE ZAMORA"/>
    <s v="INST ELEM AG SANTA ANA E/ RIEGO Y NÚÑEZ Y ALVARADO- LZ"/>
    <n v="2"/>
    <x v="0"/>
    <n v="356"/>
    <x v="0"/>
    <x v="0"/>
    <n v="5"/>
    <s v="1626250"/>
    <n v="5"/>
    <s v="-"/>
    <n v="11"/>
    <n v="5"/>
    <n v="5"/>
    <n v="7"/>
    <n v="753"/>
    <n v="3"/>
    <n v="8"/>
    <n v="96"/>
    <s v="2"/>
    <s v="SIN P3"/>
    <s v="-"/>
    <s v="LOMAS DE ZAMORA"/>
    <s v="LOMAS DE ZAMORA"/>
    <s v="LOMAS DE ZAMORA"/>
    <d v="2016-01-01T00:00:00"/>
    <d v="2016-12-31T00:00:00"/>
    <s v="Nota 26"/>
    <s v="Nota 26"/>
    <s v="Nota 26"/>
    <s v="Nota 26"/>
    <n v="0"/>
    <n v="0"/>
    <n v="0"/>
    <n v="0"/>
    <s v="-"/>
    <n v="0"/>
    <n v="0"/>
    <n v="24527.8495"/>
    <n v="2461.866"/>
    <n v="0"/>
    <n v="0"/>
    <n v="0"/>
    <s v="-"/>
    <s v="FINALIZADO"/>
    <n v="1"/>
    <n v="1"/>
    <s v="-"/>
  </r>
  <r>
    <n v="6701"/>
    <x v="0"/>
    <s v="06. PLAN SANITARIO DE EMERGENCIA"/>
    <s v="-"/>
    <s v="-"/>
    <s v="-"/>
    <s v="MEJORA Y MANTENIMIENTO"/>
    <s v="SISTEMA AGUA LOMAS DE ZAMORA"/>
    <s v="INST CX AG SANTA ANA E/ RIEGO Y NÚÑEZ Y ALVARADO- LZ"/>
    <n v="2"/>
    <x v="0"/>
    <n v="356"/>
    <x v="0"/>
    <x v="0"/>
    <n v="5"/>
    <s v="1626260"/>
    <n v="5"/>
    <s v="-"/>
    <n v="11"/>
    <n v="5"/>
    <n v="5"/>
    <n v="7"/>
    <n v="753"/>
    <n v="3"/>
    <n v="8"/>
    <n v="96"/>
    <s v="2"/>
    <s v="SIN P3"/>
    <s v="-"/>
    <s v="LOMAS DE ZAMORA"/>
    <s v="LOMAS DE ZAMORA"/>
    <s v="LOMAS DE ZAMORA"/>
    <d v="2016-01-01T00:00:00"/>
    <d v="2016-12-31T00:00:00"/>
    <s v="Nota 26"/>
    <s v="Nota 26"/>
    <s v="Nota 26"/>
    <s v="Nota 26"/>
    <n v="0"/>
    <n v="0"/>
    <n v="0"/>
    <n v="0"/>
    <s v="-"/>
    <n v="0"/>
    <n v="0"/>
    <n v="82950.9087"/>
    <n v="0"/>
    <n v="0"/>
    <n v="0"/>
    <n v="0"/>
    <s v="-"/>
    <s v="FINALIZADO"/>
    <n v="1"/>
    <n v="1"/>
    <s v="-"/>
  </r>
  <r>
    <n v="6702"/>
    <x v="0"/>
    <s v="06. PLAN SANITARIO DE EMERGENCIA"/>
    <s v="-"/>
    <s v="-"/>
    <s v="-"/>
    <s v="MEJORA Y MANTENIMIENTO"/>
    <s v="OBRAS AGUA ESTEBAN ECHEVERRÍA"/>
    <s v="INST. RED AG ROSAS E/ DE LA TORRE Y GARAY- EE"/>
    <n v="2"/>
    <x v="0"/>
    <n v="356"/>
    <x v="0"/>
    <x v="0"/>
    <n v="5"/>
    <s v="1626261"/>
    <n v="5"/>
    <s v="-"/>
    <n v="11"/>
    <n v="5"/>
    <n v="5"/>
    <n v="7"/>
    <n v="753"/>
    <n v="3"/>
    <n v="8"/>
    <n v="96"/>
    <s v="2"/>
    <s v="SIN P3"/>
    <s v="-"/>
    <s v="ESTEBAN ECHEVERRÍA"/>
    <s v="ESTEBAN ECHEVERRÍA"/>
    <s v="ESTEBAN ECHEVERRIA"/>
    <d v="2016-01-01T00:00:00"/>
    <d v="2016-12-31T00:00:00"/>
    <s v="Nota 26"/>
    <s v="Nota 26"/>
    <s v="Nota 26"/>
    <s v="Nota 26"/>
    <n v="0"/>
    <n v="0"/>
    <n v="0"/>
    <n v="0"/>
    <s v="-"/>
    <n v="0"/>
    <n v="0"/>
    <n v="248668.41889999999"/>
    <n v="2088.0848999999998"/>
    <n v="0"/>
    <n v="0"/>
    <n v="0"/>
    <s v="-"/>
    <s v="FINALIZADO"/>
    <n v="1"/>
    <n v="1"/>
    <s v="-"/>
  </r>
  <r>
    <n v="6703"/>
    <x v="0"/>
    <s v="06. PLAN SANITARIO DE EMERGENCIA"/>
    <s v="-"/>
    <s v="-"/>
    <s v="-"/>
    <s v="MEJORA Y MANTENIMIENTO"/>
    <s v="OBRAS AGUA ESTEBAN ECHEVERRÍA"/>
    <s v="INST. ELEM AG ROSAS E/ DE LA TORRE Y GARAY- EE"/>
    <n v="2"/>
    <x v="0"/>
    <n v="356"/>
    <x v="0"/>
    <x v="0"/>
    <n v="5"/>
    <s v="1626262"/>
    <n v="5"/>
    <s v="-"/>
    <n v="11"/>
    <n v="5"/>
    <n v="5"/>
    <n v="7"/>
    <n v="753"/>
    <n v="3"/>
    <n v="8"/>
    <n v="96"/>
    <s v="2"/>
    <s v="SIN P3"/>
    <s v="-"/>
    <s v="ESTEBAN ECHEVERRÍA"/>
    <s v="ESTEBAN ECHEVERRÍA"/>
    <s v="ESTEBAN ECHEVERRIA"/>
    <d v="2016-01-01T00:00:00"/>
    <d v="2016-12-31T00:00:00"/>
    <s v="Nota 26"/>
    <s v="Nota 26"/>
    <s v="Nota 26"/>
    <s v="Nota 26"/>
    <n v="0"/>
    <n v="0"/>
    <n v="0"/>
    <n v="0"/>
    <s v="-"/>
    <n v="0"/>
    <n v="0"/>
    <n v="38521.910900000003"/>
    <n v="-1136.8918000000001"/>
    <n v="0"/>
    <n v="0"/>
    <n v="0"/>
    <s v="-"/>
    <s v="FINALIZADO"/>
    <n v="1"/>
    <n v="1"/>
    <s v="-"/>
  </r>
  <r>
    <n v="6704"/>
    <x v="0"/>
    <s v="06. PLAN SANITARIO DE EMERGENCIA"/>
    <s v="-"/>
    <s v="-"/>
    <s v="-"/>
    <s v="MEJORA Y MANTENIMIENTO"/>
    <s v="SISTEMA AGUA ESTEBAN ECHEVERRÍA"/>
    <s v="INST. CX AG ROSAS E/ DE LA TORRE Y GARAY- EE"/>
    <n v="2"/>
    <x v="0"/>
    <n v="356"/>
    <x v="0"/>
    <x v="0"/>
    <n v="5"/>
    <s v="1626263"/>
    <n v="5"/>
    <s v="-"/>
    <n v="11"/>
    <n v="5"/>
    <n v="5"/>
    <n v="7"/>
    <n v="753"/>
    <n v="3"/>
    <n v="8"/>
    <n v="96"/>
    <s v="2"/>
    <s v="SIN P3"/>
    <s v="-"/>
    <s v="ESTEBAN ECHEVERRÍA"/>
    <s v="ESTEBAN ECHEVERRÍA"/>
    <s v="ESTEBAN ECHEVERRIA"/>
    <d v="2016-01-01T00:00:00"/>
    <d v="2016-12-31T00:00:00"/>
    <s v="Nota 26"/>
    <s v="Nota 26"/>
    <s v="Nota 26"/>
    <s v="Nota 26"/>
    <n v="0"/>
    <n v="0"/>
    <n v="0"/>
    <n v="0"/>
    <s v="-"/>
    <n v="0"/>
    <n v="0"/>
    <n v="16631.328999999998"/>
    <n v="0"/>
    <n v="0"/>
    <n v="0"/>
    <n v="0"/>
    <s v="-"/>
    <s v="FINALIZADO"/>
    <n v="1"/>
    <n v="1"/>
    <s v="-"/>
  </r>
  <r>
    <n v="6705"/>
    <x v="0"/>
    <s v="06. PLAN SANITARIO DE EMERGENCIA"/>
    <s v="-"/>
    <s v="-"/>
    <s v="-"/>
    <s v="MEJORA Y MANTENIMIENTO"/>
    <s v="OBRA AGUA ALMIRANTE BROWN"/>
    <s v="INST RED AG URIBURU E/ NOTHER Y ROSALES-AB"/>
    <n v="2"/>
    <x v="0"/>
    <n v="356"/>
    <x v="0"/>
    <x v="0"/>
    <n v="5"/>
    <s v="1626264"/>
    <n v="5"/>
    <s v="-"/>
    <n v="11"/>
    <n v="5"/>
    <n v="5"/>
    <n v="7"/>
    <n v="753"/>
    <n v="3"/>
    <n v="8"/>
    <n v="96"/>
    <s v="2"/>
    <s v="SIN P3"/>
    <s v="-"/>
    <s v="ALMIRANTE BROWN"/>
    <s v="ALMIRANTE BROWN"/>
    <s v="ALMIRANTE BROWN"/>
    <d v="2016-01-01T00:00:00"/>
    <d v="2016-12-31T00:00:00"/>
    <s v="Nota 26"/>
    <s v="Nota 26"/>
    <s v="Nota 26"/>
    <s v="Nota 26"/>
    <n v="0"/>
    <n v="0"/>
    <n v="0"/>
    <n v="0"/>
    <s v="-"/>
    <n v="0"/>
    <n v="0"/>
    <n v="196038.755"/>
    <n v="22179.009599999998"/>
    <n v="0"/>
    <n v="0"/>
    <n v="0"/>
    <s v="-"/>
    <s v="FINALIZADO"/>
    <n v="1"/>
    <n v="1"/>
    <s v="-"/>
  </r>
  <r>
    <n v="6706"/>
    <x v="0"/>
    <s v="06. PLAN SANITARIO DE EMERGENCIA"/>
    <s v="-"/>
    <s v="-"/>
    <s v="-"/>
    <s v="MEJORA Y MANTENIMIENTO"/>
    <s v="OBRA AGUA ALMIRANTE BROWN"/>
    <s v="INST ELEM AG URIBURU E/ NOTHER Y ROSALES-AB"/>
    <n v="2"/>
    <x v="0"/>
    <n v="356"/>
    <x v="0"/>
    <x v="0"/>
    <n v="5"/>
    <s v="1626265"/>
    <n v="5"/>
    <s v="-"/>
    <n v="11"/>
    <n v="5"/>
    <n v="5"/>
    <n v="7"/>
    <n v="753"/>
    <n v="3"/>
    <n v="8"/>
    <n v="96"/>
    <s v="2"/>
    <s v="SIN P3"/>
    <s v="-"/>
    <s v="ALMIRANTE BROWN"/>
    <s v="ALMIRANTE BROWN"/>
    <s v="ALMIRANTE BROWN"/>
    <d v="2016-01-01T00:00:00"/>
    <d v="2016-12-31T00:00:00"/>
    <s v="Nota 26"/>
    <s v="Nota 26"/>
    <s v="Nota 26"/>
    <s v="Nota 26"/>
    <n v="0"/>
    <n v="0"/>
    <n v="0"/>
    <n v="0"/>
    <s v="-"/>
    <n v="0"/>
    <n v="0"/>
    <n v="52132.438600000001"/>
    <n v="-6.3525"/>
    <n v="0"/>
    <n v="0"/>
    <n v="0"/>
    <s v="-"/>
    <s v="FINALIZADO"/>
    <n v="1"/>
    <n v="1"/>
    <s v="-"/>
  </r>
  <r>
    <n v="6707"/>
    <x v="0"/>
    <s v="06. PLAN SANITARIO DE EMERGENCIA"/>
    <s v="-"/>
    <s v="-"/>
    <s v="-"/>
    <s v="MEJORA Y MANTENIMIENTO"/>
    <s v="SISTEMA DE AGUA ALMIRANTE BROWN"/>
    <s v="INST CX AG URIBURU E/ NOTHER Y ROSALES-AB"/>
    <n v="2"/>
    <x v="0"/>
    <n v="356"/>
    <x v="0"/>
    <x v="0"/>
    <n v="5"/>
    <s v="1626266"/>
    <n v="5"/>
    <s v="-"/>
    <n v="11"/>
    <n v="5"/>
    <n v="5"/>
    <n v="7"/>
    <n v="753"/>
    <n v="3"/>
    <n v="8"/>
    <n v="96"/>
    <s v="2"/>
    <s v="SIN P3"/>
    <s v="-"/>
    <s v="ALMIRANTE BROWN"/>
    <s v="ALMIRANTE BROWN"/>
    <s v="ALMIRANTE BROWN"/>
    <d v="2016-01-01T00:00:00"/>
    <d v="2016-12-31T00:00:00"/>
    <s v="Nota 26"/>
    <s v="Nota 26"/>
    <s v="Nota 26"/>
    <s v="Nota 26"/>
    <n v="0"/>
    <n v="0"/>
    <n v="0"/>
    <n v="0"/>
    <s v="-"/>
    <n v="0"/>
    <n v="0"/>
    <n v="55391.416299999997"/>
    <n v="0.19359999999999999"/>
    <n v="0"/>
    <n v="0"/>
    <n v="0"/>
    <s v="-"/>
    <s v="FINALIZADO"/>
    <n v="1"/>
    <n v="1"/>
    <s v="-"/>
  </r>
  <r>
    <n v="6708"/>
    <x v="0"/>
    <s v="06. PLAN SANITARIO DE EMERGENCIA"/>
    <s v="-"/>
    <s v="-"/>
    <s v="-"/>
    <s v="MEJORA Y MANTENIMIENTO"/>
    <s v="SISTEMA AGUA ALMIRANTE BROWN"/>
    <s v="INST RED AG PLAZA BROWN ESQ DRUMOND- AB"/>
    <n v="2"/>
    <x v="0"/>
    <n v="356"/>
    <x v="0"/>
    <x v="0"/>
    <n v="5"/>
    <s v="1626267"/>
    <n v="5"/>
    <s v="-"/>
    <n v="11"/>
    <n v="5"/>
    <n v="5"/>
    <n v="7"/>
    <n v="753"/>
    <n v="3"/>
    <n v="8"/>
    <n v="96"/>
    <s v="2"/>
    <s v="SIN P3"/>
    <s v="-"/>
    <s v="ALMIRANTE BROWN"/>
    <s v="ALMIRANTE BROWN"/>
    <s v="ALMIRANTE BROWN"/>
    <d v="2016-01-01T00:00:00"/>
    <d v="2016-12-31T00:00:00"/>
    <s v="Nota 26"/>
    <s v="Nota 26"/>
    <s v="Nota 26"/>
    <s v="Nota 26"/>
    <n v="0"/>
    <n v="0"/>
    <n v="0"/>
    <n v="0"/>
    <s v="-"/>
    <n v="0"/>
    <n v="0"/>
    <n v="99050.914599999989"/>
    <n v="0"/>
    <n v="0"/>
    <n v="0"/>
    <n v="0"/>
    <s v="-"/>
    <s v="FINALIZADO"/>
    <n v="1"/>
    <n v="1"/>
    <s v="-"/>
  </r>
  <r>
    <n v="6709"/>
    <x v="0"/>
    <s v="06. PLAN SANITARIO DE EMERGENCIA"/>
    <s v="-"/>
    <s v="-"/>
    <s v="-"/>
    <s v="MEJORA Y MANTENIMIENTO"/>
    <s v="SISTEMA AGUA ALMIRANTE BROWN"/>
    <s v="INST ELEM AG PLAZA BROWN ESQ DRUMOND- AB"/>
    <n v="2"/>
    <x v="0"/>
    <n v="356"/>
    <x v="0"/>
    <x v="0"/>
    <n v="5"/>
    <s v="1626268"/>
    <n v="5"/>
    <s v="-"/>
    <n v="11"/>
    <n v="5"/>
    <n v="5"/>
    <n v="7"/>
    <n v="753"/>
    <n v="3"/>
    <n v="8"/>
    <n v="96"/>
    <s v="2"/>
    <s v="SIN P3"/>
    <s v="-"/>
    <s v="ALMIRANTE BROWN"/>
    <s v="ALMIRANTE BROWN"/>
    <s v="ALMIRANTE BROWN"/>
    <d v="2016-01-01T00:00:00"/>
    <d v="2016-12-31T00:00:00"/>
    <s v="Nota 26"/>
    <s v="Nota 26"/>
    <s v="Nota 26"/>
    <s v="Nota 26"/>
    <n v="0"/>
    <n v="0"/>
    <n v="0"/>
    <n v="0"/>
    <s v="-"/>
    <n v="0"/>
    <n v="0"/>
    <n v="32318.531299999999"/>
    <n v="-0.16940000000000002"/>
    <n v="0"/>
    <n v="0"/>
    <n v="0"/>
    <s v="-"/>
    <s v="FINALIZADO"/>
    <n v="1"/>
    <n v="1"/>
    <s v="-"/>
  </r>
  <r>
    <n v="6710"/>
    <x v="0"/>
    <s v="06. PLAN SANITARIO DE EMERGENCIA"/>
    <s v="-"/>
    <s v="-"/>
    <s v="-"/>
    <s v="MEJORA Y MANTENIMIENTO"/>
    <s v="SISTEMA AGUA ALMIRANTE BROWN"/>
    <s v="INST CX AG PLAZA BROWN ESQ DRUMOND- AB"/>
    <n v="2"/>
    <x v="0"/>
    <n v="356"/>
    <x v="0"/>
    <x v="0"/>
    <n v="5"/>
    <s v="1626269"/>
    <n v="5"/>
    <s v="-"/>
    <n v="11"/>
    <n v="5"/>
    <n v="5"/>
    <n v="7"/>
    <n v="753"/>
    <n v="3"/>
    <n v="8"/>
    <n v="96"/>
    <s v="2"/>
    <s v="SIN P3"/>
    <s v="-"/>
    <s v="ALMIRANTE BROWN"/>
    <s v="ALMIRANTE BROWN"/>
    <s v="ALMIRANTE BROWN"/>
    <d v="2016-01-01T00:00:00"/>
    <d v="2016-12-31T00:00:00"/>
    <s v="Nota 26"/>
    <s v="Nota 26"/>
    <s v="Nota 26"/>
    <s v="Nota 26"/>
    <n v="0"/>
    <n v="0"/>
    <n v="0"/>
    <n v="0"/>
    <s v="-"/>
    <n v="0"/>
    <n v="0"/>
    <n v="1345.5442"/>
    <n v="0"/>
    <n v="0"/>
    <n v="0"/>
    <n v="0"/>
    <s v="-"/>
    <s v="FINALIZADO"/>
    <n v="1"/>
    <n v="1"/>
    <s v="-"/>
  </r>
  <r>
    <n v="6711"/>
    <x v="0"/>
    <s v="06. PLAN SANITARIO DE EMERGENCIA"/>
    <s v="-"/>
    <s v="-"/>
    <s v="-"/>
    <s v="MEJORA Y MANTENIMIENTO"/>
    <s v="SISTEMA AGUA LOMAS DE ZAMORA"/>
    <s v="INST. RED AG TELOMIÁN CONDIÉ E/ I. GÓMEZ Y FIN DE CALLE- LZ"/>
    <n v="2"/>
    <x v="0"/>
    <n v="356"/>
    <x v="0"/>
    <x v="0"/>
    <n v="5"/>
    <s v="1626270"/>
    <n v="5"/>
    <s v="-"/>
    <n v="11"/>
    <n v="5"/>
    <n v="5"/>
    <n v="7"/>
    <n v="753"/>
    <n v="3"/>
    <n v="8"/>
    <n v="96"/>
    <s v="2"/>
    <s v="SIN P3"/>
    <s v="-"/>
    <s v="LOMAS DE ZAMORA"/>
    <s v="LOMAS DE ZAMORA"/>
    <s v="LOMAS DE ZAMORA"/>
    <d v="2016-01-01T00:00:00"/>
    <d v="2016-12-31T00:00:00"/>
    <s v="Nota 26"/>
    <s v="Nota 26"/>
    <s v="Nota 26"/>
    <s v="Nota 26"/>
    <n v="0"/>
    <n v="0"/>
    <n v="0"/>
    <n v="0"/>
    <s v="-"/>
    <n v="0"/>
    <n v="0"/>
    <n v="191835.98940000002"/>
    <n v="0"/>
    <n v="0"/>
    <n v="0"/>
    <n v="0"/>
    <s v="-"/>
    <s v="FINALIZADO"/>
    <n v="1"/>
    <n v="1"/>
    <s v="-"/>
  </r>
  <r>
    <n v="6712"/>
    <x v="0"/>
    <s v="06. PLAN SANITARIO DE EMERGENCIA"/>
    <s v="-"/>
    <s v="-"/>
    <s v="-"/>
    <s v="MEJORA Y MANTENIMIENTO"/>
    <s v="OBRA AGUA LOMAS DE ZAMORA"/>
    <s v="INST. ELEM AG TELOMIÁN CONDIÉ E/ I. GÓMEZ Y FIN DE CALLE- LZ"/>
    <n v="2"/>
    <x v="0"/>
    <n v="356"/>
    <x v="0"/>
    <x v="0"/>
    <n v="5"/>
    <s v="1626271"/>
    <n v="5"/>
    <s v="-"/>
    <n v="11"/>
    <n v="5"/>
    <n v="5"/>
    <n v="7"/>
    <n v="753"/>
    <n v="3"/>
    <n v="8"/>
    <n v="96"/>
    <s v="2"/>
    <s v="SIN P3"/>
    <s v="-"/>
    <s v="LOMAS DE ZAMORA"/>
    <s v="LOMAS DE ZAMORA"/>
    <s v="LOMAS DE ZAMORA"/>
    <d v="2016-01-01T00:00:00"/>
    <d v="2016-12-31T00:00:00"/>
    <s v="Nota 26"/>
    <s v="Nota 26"/>
    <s v="Nota 26"/>
    <s v="Nota 26"/>
    <n v="0"/>
    <n v="0"/>
    <n v="0"/>
    <n v="0"/>
    <s v="-"/>
    <n v="0"/>
    <n v="0"/>
    <n v="38449.565000000002"/>
    <n v="2471.6549"/>
    <n v="0"/>
    <n v="0"/>
    <n v="0"/>
    <s v="-"/>
    <s v="FINALIZADO"/>
    <n v="1"/>
    <n v="1"/>
    <s v="-"/>
  </r>
  <r>
    <n v="6713"/>
    <x v="0"/>
    <s v="06. PLAN SANITARIO DE EMERGENCIA"/>
    <s v="-"/>
    <s v="-"/>
    <s v="-"/>
    <s v="MEJORA Y MANTENIMIENTO"/>
    <s v="OBRA AGUA LOMAS DE ZAMORA"/>
    <s v="INST. CX AG TELOMIÁN CONDIÉ E/ I. GÓMEZ Y FIN DE CALLE- LZ"/>
    <n v="2"/>
    <x v="0"/>
    <n v="356"/>
    <x v="0"/>
    <x v="0"/>
    <n v="5"/>
    <s v="1626272"/>
    <n v="5"/>
    <s v="-"/>
    <n v="11"/>
    <n v="5"/>
    <n v="5"/>
    <n v="7"/>
    <n v="753"/>
    <n v="3"/>
    <n v="8"/>
    <n v="96"/>
    <s v="2"/>
    <s v="SIN P3"/>
    <s v="-"/>
    <s v="LOMAS DE ZAMORA"/>
    <s v="LOMAS DE ZAMORA"/>
    <s v="LOMAS DE ZAMORA"/>
    <d v="2016-01-01T00:00:00"/>
    <d v="2016-12-31T00:00:00"/>
    <s v="Nota 26"/>
    <s v="Nota 26"/>
    <s v="Nota 26"/>
    <s v="Nota 26"/>
    <n v="0"/>
    <n v="0"/>
    <n v="0"/>
    <n v="0"/>
    <s v="-"/>
    <n v="0"/>
    <n v="0"/>
    <n v="88156.836899999995"/>
    <n v="3761.3334"/>
    <n v="0"/>
    <n v="0"/>
    <n v="0"/>
    <s v="-"/>
    <s v="FINALIZADO"/>
    <n v="1"/>
    <n v="1"/>
    <s v="-"/>
  </r>
  <r>
    <n v="6714"/>
    <x v="0"/>
    <s v="06. PLAN SANITARIO DE EMERGENCIA"/>
    <s v="-"/>
    <s v="-"/>
    <s v="-"/>
    <s v="MEJORA Y MANTENIMIENTO"/>
    <s v="OBRAS AGUA ESTEBAN ECHEVERRÍA"/>
    <s v="INST RED AG POZO LO134- EE"/>
    <n v="2"/>
    <x v="0"/>
    <n v="356"/>
    <x v="0"/>
    <x v="0"/>
    <n v="5"/>
    <s v="1626273"/>
    <n v="5"/>
    <s v="-"/>
    <n v="11"/>
    <n v="5"/>
    <n v="5"/>
    <n v="7"/>
    <n v="753"/>
    <n v="3"/>
    <n v="8"/>
    <n v="96"/>
    <s v="2"/>
    <s v="SIN P3"/>
    <s v="-"/>
    <s v="ESTEBAN ECHEVERRÍA"/>
    <s v="ESTEBAN ECHEVERRÍA"/>
    <s v="ESTEBAN ECHEVERRIA"/>
    <d v="2016-01-01T00:00:00"/>
    <d v="2016-12-31T00:00:00"/>
    <s v="Nota 26"/>
    <s v="Nota 26"/>
    <s v="Nota 26"/>
    <s v="Nota 26"/>
    <n v="0"/>
    <n v="0"/>
    <n v="0"/>
    <n v="0"/>
    <s v="-"/>
    <n v="0"/>
    <n v="0"/>
    <n v="1634229.5573999998"/>
    <n v="9847.4639999999999"/>
    <n v="0"/>
    <n v="0"/>
    <n v="0"/>
    <s v="-"/>
    <s v="FINALIZADO"/>
    <n v="1"/>
    <n v="1"/>
    <s v="-"/>
  </r>
  <r>
    <n v="6715"/>
    <x v="0"/>
    <s v="06. PLAN SANITARIO DE EMERGENCIA"/>
    <s v="-"/>
    <s v="-"/>
    <s v="-"/>
    <s v="MEJORA Y MANTENIMIENTO"/>
    <s v="SISTEMA AGUA ESTEBAN ECHEVERRÍA"/>
    <s v="INST ELEM AG POZO LO134- EE"/>
    <n v="2"/>
    <x v="0"/>
    <n v="356"/>
    <x v="0"/>
    <x v="0"/>
    <n v="5"/>
    <s v="1626274"/>
    <n v="5"/>
    <s v="-"/>
    <n v="11"/>
    <n v="5"/>
    <n v="5"/>
    <n v="7"/>
    <n v="753"/>
    <n v="3"/>
    <n v="8"/>
    <n v="96"/>
    <s v="2"/>
    <s v="SIN P3"/>
    <s v="-"/>
    <s v="ESTEBAN ECHEVERRÍA"/>
    <s v="ESTEBAN ECHEVERRÍA"/>
    <s v="ESTEBAN ECHEVERRIA"/>
    <d v="2016-01-01T00:00:00"/>
    <d v="2016-12-31T00:00:00"/>
    <s v="Nota 26"/>
    <s v="Nota 26"/>
    <s v="Nota 26"/>
    <s v="Nota 26"/>
    <n v="0"/>
    <n v="0"/>
    <n v="0"/>
    <n v="0"/>
    <s v="-"/>
    <n v="0"/>
    <n v="0"/>
    <n v="56998.429400000001"/>
    <n v="-7.2599999999999998E-2"/>
    <n v="0"/>
    <n v="0"/>
    <n v="0"/>
    <s v="-"/>
    <s v="FINALIZADO"/>
    <n v="1"/>
    <n v="1"/>
    <s v="-"/>
  </r>
  <r>
    <n v="6716"/>
    <x v="0"/>
    <s v="06. PLAN SANITARIO DE EMERGENCIA"/>
    <s v="-"/>
    <s v="-"/>
    <s v="-"/>
    <s v="MEJORA Y MANTENIMIENTO"/>
    <s v="OBRAS AGUA ESTEBAN ECHEVERRÍA"/>
    <s v="INST. RED AG REFUERZO GUILLÓN- EE"/>
    <n v="2"/>
    <x v="0"/>
    <n v="356"/>
    <x v="0"/>
    <x v="0"/>
    <n v="5"/>
    <s v="1626275"/>
    <n v="5"/>
    <s v="-"/>
    <n v="11"/>
    <n v="5"/>
    <n v="5"/>
    <n v="7"/>
    <n v="753"/>
    <n v="3"/>
    <n v="8"/>
    <n v="96"/>
    <s v="2"/>
    <s v="SIN P3"/>
    <s v="-"/>
    <s v="ESTEBAN ECHEVERRÍA"/>
    <s v="ESTEBAN ECHEVERRÍA"/>
    <s v="ESTEBAN ECHEVERRIA"/>
    <d v="2016-01-01T00:00:00"/>
    <d v="2016-12-31T00:00:00"/>
    <s v="Nota 26"/>
    <s v="Nota 26"/>
    <s v="Nota 26"/>
    <s v="Nota 26"/>
    <n v="0"/>
    <n v="0"/>
    <n v="0"/>
    <n v="0"/>
    <s v="-"/>
    <n v="0"/>
    <n v="0"/>
    <n v="5246690.3774999995"/>
    <n v="100775.92689999999"/>
    <n v="0"/>
    <n v="0"/>
    <n v="0"/>
    <s v="-"/>
    <s v="FINALIZADO"/>
    <n v="1"/>
    <n v="1"/>
    <s v="-"/>
  </r>
  <r>
    <n v="6717"/>
    <x v="0"/>
    <s v="06. PLAN SANITARIO DE EMERGENCIA"/>
    <s v="-"/>
    <s v="-"/>
    <s v="-"/>
    <s v="MEJORA Y MANTENIMIENTO"/>
    <s v="SISTEMA AGUA ESTEBAN ECHEVERRÍA"/>
    <s v="INST. ELEM AG REFUERZO GUILLÓN- EE"/>
    <n v="2"/>
    <x v="0"/>
    <n v="356"/>
    <x v="0"/>
    <x v="0"/>
    <n v="5"/>
    <s v="1626276"/>
    <n v="5"/>
    <s v="-"/>
    <n v="11"/>
    <n v="5"/>
    <n v="5"/>
    <n v="7"/>
    <n v="753"/>
    <n v="3"/>
    <n v="8"/>
    <n v="96"/>
    <s v="2"/>
    <s v="SIN P3"/>
    <s v="-"/>
    <s v="ESTEBAN ECHEVERRÍA"/>
    <s v="ESTEBAN ECHEVERRÍA"/>
    <s v="ESTEBAN ECHEVERRIA"/>
    <d v="2016-01-01T00:00:00"/>
    <d v="2016-12-31T00:00:00"/>
    <s v="Nota 26"/>
    <s v="Nota 26"/>
    <s v="Nota 26"/>
    <s v="Nota 26"/>
    <n v="0"/>
    <n v="0"/>
    <n v="0"/>
    <n v="0"/>
    <s v="-"/>
    <n v="0"/>
    <n v="0"/>
    <n v="310785.32980000001"/>
    <n v="0.27829999999999999"/>
    <n v="0"/>
    <n v="0"/>
    <n v="0"/>
    <s v="-"/>
    <s v="FINALIZADO"/>
    <n v="1"/>
    <n v="1"/>
    <s v="-"/>
  </r>
  <r>
    <n v="6722"/>
    <x v="1"/>
    <s v="10. DESAGÜES PLUVIALES"/>
    <s v="-"/>
    <s v="-"/>
    <s v="-"/>
    <s v="CANALIZACIÓN"/>
    <s v="ARROYO UNAMUNO"/>
    <s v="OBRAS COMPLEMENTARIAS SOBRE CUENCA BAJA CONDUCTO ALIVIADOR ESTE ARROYO UNAMUNO - ETAPA I "/>
    <n v="2"/>
    <x v="3"/>
    <s v="-"/>
    <x v="4"/>
    <x v="35"/>
    <n v="3"/>
    <n v="2028"/>
    <s v="-"/>
    <s v="-"/>
    <s v="1.3"/>
    <n v="4"/>
    <n v="2"/>
    <n v="2"/>
    <s v="-"/>
    <n v="3"/>
    <n v="8"/>
    <n v="370"/>
    <s v="1"/>
    <s v="-"/>
    <s v="MINISTERIO DE INFRAESTRUCTURA"/>
    <s v="LOMAS DE ZAMORA"/>
    <s v="-"/>
    <s v="-"/>
    <d v="2016-12-28T00:00:00"/>
    <d v="2018-09-28T00:00:00"/>
    <n v="55000000"/>
    <n v="0"/>
    <n v="0"/>
    <n v="60608880.170000002"/>
    <n v="0"/>
    <n v="0"/>
    <n v="0"/>
    <n v="0"/>
    <n v="0"/>
    <n v="0"/>
    <n v="0"/>
    <n v="16638800.43"/>
    <n v="40926652.969999999"/>
    <n v="4467392"/>
    <n v="0"/>
    <n v="7286900"/>
    <s v="X"/>
    <s v="EN EJECUCIÓN"/>
    <n v="1"/>
    <n v="0.98199999999999998"/>
    <s v="-"/>
  </r>
  <r>
    <n v="6723"/>
    <x v="1"/>
    <s v="06. PLAN SANITARIO DE EMERGENCIA"/>
    <s v="-"/>
    <s v="-"/>
    <s v="-"/>
    <s v="DESAGUES PLUVIALES"/>
    <s v="-"/>
    <s v="SANEAMIENTO ARROYO DUPY - III ETAPA - LA MATANZA"/>
    <n v="2"/>
    <x v="3"/>
    <s v="-"/>
    <x v="4"/>
    <x v="35"/>
    <n v="4"/>
    <n v="2125"/>
    <s v="-"/>
    <s v="-"/>
    <s v="1.1"/>
    <s v="5"/>
    <s v="4"/>
    <s v="2"/>
    <s v="325"/>
    <n v="3"/>
    <n v="8"/>
    <n v="325"/>
    <s v="1"/>
    <s v="-"/>
    <s v="MINISTERIO DE INFRAESTRUCTURA"/>
    <s v="LA MATANZA"/>
    <s v="-"/>
    <s v="-"/>
    <s v="-"/>
    <s v="-"/>
    <n v="150000000"/>
    <n v="0"/>
    <n v="0"/>
    <n v="150000000"/>
    <s v="-"/>
    <s v="-"/>
    <s v="-"/>
    <s v="-"/>
    <s v="-"/>
    <s v="-"/>
    <s v="-"/>
    <n v="0"/>
    <s v="-"/>
    <n v="0"/>
    <s v="-"/>
    <n v="0"/>
    <s v="-"/>
    <s v="NO HAY MEMORIA INSTITUCIONAL DE ESTA OBRA"/>
    <s v="-"/>
    <s v="-"/>
    <s v="-"/>
  </r>
  <r>
    <n v="6725"/>
    <x v="1"/>
    <s v="06. PLAN SANITARIO DE EMERGENCIA"/>
    <s v="-"/>
    <s v="-"/>
    <s v="-"/>
    <s v="SANEAMIENTO"/>
    <s v="-"/>
    <s v="OBRAS MENORES-DOCK SUD"/>
    <n v="2"/>
    <x v="8"/>
    <s v="-"/>
    <x v="15"/>
    <x v="27"/>
    <n v="1"/>
    <n v="458"/>
    <s v="-"/>
    <s v="-"/>
    <s v="1.2"/>
    <n v="4"/>
    <n v="2"/>
    <n v="2"/>
    <s v="-"/>
    <n v="4"/>
    <n v="3"/>
    <n v="25"/>
    <s v="1"/>
    <s v="-"/>
    <s v="MINISTERIO DE PRODUCCION"/>
    <s v="AVELLANEDA"/>
    <s v="-"/>
    <s v="-"/>
    <s v="-"/>
    <s v="-"/>
    <n v="1500000"/>
    <n v="0"/>
    <n v="0"/>
    <n v="1500000"/>
    <s v="-"/>
    <s v="-"/>
    <s v="-"/>
    <s v="-"/>
    <s v="-"/>
    <s v="-"/>
    <s v="-"/>
    <n v="0"/>
    <s v="-"/>
    <n v="0"/>
    <s v="-"/>
    <s v="-"/>
    <s v="-"/>
    <s v="-"/>
    <s v="-"/>
    <s v="-"/>
    <s v="-"/>
  </r>
  <r>
    <n v="6726"/>
    <x v="1"/>
    <s v="06. PLAN SANITARIO DE EMERGENCIA"/>
    <s v="-"/>
    <s v="-"/>
    <s v="-"/>
    <s v="ALUMBRADO PÚBLICO"/>
    <s v="-"/>
    <s v="ILUMINACION ZONA DE INFLAMABLES DOCK SUD"/>
    <n v="2"/>
    <x v="8"/>
    <s v="-"/>
    <x v="15"/>
    <x v="27"/>
    <n v="1"/>
    <n v="7356"/>
    <s v="-"/>
    <s v="-"/>
    <s v="1.2"/>
    <n v="4"/>
    <n v="2"/>
    <n v="2"/>
    <s v="-"/>
    <n v="4"/>
    <n v="3"/>
    <n v="25"/>
    <s v="1"/>
    <s v="-"/>
    <s v="MINISTERIO DE PRODUCCION"/>
    <s v="AVELLANEDA"/>
    <s v="-"/>
    <s v="-"/>
    <s v="-"/>
    <s v="-"/>
    <n v="4123768"/>
    <n v="0"/>
    <n v="0"/>
    <n v="4123768"/>
    <s v="-"/>
    <s v="-"/>
    <s v="-"/>
    <s v="-"/>
    <s v="-"/>
    <s v="-"/>
    <s v="-"/>
    <n v="69389.429999999993"/>
    <s v="-"/>
    <n v="0"/>
    <s v="-"/>
    <s v="-"/>
    <s v="-"/>
    <s v="-"/>
    <n v="7.8899999999999998E-2"/>
    <s v="-"/>
    <s v="-"/>
  </r>
  <r>
    <n v="6727"/>
    <x v="1"/>
    <s v="09. EXPANSIÓN DE LA RED DE AGUA POTABLE Y SANEAMIENTO DE CLOACAS"/>
    <s v="-"/>
    <s v="-"/>
    <s v="-"/>
    <s v="MEJORA Y MANTENIMIENTO DE REDES DE AGUA"/>
    <s v="REDES DE AGUA CAÑUELAS"/>
    <s v="OBRA COMPLEMENTARIA DE AGUA -CAÑUELAS"/>
    <n v="2"/>
    <x v="3"/>
    <s v="-"/>
    <x v="4"/>
    <x v="104"/>
    <s v="-"/>
    <n v="689"/>
    <s v="-"/>
    <s v="-"/>
    <s v="1.1 Y 1.3"/>
    <n v="4"/>
    <n v="2"/>
    <n v="2"/>
    <s v="-"/>
    <n v="3"/>
    <n v="8"/>
    <n v="95"/>
    <s v="1"/>
    <s v="-"/>
    <s v="MINISTERIO DE INFRAESTRUCTURA"/>
    <s v="CAÑUELAS"/>
    <s v="MÁXIMO PAZ"/>
    <s v="-"/>
    <d v="2016-09-02T00:00:00"/>
    <d v="2019-01-31T00:00:00"/>
    <n v="27589439"/>
    <n v="0"/>
    <n v="0"/>
    <n v="33225140"/>
    <n v="0"/>
    <n v="0"/>
    <n v="0"/>
    <n v="0"/>
    <n v="0"/>
    <n v="0"/>
    <n v="0"/>
    <n v="297980.77"/>
    <n v="19036632.120000001"/>
    <n v="4345391.25"/>
    <n v="3999608.25"/>
    <n v="1000"/>
    <s v="X"/>
    <s v="EN EJECUCIÓN"/>
    <n v="0.89"/>
    <n v="0.9"/>
    <s v="-"/>
  </r>
  <r>
    <n v="6729"/>
    <x v="1"/>
    <s v="06. PLAN SANITARIO DE EMERGENCIA"/>
    <s v="-"/>
    <s v="-"/>
    <s v="-"/>
    <s v="MEJORA EN EFECTOR DE SALUD"/>
    <s v="HOSPITAL ZONAL LUCIO MELENDEZ"/>
    <s v="HOSPITAL ZONAL GRAL. DE AGUDOS LUCIO MELENDEZ - ALTE. BROWN"/>
    <n v="2"/>
    <x v="3"/>
    <s v="-"/>
    <x v="4"/>
    <x v="105"/>
    <n v="1"/>
    <n v="1003"/>
    <s v="-"/>
    <s v="-"/>
    <s v="1.1"/>
    <n v="4"/>
    <n v="2"/>
    <n v="1"/>
    <s v="-"/>
    <n v="3"/>
    <n v="1"/>
    <n v="20"/>
    <s v="1"/>
    <s v="-"/>
    <s v="MINISTERIO DE INFRAESTRUCTURA"/>
    <s v="ALMIRANTE BROWN"/>
    <s v="ADROGUÉ"/>
    <s v="-"/>
    <d v="2016-11-01T00:00:00"/>
    <d v="2019-12-27T00:00:00"/>
    <n v="115406921.34"/>
    <n v="18782710"/>
    <n v="11362552.430000007"/>
    <n v="145552183.77000001"/>
    <n v="0"/>
    <n v="0"/>
    <n v="0"/>
    <n v="0"/>
    <n v="0"/>
    <n v="0"/>
    <n v="0"/>
    <n v="26507179.949999999"/>
    <n v="35432142.950000003"/>
    <n v="63153672.719999999"/>
    <n v="8859825.8699999992"/>
    <n v="11000000"/>
    <s v="X"/>
    <s v="NEUTRALIZADA"/>
    <n v="0.93"/>
    <n v="0.98"/>
    <s v="MOTIVO NEUTRALIZACIÓN: PENDIENTE CONEXIÓN POR PARTE DE EMPRESA DE SUMINISTRO ELÉCTRICO"/>
  </r>
  <r>
    <n v="6730"/>
    <x v="1"/>
    <s v="06. PLAN SANITARIO DE EMERGENCIA"/>
    <s v="-"/>
    <s v="-"/>
    <s v="-"/>
    <s v="MEJORA EN EFECTOR DE SALUD"/>
    <s v="HOSPITAL INTERZONAL  DR. PAROISSIEN"/>
    <s v="HOSPITAL INTERZONAL GENERAL DE AGUDOS DR. PAROISSIEN -ADECUACIÓN GUARDIA Y EMERGENCIA PATOLÓGICA- LA MATANZA"/>
    <n v="2"/>
    <x v="3"/>
    <s v="-"/>
    <x v="4"/>
    <x v="105"/>
    <n v="1"/>
    <n v="1301"/>
    <s v="-"/>
    <s v="51"/>
    <s v="1.1"/>
    <n v="4"/>
    <n v="2"/>
    <n v="1"/>
    <s v="-"/>
    <n v="3"/>
    <n v="1"/>
    <n v="427"/>
    <s v="1"/>
    <s v="-"/>
    <s v="MINISTERIO DE INFRAESTRUCTURA"/>
    <s v="LA MATANZA"/>
    <s v="ISIDRO CASANOVA"/>
    <s v="-"/>
    <d v="2017-01-24T00:00:00"/>
    <d v="2019-08-29T00:00:00"/>
    <n v="40244826.352499999"/>
    <n v="3820288"/>
    <n v="9421937.0555000007"/>
    <n v="53487051.408"/>
    <n v="0"/>
    <n v="0"/>
    <n v="0"/>
    <n v="0"/>
    <n v="0"/>
    <n v="0"/>
    <n v="0"/>
    <n v="11498521.82"/>
    <n v="14460776.82"/>
    <n v="17365238.539999999"/>
    <n v="4663764.1100000003"/>
    <n v="51100000"/>
    <s v="X"/>
    <s v="NEUTRALIZADA"/>
    <n v="0.9"/>
    <n v="0.95"/>
    <s v="MOTIVO NEUTRALIZACIÓN: TRABAJO ADICIONAL EN TRÁMITE MEDIANTE ARTÍCULO 7º"/>
  </r>
  <r>
    <n v="6731"/>
    <x v="1"/>
    <s v="06. PLAN SANITARIO DE EMERGENCIA"/>
    <s v="-"/>
    <s v="-"/>
    <s v="-"/>
    <s v="MEJORA EN EFECTOR DE SALUD"/>
    <s v="HOSPITAL INTERZONAL DR. GUEMES"/>
    <s v="HOSPITAL INTERZONAL GRAL. DE AGUDOS DR. GÜEMES -ADECUACIÓN INSTALACIÓN ELÉCTRICA- HAEDO - MORÓN"/>
    <n v="2"/>
    <x v="3"/>
    <s v="-"/>
    <x v="4"/>
    <x v="105"/>
    <n v="1"/>
    <n v="1742"/>
    <s v="-"/>
    <s v="51"/>
    <s v="1.1"/>
    <n v="4"/>
    <n v="2"/>
    <n v="1"/>
    <s v="-"/>
    <n v="3"/>
    <n v="1"/>
    <n v="568"/>
    <s v="1"/>
    <s v="-"/>
    <s v="MINISTERIO DE INFRAESTRUCTURA"/>
    <s v="MORÓN"/>
    <s v="HAEDO"/>
    <s v="-"/>
    <d v="2016-09-01T00:00:00"/>
    <d v="2019-06-10T00:00:00"/>
    <n v="27469388"/>
    <n v="4747233"/>
    <n v="0"/>
    <n v="36446155.588500001"/>
    <n v="0"/>
    <n v="0"/>
    <n v="0"/>
    <n v="0"/>
    <n v="0"/>
    <n v="0"/>
    <n v="0"/>
    <n v="10424720.779999999"/>
    <n v="9841491.3900000006"/>
    <n v="16037337.24"/>
    <n v="13654852.370000001"/>
    <n v="15000000"/>
    <s v="X"/>
    <s v="FINALIZADO"/>
    <n v="1"/>
    <n v="1"/>
    <s v="EL SALDO 2019 CORRESPONDE A UN ARTÍCULO 9º"/>
  </r>
  <r>
    <n v="6732"/>
    <x v="1"/>
    <s v="06. PLAN SANITARIO DE EMERGENCIA"/>
    <s v="-"/>
    <s v="-"/>
    <s v="-"/>
    <s v="NO CORRESPONDE INFORMAR"/>
    <s v="NO CORRESPONDE INFORMAR"/>
    <s v="HOSPITAL INTERZONAL ESPECIALIZADO EN PEDIATRÍA JOSÉ ESTEVES -ADECUACIÓN INSTALACIÓN ELÉCTRICA- TÉMPERLEY - LOMAS DE ZAMORA"/>
    <n v="2"/>
    <x v="3"/>
    <s v="-"/>
    <x v="4"/>
    <x v="105"/>
    <n v="1"/>
    <n v="1747"/>
    <s v="-"/>
    <s v="-"/>
    <s v="1.1"/>
    <n v="4"/>
    <n v="2"/>
    <n v="1"/>
    <s v="-"/>
    <n v="3"/>
    <n v="1"/>
    <n v="370"/>
    <s v="1"/>
    <s v="-"/>
    <s v="MINISTERIO DE INFRAESTRUCTURA"/>
    <s v="LOMAS DE ZAMORA"/>
    <s v="TÉMPERLEY"/>
    <s v="-"/>
    <s v="8/16/2016"/>
    <s v="4/28/2017"/>
    <n v="22036021"/>
    <n v="1298609"/>
    <n v="0"/>
    <n v="23334630"/>
    <s v="-"/>
    <s v="-"/>
    <s v="-"/>
    <s v="-"/>
    <s v="-"/>
    <s v="-"/>
    <s v="-"/>
    <n v="12313732.640000001"/>
    <n v="11102059.449999999"/>
    <n v="0"/>
    <s v="-"/>
    <n v="0"/>
    <s v="-"/>
    <s v="FINALIZADO"/>
    <n v="1.0034781819981717"/>
    <n v="1"/>
    <s v="SALDO PREVISTO POR EVENTUAL REDETERMINACIÓN"/>
  </r>
  <r>
    <n v="6733"/>
    <x v="1"/>
    <s v="06. PLAN SANITARIO DE EMERGENCIA"/>
    <s v="-"/>
    <s v="-"/>
    <s v="-"/>
    <s v="MEJORA EN EFECTOR DE SALUD"/>
    <s v="HOSPITAL ZONAL GENERAL DE AGUDOS EVITA- LANÚS"/>
    <s v="HOSPITAL ZONAL GRAL. DE AGUDOS EVITA -ADECUACIÓN INSTALACIÓN ELÉCTRICA- LANÚS"/>
    <n v="2"/>
    <x v="3"/>
    <s v="-"/>
    <x v="4"/>
    <x v="105"/>
    <n v="1"/>
    <n v="1778"/>
    <s v="-"/>
    <s v="-"/>
    <s v="1.1"/>
    <n v="4"/>
    <n v="2"/>
    <n v="1"/>
    <s v="-"/>
    <n v="3"/>
    <n v="1"/>
    <n v="335"/>
    <s v="1"/>
    <s v="-"/>
    <s v="MINISTERIO DE INFRAESTRUCTURA"/>
    <s v="LANÚS"/>
    <s v="LANÚS"/>
    <s v="-"/>
    <d v="2016-09-26T00:00:00"/>
    <d v="2019-06-28T00:00:00"/>
    <n v="22746994"/>
    <n v="1857200"/>
    <n v="471564.63450000063"/>
    <n v="25075758.634500001"/>
    <n v="0"/>
    <n v="0"/>
    <n v="0"/>
    <n v="0"/>
    <n v="0"/>
    <n v="0"/>
    <n v="0"/>
    <n v="8034474.54"/>
    <n v="15975086.07"/>
    <n v="0"/>
    <n v="2499871.35"/>
    <n v="350000"/>
    <s v="X"/>
    <s v="FINALIZADO"/>
    <n v="1"/>
    <n v="1"/>
    <s v="SALDO RESERVADO PARA EL CIERRE DE LA OBRA. MOTIVO NEUTRALIZACIÓN: TRABAJO ADICIONAL EN TRÁMITE MEDIANTE ARTÍCULO 7º"/>
  </r>
  <r>
    <n v="6734"/>
    <x v="1"/>
    <s v="06. PLAN SANITARIO DE EMERGENCIA"/>
    <s v="-"/>
    <s v="-"/>
    <s v="-"/>
    <s v="MEJORA EN EFECTOR DE SALUD"/>
    <s v="HOSPITAL ZONAL DR. ARTURO OÑATIVIA"/>
    <s v="HOSPITAL ZONAL GENERAL DE AGUDOS DR. ARTURO OÑATIVIA -ADECUACIÓN EDILICIA- RAFAEL CALZADA -ALTE. BROWN"/>
    <n v="2"/>
    <x v="3"/>
    <s v="-"/>
    <x v="4"/>
    <x v="105"/>
    <n v="1"/>
    <n v="2185"/>
    <s v="-"/>
    <s v="51"/>
    <s v="1.1"/>
    <n v="4"/>
    <n v="2"/>
    <n v="1"/>
    <s v="-"/>
    <n v="3"/>
    <n v="1"/>
    <s v="028"/>
    <s v="1"/>
    <s v="-"/>
    <s v="MINISTERIO DE INFRAESTRUCTURA"/>
    <s v="ALMIRANTE BROWN"/>
    <s v="-"/>
    <s v="-"/>
    <s v="-"/>
    <s v="-"/>
    <n v="15623213"/>
    <n v="0"/>
    <n v="0"/>
    <n v="15623213"/>
    <n v="0"/>
    <n v="0"/>
    <n v="0"/>
    <n v="0"/>
    <n v="0"/>
    <n v="0"/>
    <n v="0"/>
    <n v="0"/>
    <n v="4687140"/>
    <n v="832956"/>
    <n v="0"/>
    <n v="169000000"/>
    <s v="X"/>
    <s v="SUSPENDIDA"/>
    <n v="0.35332655325124224"/>
    <n v="0"/>
    <s v="LO DEVENGADO CORRESPONDE AL ANTICIPO FINANCIERO. LA EMPRESA COBRO ANTICIPO, QUE DEBERÁ DEVOLVER, PERO LA OBRA NO VA A INICIARSE POR PEDIDO DEL MINISTERIO DE SALUD"/>
  </r>
  <r>
    <n v="6735"/>
    <x v="1"/>
    <s v="06. PLAN SANITARIO DE EMERGENCIA"/>
    <s v="-"/>
    <s v="-"/>
    <s v="-"/>
    <s v="MEJORA EN EFECTOR DE SALUD"/>
    <s v="HOSPITAL INTERZONAL PRESIDENTE PERÓN"/>
    <s v="HOSPITAL INTERZONAL GENERAL DE AGUDOS PRESIDENTE PERÓN -ADECUACIÓN EDILICIA- AVELLANEDA"/>
    <n v="2"/>
    <x v="3"/>
    <s v="-"/>
    <x v="4"/>
    <x v="105"/>
    <n v="1"/>
    <n v="2186"/>
    <s v="-"/>
    <s v="51"/>
    <s v="1.1"/>
    <s v="4"/>
    <s v="2"/>
    <s v="1"/>
    <s v="-"/>
    <n v="3"/>
    <n v="1"/>
    <s v="035"/>
    <s v="1"/>
    <s v="-"/>
    <s v="MINISTERIO DE INFRAESTRUCTURA"/>
    <s v="AVELLANEDA"/>
    <s v="-"/>
    <s v="-"/>
    <d v="2017-12-01T00:00:00"/>
    <d v="2019-04-08T00:00:00"/>
    <n v="26144347.204499997"/>
    <n v="6579900.5895000063"/>
    <n v="0"/>
    <n v="32724247.794000003"/>
    <n v="0"/>
    <n v="0"/>
    <n v="0"/>
    <n v="0"/>
    <n v="0"/>
    <n v="0"/>
    <n v="0"/>
    <n v="0"/>
    <n v="8714783"/>
    <n v="18869854.32"/>
    <n v="3115311.99"/>
    <n v="46300000"/>
    <s v="X"/>
    <s v="NEUTRALIZADA"/>
    <n v="0.94"/>
    <n v="0.99"/>
    <s v="-"/>
  </r>
  <r>
    <n v="6736"/>
    <x v="1"/>
    <s v="06. PLAN SANITARIO DE EMERGENCIA"/>
    <s v="-"/>
    <s v="-"/>
    <s v="-"/>
    <s v="MEJORA EFECTOR DE SALUD"/>
    <s v="-"/>
    <s v="HOSPITAL ZONAL ESPECIALIZADO EN ONCOLOGÍA -TRASLADO EDILICIO- REMEDIOS DE ESCALADA - LANÚS"/>
    <n v="2"/>
    <x v="3"/>
    <s v="-"/>
    <x v="4"/>
    <x v="105"/>
    <n v="1"/>
    <n v="2204"/>
    <s v="-"/>
    <s v="-"/>
    <s v="1.1"/>
    <s v="4"/>
    <s v="2"/>
    <s v="1"/>
    <s v="-"/>
    <n v="3"/>
    <n v="1"/>
    <n v="335"/>
    <s v="1"/>
    <s v="-"/>
    <s v="MINISTERIO DE INFRAESTRUCTURA"/>
    <s v="LANÚS"/>
    <s v="-"/>
    <s v="-"/>
    <s v="-"/>
    <s v="-"/>
    <n v="176263889"/>
    <n v="0"/>
    <n v="0"/>
    <n v="176263889"/>
    <s v="-"/>
    <s v="-"/>
    <s v="-"/>
    <s v="-"/>
    <s v="-"/>
    <s v="-"/>
    <s v="-"/>
    <n v="0"/>
    <s v="-"/>
    <n v="0"/>
    <s v="-"/>
    <n v="0"/>
    <s v="-"/>
    <s v="SUSPENDIDA"/>
    <n v="0"/>
    <n v="0"/>
    <s v="NO SE VA A REALIZAR."/>
  </r>
  <r>
    <n v="6737"/>
    <x v="1"/>
    <s v="06. PLAN SANITARIO DE EMERGENCIA"/>
    <s v="-"/>
    <s v="-"/>
    <s v="-"/>
    <s v="MEJORA EN EFECTOR DE SALUD"/>
    <s v="HOSPITAL INTERZONAL JOSÉ ESTEVES"/>
    <s v="HOSPITAL INTERZONAL ESPECIALIZADO EN PEDIATRÍA JOSÉ ESTEVES -ADECUACIÓN EDILICIA- TEMPERLEY - LOMAS DE ZAMORA"/>
    <n v="2"/>
    <x v="3"/>
    <s v="-"/>
    <x v="4"/>
    <x v="105"/>
    <n v="1"/>
    <n v="2208"/>
    <s v="-"/>
    <s v="51"/>
    <s v="1.1"/>
    <s v="4"/>
    <s v="2"/>
    <s v="1"/>
    <s v="-"/>
    <n v="3"/>
    <n v="1"/>
    <n v="490"/>
    <s v="1"/>
    <s v="-"/>
    <s v="MINISTERIO DE INFRAESTRUCTURA"/>
    <s v="LOMAS DE ZAMORA"/>
    <s v="-"/>
    <s v="-"/>
    <d v="2018-01-29T00:00:00"/>
    <d v="2019-07-31T00:00:00"/>
    <n v="16029567"/>
    <n v="671638.8"/>
    <n v="1889359.0844999999"/>
    <n v="18590564.884500001"/>
    <n v="0"/>
    <n v="0"/>
    <n v="0"/>
    <n v="0"/>
    <n v="0"/>
    <n v="0"/>
    <n v="0"/>
    <n v="0"/>
    <n v="0"/>
    <n v="13069875.5"/>
    <n v="4581581.08"/>
    <n v="3500000"/>
    <s v="X"/>
    <s v="FINALIZADO"/>
    <n v="1"/>
    <n v="1"/>
    <s v="MOTIVO NEUTRALIZACIÓN: TRABAJO ADICIONAL EN TRÁMITE MEDIANTE ARTÍCULO 7º"/>
  </r>
  <r>
    <n v="6738"/>
    <x v="1"/>
    <s v="06. PLAN SANITARIO DE EMERGENCIA"/>
    <s v="-"/>
    <s v="-"/>
    <s v="-"/>
    <s v="MEJORA EN EFECTOR DE SALUD"/>
    <s v="HOSPITAL ZONAL HÉROES DE MALVINAS"/>
    <s v="HOSPITAL ZONAL GENERAL DE AGUDOS  HÉROES DE MALVINAS -ADECUACIÓN EDILICIA- MERLO"/>
    <n v="2"/>
    <x v="3"/>
    <s v="-"/>
    <x v="4"/>
    <x v="105"/>
    <n v="1"/>
    <n v="2210"/>
    <s v="-"/>
    <s v="51"/>
    <s v="1.1"/>
    <s v="4"/>
    <s v="2"/>
    <s v="1"/>
    <s v="-"/>
    <n v="3"/>
    <n v="1"/>
    <n v="539"/>
    <s v="1"/>
    <s v="-"/>
    <s v="MINISTERIO DE INFRAESTRUCTURA"/>
    <s v="MERLO"/>
    <s v="-"/>
    <s v="-"/>
    <d v="2017-10-05T00:00:00"/>
    <d v="2019-02-03T00:00:00"/>
    <n v="24160173"/>
    <n v="1249216"/>
    <n v="3067775.0300000012"/>
    <n v="28477164.030000001"/>
    <n v="0"/>
    <n v="0"/>
    <n v="0"/>
    <n v="0"/>
    <n v="0"/>
    <n v="0"/>
    <n v="0"/>
    <n v="0"/>
    <n v="9596063"/>
    <n v="14084976.810000001"/>
    <n v="3551009.77"/>
    <n v="6500000"/>
    <s v="X"/>
    <s v="NEUTRALIZADA"/>
    <n v="0.96"/>
    <n v="0.99"/>
    <s v="-"/>
  </r>
  <r>
    <n v="6739"/>
    <x v="1"/>
    <s v="06. PLAN SANITARIO DE EMERGENCIA"/>
    <s v="-"/>
    <s v="-"/>
    <s v="-"/>
    <s v="MEJORA EN EFECTOR DE SALUD"/>
    <s v="HOSPITAL MUNICIPAL SANTAMARINA"/>
    <s v="REMODELACIÓN HOSPITAL MUNICIPAL SANTAMARINA -V ETAPA- ESTEBAN ECHEVERRÍA"/>
    <n v="2"/>
    <x v="3"/>
    <s v="-"/>
    <x v="4"/>
    <x v="105"/>
    <n v="1"/>
    <n v="2221"/>
    <s v="-"/>
    <s v="51"/>
    <s v="1.1"/>
    <s v="5"/>
    <s v="4"/>
    <s v="2"/>
    <n v="260"/>
    <n v="3"/>
    <n v="1"/>
    <n v="260"/>
    <s v="1"/>
    <s v="-"/>
    <s v="MINISTERIO DE INFRAESTRUCTURA"/>
    <s v="ESTEBAN ECHEVERRÍA"/>
    <s v="-"/>
    <s v="-"/>
    <d v="2018-06-01T00:00:00"/>
    <d v="2019-08-30T00:00:00"/>
    <n v="40000000"/>
    <n v="0"/>
    <n v="0"/>
    <n v="39998175"/>
    <n v="0"/>
    <n v="0"/>
    <n v="0"/>
    <n v="0"/>
    <n v="0"/>
    <n v="0"/>
    <n v="0"/>
    <n v="0"/>
    <n v="0"/>
    <n v="13834025.440000001"/>
    <n v="23514348.020000003"/>
    <n v="10000000"/>
    <s v="X"/>
    <s v="EN EJECUCIÓN"/>
    <n v="0.93"/>
    <n v="0.92"/>
    <s v="AYUDA FINANCIERA"/>
  </r>
  <r>
    <n v="6740"/>
    <x v="1"/>
    <s v="06. PLAN SANITARIO DE EMERGENCIA"/>
    <s v="-"/>
    <s v="-"/>
    <s v="-"/>
    <s v="NO CORRESPONDE INFORMAR"/>
    <s v="NO CORRESPONDE INFORMAR"/>
    <s v="REMODELACIÓN Y PUESTA EN VALOR HOGAR ESCUELA -II ETAPA- ESTEBAN ECHEVERRÍA"/>
    <n v="2"/>
    <x v="3"/>
    <s v="-"/>
    <x v="4"/>
    <x v="105"/>
    <n v="2"/>
    <n v="2222"/>
    <s v="-"/>
    <s v="51"/>
    <s v="1.1"/>
    <s v="4"/>
    <s v="2"/>
    <s v="1"/>
    <n v="260"/>
    <n v="3"/>
    <n v="4"/>
    <n v="260"/>
    <s v="1"/>
    <s v="-"/>
    <s v="MINISTERIO DE INFRAESTRUCTURA"/>
    <s v="ESTEBAN ECHEVERRÍA"/>
    <s v="-"/>
    <s v="-"/>
    <d v="2018-05-14T00:00:00"/>
    <d v="2019-07-31T00:00:00"/>
    <n v="30000000"/>
    <n v="0"/>
    <n v="0"/>
    <n v="29960674.75"/>
    <s v="-"/>
    <s v="-"/>
    <s v="-"/>
    <s v="-"/>
    <s v="-"/>
    <s v="-"/>
    <s v="-"/>
    <n v="0"/>
    <s v="-"/>
    <n v="0"/>
    <n v="2676688.8499999996"/>
    <n v="10000000"/>
    <m/>
    <s v="FINALIZADO"/>
    <n v="1"/>
    <n v="1"/>
    <s v="AYUDA FINANCIERA"/>
  </r>
  <r>
    <n v="6741"/>
    <x v="1"/>
    <s v="06. PLAN SANITARIO DE EMERGENCIA"/>
    <s v="-"/>
    <s v="-"/>
    <s v="-"/>
    <s v="ACCIONES EN ÁREAS DE ESPECIAL MANEJO"/>
    <s v="-"/>
    <s v="BASE OPERATIVA POLICIAL -SANITARIOS Y VESTUARIOS- MORÓN"/>
    <n v="2"/>
    <x v="3"/>
    <s v="-"/>
    <x v="4"/>
    <x v="106"/>
    <s v="-"/>
    <n v="2104"/>
    <s v="-"/>
    <s v="-"/>
    <s v="1.3"/>
    <s v="4"/>
    <s v="2"/>
    <s v="1"/>
    <s v="-"/>
    <n v="2"/>
    <n v="1"/>
    <n v="430"/>
    <s v="1"/>
    <s v="-"/>
    <s v="MINISTERIO DE INFRAESTRUCTURA"/>
    <s v="MORÓN"/>
    <s v="-"/>
    <s v="-"/>
    <s v="-"/>
    <s v="-"/>
    <n v="7300000"/>
    <n v="0"/>
    <n v="0"/>
    <n v="7300000"/>
    <s v="-"/>
    <s v="-"/>
    <s v="-"/>
    <s v="-"/>
    <s v="-"/>
    <s v="-"/>
    <s v="-"/>
    <n v="0"/>
    <s v="-"/>
    <n v="0"/>
    <s v="-"/>
    <n v="0"/>
    <s v="-"/>
    <s v="SUSPENDIDA"/>
    <n v="0"/>
    <n v="0"/>
    <s v="NO SE VA A REALIZAR."/>
  </r>
  <r>
    <n v="6742"/>
    <x v="1"/>
    <s v="06. PLAN SANITARIO DE EMERGENCIA"/>
    <s v="-"/>
    <s v="-"/>
    <s v="-"/>
    <s v="NO CORRESPONDE INFORMAR"/>
    <s v="NO CORRESPONDE INFORMAR"/>
    <s v="RECUPERACIÓN EDIFICIO DEPARTAMENTO ZONA I - MORÓN DIRECCIÓN PROVINCIAL DE ARQUITECTURA  - MI - MORÓN"/>
    <n v="2"/>
    <x v="3"/>
    <s v="-"/>
    <x v="4"/>
    <x v="107"/>
    <n v="2"/>
    <n v="1303"/>
    <s v="-"/>
    <s v="-"/>
    <s v="1.3"/>
    <s v="4"/>
    <s v="2"/>
    <s v="1"/>
    <s v="-"/>
    <n v="1"/>
    <n v="3"/>
    <n v="430"/>
    <s v="1"/>
    <s v="-"/>
    <s v="MINISTERIO DE INFRAESTRUCTURA"/>
    <s v="MORÓN"/>
    <s v="MORÓN"/>
    <s v="-"/>
    <d v="2016-10-24T00:00:00"/>
    <d v="2019-05-31T00:00:00"/>
    <n v="1215659.3400000001"/>
    <n v="515062.04249999998"/>
    <n v="0"/>
    <n v="1730721.3825000001"/>
    <s v="-"/>
    <s v="-"/>
    <s v="-"/>
    <s v="-"/>
    <s v="-"/>
    <s v="-"/>
    <s v="-"/>
    <n v="786173.11"/>
    <n v="950338.02"/>
    <n v="0"/>
    <s v="-"/>
    <n v="0"/>
    <s v="-"/>
    <s v="FINALIZADO"/>
    <n v="1.003345279926938"/>
    <n v="1"/>
    <s v="MOTIVO NEUTRALIZACIÓN: INCONVENIENTES EN LA TRAMITACIÓN Y APROBACIÓN DE LA INSTALACIÓN DE GAS NATURAL DEL EDIFICIO."/>
  </r>
  <r>
    <n v="6743"/>
    <x v="1"/>
    <s v="06. PLAN SANITARIO DE EMERGENCIA"/>
    <s v="-"/>
    <s v="-"/>
    <s v="-"/>
    <s v="DESAGUES PLUVIALES"/>
    <s v="ALIVIADOR OESTE ARROYO DEL REY"/>
    <s v="ALIVIADOR OESTEARROYO DEL REY - I ETAPA"/>
    <n v="2"/>
    <x v="3"/>
    <s v="-"/>
    <x v="4"/>
    <x v="108"/>
    <s v="-"/>
    <n v="1795"/>
    <s v="-"/>
    <s v="-"/>
    <s v="1.1"/>
    <s v="5"/>
    <s v="4"/>
    <s v="2"/>
    <s v="370"/>
    <n v="4"/>
    <n v="4"/>
    <s v="370"/>
    <s v="1"/>
    <s v="-"/>
    <s v="MINISTERIO DE INFRAESTRUCTURA"/>
    <s v="LOMAS DE ZAMORA"/>
    <s v="-"/>
    <s v="-"/>
    <d v="2017-02-01T00:00:00"/>
    <d v="2017-12-01T00:00:00"/>
    <n v="107999529"/>
    <n v="0"/>
    <n v="0"/>
    <n v="107999529"/>
    <s v="-"/>
    <s v="-"/>
    <s v="-"/>
    <s v="-"/>
    <s v="-"/>
    <s v="-"/>
    <s v="-"/>
    <n v="32399858.739999998"/>
    <n v="75599670.400000006"/>
    <n v="0"/>
    <s v="-"/>
    <n v="0"/>
    <s v="-"/>
    <s v="FINALIZADO"/>
    <n v="1"/>
    <n v="1"/>
    <s v="-"/>
  </r>
  <r>
    <n v="6744"/>
    <x v="1"/>
    <s v="10. DESAGÜES PLUVIALES"/>
    <s v="-"/>
    <s v="-"/>
    <s v="-"/>
    <s v="CANALIZACIÓN"/>
    <s v="ARROYO MALDONADO"/>
    <s v="RECONSTRUCCIÓN DEL CONDUCTO DEL Aº MALDONADO POR AVDA. PALACIOS"/>
    <n v="2"/>
    <x v="3"/>
    <s v="-"/>
    <x v="4"/>
    <x v="108"/>
    <s v="-"/>
    <n v="1812"/>
    <s v="-"/>
    <s v="-"/>
    <s v="1.1"/>
    <s v="5"/>
    <s v="4"/>
    <s v="2"/>
    <s v="325"/>
    <n v="4"/>
    <n v="4"/>
    <s v="325"/>
    <s v="1"/>
    <s v="-"/>
    <s v="MINISTERIO DE INFRAESTRUCTURA"/>
    <s v="LA MATANZA"/>
    <s v="-"/>
    <s v="-"/>
    <d v="2017-03-08T00:00:00"/>
    <s v="-"/>
    <n v="208000000"/>
    <n v="0"/>
    <n v="0"/>
    <n v="208000000"/>
    <n v="0"/>
    <n v="0"/>
    <n v="0"/>
    <n v="0"/>
    <n v="0"/>
    <n v="0"/>
    <n v="0"/>
    <n v="62400000"/>
    <n v="0"/>
    <n v="51771368"/>
    <n v="41289213.090000004"/>
    <n v="49761300"/>
    <s v="X"/>
    <s v="EN EJECUCIÓN"/>
    <n v="0.69"/>
    <n v="0.75"/>
    <s v="-"/>
  </r>
  <r>
    <n v="6745"/>
    <x v="1"/>
    <s v="10. DESAGÜES PLUVIALES"/>
    <s v="-"/>
    <s v="-"/>
    <s v="-"/>
    <s v="CANALIZACIÓN"/>
    <s v="ARROYO DEL REY"/>
    <s v="ALIVIADOR OESTE ARROYO DEL REY - ETAPA II - LOMAS DE ZAMORA "/>
    <n v="2"/>
    <x v="3"/>
    <s v="-"/>
    <x v="4"/>
    <x v="108"/>
    <s v="-"/>
    <n v="2112"/>
    <s v="-"/>
    <s v="-"/>
    <s v="1.1"/>
    <s v="5"/>
    <s v="4"/>
    <s v="2"/>
    <s v="370"/>
    <n v="4"/>
    <n v="4"/>
    <s v="370"/>
    <s v="1"/>
    <s v="-"/>
    <s v="MINISTERIO DE INFRAESTRUCTURA"/>
    <s v="LOMAS DE ZAMORA"/>
    <s v="-"/>
    <s v="-"/>
    <d v="2017-02-01T00:00:00"/>
    <s v="-"/>
    <n v="331000471"/>
    <n v="0"/>
    <n v="0"/>
    <n v="432639927.94"/>
    <n v="0"/>
    <n v="0"/>
    <n v="0"/>
    <n v="0"/>
    <n v="0"/>
    <n v="0"/>
    <n v="0"/>
    <n v="99300141.260000005"/>
    <n v="68317767.919999987"/>
    <n v="89544977"/>
    <n v="77111216.75"/>
    <n v="31504700"/>
    <s v="X"/>
    <s v="EN EJECUCIÓN"/>
    <n v="0.77"/>
    <n v="0.9"/>
    <s v="ESTA OBRA ESTABA ERRONEAMENTE INFORMADA COMO FINALIZADA."/>
  </r>
  <r>
    <n v="6746"/>
    <x v="1"/>
    <s v="06. PLAN SANITARIO DE EMERGENCIA"/>
    <s v="-"/>
    <s v="-"/>
    <s v="-"/>
    <s v="NO CORRESPONDE INFORMAR"/>
    <s v="NO CORRESPONDE INFORMAR"/>
    <s v="RED DE GAS EN VILLARS"/>
    <n v="2"/>
    <x v="3"/>
    <s v="-"/>
    <x v="4"/>
    <x v="109"/>
    <n v="2"/>
    <n v="1891"/>
    <s v="-"/>
    <s v="-"/>
    <s v="1.3"/>
    <s v="4"/>
    <s v="2"/>
    <s v="1"/>
    <s v="-"/>
    <n v="4"/>
    <n v="1"/>
    <s v="245"/>
    <s v="1"/>
    <s v="-"/>
    <s v="MINISTERIO DE INFRAESTRUCTURA"/>
    <s v="GENERAL LAS HERAS"/>
    <s v="-"/>
    <s v="-"/>
    <s v="-"/>
    <s v="-"/>
    <n v="15186183.65"/>
    <n v="621508.37999999896"/>
    <n v="0"/>
    <n v="15807692.029999999"/>
    <s v="-"/>
    <s v="-"/>
    <s v="-"/>
    <s v="-"/>
    <s v="-"/>
    <s v="-"/>
    <s v="-"/>
    <n v="0"/>
    <s v="-"/>
    <n v="0"/>
    <n v="0"/>
    <n v="0"/>
    <s v="-"/>
    <s v="PARALIZADA"/>
    <s v="-"/>
    <s v="-"/>
    <s v="NO PREVISTA ACTUALMENTE POR BAGSA COMO EJECUCIÓN 2018"/>
  </r>
  <r>
    <n v="6747"/>
    <x v="1"/>
    <s v="06. PLAN SANITARIO DE EMERGENCIA"/>
    <s v="-"/>
    <s v="-"/>
    <s v="-"/>
    <s v="NO CORRESPONDE INFORMAR"/>
    <s v="NO CORRESPONDE INFORMAR"/>
    <s v="RED DEGAS EN MAXIMO PAZ"/>
    <n v="2"/>
    <x v="3"/>
    <s v="-"/>
    <x v="4"/>
    <x v="109"/>
    <n v="2"/>
    <n v="1901"/>
    <s v="-"/>
    <s v="-"/>
    <s v="1.3"/>
    <s v="4"/>
    <s v="2"/>
    <s v="1"/>
    <s v="-"/>
    <n v="4"/>
    <n v="1"/>
    <s v="095"/>
    <s v="1"/>
    <s v="-"/>
    <s v="MINISTERIO DE INFRAESTRUCTURA"/>
    <s v="CAÑUELAS"/>
    <s v="-"/>
    <s v="-"/>
    <s v="-"/>
    <s v="-"/>
    <n v="75000000"/>
    <n v="4000000"/>
    <n v="0"/>
    <n v="79000000"/>
    <s v="-"/>
    <s v="-"/>
    <s v="-"/>
    <s v="-"/>
    <s v="-"/>
    <s v="-"/>
    <s v="-"/>
    <n v="0"/>
    <s v="-"/>
    <n v="0"/>
    <n v="63034297.619999997"/>
    <n v="16337862.460000001"/>
    <m/>
    <s v="EN EJECUCION "/>
    <n v="0.85"/>
    <n v="0.86"/>
    <s v="EN EJECUCIÓN POR BAGSA"/>
  </r>
  <r>
    <n v="6748"/>
    <x v="1"/>
    <s v="06. PLAN SANITARIO DE EMERGENCIA"/>
    <s v="-"/>
    <s v="-"/>
    <s v="-"/>
    <s v="VER"/>
    <s v="-"/>
    <s v="RED DE GAS EM DOMSELAAR"/>
    <n v="2"/>
    <x v="3"/>
    <s v="-"/>
    <x v="4"/>
    <x v="109"/>
    <n v="2"/>
    <n v="1902"/>
    <s v="-"/>
    <s v="-"/>
    <s v="1.3"/>
    <s v="4"/>
    <s v="2"/>
    <s v="1"/>
    <s v="-"/>
    <n v="4"/>
    <n v="1"/>
    <s v="595"/>
    <s v="1"/>
    <s v="-"/>
    <s v="MINISTERIO DE INFRAESTRUCTURA"/>
    <s v="SAN VICENTE"/>
    <s v="-"/>
    <s v="-"/>
    <s v="-"/>
    <s v="-"/>
    <n v="36000000"/>
    <n v="0"/>
    <n v="0"/>
    <n v="36000000"/>
    <s v="-"/>
    <s v="-"/>
    <s v="-"/>
    <s v="-"/>
    <s v="-"/>
    <s v="-"/>
    <s v="-"/>
    <n v="0"/>
    <s v="-"/>
    <n v="0"/>
    <s v="-"/>
    <n v="0"/>
    <s v="-"/>
    <s v="-"/>
    <s v="-"/>
    <s v="-"/>
    <s v="EN EJECUCIÓN POR LA DISTRIBUIDORA METROGAS"/>
  </r>
  <r>
    <n v="6749"/>
    <x v="1"/>
    <s v="10. DESAGÜES PLUVIALES"/>
    <s v="-"/>
    <s v="-"/>
    <s v="-"/>
    <s v="DESAGUES PLUVIALES"/>
    <s v="ARROYO DON MARIO"/>
    <s v="ALIVIADOR DEL Aº DON MARIO POR AVDA. CRISTIANÍA - LA MATANZA"/>
    <n v="2"/>
    <x v="3"/>
    <s v="-"/>
    <x v="4"/>
    <x v="35"/>
    <n v="1"/>
    <n v="1204"/>
    <s v="-"/>
    <s v="-"/>
    <s v="1.1"/>
    <s v="5"/>
    <s v="4"/>
    <s v="2"/>
    <s v="325"/>
    <n v="3"/>
    <n v="8"/>
    <s v="325"/>
    <s v="1"/>
    <s v="-"/>
    <s v="MINISTERIO DE INFRAESTRUCTURA"/>
    <s v="LA MATANZA"/>
    <s v="-"/>
    <s v="-"/>
    <d v="2017-07-03T00:00:00"/>
    <s v="-"/>
    <n v="120000000"/>
    <n v="0"/>
    <n v="0"/>
    <n v="120000000"/>
    <n v="0"/>
    <n v="0"/>
    <n v="0"/>
    <n v="0"/>
    <n v="0"/>
    <n v="0"/>
    <n v="0"/>
    <n v="36000000"/>
    <n v="0"/>
    <n v="22383002.32"/>
    <n v="0"/>
    <n v="43628200"/>
    <s v="X"/>
    <s v="EN EJECUCIÓN"/>
    <n v="0.33"/>
    <n v="0.5"/>
    <s v="-"/>
  </r>
  <r>
    <n v="6750"/>
    <x v="1"/>
    <s v="10. DESAGÜES PLUVIALES"/>
    <s v="-"/>
    <s v="-"/>
    <s v="-"/>
    <s v="DESAGUES PLUVIALES"/>
    <s v="OBRAS HÍDRICAS RINCÓN"/>
    <s v="OBRAS HÍDRICAS RINCÓN 1, 2 Y 3 Y COMPLEMENTARIAS DE PAVIMENTACIÓN CALLE HUERGO"/>
    <n v="2"/>
    <x v="3"/>
    <s v="-"/>
    <x v="4"/>
    <x v="35"/>
    <n v="1"/>
    <n v="2261"/>
    <s v="-"/>
    <s v="-"/>
    <s v="1.3"/>
    <s v="4"/>
    <s v="2"/>
    <s v="2"/>
    <s v="-"/>
    <n v="3"/>
    <n v="8"/>
    <s v="185"/>
    <s v="1"/>
    <s v="-"/>
    <s v="MINISTERIO DE INFRAESTRUCTURA"/>
    <s v="ESTEBAN ECHEVERRÍA"/>
    <s v="-"/>
    <s v="-"/>
    <d v="2017-08-01T00:00:00"/>
    <d v="2019-05-30T00:00:00"/>
    <n v="196683090"/>
    <n v="0"/>
    <n v="0"/>
    <n v="233221972.06999999"/>
    <n v="0"/>
    <n v="0"/>
    <n v="0"/>
    <n v="0"/>
    <n v="0"/>
    <n v="0"/>
    <n v="0"/>
    <n v="0"/>
    <n v="101781871.59"/>
    <n v="56804654.980000004"/>
    <n v="46139554.310000002"/>
    <n v="7038800"/>
    <s v="X"/>
    <s v="EN EJECUCIÓN"/>
    <n v="0.88"/>
    <n v="0.82"/>
    <s v="-"/>
  </r>
  <r>
    <n v="6751"/>
    <x v="1"/>
    <s v="06. PLAN SANITARIO DE EMERGENCIA"/>
    <s v="-"/>
    <s v="-"/>
    <s v="-"/>
    <s v="DESAGUES PLUVIALES"/>
    <s v="-"/>
    <s v="SANEAMIENTO DE LA CUENCA DEL ARROYO TORRES - ETAPA I - 2º Y 3º PARTE - TRAMO II"/>
    <n v="2"/>
    <x v="3"/>
    <s v="-"/>
    <x v="4"/>
    <x v="35"/>
    <n v="1"/>
    <n v="6502"/>
    <s v="-"/>
    <s v="-"/>
    <s v="1.3"/>
    <s v="4"/>
    <s v="2"/>
    <s v="2"/>
    <s v="-"/>
    <n v="3"/>
    <n v="8"/>
    <s v="410"/>
    <s v="1"/>
    <s v="-"/>
    <s v="MINISTERIO DE INFRAESTRUCTURA"/>
    <s v="MERLO"/>
    <s v="-"/>
    <s v="-"/>
    <d v="2009-09-14T00:00:00"/>
    <s v="-"/>
    <n v="76986"/>
    <n v="0"/>
    <n v="0"/>
    <n v="76986"/>
    <s v="-"/>
    <s v="-"/>
    <s v="-"/>
    <s v="-"/>
    <s v="-"/>
    <s v="-"/>
    <s v="-"/>
    <n v="0"/>
    <n v="131385.95000000001"/>
    <n v="0"/>
    <s v="-"/>
    <n v="0"/>
    <s v="-"/>
    <s v="FINALIZADO"/>
    <n v="1"/>
    <n v="1"/>
    <s v="-"/>
  </r>
  <r>
    <n v="6752"/>
    <x v="1"/>
    <s v="06. PLAN SANITARIO DE EMERGENCIA"/>
    <s v="-"/>
    <s v="-"/>
    <s v="-"/>
    <s v="DESAGUES PLUVIALES"/>
    <s v="-"/>
    <s v="SANEAMIENTO DE LA CUENCA DE APORTE EN EL ZANJÓN MARTÍNEZ - ETAPA I - MORON Y HURLINGHAM"/>
    <n v="2"/>
    <x v="3"/>
    <s v="-"/>
    <x v="4"/>
    <x v="35"/>
    <n v="1"/>
    <n v="7025"/>
    <s v="-"/>
    <s v="-"/>
    <s v="1.3"/>
    <s v="4"/>
    <s v="2"/>
    <s v="2"/>
    <s v="-"/>
    <n v="3"/>
    <n v="8"/>
    <s v="430"/>
    <s v="1"/>
    <s v="-"/>
    <s v="MINISTERIO DE INFRAESTRUCTURA"/>
    <s v="MORÓN"/>
    <s v="-"/>
    <s v="-"/>
    <d v="2007-12-27T00:00:00"/>
    <s v="-"/>
    <n v="35245"/>
    <n v="0"/>
    <n v="0"/>
    <n v="75259365.099999994"/>
    <s v="-"/>
    <s v="-"/>
    <s v="-"/>
    <s v="-"/>
    <s v="-"/>
    <s v="-"/>
    <s v="-"/>
    <n v="0"/>
    <s v="-"/>
    <n v="0"/>
    <s v="-"/>
    <n v="0"/>
    <s v="-"/>
    <s v="FINALIZADO"/>
    <n v="1"/>
    <n v="1"/>
    <s v="-"/>
  </r>
  <r>
    <n v="6753"/>
    <x v="1"/>
    <s v="10. DESAGÜES PLUVIALES"/>
    <s v="-"/>
    <s v="-"/>
    <s v="-"/>
    <s v="DESAGUES PLUVIALES"/>
    <s v="OBRAS HÍDRICAS DON ORIONE Y OLAZABAL "/>
    <s v="OBRAS COMPLEMENTARIAS DON ORIONE Y OLAZABAL (EEUU-VERNET Y SAN MARTÍ)"/>
    <n v="2"/>
    <x v="3"/>
    <s v="-"/>
    <x v="4"/>
    <x v="35"/>
    <n v="1"/>
    <n v="7435"/>
    <s v="-"/>
    <s v="-"/>
    <s v="1.1"/>
    <s v="5"/>
    <s v="4"/>
    <s v="2"/>
    <s v="335"/>
    <n v="3"/>
    <n v="8"/>
    <s v="335"/>
    <s v="1"/>
    <s v="-"/>
    <s v="MINISTERIO DE INFRAESTRUCTURA"/>
    <s v="LANÚS"/>
    <s v="-"/>
    <s v="-"/>
    <d v="2017-04-05T00:00:00"/>
    <d v="2019-06-30T00:00:00"/>
    <n v="155000000"/>
    <n v="0"/>
    <n v="0"/>
    <n v="229309013.84999999"/>
    <n v="0"/>
    <n v="0"/>
    <n v="0"/>
    <n v="0"/>
    <n v="0"/>
    <n v="0"/>
    <n v="0"/>
    <n v="46486833.310000002"/>
    <n v="51202461.82"/>
    <n v="9057079.129999999"/>
    <n v="50002927.93"/>
    <n v="109407200"/>
    <s v="X"/>
    <s v="EN EJECUCIÓN"/>
    <n v="0.68"/>
    <n v="0.65"/>
    <s v="-"/>
  </r>
  <r>
    <n v="6754"/>
    <x v="1"/>
    <s v="06. PLAN SANITARIO DE EMERGENCIA"/>
    <s v="-"/>
    <s v="-"/>
    <s v="-"/>
    <s v="LIMPIEZA Y MANTENIMIENTO DE CANALES Y LAGUNAS"/>
    <s v="LIMPIEZA A° SANTA CATALINA"/>
    <s v="PLAN DE LIMPIEZA - MANTENIMIENTO DEL CAUCE DEL ARROYO SANTA CATALINA Y ACONDICIONAMIENTO DE LA CUENCA - LOMAS DE ZAMORA"/>
    <n v="2"/>
    <x v="3"/>
    <s v="-"/>
    <x v="4"/>
    <x v="35"/>
    <n v="2"/>
    <n v="2006"/>
    <s v="-"/>
    <s v="-"/>
    <s v="1.1"/>
    <s v="5"/>
    <s v="4"/>
    <s v="2"/>
    <s v="370"/>
    <n v="3"/>
    <n v="8"/>
    <s v="370"/>
    <s v="1"/>
    <s v="-"/>
    <s v="MINISTERIO DE INFRAESTRUCTURA"/>
    <s v="LOMAS DE ZAMORA"/>
    <s v="-"/>
    <s v="-"/>
    <d v="2016-12-06T00:00:00"/>
    <d v="2017-08-31T00:00:00"/>
    <n v="22218774"/>
    <n v="0"/>
    <n v="0"/>
    <n v="22218774"/>
    <s v="-"/>
    <s v="-"/>
    <s v="-"/>
    <s v="-"/>
    <s v="-"/>
    <s v="-"/>
    <s v="-"/>
    <n v="6665632.1500000004"/>
    <n v="15553141.670000002"/>
    <n v="0"/>
    <s v="-"/>
    <n v="0"/>
    <s v="-"/>
    <s v="FINALIZADO"/>
    <n v="1"/>
    <n v="1"/>
    <s v="-"/>
  </r>
  <r>
    <n v="6755"/>
    <x v="1"/>
    <s v="06. PLAN SANITARIO DE EMERGENCIA"/>
    <s v="-"/>
    <s v="-"/>
    <s v="-"/>
    <s v="DESAGUES PLUVIALES"/>
    <s v="DESAGUES PLUVIALES B° 9 DE ABRIL- ESTEBAN ECHEVERRÍA"/>
    <s v="DESAGUES PLUVIALES EN BARRIO 9 DE ABRIL - CUENCA SAN JUAN - ESTEBAN ECHEVERRÍA"/>
    <n v="2"/>
    <x v="3"/>
    <s v="-"/>
    <x v="4"/>
    <x v="35"/>
    <n v="2"/>
    <n v="2007"/>
    <s v="-"/>
    <s v="-"/>
    <s v="1.1"/>
    <s v="5"/>
    <s v="4"/>
    <s v="2"/>
    <s v="185"/>
    <n v="3"/>
    <n v="8"/>
    <s v="185"/>
    <s v="1"/>
    <s v="-"/>
    <s v="MINISTERIO DE INFRAESTRUCTURA"/>
    <s v="ESTEBAN ECHEVERRÍA"/>
    <s v="-"/>
    <s v="-"/>
    <d v="2016-01-11T00:00:00"/>
    <d v="2018-12-30T00:00:00"/>
    <n v="34729556"/>
    <n v="0"/>
    <n v="0"/>
    <n v="34729556"/>
    <s v="-"/>
    <s v="-"/>
    <s v="-"/>
    <s v="-"/>
    <s v="-"/>
    <s v="-"/>
    <s v="-"/>
    <n v="25123797.960000001"/>
    <n v="9367928.8200000003"/>
    <n v="0"/>
    <s v="-"/>
    <n v="0"/>
    <s v="-"/>
    <s v="FINALIZADO"/>
    <n v="1"/>
    <n v="1"/>
    <s v="-"/>
  </r>
  <r>
    <n v="6756"/>
    <x v="1"/>
    <s v="10. DESAGÜES PLUVIALES"/>
    <s v="-"/>
    <s v="-"/>
    <s v="-"/>
    <s v="DESAGUES PLUVIALES"/>
    <s v="DESAGUES PLUVIALES - FRENCH Y AZCUENAGA"/>
    <s v="DESAGÜES PLUVIALES FRENCH Y AZCUENAGA - MORÓN"/>
    <s v="-"/>
    <x v="3"/>
    <s v="-"/>
    <x v="4"/>
    <x v="35"/>
    <n v="2"/>
    <n v="2008"/>
    <s v="-"/>
    <s v="-"/>
    <s v="1.1"/>
    <s v="5"/>
    <s v="4"/>
    <s v="2"/>
    <s v="430"/>
    <n v="3"/>
    <n v="8"/>
    <s v="430"/>
    <s v="1"/>
    <s v="-"/>
    <s v="MINISTERIO DE INFRAESTRUCTURA"/>
    <s v="MORÓN"/>
    <s v="-"/>
    <s v="-"/>
    <d v="2017-03-13T00:00:00"/>
    <d v="2018-08-10T00:00:00"/>
    <n v="56000000"/>
    <n v="0"/>
    <n v="0"/>
    <n v="56000000"/>
    <n v="0"/>
    <n v="0"/>
    <n v="0"/>
    <n v="0"/>
    <n v="0"/>
    <n v="0"/>
    <n v="0"/>
    <n v="0"/>
    <n v="21410424"/>
    <n v="17789576.190000001"/>
    <n v="0"/>
    <n v="0"/>
    <s v="X"/>
    <s v="FINALIZADO"/>
    <n v="1"/>
    <n v="1"/>
    <s v="-"/>
  </r>
  <r>
    <n v="6757"/>
    <x v="1"/>
    <s v="06. PLAN SANITARIO DE EMERGENCIA"/>
    <s v="-"/>
    <s v="-"/>
    <s v="-"/>
    <s v="DESAGUES PLUVIALES"/>
    <s v="-"/>
    <s v="DESAGÜES PLUVIALES BARRIO CORIMAYO"/>
    <s v="-"/>
    <x v="3"/>
    <s v="-"/>
    <x v="4"/>
    <x v="35"/>
    <n v="2"/>
    <n v="2010"/>
    <s v="-"/>
    <s v="-"/>
    <s v="1.1"/>
    <s v="5"/>
    <s v="4"/>
    <s v="2"/>
    <s v="020"/>
    <n v="3"/>
    <n v="8"/>
    <s v="020"/>
    <s v="1"/>
    <s v="-"/>
    <s v="MINISTERIO DE INFRAESTRUCTURA"/>
    <s v="ALMIRANTE BROWN"/>
    <s v="-"/>
    <s v="-"/>
    <d v="2017-01-06T00:00:00"/>
    <d v="2017-09-29T00:00:00"/>
    <n v="50140000"/>
    <n v="0"/>
    <n v="0"/>
    <n v="50140000"/>
    <s v="-"/>
    <s v="-"/>
    <s v="-"/>
    <s v="-"/>
    <s v="-"/>
    <s v="-"/>
    <n v="0"/>
    <s v="-"/>
    <n v="35098000"/>
    <n v="0"/>
    <s v="-"/>
    <n v="0"/>
    <s v="-"/>
    <s v="FINALIZADO"/>
    <n v="1"/>
    <n v="1"/>
    <s v="-"/>
  </r>
  <r>
    <n v="6758"/>
    <x v="1"/>
    <s v="10. DESAGÜES PLUVIALES"/>
    <s v="-"/>
    <s v="-"/>
    <s v="-"/>
    <s v="DESAGUES PLUVIALES"/>
    <s v="DESAGUES PLUVIALES - LONGCHAMPS SUDESTE"/>
    <s v="SANEAMIENTO CUENCA YAPEYÚ - ARIAS - DESAGUES PLUVIALES LONGCHAMPS SUDESTE - ALMIRANTE BROWN"/>
    <s v="-"/>
    <x v="3"/>
    <s v="-"/>
    <x v="4"/>
    <x v="35"/>
    <n v="2"/>
    <n v="2115"/>
    <s v="-"/>
    <s v="-"/>
    <s v="1.1"/>
    <s v="5"/>
    <s v="4"/>
    <s v="2"/>
    <s v="020"/>
    <n v="3"/>
    <n v="8"/>
    <s v="020"/>
    <s v="1"/>
    <s v="-"/>
    <s v="MINISTERIO DE INFRAESTRUCTURA"/>
    <s v="ALMIRANTE BROWN"/>
    <s v="-"/>
    <s v="-"/>
    <d v="2017-03-06T00:00:00"/>
    <d v="2018-11-30T00:00:00"/>
    <n v="108900218"/>
    <n v="0"/>
    <n v="0"/>
    <n v="121087211.26000001"/>
    <n v="0"/>
    <n v="0"/>
    <n v="0"/>
    <n v="0"/>
    <n v="0"/>
    <n v="0"/>
    <n v="0"/>
    <n v="0"/>
    <n v="47723732"/>
    <n v="28505981.09"/>
    <n v="25730031.350000001"/>
    <n v="943500"/>
    <s v="X"/>
    <s v="EN EJECUCIÓN"/>
    <n v="1"/>
    <n v="1"/>
    <s v="-"/>
  </r>
  <r>
    <n v="6759"/>
    <x v="1"/>
    <s v="10. DESAGÜES PLUVIALES"/>
    <s v="-"/>
    <s v="-"/>
    <s v="-"/>
    <s v="DESAGUES PLUVIALES"/>
    <s v="DESAGUES PLUVIALES - BARRIO CORIMAYO"/>
    <s v="DESAGUES PLUVIALES BARRIO CORIMAYO - II ETAPA - ALMIRANTE BROWN"/>
    <s v="-"/>
    <x v="3"/>
    <s v="-"/>
    <x v="4"/>
    <x v="35"/>
    <n v="2"/>
    <n v="2121"/>
    <s v="-"/>
    <s v="-"/>
    <s v="1.1"/>
    <s v="5"/>
    <s v="4"/>
    <s v="2"/>
    <s v="020"/>
    <n v="3"/>
    <n v="8"/>
    <s v="020"/>
    <s v="1"/>
    <s v="-"/>
    <s v="MINISTERIO DE INFRAESTRUCTURA"/>
    <s v="ALMIRANTE BROWN"/>
    <s v="-"/>
    <s v="-"/>
    <d v="2018-02-14T00:00:00"/>
    <d v="2019-03-01T00:00:00"/>
    <n v="70000000"/>
    <n v="0"/>
    <n v="0"/>
    <n v="111311435"/>
    <n v="0"/>
    <n v="0"/>
    <n v="0"/>
    <n v="0"/>
    <n v="0"/>
    <n v="0"/>
    <n v="0"/>
    <n v="0"/>
    <n v="33393431"/>
    <n v="64904216.850000001"/>
    <n v="28775243.210000001"/>
    <n v="10329700"/>
    <s v="X"/>
    <s v="EN EJECUCIÓN"/>
    <n v="1"/>
    <n v="1"/>
    <s v="-"/>
  </r>
  <r>
    <n v="6760"/>
    <x v="1"/>
    <s v="06. PLAN SANITARIO DE EMERGENCIA"/>
    <s v="-"/>
    <s v="-"/>
    <s v="-"/>
    <s v="DESAGUES PLUVIALES"/>
    <s v="DESAGUES PLUVIALES - FRENCH Y AZCUENAGA"/>
    <s v="DESAGUES PLUVIALES FRENCH Y AZCUÉNAGA - II ETAPA - MORÓN"/>
    <s v="-"/>
    <x v="3"/>
    <s v="-"/>
    <x v="4"/>
    <x v="35"/>
    <n v="2"/>
    <n v="2127"/>
    <s v="-"/>
    <s v="-"/>
    <s v="1.1"/>
    <s v="5"/>
    <s v="4"/>
    <s v="2"/>
    <s v="430"/>
    <n v="3"/>
    <n v="8"/>
    <s v="430"/>
    <s v="1"/>
    <s v="-"/>
    <s v="MINISTERIO DE INFRAESTRUCTURA"/>
    <s v="MORÓN"/>
    <s v="-"/>
    <s v="-"/>
    <s v="-"/>
    <s v="-"/>
    <n v="70000000"/>
    <n v="0"/>
    <n v="0"/>
    <n v="70000000"/>
    <s v="-"/>
    <s v="-"/>
    <s v="-"/>
    <s v="-"/>
    <s v="-"/>
    <s v="-"/>
    <n v="0"/>
    <s v="-"/>
    <s v="-"/>
    <n v="0"/>
    <s v="-"/>
    <n v="0"/>
    <s v="-"/>
    <s v="NO HAY MEMORIA INSTITUCIONAL DE ESTA OBRA"/>
    <s v="-"/>
    <s v="-"/>
    <s v="-"/>
  </r>
  <r>
    <n v="6761"/>
    <x v="1"/>
    <s v="10. DESAGÜES PLUVIALES"/>
    <s v="-"/>
    <s v="-"/>
    <s v="-"/>
    <s v="DESAGUES PLUVIALES"/>
    <s v="DESAGUES PLUVIALES - LONGCHAMPS NOROESTE"/>
    <s v="DESAGUES LONGCHAMPS NOROESTE - RAMAL 1"/>
    <n v="2"/>
    <x v="3"/>
    <s v="-"/>
    <x v="4"/>
    <x v="35"/>
    <n v="2"/>
    <n v="2256"/>
    <s v="-"/>
    <s v="-"/>
    <s v="1.1"/>
    <s v="4"/>
    <s v="2"/>
    <s v="2"/>
    <s v="-"/>
    <n v="3"/>
    <n v="8"/>
    <s v="020"/>
    <s v="1"/>
    <s v="-"/>
    <s v="MINISTERIO DE INFRAESTRUCTURA"/>
    <s v="ALMIRANTE BROWN"/>
    <s v="-"/>
    <s v="-"/>
    <d v="2017-12-02T00:00:00"/>
    <d v="2019-01-31T00:00:00"/>
    <n v="76640991"/>
    <n v="0"/>
    <n v="0"/>
    <n v="88274139.599999994"/>
    <n v="0"/>
    <n v="0"/>
    <n v="0"/>
    <n v="0"/>
    <n v="0"/>
    <n v="0"/>
    <n v="0"/>
    <n v="0"/>
    <n v="28497793.460000001"/>
    <n v="35749538"/>
    <n v="12579919.76"/>
    <n v="10459700"/>
    <s v="X"/>
    <s v="EN EJECUCIÓN"/>
    <n v="0.87"/>
    <n v="0.78"/>
    <s v="-"/>
  </r>
  <r>
    <n v="6763"/>
    <x v="1"/>
    <s v="10. DESAGÜES PLUVIALES"/>
    <s v="-"/>
    <s v="-"/>
    <s v="-"/>
    <s v="DESAGUES PLUVIALES"/>
    <s v="DESAGUES PLUVIALES - SAN JOSÉ NOROESTE"/>
    <s v="DESAGUES PLUVIALES SAN JOSÉ NOROESTE"/>
    <s v="-"/>
    <x v="3"/>
    <s v="-"/>
    <x v="4"/>
    <x v="35"/>
    <n v="2"/>
    <n v="2257"/>
    <s v="-"/>
    <s v="-"/>
    <s v="1.3"/>
    <s v="4"/>
    <s v="2"/>
    <s v="2"/>
    <s v="-"/>
    <n v="3"/>
    <n v="8"/>
    <s v="020"/>
    <s v="1"/>
    <s v="-"/>
    <s v="MINISTERIO DE INFRAESTRUCTURA"/>
    <s v="ALMIRANTE BROWN"/>
    <s v="-"/>
    <s v="-"/>
    <d v="2017-09-28T00:00:00"/>
    <d v="2019-01-31T00:00:00"/>
    <n v="74502313"/>
    <n v="0"/>
    <n v="0"/>
    <n v="74502313"/>
    <n v="0"/>
    <n v="0"/>
    <n v="0"/>
    <n v="0"/>
    <n v="0"/>
    <n v="0"/>
    <n v="0"/>
    <n v="0"/>
    <n v="22595694"/>
    <n v="45551064.590000004"/>
    <n v="18968071.48"/>
    <n v="14535300"/>
    <s v="X"/>
    <s v="EN EJECUCIÓN"/>
    <n v="0.98"/>
    <n v="0.97"/>
    <s v="-"/>
  </r>
  <r>
    <n v="6764"/>
    <x v="1"/>
    <s v="10. DESAGÜES PLUVIALES"/>
    <s v="-"/>
    <s v="-"/>
    <s v="-"/>
    <s v="DESAGUES PLUVIALES"/>
    <s v="ARROYO DEL REY"/>
    <s v="DESAGUES CUENCA SUPERIOR ARROYO DEL REY - BRAZO DIOMEDE "/>
    <n v="2"/>
    <x v="3"/>
    <s v="-"/>
    <x v="4"/>
    <x v="35"/>
    <n v="2"/>
    <n v="2259"/>
    <s v="-"/>
    <s v="-"/>
    <s v="1.3"/>
    <s v="4"/>
    <s v="2"/>
    <s v="2"/>
    <s v="-"/>
    <n v="3"/>
    <n v="8"/>
    <s v="020"/>
    <s v="1"/>
    <s v="-"/>
    <s v="MINISTERIO DE INFRAESTRUCTURA"/>
    <s v="ALMIRANTE BROWN"/>
    <s v="-"/>
    <s v="-"/>
    <d v="2017-09-01T00:00:00"/>
    <d v="2019-01-01T00:00:00"/>
    <n v="100046622"/>
    <n v="0"/>
    <n v="0"/>
    <n v="117496058"/>
    <n v="0"/>
    <n v="0"/>
    <n v="0"/>
    <n v="0"/>
    <n v="0"/>
    <n v="0"/>
    <n v="0"/>
    <n v="0"/>
    <n v="31514455"/>
    <n v="20708713.149999999"/>
    <n v="14974970.92"/>
    <n v="41992000"/>
    <s v="X"/>
    <s v="EN EJECUCIÓN"/>
    <n v="0.54"/>
    <n v="0.4"/>
    <s v="-"/>
  </r>
  <r>
    <n v="6765"/>
    <x v="1"/>
    <s v="06. PLAN SANITARIO DE EMERGENCIA"/>
    <s v="-"/>
    <s v="-"/>
    <s v="-"/>
    <s v="RED VIAL"/>
    <s v="-"/>
    <s v="PROLONGACIÓN AV. ESPORA "/>
    <n v="2"/>
    <x v="4"/>
    <s v="-"/>
    <x v="5"/>
    <x v="8"/>
    <n v="1"/>
    <n v="2172"/>
    <s v="-"/>
    <s v="-"/>
    <s v="1.1"/>
    <s v="4"/>
    <s v="2"/>
    <s v="2"/>
    <s v="-"/>
    <n v="4"/>
    <n v="3"/>
    <s v="020"/>
    <s v="1"/>
    <s v="-"/>
    <s v="DIRECCIÓN DE VIALIDAD"/>
    <s v="ALMIRANTE BROWN"/>
    <s v="-"/>
    <s v="-"/>
    <s v="-"/>
    <s v="-"/>
    <n v="0"/>
    <n v="0"/>
    <n v="0"/>
    <n v="0"/>
    <s v="-"/>
    <s v="-"/>
    <s v="-"/>
    <s v="-"/>
    <s v="-"/>
    <s v="-"/>
    <s v="-"/>
    <n v="0"/>
    <s v="-"/>
    <n v="0"/>
    <n v="0"/>
    <n v="0"/>
    <s v="-"/>
    <s v="NO HAY MEMORIA INSTITUCIONAL DE ESTA OBRA"/>
    <s v="-"/>
    <s v="-"/>
    <s v="-"/>
  </r>
  <r>
    <n v="6766"/>
    <x v="1"/>
    <s v="06. PLAN SANITARIO DE EMERGENCIA"/>
    <s v="-"/>
    <s v="-"/>
    <s v="-"/>
    <s v="RED VIAL"/>
    <s v="-"/>
    <s v="PROLONGACIÓN AVDA. REPUBLICA ARGENTINA "/>
    <n v="2"/>
    <x v="4"/>
    <s v="-"/>
    <x v="5"/>
    <x v="8"/>
    <n v="1"/>
    <n v="2173"/>
    <s v="-"/>
    <s v="-"/>
    <s v="1.1"/>
    <s v="4"/>
    <s v="2"/>
    <s v="2"/>
    <s v="-"/>
    <n v="4"/>
    <n v="3"/>
    <s v="020"/>
    <s v="1"/>
    <s v="-"/>
    <s v="DIRECCIÓN DE VIALIDAD"/>
    <s v="ALMIRANTE BROWN"/>
    <s v="-"/>
    <s v="-"/>
    <s v="-"/>
    <s v="-"/>
    <n v="0"/>
    <n v="0"/>
    <n v="0"/>
    <n v="0"/>
    <s v="-"/>
    <s v="-"/>
    <s v="-"/>
    <s v="-"/>
    <s v="-"/>
    <s v="-"/>
    <s v="-"/>
    <n v="0"/>
    <s v="-"/>
    <n v="0"/>
    <n v="0"/>
    <n v="0"/>
    <s v="-"/>
    <s v="NO HAY MEMORIA INSTITUCIONAL DE ESTA OBRA"/>
    <s v="-"/>
    <s v="-"/>
    <s v="-"/>
  </r>
  <r>
    <n v="6767"/>
    <x v="1"/>
    <s v="06. PLAN SANITARIO DE EMERGENCIA"/>
    <s v="-"/>
    <s v="-"/>
    <s v="-"/>
    <s v="RED VIAL"/>
    <s v="-"/>
    <s v="RUTA PCIAL 58: REPAVIMENTACIÓN, NUEVO TERCER CARRIL E ILUMINACIÓN TRAMO CALLE SAAVEDRA A LACARRA. PAVIMENTACIÓN E ILUMINACIÓN COLECTORA CALLES SAVEEDRA Y LAGARRETA "/>
    <n v="2"/>
    <x v="4"/>
    <s v="-"/>
    <x v="5"/>
    <x v="8"/>
    <n v="1"/>
    <n v="2175"/>
    <s v="-"/>
    <s v="-"/>
    <s v="1.1"/>
    <s v="4"/>
    <s v="2"/>
    <s v="2"/>
    <s v="-"/>
    <n v="4"/>
    <n v="3"/>
    <s v="185"/>
    <s v="1"/>
    <s v="-"/>
    <s v="DIRECCIÓN DE VIALIDAD"/>
    <s v="ESTEBAN ECHEVERRÍA"/>
    <s v="-"/>
    <s v="-"/>
    <s v="-"/>
    <s v="-"/>
    <n v="0"/>
    <n v="0"/>
    <n v="0"/>
    <n v="0"/>
    <s v="-"/>
    <s v="-"/>
    <s v="-"/>
    <s v="-"/>
    <s v="-"/>
    <s v="-"/>
    <s v="-"/>
    <n v="0"/>
    <s v="-"/>
    <n v="0"/>
    <n v="0"/>
    <n v="0"/>
    <s v="-"/>
    <s v="NO HAY MEMORIA INSTITUCIONAL DE ESTA OBRA"/>
    <s v="-"/>
    <s v="-"/>
    <s v="-"/>
  </r>
  <r>
    <n v="6768"/>
    <x v="1"/>
    <s v="06. PLAN SANITARIO DE EMERGENCIA"/>
    <s v="-"/>
    <s v="-"/>
    <s v="-"/>
    <s v="RED VIAL"/>
    <s v="-"/>
    <s v="RUTA 40"/>
    <n v="2"/>
    <x v="4"/>
    <s v="-"/>
    <x v="5"/>
    <x v="8"/>
    <n v="1"/>
    <n v="2182"/>
    <s v="-"/>
    <s v="-"/>
    <s v="1.1"/>
    <s v="4"/>
    <s v="2"/>
    <s v="2"/>
    <s v="-"/>
    <n v="4"/>
    <n v="3"/>
    <s v="410"/>
    <s v="1"/>
    <s v="-"/>
    <s v="DIRECCIÓN DE VIALIDAD"/>
    <s v="MERLO"/>
    <s v="-"/>
    <s v="-"/>
    <s v="-"/>
    <s v="-"/>
    <n v="0"/>
    <n v="0"/>
    <n v="0"/>
    <n v="0"/>
    <s v="-"/>
    <s v="-"/>
    <s v="-"/>
    <s v="-"/>
    <s v="-"/>
    <s v="-"/>
    <s v="-"/>
    <n v="0"/>
    <s v="-"/>
    <n v="0"/>
    <n v="0"/>
    <n v="0"/>
    <s v="-"/>
    <s v="NO HAY MEMORIA INSTITUCIONAL DE ESTA OBRA"/>
    <s v="-"/>
    <s v="-"/>
    <s v="-"/>
  </r>
  <r>
    <n v="6769"/>
    <x v="1"/>
    <s v="06. PLAN SANITARIO DE EMERGENCIA"/>
    <s v="-"/>
    <s v="-"/>
    <s v="-"/>
    <s v="RED VIAL"/>
    <s v="-"/>
    <s v="ACCESO UNIDAD PENITENCIARIA D MARCOS PAZ"/>
    <n v="2"/>
    <x v="4"/>
    <s v="-"/>
    <x v="5"/>
    <x v="8"/>
    <n v="4"/>
    <n v="7293"/>
    <s v="-"/>
    <s v="-"/>
    <s v="1.3"/>
    <s v="4"/>
    <s v="2"/>
    <s v="2"/>
    <s v="-"/>
    <n v="4"/>
    <n v="3"/>
    <s v="400"/>
    <s v="1"/>
    <s v="-"/>
    <s v="DIRECCIÓN DE VIALIDAD"/>
    <s v="MARCOS PAZ"/>
    <s v="-"/>
    <s v="-"/>
    <s v="-"/>
    <s v="-"/>
    <n v="0"/>
    <n v="0"/>
    <n v="0"/>
    <n v="0"/>
    <s v="-"/>
    <s v="-"/>
    <s v="-"/>
    <s v="-"/>
    <s v="-"/>
    <s v="-"/>
    <s v="-"/>
    <n v="1233695.93"/>
    <s v="-"/>
    <n v="0"/>
    <n v="0"/>
    <n v="0"/>
    <s v="-"/>
    <s v="NO HAY MEMORIA INSTITUCIONAL DE ESTA OBRA"/>
    <s v="-"/>
    <s v="-"/>
    <s v="-"/>
  </r>
  <r>
    <n v="6770"/>
    <x v="1"/>
    <s v="06. PLAN SANITARIO DE EMERGENCIA"/>
    <s v="-"/>
    <s v="-"/>
    <s v="-"/>
    <s v="NO CORRESPONDE INFORMAR"/>
    <s v="NO CORRESPONDE INFORMAR"/>
    <s v="PAVIMENTACIÓN Y REPAVIMENTACIÓN DE LAS CALLES BLAS PARERA, COMPRENDIDO EN EL TRAMO BERLÍN/ HORTIGUERA Y LOS TRABAJOS DE BACHEO DE HORMIGÓN DEL PARTIDO"/>
    <n v="2"/>
    <x v="4"/>
    <s v="-"/>
    <x v="5"/>
    <x v="110"/>
    <n v="3"/>
    <n v="2037"/>
    <s v="-"/>
    <s v="-"/>
    <s v="1.1"/>
    <s v="5"/>
    <s v="4"/>
    <s v="2"/>
    <s v="430"/>
    <n v="4"/>
    <n v="3"/>
    <s v="430"/>
    <s v="1"/>
    <s v="-"/>
    <s v="DIRECCIÓN DE VIALIDAD"/>
    <s v="MORÓN"/>
    <s v="-"/>
    <s v="-"/>
    <d v="2017-01-09T00:00:00"/>
    <d v="2017-12-20T00:00:00"/>
    <n v="60000000"/>
    <n v="0"/>
    <n v="0"/>
    <n v="20527178.300000001"/>
    <s v="-"/>
    <s v="-"/>
    <s v="-"/>
    <s v="-"/>
    <s v="-"/>
    <s v="-"/>
    <s v="-"/>
    <n v="18000000"/>
    <n v="20527178.300000001"/>
    <n v="0"/>
    <n v="0"/>
    <n v="0"/>
    <s v="-"/>
    <s v="-"/>
    <n v="1"/>
    <n v="1"/>
    <s v="-"/>
  </r>
  <r>
    <n v="6771"/>
    <x v="1"/>
    <s v="06. PLAN SANITARIO DE EMERGENCIA"/>
    <s v="-"/>
    <s v="-"/>
    <s v="-"/>
    <s v="NO CORRESPONDE INFORMAR"/>
    <s v="NO CORRESPONDE INFORMAR"/>
    <s v="PROLONGACIÓN DE RUTA 210-1° ETAPA- (PAVIMENTACIÓN AV. ESPORA E/ DIEHL Y SANTA FE). PDO. ALTE. BROWN "/>
    <n v="2"/>
    <x v="4"/>
    <s v="-"/>
    <x v="5"/>
    <x v="110"/>
    <n v="3"/>
    <n v="2040"/>
    <s v="-"/>
    <s v="-"/>
    <s v="1.1"/>
    <s v="5"/>
    <s v="4"/>
    <s v="2"/>
    <s v="020"/>
    <n v="4"/>
    <n v="3"/>
    <s v="020"/>
    <s v="1"/>
    <s v="-"/>
    <s v="DIRECCIÓN DE VIALIDAD"/>
    <s v="ALMIRANTE BROWN"/>
    <s v="-"/>
    <s v="-"/>
    <d v="2017-01-23T00:00:00"/>
    <d v="2017-06-23T00:00:00"/>
    <n v="25000000"/>
    <n v="0"/>
    <n v="0"/>
    <n v="24776319"/>
    <s v="-"/>
    <s v="-"/>
    <s v="-"/>
    <s v="-"/>
    <s v="-"/>
    <s v="-"/>
    <s v="-"/>
    <n v="7432895.7800000003"/>
    <n v="19153494"/>
    <n v="0"/>
    <n v="0"/>
    <n v="0"/>
    <s v="-"/>
    <s v="-"/>
    <n v="1"/>
    <n v="1"/>
    <s v="-"/>
  </r>
  <r>
    <n v="6772"/>
    <x v="1"/>
    <s v="06. PLAN SANITARIO DE EMERGENCIA"/>
    <s v="-"/>
    <s v="-"/>
    <s v="-"/>
    <s v="NO CORRESPONDE INFORMAR"/>
    <s v="NO CORRESPONDE INFORMAR"/>
    <s v="AV. ROSALES ENTRE HIPÓLITO YRIGOYEN Y HNOS. ROSS Y YERBAL ENTRE HNOS. ROSS Y SAN MARTIN."/>
    <n v="2"/>
    <x v="4"/>
    <s v="-"/>
    <x v="5"/>
    <x v="110"/>
    <n v="3"/>
    <n v="2041"/>
    <s v="-"/>
    <s v="-"/>
    <s v="1.1"/>
    <s v="5"/>
    <s v="4"/>
    <s v="2"/>
    <s v="335"/>
    <n v="4"/>
    <n v="3"/>
    <s v="335"/>
    <s v="1"/>
    <s v="-"/>
    <s v="DIRECCIÓN DE VIALIDAD"/>
    <s v="LANÚS"/>
    <s v="-"/>
    <s v="-"/>
    <d v="2016-12-09T00:00:00"/>
    <d v="2017-12-07T00:00:00"/>
    <n v="30827892.399999999"/>
    <n v="0"/>
    <n v="0"/>
    <n v="30827892.399999999"/>
    <s v="-"/>
    <s v="-"/>
    <s v="-"/>
    <s v="-"/>
    <s v="-"/>
    <s v="-"/>
    <s v="-"/>
    <n v="10500000"/>
    <n v="20327892.399999999"/>
    <n v="0"/>
    <n v="0"/>
    <n v="0"/>
    <s v="-"/>
    <s v="-"/>
    <n v="0.95939935614930327"/>
    <n v="1"/>
    <s v="PRESENTARON ADENDA AL CONTRATO , PUESTO QUE LA OBRA SALIO MENOS PLATA"/>
  </r>
  <r>
    <n v="6773"/>
    <x v="1"/>
    <s v="06. PLAN SANITARIO DE EMERGENCIA"/>
    <s v="-"/>
    <s v="-"/>
    <s v="-"/>
    <s v="NO CORRESPONDE INFORMAR"/>
    <s v="NO CORRESPONDE INFORMAR"/>
    <s v="ACONDICIONAMIENTO DE AV. JUAN XXIII E/ SIRITO Y RP 4"/>
    <n v="2"/>
    <x v="4"/>
    <s v="-"/>
    <x v="5"/>
    <x v="110"/>
    <n v="3"/>
    <n v="2044"/>
    <s v="-"/>
    <s v="-"/>
    <s v="1.1"/>
    <s v="5"/>
    <s v="4"/>
    <s v="2"/>
    <s v="370"/>
    <n v="4"/>
    <n v="3"/>
    <s v="370"/>
    <s v="1"/>
    <s v="-"/>
    <s v="DIRECCIÓN DE VIALIDAD"/>
    <s v="LOMAS DE ZAMORA"/>
    <s v="-"/>
    <s v="-"/>
    <d v="2016-10-05T00:00:00"/>
    <d v="2017-12-30T00:00:00"/>
    <n v="44500000"/>
    <n v="0"/>
    <n v="0"/>
    <n v="44365238"/>
    <s v="-"/>
    <s v="-"/>
    <s v="-"/>
    <s v="-"/>
    <s v="-"/>
    <s v="-"/>
    <s v="-"/>
    <n v="13309571.4"/>
    <n v="25775829.710000001"/>
    <n v="0"/>
    <n v="0"/>
    <n v="0"/>
    <s v="-"/>
    <s v="-"/>
    <n v="0.98261652760659146"/>
    <n v="1"/>
    <s v="-"/>
  </r>
  <r>
    <n v="6774"/>
    <x v="1"/>
    <s v="06. PLAN SANITARIO DE EMERGENCIA"/>
    <s v="-"/>
    <s v="-"/>
    <s v="-"/>
    <s v="NO CORRESPONDE INFORMAR"/>
    <s v="NO CORRESPONDE INFORMAR"/>
    <s v="PUESTA EN VALOR AV. 29 DE SEPTIEMBRE ENTRE MALABIA Y DR. ALFONSÍN- LANÚS"/>
    <n v="2"/>
    <x v="4"/>
    <s v="-"/>
    <x v="5"/>
    <x v="110"/>
    <n v="3"/>
    <n v="2133"/>
    <s v="-"/>
    <s v="-"/>
    <s v="1.1"/>
    <s v="5"/>
    <s v="4"/>
    <s v="2"/>
    <s v="335"/>
    <n v="4"/>
    <n v="3"/>
    <s v="335"/>
    <s v="1"/>
    <s v="-"/>
    <s v="DIRECCIÓN DE VIALIDAD"/>
    <s v="LANÚS"/>
    <s v="-"/>
    <s v="-"/>
    <d v="2016-12-14T00:00:00"/>
    <d v="2017-09-08T00:00:00"/>
    <n v="82500000"/>
    <n v="0"/>
    <n v="0"/>
    <n v="82500000"/>
    <s v="-"/>
    <s v="-"/>
    <s v="-"/>
    <s v="-"/>
    <s v="-"/>
    <s v="-"/>
    <s v="-"/>
    <n v="24750000"/>
    <n v="44640698.43"/>
    <n v="0"/>
    <n v="0"/>
    <n v="0"/>
    <s v="-"/>
    <s v="-"/>
    <n v="0.82382197563636372"/>
    <n v="1"/>
    <s v="PRESENTARON ADENDA AL CONTRATO , PUESTO QUE LA OBRA SALIO MENOS PLATA"/>
  </r>
  <r>
    <n v="6775"/>
    <x v="1"/>
    <s v="06. PLAN SANITARIO DE EMERGENCIA"/>
    <s v="-"/>
    <s v="-"/>
    <s v="-"/>
    <s v="EXPANSIÓN DE REDES"/>
    <s v="-"/>
    <s v="AGUA POTABLE EN GENERAL LAS HERAS"/>
    <n v="2"/>
    <x v="24"/>
    <s v="-"/>
    <x v="35"/>
    <x v="111"/>
    <s v="-"/>
    <n v="517"/>
    <s v="-"/>
    <s v="-"/>
    <s v="1.3"/>
    <s v="4"/>
    <s v="2"/>
    <s v="2"/>
    <s v="-"/>
    <n v="3"/>
    <n v="8"/>
    <s v="245"/>
    <s v="1"/>
    <s v="-"/>
    <s v="SERVICIO PROVINCIAL DE AGUA POTABLE (SPAR)"/>
    <s v="GENERAL LAS HERAS"/>
    <s v="-"/>
    <s v="-"/>
    <s v="-"/>
    <s v="-"/>
    <n v="30000000"/>
    <n v="0"/>
    <n v="0"/>
    <n v="30000000"/>
    <s v="-"/>
    <s v="-"/>
    <s v="-"/>
    <s v="-"/>
    <s v="-"/>
    <s v="-"/>
    <s v="-"/>
    <n v="0"/>
    <s v="-"/>
    <n v="0"/>
    <s v="-"/>
    <n v="0"/>
    <s v="-"/>
    <s v="SUSPENDIDA"/>
    <s v="-"/>
    <s v="-"/>
    <s v="-"/>
  </r>
  <r>
    <n v="6776"/>
    <x v="1"/>
    <s v="06. PLAN SANITARIO DE EMERGENCIA"/>
    <s v="-"/>
    <s v="-"/>
    <s v="-"/>
    <s v="EXPANSIÓN DE REDES"/>
    <s v="-"/>
    <s v="AMPLIACION DE LA RED DE AGUA POTABLE EN VILLARS ETAPA 3"/>
    <n v="2"/>
    <x v="24"/>
    <s v="-"/>
    <x v="35"/>
    <x v="111"/>
    <s v="-"/>
    <n v="2165"/>
    <s v="-"/>
    <s v="-"/>
    <s v="1.3"/>
    <s v="4"/>
    <s v="2"/>
    <s v="2"/>
    <s v="-"/>
    <n v="3"/>
    <n v="8"/>
    <s v="245"/>
    <s v="1"/>
    <s v="-"/>
    <s v="SERVICIO PROVINCIAL DE AGUA POTABLE (SPAR)"/>
    <s v="GENERAL LAS HERAS"/>
    <s v="-"/>
    <s v="-"/>
    <s v="-"/>
    <s v="-"/>
    <n v="16100000"/>
    <n v="0"/>
    <n v="0"/>
    <n v="16100000"/>
    <s v="-"/>
    <s v="-"/>
    <s v="-"/>
    <s v="-"/>
    <s v="-"/>
    <s v="-"/>
    <s v="-"/>
    <n v="0"/>
    <s v="-"/>
    <n v="0"/>
    <s v="-"/>
    <n v="0"/>
    <s v="-"/>
    <s v="SUSPENDIDA"/>
    <s v="-"/>
    <s v="-"/>
    <s v="-"/>
  </r>
  <r>
    <n v="6777"/>
    <x v="1"/>
    <s v="08. URBANIZACIÓN DE VILLAS Y ASENTAMIENTOS URBANOS"/>
    <s v="-"/>
    <s v="-"/>
    <s v="-"/>
    <s v="VIVIENDAS NUEVAS"/>
    <s v="COMPLEJO ALTOS DE MADERO "/>
    <s v="LA MATANZA 78 VIV - ALTOS DE MADERO"/>
    <n v="2"/>
    <x v="5"/>
    <s v="-"/>
    <x v="6"/>
    <x v="11"/>
    <s v="-"/>
    <n v="1544"/>
    <s v="-"/>
    <s v="51"/>
    <s v="1.2"/>
    <s v="6"/>
    <s v="3"/>
    <s v="1"/>
    <s v="099"/>
    <n v="3"/>
    <n v="7"/>
    <n v="889"/>
    <s v="1"/>
    <s v="-"/>
    <s v="INSTITUTO DE LA VIVIENDA"/>
    <s v="LA MATANZA"/>
    <s v="VILLA CELINA"/>
    <s v="CALLAO 2132"/>
    <d v="2016-05-26T00:00:00"/>
    <d v="2017-01-11T00:00:00"/>
    <n v="29657630.010000002"/>
    <s v=" $  0   "/>
    <s v=" $  0   "/>
    <n v="29657630.010000002"/>
    <n v="0"/>
    <n v="0"/>
    <n v="0"/>
    <n v="0"/>
    <n v="0"/>
    <n v="0"/>
    <n v="0"/>
    <n v="5058011.42"/>
    <n v="6575189.2699999996"/>
    <n v="3435972.2"/>
    <n v="1622388"/>
    <n v="0"/>
    <s v="X"/>
    <s v="EN EJECUCIÓN"/>
    <n v="0.96"/>
    <n v="0.96"/>
    <s v="FALTA EL CIERRE ADMINISTRATIVO A 2018"/>
  </r>
  <r>
    <n v="6779"/>
    <x v="1"/>
    <s v="06. PLAN SANITARIO DE EMERGENCIA"/>
    <s v="-"/>
    <s v="-"/>
    <s v="-"/>
    <s v="VIVIENDAS NUEVAS"/>
    <s v="-"/>
    <s v="LA MATANZA 176 VIV"/>
    <n v="2"/>
    <x v="5"/>
    <s v="-"/>
    <x v="6"/>
    <x v="11"/>
    <s v="-"/>
    <n v="2297"/>
    <s v="-"/>
    <s v="-"/>
    <s v="1.2"/>
    <s v="6"/>
    <s v="3"/>
    <s v="1"/>
    <s v="099"/>
    <n v="3"/>
    <n v="7"/>
    <s v="325"/>
    <s v="1"/>
    <s v="-"/>
    <s v="INSTITUTO DE LA VIVIENDA"/>
    <s v="LA MATANZA"/>
    <s v="-"/>
    <s v="-"/>
    <s v="-"/>
    <s v="-"/>
    <n v="104544000"/>
    <s v=" $  0   "/>
    <s v=" $  0   "/>
    <n v="104544000"/>
    <s v="-"/>
    <s v="-"/>
    <s v="-"/>
    <s v="-"/>
    <s v="-"/>
    <s v="-"/>
    <s v="-"/>
    <n v="0"/>
    <s v="-"/>
    <n v="0"/>
    <s v="-"/>
    <s v="-"/>
    <s v="-"/>
    <s v="NO HAY MEMORIA INSTITUCIONAL DE ESTA OBRA"/>
    <n v="0"/>
    <n v="0"/>
    <s v="NO HAY MEMORIA INSTITUCIONAL DE ESTA OBRA"/>
  </r>
  <r>
    <n v="6780"/>
    <x v="1"/>
    <s v="06. PLAN SANITARIO DE EMERGENCIA"/>
    <s v="-"/>
    <s v="-"/>
    <s v="-"/>
    <s v="VIVIENDAS NUEVAS"/>
    <s v="-"/>
    <s v="LA MATANZA 176 VIV"/>
    <n v="2"/>
    <x v="5"/>
    <s v="-"/>
    <x v="6"/>
    <x v="11"/>
    <s v="-"/>
    <n v="2297"/>
    <s v="-"/>
    <s v="-"/>
    <s v="1.3"/>
    <s v="6"/>
    <s v="3"/>
    <s v="1"/>
    <s v="099"/>
    <n v="3"/>
    <n v="7"/>
    <s v="325"/>
    <s v="1"/>
    <s v="-"/>
    <s v="INSTITUTO DE LA VIVIENDA"/>
    <s v="LA MATANZA"/>
    <s v="-"/>
    <s v="-"/>
    <s v="-"/>
    <s v="-"/>
    <s v=" $  0   "/>
    <s v=" $  0   "/>
    <s v=" $  0   "/>
    <n v="0"/>
    <s v="-"/>
    <s v="-"/>
    <s v="-"/>
    <s v="-"/>
    <s v="-"/>
    <s v="-"/>
    <s v="-"/>
    <n v="0"/>
    <s v="-"/>
    <n v="0"/>
    <s v="-"/>
    <s v="-"/>
    <s v="-"/>
    <s v="NO HAY MEMORIA INSTITUCIONAL DE ESTA OBRA"/>
    <n v="0"/>
    <n v="0"/>
    <s v="NO HAY MEMORIA INSTITUCIONAL DE ESTA OBRA"/>
  </r>
  <r>
    <n v="6781"/>
    <x v="1"/>
    <s v="08. URBANIZACIÓN DE VILLAS Y ASENTAMIENTOS URBANOS"/>
    <s v="-"/>
    <s v="-"/>
    <s v="-"/>
    <s v="VIVIENDAS NUEVAS"/>
    <s v="COMPLEJO SOLARES DEL AEROPUERTO"/>
    <s v="LA MATANZA 24 VIV - BARRIO SOLARES DEL AEROPUERTO - TORRES 17 Y 18 - 24 VIV."/>
    <n v="2"/>
    <x v="5"/>
    <s v="-"/>
    <x v="6"/>
    <x v="11"/>
    <s v="-"/>
    <n v="2230"/>
    <s v="-"/>
    <s v="51"/>
    <s v="1.2"/>
    <s v="6"/>
    <s v="3"/>
    <s v="1"/>
    <s v="099"/>
    <n v="3"/>
    <n v="7"/>
    <n v="889"/>
    <s v="1"/>
    <s v="-"/>
    <s v="INSTITUTO DE LA VIVIENDA"/>
    <s v="LA MATANZA"/>
    <s v="CIUDAD EVITA"/>
    <s v="EL RUISEÑOR ESQUINA EL CHOUI"/>
    <d v="2016-08-22T00:00:00"/>
    <d v="2017-01-12T00:00:00"/>
    <n v="15964795.5"/>
    <n v="5385523.9500000002"/>
    <s v=" $  0   "/>
    <n v="21350319.449999999"/>
    <n v="0"/>
    <n v="0"/>
    <n v="0"/>
    <n v="0"/>
    <n v="0"/>
    <n v="0"/>
    <n v="0"/>
    <n v="0"/>
    <n v="7879690.4299999997"/>
    <n v="2778892.98"/>
    <n v="0"/>
    <n v="0"/>
    <s v="X"/>
    <s v="EN EJECUCIÓN"/>
    <n v="0.84"/>
    <n v="0.82"/>
    <s v="SE TERMINAN EN MARZO POR PROBLEMAS EN LA DEMORA DE LA REDETERMINACION DE PRECIOS A 2018."/>
  </r>
  <r>
    <n v="6782"/>
    <x v="1"/>
    <s v="08. URBANIZACIÓN DE VILLAS Y ASENTAMIENTOS URBANOS"/>
    <s v="-"/>
    <s v="-"/>
    <s v="-"/>
    <s v="VIVIENDAS NUEVAS"/>
    <s v="COMPLEJO SOLARES DEL AEROPUERTO"/>
    <s v="LA MATANZA 24 VIV - SOLARES DEL AEROPUERTO  - TORRES 19 Y 20 "/>
    <n v="2"/>
    <x v="5"/>
    <s v="-"/>
    <x v="6"/>
    <x v="11"/>
    <s v="-"/>
    <n v="2316"/>
    <s v="-"/>
    <s v="51"/>
    <s v="1.3"/>
    <s v="6"/>
    <s v="3"/>
    <s v="1"/>
    <s v="099"/>
    <n v="3"/>
    <n v="7"/>
    <n v="889"/>
    <s v="1"/>
    <s v="-"/>
    <s v="INSTITUTO DE LA VIVIENDA"/>
    <s v="LA MATANZA"/>
    <s v="-"/>
    <s v="-"/>
    <s v="-"/>
    <d v="2018-08-31T00:00:00"/>
    <n v="16159823.550000001"/>
    <n v="5456749.9199999999"/>
    <s v=" $  0   "/>
    <n v="21616573.469999999"/>
    <n v="0"/>
    <n v="0"/>
    <n v="0"/>
    <n v="0"/>
    <n v="0"/>
    <n v="0"/>
    <n v="0"/>
    <n v="0"/>
    <n v="6709962.7300000004"/>
    <n v="6170916"/>
    <n v="0"/>
    <n v="0"/>
    <s v="X"/>
    <s v="EN EJECUCIÓN"/>
    <n v="0.97519999999999996"/>
    <n v="0.9708"/>
    <s v="-"/>
  </r>
  <r>
    <n v="6783"/>
    <x v="1"/>
    <s v="06. PLAN SANITARIO DE EMERGENCIA"/>
    <s v="-"/>
    <s v="-"/>
    <s v="-"/>
    <s v="VIVIENDAS NUEVAS"/>
    <s v="LA MATANZA 118 VIV ARRECIFES -ZANABRIA -CONDE"/>
    <s v="LA MATANZA 118 VIV"/>
    <n v="2"/>
    <x v="5"/>
    <s v="-"/>
    <x v="6"/>
    <x v="11"/>
    <s v="-"/>
    <n v="4682"/>
    <s v="-"/>
    <s v="-"/>
    <s v="1.2"/>
    <s v="6"/>
    <s v="3"/>
    <s v="1"/>
    <s v="099"/>
    <n v="3"/>
    <n v="7"/>
    <s v="325"/>
    <s v="1"/>
    <s v="-"/>
    <s v="INSTITUTO DE LA VIVIENDA"/>
    <s v="LA MATANZA"/>
    <s v="GONZÁLEZ CATAN"/>
    <s v="ARRECIFES-ZANABRIA-CONDE"/>
    <s v="-"/>
    <s v="-"/>
    <n v="9423607"/>
    <s v=" $  0   "/>
    <s v=" $  0   "/>
    <n v="9423607"/>
    <s v="-"/>
    <s v="-"/>
    <s v="-"/>
    <s v="-"/>
    <s v="-"/>
    <s v="-"/>
    <s v="-"/>
    <n v="4921507.79"/>
    <n v="3056878.4699999997"/>
    <n v="0"/>
    <s v="-"/>
    <s v="-"/>
    <s v="-"/>
    <s v="NEUTRALIZADA"/>
    <n v="0.81510000000000005"/>
    <n v="0.69550000000000001"/>
    <s v="EL I.V.B.A  RESCINDIÓ EL CONVENIO CON LA ENTIDAD STA. LIBRADA. CONTINUANDO LA OBRA CON UN GRUPO DE ADJUDICATARIOS QUE CONFORMARON LA COOPERATIVA VIVIENDA “ ESPERANZA E IGUALDAD LTDA.” .  OBRA: PARALIZADA.LA OBRA SE ENCUENTRA PARALIZADA DESDE DICIEMBRE/17, ELEVANDO A CONSIDERACIÓN DE LA SUB- DIRECCIÓN RESCINDIR EL VÍNCULO CONTRACTUAL, PREVIO INTIMACIÓN A  LA ENTIDAD A RETOMAR LAS TAREAS. LAS VIVIENDAS SE ENCUENTRAN HABITADAS , EN RECUPERO Y LOS FALTANTES NO HACEN A  LA HABITABILIDAD"/>
  </r>
  <r>
    <n v="6784"/>
    <x v="1"/>
    <s v="06. PLAN SANITARIO DE EMERGENCIA"/>
    <s v="-"/>
    <s v="-"/>
    <s v="-"/>
    <s v="VIVIENDAS NUEVAS"/>
    <s v="LA MATANZA 118 VIV ARRECIFES -ZANABRIA -CONDE"/>
    <s v="LA MATANZA 118 VIV"/>
    <n v="2"/>
    <x v="5"/>
    <s v="-"/>
    <x v="6"/>
    <x v="11"/>
    <s v="-"/>
    <n v="4682"/>
    <s v="-"/>
    <s v="-"/>
    <s v="1.3"/>
    <s v="6"/>
    <s v="3"/>
    <s v="1"/>
    <s v="099"/>
    <n v="3"/>
    <n v="7"/>
    <s v="325"/>
    <s v="1"/>
    <s v="-"/>
    <s v="INSTITUTO DE LA VIVIENDA"/>
    <s v="LA MATANZA"/>
    <s v="-"/>
    <s v="-"/>
    <s v="-"/>
    <s v="-"/>
    <n v="0"/>
    <n v="0"/>
    <n v="0"/>
    <n v="0"/>
    <s v="-"/>
    <s v="-"/>
    <s v="-"/>
    <s v="-"/>
    <s v="-"/>
    <s v="-"/>
    <s v="-"/>
    <n v="0"/>
    <s v="-"/>
    <n v="0"/>
    <s v="-"/>
    <s v="-"/>
    <s v="-"/>
    <s v="NEUTRALIZADA"/>
    <n v="0"/>
    <n v="0"/>
    <s v="CORRESPONDE AL ID:6783"/>
  </r>
  <r>
    <n v="6785"/>
    <x v="1"/>
    <s v="06. PLAN SANITARIO DE EMERGENCIA"/>
    <s v="-"/>
    <s v="-"/>
    <s v="-"/>
    <s v="VIVIENDAS NUEVAS"/>
    <s v="COMPLEJO ALMIRANTE BROWN "/>
    <s v="ALMTE. BROWN 302 VIV - COOP. CREDINOVO ALTOS DEL CASTILLO CONSTRUCCIÓN DE 66 VIV. (TERCERA Y ULTIMA ETAPA DE 302 VIV.) "/>
    <n v="2"/>
    <x v="5"/>
    <s v="-"/>
    <x v="6"/>
    <x v="11"/>
    <s v="-"/>
    <n v="4695"/>
    <s v="-"/>
    <s v="-"/>
    <s v="1.2"/>
    <s v="6"/>
    <s v="3"/>
    <s v="1"/>
    <s v="099"/>
    <n v="3"/>
    <n v="7"/>
    <s v="020"/>
    <s v="1"/>
    <s v="-"/>
    <s v="INSTITUTO DE LA VIVIENDA"/>
    <s v="ALMIRANTE BROWN"/>
    <s v="-"/>
    <s v="-"/>
    <s v="-"/>
    <d v="2018-02-08T00:00:00"/>
    <n v="55129366"/>
    <n v="55129366"/>
    <n v="55129366"/>
    <n v="55129366"/>
    <s v="-"/>
    <s v="-"/>
    <s v="-"/>
    <s v="-"/>
    <s v="-"/>
    <s v="-"/>
    <s v="-"/>
    <n v="29493046.100000001"/>
    <n v="13510894.840000002"/>
    <n v="0"/>
    <n v="0"/>
    <n v="201711"/>
    <s v="X"/>
    <s v="EN EJECUCIÓN"/>
    <n v="0.93869999999999998"/>
    <n v="0.98399999999999999"/>
    <s v="NO SE VA A INFORMAR - EXP.PRINCIPAL TERMINADAS. 66 VIV.CORRE POR EXP:8122/92 ALC.13. FALTA CIERRE ADMINISTRATIVO. "/>
  </r>
  <r>
    <n v="6786"/>
    <x v="1"/>
    <s v="06. PLAN SANITARIO DE EMERGENCIA"/>
    <s v="-"/>
    <s v="-"/>
    <s v="-"/>
    <s v="EQUIPAMIENTO COMUNITARIO"/>
    <s v="EQUIPAMIENTO COMUNITARIO DOCK SUD"/>
    <s v="AVELLANEDA - EQUIP. COMUNITARIO"/>
    <n v="2"/>
    <x v="5"/>
    <s v="-"/>
    <x v="6"/>
    <x v="11"/>
    <s v="-"/>
    <n v="5596"/>
    <s v="-"/>
    <s v="-"/>
    <s v="1.2"/>
    <s v="6"/>
    <s v="3"/>
    <s v="1"/>
    <s v="099"/>
    <n v="3"/>
    <n v="7"/>
    <s v="025"/>
    <s v="1"/>
    <s v="-"/>
    <s v="INSTITUTO DE LA VIVIENDA"/>
    <s v="AVELLANEDA"/>
    <s v="DOCK SUD"/>
    <s v="CALLES IRALA Y ARGENTINO VALLE"/>
    <s v="-"/>
    <s v="-"/>
    <n v="2293845"/>
    <s v=" $  0   "/>
    <s v=" $  0   "/>
    <n v="2293845"/>
    <s v="-"/>
    <s v="-"/>
    <s v="-"/>
    <s v="-"/>
    <s v="-"/>
    <s v="-"/>
    <s v="-"/>
    <n v="1816170.35"/>
    <n v="4847297.71"/>
    <n v="0"/>
    <s v="-"/>
    <s v="-"/>
    <s v="-"/>
    <s v="NEUTRALIZADA"/>
    <n v="1"/>
    <n v="0.94520000000000004"/>
    <s v="SE LABRÓ A LA COOPERATIVA ACTAS DE AUDITORIA CON FECHAS 02-06-16, 07-07-16 Y 10-03-17 PARA QUE CUMPLIMENTE CON LO SOLICITADO POR LA DIRECCIÓN DE EJECUCIÓN RESPECTO AL NUEVO FORMATO DEL CARTEL DE OBRA.A FECHA 2019 NO SE REGULARIZO LA SITUACION_x000a_"/>
  </r>
  <r>
    <n v="6787"/>
    <x v="1"/>
    <s v="06. PLAN SANITARIO DE EMERGENCIA"/>
    <s v="-"/>
    <s v="-"/>
    <s v="-"/>
    <s v="VIVIENDAS NUEVAS"/>
    <s v="-"/>
    <s v="ALMTE. BROWN 300 VIV"/>
    <n v="2"/>
    <x v="5"/>
    <s v="-"/>
    <x v="6"/>
    <x v="10"/>
    <s v="-"/>
    <n v="5819"/>
    <s v="-"/>
    <s v="-"/>
    <s v="1.2"/>
    <s v="4"/>
    <s v="2"/>
    <s v="1"/>
    <s v="-"/>
    <n v="3"/>
    <n v="7"/>
    <s v="020"/>
    <s v="1"/>
    <s v="-"/>
    <s v="INSTITUTO DE LA VIVIENDA"/>
    <s v="ALMIRANTE BROWN"/>
    <s v="-"/>
    <s v="-"/>
    <s v="-"/>
    <s v="-"/>
    <n v="155545215"/>
    <s v=" $  0   "/>
    <s v=" $  0   "/>
    <n v="155545215"/>
    <s v="-"/>
    <s v="-"/>
    <s v="-"/>
    <s v="-"/>
    <s v="-"/>
    <s v="-"/>
    <s v="-"/>
    <n v="0"/>
    <s v="-"/>
    <n v="0"/>
    <s v="-"/>
    <s v="-"/>
    <s v="-"/>
    <s v="NO HAY MEMORIA INSTITUCIONAL DE ESTA OBRA"/>
    <n v="0"/>
    <n v="0"/>
    <s v="NO HAY MEMORIA INSTITUCIONAL DE ESTA OBRA"/>
  </r>
  <r>
    <n v="6788"/>
    <x v="1"/>
    <s v="06. PLAN SANITARIO DE EMERGENCIA"/>
    <s v="-"/>
    <s v="-"/>
    <s v="-"/>
    <s v="VIVIENDAS NUEVAS"/>
    <s v="-"/>
    <s v="ALMTE. BROWN 300 VIV"/>
    <n v="2"/>
    <x v="5"/>
    <s v="-"/>
    <x v="6"/>
    <x v="10"/>
    <s v="-"/>
    <n v="5819"/>
    <s v="-"/>
    <s v="-"/>
    <s v="1.3"/>
    <s v="4"/>
    <s v="2"/>
    <s v="1"/>
    <s v="-"/>
    <n v="3"/>
    <n v="7"/>
    <s v="020"/>
    <s v="1"/>
    <s v="-"/>
    <s v="INSTITUTO DE LA VIVIENDA"/>
    <s v="ALMIRANTE BROWN"/>
    <s v="-"/>
    <s v="-"/>
    <s v="-"/>
    <s v="-"/>
    <s v=" $  0   "/>
    <s v=" $  0   "/>
    <s v=" $  0   "/>
    <n v="0"/>
    <s v="-"/>
    <s v="-"/>
    <s v="-"/>
    <s v="-"/>
    <s v="-"/>
    <s v="-"/>
    <s v="-"/>
    <n v="0"/>
    <s v="-"/>
    <n v="0"/>
    <s v="-"/>
    <s v="-"/>
    <s v="-"/>
    <s v="NO HAY MEMORIA INSTITUCIONAL DE ESTA OBRA"/>
    <n v="0"/>
    <n v="0"/>
    <s v="NO HAY MEMORIA INSTITUCIONAL DE ESTA OBRA"/>
  </r>
  <r>
    <n v="6789"/>
    <x v="1"/>
    <s v="06. PLAN SANITARIO DE EMERGENCIA"/>
    <s v="-"/>
    <s v="-"/>
    <s v="-"/>
    <s v="VIVIENDAS NUEVAS"/>
    <s v="COMPLEJO VILLA FIORITO "/>
    <s v="LOMAS DE ZAMORA - COOP. ROBERTO ARLT - BARRIO 308 VIV. VILLA FIORITO TERMINACIÓN DE 152 VIVIENDAS"/>
    <n v="2"/>
    <x v="5"/>
    <s v="-"/>
    <x v="6"/>
    <x v="10"/>
    <s v="-"/>
    <n v="8130"/>
    <s v="-"/>
    <s v="-"/>
    <s v="1.2"/>
    <s v="6"/>
    <s v="3"/>
    <s v="1"/>
    <s v="099"/>
    <n v="3"/>
    <n v="7"/>
    <s v="370"/>
    <s v="1"/>
    <s v="-"/>
    <s v="INSTITUTO DE LA VIVIENDA"/>
    <s v="LOMAS DE ZAMORA"/>
    <s v="-"/>
    <s v="-"/>
    <s v="-"/>
    <s v="-"/>
    <n v="61096159"/>
    <s v=" $  0   "/>
    <s v=" $  0   "/>
    <n v="61096159"/>
    <s v="-"/>
    <s v="-"/>
    <s v="-"/>
    <s v="-"/>
    <s v="-"/>
    <s v="-"/>
    <s v="-"/>
    <n v="36998770.420000002"/>
    <n v="1061237.1200000001"/>
    <n v="0"/>
    <s v="-"/>
    <s v="-"/>
    <s v="-"/>
    <s v="NEUTRALIZADA"/>
    <n v="0.62029999999999996"/>
    <n v="0.99819999999999998"/>
    <s v="CON FECHA 29 DE AGOSTO SE HA INGRESADO SOLICITUD DE FINANCIAMIENTO PARA LA PUESTA EN VALOR DE LA PLANTA DE TRATAMIENTO DE LÍQUIDOS CLOACALES YA QUE NO SE PODRÁN HABITAR LAS VIVIENDAS HASTA QUE NO ESTÉ TERMINADA. EL EXPEDIENTE DE LA PLANTA AÚN NO TIENE RESOLUCIÓN. SIGUE EN TRÁMITE EN OBRAS COMPLEMENTARIAS DE ESTE ORGANISMO. NO SE REGISTRAN AVANCES EN EL 2018_x000a_"/>
  </r>
  <r>
    <n v="6790"/>
    <x v="1"/>
    <s v="06. PLAN SANITARIO DE EMERGENCIA"/>
    <s v="-"/>
    <s v="-"/>
    <s v="-"/>
    <s v="VIVIENDAS NUEVAS"/>
    <s v="-"/>
    <s v="CAÑUELAS 134 VIV"/>
    <n v="2"/>
    <x v="5"/>
    <s v="-"/>
    <x v="6"/>
    <x v="112"/>
    <s v="-"/>
    <n v="2290"/>
    <s v="-"/>
    <s v="-"/>
    <s v="1.2"/>
    <s v="4"/>
    <s v="2"/>
    <s v="1"/>
    <s v="-"/>
    <n v="3"/>
    <n v="7"/>
    <s v="095"/>
    <s v="1"/>
    <s v="-"/>
    <s v="INSTITUTO DE LA VIVIENDA"/>
    <s v="CAÑUELAS"/>
    <s v="-"/>
    <s v="-"/>
    <s v="-"/>
    <s v="-"/>
    <n v="17563598"/>
    <s v=" $  0   "/>
    <s v=" $  0   "/>
    <n v="17563598"/>
    <s v="-"/>
    <s v="-"/>
    <s v="-"/>
    <s v="-"/>
    <s v="-"/>
    <s v="-"/>
    <s v="-"/>
    <n v="0"/>
    <s v="-"/>
    <n v="0"/>
    <s v="-"/>
    <s v="-"/>
    <s v="-"/>
    <s v="NO HAY MEMORIA INSTITUCIONAL DE ESTA OBRA"/>
    <n v="0"/>
    <n v="0"/>
    <s v="NO HAY MEMORIA INSTITUCIONAL DE ESTA OBRA"/>
  </r>
  <r>
    <n v="6791"/>
    <x v="1"/>
    <s v="06. PLAN SANITARIO DE EMERGENCIA"/>
    <s v="-"/>
    <s v="-"/>
    <s v="-"/>
    <s v="VIVIENDAS NUEVAS"/>
    <s v="-"/>
    <s v="CAÑUELAS 134 VIV"/>
    <n v="2"/>
    <x v="5"/>
    <s v="-"/>
    <x v="6"/>
    <x v="112"/>
    <s v="-"/>
    <n v="2290"/>
    <s v="-"/>
    <s v="-"/>
    <s v="1.3"/>
    <s v="4"/>
    <s v="2"/>
    <s v="1"/>
    <s v="-"/>
    <n v="3"/>
    <n v="7"/>
    <s v="095"/>
    <s v="1"/>
    <s v="-"/>
    <s v="INSTITUTO DE LA VIVIENDA"/>
    <s v="CAÑUELAS"/>
    <s v="-"/>
    <s v="-"/>
    <s v="-"/>
    <s v="-"/>
    <s v=" $  0   "/>
    <s v=" $  0   "/>
    <s v=" $  0   "/>
    <n v="0"/>
    <s v="-"/>
    <s v="-"/>
    <s v="-"/>
    <s v="-"/>
    <s v="-"/>
    <s v="-"/>
    <s v="-"/>
    <n v="0"/>
    <s v="-"/>
    <n v="0"/>
    <s v="-"/>
    <s v="-"/>
    <s v="-"/>
    <s v="NO HAY MEMORIA INSTITUCIONAL DE ESTA OBRA"/>
    <n v="0"/>
    <n v="0"/>
    <s v="NO HAY MEMORIA INSTITUCIONAL DE ESTA OBRA"/>
  </r>
  <r>
    <n v="6792"/>
    <x v="1"/>
    <s v="06. PLAN SANITARIO DE EMERGENCIA"/>
    <s v="-"/>
    <s v="-"/>
    <s v="-"/>
    <s v="VIVIENDAS NUEVAS"/>
    <s v="-"/>
    <s v="ESTEBAN ECHEVERRIA 262 VIV"/>
    <n v="2"/>
    <x v="5"/>
    <s v="-"/>
    <x v="6"/>
    <x v="112"/>
    <s v="-"/>
    <n v="2291"/>
    <s v="-"/>
    <s v="-"/>
    <s v="1.2"/>
    <s v="4"/>
    <s v="2"/>
    <s v="1"/>
    <s v="-"/>
    <n v="3"/>
    <n v="7"/>
    <s v="185"/>
    <s v="1"/>
    <s v="-"/>
    <s v="INSTITUTO DE LA VIVIENDA"/>
    <s v="ESTEBAN ECHEVERRÍA"/>
    <s v="-"/>
    <s v="-"/>
    <s v="-"/>
    <s v="-"/>
    <n v="66420902"/>
    <s v=" $  0   "/>
    <s v=" $  0   "/>
    <n v="66420902"/>
    <s v="-"/>
    <s v="-"/>
    <s v="-"/>
    <s v="-"/>
    <s v="-"/>
    <s v="-"/>
    <s v="-"/>
    <n v="0"/>
    <s v="-"/>
    <n v="0"/>
    <s v="-"/>
    <s v="-"/>
    <s v="-"/>
    <s v="NO HAY MEMORIA INSTITUCIONAL DE ESTA OBRA"/>
    <n v="0"/>
    <n v="0"/>
    <s v="NO HAY MEMORIA INSTITUCIONAL DE ESTA OBRA"/>
  </r>
  <r>
    <n v="6793"/>
    <x v="1"/>
    <s v="06. PLAN SANITARIO DE EMERGENCIA"/>
    <s v="-"/>
    <s v="-"/>
    <s v="-"/>
    <s v="VIVIENDAS NUEVAS"/>
    <s v="-"/>
    <s v="ESTEBAN ECHEVERRIA 262 VIV"/>
    <n v="2"/>
    <x v="5"/>
    <s v="-"/>
    <x v="6"/>
    <x v="112"/>
    <s v="-"/>
    <n v="2291"/>
    <s v="-"/>
    <s v="-"/>
    <s v="1.3"/>
    <s v="4"/>
    <s v="2"/>
    <s v="1"/>
    <s v="-"/>
    <n v="3"/>
    <n v="7"/>
    <s v="185"/>
    <s v="1"/>
    <s v="-"/>
    <s v="INSTITUTO DE LA VIVIENDA"/>
    <s v="ESTEBAN ECHEVERRÍA"/>
    <s v="-"/>
    <s v="-"/>
    <s v="-"/>
    <s v="-"/>
    <s v=" $  0   "/>
    <s v=" $  0   "/>
    <s v=" $  0   "/>
    <n v="0"/>
    <s v="-"/>
    <s v="-"/>
    <s v="-"/>
    <s v="-"/>
    <s v="-"/>
    <s v="-"/>
    <s v="-"/>
    <n v="0"/>
    <s v="-"/>
    <n v="0"/>
    <s v="-"/>
    <s v="-"/>
    <s v="-"/>
    <s v="NO HAY MEMORIA INSTITUCIONAL DE ESTA OBRA"/>
    <n v="0"/>
    <n v="0"/>
    <s v="NO HAY MEMORIA INSTITUCIONAL DE ESTA OBRA"/>
  </r>
  <r>
    <n v="6794"/>
    <x v="1"/>
    <s v="06. PLAN SANITARIO DE EMERGENCIA"/>
    <s v="-"/>
    <s v="-"/>
    <s v="-"/>
    <s v="VIVIENDAS NUEVAS"/>
    <s v="-"/>
    <s v="ALMTE. BROWN 100 VIV"/>
    <n v="2"/>
    <x v="5"/>
    <s v="-"/>
    <x v="6"/>
    <x v="112"/>
    <s v="-"/>
    <n v="2298"/>
    <s v="-"/>
    <s v="-"/>
    <s v="1.2"/>
    <s v="6"/>
    <s v="3"/>
    <s v="1"/>
    <s v="099"/>
    <n v="3"/>
    <n v="7"/>
    <s v="020"/>
    <s v="1"/>
    <s v="-"/>
    <s v="INSTITUTO DE LA VIVIENDA"/>
    <s v="ALMIRANTE BROWN"/>
    <s v="-"/>
    <s v="-"/>
    <s v="-"/>
    <s v="-"/>
    <n v="59400000"/>
    <s v=" $  0   "/>
    <s v=" $  0   "/>
    <n v="59400000"/>
    <s v="-"/>
    <s v="-"/>
    <s v="-"/>
    <s v="-"/>
    <s v="-"/>
    <s v="-"/>
    <s v="-"/>
    <n v="0"/>
    <s v="-"/>
    <n v="0"/>
    <s v="-"/>
    <s v="-"/>
    <s v="-"/>
    <s v="NO HAY MEMORIA INSTITUCIONAL DE ESTA OBRA"/>
    <n v="0"/>
    <n v="0"/>
    <s v="NO HAY MEMORIA INSTITUCIONAL DE ESTA OBRA"/>
  </r>
  <r>
    <n v="6795"/>
    <x v="1"/>
    <s v="06. PLAN SANITARIO DE EMERGENCIA"/>
    <s v="-"/>
    <s v="-"/>
    <s v="-"/>
    <s v="VIVIENDAS NUEVAS"/>
    <s v="-"/>
    <s v="ALMTE. BROWN 100 VIV"/>
    <n v="2"/>
    <x v="5"/>
    <s v="-"/>
    <x v="6"/>
    <x v="112"/>
    <s v="-"/>
    <n v="2298"/>
    <s v="-"/>
    <s v="-"/>
    <s v="1.3"/>
    <s v="6"/>
    <s v="3"/>
    <s v="1"/>
    <s v="099"/>
    <n v="3"/>
    <n v="7"/>
    <s v="020"/>
    <s v="1"/>
    <s v="-"/>
    <s v="INSTITUTO DE LA VIVIENDA"/>
    <s v="ALMIRANTE BROWN"/>
    <s v="-"/>
    <s v="-"/>
    <s v="-"/>
    <s v="-"/>
    <s v=" $  0   "/>
    <s v=" $  0   "/>
    <s v=" $  0   "/>
    <n v="0"/>
    <s v="-"/>
    <s v="-"/>
    <s v="-"/>
    <s v="-"/>
    <s v="-"/>
    <s v="-"/>
    <s v="-"/>
    <n v="0"/>
    <s v="-"/>
    <n v="0"/>
    <s v="-"/>
    <s v="-"/>
    <s v="-"/>
    <s v="NO HAY MEMORIA INSTITUCIONAL DE ESTA OBRA"/>
    <n v="0"/>
    <n v="0"/>
    <s v="NO HAY MEMORIA INSTITUCIONAL DE ESTA OBRA"/>
  </r>
  <r>
    <n v="6796"/>
    <x v="1"/>
    <s v="06. PLAN SANITARIO DE EMERGENCIA"/>
    <s v="-"/>
    <s v="-"/>
    <s v="-"/>
    <s v="VIVIENDAS NUEVAS"/>
    <s v="-"/>
    <s v="LANUS 120 VIV"/>
    <n v="2"/>
    <x v="5"/>
    <s v="-"/>
    <x v="6"/>
    <x v="112"/>
    <s v="-"/>
    <n v="2319"/>
    <s v="-"/>
    <s v="-"/>
    <s v="1.2"/>
    <s v="6"/>
    <s v="3"/>
    <s v="1"/>
    <s v="099"/>
    <n v="3"/>
    <n v="7"/>
    <s v="335"/>
    <s v="1"/>
    <s v="-"/>
    <s v="INSTITUTO DE LA VIVIENDA"/>
    <s v="LANÚS"/>
    <s v="-"/>
    <s v="-"/>
    <s v="-"/>
    <s v="-"/>
    <n v="71280000"/>
    <s v=" $  0   "/>
    <s v=" $  0   "/>
    <n v="71280000"/>
    <s v="-"/>
    <s v="-"/>
    <s v="-"/>
    <s v="-"/>
    <s v="-"/>
    <s v="-"/>
    <s v="-"/>
    <n v="0"/>
    <s v="-"/>
    <n v="0"/>
    <s v="-"/>
    <s v="-"/>
    <s v="-"/>
    <s v="NO HAY MEMORIA INSTITUCIONAL DE ESTA OBRA"/>
    <n v="0"/>
    <n v="0"/>
    <s v="NO HAY MEMORIA INSTITUCIONAL DE ESTA OBRA"/>
  </r>
  <r>
    <n v="6797"/>
    <x v="1"/>
    <s v="06. PLAN SANITARIO DE EMERGENCIA"/>
    <s v="-"/>
    <s v="-"/>
    <s v="-"/>
    <s v="VIVIENDAS NUEVAS"/>
    <s v="-"/>
    <s v="LANUS 120 VIV"/>
    <n v="2"/>
    <x v="5"/>
    <s v="-"/>
    <x v="6"/>
    <x v="112"/>
    <s v="-"/>
    <n v="2319"/>
    <s v="-"/>
    <s v="-"/>
    <s v="1.3"/>
    <s v="6"/>
    <s v="3"/>
    <s v="1"/>
    <s v="099"/>
    <n v="3"/>
    <n v="7"/>
    <s v="335"/>
    <s v="1"/>
    <s v="-"/>
    <s v="INSTITUTO DE LA VIVIENDA"/>
    <s v="LANÚS"/>
    <s v="-"/>
    <s v="-"/>
    <s v="-"/>
    <s v="-"/>
    <s v=" $  0   "/>
    <s v=" $  0   "/>
    <s v=" $  0   "/>
    <n v="0"/>
    <s v="-"/>
    <s v="-"/>
    <s v="-"/>
    <s v="-"/>
    <s v="-"/>
    <s v="-"/>
    <s v="-"/>
    <n v="0"/>
    <s v="-"/>
    <n v="0"/>
    <s v="-"/>
    <s v="-"/>
    <s v="-"/>
    <s v="NO HAY MEMORIA INSTITUCIONAL DE ESTA OBRA"/>
    <n v="0"/>
    <n v="0"/>
    <s v="NO HAY MEMORIA INSTITUCIONAL DE ESTA OBRA"/>
  </r>
  <r>
    <n v="6798"/>
    <x v="1"/>
    <s v="06. PLAN SANITARIO DE EMERGENCIA"/>
    <s v="-"/>
    <s v="-"/>
    <s v="-"/>
    <s v="VIVIENDAS NUEVAS"/>
    <s v="-"/>
    <s v="MORON 30 VIV"/>
    <n v="2"/>
    <x v="5"/>
    <s v="-"/>
    <x v="6"/>
    <x v="112"/>
    <s v="-"/>
    <n v="2320"/>
    <s v="-"/>
    <s v="-"/>
    <s v="1.2"/>
    <s v="6"/>
    <s v="3"/>
    <s v="1"/>
    <s v="099"/>
    <n v="3"/>
    <n v="7"/>
    <s v="430"/>
    <s v="1"/>
    <s v="-"/>
    <s v="INSTITUTO DE LA VIVIENDA"/>
    <s v="MORÓN"/>
    <s v="-"/>
    <s v="-"/>
    <s v="-"/>
    <s v="-"/>
    <n v="17820000"/>
    <s v=" $  0   "/>
    <s v=" $  0   "/>
    <n v="17820000"/>
    <s v="-"/>
    <s v="-"/>
    <s v="-"/>
    <s v="-"/>
    <s v="-"/>
    <s v="-"/>
    <s v="-"/>
    <n v="0"/>
    <s v="-"/>
    <n v="0"/>
    <s v="-"/>
    <s v="-"/>
    <s v="-"/>
    <s v="NO HAY MEMORIA INSTITUCIONAL DE ESTA OBRA"/>
    <n v="0"/>
    <n v="0"/>
    <s v="NO HAY MEMORIA INSTITUCIONAL DE ESTA OBRA"/>
  </r>
  <r>
    <n v="6799"/>
    <x v="1"/>
    <s v="06. PLAN SANITARIO DE EMERGENCIA"/>
    <s v="-"/>
    <s v="-"/>
    <s v="-"/>
    <s v="VIVIENDAS NUEVAS"/>
    <s v="-"/>
    <s v="MORON 30 VIV"/>
    <n v="2"/>
    <x v="5"/>
    <s v="-"/>
    <x v="6"/>
    <x v="112"/>
    <s v="-"/>
    <n v="2320"/>
    <s v="-"/>
    <s v="-"/>
    <s v="1.3"/>
    <s v="6"/>
    <s v="3"/>
    <s v="1"/>
    <s v="099"/>
    <n v="3"/>
    <n v="7"/>
    <s v="430"/>
    <s v="1"/>
    <s v="-"/>
    <s v="INSTITUTO DE LA VIVIENDA"/>
    <s v="MORÓN"/>
    <s v="-"/>
    <s v="-"/>
    <s v="-"/>
    <s v="-"/>
    <s v=" $  0   "/>
    <s v=" $  0   "/>
    <s v=" $  0   "/>
    <n v="0"/>
    <s v="-"/>
    <s v="-"/>
    <s v="-"/>
    <s v="-"/>
    <s v="-"/>
    <s v="-"/>
    <s v="-"/>
    <n v="0"/>
    <s v="-"/>
    <n v="0"/>
    <s v="-"/>
    <s v="-"/>
    <s v="-"/>
    <s v="NO HAY MEMORIA INSTITUCIONAL DE ESTA OBRA"/>
    <n v="0"/>
    <n v="0"/>
    <s v="NO HAY MEMORIA INSTITUCIONAL DE ESTA OBRA"/>
  </r>
  <r>
    <n v="6800"/>
    <x v="1"/>
    <s v="06. PLAN SANITARIO DE EMERGENCIA"/>
    <s v="-"/>
    <s v="-"/>
    <s v="-"/>
    <s v="NUEVO CENTRO EDUCATIVO"/>
    <s v="-"/>
    <s v="OBRA ESCOLAR PARTIDO ALMIRANTE BROWN"/>
    <n v="2"/>
    <x v="9"/>
    <s v="-"/>
    <x v="16"/>
    <x v="113"/>
    <s v="-"/>
    <n v="1161"/>
    <s v="-"/>
    <s v="-"/>
    <s v="1.1"/>
    <s v="4"/>
    <s v="2"/>
    <s v="1"/>
    <s v="-"/>
    <n v="3"/>
    <n v="4"/>
    <s v="020"/>
    <s v="1"/>
    <s v="-"/>
    <s v="DIRECCIÓN GENERAL DE CULTURA Y EDUCACIÓN"/>
    <s v="ALMIRANTE BROWN"/>
    <s v="-"/>
    <s v="-"/>
    <s v="-"/>
    <s v="-"/>
    <n v="2000000"/>
    <s v=" $  0   "/>
    <n v="0"/>
    <n v="2000000"/>
    <s v="-"/>
    <s v="-"/>
    <s v="-"/>
    <s v="-"/>
    <s v="-"/>
    <s v="-"/>
    <s v="-"/>
    <n v="0"/>
    <s v="-"/>
    <n v="0"/>
    <s v="-"/>
    <s v="-"/>
    <s v="-"/>
    <s v="NO HAY MEMORIA INSTITUCIONAL DE ESTA OBRA"/>
    <n v="0"/>
    <n v="0"/>
    <s v="-"/>
  </r>
  <r>
    <n v="6801"/>
    <x v="1"/>
    <s v="06. PLAN SANITARIO DE EMERGENCIA"/>
    <s v="-"/>
    <s v="-"/>
    <s v="-"/>
    <s v="NUEVO CENTRO EDUCATIVO"/>
    <s v="-"/>
    <s v="OBRA ESCOLAR PARTIDO AVELLANEDA"/>
    <n v="2"/>
    <x v="9"/>
    <s v="-"/>
    <x v="16"/>
    <x v="113"/>
    <s v="-"/>
    <n v="1162"/>
    <s v="-"/>
    <s v="-"/>
    <s v="1.1"/>
    <s v="4"/>
    <s v="2"/>
    <s v="1"/>
    <s v="-"/>
    <n v="3"/>
    <n v="4"/>
    <s v="025"/>
    <s v="1"/>
    <s v="-"/>
    <s v="DIRECCIÓN GENERAL DE CULTURA Y EDUCACIÓN"/>
    <s v="AVELLANEDA"/>
    <s v="-"/>
    <s v="-"/>
    <s v="-"/>
    <s v="-"/>
    <n v="2000000"/>
    <s v=" $  0   "/>
    <n v="0"/>
    <n v="2000000"/>
    <s v="-"/>
    <s v="-"/>
    <s v="-"/>
    <s v="-"/>
    <s v="-"/>
    <s v="-"/>
    <s v="-"/>
    <n v="0"/>
    <s v="-"/>
    <n v="0"/>
    <s v="-"/>
    <s v="-"/>
    <s v="-"/>
    <s v="NO HAY MEMORIA INSTITUCIONAL DE ESTA OBRA"/>
    <n v="0"/>
    <n v="0"/>
    <s v="-"/>
  </r>
  <r>
    <n v="6802"/>
    <x v="1"/>
    <s v="06. PLAN SANITARIO DE EMERGENCIA"/>
    <s v="-"/>
    <s v="-"/>
    <s v="-"/>
    <s v="NUEVO CENTRO EDUCATIVO"/>
    <s v="-"/>
    <s v="OBRA ESCOLAR PARTIDO ESTEBAN ECHEVERRIA"/>
    <n v="2"/>
    <x v="9"/>
    <s v="-"/>
    <x v="16"/>
    <x v="113"/>
    <s v="-"/>
    <n v="1165"/>
    <s v="-"/>
    <s v="-"/>
    <s v="1.1"/>
    <s v="4"/>
    <s v="2"/>
    <s v="1"/>
    <s v="-"/>
    <n v="3"/>
    <n v="4"/>
    <s v="185"/>
    <s v="1"/>
    <s v="-"/>
    <s v="DIRECCIÓN GENERAL DE CULTURA Y EDUCACIÓN"/>
    <s v="ESTEBAN ECHEVERRÍA"/>
    <s v="-"/>
    <s v="-"/>
    <s v="-"/>
    <s v="-"/>
    <n v="3000000"/>
    <s v=" $  0   "/>
    <n v="0"/>
    <n v="3000000"/>
    <s v="-"/>
    <s v="-"/>
    <s v="-"/>
    <s v="-"/>
    <s v="-"/>
    <s v="-"/>
    <s v="-"/>
    <n v="0"/>
    <s v="-"/>
    <n v="0"/>
    <s v="-"/>
    <s v="-"/>
    <s v="-"/>
    <s v="NO HAY MEMORIA INSTITUCIONAL DE ESTA OBRA"/>
    <n v="0"/>
    <n v="0"/>
    <s v="-"/>
  </r>
  <r>
    <n v="6803"/>
    <x v="1"/>
    <s v="06. PLAN SANITARIO DE EMERGENCIA"/>
    <s v="-"/>
    <s v="-"/>
    <s v="-"/>
    <s v="NUEVO CENTRO EDUCATIVO"/>
    <s v="-"/>
    <s v="OBRA ESCOLAR PARTIDO EZEIZA"/>
    <n v="2"/>
    <x v="9"/>
    <s v="-"/>
    <x v="16"/>
    <x v="113"/>
    <s v="-"/>
    <n v="1166"/>
    <s v="-"/>
    <s v="-"/>
    <s v="1.1"/>
    <s v="4"/>
    <s v="2"/>
    <s v="1"/>
    <s v="-"/>
    <n v="3"/>
    <n v="4"/>
    <s v="195"/>
    <s v="1"/>
    <s v="-"/>
    <s v="DIRECCIÓN GENERAL DE CULTURA Y EDUCACIÓN"/>
    <s v="EZEIZA"/>
    <s v="-"/>
    <s v="-"/>
    <s v="-"/>
    <s v="-"/>
    <n v="2000000"/>
    <s v=" $  0   "/>
    <n v="0"/>
    <n v="2000000"/>
    <s v="-"/>
    <s v="-"/>
    <s v="-"/>
    <s v="-"/>
    <s v="-"/>
    <s v="-"/>
    <s v="-"/>
    <n v="0"/>
    <s v="-"/>
    <n v="0"/>
    <s v="-"/>
    <s v="-"/>
    <s v="-"/>
    <s v="NO HAY MEMORIA INSTITUCIONAL DE ESTA OBRA"/>
    <n v="0"/>
    <n v="0"/>
    <s v="-"/>
  </r>
  <r>
    <n v="6804"/>
    <x v="1"/>
    <s v="06. PLAN SANITARIO DE EMERGENCIA"/>
    <s v="-"/>
    <s v="-"/>
    <s v="-"/>
    <s v="NUEVO CENTRO EDUCATIVO"/>
    <s v="-"/>
    <s v="OBRA ESCOLAR PARTIDO LANUS"/>
    <n v="2"/>
    <x v="9"/>
    <s v="-"/>
    <x v="16"/>
    <x v="113"/>
    <s v="-"/>
    <n v="1175"/>
    <s v="-"/>
    <s v="-"/>
    <s v="1.1"/>
    <s v="4"/>
    <s v="2"/>
    <s v="1"/>
    <s v="-"/>
    <n v="3"/>
    <n v="4"/>
    <s v="335"/>
    <s v="1"/>
    <s v="-"/>
    <s v="DIRECCIÓN GENERAL DE CULTURA Y EDUCACIÓN"/>
    <s v="LANÚS"/>
    <s v="-"/>
    <s v="-"/>
    <s v="-"/>
    <s v="-"/>
    <n v="2000000"/>
    <s v=" $  0   "/>
    <n v="0"/>
    <n v="2000000"/>
    <s v="-"/>
    <s v="-"/>
    <s v="-"/>
    <s v="-"/>
    <s v="-"/>
    <s v="-"/>
    <s v="-"/>
    <n v="0"/>
    <s v="-"/>
    <n v="0"/>
    <s v="-"/>
    <s v="-"/>
    <s v="-"/>
    <s v="NO HAY MEMORIA INSTITUCIONAL DE ESTA OBRA"/>
    <n v="0"/>
    <n v="0"/>
    <s v="-"/>
  </r>
  <r>
    <n v="6805"/>
    <x v="1"/>
    <s v="06. PLAN SANITARIO DE EMERGENCIA"/>
    <s v="-"/>
    <s v="-"/>
    <s v="-"/>
    <s v="NUEVO CENTRO EDUCATIVO"/>
    <s v="-"/>
    <s v="OBRA ESCOLAR PARTIDO LOMAS DE ZAMORA"/>
    <n v="2"/>
    <x v="9"/>
    <s v="-"/>
    <x v="16"/>
    <x v="113"/>
    <s v="-"/>
    <n v="1176"/>
    <s v="-"/>
    <s v="-"/>
    <s v="1.1"/>
    <s v="4"/>
    <s v="2"/>
    <s v="1"/>
    <s v="-"/>
    <n v="3"/>
    <n v="4"/>
    <s v="370"/>
    <s v="1"/>
    <s v="-"/>
    <s v="DIRECCIÓN GENERAL DE CULTURA Y EDUCACIÓN"/>
    <s v="LOMAS DE ZAMORA"/>
    <s v="-"/>
    <s v="-"/>
    <s v="-"/>
    <s v="-"/>
    <n v="3000000"/>
    <s v=" $  0   "/>
    <n v="0"/>
    <n v="3000000"/>
    <s v="-"/>
    <s v="-"/>
    <s v="-"/>
    <s v="-"/>
    <s v="-"/>
    <s v="-"/>
    <s v="-"/>
    <n v="0"/>
    <s v="-"/>
    <n v="0"/>
    <s v="-"/>
    <s v="-"/>
    <s v="-"/>
    <s v="NO HAY MEMORIA INSTITUCIONAL DE ESTA OBRA"/>
    <n v="0.57799999999999996"/>
    <s v="-"/>
    <s v="-"/>
  </r>
  <r>
    <n v="6806"/>
    <x v="1"/>
    <s v="06. PLAN SANITARIO DE EMERGENCIA"/>
    <s v="-"/>
    <s v="-"/>
    <s v="-"/>
    <s v="NUEVO CENTRO EDUCATIVO"/>
    <s v="-"/>
    <s v="OBRA ESCOLAR PARTIDO MERLO"/>
    <n v="2"/>
    <x v="9"/>
    <s v="-"/>
    <x v="16"/>
    <x v="113"/>
    <s v="-"/>
    <n v="1178"/>
    <s v="-"/>
    <s v="-"/>
    <s v="1.1"/>
    <s v="4"/>
    <s v="2"/>
    <s v="1"/>
    <s v="-"/>
    <n v="3"/>
    <n v="4"/>
    <s v="410"/>
    <s v="1"/>
    <s v="-"/>
    <s v="DIRECCIÓN GENERAL DE CULTURA Y EDUCACIÓN"/>
    <s v="MERLO"/>
    <s v="-"/>
    <s v="-"/>
    <s v="-"/>
    <s v="-"/>
    <n v="3000000"/>
    <s v=" $  0   "/>
    <n v="0"/>
    <n v="3000000"/>
    <s v="-"/>
    <s v="-"/>
    <s v="-"/>
    <s v="-"/>
    <s v="-"/>
    <s v="-"/>
    <s v="-"/>
    <n v="0"/>
    <s v="-"/>
    <n v="0"/>
    <s v="-"/>
    <s v="-"/>
    <s v="-"/>
    <s v="-"/>
    <n v="1"/>
    <s v="-"/>
    <s v="-"/>
  </r>
  <r>
    <n v="6807"/>
    <x v="1"/>
    <s v="06. PLAN SANITARIO DE EMERGENCIA"/>
    <s v="-"/>
    <s v="-"/>
    <s v="-"/>
    <s v="NUEVO CENTRO EDUCATIVO"/>
    <s v="-"/>
    <s v="OBRA ESCOLAR PARTIDO MORON"/>
    <n v="2"/>
    <x v="9"/>
    <s v="-"/>
    <x v="16"/>
    <x v="113"/>
    <s v="-"/>
    <n v="1180"/>
    <s v="-"/>
    <s v="-"/>
    <s v="1.1"/>
    <s v="4"/>
    <s v="2"/>
    <s v="1"/>
    <s v="-"/>
    <n v="3"/>
    <n v="4"/>
    <s v="430"/>
    <s v="1"/>
    <s v="-"/>
    <s v="DIRECCIÓN GENERAL DE CULTURA Y EDUCACIÓN"/>
    <s v="MORÓN"/>
    <s v="-"/>
    <s v="-"/>
    <s v="-"/>
    <s v="-"/>
    <n v="2000000"/>
    <s v=" $  0   "/>
    <n v="0"/>
    <n v="2000000"/>
    <s v="-"/>
    <s v="-"/>
    <s v="-"/>
    <s v="-"/>
    <s v="-"/>
    <s v="-"/>
    <s v="-"/>
    <n v="0"/>
    <s v="-"/>
    <n v="0"/>
    <s v="-"/>
    <s v="-"/>
    <s v="-"/>
    <s v="NO HAY MEMORIA INSTITUCIONAL DE ESTA OBRA"/>
    <n v="0"/>
    <n v="0"/>
    <s v="-"/>
  </r>
  <r>
    <n v="6808"/>
    <x v="1"/>
    <s v="06. PLAN SANITARIO DE EMERGENCIA"/>
    <s v="-"/>
    <s v="-"/>
    <s v="-"/>
    <s v="NUEVO CENTRO EDUCATIVO"/>
    <s v="-"/>
    <s v="OBRA ESCOLAR PARTIDO PRESIDENTE PERON"/>
    <n v="2"/>
    <x v="9"/>
    <s v="-"/>
    <x v="16"/>
    <x v="113"/>
    <s v="-"/>
    <n v="1182"/>
    <s v="-"/>
    <s v="-"/>
    <s v="1.1"/>
    <s v="4"/>
    <s v="2"/>
    <s v="1"/>
    <s v="-"/>
    <n v="3"/>
    <n v="4"/>
    <s v="490"/>
    <s v="1"/>
    <s v="-"/>
    <s v="DIRECCIÓN GENERAL DE CULTURA Y EDUCACIÓN"/>
    <s v="PTE. PERÓN"/>
    <s v="-"/>
    <s v="-"/>
    <s v="-"/>
    <s v="-"/>
    <n v="3000000"/>
    <s v=" $  0   "/>
    <n v="0"/>
    <n v="3000000"/>
    <s v="-"/>
    <s v="-"/>
    <s v="-"/>
    <s v="-"/>
    <s v="-"/>
    <s v="-"/>
    <s v="-"/>
    <n v="0"/>
    <s v="-"/>
    <n v="0"/>
    <s v="-"/>
    <s v="-"/>
    <s v="-"/>
    <s v="NO HAY MEMORIA INSTITUCIONAL DE ESTA OBRA"/>
    <n v="0"/>
    <n v="0"/>
    <s v="-"/>
  </r>
  <r>
    <n v="6809"/>
    <x v="1"/>
    <s v="06. PLAN SANITARIO DE EMERGENCIA"/>
    <s v="-"/>
    <s v="-"/>
    <s v="-"/>
    <s v="NUEVO CENTRO EDUCATIVO"/>
    <s v="-"/>
    <s v="OBRA ESCOLAR PARTIDO SAN VICENTE"/>
    <n v="2"/>
    <x v="9"/>
    <s v="-"/>
    <x v="16"/>
    <x v="113"/>
    <s v="-"/>
    <n v="1186"/>
    <s v="-"/>
    <s v="-"/>
    <s v="1.1"/>
    <s v="4"/>
    <s v="2"/>
    <s v="1"/>
    <s v="-"/>
    <n v="3"/>
    <n v="4"/>
    <s v="595"/>
    <s v="1"/>
    <s v="-"/>
    <s v="DIRECCIÓN GENERAL DE CULTURA Y EDUCACIÓN"/>
    <s v="SAN VICENTE"/>
    <s v="-"/>
    <s v="-"/>
    <s v="-"/>
    <s v="-"/>
    <n v="3000000"/>
    <s v=" $  0   "/>
    <s v=" $  0   "/>
    <n v="3000000"/>
    <s v="-"/>
    <s v="-"/>
    <s v="-"/>
    <s v="-"/>
    <s v="-"/>
    <s v="-"/>
    <s v="-"/>
    <n v="0"/>
    <s v="-"/>
    <n v="0"/>
    <s v="-"/>
    <s v="-"/>
    <s v="-"/>
    <s v="NO HAY MEMORIA INSTITUCIONAL DE ESTA OBRA"/>
    <n v="0"/>
    <n v="0"/>
    <s v="-"/>
  </r>
  <r>
    <n v="6810"/>
    <x v="2"/>
    <s v="04. ORDENAMIENTO TERRITORIAL"/>
    <s v="-"/>
    <s v="-"/>
    <s v="-"/>
    <s v="OBRAS VIALES ESTRATÉGICAS"/>
    <s v="PUENTE LACARRA"/>
    <s v="ANTEPROYECTO Y ESIA DE UN NUEVO PUENTE SOBRE EL RIACHUELO._x000a_EN COINCIDENCIA CON EL PUENTE SE PROYECTA UN DISTRIBUIDOR DE TRANSITO EN LA INTERS. DE LA AU 7 CAMPORA, CON LA AV. 27 DE FEBRERO Y UNA ROTONDA DEL LADO LANÚS._x000a_(UNA NUEVA VINCULACIÓN C.A.B.A. – LANÚS, EN LA INTERSECCIÓN DE LA AU7 (AUTOPISTA HÉCTOR J. CÁMPORA) CON EL  RIACHUELO, QUE ADEMÁS DEBE PERMITIR EL PASO DE LAS AVENIDAS RIBEREÑAS EN AMBAS MÁRGENES (AV. 27 DE FEBRERO Y CAMINO DE LA RIBERA SUR)._x000a_EN EL LADO C.A.B.A., EN LA AV. 27 DE FEBRERO SE PREVÉ MANTENER LOS 3 CARRILES POR SENTIDO DE CIRCULACIÓN QUE TIENE ACTUALMENTE. EN LA AV. DE LA RIBERA SE MANTIENEN LOS 2 CARRILES POR SENTIDO DE CIRCULACIÓN EXISTENTES.)"/>
    <n v="2"/>
    <x v="16"/>
    <s v="-"/>
    <x v="24"/>
    <x v="44"/>
    <s v="-"/>
    <s v="PUENTE LACARRA SOBRE EL RIACHUELO - NUEVA VINCULACIÓN CABA-PARTIDO DE LANÚS_x000a_(PROVINCIA DE BUENOS AIRES)."/>
    <s v="-"/>
    <s v="-"/>
    <s v="-"/>
    <s v="-"/>
    <s v="-"/>
    <s v="-"/>
    <s v="-"/>
    <s v="-"/>
    <s v="-"/>
    <s v="-"/>
    <s v="ESPECÍFICA"/>
    <s v="INFRAESTRUCTURA URBANA"/>
    <s v="AUTOPISTAS URBANAS S.A."/>
    <s v="CABA"/>
    <s v="8"/>
    <s v="INTERSECCIÓN DE LA AU CÁMPORA Y LA AV. 27 DE FEBRERO (CABA) Y LAS AVDAS. CNEL. OSORIO Y AV. DE LA RIBERA SUR (EN LANÚS)."/>
    <d v="2017-12-31T00:00:00"/>
    <s v="-"/>
    <n v="251838664.47"/>
    <n v="0"/>
    <n v="0"/>
    <n v="251838664.47"/>
    <n v="0"/>
    <n v="0"/>
    <n v="0"/>
    <n v="0"/>
    <n v="0"/>
    <n v="0"/>
    <n v="0"/>
    <n v="2693434.89"/>
    <n v="208837590.47000003"/>
    <n v="400424700.71000004"/>
    <n v="77197338.840000004"/>
    <n v="0"/>
    <s v="X"/>
    <s v="-"/>
    <n v="0.47410000000000002"/>
    <n v="0.84689999999999999"/>
    <s v="MEJORAR LA VINCULACIÓN DE LA ZONA SUR DE C.A.B.A. CON EL NORTE DE LANÚS._x000a_• BRINDAR UN NUEVO ACCESO A C.A.B.A._x000a_• DISMINUIR EL TRÁNSITO DE CARGAS POR EL PUENTE ALSINA._x000a_• FAVORECER EL ACCESO DE TRÁNSITO PESADO A LA RED DE AUTOPISTAS DE AUSA"/>
  </r>
  <r>
    <n v="6811"/>
    <x v="2"/>
    <s v="06. PLAN SANITARIO DE EMERGENCIA"/>
    <s v="-"/>
    <s v="-"/>
    <s v="-"/>
    <s v="NO CORRESPONDE INFORMAR"/>
    <s v="NO CORRESPONDE INFORMAR"/>
    <s v="CONTRATACION DE SERVICIOS DE CONSULTORIA PARA LA REALIZACION DE MICROSIMULACON DE TRANSITO Y EVALUACION DE IMPACTO ACUSTICO EN EL AREA DE INTERVENCION DE FUTUROS PASOS BAJO A NIVEL EN CRUCES CON VIAS DEL FFCC  BELGRANO SUR"/>
    <n v="2"/>
    <x v="16"/>
    <s v="-"/>
    <x v="24"/>
    <x v="44"/>
    <s v="-"/>
    <s v="PBN FFCC BELGRANO SUR"/>
    <s v="-"/>
    <s v="-"/>
    <s v="-"/>
    <s v="-"/>
    <s v="-"/>
    <s v="-"/>
    <s v="-"/>
    <s v="-"/>
    <s v="-"/>
    <s v="-"/>
    <s v="ESPECÍFICA"/>
    <s v="INFRAESTRUCTURA URBANA"/>
    <s v="AUTOPISTAS URBANAS S.A."/>
    <s v="CABA"/>
    <s v="8"/>
    <s v="TRAZA FFCC BELGRANO SUR"/>
    <s v="-"/>
    <s v="-"/>
    <n v="1262400"/>
    <n v="0"/>
    <n v="0"/>
    <n v="1262400"/>
    <n v="0"/>
    <n v="0"/>
    <n v="0"/>
    <n v="0"/>
    <s v="-"/>
    <n v="0"/>
    <n v="0"/>
    <n v="1561888.3"/>
    <n v="486815.04"/>
    <s v="-"/>
    <s v="-"/>
    <s v="-"/>
    <s v="-"/>
    <s v="-"/>
    <s v="-"/>
    <s v="-"/>
    <s v="-"/>
  </r>
  <r>
    <n v="6812"/>
    <x v="2"/>
    <s v="04. ORDENAMIENTO TERRITORIAL"/>
    <s v="-"/>
    <s v="-"/>
    <s v="-"/>
    <s v="OBRAS VIALES ESTRATÉGICAS"/>
    <s v="CRUCES VEHICULARES"/>
    <s v="ANTEPROYECTO  Y ESIA DE 2 CRUCES VEHICULARES Y PEATONALES BAJO NIVEL. _x000a_UNO EN LA INTERSECCIÓN DE CALLE MURGUIONDO Y VÍAS DEL FC BELGRANO SUR. ESTARÁ DESTINADO A TRÁNSITO LIVIANO, UTILITARIOS Y APP, TENDRÁ UN GÁLIBO VERTICAL DE 3,80 M. CONTARÁ CON 1 ÚNICO CARRIL, CON SENTIDO (N–S). _x000a_EL OTRO, EN LA INTERSECCIÓN DE CALLE LARRAZÁBAL Y VÍAS DEL FC BELGRANO SUR. ESTARÁ DESTINADO A LIVIANOS, UTILITARIOS Y APP, TENDRÁ UN GÁLIBO VERTICAL DE 3,70 M. CONTARÁ CON 1 ÚNICO CARRIL, CON SENTIDO (S-N)._x000a_SE GENERARÁ UN PAR CIRCULATORIO MURGUIONDO - LARRAZÁBAL"/>
    <n v="2"/>
    <x v="16"/>
    <s v="-"/>
    <x v="24"/>
    <x v="44"/>
    <s v="-"/>
    <s v="PBN MURGUIONDO Y LARRAZÁBAL FC BELGRANO SUR"/>
    <s v="-"/>
    <s v="-"/>
    <s v="-"/>
    <s v="-"/>
    <s v="-"/>
    <s v="-"/>
    <s v="-"/>
    <s v="-"/>
    <s v="-"/>
    <s v="-"/>
    <s v="ESPECÍFICA"/>
    <s v="INFRAESTRUCTURA URBANA"/>
    <s v="AUTOPISTAS URBANAS S.A."/>
    <s v="CABA"/>
    <s v="8"/>
    <s v="CALLE MURGUIONDO, ENTRE LA CALLE AQUINO Y LA AVENIDA RIESTRA, EN EL BARRIO DE VILLA LUGANO.  _x000a__x000a__x000a_CALLE LARRAZÁBAL, ENTRE LA CALLE AQUINO Y LA AVENIDA RIESTRA, EN EL BARRIO DE VILLA LUGANO.  _x000a_"/>
    <s v="-"/>
    <s v="-"/>
    <n v="3175200"/>
    <n v="376751"/>
    <n v="0"/>
    <n v="3551951"/>
    <n v="0"/>
    <n v="0"/>
    <n v="0"/>
    <n v="0"/>
    <n v="0"/>
    <n v="0"/>
    <n v="0"/>
    <n v="3978118.23"/>
    <n v="-1557"/>
    <n v="1456.92"/>
    <s v="-"/>
    <n v="0"/>
    <s v="-"/>
    <s v="-"/>
    <s v="-"/>
    <s v="-"/>
    <s v="-"/>
  </r>
  <r>
    <n v="6813"/>
    <x v="2"/>
    <s v="06. PLAN SANITARIO DE EMERGENCIA"/>
    <s v="-"/>
    <s v="-"/>
    <s v="-"/>
    <s v="NO CORRESPONDE INFORMAR"/>
    <s v="NO CORRESPONDE INFORMAR"/>
    <s v="ANTEPROYECTO Y ESIA DE 2 CRUCES VEHICULARES Y PEATONALES A DISTINTO NIVEL. _x000a_CRUCES BAJO NIVEL EN LAS COLECTORAS DE LA AU DELLEPIANE EN SU INTERSECCIÓN CON LAS VÍAS DEL FC BELGRANO SUR. ESTARÁN DESTINADOS A TODO TIPO DE TRÁNSITO, TIENE UN GÁLIBO VERTICAL DE 5,10 M. CONTARÁN CON 4 CARRILES, 2 PARA EL PBN DE COLECTORA NORTE Y 2 PARA EL PBN DE COLECTORA SUR (SENTIDO DE CIRCULACIÓN N–S Y S-N). _x000a_COLECTORAS DELLEPIANE: LA OBRA COMPRENDERÁ LAS SIGUIENTES TAREAS:_x000a_- CONSTRUCCIÓN DE LAS COLECTORAS NORTE Y SUR DE LA AU. DELLEPIANE ENTRE LA AV. PIEDRABUENA HASTA LA CALLE JOSÉ IGNACIO RUCCI (COLECTORA SUR) Y DESDE LA AV. LISANDRO DE LA TORRE HASTA LA CALLE MONTIEL (COLECTORA NORTE). PARA ELLO, SE DEBEN PROYECTAR DOS CALZADAS NUEVAS PARALELAS A LA AUTOPISTA, SOBRE EL ACTUAL TERRAPLÉN. _x000a_- AMPLIACIÓN DE DOS TRAMOS DEL PUENTE CARRETERO QUE CRUZA LA AUTOPISTA A LA ALTURA DE LA CALLE RÍO NEGRO._x000a_- AMPLIACIÓN DE DOS TRAMOS DEL PUENTE FERROVIARIO DEL FERROCARRIL BELGRANO SUR. _x000a__x000a_EN LA INTERSECCIÓN DE CALLE PIEDRABUENA Y VÍAS DEL FC BELGRANO SUR SE REALIZARÁ UN PUENTE SOBRE EL NIVEL DE VÍAS. ESTARÁ DESTINADO A TODO TIPO DE TRÁNSITO, TENDRÁ UN GÁLIBO VERTICAL LIBRE. CONTARÁ CON 2 CARRILES, UNO POR SENTIDO (N-S Y S-N)."/>
    <n v="2"/>
    <x v="16"/>
    <s v="-"/>
    <x v="24"/>
    <x v="44"/>
    <s v="-"/>
    <s v="PTE PIEDRABUENA Y COLECTORAS DELLEPIANE FC BELGRANO SUR"/>
    <s v="-"/>
    <s v="-"/>
    <s v="-"/>
    <s v="-"/>
    <s v="-"/>
    <s v="-"/>
    <s v="-"/>
    <s v="-"/>
    <s v="-"/>
    <s v="-"/>
    <s v="ESPECÍFICA"/>
    <s v="INFRAESTRUCTURA URBANA"/>
    <s v="AUTOPISTAS URBANAS S.A."/>
    <s v="CABA"/>
    <s v="8"/>
    <s v="INMEDIACIONES DE LA AU. DELLEPIANE, ENTRE LAS CALLES MONTIEL Y JOSÉ IGNACIO RUCCI, EN LOS LATERALES DE LAS COLECTORAS DE LA AUTOPISTA _x000a__x000a_AV. PIEDRABUENA, ENTRE LAS COLECTORAS DELLEPIANE NORTE Y SUR"/>
    <s v="-"/>
    <s v="-"/>
    <n v="3300000"/>
    <n v="0"/>
    <n v="0"/>
    <n v="3300000"/>
    <n v="0"/>
    <n v="0"/>
    <n v="0"/>
    <n v="0"/>
    <s v="-"/>
    <n v="0"/>
    <n v="0"/>
    <n v="4134476.63"/>
    <n v="-1221630.56"/>
    <s v="-"/>
    <s v="-"/>
    <s v="-"/>
    <s v="-"/>
    <s v="-"/>
    <s v="-"/>
    <s v="-"/>
    <s v="-"/>
  </r>
  <r>
    <n v="6814"/>
    <x v="2"/>
    <s v="04. ORDENAMIENTO TERRITORIAL"/>
    <s v="-"/>
    <s v="-"/>
    <s v="-"/>
    <s v="OBRAS VIALES ESTRATÉGICAS"/>
    <s v="CRUCES VEHICULARES"/>
    <s v="ANTEPROYECTO DE 2 CRUCES VEHICULARES Y PEATONALES BAJO NIVEL. _x000a_UNO EN LA INTERSECCIÓN DE AV. LACARRA Y VÍAS DEL FC BELGRANO SUR. ESTARÁ DESTINADO A LIVIANOS, UTILITARIOS, BUSES, CAMIONES PEQUEÑOS, TENDRÁ UN GÁLIBO VERTICAL DE 3,80 M. CUENTA CON 1 ÚNICO CARRIL, CON SENTIDO (N–S). SE CONTEMPLAN PUENTES FERROVIARIOS PARA EL PREMETRO._x000a_EL OTRO, EN LA INTERSECCIÓN DE CALLE MARIANO ACOSTA Y VÍAS DEL FC BELGRANO SUR. ESTARÁ DESTINADO A TODO TIPO DE TRÁNSITO, TENDRÁ UN GÁLIBO VERTICAL DE 5,10 M. CONTARÁ CON 2 CARRILES, CON SENTIDO (N-S Y S-N)."/>
    <n v="2"/>
    <x v="16"/>
    <s v="-"/>
    <x v="24"/>
    <x v="44"/>
    <s v="-"/>
    <s v="PBN LACARRA Y MARIANO ACOSTA FC BELGRANO SUR"/>
    <s v="-"/>
    <s v="-"/>
    <s v="-"/>
    <s v="-"/>
    <s v="-"/>
    <s v="-"/>
    <s v="-"/>
    <s v="-"/>
    <s v="-"/>
    <s v="-"/>
    <s v="ESPECÍFICA"/>
    <s v="INFRAESTRUCTURA URBANA"/>
    <s v="AUTOPISTAS URBANAS S.A."/>
    <s v="CABA"/>
    <s v="8"/>
    <s v="AV. LACARRA, ENTRE LA AV. FERNÁNDEZ DE LA CRUZ Y LA AV. ROCA._x000a__x000a_CALLE MARIANO ACOSTA, ENTRE LA CALLE VALPARAÍSO Y LA CALLE CORRALES"/>
    <s v="-"/>
    <s v="-"/>
    <n v="4040000"/>
    <n v="0"/>
    <n v="0"/>
    <n v="4040000"/>
    <n v="0"/>
    <n v="0"/>
    <n v="0"/>
    <n v="0"/>
    <n v="0"/>
    <n v="0"/>
    <n v="0"/>
    <n v="5061601.68"/>
    <n v="-158466.82999999999"/>
    <n v="627344.54"/>
    <s v="-"/>
    <n v="0"/>
    <s v="-"/>
    <s v="-"/>
    <s v="-"/>
    <s v="-"/>
    <s v="-"/>
  </r>
  <r>
    <n v="6815"/>
    <x v="2"/>
    <s v="04. ORDENAMIENTO TERRITORIAL"/>
    <s v="-"/>
    <s v="-"/>
    <s v="-"/>
    <s v="OBRAS VIALES ESTRATÉGICAS"/>
    <s v="CRUCES VEHICULARES"/>
    <s v="ANTEPROYECTO Y ESIA DE 2 CRUCES VEHICULARES Y PEATONALES BAJO NIVEL. _x000a_UNO EN LA INTERSECCIÓN DE AV. LAFUENTE Y VÍAS DEL FC BELGRANO SUR. ESTARÁ DESTINADO AL TRÁNSITO LIVIANO, UTILITARIOS, CAMIONES PEQUEÑOS Y APP, TENDRÁ UN GÁLIBO VERTICAL DE 3,70 M. CONTARÁ CON 1 ÚNICO CARRIL, CON SENTIDO (S-N). SE CONTEMPLA DAR CONTINUIDAD A LA CALLE CORRALES._x000a__x000a_EL OTRO, EN LA INTERSECCIÓN DE CALLE VARELA Y VÍAS DEL FC BELGRANO SUR. ESTARÁ DESTINADO A TODO TIPO DE TRÁNSITO, TENDRÁ UN GÁLIBO VERTICAL DE 4,50 M. CONTARÁ CON 2 CARRILES, UNO POR SENTIDO (N-S Y S-N). SE CONTEMPLA DAR CONTINUIDAD A LAS CALLES MÉNDEZ Y CORREA MORALES Y EL ACCESO A A LA CALLE FRANCISCO PIZARRO."/>
    <n v="2"/>
    <x v="16"/>
    <s v="-"/>
    <x v="24"/>
    <x v="44"/>
    <s v="-"/>
    <s v="PBN LAFUENTE Y VARELA FC BELGRANO SUR"/>
    <s v="-"/>
    <s v="-"/>
    <s v="-"/>
    <s v="-"/>
    <s v="-"/>
    <s v="-"/>
    <s v="-"/>
    <s v="-"/>
    <s v="-"/>
    <s v="-"/>
    <s v="ESPECÍFICA"/>
    <s v="INFRAESTRUCTURA URBANA"/>
    <s v="AUTOPISTAS URBANAS S.A."/>
    <s v="CABA"/>
    <s v="8"/>
    <s v="AV. LAFUENTE ENTRE LAS CALLES GRAL. FRUCTUOSO RIVERA Y TABARÉ (SE PROPONE EL PASO POR DEBAJO DE LA CALLE CORRALES)_x000a__x000a_AV. VARELA ENTRE LA CALLE RIVERA Y LA CALLE CARLOS M. RAMÍREZ"/>
    <s v="-"/>
    <s v="-"/>
    <n v="3990000"/>
    <n v="0"/>
    <n v="0"/>
    <n v="3990000"/>
    <n v="0"/>
    <n v="0"/>
    <n v="0"/>
    <n v="0"/>
    <n v="0"/>
    <n v="0"/>
    <n v="0"/>
    <n v="4998958.0999999996"/>
    <n v="386026.92"/>
    <n v="619580.37"/>
    <s v="-"/>
    <n v="0"/>
    <s v="-"/>
    <s v="-"/>
    <s v="-"/>
    <s v="-"/>
    <s v="-"/>
  </r>
  <r>
    <n v="6816"/>
    <x v="2"/>
    <s v="04. ORDENAMIENTO TERRITORIAL"/>
    <s v="-"/>
    <s v="-"/>
    <s v="-"/>
    <s v="OBRAS VIALES ESTRATÉGICAS"/>
    <s v="CRUCES VEHICULARES"/>
    <s v="ANTEPROYECTO Y ESIA  DE 2 CRUCES VEHICULARES Y PEATONALES BAJO NIVEL. _x000a_UNO EN LA INTERSECCIÓN DE CALLE PIEDRA BUENA Y VÍAS DEL FC BELGRANO SUR. ESTARÁ DESTINADO A TODO TIPO DE TRÁNSITO, TENDRÁ UN GÁLIBO VERTICAL DE 4,50 M. CONTARÁ CON 2 CARRILES, UNO POR SENTIDO DE CIRCULACIÓN (N–S Y S-N). _x000a_EL OTRO, EN LA INTERSECCIÓN DE CALLE CAYAFATE Y VÍAS DEL FC BELGRANO SUR. ESTARÁ DESTINADO A LIVIANOS, UTILITARIOS, APP Y CAMIONES PEQUEÑOS, TENDRÁ UN GÁLIBO VERTICAL DE 3,70 M. CONTARÁ CON 1 ÚNICO CARRIL, CON SENTIDO (S-N)."/>
    <n v="2"/>
    <x v="16"/>
    <s v="-"/>
    <x v="24"/>
    <x v="44"/>
    <s v="-"/>
    <s v="PBN PIEDRABUENA Y CAFAYATE FC BELGRANO SUR"/>
    <s v="-"/>
    <s v="-"/>
    <s v="-"/>
    <s v="-"/>
    <s v="-"/>
    <s v="-"/>
    <s v="-"/>
    <s v="-"/>
    <s v="-"/>
    <s v="-"/>
    <s v="ESPECÍFICA"/>
    <s v="INFRAESTRUCTURA URBANA"/>
    <s v="AUTOPISTAS URBANAS S.A."/>
    <s v="CABA"/>
    <s v="8"/>
    <s v="AV. PIEDRA BUENA, ENTRE LA CALLE AQUINO Y LA COLECTORA DELLEPIANE NORTE_x000a__x000a_CALLE CAFAYATE, ENTRE LA AV. RIESTRA Y LA COLECTORA DELLEPIANE SUR"/>
    <s v="-"/>
    <s v="-"/>
    <n v="3183000"/>
    <n v="0"/>
    <n v="0"/>
    <n v="3183000"/>
    <n v="0"/>
    <n v="0"/>
    <n v="0"/>
    <n v="0"/>
    <n v="0"/>
    <n v="0"/>
    <n v="0"/>
    <n v="3987890.63"/>
    <n v="-78172.210000000006"/>
    <n v="577671"/>
    <s v="-"/>
    <n v="0"/>
    <s v="-"/>
    <s v="-"/>
    <s v="-"/>
    <s v="-"/>
    <s v="-"/>
  </r>
  <r>
    <n v="6817"/>
    <x v="2"/>
    <s v="04. ORDENAMIENTO TERRITORIAL"/>
    <s v="-"/>
    <s v="-"/>
    <s v="-"/>
    <s v="OBRAS VIALES ESTRATÉGICAS"/>
    <s v="CRUCES VEHICULARES"/>
    <s v="ANTEPROYECTO Y ESIA  DE 1 CRUCE VEHICULAR Y PEATONAL BAJO NIVEL EN LA INTERSECCIÓN DE CALLE PORTELA Y VÍAS DEL FC BELGRANO SUR. ESTARÁ DESTINADO A LIVIANOS, UTILITARIOS Y BUSES, TENDRÁ UN GÁLIBO VERTICAL DE 4,10 M. CONTARÁ CON 1 ÚNICO CARRIL, CON SENTIDO (N–S). "/>
    <n v="2"/>
    <x v="16"/>
    <s v="-"/>
    <x v="24"/>
    <x v="44"/>
    <s v="-"/>
    <s v="PBN PORTELA CON EL FC BELGRANO SUR"/>
    <s v="-"/>
    <s v="-"/>
    <s v="-"/>
    <s v="-"/>
    <s v="-"/>
    <s v="-"/>
    <s v="-"/>
    <s v="-"/>
    <s v="-"/>
    <s v="-"/>
    <s v="ESPECÍFICA"/>
    <s v="INFRAESTRUCTURA URBANA"/>
    <s v="AUTOPISTAS URBANAS S.A."/>
    <s v="CABA"/>
    <s v="8"/>
    <s v="CALLE PORTELA, ENTRE LA CALLE TABARE Y LA AV. FERNÁNDEZ DE LA CRUZ"/>
    <s v="-"/>
    <s v="-"/>
    <n v="1600000"/>
    <n v="0"/>
    <n v="0"/>
    <n v="1600000"/>
    <n v="0"/>
    <n v="0"/>
    <n v="0"/>
    <n v="0"/>
    <n v="0"/>
    <n v="0"/>
    <n v="0"/>
    <n v="1260505.24"/>
    <n v="876922.90999999992"/>
    <n v="580647.23"/>
    <s v="-"/>
    <n v="0"/>
    <s v="-"/>
    <s v="-"/>
    <s v="-"/>
    <s v="-"/>
    <s v="-"/>
  </r>
  <r>
    <n v="6819"/>
    <x v="3"/>
    <s v="07. MONITOREO DE LA CALIDAD DE AGUA, SEDIMENTOS Y AIRE"/>
    <s v="MONITOREO CALIDAD DE AGUA Y SEDIMENTOS"/>
    <s v="MONITOREO CALIDAD DE AGUA Y SEDIMENTOS"/>
    <s v="ACTIVIDAD"/>
    <s v="MONITOREO CALIDAD DE AGUA Y SEDIMENTOS"/>
    <s v="MONITOREO DE CALIDAD DE AGUA Y SEDIMENTOS"/>
    <s v="FONDO ROTATORIO POR PESOS: VEINTE MIL ($20.000) PARA GASTOS DE FACTURAS DE ENERGÍA ELÉCTRICA DE LA ESTACIÓN DE MONITOREO RICCHIERI.-"/>
    <n v="1"/>
    <x v="18"/>
    <s v="-"/>
    <x v="27"/>
    <x v="57"/>
    <s v="-"/>
    <s v="-"/>
    <s v="-"/>
    <s v="-"/>
    <s v="-"/>
    <n v="3"/>
    <n v="1"/>
    <n v="1"/>
    <s v="-"/>
    <s v="-"/>
    <s v="-"/>
    <s v="-"/>
    <s v="-"/>
    <s v="-"/>
    <s v="EDESUR SA"/>
    <s v="CUENCA MATANZA RIACHUELO"/>
    <s v="-"/>
    <s v="-"/>
    <d v="2017-03-29T00:00:00"/>
    <s v="-"/>
    <n v="0"/>
    <n v="0"/>
    <n v="0"/>
    <n v="0"/>
    <n v="0"/>
    <n v="0"/>
    <n v="0"/>
    <n v="0"/>
    <n v="0"/>
    <n v="0"/>
    <n v="0"/>
    <n v="9163.19"/>
    <n v="2009.0500000000002"/>
    <n v="11180.56"/>
    <n v="13381.42"/>
    <n v="0"/>
    <s v="X"/>
    <s v="-"/>
    <s v="-"/>
    <s v="-"/>
    <s v="PROYECTO 28/160"/>
  </r>
  <r>
    <n v="6820"/>
    <x v="3"/>
    <s v="07. MONITOREO DE LA CALIDAD DE AGUA, SEDIMENTOS Y AIRE"/>
    <s v="-"/>
    <s v="ACTIVIDAD"/>
    <s v="ACTIVIDAD"/>
    <s v="MONITOREO CALIDAD DE AGUA Y SEDIMENTOS"/>
    <s v="LABORATORIO AVELLANEDA"/>
    <s v="PROTOCOLO COMPLEMENTARIO AL ACUERDO MARCO DE FECHA 1 DE AGOSTO DE 2010 ENTRE LA AUTORIDAD DE CUENCA MATANZA RIACHUELO Y LA MUNICIPALIDAD DE AVELLANEDA.-"/>
    <n v="1"/>
    <x v="18"/>
    <s v="-"/>
    <x v="27"/>
    <x v="57"/>
    <s v="-"/>
    <s v="-"/>
    <s v="-"/>
    <s v="-"/>
    <s v="-"/>
    <n v="5"/>
    <n v="6"/>
    <n v="5"/>
    <s v="-"/>
    <s v="-"/>
    <s v="-"/>
    <s v="-"/>
    <s v="-"/>
    <s v="-"/>
    <s v="-"/>
    <s v="CUENCA MATANZA RIACHUELO"/>
    <s v="-"/>
    <s v="-"/>
    <s v="-"/>
    <s v="-"/>
    <n v="0"/>
    <n v="0"/>
    <n v="0"/>
    <n v="0"/>
    <n v="0"/>
    <n v="0"/>
    <n v="0"/>
    <n v="0"/>
    <n v="0"/>
    <n v="0"/>
    <n v="0"/>
    <n v="147434.1"/>
    <n v="92400"/>
    <n v="137490.92000000001"/>
    <n v="0"/>
    <n v="0"/>
    <s v="X"/>
    <s v="-"/>
    <s v="-"/>
    <s v="-"/>
    <s v="-"/>
  </r>
  <r>
    <n v="6821"/>
    <x v="3"/>
    <s v="07. MONITOREO DE LA CALIDAD DE AGUA, SEDIMENTOS Y AIRE"/>
    <s v="-"/>
    <s v="ACTIVIDAD"/>
    <s v="ACTIVIDAD"/>
    <s v="MONITOREO CALIDAD DE AGUA Y SEDIMENTOS"/>
    <s v="MONITOREO DE CALIDAD DE AGUA Y SEDIMENTOS"/>
    <s v="MODELACIÓN DE CALIDAD DE AGUA SUPERFICIAL: CAMPAÑA DE MONITOREO AD-HOC, CALIBRACIÓN DEL MODELO EN LA SUBCUENCA CAÑUELAS NAVARRETE.-"/>
    <n v="1"/>
    <x v="18"/>
    <s v="-"/>
    <x v="27"/>
    <x v="57"/>
    <s v="-"/>
    <s v="-"/>
    <s v="-"/>
    <s v="-"/>
    <s v="-"/>
    <n v="3"/>
    <n v="4"/>
    <n v="1"/>
    <s v="-"/>
    <s v="-"/>
    <s v="-"/>
    <s v="-"/>
    <s v="-"/>
    <s v="-"/>
    <s v="UNIVERSIDAD TECNOLOGICA NACIONAL"/>
    <s v="CUENCA MATANZA RIACHUELO"/>
    <s v="-"/>
    <s v="-"/>
    <s v="-"/>
    <s v="-"/>
    <n v="0"/>
    <n v="0"/>
    <n v="0"/>
    <n v="0"/>
    <n v="0"/>
    <n v="0"/>
    <n v="0"/>
    <n v="0"/>
    <n v="0"/>
    <n v="0"/>
    <n v="0"/>
    <n v="81202.789999999994"/>
    <n v="201000"/>
    <n v="1206000"/>
    <n v="9029.02"/>
    <n v="0"/>
    <s v="X"/>
    <s v="-"/>
    <s v="-"/>
    <s v="-"/>
    <s v="PROYECTO 160"/>
  </r>
  <r>
    <n v="6822"/>
    <x v="3"/>
    <s v="06. PLAN SANITARIO DE EMERGENCIA"/>
    <s v="-"/>
    <s v="OBRA"/>
    <n v="0"/>
    <s v="ESTUDIOS Y EVALUACIONES AMBIENTALES"/>
    <s v="-"/>
    <s v="CONVALIDACIÓN DE GASTOS POR TRABAJOS EJECUTADOS MEDIANTE EXPEDIENTE 7511/2012 CONVENIO ACUMAR - CIC.-"/>
    <n v="1"/>
    <x v="18"/>
    <s v="-"/>
    <x v="27"/>
    <x v="57"/>
    <s v="-"/>
    <s v="-"/>
    <s v="-"/>
    <s v="-"/>
    <s v="-"/>
    <s v="-"/>
    <s v="-"/>
    <s v="-"/>
    <s v="-"/>
    <s v="-"/>
    <s v="-"/>
    <s v="-"/>
    <s v="-"/>
    <s v="-"/>
    <s v="-"/>
    <s v="-"/>
    <s v="-"/>
    <s v="-"/>
    <s v="-"/>
    <s v="-"/>
    <s v="-"/>
    <s v="-"/>
    <s v="-"/>
    <s v="-"/>
    <s v="-"/>
    <s v="-"/>
    <s v="-"/>
    <s v="-"/>
    <s v="-"/>
    <s v="-"/>
    <s v="-"/>
    <n v="101744"/>
    <s v="-"/>
    <s v="-"/>
    <s v="-"/>
    <s v="-"/>
    <s v="-"/>
    <s v="-"/>
    <s v="-"/>
    <s v="-"/>
    <s v="-"/>
  </r>
  <r>
    <n v="6823"/>
    <x v="3"/>
    <s v="06. PLAN SANITARIO DE EMERGENCIA"/>
    <s v="-"/>
    <s v="OBRA"/>
    <n v="0"/>
    <s v="MONITOREO CALIDAD DE AGUA Y SEDIMENTOS"/>
    <s v="-"/>
    <s v="MONITOREO DE CALIDAD DE SUELO. PREDIO ACUBA.-"/>
    <n v="1"/>
    <x v="18"/>
    <s v="-"/>
    <x v="27"/>
    <x v="57"/>
    <s v="-"/>
    <s v="-"/>
    <s v="-"/>
    <s v="-"/>
    <s v="-"/>
    <s v="-"/>
    <s v="-"/>
    <s v="-"/>
    <s v="-"/>
    <s v="-"/>
    <s v="-"/>
    <s v="-"/>
    <s v="-"/>
    <s v="-"/>
    <s v="-"/>
    <s v="-"/>
    <s v="-"/>
    <s v="-"/>
    <s v="-"/>
    <s v="-"/>
    <s v="-"/>
    <s v="-"/>
    <s v="-"/>
    <s v="-"/>
    <s v="-"/>
    <s v="-"/>
    <s v="-"/>
    <s v="-"/>
    <s v="-"/>
    <s v="-"/>
    <s v="-"/>
    <n v="18876"/>
    <s v="-"/>
    <s v="-"/>
    <s v="-"/>
    <s v="-"/>
    <s v="-"/>
    <s v="-"/>
    <s v="-"/>
    <s v="-"/>
    <s v="-"/>
  </r>
  <r>
    <n v="6824"/>
    <x v="3"/>
    <s v="06. PLAN SANITARIO DE EMERGENCIA"/>
    <s v="-"/>
    <s v="OBRA"/>
    <n v="0"/>
    <s v="ESTUDIOS Y EVALUACIONES AMBIENTALES"/>
    <s v="-"/>
    <s v="CONVALIDACIÓN DE GASTOS POR TRABAJOS EJECUTADOS MEDIANTE EXPEDIENTE 7511/2012 CONVENIO ACUMAR - CIC.-"/>
    <n v="1"/>
    <x v="18"/>
    <s v="-"/>
    <x v="27"/>
    <x v="57"/>
    <s v="-"/>
    <s v="-"/>
    <s v="-"/>
    <s v="-"/>
    <s v="-"/>
    <s v="-"/>
    <s v="-"/>
    <s v="-"/>
    <s v="-"/>
    <s v="-"/>
    <s v="-"/>
    <s v="-"/>
    <s v="-"/>
    <s v="-"/>
    <s v="-"/>
    <s v="-"/>
    <s v="-"/>
    <s v="-"/>
    <s v="-"/>
    <s v="-"/>
    <s v="-"/>
    <s v="-"/>
    <s v="-"/>
    <s v="-"/>
    <s v="-"/>
    <s v="-"/>
    <s v="-"/>
    <s v="-"/>
    <s v="-"/>
    <s v="-"/>
    <s v="-"/>
    <n v="18481.849999999999"/>
    <s v="-"/>
    <s v="-"/>
    <s v="-"/>
    <s v="-"/>
    <s v="-"/>
    <s v="-"/>
    <s v="-"/>
    <s v="-"/>
    <s v="-"/>
  </r>
  <r>
    <n v="6825"/>
    <x v="3"/>
    <s v="06. PLAN SANITARIO DE EMERGENCIA"/>
    <s v="-"/>
    <s v="OBRA"/>
    <n v="0"/>
    <s v="ACCIONES EN ÁREAS DE ESPECIAL MANEJO"/>
    <s v="-"/>
    <s v="PRÓRROGA AL CONVENIO DE SEGURIDAD CELEBRADO CON EL MINISTERIO DE SEGURIDAD DE LA PROVINCIA DE BUENOS AIRES - CUSTODIA PREDIO ACUBA"/>
    <n v="1"/>
    <x v="18"/>
    <s v="-"/>
    <x v="27"/>
    <x v="53"/>
    <s v="-"/>
    <s v="-"/>
    <s v="-"/>
    <s v="-"/>
    <s v="-"/>
    <s v="-"/>
    <s v="-"/>
    <s v="-"/>
    <s v="-"/>
    <s v="-"/>
    <s v="-"/>
    <s v="-"/>
    <s v="-"/>
    <s v="-"/>
    <s v="-"/>
    <s v="-"/>
    <s v="-"/>
    <s v="-"/>
    <s v="-"/>
    <s v="-"/>
    <s v="-"/>
    <s v="-"/>
    <s v="-"/>
    <s v="-"/>
    <s v="-"/>
    <s v="-"/>
    <s v="-"/>
    <s v="-"/>
    <s v="-"/>
    <s v="-"/>
    <s v="-"/>
    <n v="996000"/>
    <s v="-"/>
    <s v="-"/>
    <s v="-"/>
    <s v="-"/>
    <s v="-"/>
    <s v="-"/>
    <s v="-"/>
    <s v="-"/>
    <s v="-"/>
  </r>
  <r>
    <n v="6826"/>
    <x v="3"/>
    <s v="06. PLAN SANITARIO DE EMERGENCIA"/>
    <s v="-"/>
    <s v="OBRA"/>
    <n v="0"/>
    <s v="ACCIONES EN ÁREAS DE ESPECIAL MANEJO"/>
    <s v="-"/>
    <s v="TRI 301/2016 - REQUERIMIENTO DE LOCACION DE SERVICIOS - DOT"/>
    <n v="1"/>
    <x v="18"/>
    <s v="-"/>
    <x v="27"/>
    <x v="53"/>
    <s v="-"/>
    <s v="-"/>
    <s v="-"/>
    <s v="-"/>
    <s v="-"/>
    <s v="-"/>
    <s v="-"/>
    <s v="-"/>
    <s v="-"/>
    <s v="-"/>
    <s v="-"/>
    <s v="-"/>
    <s v="-"/>
    <s v="-"/>
    <s v="-"/>
    <s v="-"/>
    <s v="-"/>
    <s v="-"/>
    <s v="-"/>
    <s v="-"/>
    <s v="-"/>
    <s v="-"/>
    <s v="-"/>
    <s v="-"/>
    <s v="-"/>
    <s v="-"/>
    <s v="-"/>
    <s v="-"/>
    <s v="-"/>
    <s v="-"/>
    <s v="-"/>
    <n v="324682"/>
    <s v="-"/>
    <s v="-"/>
    <s v="-"/>
    <s v="-"/>
    <s v="-"/>
    <s v="-"/>
    <s v="-"/>
    <s v="-"/>
    <s v="-"/>
  </r>
  <r>
    <n v="6827"/>
    <x v="3"/>
    <s v="06. PLAN SANITARIO DE EMERGENCIA"/>
    <s v="-"/>
    <s v="OBRA"/>
    <n v="0"/>
    <s v="ACCIONES EN ÁREAS DE ESPECIAL MANEJO"/>
    <s v="-"/>
    <s v="CONVENIO CON EL CONSEJO PROFESIONAL DE AGRIMENSORES"/>
    <n v="1"/>
    <x v="18"/>
    <s v="-"/>
    <x v="27"/>
    <x v="53"/>
    <s v="-"/>
    <s v="-"/>
    <s v="-"/>
    <s v="-"/>
    <s v="-"/>
    <s v="-"/>
    <s v="-"/>
    <s v="-"/>
    <s v="-"/>
    <s v="-"/>
    <s v="-"/>
    <s v="-"/>
    <s v="-"/>
    <s v="-"/>
    <s v="-"/>
    <s v="-"/>
    <s v="-"/>
    <s v="-"/>
    <s v="-"/>
    <s v="-"/>
    <s v="-"/>
    <s v="-"/>
    <s v="-"/>
    <s v="-"/>
    <s v="-"/>
    <s v="-"/>
    <s v="-"/>
    <s v="-"/>
    <s v="-"/>
    <s v="-"/>
    <s v="-"/>
    <n v="55640"/>
    <s v="-"/>
    <s v="-"/>
    <s v="-"/>
    <s v="-"/>
    <s v="-"/>
    <s v="-"/>
    <s v="-"/>
    <s v="-"/>
    <s v="-"/>
  </r>
  <r>
    <n v="6828"/>
    <x v="3"/>
    <s v="06. PLAN SANITARIO DE EMERGENCIA"/>
    <s v="-"/>
    <s v="OBRA"/>
    <n v="0"/>
    <s v="RECOLECCIÓN DE RESIDUOS"/>
    <s v="-"/>
    <s v="INFORMA EMERGENCIA AMBIENTAL Y SANITARIA- PONE EN CONOCIMIENTO DISPOSICIÓN CEAMSE- SOLICITA INTERVENCIÓN- ADJUNTA DOCUMENTACIÓN.-"/>
    <s v="-"/>
    <x v="18"/>
    <s v="-"/>
    <x v="27"/>
    <x v="55"/>
    <s v="-"/>
    <s v="-"/>
    <s v="-"/>
    <s v="-"/>
    <s v="-"/>
    <s v="-"/>
    <s v="-"/>
    <s v="-"/>
    <s v="-"/>
    <s v="-"/>
    <s v="-"/>
    <s v="-"/>
    <s v="-"/>
    <s v="-"/>
    <s v="-"/>
    <s v="GENERAL LAS HERAS"/>
    <s v="-"/>
    <s v="-"/>
    <s v="-"/>
    <s v="-"/>
    <s v="-"/>
    <s v="-"/>
    <s v="-"/>
    <s v="-"/>
    <s v="-"/>
    <s v="-"/>
    <s v="-"/>
    <s v="-"/>
    <s v="-"/>
    <s v="-"/>
    <s v="-"/>
    <n v="544500"/>
    <s v="-"/>
    <s v="-"/>
    <s v="-"/>
    <s v="-"/>
    <s v="-"/>
    <s v="-"/>
    <s v="-"/>
    <s v="-"/>
    <s v="-"/>
  </r>
  <r>
    <n v="6829"/>
    <x v="3"/>
    <s v="06. PLAN SANITARIO DE EMERGENCIA"/>
    <s v="-"/>
    <s v="OBRA"/>
    <n v="0"/>
    <s v="RECOLECCIÓN DE RESIDUOS"/>
    <s v="-"/>
    <s v="PRORROGA SEGURO CAMIONES VOLCADORES ROLL OFF "/>
    <n v="1"/>
    <x v="18"/>
    <s v="-"/>
    <x v="27"/>
    <x v="55"/>
    <s v="-"/>
    <s v="-"/>
    <s v="-"/>
    <s v="-"/>
    <s v="-"/>
    <s v="-"/>
    <s v="-"/>
    <s v="-"/>
    <s v="-"/>
    <s v="-"/>
    <s v="-"/>
    <s v="-"/>
    <s v="-"/>
    <s v="-"/>
    <s v="-"/>
    <s v="CUENCA MATANZA RIACHUELO"/>
    <s v="-"/>
    <s v="-"/>
    <s v="-"/>
    <s v="-"/>
    <s v="-"/>
    <s v="-"/>
    <s v="-"/>
    <s v="-"/>
    <s v="-"/>
    <s v="-"/>
    <s v="-"/>
    <s v="-"/>
    <s v="-"/>
    <s v="-"/>
    <s v="-"/>
    <n v="292644.21999999997"/>
    <s v="-"/>
    <s v="-"/>
    <s v="-"/>
    <s v="-"/>
    <s v="-"/>
    <s v="-"/>
    <s v="-"/>
    <s v="-"/>
    <s v="-"/>
  </r>
  <r>
    <n v="6830"/>
    <x v="3"/>
    <s v="06. PLAN SANITARIO DE EMERGENCIA"/>
    <s v="-"/>
    <s v="ACTIVIDAD"/>
    <s v="ACTIVIDAD"/>
    <s v="RECOLECCIÓN DE RESIDUOS"/>
    <s v="CONTENEDORES RESIDUOS CMR"/>
    <s v="ADQUISICIÓN DE CONTENEDORES PARA LA PRECLASIFICACIÓN DE RESIDUOS - REDUCÍ - SEPARÁ (PROGIRSU).-"/>
    <n v="1"/>
    <x v="18"/>
    <s v="-"/>
    <x v="27"/>
    <x v="55"/>
    <s v="-"/>
    <s v="-"/>
    <s v="-"/>
    <s v="-"/>
    <s v="-"/>
    <n v="3"/>
    <n v="9"/>
    <n v="9"/>
    <s v="-"/>
    <s v="ACUMAR"/>
    <s v="-"/>
    <s v="ACUMAR"/>
    <s v="ORDENAMIENTO TERRITORIAL"/>
    <s v="-"/>
    <s v="ALBERTO Y VICENTE SRL"/>
    <s v="-"/>
    <s v="-"/>
    <s v="-"/>
    <s v="-"/>
    <s v="-"/>
    <s v="-"/>
    <s v="-"/>
    <s v="-"/>
    <s v="-"/>
    <s v="-"/>
    <s v="-"/>
    <s v="-"/>
    <s v="-"/>
    <s v="-"/>
    <s v="-"/>
    <s v="-"/>
    <n v="176568"/>
    <n v="907656"/>
    <s v="-"/>
    <s v="-"/>
    <s v="-"/>
    <s v="-"/>
    <s v="-"/>
    <s v="-"/>
    <s v="-"/>
    <s v="PROYECTO 13"/>
  </r>
  <r>
    <n v="6831"/>
    <x v="3"/>
    <s v="06. PLAN SANITARIO DE EMERGENCIA"/>
    <s v="-"/>
    <s v="OBRA"/>
    <n v="0"/>
    <s v="RECOLECCIÓN DE RESIDUOS"/>
    <s v="-"/>
    <s v="CONVALIDACIÓN DE GASTOS SEGURO CAMIONES IVECO CON SISTEMA ROLL OFF CON HIDROGRUA Y ALMEJA, CAMIONES VOLCADORES, COMPACTADORES"/>
    <n v="1"/>
    <x v="18"/>
    <s v="-"/>
    <x v="27"/>
    <x v="55"/>
    <s v="-"/>
    <s v="-"/>
    <s v="-"/>
    <s v="-"/>
    <s v="-"/>
    <s v="-"/>
    <s v="-"/>
    <s v="-"/>
    <s v="-"/>
    <s v="-"/>
    <s v="-"/>
    <s v="-"/>
    <s v="-"/>
    <s v="-"/>
    <s v="-"/>
    <s v="-"/>
    <s v="-"/>
    <s v="-"/>
    <s v="-"/>
    <s v="-"/>
    <s v="-"/>
    <s v="-"/>
    <s v="-"/>
    <s v="-"/>
    <s v="-"/>
    <s v="-"/>
    <s v="-"/>
    <s v="-"/>
    <s v="-"/>
    <s v="-"/>
    <s v="-"/>
    <n v="2670172.39"/>
    <s v="-"/>
    <s v="-"/>
    <s v="-"/>
    <s v="-"/>
    <s v="-"/>
    <s v="-"/>
    <s v="-"/>
    <s v="-"/>
    <s v="-"/>
  </r>
  <r>
    <n v="6832"/>
    <x v="3"/>
    <s v="06. PLAN SANITARIO DE EMERGENCIA"/>
    <s v="-"/>
    <s v="OBRA"/>
    <n v="0"/>
    <s v="RECOLECCIÓN DE RESIDUOS"/>
    <s v="-"/>
    <s v="MATERIALES DE PROMOCION PARA ESTACIONES DE RECICLADO (PROGIRSU)"/>
    <n v="1"/>
    <x v="18"/>
    <s v="-"/>
    <x v="27"/>
    <x v="55"/>
    <s v="-"/>
    <s v="-"/>
    <s v="-"/>
    <s v="-"/>
    <s v="-"/>
    <s v="-"/>
    <s v="-"/>
    <s v="-"/>
    <s v="-"/>
    <s v="-"/>
    <s v="-"/>
    <s v="-"/>
    <s v="-"/>
    <s v="-"/>
    <s v="CARPE DIEM GROUP SA"/>
    <s v="CUENCA MATANZA RIACHUELO"/>
    <s v="-"/>
    <s v="-"/>
    <s v="-"/>
    <s v="-"/>
    <s v="-"/>
    <s v="-"/>
    <s v="-"/>
    <s v="-"/>
    <s v="-"/>
    <s v="-"/>
    <s v="-"/>
    <s v="-"/>
    <s v="-"/>
    <s v="-"/>
    <s v="-"/>
    <n v="183000"/>
    <s v="-"/>
    <s v="-"/>
    <s v="-"/>
    <s v="-"/>
    <s v="-"/>
    <s v="-"/>
    <s v="-"/>
    <s v="-"/>
    <s v="-"/>
  </r>
  <r>
    <n v="6833"/>
    <x v="3"/>
    <s v="06. PLAN SANITARIO DE EMERGENCIA"/>
    <s v="-"/>
    <s v="OBRA"/>
    <n v="0"/>
    <s v="LIMPIEZA MÁRGENES Y ARROYOS"/>
    <s v="-"/>
    <s v="CONTRATACIÓN DE SERVICIO DE PAÑOLES, VESTUARIOS Y BAÑOS QUÍMICOS, PARA EL PROGRAMA LIMPIEZA DE MÁRGENES."/>
    <n v="1"/>
    <x v="18"/>
    <s v="-"/>
    <x v="27"/>
    <x v="54"/>
    <s v="-"/>
    <s v="-"/>
    <s v="-"/>
    <s v="-"/>
    <s v="-"/>
    <s v="-"/>
    <s v="-"/>
    <s v="-"/>
    <s v="-"/>
    <s v="-"/>
    <s v="-"/>
    <s v="-"/>
    <s v="-"/>
    <s v="-"/>
    <s v="-"/>
    <s v="-"/>
    <s v="-"/>
    <s v="-"/>
    <s v="-"/>
    <s v="-"/>
    <s v="-"/>
    <s v="-"/>
    <s v="-"/>
    <s v="-"/>
    <s v="-"/>
    <s v="-"/>
    <s v="-"/>
    <s v="-"/>
    <s v="-"/>
    <s v="-"/>
    <s v="-"/>
    <s v="-"/>
    <s v="-"/>
    <s v="-"/>
    <s v="-"/>
    <s v="-"/>
    <s v="-"/>
    <s v="-"/>
    <s v="-"/>
    <s v="-"/>
    <s v="-"/>
  </r>
  <r>
    <n v="6834"/>
    <x v="3"/>
    <s v="06. PLAN SANITARIO DE EMERGENCIA"/>
    <s v="-"/>
    <s v="OBRA"/>
    <n v="0"/>
    <s v="LIMPIEZA MÁRGENES Y ARROYOS"/>
    <s v="-"/>
    <s v="CONVENIO ESPECIFICO N° 2 ACUMAR CEAMSE &quot;PROVISION, RETIRO Y TRANSPORTE DE CONTENEDORES CON RESIDUOS DE MARGENES EN LANUS Y ESTEBAN ECHEVERRIA"/>
    <s v="-"/>
    <x v="25"/>
    <s v="-"/>
    <x v="36"/>
    <x v="54"/>
    <s v="-"/>
    <s v="-"/>
    <s v="-"/>
    <s v="-"/>
    <s v="-"/>
    <s v="-"/>
    <s v="-"/>
    <s v="-"/>
    <s v="-"/>
    <s v="-"/>
    <s v="-"/>
    <s v="-"/>
    <s v="-"/>
    <s v="-"/>
    <s v="-"/>
    <s v="-"/>
    <s v="-"/>
    <s v="-"/>
    <s v="-"/>
    <s v="-"/>
    <s v="-"/>
    <s v="-"/>
    <s v="-"/>
    <s v="-"/>
    <s v="-"/>
    <s v="-"/>
    <s v="-"/>
    <s v="-"/>
    <s v="-"/>
    <s v="-"/>
    <s v="-"/>
    <n v="4449940"/>
    <s v="-"/>
    <s v="-"/>
    <s v="-"/>
    <s v="-"/>
    <s v="-"/>
    <s v="-"/>
    <s v="-"/>
    <s v="-"/>
    <s v="-"/>
  </r>
  <r>
    <n v="6835"/>
    <x v="3"/>
    <s v="06. PLAN SANITARIO DE EMERGENCIA"/>
    <s v="-"/>
    <s v="SERVICIO"/>
    <s v="SERVICIO"/>
    <s v="LIMPIEZA MÁRGENES Y ARROYOS"/>
    <s v="LIMP. MÁRGENES CMR"/>
    <s v="CONTRATACIÓN SERVICIO DE BAÑOS, PAÑOLES Y VESTUARIOS PARA LAS ACTIVIDADES DE LA COORDINACIÓN DE FORTALECIMIENTO BARRIAL.-"/>
    <n v="1"/>
    <x v="18"/>
    <s v="-"/>
    <x v="27"/>
    <x v="54"/>
    <s v="-"/>
    <s v="-"/>
    <s v="-"/>
    <s v="-"/>
    <s v="-"/>
    <n v="3"/>
    <n v="2"/>
    <n v="9"/>
    <s v="-"/>
    <s v="-"/>
    <s v="-"/>
    <s v="-"/>
    <s v="-"/>
    <s v="-"/>
    <s v="BASANI SA"/>
    <s v="-"/>
    <s v="-"/>
    <s v="-"/>
    <d v="2017-04-24T00:00:00"/>
    <s v="-"/>
    <s v="-"/>
    <s v="-"/>
    <s v="-"/>
    <s v="-"/>
    <s v="-"/>
    <s v="-"/>
    <s v="-"/>
    <s v="-"/>
    <s v="-"/>
    <s v="-"/>
    <s v="-"/>
    <n v="3277432"/>
    <n v="1879644"/>
    <s v="-"/>
    <s v="-"/>
    <s v="-"/>
    <s v="-"/>
    <s v="-"/>
    <s v="-"/>
    <s v="-"/>
    <s v="PROYECTO 16"/>
  </r>
  <r>
    <n v="6836"/>
    <x v="3"/>
    <s v="06. PLAN SANITARIO DE EMERGENCIA"/>
    <s v="-"/>
    <s v="OBRA"/>
    <n v="0"/>
    <s v="RED VIAL"/>
    <s v="-"/>
    <s v="ADQUISICIÓN DE ÁRBOLES PARA LAS ACTIVIDADES DE FORESTACIÓN DE LA COORDINACIÓN DE FORTALECIMIENTO BARRIAL.-"/>
    <n v="1"/>
    <x v="18"/>
    <s v="-"/>
    <x v="27"/>
    <x v="54"/>
    <s v="-"/>
    <s v="-"/>
    <s v="-"/>
    <s v="-"/>
    <s v="-"/>
    <s v="-"/>
    <s v="-"/>
    <s v="-"/>
    <s v="-"/>
    <s v="-"/>
    <s v="-"/>
    <s v="-"/>
    <s v="-"/>
    <s v="-"/>
    <s v="-"/>
    <s v="CUENCA MATANZA RIACHUELO"/>
    <s v="-"/>
    <s v="-"/>
    <s v="-"/>
    <s v="-"/>
    <s v="-"/>
    <s v="-"/>
    <s v="-"/>
    <s v="-"/>
    <s v="-"/>
    <s v="-"/>
    <s v="-"/>
    <s v="-"/>
    <s v="-"/>
    <s v="-"/>
    <s v="-"/>
    <n v="784054"/>
    <s v="-"/>
    <s v="-"/>
    <s v="-"/>
    <s v="-"/>
    <s v="-"/>
    <s v="-"/>
    <s v="-"/>
    <s v="-"/>
    <s v="-"/>
  </r>
  <r>
    <n v="6837"/>
    <x v="3"/>
    <s v="06. PLAN SANITARIO DE EMERGENCIA"/>
    <s v="-"/>
    <s v="SERVICIO"/>
    <n v="0"/>
    <s v="-"/>
    <s v="-"/>
    <s v="REQUERIMIENTO DE CONTRATACIÓN DE SERVICIO RECARGA DE TUBOS DE OXIGENO.-"/>
    <s v="-"/>
    <x v="18"/>
    <s v="-"/>
    <x v="27"/>
    <x v="58"/>
    <s v="-"/>
    <s v="-"/>
    <s v="-"/>
    <s v="-"/>
    <s v="-"/>
    <s v="-"/>
    <s v="-"/>
    <s v="-"/>
    <s v="-"/>
    <s v="-"/>
    <s v="-"/>
    <s v="-"/>
    <s v="-"/>
    <s v="-"/>
    <s v="-"/>
    <s v="-"/>
    <s v="-"/>
    <s v="-"/>
    <s v="-"/>
    <s v="-"/>
    <s v="-"/>
    <s v="-"/>
    <s v="-"/>
    <s v="-"/>
    <s v="-"/>
    <s v="-"/>
    <s v="-"/>
    <s v="-"/>
    <s v="-"/>
    <s v="-"/>
    <s v="-"/>
    <n v="16569.599999999999"/>
    <s v="-"/>
    <s v="-"/>
    <s v="-"/>
    <s v="-"/>
    <s v="-"/>
    <s v="-"/>
    <s v="-"/>
    <s v="-"/>
    <s v="-"/>
  </r>
  <r>
    <n v="6838"/>
    <x v="3"/>
    <s v="06. PLAN SANITARIO DE EMERGENCIA"/>
    <s v="-"/>
    <s v="SERVICIO"/>
    <n v="0"/>
    <s v="-"/>
    <s v="-"/>
    <s v="TRI-ACR 303/2016 - REQUERIMIENTO DE LOCACIÓN DE SERV DE LA DSA."/>
    <s v="-"/>
    <x v="18"/>
    <s v="-"/>
    <x v="27"/>
    <x v="58"/>
    <s v="-"/>
    <s v="-"/>
    <s v="-"/>
    <s v="-"/>
    <s v="-"/>
    <s v="-"/>
    <s v="-"/>
    <s v="-"/>
    <s v="-"/>
    <s v="-"/>
    <s v="-"/>
    <s v="-"/>
    <s v="-"/>
    <s v="-"/>
    <s v="-"/>
    <s v="-"/>
    <s v="-"/>
    <s v="-"/>
    <s v="-"/>
    <s v="-"/>
    <s v="-"/>
    <s v="-"/>
    <s v="-"/>
    <s v="-"/>
    <s v="-"/>
    <s v="-"/>
    <s v="-"/>
    <s v="-"/>
    <s v="-"/>
    <s v="-"/>
    <s v="-"/>
    <n v="17689814.300000001"/>
    <s v="-"/>
    <s v="-"/>
    <s v="-"/>
    <s v="-"/>
    <s v="-"/>
    <s v="-"/>
    <s v="-"/>
    <s v="-"/>
    <s v="-"/>
  </r>
  <r>
    <n v="6839"/>
    <x v="3"/>
    <s v="06. PLAN SANITARIO DE EMERGENCIA"/>
    <s v="-"/>
    <s v="SERVICIO"/>
    <n v="0"/>
    <s v="-"/>
    <s v="-"/>
    <s v="LOCACIÓN DE SERVICIOS DE LA DIRECCIÓN DE FI/ZOONOSIS/EISAR/OBSERVATORIOS"/>
    <s v="-"/>
    <x v="18"/>
    <s v="-"/>
    <x v="27"/>
    <x v="58"/>
    <s v="-"/>
    <s v="-"/>
    <s v="-"/>
    <s v="-"/>
    <s v="-"/>
    <s v="-"/>
    <s v="-"/>
    <s v="-"/>
    <s v="-"/>
    <s v="-"/>
    <s v="-"/>
    <s v="-"/>
    <s v="-"/>
    <s v="-"/>
    <s v="-"/>
    <s v="-"/>
    <s v="-"/>
    <s v="-"/>
    <s v="-"/>
    <s v="-"/>
    <s v="-"/>
    <s v="-"/>
    <s v="-"/>
    <s v="-"/>
    <s v="-"/>
    <s v="-"/>
    <s v="-"/>
    <s v="-"/>
    <s v="-"/>
    <s v="-"/>
    <s v="-"/>
    <n v="26076801.500000004"/>
    <s v="-"/>
    <s v="-"/>
    <s v="-"/>
    <s v="-"/>
    <s v="-"/>
    <s v="-"/>
    <s v="-"/>
    <s v="-"/>
    <s v="-"/>
  </r>
  <r>
    <n v="6840"/>
    <x v="3"/>
    <s v="06. PLAN SANITARIO DE EMERGENCIA"/>
    <s v="-"/>
    <s v="OBRA"/>
    <s v="EQUIPAMIENTO"/>
    <s v="EQUIPAMIENTO PARA EFECTOR DE SALUD"/>
    <s v="-"/>
    <s v="COMPRA DE ESTUFAS PARA LOS TRAILERS SANITARIOS "/>
    <s v="-"/>
    <x v="18"/>
    <s v="-"/>
    <x v="27"/>
    <x v="58"/>
    <s v="-"/>
    <s v="-"/>
    <s v="-"/>
    <s v="-"/>
    <s v="-"/>
    <s v="-"/>
    <s v="-"/>
    <s v="-"/>
    <s v="-"/>
    <s v="-"/>
    <s v="-"/>
    <s v="-"/>
    <s v="-"/>
    <s v="-"/>
    <s v="-"/>
    <s v="-"/>
    <s v="-"/>
    <s v="-"/>
    <s v="-"/>
    <s v="-"/>
    <s v="-"/>
    <s v="-"/>
    <s v="-"/>
    <s v="-"/>
    <s v="-"/>
    <s v="-"/>
    <s v="-"/>
    <s v="-"/>
    <s v="-"/>
    <s v="-"/>
    <s v="-"/>
    <n v="5580"/>
    <s v="-"/>
    <s v="-"/>
    <s v="-"/>
    <s v="-"/>
    <s v="-"/>
    <s v="-"/>
    <s v="-"/>
    <s v="-"/>
    <s v="-"/>
  </r>
  <r>
    <n v="6841"/>
    <x v="3"/>
    <s v="06. PLAN SANITARIO DE EMERGENCIA"/>
    <s v="-"/>
    <s v="OBRA"/>
    <s v="EQUIPAMIENTO"/>
    <s v="EQUIPAMIENTO PARA EFECTOR DE SALUD"/>
    <s v="EQUIPAMIENTO SALUD"/>
    <s v="ACCESORIOS PARA UNIDAD SANITARIA ANIMAL"/>
    <s v="-"/>
    <x v="18"/>
    <s v="-"/>
    <x v="27"/>
    <x v="58"/>
    <s v="-"/>
    <s v="-"/>
    <s v="-"/>
    <s v="-"/>
    <s v="-"/>
    <n v="2"/>
    <n v="9"/>
    <n v="9"/>
    <s v="-"/>
    <s v="-"/>
    <s v="-"/>
    <s v="-"/>
    <s v="-"/>
    <s v="-"/>
    <s v="-"/>
    <s v="-"/>
    <s v="-"/>
    <s v="-"/>
    <s v="-"/>
    <s v="-"/>
    <s v="-"/>
    <s v="-"/>
    <s v="-"/>
    <s v="-"/>
    <s v="-"/>
    <s v="-"/>
    <s v="-"/>
    <s v="-"/>
    <s v="-"/>
    <s v="-"/>
    <s v="-"/>
    <n v="2240"/>
    <n v="3048"/>
    <s v="-"/>
    <s v="-"/>
    <s v="-"/>
    <s v="-"/>
    <s v="-"/>
    <s v="-"/>
    <s v="-"/>
    <s v="-"/>
  </r>
  <r>
    <n v="6844"/>
    <x v="0"/>
    <s v="05. EDUCACIÓN AMBIENTAL"/>
    <s v="-"/>
    <s v="-"/>
    <s v="-"/>
    <s v="NUEVO CENTRO EDUCATIVO"/>
    <s v="ESCUELA MEDIA - LA MATANZA"/>
    <s v="EEM Nº 12"/>
    <n v="2"/>
    <x v="2"/>
    <n v="325"/>
    <x v="1"/>
    <x v="103"/>
    <s v="-"/>
    <s v="-"/>
    <s v="80. AXSTENCIA FINANCIERA PARA OBRAS EN LA CMR"/>
    <s v="06-351"/>
    <n v="22"/>
    <n v="5"/>
    <n v="8"/>
    <n v="1"/>
    <n v="3001"/>
    <n v="3"/>
    <n v="4"/>
    <s v="6"/>
    <s v="1"/>
    <s v="-"/>
    <s v="BID/2940"/>
    <s v="LA MATANZA"/>
    <s v="GONZÁLEZ CATAN"/>
    <s v="-"/>
    <d v="2017-04-01T00:00:00"/>
    <d v="2019-01-31T00:00:00"/>
    <n v="28355574.239999998"/>
    <n v="12899320.760000002"/>
    <n v="0"/>
    <n v="41254895"/>
    <n v="0"/>
    <n v="0"/>
    <n v="0"/>
    <n v="0"/>
    <n v="0"/>
    <n v="0"/>
    <n v="0"/>
    <n v="0"/>
    <n v="8794215.4499999993"/>
    <n v="23191182.280000001"/>
    <n v="0"/>
    <n v="6998501.4999999944"/>
    <s v="X"/>
    <s v="EN EJECUCIÓN"/>
    <n v="0.92569269222476513"/>
    <n v="0.98950000000000005"/>
    <s v="LA OBRA SE EJECUTARÁ A TRAVES DEL PROGRAMA 87, ACTIVIDAD 84. "/>
  </r>
  <r>
    <n v="6845"/>
    <x v="0"/>
    <s v="05. EDUCACIÓN AMBIENTAL"/>
    <s v="-"/>
    <s v="-"/>
    <s v="-"/>
    <s v="NUEVO CENTRO EDUCATIVO"/>
    <s v="ESCUELA MEDIA - LA MATANZA"/>
    <s v="EEM Nº 97"/>
    <n v="2"/>
    <x v="2"/>
    <n v="325"/>
    <x v="1"/>
    <x v="103"/>
    <s v="-"/>
    <s v="-"/>
    <s v="80. AXSTENCIA FINANCIERA PARA OBRAS EN LA CMR"/>
    <s v="06-352"/>
    <n v="22"/>
    <n v="5"/>
    <n v="8"/>
    <n v="1"/>
    <n v="3001"/>
    <n v="3"/>
    <n v="4"/>
    <s v="6"/>
    <s v="1"/>
    <s v="-"/>
    <s v="BID/2940"/>
    <s v="LA MATANZA"/>
    <s v="VIRREY DEL PINO"/>
    <s v="-"/>
    <d v="2017-06-02T00:00:00"/>
    <d v="2019-01-31T00:00:00"/>
    <n v="24645837.050000001"/>
    <n v="16482308.949999999"/>
    <n v="0"/>
    <n v="41128146"/>
    <n v="0"/>
    <n v="0"/>
    <n v="0"/>
    <n v="0"/>
    <n v="0"/>
    <n v="0"/>
    <n v="0"/>
    <n v="0"/>
    <n v="6795647.8400000008"/>
    <n v="8313059.9400000004"/>
    <n v="0"/>
    <n v="0"/>
    <s v="X"/>
    <s v="EN EJECUCIÓN"/>
    <n v="0.51"/>
    <n v="0.59670000000000001"/>
    <s v="LA OBRA SE EJECUTARÁ A TRAVES DEL PROGRAMA 87, ACTIVIDAD 84. "/>
  </r>
  <r>
    <n v="6846"/>
    <x v="0"/>
    <s v="06. PLAN SANITARIO DE EMERGENCIA"/>
    <s v="-"/>
    <s v="-"/>
    <s v="-"/>
    <s v="NO CORRESPONDE INFORMAR"/>
    <s v="NO CORRESPONDE INFORMAR"/>
    <s v="PUESTA EN VALOR DE LA BASÍILICA DE SAN FRANCISCO"/>
    <n v="2"/>
    <x v="2"/>
    <n v="325"/>
    <x v="2"/>
    <x v="34"/>
    <s v="-"/>
    <s v="-"/>
    <s v="77. ASISTENCIA FINANCIERA PARA OBRAS EN LA CUENCA MATANZA - RIACHUELO."/>
    <s v="-"/>
    <n v="11"/>
    <n v="4"/>
    <n v="2"/>
    <n v="1"/>
    <n v="9999"/>
    <n v="4"/>
    <n v="2"/>
    <s v="6"/>
    <s v="1"/>
    <s v="-"/>
    <s v="-"/>
    <s v="CABA"/>
    <s v="-"/>
    <s v="-"/>
    <s v="-"/>
    <s v="-"/>
    <n v="94306615"/>
    <s v="-"/>
    <s v="-"/>
    <n v="94306615"/>
    <s v="-"/>
    <s v="-"/>
    <s v="-"/>
    <s v="-"/>
    <s v="-"/>
    <s v="-"/>
    <s v="-"/>
    <n v="0"/>
    <n v="19298280.990000002"/>
    <s v="-"/>
    <s v="-"/>
    <s v="-"/>
    <s v="-"/>
    <s v="-"/>
    <n v="0.20669999999999999"/>
    <n v="0.20669999999999999"/>
    <s v="-"/>
  </r>
  <r>
    <n v="6847"/>
    <x v="0"/>
    <s v="06. PLAN SANITARIO DE EMERGENCIA"/>
    <s v="-"/>
    <s v="-"/>
    <s v="-"/>
    <s v="NO CORRESPONDE INFORMAR"/>
    <s v="NO CORRESPONDE INFORMAR"/>
    <s v="CENTRALIDAD LANÚS: DEL VALLE DE IBERLUCEA - ENSANCHE Y JERARQUIZACIÓN DE ESQUINAS"/>
    <n v="2"/>
    <x v="2"/>
    <n v="325"/>
    <x v="2"/>
    <x v="34"/>
    <s v="-"/>
    <s v="-"/>
    <s v="77. ASISTENCIA FINANCIERA PARA OBRAS EN LA CUENCA MATANZA - RIACHUELO."/>
    <s v="-"/>
    <n v="11"/>
    <n v="5"/>
    <n v="8"/>
    <n v="6"/>
    <n v="9999"/>
    <n v="3"/>
    <n v="2"/>
    <s v="6"/>
    <s v="1"/>
    <s v="-"/>
    <s v="-"/>
    <s v="LANÚS"/>
    <s v="-"/>
    <s v="-"/>
    <s v="-"/>
    <s v="-"/>
    <n v="9447137.5"/>
    <s v="-"/>
    <s v="-"/>
    <n v="9447137.5"/>
    <s v="-"/>
    <s v="-"/>
    <s v="-"/>
    <s v="-"/>
    <s v="-"/>
    <s v="-"/>
    <s v="-"/>
    <n v="0"/>
    <n v="3545434.05"/>
    <n v="0"/>
    <s v="-"/>
    <n v="0"/>
    <s v="-"/>
    <s v="-"/>
    <n v="0.47539999999999999"/>
    <n v="0.38269999999999998"/>
    <s v="-"/>
  </r>
  <r>
    <n v="6848"/>
    <x v="0"/>
    <s v="06. PLAN SANITARIO DE EMERGENCIA"/>
    <s v="-"/>
    <s v="-"/>
    <s v="-"/>
    <s v="NO CORRESPONDE INFORMAR"/>
    <s v="NO CORRESPONDE INFORMAR"/>
    <s v="CENTRALIDAD LANUS: ESTACIONAMIENTO REMEDIOS DE ESCALADA + PLAZA ESTACIÓN REMEDIOS DE ESCALADA"/>
    <n v="2"/>
    <x v="2"/>
    <n v="325"/>
    <x v="2"/>
    <x v="34"/>
    <s v="-"/>
    <s v="-"/>
    <s v="77. ASISTENCIA FINANCIERA PARA OBRAS EN LA CUENCA MATANZA - RIACHUELO."/>
    <s v="-"/>
    <n v="11"/>
    <n v="5"/>
    <n v="8"/>
    <n v="6"/>
    <n v="9999"/>
    <n v="3"/>
    <n v="2"/>
    <s v="6"/>
    <s v="1"/>
    <s v="-"/>
    <s v="-"/>
    <s v="LANÚS"/>
    <s v="-"/>
    <s v="-"/>
    <s v="-"/>
    <s v="-"/>
    <n v="25028531.600000001"/>
    <s v="-"/>
    <s v="-"/>
    <n v="25028531.600000001"/>
    <s v="-"/>
    <s v="-"/>
    <s v="-"/>
    <s v="-"/>
    <s v="-"/>
    <s v="-"/>
    <s v="-"/>
    <n v="0"/>
    <n v="5647368.3100000005"/>
    <s v="-"/>
    <s v="-"/>
    <s v="-"/>
    <s v="-"/>
    <s v="-"/>
    <n v="0.2326"/>
    <n v="9.7199999999999995E-2"/>
    <s v="OBRA EJECUTADA POR OTRO PROGRAMA A PARTIR DEL 2018"/>
  </r>
  <r>
    <n v="6849"/>
    <x v="0"/>
    <s v="06. PLAN SANITARIO DE EMERGENCIA"/>
    <s v="-"/>
    <s v="-"/>
    <s v="-"/>
    <s v="NO CORRESPONDE INFORMAR"/>
    <s v="NO CORRESPONDE INFORMAR"/>
    <s v="ESTACIÓN, PLAZOLETA, BICISENDA Y PUESTA EN VALOR DEL PUENTE CARRETERO Y NUEVO PUENTE PEATONAL FUNES."/>
    <n v="2"/>
    <x v="2"/>
    <n v="325"/>
    <x v="2"/>
    <x v="34"/>
    <s v="-"/>
    <s v="-"/>
    <s v="77. ASISTENCIA FINANCIERA PARA OBRAS EN LA CUENCA MATANZA - RIACHUELO."/>
    <s v="-"/>
    <n v="11"/>
    <n v="5"/>
    <n v="8"/>
    <n v="6"/>
    <n v="9999"/>
    <n v="3"/>
    <n v="2"/>
    <s v="6"/>
    <s v="1"/>
    <s v="-"/>
    <s v="-"/>
    <s v="LANÚS"/>
    <s v="-"/>
    <s v="-"/>
    <s v="-"/>
    <s v="-"/>
    <n v="40255369.600000001"/>
    <s v="-"/>
    <s v="-"/>
    <n v="40255369.600000001"/>
    <s v="-"/>
    <s v="-"/>
    <s v="-"/>
    <s v="-"/>
    <s v="-"/>
    <s v="-"/>
    <s v="-"/>
    <n v="0"/>
    <n v="17750551.34"/>
    <s v="-"/>
    <s v="-"/>
    <s v="-"/>
    <s v="-"/>
    <s v="-"/>
    <n v="0.50719999999999998"/>
    <n v="0.42030000000000001"/>
    <s v="OBRA EJECUTADA POR OTRO PROGRAMA A PARTIR DEL 2018"/>
  </r>
  <r>
    <n v="6850"/>
    <x v="0"/>
    <s v="06. PLAN SANITARIO DE EMERGENCIA"/>
    <s v="-"/>
    <s v="-"/>
    <s v="-"/>
    <s v="NO CORRESPONDE INFORMAR"/>
    <s v="NO CORRESPONDE INFORMAR"/>
    <s v="CENTRALIDAD HAEDO"/>
    <n v="2"/>
    <x v="2"/>
    <n v="325"/>
    <x v="2"/>
    <x v="34"/>
    <s v="-"/>
    <s v="-"/>
    <s v="77. ASISTENCIA FINANCIERA PARA OBRAS EN LA CUENCA MATANZA - RIACHUELO."/>
    <s v="-"/>
    <n v="11"/>
    <n v="5"/>
    <n v="8"/>
    <n v="6"/>
    <n v="9999"/>
    <n v="3"/>
    <n v="2"/>
    <s v="6"/>
    <s v="1"/>
    <s v="-"/>
    <s v="-"/>
    <s v="MORÓN"/>
    <s v="-"/>
    <s v="-"/>
    <s v="-"/>
    <s v="-"/>
    <n v="43655143.460000001"/>
    <s v="-"/>
    <s v="-"/>
    <n v="43655143.460000001"/>
    <s v="-"/>
    <s v="-"/>
    <s v="-"/>
    <s v="-"/>
    <s v="-"/>
    <s v="-"/>
    <s v="-"/>
    <n v="0"/>
    <n v="6000000"/>
    <s v="-"/>
    <s v="-"/>
    <s v="-"/>
    <s v="-"/>
    <s v="-"/>
    <n v="0.16239999999999999"/>
    <n v="0"/>
    <s v="OBRA EJECUTADA POR OTRO PROGRAMA A PARTIR DEL 2018"/>
  </r>
  <r>
    <n v="6851"/>
    <x v="0"/>
    <s v="09. EXPANSIÓN DE LA RED DE AGUA POTABLE Y SANEAMIENTO DE CLOACAS"/>
    <s v="-"/>
    <s v="-"/>
    <s v="-"/>
    <s v="EXPANSIÓN DE REDES DE AGUA"/>
    <s v="OBRAS REDES DE AGUA CAÑUELAS"/>
    <s v="AMPLIACIÓN DE LA RED DE AGUA-CAÑUELAS"/>
    <n v="2"/>
    <x v="7"/>
    <n v="325"/>
    <x v="14"/>
    <x v="25"/>
    <s v="-"/>
    <s v="4"/>
    <n v="0"/>
    <s v="51"/>
    <s v="11"/>
    <n v="4"/>
    <n v="2"/>
    <n v="2"/>
    <s v="-"/>
    <n v="4"/>
    <n v="4"/>
    <s v="6"/>
    <s v="1"/>
    <s v="-"/>
    <s v="UCGP"/>
    <s v="CAÑUELAS"/>
    <s v="-"/>
    <s v="MEJORA RED DE CLOACAS"/>
    <d v="2016-04-20T00:00:00"/>
    <d v="2017-04-20T00:00:00"/>
    <n v="25003392.93"/>
    <n v="0"/>
    <n v="0"/>
    <n v="0"/>
    <n v="0"/>
    <n v="0"/>
    <n v="0"/>
    <n v="0"/>
    <n v="0"/>
    <n v="0"/>
    <n v="0"/>
    <n v="3184051.0600000005"/>
    <n v="2178017.75"/>
    <n v="362718.76"/>
    <n v="0"/>
    <s v="-"/>
    <s v="-"/>
    <s v="-"/>
    <n v="1"/>
    <n v="1"/>
    <s v="PAGO DEL FONDO DE REPARO"/>
  </r>
  <r>
    <n v="6852"/>
    <x v="0"/>
    <s v="06. PLAN SANITARIO DE EMERGENCIA"/>
    <s v="-"/>
    <s v="-"/>
    <s v="-"/>
    <s v="EXPANSIÓN DE REDES"/>
    <s v="AMPLIACIÓN RED DE AGUA-MARCOS PAZ"/>
    <s v="AMPLIACIÓN RED DE AGUA-MARCOS PAZ"/>
    <n v="2"/>
    <x v="7"/>
    <n v="325"/>
    <x v="13"/>
    <x v="25"/>
    <s v="-"/>
    <s v="5"/>
    <s v="-"/>
    <s v="-"/>
    <s v="11"/>
    <n v="4"/>
    <n v="2"/>
    <n v="2"/>
    <s v="-"/>
    <n v="4"/>
    <n v="4"/>
    <s v="6"/>
    <s v="1"/>
    <s v="-"/>
    <s v="-"/>
    <s v="MARCOS PAZ"/>
    <s v="-"/>
    <s v="-"/>
    <s v="-"/>
    <s v="-"/>
    <s v="-"/>
    <s v="-"/>
    <s v="-"/>
    <s v="-"/>
    <s v="-"/>
    <n v="0"/>
    <n v="0"/>
    <n v="0"/>
    <n v="0"/>
    <n v="0"/>
    <n v="0"/>
    <n v="0"/>
    <s v="-"/>
    <n v="0"/>
    <n v="0"/>
    <n v="0"/>
    <s v="-"/>
    <s v="-"/>
    <n v="0.12839999999999999"/>
    <s v="-"/>
    <s v="-"/>
  </r>
  <r>
    <n v="6853"/>
    <x v="0"/>
    <s v="06. PLAN SANITARIO DE EMERGENCIA"/>
    <s v="-"/>
    <s v="-"/>
    <s v="-"/>
    <s v="EXPANSIÓN DE REDES"/>
    <s v="CONSTRUCCIÓN PLANTA DE TRATAMIENTO EFLUENTES LÍQUIDOS INDUSTRIALES PIC LANÚS"/>
    <s v="CONSTRUCCIÓN PLANTA DE TRATAMIENTO EFLUENTES LÍQUIDOS INDUSTRIALES PIC LANÚS"/>
    <n v="2"/>
    <x v="7"/>
    <n v="325"/>
    <x v="14"/>
    <x v="25"/>
    <s v="-"/>
    <s v="6"/>
    <s v="-"/>
    <s v="51"/>
    <s v="11"/>
    <n v="4"/>
    <n v="2"/>
    <n v="2"/>
    <s v="-"/>
    <n v="4"/>
    <n v="4"/>
    <s v="6"/>
    <s v="1"/>
    <s v="-"/>
    <s v="UCGP"/>
    <s v="LANÚS"/>
    <s v="-"/>
    <s v="GENERAL OLAZABAL Y JUAN IGNACIO RUCCI"/>
    <d v="2018-11-28T00:00:00"/>
    <d v="2020-11-20T00:00:00"/>
    <n v="243363446.36000001"/>
    <s v="-"/>
    <s v="-"/>
    <n v="243363446.36000001"/>
    <s v="-"/>
    <n v="0"/>
    <n v="0"/>
    <n v="0"/>
    <n v="0"/>
    <n v="0"/>
    <n v="0"/>
    <n v="0"/>
    <s v="-"/>
    <n v="0"/>
    <n v="0"/>
    <s v="-"/>
    <s v="-"/>
    <s v="-"/>
    <s v="-"/>
    <s v="-"/>
    <s v="-"/>
  </r>
  <r>
    <n v="6854"/>
    <x v="0"/>
    <s v="09. EXPANSIÓN DE LA RED DE AGUA POTABLE Y SANEAMIENTO DE CLOACAS"/>
    <s v="-"/>
    <s v="-"/>
    <s v="-"/>
    <s v="EXPANSIÓN DE REDES"/>
    <s v="REDES CLOACALES VILLA 21-24"/>
    <s v="SANEAMIENTO AGUA Y CLOACAS-BARRIOS TRES ROSAS, SAN BLAS (VILLA 21/24)"/>
    <n v="2"/>
    <x v="7"/>
    <n v="325"/>
    <x v="14"/>
    <x v="25"/>
    <s v="-"/>
    <s v="7"/>
    <n v="0"/>
    <s v="51"/>
    <s v="11"/>
    <n v="4"/>
    <n v="2"/>
    <n v="2"/>
    <s v="-"/>
    <n v="4"/>
    <n v="4"/>
    <s v="2"/>
    <s v="1"/>
    <s v="-"/>
    <s v="UCGP"/>
    <s v="CABA"/>
    <s v="COMUNA 4"/>
    <s v="SISTEMA DE AGUA, CLOACAS Y PLUVIALES"/>
    <d v="2017-07-14T00:00:00"/>
    <d v="2019-03-31T00:00:00"/>
    <n v="291257107.81"/>
    <n v="26667932.189999998"/>
    <n v="0"/>
    <n v="317925040"/>
    <n v="0"/>
    <n v="0"/>
    <n v="0"/>
    <n v="0"/>
    <n v="0"/>
    <n v="0"/>
    <n v="0"/>
    <n v="0"/>
    <n v="7140446.4199999999"/>
    <n v="23754733.910000004"/>
    <n v="0"/>
    <n v="0"/>
    <s v="X"/>
    <s v="-"/>
    <s v="-"/>
    <s v="-"/>
    <s v="-"/>
  </r>
  <r>
    <n v="6855"/>
    <x v="0"/>
    <s v="09. EXPANSIÓN DE LA RED DE AGUA POTABLE Y SANEAMIENTO DE CLOACAS"/>
    <s v="-"/>
    <s v="-"/>
    <s v="-"/>
    <s v="EXPANSIÓN DE REDES DE AGUA"/>
    <s v="OBRAS REDES DE AGUA CAÑUELAS"/>
    <s v="AMPLIACIÓN DE LA RED DE AGUA-CAÑUELAS"/>
    <n v="2"/>
    <x v="7"/>
    <n v="325"/>
    <x v="14"/>
    <x v="25"/>
    <s v="-"/>
    <s v="4"/>
    <n v="0"/>
    <s v="51"/>
    <s v="22"/>
    <n v="4"/>
    <n v="2"/>
    <n v="2"/>
    <s v="-"/>
    <n v="4"/>
    <n v="4"/>
    <s v="6"/>
    <s v="1"/>
    <s v="51"/>
    <s v="UCGP"/>
    <s v="CAÑUELAS"/>
    <s v="-"/>
    <s v="MEJORAS RED DE CLOACAS"/>
    <d v="2016-04-20T00:00:00"/>
    <d v="2017-04-20T00:00:00"/>
    <n v="25003392.93"/>
    <n v="0"/>
    <n v="0"/>
    <n v="0"/>
    <n v="0"/>
    <n v="0"/>
    <n v="0"/>
    <n v="0"/>
    <n v="0"/>
    <n v="0"/>
    <n v="0"/>
    <n v="12736204.300000001"/>
    <n v="8712070.9700000007"/>
    <n v="1919999.6800000002"/>
    <n v="362718.76000000164"/>
    <n v="363000"/>
    <s v="X"/>
    <s v="-"/>
    <n v="1"/>
    <n v="1"/>
    <s v="PAGO DEL FONDO DE REPARO"/>
  </r>
  <r>
    <n v="6856"/>
    <x v="0"/>
    <s v="09. EXPANSIÓN DE LA RED DE AGUA POTABLE Y SANEAMIENTO DE CLOACAS"/>
    <s v="-"/>
    <s v="-"/>
    <s v="-"/>
    <s v="EXPANSIÓN DE REDES DE AGUA"/>
    <s v="REDES DE AGUA MARCOS PAZ"/>
    <s v="AMPLIACIÓN RED DE AGUA-MARCOS PAZ"/>
    <n v="2"/>
    <x v="7"/>
    <n v="325"/>
    <x v="14"/>
    <x v="25"/>
    <s v="-"/>
    <s v="5"/>
    <n v="0"/>
    <s v="51"/>
    <s v="22"/>
    <n v="4"/>
    <n v="2"/>
    <n v="2"/>
    <s v="-"/>
    <n v="4"/>
    <n v="4"/>
    <s v="6"/>
    <s v="1"/>
    <s v="51"/>
    <s v="UCGP"/>
    <s v="MARCOS PAZ"/>
    <s v="-"/>
    <s v="MEJORAS RED DE AGUA Y CLOACAS"/>
    <d v="2017-06-19T00:00:00"/>
    <d v="2019-03-19T00:00:00"/>
    <n v="100701583.40000001"/>
    <n v="0"/>
    <n v="0"/>
    <n v="100701583.40000001"/>
    <n v="0"/>
    <n v="0"/>
    <n v="0"/>
    <n v="0"/>
    <n v="0"/>
    <n v="0"/>
    <n v="0"/>
    <n v="0"/>
    <n v="20442091.43"/>
    <n v="83756564.689999998"/>
    <n v="16587839.109999999"/>
    <n v="19165310"/>
    <s v="X"/>
    <s v="-"/>
    <n v="0.98"/>
    <n v="0.98"/>
    <s v="-"/>
  </r>
  <r>
    <n v="6857"/>
    <x v="0"/>
    <s v="09. EXPANSIÓN DE LA RED DE AGUA POTABLE Y SANEAMIENTO DE CLOACAS"/>
    <s v="-"/>
    <s v="-"/>
    <s v="-"/>
    <s v="OBRAS ESTRATÉGICAS EN PREDIO ACUBA"/>
    <s v="PLANTA DE TRATAMIENTO PIC LANÚS"/>
    <s v="CONSTRUCCIÓN PLANTA DE TRATAMIENTO EFLUENTES LÍQUIDOS INDUSTRIALES PIC LANÚS"/>
    <n v="2"/>
    <x v="7"/>
    <n v="325"/>
    <x v="14"/>
    <x v="25"/>
    <s v="-"/>
    <s v="6"/>
    <s v="-"/>
    <s v="51"/>
    <s v="22"/>
    <n v="4"/>
    <n v="2"/>
    <n v="2"/>
    <s v="-"/>
    <n v="4"/>
    <n v="4"/>
    <s v="6"/>
    <s v="1"/>
    <s v="51"/>
    <s v="UCGP"/>
    <s v="LANÚS"/>
    <s v="-"/>
    <s v="GENERAL OLAZABAL Y JUAN IGNACIO RUCCI"/>
    <d v="2018-11-28T00:00:00"/>
    <d v="2020-11-20T00:00:00"/>
    <n v="243363446.36000001"/>
    <n v="0"/>
    <n v="0"/>
    <n v="0"/>
    <n v="0"/>
    <n v="0"/>
    <n v="0"/>
    <n v="0"/>
    <n v="0"/>
    <n v="0"/>
    <n v="0"/>
    <n v="0"/>
    <n v="0"/>
    <n v="47032419.640000001"/>
    <n v="7578251.9699999988"/>
    <n v="637875109"/>
    <s v="X"/>
    <s v="-"/>
    <n v="0.1454"/>
    <n v="5.04E-2"/>
    <s v="-"/>
  </r>
  <r>
    <n v="6858"/>
    <x v="0"/>
    <s v="09. EXPANSIÓN DE LA RED DE AGUA POTABLE Y SANEAMIENTO DE CLOACAS"/>
    <s v="-"/>
    <s v="-"/>
    <s v="-"/>
    <s v="EXPANSIÓN DE REDES"/>
    <s v="REDES CLOACALES VILLA 21-24"/>
    <s v="SANEAMIENTO AGUA Y CLOACAS-BARRIOS TRES ROSAS, SAN BLAS (VILLA 21/24)"/>
    <n v="2"/>
    <x v="7"/>
    <n v="325"/>
    <x v="14"/>
    <x v="25"/>
    <s v="-"/>
    <s v="7"/>
    <n v="0"/>
    <s v="51"/>
    <s v="22"/>
    <n v="4"/>
    <n v="2"/>
    <n v="2"/>
    <s v="-"/>
    <n v="4"/>
    <n v="4"/>
    <s v="2"/>
    <s v="1"/>
    <s v="51"/>
    <s v="UCGP"/>
    <s v="CABA"/>
    <s v="COMUNA 4"/>
    <s v="SISTEMA DE AGUA, CLOACAS Y PLUVIALES"/>
    <d v="2017-07-14T00:00:00"/>
    <d v="2019-03-31T00:00:00"/>
    <n v="291257107.81"/>
    <n v="79124050.459999979"/>
    <n v="0"/>
    <n v="370381158.26999998"/>
    <n v="0"/>
    <n v="0"/>
    <n v="0"/>
    <n v="0"/>
    <n v="0"/>
    <n v="0"/>
    <n v="0"/>
    <n v="0"/>
    <n v="5499915"/>
    <n v="94714038.780000001"/>
    <n v="91933342.890000001"/>
    <n v="428706672"/>
    <s v="X"/>
    <s v="-"/>
    <n v="0.56969999999999998"/>
    <n v="0.52190000000000003"/>
    <s v="-"/>
  </r>
  <r>
    <n v="6859"/>
    <x v="0"/>
    <s v="09. EXPANSIÓN DE LA RED DE AGUA POTABLE Y SANEAMIENTO DE CLOACAS"/>
    <s v="-"/>
    <s v="-"/>
    <s v="-"/>
    <s v="GRANDES OBRAS DE INFRAESTRUCTURA"/>
    <s v="SISTEMA RIACHUELO"/>
    <s v="TRANSFERENCIAS A AYSA PARA GASTOS CORRIENTES (INSPECCIÓN SISTEMA RIACHUELO)"/>
    <n v="2"/>
    <x v="7"/>
    <n v="325"/>
    <x v="14"/>
    <x v="25"/>
    <s v="-"/>
    <s v="-"/>
    <n v="78"/>
    <s v="-"/>
    <s v="22"/>
    <n v="5"/>
    <n v="5"/>
    <n v="2"/>
    <n v="753"/>
    <n v="4"/>
    <n v="4"/>
    <s v="2"/>
    <s v="1"/>
    <s v="-"/>
    <s v="AYSA"/>
    <s v="CUENCA MATANZA RIACHUELO"/>
    <s v="-"/>
    <s v="-"/>
    <d v="2014-08-15T00:00:00"/>
    <d v="2019-07-31T00:00:00"/>
    <s v="EUR2171086 +$13489601"/>
    <n v="0"/>
    <n v="0"/>
    <n v="0"/>
    <n v="0"/>
    <n v="0"/>
    <n v="0"/>
    <n v="0"/>
    <n v="0"/>
    <n v="0"/>
    <n v="0"/>
    <n v="0"/>
    <n v="55384000"/>
    <n v="0"/>
    <n v="33345349.230000004"/>
    <n v="33345349"/>
    <s v="X"/>
    <s v="-"/>
    <s v="-"/>
    <s v="-"/>
    <s v="TRANSF PARA GS CORRIENTES- SUPERVISONES SISTEMA RIACHUELO"/>
  </r>
  <r>
    <n v="6860"/>
    <x v="0"/>
    <s v="09. EXPANSIÓN DE LA RED DE AGUA POTABLE Y SANEAMIENTO DE CLOACAS"/>
    <s v="-"/>
    <s v="-"/>
    <s v="-"/>
    <s v="GRANDES OBRAS DE INFRAESTRUCTURA"/>
    <s v="SISTEMA RIACHUELO"/>
    <s v="TRANSFERENCIAS A AYSA PARA GASTOS DE CAPITAL (OBRAS SISTEMA RIACHUELO)"/>
    <n v="2"/>
    <x v="7"/>
    <n v="325"/>
    <x v="14"/>
    <x v="25"/>
    <s v="-"/>
    <s v="-"/>
    <n v="78"/>
    <s v="-"/>
    <s v="22"/>
    <n v="5"/>
    <n v="5"/>
    <n v="7"/>
    <n v="753"/>
    <n v="4"/>
    <n v="4"/>
    <s v="2"/>
    <s v="1"/>
    <s v="-"/>
    <s v="AYSA"/>
    <s v="CUENCA MATANZA RIACHUELO"/>
    <s v="-"/>
    <s v="-"/>
    <s v="-"/>
    <s v="-"/>
    <n v="0"/>
    <n v="0"/>
    <n v="0"/>
    <n v="0"/>
    <n v="0"/>
    <n v="0"/>
    <n v="0"/>
    <n v="0"/>
    <n v="0"/>
    <n v="0"/>
    <n v="0"/>
    <n v="0"/>
    <n v="2524242732"/>
    <n v="0"/>
    <n v="0"/>
    <n v="6480758374"/>
    <s v="X"/>
    <s v="-"/>
    <s v="-"/>
    <s v="-"/>
    <s v="TRANFERENCIAS PARA GS DE CAPITAL- OBRAS SISTEMA RIACHUELO"/>
  </r>
  <r>
    <n v="6861"/>
    <x v="0"/>
    <s v="06. PLAN SANITARIO DE EMERGENCIA"/>
    <s v="-"/>
    <s v="-"/>
    <s v="-"/>
    <s v="EXPANSIÓN DE REDES"/>
    <s v="OBRAS REDES DE AGUA LA MATANZA"/>
    <s v="CON. FALTANTES SAN MARINO M1-2 (1748L03)"/>
    <n v="2"/>
    <x v="0"/>
    <n v="356"/>
    <x v="0"/>
    <x v="0"/>
    <n v="5"/>
    <s v="1748L03"/>
    <n v="5"/>
    <s v="-"/>
    <n v="11"/>
    <n v="5"/>
    <n v="5"/>
    <n v="7"/>
    <n v="753"/>
    <n v="3"/>
    <n v="8"/>
    <n v="96"/>
    <s v="2"/>
    <s v="OA70114"/>
    <s v="-"/>
    <s v="LA MATANZA"/>
    <s v="LA MATANZA"/>
    <s v="PEDRO DE ANGELIS E/ CUENCA Y CULLEN Y CALLE CULLEN E/AMANDA Y PEDRO DE ANGELIS"/>
    <d v="2017-02-06T00:00:00"/>
    <d v="2018-03-13T00:00:00"/>
    <n v="1143403.77"/>
    <n v="-35.229999999999997"/>
    <n v="328209.12619999982"/>
    <n v="1471577.6661999999"/>
    <n v="0"/>
    <n v="0"/>
    <n v="0"/>
    <n v="0"/>
    <n v="0"/>
    <n v="0"/>
    <n v="0"/>
    <n v="0"/>
    <n v="1471577.6661999999"/>
    <n v="0"/>
    <n v="0"/>
    <n v="0"/>
    <s v="-"/>
    <s v="FINALIZADO"/>
    <n v="1"/>
    <n v="1.0044011333338059"/>
    <s v="-"/>
  </r>
  <r>
    <n v="6862"/>
    <x v="0"/>
    <s v="09. EXPANSIÓN DE LA RED DE AGUA POTABLE Y SANEAMIENTO DE CLOACAS"/>
    <s v="-"/>
    <s v="-"/>
    <s v="-"/>
    <s v="EXPANSIÓN DE REDES DE AGUA"/>
    <s v="OBRAS REDES DE AGUA LA MATANZA"/>
    <s v="PQUE. SARMIENTO RESTO M5 A+T (1748L14)"/>
    <n v="2"/>
    <x v="0"/>
    <n v="356"/>
    <x v="0"/>
    <x v="0"/>
    <n v="5"/>
    <s v="1748L14"/>
    <n v="5"/>
    <s v="-"/>
    <n v="11"/>
    <n v="5"/>
    <n v="5"/>
    <n v="7"/>
    <n v="753"/>
    <n v="3"/>
    <n v="8"/>
    <n v="96"/>
    <s v="2"/>
    <s v="OA70102"/>
    <s v="-"/>
    <s v="LA MATANZA"/>
    <s v="LA MATANZA"/>
    <s v="CORTINA- JULIAN AGUIRRE – RUTA NAC N°3 – ROMERO E. – NUEVA YORK – PELLIZA J."/>
    <d v="2017-02-24T00:00:00"/>
    <d v="2018-02-19T00:00:00"/>
    <n v="4316922.17"/>
    <n v="-816967.5"/>
    <n v="1150179.715400001"/>
    <n v="4650134.385400001"/>
    <n v="0"/>
    <n v="0"/>
    <n v="0"/>
    <n v="0"/>
    <n v="0"/>
    <n v="0"/>
    <n v="0"/>
    <n v="0"/>
    <n v="8084140.6531000007"/>
    <n v="3434006.2677000002"/>
    <n v="0"/>
    <n v="0"/>
    <s v="-"/>
    <s v="EN EJECUCIÓN"/>
    <n v="1"/>
    <n v="1"/>
    <s v="-"/>
  </r>
  <r>
    <n v="6863"/>
    <x v="0"/>
    <s v="09. EXPANSIÓN DE LA RED DE AGUA POTABLE Y SANEAMIENTO DE CLOACAS"/>
    <s v="-"/>
    <s v="-"/>
    <s v="-"/>
    <s v="EXPANSIÓN DE REDES CLOACALES"/>
    <s v="OBRA CLOACAS LA MATANZA"/>
    <s v="PLAN AYSA C+T LA MATANZA PQUE JUAN SE M13(1648L83)"/>
    <n v="2"/>
    <x v="0"/>
    <n v="356"/>
    <x v="0"/>
    <x v="0"/>
    <n v="5"/>
    <s v="1648L83"/>
    <n v="5"/>
    <s v="-"/>
    <n v="11"/>
    <n v="5"/>
    <n v="5"/>
    <n v="7"/>
    <n v="753"/>
    <n v="3"/>
    <n v="8"/>
    <n v="96"/>
    <s v="2"/>
    <s v="OC70088"/>
    <s v="-"/>
    <s v="LA MATANZA"/>
    <s v="LA MATANZA"/>
    <s v="SALADO Y ASCASUBI - WATT Y ASCASUBI (2) - CORONADO Y ESTANISLAO DEL CAMPO"/>
    <s v="Ejecutado con el PI 1748L81"/>
    <s v="Ejecutado con el PI 1748L81"/>
    <n v="3882129.34"/>
    <n v="-3882129.34"/>
    <n v="0"/>
    <n v="0"/>
    <n v="0"/>
    <n v="0"/>
    <n v="0"/>
    <n v="0"/>
    <n v="0"/>
    <n v="0"/>
    <n v="0"/>
    <n v="0"/>
    <n v="121608.7631"/>
    <n v="121608.7631"/>
    <n v="0"/>
    <n v="0"/>
    <s v="-"/>
    <s v="EJECUTADO CON EL PI 1748L81"/>
    <s v="-"/>
    <s v="-"/>
    <s v="SE RECLASIFICARÁN LOS GASTOS Y PRESUPUESTO AL PI 1748L81"/>
  </r>
  <r>
    <n v="6864"/>
    <x v="0"/>
    <s v="09. EXPANSIÓN DE LA RED DE AGUA POTABLE Y SANEAMIENTO DE CLOACAS"/>
    <s v="-"/>
    <s v="-"/>
    <s v="-"/>
    <s v="EXPANSIÓN DE REDES CLOACALES"/>
    <s v="REDES CLOACALES CABA"/>
    <s v="ESTACION DE BOMBEO CLOACAL VILLA OLIMPICA - OBRA ELECTROMECANICA"/>
    <n v="2"/>
    <x v="0"/>
    <n v="356"/>
    <x v="0"/>
    <x v="0"/>
    <n v="5"/>
    <s v="1660319"/>
    <n v="77"/>
    <s v="-"/>
    <s v="22 Y RECURSOS PROPIOS"/>
    <n v="5"/>
    <n v="5"/>
    <n v="7"/>
    <n v="753"/>
    <n v="3"/>
    <n v="8"/>
    <n v="2"/>
    <s v="2"/>
    <s v="CC700162"/>
    <s v="-"/>
    <s v="CABA"/>
    <s v="VILLA SOLDATI"/>
    <s v="LA OBRA SE LLEVARA A CABO EN UN PREDIO UBICADO EN LAS INMEDIACIONES DEL CUENCO REGULADOR LAGO LUGANO, MÁS PRECISAMENTE EN LA VEREDA ESTE DE LA AVENIDA ESCALADA, CERCANO A SU INTERSECCIÓN CON LA AVENIDA GRAL. ROCA. "/>
    <d v="2017-01-02T00:00:00"/>
    <d v="2018-03-31T00:00:00"/>
    <n v="41266370.0889"/>
    <n v="5999057.9206800014"/>
    <n v="2358302.0661200006"/>
    <n v="49623730.0757"/>
    <n v="0"/>
    <n v="0"/>
    <n v="0"/>
    <n v="0"/>
    <n v="0"/>
    <n v="0"/>
    <n v="0"/>
    <n v="0"/>
    <n v="28967606.837400001"/>
    <n v="20656123.238299999"/>
    <n v="0"/>
    <n v="0"/>
    <s v="-"/>
    <s v="EN EJECUCIÓN"/>
    <n v="1"/>
    <n v="1"/>
    <s v="EN 2018 SE MODIFICA EL CÓDIGO DE ACTIVIDAD DE LA APERTURA PROGRAMÁTICA DE 5 A 77, UG DE 96 A 2 Y FF DE 11 A 22. EL PROYECTO TAMBIÉN SERÁ FINANCIADO CON RECURSOS PROPIOS DE AYSA"/>
  </r>
  <r>
    <n v="6865"/>
    <x v="0"/>
    <s v="09. EXPANSIÓN DE LA RED DE AGUA POTABLE Y SANEAMIENTO DE CLOACAS"/>
    <s v="-"/>
    <s v="-"/>
    <s v="-"/>
    <s v="EXPANSIÓN DE REDES DE AGUA"/>
    <s v="REDES DE AGUA LA MATANZA"/>
    <s v="BARRIO MADRE TERESA M1 A+T"/>
    <n v="2"/>
    <x v="0"/>
    <n v="356"/>
    <x v="0"/>
    <x v="0"/>
    <n v="5"/>
    <s v="1748L17"/>
    <n v="77"/>
    <s v="-"/>
    <s v="22 Y RECURSOS PROPIOS"/>
    <n v="5"/>
    <n v="5"/>
    <n v="7"/>
    <n v="753"/>
    <n v="3"/>
    <n v="8"/>
    <n v="2"/>
    <s v="2"/>
    <s v="OA70115"/>
    <s v="-"/>
    <s v="LA MATANZA"/>
    <s v="LA MATANZA"/>
    <s v="ELIAS BEDOYA – CANAL VENECIA – ANTARTIDA ARGENTINA."/>
    <d v="2017-03-31T00:00:00"/>
    <d v="2018-04-13T00:00:00"/>
    <n v="1095929.8"/>
    <n v="371791.28"/>
    <n v="274129"/>
    <n v="1741850.08"/>
    <n v="0"/>
    <n v="0"/>
    <n v="0"/>
    <n v="0"/>
    <n v="0"/>
    <n v="0"/>
    <n v="0"/>
    <n v="0"/>
    <n v="1548652.5153999999"/>
    <n v="193197.38"/>
    <n v="0"/>
    <n v="0"/>
    <s v="-"/>
    <s v="FINALIZADO"/>
    <n v="0.99999989402072975"/>
    <n v="0.99999989402072975"/>
    <s v="EN 2018 SE MODIFICA EL CÓDIGO DE ACTIVIDAD DE LA APERTURA PROGRAMÁTICA DE 5 A 77, UG DE 96 A 2 Y FF DE 11 A 22. EL PROYECTO TAMBIÉN SERÁ FINANCIADO CON RECURSOS PROPIOS DE AYSA"/>
  </r>
  <r>
    <n v="6866"/>
    <x v="0"/>
    <s v="06. PLAN SANITARIO DE EMERGENCIA"/>
    <s v="-"/>
    <s v="-"/>
    <s v="-"/>
    <s v="EXPANSIÓN DE REDES"/>
    <s v="OBRA CLOACAS LA MATANZA"/>
    <s v="BARRIO MADRE TERESA C+T"/>
    <n v="2"/>
    <x v="0"/>
    <n v="356"/>
    <x v="0"/>
    <x v="0"/>
    <n v="5"/>
    <s v="1748L87"/>
    <n v="5"/>
    <s v="-"/>
    <n v="11"/>
    <n v="5"/>
    <n v="5"/>
    <n v="7"/>
    <n v="753"/>
    <n v="3"/>
    <n v="8"/>
    <n v="96"/>
    <s v="2"/>
    <s v="OC70194"/>
    <s v="-"/>
    <s v="LA MATANZA"/>
    <s v="LA MATANZA"/>
    <s v="ANTARTIDA ARGENTINA E/GUAVIRAVI Y G.MARCONI"/>
    <d v="2017-04-04T00:00:00"/>
    <d v="2017-06-30T00:00:00"/>
    <n v="862228.23"/>
    <n v="49100.79"/>
    <n v="1152226.6828999999"/>
    <n v="2063555.7028999999"/>
    <n v="0"/>
    <n v="0"/>
    <n v="0"/>
    <n v="0"/>
    <n v="0"/>
    <n v="0"/>
    <n v="0"/>
    <n v="0"/>
    <n v="2063555.7028999999"/>
    <n v="0"/>
    <n v="0"/>
    <n v="0"/>
    <s v="-"/>
    <s v="FINALIZADO"/>
    <n v="1"/>
    <n v="1"/>
    <s v="-"/>
  </r>
  <r>
    <n v="6867"/>
    <x v="0"/>
    <s v="06. PLAN SANITARIO DE EMERGENCIA"/>
    <s v="-"/>
    <s v="-"/>
    <s v="-"/>
    <s v="MEJORA Y MANTENIMIENTO"/>
    <s v="OBRA AGUA LOMAS DE ZAMORA"/>
    <s v="INST. RED AG CASAL E/ CABRED Y CARABELAS- LZ"/>
    <n v="2"/>
    <x v="0"/>
    <n v="356"/>
    <x v="0"/>
    <x v="0"/>
    <n v="5"/>
    <s v="1726202"/>
    <n v="5"/>
    <s v="-"/>
    <n v="11"/>
    <n v="5"/>
    <n v="5"/>
    <n v="7"/>
    <n v="753"/>
    <n v="3"/>
    <n v="8"/>
    <n v="96"/>
    <s v="2"/>
    <s v="SIN P3"/>
    <s v="-"/>
    <s v="LOMAS DE ZAMORA"/>
    <s v="LOMAS DE ZAMORA"/>
    <s v="LOMAS DE ZAMORA"/>
    <d v="2017-01-01T00:00:00"/>
    <d v="2017-12-31T00:00:00"/>
    <s v="Nota 26"/>
    <s v="Nota 26"/>
    <s v="Nota 26"/>
    <s v="Nota 26"/>
    <n v="0"/>
    <n v="0"/>
    <n v="0"/>
    <n v="0"/>
    <n v="0"/>
    <n v="0"/>
    <n v="0"/>
    <n v="0"/>
    <n v="279691.53629999998"/>
    <n v="0"/>
    <n v="0"/>
    <n v="0"/>
    <s v="-"/>
    <s v="FINALIZADO"/>
    <n v="1"/>
    <n v="1"/>
    <s v="-"/>
  </r>
  <r>
    <n v="6868"/>
    <x v="0"/>
    <s v="06. PLAN SANITARIO DE EMERGENCIA"/>
    <s v="-"/>
    <s v="-"/>
    <s v="-"/>
    <s v="MEJORA Y MANTENIMIENTO"/>
    <s v="OBRA AGUA LOMAS DE ZAMORA"/>
    <s v="INST. ELEM AG CASAL E/ CABRED Y CARABELAS- LZ"/>
    <n v="2"/>
    <x v="0"/>
    <n v="356"/>
    <x v="0"/>
    <x v="0"/>
    <n v="5"/>
    <s v="1726203"/>
    <n v="5"/>
    <s v="-"/>
    <n v="11"/>
    <n v="5"/>
    <n v="5"/>
    <n v="7"/>
    <n v="753"/>
    <n v="3"/>
    <n v="8"/>
    <n v="96"/>
    <s v="2"/>
    <s v="SIN P3"/>
    <s v="-"/>
    <s v="LOMAS DE ZAMORA"/>
    <s v="LOMAS DE ZAMORA"/>
    <s v="LOMAS DE ZAMORA"/>
    <d v="2017-01-01T00:00:00"/>
    <d v="2017-12-31T00:00:00"/>
    <s v="Nota 26"/>
    <s v="Nota 26"/>
    <s v="Nota 26"/>
    <s v="Nota 26"/>
    <n v="0"/>
    <n v="0"/>
    <n v="0"/>
    <n v="0"/>
    <n v="0"/>
    <n v="0"/>
    <n v="0"/>
    <n v="0"/>
    <n v="41481.522499999999"/>
    <n v="0"/>
    <n v="0"/>
    <n v="0"/>
    <s v="-"/>
    <s v="FINALIZADO"/>
    <n v="1"/>
    <n v="1"/>
    <s v="-"/>
  </r>
  <r>
    <n v="6869"/>
    <x v="0"/>
    <s v="06. PLAN SANITARIO DE EMERGENCIA"/>
    <s v="-"/>
    <s v="-"/>
    <s v="-"/>
    <s v="MEJORA Y MANTENIMIENTO"/>
    <s v="OBRA AGUA LOMAS DE ZAMORA"/>
    <s v="INST. CX AG CASAL E/ CABRED Y CARABELAS- LZ"/>
    <n v="2"/>
    <x v="0"/>
    <n v="356"/>
    <x v="0"/>
    <x v="0"/>
    <n v="5"/>
    <s v="1726204"/>
    <n v="5"/>
    <s v="-"/>
    <n v="11"/>
    <n v="5"/>
    <n v="5"/>
    <n v="7"/>
    <n v="753"/>
    <n v="3"/>
    <n v="8"/>
    <n v="96"/>
    <s v="2"/>
    <s v="SIN P3"/>
    <s v="-"/>
    <s v="LOMAS DE ZAMORA"/>
    <s v="LOMAS DE ZAMORA"/>
    <s v="LOMAS DE ZAMORA"/>
    <d v="2017-01-01T00:00:00"/>
    <d v="2017-12-31T00:00:00"/>
    <s v="Nota 26"/>
    <s v="Nota 26"/>
    <s v="Nota 26"/>
    <s v="Nota 26"/>
    <n v="0"/>
    <n v="0"/>
    <n v="0"/>
    <n v="0"/>
    <n v="0"/>
    <n v="0"/>
    <n v="0"/>
    <n v="0"/>
    <n v="109598.8355"/>
    <n v="0"/>
    <n v="0"/>
    <n v="0"/>
    <s v="-"/>
    <s v="FINALIZADO"/>
    <n v="1"/>
    <n v="1"/>
    <s v="-"/>
  </r>
  <r>
    <n v="6870"/>
    <x v="0"/>
    <s v="06. PLAN SANITARIO DE EMERGENCIA"/>
    <s v="-"/>
    <s v="-"/>
    <s v="-"/>
    <s v="MEJORA Y MANTENIMIENTO"/>
    <s v="OBRA AGUA LOMAS DE ZAMORA"/>
    <s v="INST. RED AG CALLE GROUSSAC E/LANÚS Y ONOFRE- LZ"/>
    <n v="2"/>
    <x v="0"/>
    <n v="356"/>
    <x v="0"/>
    <x v="0"/>
    <n v="5"/>
    <s v="1726205"/>
    <n v="5"/>
    <s v="-"/>
    <n v="11"/>
    <n v="5"/>
    <n v="5"/>
    <n v="7"/>
    <n v="753"/>
    <n v="3"/>
    <n v="8"/>
    <n v="96"/>
    <s v="2"/>
    <s v="SIN P3"/>
    <s v="-"/>
    <s v="LOMAS DE ZAMORA"/>
    <s v="LOMAS DE ZAMORA"/>
    <s v="LOMAS DE ZAMORA"/>
    <d v="2017-01-01T00:00:00"/>
    <d v="2017-12-31T00:00:00"/>
    <s v="Nota 26"/>
    <s v="Nota 26"/>
    <s v="Nota 26"/>
    <s v="Nota 26"/>
    <n v="0"/>
    <n v="0"/>
    <n v="0"/>
    <n v="0"/>
    <n v="0"/>
    <n v="0"/>
    <n v="0"/>
    <n v="0"/>
    <n v="263836.60379999998"/>
    <n v="0"/>
    <n v="0"/>
    <n v="0"/>
    <s v="-"/>
    <s v="FINALIZADO"/>
    <n v="1"/>
    <n v="1"/>
    <s v="-"/>
  </r>
  <r>
    <n v="6871"/>
    <x v="0"/>
    <s v="06. PLAN SANITARIO DE EMERGENCIA"/>
    <s v="-"/>
    <s v="-"/>
    <s v="-"/>
    <s v="MEJORA Y MANTENIMIENTO"/>
    <s v="OBRA AGUA LOMAS DE ZAMORA"/>
    <s v="INST. ELEM AG CALLE GROUSSAC E/LANÚS Y ONOFRE- LZ"/>
    <n v="2"/>
    <x v="0"/>
    <n v="356"/>
    <x v="0"/>
    <x v="0"/>
    <n v="5"/>
    <s v="1726206"/>
    <n v="5"/>
    <s v="-"/>
    <n v="11"/>
    <n v="5"/>
    <n v="5"/>
    <n v="7"/>
    <n v="753"/>
    <n v="3"/>
    <n v="8"/>
    <n v="96"/>
    <s v="2"/>
    <s v="SIN P3"/>
    <s v="-"/>
    <s v="LOMAS DE ZAMORA"/>
    <s v="LOMAS DE ZAMORA"/>
    <s v="LOMAS DE ZAMORA"/>
    <d v="2017-01-01T00:00:00"/>
    <d v="2017-12-31T00:00:00"/>
    <s v="Nota 26"/>
    <s v="Nota 26"/>
    <s v="Nota 26"/>
    <s v="Nota 26"/>
    <n v="0"/>
    <n v="0"/>
    <n v="0"/>
    <n v="0"/>
    <n v="0"/>
    <n v="0"/>
    <n v="0"/>
    <n v="0"/>
    <n v="13963.037"/>
    <n v="0"/>
    <n v="0"/>
    <n v="0"/>
    <s v="-"/>
    <s v="FINALIZADO"/>
    <n v="1"/>
    <n v="1"/>
    <s v="-"/>
  </r>
  <r>
    <n v="6872"/>
    <x v="0"/>
    <s v="06. PLAN SANITARIO DE EMERGENCIA"/>
    <s v="-"/>
    <s v="-"/>
    <s v="-"/>
    <s v="MEJORA Y MANTENIMIENTO"/>
    <s v="OBRA AGUA LOMAS DE ZAMORA"/>
    <s v="INST. CX AG CALLE GROUSSAC E/LANÚS Y ONOFRE- LZ"/>
    <n v="2"/>
    <x v="0"/>
    <n v="356"/>
    <x v="0"/>
    <x v="0"/>
    <n v="5"/>
    <s v="1726207"/>
    <n v="5"/>
    <s v="-"/>
    <n v="11"/>
    <n v="5"/>
    <n v="5"/>
    <n v="7"/>
    <n v="753"/>
    <n v="3"/>
    <n v="8"/>
    <n v="96"/>
    <s v="2"/>
    <s v="SIN P3"/>
    <s v="-"/>
    <s v="LOMAS DE ZAMORA"/>
    <s v="LOMAS DE ZAMORA"/>
    <s v="LOMAS DE ZAMORA"/>
    <d v="2017-01-01T00:00:00"/>
    <d v="2017-12-31T00:00:00"/>
    <s v="Nota 26"/>
    <s v="Nota 26"/>
    <s v="Nota 26"/>
    <s v="Nota 26"/>
    <n v="0"/>
    <n v="0"/>
    <n v="0"/>
    <n v="0"/>
    <n v="0"/>
    <n v="0"/>
    <n v="0"/>
    <n v="0"/>
    <n v="21534.8056"/>
    <n v="0"/>
    <n v="0"/>
    <n v="0"/>
    <s v="-"/>
    <s v="FINALIZADO"/>
    <n v="1"/>
    <n v="1"/>
    <s v="-"/>
  </r>
  <r>
    <n v="6873"/>
    <x v="0"/>
    <s v="06. PLAN SANITARIO DE EMERGENCIA"/>
    <s v="-"/>
    <s v="-"/>
    <s v="-"/>
    <s v="MEJORA Y MANTENIMIENTO"/>
    <s v="OBRA AGUA LOMAS DE ZAMORA"/>
    <s v="INST. RED AG CALLE PRIMERA JUNTA E/ SAN JOAQUÍN Y SANTO TOMÁS-LZ"/>
    <n v="2"/>
    <x v="0"/>
    <n v="356"/>
    <x v="0"/>
    <x v="0"/>
    <n v="5"/>
    <s v="1726208"/>
    <n v="5"/>
    <s v="-"/>
    <n v="11"/>
    <n v="5"/>
    <n v="5"/>
    <n v="7"/>
    <n v="753"/>
    <n v="3"/>
    <n v="8"/>
    <n v="96"/>
    <s v="2"/>
    <s v="SIN P3"/>
    <s v="-"/>
    <s v="LOMAS DE ZAMORA"/>
    <s v="LOMAS DE ZAMORA"/>
    <s v="LOMAS DE ZAMORA"/>
    <d v="2017-01-01T00:00:00"/>
    <d v="2017-12-31T00:00:00"/>
    <s v="Nota 26"/>
    <s v="Nota 26"/>
    <s v="Nota 26"/>
    <s v="Nota 26"/>
    <n v="0"/>
    <n v="0"/>
    <n v="0"/>
    <n v="0"/>
    <n v="0"/>
    <n v="0"/>
    <n v="0"/>
    <n v="0"/>
    <n v="204779.39570000002"/>
    <n v="0"/>
    <n v="0"/>
    <n v="0"/>
    <s v="-"/>
    <s v="FINALIZADO"/>
    <n v="1"/>
    <n v="1"/>
    <s v="-"/>
  </r>
  <r>
    <n v="6874"/>
    <x v="0"/>
    <s v="06. PLAN SANITARIO DE EMERGENCIA"/>
    <s v="-"/>
    <s v="-"/>
    <s v="-"/>
    <s v="MEJORA Y MANTENIMIENTO"/>
    <s v="OBRA AGUA LOMAS DE ZAMORA"/>
    <s v="INST. ELEM AG CALLE PRIMERA JUNTA E/ SAN JOAQUÍN Y SANTO TOMÁS-LZ"/>
    <n v="2"/>
    <x v="0"/>
    <n v="356"/>
    <x v="0"/>
    <x v="0"/>
    <n v="5"/>
    <s v="1726209"/>
    <n v="5"/>
    <s v="-"/>
    <n v="11"/>
    <n v="5"/>
    <n v="5"/>
    <n v="7"/>
    <n v="753"/>
    <n v="3"/>
    <n v="8"/>
    <n v="96"/>
    <s v="2"/>
    <s v="SIN P3"/>
    <s v="-"/>
    <s v="LOMAS DE ZAMORA"/>
    <s v="LOMAS DE ZAMORA"/>
    <s v="LOMAS DE ZAMORA"/>
    <d v="2017-01-01T00:00:00"/>
    <d v="2017-12-31T00:00:00"/>
    <s v="Nota 26"/>
    <s v="Nota 26"/>
    <s v="Nota 26"/>
    <s v="Nota 26"/>
    <n v="0"/>
    <n v="0"/>
    <n v="0"/>
    <n v="0"/>
    <n v="0"/>
    <n v="0"/>
    <n v="0"/>
    <n v="0"/>
    <n v="52930.965999999993"/>
    <n v="0"/>
    <n v="0"/>
    <n v="0"/>
    <s v="-"/>
    <s v="FINALIZADO"/>
    <n v="1"/>
    <n v="1"/>
    <s v="-"/>
  </r>
  <r>
    <n v="6875"/>
    <x v="0"/>
    <s v="06. PLAN SANITARIO DE EMERGENCIA"/>
    <s v="-"/>
    <s v="-"/>
    <s v="-"/>
    <s v="MEJORA Y MANTENIMIENTO"/>
    <s v="OBRA AGUA LOMAS DE ZAMORA"/>
    <s v="INST. CX AG CALLE PRIMERA JUNTA E/ SAN JOAQUÍN Y SANTO TOMÁS-LZ"/>
    <n v="2"/>
    <x v="0"/>
    <n v="356"/>
    <x v="0"/>
    <x v="0"/>
    <n v="5"/>
    <s v="1726210"/>
    <n v="5"/>
    <s v="-"/>
    <n v="11"/>
    <n v="5"/>
    <n v="5"/>
    <n v="7"/>
    <n v="753"/>
    <n v="3"/>
    <n v="8"/>
    <n v="96"/>
    <s v="2"/>
    <s v="SIN P3"/>
    <s v="-"/>
    <s v="LOMAS DE ZAMORA"/>
    <s v="LOMAS DE ZAMORA"/>
    <s v="LOMAS DE ZAMORA"/>
    <d v="2017-01-01T00:00:00"/>
    <d v="2017-12-31T00:00:00"/>
    <s v="Nota 26"/>
    <s v="Nota 26"/>
    <s v="Nota 26"/>
    <s v="Nota 26"/>
    <n v="0"/>
    <n v="0"/>
    <n v="0"/>
    <n v="0"/>
    <n v="0"/>
    <n v="0"/>
    <n v="0"/>
    <n v="0"/>
    <n v="26558.29"/>
    <n v="0"/>
    <n v="0"/>
    <n v="0"/>
    <s v="-"/>
    <s v="FINALIZADO"/>
    <n v="1"/>
    <n v="1"/>
    <s v="-"/>
  </r>
  <r>
    <n v="6876"/>
    <x v="0"/>
    <s v="06. PLAN SANITARIO DE EMERGENCIA"/>
    <s v="-"/>
    <s v="-"/>
    <s v="-"/>
    <s v="MEJORA Y MANTENIMIENTO"/>
    <s v="OBRA CLOACA LOMAS DE ZAMORA"/>
    <s v="INST. RED CL MENTRUYT E/ PEREYRA LUCENA Y PORTELA- LZ"/>
    <n v="2"/>
    <x v="0"/>
    <n v="356"/>
    <x v="0"/>
    <x v="0"/>
    <n v="5"/>
    <s v="1726607"/>
    <n v="5"/>
    <s v="-"/>
    <n v="11"/>
    <n v="5"/>
    <n v="5"/>
    <n v="7"/>
    <n v="753"/>
    <n v="3"/>
    <n v="8"/>
    <n v="96"/>
    <s v="2"/>
    <s v="SIN P3"/>
    <s v="-"/>
    <s v="LOMAS DE ZAMORA"/>
    <s v="LOMAS DE ZAMORA"/>
    <s v="LOMAS DE ZAMORA"/>
    <d v="2017-01-01T00:00:00"/>
    <d v="2017-12-31T00:00:00"/>
    <s v="Nota 26"/>
    <s v="Nota 26"/>
    <s v="Nota 26"/>
    <s v="Nota 26"/>
    <n v="0"/>
    <n v="0"/>
    <n v="0"/>
    <n v="0"/>
    <n v="0"/>
    <n v="0"/>
    <n v="0"/>
    <n v="0"/>
    <n v="1055078.3517999998"/>
    <n v="0"/>
    <n v="0"/>
    <n v="0"/>
    <s v="-"/>
    <s v="FINALIZADO"/>
    <n v="1"/>
    <n v="1"/>
    <s v="-"/>
  </r>
  <r>
    <n v="6877"/>
    <x v="0"/>
    <s v="06. PLAN SANITARIO DE EMERGENCIA"/>
    <s v="-"/>
    <s v="-"/>
    <s v="-"/>
    <s v="MEJORA Y MANTENIMIENTO"/>
    <s v="OBRA CLOACA LOMAS DE ZAMORA"/>
    <s v="INST. ELEM CL MENTRUYT E/ PEREYRA LUCENA Y PORTELA- LZ"/>
    <n v="2"/>
    <x v="0"/>
    <n v="356"/>
    <x v="0"/>
    <x v="0"/>
    <n v="5"/>
    <s v="1726608"/>
    <n v="5"/>
    <s v="-"/>
    <n v="11"/>
    <n v="5"/>
    <n v="5"/>
    <n v="7"/>
    <n v="753"/>
    <n v="3"/>
    <n v="8"/>
    <n v="96"/>
    <s v="2"/>
    <s v="SIN P3"/>
    <s v="-"/>
    <s v="LOMAS DE ZAMORA"/>
    <s v="LOMAS DE ZAMORA"/>
    <s v="LOMAS DE ZAMORA"/>
    <d v="2017-01-01T00:00:00"/>
    <d v="2017-12-31T00:00:00"/>
    <s v="Nota 26"/>
    <s v="Nota 26"/>
    <s v="Nota 26"/>
    <s v="Nota 26"/>
    <n v="0"/>
    <n v="0"/>
    <n v="0"/>
    <n v="0"/>
    <n v="0"/>
    <n v="0"/>
    <n v="0"/>
    <n v="0"/>
    <n v="215086.44190000001"/>
    <n v="0"/>
    <n v="0"/>
    <n v="0"/>
    <s v="-"/>
    <s v="FINALIZADO"/>
    <n v="1"/>
    <n v="1"/>
    <s v="-"/>
  </r>
  <r>
    <n v="6878"/>
    <x v="0"/>
    <s v="06. PLAN SANITARIO DE EMERGENCIA"/>
    <s v="-"/>
    <s v="-"/>
    <s v="-"/>
    <s v="MEJORA Y MANTENIMIENTO"/>
    <s v="OBRA CLOACA LOMAS DE ZAMORA"/>
    <s v="INST. CX CL MENTRUYT E/ PEREYRA LUCENA Y PORTELA- LZ"/>
    <n v="2"/>
    <x v="0"/>
    <n v="356"/>
    <x v="0"/>
    <x v="0"/>
    <n v="5"/>
    <s v="1726609"/>
    <n v="5"/>
    <s v="-"/>
    <n v="11"/>
    <n v="5"/>
    <n v="5"/>
    <n v="7"/>
    <n v="753"/>
    <n v="3"/>
    <n v="8"/>
    <n v="96"/>
    <s v="2"/>
    <s v="SIN P3"/>
    <s v="-"/>
    <s v="LOMAS DE ZAMORA"/>
    <s v="LOMAS DE ZAMORA"/>
    <s v="LOMAS DE ZAMORA"/>
    <d v="2017-01-01T00:00:00"/>
    <d v="2017-12-31T00:00:00"/>
    <s v="Nota 26"/>
    <s v="Nota 26"/>
    <s v="Nota 26"/>
    <s v="Nota 26"/>
    <n v="0"/>
    <n v="0"/>
    <n v="0"/>
    <n v="0"/>
    <n v="0"/>
    <n v="0"/>
    <n v="0"/>
    <n v="0"/>
    <n v="590563.19960000005"/>
    <n v="0"/>
    <n v="0"/>
    <n v="0"/>
    <s v="-"/>
    <s v="FINALIZADO"/>
    <n v="1"/>
    <n v="1"/>
    <s v="-"/>
  </r>
  <r>
    <n v="6879"/>
    <x v="0"/>
    <s v="09. EXPANSIÓN DE LA RED DE AGUA POTABLE Y SANEAMIENTO DE CLOACAS"/>
    <s v="-"/>
    <s v="-"/>
    <s v="-"/>
    <s v="EXPANSIÓN DE REDES CLOACALES"/>
    <s v="REDES CLOACALES LA MATANZA"/>
    <s v="21 DE MARZO M2 C+T (1748L76)"/>
    <n v="2"/>
    <x v="0"/>
    <n v="356"/>
    <x v="0"/>
    <x v="0"/>
    <n v="5"/>
    <s v="1748L76"/>
    <n v="77"/>
    <s v="-"/>
    <s v="22 Y RECURSOS PROPIOS"/>
    <n v="5"/>
    <n v="5"/>
    <n v="7"/>
    <n v="753"/>
    <n v="3"/>
    <n v="8"/>
    <n v="2"/>
    <s v="2"/>
    <s v="OC70198"/>
    <s v="-"/>
    <s v="LA MATANZA"/>
    <s v="LA MATANZA"/>
    <s v="17 DE OCTUBRE - CALLE 600 - LAS ORQUIDEAS - CALLE 400"/>
    <d v="2017-04-28T00:00:00"/>
    <d v="2018-07-26T00:00:00"/>
    <n v="4041524.49"/>
    <n v="1047110.4699999997"/>
    <n v="2745443.0279000001"/>
    <n v="7834077.9879000001"/>
    <n v="0"/>
    <n v="0"/>
    <n v="0"/>
    <n v="0"/>
    <n v="0"/>
    <n v="0"/>
    <n v="0"/>
    <n v="0"/>
    <n v="3652518.1649000002"/>
    <n v="3203775.3032"/>
    <n v="977784.51980000001"/>
    <n v="0"/>
    <s v="X"/>
    <s v="FINALIZADO"/>
    <n v="1"/>
    <n v="1"/>
    <s v="EN 2018 SE MODIFICA EL CÓDIGO DE ACTIVIDAD DE LA APERTURA PROGRAMÁTICA DE 5 A 77, UG DE 96 A 2 Y FF DE 11 A 22. EL PROYECTO TAMBIÉN SERÁ FINANCIADO CON RECURSOS PROPIOS DE AYSA"/>
  </r>
  <r>
    <n v="6880"/>
    <x v="0"/>
    <s v="09. EXPANSIÓN DE LA RED DE AGUA POTABLE Y SANEAMIENTO DE CLOACAS"/>
    <s v="-"/>
    <s v="-"/>
    <s v="-"/>
    <s v="EXPANSIÓN DE REDES DE AGUA"/>
    <s v="REDES DE AGUA LA MATANZA"/>
    <s v="NEXO BARRIO EL TREBOL M1 A+T (1748L13)"/>
    <n v="2"/>
    <x v="0"/>
    <n v="356"/>
    <x v="0"/>
    <x v="0"/>
    <n v="5"/>
    <s v="1748L13"/>
    <n v="77"/>
    <s v="-"/>
    <s v="22 Y RECURSOS PROPIOS"/>
    <n v="5"/>
    <n v="5"/>
    <n v="7"/>
    <n v="753"/>
    <n v="3"/>
    <n v="8"/>
    <n v="2"/>
    <s v="2"/>
    <s v="OA70147"/>
    <s v="-"/>
    <s v="LA MATANZA"/>
    <s v="LA MATANZA"/>
    <s v="RUSSO INT - LAS FLORES - SPLIMBERGO - R.BILLINGURST"/>
    <d v="2017-05-23T00:00:00"/>
    <s v="Sin fecha finalización"/>
    <n v="6463430.4000000004"/>
    <n v="2974057.42"/>
    <n v="7718249.8830999993"/>
    <n v="17155737.7031"/>
    <n v="0"/>
    <n v="0"/>
    <n v="0"/>
    <n v="0"/>
    <n v="0"/>
    <n v="0"/>
    <n v="0"/>
    <n v="0"/>
    <n v="7845594.8027999997"/>
    <n v="9202210.9002999999"/>
    <n v="117007"/>
    <n v="0"/>
    <s v="X"/>
    <s v="EN EJECUCIÓN"/>
    <n v="1.000528977544251"/>
    <n v="0.99999999314281252"/>
    <s v="EN 2018 SE MODIFICA EL CÓDIGO DE ACTIVIDAD DE LA APERTURA PROGRAMÁTICA DE 5 A 77, UG DE 96 A 2 Y FF DE 11 A 22. EL PROYECTO TAMBIÉN SERÁ FINANCIADO CON RECURSOS PROPIOS DE AYSA"/>
  </r>
  <r>
    <n v="6881"/>
    <x v="0"/>
    <s v="09. EXPANSIÓN DE LA RED DE AGUA POTABLE Y SANEAMIENTO DE CLOACAS"/>
    <s v="-"/>
    <s v="-"/>
    <s v="-"/>
    <s v="EXPANSIÓN DE REDES CLOACALES"/>
    <s v="REDES CLOACALES LA MATANZA"/>
    <s v="21 DE MARZO M1 C+T (1748L75)"/>
    <n v="2"/>
    <x v="0"/>
    <n v="356"/>
    <x v="0"/>
    <x v="0"/>
    <n v="5"/>
    <s v="1748L75"/>
    <n v="77"/>
    <s v="-"/>
    <s v="22 Y RECURSOS PROPIOS"/>
    <n v="5"/>
    <n v="5"/>
    <n v="7"/>
    <n v="753"/>
    <n v="3"/>
    <n v="8"/>
    <n v="2"/>
    <s v="2"/>
    <s v="OC70197"/>
    <s v="-"/>
    <s v="LA MATANZA"/>
    <s v="LA MATANZA"/>
    <s v="17 DE OCTUBRE - CALLE 600 - LAS ORQUIDEAS - LAS FLORES - CHUBUT"/>
    <d v="2017-04-17T00:00:00"/>
    <s v="Sin fecha finalización"/>
    <n v="4566125.18"/>
    <n v="2242413.66"/>
    <n v="1915060.4730000012"/>
    <n v="8723599.313000001"/>
    <n v="0"/>
    <n v="0"/>
    <n v="0"/>
    <n v="0"/>
    <n v="0"/>
    <n v="0"/>
    <n v="0"/>
    <n v="0"/>
    <n v="5989512.2199999997"/>
    <n v="2714727.0930000003"/>
    <n v="19360"/>
    <n v="0"/>
    <s v="X"/>
    <s v="EN EJECUCIÓN"/>
    <n v="1"/>
    <n v="1.0000000543413399"/>
    <s v="EN 2018 SE MODIFICA EL CÓDIGO DE ACTIVIDAD DE LA APERTURA PROGRAMÁTICA DE 5 A 77, UG DE 96 A 2 Y FF DE 11 A 22. EL PROYECTO TAMBIÉN SERÁ FINANCIADO CON RECURSOS PROPIOS DE AYSA"/>
  </r>
  <r>
    <n v="6882"/>
    <x v="0"/>
    <s v="06. PLAN SANITARIO DE EMERGENCIA"/>
    <s v="-"/>
    <s v="-"/>
    <s v="-"/>
    <s v="GRANDES OBRAS DE INFRAESTRUCTURA"/>
    <s v="SISTEMA CLOACAS BERAZATEGUI"/>
    <s v="REPARACIÓN DEL HORMIGÓN: ETAPA 1 - PLANTA BERAZATEGUI."/>
    <n v="2"/>
    <x v="0"/>
    <n v="356"/>
    <x v="0"/>
    <x v="0"/>
    <n v="5"/>
    <s v="1762901"/>
    <n v="5"/>
    <s v="-"/>
    <n v="11"/>
    <n v="5"/>
    <n v="5"/>
    <n v="7"/>
    <n v="753"/>
    <n v="3"/>
    <n v="8"/>
    <n v="96"/>
    <s v="2"/>
    <s v="SC497.55"/>
    <s v="-"/>
    <s v="BERAZATEGUI"/>
    <s v="BERAZATEGUI"/>
    <s v="EL PREDIO SE ENCUENTRA AL NOROESTE DEL PARTIDO DE BERAZATEGUI, CERCANO AL LÍMITE CON EL PARTIDO DE QUILMES, ENTRE LA AUTOPISTA BUENOS AIRES-LA PLATA Y LA COSTA DEL RÍO DE LA PLATA."/>
    <d v="2017-04-26T00:00:00"/>
    <s v="Año 2019"/>
    <n v="17741933.550000001"/>
    <n v="5291660.1485000001"/>
    <n v="3742729.4164000042"/>
    <n v="26776323.114900004"/>
    <n v="0"/>
    <n v="0"/>
    <n v="0"/>
    <n v="0"/>
    <n v="0"/>
    <n v="0"/>
    <n v="0"/>
    <n v="0"/>
    <n v="26123867.838200003"/>
    <n v="0"/>
    <n v="0"/>
    <n v="0"/>
    <s v="-"/>
    <s v="EN EJECUCIÓN"/>
    <n v="0.97563312655362544"/>
    <n v="0.98980000000000001"/>
    <s v="-"/>
  </r>
  <r>
    <n v="6883"/>
    <x v="0"/>
    <s v="06. PLAN SANITARIO DE EMERGENCIA"/>
    <s v="-"/>
    <s v="-"/>
    <s v="-"/>
    <s v="MEJORA Y MANTENIMIENTO"/>
    <s v="OBRAS AGUA ESTEBAN ECHEVERRÍA"/>
    <s v="INST RED AG CALLE BOURQUET E/ RECONQUISTA Y LINIERS- EE"/>
    <n v="2"/>
    <x v="0"/>
    <n v="356"/>
    <x v="0"/>
    <x v="0"/>
    <n v="5"/>
    <s v="1726211"/>
    <n v="5"/>
    <s v="-"/>
    <n v="11"/>
    <n v="5"/>
    <n v="5"/>
    <n v="7"/>
    <n v="753"/>
    <n v="3"/>
    <n v="8"/>
    <n v="96"/>
    <s v="2"/>
    <s v="SIN P3"/>
    <s v="-"/>
    <s v="ESTEBAN ECHEVERRÍA"/>
    <s v="ESTEBAN ECHEVERRÍA"/>
    <s v="ESTEBAN ECHEVERRIA"/>
    <d v="2017-01-01T00:00:00"/>
    <d v="2017-12-31T00:00:00"/>
    <s v="Nota 26"/>
    <s v="Nota 26"/>
    <s v="Nota 26"/>
    <s v="Nota 26"/>
    <n v="0"/>
    <n v="0"/>
    <n v="0"/>
    <n v="0"/>
    <n v="0"/>
    <n v="0"/>
    <n v="0"/>
    <n v="0"/>
    <n v="146502.84329999998"/>
    <n v="0"/>
    <n v="0"/>
    <n v="0"/>
    <s v="-"/>
    <s v="FINALIZADO"/>
    <n v="1"/>
    <n v="1"/>
    <s v="-"/>
  </r>
  <r>
    <n v="6884"/>
    <x v="0"/>
    <s v="06. PLAN SANITARIO DE EMERGENCIA"/>
    <s v="-"/>
    <s v="-"/>
    <s v="-"/>
    <s v="MEJORA Y MANTENIMIENTO"/>
    <s v="OBRAS AGUA ESTEBAN ECHEVERRÍA"/>
    <s v="INST CX AG CALLE BOURQUET E/ RECONQUISTA Y LINIERS- EE"/>
    <n v="2"/>
    <x v="0"/>
    <n v="356"/>
    <x v="0"/>
    <x v="0"/>
    <n v="5"/>
    <s v="1726213"/>
    <n v="5"/>
    <s v="-"/>
    <n v="11"/>
    <n v="5"/>
    <n v="5"/>
    <n v="7"/>
    <n v="753"/>
    <n v="3"/>
    <n v="8"/>
    <n v="96"/>
    <s v="2"/>
    <s v="SIN P3"/>
    <s v="-"/>
    <s v="ESTEBAN ECHEVERRÍA"/>
    <s v="ESTEBAN ECHEVERRÍA"/>
    <s v="ESTEBAN ECHEVERRIA"/>
    <d v="2017-01-01T00:00:00"/>
    <d v="2017-12-31T00:00:00"/>
    <s v="Nota 26"/>
    <s v="Nota 26"/>
    <s v="Nota 26"/>
    <s v="Nota 26"/>
    <n v="0"/>
    <n v="0"/>
    <n v="0"/>
    <n v="0"/>
    <n v="0"/>
    <n v="0"/>
    <n v="0"/>
    <n v="0"/>
    <n v="32011.796299999998"/>
    <n v="0"/>
    <n v="0"/>
    <n v="0"/>
    <s v="-"/>
    <s v="FINALIZADO"/>
    <n v="1"/>
    <n v="1"/>
    <s v="-"/>
  </r>
  <r>
    <n v="6885"/>
    <x v="0"/>
    <s v="06. PLAN SANITARIO DE EMERGENCIA"/>
    <s v="-"/>
    <s v="-"/>
    <s v="-"/>
    <s v="MEJORA Y MANTENIMIENTO"/>
    <s v="OBRAS AGUA ESTEBAN ECHEVERRÍA"/>
    <s v="INST ELEM AG CALLE BOURQUET E/ RECONQUISTA Y LINIERS- EE"/>
    <n v="2"/>
    <x v="0"/>
    <n v="356"/>
    <x v="0"/>
    <x v="0"/>
    <n v="5"/>
    <s v="1726212"/>
    <n v="5"/>
    <s v="-"/>
    <n v="11"/>
    <n v="5"/>
    <n v="5"/>
    <n v="7"/>
    <n v="753"/>
    <n v="3"/>
    <n v="8"/>
    <n v="96"/>
    <s v="2"/>
    <s v="SIN P3"/>
    <s v="-"/>
    <s v="ESTEBAN ECHEVERRÍA"/>
    <s v="ESTEBAN ECHEVERRÍA"/>
    <s v="ESTEBAN ECHEVERRIA"/>
    <d v="2017-01-01T00:00:00"/>
    <d v="2017-12-31T00:00:00"/>
    <s v="Nota 26"/>
    <s v="Nota 26"/>
    <s v="Nota 26"/>
    <s v="Nota 26"/>
    <n v="0"/>
    <n v="0"/>
    <n v="0"/>
    <n v="0"/>
    <n v="0"/>
    <n v="0"/>
    <n v="0"/>
    <n v="0"/>
    <n v="29400.676800000001"/>
    <n v="0"/>
    <n v="0"/>
    <n v="0"/>
    <s v="-"/>
    <s v="FINALIZADO"/>
    <n v="1"/>
    <n v="1"/>
    <s v="-"/>
  </r>
  <r>
    <n v="6886"/>
    <x v="0"/>
    <s v="06. PLAN SANITARIO DE EMERGENCIA"/>
    <s v="-"/>
    <s v="-"/>
    <s v="-"/>
    <s v="MEJORA Y MANTENIMIENTO"/>
    <s v="OBRA AGUA LOMAS DE ZAMORA"/>
    <s v="INST. RED AG CALLE LOS AROMOS E/ SANTA FILOMENA Y MERLO- LZ"/>
    <n v="2"/>
    <x v="0"/>
    <n v="356"/>
    <x v="0"/>
    <x v="0"/>
    <n v="5"/>
    <s v="1726214"/>
    <n v="5"/>
    <s v="-"/>
    <n v="11"/>
    <n v="5"/>
    <n v="5"/>
    <n v="7"/>
    <n v="753"/>
    <n v="3"/>
    <n v="8"/>
    <n v="96"/>
    <s v="2"/>
    <s v="SIN P3"/>
    <s v="-"/>
    <s v="LOMAS DE ZAMORA"/>
    <s v="LOMAS DE ZAMORA"/>
    <s v="LOMAS DE ZAMORA"/>
    <d v="2017-01-01T00:00:00"/>
    <d v="2017-12-31T00:00:00"/>
    <s v="Nota 26"/>
    <s v="Nota 26"/>
    <s v="Nota 26"/>
    <s v="Nota 26"/>
    <n v="0"/>
    <n v="0"/>
    <n v="0"/>
    <n v="0"/>
    <n v="0"/>
    <n v="0"/>
    <n v="0"/>
    <n v="0"/>
    <n v="483435.25670000003"/>
    <n v="0"/>
    <n v="0"/>
    <n v="0"/>
    <s v="-"/>
    <s v="FINALIZADO"/>
    <n v="1"/>
    <n v="1"/>
    <s v="-"/>
  </r>
  <r>
    <n v="6887"/>
    <x v="0"/>
    <s v="06. PLAN SANITARIO DE EMERGENCIA"/>
    <s v="-"/>
    <s v="-"/>
    <s v="-"/>
    <s v="MEJORA Y MANTENIMIENTO"/>
    <s v="OBRA AGUA LOMAS DE ZAMORA"/>
    <s v="INST. CX AG CALLE LOS AROMOS E/ SANTA FILOMENA Y MERLO- LZ"/>
    <n v="2"/>
    <x v="0"/>
    <n v="356"/>
    <x v="0"/>
    <x v="0"/>
    <n v="5"/>
    <s v="1726216"/>
    <n v="5"/>
    <s v="-"/>
    <n v="11"/>
    <n v="5"/>
    <n v="5"/>
    <n v="7"/>
    <n v="753"/>
    <n v="3"/>
    <n v="8"/>
    <n v="96"/>
    <s v="2"/>
    <s v="SIN P3"/>
    <s v="-"/>
    <s v="LOMAS DE ZAMORA"/>
    <s v="LOMAS DE ZAMORA"/>
    <s v="LOMAS DE ZAMORA"/>
    <d v="2017-01-01T00:00:00"/>
    <d v="2017-12-31T00:00:00"/>
    <s v="Nota 26"/>
    <s v="Nota 26"/>
    <s v="Nota 26"/>
    <s v="Nota 26"/>
    <n v="0"/>
    <n v="0"/>
    <n v="0"/>
    <n v="0"/>
    <n v="0"/>
    <n v="0"/>
    <n v="0"/>
    <n v="0"/>
    <n v="58291.75"/>
    <n v="0"/>
    <n v="0"/>
    <n v="0"/>
    <s v="-"/>
    <s v="FINALIZADO"/>
    <n v="1"/>
    <n v="1"/>
    <s v="-"/>
  </r>
  <r>
    <n v="6888"/>
    <x v="0"/>
    <s v="06. PLAN SANITARIO DE EMERGENCIA"/>
    <s v="-"/>
    <s v="-"/>
    <s v="-"/>
    <s v="MEJORA Y MANTENIMIENTO"/>
    <s v="OBRA CLOACA EZEIZA"/>
    <s v="INST. RED CL ROSARIO E/ PALACIOS Y MARTÍNEZ ESTRADA- EZ"/>
    <n v="2"/>
    <x v="0"/>
    <n v="356"/>
    <x v="0"/>
    <x v="0"/>
    <n v="5"/>
    <s v="1726616"/>
    <n v="5"/>
    <s v="-"/>
    <n v="11"/>
    <n v="5"/>
    <n v="5"/>
    <n v="7"/>
    <n v="753"/>
    <n v="3"/>
    <n v="8"/>
    <n v="96"/>
    <s v="2"/>
    <s v="SIN P3"/>
    <s v="-"/>
    <s v="EZEIZA"/>
    <s v="EZEIZA"/>
    <s v="EZEIZA"/>
    <d v="2017-01-01T00:00:00"/>
    <d v="2017-12-31T00:00:00"/>
    <s v="Nota 26"/>
    <s v="Nota 26"/>
    <s v="Nota 26"/>
    <s v="Nota 26"/>
    <n v="0"/>
    <n v="0"/>
    <n v="0"/>
    <n v="0"/>
    <n v="0"/>
    <n v="0"/>
    <n v="0"/>
    <n v="0"/>
    <n v="525184.39489999996"/>
    <n v="0"/>
    <n v="0"/>
    <n v="0"/>
    <s v="-"/>
    <s v="FINALIZADO"/>
    <n v="1"/>
    <n v="1"/>
    <s v="-"/>
  </r>
  <r>
    <n v="6889"/>
    <x v="0"/>
    <s v="06. PLAN SANITARIO DE EMERGENCIA"/>
    <s v="-"/>
    <s v="-"/>
    <s v="-"/>
    <s v="MEJORA Y MANTENIMIENTO"/>
    <s v="OBRA CLOACA EZEIZA"/>
    <s v="INST. ELEM CL ROSARIO E/ PALACIOS Y MARTÍNEZ ESTRADA- EZ"/>
    <n v="2"/>
    <x v="0"/>
    <n v="356"/>
    <x v="0"/>
    <x v="0"/>
    <n v="5"/>
    <s v="1726617"/>
    <n v="5"/>
    <s v="-"/>
    <n v="11"/>
    <n v="5"/>
    <n v="5"/>
    <n v="7"/>
    <n v="753"/>
    <n v="3"/>
    <n v="8"/>
    <n v="96"/>
    <s v="2"/>
    <s v="SIN P3"/>
    <s v="-"/>
    <s v="EZEIZA"/>
    <s v="EZEIZA"/>
    <s v="EZEIZA"/>
    <d v="2017-01-01T00:00:00"/>
    <d v="2017-12-31T00:00:00"/>
    <s v="Nota 26"/>
    <s v="Nota 26"/>
    <s v="Nota 26"/>
    <s v="Nota 26"/>
    <n v="0"/>
    <n v="0"/>
    <n v="0"/>
    <n v="0"/>
    <n v="0"/>
    <n v="0"/>
    <n v="0"/>
    <n v="0"/>
    <n v="86902.8897"/>
    <n v="0"/>
    <n v="0"/>
    <n v="0"/>
    <s v="-"/>
    <s v="FINALIZADO"/>
    <n v="1"/>
    <n v="1"/>
    <s v="-"/>
  </r>
  <r>
    <n v="6890"/>
    <x v="0"/>
    <s v="06. PLAN SANITARIO DE EMERGENCIA"/>
    <s v="-"/>
    <s v="-"/>
    <s v="-"/>
    <s v="MEJORA Y MANTENIMIENTO"/>
    <s v="OBRA CLOACA EZEIZA"/>
    <s v="INST. CX CL ROSARIO E/ PALACIOS Y MARTÍNEZ ESTRADA- EZ"/>
    <n v="2"/>
    <x v="0"/>
    <n v="356"/>
    <x v="0"/>
    <x v="0"/>
    <n v="5"/>
    <s v="1726618"/>
    <n v="5"/>
    <s v="-"/>
    <n v="11"/>
    <n v="5"/>
    <n v="5"/>
    <n v="7"/>
    <n v="753"/>
    <n v="3"/>
    <n v="8"/>
    <n v="96"/>
    <s v="2"/>
    <s v="SIN P3"/>
    <s v="-"/>
    <s v="EZEIZA"/>
    <s v="EZEIZA"/>
    <s v="EZEIZA"/>
    <d v="2017-01-01T00:00:00"/>
    <d v="2017-12-31T00:00:00"/>
    <s v="Nota 26"/>
    <s v="Nota 26"/>
    <s v="Nota 26"/>
    <s v="Nota 26"/>
    <n v="0"/>
    <n v="0"/>
    <n v="0"/>
    <n v="0"/>
    <n v="0"/>
    <n v="0"/>
    <n v="0"/>
    <n v="0"/>
    <n v="29338.773199999996"/>
    <n v="0"/>
    <n v="0"/>
    <n v="0"/>
    <s v="-"/>
    <s v="FINALIZADO"/>
    <n v="1"/>
    <n v="1"/>
    <s v="-"/>
  </r>
  <r>
    <n v="6891"/>
    <x v="0"/>
    <s v="06. PLAN SANITARIO DE EMERGENCIA"/>
    <s v="-"/>
    <s v="-"/>
    <s v="-"/>
    <s v="MEJORA Y MANTENIMIENTO"/>
    <s v="SISTEMA CLOACAS ALMIRANTE BROWN"/>
    <s v="INST. RED CL AV ESPORA E/ JORGE Y BOUCHARD- AB"/>
    <n v="2"/>
    <x v="0"/>
    <n v="356"/>
    <x v="0"/>
    <x v="0"/>
    <n v="5"/>
    <s v="1726613"/>
    <n v="5"/>
    <s v="-"/>
    <n v="11"/>
    <n v="5"/>
    <n v="5"/>
    <n v="7"/>
    <n v="753"/>
    <n v="3"/>
    <n v="8"/>
    <n v="96"/>
    <s v="2"/>
    <s v="SIN P3"/>
    <s v="-"/>
    <s v="ALMIRANTE BROWN"/>
    <s v="ALMIRANTE BROWN"/>
    <s v="-"/>
    <d v="2017-01-01T00:00:00"/>
    <d v="2017-12-31T00:00:00"/>
    <s v="Nota 26"/>
    <s v="Nota 26"/>
    <s v="Nota 26"/>
    <s v="Nota 26"/>
    <n v="0"/>
    <n v="0"/>
    <n v="0"/>
    <n v="0"/>
    <n v="0"/>
    <n v="0"/>
    <n v="0"/>
    <n v="0"/>
    <n v="555765.51139999996"/>
    <n v="0"/>
    <n v="0"/>
    <n v="0"/>
    <s v="-"/>
    <s v="FINALIZADO"/>
    <n v="1"/>
    <n v="1"/>
    <s v="-"/>
  </r>
  <r>
    <n v="6892"/>
    <x v="0"/>
    <s v="06. PLAN SANITARIO DE EMERGENCIA"/>
    <s v="-"/>
    <s v="-"/>
    <s v="-"/>
    <s v="MEJORA Y MANTENIMIENTO"/>
    <s v="SISTEMA CLOACAS ALMIRANTE BROWN"/>
    <s v="INST. ELEM CL AV ESPORA E/ JORGE Y BOUCHARD- AB"/>
    <n v="2"/>
    <x v="0"/>
    <n v="356"/>
    <x v="0"/>
    <x v="0"/>
    <n v="5"/>
    <s v="1726614"/>
    <n v="5"/>
    <s v="-"/>
    <n v="11"/>
    <n v="5"/>
    <n v="5"/>
    <n v="7"/>
    <n v="753"/>
    <n v="3"/>
    <n v="8"/>
    <n v="96"/>
    <s v="2"/>
    <s v="SIN P3"/>
    <s v="-"/>
    <s v="ALMIRANTE BROWN"/>
    <s v="ALMIRANTE BROWN"/>
    <s v="-"/>
    <d v="2017-01-01T00:00:00"/>
    <d v="2017-12-31T00:00:00"/>
    <s v="Nota 26"/>
    <s v="Nota 26"/>
    <s v="Nota 26"/>
    <s v="Nota 26"/>
    <n v="0"/>
    <n v="0"/>
    <n v="0"/>
    <n v="0"/>
    <n v="0"/>
    <n v="0"/>
    <n v="0"/>
    <n v="0"/>
    <n v="52554.934300000001"/>
    <n v="0"/>
    <n v="0"/>
    <n v="0"/>
    <s v="-"/>
    <s v="FINALIZADO"/>
    <n v="1"/>
    <n v="1"/>
    <s v="-"/>
  </r>
  <r>
    <n v="6893"/>
    <x v="0"/>
    <s v="06. PLAN SANITARIO DE EMERGENCIA"/>
    <s v="-"/>
    <s v="-"/>
    <s v="-"/>
    <s v="MEJORA Y MANTENIMIENTO"/>
    <s v="SISTEMA CLOACAS ALMIRANTE BROWN"/>
    <s v="INST. CX CL AV ESPORA E/ JORGE Y BOUCHARD- AB"/>
    <n v="2"/>
    <x v="0"/>
    <n v="356"/>
    <x v="0"/>
    <x v="0"/>
    <n v="5"/>
    <s v="1726615"/>
    <n v="5"/>
    <s v="-"/>
    <n v="11"/>
    <n v="5"/>
    <n v="5"/>
    <n v="7"/>
    <n v="753"/>
    <n v="3"/>
    <n v="8"/>
    <n v="96"/>
    <s v="2"/>
    <s v="SIN P3"/>
    <s v="-"/>
    <s v="ALMIRANTE BROWN"/>
    <s v="ALMIRANTE BROWN"/>
    <s v="-"/>
    <d v="2017-01-01T00:00:00"/>
    <d v="2017-12-31T00:00:00"/>
    <s v="Nota 26"/>
    <s v="Nota 26"/>
    <s v="Nota 26"/>
    <s v="Nota 26"/>
    <n v="0"/>
    <n v="0"/>
    <n v="0"/>
    <n v="0"/>
    <n v="0"/>
    <n v="0"/>
    <n v="0"/>
    <n v="0"/>
    <n v="55316.577799999999"/>
    <n v="0"/>
    <n v="0"/>
    <n v="0"/>
    <s v="-"/>
    <s v="FINALIZADO"/>
    <n v="1"/>
    <n v="1"/>
    <s v="-"/>
  </r>
  <r>
    <n v="6894"/>
    <x v="0"/>
    <s v="09. EXPANSIÓN DE LA RED DE AGUA POTABLE Y SANEAMIENTO DE CLOACAS"/>
    <s v="-"/>
    <s v="-"/>
    <s v="-"/>
    <s v="MEJORA Y MANTENIMIENTO DE REDES DE AGUA"/>
    <s v="REDES DE AGUA CABA"/>
    <s v="RED DE AGUA - REFUERZO VILLA OLÍMPICA (1760901)"/>
    <n v="2"/>
    <x v="0"/>
    <n v="356"/>
    <x v="0"/>
    <x v="0"/>
    <n v="5"/>
    <s v="1760901"/>
    <n v="77"/>
    <s v="-"/>
    <s v="22 Y RECURSOS PROPIOS"/>
    <n v="5"/>
    <n v="5"/>
    <n v="7"/>
    <n v="753"/>
    <n v="3"/>
    <n v="8"/>
    <n v="2"/>
    <s v="2"/>
    <s v="CA700240"/>
    <s v="-"/>
    <s v="CABA"/>
    <s v="VILLA LUGANO"/>
    <s v="LA OBRA SE LLEVARA A CABO EN UN PREDIO UBICADO EN LAS INMEDIACIONES DEL CUENCO REGULADOR LAGO LUGANO, MÁS PRECISAMENTE EN LA VEREDA ESTE DE LA AVENIDA ESCALADA, CERCANO A SU INTERSECCIÓN CON LA AVENIDA GRAL. ROCA. "/>
    <d v="2017-08-01T00:00:00"/>
    <d v="2018-08-31T00:00:00"/>
    <n v="22480334.387499999"/>
    <n v="11950085.283400003"/>
    <n v="1207867.3749999998"/>
    <n v="35638287.045900002"/>
    <n v="0"/>
    <n v="0"/>
    <n v="0"/>
    <n v="0"/>
    <n v="0"/>
    <n v="0"/>
    <n v="0"/>
    <n v="0"/>
    <n v="438552.78720000002"/>
    <n v="25097457.0121"/>
    <n v="10102277.2466"/>
    <n v="11211793.038600001"/>
    <s v="X"/>
    <s v="FINALIZADO"/>
    <n v="1"/>
    <n v="1"/>
    <s v="EN 2018 SE MODIFICA EL CÓDIGO DE ACTIVIDAD DE LA APERTURA PROGRAMÁTICA DE 5 A 77, UG DE 96 A 2 Y FF DE 11 A 22. EL PROYECTO TAMBIÉN SERÁ FINANCIADO CON RECURSOS PROPIOS DE AYSA"/>
  </r>
  <r>
    <n v="6895"/>
    <x v="0"/>
    <s v="06. PLAN SANITARIO DE EMERGENCIA"/>
    <s v="-"/>
    <s v="-"/>
    <s v="-"/>
    <s v="MEJORA Y MANTENIMIENTO"/>
    <s v="SISTEMA CLOACAS ALMIRANTE BROWN"/>
    <s v="INST CX CL PASAJE VILLAROEL E/ SAAVEDRA Y PTE PERÓN Y OTRAS- AB"/>
    <n v="2"/>
    <x v="0"/>
    <n v="356"/>
    <x v="0"/>
    <x v="0"/>
    <n v="5"/>
    <s v="1726612"/>
    <n v="5"/>
    <s v="-"/>
    <n v="11"/>
    <n v="5"/>
    <n v="5"/>
    <n v="7"/>
    <n v="753"/>
    <n v="3"/>
    <n v="8"/>
    <n v="96"/>
    <s v="2"/>
    <s v="SIN P3"/>
    <s v="-"/>
    <s v="ALMIRANTE BROWN"/>
    <s v="ALMIRANTE BROWN"/>
    <s v="ALTE. BROWN"/>
    <d v="2017-01-01T00:00:00"/>
    <d v="2017-12-31T00:00:00"/>
    <s v="Nota 26"/>
    <s v="Nota 26"/>
    <s v="Nota 26"/>
    <s v="Nota 26"/>
    <n v="0"/>
    <n v="0"/>
    <n v="0"/>
    <n v="0"/>
    <n v="0"/>
    <n v="0"/>
    <n v="0"/>
    <n v="0"/>
    <n v="79922.811100000006"/>
    <n v="0"/>
    <n v="0"/>
    <n v="0"/>
    <s v="-"/>
    <s v="FINALIZADO"/>
    <n v="1"/>
    <n v="1"/>
    <s v="-"/>
  </r>
  <r>
    <n v="6896"/>
    <x v="0"/>
    <s v="06. PLAN SANITARIO DE EMERGENCIA"/>
    <s v="-"/>
    <s v="-"/>
    <s v="-"/>
    <s v="MEJORA Y MANTENIMIENTO"/>
    <s v="SISTEMA CLOACAS ALMIRANTE BROWN"/>
    <s v="INST RED CL PASAJE VILLAROEL E/ SAAVEDRA Y PTE PERÓN Y OTRAS- AB"/>
    <n v="2"/>
    <x v="0"/>
    <n v="356"/>
    <x v="0"/>
    <x v="0"/>
    <n v="5"/>
    <s v="1726610"/>
    <n v="5"/>
    <s v="-"/>
    <n v="11"/>
    <n v="5"/>
    <n v="5"/>
    <n v="7"/>
    <n v="753"/>
    <n v="3"/>
    <n v="8"/>
    <n v="96"/>
    <s v="2"/>
    <s v="SIN P3"/>
    <s v="-"/>
    <s v="ALMIRANTE BROWN"/>
    <s v="ALMIRANTE BROWN"/>
    <s v="ALTE. BROWN"/>
    <d v="2017-01-01T00:00:00"/>
    <d v="2017-12-31T00:00:00"/>
    <s v="Nota 26"/>
    <s v="Nota 26"/>
    <s v="Nota 26"/>
    <s v="Nota 26"/>
    <n v="0"/>
    <n v="0"/>
    <n v="0"/>
    <n v="0"/>
    <n v="0"/>
    <n v="0"/>
    <n v="0"/>
    <n v="0"/>
    <n v="611128.54109999991"/>
    <n v="0"/>
    <n v="0"/>
    <n v="0"/>
    <s v="-"/>
    <s v="FINALIZADO"/>
    <n v="1"/>
    <n v="1"/>
    <s v="-"/>
  </r>
  <r>
    <n v="6897"/>
    <x v="0"/>
    <s v="06. PLAN SANITARIO DE EMERGENCIA"/>
    <s v="-"/>
    <s v="-"/>
    <s v="-"/>
    <s v="MEJORA Y MANTENIMIENTO"/>
    <s v="SISTEMA CLOACAS ALMIRANTE BROWN"/>
    <s v="INST ELEM CL PASAJE VILLAROEL E/ SAAVEDRA Y PTE PERÓN Y OTRAS- AB"/>
    <n v="2"/>
    <x v="0"/>
    <n v="356"/>
    <x v="0"/>
    <x v="0"/>
    <n v="5"/>
    <s v="1726611"/>
    <n v="5"/>
    <s v="-"/>
    <n v="11"/>
    <n v="5"/>
    <n v="5"/>
    <n v="7"/>
    <n v="753"/>
    <n v="3"/>
    <n v="8"/>
    <n v="96"/>
    <s v="2"/>
    <s v="SIN P3"/>
    <s v="-"/>
    <s v="ALMIRANTE BROWN"/>
    <s v="ALMIRANTE BROWN"/>
    <s v="ALTE. BROWN"/>
    <d v="2017-01-01T00:00:00"/>
    <d v="2017-12-31T00:00:00"/>
    <s v="Nota 26"/>
    <s v="Nota 26"/>
    <s v="Nota 26"/>
    <s v="Nota 26"/>
    <n v="0"/>
    <n v="0"/>
    <n v="0"/>
    <n v="0"/>
    <n v="0"/>
    <n v="0"/>
    <n v="0"/>
    <n v="0"/>
    <n v="47876.747599999995"/>
    <n v="0"/>
    <n v="0"/>
    <n v="0"/>
    <s v="-"/>
    <s v="FINALIZADO"/>
    <n v="1"/>
    <n v="1"/>
    <s v="-"/>
  </r>
  <r>
    <n v="6898"/>
    <x v="0"/>
    <s v="09. EXPANSIÓN DE LA RED DE AGUA POTABLE Y SANEAMIENTO DE CLOACAS"/>
    <s v="-"/>
    <s v="-"/>
    <s v="-"/>
    <s v="MEJORA Y MANTENIMIENTO DE REDES CLOACALES"/>
    <s v="REDES CLOACALES LOMAS DE ZAMORA"/>
    <s v="CÁMARA REGULADORA REFUERZO BARRIO SANTA CATALINA. OBRA ELECTROMECÁNICA."/>
    <n v="2"/>
    <x v="0"/>
    <n v="356"/>
    <x v="0"/>
    <x v="0"/>
    <n v="5"/>
    <s v="1660013"/>
    <n v="77"/>
    <s v="-"/>
    <s v="22 Y RECURSOS PROPIOS"/>
    <n v="5"/>
    <n v="5"/>
    <n v="7"/>
    <n v="753"/>
    <n v="3"/>
    <n v="8"/>
    <n v="2"/>
    <s v="2"/>
    <s v="SA700582"/>
    <s v="-"/>
    <s v="LOMAS DE ZAMORA"/>
    <s v="LOMAS DE ZAMORA"/>
    <s v="LA OBRA SE  ENCUENTRA  UBICADA EN  LA CALLE: BYONA, ENTRE ARANA GOIRI Y BUSTOS, PARTIDO DE LOMAS  DE  ZAMORA."/>
    <d v="2016-11-15T00:00:00"/>
    <s v="AÑO 2019"/>
    <n v="2884055.2432999997"/>
    <n v="3220994.7031350005"/>
    <n v="144202.7621650002"/>
    <n v="6249252.7086000014"/>
    <n v="0"/>
    <n v="0"/>
    <n v="0"/>
    <n v="0"/>
    <n v="0"/>
    <n v="0"/>
    <n v="0"/>
    <n v="0"/>
    <n v="1812978.5135000001"/>
    <n v="1482350.2001"/>
    <n v="2953923.9950000001"/>
    <n v="2700897.2892"/>
    <s v="X"/>
    <s v="EN EJECUCIÓN"/>
    <n v="0.99999999999999989"/>
    <n v="0.70510000000000006"/>
    <s v="EN 2018 SE MODIFICA EL CÓDIGO DE ACTIVIDAD DE LA APERTURA PROGRAMÁTICA DE 5 A 77, UG DE 96 A 2 Y FF DE 11 A 22. EL PROYECTO TAMBIÉN SERÁ FINANCIADO CON RECURSOS PROPIOS DE AYSA"/>
  </r>
  <r>
    <n v="6899"/>
    <x v="0"/>
    <s v="09. EXPANSIÓN DE LA RED DE AGUA POTABLE Y SANEAMIENTO DE CLOACAS"/>
    <s v="-"/>
    <s v="-"/>
    <s v="-"/>
    <s v="MEJORA Y MANTENIMIENTO DE REDES CLOACALES"/>
    <s v="REDES CLOACALES LOMAS DE ZAMORA"/>
    <s v="CÁMARA REGULADORA CALLE URUNDAY. OBRA ELECTROMECÁNICA."/>
    <n v="2"/>
    <x v="0"/>
    <n v="356"/>
    <x v="0"/>
    <x v="0"/>
    <n v="5"/>
    <s v="1660015"/>
    <n v="77"/>
    <s v="-"/>
    <s v="22 Y RECURSOS PROPIOS"/>
    <n v="5"/>
    <n v="5"/>
    <n v="7"/>
    <n v="753"/>
    <n v="3"/>
    <n v="8"/>
    <n v="2"/>
    <s v="2"/>
    <s v="SA700622"/>
    <s v="-"/>
    <s v="LOMAS DE ZAMORA"/>
    <s v="LOMAS DE ZAMORA"/>
    <s v="LA OBRA SE  ENCUENTRA  UBICADA EN  LA CALLE: URUNDAY, ENTRE ARANA GOIRI Y BUSTOS, PARTIDO DE LOMAS  DE  ZAMORA."/>
    <d v="2016-11-15T00:00:00"/>
    <s v="AÑO 2019"/>
    <n v="3182578.5662000002"/>
    <n v="3717071.2841899996"/>
    <n v="159128.92831000002"/>
    <n v="7058778.7787000006"/>
    <n v="0"/>
    <n v="0"/>
    <n v="0"/>
    <n v="0"/>
    <n v="0"/>
    <n v="0"/>
    <n v="0"/>
    <n v="0"/>
    <n v="1703930.2522"/>
    <n v="1036959.6182"/>
    <n v="4317888.9083000002"/>
    <n v="3773645.0290000001"/>
    <s v="X"/>
    <s v="EN EJECUCIÓN"/>
    <n v="0.99999999999999989"/>
    <n v="0.70790000000000008"/>
    <s v="EN 2018 SE MODIFICA EL CÓDIGO DE ACTIVIDAD DE LA APERTURA PROGRAMÁTICA DE 5 A 77, UG DE 96 A 2 Y FF DE 11 A 22. EL PROYECTO TAMBIÉN SERÁ FINANCIADO CON RECURSOS PROPIOS DE AYSA"/>
  </r>
  <r>
    <n v="6900"/>
    <x v="0"/>
    <s v="09. EXPANSIÓN DE LA RED DE AGUA POTABLE Y SANEAMIENTO DE CLOACAS"/>
    <s v="-"/>
    <s v="-"/>
    <s v="-"/>
    <s v="MEJORA Y MANTENIMIENTO DE REDES CLOACALES"/>
    <s v="REDES CLOACALES LOMAS DE ZAMORA"/>
    <s v="CÁMARA REGULADORA CALLE GARCÍA DE LOYOLA. OBRA ELECTROMECÁNICA."/>
    <n v="2"/>
    <x v="0"/>
    <n v="356"/>
    <x v="0"/>
    <x v="0"/>
    <n v="5"/>
    <s v="1660017"/>
    <n v="77"/>
    <s v="-"/>
    <s v="22 Y RECURSOS PROPIOS"/>
    <n v="5"/>
    <n v="5"/>
    <n v="7"/>
    <n v="753"/>
    <n v="3"/>
    <n v="8"/>
    <n v="2"/>
    <s v="2"/>
    <s v="SA700702"/>
    <s v="-"/>
    <s v="LOMAS DE ZAMORA"/>
    <s v="VILLA ALBERTINA"/>
    <s v="LA OBRA SE ENCUENTRA  UBICADA EN LA CALLE: GRCIA DE LOYOLA, ENTRE ARANA GOIRI Y BUSTOS, PARTIDO DE  LOMAS  DE  ZAMORA."/>
    <d v="2016-11-15T00:00:00"/>
    <s v="AÑO 2019"/>
    <n v="3588826.8338999995"/>
    <n v="1291065.9646499997"/>
    <n v="879165.19223500066"/>
    <n v="5759057.9907849999"/>
    <n v="0"/>
    <n v="0"/>
    <n v="0"/>
    <n v="0"/>
    <n v="0"/>
    <n v="0"/>
    <n v="0"/>
    <n v="0"/>
    <n v="2072438.1237999999"/>
    <n v="1824289.2305000001"/>
    <n v="153427.3708"/>
    <n v="4993427.3707999997"/>
    <s v="X"/>
    <s v="EN EJECUCIÓN"/>
    <n v="0.70326687655873654"/>
    <n v="0.71660000000000001"/>
    <s v="EN 2018 SE MODIFICA EL CÓDIGO DE ACTIVIDAD DE LA APERTURA PROGRAMÁTICA DE 5 A 77, UG DE 96 A 2 Y FF DE 11 A 22. EL PROYECTO TAMBIÉN SERÁ FINANCIADO CON RECURSOS PROPIOS DE AYSA"/>
  </r>
  <r>
    <n v="6901"/>
    <x v="0"/>
    <s v="04. ORDENAMIENTO TERRITORIAL"/>
    <s v="-"/>
    <s v="-"/>
    <s v="-"/>
    <s v="OBRAS VIALES ESTRATÉGICAS"/>
    <s v="TRANSBORDADOR NICOLÁS AVELLANEDA"/>
    <s v="PROYECTO, RESTAURACION Y PUESTA EN VALOR DEL TRASBORDADOR NICOLAS AVELLANEDA SOBRE EL RIACHUELO.-"/>
    <n v="2"/>
    <x v="13"/>
    <n v="604"/>
    <x v="20"/>
    <x v="114"/>
    <n v="21"/>
    <s v="3"/>
    <s v="-"/>
    <s v="51"/>
    <n v="15"/>
    <n v="4"/>
    <n v="2"/>
    <n v="2"/>
    <n v="0"/>
    <n v="4"/>
    <n v="3"/>
    <n v="6"/>
    <s v="1"/>
    <s v="-"/>
    <s v="-"/>
    <s v="AVELLANEDA-CABA"/>
    <s v="AVELLANEDA-CABA"/>
    <s v="AVELLANEDA-CABA"/>
    <d v="2015-01-16T00:00:00"/>
    <d v="2016-07-16T00:00:00"/>
    <n v="92875072.659999996"/>
    <n v="69537487.519999996"/>
    <n v="4784273"/>
    <n v="167196833.18000001"/>
    <n v="0"/>
    <n v="0"/>
    <n v="0"/>
    <n v="0"/>
    <n v="0"/>
    <n v="0"/>
    <n v="0"/>
    <n v="13426210.35"/>
    <n v="0"/>
    <n v="2190589"/>
    <n v="0"/>
    <n v="51604345.799999997"/>
    <s v="X"/>
    <s v="EN EJECUCIÓN"/>
    <n v="9.3403679082769087E-2"/>
    <n v="0.92359999999999998"/>
    <s v="POR RECLASIFICACIÓN PRESUPUESTARIA, ESTA PARTIDA EN EL AÑO 2018 SERA LA INDICADA 16-21-3-0-51 - PARTIDA DE MANTENIMIENTO GLOBAL. PRESUPUESTO INICIAL GLOBAL."/>
  </r>
  <r>
    <n v="6902"/>
    <x v="0"/>
    <s v="04. ORDENAMIENTO TERRITORIAL"/>
    <s v="-"/>
    <s v="-"/>
    <s v="-"/>
    <s v="OBRAS VIALES ESTRATÉGICAS"/>
    <s v="PUENTES RIACHUELO - MANTENIMIENTO"/>
    <s v="MANT. DE RUTINA. PARA P/ SOBRE EL RIACHUELO. SIST. MODULAR. PTE. PUEYRREDON (ANTIGUO) - PTE. VICTORINO DE LA PLAZA - PTE. GRAL. URIBURU (EX ALSINA) - LTE. CABA. PCIA. DE BS. AS.-"/>
    <n v="2"/>
    <x v="13"/>
    <n v="604"/>
    <x v="20"/>
    <x v="38"/>
    <n v="21"/>
    <s v="3"/>
    <s v="-"/>
    <s v="51"/>
    <n v="15"/>
    <n v="4"/>
    <n v="2"/>
    <n v="2"/>
    <n v="0"/>
    <n v="4"/>
    <n v="3"/>
    <n v="6"/>
    <s v="1"/>
    <s v="-"/>
    <s v="-"/>
    <s v="AVELLANEDA-CABA"/>
    <s v="AVELLANEDA-CABA"/>
    <s v="AVELLANEDA-CABA"/>
    <d v="2015-04-15T00:00:00"/>
    <d v="2017-04-15T00:00:00"/>
    <n v="118844299.53"/>
    <n v="91182950.169999987"/>
    <n v="1448829.2999999998"/>
    <n v="211476079"/>
    <n v="0"/>
    <n v="0"/>
    <n v="0"/>
    <n v="0"/>
    <n v="0"/>
    <n v="0"/>
    <n v="0"/>
    <n v="35667190.060000002"/>
    <n v="0"/>
    <n v="4583056"/>
    <n v="18561870.010000002"/>
    <n v="51604345.799999997"/>
    <s v="X"/>
    <s v="EN EJECUCIÓN"/>
    <n v="0.27810292468114095"/>
    <n v="0.99390000000000001"/>
    <s v="ADECUACIÓN PROVISORIA DE PRECIOS N° 2 - POR RECLASIFICACIÓN PRESUPUESTARIA, ESTA PARTIDA EN EL AÑO 2018 SERA LA INDICADA 16-21-3-0-51"/>
  </r>
  <r>
    <n v="6903"/>
    <x v="2"/>
    <s v="06. PLAN SANITARIO DE EMERGENCIA"/>
    <s v="-"/>
    <s v="-"/>
    <s v="-"/>
    <s v="ACCIONES EN ÁREAS DE ESPECIAL MANEJO"/>
    <s v="-"/>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s v="7"/>
    <s v="ESPECÍFICA"/>
    <s v="CONSERVACIÓN DE LA SEÑALIZACIÓN LUMINOSA"/>
    <s v="324. DIRECCIÓN GENERAL DE TRÁNSITO"/>
    <s v="CABA"/>
    <s v="9"/>
    <s v="COMUNA 9"/>
    <d v="2012-02-01T00:00:00"/>
    <d v="2017-02-28T00:00:00"/>
    <n v="0"/>
    <n v="0"/>
    <n v="0"/>
    <n v="0"/>
    <n v="0"/>
    <n v="0"/>
    <n v="0"/>
    <n v="0"/>
    <n v="0"/>
    <n v="0"/>
    <n v="0"/>
    <n v="25160117.989999998"/>
    <s v="-"/>
    <s v="-"/>
    <s v="-"/>
    <s v="-"/>
    <s v="-"/>
    <s v="-"/>
    <s v="-"/>
    <n v="0.14000000000000001"/>
    <s v="-"/>
  </r>
  <r>
    <n v="6910"/>
    <x v="2"/>
    <s v="06. PLAN SANITARIO DE EMERGENCIA"/>
    <s v="-"/>
    <s v="-"/>
    <s v="-"/>
    <s v="ESTUDIOS Y EVALUACIONES AMBIENTALES"/>
    <s v="EVALUACIÓN IMPACTO AMBIENTAL B° ORMA"/>
    <s v="EVALUACIÓN IMPACTO AMBIENTAL"/>
    <n v="2"/>
    <x v="20"/>
    <s v="-"/>
    <x v="29"/>
    <x v="62"/>
    <s v="0. MEJORAMIENTOS EN BARRIOS"/>
    <s v="60. ACUMAR"/>
    <s v="0. ACUMAR"/>
    <s v="65. ORMA"/>
    <n v="15"/>
    <n v="4"/>
    <n v="2"/>
    <n v="1"/>
    <n v="0"/>
    <n v="3"/>
    <n v="7"/>
    <s v="4"/>
    <s v="ESPECÍFICA"/>
    <s v="ESTUDIO"/>
    <s v="290. INSTITUTO DE LA VIVIENDA LEY N° 1.251"/>
    <s v="CABA"/>
    <s v="4"/>
    <s v="ORMA"/>
    <s v="-"/>
    <s v="-"/>
    <s v="-"/>
    <s v="-"/>
    <s v="-"/>
    <n v="0"/>
    <s v="-"/>
    <s v="-"/>
    <s v="-"/>
    <s v="-"/>
    <s v="-"/>
    <s v="-"/>
    <s v="-"/>
    <n v="0"/>
    <n v="189000"/>
    <s v="-"/>
    <s v="-"/>
    <s v="-"/>
    <s v="-"/>
    <s v="-"/>
    <s v="-"/>
    <s v="-"/>
    <s v="-"/>
  </r>
  <r>
    <n v="6918"/>
    <x v="2"/>
    <s v="06. PLAN SANITARIO DE EMERGENCIA"/>
    <s v="-"/>
    <s v="-"/>
    <s v="-"/>
    <s v="NO CORRESPONDE INFORMAR"/>
    <s v="BARRIO LAMADRID"/>
    <s v="MANTENIMIENTO AMBIENTAL , DE LIMPIEZA Y ELECTRICO"/>
    <n v="2"/>
    <x v="20"/>
    <s v="-"/>
    <x v="29"/>
    <x v="62"/>
    <s v="0. MEJORAMIENTOS EN BARRIOS"/>
    <s v="60. ACUMAR"/>
    <s v="0. ACUMAR"/>
    <s v="89.LAMADRID"/>
    <n v="15"/>
    <n v="4"/>
    <n v="2"/>
    <n v="1"/>
    <n v="0"/>
    <n v="3"/>
    <n v="7"/>
    <s v="4"/>
    <s v="ESPECÍFICA"/>
    <s v="MANTENIMIENTO"/>
    <s v="290. INSTITUTO DE LA VIVIENDA LEY N° 1.251"/>
    <s v="CABA"/>
    <s v="4"/>
    <s v="LAMADRID"/>
    <s v="-"/>
    <s v="-"/>
    <s v="-"/>
    <s v="-"/>
    <s v="-"/>
    <n v="0"/>
    <s v="-"/>
    <s v="-"/>
    <s v="-"/>
    <s v="-"/>
    <s v="-"/>
    <s v="-"/>
    <s v="-"/>
    <n v="0"/>
    <n v="7298650.6500000004"/>
    <s v="-"/>
    <s v="-"/>
    <s v="-"/>
    <s v="-"/>
    <s v="-"/>
    <s v="-"/>
    <s v="-"/>
    <s v="-"/>
  </r>
  <r>
    <n v="6919"/>
    <x v="2"/>
    <s v="06. PLAN SANITARIO DE EMERGENCIA"/>
    <s v="-"/>
    <s v="-"/>
    <s v="-"/>
    <s v="MEJORAMIENTOS DE VIVIENDA EXISTENTE"/>
    <s v="BARRIO PADRE MUGICA"/>
    <s v="TRABAJOS DE REPARACIÓN E IMPERMEABILIZACIÓN DE CUBIERTAS COMPLEJO PADRE MIGICA"/>
    <n v="2"/>
    <x v="20"/>
    <s v="-"/>
    <x v="29"/>
    <x v="62"/>
    <s v="0. VIVIENDAS CON AHORRO PREVIO"/>
    <s v="60. ACUMAR"/>
    <s v="0. ACUMAR"/>
    <s v="53. PADRE MUGICA"/>
    <n v="15"/>
    <n v="4"/>
    <n v="2"/>
    <n v="1"/>
    <n v="0"/>
    <n v="3"/>
    <n v="7"/>
    <s v="1"/>
    <s v="ESPECÍFICA"/>
    <s v="REPARACIÓN Y MANTENIMIENTO"/>
    <s v="290. INSTITUTO DE LA VIVIENDA LEY N° 1.251"/>
    <s v="CABA"/>
    <s v="4"/>
    <s v="AV. GRAL PAZ Y CASTAÑARES"/>
    <d v="2017-04-24T00:00:00"/>
    <d v="2017-10-24T00:00:00"/>
    <n v="1425060"/>
    <s v="-"/>
    <s v="-"/>
    <n v="1425060"/>
    <n v="0"/>
    <n v="0"/>
    <n v="0"/>
    <s v="-"/>
    <s v="-"/>
    <n v="0"/>
    <s v="-"/>
    <n v="0"/>
    <n v="427518"/>
    <s v="-"/>
    <s v="-"/>
    <s v="-"/>
    <s v="-"/>
    <s v="-"/>
    <s v="-"/>
    <s v="-"/>
    <s v="-"/>
  </r>
  <r>
    <n v="6920"/>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s v="-"/>
    <n v="0"/>
    <s v="-"/>
    <s v="-"/>
    <n v="0"/>
    <n v="0"/>
    <n v="0"/>
    <n v="0"/>
    <s v="-"/>
    <n v="0"/>
    <s v="-"/>
    <n v="0"/>
    <n v="2290457.1800000002"/>
    <s v="-"/>
    <s v="-"/>
    <s v="-"/>
    <s v="-"/>
    <s v="-"/>
    <s v="-"/>
    <s v="-"/>
    <s v="-"/>
  </r>
  <r>
    <n v="6921"/>
    <x v="2"/>
    <s v="06. PLAN SANITARIO DE EMERGENCIA"/>
    <s v="-"/>
    <s v="-"/>
    <s v="-"/>
    <s v="MEJORAMIENTOS DE VIVIENDA EXISTENTE"/>
    <s v="BARRIO SAN FRANCISCO"/>
    <s v="REEMPLAZO SOLADOS EN 18 UF SAN FRANCISCO"/>
    <n v="2"/>
    <x v="20"/>
    <s v="-"/>
    <x v="29"/>
    <x v="62"/>
    <s v="0. VIVIENDAS CON AHORRO PREVIO"/>
    <s v="60. ACUMAR"/>
    <s v="0. ACUMAR"/>
    <s v="63. CASTAÑARES Y LA FUENTE"/>
    <n v="15"/>
    <n v="4"/>
    <n v="2"/>
    <n v="1"/>
    <n v="0"/>
    <n v="3"/>
    <n v="7"/>
    <s v="8"/>
    <s v="ESPECÍFICA"/>
    <s v="REPARACIÓN"/>
    <s v="290. INSTITUTO DE LA VIVIENDA LEY N° 1.251"/>
    <s v="CABA"/>
    <s v="8"/>
    <s v="CASTAÑARES Y LA FUENTE"/>
    <s v="-"/>
    <s v="-"/>
    <s v="-"/>
    <n v="0"/>
    <s v="-"/>
    <s v="-"/>
    <n v="0"/>
    <n v="0"/>
    <n v="0"/>
    <n v="0"/>
    <n v="0"/>
    <n v="0"/>
    <n v="0"/>
    <n v="0"/>
    <n v="2952891.56"/>
    <s v="-"/>
    <s v="-"/>
    <s v="-"/>
    <s v="-"/>
    <s v="-"/>
    <s v="-"/>
    <s v="-"/>
    <s v="-"/>
  </r>
  <r>
    <n v="6922"/>
    <x v="2"/>
    <s v="06. PLAN SANITARIO DE EMERGENCIA"/>
    <s v="-"/>
    <s v="-"/>
    <s v="-"/>
    <s v="MEJORAMIENTOS DE VIVIENDA EXISTENTE"/>
    <s v="BARRIO SAN FRANCISCO"/>
    <s v="REEMPLAZO SOLADOS EN 18 UF SAN FRANCISCO"/>
    <n v="2"/>
    <x v="20"/>
    <s v="-"/>
    <x v="29"/>
    <x v="62"/>
    <s v="0. VIVIENDAS CON AHORRO PREVIO"/>
    <s v="60. ACUMAR"/>
    <s v="0. ACUMAR"/>
    <s v="63. CASTAÑARES Y LA FUENTE"/>
    <n v="11"/>
    <n v="4"/>
    <n v="2"/>
    <n v="1"/>
    <n v="0"/>
    <n v="3"/>
    <n v="7"/>
    <s v="8"/>
    <s v="ESPECÍFICA"/>
    <s v="REPARACIÓN"/>
    <s v="290. INSTITUTO DE LA VIVIENDA LEY N° 1.251"/>
    <s v="CABA"/>
    <s v="8"/>
    <s v="CASTAÑARES Y LA FUENTE"/>
    <s v="-"/>
    <s v="-"/>
    <s v="-"/>
    <n v="0"/>
    <s v="-"/>
    <s v="-"/>
    <n v="0"/>
    <n v="0"/>
    <n v="0"/>
    <n v="0"/>
    <n v="0"/>
    <n v="0"/>
    <n v="0"/>
    <n v="0"/>
    <n v="1736375"/>
    <s v="-"/>
    <s v="-"/>
    <s v="-"/>
    <s v="-"/>
    <s v="-"/>
    <s v="-"/>
    <s v="-"/>
    <s v="-"/>
  </r>
  <r>
    <n v="6923"/>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ESPECÍFICA"/>
    <s v="CONSTRUCCIÓN DE VIVIENDAS "/>
    <s v="290. INSTITUTO DE LA VIVIENDA LEY N° 1.251"/>
    <s v="CABA"/>
    <s v="4"/>
    <s v="IGUAZÚ N° 1.835 CD 06/14"/>
    <d v="2015-08-01T00:00:00"/>
    <s v="-"/>
    <s v="-"/>
    <n v="0"/>
    <s v="-"/>
    <s v="-"/>
    <n v="0"/>
    <n v="0"/>
    <n v="0"/>
    <n v="0"/>
    <s v="-"/>
    <n v="0"/>
    <n v="0"/>
    <n v="0"/>
    <n v="4982316.12"/>
    <s v="-"/>
    <s v="-"/>
    <s v="-"/>
    <s v="-"/>
    <s v="-"/>
    <s v="-"/>
    <s v="-"/>
    <s v="-"/>
  </r>
  <r>
    <n v="6924"/>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ESPECÍFICA"/>
    <s v="CONSTRUCCIÓN DE VIVIENDAS "/>
    <s v="290. INSTITUTO DE LA VIVIENDA LEY N° 1.251"/>
    <s v="CABA"/>
    <s v="4"/>
    <s v="IGUAZÚ N° 1.835 CD 06/14"/>
    <d v="2015-08-01T00:00:00"/>
    <s v="-"/>
    <s v="-"/>
    <n v="0"/>
    <s v="-"/>
    <s v="-"/>
    <n v="0"/>
    <n v="0"/>
    <n v="0"/>
    <n v="0"/>
    <s v="-"/>
    <n v="0"/>
    <n v="0"/>
    <n v="0"/>
    <n v="7310492.3399999999"/>
    <s v="-"/>
    <s v="-"/>
    <s v="-"/>
    <s v="-"/>
    <s v="-"/>
    <s v="-"/>
    <s v="-"/>
    <s v="-"/>
  </r>
  <r>
    <n v="6925"/>
    <x v="2"/>
    <s v="06. PLAN SANITARIO DE EMERGENCIA"/>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5"/>
    <n v="4"/>
    <n v="2"/>
    <n v="1"/>
    <n v="0"/>
    <n v="3"/>
    <n v="7"/>
    <s v="8"/>
    <s v="ESPECÍFICA"/>
    <s v="CONSTRUCCIÓN DE VIVIENDAS "/>
    <s v="290. INSTITUTO DE LA VIVIENDA LEY N° 1.251"/>
    <s v="CABA"/>
    <s v="4"/>
    <s v="VALPARAISO 3564/70"/>
    <d v="2013-06-06T00:00:00"/>
    <d v="2015-06-06T00:00:00"/>
    <s v="-"/>
    <n v="0"/>
    <s v="-"/>
    <s v="-"/>
    <n v="0"/>
    <n v="0"/>
    <n v="0"/>
    <n v="0"/>
    <s v="-"/>
    <n v="0"/>
    <n v="0"/>
    <n v="0"/>
    <n v="1057011.1499999999"/>
    <s v="-"/>
    <n v="5360403.93"/>
    <n v="5360405"/>
    <s v="X"/>
    <s v="-"/>
    <s v="-"/>
    <s v="-"/>
    <s v="-"/>
  </r>
  <r>
    <n v="6927"/>
    <x v="2"/>
    <s v="06. PLAN SANITARIO DE EMERGENCIA"/>
    <s v="-"/>
    <s v="-"/>
    <s v="-"/>
    <s v="VIVIENDAS NUEVAS"/>
    <s v="COMPLEJO ZAVALETA"/>
    <s v="ADQUISICIÓN INMUEBLE"/>
    <n v="2"/>
    <x v="20"/>
    <s v="-"/>
    <x v="29"/>
    <x v="62"/>
    <s v="0. VIVIENDAS CON AHORRO PREVIO"/>
    <s v="60. ACUMAR"/>
    <s v="0. ACUMAR"/>
    <s v="60. OBRAS DE MEJORAMIENTO"/>
    <n v="15"/>
    <n v="4"/>
    <n v="1"/>
    <n v="1"/>
    <n v="0"/>
    <n v="3"/>
    <n v="7"/>
    <s v="4"/>
    <s v="ESPECÍFICA"/>
    <s v="COMPRA"/>
    <s v="290. INSTITUTO DE LA VIVIENDA LEY N° 1.251"/>
    <s v="CABA"/>
    <s v="4"/>
    <s v="ZAVALETA 896/900/904/922/970"/>
    <s v="-"/>
    <s v="-"/>
    <n v="110000000"/>
    <n v="0"/>
    <n v="0"/>
    <n v="110000000"/>
    <n v="0"/>
    <n v="0"/>
    <n v="0"/>
    <n v="0"/>
    <n v="0"/>
    <n v="0"/>
    <n v="0"/>
    <n v="0"/>
    <n v="110000000"/>
    <s v="-"/>
    <s v="-"/>
    <s v="-"/>
    <s v="-"/>
    <s v="-"/>
    <s v="-"/>
    <s v="-"/>
    <s v="-"/>
  </r>
  <r>
    <n v="6928"/>
    <x v="2"/>
    <s v="06. PLAN SANITARIO DE EMERGENCIA"/>
    <s v="-"/>
    <s v="-"/>
    <s v="-"/>
    <s v="VIVIENDAS NUEVAS"/>
    <s v="COMPLEJO ZAVALETA"/>
    <s v="ADQUISICIÓN INMUEBLE"/>
    <n v="2"/>
    <x v="20"/>
    <s v="-"/>
    <x v="29"/>
    <x v="62"/>
    <s v="0. VIVIENDAS CON AHORRO PREVIO"/>
    <s v="60. ACUMAR"/>
    <s v="0. ACUMAR"/>
    <s v="60. OBRAS DE MEJORAMIENTO"/>
    <n v="11"/>
    <n v="4"/>
    <n v="1"/>
    <n v="1"/>
    <n v="0"/>
    <n v="3"/>
    <n v="7"/>
    <s v="4"/>
    <s v="ESPECÍFICA"/>
    <s v="COMPRA"/>
    <s v="290. INSTITUTO DE LA VIVIENDA LEY N° 1.251"/>
    <s v="CABA"/>
    <s v="4"/>
    <s v="ZAVALETA 896/900/904/922/970"/>
    <s v="-"/>
    <s v="-"/>
    <n v="2591526.91"/>
    <n v="0"/>
    <n v="0"/>
    <n v="2591526.91"/>
    <n v="0"/>
    <n v="0"/>
    <n v="0"/>
    <n v="0"/>
    <n v="0"/>
    <n v="0"/>
    <n v="0"/>
    <n v="0"/>
    <n v="2591526.91"/>
    <s v="-"/>
    <s v="-"/>
    <s v="-"/>
    <s v="-"/>
    <s v="-"/>
    <s v="-"/>
    <s v="-"/>
    <s v="-"/>
  </r>
  <r>
    <n v="6929"/>
    <x v="2"/>
    <s v="06. PLAN SANITARIO DE EMERGENCIA"/>
    <s v="-"/>
    <s v="-"/>
    <s v="-"/>
    <s v="LIMPIEZA MÁRGENES Y ARROYOS"/>
    <s v="-"/>
    <s v="CORREDOR AMBIENTAL VILLA 21-24"/>
    <n v="2"/>
    <x v="16"/>
    <s v="-"/>
    <x v="26"/>
    <x v="78"/>
    <s v="0. EJECUCIÓN Y REHABILITACIÓN DE OBRAS COMPLEMENTARIAS"/>
    <s v="60. ACUMAR"/>
    <s v="0. ACUMAR"/>
    <s v="60. CAMINO DE SIRGA ETAPA II"/>
    <n v="22"/>
    <n v="4"/>
    <n v="2"/>
    <n v="2"/>
    <n v="0"/>
    <n v="4"/>
    <n v="9"/>
    <s v="4"/>
    <s v="ESPECÍFICA"/>
    <s v="-"/>
    <s v="2342.DIRECCIÓN GENERAL INFRAESTRUCTURA URBANA"/>
    <s v="CABA"/>
    <s v="4"/>
    <s v="COMUNA 4"/>
    <s v="-"/>
    <s v="-"/>
    <n v="0"/>
    <n v="0"/>
    <n v="0"/>
    <n v="0"/>
    <n v="0"/>
    <n v="0"/>
    <n v="0"/>
    <n v="0"/>
    <n v="0"/>
    <n v="0"/>
    <n v="0"/>
    <n v="14287937.859999999"/>
    <s v="-"/>
    <s v="-"/>
    <s v="-"/>
    <s v="-"/>
    <s v="-"/>
    <s v="-"/>
    <s v="-"/>
    <n v="1"/>
    <s v="-"/>
  </r>
  <r>
    <n v="6930"/>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22"/>
    <n v="4"/>
    <n v="2"/>
    <n v="2"/>
    <n v="0"/>
    <n v="4"/>
    <n v="9"/>
    <s v="4"/>
    <s v="ESPECÍFICA"/>
    <s v="EJECUCION Y REHABILITACION DE OBRAS COMPLEMENTARIAS"/>
    <s v="2342.DIRECCIÓN GENERAL INFRAESTRUCTURA URBANA"/>
    <s v="CABA"/>
    <s v="4"/>
    <s v="RIBERA DEL RIACHUELO ENTRE SÁENZ Y VIEYTES"/>
    <s v="-"/>
    <s v="-"/>
    <s v="-"/>
    <s v="-"/>
    <s v="-"/>
    <s v="-"/>
    <n v="0"/>
    <n v="0"/>
    <n v="0"/>
    <n v="0"/>
    <n v="0"/>
    <n v="0"/>
    <n v="0"/>
    <n v="26805441"/>
    <s v="-"/>
    <s v="-"/>
    <s v="-"/>
    <s v="-"/>
    <s v="-"/>
    <s v="-"/>
    <s v="-"/>
    <s v="-"/>
    <s v="-"/>
  </r>
  <r>
    <n v="6931"/>
    <x v="2"/>
    <s v="12. LIMPIEZA DE MÁRGENES Y CAMINO DE SIRGA"/>
    <s v="-"/>
    <s v="-"/>
    <s v="-"/>
    <s v="PARQUIZACIÓN"/>
    <s v="OBRA  PASEO DE LA RIBERA- LA  BOCA"/>
    <s v="PUESTA EN VALOR  DEL CONJUNTO DEL ESPACIO PÚBLICO COMPRENDIDO POR LA EXPLANADA COSTERA , AV. PEDRO DE MENDOZA Y LAS VEREDAS FRENTISTA EN EL TRAMO ENTRE LAS CALLES ROCHA Y CERRI"/>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ROCHA Y CERRI"/>
    <d v="2017-04-05T00:00:00"/>
    <d v="2017-07-05T00:00:00"/>
    <n v="13906211.869999999"/>
    <n v="0"/>
    <n v="0"/>
    <n v="13906211.869999999"/>
    <n v="0"/>
    <n v="0"/>
    <n v="0"/>
    <n v="0"/>
    <n v="0"/>
    <n v="0"/>
    <n v="0"/>
    <n v="0"/>
    <n v="10805208"/>
    <n v="0"/>
    <s v="-"/>
    <s v="-"/>
    <s v="-"/>
    <s v="-"/>
    <n v="1"/>
    <n v="0.4965"/>
    <s v="-"/>
  </r>
  <r>
    <n v="6932"/>
    <x v="2"/>
    <s v="06. PLAN SANITARIO DE EMERGENCIA"/>
    <s v="-"/>
    <s v="-"/>
    <s v="-"/>
    <s v="PARQUIZACIÓN"/>
    <s v="OBRA  PASEO DE LA RIBERA- LA  BOCA"/>
    <s v="PUESTA EN VALOR  DEL CONJUNTO DEL ESPACIO PÚBLICO COMPRENDIDO POR LA EXPLANADA COSTERA ,  ENTRE LAS CALLES ROCHA Y CNEL SALVADORES"/>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ROCHA Y CNEL SALVADORES"/>
    <d v="2017-04-12T00:00:00"/>
    <d v="2017-07-12T00:00:00"/>
    <n v="14534310.550000001"/>
    <n v="0"/>
    <n v="0"/>
    <n v="14534310.550000001"/>
    <n v="0"/>
    <n v="0"/>
    <n v="0"/>
    <n v="0"/>
    <n v="0"/>
    <n v="0"/>
    <n v="0"/>
    <s v="-"/>
    <n v="10805208"/>
    <s v="-"/>
    <s v="-"/>
    <s v="-"/>
    <s v="-"/>
    <s v="-"/>
    <s v="-"/>
    <n v="0.5"/>
    <s v="-"/>
  </r>
  <r>
    <n v="6933"/>
    <x v="2"/>
    <s v="06. PLAN SANITARIO DE EMERGENCIA"/>
    <s v="-"/>
    <s v="-"/>
    <s v="-"/>
    <s v="PARQUIZACIÓN"/>
    <s v="OBRA  PASEO DE LA RIBERA- LA  BOCA"/>
    <s v="PUESTA EN VALOR  DEL CONJUNTO DEL ESPACIO PÚBLICO COMPRENDIDO POR LA EXPLANADA COSTERA ,  ENTRE LAS CALLES CNEL SALVADORES Y CERRI"/>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CNEL SALVADORES Y CERRI"/>
    <d v="2017-04-12T00:00:00"/>
    <d v="2017-07-12T00:00:00"/>
    <n v="11917967.359999999"/>
    <s v="-"/>
    <s v="-"/>
    <n v="11917967.359999999"/>
    <n v="0"/>
    <n v="0"/>
    <n v="0"/>
    <n v="0"/>
    <n v="0"/>
    <n v="0"/>
    <n v="0"/>
    <s v="-"/>
    <n v="10805207"/>
    <s v="-"/>
    <s v="-"/>
    <s v="-"/>
    <s v="-"/>
    <s v="-"/>
    <s v="-"/>
    <n v="0.4"/>
    <s v="-"/>
  </r>
  <r>
    <n v="6943"/>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4"/>
    <n v="3"/>
    <n v="5"/>
    <n v="0"/>
    <n v="4"/>
    <n v="4"/>
    <s v="8"/>
    <s v="ESPECÍFICA"/>
    <s v="PREVENCIÓN AMBIENTAL EVALUCIÓN TÉCNICA Y CERTIFICADOS AMBIENTALES "/>
    <s v="8940. DIRECCIÓN GENERAL  POLITICA Y DE ESTRATEGIA AMBIENTAL"/>
    <s v="CABA"/>
    <s v="8"/>
    <s v="COMUNA 8"/>
    <s v="-"/>
    <s v="-"/>
    <s v="N/A"/>
    <s v="N/A"/>
    <s v="N/A"/>
    <s v="N/A"/>
    <n v="0"/>
    <n v="0"/>
    <n v="0"/>
    <n v="0"/>
    <n v="0"/>
    <n v="0"/>
    <n v="0"/>
    <n v="0"/>
    <n v="20558.78"/>
    <s v="-"/>
    <s v="-"/>
    <s v="-"/>
    <s v="-"/>
    <s v="-"/>
    <s v="-"/>
    <s v="-"/>
    <s v="-"/>
  </r>
  <r>
    <n v="6946"/>
    <x v="2"/>
    <s v="06. PLAN SANITARIO DE EMERGENCIA"/>
    <s v="-"/>
    <s v="-"/>
    <s v="-"/>
    <s v="MEJORA EFECTOR DE SALUD"/>
    <s v="CESAC  N° 30 COMUNA 4"/>
    <s v="AMPLIACIÓN Y REMODELACIÓN INTEGRAL CESAC 30"/>
    <n v="2"/>
    <x v="22"/>
    <s v="-"/>
    <x v="31"/>
    <x v="67"/>
    <s v="0. INFRAESTRUCTURA Y EQUIPAMIENTO"/>
    <s v="60. OBRAS EN CENTROS DE SALUD Y ACCION COMUNITARIA"/>
    <s v="0. OBRAS EN CENTROS DE SALUD Y ACCION COMUNITARIA"/>
    <s v="60, OBRAS VARIAS CESACS"/>
    <n v="11"/>
    <n v="4"/>
    <n v="2"/>
    <n v="1"/>
    <n v="0"/>
    <n v="3"/>
    <n v="1"/>
    <s v="4"/>
    <s v="ESPECÍFICA"/>
    <s v="INFRAESTRUCTURA Y EQUIPAMIENTO"/>
    <s v="404. DIRECCIÓN GENERAL DE RECURSOS FÍSICOS EN SALUD "/>
    <s v="CABA"/>
    <s v="4"/>
    <s v="AV. AMANCIO ALCORTA E IGUAZU"/>
    <d v="2016-08-05T00:00:00"/>
    <d v="2017-08-05T00:00:00"/>
    <n v="30848166.84"/>
    <n v="0"/>
    <n v="0"/>
    <n v="30848166.84"/>
    <n v="0"/>
    <n v="0"/>
    <n v="0"/>
    <n v="0"/>
    <n v="0"/>
    <n v="0"/>
    <n v="0"/>
    <n v="0"/>
    <n v="1583949.17"/>
    <s v="-"/>
    <s v="-"/>
    <s v="-"/>
    <s v="-"/>
    <s v="-"/>
    <s v="-"/>
    <s v="-"/>
    <s v="-"/>
  </r>
  <r>
    <n v="6947"/>
    <x v="2"/>
    <s v="06. PLAN SANITARIO DE EMERGENCIA"/>
    <s v="-"/>
    <s v="-"/>
    <s v="-"/>
    <s v="MEJORA EFECTOR DE SALUD"/>
    <s v="CEMAR IRIARTE 3501- BARRACAS COMUNA 4"/>
    <s v="EDIFICIO IRIRARTE 3501-ETAPA 1"/>
    <n v="2"/>
    <x v="22"/>
    <s v="-"/>
    <x v="31"/>
    <x v="67"/>
    <s v="0. INFRAESTRUCTURA Y EQUIPAMIENTO"/>
    <s v="60. OBRAS EN CENTROS DE SALUD Y ACCION COMUNITARIA"/>
    <s v="0. OBRAS EN CENTROS DE SALUD Y ACCION COMUNITARIA"/>
    <s v="60, OBRAS VARIAS CESACS"/>
    <n v="11"/>
    <n v="4"/>
    <n v="2"/>
    <n v="1"/>
    <n v="0"/>
    <n v="3"/>
    <n v="1"/>
    <s v="4"/>
    <s v="ESPECÍFICA"/>
    <s v="INFRAESTRUCTURA Y EQUIPAMIENTO"/>
    <s v="404. DIRECCIÓN GENERAL DE RECURSOS FÍSICOS EN SALUD "/>
    <s v="CABA"/>
    <s v="4"/>
    <s v="IRIARTE 3501"/>
    <d v="2017-01-16T00:00:00"/>
    <d v="2017-07-16T00:00:00"/>
    <n v="14466239.27"/>
    <n v="0"/>
    <n v="0"/>
    <n v="14466239.27"/>
    <n v="0"/>
    <n v="0"/>
    <n v="0"/>
    <n v="0"/>
    <n v="0"/>
    <n v="0"/>
    <n v="0"/>
    <n v="0"/>
    <n v="2987376.87"/>
    <s v="-"/>
    <s v="-"/>
    <s v="-"/>
    <s v="-"/>
    <s v="-"/>
    <s v="-"/>
    <s v="-"/>
    <s v="-"/>
  </r>
  <r>
    <n v="6948"/>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4"/>
    <n v="2"/>
    <n v="1"/>
    <n v="0"/>
    <n v="3"/>
    <n v="1"/>
    <s v="7"/>
    <s v="ESPECÍFICA"/>
    <s v="INFRAESTRUCTURA Y EQUIPAMIENTO"/>
    <s v="404. DIRECCIÓN GENERAL DE RECURSOS FÍSICOS EN SALUD "/>
    <s v="CABA"/>
    <s v="7"/>
    <s v="FRANCISCO FERNANDEZ DE LA CRUZ Y PERITO MORENO"/>
    <d v="2017-04-19T00:00:00"/>
    <d v="2018-07-19T00:00:00"/>
    <n v="50683462"/>
    <n v="0"/>
    <n v="0"/>
    <n v="50683462"/>
    <n v="0"/>
    <n v="0"/>
    <n v="0"/>
    <n v="0"/>
    <n v="0"/>
    <n v="0"/>
    <n v="0"/>
    <n v="0"/>
    <n v="1343370.5"/>
    <s v="-"/>
    <s v="-"/>
    <s v="-"/>
    <s v="-"/>
    <s v="-"/>
    <s v="-"/>
    <s v="-"/>
    <s v="-"/>
  </r>
  <r>
    <n v="6949"/>
    <x v="2"/>
    <s v="06. PLAN SANITARIO DE EMERGENCIA"/>
    <s v="-"/>
    <s v="-"/>
    <s v="-"/>
    <s v="MEJORA EFECTOR DE SALUD"/>
    <s v="CESAC N° 28 COMUNA 8"/>
    <s v="ADECUACIÓN EDILICIO CESAC N 28"/>
    <n v="2"/>
    <x v="22"/>
    <s v="-"/>
    <x v="31"/>
    <x v="67"/>
    <s v="0. INFRAESTRUCTURA Y EQUIPAMIENTO"/>
    <s v="60. OBRAS EN CENTROS DE SALUD Y ACCION COMUNITARIA"/>
    <s v="0. OBRAS EN CENTROS DE SALUD Y ACCION COMUNITARIA"/>
    <s v="60, OBRAS VARIAS CESACS"/>
    <n v="11"/>
    <n v="4"/>
    <n v="2"/>
    <n v="1"/>
    <n v="0"/>
    <n v="3"/>
    <n v="1"/>
    <s v="8"/>
    <s v="ESPECÍFICA"/>
    <s v="INFRAESTRUCTURA Y EQUIPAMIENTO"/>
    <s v="404. DIRECCIÓN GENERAL DE RECURSOS FÍSICOS EN SALUD "/>
    <s v="CABA"/>
    <s v="8"/>
    <s v="SOLDADO DE LA FRONTERA 5144"/>
    <d v="2016-12-22T00:00:00"/>
    <d v="2017-01-30T00:00:00"/>
    <n v="4000000"/>
    <n v="0"/>
    <n v="0"/>
    <n v="4000000"/>
    <n v="0"/>
    <n v="0"/>
    <n v="0"/>
    <n v="0"/>
    <n v="0"/>
    <n v="0"/>
    <n v="0"/>
    <n v="1789433.64"/>
    <n v="2210566.36"/>
    <s v="-"/>
    <s v="-"/>
    <s v="-"/>
    <s v="-"/>
    <s v="-"/>
    <s v="-"/>
    <n v="1"/>
    <s v="-"/>
  </r>
  <r>
    <n v="6950"/>
    <x v="2"/>
    <s v="06. PLAN SANITARIO DE EMERGENCIA"/>
    <s v="-"/>
    <s v="-"/>
    <s v="-"/>
    <s v="MEJORA EFECTOR DE SALUD"/>
    <s v="CESAC N° 3 COMUNA 9"/>
    <s v="ADECUACIÓN EDILICIO CESAC N 3"/>
    <n v="2"/>
    <x v="22"/>
    <s v="-"/>
    <x v="31"/>
    <x v="67"/>
    <s v="0. INFRAESTRUCTURA Y EQUIPAMIENTO"/>
    <s v="60. OBRAS EN CENTROS DE SALUD Y ACCION COMUNITARIA"/>
    <s v="0. OBRAS EN CENTROS DE SALUD Y ACCION COMUNITARIA"/>
    <s v="60, OBRAS VARIAS CESACS"/>
    <n v="11"/>
    <n v="4"/>
    <n v="2"/>
    <n v="1"/>
    <n v="0"/>
    <n v="3"/>
    <n v="1"/>
    <s v="9"/>
    <s v="ESPECÍFICA"/>
    <s v="INFRAESTRUCTURA Y EQUIPAMIENTO"/>
    <s v="404. DIRECCIÓN GENERAL DE RECURSOS FÍSICOS EN SALUD "/>
    <s v="CABA"/>
    <s v="9"/>
    <s v="SOLDADO DE LA FRONTERA 5144"/>
    <d v="2017-05-04T00:00:00"/>
    <d v="2017-06-25T00:00:00"/>
    <n v="3983941.63"/>
    <n v="0"/>
    <n v="0"/>
    <n v="3983941.63"/>
    <n v="0"/>
    <n v="0"/>
    <n v="0"/>
    <n v="0"/>
    <n v="0"/>
    <n v="0"/>
    <n v="0"/>
    <n v="0"/>
    <n v="1593576.65"/>
    <s v="-"/>
    <s v="-"/>
    <s v="-"/>
    <s v="-"/>
    <s v="-"/>
    <s v="-"/>
    <n v="0.5"/>
    <s v="-"/>
  </r>
  <r>
    <n v="6958"/>
    <x v="2"/>
    <s v="06. PLAN SANITARIO DE EMERGENCIA"/>
    <s v="-"/>
    <s v="-"/>
    <s v="-"/>
    <s v="EXPANSIÓN DE REDES"/>
    <s v="OBRA CLOACAS CABA"/>
    <s v="OBRAS CLOACALES EN VILLAS Y NHT"/>
    <n v="2"/>
    <x v="17"/>
    <s v="-"/>
    <x v="25"/>
    <x v="48"/>
    <s v="0. INTERVECIÓN SOCIAL EN VILLAS DE EMERGENCIA Y NHT"/>
    <s v="60. ACUMAR"/>
    <s v="0. ACUMAR"/>
    <s v="51. OBRAS DE VIVIENDA EN VILLAS Y NHT"/>
    <n v="11"/>
    <n v="4"/>
    <n v="2"/>
    <n v="2"/>
    <n v="0"/>
    <n v="11"/>
    <n v="3"/>
    <s v="8"/>
    <s v="ESPECÍFICA"/>
    <s v="OBRA RED PLUVIAL"/>
    <s v="9470. UNIDAD DE GESTIÓN INTERVENCIÓN SOCIAL"/>
    <s v="CABA"/>
    <s v="8"/>
    <s v="VILLAS Y NHT DENTRO DEL TERRITORIO DE LA CUENCA EN LA  CABA"/>
    <d v="2016-09-08T00:00:00"/>
    <d v="2016-10-06T00:00:00"/>
    <n v="334122.39"/>
    <n v="0"/>
    <n v="0"/>
    <n v="334122.39"/>
    <n v="0"/>
    <n v="0"/>
    <n v="0"/>
    <n v="0"/>
    <n v="0"/>
    <n v="0"/>
    <n v="0"/>
    <n v="0"/>
    <n v="334122.38"/>
    <s v="-"/>
    <s v="-"/>
    <s v="-"/>
    <s v="-"/>
    <s v="-"/>
    <s v="-"/>
    <n v="1"/>
    <s v="-"/>
  </r>
  <r>
    <n v="6964"/>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22"/>
    <n v="4"/>
    <n v="2"/>
    <n v="1"/>
    <n v="0"/>
    <n v="3"/>
    <n v="4"/>
    <s v="8"/>
    <s v="ESPECÍFICA"/>
    <s v="OBRA DE INFRAESTRUCTURA"/>
    <s v="9761. DIR.GRAL.DE INFRAESTRUCTURA Y EQUIPAMIENTO"/>
    <s v="CABA"/>
    <s v="8"/>
    <s v="COMUNA 8"/>
    <s v="-"/>
    <s v="-"/>
    <n v="19925151.719999999"/>
    <n v="0"/>
    <n v="0"/>
    <s v="-"/>
    <n v="0"/>
    <n v="0"/>
    <n v="0"/>
    <n v="0"/>
    <n v="0"/>
    <n v="0"/>
    <n v="0"/>
    <n v="188166.87"/>
    <n v="3718003.54"/>
    <s v="-"/>
    <s v="-"/>
    <s v="-"/>
    <s v="-"/>
    <s v="-"/>
    <s v="-"/>
    <s v="-"/>
    <s v="-"/>
  </r>
  <r>
    <n v="6965"/>
    <x v="2"/>
    <s v="06. PLAN SANITARIO DE EMERGENCIA"/>
    <s v="-"/>
    <s v="-"/>
    <s v="-"/>
    <s v="NO CORRESPONDE INFORMAR"/>
    <s v="NO CORRESPONDE INFORMAR"/>
    <s v="PRESURIZACIÓN PARA INSTALACIONES CONTRA INCENDIO"/>
    <n v="2"/>
    <x v="21"/>
    <s v="-"/>
    <x v="30"/>
    <x v="66"/>
    <s v="0. INFRAESTRUCTURA ESCOLAR"/>
    <s v="60. A.CU.MAR -  OBRAS E INSTALACIONES"/>
    <s v="0. A.CU.MAR -  OBRAS E INSTALACIONES"/>
    <s v="52. ESC.  MEDIA S/N DIST. ESCOLAR 19  - COMUNA 8 - AV.  DE LA CRUZ ENTRE LA CARRA Y M. CASTRO"/>
    <n v="11"/>
    <n v="4"/>
    <n v="2"/>
    <n v="1"/>
    <n v="0"/>
    <n v="3"/>
    <n v="4"/>
    <s v="8"/>
    <s v="ESPECÍFICA"/>
    <s v="OBRA DE INFRAESTRUCTURA"/>
    <s v="9761. DIR.GRAL.DE INFRAESTRUCTURA Y EQUIPAMIENTO"/>
    <s v="CABA"/>
    <s v="8"/>
    <s v="AV. FERNANDEZ DE LA CRUZ Y MARTINEZ CASTRO - ESCUELA MEDIA  S/N° DE 19"/>
    <d v="2016-10-01T00:00:00"/>
    <d v="2016-11-24T00:00:00"/>
    <n v="244442"/>
    <n v="0"/>
    <n v="0"/>
    <n v="244442"/>
    <n v="0"/>
    <n v="0"/>
    <n v="0"/>
    <n v="0"/>
    <n v="0"/>
    <n v="0"/>
    <n v="0"/>
    <n v="0"/>
    <n v="244442"/>
    <s v="-"/>
    <s v="-"/>
    <s v="-"/>
    <s v="-"/>
    <s v="-"/>
    <s v="-"/>
    <n v="1"/>
    <s v="-"/>
  </r>
  <r>
    <n v="6966"/>
    <x v="2"/>
    <s v="06. PLAN SANITARIO DE EMERGENCIA"/>
    <s v="-"/>
    <s v="-"/>
    <s v="-"/>
    <s v="NO CORRESPONDE INFORMAR"/>
    <s v="NO CORRESPONDE INFORMAR"/>
    <s v="CERCO PERIMETRAL ANTI VANDALICO"/>
    <n v="2"/>
    <x v="21"/>
    <s v="-"/>
    <x v="30"/>
    <x v="66"/>
    <s v="0. INFRAESTRUCTURA ESCOLAR"/>
    <s v="60. A.CU.MAR -  OBRAS E INSTALACIONES"/>
    <s v="0. A.CU.MAR -  OBRAS E INSTALACIONES"/>
    <s v="53. VILLA 20 DIST ESC 19  POLA BARROS PASO Y CHILAVERT - COMP. EDUCACION POLO LUGANO"/>
    <n v="11"/>
    <n v="4"/>
    <n v="2"/>
    <n v="1"/>
    <n v="0"/>
    <n v="3"/>
    <n v="4"/>
    <s v="8"/>
    <s v="ESPECÍFICA"/>
    <s v="OBRA DE INFRAESTRUCTURA"/>
    <s v="9761. DIR.GRAL.DE INFRAESTRUCTURA Y EQUIPAMIENTO"/>
    <s v="CABA"/>
    <s v="8"/>
    <s v="POLA BARROS PASO Y CHILAVERT - COMP. EDUCACION POLO LUGANO"/>
    <s v="-"/>
    <s v="-"/>
    <n v="78000"/>
    <n v="0"/>
    <n v="0"/>
    <n v="78000"/>
    <n v="0"/>
    <n v="0"/>
    <n v="0"/>
    <n v="0"/>
    <n v="0"/>
    <n v="0"/>
    <n v="0"/>
    <n v="0"/>
    <n v="78000"/>
    <s v="-"/>
    <s v="-"/>
    <s v="-"/>
    <s v="-"/>
    <s v="-"/>
    <s v="-"/>
    <s v="-"/>
    <s v="-"/>
  </r>
  <r>
    <n v="6970"/>
    <x v="2"/>
    <s v="06. PLAN SANITARIO DE EMERGENCIA"/>
    <s v="-"/>
    <s v="-"/>
    <s v="-"/>
    <s v="MEJORAMIENTOS DE VIVIENDA EXISTENTE"/>
    <s v="BARRIO LUJÁN"/>
    <s v="MEJORAMIENTO"/>
    <n v="2"/>
    <x v="20"/>
    <s v="-"/>
    <x v="29"/>
    <x v="115"/>
    <s v="0. MEJORAMIENTOS EN BARRIOS"/>
    <s v="60. ACUMAR"/>
    <s v="0. ACUMAR"/>
    <s v="51. BARRIO LUJAN"/>
    <n v="12"/>
    <n v="4"/>
    <n v="2"/>
    <n v="1"/>
    <n v="0"/>
    <n v="3"/>
    <n v="7"/>
    <s v="4"/>
    <s v="ESPECÍFICA"/>
    <s v="BARRIO LUJAN"/>
    <s v="290. INSTITUTO DE LA VIVIENDA LEY N° 1.251"/>
    <s v="CABA"/>
    <s v="BARRIO LUJAN"/>
    <s v="OBRA DE URBANIZACIÓN LUJAN ETAPA 1 MEJORAMIENTO DE 8 VIVIENDAS"/>
    <d v="2017-03-01T00:00:00"/>
    <s v="-"/>
    <s v="-"/>
    <s v="-"/>
    <s v="-"/>
    <s v="-"/>
    <s v="-"/>
    <s v="-"/>
    <s v="-"/>
    <s v="-"/>
    <s v="-"/>
    <s v="-"/>
    <s v="-"/>
    <n v="822507.78"/>
    <n v="442673.71"/>
    <s v="-"/>
    <s v="-"/>
    <s v="-"/>
    <s v="-"/>
    <s v="-"/>
    <s v="-"/>
    <s v="-"/>
    <s v="-"/>
  </r>
  <r>
    <n v="6971"/>
    <x v="2"/>
    <s v="06. PLAN SANITARIO DE EMERGENCIA"/>
    <s v="-"/>
    <s v="-"/>
    <s v="-"/>
    <s v="INFRAESTRUCTURA DE SERVICIOS BÁSICOS"/>
    <s v="BARRIO LUJÁN"/>
    <s v="READECUACIÓN ELECTRICA"/>
    <n v="2"/>
    <x v="20"/>
    <s v="-"/>
    <x v="29"/>
    <x v="115"/>
    <s v="0. MEJORAMIENTOS EN BARRIOS"/>
    <s v="60. ACUMAR"/>
    <s v="0. ACUMAR"/>
    <s v="51. BARRIO LUJAN"/>
    <n v="15"/>
    <n v="4"/>
    <n v="2"/>
    <n v="1"/>
    <n v="0"/>
    <n v="3"/>
    <n v="7"/>
    <s v="4"/>
    <s v="ESPECÍFICA"/>
    <s v="REPARACIÓN"/>
    <s v="290. INSTITUTO DE LA VIVIENDA LEY N° 1.251"/>
    <s v="CABA"/>
    <s v="4"/>
    <s v="BARRIO LUJAN"/>
    <s v="-"/>
    <s v="-"/>
    <n v="593347.80000000005"/>
    <s v="-"/>
    <s v="-"/>
    <n v="593347.80000000005"/>
    <s v="-"/>
    <s v="-"/>
    <s v="-"/>
    <s v="-"/>
    <s v="-"/>
    <s v="-"/>
    <s v="-"/>
    <n v="0"/>
    <n v="593347.80000000005"/>
    <s v="-"/>
    <s v="-"/>
    <s v="-"/>
    <s v="-"/>
    <s v="-"/>
    <s v="-"/>
    <s v="-"/>
    <s v="-"/>
  </r>
  <r>
    <n v="6972"/>
    <x v="2"/>
    <s v="06. PLAN SANITARIO DE EMERGENCIA"/>
    <s v="-"/>
    <s v="-"/>
    <s v="-"/>
    <s v="MEJORAMIENTOS DE VIVIENDA EXISTENTE"/>
    <s v="BARRIO LUJÁN"/>
    <s v="OBRA DE URBANIZACIÓN LUJAN ETAPA 1 MEJORAMIENTO DE 8 VIVIENDAS"/>
    <n v="2"/>
    <x v="20"/>
    <s v="-"/>
    <x v="29"/>
    <x v="115"/>
    <s v="0. MEJORAMIENTOS EN BARRIOS"/>
    <s v="60. ACUMAR"/>
    <s v="0. ACUMAR"/>
    <s v="51. BARRIO LUJAN"/>
    <n v="15"/>
    <n v="4"/>
    <n v="2"/>
    <n v="1"/>
    <n v="0"/>
    <n v="3"/>
    <n v="7"/>
    <s v="4"/>
    <s v="ESPECÍFICA"/>
    <s v="MEJORAMIENTO"/>
    <s v="290. INSTITUTO DE LA VIVIENDA LEY N° 1.251"/>
    <s v="CABA"/>
    <s v="4"/>
    <s v="BARRIO LUJAN"/>
    <d v="2016-09-01T00:00:00"/>
    <d v="2017-03-01T00:00:00"/>
    <n v="10252.200000000001"/>
    <s v="-"/>
    <s v="-"/>
    <n v="10252.200000000001"/>
    <s v="-"/>
    <s v="-"/>
    <s v="-"/>
    <s v="-"/>
    <s v="-"/>
    <s v="-"/>
    <s v="-"/>
    <n v="0"/>
    <n v="10252.200000000001"/>
    <s v="-"/>
    <s v="-"/>
    <s v="-"/>
    <s v="-"/>
    <s v="-"/>
    <s v="-"/>
    <s v="-"/>
    <s v="-"/>
  </r>
  <r>
    <n v="6983"/>
    <x v="2"/>
    <s v="06. PLAN SANITARIO DE EMERGENCIA"/>
    <s v="-"/>
    <s v="-"/>
    <s v="-"/>
    <s v="CARACTERIZACIÓN Y REMEDIACIÓN DE SUELO"/>
    <s v="COMPLEJO ALVARADO"/>
    <s v="ESTUDIO DE SUELO, BARRIO ALVARADO DELIMITADO POR AUSTRALIA, VIAS FFCC ROCA, AGUSTIN MAGALDI Y ALVARADO - BARRACAS"/>
    <n v="2"/>
    <x v="20"/>
    <s v="-"/>
    <x v="29"/>
    <x v="62"/>
    <s v="0. MEJORAMIENTOS EN BARRIOS"/>
    <s v="60. ACUMAR"/>
    <s v="0. ACUMAR"/>
    <s v="67.ALVARADO-AUSTRALIA"/>
    <n v="11"/>
    <n v="3"/>
    <n v="4"/>
    <n v="1"/>
    <n v="0"/>
    <n v="3"/>
    <n v="7"/>
    <s v="4"/>
    <s v="ESPECÍFICA"/>
    <s v="-"/>
    <s v="290. INSTITUTO DE LA VIVIENDA LEY N° 1.251"/>
    <s v="CABA"/>
    <s v="4"/>
    <s v="ALVARADO-AUSTRALIA"/>
    <s v="-"/>
    <s v="-"/>
    <s v="-"/>
    <s v="-"/>
    <s v="-"/>
    <n v="0"/>
    <s v="-"/>
    <s v="-"/>
    <s v="-"/>
    <s v="-"/>
    <s v="-"/>
    <s v="-"/>
    <s v="-"/>
    <n v="0"/>
    <n v="364000"/>
    <s v="-"/>
    <s v="-"/>
    <s v="-"/>
    <s v="-"/>
    <s v="-"/>
    <s v="-"/>
    <s v="-"/>
    <s v="-"/>
  </r>
  <r>
    <n v="6984"/>
    <x v="2"/>
    <s v="06. PLAN SANITARIO DE EMERGENCIA"/>
    <s v="-"/>
    <s v="-"/>
    <s v="-"/>
    <s v="VIVIENDAS NUEVAS"/>
    <s v="COMPLEJO ALVARADO"/>
    <s v="BARRIO ALVARADO 231 VIVIENDAS, 12 LOCALES COMERCIALES Y OBRAS EXTERIORES"/>
    <n v="2"/>
    <x v="20"/>
    <s v="-"/>
    <x v="29"/>
    <x v="62"/>
    <s v="0. MEJORAMIENTOS EN BARRIOS"/>
    <s v="60. ACUMAR"/>
    <s v="0. ACUMAR"/>
    <s v="67.ALVARADO-AUSTRALIA"/>
    <n v="11"/>
    <n v="6"/>
    <n v="9"/>
    <n v="2"/>
    <n v="0"/>
    <n v="3"/>
    <n v="7"/>
    <s v="4"/>
    <s v="ESPECÍFICA"/>
    <s v="CONSTRUCCION"/>
    <s v="290. INSTITUTO DE LA VIVIENDA LEY N° 1.251"/>
    <s v="CABA"/>
    <s v="4"/>
    <s v="ALVARADO-AUSTRALIA"/>
    <s v="-"/>
    <s v="-"/>
    <s v="-"/>
    <s v="-"/>
    <s v="-"/>
    <n v="0"/>
    <s v="-"/>
    <s v="-"/>
    <s v="-"/>
    <s v="-"/>
    <s v="-"/>
    <s v="-"/>
    <s v="-"/>
    <n v="0"/>
    <n v="52444764.880000003"/>
    <s v="-"/>
    <s v="-"/>
    <s v="-"/>
    <s v="-"/>
    <s v="-"/>
    <s v="-"/>
    <s v="-"/>
    <s v="-"/>
  </r>
  <r>
    <n v="6985"/>
    <x v="2"/>
    <s v="06. PLAN SANITARIO DE EMERGENCIA"/>
    <s v="-"/>
    <s v="-"/>
    <s v="-"/>
    <s v="MEJORAMIENTOS DE VIVIENDA EXISTENTE"/>
    <s v="BARRIO LAMADRID"/>
    <s v="CREDITOS HIPOTECARIOS"/>
    <n v="2"/>
    <x v="20"/>
    <s v="-"/>
    <x v="29"/>
    <x v="62"/>
    <s v="0. MEJORAMIENTOS EN BARRIOS"/>
    <s v="60. ACUMAR"/>
    <s v="0. ACUMAR"/>
    <s v="89.LAMADRID"/>
    <n v="15"/>
    <n v="6"/>
    <n v="3"/>
    <n v="1"/>
    <n v="0"/>
    <n v="3"/>
    <n v="7"/>
    <s v="4"/>
    <s v="ESPECÍFICA"/>
    <s v="CREDITOS HIPOTECARIOS"/>
    <s v="290. INSTITUTO DE LA VIVIENDA LEY N° 1.251"/>
    <s v="CABA"/>
    <s v="4"/>
    <s v="LAMADRID"/>
    <s v="-"/>
    <s v="-"/>
    <s v="-"/>
    <s v="-"/>
    <s v="-"/>
    <n v="0"/>
    <s v="-"/>
    <s v="-"/>
    <s v="-"/>
    <s v="-"/>
    <s v="-"/>
    <s v="-"/>
    <s v="-"/>
    <n v="0"/>
    <n v="1588670.78"/>
    <s v="-"/>
    <s v="-"/>
    <s v="-"/>
    <s v="-"/>
    <s v="-"/>
    <s v="-"/>
    <s v="-"/>
    <s v="-"/>
  </r>
  <r>
    <n v="6986"/>
    <x v="2"/>
    <s v="06. PLAN SANITARIO DE EMERGENCIA"/>
    <s v="-"/>
    <s v="-"/>
    <s v="-"/>
    <s v="MEJORAMIENTOS DE VIVIENDA EXISTENTE"/>
    <s v="BARRIO LAMADRID"/>
    <s v="CREDITOS HIPOTECARIOS"/>
    <n v="2"/>
    <x v="20"/>
    <s v="-"/>
    <x v="29"/>
    <x v="62"/>
    <s v="0. MEJORAMIENTOS EN BARRIOS"/>
    <s v="60. ACUMAR"/>
    <s v="0. ACUMAR"/>
    <s v="89.LAMADRID"/>
    <n v="12"/>
    <n v="6"/>
    <n v="3"/>
    <n v="1"/>
    <n v="0"/>
    <n v="3"/>
    <n v="7"/>
    <s v="4"/>
    <s v="ESPECÍFICA"/>
    <s v="CREDITOS HIPOTECARIOS"/>
    <s v="290. INSTITUTO DE LA VIVIENDA LEY N° 1.251"/>
    <s v="CABA"/>
    <s v="4"/>
    <s v="LAMADRID"/>
    <s v="-"/>
    <s v="-"/>
    <s v="-"/>
    <s v="-"/>
    <s v="-"/>
    <n v="0"/>
    <s v="-"/>
    <s v="-"/>
    <s v="-"/>
    <s v="-"/>
    <s v="-"/>
    <s v="-"/>
    <s v="-"/>
    <n v="0"/>
    <n v="1330615"/>
    <s v="-"/>
    <s v="-"/>
    <s v="-"/>
    <s v="-"/>
    <s v="-"/>
    <s v="-"/>
    <s v="-"/>
    <s v="-"/>
  </r>
  <r>
    <n v="6987"/>
    <x v="2"/>
    <s v="06. PLAN SANITARIO DE EMERGENCIA"/>
    <s v="-"/>
    <s v="-"/>
    <s v="-"/>
    <s v="PARQUIZACIÓN"/>
    <s v="OBRA  PASEO DE LA RIBERA- LA  BOCA"/>
    <s v="PUESTA EN VALOR  DEL CONJUNTO DEL ESPACIO PÚBLICO COMPRENDIDO POR LA EXPLANADA COSTERA , AV. PEDRO DE MENDOZA Y LAS VEREDAS FRENTISTA EN EL TRAMO ENTRE LAS CALLES ROCHA Y CERRI"/>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ROCHA Y CERRI"/>
    <d v="2017-04-05T00:00:00"/>
    <d v="2017-07-05T00:00:00"/>
    <s v="-"/>
    <s v="-"/>
    <s v="-"/>
    <n v="0"/>
    <n v="0"/>
    <n v="0"/>
    <n v="0"/>
    <n v="0"/>
    <n v="0"/>
    <n v="0"/>
    <n v="0"/>
    <n v="0"/>
    <n v="2781242.37"/>
    <s v="-"/>
    <s v="-"/>
    <s v="-"/>
    <s v="-"/>
    <s v="-"/>
    <s v="-"/>
    <s v="-"/>
    <s v="-"/>
  </r>
  <r>
    <n v="6988"/>
    <x v="2"/>
    <s v="06. PLAN SANITARIO DE EMERGENCIA"/>
    <s v="-"/>
    <s v="-"/>
    <s v="-"/>
    <s v="PARQUIZACIÓN"/>
    <s v="OBRA  PASEO DE LA RIBERA- LA  BOCA"/>
    <s v="PUESTA EN VALOR  DEL CONJUNTO DEL ESPACIO PÚBLICO COMPRENDIDO POR LA EXPLANADA COSTERA ,  ENTRE LAS CALLES ROCHA Y CNEL SALVADORES"/>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ROCHA Y CNEL SALVADORES"/>
    <d v="2017-04-12T00:00:00"/>
    <d v="2017-07-12T00:00:00"/>
    <s v="-"/>
    <s v="-"/>
    <s v="-"/>
    <n v="0"/>
    <n v="0"/>
    <n v="0"/>
    <n v="0"/>
    <n v="0"/>
    <n v="0"/>
    <n v="0"/>
    <n v="0"/>
    <n v="0"/>
    <n v="2906862.11"/>
    <s v="-"/>
    <s v="-"/>
    <s v="-"/>
    <s v="-"/>
    <s v="-"/>
    <s v="-"/>
    <s v="-"/>
    <s v="-"/>
  </r>
  <r>
    <n v="6989"/>
    <x v="2"/>
    <s v="06. PLAN SANITARIO DE EMERGENCIA"/>
    <s v="-"/>
    <s v="-"/>
    <s v="-"/>
    <s v="PARQUIZACIÓN"/>
    <s v="OBRA  PASEO DE LA RIBERA- LA  BOCA"/>
    <s v="PUESTA EN VALOR  DEL CONJUNTO DEL ESPACIO PÚBLICO COMPRENDIDO POR LA EXPLANADA COSTERA ,  ENTRE LAS CALLES CNEL SALVADORES Y CERRI"/>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CNEL SALVADORES Y CERRI"/>
    <d v="2017-04-12T00:00:00"/>
    <d v="2017-07-12T00:00:00"/>
    <s v="-"/>
    <s v="-"/>
    <s v="-"/>
    <n v="0"/>
    <n v="0"/>
    <n v="0"/>
    <n v="0"/>
    <n v="0"/>
    <n v="0"/>
    <n v="0"/>
    <n v="0"/>
    <n v="0"/>
    <n v="2383593.4700000002"/>
    <s v="-"/>
    <s v="-"/>
    <s v="-"/>
    <s v="-"/>
    <s v="-"/>
    <s v="-"/>
    <s v="-"/>
    <s v="-"/>
  </r>
  <r>
    <n v="6990"/>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6"/>
    <n v="0"/>
    <n v="4"/>
    <n v="4"/>
    <s v="8"/>
    <s v="ESPECÍFICA"/>
    <s v="PREVENCIÓN AMBIENTAL EVALUCIÓN TÉCNICA Y CERTIFICADOS AMBIENTALES "/>
    <s v="8940. DIRECCIÓN GENERAL  POLITICA Y DE ESTRATEGIA AMBIENTAL"/>
    <s v="CABA"/>
    <s v="8"/>
    <s v="COMUNA 8"/>
    <s v="-"/>
    <s v="-"/>
    <s v="N/A"/>
    <s v="N/A"/>
    <s v="N/A"/>
    <s v="N/A"/>
    <n v="0"/>
    <n v="0"/>
    <n v="0"/>
    <n v="0"/>
    <n v="0"/>
    <n v="0"/>
    <n v="0"/>
    <n v="34646.36"/>
    <n v="7113.69"/>
    <s v="-"/>
    <s v="-"/>
    <s v="-"/>
    <s v="-"/>
    <s v="-"/>
    <s v="-"/>
    <s v="-"/>
    <s v="-"/>
  </r>
  <r>
    <n v="6991"/>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3"/>
    <n v="1"/>
    <n v="0"/>
    <n v="4"/>
    <n v="4"/>
    <s v="8"/>
    <s v="ESPECÍFICA"/>
    <s v="PREVENCIÓN AMBIENTAL EVALUCIÓN TÉCNICA Y CERTIFICADOS AMBIENTALES "/>
    <s v="8940. DIRECCIÓN GENERAL  POLITICA Y DE ESTRATEGIA AMBIENTAL"/>
    <s v="CABA"/>
    <s v="8"/>
    <s v="COMUNA 8"/>
    <s v="-"/>
    <s v="-"/>
    <s v="N/A"/>
    <s v="N/A"/>
    <s v="N/A"/>
    <s v="N/A"/>
    <n v="0"/>
    <n v="0"/>
    <n v="0"/>
    <n v="0"/>
    <n v="0"/>
    <n v="0"/>
    <n v="0"/>
    <n v="9792"/>
    <n v="1020"/>
    <s v="-"/>
    <s v="-"/>
    <s v="-"/>
    <s v="-"/>
    <s v="-"/>
    <s v="-"/>
    <s v="-"/>
    <s v="-"/>
  </r>
  <r>
    <n v="6992"/>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5"/>
    <n v="1"/>
    <n v="0"/>
    <n v="4"/>
    <n v="4"/>
    <s v="8"/>
    <s v="ESPECÍFICA"/>
    <s v="PREVENCIÓN AMBIENTAL EVALUCIÓN TÉCNICA Y CERTIFICADOS AMBIENTALES "/>
    <s v="8940. DIRECCIÓN GENERAL  POLITICA Y DE ESTRATEGIA AMBIENTAL"/>
    <s v="CABA"/>
    <s v="8"/>
    <s v="COMUNA 8"/>
    <s v="-"/>
    <s v="-"/>
    <s v="N/A"/>
    <s v="N/A"/>
    <s v="N/A"/>
    <s v="N/A"/>
    <n v="0"/>
    <n v="0"/>
    <n v="0"/>
    <n v="0"/>
    <n v="0"/>
    <n v="0"/>
    <n v="0"/>
    <n v="3318.45"/>
    <n v="710.22"/>
    <s v="-"/>
    <s v="-"/>
    <s v="-"/>
    <s v="-"/>
    <s v="-"/>
    <s v="-"/>
    <s v="-"/>
    <s v="-"/>
  </r>
  <r>
    <n v="6993"/>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3"/>
    <n v="0"/>
    <n v="4"/>
    <n v="4"/>
    <s v="8"/>
    <s v="ESPECÍFICA"/>
    <s v="PREVENCIÓN AMBIENTAL EVALUCIÓN TÉCNICA Y CERTIFICADOS AMBIENTALES "/>
    <s v="8940. DIRECCIÓN GENERAL  POLITICA Y DE ESTRATEGIA AMBIENTAL"/>
    <s v="CABA"/>
    <s v="8"/>
    <s v="COMUNA 8"/>
    <s v="-"/>
    <s v="-"/>
    <s v="N/A"/>
    <s v="N/A"/>
    <s v="N/A"/>
    <s v="N/A"/>
    <n v="0"/>
    <n v="0"/>
    <n v="0"/>
    <n v="0"/>
    <n v="0"/>
    <n v="0"/>
    <n v="0"/>
    <n v="0"/>
    <n v="100.78"/>
    <s v="-"/>
    <s v="-"/>
    <s v="-"/>
    <s v="-"/>
    <s v="-"/>
    <s v="-"/>
    <s v="-"/>
    <s v="-"/>
  </r>
  <r>
    <n v="6994"/>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6"/>
    <n v="0"/>
    <n v="4"/>
    <n v="4"/>
    <s v="8"/>
    <s v="ESPECÍFICA"/>
    <s v="PREVENCIÓN AMBIENTAL EVALUCIÓN TÉCNICA Y CERTIFICADOS AMBIENTALES "/>
    <s v="8940. DIRECCIÓN GENERAL  POLITICA Y DE ESTRATEGIA AMBIENTAL"/>
    <s v="CABA"/>
    <s v="8"/>
    <s v="COMUNA 8"/>
    <s v="-"/>
    <s v="-"/>
    <s v="N/A"/>
    <s v="N/A"/>
    <s v="N/A"/>
    <s v="N/A"/>
    <n v="0"/>
    <n v="0"/>
    <n v="0"/>
    <n v="0"/>
    <n v="0"/>
    <n v="0"/>
    <n v="0"/>
    <n v="0"/>
    <n v="578.6"/>
    <s v="-"/>
    <s v="-"/>
    <s v="-"/>
    <s v="-"/>
    <s v="-"/>
    <s v="-"/>
    <s v="-"/>
    <s v="-"/>
  </r>
  <r>
    <n v="6995"/>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1"/>
    <n v="0"/>
    <n v="4"/>
    <n v="4"/>
    <s v="8"/>
    <s v="ESPECÍFICA"/>
    <s v="PREVENCIÓN AMBIENTAL EVALUCIÓN TÉCNICA Y CERTIFICADOS AMBIENTALES "/>
    <s v="8940. DIRECCIÓN GENERAL  POLITICA Y DE ESTRATEGIA AMBIENTAL"/>
    <s v="CABA"/>
    <s v="8"/>
    <s v="COMUNA 8"/>
    <s v="-"/>
    <s v="-"/>
    <s v="N/A"/>
    <s v="N/A"/>
    <s v="N/A"/>
    <s v="N/A"/>
    <n v="0"/>
    <n v="0"/>
    <n v="0"/>
    <n v="0"/>
    <n v="0"/>
    <n v="0"/>
    <n v="0"/>
    <n v="0"/>
    <n v="34516.14"/>
    <s v="-"/>
    <s v="-"/>
    <s v="-"/>
    <s v="-"/>
    <s v="-"/>
    <s v="-"/>
    <s v="-"/>
    <s v="-"/>
  </r>
  <r>
    <n v="6996"/>
    <x v="2"/>
    <s v="06. PLAN SANITARIO DE EMERGENCIA"/>
    <s v="-"/>
    <s v="-"/>
    <s v="-"/>
    <s v="CARACTERIZACIÓN Y REMEDIACIÓN DE SUELO"/>
    <s v="COMPLEJO LACARRA"/>
    <s v="ESTUDIO DE SUELO Y AGUA EN EL &quot;DEPOSITO JUDICIAL DE AUTOS BAJO AU PRESIDENTE CAMPORA, PREDIO LACARRA"/>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8"/>
    <s v="ESPECÍFICA"/>
    <s v="ESTUDIO"/>
    <s v="8935. AGENCIA AMBIENTAL"/>
    <s v="CABA"/>
    <s v="COMUNA 8"/>
    <s v="COMUNA 8"/>
    <s v="-"/>
    <s v="-"/>
    <s v="-"/>
    <s v="-"/>
    <s v="-"/>
    <s v="-"/>
    <s v="-"/>
    <n v="0"/>
    <n v="0"/>
    <n v="0"/>
    <n v="0"/>
    <n v="0"/>
    <n v="0"/>
    <n v="0"/>
    <n v="4405020"/>
    <s v="-"/>
    <s v="-"/>
    <s v="-"/>
    <s v="-"/>
    <s v="-"/>
    <s v="-"/>
    <s v="-"/>
    <s v="-"/>
  </r>
  <r>
    <n v="6997"/>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6"/>
    <n v="9"/>
    <n v="2"/>
    <n v="0"/>
    <n v="3"/>
    <n v="4"/>
    <s v="8"/>
    <s v="ESPECÍFICA"/>
    <s v="OBRA DE INFRAESTRUCTURA"/>
    <s v="9761. DIR.GRAL.DE INFRAESTRUCTURA Y EQUIPAMIENTO"/>
    <s v="CABA"/>
    <s v="8"/>
    <s v="POLA BARROS PASO Y CHILAVERT - COMP. EDUCACION POLO LUGANO"/>
    <s v="-"/>
    <s v="-"/>
    <s v="-"/>
    <n v="0"/>
    <n v="0"/>
    <n v="0"/>
    <n v="0"/>
    <n v="0"/>
    <n v="0"/>
    <n v="0"/>
    <n v="0"/>
    <n v="0"/>
    <n v="0"/>
    <n v="0"/>
    <n v="3263332.94"/>
    <s v="-"/>
    <s v="-"/>
    <s v="-"/>
    <s v="-"/>
    <s v="-"/>
    <s v="-"/>
    <s v="-"/>
    <s v="-"/>
  </r>
  <r>
    <n v="6998"/>
    <x v="2"/>
    <s v="06. PLAN SANITARIO DE EMERGENCIA"/>
    <s v="-"/>
    <s v="-"/>
    <s v="-"/>
    <s v="VIVIENDAS NUEVAS"/>
    <s v="COMPLEJO LOS PILETONES"/>
    <s v="FINALIZACIÓN DE EDIFICIOS 10 Y 11 SITOS EN CALLE S/N OFICIAL CONJUNTO HABITACIONAL LOS PILETONES"/>
    <n v="2"/>
    <x v="14"/>
    <s v="-"/>
    <x v="21"/>
    <x v="44"/>
    <s v="-"/>
    <s v="LP 04/16"/>
    <s v="-"/>
    <s v="0. N/A"/>
    <s v="N/A"/>
    <s v="N/A"/>
    <s v="N/A"/>
    <s v="N/A"/>
    <s v="N/A"/>
    <s v="N/A"/>
    <s v="N/A"/>
    <s v="N/A"/>
    <s v="ESPECÍFICA"/>
    <s v="INFRAESTRUCTURA"/>
    <s v=" CORPORACIÓN DE BS. AS. SUR S.E."/>
    <s v="CABA"/>
    <s v="8"/>
    <s v="BARRIO LOS PILETONES"/>
    <d v="2017-02-10T00:00:00"/>
    <s v="-"/>
    <n v="22035450.170000002"/>
    <s v="-"/>
    <n v="0"/>
    <n v="22035450.170000002"/>
    <n v="0"/>
    <n v="0"/>
    <n v="0"/>
    <n v="0"/>
    <n v="0"/>
    <n v="0"/>
    <n v="0"/>
    <n v="0"/>
    <n v="17920244.140000001"/>
    <s v="-"/>
    <s v="-"/>
    <s v="-"/>
    <s v="-"/>
    <s v="-"/>
    <s v="-"/>
    <n v="0.91"/>
    <s v="-"/>
  </r>
  <r>
    <n v="6999"/>
    <x v="2"/>
    <s v="06. PLAN SANITARIO DE EMERGENCIA"/>
    <s v="-"/>
    <s v="-"/>
    <s v="-"/>
    <s v="VIVIENDAS NUEVAS"/>
    <s v="COMPLEJO LOS PILETONES"/>
    <s v="FINALIZACIÓN DE EDIFICIOS 12 Y 13 SITOS EN CALLE S/N OFICIAL CONJUNTO HABITACIONAL LOS PILETONES"/>
    <n v="2"/>
    <x v="14"/>
    <s v="-"/>
    <x v="21"/>
    <x v="44"/>
    <s v="-"/>
    <s v="LP 05/16"/>
    <s v="-"/>
    <s v="0. N/A"/>
    <s v="N/A"/>
    <s v="N/A"/>
    <s v="N/A"/>
    <s v="N/A"/>
    <s v="N/A"/>
    <s v="N/A"/>
    <s v="N/A"/>
    <s v="N/A"/>
    <s v="ESPECÍFICA"/>
    <s v="INFRAESTRUCTURA"/>
    <s v=" CORPORACIÓN DE BS. AS. SUR S.E."/>
    <s v="CABA"/>
    <s v="8"/>
    <s v="BARRIO LOS PILETONES"/>
    <d v="2017-02-08T00:00:00"/>
    <s v="-"/>
    <n v="24498933.09"/>
    <s v="-"/>
    <n v="0"/>
    <n v="24498933.09"/>
    <n v="0"/>
    <n v="0"/>
    <n v="0"/>
    <n v="0"/>
    <n v="0"/>
    <n v="0"/>
    <n v="0"/>
    <n v="0"/>
    <n v="18712868.920000002"/>
    <s v="-"/>
    <s v="-"/>
    <s v="-"/>
    <s v="-"/>
    <s v="-"/>
    <s v="-"/>
    <n v="0.96"/>
    <s v="-"/>
  </r>
  <r>
    <n v="7000"/>
    <x v="2"/>
    <s v="06. PLAN SANITARIO DE EMERGENCIA"/>
    <s v="-"/>
    <s v="-"/>
    <s v="-"/>
    <s v="INFRAESTRUCTURA DE SERVICIOS BÁSICOS"/>
    <s v="BARRIO RIESTRA Y PORTELA"/>
    <s v="MEJORAS DE TENDIDO CLOACAL EN EL COMPLEJO HABITACIONAL 33 VIVIENDAS-RIESTRA Y PORTELA"/>
    <n v="2"/>
    <x v="14"/>
    <s v="-"/>
    <x v="21"/>
    <x v="44"/>
    <s v="-"/>
    <s v="CD 17/16"/>
    <s v="-"/>
    <s v="0. N/A"/>
    <s v="N/A"/>
    <s v="N/A"/>
    <s v="N/A"/>
    <s v="N/A"/>
    <s v="N/A"/>
    <s v="N/A"/>
    <s v="N/A"/>
    <s v="N/A"/>
    <s v="ESPECÍFICA"/>
    <s v="INFRAESTRUCTURA"/>
    <s v=" CORPORACIÓN DE BS. AS. SUR S.E."/>
    <s v="CABA"/>
    <s v="8"/>
    <s v="RIESTRA Y PORTELA"/>
    <d v="2016-07-26T00:00:00"/>
    <d v="2016-11-09T00:00:00"/>
    <n v="1115235.96"/>
    <s v="-"/>
    <n v="0"/>
    <n v="1115235.96"/>
    <n v="0"/>
    <n v="0"/>
    <n v="0"/>
    <n v="0"/>
    <n v="0"/>
    <n v="0"/>
    <n v="0"/>
    <n v="1020440.9"/>
    <n v="316256.40999999997"/>
    <s v="-"/>
    <s v="-"/>
    <s v="-"/>
    <s v="-"/>
    <s v="-"/>
    <s v="-"/>
    <n v="1"/>
    <s v="-"/>
  </r>
  <r>
    <n v="7001"/>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7"/>
    <n v="0"/>
    <n v="4"/>
    <n v="4"/>
    <s v="8"/>
    <s v="ESPECÍFICA"/>
    <s v="PREVENCIÓN AMBIENTAL EVALUCIÓN TÉCNICA Y CERTIFICADOS AMBIENTALES "/>
    <s v="8940. DIRECCIÓN GENERAL  POLITICA Y DE ESTRATEGIA AMBIENTAL"/>
    <s v="CABA"/>
    <s v="8"/>
    <s v="COMUNA 8"/>
    <s v="-"/>
    <s v="-"/>
    <s v="N/A"/>
    <s v="N/A"/>
    <s v="N/A"/>
    <s v="N/A"/>
    <n v="0"/>
    <n v="0"/>
    <n v="0"/>
    <n v="0"/>
    <n v="0"/>
    <n v="0"/>
    <n v="0"/>
    <n v="38330.74"/>
    <n v="4118.24"/>
    <s v="-"/>
    <s v="-"/>
    <s v="-"/>
    <s v="-"/>
    <s v="-"/>
    <s v="-"/>
    <s v="-"/>
    <s v="-"/>
  </r>
  <r>
    <n v="7002"/>
    <x v="2"/>
    <s v="06. PLAN SANITARIO DE EMERGENCIA"/>
    <s v="-"/>
    <s v="-"/>
    <s v="-"/>
    <s v="RED VIAL Y PEATONAL"/>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22"/>
    <n v="3"/>
    <n v="9"/>
    <n v="6"/>
    <n v="0"/>
    <n v="3"/>
    <n v="8"/>
    <s v="4"/>
    <s v="ESPECÍFICA"/>
    <s v="DESARROLLO DE LA INFRAESTRUCTURA DE LA RED PLUVIAL"/>
    <s v="9932. DIRECCIÓN GENERAL OBRAS DE INGENIERÍA"/>
    <s v="CABA"/>
    <s v="4"/>
    <s v="RIBERA DEL RIACHUELO"/>
    <s v="-"/>
    <s v="-"/>
    <s v="N/A"/>
    <s v="N/A"/>
    <s v="N/A"/>
    <s v="N/A"/>
    <n v="0"/>
    <n v="0"/>
    <n v="0"/>
    <n v="0"/>
    <n v="0"/>
    <n v="0"/>
    <n v="0"/>
    <n v="0"/>
    <n v="220000"/>
    <s v="-"/>
    <s v="-"/>
    <s v="-"/>
    <s v="-"/>
    <s v="-"/>
    <s v="-"/>
    <s v="-"/>
    <s v="-"/>
  </r>
  <r>
    <n v="700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9"/>
    <n v="6"/>
    <n v="0"/>
    <n v="3"/>
    <n v="8"/>
    <s v="4"/>
    <s v="ESPECÍFICA"/>
    <s v="DESARROLLO DE LA INFRAESTRUCTURA DE LA RED PLUVIAL"/>
    <s v="9932. DIRECCIÓN GENERAL OBRAS DE INGENIERÍA"/>
    <s v="CABA"/>
    <s v="4"/>
    <s v="RIBERA DEL RIACHUELO"/>
    <s v="-"/>
    <s v="-"/>
    <s v="N/A"/>
    <s v="N/A"/>
    <s v="N/A"/>
    <s v="N/A"/>
    <n v="0"/>
    <n v="0"/>
    <n v="0"/>
    <n v="0"/>
    <n v="0"/>
    <n v="0"/>
    <n v="0"/>
    <n v="0"/>
    <n v="2700000"/>
    <s v="-"/>
    <s v="-"/>
    <s v="-"/>
    <s v="-"/>
    <s v="-"/>
    <s v="-"/>
    <s v="-"/>
    <s v="-"/>
  </r>
  <r>
    <n v="7004"/>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6"/>
    <n v="9"/>
    <n v="2"/>
    <n v="0"/>
    <n v="3"/>
    <n v="1"/>
    <s v="7"/>
    <s v="ESPECÍFICA"/>
    <s v="INFRAESTRUCTURA Y EQUIPAMIENTO"/>
    <s v="404. DIRECCIÓN GENERAL DE RECURSOS FÍSICOS EN SALUD "/>
    <s v="CABA"/>
    <s v="7"/>
    <s v="FRANCISCO FERNANDEZ DE LA CRUZ Y PERITO MORENO"/>
    <d v="2016-12-22T00:00:00"/>
    <d v="2017-01-30T00:00:00"/>
    <n v="0"/>
    <n v="0"/>
    <n v="0"/>
    <n v="0"/>
    <n v="0"/>
    <n v="0"/>
    <n v="0"/>
    <n v="0"/>
    <n v="0"/>
    <n v="0"/>
    <n v="0"/>
    <n v="0"/>
    <n v="14963331.300000001"/>
    <s v="-"/>
    <s v="-"/>
    <s v="-"/>
    <s v="-"/>
    <s v="-"/>
    <s v="-"/>
    <s v="-"/>
    <s v="-"/>
  </r>
  <r>
    <n v="7005"/>
    <x v="2"/>
    <s v="06. PLAN SANITARIO DE EMERGENCIA"/>
    <s v="-"/>
    <s v="-"/>
    <s v="-"/>
    <s v="NO CORRESPONDE INFORMAR"/>
    <s v="NO CORRESPONDE INFORMAR"/>
    <s v="PROYECCIÓN E INSPECCIÓN DE OBRAS EN CENTROS DE SALUD"/>
    <n v="2"/>
    <x v="22"/>
    <s v="-"/>
    <x v="31"/>
    <x v="67"/>
    <s v="0. INFRAESTRUCTURA Y EQUIPAMIENTO"/>
    <s v="60. OBRAS EN CENTROS DE SALUD Y ACCION COMUNITARIA"/>
    <s v="1.PROYECCIÓN E INSPECCIÓN DE OBRAS EN CENTROS DE SALUD"/>
    <s v="0. PROYECCIÓN E INSPECCIÓN DE OBRAS EN CENTROS DE SALUD"/>
    <n v="11"/>
    <n v="3"/>
    <n v="4"/>
    <n v="9"/>
    <n v="0"/>
    <n v="3"/>
    <n v="1"/>
    <s v="1"/>
    <s v="ESPECÍFICA"/>
    <s v="PROYECCIÓN E INSPECCIÓN DE OBRAS EN CENTROS DE SALUD"/>
    <s v="404. DIRECCIÓN GENERAL DE RECURSOS FÍSICOS EN SALUD "/>
    <s v="CABA"/>
    <s v="1"/>
    <s v="-"/>
    <d v="2017-01-01T00:00:00"/>
    <s v="31/012/2017"/>
    <n v="0"/>
    <n v="0"/>
    <n v="0"/>
    <n v="0"/>
    <n v="0"/>
    <n v="0"/>
    <n v="0"/>
    <n v="0"/>
    <n v="0"/>
    <n v="0"/>
    <n v="0"/>
    <n v="0"/>
    <n v="982880"/>
    <s v="-"/>
    <s v="-"/>
    <s v="-"/>
    <s v="-"/>
    <s v="-"/>
    <s v="-"/>
    <s v="-"/>
    <s v="-"/>
  </r>
  <r>
    <n v="7006"/>
    <x v="2"/>
    <s v="06. PLAN SANITARIO DE EMERGENCIA"/>
    <s v="-"/>
    <s v="-"/>
    <s v="-"/>
    <s v="RED VIAL Y PEATONAL"/>
    <s v="NO CORRESPONDE INFORMAR"/>
    <s v="TRABAJOS DE FORTADLECIMIENTO BARRIAL"/>
    <n v="2"/>
    <x v="20"/>
    <s v="-"/>
    <x v="29"/>
    <x v="62"/>
    <s v="0. VIVIENDAS CON AHORRO PREVIO"/>
    <s v="0. VIVIENDAS CON AHORRO PREVIO"/>
    <s v="60. ACUMAR"/>
    <s v="0. ACUMAR"/>
    <n v="12"/>
    <n v="3"/>
    <n v="4"/>
    <n v="1"/>
    <n v="0"/>
    <n v="3"/>
    <n v="7"/>
    <s v="4"/>
    <s v="ESPECÍFICA"/>
    <s v="TRABAJO EN CAMPO"/>
    <s v="290. INSTITUTO DE LA VIVIENDA LEY N° 1.251"/>
    <s v="CABA"/>
    <s v="4, 7, 8 Y 9"/>
    <s v="COMUNA 4, 7, 8 Y 9"/>
    <s v="-"/>
    <s v="-"/>
    <s v="N/A"/>
    <s v="N/A"/>
    <s v="N/A"/>
    <s v="N/A"/>
    <n v="0"/>
    <n v="0"/>
    <n v="0"/>
    <n v="0"/>
    <n v="0"/>
    <n v="0"/>
    <n v="0"/>
    <n v="0"/>
    <n v="189000"/>
    <s v="-"/>
    <s v="-"/>
    <s v="-"/>
    <s v="-"/>
    <s v="-"/>
    <s v="-"/>
    <s v="-"/>
    <s v="-"/>
  </r>
  <r>
    <n v="7007"/>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1"/>
    <n v="6"/>
    <n v="9"/>
    <n v="2"/>
    <n v="0"/>
    <n v="3"/>
    <n v="7"/>
    <s v="4"/>
    <s v="ESPECÍFICA"/>
    <s v="CONSTRUCCIÓN DE VIVIENDAS "/>
    <s v="290. INSTITUTO DE LA VIVIENDA LEY N° 1.251"/>
    <s v="CABA"/>
    <s v="4"/>
    <s v="OSVALDO CRUZ 3351/99"/>
    <d v="2016-09-30T00:00:00"/>
    <s v="-"/>
    <n v="153208671.84999999"/>
    <n v="0"/>
    <n v="0"/>
    <n v="153208671.84999999"/>
    <n v="0"/>
    <n v="0"/>
    <n v="0"/>
    <n v="0"/>
    <n v="0"/>
    <n v="0"/>
    <n v="0"/>
    <n v="22981300.780000001"/>
    <n v="559880.44999999995"/>
    <s v="-"/>
    <s v="-"/>
    <s v="-"/>
    <s v="-"/>
    <s v="-"/>
    <s v="-"/>
    <s v="-"/>
    <s v="-"/>
  </r>
  <r>
    <n v="7008"/>
    <x v="2"/>
    <s v="06. PLAN SANITARIO DE EMERGENCIA"/>
    <s v="-"/>
    <s v="-"/>
    <s v="-"/>
    <s v="MEJORAMIENTOS DE VIVIENDA EXISTENTE"/>
    <s v="BARRIO NESTOR KIRCHNER"/>
    <s v="RECONSTRUCCIÓN DE LAS UNIDADES FUNCIONALES 29, 30,49 Y 50 DEL COMPLEJO HABITACIONAL NÉSTOR KIRCHNER SITO EN LA AV. ESCALADA Nº 4551"/>
    <n v="2"/>
    <x v="14"/>
    <s v="-"/>
    <x v="21"/>
    <x v="44"/>
    <s v="-"/>
    <s v="CD 21/16"/>
    <s v="-"/>
    <s v="0. N/A"/>
    <s v="N/A"/>
    <s v="N/A"/>
    <s v="N/A"/>
    <s v="N/A"/>
    <s v="N/A"/>
    <s v="N/A"/>
    <s v="N/A"/>
    <s v="N/A"/>
    <s v="ESPECÍFICA"/>
    <s v="INFRAESTRUCTURA"/>
    <s v=" CORPORACIÓN DE BS. AS. SUR S.E."/>
    <s v="CABA"/>
    <s v="8"/>
    <s v="B°NESTOR KIRCHNER"/>
    <d v="2016-08-11T00:00:00"/>
    <d v="2016-12-24T00:00:00"/>
    <n v="1760971.32"/>
    <s v="-"/>
    <n v="0"/>
    <n v="1760971.32"/>
    <n v="0"/>
    <n v="0"/>
    <n v="0"/>
    <n v="0"/>
    <n v="0"/>
    <n v="0"/>
    <n v="0"/>
    <n v="1441553.35"/>
    <n v="319417.95"/>
    <s v="-"/>
    <s v="-"/>
    <s v="-"/>
    <s v="-"/>
    <s v="-"/>
    <s v="-"/>
    <n v="1"/>
    <s v="-"/>
  </r>
  <r>
    <n v="7009"/>
    <x v="2"/>
    <s v="06. PLAN SANITARIO DE EMERGENCIA"/>
    <s v="-"/>
    <s v="-"/>
    <s v="-"/>
    <s v="MEJORAMIENTOS DE VIVIENDA EXISTENTE"/>
    <s v="BARRIO AV. CRUZ Y LACARRA"/>
    <s v="&quot;REMODELACIÓN DE VIVIENDAS INCENDIADAS EN EL CONJUNTO HABITACIONAL 180 VIVIENDAS SITO EN AV.FERNÁNDEZ DE LA CRUZ Y AV. LACARRA DE ESTA CIUDAD&quot;."/>
    <n v="2"/>
    <x v="14"/>
    <s v="-"/>
    <x v="21"/>
    <x v="44"/>
    <s v="-"/>
    <s v="CD 27/16"/>
    <s v="-"/>
    <s v="0. N/A"/>
    <s v="N/A"/>
    <s v="N/A"/>
    <s v="N/A"/>
    <s v="N/A"/>
    <s v="N/A"/>
    <s v="N/A"/>
    <s v="N/A"/>
    <s v="N/A"/>
    <s v="ESPECÍFICA"/>
    <s v="INFRAESTRUCTURA"/>
    <s v=" CORPORACIÓN DE BS. AS. SUR S.E."/>
    <s v="CABA"/>
    <s v="8"/>
    <s v="LACARRA Y AV. CRUZ"/>
    <d v="2016-11-21T00:00:00"/>
    <d v="2017-02-14T00:00:00"/>
    <n v="1016896.21"/>
    <s v="-"/>
    <n v="0"/>
    <n v="1016896.21"/>
    <n v="0"/>
    <n v="0"/>
    <n v="0"/>
    <n v="0"/>
    <n v="0"/>
    <n v="0"/>
    <n v="0"/>
    <n v="0"/>
    <n v="988581.68"/>
    <s v="-"/>
    <s v="-"/>
    <s v="-"/>
    <s v="-"/>
    <s v="-"/>
    <s v="-"/>
    <n v="0.97"/>
    <s v="-"/>
  </r>
  <r>
    <n v="7010"/>
    <x v="2"/>
    <s v="06. PLAN SANITARIO DE EMERGENCIA"/>
    <s v="-"/>
    <s v="-"/>
    <s v="-"/>
    <s v="INFRAESTRUCTURA DE SERVICIOS BÁSICOS"/>
    <s v="BARRIO LOS PILETONES INFRA BASICA"/>
    <s v="OBRAS COMPLEMENTARIAS DE INFRAESTRUCTURA Y PUESTA EN RÉGIMEN EN BARRIO PILETONES Y BARRIO RAMÓN CARRILLO"/>
    <n v="2"/>
    <x v="14"/>
    <s v="-"/>
    <x v="21"/>
    <x v="44"/>
    <s v="-"/>
    <s v="CD 28/16"/>
    <s v="-"/>
    <s v="0. N/A"/>
    <s v="N/A"/>
    <s v="N/A"/>
    <s v="N/A"/>
    <s v="N/A"/>
    <s v="N/A"/>
    <s v="N/A"/>
    <s v="N/A"/>
    <s v="N/A"/>
    <s v="ESPECÍFICA"/>
    <s v="INFRAESTRUCTURA"/>
    <s v=" CORPORACIÓN DE BS. AS. SUR S.E."/>
    <s v="CABA"/>
    <s v="8"/>
    <s v="BARRIO LOS PILETONES"/>
    <d v="2016-12-28T00:00:00"/>
    <d v="2017-02-26T00:00:00"/>
    <n v="3268700.88"/>
    <s v="-"/>
    <n v="0"/>
    <n v="3268700.88"/>
    <n v="0"/>
    <n v="0"/>
    <n v="0"/>
    <n v="0"/>
    <n v="0"/>
    <n v="0"/>
    <n v="0"/>
    <n v="0"/>
    <n v="3268700.89"/>
    <s v="-"/>
    <s v="-"/>
    <s v="-"/>
    <s v="-"/>
    <s v="-"/>
    <s v="-"/>
    <n v="1"/>
    <s v="-"/>
  </r>
  <r>
    <n v="7011"/>
    <x v="2"/>
    <s v="06. PLAN SANITARIO DE EMERGENCIA"/>
    <s v="-"/>
    <s v="-"/>
    <s v="-"/>
    <s v="RED VIAL Y PEATONAL"/>
    <s v="BARRIO LOS PILETONES RED VIAL"/>
    <s v="EJECUCIÓN DE CALLE DE ENLACE ENTRE EL COMPLEJO HABITACIONAL LOS PILETONES Y AV. ASTURIAS "/>
    <n v="2"/>
    <x v="14"/>
    <s v="-"/>
    <x v="21"/>
    <x v="44"/>
    <s v="-"/>
    <s v="CD 29/16"/>
    <s v="-"/>
    <s v="0. N/A"/>
    <s v="N/A"/>
    <s v="N/A"/>
    <s v="N/A"/>
    <s v="N/A"/>
    <s v="N/A"/>
    <s v="N/A"/>
    <s v="N/A"/>
    <s v="N/A"/>
    <s v="ESPECÍFICA"/>
    <s v="INFRAESTRUCTURA"/>
    <s v=" CORPORACIÓN DE BS. AS. SUR S.E."/>
    <s v="CABA"/>
    <s v="8"/>
    <s v="BARRIO LOS PILETONES"/>
    <d v="2016-11-24T00:00:00"/>
    <s v="-"/>
    <n v="2014378.86"/>
    <s v="-"/>
    <n v="0"/>
    <n v="2014378.86"/>
    <n v="0"/>
    <n v="0"/>
    <n v="0"/>
    <n v="0"/>
    <n v="0"/>
    <n v="0"/>
    <n v="0"/>
    <n v="0"/>
    <n v="2014378.86"/>
    <s v="-"/>
    <s v="-"/>
    <s v="-"/>
    <s v="-"/>
    <s v="-"/>
    <s v="-"/>
    <n v="1"/>
    <s v="-"/>
  </r>
  <r>
    <n v="7012"/>
    <x v="2"/>
    <s v="06. PLAN SANITARIO DE EMERGENCIA"/>
    <s v="-"/>
    <s v="-"/>
    <s v="-"/>
    <s v="MEJORAMIENTOS DE VIVIENDA EXISTENTE"/>
    <s v="BARRIO LOS PILETONES"/>
    <s v="CERCADO Y MEJORAMIENTO - PLAZA MZ 191 COMPLEJO HABITACIONAL LOS PILETONES"/>
    <n v="2"/>
    <x v="14"/>
    <s v="-"/>
    <x v="21"/>
    <x v="44"/>
    <s v="-"/>
    <s v="CD 32/16"/>
    <s v="-"/>
    <s v="0. N/A"/>
    <s v="N/A"/>
    <s v="N/A"/>
    <s v="N/A"/>
    <s v="N/A"/>
    <s v="N/A"/>
    <s v="N/A"/>
    <s v="N/A"/>
    <s v="N/A"/>
    <s v="ESPECÍFICA"/>
    <s v="INFRAESTRUCTURA"/>
    <s v=" CORPORACIÓN DE BS. AS. SUR S.E."/>
    <s v="CABA"/>
    <s v="8"/>
    <s v="BARRIO LOS PILETONES"/>
    <d v="2016-12-29T00:00:00"/>
    <d v="2017-01-27T00:00:00"/>
    <n v="950169.72"/>
    <s v="-"/>
    <n v="0"/>
    <n v="950169.72"/>
    <n v="0"/>
    <n v="0"/>
    <n v="0"/>
    <n v="0"/>
    <n v="0"/>
    <n v="0"/>
    <n v="0"/>
    <n v="380067.9"/>
    <n v="570101.82999999996"/>
    <s v="-"/>
    <s v="-"/>
    <s v="-"/>
    <s v="-"/>
    <s v="-"/>
    <s v="-"/>
    <n v="1"/>
    <s v="-"/>
  </r>
  <r>
    <n v="7013"/>
    <x v="2"/>
    <s v="06. PLAN SANITARIO DE EMERGENCIA"/>
    <s v="-"/>
    <s v="-"/>
    <s v="-"/>
    <s v="INFRAESTRUCTURA DE SERVICIOS BÁSICOS"/>
    <s v="BARRIO LOS PILETONES INFRA BASICA"/>
    <s v="OBRAS DE TENDIDO DE AGUA POTABLE (INFRAESTRUCTURA) COMPLEJO HABITACIONAL 33 VIVIENDAS"/>
    <n v="2"/>
    <x v="14"/>
    <s v="-"/>
    <x v="21"/>
    <x v="44"/>
    <s v="-"/>
    <s v="CD 34/16"/>
    <s v="-"/>
    <s v="0. N/A"/>
    <s v="N/A"/>
    <s v="N/A"/>
    <s v="N/A"/>
    <s v="N/A"/>
    <s v="N/A"/>
    <s v="N/A"/>
    <s v="N/A"/>
    <s v="N/A"/>
    <s v="ESPECÍFICA"/>
    <s v="INFRAESTRUCTURA"/>
    <s v=" CORPORACIÓN DE BS. AS. SUR S.E."/>
    <s v="CABA"/>
    <s v="8"/>
    <s v="BARRIO LOS PILETONES"/>
    <d v="2017-03-14T00:00:00"/>
    <s v="-"/>
    <n v="2275049.39"/>
    <s v="-"/>
    <n v="0"/>
    <n v="2275049.39"/>
    <n v="0"/>
    <n v="0"/>
    <n v="0"/>
    <n v="0"/>
    <n v="0"/>
    <n v="0"/>
    <n v="0"/>
    <n v="0"/>
    <n v="1469445.5"/>
    <s v="-"/>
    <s v="-"/>
    <s v="-"/>
    <s v="-"/>
    <s v="-"/>
    <s v="-"/>
    <n v="0.65"/>
    <s v="-"/>
  </r>
  <r>
    <n v="7014"/>
    <x v="2"/>
    <s v="06. PLAN SANITARIO DE EMERGENCIA"/>
    <s v="-"/>
    <s v="-"/>
    <s v="-"/>
    <s v="RED VIAL Y PEATONAL"/>
    <s v="BARRIO LOS PILETONES RED VIAL"/>
    <s v="PAVIMENTACIÓN CON CONCRETO ASFÁLTICO DE CALLE VEHÍCULAR CONTINUACIÓN CALLE PLUMERILLO - BARRIO LOS PILETONES"/>
    <n v="2"/>
    <x v="14"/>
    <s v="-"/>
    <x v="21"/>
    <x v="44"/>
    <s v="-"/>
    <s v="CD 49/16"/>
    <s v="-"/>
    <s v="0. N/A"/>
    <s v="N/A"/>
    <s v="N/A"/>
    <s v="N/A"/>
    <s v="N/A"/>
    <s v="N/A"/>
    <s v="N/A"/>
    <s v="N/A"/>
    <s v="N/A"/>
    <s v="ESPECÍFICA"/>
    <s v="INFRAESTRUCTURA"/>
    <s v=" CORPORACIÓN DE BS. AS. SUR S.E."/>
    <s v="CABA"/>
    <s v="8"/>
    <s v="BARRIO LOS PILETONES"/>
    <d v="2017-02-02T00:00:00"/>
    <s v="-"/>
    <n v="2715512.18"/>
    <s v="-"/>
    <n v="0"/>
    <n v="2715512.18"/>
    <n v="0"/>
    <n v="0"/>
    <n v="0"/>
    <n v="0"/>
    <n v="0"/>
    <n v="0"/>
    <n v="0"/>
    <n v="0"/>
    <n v="2715512.18"/>
    <s v="-"/>
    <s v="-"/>
    <s v="-"/>
    <s v="-"/>
    <s v="-"/>
    <s v="-"/>
    <n v="1"/>
    <s v="-"/>
  </r>
  <r>
    <n v="7015"/>
    <x v="2"/>
    <s v="06. PLAN SANITARIO DE EMERGENCIA"/>
    <s v="-"/>
    <s v="-"/>
    <s v="-"/>
    <s v="INFRAESTRUCTURA DE SERVICIOS BÁSICOS"/>
    <s v="BARRIO LOS PILETONES INFRA BASICA"/>
    <s v="NEXO CONEXIÓN DE RED DE AGUA POTABLE ( LACARRA) BARRIO LOS PILETONES"/>
    <n v="2"/>
    <x v="14"/>
    <s v="-"/>
    <x v="21"/>
    <x v="44"/>
    <s v="-"/>
    <s v="CD 01/17"/>
    <s v="-"/>
    <s v="0. N/A"/>
    <s v="N/A"/>
    <s v="N/A"/>
    <s v="N/A"/>
    <s v="N/A"/>
    <s v="N/A"/>
    <s v="N/A"/>
    <s v="N/A"/>
    <s v="N/A"/>
    <s v="ESPECÍFICA"/>
    <s v="INFRAESTRUCTURA"/>
    <s v=" CORPORACIÓN DE BS. AS. SUR S.E."/>
    <s v="CABA"/>
    <s v="8"/>
    <s v="BARRIO LOS PILETONES"/>
    <d v="2017-03-17T00:00:00"/>
    <s v="-"/>
    <n v="1832840.35"/>
    <s v="-"/>
    <n v="0"/>
    <n v="1832840.35"/>
    <n v="0"/>
    <n v="0"/>
    <n v="0"/>
    <n v="0"/>
    <n v="0"/>
    <n v="0"/>
    <n v="0"/>
    <n v="0"/>
    <n v="1294785.8700000001"/>
    <s v="-"/>
    <s v="-"/>
    <s v="-"/>
    <s v="-"/>
    <s v="-"/>
    <s v="-"/>
    <n v="0.71"/>
    <s v="-"/>
  </r>
  <r>
    <n v="7016"/>
    <x v="2"/>
    <s v="06. PLAN SANITARIO DE EMERGENCIA"/>
    <s v="-"/>
    <s v="-"/>
    <s v="-"/>
    <s v="MEJORAMIENTOS DE VIVIENDA EXISTENTE"/>
    <s v="BARRIO LOS PILETONES"/>
    <s v="MEJORAS EN FRENTES - BARRIO LOS PILETONES"/>
    <n v="2"/>
    <x v="14"/>
    <s v="-"/>
    <x v="21"/>
    <x v="44"/>
    <s v="-"/>
    <s v="CD 02/17"/>
    <s v="-"/>
    <s v="0. N/A"/>
    <s v="N/A"/>
    <s v="N/A"/>
    <s v="N/A"/>
    <s v="N/A"/>
    <s v="N/A"/>
    <s v="N/A"/>
    <s v="N/A"/>
    <s v="N/A"/>
    <s v="ESPECÍFICA"/>
    <s v="INFRAESTRUCTURA"/>
    <s v=" CORPORACIÓN DE BS. AS. SUR S.E."/>
    <s v="CABA"/>
    <s v="8"/>
    <s v="BARRIO LOS PILETONES"/>
    <d v="2017-04-03T00:00:00"/>
    <s v="-"/>
    <n v="1460666.68"/>
    <s v="-"/>
    <n v="0"/>
    <n v="1460666.68"/>
    <n v="0"/>
    <n v="0"/>
    <n v="0"/>
    <n v="0"/>
    <n v="0"/>
    <n v="0"/>
    <n v="0"/>
    <n v="0"/>
    <n v="832134.15"/>
    <s v="-"/>
    <s v="-"/>
    <s v="-"/>
    <s v="-"/>
    <s v="-"/>
    <s v="-"/>
    <n v="0.56999999999999995"/>
    <s v="-"/>
  </r>
  <r>
    <n v="7017"/>
    <x v="2"/>
    <s v="06. PLAN SANITARIO DE EMERGENCIA"/>
    <s v="-"/>
    <s v="-"/>
    <s v="-"/>
    <s v="MEJORAMIENTOS DE VIVIENDA EXISTENTE"/>
    <s v="BARRIO RIESTRA Y PORTELA"/>
    <s v="MEJORAS EN FRENTES - 33 VIVIENDAS"/>
    <n v="2"/>
    <x v="14"/>
    <s v="-"/>
    <x v="21"/>
    <x v="44"/>
    <s v="-"/>
    <s v="CD 03/17"/>
    <s v="-"/>
    <s v="0. N/A"/>
    <s v="N/A"/>
    <s v="N/A"/>
    <s v="N/A"/>
    <s v="N/A"/>
    <s v="N/A"/>
    <s v="N/A"/>
    <s v="N/A"/>
    <s v="N/A"/>
    <s v="ESPECÍFICA"/>
    <s v="INFRAESTRUCTURA"/>
    <s v=" CORPORACIÓN DE BS. AS. SUR S.E."/>
    <s v="CABA"/>
    <s v="8"/>
    <s v="RIESTRA Y PORTELA"/>
    <d v="2017-04-17T00:00:00"/>
    <d v="2017-06-16T00:00:00"/>
    <n v="1093412.93"/>
    <s v="-"/>
    <n v="0"/>
    <n v="1093412.93"/>
    <n v="0"/>
    <n v="0"/>
    <n v="0"/>
    <n v="0"/>
    <n v="0"/>
    <n v="0"/>
    <n v="0"/>
    <n v="0"/>
    <n v="599236.06999999995"/>
    <s v="-"/>
    <s v="-"/>
    <s v="-"/>
    <s v="-"/>
    <s v="-"/>
    <s v="-"/>
    <n v="0.41"/>
    <s v="-"/>
  </r>
  <r>
    <n v="7018"/>
    <x v="2"/>
    <s v="06. PLAN SANITARIO DE EMERGENCIA"/>
    <s v="-"/>
    <s v="-"/>
    <s v="-"/>
    <s v="MEJORAMIENTOS DE VIVIENDA EXISTENTE"/>
    <s v="BARRIO RIESTRA Y PORTELA"/>
    <s v="PUESTA EN VALOR PASILLOS DE USO COMÚN – 33 VIVIENDAS"/>
    <n v="2"/>
    <x v="14"/>
    <s v="-"/>
    <x v="21"/>
    <x v="44"/>
    <s v="-"/>
    <s v="CD 04/17"/>
    <s v="-"/>
    <s v="0. N/A"/>
    <s v="N/A"/>
    <s v="N/A"/>
    <s v="N/A"/>
    <s v="N/A"/>
    <s v="N/A"/>
    <s v="N/A"/>
    <s v="N/A"/>
    <s v="N/A"/>
    <s v="ESPECÍFICA"/>
    <s v="INFRAESTRUCTURA"/>
    <s v=" CORPORACIÓN DE BS. AS. SUR S.E."/>
    <s v="CABA"/>
    <s v="8"/>
    <s v="RIESTRA Y PORTELA"/>
    <d v="2017-05-04T00:00:00"/>
    <s v="-"/>
    <n v="2829803.43"/>
    <s v="-"/>
    <n v="0"/>
    <n v="2829803.43"/>
    <n v="0"/>
    <n v="0"/>
    <n v="0"/>
    <n v="0"/>
    <n v="0"/>
    <n v="0"/>
    <n v="0"/>
    <n v="0"/>
    <n v="565960.68000000005"/>
    <s v="-"/>
    <s v="-"/>
    <s v="-"/>
    <s v="-"/>
    <s v="-"/>
    <s v="-"/>
    <n v="0.2"/>
    <s v="-"/>
  </r>
  <r>
    <n v="7019"/>
    <x v="2"/>
    <s v="06. PLAN SANITARIO DE EMERGENCIA"/>
    <s v="-"/>
    <s v="-"/>
    <s v="-"/>
    <s v="MEJORAMIENTOS DE VIVIENDA EXISTENTE"/>
    <s v="BARRIO RIESTRA Y PORTELA"/>
    <s v="MEJORAS EN FRENTES – LAS PALOMAS"/>
    <n v="2"/>
    <x v="14"/>
    <s v="-"/>
    <x v="21"/>
    <x v="44"/>
    <s v="-"/>
    <s v="CD 05/17"/>
    <s v="-"/>
    <s v="0. N/A"/>
    <s v="N/A"/>
    <s v="N/A"/>
    <s v="N/A"/>
    <s v="N/A"/>
    <s v="N/A"/>
    <s v="N/A"/>
    <s v="N/A"/>
    <s v="N/A"/>
    <s v="ESPECÍFICA"/>
    <s v="INFRAESTRUCTURA"/>
    <s v=" CORPORACIÓN DE BS. AS. SUR S.E."/>
    <s v="CABA"/>
    <s v="9"/>
    <s v="RIESTRA Y PORTELA"/>
    <d v="2017-04-17T00:00:00"/>
    <s v="-"/>
    <n v="1485973.1"/>
    <s v="-"/>
    <s v="-"/>
    <n v="1485973.1"/>
    <n v="0"/>
    <n v="0"/>
    <n v="0"/>
    <n v="0"/>
    <n v="0"/>
    <n v="0"/>
    <n v="0"/>
    <n v="0"/>
    <n v="297194.62"/>
    <s v="-"/>
    <s v="-"/>
    <s v="-"/>
    <s v="-"/>
    <s v="-"/>
    <s v="-"/>
    <n v="0.2"/>
    <s v="-"/>
  </r>
  <r>
    <n v="7020"/>
    <x v="2"/>
    <s v="06. PLAN SANITARIO DE EMERGENCIA"/>
    <s v="-"/>
    <s v="-"/>
    <s v="-"/>
    <s v="EXPANSIÓN DE REDES"/>
    <s v="BARRIO LOS PILETONES ABASTECIMIENTO AGUA POTABLE"/>
    <s v="ABASTECIMIENTO DE AGUA POTABLE MANZANAS 9 Y 10 - BARRIO LOS PILETONES"/>
    <n v="2"/>
    <x v="14"/>
    <s v="-"/>
    <x v="21"/>
    <x v="44"/>
    <s v="-"/>
    <s v="CD 06/17"/>
    <s v="-"/>
    <s v="0. N/A"/>
    <s v="N/A"/>
    <s v="N/A"/>
    <s v="N/A"/>
    <s v="N/A"/>
    <s v="N/A"/>
    <s v="N/A"/>
    <s v="N/A"/>
    <s v="N/A"/>
    <s v="ESPECÍFICA"/>
    <s v="INFRAESTRUCTURA"/>
    <s v=" CORPORACIÓN DE BS. AS. SUR S.E."/>
    <s v="CABA"/>
    <s v="10"/>
    <s v="BARRIO LOS PILETONES"/>
    <d v="2017-03-17T00:00:00"/>
    <s v="-"/>
    <n v="2911674.85"/>
    <s v="-"/>
    <s v="-"/>
    <n v="2911674.85"/>
    <n v="0"/>
    <n v="0"/>
    <n v="0"/>
    <n v="0"/>
    <n v="0"/>
    <n v="0"/>
    <n v="0"/>
    <n v="0"/>
    <n v="2911674.84"/>
    <s v="-"/>
    <s v="-"/>
    <s v="-"/>
    <s v="-"/>
    <s v="-"/>
    <s v="-"/>
    <n v="1"/>
    <s v="-"/>
  </r>
  <r>
    <n v="7021"/>
    <x v="2"/>
    <s v="06. PLAN SANITARIO DE EMERGENCIA"/>
    <s v="-"/>
    <s v="-"/>
    <s v="-"/>
    <s v="RED VIAL Y PEATONAL"/>
    <s v="BARRIO NÉSTOR KIRCHNER RED PEATONAL"/>
    <s v="  RECONSTRUCCIÓN DE VEREDAS EN EL CONJUNTO HABITACIONAL &quot; NÉSTOR KIRCHNER&quot; "/>
    <n v="2"/>
    <x v="14"/>
    <s v="-"/>
    <x v="21"/>
    <x v="44"/>
    <s v="-"/>
    <s v="CD 08/17"/>
    <s v="-"/>
    <s v="0. N/A"/>
    <s v="N/A"/>
    <s v="N/A"/>
    <s v="N/A"/>
    <s v="N/A"/>
    <s v="N/A"/>
    <s v="N/A"/>
    <s v="N/A"/>
    <s v="N/A"/>
    <s v="ESPECÍFICA"/>
    <s v="INFRAESTRUCTURA"/>
    <s v=" CORPORACIÓN DE BS. AS. SUR S.E."/>
    <s v="CABA"/>
    <s v="11"/>
    <s v="BARRIO LOS PILETONES"/>
    <d v="2017-05-10T00:00:00"/>
    <d v="2017-07-07T00:00:00"/>
    <n v="1273707.81"/>
    <s v="-"/>
    <s v="-"/>
    <n v="1273707.81"/>
    <n v="0"/>
    <n v="0"/>
    <n v="0"/>
    <n v="0"/>
    <n v="0"/>
    <n v="0"/>
    <n v="0"/>
    <n v="0"/>
    <n v="254741.56"/>
    <s v="-"/>
    <s v="-"/>
    <s v="-"/>
    <s v="-"/>
    <s v="-"/>
    <s v="-"/>
    <n v="0.2"/>
    <s v="-"/>
  </r>
  <r>
    <n v="7022"/>
    <x v="2"/>
    <s v="06. PLAN SANITARIO DE EMERGENCIA"/>
    <s v="-"/>
    <s v="-"/>
    <s v="-"/>
    <s v="CARACTERIZACIÓN Y REMEDIACIÓN DE SUELO"/>
    <s v="BARRIO LOS PILETONES"/>
    <s v="SANEAMIENTO Y RELLENO PILETON - BARRIO LOS PILETONES"/>
    <n v="2"/>
    <x v="14"/>
    <s v="-"/>
    <x v="21"/>
    <x v="44"/>
    <s v="-"/>
    <s v="CD 10/17"/>
    <s v="-"/>
    <s v="0. N/A"/>
    <s v="N/A"/>
    <s v="N/A"/>
    <s v="N/A"/>
    <s v="N/A"/>
    <s v="N/A"/>
    <s v="N/A"/>
    <s v="N/A"/>
    <s v="N/A"/>
    <s v="ESPECÍFICA"/>
    <s v="INFRAESTRUCTURA"/>
    <s v=" CORPORACIÓN DE BS. AS. SUR S.E."/>
    <s v="CABA"/>
    <s v="12"/>
    <s v="BARRIO LOS PILETONES"/>
    <d v="2017-04-05T00:00:00"/>
    <s v="-"/>
    <n v="937131.07"/>
    <s v="-"/>
    <s v="-"/>
    <n v="937131.07"/>
    <n v="0"/>
    <n v="0"/>
    <n v="0"/>
    <n v="0"/>
    <n v="0"/>
    <n v="0"/>
    <n v="0"/>
    <n v="0"/>
    <n v="140569.66"/>
    <s v="-"/>
    <s v="-"/>
    <s v="-"/>
    <s v="-"/>
    <s v="-"/>
    <s v="-"/>
    <n v="0.15"/>
    <s v="-"/>
  </r>
  <r>
    <n v="7023"/>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n v="48116847.030000001"/>
    <n v="0"/>
    <n v="48116847.030000001"/>
    <n v="113374682"/>
    <n v="0"/>
    <n v="0"/>
    <n v="0"/>
    <n v="0"/>
    <s v="-"/>
    <n v="0"/>
    <n v="9362018"/>
    <s v="-"/>
    <n v="2603369.2400000002"/>
    <s v="-"/>
    <s v="-"/>
    <s v="-"/>
    <s v="-"/>
    <s v="-"/>
    <s v="-"/>
    <s v="-"/>
    <s v="-"/>
  </r>
  <r>
    <n v="7043"/>
    <x v="3"/>
    <s v="06. PLAN SANITARIO DE EMERGENCIA"/>
    <s v="-"/>
    <s v="NO CORRESPONDE INFORMAR"/>
    <s v="NO CORRESPONDE INFORMAR"/>
    <s v="FORTALECIMIENTO INSTITUCIONAL DE ACUMAR"/>
    <s v="FORTALECIMIENTO INSTITUCIONAL DE ACUMAR"/>
    <s v="PAGO DE HONORARIOS - BRUNO SERANGELI&quot;."/>
    <n v="1"/>
    <x v="18"/>
    <s v="-"/>
    <x v="27"/>
    <x v="57"/>
    <s v="-"/>
    <s v="-"/>
    <s v="-"/>
    <s v="-"/>
    <s v="-"/>
    <n v="3"/>
    <n v="4"/>
    <n v="9"/>
    <s v="-"/>
    <s v="-"/>
    <s v="-"/>
    <s v="-"/>
    <s v="-"/>
    <s v="-"/>
    <s v="SERANGELI BRUNO CARLOS"/>
    <s v="-"/>
    <s v="-"/>
    <s v="-"/>
    <d v="2017-06-30T00:00:00"/>
    <s v="-"/>
    <s v="-"/>
    <s v="-"/>
    <s v="-"/>
    <s v="-"/>
    <s v="-"/>
    <s v="-"/>
    <s v="-"/>
    <s v="-"/>
    <s v="-"/>
    <s v="-"/>
    <s v="-"/>
    <n v="0"/>
    <n v="64000"/>
    <s v="-"/>
    <s v="-"/>
    <s v="-"/>
    <s v="-"/>
    <s v="-"/>
    <s v="-"/>
    <s v="-"/>
    <s v="PROYECTO 37"/>
  </r>
  <r>
    <n v="7044"/>
    <x v="3"/>
    <s v="06. PLAN SANITARIO DE EMERGENCIA"/>
    <s v="-"/>
    <s v="ACTIVIDAD"/>
    <s v="ACTIVIDAD"/>
    <s v="TOMA DE MUESTRAS"/>
    <s v="TOMA DE MUESTRA CUENCA MATANZA RIACHUELO"/>
    <s v="CANCELACIÓN DE TOMA DE MUESTRAS - OPERATIVO MILLAN.-"/>
    <s v="-"/>
    <x v="18"/>
    <s v="-"/>
    <x v="27"/>
    <x v="52"/>
    <s v="FISCALIZACION"/>
    <s v="-"/>
    <s v="-"/>
    <s v="-"/>
    <s v="-"/>
    <n v="3"/>
    <n v="4"/>
    <n v="1"/>
    <s v="-"/>
    <s v="-"/>
    <s v="-"/>
    <s v="-"/>
    <s v="-"/>
    <s v="-"/>
    <s v="GRUPO INDUSER S.R.L."/>
    <s v="CUENCA MATANZA RIACHUELO"/>
    <s v="-"/>
    <s v="-"/>
    <d v="2017-06-30T00:00:00"/>
    <s v="-"/>
    <s v="-"/>
    <s v="-"/>
    <s v="-"/>
    <s v="-"/>
    <s v="-"/>
    <s v="-"/>
    <s v="-"/>
    <s v="-"/>
    <s v="-"/>
    <s v="-"/>
    <s v="-"/>
    <n v="0"/>
    <n v="26561.919999999998"/>
    <s v="-"/>
    <s v="-"/>
    <s v="-"/>
    <s v="-"/>
    <s v="-"/>
    <s v="-"/>
    <s v="-"/>
    <s v="-"/>
  </r>
  <r>
    <n v="7045"/>
    <x v="3"/>
    <s v="06. PLAN SANITARIO DE EMERGENCIA"/>
    <s v="-"/>
    <s v="ACTIVIDAD"/>
    <s v="ACTIVIDAD"/>
    <s v="RECOLECCIÓN DE RESIDUOS"/>
    <s v="ADQUISICIÓN EQUIPAMIENTO CENTRO VERDE BARRACAS"/>
    <s v="ADQUISICIÓN DE EQUIPAMIENTO CENTRO VERDE BARRACAS, CABA-PMGIRSU.-"/>
    <n v="1"/>
    <x v="18"/>
    <s v="-"/>
    <x v="27"/>
    <x v="55"/>
    <s v="-"/>
    <s v="-"/>
    <s v="-"/>
    <s v="-"/>
    <s v="-"/>
    <n v="5"/>
    <n v="6"/>
    <n v="5"/>
    <s v="-"/>
    <s v="-"/>
    <s v="-"/>
    <s v="-"/>
    <s v="-"/>
    <s v="-"/>
    <s v="CABA"/>
    <s v="-"/>
    <s v="-"/>
    <s v="-"/>
    <s v="-"/>
    <s v="-"/>
    <s v="-"/>
    <s v="-"/>
    <s v="-"/>
    <s v="-"/>
    <s v="-"/>
    <s v="-"/>
    <s v="-"/>
    <s v="-"/>
    <s v="-"/>
    <s v="-"/>
    <s v="-"/>
    <n v="0"/>
    <n v="16200000"/>
    <s v="-"/>
    <s v="-"/>
    <s v="-"/>
    <s v="-"/>
    <s v="-"/>
    <s v="-"/>
    <s v="-"/>
    <s v="PROYECTO 21"/>
  </r>
  <r>
    <n v="7046"/>
    <x v="3"/>
    <s v="12. LIMPIEZA DE MÁRGENES Y CAMINO DE SIRGA"/>
    <s v="-"/>
    <s v="ACTIVIDAD"/>
    <s v="ACTIVIDAD"/>
    <s v="LIMPIEZA DE MÁRGENES Y ARROYOS"/>
    <s v="ESPEJO DE AGUA"/>
    <s v="CONTRATACIÓN DE UN SERVICIO PARA LA LIMPIEZA Y MANTENIMIENTO DE RESIDUOS SÓLIDOS DEL ESPEJO DE AGUA CURSO PRINCIPAL RÍO MATANZA RIACHUELO.-"/>
    <n v="1"/>
    <x v="18"/>
    <s v="-"/>
    <x v="27"/>
    <x v="54"/>
    <s v="-"/>
    <s v="-"/>
    <s v="-"/>
    <s v="-"/>
    <s v="-"/>
    <n v="3"/>
    <n v="3"/>
    <n v="5"/>
    <s v="-"/>
    <s v="-"/>
    <s v="-"/>
    <s v="-"/>
    <s v="-"/>
    <s v="-"/>
    <s v="SERVICIOS EMISER SA"/>
    <s v="CUENCA MATANZA RIACHUELO"/>
    <s v="-"/>
    <s v="-"/>
    <s v="-"/>
    <s v="-"/>
    <n v="0"/>
    <n v="0"/>
    <n v="0"/>
    <n v="0"/>
    <n v="0"/>
    <n v="0"/>
    <n v="0"/>
    <n v="0"/>
    <n v="0"/>
    <n v="0"/>
    <n v="0"/>
    <n v="0"/>
    <n v="25900308.299999997"/>
    <n v="40404480.959999993"/>
    <n v="20202240.48"/>
    <n v="0"/>
    <s v="X"/>
    <s v="-"/>
    <s v="-"/>
    <s v="-"/>
    <s v="PROYECTO 18"/>
  </r>
  <r>
    <n v="7047"/>
    <x v="3"/>
    <s v="12. LIMPIEZA DE MÁRGENES Y CAMINO DE SIRGA"/>
    <s v="-"/>
    <s v="ACTIVIDAD"/>
    <s v="ACTIVIDAD"/>
    <s v="LIMPIEZA DE MÁRGENES Y ARROYOS"/>
    <s v="LIMPIEZA DE MÁRGENES"/>
    <s v="CONVENIO PARA LA LIMPEZA DE MÁRGENES CON PROVINCIA DE BUENOS AIRES 2017"/>
    <n v="1"/>
    <x v="18"/>
    <s v="-"/>
    <x v="27"/>
    <x v="54"/>
    <s v="-"/>
    <s v="-"/>
    <s v="-"/>
    <s v="-"/>
    <s v="-"/>
    <n v="5"/>
    <n v="6"/>
    <n v="1"/>
    <s v="-"/>
    <s v="-"/>
    <s v="-"/>
    <s v="-"/>
    <s v="-"/>
    <s v="-"/>
    <s v="MINISTERIO INFRAESTRUCTURA PCIA BS AS"/>
    <s v="CUENCA MATANZA RIACHUELO"/>
    <s v="-"/>
    <s v="-"/>
    <d v="2017-04-17T00:00:00"/>
    <s v="-"/>
    <n v="0"/>
    <n v="0"/>
    <n v="0"/>
    <n v="0"/>
    <n v="0"/>
    <n v="0"/>
    <n v="0"/>
    <n v="0"/>
    <n v="0"/>
    <n v="0"/>
    <n v="0"/>
    <n v="0"/>
    <n v="75983495"/>
    <n v="88360555.625999972"/>
    <n v="8534373"/>
    <n v="0"/>
    <s v="X"/>
    <s v="-"/>
    <s v="-"/>
    <s v="-"/>
    <s v="PROYECTO 157"/>
  </r>
  <r>
    <n v="7048"/>
    <x v="3"/>
    <s v="12. LIMPIEZA DE MÁRGENES Y CAMINO DE SIRGA"/>
    <s v="-"/>
    <s v="ACTIVIDAD"/>
    <s v="ACTIVIDAD"/>
    <s v="LIMPIEZA DE MÁRGENES Y ARROYOS"/>
    <s v="LIMPIEZA DE MÁRGENES"/>
    <s v="CONVENIO CON MINISTERIO DE DESARROLLO SOCIAL - PROGRAMA ARGENTINA TRABAJA - EN REFERENCIA AL PROGRAMA DE LIMPIEZA DE MÁRGENES 2017"/>
    <n v="1"/>
    <x v="18"/>
    <s v="-"/>
    <x v="27"/>
    <x v="54"/>
    <s v="-"/>
    <s v="-"/>
    <s v="-"/>
    <s v="-"/>
    <s v="-"/>
    <n v="5"/>
    <n v="3"/>
    <n v="1"/>
    <s v="-"/>
    <s v="-"/>
    <s v="-"/>
    <s v="-"/>
    <s v="-"/>
    <s v="-"/>
    <s v="MINISTERIO DE DESARROLLO SOCIAL/ACUMAR"/>
    <s v="CUENCA MATANZA RIACHUELO"/>
    <s v="-"/>
    <s v="-"/>
    <d v="2017-06-14T00:00:00"/>
    <s v="-"/>
    <n v="0"/>
    <n v="0"/>
    <n v="0"/>
    <n v="0"/>
    <n v="0"/>
    <n v="0"/>
    <n v="0"/>
    <n v="0"/>
    <n v="0"/>
    <n v="0"/>
    <n v="0"/>
    <n v="0"/>
    <n v="61223025.170000002"/>
    <n v="5141607.4000000004"/>
    <n v="0"/>
    <n v="0"/>
    <s v="X"/>
    <s v="-"/>
    <s v="-"/>
    <s v="-"/>
    <s v="PROYECTO 16"/>
  </r>
  <r>
    <n v="7049"/>
    <x v="3"/>
    <s v="03. FORTALECIMIENTO INSTITUCIONAL"/>
    <s v="-"/>
    <s v="SERVICIO"/>
    <s v="SERVICIO"/>
    <s v="INSTITUCIONAL ACUMAR"/>
    <s v="INSTITUCIONAL ACUMAR"/>
    <s v="SERVICIO ADICIONAL PARA EL PREDIO ACUBA.-"/>
    <n v="1"/>
    <x v="18"/>
    <s v="-"/>
    <x v="27"/>
    <x v="53"/>
    <s v="-"/>
    <s v="-"/>
    <s v="-"/>
    <s v="-"/>
    <s v="-"/>
    <n v="3"/>
    <n v="9"/>
    <n v="3"/>
    <s v="-"/>
    <s v="-"/>
    <s v="-"/>
    <s v="-"/>
    <s v="-"/>
    <s v="-"/>
    <s v="COMISARIA DE LANUS"/>
    <s v="LANÚS"/>
    <s v="-"/>
    <s v="-"/>
    <d v="2017-06-15T00:00:00"/>
    <s v="-"/>
    <n v="0"/>
    <n v="0"/>
    <n v="0"/>
    <n v="0"/>
    <n v="0"/>
    <n v="0"/>
    <n v="0"/>
    <n v="0"/>
    <n v="0"/>
    <n v="0"/>
    <n v="0"/>
    <n v="0"/>
    <n v="4122060"/>
    <n v="3262968"/>
    <n v="1125096"/>
    <n v="0"/>
    <s v="X"/>
    <s v="-"/>
    <s v="-"/>
    <s v="-"/>
    <s v="PROYECTO 103"/>
  </r>
  <r>
    <n v="7050"/>
    <x v="3"/>
    <s v="13. SANEAMIENTO DE BASURALES"/>
    <s v="-"/>
    <s v="ACTIVIDAD"/>
    <s v="ACTIVIDAD"/>
    <s v="LIMPIEZA DE BASURALES"/>
    <s v="LIMPIEZA DE BASURALES"/>
    <s v="CONVENIO ESPECÍFICO ACUMAR - CEAMSE, LIMPIEZA DE BASURALES 2016.-"/>
    <n v="1"/>
    <x v="18"/>
    <s v="-"/>
    <x v="27"/>
    <x v="55"/>
    <s v="-"/>
    <s v="-"/>
    <s v="-"/>
    <s v="-"/>
    <s v="-"/>
    <n v="5"/>
    <n v="5"/>
    <n v="2"/>
    <s v="-"/>
    <s v="-"/>
    <s v="-"/>
    <s v="-"/>
    <s v="-"/>
    <s v="-"/>
    <s v="COORDINACION ECOLOGICA AREA METROPOLITANA SE"/>
    <s v="CUENCA MATANZA RIACHUELO"/>
    <s v="-"/>
    <s v="-"/>
    <d v="2018-02-27T00:00:00"/>
    <s v="-"/>
    <n v="0"/>
    <n v="0"/>
    <n v="0"/>
    <n v="0"/>
    <n v="0"/>
    <n v="0"/>
    <n v="0"/>
    <n v="0"/>
    <n v="0"/>
    <n v="0"/>
    <n v="0"/>
    <n v="0"/>
    <n v="175865598.10000002"/>
    <n v="527817239.99000013"/>
    <n v="149779387.61000001"/>
    <n v="0"/>
    <s v="X"/>
    <s v="-"/>
    <s v="-"/>
    <s v="-"/>
    <s v="PROYECTO 19/20"/>
  </r>
  <r>
    <n v="7051"/>
    <x v="3"/>
    <s v="06. PLAN SANITARIO DE EMERGENCIA"/>
    <s v="-"/>
    <s v="SERVICIO"/>
    <s v="SERVICIO"/>
    <s v="SALUD AMBIENTAL ACUMAR"/>
    <s v="SALUD AMBIENTAL ACUMAR"/>
    <s v="CONVALIDACIÓN DE GASTOS DEL SERVICIO DE TRASLADO DEL PERSONAL DE SALUD A LOS OPERATIVOS DE INSERCIÓN TERRITORIAL "/>
    <s v="-"/>
    <x v="18"/>
    <s v="-"/>
    <x v="27"/>
    <x v="58"/>
    <s v="-"/>
    <s v="-"/>
    <s v="-"/>
    <s v="-"/>
    <s v="-"/>
    <n v="3"/>
    <n v="7"/>
    <n v="1"/>
    <s v="-"/>
    <s v="-"/>
    <s v="-"/>
    <s v="-"/>
    <s v="-"/>
    <s v="-"/>
    <s v="TURISMO EL PUENTE SA"/>
    <s v="CUENCA MATANZA RIACHUELO"/>
    <s v="-"/>
    <s v="-"/>
    <s v="-"/>
    <s v="-"/>
    <n v="0"/>
    <n v="0"/>
    <n v="0"/>
    <n v="0"/>
    <n v="0"/>
    <n v="0"/>
    <n v="0"/>
    <n v="0"/>
    <n v="0"/>
    <n v="0"/>
    <n v="0"/>
    <n v="1233300"/>
    <n v="5369200"/>
    <n v="2774000"/>
    <n v="244200"/>
    <n v="0"/>
    <s v="X"/>
    <s v="-"/>
    <s v="-"/>
    <s v="-"/>
    <s v="PROYECTO 46,49 Y 50,1051"/>
  </r>
  <r>
    <n v="7052"/>
    <x v="3"/>
    <s v="06. PLAN SANITARIO DE EMERGENCIA"/>
    <s v="-"/>
    <s v="NO CORRESPONDE INFORMAR"/>
    <s v="NO CORRESPONDE INFORMAR"/>
    <s v="FORTALECIMIENTO DE SANEAMIENTO DE BASURALES ACUMAR"/>
    <s v="FORTALECIMIENTO DE SANEAMIENTO DE BASURALES ACUMAR"/>
    <s v="ADQUISICIÓN DE BIG BAGS.-"/>
    <n v="1"/>
    <x v="18"/>
    <s v="-"/>
    <x v="27"/>
    <x v="55"/>
    <s v="-"/>
    <s v="-"/>
    <s v="-"/>
    <s v="-"/>
    <s v="-"/>
    <s v="-"/>
    <s v="-"/>
    <s v="-"/>
    <s v="-"/>
    <s v="-"/>
    <s v="-"/>
    <s v="-"/>
    <s v="-"/>
    <s v="-"/>
    <s v="WELLPACK SA"/>
    <s v="-"/>
    <s v="-"/>
    <s v="-"/>
    <s v="-"/>
    <s v="-"/>
    <s v="-"/>
    <s v="-"/>
    <s v="-"/>
    <s v="-"/>
    <s v="-"/>
    <s v="-"/>
    <s v="-"/>
    <s v="-"/>
    <s v="-"/>
    <s v="-"/>
    <s v="-"/>
    <n v="0"/>
    <n v="200600.01"/>
    <s v="-"/>
    <s v="-"/>
    <s v="-"/>
    <s v="-"/>
    <s v="-"/>
    <s v="-"/>
    <s v="-"/>
    <s v="PROYECTO 14"/>
  </r>
  <r>
    <n v="7053"/>
    <x v="3"/>
    <s v="13. SANEAMIENTO DE BASURALES"/>
    <s v="-"/>
    <s v="ACTIVIDAD"/>
    <s v="ACTIVIDAD"/>
    <s v="LIMPIEZA DE BASURALES"/>
    <s v="MACROBASURAL MARCOS PAZ"/>
    <s v="CONVENIO PARA CIERRE DEL BASURAL DE MARCOS PAZ"/>
    <n v="1"/>
    <x v="18"/>
    <s v="-"/>
    <x v="27"/>
    <x v="55"/>
    <s v="-"/>
    <s v="-"/>
    <s v="-"/>
    <s v="-"/>
    <s v="-"/>
    <n v="5"/>
    <n v="4"/>
    <n v="2"/>
    <s v="-"/>
    <s v="-"/>
    <s v="-"/>
    <s v="-"/>
    <s v="-"/>
    <s v="-"/>
    <s v="COORDINACION ECOLOGICA AREA METROPOLITANA SE"/>
    <s v="CUENCA MATANZA RIACHUELO"/>
    <s v="-"/>
    <s v="-"/>
    <d v="2018-04-05T00:00:00"/>
    <s v="-"/>
    <n v="0"/>
    <n v="0"/>
    <n v="0"/>
    <n v="0"/>
    <n v="0"/>
    <n v="0"/>
    <n v="0"/>
    <n v="0"/>
    <n v="0"/>
    <n v="0"/>
    <n v="0"/>
    <n v="0"/>
    <n v="1069269.19"/>
    <n v="25294642.93"/>
    <n v="0"/>
    <n v="0"/>
    <s v="X"/>
    <s v="-"/>
    <s v="-"/>
    <s v="-"/>
    <s v="PROYECTO 155"/>
  </r>
  <r>
    <n v="7054"/>
    <x v="3"/>
    <s v="06. PLAN SANITARIO DE EMERGENCIA"/>
    <s v="-"/>
    <s v="NO CORRESPONDE INFORMAR"/>
    <s v="NO CORRESPONDE INFORMAR"/>
    <s v="LIMPIEZA DE BASURALES"/>
    <s v="BASURAL CAÑUELAS"/>
    <s v="CONTRATACION DE SERVICIOS DE ALQUILER DE RETROEXCAVADORA PARA EL BASURAL DE CAÑUELAS"/>
    <n v="1"/>
    <x v="18"/>
    <s v="-"/>
    <x v="27"/>
    <x v="55"/>
    <s v="-"/>
    <s v="-"/>
    <s v="-"/>
    <s v="-"/>
    <s v="-"/>
    <n v="3"/>
    <n v="2"/>
    <n v="2"/>
    <s v="-"/>
    <s v="-"/>
    <s v="-"/>
    <s v="-"/>
    <s v="-"/>
    <s v="-"/>
    <s v="COORDINACION ECOLOGICA AREA METROPOLITANA SE"/>
    <s v="-"/>
    <s v="-"/>
    <s v="-"/>
    <s v="-"/>
    <s v="-"/>
    <s v="-"/>
    <s v="-"/>
    <s v="-"/>
    <s v="-"/>
    <s v="-"/>
    <s v="-"/>
    <s v="-"/>
    <s v="-"/>
    <s v="-"/>
    <s v="-"/>
    <s v="-"/>
    <n v="0"/>
    <n v="774400"/>
    <s v="-"/>
    <s v="-"/>
    <s v="-"/>
    <s v="-"/>
    <s v="-"/>
    <s v="-"/>
    <s v="-"/>
    <s v="PROYECTO 138"/>
  </r>
  <r>
    <n v="7055"/>
    <x v="3"/>
    <s v="13. SANEAMIENTO DE BASURALES"/>
    <s v="-"/>
    <s v="ACTIVIDAD"/>
    <s v="ACTIVIDAD"/>
    <s v="RECOLECCIÓN DE RESIDUOS"/>
    <s v="MACROBASURAL CAÑUELAS"/>
    <s v="CONVENIO PARA EL CIERRE DEL BASURAL DE CAÑUELAS"/>
    <n v="1"/>
    <x v="18"/>
    <s v="-"/>
    <x v="27"/>
    <x v="55"/>
    <s v="-"/>
    <s v="-"/>
    <s v="-"/>
    <s v="-"/>
    <s v="-"/>
    <n v="5"/>
    <n v="5"/>
    <n v="2"/>
    <s v="-"/>
    <s v="-"/>
    <s v="-"/>
    <s v="-"/>
    <s v="-"/>
    <s v="-"/>
    <s v="COORDINACION ECOLOGICA AREA METROPOLITANA SE"/>
    <s v="CUENCA MATANZA RIACHUELO"/>
    <s v="-"/>
    <s v="-"/>
    <d v="2018-04-06T00:00:00"/>
    <s v="-"/>
    <n v="0"/>
    <n v="0"/>
    <n v="0"/>
    <n v="0"/>
    <n v="0"/>
    <n v="0"/>
    <n v="0"/>
    <n v="0"/>
    <n v="0"/>
    <n v="0"/>
    <n v="0"/>
    <n v="0"/>
    <n v="0"/>
    <n v="24606190.830000002"/>
    <n v="0"/>
    <n v="0"/>
    <s v="X"/>
    <s v="-"/>
    <s v="-"/>
    <s v="-"/>
    <s v="PROYECTO 154"/>
  </r>
  <r>
    <n v="7056"/>
    <x v="3"/>
    <s v="06. PLAN SANITARIO DE EMERGENCIA"/>
    <s v="-"/>
    <s v="SERVICIO"/>
    <s v="SERVICIO"/>
    <s v="SALUD AMBIENTAL ACUMAR"/>
    <s v="SALUD AMBIENTAL ACUMAR"/>
    <s v="CONTRATACIÓN DE SERVICIO DE DOSIMETRÍA.-"/>
    <s v="-"/>
    <x v="18"/>
    <s v="-"/>
    <x v="27"/>
    <x v="58"/>
    <s v="-"/>
    <s v="-"/>
    <s v="-"/>
    <s v="-"/>
    <s v="-"/>
    <n v="3"/>
    <n v="9"/>
    <n v="9"/>
    <s v="-"/>
    <s v="-"/>
    <s v="-"/>
    <s v="-"/>
    <s v="-"/>
    <s v="-"/>
    <s v="DE LA VEGA VEDOYA IGNACIO, DE LA VEGA VEDOYA IRENE Y DE LA... SH"/>
    <s v="CUENCA MATANZA RIACHUELO"/>
    <s v="-"/>
    <s v="-"/>
    <d v="2017-06-30T00:00:00"/>
    <s v="-"/>
    <n v="0"/>
    <n v="0"/>
    <n v="0"/>
    <n v="0"/>
    <n v="0"/>
    <n v="0"/>
    <n v="0"/>
    <n v="0"/>
    <n v="0"/>
    <n v="0"/>
    <n v="0"/>
    <n v="0"/>
    <n v="30976"/>
    <n v="15488"/>
    <n v="0"/>
    <n v="0"/>
    <s v="X"/>
    <s v="-"/>
    <s v="-"/>
    <s v="-"/>
    <s v="PROYECTO 52"/>
  </r>
  <r>
    <n v="7057"/>
    <x v="3"/>
    <s v="12. LIMPIEZA DE MÁRGENES Y CAMINO DE SIRGA"/>
    <s v="-"/>
    <s v="SERVICIO"/>
    <s v="SERVICIO"/>
    <s v="LIMPIEZA DE MÁRGENES Y ARROYOS"/>
    <s v="LIMPIEZA DE MÁRGENES"/>
    <s v="CONTRATACIÓN DE SERVICIOS DE BAÑOS, PAÑOLES Y VESTUARIOS PARA LAS ACTIVIDADES DE LA COORDINACIÓN DE PROYECTOS DE RESIDUOS SÓLIDOS URBANOS"/>
    <n v="1"/>
    <x v="18"/>
    <s v="-"/>
    <x v="27"/>
    <x v="54"/>
    <s v="-"/>
    <s v="-"/>
    <s v="-"/>
    <s v="-"/>
    <s v="-"/>
    <n v="3"/>
    <n v="2"/>
    <n v="9"/>
    <s v="-"/>
    <s v="-"/>
    <s v="-"/>
    <s v="-"/>
    <s v="-"/>
    <s v="-"/>
    <s v="BASANI SA"/>
    <s v="CUENCA MATANZA RIACHUELO"/>
    <s v="-"/>
    <s v="-"/>
    <s v="-"/>
    <s v="-"/>
    <n v="0"/>
    <n v="0"/>
    <n v="0"/>
    <n v="0"/>
    <n v="0"/>
    <n v="0"/>
    <n v="0"/>
    <n v="0"/>
    <n v="0"/>
    <n v="0"/>
    <n v="0"/>
    <n v="0"/>
    <n v="1491960"/>
    <n v="4313890"/>
    <n v="1504260"/>
    <n v="0"/>
    <s v="X"/>
    <s v="-"/>
    <s v="-"/>
    <s v="-"/>
    <s v="PROYECTO 16"/>
  </r>
  <r>
    <n v="7058"/>
    <x v="3"/>
    <s v="03. FORTALECIMIENTO INSTITUCIONAL"/>
    <s v="-"/>
    <s v="SERVICIO"/>
    <s v="SERVICIO"/>
    <s v="INSTITUCIONAL ACUMAR"/>
    <s v="INSTITUCIONAL ACUMAR"/>
    <s v="SERVICIO DE REPARACIÓN INTEGRAL DE VEHÍCULOS"/>
    <n v="1"/>
    <x v="18"/>
    <s v="-"/>
    <x v="27"/>
    <x v="71"/>
    <s v="-"/>
    <s v="-"/>
    <s v="-"/>
    <s v="-"/>
    <s v="-"/>
    <n v="3"/>
    <n v="3"/>
    <n v="2"/>
    <s v="-"/>
    <s v="-"/>
    <s v="-"/>
    <s v="-"/>
    <s v="-"/>
    <s v="-"/>
    <s v="METALFER SA"/>
    <s v="CUENCA MATANZA RIACHUELO"/>
    <s v="-"/>
    <s v="-"/>
    <s v="-"/>
    <s v="-"/>
    <n v="0"/>
    <n v="0"/>
    <n v="0"/>
    <n v="0"/>
    <n v="0"/>
    <n v="0"/>
    <n v="0"/>
    <n v="0"/>
    <n v="0"/>
    <n v="0"/>
    <n v="0"/>
    <n v="0"/>
    <n v="44944.97"/>
    <n v="140312.38"/>
    <n v="173686.01"/>
    <n v="0"/>
    <s v="X"/>
    <s v="-"/>
    <s v="-"/>
    <s v="-"/>
    <s v="PROYECTO 91"/>
  </r>
  <r>
    <n v="7059"/>
    <x v="3"/>
    <s v="06. PLAN SANITARIO DE EMERGENCIA"/>
    <s v="-"/>
    <s v="OBRA"/>
    <n v="0"/>
    <s v="CAMPAÑA DE EDUCACIÓN AMBIENTAL"/>
    <s v="-"/>
    <s v="ADQUISICIÓN DE JUEGOS DE MESA E INGENIO PARA ACTIVIDADES DE LA COORDINACIÓN DE PROMOCIÓN COMUNITARIA"/>
    <s v="-"/>
    <x v="18"/>
    <s v="-"/>
    <x v="27"/>
    <x v="59"/>
    <s v="-"/>
    <s v="-"/>
    <s v="-"/>
    <s v="-"/>
    <s v="-"/>
    <s v="-"/>
    <s v="-"/>
    <s v="-"/>
    <s v="-"/>
    <s v="-"/>
    <s v="-"/>
    <s v="-"/>
    <s v="-"/>
    <s v="-"/>
    <s v="-"/>
    <s v="CUENCA MATANZA RIACHUELO"/>
    <s v="-"/>
    <s v="-"/>
    <s v="-"/>
    <s v="-"/>
    <s v="-"/>
    <s v="-"/>
    <s v="-"/>
    <s v="-"/>
    <s v="-"/>
    <s v="-"/>
    <s v="-"/>
    <s v="-"/>
    <s v="-"/>
    <s v="-"/>
    <n v="42600"/>
    <n v="0"/>
    <s v="-"/>
    <s v="-"/>
    <s v="-"/>
    <s v="-"/>
    <s v="-"/>
    <s v="-"/>
    <s v="-"/>
    <s v="-"/>
    <s v="-"/>
  </r>
  <r>
    <n v="7066"/>
    <x v="3"/>
    <s v="03. FORTALECIMIENTO INSTITUCIONAL"/>
    <s v="-"/>
    <s v="SERVICIO"/>
    <s v="SERVICIO"/>
    <s v="INSTITUCIONAL ACUMAR"/>
    <s v="INSTITUCIONAL ACUMAR"/>
    <s v="ADQUISICIÓN DE RESMAS DE PAPEL.-"/>
    <n v="1"/>
    <x v="18"/>
    <s v="-"/>
    <x v="27"/>
    <x v="71"/>
    <s v="-"/>
    <s v="-"/>
    <s v="-"/>
    <s v="-"/>
    <s v="-"/>
    <n v="2"/>
    <n v="3"/>
    <n v="2"/>
    <s v="-"/>
    <s v="-"/>
    <s v="-"/>
    <s v="-"/>
    <s v="-"/>
    <s v="-"/>
    <s v="MELENZANE SA"/>
    <s v="CUENCA MATANZA RIACHUELO"/>
    <s v="-"/>
    <s v="-"/>
    <d v="2017-05-29T00:00:00"/>
    <s v="-"/>
    <n v="0"/>
    <n v="0"/>
    <n v="0"/>
    <n v="0"/>
    <n v="0"/>
    <n v="0"/>
    <n v="0"/>
    <n v="0"/>
    <n v="0"/>
    <n v="0"/>
    <n v="0"/>
    <n v="0"/>
    <n v="467590"/>
    <n v="198688"/>
    <n v="337554"/>
    <n v="0"/>
    <s v="X"/>
    <s v="-"/>
    <s v="-"/>
    <s v="-"/>
    <s v="PROYECTO 94"/>
  </r>
  <r>
    <n v="7067"/>
    <x v="3"/>
    <s v="03. FORTALECIMIENTO INSTITUCIONAL"/>
    <s v="-"/>
    <s v="SERVICIO"/>
    <s v="SERVICIO"/>
    <s v="INSTITUCIONAL ACUMAR"/>
    <s v="INSTITUCIONAL ACUMAR"/>
    <s v="CONTRATACIÓN DEL SERVICIO DE TELEPEAJE PARA LOS VEHÍCULOS QUE FORMAN PARTE DE LA FLOTA AUTOMOTOR."/>
    <n v="1"/>
    <x v="18"/>
    <s v="-"/>
    <x v="27"/>
    <x v="71"/>
    <s v="-"/>
    <s v="-"/>
    <s v="-"/>
    <s v="-"/>
    <s v="-"/>
    <n v="3"/>
    <n v="8"/>
    <n v="9"/>
    <s v="-"/>
    <s v="-"/>
    <s v="-"/>
    <s v="-"/>
    <s v="-"/>
    <s v="-"/>
    <s v="GRUPO CONCESIONARIO DEL OESTE SA- AUTOPISTAS URBANAS SA"/>
    <s v="CUENCA MATANZA RIACHUELO"/>
    <s v="-"/>
    <s v="-"/>
    <d v="2017-03-08T00:00:00"/>
    <s v="-"/>
    <n v="0"/>
    <n v="0"/>
    <n v="0"/>
    <n v="0"/>
    <n v="0"/>
    <n v="0"/>
    <n v="0"/>
    <n v="0"/>
    <n v="0"/>
    <n v="0"/>
    <n v="0"/>
    <n v="0"/>
    <n v="2985694.62"/>
    <n v="1215600.6999999997"/>
    <n v="574150.79000000027"/>
    <n v="0"/>
    <s v="X"/>
    <s v="-"/>
    <s v="-"/>
    <s v="-"/>
    <s v="PROYECTO 94"/>
  </r>
  <r>
    <n v="7068"/>
    <x v="3"/>
    <s v="03. FORTALECIMIENTO INSTITUCIONAL"/>
    <s v="-"/>
    <s v="SERVICIO"/>
    <s v="SERVICIO"/>
    <s v="INSTITUCIONAL ACUMAR"/>
    <s v="INSTITUCIONAL ACUMAR"/>
    <s v="CONTRATACIÓN DE SISTEMA DE SEGUIMIENTO SATELITAL DE VEHÍCULOS"/>
    <n v="1"/>
    <x v="18"/>
    <s v="-"/>
    <x v="27"/>
    <x v="71"/>
    <s v="-"/>
    <s v="-"/>
    <s v="-"/>
    <s v="-"/>
    <s v="-"/>
    <n v="3"/>
    <n v="9"/>
    <n v="3"/>
    <s v="-"/>
    <s v="-"/>
    <s v="-"/>
    <s v="-"/>
    <s v="-"/>
    <s v="-"/>
    <s v="SKI-COP SA- UBINET SA"/>
    <s v="CUENCA MATANZA RIACHUELO"/>
    <s v="-"/>
    <s v="-"/>
    <d v="2017-06-23T00:00:00"/>
    <s v="-"/>
    <n v="0"/>
    <n v="0"/>
    <n v="0"/>
    <n v="0"/>
    <n v="0"/>
    <n v="0"/>
    <n v="0"/>
    <n v="0"/>
    <n v="0"/>
    <n v="0"/>
    <n v="0"/>
    <n v="0"/>
    <n v="81794.880000000005"/>
    <n v="354421.44000000006"/>
    <n v="81771.839999999997"/>
    <n v="0"/>
    <s v="X"/>
    <s v="-"/>
    <s v="-"/>
    <s v="-"/>
    <s v="PROYECTO 94"/>
  </r>
  <r>
    <n v="7069"/>
    <x v="3"/>
    <s v="03. FORTALECIMIENTO INSTITUCIONAL"/>
    <s v="-"/>
    <s v="SERVICIO"/>
    <s v="SERVICIO"/>
    <s v="INSTITUCIONAL ACUMAR"/>
    <s v="INSTITUCIONAL ACUMAR"/>
    <s v="ADQUISICIÓN DE COMBUSTIBLE PARA LA FLOTA AUTOMOTOR DE ACUMAR."/>
    <n v="1"/>
    <x v="18"/>
    <s v="-"/>
    <x v="27"/>
    <x v="71"/>
    <s v="-"/>
    <s v="-"/>
    <s v="-"/>
    <s v="-"/>
    <s v="-"/>
    <n v="2"/>
    <n v="5"/>
    <n v="6"/>
    <s v="-"/>
    <s v="-"/>
    <s v="-"/>
    <s v="-"/>
    <s v="-"/>
    <s v="-"/>
    <s v="YPF SA"/>
    <s v="CUENCA MATANZA RIACHUELO"/>
    <s v="-"/>
    <s v="-"/>
    <d v="2017-06-08T00:00:00"/>
    <s v="-"/>
    <n v="0"/>
    <n v="0"/>
    <n v="0"/>
    <n v="0"/>
    <n v="0"/>
    <n v="0"/>
    <n v="0"/>
    <n v="0"/>
    <n v="0"/>
    <n v="0"/>
    <n v="0"/>
    <n v="0"/>
    <n v="2777591"/>
    <n v="1752247.25"/>
    <n v="2562910.5500000003"/>
    <n v="0"/>
    <s v="X"/>
    <s v="-"/>
    <s v="-"/>
    <s v="-"/>
    <s v="PROYECTO 94"/>
  </r>
  <r>
    <n v="7070"/>
    <x v="3"/>
    <s v="06. PLAN SANITARIO DE EMERGENCIA"/>
    <s v="-"/>
    <s v="SERVICIO"/>
    <s v="SERVICIO"/>
    <s v="FORTALECIMIENTO INSTITUCIONAL DE ACUMAR"/>
    <s v="FORTALECIMIENTO INSTITUCIONAL DE ACUMAR"/>
    <s v="CONTRATACIÓN DE SERVICIO DE COCHERAS MOVILES.-CONTRATACIÓN DEL SERVICIO DE ESPACIO PARA UNIDADES MÓVILES DE ACUMAR"/>
    <n v="1"/>
    <x v="18"/>
    <s v="-"/>
    <x v="27"/>
    <x v="71"/>
    <s v="-"/>
    <s v="-"/>
    <s v="-"/>
    <s v="-"/>
    <s v="-"/>
    <n v="3"/>
    <n v="2"/>
    <n v="1"/>
    <s v="-"/>
    <s v="-"/>
    <s v="-"/>
    <s v="-"/>
    <s v="-"/>
    <s v="-"/>
    <s v="FIDEICOMISO GONCALVES MO-STOP SA"/>
    <s v="-"/>
    <s v="-"/>
    <s v="-"/>
    <s v="-"/>
    <s v="-"/>
    <s v="-"/>
    <s v="-"/>
    <s v="-"/>
    <s v="-"/>
    <s v="-"/>
    <s v="-"/>
    <s v="-"/>
    <s v="-"/>
    <s v="-"/>
    <s v="-"/>
    <s v="-"/>
    <n v="0"/>
    <n v="2334800"/>
    <n v="0"/>
    <s v="-"/>
    <s v="-"/>
    <s v="-"/>
    <s v="-"/>
    <s v="-"/>
    <s v="-"/>
    <s v="PROYECTO 94"/>
  </r>
  <r>
    <n v="7071"/>
    <x v="3"/>
    <s v="06. PLAN SANITARIO DE EMERGENCIA"/>
    <s v="-"/>
    <s v="SERVICIO"/>
    <s v="SERVICIO"/>
    <s v="FORTALECIMIENTO INSTITUCIONAL DE ACUMAR"/>
    <s v="FORTALECIMIENTO INSTITUCIONAL DE ACUMAR"/>
    <s v="CONTRATACIÓN DEL SERVICIO DE LIMPIEZA INTEGRAL SEDE ALMIRANTE BROWN 1378"/>
    <n v="1"/>
    <x v="18"/>
    <s v="-"/>
    <x v="27"/>
    <x v="71"/>
    <s v="-"/>
    <s v="-"/>
    <s v="-"/>
    <s v="-"/>
    <s v="-"/>
    <n v="3"/>
    <n v="3"/>
    <n v="5"/>
    <s v="-"/>
    <s v="-"/>
    <s v="-"/>
    <s v="-"/>
    <s v="-"/>
    <s v="-"/>
    <s v="ASEO TECNOLOGIO- COPLAMA SA"/>
    <s v="-"/>
    <s v="-"/>
    <s v="-"/>
    <d v="2017-06-30T00:00:00"/>
    <s v="-"/>
    <s v="-"/>
    <s v="-"/>
    <s v="-"/>
    <s v="-"/>
    <s v="-"/>
    <s v="-"/>
    <s v="-"/>
    <s v="-"/>
    <s v="-"/>
    <s v="-"/>
    <s v="-"/>
    <n v="0"/>
    <n v="627627.40999999992"/>
    <n v="0"/>
    <s v="-"/>
    <s v="-"/>
    <s v="-"/>
    <s v="-"/>
    <s v="-"/>
    <s v="-"/>
    <s v="PROYECTO 94"/>
  </r>
  <r>
    <n v="7072"/>
    <x v="3"/>
    <s v="06. PLAN SANITARIO DE EMERGENCIA"/>
    <s v="-"/>
    <s v="SERVICIO"/>
    <s v="SERVICIO"/>
    <s v="FORTALECIMIENTO INSTITUCIONAL DE ACUMAR"/>
    <s v="FORTALECIMIENTO INSTITUCIONAL DE ACUMAR"/>
    <s v="ADQUISICIÓN DE FORMULARIO Nº20 “INSCRIPCIÓN DE POSESIÓN O TENENCIA” DE CAMIONES PERTENECIENTES AL ORGANISMO.-"/>
    <n v="1"/>
    <x v="18"/>
    <s v="-"/>
    <x v="27"/>
    <x v="71"/>
    <s v="-"/>
    <s v="-"/>
    <s v="-"/>
    <s v="-"/>
    <s v="-"/>
    <n v="3"/>
    <n v="5"/>
    <n v="3"/>
    <s v="-"/>
    <s v="-"/>
    <s v="-"/>
    <s v="-"/>
    <s v="-"/>
    <s v="-"/>
    <s v="GRAFICA RICCIARDI S.A."/>
    <s v="-"/>
    <s v="-"/>
    <s v="-"/>
    <d v="2017-04-17T00:00:00"/>
    <s v="-"/>
    <s v="-"/>
    <s v="-"/>
    <s v="-"/>
    <s v="-"/>
    <s v="-"/>
    <s v="-"/>
    <s v="-"/>
    <s v="-"/>
    <s v="-"/>
    <s v="-"/>
    <s v="-"/>
    <n v="0"/>
    <n v="7200"/>
    <n v="0"/>
    <s v="-"/>
    <s v="-"/>
    <s v="-"/>
    <s v="-"/>
    <s v="-"/>
    <s v="-"/>
    <s v="PROYECTO 94"/>
  </r>
  <r>
    <n v="7073"/>
    <x v="3"/>
    <s v="06. PLAN SANITARIO DE EMERGENCIA"/>
    <s v="-"/>
    <s v="SERVICIO"/>
    <s v="SERVICIO"/>
    <s v="FORTALECIMIENTO INSTITUCIONAL DE ACUMAR"/>
    <s v="FORTALECIMIENTO INSTITUCIONAL DE ACUMAR"/>
    <s v="CONTRATACIÓN SERVICIOS DE COMPRA Y RECARGA DE MATAFUEGOS PARA LA FLOTA DE VEHÍCULOS DE LA ACUMAR.-"/>
    <n v="1"/>
    <x v="18"/>
    <s v="-"/>
    <x v="27"/>
    <x v="71"/>
    <s v="-"/>
    <s v="-"/>
    <s v="-"/>
    <s v="-"/>
    <s v="-"/>
    <n v="3"/>
    <n v="3"/>
    <n v="2"/>
    <s v="-"/>
    <s v="-"/>
    <s v="-"/>
    <s v="-"/>
    <s v="-"/>
    <s v="-"/>
    <s v="LOVAIZA MIGUEL ANTONIO- VELASCO LISANDRO"/>
    <s v="-"/>
    <s v="-"/>
    <s v="-"/>
    <d v="2017-05-29T00:00:00"/>
    <s v="-"/>
    <s v="-"/>
    <s v="-"/>
    <s v="-"/>
    <s v="-"/>
    <s v="-"/>
    <s v="-"/>
    <s v="-"/>
    <s v="-"/>
    <s v="-"/>
    <s v="-"/>
    <s v="-"/>
    <n v="0"/>
    <n v="18060"/>
    <n v="0"/>
    <s v="-"/>
    <s v="-"/>
    <s v="-"/>
    <s v="-"/>
    <s v="-"/>
    <s v="-"/>
    <s v="PROYECTO 91"/>
  </r>
  <r>
    <n v="7074"/>
    <x v="3"/>
    <s v="06. PLAN SANITARIO DE EMERGENCIA"/>
    <s v="-"/>
    <s v="SERVICIO"/>
    <s v="SERVICIO"/>
    <s v="FORTALECIMIENTO INSTITUCIONAL DE ACUMAR"/>
    <s v="FORTALECIMIENTO INSTITUCIONAL DE ACUMAR"/>
    <s v="ADQUISICIÓN BOTIQUINES DE PRIMEROS AUXILIOS REGLAMENTARIOS PARA LA FLOTA DE VEHICULOS DE LA ACUMAR.-"/>
    <n v="1"/>
    <x v="18"/>
    <s v="-"/>
    <x v="27"/>
    <x v="71"/>
    <s v="-"/>
    <s v="-"/>
    <s v="-"/>
    <s v="-"/>
    <s v="-"/>
    <n v="3"/>
    <n v="3"/>
    <n v="2"/>
    <s v="-"/>
    <s v="-"/>
    <s v="-"/>
    <s v="-"/>
    <s v="-"/>
    <s v="-"/>
    <s v="VELASCO LISANDRO"/>
    <s v="-"/>
    <s v="-"/>
    <s v="-"/>
    <d v="2017-05-11T00:00:00"/>
    <s v="-"/>
    <s v="-"/>
    <s v="-"/>
    <s v="-"/>
    <s v="-"/>
    <s v="-"/>
    <s v="-"/>
    <s v="-"/>
    <s v="-"/>
    <s v="-"/>
    <s v="-"/>
    <s v="-"/>
    <n v="0"/>
    <n v="15980"/>
    <n v="0"/>
    <s v="-"/>
    <s v="-"/>
    <s v="-"/>
    <s v="-"/>
    <s v="-"/>
    <s v="-"/>
    <s v="PROYECTO 91"/>
  </r>
  <r>
    <n v="7075"/>
    <x v="3"/>
    <s v="06. PLAN SANITARIO DE EMERGENCIA"/>
    <s v="-"/>
    <s v="SERVICIO"/>
    <s v="SERVICIO"/>
    <s v="FORTALECIMIENTO INSTITUCIONAL DE ACUMAR"/>
    <s v="FORTALECIMIENTO INSTITUCIONAL DE ACUMAR"/>
    <s v="PAGO INSCRIPCIÓN COMODATO DE CAMIONES EN RPA.-"/>
    <n v="1"/>
    <x v="18"/>
    <s v="-"/>
    <x v="27"/>
    <x v="71"/>
    <s v="-"/>
    <s v="-"/>
    <s v="-"/>
    <s v="-"/>
    <s v="-"/>
    <n v="3"/>
    <n v="8"/>
    <n v="3"/>
    <s v="-"/>
    <s v="-"/>
    <s v="-"/>
    <s v="-"/>
    <s v="-"/>
    <s v="-"/>
    <s v="DNRPA"/>
    <s v="-"/>
    <s v="-"/>
    <s v="-"/>
    <d v="2017-06-19T00:00:00"/>
    <s v="-"/>
    <s v="-"/>
    <s v="-"/>
    <s v="-"/>
    <s v="-"/>
    <s v="-"/>
    <s v="-"/>
    <s v="-"/>
    <s v="-"/>
    <s v="-"/>
    <s v="-"/>
    <s v="-"/>
    <n v="0"/>
    <n v="39950"/>
    <n v="0"/>
    <s v="-"/>
    <s v="-"/>
    <s v="-"/>
    <s v="-"/>
    <s v="-"/>
    <s v="-"/>
    <s v="PROYECTO 94"/>
  </r>
  <r>
    <n v="7076"/>
    <x v="3"/>
    <s v="06. PLAN SANITARIO DE EMERGENCIA"/>
    <s v="-"/>
    <s v="SERVICIO"/>
    <s v="SERVICIO"/>
    <s v="FORTALECIMIENTO INSTITUCIONAL DE ACUMAR"/>
    <s v="FORTALECIMIENTO INSTITUCIONAL DE ACUMAR"/>
    <s v="CONVALIDACIÓN FACTURA B N° 50-27250988 (FEBRERO-MZO-JUN-JUL- AGOSTO 2017)N° 50-27018785. - NEXTEL COMUNICATIONS ARGENTINA S.R.L.-"/>
    <n v="1"/>
    <x v="18"/>
    <s v="-"/>
    <x v="27"/>
    <x v="71"/>
    <s v="-"/>
    <s v="-"/>
    <s v="-"/>
    <s v="-"/>
    <s v="-"/>
    <n v="3"/>
    <n v="1"/>
    <n v="4"/>
    <s v="-"/>
    <s v="-"/>
    <s v="-"/>
    <s v="-"/>
    <s v="-"/>
    <s v="-"/>
    <s v="NEXTEL COMMUNICATIONS ARGENTINA S.R.L."/>
    <s v="-"/>
    <s v="-"/>
    <s v="-"/>
    <s v="-"/>
    <s v="-"/>
    <s v="-"/>
    <s v="-"/>
    <s v="-"/>
    <s v="-"/>
    <s v="-"/>
    <s v="-"/>
    <s v="-"/>
    <s v="-"/>
    <s v="-"/>
    <s v="-"/>
    <s v="-"/>
    <n v="0"/>
    <n v="253956.45"/>
    <n v="0"/>
    <s v="-"/>
    <s v="-"/>
    <s v="-"/>
    <s v="-"/>
    <s v="-"/>
    <s v="-"/>
    <s v="PROYECTO 56"/>
  </r>
  <r>
    <n v="7079"/>
    <x v="3"/>
    <s v="03. FORTALECIMIENTO INSTITUCIONAL"/>
    <s v="-"/>
    <s v="SERVICIO"/>
    <s v="SERVICIO"/>
    <s v="INSTITUCIONAL ACUMAR"/>
    <s v="INSTITUCIONAL ACUMAR"/>
    <s v="SERVICIO MÉDICO A DOMICILIO- CONTRATACIÓN SEGUROS ACCIDENTES PERSONALES- SERV. DE URGENCIAS MÉDICAS"/>
    <n v="1"/>
    <x v="18"/>
    <s v="-"/>
    <x v="27"/>
    <x v="71"/>
    <s v="-"/>
    <s v="-"/>
    <s v="-"/>
    <s v="-"/>
    <s v="-"/>
    <n v="3"/>
    <n v="4"/>
    <n v="2"/>
    <s v="-"/>
    <s v="-"/>
    <s v="-"/>
    <s v="-"/>
    <s v="-"/>
    <s v="-"/>
    <s v="ALFA MEDICA MEDICINA INTEGRAL SRL - MAPFRE ARG SEG VIDA SA-SOCORRO MEDICO PRIVADO S.A.- PROVINCIA SEGUROS"/>
    <s v="CUENCA MATANZA RIACHUELO"/>
    <s v="-"/>
    <s v="-"/>
    <d v="2017-06-30T00:00:00"/>
    <s v="-"/>
    <n v="0"/>
    <n v="0"/>
    <n v="0"/>
    <n v="0"/>
    <n v="0"/>
    <n v="0"/>
    <n v="0"/>
    <n v="0"/>
    <n v="0"/>
    <n v="0"/>
    <n v="0"/>
    <n v="0"/>
    <n v="441651.56999999995"/>
    <n v="229857.68000000002"/>
    <n v="0"/>
    <n v="0"/>
    <s v="X"/>
    <s v="-"/>
    <s v="-"/>
    <s v="-"/>
    <s v="PROYECTO 93,94"/>
  </r>
  <r>
    <n v="7080"/>
    <x v="3"/>
    <s v="06. PLAN SANITARIO DE EMERGENCIA"/>
    <s v="-"/>
    <s v="ACTIVIDAD"/>
    <s v="ACTIVIDAD"/>
    <s v="EQUIPAMIENTO COMUNITARIO"/>
    <s v="RELOCALIZACIÓN VILLA JARDÍN"/>
    <s v="SEGURIDAD PARA RELOCALIZACIÓN BARRIO VILLA JARDÍN"/>
    <n v="1"/>
    <x v="18"/>
    <s v="-"/>
    <x v="27"/>
    <x v="53"/>
    <s v="-"/>
    <s v="-"/>
    <s v="-"/>
    <s v="-"/>
    <s v="-"/>
    <n v="5"/>
    <n v="6"/>
    <n v="5"/>
    <s v="-"/>
    <s v="-"/>
    <s v="-"/>
    <s v="-"/>
    <s v="-"/>
    <s v="-"/>
    <s v="MUNICIPALIDAD DE LANUS"/>
    <s v="-"/>
    <s v="-"/>
    <s v="-"/>
    <d v="2017-04-11T00:00:00"/>
    <s v="-"/>
    <s v="-"/>
    <s v="-"/>
    <s v="-"/>
    <s v="-"/>
    <s v="-"/>
    <s v="-"/>
    <s v="-"/>
    <s v="-"/>
    <s v="-"/>
    <s v="-"/>
    <s v="-"/>
    <n v="0"/>
    <n v="835200"/>
    <s v="-"/>
    <s v="-"/>
    <s v="-"/>
    <s v="-"/>
    <s v="-"/>
    <s v="-"/>
    <s v="-"/>
    <s v="PROYECTO 96"/>
  </r>
  <r>
    <n v="7081"/>
    <x v="3"/>
    <s v="06. PLAN SANITARIO DE EMERGENCIA"/>
    <s v="-"/>
    <s v="SERVICIO"/>
    <s v="SERVICIO"/>
    <s v="FORTALECIMIENTO INSTITUCIONAL DE ACUMAR"/>
    <s v="FORTALECIMIENTO INSTITUCIONAL DE ACUMAR"/>
    <s v="CONVALIDACIÓN FACTURAS NEXTEL.-"/>
    <n v="1"/>
    <x v="18"/>
    <s v="-"/>
    <x v="27"/>
    <x v="71"/>
    <s v="-"/>
    <s v="-"/>
    <s v="-"/>
    <s v="-"/>
    <s v="-"/>
    <n v="3"/>
    <n v="1"/>
    <n v="4"/>
    <s v="-"/>
    <s v="-"/>
    <s v="-"/>
    <s v="-"/>
    <s v="-"/>
    <s v="-"/>
    <s v="NEXTEL COMMUNICATIONS ARGENTINA S.R.L."/>
    <s v="-"/>
    <s v="-"/>
    <s v="-"/>
    <d v="2017-03-16T00:00:00"/>
    <s v="-"/>
    <s v="-"/>
    <s v="-"/>
    <s v="-"/>
    <s v="-"/>
    <s v="-"/>
    <s v="-"/>
    <s v="-"/>
    <s v="-"/>
    <s v="-"/>
    <s v="-"/>
    <s v="-"/>
    <n v="0"/>
    <n v="20677.32"/>
    <n v="0"/>
    <s v="-"/>
    <s v="-"/>
    <s v="-"/>
    <s v="-"/>
    <s v="-"/>
    <s v="-"/>
    <s v="PROYECTO 56"/>
  </r>
  <r>
    <n v="7082"/>
    <x v="3"/>
    <s v="06. PLAN SANITARIO DE EMERGENCIA"/>
    <s v="-"/>
    <s v="SERVICIO"/>
    <s v="SERVICIO"/>
    <s v="FORTALECIMIENTO INSTITUCIONAL DE ACUMAR"/>
    <s v="FORTALECIMIENTO INSTITUCIONAL DE ACUMAR"/>
    <s v="ADQUISICIÓN COMPONENTES HARDWARE PARA SERVIDOR CONTINGENCIA DE ALTE. BROWN."/>
    <n v="1"/>
    <x v="18"/>
    <s v="-"/>
    <x v="27"/>
    <x v="71"/>
    <s v="-"/>
    <s v="-"/>
    <s v="-"/>
    <s v="-"/>
    <s v="-"/>
    <n v="4"/>
    <n v="3"/>
    <n v="6"/>
    <s v="-"/>
    <s v="-"/>
    <s v="-"/>
    <s v="-"/>
    <s v="-"/>
    <s v="-"/>
    <s v="FLED S.R.L."/>
    <s v="-"/>
    <s v="-"/>
    <s v="-"/>
    <d v="2017-05-22T00:00:00"/>
    <s v="-"/>
    <s v="-"/>
    <s v="-"/>
    <s v="-"/>
    <s v="-"/>
    <s v="-"/>
    <s v="-"/>
    <s v="-"/>
    <s v="-"/>
    <s v="-"/>
    <s v="-"/>
    <s v="-"/>
    <n v="0"/>
    <n v="2451290.7599999998"/>
    <n v="0"/>
    <s v="-"/>
    <s v="-"/>
    <s v="-"/>
    <s v="-"/>
    <s v="-"/>
    <s v="-"/>
    <s v="PROYECTO 56"/>
  </r>
  <r>
    <n v="7083"/>
    <x v="3"/>
    <s v="03. FORTALECIMIENTO INSTITUCIONAL"/>
    <s v="-"/>
    <s v="SERVICIO"/>
    <s v="SERVICIO"/>
    <s v="INSTITUCIONAL ACUMAR"/>
    <s v="INSTITUCIONAL ACUMAR"/>
    <s v=" LIQUIDACION DE HABERES"/>
    <n v="1"/>
    <x v="18"/>
    <s v="-"/>
    <x v="27"/>
    <x v="71"/>
    <s v="-"/>
    <s v="-"/>
    <s v="-"/>
    <s v="-"/>
    <s v="-"/>
    <n v="1"/>
    <n v="1"/>
    <n v="1"/>
    <s v="-"/>
    <s v="-"/>
    <s v="-"/>
    <s v="-"/>
    <s v="-"/>
    <s v="-"/>
    <s v="REMUNERACIONES ACUMAR"/>
    <s v="CUENCA MATANZA RIACHUELO"/>
    <s v="-"/>
    <s v="-"/>
    <s v="-"/>
    <s v="-"/>
    <n v="0"/>
    <n v="0"/>
    <n v="0"/>
    <n v="0"/>
    <n v="0"/>
    <n v="0"/>
    <n v="0"/>
    <n v="0"/>
    <n v="0"/>
    <n v="0"/>
    <n v="0"/>
    <n v="0"/>
    <n v="205846068.44999999"/>
    <n v="389361686"/>
    <n v="293070948.26999998"/>
    <n v="0"/>
    <s v="X"/>
    <s v="-"/>
    <s v="-"/>
    <s v="-"/>
    <s v="PROYECTO 105"/>
  </r>
  <r>
    <n v="7084"/>
    <x v="3"/>
    <s v="03. FORTALECIMIENTO INSTITUCIONAL"/>
    <s v="-"/>
    <s v="SERVICIO"/>
    <s v="SERVICIO"/>
    <s v="INSTITUCIONAL ACUMAR"/>
    <s v="INSTITUCIONAL ACUMAR"/>
    <s v="ADQUISICIÓN DE COMPONENTES PARA REPARACIÓN Y REPOSICIÓN DEL PARQUE INFORMÁTICO.-"/>
    <n v="1"/>
    <x v="18"/>
    <s v="-"/>
    <x v="27"/>
    <x v="71"/>
    <s v="-"/>
    <s v="-"/>
    <s v="-"/>
    <s v="-"/>
    <s v="-"/>
    <s v="-"/>
    <s v="-"/>
    <s v="-"/>
    <s v="-"/>
    <s v="-"/>
    <s v="-"/>
    <s v="-"/>
    <s v="-"/>
    <s v="-"/>
    <s v="MOLLON ROBERTO ALFREDO"/>
    <s v="CUENCA MATANZA RIACHUELO"/>
    <s v="-"/>
    <s v="-"/>
    <s v="-"/>
    <s v="-"/>
    <n v="0"/>
    <n v="0"/>
    <n v="0"/>
    <n v="0"/>
    <n v="0"/>
    <n v="0"/>
    <n v="0"/>
    <n v="0"/>
    <n v="0"/>
    <n v="0"/>
    <n v="0"/>
    <n v="0"/>
    <n v="0"/>
    <n v="816855"/>
    <n v="0"/>
    <n v="0"/>
    <s v="X"/>
    <s v="-"/>
    <s v="-"/>
    <s v="-"/>
    <s v="PROYECTO 148"/>
  </r>
  <r>
    <n v="7086"/>
    <x v="3"/>
    <s v="13. SANEAMIENTO DE BASURALES"/>
    <s v="-"/>
    <s v="SERVICIO"/>
    <s v="SERVICIO"/>
    <s v="LIMPIEZA DE BASURALES"/>
    <s v="LIMPIEZA DE BASURALES"/>
    <s v="CONTRATACIÓN SEGURO CAMIONES VOLCADORES ROLL OFF, VOLCADORES Y COMPACTADORES.-"/>
    <n v="1"/>
    <x v="18"/>
    <s v="-"/>
    <x v="27"/>
    <x v="71"/>
    <s v="-"/>
    <s v="-"/>
    <s v="-"/>
    <s v="-"/>
    <s v="-"/>
    <n v="3"/>
    <n v="5"/>
    <n v="4"/>
    <s v="-"/>
    <s v="-"/>
    <s v="-"/>
    <s v="-"/>
    <s v="-"/>
    <s v="-"/>
    <s v="PROVINCIA SEGUROS"/>
    <s v="CUENCA MATANZA RIACHUELO"/>
    <s v="-"/>
    <s v="-"/>
    <d v="2017-06-15T00:00:00"/>
    <s v="-"/>
    <n v="0"/>
    <n v="0"/>
    <n v="0"/>
    <n v="0"/>
    <n v="0"/>
    <n v="0"/>
    <n v="0"/>
    <n v="0"/>
    <n v="0"/>
    <n v="0"/>
    <n v="0"/>
    <n v="0"/>
    <n v="6475218.0200000005"/>
    <n v="2654632.41"/>
    <n v="3207814.66"/>
    <n v="0"/>
    <s v="X"/>
    <s v="-"/>
    <s v="-"/>
    <s v="-"/>
    <s v="PROYECTO 94"/>
  </r>
  <r>
    <n v="7087"/>
    <x v="3"/>
    <s v="03. FORTALECIMIENTO INSTITUCIONAL"/>
    <s v="-"/>
    <s v="SERVICIO"/>
    <s v="SERVICIO"/>
    <s v="INSTITUCIONAL ACUMAR"/>
    <s v="INSTITUCIONAL ACUMAR"/>
    <s v="RENOVACIONES CONTRATOS LOCACIÓN DE SERVICIOS"/>
    <n v="1"/>
    <x v="18"/>
    <s v="-"/>
    <x v="27"/>
    <x v="71"/>
    <s v="-"/>
    <s v="-"/>
    <s v="-"/>
    <s v="-"/>
    <s v="-"/>
    <n v="1"/>
    <n v="2"/>
    <n v="1"/>
    <s v="-"/>
    <s v="-"/>
    <s v="-"/>
    <s v="-"/>
    <s v="-"/>
    <s v="-"/>
    <s v="REMUNERACIONES ACUMAR"/>
    <s v="CUENCA MATANZA RIACHUELO"/>
    <s v="-"/>
    <s v="-"/>
    <s v="-"/>
    <s v="-"/>
    <n v="0"/>
    <n v="0"/>
    <n v="0"/>
    <n v="0"/>
    <n v="0"/>
    <n v="0"/>
    <n v="0"/>
    <n v="0"/>
    <n v="0"/>
    <n v="0"/>
    <n v="0"/>
    <n v="0"/>
    <n v="14261307.149999999"/>
    <n v="28683828.399999999"/>
    <n v="0"/>
    <n v="0"/>
    <s v="X"/>
    <s v="-"/>
    <s v="-"/>
    <s v="-"/>
    <s v="PROYECTO 105"/>
  </r>
  <r>
    <n v="7090"/>
    <x v="3"/>
    <s v="06. PLAN SANITARIO DE EMERGENCIA"/>
    <s v="-"/>
    <s v="SERVICIO"/>
    <s v="SERVICIO"/>
    <s v="FORTALECIMIENTO INSTITUCIONAL DE ACUMAR"/>
    <s v="FORTALECIMIENTO INSTITUCIONAL DE ACUMAR"/>
    <s v="REQUERIMIENTO DE LOCACIÓN DE SERVICIOS"/>
    <n v="1"/>
    <x v="18"/>
    <s v="-"/>
    <x v="27"/>
    <x v="71"/>
    <s v="-"/>
    <s v="-"/>
    <s v="-"/>
    <s v="-"/>
    <s v="-"/>
    <n v="1"/>
    <n v="2"/>
    <n v="1"/>
    <s v="-"/>
    <s v="-"/>
    <s v="-"/>
    <s v="-"/>
    <s v="-"/>
    <s v="-"/>
    <s v="LOCACIONES ACUMAR"/>
    <s v="-"/>
    <s v="-"/>
    <s v="-"/>
    <s v="-"/>
    <s v="-"/>
    <s v="-"/>
    <s v="-"/>
    <s v="-"/>
    <s v="-"/>
    <s v="-"/>
    <s v="-"/>
    <s v="-"/>
    <s v="-"/>
    <s v="-"/>
    <s v="-"/>
    <s v="-"/>
    <n v="0"/>
    <n v="64241077"/>
    <n v="0"/>
    <s v="-"/>
    <s v="-"/>
    <s v="-"/>
    <s v="-"/>
    <s v="-"/>
    <s v="-"/>
    <s v="PROYECTO 105"/>
  </r>
  <r>
    <n v="7091"/>
    <x v="3"/>
    <s v="06. PLAN SANITARIO DE EMERGENCIA"/>
    <s v="-"/>
    <s v="ACTIVIDAD"/>
    <s v="ACTIVIDAD"/>
    <s v="EQUIPAMIENTO COMUNITARIO"/>
    <s v="RELOCALIZACIÓN VILLA JARDÍN"/>
    <s v="MUDANZA DE FAMILIAS RELOCALIZADAS -BARRIO VILLA JARDIN- MUNICIPIO DE LANUS"/>
    <n v="1"/>
    <x v="18"/>
    <s v="-"/>
    <x v="27"/>
    <x v="56"/>
    <s v="-"/>
    <s v="-"/>
    <s v="-"/>
    <s v="-"/>
    <s v="-"/>
    <n v="5"/>
    <n v="6"/>
    <n v="5"/>
    <s v="-"/>
    <s v="-"/>
    <s v="-"/>
    <s v="-"/>
    <s v="-"/>
    <s v="-"/>
    <s v="MUNICIPALIDAD DE LANUS"/>
    <s v="-"/>
    <s v="-"/>
    <s v="-"/>
    <s v="-"/>
    <s v="-"/>
    <s v="-"/>
    <s v="-"/>
    <s v="-"/>
    <s v="-"/>
    <s v="-"/>
    <s v="-"/>
    <s v="-"/>
    <s v="-"/>
    <s v="-"/>
    <s v="-"/>
    <s v="-"/>
    <n v="0"/>
    <s v="-"/>
    <s v="-"/>
    <s v="-"/>
    <s v="-"/>
    <s v="-"/>
    <s v="-"/>
    <s v="-"/>
    <s v="-"/>
    <s v="PROYECTO 96"/>
  </r>
  <r>
    <n v="7093"/>
    <x v="3"/>
    <s v="06. PLAN SANITARIO DE EMERGENCIA"/>
    <s v="-"/>
    <s v="ACTIVIDAD"/>
    <s v="ACTIVIDAD"/>
    <s v="EQUIPAMIENTO COMUNITARIO"/>
    <s v="OBRAS VILLA 21-24"/>
    <s v="PRORROGA AL CONVENIO DE SEGURIDAD CELEBRADO CON LA PREFECTURA NAVAL ARGENTINA EN EL PREDIO VILLA 21-24.-"/>
    <n v="1"/>
    <x v="18"/>
    <s v="-"/>
    <x v="27"/>
    <x v="56"/>
    <s v="-"/>
    <s v="-"/>
    <s v="-"/>
    <s v="-"/>
    <s v="-"/>
    <n v="5"/>
    <n v="3"/>
    <n v="1"/>
    <s v="-"/>
    <s v="-"/>
    <s v="-"/>
    <s v="-"/>
    <s v="-"/>
    <s v="-"/>
    <s v="PREFECTURA NAVAL ARGENTINA"/>
    <s v="-"/>
    <s v="-"/>
    <s v="-"/>
    <d v="2017-06-14T00:00:00"/>
    <s v="-"/>
    <s v="-"/>
    <s v="-"/>
    <s v="-"/>
    <s v="-"/>
    <s v="-"/>
    <s v="-"/>
    <s v="-"/>
    <s v="-"/>
    <s v="-"/>
    <s v="-"/>
    <s v="-"/>
    <n v="0"/>
    <s v="-"/>
    <s v="-"/>
    <s v="-"/>
    <s v="-"/>
    <s v="-"/>
    <s v="-"/>
    <s v="-"/>
    <s v="-"/>
    <s v="PROYECTO 97"/>
  </r>
  <r>
    <n v="7094"/>
    <x v="3"/>
    <s v="02. SISTEMA DE INFORMACIÓN"/>
    <s v="-"/>
    <s v="SERVICIO"/>
    <s v="SERVICIO"/>
    <s v="SISTEMA DE INFORMACIÓN PÚBLICA"/>
    <s v="SISTEMA DE INFORMACIÓN PÚBLICA"/>
    <s v="SERVICIO DE MONITOREO DE MEDIOS.-"/>
    <n v="1"/>
    <x v="18"/>
    <s v="-"/>
    <x v="27"/>
    <x v="71"/>
    <s v="-"/>
    <s v="-"/>
    <s v="-"/>
    <s v="-"/>
    <s v="-"/>
    <n v="3"/>
    <n v="4"/>
    <n v="1"/>
    <s v="-"/>
    <s v="-"/>
    <s v="-"/>
    <s v="-"/>
    <s v="-"/>
    <s v="-"/>
    <s v="EJES SA"/>
    <s v="CUENCA MATANZA RIACHUELO"/>
    <s v="-"/>
    <s v="-"/>
    <d v="2017-05-15T00:00:00"/>
    <s v="-"/>
    <n v="0"/>
    <n v="0"/>
    <n v="0"/>
    <n v="0"/>
    <n v="0"/>
    <n v="0"/>
    <n v="0"/>
    <n v="0"/>
    <n v="0"/>
    <n v="0"/>
    <n v="0"/>
    <n v="0"/>
    <n v="138000"/>
    <n v="115000"/>
    <n v="0"/>
    <n v="0"/>
    <s v="X"/>
    <s v="-"/>
    <s v="-"/>
    <s v="-"/>
    <s v="-"/>
  </r>
  <r>
    <n v="7095"/>
    <x v="3"/>
    <s v="06. PLAN SANITARIO DE EMERGENCIA"/>
    <s v="-"/>
    <s v="SERVICIO"/>
    <s v="SERVICIO"/>
    <s v="FORTALECIMIENTO DEL SISTEMA DE INFORMACIÓN PÚBLICA DE ACUMAR"/>
    <s v="FORTALECIMIENTO DEL SISTEMA DE INFORMACIÓN PÚBLICA DE ACUMAR"/>
    <s v="PAGO DE HONORARIOS POR SERVICIOS DE ASESORAMIENTO LIC. FERNANDO GABRIEL RODELES A LOS EFECTOS DE TRAMITAR EL PAGO CORRESPONDIENTE A LOS SERVICIOS PRESTADOS ENTRE EL 23-02-2017 Y EL 15-03-2017"/>
    <n v="1"/>
    <x v="18"/>
    <s v="-"/>
    <x v="27"/>
    <x v="71"/>
    <s v="-"/>
    <s v="-"/>
    <s v="-"/>
    <s v="-"/>
    <s v="-"/>
    <n v="3"/>
    <n v="6"/>
    <n v="1"/>
    <s v="-"/>
    <s v="-"/>
    <s v="-"/>
    <s v="-"/>
    <s v="-"/>
    <s v="-"/>
    <s v="RODELES FERNANDO GABRIEL"/>
    <s v="-"/>
    <s v="-"/>
    <s v="-"/>
    <d v="2017-06-30T00:00:00"/>
    <s v="-"/>
    <s v="-"/>
    <s v="-"/>
    <s v="-"/>
    <s v="-"/>
    <s v="-"/>
    <s v="-"/>
    <s v="-"/>
    <s v="-"/>
    <s v="-"/>
    <s v="-"/>
    <s v="-"/>
    <n v="0"/>
    <n v="70383.600000000006"/>
    <n v="0"/>
    <s v="-"/>
    <s v="-"/>
    <s v="-"/>
    <s v="-"/>
    <s v="-"/>
    <s v="-"/>
    <s v="PROYECTO 128"/>
  </r>
  <r>
    <n v="7096"/>
    <x v="3"/>
    <s v="06. PLAN SANITARIO DE EMERGENCIA"/>
    <s v="-"/>
    <s v="SERVICIO"/>
    <s v="SERVICIO"/>
    <s v="FORTALECIMIENTO DEL SISTEMA DE INFORMACIÓN PÚBLICA DE ACUMAR"/>
    <s v="FORTALECIMIENTO DEL SISTEMA DE INFORMACIÓN PÚBLICA DE ACUMAR"/>
    <s v="SOPORTE DE MATERIALES Y CONTENIDOS PARA STAND FITMA 2017.-SOLICITUD SERV. REFRIGERIO"/>
    <n v="1"/>
    <x v="18"/>
    <s v="-"/>
    <x v="27"/>
    <x v="71"/>
    <s v="-"/>
    <s v="-"/>
    <s v="-"/>
    <s v="-"/>
    <s v="-"/>
    <n v="3"/>
    <n v="9"/>
    <n v="9"/>
    <s v="-"/>
    <s v="-"/>
    <s v="-"/>
    <s v="-"/>
    <s v="-"/>
    <s v="-"/>
    <s v="UNILINE EXHIBITIONS S.A.-GASTRONOM SA- AREA CUATRO SRL"/>
    <s v="-"/>
    <s v="-"/>
    <s v="-"/>
    <d v="2017-06-30T00:00:00"/>
    <s v="-"/>
    <s v="-"/>
    <s v="-"/>
    <s v="-"/>
    <s v="-"/>
    <s v="-"/>
    <s v="-"/>
    <s v="-"/>
    <s v="-"/>
    <s v="-"/>
    <s v="-"/>
    <s v="-"/>
    <n v="0"/>
    <n v="122987.09999999999"/>
    <n v="0"/>
    <s v="-"/>
    <s v="-"/>
    <s v="-"/>
    <s v="-"/>
    <s v="-"/>
    <s v="-"/>
    <s v="PROYECTO 68/69"/>
  </r>
  <r>
    <n v="7097"/>
    <x v="3"/>
    <s v="06. PLAN SANITARIO DE EMERGENCIA"/>
    <s v="-"/>
    <s v="SERVICIO"/>
    <s v="SERVICIO"/>
    <s v="FORTALECIMIENTO INSTITUCIONAL DE ACUMAR"/>
    <s v="FORTALECIMIENTO INSTITUCIONAL DE ACUMAR"/>
    <s v="ADQUISICIÓN DE MATAFUEGOS ABC PARA OFICINA EN SEDE CANNING.-"/>
    <n v="1"/>
    <x v="18"/>
    <s v="-"/>
    <x v="27"/>
    <x v="71"/>
    <s v="-"/>
    <s v="-"/>
    <s v="-"/>
    <s v="-"/>
    <s v="-"/>
    <n v="3"/>
    <n v="3"/>
    <n v="1"/>
    <s v="-"/>
    <s v="-"/>
    <s v="-"/>
    <s v="-"/>
    <s v="-"/>
    <s v="-"/>
    <s v="MATAFUEGOS ATLANTIDA SA"/>
    <s v="-"/>
    <s v="-"/>
    <s v="-"/>
    <d v="2017-03-29T00:00:00"/>
    <s v="-"/>
    <s v="-"/>
    <s v="-"/>
    <s v="-"/>
    <s v="-"/>
    <s v="-"/>
    <s v="-"/>
    <s v="-"/>
    <s v="-"/>
    <s v="-"/>
    <s v="-"/>
    <s v="-"/>
    <n v="0"/>
    <n v="8400"/>
    <n v="0"/>
    <s v="-"/>
    <s v="-"/>
    <s v="-"/>
    <s v="-"/>
    <s v="-"/>
    <s v="-"/>
    <s v="PROYECTO 90"/>
  </r>
  <r>
    <n v="7100"/>
    <x v="3"/>
    <s v="06. PLAN SANITARIO DE EMERGENCIA"/>
    <s v="-"/>
    <s v="SERVICIO"/>
    <s v="SERVICIO"/>
    <s v="FORTALECIMIENTO INSTITUCIONAL DE ACUMAR"/>
    <s v="FORTALECIMIENTO INSTITUCIONAL DE ACUMAR"/>
    <s v="CONTRATACIÓN DE UN ARCHIVO EXTERNO PARA LA DOCUMENTACIÓN DE ACUMAR.-"/>
    <n v="1"/>
    <x v="18"/>
    <s v="-"/>
    <x v="27"/>
    <x v="71"/>
    <s v="-"/>
    <s v="-"/>
    <s v="-"/>
    <s v="-"/>
    <s v="-"/>
    <n v="3"/>
    <n v="9"/>
    <n v="3"/>
    <s v="-"/>
    <s v="-"/>
    <s v="-"/>
    <s v="-"/>
    <s v="-"/>
    <s v="-"/>
    <s v="BANK SA"/>
    <s v="-"/>
    <s v="-"/>
    <s v="-"/>
    <d v="2017-06-19T00:00:00"/>
    <s v="-"/>
    <s v="-"/>
    <s v="-"/>
    <s v="-"/>
    <s v="-"/>
    <s v="-"/>
    <s v="-"/>
    <s v="-"/>
    <s v="-"/>
    <s v="-"/>
    <s v="-"/>
    <s v="-"/>
    <n v="0"/>
    <n v="66255.399999999994"/>
    <n v="0"/>
    <s v="-"/>
    <s v="-"/>
    <s v="-"/>
    <s v="-"/>
    <s v="-"/>
    <s v="-"/>
    <s v="PROYECTO 85"/>
  </r>
  <r>
    <n v="7101"/>
    <x v="3"/>
    <s v="03. FORTALECIMIENTO INSTITUCIONAL"/>
    <s v="-"/>
    <s v="SERVICIO"/>
    <s v="SERVICIO"/>
    <s v="INSTITUCIONAL ACUMAR"/>
    <s v="INSTITUCIONAL ACUMAR"/>
    <s v="ADQUISICIÓN DE HERRAMIENTAS Y MATERIALES PARA EL MANTENIMIENTO EDILICIO- "/>
    <n v="1"/>
    <x v="18"/>
    <s v="-"/>
    <x v="27"/>
    <x v="71"/>
    <s v="-"/>
    <s v="-"/>
    <s v="-"/>
    <s v="-"/>
    <s v="-"/>
    <n v="3"/>
    <n v="3"/>
    <n v="1"/>
    <s v="-"/>
    <s v="-"/>
    <s v="-"/>
    <s v="-"/>
    <s v="-"/>
    <s v="-"/>
    <s v="HERNANDEZ JOSE ANTONIO"/>
    <s v="CUENCA MATANZA RIACHUELO"/>
    <s v="-"/>
    <s v="-"/>
    <d v="2017-04-18T00:00:00"/>
    <s v="-"/>
    <n v="0"/>
    <n v="0"/>
    <n v="0"/>
    <n v="0"/>
    <n v="0"/>
    <n v="0"/>
    <n v="0"/>
    <n v="0"/>
    <n v="0"/>
    <n v="0"/>
    <n v="0"/>
    <n v="0"/>
    <n v="85051"/>
    <n v="23249.27"/>
    <n v="0"/>
    <n v="0"/>
    <s v="X"/>
    <s v="-"/>
    <s v="-"/>
    <s v="-"/>
    <s v="PROYECTO 90"/>
  </r>
  <r>
    <n v="7102"/>
    <x v="3"/>
    <s v="06. PLAN SANITARIO DE EMERGENCIA"/>
    <s v="-"/>
    <s v="SERVICIO"/>
    <s v="SERVICIO"/>
    <s v="SALUD AMBIENTAL ACUMAR"/>
    <s v="SALUD AMBIENTAL ACUMAR"/>
    <s v="CONTRATACIÓN SERVICIO DE LIMPIEZA TANQUES ATMOSFERICOS DE LAS UNIDADES SANITARIAS DE ACUMAR"/>
    <n v="1"/>
    <x v="18"/>
    <s v="-"/>
    <x v="27"/>
    <x v="71"/>
    <s v="-"/>
    <s v="-"/>
    <s v="-"/>
    <s v="-"/>
    <s v="-"/>
    <n v="3"/>
    <n v="3"/>
    <n v="2"/>
    <s v="-"/>
    <s v="-"/>
    <s v="-"/>
    <s v="-"/>
    <s v="-"/>
    <s v="-"/>
    <s v="VMT S.A."/>
    <s v="CUENCA MATANZA RIACHUELO"/>
    <s v="-"/>
    <s v="-"/>
    <d v="2017-06-19T00:00:00"/>
    <s v="-"/>
    <n v="0"/>
    <n v="0"/>
    <n v="0"/>
    <n v="0"/>
    <n v="0"/>
    <n v="0"/>
    <n v="0"/>
    <n v="0"/>
    <n v="0"/>
    <n v="0"/>
    <n v="0"/>
    <n v="0"/>
    <n v="88160"/>
    <n v="2232691"/>
    <n v="1016400"/>
    <n v="0"/>
    <s v="X"/>
    <s v="-"/>
    <s v="-"/>
    <s v="-"/>
    <s v="PROYECTO 91"/>
  </r>
  <r>
    <n v="7103"/>
    <x v="3"/>
    <s v="06. PLAN SANITARIO DE EMERGENCIA"/>
    <s v="-"/>
    <s v="SERVICIO"/>
    <s v="SERVICIO"/>
    <s v="FORTALECIMIENTO INSTITUCIONAL DE ACUMAR"/>
    <s v="FORTALECIMIENTO INSTITUCIONAL DE ACUMAR"/>
    <s v="REPARACIÓN VEHÍCULO MARCA FORD RANGER DOMINIO OZV 833.- SERVICE INICIAL A CAMIONES SIN RODAR PARA PRORROGA DE GARANTIA 4 MESES"/>
    <n v="1"/>
    <x v="18"/>
    <s v="-"/>
    <x v="27"/>
    <x v="71"/>
    <s v="-"/>
    <s v="-"/>
    <s v="-"/>
    <s v="-"/>
    <s v="-"/>
    <n v="3"/>
    <n v="3"/>
    <n v="2"/>
    <s v="-"/>
    <s v="-"/>
    <s v="-"/>
    <s v="-"/>
    <s v="-"/>
    <s v="-"/>
    <s v="IGARRETA S.A.C.I-IVACAM SA"/>
    <s v="-"/>
    <s v="-"/>
    <s v="-"/>
    <d v="2017-06-22T00:00:00"/>
    <s v="-"/>
    <s v="-"/>
    <s v="-"/>
    <s v="-"/>
    <s v="-"/>
    <s v="-"/>
    <s v="-"/>
    <s v="-"/>
    <s v="-"/>
    <s v="-"/>
    <s v="-"/>
    <s v="-"/>
    <n v="0"/>
    <n v="1146219.03"/>
    <n v="0"/>
    <s v="-"/>
    <s v="-"/>
    <s v="-"/>
    <s v="-"/>
    <s v="-"/>
    <s v="-"/>
    <s v="PROYECTO 91"/>
  </r>
  <r>
    <n v="7104"/>
    <x v="3"/>
    <s v="06. PLAN SANITARIO DE EMERGENCIA"/>
    <s v="-"/>
    <s v="SERVICIO"/>
    <s v="SERVICIO"/>
    <s v="FORTALECIMIENTO INSTITUCIONAL DE ACUMAR"/>
    <s v="FORTALECIMIENTO INSTITUCIONAL DE ACUMAR"/>
    <s v="CONTRATACIÓN DE SERVICIO DE RETIRO Y DISPOSICIÓN DE RESIDUOS PELIGROSOS SEDE CANNING.-"/>
    <n v="1"/>
    <x v="18"/>
    <s v="-"/>
    <x v="27"/>
    <x v="71"/>
    <s v="-"/>
    <s v="-"/>
    <s v="-"/>
    <s v="-"/>
    <s v="-"/>
    <n v="3"/>
    <n v="3"/>
    <n v="5"/>
    <s v="-"/>
    <s v="-"/>
    <s v="-"/>
    <s v="-"/>
    <s v="-"/>
    <s v="-"/>
    <s v="FRANCO TRANSPORTES SRL"/>
    <s v="-"/>
    <s v="-"/>
    <s v="-"/>
    <d v="2017-06-08T00:00:00"/>
    <s v="-"/>
    <s v="-"/>
    <s v="-"/>
    <s v="-"/>
    <s v="-"/>
    <s v="-"/>
    <s v="-"/>
    <s v="-"/>
    <s v="-"/>
    <s v="-"/>
    <s v="-"/>
    <s v="-"/>
    <n v="0"/>
    <n v="6171"/>
    <n v="0"/>
    <s v="-"/>
    <s v="-"/>
    <s v="-"/>
    <s v="-"/>
    <s v="-"/>
    <s v="-"/>
    <s v="PROYECTO 91"/>
  </r>
  <r>
    <n v="7105"/>
    <x v="3"/>
    <s v="03. FORTALECIMIENTO INSTITUCIONAL"/>
    <s v="-"/>
    <s v="SERVICIO"/>
    <s v="SERVICIO"/>
    <s v="INSTITUCIONAL ACUMAR"/>
    <s v="INSTITUCIONAL ACUMAR"/>
    <s v="GASTOS DE REPRESENTACIÓN ( PASAJES, VIÁTICOS, GASTOS PROTOCOLARES, OTROS)"/>
    <n v="1"/>
    <x v="18"/>
    <s v="-"/>
    <x v="27"/>
    <x v="71"/>
    <s v="-"/>
    <s v="-"/>
    <s v="-"/>
    <s v="-"/>
    <s v="-"/>
    <n v="3"/>
    <n v="7"/>
    <s v="2-1"/>
    <s v="-"/>
    <s v="-"/>
    <s v="-"/>
    <s v="-"/>
    <s v="-"/>
    <s v="-"/>
    <s v="ACUMAR"/>
    <s v="CUENCA MATANZA RIACHUELO"/>
    <s v="-"/>
    <s v="-"/>
    <d v="2017-06-30T00:00:00"/>
    <s v="-"/>
    <n v="0"/>
    <n v="0"/>
    <n v="0"/>
    <n v="0"/>
    <n v="0"/>
    <n v="0"/>
    <n v="0"/>
    <n v="0"/>
    <n v="0"/>
    <n v="0"/>
    <n v="0"/>
    <n v="0"/>
    <n v="856881.67999999993"/>
    <n v="160359.79999999999"/>
    <n v="782088"/>
    <n v="0"/>
    <s v="X"/>
    <s v="-"/>
    <s v="-"/>
    <s v="-"/>
    <s v="PROYECTO 92,17,125,126."/>
  </r>
  <r>
    <n v="7106"/>
    <x v="3"/>
    <s v="03. FORTALECIMIENTO INSTITUCIONAL"/>
    <s v="-"/>
    <s v="SERVICIO"/>
    <s v="SERVICIO"/>
    <s v="INSTITUCIONAL ACUMAR"/>
    <s v="INSTITUCIONAL ACUMAR"/>
    <s v="GASTOS BANCARIOS E IMPUESTOS"/>
    <n v="1"/>
    <x v="18"/>
    <s v="-"/>
    <x v="27"/>
    <x v="71"/>
    <s v="-"/>
    <s v="-"/>
    <s v="-"/>
    <s v="-"/>
    <s v="-"/>
    <n v="3"/>
    <n v="8"/>
    <n v="1"/>
    <s v="-"/>
    <s v="-"/>
    <s v="-"/>
    <s v="-"/>
    <s v="-"/>
    <s v="-"/>
    <s v="AFIP- FIDEICOMISO- BANCO NACIÓN"/>
    <s v="CUENCA MATANZA RIACHUELO"/>
    <s v="-"/>
    <s v="-"/>
    <d v="2017-06-30T00:00:00"/>
    <s v="-"/>
    <n v="0"/>
    <n v="0"/>
    <n v="0"/>
    <n v="0"/>
    <n v="0"/>
    <n v="0"/>
    <n v="0"/>
    <n v="0"/>
    <n v="0"/>
    <n v="0"/>
    <n v="0"/>
    <n v="0"/>
    <n v="135291.09999999998"/>
    <n v="7256650.9000000004"/>
    <n v="4010344.88"/>
    <n v="0"/>
    <s v="X"/>
    <s v="-"/>
    <s v="-"/>
    <s v="-"/>
    <s v="PROYECTO 92"/>
  </r>
  <r>
    <n v="7107"/>
    <x v="3"/>
    <s v="03. FORTALECIMIENTO INSTITUCIONAL"/>
    <s v="-"/>
    <s v="SERVICIO"/>
    <s v="SERVICIO"/>
    <s v="INSTITUCIONAL ACUMAR"/>
    <s v="INSTITUCIONAL ACUMAR"/>
    <s v="RENOVACIÓN DE ALQUILER DE INMUEBLE PARA LA ACUMAR, SEDE ALMIRANTE BROWN 1378."/>
    <n v="1"/>
    <x v="18"/>
    <s v="-"/>
    <x v="27"/>
    <x v="71"/>
    <s v="-"/>
    <s v="-"/>
    <s v="-"/>
    <s v="-"/>
    <s v="-"/>
    <n v="3"/>
    <n v="2"/>
    <n v="1"/>
    <s v="-"/>
    <s v="-"/>
    <s v="-"/>
    <s v="-"/>
    <s v="-"/>
    <s v="-"/>
    <s v="HURBI SA"/>
    <s v="CUENCA MATANZA RIACHUELO"/>
    <s v="-"/>
    <s v="-"/>
    <d v="2017-06-30T00:00:00"/>
    <s v="-"/>
    <n v="0"/>
    <n v="0"/>
    <n v="0"/>
    <n v="0"/>
    <n v="0"/>
    <n v="0"/>
    <n v="0"/>
    <n v="0"/>
    <n v="0"/>
    <n v="0"/>
    <n v="0"/>
    <n v="0"/>
    <n v="450000"/>
    <n v="800000"/>
    <n v="0"/>
    <n v="0"/>
    <s v="X"/>
    <s v="-"/>
    <s v="-"/>
    <s v="-"/>
    <s v="PROYECTO 94"/>
  </r>
  <r>
    <n v="7108"/>
    <x v="3"/>
    <s v="03. FORTALECIMIENTO INSTITUCIONAL"/>
    <s v="-"/>
    <s v="SERVICIO"/>
    <s v="SERVICIO"/>
    <s v="INSTITUCIONAL ACUMAR"/>
    <s v="INSTITUCIONAL ACUMAR"/>
    <s v="CONTRATACIÓN DE SERVICIO DE FUMIGACIÓN Y LIMPIEZA DE TANQUES, SEDE ALMIRANTE BROWN N° 1378."/>
    <n v="1"/>
    <x v="18"/>
    <s v="-"/>
    <x v="27"/>
    <x v="71"/>
    <s v="-"/>
    <s v="-"/>
    <s v="-"/>
    <s v="-"/>
    <s v="-"/>
    <n v="3"/>
    <n v="3"/>
    <n v="5"/>
    <s v="-"/>
    <s v="-"/>
    <s v="-"/>
    <s v="-"/>
    <s v="-"/>
    <s v="-"/>
    <s v="COPLAMA SA"/>
    <s v="CUENCA MATANZA RIACHUELO"/>
    <s v="-"/>
    <s v="-"/>
    <d v="2017-06-30T00:00:00"/>
    <s v="-"/>
    <n v="0"/>
    <n v="0"/>
    <n v="0"/>
    <n v="0"/>
    <n v="0"/>
    <n v="0"/>
    <n v="0"/>
    <n v="0"/>
    <n v="0"/>
    <n v="0"/>
    <n v="0"/>
    <n v="0"/>
    <n v="38571.1"/>
    <n v="6471"/>
    <n v="14818"/>
    <n v="0"/>
    <s v="X"/>
    <s v="-"/>
    <s v="-"/>
    <s v="-"/>
    <s v="PROYECTO 94"/>
  </r>
  <r>
    <n v="7109"/>
    <x v="3"/>
    <s v="06. PLAN SANITARIO DE EMERGENCIA"/>
    <s v="-"/>
    <s v="SERVICIO"/>
    <s v="SERVICIO"/>
    <s v="SALUD AMBIENTAL ACUMAR"/>
    <s v="SALUD AMBIENTAL ACUMAR"/>
    <s v="CONTRATACIÓN SEGURO EQUIPAMIENTO HOSPITAL NESTOR KIRCHNER.-"/>
    <n v="1"/>
    <x v="18"/>
    <s v="-"/>
    <x v="27"/>
    <x v="71"/>
    <s v="-"/>
    <s v="-"/>
    <s v="-"/>
    <s v="-"/>
    <s v="-"/>
    <n v="3"/>
    <n v="5"/>
    <n v="9"/>
    <s v="-"/>
    <s v="-"/>
    <s v="-"/>
    <s v="-"/>
    <s v="-"/>
    <s v="-"/>
    <s v="PROVINCIA SEGUROS"/>
    <s v="CUENCA MATANZA RIACHUELO"/>
    <s v="-"/>
    <s v="-"/>
    <s v="-"/>
    <s v="-"/>
    <n v="0"/>
    <n v="0"/>
    <n v="0"/>
    <n v="0"/>
    <n v="0"/>
    <n v="0"/>
    <n v="0"/>
    <n v="0"/>
    <n v="0"/>
    <n v="0"/>
    <n v="0"/>
    <n v="0"/>
    <n v="168708"/>
    <n v="506124"/>
    <n v="336306.91"/>
    <n v="0"/>
    <s v="X"/>
    <s v="-"/>
    <s v="-"/>
    <s v="-"/>
    <s v="PROYECTO 94"/>
  </r>
  <r>
    <n v="7110"/>
    <x v="3"/>
    <s v="03. FORTALECIMIENTO INSTITUCIONAL"/>
    <s v="-"/>
    <s v="SERVICIO"/>
    <s v="SERVICIO"/>
    <s v="INSTITUCIONAL ACUMAR"/>
    <s v="INSTITUCIONAL ACUMAR"/>
    <s v="CONTRATACIÓN DE DISPENSER Y BOTELLONES DE AGUA.-"/>
    <n v="1"/>
    <x v="18"/>
    <s v="-"/>
    <x v="27"/>
    <x v="71"/>
    <s v="-"/>
    <s v="-"/>
    <s v="-"/>
    <s v="-"/>
    <s v="-"/>
    <n v="2"/>
    <n v="9"/>
    <n v="9"/>
    <s v="-"/>
    <s v="-"/>
    <s v="-"/>
    <s v="-"/>
    <s v="-"/>
    <s v="-"/>
    <s v="BRONCEL SA"/>
    <s v="CUENCA MATANZA RIACHUELO"/>
    <s v="-"/>
    <s v="-"/>
    <d v="2017-06-15T00:00:00"/>
    <s v="-"/>
    <n v="0"/>
    <n v="0"/>
    <n v="0"/>
    <n v="0"/>
    <n v="0"/>
    <n v="0"/>
    <n v="0"/>
    <n v="0"/>
    <n v="0"/>
    <n v="0"/>
    <n v="0"/>
    <n v="0"/>
    <n v="166298"/>
    <n v="196785.76"/>
    <n v="63024.2"/>
    <n v="0"/>
    <s v="X"/>
    <s v="-"/>
    <s v="-"/>
    <s v="-"/>
    <s v="PROYECTO 94"/>
  </r>
  <r>
    <n v="7111"/>
    <x v="3"/>
    <s v="06. PLAN SANITARIO DE EMERGENCIA"/>
    <s v="-"/>
    <s v="SERVICIO"/>
    <s v="SERVICIO"/>
    <s v="FORTALECIMIENTO INSTITUCIONAL DE ACUMAR"/>
    <s v="FORTALECIMIENTO INSTITUCIONAL DE ACUMAR"/>
    <s v="SEGURO ROBO, VANDALISMO REGATAS DE AVELLANEDA, RICHIERI, PUENTE DE LA NORIA Y CAÑUELAS.-"/>
    <n v="1"/>
    <x v="18"/>
    <s v="-"/>
    <x v="27"/>
    <x v="71"/>
    <s v="-"/>
    <s v="-"/>
    <s v="-"/>
    <s v="-"/>
    <s v="-"/>
    <n v="3"/>
    <n v="5"/>
    <n v="9"/>
    <s v="-"/>
    <s v="-"/>
    <s v="-"/>
    <s v="-"/>
    <s v="-"/>
    <s v="-"/>
    <s v="PROVINCIA SEGUROS"/>
    <s v="-"/>
    <s v="-"/>
    <s v="-"/>
    <d v="2017-06-22T00:00:00"/>
    <s v="-"/>
    <s v="-"/>
    <s v="-"/>
    <s v="-"/>
    <s v="-"/>
    <s v="-"/>
    <s v="-"/>
    <s v="-"/>
    <s v="-"/>
    <s v="-"/>
    <s v="-"/>
    <s v="-"/>
    <n v="0"/>
    <n v="376092.83"/>
    <n v="0"/>
    <s v="-"/>
    <s v="-"/>
    <s v="-"/>
    <s v="-"/>
    <s v="-"/>
    <s v="-"/>
    <s v="PROYECTO 94"/>
  </r>
  <r>
    <n v="7112"/>
    <x v="3"/>
    <s v="06. PLAN SANITARIO DE EMERGENCIA"/>
    <s v="-"/>
    <s v="SERVICIO"/>
    <s v="SERVICIO"/>
    <s v="FORTALECIMIENTO INSTITUCIONAL DE ACUMAR"/>
    <s v="FORTALECIMIENTO INSTITUCIONAL DE ACUMAR"/>
    <s v="CONTRATACIÓN DE UN SEGURO PARA EL EQUIPAMIENTO DEL HOSPITAL CAÑUELAS.-"/>
    <n v="1"/>
    <x v="18"/>
    <s v="-"/>
    <x v="27"/>
    <x v="71"/>
    <s v="-"/>
    <s v="-"/>
    <s v="-"/>
    <s v="-"/>
    <s v="-"/>
    <n v="3"/>
    <n v="5"/>
    <n v="9"/>
    <s v="-"/>
    <s v="-"/>
    <s v="-"/>
    <s v="-"/>
    <s v="-"/>
    <s v="-"/>
    <s v="NACION SEGUROS"/>
    <s v="-"/>
    <s v="-"/>
    <s v="-"/>
    <d v="2017-06-07T00:00:00"/>
    <s v="-"/>
    <s v="-"/>
    <s v="-"/>
    <s v="-"/>
    <s v="-"/>
    <s v="-"/>
    <s v="-"/>
    <s v="-"/>
    <s v="-"/>
    <s v="-"/>
    <s v="-"/>
    <s v="-"/>
    <n v="0"/>
    <n v="69742.34"/>
    <n v="0"/>
    <s v="-"/>
    <s v="-"/>
    <s v="-"/>
    <s v="-"/>
    <s v="-"/>
    <s v="-"/>
    <s v="PROYECTO 94"/>
  </r>
  <r>
    <n v="7113"/>
    <x v="0"/>
    <s v="08. URBANIZACIÓN DE VILLAS Y ASENTAMIENTOS URBANOS"/>
    <s v="-"/>
    <s v="-"/>
    <s v="-"/>
    <s v="INFRAESTRUCTURA DE SERVICIOS BÁSICOS"/>
    <s v="BARRIO CILDAÑEZ"/>
    <s v="VILLA 6 - Bº CILDAÑEZ - OBRAS DE INFRAESTRUCTURA BÁSICA"/>
    <n v="2"/>
    <x v="2"/>
    <n v="325"/>
    <x v="37"/>
    <x v="116"/>
    <s v="-"/>
    <s v="-"/>
    <s v="77 - ACCIONES PARA EL DESARROLLO HABITACIONAL Y DE INFRAESTRUCTURA EN LA CUENCA MATANZA - RIACHUELO"/>
    <s v="102/2016"/>
    <n v="15"/>
    <n v="5"/>
    <n v="8"/>
    <n v="1"/>
    <s v="-"/>
    <n v="3"/>
    <n v="2"/>
    <n v="2"/>
    <s v="-"/>
    <s v="-"/>
    <s v="PROVINCIA"/>
    <s v="CABA"/>
    <s v="VILLA SOLDATI"/>
    <s v="Bº CILDAÑEZ"/>
    <d v="2017-03-23T00:00:00"/>
    <s v="-"/>
    <n v="26817241"/>
    <n v="0"/>
    <n v="0"/>
    <n v="25804892.850000001"/>
    <n v="0"/>
    <n v="0"/>
    <n v="0"/>
    <n v="0"/>
    <n v="0"/>
    <n v="0"/>
    <n v="0"/>
    <n v="4022586.3"/>
    <n v="0"/>
    <n v="20095052.669999998"/>
    <n v="2000000"/>
    <n v="2000000"/>
    <s v="X"/>
    <s v="EN EJECUCIÓN"/>
    <n v="0.99416697037223178"/>
    <n v="1"/>
    <s v="-"/>
  </r>
  <r>
    <n v="7114"/>
    <x v="0"/>
    <s v="06. PLAN SANITARIO DE EMERGENCIA"/>
    <s v="-"/>
    <s v="-"/>
    <s v="-"/>
    <s v="MEJORAMIENTOS DE VIVIENDA EXISTENTE"/>
    <s v="-"/>
    <s v="VILLA 6 - Bº CILDAÑEZ - MODULOS DE DESARROLLO HUMANO"/>
    <n v="2"/>
    <x v="2"/>
    <n v="325"/>
    <x v="37"/>
    <x v="116"/>
    <s v="-"/>
    <s v="-"/>
    <s v="77 - ACCIONES PARA EL DESARROLLO HABITACIONAL Y DE INFRAESTRUCTURA EN LA CUENCA MATANZA - RIACHUELO"/>
    <s v="102/2016"/>
    <n v="15"/>
    <n v="5"/>
    <n v="8"/>
    <n v="1"/>
    <s v="-"/>
    <n v="3"/>
    <n v="2"/>
    <n v="2"/>
    <s v="-"/>
    <s v="-"/>
    <s v="PROVINCIA"/>
    <s v="CABA"/>
    <s v="VILLA SOLDATI"/>
    <s v="Bº CILDAÑEZ"/>
    <d v="2016-11-04T00:00:00"/>
    <s v="-"/>
    <n v="4286698"/>
    <s v="-"/>
    <s v="-"/>
    <n v="1112762.3"/>
    <n v="0"/>
    <n v="0"/>
    <n v="0"/>
    <n v="0"/>
    <n v="0"/>
    <n v="0"/>
    <n v="0"/>
    <n v="643004.69999999995"/>
    <s v="-"/>
    <n v="0"/>
    <n v="0"/>
    <n v="0"/>
    <s v="-"/>
    <s v="EN EJECUCIÓN"/>
    <n v="0"/>
    <n v="0"/>
    <s v="-"/>
  </r>
  <r>
    <n v="7115"/>
    <x v="0"/>
    <s v="06. PLAN SANITARIO DE EMERGENCIA"/>
    <s v="-"/>
    <s v="-"/>
    <s v="-"/>
    <s v="INFRAESTRUCTURA DE SERVICIOS BÁSICOS"/>
    <s v="OBRAS VILLA 1.11.14 BARRACAS INFRA BÁSICA"/>
    <s v="VILLA 1.11.14 - Bº BARRACAS - OBRAS DE INFRAESTRUCTURA BÁSICA"/>
    <n v="2"/>
    <x v="2"/>
    <n v="325"/>
    <x v="37"/>
    <x v="116"/>
    <s v="-"/>
    <s v="-"/>
    <s v="77 - ACCIONES PARA EL DESARROLLO HABITACIONAL Y DE INFRAESTRUCTURA EN LA CUENCA MATANZA - RIACHUELO"/>
    <s v="103/2016"/>
    <n v="15"/>
    <n v="5"/>
    <n v="8"/>
    <n v="1"/>
    <s v="-"/>
    <n v="3"/>
    <n v="2"/>
    <n v="2"/>
    <s v="-"/>
    <s v="-"/>
    <s v="PROVINCIA"/>
    <s v="CABA"/>
    <s v="FLORES"/>
    <s v="VILLA 1.11.14"/>
    <s v="-"/>
    <s v="-"/>
    <n v="3174638"/>
    <s v="-"/>
    <s v="-"/>
    <n v="2826432.9"/>
    <n v="0"/>
    <n v="0"/>
    <n v="0"/>
    <n v="0"/>
    <n v="0"/>
    <n v="0"/>
    <n v="0"/>
    <n v="1587319"/>
    <n v="1587319"/>
    <n v="0"/>
    <n v="0"/>
    <n v="0"/>
    <s v="-"/>
    <s v="EN EJECUCIÓN"/>
    <n v="1"/>
    <n v="1"/>
    <s v="-"/>
  </r>
  <r>
    <n v="7116"/>
    <x v="0"/>
    <s v="06. PLAN SANITARIO DE EMERGENCIA"/>
    <s v="-"/>
    <s v="-"/>
    <s v="-"/>
    <s v="MEJORAMIENTOS DE VIVIENDA EXISTENTE"/>
    <s v="OBRAS MDH VILLA 1.11.14 BARRACAS"/>
    <s v="VILLA 1.11.14 - Bº BARRACAS - MODULOS DE DESARROLLO HUMANO"/>
    <n v="2"/>
    <x v="2"/>
    <n v="325"/>
    <x v="37"/>
    <x v="116"/>
    <s v="-"/>
    <s v="-"/>
    <s v="77 - ACCIONES PARA EL DESARROLLO HABITACIONAL Y DE INFRAESTRUCTURA EN LA CUENCA MATANZA - RIACHUELO"/>
    <s v="103/2016"/>
    <n v="15"/>
    <n v="5"/>
    <n v="8"/>
    <n v="1"/>
    <s v="-"/>
    <n v="3"/>
    <n v="2"/>
    <n v="2"/>
    <s v="-"/>
    <s v="-"/>
    <s v="PROVINCIA"/>
    <s v="CABA"/>
    <s v="FLORES"/>
    <s v="VILLA 1.11.14"/>
    <d v="2016-11-04T00:00:00"/>
    <s v="-"/>
    <n v="476196"/>
    <s v="-"/>
    <s v="-"/>
    <n v="225288"/>
    <n v="0"/>
    <n v="0"/>
    <n v="0"/>
    <n v="0"/>
    <n v="0"/>
    <n v="0"/>
    <n v="0"/>
    <n v="238098"/>
    <n v="238098"/>
    <n v="0"/>
    <n v="0"/>
    <n v="0"/>
    <s v="-"/>
    <s v="EN EJECUCIÓN"/>
    <n v="0"/>
    <n v="0"/>
    <s v="-"/>
  </r>
  <r>
    <n v="7117"/>
    <x v="0"/>
    <s v="08. URBANIZACIÓN DE VILLAS Y ASENTAMIENTOS URBANOS"/>
    <s v="-"/>
    <s v="-"/>
    <s v="-"/>
    <s v="INFRAESTRUCTURA DE SERVICIOS BÁSICOS"/>
    <s v="BARRIO VILLA 21-24"/>
    <s v="VILLA 21-24 - Bº BAJO FLORES - OBRAS DE INFRAESTRUCTURA BÁSICA"/>
    <n v="2"/>
    <x v="2"/>
    <n v="325"/>
    <x v="37"/>
    <x v="116"/>
    <s v="-"/>
    <s v="-"/>
    <s v="77 - ACCIONES PARA EL DESARROLLO HABITACIONAL Y DE INFRAESTRUCTURA EN LA CUENCA MATANZA - RIACHUELO"/>
    <s v="106/2016"/>
    <n v="15"/>
    <n v="5"/>
    <n v="8"/>
    <n v="1"/>
    <s v="-"/>
    <n v="3"/>
    <n v="2"/>
    <n v="2"/>
    <s v="-"/>
    <s v="-"/>
    <s v="PROVINCIA"/>
    <s v="CABA"/>
    <s v="BARRACAS"/>
    <s v="VILLA 21-24"/>
    <d v="2017-03-28T00:00:00"/>
    <s v="-"/>
    <n v="15415932.539999999"/>
    <n v="0"/>
    <n v="0"/>
    <n v="16883747.879999999"/>
    <n v="0"/>
    <n v="0"/>
    <n v="0"/>
    <n v="0"/>
    <n v="0"/>
    <n v="0"/>
    <n v="0"/>
    <n v="3083186.51"/>
    <n v="0"/>
    <n v="3800578.28"/>
    <n v="5889008.0099999998"/>
    <n v="5889008.0099999998"/>
    <s v="X"/>
    <s v="EN EJECUCIÓN"/>
    <n v="0.75632032765289203"/>
    <n v="0.65292572789832437"/>
    <s v="-"/>
  </r>
  <r>
    <n v="7118"/>
    <x v="0"/>
    <s v="06. PLAN SANITARIO DE EMERGENCIA"/>
    <s v="-"/>
    <s v="-"/>
    <s v="-"/>
    <s v="MEJORAMIENTOS DE VIVIENDA EXISTENTE"/>
    <s v="-"/>
    <s v="VILLA 21-24 - Bº BAJO FLORES - MODULOS DE DESARROLLO HUMANO"/>
    <n v="2"/>
    <x v="2"/>
    <n v="325"/>
    <x v="37"/>
    <x v="116"/>
    <s v="-"/>
    <s v="-"/>
    <s v="77 - ACCIONES PARA EL DESARROLLO HABITACIONAL Y DE INFRAESTRUCTURA EN LA CUENCA MATANZA - RIACHUELO"/>
    <s v="106/2016"/>
    <n v="15"/>
    <n v="5"/>
    <n v="8"/>
    <n v="1"/>
    <s v="-"/>
    <n v="3"/>
    <n v="2"/>
    <n v="2"/>
    <s v="-"/>
    <s v="-"/>
    <s v="PROVINCIA"/>
    <s v="CABA"/>
    <s v="BARRACAS"/>
    <s v="VILLA 21-24"/>
    <d v="2016-11-04T00:00:00"/>
    <s v="-"/>
    <n v="2379951"/>
    <s v="-"/>
    <s v="-"/>
    <n v="633648.54"/>
    <n v="0"/>
    <n v="0"/>
    <n v="0"/>
    <n v="0"/>
    <n v="0"/>
    <n v="0"/>
    <n v="0"/>
    <n v="475990.2"/>
    <s v="-"/>
    <n v="0"/>
    <n v="0"/>
    <n v="0"/>
    <s v="-"/>
    <s v="EN EJECUCIÓN"/>
    <n v="0"/>
    <n v="0"/>
    <s v="-"/>
  </r>
  <r>
    <n v="7119"/>
    <x v="0"/>
    <s v="08. URBANIZACIÓN DE VILLAS Y ASENTAMIENTOS URBANOS"/>
    <s v="-"/>
    <s v="-"/>
    <s v="-"/>
    <s v="INFRAESTRUCTURA DE SERVICIOS BÁSICOS"/>
    <s v="BARRIO ACUBA"/>
    <s v="Bº ACUBA - OBRAS DE INFRAESTRUCTURA BÁSICA"/>
    <n v="2"/>
    <x v="2"/>
    <n v="325"/>
    <x v="37"/>
    <x v="116"/>
    <s v="-"/>
    <s v="-"/>
    <s v="77 - ACCIONES PARA EL DESARROLLO HABITACIONAL Y DE INFRAESTRUCTURA EN LA CUENCA MATANZA - RIACHUELO"/>
    <s v="1258628/2016"/>
    <n v="15"/>
    <n v="5"/>
    <n v="8"/>
    <n v="6"/>
    <s v="-"/>
    <n v="3"/>
    <n v="2"/>
    <n v="6"/>
    <s v="-"/>
    <s v="-"/>
    <s v="MUNICIPIO"/>
    <s v="LANÚS"/>
    <s v="LANUS OESTE"/>
    <s v="Bº ACUBA"/>
    <d v="2017-03-01T00:00:00"/>
    <s v="-"/>
    <n v="26810871"/>
    <n v="0"/>
    <n v="0"/>
    <n v="26810871"/>
    <n v="0"/>
    <n v="0"/>
    <n v="0"/>
    <n v="0"/>
    <n v="0"/>
    <n v="0"/>
    <n v="0"/>
    <n v="6702717.75"/>
    <n v="0"/>
    <n v="0"/>
    <n v="15968699.16"/>
    <n v="19102672.25"/>
    <s v="X"/>
    <s v="EN EJECUCIÓN"/>
    <n v="0.88005303316583161"/>
    <n v="0.27876105527560779"/>
    <s v="-"/>
  </r>
  <r>
    <n v="7120"/>
    <x v="0"/>
    <s v="06. PLAN SANITARIO DE EMERGENCIA"/>
    <s v="-"/>
    <s v="-"/>
    <s v="-"/>
    <s v="MEJORAMIENTOS DE VIVIENDA EXISTENTE"/>
    <s v="-"/>
    <s v="Bº ACUBA - MODULOS DE DESARROLLO HUMANO"/>
    <n v="2"/>
    <x v="2"/>
    <n v="325"/>
    <x v="37"/>
    <x v="116"/>
    <s v="-"/>
    <s v="-"/>
    <s v="77 - ACCIONES PARA EL DESARROLLO HABITACIONAL Y DE INFRAESTRUCTURA EN LA CUENCA MATANZA - RIACHUELO"/>
    <s v="1258628/2016"/>
    <n v="15"/>
    <n v="5"/>
    <n v="8"/>
    <n v="6"/>
    <s v="-"/>
    <n v="3"/>
    <n v="2"/>
    <n v="6"/>
    <s v="-"/>
    <s v="-"/>
    <s v="MUNICIPIO"/>
    <s v="LANÚS"/>
    <s v="LANUS OESTE"/>
    <s v="Bº ACUBA"/>
    <d v="2017-05-29T00:00:00"/>
    <s v="-"/>
    <n v="1290398"/>
    <s v="-"/>
    <s v="-"/>
    <n v="1290398"/>
    <n v="0"/>
    <n v="0"/>
    <n v="0"/>
    <n v="0"/>
    <n v="0"/>
    <n v="0"/>
    <n v="0"/>
    <n v="322599.5"/>
    <s v="-"/>
    <n v="0"/>
    <n v="0"/>
    <n v="0"/>
    <s v="-"/>
    <s v="EN EJECUCIÓN"/>
    <n v="0"/>
    <n v="0"/>
    <s v="-"/>
  </r>
  <r>
    <n v="7121"/>
    <x v="0"/>
    <s v="08. URBANIZACIÓN DE VILLAS Y ASENTAMIENTOS URBANOS"/>
    <s v="-"/>
    <s v="-"/>
    <s v="-"/>
    <s v="INFRAESTRUCTURA DE SERVICIOS BÁSICOS"/>
    <s v="BARRIO VILLA 15"/>
    <s v="VILLA 15 - OBRAS DE INFRAESTRUCTURA BÁSICA"/>
    <n v="2"/>
    <x v="2"/>
    <n v="325"/>
    <x v="37"/>
    <x v="116"/>
    <s v="-"/>
    <s v="-"/>
    <s v="77 - ACCIONES PARA EL DESARROLLO HABITACIONAL Y DE INFRAESTRUCTURA EN LA CUENCA MATANZA - RIACHUELO"/>
    <s v="166/2016"/>
    <n v="15"/>
    <n v="5"/>
    <n v="8"/>
    <n v="1"/>
    <s v="-"/>
    <n v="3"/>
    <n v="2"/>
    <n v="2"/>
    <s v="-"/>
    <s v="-"/>
    <s v="PROVINCIA"/>
    <s v="CABA"/>
    <s v="VILLA LUGANO"/>
    <s v="VILLA 15"/>
    <d v="2017-03-22T00:00:00"/>
    <s v="-"/>
    <n v="28524937"/>
    <n v="0"/>
    <n v="0"/>
    <n v="31925544.649999999"/>
    <n v="0"/>
    <n v="0"/>
    <n v="0"/>
    <n v="0"/>
    <n v="0"/>
    <n v="0"/>
    <n v="0"/>
    <n v="7131234.25"/>
    <n v="8557481.0999999996"/>
    <n v="6391578.1399999997"/>
    <n v="7077433.0999999996"/>
    <n v="7077433.0999999996"/>
    <s v="X"/>
    <s v="EN EJECUCIÓN"/>
    <n v="0.91965025972046088"/>
    <n v="1"/>
    <s v="-"/>
  </r>
  <r>
    <n v="7122"/>
    <x v="0"/>
    <s v="06. PLAN SANITARIO DE EMERGENCIA"/>
    <s v="-"/>
    <s v="-"/>
    <s v="-"/>
    <s v="MEJORAMIENTOS DE VIVIENDA EXISTENTE"/>
    <s v="OBRAS MDH VILLA 15- VILLA  LUGANO"/>
    <s v="VILLA 15 - MODULOS DE DESARROLLO HUMANO"/>
    <n v="2"/>
    <x v="2"/>
    <n v="325"/>
    <x v="37"/>
    <x v="116"/>
    <s v="-"/>
    <s v="-"/>
    <s v="77 - ACCIONES PARA EL DESARROLLO HABITACIONAL Y DE INFRAESTRUCTURA EN LA CUENCA MATANZA - RIACHUELO"/>
    <s v="166/2016"/>
    <n v="15"/>
    <n v="5"/>
    <n v="8"/>
    <n v="1"/>
    <s v="-"/>
    <n v="3"/>
    <n v="2"/>
    <n v="2"/>
    <s v="-"/>
    <s v="-"/>
    <s v="PROVINCIA"/>
    <s v="CABA"/>
    <s v="VILLA LUGANO"/>
    <s v="VILLA 15"/>
    <d v="2016-11-04T00:00:00"/>
    <s v="-"/>
    <n v="1578090"/>
    <s v="-"/>
    <s v="-"/>
    <n v="723471.4"/>
    <n v="0"/>
    <n v="0"/>
    <n v="0"/>
    <n v="0"/>
    <n v="0"/>
    <n v="0"/>
    <n v="0"/>
    <n v="394522.5"/>
    <n v="473427"/>
    <n v="0"/>
    <n v="0"/>
    <n v="0"/>
    <s v="-"/>
    <s v="EN EJECUCIÓN"/>
    <n v="0"/>
    <n v="0"/>
    <s v="-"/>
  </r>
  <r>
    <n v="7123"/>
    <x v="0"/>
    <s v="06. PLAN SANITARIO DE EMERGENCIA"/>
    <s v="-"/>
    <s v="-"/>
    <s v="-"/>
    <s v="INFRAESTRUCTURA DE SERVICIOS BÁSICOS"/>
    <s v="OBRAS VILLA 1.11.14 BARRACAS INFRA BÁSICA"/>
    <s v="VILLA 1.11.14 - OBRAS DE INFRAESTRUCTURA BÁSICA"/>
    <n v="2"/>
    <x v="2"/>
    <n v="325"/>
    <x v="37"/>
    <x v="116"/>
    <s v="-"/>
    <s v="-"/>
    <s v="77 - ACCIONES PARA EL DESARROLLO HABITACIONAL Y DE INFRAESTRUCTURA EN LA CUENCA MATANZA - RIACHUELO"/>
    <s v="167/2016"/>
    <n v="15"/>
    <n v="5"/>
    <n v="8"/>
    <n v="1"/>
    <s v="-"/>
    <n v="3"/>
    <n v="2"/>
    <n v="2"/>
    <s v="-"/>
    <s v="-"/>
    <s v="PROVINCIA"/>
    <s v="CABA"/>
    <s v="FLORES"/>
    <s v="VILLA 1.11.14"/>
    <d v="2017-03-21T00:00:00"/>
    <s v="-"/>
    <n v="5971713"/>
    <s v="-"/>
    <s v="-"/>
    <n v="5836863.1699999999"/>
    <n v="0"/>
    <n v="0"/>
    <n v="0"/>
    <n v="0"/>
    <n v="0"/>
    <n v="0"/>
    <n v="0"/>
    <n v="2985856.5"/>
    <n v="2985856.5"/>
    <n v="0"/>
    <n v="0"/>
    <n v="0"/>
    <s v="-"/>
    <s v="EN EJECUCIÓN"/>
    <n v="1"/>
    <n v="1"/>
    <s v="-"/>
  </r>
  <r>
    <n v="7124"/>
    <x v="0"/>
    <s v="06. PLAN SANITARIO DE EMERGENCIA"/>
    <s v="-"/>
    <s v="-"/>
    <s v="-"/>
    <s v="MEJORAMIENTOS DE VIVIENDA EXISTENTE"/>
    <s v="OBRAS MDH VILLA 1.11.14 BARRACAS"/>
    <s v="VILLA 1.11.14 - MODULOS DE DESARROLLO HUMANO"/>
    <n v="2"/>
    <x v="2"/>
    <n v="325"/>
    <x v="37"/>
    <x v="116"/>
    <s v="-"/>
    <s v="-"/>
    <s v="77 - ACCIONES PARA EL DESARROLLO HABITACIONAL Y DE INFRAESTRUCTURA EN LA CUENCA MATANZA - RIACHUELO"/>
    <s v="167/2016"/>
    <n v="15"/>
    <n v="5"/>
    <n v="8"/>
    <n v="1"/>
    <s v="-"/>
    <n v="3"/>
    <n v="2"/>
    <n v="2"/>
    <s v="-"/>
    <s v="-"/>
    <s v="PROVINCIA"/>
    <s v="CABA"/>
    <s v="FLORES"/>
    <s v="VILLA 1.11.14"/>
    <d v="2016-11-04T00:00:00"/>
    <s v="-"/>
    <n v="587329"/>
    <s v="-"/>
    <s v="-"/>
    <n v="438522"/>
    <n v="0"/>
    <n v="0"/>
    <n v="0"/>
    <n v="0"/>
    <n v="0"/>
    <n v="0"/>
    <n v="0"/>
    <n v="293664.5"/>
    <n v="293664.5"/>
    <n v="0"/>
    <n v="0"/>
    <n v="0"/>
    <s v="-"/>
    <s v="EN EJECUCIÓN"/>
    <n v="0"/>
    <n v="0"/>
    <s v="-"/>
  </r>
  <r>
    <n v="7125"/>
    <x v="0"/>
    <s v="08. URBANIZACIÓN DE VILLAS Y ASENTAMIENTOS URBANOS"/>
    <s v="-"/>
    <s v="-"/>
    <s v="-"/>
    <s v="INFRAESTRUCTURA DE SERVICIOS BÁSICOS"/>
    <s v="BARRIO VILLA SOLDATI"/>
    <s v="VILLA SOLDATI - OBRAS DE INFRAESTRUCTURA BÁSICA"/>
    <n v="2"/>
    <x v="2"/>
    <n v="325"/>
    <x v="37"/>
    <x v="116"/>
    <s v="-"/>
    <s v="-"/>
    <s v="77 - ACCIONES PARA EL DESARROLLO HABITACIONAL Y DE INFRAESTRUCTURA EN LA CUENCA MATANZA - RIACHUELO"/>
    <s v="1966192/2016"/>
    <n v="15"/>
    <n v="5"/>
    <n v="8"/>
    <n v="1"/>
    <s v="-"/>
    <n v="3"/>
    <n v="2"/>
    <n v="2"/>
    <s v="-"/>
    <s v="-"/>
    <s v="PROVINCIA"/>
    <s v="CABA"/>
    <s v="VILLA SOLDATI"/>
    <s v="SOLDATI"/>
    <s v="-"/>
    <s v="-"/>
    <n v="6165521"/>
    <n v="0"/>
    <n v="0"/>
    <n v="8111946.2000000002"/>
    <n v="0"/>
    <n v="0"/>
    <n v="0"/>
    <n v="0"/>
    <n v="0"/>
    <n v="0"/>
    <n v="0"/>
    <n v="2466208.4"/>
    <n v="3699312.6"/>
    <n v="1527983.73"/>
    <n v="0"/>
    <n v="0"/>
    <s v="-"/>
    <s v="EN EJECUCIÓN"/>
    <n v="1"/>
    <n v="1"/>
    <s v="-"/>
  </r>
  <r>
    <n v="7126"/>
    <x v="0"/>
    <s v="06. PLAN SANITARIO DE EMERGENCIA"/>
    <s v="-"/>
    <s v="-"/>
    <s v="-"/>
    <s v="MEJORAMIENTOS DE VIVIENDA EXISTENTE"/>
    <s v="OBRAS MDH VILLA SOLDATI"/>
    <s v="VILLA SOLDATI - MODULOS DE DESARROLLO HUMANO"/>
    <n v="2"/>
    <x v="2"/>
    <n v="325"/>
    <x v="37"/>
    <x v="116"/>
    <s v="-"/>
    <s v="-"/>
    <s v="77 - ACCIONES PARA EL DESARROLLO HABITACIONAL Y DE INFRAESTRUCTURA EN LA CUENCA MATANZA - RIACHUELO"/>
    <s v="1966192/2016"/>
    <n v="15"/>
    <n v="5"/>
    <n v="8"/>
    <n v="1"/>
    <s v="-"/>
    <n v="3"/>
    <n v="2"/>
    <n v="2"/>
    <s v="-"/>
    <s v="-"/>
    <s v="PROVINCIA"/>
    <s v="CABA"/>
    <s v="VILLA SOLDATI"/>
    <s v="SOLDATI"/>
    <d v="2017-02-20T00:00:00"/>
    <s v="-"/>
    <n v="1002448"/>
    <s v="-"/>
    <s v="-"/>
    <n v="584006.53"/>
    <n v="0"/>
    <n v="0"/>
    <n v="0"/>
    <n v="0"/>
    <n v="0"/>
    <n v="0"/>
    <n v="0"/>
    <n v="400979.20000000001"/>
    <n v="601468.80000000005"/>
    <n v="0"/>
    <n v="0"/>
    <n v="0"/>
    <s v="-"/>
    <s v="EN EJECUCIÓN"/>
    <n v="0"/>
    <n v="0"/>
    <s v="-"/>
  </r>
  <r>
    <n v="7127"/>
    <x v="0"/>
    <s v="08. URBANIZACIÓN DE VILLAS Y ASENTAMIENTOS URBANOS"/>
    <s v="-"/>
    <s v="-"/>
    <s v="-"/>
    <s v="INFRAESTRUCTURA DE SERVICIOS BÁSICOS"/>
    <s v="BARRIO GUADALUPE"/>
    <s v="Bº GUADALUPE - OBRAS DE INFRAESTRUCTURA BÁSICA"/>
    <n v="2"/>
    <x v="2"/>
    <n v="325"/>
    <x v="37"/>
    <x v="117"/>
    <s v="-"/>
    <s v="-"/>
    <s v="77 - ACCIONES PARA EL DESARROLLO HABITACIONAL Y DE INFRAESTRUCTURA EN LA CUENCA MATANZA - RIACHUELO"/>
    <s v="2295647/2016"/>
    <n v="15"/>
    <n v="5"/>
    <n v="8"/>
    <n v="6"/>
    <s v="-"/>
    <n v="3"/>
    <n v="2"/>
    <n v="6"/>
    <s v="-"/>
    <s v="-"/>
    <s v="MUNICIPIO"/>
    <s v="LANÚS"/>
    <s v="MONTE CHINGOLO"/>
    <s v="B° GUADALUPE"/>
    <d v="2017-06-05T00:00:00"/>
    <s v="-"/>
    <n v="18311920"/>
    <n v="0"/>
    <n v="0"/>
    <n v="18311920"/>
    <n v="0"/>
    <n v="0"/>
    <n v="0"/>
    <n v="0"/>
    <n v="0"/>
    <n v="0"/>
    <n v="0"/>
    <n v="9155960"/>
    <n v="1968158.72"/>
    <n v="5356609.2757748282"/>
    <n v="3509590.4"/>
    <n v="3509590.4000000004"/>
    <s v="X"/>
    <s v="EN EJECUCIÓN"/>
    <n v="1"/>
    <n v="1"/>
    <s v="-"/>
  </r>
  <r>
    <n v="7128"/>
    <x v="0"/>
    <s v="08. URBANIZACIÓN DE VILLAS Y ASENTAMIENTOS URBANOS"/>
    <s v="-"/>
    <s v="-"/>
    <s v="-"/>
    <s v="MEJORAMIENTOS DE VIVIENDA EXISTENTE"/>
    <s v="BARRIO GUADALUPE"/>
    <s v="Bº GUADALUPE - MÓDULOS DE DESARROLLO HUMANO"/>
    <n v="2"/>
    <x v="2"/>
    <n v="325"/>
    <x v="37"/>
    <x v="117"/>
    <s v="-"/>
    <s v="-"/>
    <s v="77 - ACCIONES PARA EL DESARROLLO HABITACIONAL Y DE INFRAESTRUCTURA EN LA CUENCA MATANZA - RIACHUELO"/>
    <s v="2295647/2016"/>
    <n v="15"/>
    <n v="5"/>
    <n v="8"/>
    <n v="6"/>
    <s v="-"/>
    <n v="3"/>
    <n v="2"/>
    <n v="6"/>
    <s v="-"/>
    <s v="-"/>
    <s v="MUNICIPIO"/>
    <s v="LANÚS"/>
    <s v="MONTE CHINGOLO"/>
    <s v="B° GUADALUPE"/>
    <s v="-"/>
    <s v="-"/>
    <n v="296254"/>
    <n v="0"/>
    <n v="0"/>
    <n v="296254"/>
    <n v="0"/>
    <n v="0"/>
    <n v="0"/>
    <n v="0"/>
    <n v="0"/>
    <n v="0"/>
    <n v="0"/>
    <n v="148127"/>
    <n v="31841.279999999999"/>
    <n v="86660.324225171149"/>
    <n v="0"/>
    <n v="0"/>
    <s v="X"/>
    <s v="A INICIAR"/>
    <n v="0"/>
    <n v="0"/>
    <s v="-"/>
  </r>
  <r>
    <n v="7129"/>
    <x v="0"/>
    <s v="08. URBANIZACIÓN DE VILLAS Y ASENTAMIENTOS URBANOS"/>
    <s v="-"/>
    <s v="-"/>
    <s v="-"/>
    <s v="INFRAESTRUCTURA DE SERVICIOS BÁSICOS"/>
    <s v="BARRIO OBRERO"/>
    <s v="Bº OBRERO - OBRAS DE INFRAESTRUCTURA BÁSICA"/>
    <n v="2"/>
    <x v="2"/>
    <n v="325"/>
    <x v="37"/>
    <x v="117"/>
    <s v="-"/>
    <s v="-"/>
    <s v="77 - ACCIONES PARA EL DESARROLLO HABITACIONAL Y DE INFRAESTRUCTURA EN LA CUENCA MATANZA - RIACHUELO"/>
    <s v="2295649/2016"/>
    <n v="15"/>
    <n v="5"/>
    <n v="8"/>
    <n v="6"/>
    <s v="-"/>
    <n v="3"/>
    <n v="2"/>
    <n v="6"/>
    <s v="-"/>
    <s v="-"/>
    <s v="MUNICIPIO"/>
    <s v="LANÚS"/>
    <s v="VALENTÍN ALSINA"/>
    <s v="B° OBRERO"/>
    <d v="2017-06-05T00:00:00"/>
    <s v="-"/>
    <n v="16797396"/>
    <n v="0"/>
    <n v="0"/>
    <n v="16797396"/>
    <n v="0"/>
    <n v="0"/>
    <n v="0"/>
    <n v="0"/>
    <n v="0"/>
    <n v="0"/>
    <n v="0"/>
    <n v="8398698"/>
    <n v="1965337.54"/>
    <n v="6314858.8623763798"/>
    <n v="746865"/>
    <n v="746865"/>
    <s v="X"/>
    <s v="EN EJECUCIÓN"/>
    <n v="1"/>
    <n v="1"/>
    <s v="-"/>
  </r>
  <r>
    <n v="7130"/>
    <x v="0"/>
    <s v="08. URBANIZACIÓN DE VILLAS Y ASENTAMIENTOS URBANOS"/>
    <s v="-"/>
    <s v="-"/>
    <s v="-"/>
    <s v="MEJORAMIENTOS DE VIVIENDA EXISTENTE"/>
    <s v="BARRIO OBRERO"/>
    <s v="Bº OBRERO - MÓDULOS DE DESARROLLO HUMANO"/>
    <n v="2"/>
    <x v="2"/>
    <n v="325"/>
    <x v="37"/>
    <x v="117"/>
    <s v="-"/>
    <s v="-"/>
    <s v="77 - ACCIONES PARA EL DESARROLLO HABITACIONAL Y DE INFRAESTRUCTURA EN LA CUENCA MATANZA - RIACHUELO"/>
    <s v="2295649/2016"/>
    <n v="15"/>
    <n v="5"/>
    <n v="8"/>
    <n v="6"/>
    <s v="-"/>
    <n v="3"/>
    <n v="2"/>
    <n v="6"/>
    <s v="-"/>
    <s v="-"/>
    <s v="MUNICIPIO"/>
    <s v="LANÚS"/>
    <s v="VALENTÍN ALSINA"/>
    <s v="B° OBRERO"/>
    <s v="-"/>
    <s v="-"/>
    <n v="296254"/>
    <n v="0"/>
    <n v="0"/>
    <n v="296254"/>
    <n v="0"/>
    <n v="0"/>
    <n v="0"/>
    <n v="0"/>
    <n v="0"/>
    <n v="0"/>
    <n v="0"/>
    <n v="148127"/>
    <n v="34662.46"/>
    <n v="83839.137623620481"/>
    <n v="0"/>
    <n v="0"/>
    <s v="X"/>
    <s v="A INICIAR"/>
    <n v="0"/>
    <n v="0"/>
    <s v="-"/>
  </r>
  <r>
    <n v="7131"/>
    <x v="0"/>
    <s v="08. URBANIZACIÓN DE VILLAS Y ASENTAMIENTOS URBANOS"/>
    <s v="-"/>
    <s v="-"/>
    <s v="-"/>
    <s v="INFRAESTRUCTURA DE SERVICIOS BÁSICOS"/>
    <s v="BARRIO EL PUEBLITO"/>
    <s v="Bº EL PUEBLITO - OBRAS DE INFRAESTRUCTURA BÁSICA"/>
    <n v="2"/>
    <x v="2"/>
    <n v="325"/>
    <x v="37"/>
    <x v="117"/>
    <s v="-"/>
    <s v="-"/>
    <s v="77 - ACCIONES PARA EL DESARROLLO HABITACIONAL Y DE INFRAESTRUCTURA EN LA CUENCA MATANZA - RIACHUELO"/>
    <s v="2295650/2016"/>
    <n v="15"/>
    <n v="5"/>
    <n v="8"/>
    <n v="6"/>
    <s v="-"/>
    <n v="3"/>
    <n v="2"/>
    <n v="6"/>
    <s v="-"/>
    <s v="-"/>
    <s v="MUNICIPIO"/>
    <s v="LANÚS"/>
    <s v="VALENTÍN ALSINA"/>
    <s v="B° EL PUEBLITO"/>
    <s v="-"/>
    <s v="-"/>
    <n v="55052030"/>
    <n v="0"/>
    <n v="0"/>
    <n v="55052030"/>
    <n v="0"/>
    <n v="0"/>
    <n v="0"/>
    <n v="0"/>
    <n v="0"/>
    <n v="0"/>
    <n v="0"/>
    <n v="27526015"/>
    <n v="4411444.63"/>
    <n v="23114570.367404707"/>
    <n v="5498333.4699999997"/>
    <n v="8794137.9699999988"/>
    <s v="X"/>
    <s v="EN EJECUCIÓN"/>
    <n v="0.94999999997724383"/>
    <n v="0.89920385413563086"/>
    <s v="-"/>
  </r>
  <r>
    <n v="7132"/>
    <x v="0"/>
    <s v="08. URBANIZACIÓN DE VILLAS Y ASENTAMIENTOS URBANOS"/>
    <s v="-"/>
    <s v="-"/>
    <s v="-"/>
    <s v="MEJORAMIENTOS DE VIVIENDA EXISTENTE"/>
    <s v="BARRIO EL PUEBLITO"/>
    <s v="Bº EL PUEBLITO - MÓDULOS DE DESARROLLO HUMANO"/>
    <n v="2"/>
    <x v="2"/>
    <n v="325"/>
    <x v="37"/>
    <x v="117"/>
    <s v="-"/>
    <s v="-"/>
    <s v="77 - ACCIONES PARA EL DESARROLLO HABITACIONAL Y DE INFRAESTRUCTURA EN LA CUENCA MATANZA - RIACHUELO"/>
    <s v="2295650/2016"/>
    <n v="15"/>
    <n v="5"/>
    <n v="8"/>
    <n v="6"/>
    <s v="-"/>
    <n v="3"/>
    <n v="2"/>
    <n v="6"/>
    <s v="-"/>
    <s v="-"/>
    <s v="MUNICIPIO"/>
    <s v="LANÚS"/>
    <s v="VALENTÍN ALSINA"/>
    <s v="B° EL PUEBLITO"/>
    <d v="2017-05-26T00:00:00"/>
    <s v="-"/>
    <n v="2069922"/>
    <n v="0"/>
    <n v="0"/>
    <n v="2069922"/>
    <n v="0"/>
    <n v="0"/>
    <n v="0"/>
    <n v="0"/>
    <n v="0"/>
    <n v="0"/>
    <n v="0"/>
    <n v="1034961"/>
    <n v="165867.57"/>
    <n v="869093.43259529374"/>
    <n v="0"/>
    <n v="0"/>
    <s v="X"/>
    <s v="EN EJECUCIÓN"/>
    <n v="0"/>
    <n v="0"/>
    <s v="-"/>
  </r>
  <r>
    <n v="7133"/>
    <x v="0"/>
    <s v="08. URBANIZACIÓN DE VILLAS Y ASENTAMIENTOS URBANOS"/>
    <s v="-"/>
    <s v="-"/>
    <s v="-"/>
    <s v="INFRAESTRUCTURA DE SERVICIOS BÁSICOS"/>
    <s v="BARRIO EL CEIBO"/>
    <s v="Bº EL CEIBO - OBRAS DE INFRAESTRUCTURA BÁSICA"/>
    <n v="2"/>
    <x v="2"/>
    <n v="325"/>
    <x v="37"/>
    <x v="117"/>
    <s v="-"/>
    <s v="-"/>
    <s v="77 - ACCIONES PARA EL DESARROLLO HABITACIONAL Y DE INFRAESTRUCTURA EN LA CUENCA MATANZA - RIACHUELO"/>
    <s v="2295652/2016"/>
    <n v="15"/>
    <n v="5"/>
    <n v="8"/>
    <n v="6"/>
    <s v="-"/>
    <n v="3"/>
    <n v="2"/>
    <n v="6"/>
    <s v="-"/>
    <s v="-"/>
    <s v="MUNICIPIO"/>
    <s v="LANÚS"/>
    <s v="MONTE CHINGOLO"/>
    <s v="B° EL CEIBO"/>
    <d v="2017-03-01T00:00:00"/>
    <s v="-"/>
    <n v="33218752"/>
    <n v="0"/>
    <n v="0"/>
    <n v="33218752"/>
    <n v="0"/>
    <n v="0"/>
    <n v="0"/>
    <n v="0"/>
    <n v="0"/>
    <n v="0"/>
    <n v="0"/>
    <n v="16609376"/>
    <n v="0"/>
    <n v="13287500.800000001"/>
    <n v="5452873.2800000003"/>
    <n v="5452873.2799999993"/>
    <s v="X"/>
    <s v="EN EJECUCIÓN"/>
    <n v="1"/>
    <n v="1"/>
    <s v="-"/>
  </r>
  <r>
    <n v="7134"/>
    <x v="0"/>
    <s v="08. URBANIZACIÓN DE VILLAS Y ASENTAMIENTOS URBANOS"/>
    <s v="-"/>
    <s v="-"/>
    <s v="-"/>
    <s v="MEJORAMIENTOS DE VIVIENDA EXISTENTE"/>
    <s v="BARRIO EL CEIBO"/>
    <s v="Bº EL CEIBO - MÓDULOS DE DESARROLLO HUMANO"/>
    <n v="2"/>
    <x v="2"/>
    <n v="325"/>
    <x v="37"/>
    <x v="117"/>
    <s v="-"/>
    <s v="-"/>
    <s v="77 - ACCIONES PARA EL DESARROLLO HABITACIONAL Y DE INFRAESTRUCTURA EN LA CUENCA MATANZA - RIACHUELO"/>
    <s v="2295652/2016"/>
    <n v="15"/>
    <n v="5"/>
    <n v="8"/>
    <n v="6"/>
    <s v="-"/>
    <n v="3"/>
    <n v="2"/>
    <n v="6"/>
    <s v="-"/>
    <s v="-"/>
    <s v="MUNICIPIO"/>
    <s v="LANÚS"/>
    <s v="MONTE CHINGOLO"/>
    <s v="B° EL CEIBO"/>
    <s v="-"/>
    <s v="-"/>
    <n v="1466919"/>
    <n v="0"/>
    <n v="0"/>
    <n v="1466919"/>
    <n v="0"/>
    <n v="0"/>
    <n v="0"/>
    <n v="0"/>
    <n v="0"/>
    <n v="0"/>
    <n v="0"/>
    <n v="733459.5"/>
    <n v="0"/>
    <n v="586767.6"/>
    <n v="0"/>
    <n v="0"/>
    <s v="X"/>
    <s v="A INICIAR"/>
    <n v="0"/>
    <n v="0"/>
    <s v="-"/>
  </r>
  <r>
    <n v="7135"/>
    <x v="0"/>
    <s v="08. URBANIZACIÓN DE VILLAS Y ASENTAMIENTOS URBANOS"/>
    <s v="-"/>
    <s v="-"/>
    <s v="-"/>
    <s v="INFRAESTRUCTURA DE SERVICIOS BÁSICOS"/>
    <s v="BARRIO VILLA JARDÍN"/>
    <s v="Bº VILLA JARDIN 2 ETAPA - OBRAS DE INFRAESTRUCTURA BÁSICA"/>
    <n v="2"/>
    <x v="2"/>
    <n v="325"/>
    <x v="37"/>
    <x v="117"/>
    <s v="-"/>
    <s v="-"/>
    <s v="77 - ACCIONES PARA EL DESARROLLO HABITACIONAL Y DE INFRAESTRUCTURA EN LA CUENCA MATANZA - RIACHUELO"/>
    <s v="2348457/2016"/>
    <n v="15"/>
    <n v="5"/>
    <n v="8"/>
    <n v="6"/>
    <s v="-"/>
    <n v="3"/>
    <n v="2"/>
    <n v="6"/>
    <s v="-"/>
    <s v="-"/>
    <s v="MUNICIPIO"/>
    <s v="LANÚS"/>
    <s v="LANÚS OESTE"/>
    <s v="Bº VILLA JARDÍN"/>
    <d v="2017-02-15T00:00:00"/>
    <s v="-"/>
    <n v="54680725"/>
    <n v="0"/>
    <n v="0"/>
    <n v="54680725"/>
    <n v="0"/>
    <n v="0"/>
    <n v="0"/>
    <n v="0"/>
    <n v="0"/>
    <n v="0"/>
    <n v="0"/>
    <n v="27340362.5"/>
    <n v="4427460.25"/>
    <n v="17444829.751744878"/>
    <n v="1866863.73"/>
    <n v="8719599.2900000028"/>
    <s v="X"/>
    <s v="EN EJECUCIÓN"/>
    <n v="0.88333496443975046"/>
    <n v="0.83526593234237778"/>
    <s v="-"/>
  </r>
  <r>
    <n v="7136"/>
    <x v="0"/>
    <s v="08. URBANIZACIÓN DE VILLAS Y ASENTAMIENTOS URBANOS"/>
    <s v="-"/>
    <s v="-"/>
    <s v="-"/>
    <s v="MEJORAMIENTOS DE VIVIENDA EXISTENTE"/>
    <s v="BARRIO VILLA JARDÍN"/>
    <s v="Bº VILLA JARDIN 2 ETAPA - MÓDULOS DE DESARROLLO HUMANO"/>
    <n v="2"/>
    <x v="2"/>
    <n v="325"/>
    <x v="37"/>
    <x v="117"/>
    <s v="-"/>
    <s v="-"/>
    <s v="77 - ACCIONES PARA EL DESARROLLO HABITACIONAL Y DE INFRAESTRUCTURA EN LA CUENCA MATANZA - RIACHUELO"/>
    <s v="2348457/2016"/>
    <n v="15"/>
    <n v="5"/>
    <n v="8"/>
    <n v="6"/>
    <s v="-"/>
    <n v="3"/>
    <n v="2"/>
    <n v="6"/>
    <s v="-"/>
    <s v="-"/>
    <s v="MUNICIPIO"/>
    <s v="LANÚS"/>
    <s v="LANÚS OESTE"/>
    <s v="Bº VILLA JARDÍN"/>
    <d v="2017-02-15T00:00:00"/>
    <s v="-"/>
    <n v="895892"/>
    <n v="0"/>
    <n v="0"/>
    <n v="895892"/>
    <n v="0"/>
    <n v="0"/>
    <n v="0"/>
    <n v="0"/>
    <n v="0"/>
    <n v="0"/>
    <n v="0"/>
    <n v="447946"/>
    <n v="72539.75"/>
    <n v="285817.048255125"/>
    <n v="0"/>
    <n v="0"/>
    <s v="X"/>
    <s v="EN EJECUCIÓN"/>
    <n v="0"/>
    <n v="0"/>
    <s v="-"/>
  </r>
  <r>
    <n v="7137"/>
    <x v="0"/>
    <s v="08. URBANIZACIÓN DE VILLAS Y ASENTAMIENTOS URBANOS"/>
    <s v="-"/>
    <s v="-"/>
    <s v="-"/>
    <s v="INFRAESTRUCTURA DE SERVICIOS BÁSICOS"/>
    <s v="BARRIO SAN FRANCISCO"/>
    <s v="Bº SAN FRANCISCO - OBRAS DE INFRAESTRUCTURA BÁSICA"/>
    <n v="2"/>
    <x v="2"/>
    <n v="325"/>
    <x v="37"/>
    <x v="117"/>
    <s v="-"/>
    <s v="-"/>
    <s v="77 - ACCIONES PARA EL DESARROLLO HABITACIONAL Y DE INFRAESTRUCTURA EN LA CUENCA MATANZA - RIACHUELO"/>
    <s v="2348532/2016"/>
    <n v="15"/>
    <n v="5"/>
    <n v="8"/>
    <n v="6"/>
    <s v="-"/>
    <n v="3"/>
    <n v="2"/>
    <n v="6"/>
    <s v="-"/>
    <s v="-"/>
    <s v="MUNICIPIO"/>
    <s v="LANÚS"/>
    <s v="VALENTÍN ALSINA"/>
    <s v="B° SAN FRANCISCO"/>
    <d v="2017-02-15T00:00:00"/>
    <s v="-"/>
    <n v="41298170"/>
    <n v="0"/>
    <n v="0"/>
    <n v="41298170"/>
    <n v="0"/>
    <n v="0"/>
    <n v="0"/>
    <n v="0"/>
    <n v="0"/>
    <n v="0"/>
    <n v="0"/>
    <n v="20649085"/>
    <n v="8259634"/>
    <n v="12389451"/>
    <n v="1900887.77"/>
    <n v="2434401.3100000024"/>
    <s v="X"/>
    <s v="EN EJECUCIÓN"/>
    <n v="0.98799999990373255"/>
    <n v="0.98809210998242747"/>
    <s v="-"/>
  </r>
  <r>
    <n v="7138"/>
    <x v="0"/>
    <s v="08. URBANIZACIÓN DE VILLAS Y ASENTAMIENTOS URBANOS"/>
    <s v="-"/>
    <s v="-"/>
    <s v="-"/>
    <s v="MEJORAMIENTOS DE VIVIENDA EXISTENTE"/>
    <s v="BARRIO SAN FRANCISCO"/>
    <s v="Bº SAN FRANCISCO - MÓDULOS DE DESARROLLO HUMANO"/>
    <n v="2"/>
    <x v="2"/>
    <n v="325"/>
    <x v="37"/>
    <x v="117"/>
    <s v="-"/>
    <s v="-"/>
    <s v="77 - ACCIONES PARA EL DESARROLLO HABITACIONAL Y DE INFRAESTRUCTURA EN LA CUENCA MATANZA - RIACHUELO"/>
    <s v="2348532/2016"/>
    <n v="15"/>
    <n v="5"/>
    <n v="8"/>
    <n v="6"/>
    <s v="-"/>
    <n v="3"/>
    <n v="2"/>
    <n v="6"/>
    <s v="-"/>
    <s v="-"/>
    <s v="MUNICIPIO"/>
    <s v="LANÚS"/>
    <s v="VALENTÍN ALSINA"/>
    <s v="B° SAN FRANCISCO"/>
    <s v="-"/>
    <s v="-"/>
    <n v="726890"/>
    <n v="0"/>
    <n v="0"/>
    <n v="726890"/>
    <n v="0"/>
    <n v="0"/>
    <n v="0"/>
    <n v="0"/>
    <n v="0"/>
    <n v="0"/>
    <n v="0"/>
    <n v="363445"/>
    <n v="145378"/>
    <n v="218067"/>
    <n v="0"/>
    <n v="0"/>
    <s v="X"/>
    <s v="A INICIAR"/>
    <n v="0"/>
    <n v="0"/>
    <s v="-"/>
  </r>
  <r>
    <n v="7139"/>
    <x v="0"/>
    <s v="08. URBANIZACIÓN DE VILLAS Y ASENTAMIENTOS URBANOS"/>
    <s v="-"/>
    <s v="-"/>
    <s v="-"/>
    <s v="INFRAESTRUCTURA DE SERVICIOS BÁSICOS"/>
    <s v="BARRIO LA FE"/>
    <s v="Bº LA FE - OBRAS DE INFRAESTRUCTURA BÁSICA"/>
    <n v="2"/>
    <x v="2"/>
    <n v="325"/>
    <x v="37"/>
    <x v="117"/>
    <s v="-"/>
    <s v="-"/>
    <s v="77 - ACCIONES PARA EL DESARROLLO HABITACIONAL Y DE INFRAESTRUCTURA EN LA CUENCA MATANZA - RIACHUELO"/>
    <s v="2348892/2016"/>
    <n v="15"/>
    <n v="5"/>
    <n v="8"/>
    <n v="6"/>
    <s v="-"/>
    <n v="3"/>
    <n v="2"/>
    <n v="6"/>
    <s v="-"/>
    <s v="-"/>
    <s v="MUNICIPIO"/>
    <s v="LANÚS"/>
    <s v="MONTE CHINGOLO"/>
    <s v="B° LA FE"/>
    <d v="2017-03-01T00:00:00"/>
    <s v="-"/>
    <n v="93073395"/>
    <n v="0"/>
    <n v="0"/>
    <n v="93073395"/>
    <n v="0"/>
    <n v="0"/>
    <n v="0"/>
    <n v="0"/>
    <n v="0"/>
    <n v="0"/>
    <n v="0"/>
    <n v="46536697.5"/>
    <n v="0"/>
    <n v="37588394"/>
    <n v="0"/>
    <n v="0"/>
    <s v="-"/>
    <s v="EN EJECUCIÓN"/>
    <n v="1"/>
    <n v="0.90205263427717708"/>
    <s v="-"/>
  </r>
  <r>
    <n v="7140"/>
    <x v="0"/>
    <s v="08. URBANIZACIÓN DE VILLAS Y ASENTAMIENTOS URBANOS"/>
    <s v="-"/>
    <s v="-"/>
    <s v="-"/>
    <s v="MEJORAMIENTOS DE VIVIENDA EXISTENTE"/>
    <s v="BARRIO LA FE"/>
    <s v="Bº LA FE - MÓDULOS DE DESARROLLO HUMANO"/>
    <n v="2"/>
    <x v="2"/>
    <n v="325"/>
    <x v="37"/>
    <x v="117"/>
    <s v="-"/>
    <s v="-"/>
    <s v="77 - ACCIONES PARA EL DESARROLLO HABITACIONAL Y DE INFRAESTRUCTURA EN LA CUENCA MATANZA - RIACHUELO"/>
    <s v="2348892/2016"/>
    <n v="15"/>
    <n v="5"/>
    <n v="8"/>
    <n v="6"/>
    <s v="-"/>
    <n v="3"/>
    <n v="2"/>
    <n v="6"/>
    <s v="-"/>
    <s v="-"/>
    <s v="MUNICIPIO"/>
    <s v="LANÚS"/>
    <s v="MONTE CHINGOLO"/>
    <s v="B° LA FE"/>
    <d v="2017-05-24T00:00:00"/>
    <s v="-"/>
    <n v="1795180"/>
    <n v="0"/>
    <n v="0"/>
    <n v="1795180"/>
    <n v="0"/>
    <n v="0"/>
    <n v="0"/>
    <n v="0"/>
    <n v="0"/>
    <n v="0"/>
    <n v="0"/>
    <n v="897590"/>
    <n v="0"/>
    <n v="359036"/>
    <n v="0"/>
    <n v="0"/>
    <s v="X"/>
    <s v="EN EJECUCIÓN"/>
    <n v="0"/>
    <n v="0"/>
    <s v="-"/>
  </r>
  <r>
    <n v="7141"/>
    <x v="0"/>
    <s v="08. URBANIZACIÓN DE VILLAS Y ASENTAMIENTOS URBANOS"/>
    <s v="-"/>
    <s v="-"/>
    <s v="-"/>
    <s v="INFRAESTRUCTURA DE SERVICIOS BÁSICOS"/>
    <s v="BARRIO ACUBA"/>
    <s v="Bº ACUBA - OBRAS DE INFRAESTRUCTURA BÁSICA"/>
    <n v="2"/>
    <x v="2"/>
    <n v="325"/>
    <x v="37"/>
    <x v="116"/>
    <s v="-"/>
    <s v="-"/>
    <s v="77 - ACCIONES PARA EL DESARROLLO HABITACIONAL Y DE INFRAESTRUCTURA EN LA CUENCA MATANZA - RIACHUELO"/>
    <s v="2348921/2016"/>
    <n v="15"/>
    <n v="5"/>
    <n v="8"/>
    <n v="6"/>
    <s v="-"/>
    <n v="3"/>
    <n v="2"/>
    <n v="6"/>
    <s v="-"/>
    <s v="-"/>
    <s v="MUNICIPIO"/>
    <s v="LANÚS"/>
    <s v="LANUS OESTE"/>
    <s v="Bº ACUBA"/>
    <s v="-"/>
    <s v="-"/>
    <n v="80663680"/>
    <n v="0"/>
    <n v="0"/>
    <n v="80663680"/>
    <n v="0"/>
    <n v="0"/>
    <n v="0"/>
    <n v="0"/>
    <n v="0"/>
    <n v="0"/>
    <n v="0"/>
    <n v="40331840"/>
    <n v="0"/>
    <n v="0"/>
    <n v="18069943.399999999"/>
    <n v="32240948.670000009"/>
    <s v="X"/>
    <s v="A INICIAR"/>
    <n v="0.84274034243039653"/>
    <n v="7.6657026460593816E-2"/>
    <s v="-"/>
  </r>
  <r>
    <n v="7142"/>
    <x v="0"/>
    <s v="06. PLAN SANITARIO DE EMERGENCIA"/>
    <s v="-"/>
    <s v="-"/>
    <s v="-"/>
    <s v="MEJORAMIENTOS DE VIVIENDA EXISTENTE"/>
    <s v="-"/>
    <s v="Bº ACUBA - MÓDULOS DE DESARROLLO HUMANO"/>
    <n v="2"/>
    <x v="2"/>
    <n v="325"/>
    <x v="37"/>
    <x v="116"/>
    <s v="-"/>
    <s v="-"/>
    <s v="77 - ACCIONES PARA EL DESARROLLO HABITACIONAL Y DE INFRAESTRUCTURA EN LA CUENCA MATANZA - RIACHUELO"/>
    <s v="2348921/2016"/>
    <n v="15"/>
    <n v="5"/>
    <n v="8"/>
    <n v="6"/>
    <s v="-"/>
    <n v="3"/>
    <n v="2"/>
    <n v="6"/>
    <s v="-"/>
    <s v="-"/>
    <s v="MUNICIPIO"/>
    <s v="LANÚS"/>
    <s v="LANUS OESTE"/>
    <s v="Bº ACUBA"/>
    <s v="-"/>
    <s v="-"/>
    <n v="1418549"/>
    <s v="-"/>
    <s v="-"/>
    <n v="1418549"/>
    <n v="0"/>
    <n v="0"/>
    <n v="0"/>
    <n v="0"/>
    <n v="0"/>
    <n v="0"/>
    <n v="0"/>
    <n v="709274.5"/>
    <s v="-"/>
    <n v="0"/>
    <n v="0"/>
    <n v="0"/>
    <s v="-"/>
    <s v="A INICIAR"/>
    <n v="0"/>
    <n v="0"/>
    <s v="-"/>
  </r>
  <r>
    <n v="7143"/>
    <x v="0"/>
    <s v="08. URBANIZACIÓN DE VILLAS Y ASENTAMIENTOS URBANOS"/>
    <s v="-"/>
    <s v="-"/>
    <s v="-"/>
    <s v="INFRAESTRUCTURA DE SERVICIOS BÁSICOS"/>
    <s v="BARRIO MONTE CHINGOLO"/>
    <s v="Bº MONTE CHINGOLO - OBRAS DE INFRAESTRUCTURA BÁSICA"/>
    <n v="2"/>
    <x v="2"/>
    <n v="325"/>
    <x v="37"/>
    <x v="116"/>
    <s v="-"/>
    <s v="-"/>
    <s v="77 - ACCIONES PARA EL DESARROLLO HABITACIONAL Y DE INFRAESTRUCTURA EN LA CUENCA MATANZA - RIACHUELO"/>
    <s v="2348988/2016"/>
    <n v="15"/>
    <n v="5"/>
    <n v="8"/>
    <n v="6"/>
    <s v="-"/>
    <n v="3"/>
    <n v="2"/>
    <n v="6"/>
    <s v="-"/>
    <s v="-"/>
    <s v="MUNICIPIO"/>
    <s v="LANÚS"/>
    <s v="MONTE CHINGOLO"/>
    <s v="MONTE CHINGOLO"/>
    <d v="2017-02-15T00:00:00"/>
    <s v="-"/>
    <n v="36309365"/>
    <n v="0"/>
    <n v="0"/>
    <n v="36309365"/>
    <n v="0"/>
    <n v="0"/>
    <n v="0"/>
    <n v="0"/>
    <n v="0"/>
    <n v="0"/>
    <n v="0"/>
    <n v="18154682.5"/>
    <n v="0"/>
    <n v="7368848.4000000004"/>
    <n v="6701392.04"/>
    <n v="9971727.3299999963"/>
    <s v="X"/>
    <s v="EN EJECUCIÓN"/>
    <n v="0.90855456693631731"/>
    <n v="0.53682267332917089"/>
    <s v="-"/>
  </r>
  <r>
    <n v="7144"/>
    <x v="0"/>
    <s v="06. PLAN SANITARIO DE EMERGENCIA"/>
    <s v="-"/>
    <s v="-"/>
    <s v="-"/>
    <s v="MEJORAMIENTOS DE VIVIENDA EXISTENTE"/>
    <s v="-"/>
    <s v="Bº MONTE CHINGOLO - MÓDULOS DE DESARROLLO HUMANO"/>
    <n v="2"/>
    <x v="2"/>
    <n v="325"/>
    <x v="37"/>
    <x v="116"/>
    <s v="-"/>
    <s v="-"/>
    <s v="77 - ACCIONES PARA EL DESARROLLO HABITACIONAL Y DE INFRAESTRUCTURA EN LA CUENCA MATANZA - RIACHUELO"/>
    <s v="2348988/2016"/>
    <n v="15"/>
    <n v="5"/>
    <n v="8"/>
    <n v="6"/>
    <s v="-"/>
    <n v="3"/>
    <n v="2"/>
    <n v="6"/>
    <s v="-"/>
    <s v="-"/>
    <s v="MUNICIPIO"/>
    <s v="LANÚS"/>
    <s v="MONTE CHINGOLO"/>
    <s v="MONTE CHINGOLO"/>
    <d v="2017-05-30T00:00:00"/>
    <s v="-"/>
    <n v="534877"/>
    <s v="-"/>
    <s v="-"/>
    <n v="534877"/>
    <n v="0"/>
    <n v="0"/>
    <n v="0"/>
    <n v="0"/>
    <n v="0"/>
    <n v="0"/>
    <n v="0"/>
    <n v="267438.5"/>
    <s v="-"/>
    <n v="0"/>
    <n v="0"/>
    <n v="0"/>
    <s v="-"/>
    <s v="EN EJECUCIÓN"/>
    <n v="0"/>
    <n v="0"/>
    <s v="-"/>
  </r>
  <r>
    <n v="7145"/>
    <x v="0"/>
    <s v="08. URBANIZACIÓN DE VILLAS Y ASENTAMIENTOS URBANOS"/>
    <s v="-"/>
    <s v="-"/>
    <s v="-"/>
    <s v="INFRAESTRUCTURA DE SERVICIOS BÁSICOS"/>
    <s v="BARRIO MONTE CHINGOLO"/>
    <s v="Bº MONTE CHINGOLO - OBRAS DE INFRAESTRUCTURA BÁSICA"/>
    <n v="2"/>
    <x v="2"/>
    <n v="325"/>
    <x v="37"/>
    <x v="116"/>
    <s v="-"/>
    <s v="-"/>
    <s v="77 - ACCIONES PARA EL DESARROLLO HABITACIONAL Y DE INFRAESTRUCTURA EN LA CUENCA MATANZA - RIACHUELO"/>
    <s v="2349024/2016"/>
    <n v="15"/>
    <n v="5"/>
    <n v="8"/>
    <n v="6"/>
    <s v="-"/>
    <n v="3"/>
    <n v="2"/>
    <n v="6"/>
    <s v="-"/>
    <s v="-"/>
    <s v="MUNICIPIO"/>
    <s v="LANÚS"/>
    <s v="MONTE CHINGOLO"/>
    <s v="MONTE CHINGOLO"/>
    <s v="-"/>
    <s v="-"/>
    <n v="14999997"/>
    <n v="0"/>
    <n v="0"/>
    <n v="14999997"/>
    <n v="0"/>
    <n v="0"/>
    <n v="0"/>
    <n v="0"/>
    <n v="0"/>
    <n v="0"/>
    <n v="0"/>
    <n v="7499998.5"/>
    <n v="5999998.7999999998"/>
    <n v="1325071.25"/>
    <n v="0"/>
    <n v="0"/>
    <s v="-"/>
    <s v="EN EJECUCIÓN"/>
    <n v="1.0000000000000002"/>
    <n v="1"/>
    <s v="-"/>
  </r>
  <r>
    <n v="7146"/>
    <x v="0"/>
    <s v="06. PLAN SANITARIO DE EMERGENCIA"/>
    <s v="-"/>
    <s v="-"/>
    <s v="-"/>
    <s v="MEJORAMIENTOS DE VIVIENDA EXISTENTE"/>
    <s v="OBRAS MDH B° MONTE CHINGOLO"/>
    <s v="Bº MONTE CHINGOLO - MÓDULOS DE DESARROLLO HUMANO"/>
    <n v="2"/>
    <x v="2"/>
    <n v="325"/>
    <x v="37"/>
    <x v="116"/>
    <s v="-"/>
    <s v="-"/>
    <s v="77 - ACCIONES PARA EL DESARROLLO HABITACIONAL Y DE INFRAESTRUCTURA EN LA CUENCA MATANZA - RIACHUELO"/>
    <s v="2349024/2016"/>
    <n v="15"/>
    <n v="5"/>
    <n v="8"/>
    <n v="6"/>
    <s v="-"/>
    <n v="3"/>
    <n v="2"/>
    <n v="6"/>
    <s v="-"/>
    <s v="-"/>
    <s v="MUNICIPIO"/>
    <s v="LANÚS"/>
    <s v="MONTE CHINGOLO"/>
    <s v="MONTE CHINGOLO"/>
    <s v="-"/>
    <s v="-"/>
    <n v="437322"/>
    <s v="-"/>
    <s v="-"/>
    <n v="437322"/>
    <n v="0"/>
    <n v="0"/>
    <n v="0"/>
    <n v="0"/>
    <n v="0"/>
    <n v="0"/>
    <n v="0"/>
    <n v="218661"/>
    <n v="174928.8"/>
    <n v="0"/>
    <n v="0"/>
    <n v="0"/>
    <s v="-"/>
    <s v="A INICIAR"/>
    <n v="0"/>
    <n v="0"/>
    <s v="-"/>
  </r>
  <r>
    <n v="7147"/>
    <x v="0"/>
    <s v="08. URBANIZACIÓN DE VILLAS Y ASENTAMIENTOS URBANOS"/>
    <s v="-"/>
    <s v="-"/>
    <s v="-"/>
    <s v="INFRAESTRUCTURA DE SERVICIOS BÁSICOS"/>
    <s v="BARRIO SANTA TERESITA"/>
    <s v="Bº SANTA TERESITA - OBRAS DE INFRAESTRUCTURA BÁSICA"/>
    <n v="2"/>
    <x v="2"/>
    <n v="325"/>
    <x v="37"/>
    <x v="117"/>
    <s v="-"/>
    <s v="-"/>
    <s v="77 - ACCIONES PARA EL DESARROLLO HABITACIONAL Y DE INFRAESTRUCTURA EN LA CUENCA MATANZA - RIACHUELO"/>
    <s v="2349133/2016"/>
    <n v="15"/>
    <n v="5"/>
    <n v="8"/>
    <n v="6"/>
    <s v="-"/>
    <n v="3"/>
    <n v="2"/>
    <n v="6"/>
    <s v="-"/>
    <s v="-"/>
    <s v="MUNICIPIO"/>
    <s v="LANÚS"/>
    <s v="LANÚS ESTE"/>
    <s v="CONJUNTO HABITACIONAL SANTA TERESITA"/>
    <d v="2017-05-17T00:00:00"/>
    <s v="-"/>
    <n v="38759487"/>
    <n v="0"/>
    <n v="0"/>
    <n v="38759487"/>
    <n v="0"/>
    <n v="0"/>
    <n v="0"/>
    <n v="0"/>
    <n v="0"/>
    <n v="0"/>
    <n v="0"/>
    <n v="19379743.5"/>
    <n v="1950666.31"/>
    <n v="17429077.188410301"/>
    <n v="2938214.7"/>
    <n v="2938214.700000003"/>
    <s v="X"/>
    <s v="EN EJECUCIÓN"/>
    <n v="1"/>
    <n v="1"/>
    <s v="-"/>
  </r>
  <r>
    <n v="7148"/>
    <x v="0"/>
    <s v="08. URBANIZACIÓN DE VILLAS Y ASENTAMIENTOS URBANOS"/>
    <s v="-"/>
    <s v="-"/>
    <s v="-"/>
    <s v="MEJORAMIENTOS DE VIVIENDA EXISTENTE"/>
    <s v="BARRIO SANTA TERESITA"/>
    <s v="Bº SANTA TERESITA - MÓDULOS DE DESARROLLO HUMANO"/>
    <n v="2"/>
    <x v="2"/>
    <n v="325"/>
    <x v="37"/>
    <x v="117"/>
    <s v="-"/>
    <s v="-"/>
    <s v="77 - ACCIONES PARA EL DESARROLLO HABITACIONAL Y DE INFRAESTRUCTURA EN LA CUENCA MATANZA - RIACHUELO"/>
    <s v="2349133/2016"/>
    <n v="15"/>
    <n v="5"/>
    <n v="8"/>
    <n v="6"/>
    <s v="-"/>
    <n v="3"/>
    <n v="2"/>
    <n v="6"/>
    <s v="-"/>
    <s v="-"/>
    <s v="MUNICIPIO"/>
    <s v="LANÚS"/>
    <s v="LANÚS ESTE"/>
    <s v="CONJUNTO HABITACIONAL SANTA TERESITA"/>
    <s v="-"/>
    <s v="-"/>
    <n v="980254"/>
    <n v="0"/>
    <n v="0"/>
    <n v="980254"/>
    <n v="0"/>
    <n v="0"/>
    <n v="0"/>
    <n v="0"/>
    <n v="0"/>
    <n v="0"/>
    <n v="0"/>
    <n v="490127"/>
    <n v="49333.69"/>
    <n v="440793.31158970069"/>
    <n v="0"/>
    <n v="0"/>
    <s v="X"/>
    <s v="A INICIAR"/>
    <n v="0"/>
    <n v="0"/>
    <s v="-"/>
  </r>
  <r>
    <n v="7149"/>
    <x v="0"/>
    <s v="08. URBANIZACIÓN DE VILLAS Y ASENTAMIENTOS URBANOS"/>
    <s v="-"/>
    <s v="-"/>
    <s v="-"/>
    <s v="INFRAESTRUCTURA DE SERVICIOS BÁSICOS"/>
    <s v="BARRIO UNAMUNO"/>
    <s v="CAMPO UNAMUNO - OBRAS DE INFRAESTRUCTURA BÁSICA Y FORTALECIMIENTO COMUNITARIO"/>
    <n v="2"/>
    <x v="2"/>
    <n v="325"/>
    <x v="37"/>
    <x v="116"/>
    <s v="-"/>
    <s v="-"/>
    <s v="77 - ACCIONES PARA EL DESARROLLO HABITACIONAL Y DE INFRAESTRUCTURA EN LA CUENCA MATANZA - RIACHUELO"/>
    <s v="2551379/2016"/>
    <n v="15"/>
    <n v="5"/>
    <n v="8"/>
    <n v="6"/>
    <s v="-"/>
    <n v="3"/>
    <n v="2"/>
    <n v="6"/>
    <s v="-"/>
    <s v="-"/>
    <s v="MUNICIPIO"/>
    <s v="LOMAS DE ZAMORA"/>
    <s v="VILLA FIORITO"/>
    <s v="Bº UNAMUNO - PROYECTO INTEGRAL"/>
    <d v="2017-03-27T00:00:00"/>
    <s v="-"/>
    <n v="5252921"/>
    <n v="0"/>
    <n v="0"/>
    <n v="5252921"/>
    <n v="0"/>
    <n v="0"/>
    <n v="0"/>
    <n v="0"/>
    <n v="0"/>
    <n v="0"/>
    <n v="0"/>
    <n v="2101168.4"/>
    <n v="0"/>
    <n v="3151752.6"/>
    <n v="0"/>
    <n v="0"/>
    <s v="X"/>
    <s v="EN EJECUCIÓN"/>
    <n v="1"/>
    <n v="0.95829999999999993"/>
    <s v="-"/>
  </r>
  <r>
    <n v="7150"/>
    <x v="0"/>
    <s v="08. URBANIZACIÓN DE VILLAS Y ASENTAMIENTOS URBANOS"/>
    <s v="-"/>
    <s v="-"/>
    <s v="-"/>
    <s v="INFRAESTRUCTURA DE SERVICIOS BÁSICOS"/>
    <s v="BARRIO UNAMUNO"/>
    <s v="CAMPO UNAMUNO - OBRAS DE INFRAESTRUCTURA BÁSICA"/>
    <n v="2"/>
    <x v="2"/>
    <n v="325"/>
    <x v="37"/>
    <x v="117"/>
    <s v="-"/>
    <s v="-"/>
    <s v="77 - ACCIONES PARA EL DESARROLLO HABITACIONAL Y DE INFRAESTRUCTURA EN LA CUENCA MATANZA - RIACHUELO"/>
    <s v="2646941/2016"/>
    <n v="15"/>
    <n v="5"/>
    <n v="8"/>
    <n v="6"/>
    <s v="-"/>
    <n v="3"/>
    <n v="2"/>
    <n v="6"/>
    <s v="-"/>
    <s v="-"/>
    <s v="MUNICIPIO"/>
    <s v="LOMAS DE ZAMORA"/>
    <s v="VILLA FIORITO"/>
    <s v="Bº UNAMUNO - PROYECTO INTEGRAL"/>
    <d v="2017-02-15T00:00:00"/>
    <s v="-"/>
    <n v="179814673"/>
    <n v="0"/>
    <n v="0"/>
    <n v="179814673"/>
    <n v="0"/>
    <n v="0"/>
    <n v="0"/>
    <n v="0"/>
    <n v="0"/>
    <n v="0"/>
    <n v="0"/>
    <n v="9843941.9092118498"/>
    <n v="89054128.240788147"/>
    <n v="53944401.899999999"/>
    <n v="27399796.949999999"/>
    <n v="27399796.949999996"/>
    <s v="X"/>
    <s v="EN EJECUCIÓN"/>
    <n v="1"/>
    <n v="0.85206620087799589"/>
    <s v="-"/>
  </r>
  <r>
    <n v="7151"/>
    <x v="0"/>
    <s v="08. URBANIZACIÓN DE VILLAS Y ASENTAMIENTOS URBANOS"/>
    <s v="-"/>
    <s v="-"/>
    <s v="-"/>
    <s v="MEJORAMIENTOS DE VIVIENDA EXISTENTE"/>
    <s v="BARRIO UNAMUNO"/>
    <s v="CAMPO UNAMUNO - MODULOS DE DESARROLLO HUMANO"/>
    <n v="2"/>
    <x v="2"/>
    <n v="325"/>
    <x v="37"/>
    <x v="117"/>
    <s v="-"/>
    <s v="-"/>
    <s v="77 - ACCIONES PARA EL DESARROLLO HABITACIONAL Y DE INFRAESTRUCTURA EN LA CUENCA MATANZA - RIACHUELO"/>
    <s v="2646941/2016"/>
    <n v="15"/>
    <n v="5"/>
    <n v="8"/>
    <n v="6"/>
    <s v="-"/>
    <n v="3"/>
    <n v="2"/>
    <n v="6"/>
    <s v="-"/>
    <s v="-"/>
    <s v="MUNICIPIO"/>
    <s v="LOMAS DE ZAMORA"/>
    <s v="VILLA FIORITO"/>
    <s v="Bº UNAMUNO - PROYECTO INTEGRAL"/>
    <d v="2017-03-30T00:00:00"/>
    <s v="-"/>
    <n v="2850640"/>
    <n v="0"/>
    <n v="0"/>
    <n v="2850640"/>
    <n v="0"/>
    <n v="0"/>
    <n v="0"/>
    <n v="0"/>
    <n v="0"/>
    <n v="0"/>
    <n v="0"/>
    <n v="156058.0907881509"/>
    <n v="1411793.9092118491"/>
    <n v="855192"/>
    <n v="0"/>
    <n v="0"/>
    <s v="X"/>
    <s v="EN EJECUCIÓN"/>
    <n v="0"/>
    <n v="0"/>
    <s v="-"/>
  </r>
  <r>
    <n v="7152"/>
    <x v="0"/>
    <s v="08. URBANIZACIÓN DE VILLAS Y ASENTAMIENTOS URBANOS"/>
    <s v="-"/>
    <s v="-"/>
    <s v="-"/>
    <s v="MEJORAMIENTOS DE VIVIENDA EXISTENTE"/>
    <s v="BARRIO LAS ANTENAS"/>
    <s v="Bº LAS ANTENAS-MEJORAMIENTO DEL ESPACIO PÚBLICO Y FORTALECIMIENTO COMUNITARIO"/>
    <n v="2"/>
    <x v="2"/>
    <n v="325"/>
    <x v="37"/>
    <x v="117"/>
    <s v="-"/>
    <s v="-"/>
    <s v="77 - ACCIONES PARA EL DESARROLLO HABITACIONAL Y DE INFRAESTRUCTURA EN LA CUENCA MATANZA - RIACHUELO"/>
    <s v="2975131/2017"/>
    <n v="15"/>
    <n v="5"/>
    <n v="8"/>
    <n v="6"/>
    <s v="-"/>
    <n v="3"/>
    <n v="2"/>
    <n v="6"/>
    <s v="-"/>
    <s v="-"/>
    <s v="MUNICIPIO"/>
    <s v="LA MATANZA"/>
    <s v="LA TABLADA"/>
    <s v="ANTENA"/>
    <d v="2017-06-16T00:00:00"/>
    <s v="-"/>
    <n v="34366153"/>
    <n v="0"/>
    <n v="0"/>
    <n v="34366153"/>
    <n v="0"/>
    <n v="0"/>
    <n v="0"/>
    <n v="0"/>
    <n v="0"/>
    <n v="0"/>
    <n v="0"/>
    <n v="0"/>
    <n v="8591538.25"/>
    <n v="10309845.9"/>
    <n v="10769847.9"/>
    <n v="16154771.85"/>
    <s v="X"/>
    <s v="EN EJECUCIÓN"/>
    <n v="0.84999999999999987"/>
    <n v="0.55000000000000004"/>
    <s v="-"/>
  </r>
  <r>
    <n v="7153"/>
    <x v="0"/>
    <s v="08. URBANIZACIÓN DE VILLAS Y ASENTAMIENTOS URBANOS"/>
    <s v="-"/>
    <s v="-"/>
    <s v="-"/>
    <s v="MEJORAMIENTOS DE VIVIENDA EXISTENTE"/>
    <s v="BARRIO LAS ANTENAS"/>
    <s v="Bº LAS ANTENAS-MODULOS DE DESARROLLO HUMANO"/>
    <n v="2"/>
    <x v="2"/>
    <n v="325"/>
    <x v="37"/>
    <x v="117"/>
    <s v="-"/>
    <s v="-"/>
    <s v="77 - ACCIONES PARA EL DESARROLLO HABITACIONAL Y DE INFRAESTRUCTURA EN LA CUENCA MATANZA - RIACHUELO"/>
    <s v="2975131/2017"/>
    <n v="15"/>
    <n v="5"/>
    <n v="8"/>
    <n v="6"/>
    <s v="-"/>
    <n v="3"/>
    <n v="2"/>
    <n v="6"/>
    <s v="-"/>
    <s v="-"/>
    <s v="MUNICIPIO"/>
    <s v="LA MATANZA"/>
    <s v="LA TABLADA"/>
    <s v="ANTENA"/>
    <s v="-"/>
    <s v="-"/>
    <n v="1533340"/>
    <n v="0"/>
    <n v="0"/>
    <n v="1533340"/>
    <n v="0"/>
    <n v="0"/>
    <n v="0"/>
    <n v="0"/>
    <n v="0"/>
    <n v="0"/>
    <n v="0"/>
    <n v="0"/>
    <n v="383335"/>
    <n v="460002"/>
    <n v="0"/>
    <n v="0"/>
    <s v="X"/>
    <s v="A INICIAR"/>
    <n v="0"/>
    <n v="0"/>
    <s v="-"/>
  </r>
  <r>
    <n v="7154"/>
    <x v="0"/>
    <s v="08. URBANIZACIÓN DE VILLAS Y ASENTAMIENTOS URBANOS"/>
    <s v="-"/>
    <s v="-"/>
    <s v="-"/>
    <s v="INFRAESTRUCTURA DE SERVICIOS BÁSICOS"/>
    <s v="BARRIO VILLA SOLDATI"/>
    <s v="VILLA SOLDATI - OBRAS DE INFRAESTRUCTURA BÁSICA"/>
    <n v="2"/>
    <x v="2"/>
    <n v="325"/>
    <x v="37"/>
    <x v="117"/>
    <s v="-"/>
    <s v="-"/>
    <s v="77 - ACCIONES PARA EL DESARROLLO HABITACIONAL Y DE INFRAESTRUCTURA EN LA CUENCA MATANZA - RIACHUELO"/>
    <s v="3008534/2016"/>
    <n v="15"/>
    <n v="5"/>
    <n v="8"/>
    <n v="1"/>
    <s v="-"/>
    <n v="3"/>
    <n v="2"/>
    <n v="2"/>
    <s v="-"/>
    <s v="-"/>
    <s v="PROVINCIA"/>
    <s v="CABA"/>
    <s v="VILLA SOLDATI"/>
    <s v="SOLDATI"/>
    <s v="-"/>
    <s v="-"/>
    <n v="8684516"/>
    <n v="0"/>
    <n v="0"/>
    <n v="7869791.9299999997"/>
    <n v="0"/>
    <n v="0"/>
    <n v="0"/>
    <n v="0"/>
    <n v="0"/>
    <n v="0"/>
    <n v="0"/>
    <n v="3473806.4"/>
    <n v="0"/>
    <n v="5210709.5999999996"/>
    <n v="0"/>
    <n v="0"/>
    <s v="-"/>
    <s v="EN EJECUCIÓN"/>
    <n v="1"/>
    <n v="1"/>
    <s v="-"/>
  </r>
  <r>
    <n v="7155"/>
    <x v="0"/>
    <s v="08. URBANIZACIÓN DE VILLAS Y ASENTAMIENTOS URBANOS"/>
    <s v="-"/>
    <s v="-"/>
    <s v="-"/>
    <s v="MEJORAMIENTOS DE VIVIENDA EXISTENTE"/>
    <s v="BARRIO VILLA SOLDATI"/>
    <s v="VILLA SOLDATI - MÓDULOS DE DESARROLLO HUMANO"/>
    <n v="2"/>
    <x v="2"/>
    <n v="325"/>
    <x v="37"/>
    <x v="117"/>
    <s v="-"/>
    <s v="-"/>
    <s v="77 - ACCIONES PARA EL DESARROLLO HABITACIONAL Y DE INFRAESTRUCTURA EN LA CUENCA MATANZA - RIACHUELO"/>
    <s v="3008534/2016"/>
    <n v="15"/>
    <n v="5"/>
    <n v="8"/>
    <n v="1"/>
    <s v="-"/>
    <n v="3"/>
    <n v="2"/>
    <n v="2"/>
    <s v="-"/>
    <s v="-"/>
    <s v="PROVINCIA"/>
    <s v="CABA"/>
    <s v="VILLA SOLDATI"/>
    <s v="SOLDATI"/>
    <d v="2017-03-15T00:00:00"/>
    <s v="-"/>
    <n v="881594"/>
    <n v="0"/>
    <n v="0"/>
    <n v="204650.5"/>
    <n v="0"/>
    <n v="0"/>
    <n v="0"/>
    <n v="0"/>
    <n v="0"/>
    <n v="0"/>
    <n v="0"/>
    <n v="352637.6"/>
    <n v="0"/>
    <n v="528956.4"/>
    <n v="0"/>
    <n v="0"/>
    <s v="X"/>
    <s v="EN EJECUCIÓN"/>
    <n v="0"/>
    <n v="0"/>
    <s v="-"/>
  </r>
  <r>
    <n v="7156"/>
    <x v="0"/>
    <s v="08. URBANIZACIÓN DE VILLAS Y ASENTAMIENTOS URBANOS"/>
    <s v="-"/>
    <s v="-"/>
    <s v="-"/>
    <s v="INFRAESTRUCTURA DE SERVICIOS BÁSICOS"/>
    <s v="BARRIO VILLA LUGANO"/>
    <s v="VILLA 20 DEL BARRIO VILLA LUGANO - OBRAS DE INFRAESTRUCTURA BÁSICA"/>
    <n v="2"/>
    <x v="2"/>
    <n v="325"/>
    <x v="37"/>
    <x v="116"/>
    <s v="-"/>
    <s v="-"/>
    <s v="77 - ACCIONES PARA EL DESARROLLO HABITACIONAL Y DE INFRAESTRUCTURA EN LA CUENCA MATANZA - RIACHUELO"/>
    <s v="3008612/2016"/>
    <n v="15"/>
    <n v="5"/>
    <n v="8"/>
    <n v="1"/>
    <s v="-"/>
    <n v="3"/>
    <n v="2"/>
    <n v="2"/>
    <s v="-"/>
    <s v="-"/>
    <s v="PROVINCIA"/>
    <s v="CABA"/>
    <s v="VILLA LUGANO"/>
    <s v="VILLA 20"/>
    <d v="2017-03-23T00:00:00"/>
    <s v="-"/>
    <n v="11327239"/>
    <n v="0"/>
    <n v="0"/>
    <n v="10544018.460000001"/>
    <n v="0"/>
    <n v="0"/>
    <n v="0"/>
    <n v="0"/>
    <n v="0"/>
    <n v="0"/>
    <n v="0"/>
    <n v="4530895.5999999996"/>
    <n v="0"/>
    <n v="2982400.63"/>
    <n v="2982400.63"/>
    <n v="2982400.63"/>
    <s v="X"/>
    <s v="EN EJECUCIÓN"/>
    <n v="1"/>
    <n v="1"/>
    <s v="-"/>
  </r>
  <r>
    <n v="7157"/>
    <x v="0"/>
    <s v="06. PLAN SANITARIO DE EMERGENCIA"/>
    <s v="-"/>
    <s v="-"/>
    <s v="-"/>
    <s v="MEJORAMIENTOS DE VIVIENDA EXISTENTE"/>
    <s v="-"/>
    <s v="VILLA 20 DEL BARRIO VILLA LUGANO - MÓDULOS DE DESARROLLO HUMANO"/>
    <n v="2"/>
    <x v="2"/>
    <n v="325"/>
    <x v="37"/>
    <x v="116"/>
    <s v="-"/>
    <s v="-"/>
    <s v="77 - ACCIONES PARA EL DESARROLLO HABITACIONAL Y DE INFRAESTRUCTURA EN LA CUENCA MATANZA - RIACHUELO"/>
    <s v="3008612/2016"/>
    <n v="15"/>
    <n v="5"/>
    <n v="8"/>
    <n v="1"/>
    <s v="-"/>
    <n v="3"/>
    <n v="2"/>
    <n v="2"/>
    <s v="-"/>
    <s v="-"/>
    <s v="PROVINCIA"/>
    <s v="CABA"/>
    <s v="VILLA LUGANO"/>
    <s v="VILLA 20"/>
    <d v="2017-03-15T00:00:00"/>
    <s v="-"/>
    <n v="873734"/>
    <s v="-"/>
    <s v="-"/>
    <n v="301172"/>
    <n v="0"/>
    <n v="0"/>
    <n v="0"/>
    <n v="0"/>
    <n v="0"/>
    <n v="0"/>
    <n v="0"/>
    <n v="349493.6"/>
    <s v="-"/>
    <n v="0"/>
    <n v="0"/>
    <n v="0"/>
    <s v="-"/>
    <s v="EN EJECUCIÓN"/>
    <n v="0"/>
    <n v="0"/>
    <s v="-"/>
  </r>
  <r>
    <n v="7158"/>
    <x v="0"/>
    <s v="08. URBANIZACIÓN DE VILLAS Y ASENTAMIENTOS URBANOS"/>
    <s v="-"/>
    <s v="-"/>
    <s v="-"/>
    <s v="INFRAESTRUCTURA DE SERVICIOS BÁSICOS"/>
    <s v="BARRIO VILLA 15"/>
    <s v="VILLA 15 EJE FERROVIARIO COMUNA 8 OESTE LUGANO - OBRAS DE INFRAESTRUCTURA BÁSICA"/>
    <n v="2"/>
    <x v="2"/>
    <n v="325"/>
    <x v="37"/>
    <x v="116"/>
    <s v="-"/>
    <s v="-"/>
    <s v="77 - ACCIONES PARA EL DESARROLLO HABITACIONAL Y DE INFRAESTRUCTURA EN LA CUENCA MATANZA - RIACHUELO"/>
    <s v="3021116/2016"/>
    <n v="15"/>
    <n v="5"/>
    <n v="8"/>
    <n v="1"/>
    <s v="-"/>
    <n v="3"/>
    <n v="2"/>
    <n v="2"/>
    <s v="-"/>
    <s v="-"/>
    <s v="PROVINCIA"/>
    <s v="CABA"/>
    <s v="VILLA LUGANO"/>
    <s v="VILLA 15"/>
    <d v="2017-03-28T00:00:00"/>
    <s v="-"/>
    <n v="12673881"/>
    <n v="0"/>
    <n v="0"/>
    <n v="14121150.140000001"/>
    <n v="0"/>
    <n v="0"/>
    <n v="0"/>
    <n v="0"/>
    <n v="0"/>
    <n v="0"/>
    <n v="0"/>
    <n v="6336940.5"/>
    <n v="0"/>
    <n v="6822062.7599999998"/>
    <n v="1197708.28"/>
    <n v="1197708.28"/>
    <s v="X"/>
    <s v="EN EJECUCIÓN"/>
    <n v="1"/>
    <n v="1"/>
    <s v="-"/>
  </r>
  <r>
    <n v="7159"/>
    <x v="0"/>
    <s v="06. PLAN SANITARIO DE EMERGENCIA"/>
    <s v="-"/>
    <s v="-"/>
    <s v="-"/>
    <s v="MEJORAMIENTOS DE VIVIENDA EXISTENTE"/>
    <s v="-"/>
    <s v="VILLA 15 EJE FERROVIARIO COMUNA 8 OESTE LUGANO - MÓDULOS DE DESARROLLO HUMANO"/>
    <n v="2"/>
    <x v="2"/>
    <n v="325"/>
    <x v="37"/>
    <x v="116"/>
    <s v="-"/>
    <s v="-"/>
    <s v="77 - ACCIONES PARA EL DESARROLLO HABITACIONAL Y DE INFRAESTRUCTURA EN LA CUENCA MATANZA - RIACHUELO"/>
    <s v="3021116/2016"/>
    <n v="15"/>
    <n v="5"/>
    <n v="8"/>
    <n v="1"/>
    <s v="-"/>
    <n v="3"/>
    <n v="2"/>
    <n v="2"/>
    <s v="-"/>
    <s v="-"/>
    <s v="PROVINCIA"/>
    <s v="CABA"/>
    <s v="VILLA LUGANO"/>
    <s v="VILLA 15"/>
    <d v="2017-03-15T00:00:00"/>
    <s v="-"/>
    <n v="1093386"/>
    <s v="-"/>
    <s v="-"/>
    <n v="782254.4"/>
    <n v="0"/>
    <n v="0"/>
    <n v="0"/>
    <n v="0"/>
    <n v="0"/>
    <n v="0"/>
    <n v="0"/>
    <n v="546693"/>
    <s v="-"/>
    <n v="0"/>
    <n v="0"/>
    <n v="0"/>
    <s v="-"/>
    <s v="EN EJECUCIÓN"/>
    <n v="0"/>
    <n v="0"/>
    <s v="-"/>
  </r>
  <r>
    <n v="7160"/>
    <x v="0"/>
    <s v="08. URBANIZACIÓN DE VILLAS Y ASENTAMIENTOS URBANOS"/>
    <s v="-"/>
    <s v="-"/>
    <s v="-"/>
    <s v="INFRAESTRUCTURA DE SERVICIOS BÁSICOS"/>
    <s v="BARRIO VILLA 20"/>
    <s v="VILLA 20 BARRIO VILLA LUGANO - EJES CHILAVERT, CORVALAN, MIRALLA Y ESCALADA - OBRAS DE INFRAESTRUCTURA BÁSICA"/>
    <n v="2"/>
    <x v="2"/>
    <n v="325"/>
    <x v="37"/>
    <x v="116"/>
    <s v="-"/>
    <s v="-"/>
    <s v="77 - ACCIONES PARA EL DESARROLLO HABITACIONAL Y DE INFRAESTRUCTURA EN LA CUENCA MATANZA - RIACHUELO"/>
    <s v="3021146/2016"/>
    <n v="15"/>
    <n v="5"/>
    <n v="8"/>
    <n v="1"/>
    <s v="-"/>
    <n v="3"/>
    <n v="2"/>
    <n v="2"/>
    <s v="-"/>
    <s v="-"/>
    <s v="PROVINCIA"/>
    <s v="CABA"/>
    <s v="VILLA LUGANO"/>
    <s v="VILLA 20"/>
    <d v="2017-06-06T00:00:00"/>
    <s v="-"/>
    <n v="131022550"/>
    <n v="0"/>
    <n v="0"/>
    <n v="131022550"/>
    <n v="0"/>
    <n v="0"/>
    <n v="0"/>
    <n v="0"/>
    <n v="0"/>
    <n v="0"/>
    <n v="0"/>
    <n v="10000000"/>
    <n v="9755185.5700000003"/>
    <n v="0"/>
    <n v="0"/>
    <n v="0"/>
    <s v="X"/>
    <s v="EN EJECUCIÓN"/>
    <n v="0.25"/>
    <n v="0.16671204869063677"/>
    <s v="-"/>
  </r>
  <r>
    <n v="7161"/>
    <x v="0"/>
    <s v="06. PLAN SANITARIO DE EMERGENCIA"/>
    <s v="-"/>
    <s v="-"/>
    <s v="-"/>
    <s v="MEJORAMIENTOS DE VIVIENDA EXISTENTE"/>
    <s v="OBRAS MDH  VILLA 20- VILLA LUGANO"/>
    <s v="VILLA 20 BARRIO VILLA LUGANO - EJES CHILAVERT, CORVALAN, MIRALLA Y ESCALADA - MÓDULOS DE DESARROLLO HUMANO"/>
    <n v="2"/>
    <x v="2"/>
    <n v="325"/>
    <x v="37"/>
    <x v="116"/>
    <s v="-"/>
    <s v="-"/>
    <s v="77 - ACCIONES PARA EL DESARROLLO HABITACIONAL Y DE INFRAESTRUCTURA EN LA CUENCA MATANZA - RIACHUELO"/>
    <s v="3021146/2016"/>
    <n v="15"/>
    <n v="5"/>
    <n v="8"/>
    <n v="1"/>
    <s v="-"/>
    <n v="3"/>
    <n v="2"/>
    <n v="2"/>
    <s v="-"/>
    <s v="-"/>
    <s v="PROVINCIA"/>
    <s v="CABA"/>
    <s v="VILLA LUGANO"/>
    <s v="VILLA 20"/>
    <d v="2017-03-15T00:00:00"/>
    <s v="-"/>
    <n v="3288119"/>
    <s v="-"/>
    <s v="-"/>
    <n v="3288119"/>
    <n v="0"/>
    <n v="0"/>
    <n v="0"/>
    <n v="0"/>
    <n v="0"/>
    <n v="0"/>
    <n v="0"/>
    <n v="0"/>
    <n v="244814.43"/>
    <n v="0"/>
    <n v="0"/>
    <n v="0"/>
    <s v="-"/>
    <s v="EN EJECUCIÓN"/>
    <n v="0"/>
    <n v="0"/>
    <s v="-"/>
  </r>
  <r>
    <n v="7162"/>
    <x v="0"/>
    <s v="08. URBANIZACIÓN DE VILLAS Y ASENTAMIENTOS URBANOS"/>
    <s v="-"/>
    <s v="-"/>
    <s v="-"/>
    <s v="INFRAESTRUCTURA DE SERVICIOS BÁSICOS"/>
    <s v="BARRIO VILLA 15"/>
    <s v="VILLA 15 EJE FERROVIARIO COMUNA 8 OESTE LUGANO - OBRAS DE INFRAESTRUCTURA BÁSICA"/>
    <n v="2"/>
    <x v="2"/>
    <n v="325"/>
    <x v="37"/>
    <x v="116"/>
    <s v="-"/>
    <s v="-"/>
    <s v="77 - ACCIONES PARA EL DESARROLLO HABITACIONAL Y DE INFRAESTRUCTURA EN LA CUENCA MATANZA - RIACHUELO"/>
    <s v="3028997/2016"/>
    <n v="15"/>
    <n v="5"/>
    <n v="8"/>
    <n v="1"/>
    <s v="-"/>
    <n v="3"/>
    <n v="2"/>
    <n v="2"/>
    <s v="-"/>
    <s v="-"/>
    <s v="PROVINCIA"/>
    <s v="CABA"/>
    <s v="VILLA LUGANO"/>
    <s v="VILLA 15"/>
    <d v="2017-05-26T00:00:00"/>
    <s v="-"/>
    <n v="49305367"/>
    <n v="0"/>
    <n v="0"/>
    <n v="53820122.549999997"/>
    <n v="0"/>
    <n v="0"/>
    <n v="0"/>
    <n v="0"/>
    <n v="0"/>
    <n v="0"/>
    <n v="0"/>
    <n v="10000000"/>
    <n v="4791610.0999999996"/>
    <n v="21176011.259999998"/>
    <n v="6477419.7400000002"/>
    <n v="6477419.7400000002"/>
    <s v="X"/>
    <s v="EN EJECUCIÓN"/>
    <n v="0.8258394113324844"/>
    <n v="0.68483673751231611"/>
    <s v="-"/>
  </r>
  <r>
    <n v="7163"/>
    <x v="0"/>
    <s v="06. PLAN SANITARIO DE EMERGENCIA"/>
    <s v="-"/>
    <s v="-"/>
    <s v="-"/>
    <s v="MEJORAMIENTOS DE VIVIENDA EXISTENTE"/>
    <s v="OBRAS MDH VILLA 15- VILLA  LUGANO"/>
    <s v="VILLA 15 EJE FERROVIARIO COMUNA 8 OESTE LUGANO - MÓDULOS DE DESARROLLO HUMANO"/>
    <n v="2"/>
    <x v="2"/>
    <n v="325"/>
    <x v="37"/>
    <x v="116"/>
    <s v="-"/>
    <s v="-"/>
    <s v="77 - ACCIONES PARA EL DESARROLLO HABITACIONAL Y DE INFRAESTRUCTURA EN LA CUENCA MATANZA - RIACHUELO"/>
    <s v="3028997/2016"/>
    <n v="15"/>
    <n v="5"/>
    <n v="8"/>
    <n v="1"/>
    <s v="-"/>
    <n v="3"/>
    <n v="2"/>
    <n v="2"/>
    <s v="-"/>
    <s v="-"/>
    <s v="PROVINCIA"/>
    <s v="CABA"/>
    <s v="VILLA LUGANO"/>
    <s v="VILLA 15"/>
    <d v="2017-03-15T00:00:00"/>
    <s v="-"/>
    <n v="2206612"/>
    <s v="-"/>
    <s v="-"/>
    <n v="1252887.5"/>
    <n v="0"/>
    <n v="0"/>
    <n v="0"/>
    <n v="0"/>
    <n v="0"/>
    <n v="0"/>
    <n v="0"/>
    <n v="0"/>
    <n v="661983.6"/>
    <n v="0"/>
    <n v="0"/>
    <n v="0"/>
    <s v="-"/>
    <s v="EN EJECUCIÓN"/>
    <n v="0"/>
    <n v="0"/>
    <s v="-"/>
  </r>
  <r>
    <n v="7165"/>
    <x v="0"/>
    <s v="08. URBANIZACIÓN DE VILLAS Y ASENTAMIENTOS URBANOS"/>
    <s v="-"/>
    <s v="-"/>
    <s v="-"/>
    <s v="INFRAESTRUCTURA DE SERVICIOS BÁSICOS"/>
    <s v="BARRIO VILLA 1-11-14"/>
    <s v="PLAZA VARELA Bº DE FLORES - OBRAS DE INFRAESTRUCTURA BÁSICA"/>
    <n v="2"/>
    <x v="2"/>
    <n v="325"/>
    <x v="37"/>
    <x v="116"/>
    <s v="-"/>
    <s v="-"/>
    <s v="77 - ACCIONES PARA EL DESARROLLO HABITACIONAL Y DE INFRAESTRUCTURA EN LA CUENCA MATANZA - RIACHUELO"/>
    <s v="3531101/2016"/>
    <n v="15"/>
    <n v="5"/>
    <n v="8"/>
    <n v="1"/>
    <s v="-"/>
    <n v="3"/>
    <n v="2"/>
    <n v="2"/>
    <s v="-"/>
    <s v="-"/>
    <s v="PROVINCIA"/>
    <s v="CABA"/>
    <s v="FLORES"/>
    <s v="VILLA 1.11.14"/>
    <d v="2017-04-10T00:00:00"/>
    <s v="-"/>
    <n v="5111029"/>
    <n v="0"/>
    <n v="0"/>
    <n v="5794842.7199999997"/>
    <n v="0"/>
    <n v="0"/>
    <n v="0"/>
    <n v="0"/>
    <n v="0"/>
    <n v="0"/>
    <n v="0"/>
    <n v="2044411.6"/>
    <n v="3066617.4"/>
    <n v="264827.87"/>
    <n v="264827.86"/>
    <n v="264827.86"/>
    <s v="X"/>
    <s v="EN EJECUCIÓN"/>
    <n v="1"/>
    <n v="1"/>
    <s v="-"/>
  </r>
  <r>
    <n v="7166"/>
    <x v="0"/>
    <s v="06. PLAN SANITARIO DE EMERGENCIA"/>
    <s v="-"/>
    <s v="-"/>
    <s v="-"/>
    <s v="MEJORAMIENTOS DE VIVIENDA EXISTENTE"/>
    <s v="OBRAS MDH VILLA 1.11.14 BARRACAS"/>
    <s v="PLAZA VARELA Bº DE FLORES - MÓDULOS DE DESARROLLO HUMANO"/>
    <n v="2"/>
    <x v="2"/>
    <n v="325"/>
    <x v="37"/>
    <x v="116"/>
    <s v="-"/>
    <s v="-"/>
    <s v="77 - ACCIONES PARA EL DESARROLLO HABITACIONAL Y DE INFRAESTRUCTURA EN LA CUENCA MATANZA - RIACHUELO"/>
    <s v="3531101/2016"/>
    <n v="15"/>
    <n v="5"/>
    <n v="8"/>
    <n v="1"/>
    <s v="-"/>
    <n v="3"/>
    <n v="2"/>
    <n v="2"/>
    <s v="-"/>
    <s v="-"/>
    <s v="PROVINCIA"/>
    <s v="CABA"/>
    <s v="FLORES"/>
    <s v="VILLA 1.11.14"/>
    <d v="2017-03-15T00:00:00"/>
    <s v="-"/>
    <n v="506393"/>
    <s v="-"/>
    <s v="-"/>
    <n v="352235.01"/>
    <n v="0"/>
    <n v="0"/>
    <n v="0"/>
    <n v="0"/>
    <n v="0"/>
    <n v="0"/>
    <n v="0"/>
    <n v="202557.2"/>
    <n v="303835.8"/>
    <n v="0"/>
    <n v="0"/>
    <n v="0"/>
    <s v="-"/>
    <s v="EN EJECUCIÓN"/>
    <n v="0"/>
    <n v="0"/>
    <s v="-"/>
  </r>
  <r>
    <n v="7167"/>
    <x v="0"/>
    <s v="08. URBANIZACIÓN DE VILLAS Y ASENTAMIENTOS URBANOS"/>
    <s v="-"/>
    <s v="-"/>
    <s v="-"/>
    <s v="MEJORAMIENTOS DE VIVIENDA EXISTENTE"/>
    <s v="BARRIO VILLA TRANQUILA"/>
    <s v="ANEXO I - A Bº VILLA TRANQUILA - MEJORAMIENTO DEL ESPACIO PÚBLICO Y FORTALECIMIENTO COMUNITARIO"/>
    <n v="2"/>
    <x v="2"/>
    <n v="325"/>
    <x v="37"/>
    <x v="117"/>
    <s v="-"/>
    <s v="-"/>
    <s v="77 - ACCIONES PARA EL DESARROLLO HABITACIONAL Y DE INFRAESTRUCTURA EN LA CUENCA MATANZA - RIACHUELO"/>
    <s v="3636597/2017"/>
    <n v="15"/>
    <n v="5"/>
    <n v="8"/>
    <n v="6"/>
    <s v="-"/>
    <n v="3"/>
    <n v="2"/>
    <n v="6"/>
    <s v="-"/>
    <s v="-"/>
    <s v="MUNICIPIO"/>
    <s v="AVELLANEDA"/>
    <s v="DOCK SUD"/>
    <s v="ÁREA VILLA TRANQUILA - ISLA MACIEL"/>
    <d v="2017-04-10T00:00:00"/>
    <s v="-"/>
    <n v="45555017"/>
    <n v="0"/>
    <n v="0"/>
    <n v="45555017"/>
    <n v="0"/>
    <n v="0"/>
    <n v="0"/>
    <n v="0"/>
    <n v="0"/>
    <n v="0"/>
    <n v="0"/>
    <n v="0"/>
    <n v="11388754.25"/>
    <n v="27506371.200000003"/>
    <n v="0"/>
    <n v="8078943.1000000015"/>
    <s v="X"/>
    <s v="EN EJECUCIÓN"/>
    <n v="0.83946025079152176"/>
    <n v="0.83520000000000005"/>
    <s v="-"/>
  </r>
  <r>
    <n v="7168"/>
    <x v="0"/>
    <s v="08. URBANIZACIÓN DE VILLAS Y ASENTAMIENTOS URBANOS"/>
    <s v="-"/>
    <s v="-"/>
    <s v="-"/>
    <s v="MEJORAMIENTOS DE VIVIENDA EXISTENTE"/>
    <s v="BARRIO VILLA TRANQUILA"/>
    <s v="Bº VILLA TRANQUILA (ANEXO I - A)- MODULOS DE DESARROLLO HUMANO"/>
    <n v="2"/>
    <x v="2"/>
    <n v="325"/>
    <x v="37"/>
    <x v="117"/>
    <s v="-"/>
    <s v="-"/>
    <s v="77 - ACCIONES PARA EL DESARROLLO HABITACIONAL Y DE INFRAESTRUCTURA EN LA CUENCA MATANZA - RIACHUELO"/>
    <s v="3636597/2017"/>
    <n v="15"/>
    <n v="5"/>
    <n v="8"/>
    <n v="6"/>
    <s v="-"/>
    <n v="3"/>
    <n v="2"/>
    <n v="6"/>
    <s v="-"/>
    <s v="-"/>
    <s v="MUNICIPIO"/>
    <s v="AVELLANEDA"/>
    <s v="DOCK SUD"/>
    <s v="ÁREA VILLA TRANQUILA - ISLA MACIEL"/>
    <d v="2017-04-10T00:00:00"/>
    <s v="-"/>
    <n v="1861315"/>
    <n v="0"/>
    <n v="0"/>
    <n v="1861315"/>
    <n v="0"/>
    <n v="0"/>
    <n v="0"/>
    <n v="0"/>
    <n v="0"/>
    <n v="0"/>
    <n v="0"/>
    <n v="0"/>
    <n v="465328.75"/>
    <n v="558394.5"/>
    <n v="0"/>
    <n v="0"/>
    <s v="X"/>
    <s v="EN EJECUCIÓN"/>
    <n v="0"/>
    <n v="0"/>
    <s v="-"/>
  </r>
  <r>
    <n v="7169"/>
    <x v="0"/>
    <s v="08. URBANIZACIÓN DE VILLAS Y ASENTAMIENTOS URBANOS"/>
    <s v="-"/>
    <s v="-"/>
    <s v="-"/>
    <s v="MEJORAMIENTOS DE VIVIENDA EXISTENTE"/>
    <s v="BARRIO VILLA AZUL"/>
    <s v="ANEXO I - Bº BARRIO VILLA AZUL - MEJORAMIENTO DEL ESPACIO PÚBLICO Y FORTALECIMIENTO COMUNITARIO"/>
    <n v="2"/>
    <x v="2"/>
    <n v="325"/>
    <x v="37"/>
    <x v="117"/>
    <s v="-"/>
    <s v="-"/>
    <s v="77 - ACCIONES PARA EL DESARROLLO HABITACIONAL Y DE INFRAESTRUCTURA EN LA CUENCA MATANZA - RIACHUELO"/>
    <s v="3636597/2017"/>
    <n v="15"/>
    <n v="5"/>
    <n v="8"/>
    <n v="6"/>
    <s v="-"/>
    <n v="3"/>
    <n v="2"/>
    <n v="6"/>
    <s v="-"/>
    <s v="-"/>
    <s v="MUNICIPIO"/>
    <s v="AVELLANEDA"/>
    <s v="WILDE"/>
    <s v="VILLA AZUL"/>
    <d v="2017-04-10T00:00:00"/>
    <s v="-"/>
    <n v="2673242"/>
    <n v="0"/>
    <n v="0"/>
    <n v="2673242"/>
    <n v="0"/>
    <n v="0"/>
    <n v="0"/>
    <n v="0"/>
    <n v="0"/>
    <n v="0"/>
    <n v="0"/>
    <n v="0"/>
    <n v="1336621"/>
    <n v="801972.60000000009"/>
    <n v="0"/>
    <n v="0"/>
    <s v="X"/>
    <s v="EN EJECUCIÓN"/>
    <n v="0"/>
    <n v="0"/>
    <s v="-"/>
  </r>
  <r>
    <n v="7170"/>
    <x v="0"/>
    <s v="08. URBANIZACIÓN DE VILLAS Y ASENTAMIENTOS URBANOS"/>
    <s v="-"/>
    <s v="-"/>
    <s v="-"/>
    <s v="MEJORAMIENTOS DE VIVIENDA EXISTENTE"/>
    <s v="BARRIO VILLA AZUL"/>
    <s v="Bº VILLA AZUL (ANEXO I - B) - MODULOS DE DESARROLLO HUMANO"/>
    <n v="2"/>
    <x v="2"/>
    <n v="325"/>
    <x v="37"/>
    <x v="117"/>
    <s v="-"/>
    <s v="-"/>
    <s v="77 - ACCIONES PARA EL DESARROLLO HABITACIONAL Y DE INFRAESTRUCTURA EN LA CUENCA MATANZA - RIACHUELO"/>
    <s v="3636597/2017"/>
    <n v="15"/>
    <n v="5"/>
    <n v="8"/>
    <n v="6"/>
    <s v="-"/>
    <n v="3"/>
    <n v="2"/>
    <n v="6"/>
    <s v="-"/>
    <s v="-"/>
    <s v="MUNICIPIO"/>
    <s v="AVELLANEDA"/>
    <s v="WILDE"/>
    <s v="VILLA AZUL"/>
    <d v="2017-04-10T00:00:00"/>
    <s v="-"/>
    <n v="234057"/>
    <n v="0"/>
    <n v="0"/>
    <n v="234057"/>
    <n v="0"/>
    <n v="0"/>
    <n v="0"/>
    <n v="0"/>
    <n v="0"/>
    <n v="0"/>
    <n v="0"/>
    <n v="0"/>
    <n v="117028.5"/>
    <n v="70217.100000000006"/>
    <n v="0"/>
    <n v="0"/>
    <s v="X"/>
    <s v="EN EJECUCIÓN"/>
    <n v="0"/>
    <n v="0"/>
    <s v="-"/>
  </r>
  <r>
    <n v="7171"/>
    <x v="0"/>
    <s v="08. URBANIZACIÓN DE VILLAS Y ASENTAMIENTOS URBANOS"/>
    <s v="-"/>
    <s v="-"/>
    <s v="-"/>
    <s v="INFRAESTRUCTURA DE SERVICIOS BÁSICOS"/>
    <s v="BARRIO LOS CEIBOS"/>
    <s v="Bº LOS CEIBOS - OBRAS DE INFRAESTRUCTURA BÁSICA"/>
    <n v="2"/>
    <x v="2"/>
    <n v="325"/>
    <x v="37"/>
    <x v="117"/>
    <s v="-"/>
    <s v="-"/>
    <s v="77 - ACCIONES PARA EL DESARROLLO HABITACIONAL Y DE INFRAESTRUCTURA EN LA CUENCA MATANZA - RIACHUELO"/>
    <s v="3677317/2016"/>
    <n v="15"/>
    <n v="5"/>
    <n v="8"/>
    <n v="6"/>
    <s v="-"/>
    <n v="3"/>
    <n v="2"/>
    <n v="6"/>
    <s v="-"/>
    <s v="-"/>
    <s v="MUNICIPIO"/>
    <s v="LA MATANZA"/>
    <s v="GONZÁLEZ CATAN"/>
    <s v="B° LOS CEIBOS"/>
    <d v="2017-04-04T00:00:00"/>
    <s v="-"/>
    <n v="27764525"/>
    <n v="0"/>
    <n v="0"/>
    <n v="27764525"/>
    <n v="0"/>
    <n v="0"/>
    <n v="0"/>
    <n v="0"/>
    <n v="0"/>
    <n v="0"/>
    <n v="0"/>
    <n v="6941131.25"/>
    <n v="0"/>
    <n v="8329357.5"/>
    <n v="0"/>
    <n v="9128988.3000000007"/>
    <s v="X"/>
    <s v="EN EJECUCIÓN"/>
    <n v="0.55000000000000004"/>
    <n v="0.54105623249665036"/>
    <s v="-"/>
  </r>
  <r>
    <n v="7172"/>
    <x v="0"/>
    <s v="08. URBANIZACIÓN DE VILLAS Y ASENTAMIENTOS URBANOS"/>
    <s v="-"/>
    <s v="-"/>
    <s v="-"/>
    <s v="MEJORAMIENTOS DE VIVIENDA EXISTENTE"/>
    <s v="BARRIO LOS CEIBOS"/>
    <s v="Bº LOS CEIBOS - MÓDULOS DE DESARROLLO HUMANO"/>
    <n v="2"/>
    <x v="2"/>
    <n v="325"/>
    <x v="37"/>
    <x v="117"/>
    <s v="-"/>
    <s v="-"/>
    <s v="77 - ACCIONES PARA EL DESARROLLO HABITACIONAL Y DE INFRAESTRUCTURA EN LA CUENCA MATANZA - RIACHUELO"/>
    <s v="3677317/2016"/>
    <n v="15"/>
    <n v="5"/>
    <n v="8"/>
    <n v="6"/>
    <s v="-"/>
    <n v="3"/>
    <n v="2"/>
    <n v="6"/>
    <s v="-"/>
    <s v="-"/>
    <s v="MUNICIPIO"/>
    <s v="LA MATANZA"/>
    <s v="GONZÁLEZ CATAN"/>
    <s v="B° LOS CEIBOS"/>
    <s v="-"/>
    <s v="-"/>
    <n v="2665436"/>
    <n v="0"/>
    <n v="0"/>
    <n v="2665436"/>
    <n v="0"/>
    <n v="0"/>
    <n v="0"/>
    <n v="0"/>
    <n v="0"/>
    <n v="0"/>
    <n v="0"/>
    <n v="666359"/>
    <n v="0"/>
    <n v="799630.8"/>
    <n v="0"/>
    <n v="0"/>
    <s v="X"/>
    <s v="A INICIAR"/>
    <n v="0"/>
    <n v="0"/>
    <s v="-"/>
  </r>
  <r>
    <n v="7173"/>
    <x v="0"/>
    <s v="08. URBANIZACIÓN DE VILLAS Y ASENTAMIENTOS URBANOS"/>
    <s v="-"/>
    <s v="-"/>
    <s v="-"/>
    <s v="INFRAESTRUCTURA DE SERVICIOS BÁSICOS"/>
    <s v="BARRIO EL ROBLE"/>
    <s v="Bº EL ROBLE - OBRAS DE INFRAESTRUCTURA BÁSICA"/>
    <n v="2"/>
    <x v="2"/>
    <n v="325"/>
    <x v="37"/>
    <x v="116"/>
    <s v="-"/>
    <s v="-"/>
    <s v="77 - ACCIONES PARA EL DESARROLLO HABITACIONAL Y DE INFRAESTRUCTURA EN LA CUENCA MATANZA - RIACHUELO"/>
    <s v="3677339/2016"/>
    <n v="15"/>
    <n v="5"/>
    <n v="8"/>
    <n v="6"/>
    <s v="-"/>
    <n v="3"/>
    <n v="2"/>
    <n v="6"/>
    <s v="-"/>
    <s v="-"/>
    <s v="MUNICIPIO"/>
    <s v="PTE. PERÓN"/>
    <s v="GUERNICA"/>
    <s v="B° EL ROBLE"/>
    <d v="2017-06-19T00:00:00"/>
    <s v="-"/>
    <n v="89371263"/>
    <n v="0"/>
    <n v="0"/>
    <n v="89371263"/>
    <n v="0"/>
    <n v="0"/>
    <n v="0"/>
    <n v="0"/>
    <n v="0"/>
    <n v="0"/>
    <n v="0"/>
    <n v="10000000"/>
    <n v="16811378.899999999"/>
    <n v="0"/>
    <n v="27486026.399999999"/>
    <n v="27486026.399999999"/>
    <s v="X"/>
    <s v="EN EJECUCIÓN"/>
    <n v="0.6"/>
    <n v="0.3"/>
    <s v="-"/>
  </r>
  <r>
    <n v="7174"/>
    <x v="0"/>
    <s v="06. PLAN SANITARIO DE EMERGENCIA"/>
    <s v="-"/>
    <s v="-"/>
    <s v="-"/>
    <s v="MEJORAMIENTOS DE VIVIENDA EXISTENTE"/>
    <s v="OBRAS MDH  B° EL ROBLE"/>
    <s v="Bº EL ROBLE - MÓDULOS DE DESARROLLO HUMANO"/>
    <n v="2"/>
    <x v="2"/>
    <n v="325"/>
    <x v="37"/>
    <x v="116"/>
    <s v="-"/>
    <s v="-"/>
    <s v="77 - ACCIONES PARA EL DESARROLLO HABITACIONAL Y DE INFRAESTRUCTURA EN LA CUENCA MATANZA - RIACHUELO"/>
    <s v="3677339/2016"/>
    <n v="15"/>
    <n v="5"/>
    <n v="8"/>
    <n v="6"/>
    <s v="-"/>
    <n v="3"/>
    <n v="2"/>
    <n v="6"/>
    <s v="-"/>
    <s v="-"/>
    <s v="MUNICIPIO"/>
    <s v="PTE. PERÓN"/>
    <s v="GUERNICA"/>
    <s v="B° EL ROBLE"/>
    <s v="-"/>
    <s v="-"/>
    <n v="2248825"/>
    <s v="-"/>
    <s v="-"/>
    <n v="2248825"/>
    <n v="0"/>
    <n v="0"/>
    <n v="0"/>
    <n v="0"/>
    <n v="0"/>
    <n v="0"/>
    <n v="0"/>
    <n v="0"/>
    <n v="674647.5"/>
    <n v="0"/>
    <n v="0"/>
    <n v="0"/>
    <s v="-"/>
    <s v="A INICIAR"/>
    <n v="0"/>
    <n v="0"/>
    <s v="-"/>
  </r>
  <r>
    <n v="7175"/>
    <x v="0"/>
    <s v="08. URBANIZACIÓN DE VILLAS Y ASENTAMIENTOS URBANOS"/>
    <s v="-"/>
    <s v="-"/>
    <s v="-"/>
    <s v="INFRAESTRUCTURA DE SERVICIOS BÁSICOS"/>
    <s v="BARRIO CILDAÑEZ"/>
    <s v="Bº CILDAÑEZ - OBRAS DE INFRAESTRUCTURA BÁSICA"/>
    <n v="2"/>
    <x v="2"/>
    <n v="325"/>
    <x v="37"/>
    <x v="116"/>
    <s v="-"/>
    <s v="-"/>
    <s v="77 - ACCIONES PARA EL DESARROLLO HABITACIONAL Y DE INFRAESTRUCTURA EN LA CUENCA MATANZA - RIACHUELO"/>
    <s v="716467/2016"/>
    <n v="15"/>
    <n v="5"/>
    <n v="8"/>
    <n v="1"/>
    <s v="-"/>
    <n v="3"/>
    <n v="2"/>
    <n v="2"/>
    <s v="-"/>
    <s v="-"/>
    <s v="PROVINCIA"/>
    <s v="CABA"/>
    <s v="VILLA SOLDATI"/>
    <s v="Bº CILDAÑEZ"/>
    <d v="2017-03-23T00:00:00"/>
    <s v="-"/>
    <n v="17641746"/>
    <n v="0"/>
    <n v="0"/>
    <n v="17046685.16"/>
    <n v="0"/>
    <n v="0"/>
    <n v="0"/>
    <n v="0"/>
    <n v="0"/>
    <n v="0"/>
    <n v="0"/>
    <n v="4410436.5"/>
    <n v="0"/>
    <n v="12275029.100000001"/>
    <n v="706586.12"/>
    <n v="706586.12"/>
    <s v="X"/>
    <s v="EN EJECUCIÓN"/>
    <n v="0.99602302517970187"/>
    <n v="0.99808158762821986"/>
    <s v="-"/>
  </r>
  <r>
    <n v="7176"/>
    <x v="0"/>
    <s v="06. PLAN SANITARIO DE EMERGENCIA"/>
    <s v="-"/>
    <s v="-"/>
    <s v="-"/>
    <s v="MEJORAMIENTOS DE VIVIENDA EXISTENTE"/>
    <s v="-"/>
    <s v="Bº CILDAÑEZ - MODULOS DE DESARROLLO HUMANO"/>
    <n v="2"/>
    <x v="2"/>
    <n v="325"/>
    <x v="37"/>
    <x v="116"/>
    <s v="-"/>
    <s v="-"/>
    <s v="77 - ACCIONES PARA EL DESARROLLO HABITACIONAL Y DE INFRAESTRUCTURA EN LA CUENCA MATANZA - RIACHUELO"/>
    <s v="716467/2016"/>
    <n v="15"/>
    <n v="5"/>
    <n v="8"/>
    <n v="1"/>
    <s v="-"/>
    <n v="3"/>
    <n v="2"/>
    <n v="2"/>
    <s v="-"/>
    <s v="-"/>
    <s v="PROVINCIA"/>
    <s v="CABA"/>
    <s v="VILLA SOLDATI"/>
    <s v="Bº CILDAÑEZ"/>
    <d v="2016-11-04T00:00:00"/>
    <s v="-"/>
    <n v="1235719"/>
    <s v="-"/>
    <s v="-"/>
    <n v="724973.75"/>
    <n v="0"/>
    <n v="0"/>
    <n v="0"/>
    <n v="0"/>
    <n v="0"/>
    <n v="0"/>
    <n v="0"/>
    <n v="308929.75"/>
    <s v="-"/>
    <n v="0"/>
    <n v="0"/>
    <n v="0"/>
    <s v="-"/>
    <s v="EN EJECUCIÓN"/>
    <n v="0"/>
    <n v="0"/>
    <s v="-"/>
  </r>
  <r>
    <n v="7177"/>
    <x v="0"/>
    <s v="08. URBANIZACIÓN DE VILLAS Y ASENTAMIENTOS URBANOS"/>
    <s v="-"/>
    <s v="-"/>
    <s v="-"/>
    <s v="MEJORAMIENTOS DE VIVIENDA EXISTENTE"/>
    <s v="BARRIO VILLA JARDÍN"/>
    <s v="B° VILLA JARDÍN - MEJORAMIENTO DEL ESPACIO PÚBLICO"/>
    <n v="2"/>
    <x v="2"/>
    <n v="325"/>
    <x v="37"/>
    <x v="117"/>
    <s v="-"/>
    <s v="-"/>
    <s v="77 - ACCIONES PARA EL DESARROLLO HABITACIONAL Y DE INFRAESTRUCTURA EN LA CUENCA MATANZA - RIACHUELO"/>
    <s v="74/2016"/>
    <n v="15"/>
    <n v="5"/>
    <n v="8"/>
    <n v="6"/>
    <s v="-"/>
    <n v="3"/>
    <n v="2"/>
    <n v="6"/>
    <s v="-"/>
    <s v="-"/>
    <s v="MUNICIPIO"/>
    <s v="LANÚS"/>
    <s v="LANÚS OESTE"/>
    <s v="Bº VILLA JARDÍN"/>
    <d v="2016-09-29T00:00:00"/>
    <s v="-"/>
    <n v="43085686"/>
    <n v="0"/>
    <n v="0"/>
    <n v="43085686"/>
    <n v="0"/>
    <n v="0"/>
    <n v="0"/>
    <n v="0"/>
    <n v="0"/>
    <n v="0"/>
    <n v="0"/>
    <n v="6462852.9000000004"/>
    <n v="25851411.600000001"/>
    <n v="10771421.5"/>
    <n v="0"/>
    <n v="0"/>
    <s v="X"/>
    <s v="EN EJECUCIÓN"/>
    <n v="1"/>
    <n v="0.99990430374573147"/>
    <s v="-"/>
  </r>
  <r>
    <n v="7178"/>
    <x v="0"/>
    <s v="08. URBANIZACIÓN DE VILLAS Y ASENTAMIENTOS URBANOS"/>
    <s v="-"/>
    <s v="-"/>
    <s v="-"/>
    <s v="MEJORAMIENTOS DE VIVIENDA EXISTENTE"/>
    <s v="BARRIO VILLA JARDÍN"/>
    <s v="B° VILLA JARDIN - MODULOS DE DESARROLLO HUMANO"/>
    <n v="2"/>
    <x v="2"/>
    <n v="325"/>
    <x v="37"/>
    <x v="117"/>
    <s v="-"/>
    <s v="-"/>
    <s v="77 - ACCIONES PARA EL DESARROLLO HABITACIONAL Y DE INFRAESTRUCTURA EN LA CUENCA MATANZA - RIACHUELO"/>
    <s v="74/2016"/>
    <n v="15"/>
    <n v="5"/>
    <n v="8"/>
    <n v="6"/>
    <s v="-"/>
    <n v="3"/>
    <n v="2"/>
    <n v="6"/>
    <s v="-"/>
    <s v="-"/>
    <s v="MUNICIPIO"/>
    <s v="LANÚS"/>
    <s v="LANÚS OESTE"/>
    <s v="Bº VILLA JARDÍN"/>
    <d v="2017-03-29T00:00:00"/>
    <s v="-"/>
    <n v="4308569"/>
    <n v="0"/>
    <n v="0"/>
    <n v="4308569"/>
    <n v="0"/>
    <n v="0"/>
    <n v="0"/>
    <n v="0"/>
    <n v="0"/>
    <n v="0"/>
    <n v="0"/>
    <n v="646285.35"/>
    <n v="2585141.4"/>
    <n v="1077142.25"/>
    <n v="0"/>
    <n v="0"/>
    <s v="X"/>
    <s v="EN EJECUCIÓN"/>
    <n v="0"/>
    <n v="0"/>
    <s v="-"/>
  </r>
  <r>
    <n v="7179"/>
    <x v="0"/>
    <s v="08. URBANIZACIÓN DE VILLAS Y ASENTAMIENTOS URBANOS"/>
    <s v="-"/>
    <s v="-"/>
    <s v="-"/>
    <s v="VIVIENDAS NUEVAS"/>
    <s v="COMPLEJO BARRIO LINDO"/>
    <s v="TERMINACION DE 48 VIVIENDAS"/>
    <n v="2"/>
    <x v="2"/>
    <n v="325"/>
    <x v="10"/>
    <x v="118"/>
    <s v="-"/>
    <s v="-"/>
    <s v="-"/>
    <s v="4475029/2016"/>
    <s v="-"/>
    <s v="-"/>
    <s v="-"/>
    <s v="-"/>
    <s v="-"/>
    <s v="-"/>
    <s v="-"/>
    <s v="-"/>
    <s v="-"/>
    <s v="-"/>
    <s v="-"/>
    <s v="ALMIRANTE BROWN"/>
    <s v="BARRIO LINDO"/>
    <s v="-"/>
    <s v="-"/>
    <s v="-"/>
    <n v="0"/>
    <n v="0"/>
    <n v="0"/>
    <n v="0"/>
    <n v="0"/>
    <n v="0"/>
    <n v="0"/>
    <n v="0"/>
    <n v="0"/>
    <n v="0"/>
    <n v="0"/>
    <n v="0"/>
    <n v="0"/>
    <n v="0"/>
    <n v="0"/>
    <n v="11698700.612000002"/>
    <s v="X"/>
    <s v="EN EJECUCIÓN"/>
    <s v="-"/>
    <n v="0"/>
    <s v="-"/>
  </r>
  <r>
    <n v="7180"/>
    <x v="0"/>
    <s v="08. URBANIZACIÓN DE VILLAS Y ASENTAMIENTOS URBANOS"/>
    <s v="-"/>
    <s v="-"/>
    <s v="-"/>
    <s v="INFRAESTRUCTURA DE SERVICIOS BÁSICOS"/>
    <s v="COMPLEJO BARRIO LINDO"/>
    <s v="OBRA DE INFRAESTRUCTURA BARRIO LINDO"/>
    <n v="2"/>
    <x v="2"/>
    <n v="325"/>
    <x v="10"/>
    <x v="118"/>
    <s v="-"/>
    <s v="-"/>
    <s v="-"/>
    <s v="15146687/2017"/>
    <s v="-"/>
    <s v="-"/>
    <s v="-"/>
    <s v="-"/>
    <s v="-"/>
    <s v="-"/>
    <s v="-"/>
    <s v="-"/>
    <s v="-"/>
    <s v="-"/>
    <s v="-"/>
    <s v="ALMIRANTE BROWN"/>
    <s v="BARRIO LINDO"/>
    <s v="-"/>
    <s v="-"/>
    <s v="-"/>
    <n v="0"/>
    <n v="0"/>
    <n v="0"/>
    <n v="0"/>
    <n v="0"/>
    <n v="0"/>
    <n v="0"/>
    <n v="0"/>
    <n v="0"/>
    <n v="0"/>
    <n v="0"/>
    <n v="0"/>
    <n v="5968012.7300000004"/>
    <n v="0"/>
    <n v="0"/>
    <n v="21484845.848000001"/>
    <s v="X"/>
    <s v="EN EJECUCIÓN"/>
    <s v="-"/>
    <n v="0"/>
    <s v="-"/>
  </r>
  <r>
    <n v="7181"/>
    <x v="0"/>
    <s v="06. PLAN SANITARIO DE EMERGENCIA"/>
    <s v="-"/>
    <s v="-"/>
    <s v="-"/>
    <s v="VIVIENDAS NUEVAS"/>
    <s v="-"/>
    <s v="Bº ALIANZA -  440 VIVIENDAS SIN INFRA FRENTISTA"/>
    <n v="2"/>
    <x v="2"/>
    <n v="325"/>
    <x v="9"/>
    <x v="118"/>
    <s v="-"/>
    <s v="-"/>
    <s v="-"/>
    <s v="666/2016"/>
    <s v="-"/>
    <s v="-"/>
    <s v="-"/>
    <s v="-"/>
    <s v="-"/>
    <s v="-"/>
    <s v="-"/>
    <s v="-"/>
    <s v="-"/>
    <s v="-"/>
    <s v="-"/>
    <s v="AVELLANEDA"/>
    <s v="DOCK SUD"/>
    <s v="-"/>
    <s v="-"/>
    <s v="-"/>
    <s v="-"/>
    <s v="-"/>
    <s v="-"/>
    <s v="-"/>
    <s v="-"/>
    <s v="-"/>
    <s v="-"/>
    <s v="-"/>
    <s v="-"/>
    <s v="-"/>
    <s v="-"/>
    <s v="-"/>
    <s v="-"/>
    <n v="0"/>
    <s v="-"/>
    <n v="0"/>
    <s v="-"/>
    <s v="EN EJECUCIÓN"/>
    <s v="-"/>
    <n v="8.0299999999999996E-2"/>
    <s v="-"/>
  </r>
  <r>
    <n v="7182"/>
    <x v="0"/>
    <s v="08. URBANIZACIÓN DE VILLAS Y ASENTAMIENTOS URBANOS"/>
    <s v="-"/>
    <s v="-"/>
    <s v="-"/>
    <s v="INFRAESTRUCTURA DE SERVICIOS BÁSICOS"/>
    <s v="BARRIO VILLA AZUL"/>
    <s v="INFRAESTRUCTURA INTEGRAL BARRIO VILLA AZUL 2º ETAPA - AVELLANEDA"/>
    <n v="2"/>
    <x v="2"/>
    <n v="325"/>
    <x v="10"/>
    <x v="118"/>
    <s v="-"/>
    <s v="-"/>
    <s v="-"/>
    <s v="4299638/2017"/>
    <s v="-"/>
    <s v="-"/>
    <s v="-"/>
    <s v="-"/>
    <s v="-"/>
    <s v="-"/>
    <s v="-"/>
    <s v="-"/>
    <s v="-"/>
    <s v="-"/>
    <s v="-"/>
    <s v="AVELLANEDA"/>
    <s v="VILLA AZUL"/>
    <s v="-"/>
    <s v="-"/>
    <s v="-"/>
    <n v="0"/>
    <n v="0"/>
    <n v="0"/>
    <n v="0"/>
    <n v="0"/>
    <n v="0"/>
    <n v="0"/>
    <n v="0"/>
    <n v="0"/>
    <n v="0"/>
    <n v="0"/>
    <n v="0"/>
    <n v="2112916.65"/>
    <n v="0"/>
    <n v="18445762.370000001"/>
    <n v="7606499.9480000008"/>
    <s v="X"/>
    <s v="A INICIAR"/>
    <n v="0.1"/>
    <n v="0"/>
    <s v="-"/>
  </r>
  <r>
    <n v="7183"/>
    <x v="0"/>
    <s v="08. URBANIZACIÓN DE VILLAS Y ASENTAMIENTOS URBANOS"/>
    <s v="-"/>
    <s v="-"/>
    <s v="-"/>
    <s v="VIVIENDAS NUEVAS"/>
    <s v="COMPLEJO BARRIO ORMA"/>
    <s v="BARRIO ORMA - VIVIENDAS"/>
    <n v="2"/>
    <x v="2"/>
    <n v="325"/>
    <x v="10"/>
    <x v="118"/>
    <s v="-"/>
    <s v="-"/>
    <s v="-"/>
    <s v="14984615/17"/>
    <s v="-"/>
    <s v="-"/>
    <s v="-"/>
    <s v="-"/>
    <s v="-"/>
    <s v="-"/>
    <s v="-"/>
    <s v="-"/>
    <s v="-"/>
    <s v="-"/>
    <s v="-"/>
    <s v="CABA"/>
    <s v="BARRIO ORMA"/>
    <s v="-"/>
    <s v="-"/>
    <s v="-"/>
    <n v="0"/>
    <n v="0"/>
    <n v="0"/>
    <n v="0"/>
    <n v="0"/>
    <n v="0"/>
    <n v="0"/>
    <n v="0"/>
    <n v="0"/>
    <n v="0"/>
    <n v="0"/>
    <n v="0"/>
    <n v="39181282.399999999"/>
    <n v="0"/>
    <n v="0"/>
    <n v="62280460.967999995"/>
    <s v="X"/>
    <s v="EN EJECUCIÓN"/>
    <s v="-"/>
    <n v="0"/>
    <s v="-"/>
  </r>
  <r>
    <n v="7184"/>
    <x v="0"/>
    <s v="08. URBANIZACIÓN DE VILLAS Y ASENTAMIENTOS URBANOS"/>
    <s v="-"/>
    <s v="-"/>
    <s v="-"/>
    <s v="EQUIPAMIENTO COMUNITARIO"/>
    <s v="COMPLEJO BARRIO ORMA"/>
    <s v="BARRIO ORMA - OBRAS COMPLEMENTARIAS"/>
    <n v="2"/>
    <x v="2"/>
    <n v="325"/>
    <x v="10"/>
    <x v="118"/>
    <s v="-"/>
    <s v="-"/>
    <s v="-"/>
    <s v="14984615/17"/>
    <s v="-"/>
    <s v="-"/>
    <s v="-"/>
    <s v="-"/>
    <s v="-"/>
    <s v="-"/>
    <s v="-"/>
    <s v="-"/>
    <s v="-"/>
    <s v="-"/>
    <s v="-"/>
    <s v="CABA"/>
    <s v="BARRIO ORMA"/>
    <s v="-"/>
    <s v="-"/>
    <s v="-"/>
    <n v="0"/>
    <n v="0"/>
    <n v="0"/>
    <n v="0"/>
    <n v="0"/>
    <n v="0"/>
    <n v="0"/>
    <n v="0"/>
    <n v="0"/>
    <n v="0"/>
    <n v="0"/>
    <n v="0"/>
    <n v="0"/>
    <n v="0"/>
    <n v="0"/>
    <n v="409590.87200000003"/>
    <s v="X"/>
    <s v="EN EJECUCIÓN"/>
    <s v="-"/>
    <n v="0"/>
    <s v="-"/>
  </r>
  <r>
    <n v="7185"/>
    <x v="0"/>
    <s v="08. URBANIZACIÓN DE VILLAS Y ASENTAMIENTOS URBANOS"/>
    <s v="-"/>
    <s v="-"/>
    <s v="-"/>
    <s v="VIVIENDAS NUEVAS"/>
    <s v="COMPLEJO BARRIO ALVARADO"/>
    <s v="Bº ALVARADO - 75 VIVIENDAS"/>
    <n v="2"/>
    <x v="2"/>
    <n v="325"/>
    <x v="10"/>
    <x v="118"/>
    <s v="-"/>
    <s v="-"/>
    <s v="-"/>
    <s v="5043013/16"/>
    <s v="-"/>
    <s v="-"/>
    <s v="-"/>
    <s v="-"/>
    <s v="-"/>
    <s v="-"/>
    <s v="-"/>
    <s v="-"/>
    <s v="-"/>
    <s v="-"/>
    <s v="-"/>
    <s v="CABA"/>
    <s v="VILLA 21-24"/>
    <s v="-"/>
    <s v="-"/>
    <s v="-"/>
    <n v="0"/>
    <n v="0"/>
    <n v="0"/>
    <n v="0"/>
    <n v="0"/>
    <n v="0"/>
    <n v="0"/>
    <n v="0"/>
    <n v="0"/>
    <n v="0"/>
    <n v="0"/>
    <n v="0"/>
    <n v="21844050.232500002"/>
    <n v="0"/>
    <n v="0"/>
    <n v="26073801.120000001"/>
    <s v="X"/>
    <s v="A INICIAR"/>
    <n v="0.25"/>
    <n v="0"/>
    <s v="-"/>
  </r>
  <r>
    <n v="7186"/>
    <x v="0"/>
    <s v="08. URBANIZACIÓN DE VILLAS Y ASENTAMIENTOS URBANOS"/>
    <s v="-"/>
    <s v="-"/>
    <s v="-"/>
    <s v="MEJORAMIENTOS DE VIVIENDA EXISTENTE"/>
    <s v="BARRIO ALVARADO"/>
    <s v="Bº ALVARADO - INFRA PARA 75 VIVIENDAS"/>
    <n v="2"/>
    <x v="2"/>
    <n v="325"/>
    <x v="10"/>
    <x v="118"/>
    <s v="-"/>
    <s v="-"/>
    <s v="-"/>
    <s v="5043013/16"/>
    <s v="-"/>
    <s v="-"/>
    <s v="-"/>
    <s v="-"/>
    <s v="-"/>
    <s v="-"/>
    <s v="-"/>
    <s v="-"/>
    <s v="-"/>
    <s v="-"/>
    <s v="-"/>
    <s v="CABA"/>
    <s v="VILLA 21-24"/>
    <s v="-"/>
    <s v="-"/>
    <s v="-"/>
    <n v="0"/>
    <n v="0"/>
    <n v="0"/>
    <n v="0"/>
    <n v="0"/>
    <n v="0"/>
    <n v="0"/>
    <n v="0"/>
    <n v="0"/>
    <n v="0"/>
    <n v="0"/>
    <n v="0"/>
    <n v="0"/>
    <n v="0"/>
    <n v="0"/>
    <n v="139059.16"/>
    <s v="X"/>
    <s v="EN EJECUCIÓN"/>
    <s v="-"/>
    <n v="0"/>
    <s v="-"/>
  </r>
  <r>
    <n v="7187"/>
    <x v="0"/>
    <s v="08. URBANIZACIÓN DE VILLAS Y ASENTAMIENTOS URBANOS"/>
    <s v="-"/>
    <s v="-"/>
    <s v="-"/>
    <s v="VIVIENDAS NUEVAS"/>
    <s v="COMPLEJO BARRIO ALVARADO"/>
    <s v="Bº ALVARADO- 156 VIVIENDAS"/>
    <n v="2"/>
    <x v="2"/>
    <n v="325"/>
    <x v="10"/>
    <x v="118"/>
    <s v="-"/>
    <s v="-"/>
    <s v="-"/>
    <s v="5044665/16"/>
    <s v="-"/>
    <s v="-"/>
    <s v="-"/>
    <s v="-"/>
    <s v="-"/>
    <s v="-"/>
    <s v="-"/>
    <s v="-"/>
    <s v="-"/>
    <s v="-"/>
    <s v="-"/>
    <s v="CABA"/>
    <s v="VILLA 21-24"/>
    <s v="-"/>
    <s v="-"/>
    <s v="-"/>
    <n v="0"/>
    <n v="0"/>
    <n v="0"/>
    <n v="0"/>
    <n v="0"/>
    <n v="0"/>
    <n v="0"/>
    <n v="0"/>
    <n v="0"/>
    <n v="0"/>
    <n v="0"/>
    <n v="0"/>
    <n v="35697094.82"/>
    <n v="34893119.299999997"/>
    <n v="0"/>
    <n v="85751576.540000007"/>
    <s v="X"/>
    <s v="A INICIAR"/>
    <n v="0.25"/>
    <n v="0"/>
    <s v="-"/>
  </r>
  <r>
    <n v="7188"/>
    <x v="0"/>
    <s v="08. URBANIZACIÓN DE VILLAS Y ASENTAMIENTOS URBANOS"/>
    <s v="-"/>
    <s v="-"/>
    <s v="-"/>
    <s v="MEJORAMIENTOS DE VIVIENDA EXISTENTE"/>
    <s v="BARRIO ALVARADO"/>
    <s v="Bº ALVARADO- INFRA PARA 156 VIVIENDAS"/>
    <n v="2"/>
    <x v="2"/>
    <n v="325"/>
    <x v="10"/>
    <x v="118"/>
    <s v="-"/>
    <s v="-"/>
    <s v="-"/>
    <s v="5044665/16"/>
    <s v="-"/>
    <s v="-"/>
    <s v="-"/>
    <s v="-"/>
    <s v="-"/>
    <s v="-"/>
    <s v="-"/>
    <s v="-"/>
    <s v="-"/>
    <s v="-"/>
    <s v="-"/>
    <s v="CABA"/>
    <s v="VILLA 21-24"/>
    <s v="-"/>
    <s v="-"/>
    <s v="-"/>
    <n v="0"/>
    <n v="0"/>
    <n v="0"/>
    <n v="0"/>
    <n v="0"/>
    <n v="0"/>
    <n v="0"/>
    <n v="0"/>
    <n v="0"/>
    <n v="0"/>
    <n v="0"/>
    <n v="0"/>
    <n v="0"/>
    <n v="0"/>
    <n v="0"/>
    <n v="1346478.9480000001"/>
    <s v="X"/>
    <s v="EN EJECUCIÓN"/>
    <s v="-"/>
    <n v="0"/>
    <s v="-"/>
  </r>
  <r>
    <n v="7189"/>
    <x v="0"/>
    <s v="08. URBANIZACIÓN DE VILLAS Y ASENTAMIENTOS URBANOS"/>
    <s v="-"/>
    <s v="-"/>
    <s v="-"/>
    <s v="MEJORAMIENTOS DE VIVIENDA EXISTENTE"/>
    <s v="BARRIO LACARRA"/>
    <s v="TERMINACIÓN LACARRA 2049"/>
    <n v="2"/>
    <x v="2"/>
    <n v="325"/>
    <x v="10"/>
    <x v="118"/>
    <s v="-"/>
    <s v="-"/>
    <s v="-"/>
    <s v="4948642/16"/>
    <s v="-"/>
    <s v="-"/>
    <s v="-"/>
    <s v="-"/>
    <s v="-"/>
    <s v="-"/>
    <s v="-"/>
    <s v="-"/>
    <s v="-"/>
    <s v="-"/>
    <s v="-"/>
    <s v="CABA"/>
    <s v="VILLA 21-24"/>
    <s v="-"/>
    <s v="-"/>
    <s v="-"/>
    <n v="0"/>
    <n v="0"/>
    <n v="0"/>
    <n v="0"/>
    <n v="0"/>
    <n v="0"/>
    <n v="0"/>
    <n v="0"/>
    <n v="0"/>
    <n v="0"/>
    <n v="0"/>
    <n v="0"/>
    <n v="24615203.890000001"/>
    <n v="707045.80999999994"/>
    <n v="0"/>
    <n v="0"/>
    <s v="X"/>
    <s v="EN EJECUCIÓN"/>
    <n v="0.93"/>
    <n v="0.97"/>
    <s v="-"/>
  </r>
  <r>
    <n v="7190"/>
    <x v="0"/>
    <s v="08. URBANIZACIÓN DE VILLAS Y ASENTAMIENTOS URBANOS"/>
    <s v="-"/>
    <s v="-"/>
    <s v="-"/>
    <s v="MEJORAMIENTOS DE VIVIENDA EXISTENTE"/>
    <s v="BARRIO  JUAN PABLO II"/>
    <s v="Bº JUAN PABLO II - AMPLIAC INFRA PARA 784 VIV - "/>
    <n v="2"/>
    <x v="2"/>
    <n v="325"/>
    <x v="10"/>
    <x v="118"/>
    <s v="-"/>
    <s v="-"/>
    <s v="-"/>
    <s v="4125400/2017"/>
    <s v="-"/>
    <s v="-"/>
    <s v="-"/>
    <s v="-"/>
    <s v="-"/>
    <s v="-"/>
    <s v="-"/>
    <s v="-"/>
    <s v="-"/>
    <s v="-"/>
    <s v="-"/>
    <s v="ESTEBAN ECHEVERRÍA"/>
    <s v="MONTE GRANDE"/>
    <s v="-"/>
    <s v="-"/>
    <s v="-"/>
    <n v="0"/>
    <n v="0"/>
    <n v="0"/>
    <n v="0"/>
    <n v="0"/>
    <n v="0"/>
    <n v="0"/>
    <n v="0"/>
    <n v="0"/>
    <n v="0"/>
    <n v="0"/>
    <n v="0"/>
    <n v="4092339.55"/>
    <n v="0"/>
    <n v="1302878.82"/>
    <n v="9275969.6520000007"/>
    <s v="X"/>
    <s v="A INICIAR"/>
    <n v="0.15"/>
    <n v="0"/>
    <s v="-"/>
  </r>
  <r>
    <n v="7191"/>
    <x v="0"/>
    <s v="08. URBANIZACIÓN DE VILLAS Y ASENTAMIENTOS URBANOS"/>
    <s v="-"/>
    <s v="-"/>
    <s v="-"/>
    <s v="RED VIAL Y PEATONAL"/>
    <s v="BARRIO JUAN PABLO II"/>
    <s v="Bº JUAN PABLO I - AMPLIACION DEL ACU 260/2015 _x000a_PAVIMENTO - MOVIMIENTO DE SUELO"/>
    <n v="2"/>
    <x v="2"/>
    <n v="325"/>
    <x v="10"/>
    <x v="118"/>
    <s v="-"/>
    <s v="-"/>
    <s v="-"/>
    <s v="5043124/2016"/>
    <s v="-"/>
    <s v="-"/>
    <s v="-"/>
    <s v="-"/>
    <s v="-"/>
    <s v="-"/>
    <s v="-"/>
    <s v="-"/>
    <s v="-"/>
    <s v="-"/>
    <s v="-"/>
    <s v="ESTEBAN ECHEVERRÍA"/>
    <s v="MONTE GRANDE"/>
    <s v="-"/>
    <s v="-"/>
    <s v="-"/>
    <n v="37730708.57"/>
    <n v="0"/>
    <n v="0"/>
    <n v="0"/>
    <n v="0"/>
    <n v="0"/>
    <n v="0"/>
    <n v="0"/>
    <n v="0"/>
    <n v="0"/>
    <n v="0"/>
    <n v="0"/>
    <n v="5659606.29"/>
    <n v="28543281.030000001"/>
    <n v="9523699.8399999999"/>
    <n v="3908901.41"/>
    <s v="X"/>
    <s v="A INICIAR"/>
    <n v="0.15"/>
    <n v="0"/>
    <s v="-"/>
  </r>
  <r>
    <n v="7192"/>
    <x v="0"/>
    <s v="08. URBANIZACIÓN DE VILLAS Y ASENTAMIENTOS URBANOS"/>
    <s v="-"/>
    <s v="-"/>
    <s v="-"/>
    <s v="MEJORAMIENTOS DE VIVIENDA EXISTENTE"/>
    <s v="BARRIO LA BASTILLA"/>
    <s v="LA BASTILLA II - AMPLIACIÓN DE SUPERFICIE DE 186 VIVIENDAS"/>
    <n v="2"/>
    <x v="2"/>
    <n v="325"/>
    <x v="10"/>
    <x v="118"/>
    <s v="-"/>
    <s v="-"/>
    <s v="-"/>
    <s v="4083623/16"/>
    <s v="-"/>
    <s v="-"/>
    <s v="-"/>
    <s v="-"/>
    <s v="-"/>
    <s v="-"/>
    <s v="-"/>
    <s v="-"/>
    <s v="-"/>
    <s v="-"/>
    <s v="-"/>
    <s v="LA MATANZA"/>
    <s v="LAFERRERE"/>
    <s v="-"/>
    <s v="-"/>
    <s v="-"/>
    <n v="0"/>
    <n v="0"/>
    <n v="0"/>
    <n v="0"/>
    <n v="0"/>
    <n v="0"/>
    <n v="0"/>
    <n v="0"/>
    <n v="0"/>
    <n v="0"/>
    <n v="0"/>
    <n v="0"/>
    <n v="0"/>
    <n v="0"/>
    <n v="0"/>
    <n v="1200018.7320000001"/>
    <s v="X"/>
    <s v="EN EJECUCIÓN"/>
    <s v="-"/>
    <n v="0"/>
    <s v="-"/>
  </r>
  <r>
    <n v="7193"/>
    <x v="0"/>
    <s v="08. URBANIZACIÓN DE VILLAS Y ASENTAMIENTOS URBANOS"/>
    <s v="-"/>
    <s v="-"/>
    <s v="-"/>
    <s v="MEJORAMIENTOS DE VIVIENDA EXISTENTE"/>
    <s v="BARRIO LA BASTILLA"/>
    <s v="LA BASTILLA II - OBRAS COMPLEMENTARIAS PARA 186 VIVIENDAS"/>
    <n v="2"/>
    <x v="2"/>
    <n v="325"/>
    <x v="10"/>
    <x v="118"/>
    <s v="-"/>
    <s v="-"/>
    <s v="-"/>
    <s v="4083623/16"/>
    <s v="-"/>
    <s v="-"/>
    <s v="-"/>
    <s v="-"/>
    <s v="-"/>
    <s v="-"/>
    <s v="-"/>
    <s v="-"/>
    <s v="-"/>
    <s v="-"/>
    <s v="-"/>
    <s v="LA MATANZA"/>
    <s v="LAFERRERE"/>
    <s v="-"/>
    <s v="-"/>
    <s v="-"/>
    <n v="0"/>
    <n v="0"/>
    <n v="0"/>
    <n v="0"/>
    <n v="0"/>
    <n v="0"/>
    <n v="0"/>
    <n v="0"/>
    <n v="0"/>
    <n v="0"/>
    <n v="0"/>
    <n v="0"/>
    <n v="0"/>
    <n v="0"/>
    <n v="0"/>
    <n v="4841539.7079999996"/>
    <s v="X"/>
    <s v="EN EJECUCIÓN"/>
    <s v="-"/>
    <n v="0"/>
    <s v="-"/>
  </r>
  <r>
    <n v="7194"/>
    <x v="0"/>
    <s v="08. URBANIZACIÓN DE VILLAS Y ASENTAMIENTOS URBANOS"/>
    <s v="-"/>
    <s v="-"/>
    <s v="-"/>
    <s v="MEJORAMIENTOS DE VIVIENDA EXISTENTE"/>
    <s v="BARRIO LA BASTILLA"/>
    <s v="LA BASTILLA II - TERMINACIÓN DE 186 VIVIENDAS"/>
    <n v="2"/>
    <x v="2"/>
    <n v="325"/>
    <x v="10"/>
    <x v="118"/>
    <s v="-"/>
    <s v="-"/>
    <s v="-"/>
    <s v="4083623/16"/>
    <s v="-"/>
    <s v="-"/>
    <s v="-"/>
    <s v="-"/>
    <s v="-"/>
    <s v="-"/>
    <s v="-"/>
    <s v="-"/>
    <s v="-"/>
    <s v="-"/>
    <s v="-"/>
    <s v="LA MATANZA"/>
    <s v="LAFERRERE"/>
    <s v="-"/>
    <s v="-"/>
    <s v="-"/>
    <n v="0"/>
    <n v="0"/>
    <n v="0"/>
    <n v="0"/>
    <n v="0"/>
    <n v="0"/>
    <n v="0"/>
    <n v="0"/>
    <n v="0"/>
    <n v="0"/>
    <n v="0"/>
    <n v="0"/>
    <n v="0"/>
    <n v="0"/>
    <n v="0"/>
    <n v="9668364.1600000001"/>
    <s v="X"/>
    <s v="EN EJECUCIÓN"/>
    <s v="-"/>
    <n v="0.78739999999999999"/>
    <s v="-"/>
  </r>
  <r>
    <n v="7195"/>
    <x v="0"/>
    <s v="08. URBANIZACIÓN DE VILLAS Y ASENTAMIENTOS URBANOS"/>
    <s v="-"/>
    <s v="-"/>
    <s v="-"/>
    <s v="INFRAESTRUCTURA DE SERVICIOS BÁSICOS"/>
    <s v="BARRIO LA BASTILLA II"/>
    <s v="LA BASTILLA II - TERMINACIÓN OBRAS DE INFRAESTRUCTURA Y NEXOS"/>
    <n v="2"/>
    <x v="2"/>
    <n v="325"/>
    <x v="10"/>
    <x v="118"/>
    <s v="-"/>
    <s v="-"/>
    <s v="-"/>
    <s v="4083623/16"/>
    <s v="-"/>
    <s v="-"/>
    <s v="-"/>
    <s v="-"/>
    <s v="-"/>
    <s v="-"/>
    <s v="-"/>
    <s v="-"/>
    <s v="-"/>
    <s v="-"/>
    <s v="-"/>
    <s v="LA MATANZA"/>
    <s v="LAFERRERE"/>
    <s v="-"/>
    <s v="-"/>
    <s v="-"/>
    <n v="0"/>
    <n v="0"/>
    <n v="0"/>
    <n v="0"/>
    <n v="0"/>
    <n v="0"/>
    <n v="0"/>
    <n v="0"/>
    <n v="0"/>
    <n v="0"/>
    <n v="0"/>
    <n v="0"/>
    <n v="0"/>
    <n v="0"/>
    <n v="0"/>
    <n v="2790706.49"/>
    <s v="X"/>
    <s v="EN EJECUCIÓN"/>
    <s v="-"/>
    <n v="0.78749999999999998"/>
    <s v="-"/>
  </r>
  <r>
    <n v="7196"/>
    <x v="0"/>
    <s v="08. URBANIZACIÓN DE VILLAS Y ASENTAMIENTOS URBANOS"/>
    <s v="-"/>
    <s v="-"/>
    <s v="-"/>
    <s v="MEJORAMIENTOS DE VIVIENDA EXISTENTE"/>
    <s v="BARRIO LA BASTILLA"/>
    <s v="LA BASTILLA I - DEMASÍAS PARA 102 VIVIENDAS"/>
    <n v="2"/>
    <x v="2"/>
    <n v="325"/>
    <x v="10"/>
    <x v="118"/>
    <s v="-"/>
    <s v="-"/>
    <s v="-"/>
    <s v="5044733/16"/>
    <s v="-"/>
    <s v="-"/>
    <s v="-"/>
    <s v="-"/>
    <s v="-"/>
    <s v="-"/>
    <s v="-"/>
    <s v="-"/>
    <s v="-"/>
    <s v="-"/>
    <s v="-"/>
    <s v="LA MATANZA"/>
    <s v="LAFERRERE"/>
    <s v="-"/>
    <s v="-"/>
    <s v="-"/>
    <n v="0"/>
    <n v="0"/>
    <n v="0"/>
    <n v="0"/>
    <n v="0"/>
    <n v="0"/>
    <n v="0"/>
    <n v="0"/>
    <n v="0"/>
    <n v="0"/>
    <n v="0"/>
    <n v="0"/>
    <n v="0"/>
    <n v="0"/>
    <n v="0"/>
    <n v="975093.74399999995"/>
    <s v="X"/>
    <s v="EN EJECUCIÓN"/>
    <n v="0"/>
    <n v="0"/>
    <s v="-"/>
  </r>
  <r>
    <n v="7197"/>
    <x v="0"/>
    <s v="08. URBANIZACIÓN DE VILLAS Y ASENTAMIENTOS URBANOS"/>
    <s v="-"/>
    <s v="-"/>
    <s v="-"/>
    <s v="MEJORAMIENTOS DE VIVIENDA EXISTENTE"/>
    <s v="BARRIO LA BASTILLA"/>
    <s v="LA BASTILLA I - OBRAS COMPLEMENTARIAS PARA 180 VIVIENDAS"/>
    <n v="2"/>
    <x v="2"/>
    <n v="325"/>
    <x v="10"/>
    <x v="118"/>
    <s v="-"/>
    <s v="-"/>
    <s v="-"/>
    <s v="5044733/16"/>
    <s v="-"/>
    <s v="-"/>
    <s v="-"/>
    <s v="-"/>
    <s v="-"/>
    <s v="-"/>
    <s v="-"/>
    <s v="-"/>
    <s v="-"/>
    <s v="-"/>
    <s v="-"/>
    <s v="LA MATANZA"/>
    <s v="LAFERRERE"/>
    <s v="-"/>
    <s v="-"/>
    <s v="-"/>
    <n v="0"/>
    <n v="0"/>
    <n v="0"/>
    <n v="0"/>
    <n v="0"/>
    <n v="0"/>
    <n v="0"/>
    <n v="0"/>
    <n v="0"/>
    <n v="0"/>
    <n v="0"/>
    <n v="0"/>
    <n v="0"/>
    <n v="0"/>
    <n v="0"/>
    <n v="5372355.5159999998"/>
    <s v="X"/>
    <s v="EN EJECUCIÓN"/>
    <s v="-"/>
    <n v="0"/>
    <s v="-"/>
  </r>
  <r>
    <n v="7198"/>
    <x v="0"/>
    <s v="08. URBANIZACIÓN DE VILLAS Y ASENTAMIENTOS URBANOS"/>
    <s v="-"/>
    <s v="-"/>
    <s v="-"/>
    <s v="MEJORAMIENTOS DE VIVIENDA EXISTENTE"/>
    <s v="BARRIO LA BASTILLA"/>
    <s v="LA BASTILLA I - TERMINACIÓN DE 102 VIVIENDAS"/>
    <n v="2"/>
    <x v="2"/>
    <n v="325"/>
    <x v="10"/>
    <x v="118"/>
    <s v="-"/>
    <s v="-"/>
    <s v="-"/>
    <s v="5044733/16"/>
    <s v="-"/>
    <s v="-"/>
    <s v="-"/>
    <s v="-"/>
    <s v="-"/>
    <s v="-"/>
    <s v="-"/>
    <s v="-"/>
    <s v="-"/>
    <s v="-"/>
    <s v="-"/>
    <s v="LA MATANZA"/>
    <s v="LAFERRERE"/>
    <s v="-"/>
    <s v="-"/>
    <s v="-"/>
    <n v="0"/>
    <n v="0"/>
    <n v="0"/>
    <n v="0"/>
    <n v="0"/>
    <n v="0"/>
    <n v="0"/>
    <n v="0"/>
    <n v="0"/>
    <n v="0"/>
    <n v="0"/>
    <n v="0"/>
    <n v="5000000"/>
    <n v="0"/>
    <n v="0"/>
    <n v="2405183.3760000002"/>
    <s v="X"/>
    <s v="EN EJECUCIÓN"/>
    <n v="0.25"/>
    <n v="0"/>
    <s v="-"/>
  </r>
  <r>
    <n v="7199"/>
    <x v="0"/>
    <s v="08. URBANIZACIÓN DE VILLAS Y ASENTAMIENTOS URBANOS"/>
    <s v="-"/>
    <s v="-"/>
    <s v="-"/>
    <s v="INFRAESTRUCTURA DE SERVICIOS BÁSICOS"/>
    <s v="BARRIO LA BASTILLA II"/>
    <s v="LA BASTILLA I - TERMINACIÓN OBRAS DE INFRAESTRUCTURA Y NEXOS"/>
    <n v="2"/>
    <x v="2"/>
    <n v="325"/>
    <x v="10"/>
    <x v="118"/>
    <s v="-"/>
    <s v="-"/>
    <s v="-"/>
    <s v="5044733/16"/>
    <s v="-"/>
    <s v="-"/>
    <s v="-"/>
    <s v="-"/>
    <s v="-"/>
    <s v="-"/>
    <s v="-"/>
    <s v="-"/>
    <s v="-"/>
    <s v="-"/>
    <s v="-"/>
    <s v="LA MATANZA"/>
    <s v="LAFERRERE"/>
    <s v="-"/>
    <s v="-"/>
    <s v="-"/>
    <n v="0"/>
    <n v="0"/>
    <n v="0"/>
    <n v="0"/>
    <n v="0"/>
    <n v="0"/>
    <n v="0"/>
    <n v="0"/>
    <n v="0"/>
    <n v="0"/>
    <n v="0"/>
    <n v="0"/>
    <n v="0"/>
    <n v="0"/>
    <n v="0"/>
    <n v="192679.40800000002"/>
    <s v="X"/>
    <s v="EN EJECUCIÓN"/>
    <s v="-"/>
    <n v="0"/>
    <s v="-"/>
  </r>
  <r>
    <n v="7200"/>
    <x v="0"/>
    <s v="08. URBANIZACIÓN DE VILLAS Y ASENTAMIENTOS URBANOS"/>
    <s v="-"/>
    <s v="-"/>
    <s v="-"/>
    <s v="MEJORAMIENTOS DE VIVIENDA EXISTENTE"/>
    <s v="BARRIO ACUBA"/>
    <s v="BARRIO ACUBA INFRA PARA 1100 VIV ETAPA I"/>
    <n v="2"/>
    <x v="2"/>
    <n v="325"/>
    <x v="10"/>
    <x v="118"/>
    <s v="-"/>
    <s v="-"/>
    <s v="-"/>
    <s v="421/2015"/>
    <s v="-"/>
    <s v="-"/>
    <s v="-"/>
    <s v="-"/>
    <s v="-"/>
    <s v="-"/>
    <s v="-"/>
    <s v="-"/>
    <s v="-"/>
    <s v="-"/>
    <s v="-"/>
    <s v="LANÚS"/>
    <s v="LANUS OESTE"/>
    <s v="-"/>
    <s v="-"/>
    <s v="-"/>
    <n v="0"/>
    <n v="0"/>
    <n v="0"/>
    <n v="0"/>
    <n v="0"/>
    <n v="0"/>
    <n v="0"/>
    <n v="0"/>
    <n v="0"/>
    <n v="0"/>
    <n v="0"/>
    <n v="0"/>
    <n v="0"/>
    <n v="0"/>
    <n v="0"/>
    <n v="21201538.300000001"/>
    <s v="X"/>
    <s v="EN EJECUCIÓN"/>
    <s v="-"/>
    <n v="0"/>
    <s v="-"/>
  </r>
  <r>
    <n v="7203"/>
    <x v="0"/>
    <s v="08. URBANIZACIÓN DE VILLAS Y ASENTAMIENTOS URBANOS"/>
    <s v="-"/>
    <s v="-"/>
    <s v="-"/>
    <s v="VIVIENDAS NUEVAS"/>
    <s v="COMPLEJO BARRIO LOS CEIBOS"/>
    <s v="300 VIV - LOS CEIBOS"/>
    <s v="-"/>
    <x v="2"/>
    <n v="325"/>
    <x v="10"/>
    <x v="118"/>
    <s v="-"/>
    <s v="-"/>
    <s v="-"/>
    <s v="2083329/16"/>
    <s v="-"/>
    <s v="-"/>
    <s v="-"/>
    <s v="-"/>
    <s v="-"/>
    <s v="-"/>
    <s v="-"/>
    <s v="-"/>
    <s v="-"/>
    <s v="-"/>
    <s v="-"/>
    <s v="LA MATANZA"/>
    <s v="LAFERRERE"/>
    <s v="-"/>
    <s v="-"/>
    <s v="-"/>
    <n v="0"/>
    <n v="0"/>
    <n v="0"/>
    <n v="0"/>
    <n v="0"/>
    <n v="0"/>
    <n v="0"/>
    <n v="0"/>
    <n v="0"/>
    <n v="0"/>
    <n v="0"/>
    <n v="0"/>
    <n v="374409626.69"/>
    <n v="166725596.38"/>
    <n v="0"/>
    <n v="55648894"/>
    <s v="X"/>
    <s v="EN EJECUCIÓN"/>
    <n v="0.33329999999999999"/>
    <n v="0"/>
    <s v="EX ACU 1819/2010"/>
  </r>
  <r>
    <n v="7206"/>
    <x v="0"/>
    <s v="06. PLAN SANITARIO DE EMERGENCIA"/>
    <s v="-"/>
    <s v="-"/>
    <s v="-"/>
    <s v="EXPANSIÓN DE REDES"/>
    <s v="SANEAMIENTO CLOACAL-LAS HERAS-CAÑUELAS-PTE. PERÓN"/>
    <s v="SANEAMIENTO CLOACAL-LAS HERAS-CAÑUELAS-PTE. PERÓN"/>
    <n v="2"/>
    <x v="7"/>
    <n v="325"/>
    <x v="13"/>
    <x v="25"/>
    <s v="-"/>
    <s v="8"/>
    <s v="-"/>
    <s v="51"/>
    <n v="11"/>
    <n v="4"/>
    <n v="2"/>
    <n v="2"/>
    <s v="-"/>
    <n v="4"/>
    <n v="4"/>
    <n v="2"/>
    <s v="1"/>
    <s v="-"/>
    <s v="-"/>
    <s v="CAÑUELAS"/>
    <s v="-"/>
    <s v="-"/>
    <s v="-"/>
    <s v="-"/>
    <s v="-"/>
    <s v="-"/>
    <s v="-"/>
    <s v="-"/>
    <s v="-"/>
    <n v="0"/>
    <n v="0"/>
    <n v="0"/>
    <n v="0"/>
    <n v="0"/>
    <n v="0"/>
    <n v="0"/>
    <s v="-"/>
    <n v="0"/>
    <n v="0"/>
    <n v="0"/>
    <s v="-"/>
    <s v="-"/>
    <s v="-"/>
    <s v="-"/>
    <s v="-"/>
  </r>
  <r>
    <n v="7208"/>
    <x v="0"/>
    <s v="06. PLAN SANITARIO DE EMERGENCIA"/>
    <s v="-"/>
    <s v="-"/>
    <s v="-"/>
    <s v="NUEVO CENTRO EDUCATIVO"/>
    <s v="JARDIN DE INFANTES ESTEBAN ECHEVERRÍA"/>
    <s v="JI A CREAR EN ESTEBAN ECHEVERRIA"/>
    <n v="2"/>
    <x v="2"/>
    <n v="325"/>
    <x v="1"/>
    <x v="103"/>
    <s v="-"/>
    <s v="-"/>
    <s v="77. AXSTENCIA FINANCIERA PARA OBRAS EN LA CMR"/>
    <s v="06-185"/>
    <n v="11"/>
    <n v="5"/>
    <n v="8"/>
    <n v="1"/>
    <n v="3001"/>
    <n v="3"/>
    <n v="4"/>
    <n v="6"/>
    <s v="1"/>
    <s v="-"/>
    <s v="BID/2424"/>
    <s v="ESTEBAN ECHEVERRÍA"/>
    <s v="ESTEBAN ECHEVERRÍA"/>
    <s v="-"/>
    <d v="2013-05-20T00:00:00"/>
    <d v="2016-06-01T00:00:00"/>
    <n v="2342073.7999999998"/>
    <n v="961808.4"/>
    <n v="-681019.5"/>
    <n v="2622862.7000000002"/>
    <n v="0"/>
    <n v="0"/>
    <n v="0"/>
    <n v="0"/>
    <n v="0"/>
    <n v="0"/>
    <n v="0"/>
    <n v="0"/>
    <n v="21289.15"/>
    <n v="0"/>
    <s v="-"/>
    <n v="0"/>
    <s v="-"/>
    <s v="-"/>
    <n v="1"/>
    <n v="0.7419"/>
    <s v="LA OBRA FUE RESCINDIDA, SE ENCUENTRA EN PROCESO DE LICITACIÓN DE LA TERMINACIÓN."/>
  </r>
  <r>
    <n v="7209"/>
    <x v="0"/>
    <s v="05. EDUCACIÓN AMBIENTAL"/>
    <s v="-"/>
    <s v="-"/>
    <s v="-"/>
    <s v="NUEVO CENTRO EDUCATIVO"/>
    <s v="ESCUELA MEDIA - LA MATANZA"/>
    <s v="EEM Nº 12"/>
    <n v="2"/>
    <x v="2"/>
    <n v="325"/>
    <x v="1"/>
    <x v="103"/>
    <s v="-"/>
    <s v="-"/>
    <s v="80. AXSTENCIA FINANCIERA PARA OBRAS EN LA CMR"/>
    <s v="06-351"/>
    <n v="11"/>
    <n v="5"/>
    <n v="8"/>
    <n v="1"/>
    <n v="3001"/>
    <n v="3"/>
    <n v="4"/>
    <n v="6"/>
    <s v="1"/>
    <s v="-"/>
    <s v="BID/2940"/>
    <s v="LA MATANZA"/>
    <s v="GONZÁLEZ CATAN"/>
    <s v="-"/>
    <d v="2017-04-01T00:00:00"/>
    <d v="2019-01-31T00:00:00"/>
    <n v="28355574.239999998"/>
    <n v="12899320.760000002"/>
    <n v="0"/>
    <n v="41254895"/>
    <n v="0"/>
    <n v="0"/>
    <n v="0"/>
    <n v="0"/>
    <n v="0"/>
    <n v="0"/>
    <n v="0"/>
    <n v="0"/>
    <n v="1067544.46"/>
    <n v="1062517.3200000003"/>
    <n v="6203957.0899999989"/>
    <n v="0"/>
    <s v="X"/>
    <s v="EN EJECUCIÓN"/>
    <n v="0.92569269222476513"/>
    <n v="0.98950000000000005"/>
    <s v="LA OBRA SE EJECUTARÁ A TRAVES DEL PROGRAMA 87, ACTIVIDAD 84. "/>
  </r>
  <r>
    <n v="7210"/>
    <x v="3"/>
    <s v="06. PLAN SANITARIO DE EMERGENCIA"/>
    <s v="-"/>
    <s v="OBRA"/>
    <s v="VIVIENDAS"/>
    <s v="MEJORAMIENTOS DE VIVIENDA EXISTENTE"/>
    <s v="OBRAS MDH Y MEJORAMIENTO ESP. PÚB.  B° GLEW Y SANTA ROSA "/>
    <s v="PAGO SERVICIO DE TELEFONÍA A LA FIRMA TELEFÓNICA DE ARGENTINA S.A., SEDE ALMIRANTE BROWN 1378."/>
    <n v="1"/>
    <x v="18"/>
    <s v="-"/>
    <x v="27"/>
    <x v="71"/>
    <s v="-"/>
    <s v="-"/>
    <s v="-"/>
    <s v="-"/>
    <s v="-"/>
    <n v="3"/>
    <n v="1"/>
    <n v="4"/>
    <s v="-"/>
    <s v="-"/>
    <s v="-"/>
    <s v="-"/>
    <s v="-"/>
    <s v="-"/>
    <s v="TELEFONICA DE ARGENTINA"/>
    <s v="-"/>
    <s v="-"/>
    <s v="-"/>
    <s v="-"/>
    <s v="-"/>
    <s v="-"/>
    <s v="-"/>
    <s v="-"/>
    <s v="-"/>
    <s v="-"/>
    <s v="-"/>
    <s v="-"/>
    <s v="-"/>
    <s v="-"/>
    <s v="-"/>
    <s v="-"/>
    <n v="0"/>
    <n v="1352.66"/>
    <n v="0"/>
    <s v="-"/>
    <s v="-"/>
    <s v="-"/>
    <s v="-"/>
    <s v="-"/>
    <s v="-"/>
    <s v="PROYECTO 94"/>
  </r>
  <r>
    <n v="7210"/>
    <x v="0"/>
    <s v="08. URBANIZACIÓN DE VILLAS Y ASENTAMIENTOS URBANOS"/>
    <s v="-"/>
    <s v="-"/>
    <s v="-"/>
    <s v="MEJORAMIENTOS DE VIVIENDA EXISTENTE"/>
    <s v="BARRIO GLEW Y SANTA ROSA"/>
    <s v="OBRAS MDH Y MEJORAMIENTO ESP. PÚB.  B° GLEW Y SANTA ROSA "/>
    <n v="2"/>
    <x v="2"/>
    <n v="325"/>
    <x v="37"/>
    <x v="117"/>
    <s v="-"/>
    <s v="-"/>
    <s v="77 - ACCIONES PARA EL DESARROLLO HABITACIONAL Y DE INFRAESTRUCTURA EN LA CUENCA MATANZA - RIACHUELO"/>
    <s v="4279118/2016"/>
    <n v="15"/>
    <n v="5"/>
    <n v="8"/>
    <n v="6"/>
    <s v="-"/>
    <n v="3"/>
    <n v="2"/>
    <n v="6"/>
    <s v="-"/>
    <s v="-"/>
    <s v="MUNICIPIO"/>
    <s v="ALMIRANTE BROWN"/>
    <s v="GLEW"/>
    <s v="B° GLEW Y SANTA ROSA "/>
    <d v="2017-03-22T00:00:00"/>
    <s v="-"/>
    <n v="115517571"/>
    <n v="0"/>
    <n v="0"/>
    <n v="115517571"/>
    <n v="0"/>
    <n v="0"/>
    <n v="0"/>
    <n v="0"/>
    <n v="0"/>
    <n v="0"/>
    <n v="0"/>
    <n v="0"/>
    <n v="32820371.487898413"/>
    <n v="65369563.862101585"/>
    <n v="17711313"/>
    <n v="17711312.999999993"/>
    <s v="X"/>
    <s v="EN EJECUCIÓN"/>
    <n v="1"/>
    <n v="0.93485472901451461"/>
    <s v="-"/>
  </r>
  <r>
    <n v="7211"/>
    <x v="0"/>
    <s v="08. URBANIZACIÓN DE VILLAS Y ASENTAMIENTOS URBANOS"/>
    <s v="-"/>
    <s v="-"/>
    <s v="-"/>
    <s v="MEJORAMIENTOS DE VIVIENDA EXISTENTE"/>
    <s v="BARRIO GLEW Y SANTA ROSA"/>
    <s v="OBRAS MDH Y MEJORAMIENTO ESP. PÚB.  B° GLEW Y SANTA ROSA "/>
    <n v="2"/>
    <x v="2"/>
    <n v="325"/>
    <x v="37"/>
    <x v="117"/>
    <s v="-"/>
    <s v="-"/>
    <s v="77 - ACCIONES PARA EL DESARROLLO HABITACIONAL Y DE INFRAESTRUCTURA EN LA CUENCA MATANZA - RIACHUELO"/>
    <s v="4279118/2016"/>
    <n v="15"/>
    <n v="5"/>
    <n v="8"/>
    <n v="6"/>
    <s v="-"/>
    <n v="3"/>
    <n v="2"/>
    <n v="6"/>
    <s v="-"/>
    <s v="-"/>
    <s v="MUNICIPIO"/>
    <s v="ALMIRANTE BROWN"/>
    <s v="GLEW"/>
    <s v="B° GLEW Y SANTA ROSA "/>
    <d v="2017-03-15T00:00:00"/>
    <s v="-"/>
    <n v="2557849"/>
    <n v="0"/>
    <n v="0"/>
    <n v="2557849"/>
    <n v="0"/>
    <n v="0"/>
    <n v="0"/>
    <n v="0"/>
    <n v="0"/>
    <n v="0"/>
    <n v="0"/>
    <n v="0"/>
    <n v="726725.4121015881"/>
    <n v="1447446.2378984119"/>
    <n v="0"/>
    <n v="0"/>
    <s v="X"/>
    <s v="EN EJECUCIÓN"/>
    <n v="0"/>
    <n v="0"/>
    <s v="-"/>
  </r>
  <r>
    <n v="721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9"/>
    <n v="6"/>
    <n v="0"/>
    <n v="3"/>
    <n v="8"/>
    <n v="4"/>
    <s v="ESPECÍFICA"/>
    <s v="DESARROLLO DE LA INFRAESTRUCTURA DE LA RED PLUVIAL"/>
    <s v="9932. DIRECCIÓN GENERAL OBRAS DE INGENIERÍA"/>
    <s v="CABA"/>
    <s v="4"/>
    <s v="RIBERA DEL RIACHUELO"/>
    <s v="N/A"/>
    <s v="N/A"/>
    <s v="N/A"/>
    <s v="N/A"/>
    <s v="N/A"/>
    <s v="N/A"/>
    <n v="0"/>
    <n v="0"/>
    <n v="0"/>
    <n v="0"/>
    <n v="0"/>
    <n v="0"/>
    <n v="0"/>
    <n v="0"/>
    <n v="2700000"/>
    <s v="-"/>
    <s v="-"/>
    <s v="-"/>
    <s v="-"/>
    <s v="-"/>
    <s v="-"/>
    <s v="-"/>
    <s v="-"/>
  </r>
  <r>
    <n v="7214"/>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22"/>
    <n v="3"/>
    <n v="9"/>
    <n v="6"/>
    <n v="0"/>
    <n v="3"/>
    <n v="8"/>
    <n v="4"/>
    <s v="ESPECÍFICA"/>
    <s v="DESARROLLO DE LA INFRAESTRUCTURA DE LA RED PLUVIAL"/>
    <s v="9932. DIRECCIÓN GENERAL OBRAS DE INGENIERÍA"/>
    <s v="CABA"/>
    <s v="4"/>
    <s v="RIBERA DEL RIACHUELO"/>
    <s v="N/A"/>
    <s v="N/A"/>
    <s v="N/A"/>
    <s v="N/A"/>
    <s v="N/A"/>
    <s v="N/A"/>
    <n v="0"/>
    <n v="0"/>
    <n v="0"/>
    <n v="0"/>
    <n v="0"/>
    <n v="0"/>
    <n v="0"/>
    <n v="0"/>
    <n v="550000"/>
    <s v="-"/>
    <s v="-"/>
    <s v="-"/>
    <s v="-"/>
    <s v="-"/>
    <s v="-"/>
    <s v="-"/>
    <s v="-"/>
  </r>
  <r>
    <n v="7222"/>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8"/>
    <s v="ESPECÍFICA"/>
    <s v="CONSERVACIÓN DE LA SEÑALIZACIÓN LUMINOSA"/>
    <s v="324. DIRECCIÓN GENERAL DE TRÁNSITO"/>
    <s v="CABA"/>
    <s v="8"/>
    <s v="COMUNA 8"/>
    <d v="2012-02-01T00:00:00"/>
    <d v="2017-02-28T00:00:00"/>
    <n v="0"/>
    <n v="0"/>
    <n v="0"/>
    <n v="0"/>
    <n v="0"/>
    <n v="0"/>
    <n v="0"/>
    <n v="0"/>
    <n v="0"/>
    <n v="0"/>
    <n v="0"/>
    <n v="0"/>
    <n v="53988207.560000002"/>
    <n v="42866318.75"/>
    <n v="8408660.7100000009"/>
    <n v="28013064"/>
    <s v="X"/>
    <s v="-"/>
    <s v="-"/>
    <n v="0.14000000000000001"/>
    <s v="-"/>
  </r>
  <r>
    <n v="7223"/>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9"/>
    <s v="ESPECÍFICA"/>
    <s v="CONSERVACIÓN DE LA SEÑALIZACIÓN LUMINOSA"/>
    <s v="324. DIRECCIÓN GENERAL DE TRÁNSITO"/>
    <s v="CABA"/>
    <s v="9"/>
    <s v="COMUNA 9"/>
    <d v="2012-02-01T00:00:00"/>
    <d v="2017-02-28T00:00:00"/>
    <n v="0"/>
    <n v="0"/>
    <n v="0"/>
    <n v="0"/>
    <n v="0"/>
    <n v="0"/>
    <n v="0"/>
    <n v="0"/>
    <n v="0"/>
    <n v="0"/>
    <n v="0"/>
    <n v="0"/>
    <n v="0"/>
    <n v="0"/>
    <n v="0"/>
    <n v="28013064"/>
    <s v="X"/>
    <s v="-"/>
    <s v="-"/>
    <n v="0.14000000000000001"/>
    <s v="-"/>
  </r>
  <r>
    <n v="7237"/>
    <x v="1"/>
    <s v="10. DESAGÜES PLUVIALES"/>
    <s v="-"/>
    <s v="-"/>
    <s v="-"/>
    <s v="DESAGUES PLUVIALES"/>
    <s v="ARROYO UNAMUNO"/>
    <s v="OBRAS COMPLEMENTARIAS EN ALIVIADOR ESTE Aº UNAMUNO III ETAPA - L.DE ZAMORA - PARTE 1"/>
    <n v="2"/>
    <x v="3"/>
    <s v="-"/>
    <x v="4"/>
    <x v="35"/>
    <n v="3"/>
    <n v="993"/>
    <s v="-"/>
    <s v="-"/>
    <n v="11"/>
    <n v="4"/>
    <n v="2"/>
    <n v="2"/>
    <s v="-"/>
    <n v="3"/>
    <n v="8"/>
    <n v="370"/>
    <s v="1"/>
    <s v="-"/>
    <s v="MINISTERIO DE INFRAESTRUCTURA"/>
    <s v="LOMAS DE ZAMORA"/>
    <s v="-"/>
    <s v="/"/>
    <d v="2015-06-17T00:00:00"/>
    <d v="2018-03-08T00:00:00"/>
    <n v="122744913"/>
    <n v="0"/>
    <n v="0"/>
    <n v="158870123"/>
    <n v="0"/>
    <n v="0"/>
    <n v="0"/>
    <n v="0"/>
    <n v="0"/>
    <n v="0"/>
    <n v="0"/>
    <n v="0"/>
    <n v="11401686.279999999"/>
    <n v="12964647"/>
    <n v="0"/>
    <n v="0"/>
    <s v="X"/>
    <s v="EN EJECUCIÓN"/>
    <n v="0.87"/>
    <n v="0.99270000000000003"/>
    <s v="-"/>
  </r>
  <r>
    <n v="7238"/>
    <x v="1"/>
    <s v="10. DESAGÜES PLUVIALES"/>
    <s v="-"/>
    <s v="-"/>
    <s v="-"/>
    <s v="DESAGUES PLUVIALES"/>
    <s v="ARROYO UNAMUNO"/>
    <s v="OBRAS COMPLEMENTARIAS EN ALIVIADOR ESTE Aº UNAMUNO III ETAPA - L.DE ZAMORA - PARTE 2"/>
    <n v="2"/>
    <x v="3"/>
    <s v="-"/>
    <x v="4"/>
    <x v="35"/>
    <n v="3"/>
    <n v="993"/>
    <s v="-"/>
    <s v="-"/>
    <n v="11"/>
    <n v="4"/>
    <n v="2"/>
    <n v="2"/>
    <s v="-"/>
    <n v="3"/>
    <n v="8"/>
    <n v="370"/>
    <s v="1"/>
    <s v="-"/>
    <s v="MINISTERIO DE INFRAESTRUCTURA"/>
    <s v="LOMAS DE ZAMORA"/>
    <s v="-"/>
    <s v="/"/>
    <d v="2015-07-10T00:00:00"/>
    <d v="2018-03-06T00:00:00"/>
    <n v="98153908"/>
    <n v="64900714"/>
    <s v="-"/>
    <n v="163054622"/>
    <n v="0"/>
    <n v="0"/>
    <n v="0"/>
    <n v="0"/>
    <n v="0"/>
    <n v="0"/>
    <n v="0"/>
    <n v="0"/>
    <n v="83826134.390000001"/>
    <n v="21612227.780000001"/>
    <n v="0"/>
    <n v="0"/>
    <s v="X"/>
    <s v="EN EJECUCIÓN"/>
    <n v="0.68"/>
    <n v="0.73929999999999996"/>
    <s v="ESTA OBRA ESTABA ERRONEAMENTE INFORMADA COMO FINALIZADA."/>
  </r>
  <r>
    <n v="7239"/>
    <x v="1"/>
    <s v="10. DESAGÜES PLUVIALES"/>
    <s v="-"/>
    <s v="-"/>
    <s v="-"/>
    <s v="DESAGUES PLUVIALES"/>
    <s v="ARROYO UNAMUNO"/>
    <s v="OBRAS COMPLEMENTARIAS EN ALIVIADOR ESTE Aº UNAMUNO III ETAPA - L.DE ZAMORA - PARTE 3"/>
    <n v="2"/>
    <x v="3"/>
    <s v="-"/>
    <x v="4"/>
    <x v="35"/>
    <n v="3"/>
    <n v="993"/>
    <s v="-"/>
    <s v="-"/>
    <n v="11"/>
    <n v="4"/>
    <n v="2"/>
    <n v="2"/>
    <s v="-"/>
    <n v="3"/>
    <n v="8"/>
    <n v="370"/>
    <s v="1"/>
    <s v="-"/>
    <s v="MINISTERIO DE INFRAESTRUCTURA"/>
    <s v="LOMAS DE ZAMORA"/>
    <s v="-"/>
    <s v="/"/>
    <d v="2015-07-01T00:00:00"/>
    <d v="2018-02-26T00:00:00"/>
    <n v="97052541"/>
    <n v="0"/>
    <n v="0"/>
    <n v="132054907"/>
    <n v="0"/>
    <n v="0"/>
    <n v="0"/>
    <n v="0"/>
    <n v="0"/>
    <n v="0"/>
    <n v="0"/>
    <n v="0"/>
    <n v="13786694.709999999"/>
    <n v="10489248.130000001"/>
    <n v="166698.04999999999"/>
    <n v="29418900"/>
    <s v="X"/>
    <s v="EN EJECUCIÓN"/>
    <n v="0.92"/>
    <n v="0.9879"/>
    <s v="ESTA OBRA ESTABA ERRONEAMENTE INFORMADA COMO FINALIZADA."/>
  </r>
  <r>
    <n v="7240"/>
    <x v="1"/>
    <s v="10. DESAGÜES PLUVIALES"/>
    <s v="-"/>
    <s v="-"/>
    <s v="-"/>
    <s v="CANALIZACIÓN"/>
    <s v="ARROYO SANTA CATALINA"/>
    <s v="SANEAMIENTO CUENCA SAN JUAN - ETAPA II"/>
    <n v="2"/>
    <x v="3"/>
    <s v="-"/>
    <x v="4"/>
    <x v="119"/>
    <n v="2"/>
    <s v="2442"/>
    <s v="-"/>
    <s v="51"/>
    <n v="11"/>
    <n v="5"/>
    <n v="4"/>
    <n v="2"/>
    <n v="260"/>
    <n v="3"/>
    <n v="8"/>
    <n v="37"/>
    <s v="-"/>
    <s v="-"/>
    <s v="-"/>
    <s v="ESTEBAN ECHEVERRÍA"/>
    <s v="-"/>
    <s v="-"/>
    <d v="2017-08-10T00:00:00"/>
    <d v="2018-06-06T00:00:00"/>
    <n v="70552938"/>
    <n v="0"/>
    <n v="0"/>
    <n v="70552938"/>
    <n v="0"/>
    <n v="0"/>
    <n v="0"/>
    <n v="0"/>
    <n v="0"/>
    <n v="0"/>
    <n v="0"/>
    <n v="0"/>
    <n v="59219733"/>
    <n v="11333204.879999999"/>
    <n v="0"/>
    <n v="50000"/>
    <s v="X"/>
    <s v="FINALIZADO"/>
    <n v="1"/>
    <n v="1"/>
    <s v="-"/>
  </r>
  <r>
    <n v="7241"/>
    <x v="1"/>
    <s v="10. DESAGÜES PLUVIALES"/>
    <s v="-"/>
    <s v="-"/>
    <s v="-"/>
    <s v="CANALIZACIÓN"/>
    <s v="ARROYO LA MATANZA"/>
    <s v="RESTAURACION CAUCE ANTIGUO ARROYO LA MATANZA Y LIMPIEZA DE CURSOS"/>
    <n v="2"/>
    <x v="3"/>
    <s v="-"/>
    <x v="4"/>
    <x v="120"/>
    <n v="1"/>
    <s v="937"/>
    <s v="-"/>
    <s v="51"/>
    <s v="11 Y 13"/>
    <n v="4"/>
    <n v="2"/>
    <n v="2"/>
    <n v="0"/>
    <n v="4"/>
    <n v="4"/>
    <n v="136"/>
    <s v="-"/>
    <s v="-"/>
    <s v="-"/>
    <s v="LA MATANZA"/>
    <s v="-"/>
    <s v="-"/>
    <d v="2015-07-27T00:00:00"/>
    <d v="2018-02-01T00:00:00"/>
    <n v="31856398"/>
    <n v="0"/>
    <n v="0"/>
    <n v="35625319"/>
    <n v="0"/>
    <n v="0"/>
    <n v="0"/>
    <n v="0"/>
    <n v="0"/>
    <n v="0"/>
    <n v="0"/>
    <n v="0"/>
    <s v="-"/>
    <n v="4353556.62"/>
    <n v="0"/>
    <n v="0"/>
    <s v="X"/>
    <s v="EN EJECUCIÓN"/>
    <n v="0.95"/>
    <n v="0.99"/>
    <s v="-"/>
  </r>
  <r>
    <n v="7242"/>
    <x v="1"/>
    <s v="10. DESAGÜES PLUVIALES"/>
    <s v="-"/>
    <s v="-"/>
    <s v="-"/>
    <s v="DESAGUES PLUVIALES"/>
    <s v="DESAGUES PLUVIALES - ARROYO DUPPY"/>
    <s v="DESAGUES PLUVIALES CUENCA ARROYO DUPPY - ETAPA I - ALIVIADOR I"/>
    <n v="2"/>
    <x v="3"/>
    <s v="-"/>
    <x v="4"/>
    <x v="119"/>
    <n v="4"/>
    <s v="3234"/>
    <s v="-"/>
    <s v="51"/>
    <s v="12 Y 13"/>
    <n v="4"/>
    <n v="2"/>
    <n v="2"/>
    <n v="0"/>
    <n v="3"/>
    <n v="8"/>
    <n v="65"/>
    <s v="-"/>
    <s v="-"/>
    <s v="-"/>
    <s v="LA MATANZA"/>
    <s v="-"/>
    <s v="-"/>
    <d v="2017-12-13T00:00:00"/>
    <d v="2020-06-30T00:00:00"/>
    <n v="231438518"/>
    <n v="0"/>
    <n v="0"/>
    <n v="262473190"/>
    <n v="0"/>
    <n v="0"/>
    <n v="0"/>
    <n v="0"/>
    <n v="0"/>
    <n v="0"/>
    <n v="0"/>
    <n v="0"/>
    <n v="69431555"/>
    <n v="78090652"/>
    <n v="65302952.75"/>
    <n v="123318500"/>
    <s v="X"/>
    <s v="EN EJECUCIÓN"/>
    <n v="0.82"/>
    <n v="0.79779999999999995"/>
    <s v="-"/>
  </r>
  <r>
    <n v="7243"/>
    <x v="3"/>
    <s v="06. PLAN SANITARIO DE EMERGENCIA"/>
    <s v="-"/>
    <s v="ACTIVIDAD"/>
    <s v="ACTIVIDAD"/>
    <s v="MONITOREO CALIDAD DE AGUA Y SEDIMENTOS"/>
    <s v="MONITOREO ÁREA SUBTERRÁNEA CHMR"/>
    <s v="CONTRATACIÓN DE EMPRESA DE SERVICIOS PARA AMPLIACIÓN Y MANTENIMIENTO DE LA RED DE POZOS PARA MONITOREO DE AGUA SUBTERRÁNEA DE LA CHMR. PROGRAMA AÑO 2015.-"/>
    <n v="1"/>
    <x v="18"/>
    <s v="-"/>
    <x v="27"/>
    <x v="57"/>
    <s v="-"/>
    <s v="-"/>
    <s v="-"/>
    <s v="-"/>
    <s v="-"/>
    <n v="3"/>
    <n v="4"/>
    <n v="1"/>
    <s v="-"/>
    <s v="-"/>
    <s v="-"/>
    <s v="-"/>
    <s v="-"/>
    <s v="-"/>
    <s v="CONSULTORA DEMISON S.A."/>
    <s v="-"/>
    <s v="-"/>
    <s v="-"/>
    <s v="-"/>
    <s v="-"/>
    <s v="-"/>
    <s v="-"/>
    <s v="-"/>
    <s v="-"/>
    <s v="-"/>
    <s v="-"/>
    <s v="-"/>
    <s v="-"/>
    <s v="-"/>
    <s v="-"/>
    <s v="-"/>
    <n v="0"/>
    <n v="480993.19"/>
    <s v="-"/>
    <s v="-"/>
    <s v="-"/>
    <s v="-"/>
    <s v="-"/>
    <s v="-"/>
    <s v="-"/>
    <s v="-"/>
  </r>
  <r>
    <n v="7244"/>
    <x v="3"/>
    <s v="10. DESAGÜES PLUVIALES"/>
    <s v="-"/>
    <s v="ACTIVIDAD"/>
    <s v="ACTIVIDAD"/>
    <s v="ESTACIONES METEOROLÓGICAS ACUMAR"/>
    <s v="ESTACIONES METEOROLÓGICAS ACUMAR"/>
    <s v="CONTRATACIÓN PARA EL MANTENIMIENTO Y CALIBRACIÓN DE LAS 15 ESTACIONES METEOROLÓGICAS PERTENECIENTES A LA CUENCA MATANZA RIACHUELO.-"/>
    <n v="1"/>
    <x v="18"/>
    <s v="-"/>
    <x v="27"/>
    <x v="57"/>
    <s v="-"/>
    <s v="-"/>
    <s v="-"/>
    <s v="-"/>
    <s v="-"/>
    <n v="3"/>
    <n v="3"/>
    <n v="3"/>
    <s v="-"/>
    <s v="-"/>
    <s v="-"/>
    <s v="-"/>
    <s v="-"/>
    <s v="-"/>
    <s v="MERCOBRAS S.A."/>
    <s v="CUENCA MATANZA RIACHUELO"/>
    <s v="-"/>
    <s v="-"/>
    <s v="-"/>
    <s v="-"/>
    <n v="0"/>
    <n v="0"/>
    <n v="0"/>
    <n v="0"/>
    <n v="0"/>
    <n v="0"/>
    <n v="0"/>
    <n v="0"/>
    <n v="0"/>
    <n v="0"/>
    <n v="0"/>
    <n v="0"/>
    <n v="268384"/>
    <n v="105534"/>
    <n v="0"/>
    <n v="0"/>
    <s v="X"/>
    <s v="-"/>
    <s v="-"/>
    <s v="-"/>
    <s v="-"/>
  </r>
  <r>
    <n v="7245"/>
    <x v="3"/>
    <s v="07. MONITOREO DE LA CALIDAD DE AGUA, SEDIMENTOS Y AIRE"/>
    <s v="-"/>
    <s v="ACTIVIDAD"/>
    <s v="ACTIVIDAD"/>
    <s v="MONITOREO CALIDAD DE AGUA Y SEDIMENTOS"/>
    <s v="MONITOREO CALIDAD DE AGUA Y SEDIMENTOS"/>
    <s v="OPERACIÓN Y MANTENIMIENTO DE LAS ESTACIONES DE MONITOREO CONTINUO Y AUTOMÁTICO DE CALIDAD Y CAUDAL DE AGUA REGATAS AELLANEDA, PUENTE LA NORIA, CAÑUELAS Y RICCHIERI.-"/>
    <n v="1"/>
    <x v="18"/>
    <s v="-"/>
    <x v="27"/>
    <x v="57"/>
    <s v="-"/>
    <s v="-"/>
    <s v="-"/>
    <s v="-"/>
    <s v="-"/>
    <n v="3"/>
    <n v="4"/>
    <n v="1"/>
    <s v="-"/>
    <s v="-"/>
    <s v="-"/>
    <s v="-"/>
    <s v="-"/>
    <s v="-"/>
    <s v="TECMES INSTRUMENTOS ESPECIALES S.R.L."/>
    <s v="CUENCA MATANZA RIACHUELO"/>
    <s v="-"/>
    <s v="-"/>
    <s v="-"/>
    <s v="-"/>
    <n v="0"/>
    <n v="0"/>
    <n v="0"/>
    <n v="0"/>
    <n v="0"/>
    <n v="0"/>
    <n v="0"/>
    <n v="0"/>
    <n v="0"/>
    <n v="0"/>
    <n v="0"/>
    <n v="0"/>
    <n v="914999.6"/>
    <n v="6268"/>
    <n v="0"/>
    <n v="0"/>
    <s v="X"/>
    <s v="-"/>
    <s v="-"/>
    <s v="-"/>
    <s v="PROYECTO 160"/>
  </r>
  <r>
    <n v="7246"/>
    <x v="3"/>
    <s v="07. MONITOREO DE LA CALIDAD DE AGUA, SEDIMENTOS Y AIRE"/>
    <s v="-"/>
    <s v="ACTIVIDAD"/>
    <s v="ACTIVIDAD"/>
    <s v="ESTUDIOS Y EVALUACIONES AMBIENTALES"/>
    <s v="CAPACITACIÓN"/>
    <s v="EXP 152/2017 - OP N° 10046 - TRI 197/2017: ANTICIPO "/>
    <n v="1"/>
    <x v="18"/>
    <s v="-"/>
    <x v="27"/>
    <x v="57"/>
    <s v="-"/>
    <s v="-"/>
    <s v="-"/>
    <s v="-"/>
    <s v="-"/>
    <n v="5"/>
    <n v="5"/>
    <n v="1"/>
    <s v="-"/>
    <s v="-"/>
    <s v="-"/>
    <s v="-"/>
    <s v="-"/>
    <s v="-"/>
    <s v="UNIVERSIDAD NACIONAL DE LA PLATA"/>
    <s v="CUENCA MATANZA RIACHUELO"/>
    <s v="-"/>
    <s v="-"/>
    <s v="-"/>
    <s v="-"/>
    <n v="0"/>
    <n v="0"/>
    <n v="0"/>
    <n v="0"/>
    <n v="0"/>
    <n v="0"/>
    <n v="0"/>
    <n v="0"/>
    <n v="0"/>
    <n v="0"/>
    <n v="0"/>
    <n v="0"/>
    <n v="0"/>
    <n v="499412.34"/>
    <n v="0"/>
    <n v="0"/>
    <s v="X"/>
    <s v="-"/>
    <s v="-"/>
    <s v="-"/>
    <s v="-"/>
  </r>
  <r>
    <n v="7247"/>
    <x v="3"/>
    <s v="06. PLAN SANITARIO DE EMERGENCIA"/>
    <s v="-"/>
    <s v="ACTIVIDAD"/>
    <s v="ACTIVIDAD"/>
    <s v="ESTUDIOS Y EVALUACIONES AMBIENTALES"/>
    <s v="CAPACITACIÓN"/>
    <s v="ASISTENCIA A CURSO &quot;BASES CIENTÍFICAS PARA EL ESTUDIO Y LA GESTIÓN DE HUMEDALES&quot;.-"/>
    <n v="1"/>
    <x v="18"/>
    <s v="-"/>
    <x v="27"/>
    <x v="57"/>
    <s v="-"/>
    <s v="-"/>
    <s v="-"/>
    <s v="-"/>
    <s v="-"/>
    <n v="3"/>
    <n v="4"/>
    <n v="5"/>
    <s v="-"/>
    <s v="-"/>
    <s v="-"/>
    <s v="-"/>
    <s v="-"/>
    <s v="-"/>
    <s v="COMISION DE INVESTIGACIONES CIENTIFICAS/ACUMAR"/>
    <s v="-"/>
    <s v="-"/>
    <s v="-"/>
    <s v="-"/>
    <s v="-"/>
    <s v="-"/>
    <s v="-"/>
    <s v="-"/>
    <s v="-"/>
    <s v="-"/>
    <s v="-"/>
    <s v="-"/>
    <s v="-"/>
    <s v="-"/>
    <s v="-"/>
    <s v="-"/>
    <n v="0"/>
    <n v="0"/>
    <s v="-"/>
    <s v="-"/>
    <s v="-"/>
    <s v="-"/>
    <s v="-"/>
    <s v="-"/>
    <s v="-"/>
    <s v="-"/>
  </r>
  <r>
    <n v="7248"/>
    <x v="3"/>
    <s v="06. PLAN SANITARIO DE EMERGENCIA"/>
    <s v="-"/>
    <s v="ACTIVIDAD"/>
    <s v="ACTIVIDAD"/>
    <s v="ESTUDIOS Y EVALUACIONES AMBIENTALES"/>
    <s v="CAPACITACIÓN"/>
    <s v="INTERCAMBIO DE EXPERIENCIAS CON CETESB - COMPANHIA AMBIENTAL DO ESTADO DE SAO PAULO.-"/>
    <n v="1"/>
    <x v="18"/>
    <s v="-"/>
    <x v="27"/>
    <x v="57"/>
    <s v="-"/>
    <s v="-"/>
    <s v="-"/>
    <s v="-"/>
    <s v="-"/>
    <n v="3"/>
    <n v="9"/>
    <n v="1"/>
    <s v="-"/>
    <s v="-"/>
    <s v="-"/>
    <s v="-"/>
    <s v="-"/>
    <s v="-"/>
    <s v="OPTAR OPERADOR MAYORISTA DE SERVICIOS TURISTICOS S A"/>
    <s v="-"/>
    <s v="-"/>
    <s v="-"/>
    <s v="-"/>
    <s v="-"/>
    <s v="-"/>
    <s v="-"/>
    <s v="-"/>
    <s v="-"/>
    <s v="-"/>
    <s v="-"/>
    <s v="-"/>
    <s v="-"/>
    <s v="-"/>
    <s v="-"/>
    <s v="-"/>
    <n v="0"/>
    <n v="58550"/>
    <s v="-"/>
    <s v="-"/>
    <s v="-"/>
    <s v="-"/>
    <s v="-"/>
    <s v="-"/>
    <s v="-"/>
    <s v="-"/>
  </r>
  <r>
    <n v="7249"/>
    <x v="3"/>
    <s v="07. MONITOREO DE LA CALIDAD DE AGUA, SEDIMENTOS Y AIRE"/>
    <s v="-"/>
    <s v="ACTIVIDAD"/>
    <s v="ACTIVIDAD"/>
    <s v="ESTUDIOS Y EVALUACIONES AMBIENTALES"/>
    <s v="CARACTERIZACIÓN ARROYO CILDAÑEZ"/>
    <s v="CONTRATACIÓN- CARACTERIZACIÓN PLANIALTIMÉTRICA DE LAS CONDICIONES FÍSICOQUÍMICAS DE LOS SEDIMENTOS Y SUELOS EN EL FONDO DEL CAUCE EN EL TRAMO A CIELO ABIERTO DEL ARROYO CILDAÑEZ"/>
    <n v="1"/>
    <x v="18"/>
    <s v="-"/>
    <x v="27"/>
    <x v="57"/>
    <s v="-"/>
    <s v="-"/>
    <s v="-"/>
    <s v="-"/>
    <s v="-"/>
    <n v="3"/>
    <n v="4"/>
    <n v="1"/>
    <s v="-"/>
    <s v="-"/>
    <s v="-"/>
    <s v="-"/>
    <s v="-"/>
    <s v="-"/>
    <s v="EVARSA EVALUACION DE RECURSOS S.A."/>
    <s v="CUENCA MATANZA RIACHUELO"/>
    <s v="-"/>
    <s v="-"/>
    <s v="-"/>
    <s v="-"/>
    <n v="0"/>
    <n v="0"/>
    <n v="0"/>
    <n v="0"/>
    <n v="0"/>
    <n v="0"/>
    <n v="0"/>
    <n v="0"/>
    <n v="0"/>
    <n v="0"/>
    <n v="0"/>
    <n v="0"/>
    <n v="269369.2"/>
    <n v="1077476.79"/>
    <n v="0"/>
    <n v="0"/>
    <s v="X"/>
    <s v="-"/>
    <s v="-"/>
    <s v="-"/>
    <s v="-"/>
  </r>
  <r>
    <n v="7250"/>
    <x v="3"/>
    <s v="06. PLAN SANITARIO DE EMERGENCIA"/>
    <s v="-"/>
    <s v="ACTIVIDAD"/>
    <s v="ACTIVIDAD"/>
    <s v="ESTUDIOS Y EVALUACIONES AMBIENTALES"/>
    <s v="CAPACITACIÓN"/>
    <s v="TRI-ACR: 227/2017 - CONTRATACIÓN. VISITA TÉCNICA FABIOLA PERALES FERNANDEZ - CURSO INTRODUCCIÓN AL ANÁLISIS DE IMPACTO - CONTRATACIÓN SERVICIO DE ALOJAMIENTO PARA LA PROFESIONAL QUE DICTARÁ EL CURSO INTRODUCCIÓN AL ANÁLISIS DE IMPACTO.-"/>
    <n v="1"/>
    <x v="18"/>
    <s v="-"/>
    <x v="27"/>
    <x v="57"/>
    <s v="-"/>
    <s v="-"/>
    <s v="-"/>
    <s v="-"/>
    <s v="-"/>
    <n v="3"/>
    <n v="9"/>
    <n v="1"/>
    <s v="-"/>
    <s v="-"/>
    <s v="-"/>
    <s v="-"/>
    <s v="-"/>
    <s v="-"/>
    <s v="FABIOLA PERALES FERNANDEZ7HOTELERIA Y NEGOCIOS SA"/>
    <s v="-"/>
    <s v="-"/>
    <s v="-"/>
    <s v="-"/>
    <s v="-"/>
    <s v="-"/>
    <s v="-"/>
    <s v="-"/>
    <s v="-"/>
    <s v="-"/>
    <s v="-"/>
    <s v="-"/>
    <s v="-"/>
    <s v="-"/>
    <s v="-"/>
    <s v="-"/>
    <n v="0"/>
    <n v="97449.9"/>
    <s v="-"/>
    <s v="-"/>
    <s v="-"/>
    <s v="-"/>
    <s v="-"/>
    <s v="-"/>
    <s v="-"/>
    <s v="-"/>
  </r>
  <r>
    <n v="7251"/>
    <x v="3"/>
    <s v="06. PLAN SANITARIO DE EMERGENCIA"/>
    <s v="-"/>
    <s v="ACTIVIDAD"/>
    <s v="ACTIVIDAD"/>
    <s v="ESTUDIOS Y EVALUACIONES AMBIENTALES"/>
    <s v="CAPACITACIÓN"/>
    <s v="TRI-ACR: 233/2017 CONTRATACIÓN DEL ALOJAMIENTO PARA LOS PROFESIONALES INVITADOS POR LA PRESIDENCIA DE LA ACUMAR A CARGO DEL CURSO DE COMUNICACIÓN DEL RIESGO AMBIENTAL Y PLANES DE GESTIÓN."/>
    <n v="1"/>
    <x v="18"/>
    <s v="-"/>
    <x v="27"/>
    <x v="57"/>
    <s v="-"/>
    <s v="-"/>
    <s v="-"/>
    <s v="-"/>
    <s v="-"/>
    <n v="3"/>
    <n v="9"/>
    <n v="1"/>
    <s v="-"/>
    <s v="-"/>
    <s v="-"/>
    <s v="-"/>
    <s v="-"/>
    <s v="-"/>
    <s v="ALVAREZ DELIA ORFELIA"/>
    <s v="-"/>
    <s v="-"/>
    <s v="-"/>
    <s v="-"/>
    <s v="-"/>
    <s v="-"/>
    <s v="-"/>
    <s v="-"/>
    <s v="-"/>
    <s v="-"/>
    <s v="-"/>
    <s v="-"/>
    <s v="-"/>
    <s v="-"/>
    <s v="-"/>
    <s v="-"/>
    <n v="0"/>
    <n v="119852.2"/>
    <s v="-"/>
    <s v="-"/>
    <s v="-"/>
    <s v="-"/>
    <s v="-"/>
    <s v="-"/>
    <s v="-"/>
    <s v="-"/>
  </r>
  <r>
    <n v="7252"/>
    <x v="3"/>
    <s v="07. MONITOREO DE LA CALIDAD DE AGUA, SEDIMENTOS Y AIRE"/>
    <s v="-"/>
    <s v="ACTIVIDAD"/>
    <s v="ACTIVIDAD"/>
    <s v="ESTUDIOS Y EVALUACIONES AMBIENTALES"/>
    <s v="CARACTERIZACIÓN VILLA INFLAMABLE"/>
    <s v="LICITACIÓN PÚBLICA - CONTRATACIÓN DE UN SERVICIO PARA REALIZAR UN ESTUDIO DE CARATERIZACIÓN AMBIENTAL Y ANÁLISIS DE RIESGO A LA SALUD HUMANA EN VILLA INFLAMABLE Y UN ESTUDIO DE CARACTERIZACIÓN AMBIENTAL EN BARRIO ALIANZA.-"/>
    <n v="1"/>
    <x v="18"/>
    <s v="-"/>
    <x v="27"/>
    <x v="57"/>
    <s v="-"/>
    <s v="-"/>
    <s v="-"/>
    <s v="-"/>
    <s v="-"/>
    <n v="3"/>
    <n v="4"/>
    <n v="1"/>
    <s v="-"/>
    <s v="-"/>
    <s v="-"/>
    <s v="-"/>
    <s v="-"/>
    <s v="-"/>
    <s v="JMB S.A."/>
    <s v="CUENCA MATANZA RIACHUELO"/>
    <s v="-"/>
    <s v="-"/>
    <s v="-"/>
    <s v="-"/>
    <n v="0"/>
    <n v="0"/>
    <n v="0"/>
    <n v="0"/>
    <n v="0"/>
    <n v="0"/>
    <n v="0"/>
    <n v="0"/>
    <n v="0"/>
    <n v="0"/>
    <n v="0"/>
    <n v="0"/>
    <n v="0"/>
    <n v="3296020.59"/>
    <n v="921277.19"/>
    <n v="0"/>
    <s v="X"/>
    <s v="-"/>
    <s v="-"/>
    <s v="-"/>
    <s v="PROYECTO 164"/>
  </r>
  <r>
    <n v="7253"/>
    <x v="3"/>
    <s v="06. PLAN SANITARIO DE EMERGENCIA"/>
    <s v="-"/>
    <s v="ACTIVIDAD"/>
    <s v="ACTIVIDAD"/>
    <s v="TOMA DE MUESTRAS"/>
    <s v="ADQUISICIÓN DE INSUMOS PARA TOMA DE MUESTRAS EFLUENTES LIQ. CMR"/>
    <s v="ADQUISICIÓN INSUMOS PARA TOMA DE MUESTRA DE EFLUENTES LÍQUIDOS (ART. FERRETERÍA).-"/>
    <n v="1"/>
    <x v="18"/>
    <s v="-"/>
    <x v="27"/>
    <x v="52"/>
    <s v="-"/>
    <s v="-"/>
    <s v="-"/>
    <s v="-"/>
    <s v="-"/>
    <n v="2"/>
    <n v="9"/>
    <n v="9"/>
    <s v="-"/>
    <s v="-"/>
    <s v="-"/>
    <s v="-"/>
    <s v="-"/>
    <s v="-"/>
    <s v="RONCHESE DINA LUISA"/>
    <s v="-"/>
    <s v="-"/>
    <s v="-"/>
    <s v="-"/>
    <s v="-"/>
    <s v="-"/>
    <s v="-"/>
    <s v="-"/>
    <s v="-"/>
    <s v="-"/>
    <s v="-"/>
    <s v="-"/>
    <s v="-"/>
    <s v="-"/>
    <s v="-"/>
    <s v="-"/>
    <n v="0"/>
    <n v="66015"/>
    <s v="-"/>
    <s v="-"/>
    <s v="-"/>
    <s v="-"/>
    <s v="-"/>
    <s v="-"/>
    <s v="-"/>
    <s v="-"/>
  </r>
  <r>
    <n v="7254"/>
    <x v="3"/>
    <s v="06. PLAN SANITARIO DE EMERGENCIA"/>
    <s v="-"/>
    <s v="ACTIVIDAD"/>
    <s v="ACTIVIDAD"/>
    <s v="CAMPAÑA DE EDUCACIÓN AMBIENTAL"/>
    <s v="CAPACITACIÓN  GIRSU"/>
    <s v="IMPRENTA PARA MATERIAL DE GIRSU.-"/>
    <s v="-"/>
    <x v="18"/>
    <s v="-"/>
    <x v="27"/>
    <x v="52"/>
    <s v="FISCALIZACION"/>
    <s v="-"/>
    <s v="-"/>
    <s v="-"/>
    <s v="-"/>
    <n v="3"/>
    <n v="5"/>
    <n v="3"/>
    <s v="-"/>
    <s v="-"/>
    <s v="-"/>
    <s v="-"/>
    <s v="-"/>
    <s v="-"/>
    <s v="MELENZANE SA"/>
    <s v="-"/>
    <s v="-"/>
    <s v="-"/>
    <s v="-"/>
    <s v="-"/>
    <s v="-"/>
    <s v="-"/>
    <s v="-"/>
    <s v="-"/>
    <s v="-"/>
    <s v="-"/>
    <s v="-"/>
    <s v="-"/>
    <s v="-"/>
    <s v="-"/>
    <s v="-"/>
    <n v="0"/>
    <n v="570280"/>
    <s v="-"/>
    <s v="-"/>
    <s v="-"/>
    <s v="-"/>
    <s v="-"/>
    <s v="-"/>
    <s v="-"/>
    <s v="-"/>
  </r>
  <r>
    <n v="7255"/>
    <x v="3"/>
    <s v="06. PLAN SANITARIO DE EMERGENCIA"/>
    <s v="-"/>
    <s v="ACTIVIDAD"/>
    <s v="ACTIVIDAD"/>
    <s v="INSPECCIONES"/>
    <s v="ADQUISICIÓN DE INSUMOS"/>
    <s v="ADQUISICIÓN LUCES IDENTIFICATORIAS PATRULLAS AMBIENTALES.-"/>
    <s v="-"/>
    <x v="18"/>
    <s v="-"/>
    <x v="27"/>
    <x v="52"/>
    <s v="FISCALIZACION"/>
    <s v="-"/>
    <s v="-"/>
    <s v="-"/>
    <s v="-"/>
    <n v="4"/>
    <n v="3"/>
    <n v="2"/>
    <s v="-"/>
    <s v="-"/>
    <s v="-"/>
    <s v="-"/>
    <s v="-"/>
    <s v="-"/>
    <s v="AP ESTRUCTURAS MOVILES SA"/>
    <s v="-"/>
    <s v="-"/>
    <s v="-"/>
    <s v="-"/>
    <s v="-"/>
    <s v="-"/>
    <s v="-"/>
    <s v="-"/>
    <s v="-"/>
    <s v="-"/>
    <s v="-"/>
    <s v="-"/>
    <s v="-"/>
    <s v="-"/>
    <s v="-"/>
    <s v="-"/>
    <n v="0"/>
    <n v="458651"/>
    <s v="-"/>
    <s v="-"/>
    <s v="-"/>
    <s v="-"/>
    <s v="-"/>
    <s v="-"/>
    <s v="-"/>
    <s v="-"/>
  </r>
  <r>
    <n v="7256"/>
    <x v="3"/>
    <s v="06. PLAN SANITARIO DE EMERGENCIA"/>
    <s v="-"/>
    <s v="ACTIVIDAD"/>
    <s v="ACTIVIDAD"/>
    <s v="INSPECCIONES"/>
    <s v="ADQUISICIÓN DE INSUMOS"/>
    <s v="ADQUISICIÓN DE FORMULARIOS FORMULARIOS ÚNICOS DE INSPECCIÓN.-"/>
    <s v="-"/>
    <x v="18"/>
    <s v="-"/>
    <x v="27"/>
    <x v="52"/>
    <s v="FISCALIZACION"/>
    <s v="-"/>
    <s v="-"/>
    <s v="-"/>
    <s v="-"/>
    <n v="3"/>
    <n v="5"/>
    <n v="3"/>
    <s v="-"/>
    <s v="-"/>
    <s v="-"/>
    <s v="-"/>
    <s v="-"/>
    <s v="-"/>
    <s v="GRAFITO SRL"/>
    <s v="-"/>
    <s v="-"/>
    <s v="-"/>
    <s v="-"/>
    <s v="-"/>
    <s v="-"/>
    <s v="-"/>
    <s v="-"/>
    <s v="-"/>
    <s v="-"/>
    <s v="-"/>
    <s v="-"/>
    <s v="-"/>
    <s v="-"/>
    <s v="-"/>
    <s v="-"/>
    <n v="0"/>
    <n v="77920"/>
    <s v="-"/>
    <s v="-"/>
    <s v="-"/>
    <s v="-"/>
    <s v="-"/>
    <s v="-"/>
    <s v="-"/>
    <s v="-"/>
  </r>
  <r>
    <n v="7257"/>
    <x v="3"/>
    <s v="06. PLAN SANITARIO DE EMERGENCIA"/>
    <s v="-"/>
    <s v="ACTIVIDAD"/>
    <s v="ACTIVIDAD"/>
    <s v="INSPECCIONES"/>
    <s v="ADQUISICIÓN DE INSUMOS"/>
    <s v="ADQUISICIÓN DE PRECINTOS INVIOLABLES PARA CLAUSURAS U OPERATIVOS DE ACCIONES PREVENTIVAS.-"/>
    <s v="-"/>
    <x v="18"/>
    <s v="-"/>
    <x v="27"/>
    <x v="52"/>
    <s v="FISCALIZACION"/>
    <s v="-"/>
    <s v="-"/>
    <s v="-"/>
    <s v="-"/>
    <n v="2"/>
    <n v="9"/>
    <n v="6"/>
    <s v="-"/>
    <s v="-"/>
    <s v="-"/>
    <s v="-"/>
    <s v="-"/>
    <s v="-"/>
    <s v="PRECINTER SRL"/>
    <s v="-"/>
    <s v="-"/>
    <s v="-"/>
    <s v="-"/>
    <s v="-"/>
    <s v="-"/>
    <s v="-"/>
    <s v="-"/>
    <s v="-"/>
    <s v="-"/>
    <s v="-"/>
    <s v="-"/>
    <s v="-"/>
    <s v="-"/>
    <s v="-"/>
    <s v="-"/>
    <n v="0"/>
    <n v="79800"/>
    <s v="-"/>
    <s v="-"/>
    <s v="-"/>
    <s v="-"/>
    <s v="-"/>
    <s v="-"/>
    <s v="-"/>
    <s v="-"/>
  </r>
  <r>
    <n v="7258"/>
    <x v="3"/>
    <s v="06. PLAN SANITARIO DE EMERGENCIA"/>
    <s v="-"/>
    <s v="SERVICIO"/>
    <s v="SERVICIO"/>
    <s v="FORTALECIMIENTO INSTITUCIONAL DE ACUMAR"/>
    <s v="FORTALECIMIENTO INSTITUCIONAL DE ACUMAR"/>
    <s v="CONVENIO MARCO ENTRE LA AUTORIDAD DE CUENCA MATANZA RIACHUELO (ACUMAR) Y LA SINDICATURA GENERAL DE LA NACIÓN (SIGEN).-"/>
    <n v="1"/>
    <x v="18"/>
    <s v="-"/>
    <x v="27"/>
    <x v="71"/>
    <s v="-"/>
    <s v="-"/>
    <s v="-"/>
    <s v="-"/>
    <s v="-"/>
    <n v="3"/>
    <n v="4"/>
    <n v="4"/>
    <s v="-"/>
    <s v="-"/>
    <s v="-"/>
    <s v="-"/>
    <s v="-"/>
    <s v="-"/>
    <s v="SIGEN"/>
    <s v="-"/>
    <s v="-"/>
    <s v="-"/>
    <s v="-"/>
    <s v="-"/>
    <s v="-"/>
    <s v="-"/>
    <s v="-"/>
    <s v="-"/>
    <s v="-"/>
    <s v="-"/>
    <s v="-"/>
    <s v="-"/>
    <s v="-"/>
    <s v="-"/>
    <s v="-"/>
    <n v="0"/>
    <n v="84500"/>
    <n v="0"/>
    <s v="-"/>
    <s v="-"/>
    <s v="-"/>
    <s v="-"/>
    <s v="-"/>
    <s v="-"/>
    <s v="PROYECTO 92"/>
  </r>
  <r>
    <n v="7259"/>
    <x v="3"/>
    <s v="06. PLAN SANITARIO DE EMERGENCIA"/>
    <s v="-"/>
    <s v="SERVICIO"/>
    <s v="SERVICIO"/>
    <s v="FORTALECIMIENTO INSTITUCIONAL DE ACUMAR"/>
    <s v="FORTALECIMIENTO INSTITUCIONAL DE ACUMAR"/>
    <s v="MANTENIMIENTO DE EQUIPOS MULTIFUNCIÓN.-"/>
    <n v="1"/>
    <x v="18"/>
    <s v="-"/>
    <x v="27"/>
    <x v="71"/>
    <s v="-"/>
    <s v="-"/>
    <s v="-"/>
    <s v="-"/>
    <s v="-"/>
    <n v="3"/>
    <n v="3"/>
    <n v="3"/>
    <s v="-"/>
    <s v="-"/>
    <s v="-"/>
    <s v="-"/>
    <s v="-"/>
    <s v="-"/>
    <s v="TNGROUP SA"/>
    <s v="-"/>
    <s v="-"/>
    <s v="-"/>
    <s v="-"/>
    <s v="-"/>
    <s v="-"/>
    <s v="-"/>
    <s v="-"/>
    <s v="-"/>
    <s v="-"/>
    <s v="-"/>
    <s v="-"/>
    <s v="-"/>
    <s v="-"/>
    <s v="-"/>
    <s v="-"/>
    <n v="0"/>
    <n v="1786138.95"/>
    <n v="0"/>
    <n v="136930.96"/>
    <n v="0"/>
    <s v="X"/>
    <s v="-"/>
    <s v="-"/>
    <s v="-"/>
    <s v="PROYECTO 56"/>
  </r>
  <r>
    <n v="7260"/>
    <x v="3"/>
    <s v="06. PLAN SANITARIO DE EMERGENCIA"/>
    <s v="-"/>
    <s v="SERVICIO"/>
    <s v="SERVICIO"/>
    <s v="FORTALECIMIENTO INSTITUCIONAL DE ACUMAR"/>
    <s v="FORTALECIMIENTO INSTITUCIONAL DE ACUMAR"/>
    <s v="ACTUALIZACIÓN Y MANTENIMIENTO PARA EL CONTROL DE ACCESO.-"/>
    <n v="1"/>
    <x v="18"/>
    <s v="-"/>
    <x v="27"/>
    <x v="71"/>
    <s v="-"/>
    <s v="-"/>
    <s v="-"/>
    <s v="-"/>
    <s v="-"/>
    <n v="4"/>
    <n v="3"/>
    <n v="6"/>
    <s v="-"/>
    <s v="-"/>
    <s v="-"/>
    <s v="-"/>
    <s v="-"/>
    <s v="-"/>
    <s v="SPEC SA"/>
    <s v="-"/>
    <s v="-"/>
    <s v="-"/>
    <s v="-"/>
    <s v="-"/>
    <s v="-"/>
    <s v="-"/>
    <s v="-"/>
    <s v="-"/>
    <s v="-"/>
    <s v="-"/>
    <s v="-"/>
    <s v="-"/>
    <s v="-"/>
    <s v="-"/>
    <s v="-"/>
    <n v="0"/>
    <n v="441803.96"/>
    <n v="0"/>
    <s v="-"/>
    <s v="-"/>
    <s v="-"/>
    <s v="-"/>
    <s v="-"/>
    <s v="-"/>
    <s v="-"/>
  </r>
  <r>
    <n v="7261"/>
    <x v="3"/>
    <s v="03. FORTALECIMIENTO INSTITUCIONAL"/>
    <s v="-"/>
    <s v="SERVICIO"/>
    <s v="SERVICIO"/>
    <s v="INSTITUCIONAL ACUMAR"/>
    <s v="INSTITUCIONAL ACUMAR"/>
    <s v="RENOVACIÓN MANTENIMIENTO Y SOPORTE LICENCIAS ARCGIS.-"/>
    <n v="1"/>
    <x v="18"/>
    <s v="-"/>
    <x v="27"/>
    <x v="71"/>
    <s v="-"/>
    <s v="-"/>
    <s v="-"/>
    <s v="-"/>
    <s v="-"/>
    <n v="4"/>
    <n v="8"/>
    <n v="1"/>
    <s v="-"/>
    <s v="-"/>
    <s v="-"/>
    <s v="-"/>
    <s v="-"/>
    <s v="-"/>
    <s v="AEROTERRA SA"/>
    <s v="CUENCA MATANZA RIACHUELO"/>
    <s v="-"/>
    <s v="-"/>
    <s v="-"/>
    <s v="-"/>
    <n v="0"/>
    <n v="0"/>
    <n v="0"/>
    <n v="0"/>
    <n v="0"/>
    <n v="0"/>
    <n v="0"/>
    <n v="0"/>
    <n v="0"/>
    <n v="0"/>
    <n v="0"/>
    <n v="0"/>
    <n v="845100.55"/>
    <n v="4267848.67"/>
    <n v="0"/>
    <n v="0"/>
    <s v="X"/>
    <s v="-"/>
    <s v="-"/>
    <s v="-"/>
    <s v="-"/>
  </r>
  <r>
    <n v="7262"/>
    <x v="3"/>
    <s v="06. PLAN SANITARIO DE EMERGENCIA"/>
    <s v="-"/>
    <s v="SERVICIO"/>
    <s v="SERVICIO"/>
    <s v="FORTALECIMIENTO INSTITUCIONAL DE ACUMAR"/>
    <s v="FORTALECIMIENTO INSTITUCIONAL DE ACUMAR"/>
    <s v="SEGURIDAD PERIMETRAL DC ESMERALDA.-"/>
    <n v="1"/>
    <x v="18"/>
    <s v="-"/>
    <x v="27"/>
    <x v="71"/>
    <s v="-"/>
    <s v="-"/>
    <s v="-"/>
    <s v="-"/>
    <s v="-"/>
    <n v="3"/>
    <n v="3"/>
    <n v="6"/>
    <s v="-"/>
    <s v="-"/>
    <s v="-"/>
    <s v="-"/>
    <s v="-"/>
    <s v="-"/>
    <s v="LICENCIASONLINE SA"/>
    <s v="-"/>
    <s v="-"/>
    <s v="-"/>
    <s v="-"/>
    <s v="-"/>
    <s v="-"/>
    <s v="-"/>
    <s v="-"/>
    <s v="-"/>
    <s v="-"/>
    <s v="-"/>
    <s v="-"/>
    <s v="-"/>
    <s v="-"/>
    <s v="-"/>
    <s v="-"/>
    <n v="0"/>
    <n v="3360674.01"/>
    <n v="0"/>
    <s v="-"/>
    <s v="-"/>
    <s v="-"/>
    <s v="-"/>
    <s v="-"/>
    <s v="-"/>
    <s v="-"/>
  </r>
  <r>
    <n v="7263"/>
    <x v="3"/>
    <s v="03. FORTALECIMIENTO INSTITUCIONAL"/>
    <s v="-"/>
    <s v="SERVICIO"/>
    <s v="SERVICIO"/>
    <s v="INSTITUCIONAL ACUMAR"/>
    <s v="INSTITUCIONAL ACUMAR"/>
    <s v="SERVICIO DE CORREO ELECTRÓNICO CORPORATIVO Y SERVICIO DE TELEFONÍA.-"/>
    <n v="1"/>
    <x v="18"/>
    <s v="-"/>
    <x v="27"/>
    <x v="71"/>
    <s v="-"/>
    <s v="-"/>
    <s v="-"/>
    <s v="-"/>
    <s v="-"/>
    <n v="3"/>
    <n v="5"/>
    <n v="6"/>
    <s v="-"/>
    <s v="-"/>
    <s v="-"/>
    <s v="-"/>
    <s v="-"/>
    <s v="-"/>
    <s v="NSS S.A. IPLAN"/>
    <s v="CUENCA MATANZA RIACHUELO"/>
    <s v="-"/>
    <s v="-"/>
    <s v="-"/>
    <s v="-"/>
    <n v="0"/>
    <n v="0"/>
    <n v="0"/>
    <n v="0"/>
    <n v="0"/>
    <n v="0"/>
    <n v="0"/>
    <n v="0"/>
    <n v="0"/>
    <n v="0"/>
    <n v="0"/>
    <n v="0"/>
    <n v="1242564.49"/>
    <n v="2590625.65"/>
    <n v="770199.16000000015"/>
    <n v="0"/>
    <s v="X"/>
    <s v="-"/>
    <s v="-"/>
    <s v="-"/>
    <s v="-"/>
  </r>
  <r>
    <n v="7264"/>
    <x v="3"/>
    <s v="06. PLAN SANITARIO DE EMERGENCIA"/>
    <s v="-"/>
    <s v="SERVICIO"/>
    <s v="SERVICIO"/>
    <s v="FORTALECIMIENTO INSTITUCIONAL DE ACUMAR"/>
    <s v="FORTALECIMIENTO INSTITUCIONAL DE ACUMAR"/>
    <s v="STORAGE DE CONTINGENCIA.-"/>
    <n v="1"/>
    <x v="18"/>
    <s v="-"/>
    <x v="27"/>
    <x v="71"/>
    <s v="-"/>
    <s v="-"/>
    <s v="-"/>
    <s v="-"/>
    <s v="-"/>
    <n v="4"/>
    <n v="3"/>
    <n v="6"/>
    <s v="-"/>
    <s v="-"/>
    <s v="-"/>
    <s v="-"/>
    <s v="-"/>
    <s v="-"/>
    <s v="ITSG SRL"/>
    <s v="-"/>
    <s v="-"/>
    <s v="-"/>
    <s v="-"/>
    <s v="-"/>
    <s v="-"/>
    <s v="-"/>
    <s v="-"/>
    <s v="-"/>
    <s v="-"/>
    <s v="-"/>
    <s v="-"/>
    <s v="-"/>
    <s v="-"/>
    <s v="-"/>
    <s v="-"/>
    <n v="0"/>
    <n v="2463163.14"/>
    <n v="0"/>
    <s v="-"/>
    <s v="-"/>
    <s v="-"/>
    <s v="-"/>
    <s v="-"/>
    <s v="-"/>
    <s v="PROYECTO 56"/>
  </r>
  <r>
    <n v="7265"/>
    <x v="3"/>
    <s v="03. FORTALECIMIENTO INSTITUCIONAL"/>
    <s v="-"/>
    <s v="SERVICIO"/>
    <s v="SERVICIO"/>
    <s v="INSTITUCIONAL ACUMAR"/>
    <s v="INSTITUCIONAL ACUMAR"/>
    <s v="STORAGE DE CONTINGENCIA.-"/>
    <n v="1"/>
    <x v="18"/>
    <s v="-"/>
    <x v="27"/>
    <x v="71"/>
    <s v="-"/>
    <s v="-"/>
    <s v="-"/>
    <s v="-"/>
    <s v="-"/>
    <n v="3"/>
    <n v="3"/>
    <n v="3"/>
    <s v="-"/>
    <s v="-"/>
    <s v="-"/>
    <s v="-"/>
    <s v="-"/>
    <s v="-"/>
    <s v="ITSG SRL"/>
    <s v="CUENCA MATANZA RIACHUELO"/>
    <s v="-"/>
    <s v="-"/>
    <s v="-"/>
    <s v="-"/>
    <n v="0"/>
    <n v="0"/>
    <n v="0"/>
    <n v="0"/>
    <n v="0"/>
    <n v="0"/>
    <n v="0"/>
    <n v="0"/>
    <n v="0"/>
    <n v="0"/>
    <n v="0"/>
    <n v="0"/>
    <n v="220711.12"/>
    <n v="211942.49"/>
    <n v="0"/>
    <n v="0"/>
    <s v="X"/>
    <s v="-"/>
    <s v="-"/>
    <s v="-"/>
    <s v="PROYECTO 56"/>
  </r>
  <r>
    <n v="7266"/>
    <x v="3"/>
    <s v="03. FORTALECIMIENTO INSTITUCIONAL"/>
    <s v="-"/>
    <s v="SERVICIO"/>
    <s v="SERVICIO"/>
    <s v="INSTITUCIONAL ACUMAR"/>
    <s v="INSTITUCIONAL ACUMAR"/>
    <s v="MANTENIMIENTO SOFTWARE DE LIQUIDACIÓN DE HABERES 2017.-"/>
    <n v="1"/>
    <x v="18"/>
    <s v="-"/>
    <x v="27"/>
    <x v="71"/>
    <s v="-"/>
    <s v="-"/>
    <s v="-"/>
    <s v="-"/>
    <s v="-"/>
    <n v="3"/>
    <n v="3"/>
    <n v="6"/>
    <s v="-"/>
    <s v="-"/>
    <s v="-"/>
    <s v="-"/>
    <s v="-"/>
    <s v="-"/>
    <s v="MS GROUP S.R.L."/>
    <s v="CUENCA MATANZA RIACHUELO"/>
    <s v="-"/>
    <s v="-"/>
    <s v="-"/>
    <s v="-"/>
    <n v="0"/>
    <n v="0"/>
    <n v="0"/>
    <n v="0"/>
    <n v="0"/>
    <n v="0"/>
    <n v="0"/>
    <n v="0"/>
    <n v="0"/>
    <n v="0"/>
    <n v="0"/>
    <n v="0"/>
    <n v="6549.73"/>
    <n v="12994.96"/>
    <n v="0"/>
    <n v="0"/>
    <s v="X"/>
    <s v="-"/>
    <s v="-"/>
    <s v="-"/>
    <s v="PROYECTO 56"/>
  </r>
  <r>
    <n v="7267"/>
    <x v="3"/>
    <s v="06. PLAN SANITARIO DE EMERGENCIA"/>
    <s v="-"/>
    <s v="SERVICIO"/>
    <s v="SERVICIO"/>
    <s v="FORTALECIMIENTO INSTITUCIONAL DE ACUMAR"/>
    <s v="FORTALECIMIENTO INSTITUCIONAL DE ACUMAR"/>
    <s v="CONVALIDACIÓN FACTURAS IPLAN - FEBRERO -MARZO- ABRIL-MAYO-JUNIO-JULIO  2017.-"/>
    <n v="1"/>
    <x v="18"/>
    <s v="-"/>
    <x v="27"/>
    <x v="71"/>
    <s v="-"/>
    <s v="-"/>
    <s v="-"/>
    <s v="-"/>
    <s v="-"/>
    <n v="3"/>
    <n v="5"/>
    <n v="6"/>
    <s v="-"/>
    <s v="-"/>
    <s v="-"/>
    <s v="-"/>
    <s v="-"/>
    <s v="-"/>
    <s v="NSS S.A. IPLAN"/>
    <s v="-"/>
    <s v="-"/>
    <s v="-"/>
    <s v="-"/>
    <s v="-"/>
    <s v="-"/>
    <s v="-"/>
    <s v="-"/>
    <s v="-"/>
    <s v="-"/>
    <s v="-"/>
    <s v="-"/>
    <s v="-"/>
    <s v="-"/>
    <s v="-"/>
    <s v="-"/>
    <n v="0"/>
    <n v="1599548.58"/>
    <n v="0"/>
    <s v="-"/>
    <s v="-"/>
    <s v="-"/>
    <s v="-"/>
    <s v="-"/>
    <s v="-"/>
    <s v="PROYECTO 56"/>
  </r>
  <r>
    <n v="7268"/>
    <x v="3"/>
    <s v="06. PLAN SANITARIO DE EMERGENCIA"/>
    <s v="-"/>
    <s v="NO CORRESPONDE INFORMAR"/>
    <s v="NO CORRESPONDE INFORMAR"/>
    <s v="FORTALECIMIENTO DE ORDENAMIENTO TERRITORIAL ACUMAR"/>
    <s v="FORTALECIMIENTO DE ORDENAMIENTO TERRITORIAL ACUMAR"/>
    <s v="SERVICIO DE ASISTENCIA TÉCNICA PARA LA OBTENCIÓN DE PRECIOS TESTIGO LICITACIÓN PÚBLICA 15/2016 EXP-ACR: 1030/2016 - HONORARIOS SIGEN.-"/>
    <n v="1"/>
    <x v="18"/>
    <s v="-"/>
    <x v="27"/>
    <x v="71"/>
    <s v="-"/>
    <s v="-"/>
    <s v="-"/>
    <s v="-"/>
    <s v="-"/>
    <n v="3"/>
    <n v="5"/>
    <n v="6"/>
    <s v="-"/>
    <s v="-"/>
    <s v="-"/>
    <s v="-"/>
    <s v="-"/>
    <s v="-"/>
    <s v="SIGEN"/>
    <s v="-"/>
    <s v="-"/>
    <s v="-"/>
    <s v="-"/>
    <s v="-"/>
    <s v="-"/>
    <s v="-"/>
    <s v="-"/>
    <s v="-"/>
    <s v="-"/>
    <s v="-"/>
    <s v="-"/>
    <s v="-"/>
    <s v="-"/>
    <s v="-"/>
    <s v="-"/>
    <n v="0"/>
    <n v="35126.160000000003"/>
    <n v="0"/>
    <s v="-"/>
    <s v="-"/>
    <s v="-"/>
    <s v="-"/>
    <s v="-"/>
    <s v="-"/>
    <s v="PROYECTO 56"/>
  </r>
  <r>
    <n v="7269"/>
    <x v="3"/>
    <s v="06. PLAN SANITARIO DE EMERGENCIA"/>
    <s v="-"/>
    <s v="SERVICIO"/>
    <s v="SERVICIO"/>
    <s v="FORTALECIMIENTO INSTITUCIONAL DE ACUMAR"/>
    <s v="FORTALECIMIENTO INSTITUCIONAL DE ACUMAR"/>
    <s v="CANDADOS DE SEGURIDAD DE NOTEBOOK.-"/>
    <n v="1"/>
    <x v="18"/>
    <s v="-"/>
    <x v="27"/>
    <x v="71"/>
    <s v="-"/>
    <s v="-"/>
    <s v="-"/>
    <s v="-"/>
    <s v="-"/>
    <n v="2"/>
    <n v="9"/>
    <n v="6"/>
    <s v="-"/>
    <s v="-"/>
    <s v="-"/>
    <s v="-"/>
    <s v="-"/>
    <s v="-"/>
    <s v="DAMARFU SA"/>
    <s v="-"/>
    <s v="-"/>
    <s v="-"/>
    <s v="-"/>
    <s v="-"/>
    <s v="-"/>
    <s v="-"/>
    <s v="-"/>
    <s v="-"/>
    <s v="-"/>
    <s v="-"/>
    <s v="-"/>
    <s v="-"/>
    <s v="-"/>
    <s v="-"/>
    <s v="-"/>
    <n v="0"/>
    <n v="13350"/>
    <n v="0"/>
    <s v="-"/>
    <s v="-"/>
    <s v="-"/>
    <s v="-"/>
    <s v="-"/>
    <s v="-"/>
    <s v="PROYECTO 56"/>
  </r>
  <r>
    <n v="7270"/>
    <x v="3"/>
    <s v="06. PLAN SANITARIO DE EMERGENCIA"/>
    <s v="-"/>
    <s v="SERVICIO"/>
    <s v="SERVICIO"/>
    <s v="FORTALECIMIENTO INSTITUCIONAL DE ACUMAR"/>
    <s v="FORTALECIMIENTO INSTITUCIONAL DE ACUMAR"/>
    <s v="ADQUISICIÓN DE PLACAS WIFI.-"/>
    <n v="1"/>
    <x v="18"/>
    <s v="-"/>
    <x v="27"/>
    <x v="71"/>
    <s v="-"/>
    <s v="-"/>
    <s v="-"/>
    <s v="-"/>
    <s v="-"/>
    <n v="4"/>
    <n v="3"/>
    <n v="4"/>
    <s v="-"/>
    <s v="-"/>
    <s v="-"/>
    <s v="-"/>
    <s v="-"/>
    <s v="-"/>
    <s v="RIO INFORMATICA SA"/>
    <s v="-"/>
    <s v="-"/>
    <s v="-"/>
    <s v="-"/>
    <s v="-"/>
    <s v="-"/>
    <s v="-"/>
    <s v="-"/>
    <s v="-"/>
    <s v="-"/>
    <s v="-"/>
    <s v="-"/>
    <s v="-"/>
    <s v="-"/>
    <s v="-"/>
    <s v="-"/>
    <n v="0"/>
    <n v="50600"/>
    <n v="0"/>
    <s v="-"/>
    <s v="-"/>
    <s v="-"/>
    <s v="-"/>
    <s v="-"/>
    <s v="-"/>
    <s v="PROYECTO 56"/>
  </r>
  <r>
    <n v="7271"/>
    <x v="3"/>
    <s v="06. PLAN SANITARIO DE EMERGENCIA"/>
    <s v="-"/>
    <s v="SERVICIO"/>
    <s v="SERVICIO"/>
    <s v="FORTALECIMIENTO INSTITUCIONAL DE ACUMAR"/>
    <s v="FORTALECIMIENTO INSTITUCIONAL DE ACUMAR"/>
    <s v="ADQUISICIÓN DE CÁMARAS DE SEGURIDAD SEDE SAN MARTIN.-"/>
    <n v="1"/>
    <x v="18"/>
    <s v="-"/>
    <x v="27"/>
    <x v="71"/>
    <s v="-"/>
    <s v="-"/>
    <s v="-"/>
    <s v="-"/>
    <s v="-"/>
    <n v="4"/>
    <n v="3"/>
    <n v="9"/>
    <s v="-"/>
    <s v="-"/>
    <s v="-"/>
    <s v="-"/>
    <s v="-"/>
    <s v="-"/>
    <s v="CASTRO CARLOS ESTEBAN"/>
    <s v="-"/>
    <s v="-"/>
    <s v="-"/>
    <s v="-"/>
    <s v="-"/>
    <s v="-"/>
    <s v="-"/>
    <s v="-"/>
    <s v="-"/>
    <s v="-"/>
    <s v="-"/>
    <s v="-"/>
    <s v="-"/>
    <s v="-"/>
    <s v="-"/>
    <s v="-"/>
    <n v="0"/>
    <n v="8000"/>
    <n v="0"/>
    <s v="-"/>
    <s v="-"/>
    <s v="-"/>
    <s v="-"/>
    <s v="-"/>
    <s v="-"/>
    <s v="PROYECTO 56"/>
  </r>
  <r>
    <n v="7272"/>
    <x v="3"/>
    <s v="06. PLAN SANITARIO DE EMERGENCIA"/>
    <s v="-"/>
    <s v="SERVICIO"/>
    <s v="SERVICIO"/>
    <s v="FORTALECIMIENTO INSTITUCIONAL DE ACUMAR"/>
    <s v="FORTALECIMIENTO INSTITUCIONAL DE ACUMAR"/>
    <s v="REPARACIÓN DE TERMINALES DE CONTROL DE ACCESO"/>
    <n v="1"/>
    <x v="18"/>
    <s v="-"/>
    <x v="27"/>
    <x v="71"/>
    <s v="-"/>
    <s v="-"/>
    <s v="-"/>
    <s v="-"/>
    <s v="-"/>
    <n v="3"/>
    <n v="3"/>
    <n v="3"/>
    <s v="-"/>
    <s v="-"/>
    <s v="-"/>
    <s v="-"/>
    <s v="-"/>
    <s v="-"/>
    <s v="SPEC SA"/>
    <s v="-"/>
    <s v="-"/>
    <s v="-"/>
    <s v="-"/>
    <s v="-"/>
    <s v="-"/>
    <s v="-"/>
    <s v="-"/>
    <s v="-"/>
    <s v="-"/>
    <s v="-"/>
    <s v="-"/>
    <s v="-"/>
    <s v="-"/>
    <s v="-"/>
    <s v="-"/>
    <n v="0"/>
    <n v="29966"/>
    <n v="0"/>
    <s v="-"/>
    <s v="-"/>
    <s v="-"/>
    <s v="-"/>
    <s v="-"/>
    <s v="-"/>
    <s v="PROYECTO 56"/>
  </r>
  <r>
    <n v="7273"/>
    <x v="3"/>
    <s v="06. PLAN SANITARIO DE EMERGENCIA"/>
    <s v="-"/>
    <s v="SERVICIO"/>
    <s v="SERVICIO"/>
    <s v="FORTALECIMIENTO INSTITUCIONAL DE ACUMAR"/>
    <s v="FORTALECIMIENTO INSTITUCIONAL DE ACUMAR"/>
    <s v="CONTRATACIÓN DEL SERVICIO DE TAQUIGRAFÍA PARA CONVOCATORIA A AUDIENCIA PÚBLICA: PROTOCOLO PARA EL ABORDAJE SOCIAL Y TÉCNICO DE PROCESOS DE RELOCALIZACIÓN Y REURBANIZACIÓN DE VILLAS Y ASENTAMIENTOS PRECARIOS EN LA CMR"/>
    <n v="1"/>
    <x v="18"/>
    <s v="-"/>
    <x v="27"/>
    <x v="71"/>
    <s v="-"/>
    <s v="-"/>
    <s v="-"/>
    <s v="-"/>
    <s v="-"/>
    <n v="3"/>
    <n v="4"/>
    <n v="9"/>
    <s v="-"/>
    <s v="-"/>
    <s v="-"/>
    <s v="-"/>
    <s v="-"/>
    <s v="-"/>
    <s v="CASTRO DELFOR HERNAN"/>
    <s v="CASTRO DELFOR HERNAN"/>
    <s v="-"/>
    <s v="-"/>
    <s v="-"/>
    <s v="-"/>
    <s v="-"/>
    <s v="-"/>
    <s v="-"/>
    <s v="-"/>
    <s v="-"/>
    <s v="-"/>
    <s v="-"/>
    <s v="-"/>
    <s v="-"/>
    <s v="-"/>
    <s v="-"/>
    <n v="0"/>
    <n v="20000"/>
    <n v="0"/>
    <s v="-"/>
    <s v="-"/>
    <s v="-"/>
    <s v="-"/>
    <s v="-"/>
    <s v="-"/>
    <s v="-"/>
  </r>
  <r>
    <n v="7274"/>
    <x v="3"/>
    <s v="06. PLAN SANITARIO DE EMERGENCIA"/>
    <s v="-"/>
    <s v="SERVICIO"/>
    <s v="SERVICIO"/>
    <s v="FORTALECIMIENTO INSTITUCIONAL DE ACUMAR"/>
    <s v="FORTALECIMIENTO INSTITUCIONAL DE ACUMAR"/>
    <s v="CONTRATACIÓN DEL SERVICIO DE CATERING PARA CONVOCATORIA A AUDIENCIA PÚBLICA: PROTOCOLO PARA EL ABORD AJE SOCIAL Y TÉCNICO DE PROCESOS DE RELOCALIZACIÓN Y REURBANIZACIÓN DE VILLAS Y ASENTAMIENTOS PRECARIOS EN LA CMR"/>
    <n v="1"/>
    <x v="18"/>
    <s v="-"/>
    <x v="27"/>
    <x v="71"/>
    <s v="-"/>
    <s v="-"/>
    <s v="-"/>
    <s v="-"/>
    <s v="-"/>
    <n v="3"/>
    <n v="9"/>
    <n v="1"/>
    <s v="-"/>
    <s v="-"/>
    <s v="-"/>
    <s v="-"/>
    <s v="-"/>
    <s v="-"/>
    <s v="GOURMET FACTORY SRL"/>
    <s v="-"/>
    <s v="-"/>
    <s v="-"/>
    <s v="-"/>
    <s v="-"/>
    <s v="-"/>
    <s v="-"/>
    <s v="-"/>
    <s v="-"/>
    <s v="-"/>
    <s v="-"/>
    <s v="-"/>
    <s v="-"/>
    <s v="-"/>
    <s v="-"/>
    <s v="-"/>
    <n v="0"/>
    <n v="441803.96"/>
    <n v="0"/>
    <s v="-"/>
    <s v="-"/>
    <s v="-"/>
    <s v="-"/>
    <s v="-"/>
    <s v="-"/>
    <s v="-"/>
  </r>
  <r>
    <n v="7275"/>
    <x v="3"/>
    <s v="06. PLAN SANITARIO DE EMERGENCIA"/>
    <s v="-"/>
    <s v="SERVICIO"/>
    <s v="SERVICIO"/>
    <s v="FORTALECIMIENTO INSTITUCIONAL DE ACUMAR"/>
    <s v="FORTALECIMIENTO INSTITUCIONAL DE ACUMAR"/>
    <s v="CONTRATACIÓN DE SERVICIO ABELEDO PERROT/ CONVALIDACIÓN LA LEY"/>
    <n v="1"/>
    <x v="18"/>
    <s v="-"/>
    <x v="27"/>
    <x v="71"/>
    <s v="-"/>
    <s v="-"/>
    <s v="-"/>
    <s v="-"/>
    <s v="-"/>
    <n v="3"/>
    <n v="4"/>
    <n v="3"/>
    <s v="-"/>
    <s v="-"/>
    <s v="-"/>
    <s v="-"/>
    <s v="-"/>
    <s v="-"/>
    <s v="LA LEY S.A."/>
    <s v="-"/>
    <s v="-"/>
    <s v="-"/>
    <s v="-"/>
    <s v="-"/>
    <s v="-"/>
    <s v="-"/>
    <s v="-"/>
    <s v="-"/>
    <s v="-"/>
    <s v="-"/>
    <s v="-"/>
    <s v="-"/>
    <s v="-"/>
    <s v="-"/>
    <s v="-"/>
    <n v="0"/>
    <n v="116509.82"/>
    <n v="0"/>
    <s v="-"/>
    <s v="-"/>
    <s v="-"/>
    <s v="-"/>
    <s v="-"/>
    <s v="-"/>
    <s v="PROYECTO 83"/>
  </r>
  <r>
    <n v="7276"/>
    <x v="3"/>
    <s v="03. FORTALECIMIENTO INSTITUCIONAL"/>
    <s v="-"/>
    <s v="SERVICIO"/>
    <s v="SERVICIO"/>
    <s v="INSTITUCIONAL ACUMAR"/>
    <s v="INSTITUCIONAL ACUMAR"/>
    <s v="CONVALIDACIÓN DE GASTOS. PAGO DE FACTURAS DE CONTRATACIÓN DE ARCHIVO EXTERNO PARA LA DOCUMENTACIÓN DE ACUMAR - AGOSTO 2017, SEPT 2017, OCT 2017, NOV 2017"/>
    <n v="1"/>
    <x v="18"/>
    <s v="-"/>
    <x v="27"/>
    <x v="71"/>
    <s v="-"/>
    <s v="-"/>
    <s v="-"/>
    <s v="-"/>
    <s v="-"/>
    <n v="3"/>
    <n v="9"/>
    <n v="3"/>
    <s v="-"/>
    <s v="-"/>
    <s v="-"/>
    <s v="-"/>
    <s v="-"/>
    <s v="-"/>
    <s v="BANK SA"/>
    <s v="CUENCA MATANZA RIACHUELO"/>
    <s v="-"/>
    <s v="-"/>
    <s v="-"/>
    <s v="-"/>
    <n v="0"/>
    <n v="0"/>
    <n v="0"/>
    <n v="0"/>
    <n v="0"/>
    <n v="0"/>
    <n v="0"/>
    <n v="0"/>
    <n v="0"/>
    <n v="0"/>
    <n v="0"/>
    <n v="0"/>
    <n v="34948.32"/>
    <n v="13222.400000000001"/>
    <n v="141199.07"/>
    <n v="0"/>
    <s v="X"/>
    <s v="-"/>
    <s v="-"/>
    <s v="-"/>
    <s v="-"/>
  </r>
  <r>
    <n v="7277"/>
    <x v="3"/>
    <s v="03. FORTALECIMIENTO INSTITUCIONAL"/>
    <s v="-"/>
    <s v="SERVICIO"/>
    <s v="SERVICIO"/>
    <s v="INSTITUCIONAL ACUMAR"/>
    <s v="INSTITUCIONAL ACUMAR"/>
    <s v="CONTRATACIÓN SERVICIO INTEGRAL DE LIMPIEZA DE EDIFICIO SEDE ACUMAR 2017.-"/>
    <n v="1"/>
    <x v="18"/>
    <s v="-"/>
    <x v="27"/>
    <x v="71"/>
    <s v="-"/>
    <s v="-"/>
    <s v="-"/>
    <s v="-"/>
    <s v="-"/>
    <n v="3"/>
    <n v="3"/>
    <n v="5"/>
    <s v="-"/>
    <s v="-"/>
    <s v="-"/>
    <s v="-"/>
    <s v="-"/>
    <s v="-"/>
    <s v="LIMPIA BRILL SRL"/>
    <s v="CUENCA MATANZA RIACHUELO"/>
    <s v="-"/>
    <s v="-"/>
    <s v="-"/>
    <s v="-"/>
    <n v="0"/>
    <n v="0"/>
    <n v="0"/>
    <n v="0"/>
    <n v="0"/>
    <n v="0"/>
    <n v="0"/>
    <n v="0"/>
    <n v="0"/>
    <n v="0"/>
    <n v="0"/>
    <n v="0"/>
    <n v="202500"/>
    <n v="1201003.53"/>
    <n v="0"/>
    <n v="0"/>
    <s v="X"/>
    <s v="-"/>
    <s v="-"/>
    <s v="-"/>
    <s v="PROYECTO 90"/>
  </r>
  <r>
    <n v="7278"/>
    <x v="3"/>
    <s v="06. PLAN SANITARIO DE EMERGENCIA"/>
    <s v="-"/>
    <s v="SERVICIO"/>
    <s v="SERVICIO"/>
    <s v="FORTALECIMIENTO INSTITUCIONAL DE ACUMAR"/>
    <s v="FORTALECIMIENTO INSTITUCIONAL DE ACUMAR"/>
    <s v="ADQUISICION HELADERA PARA LACTARIO EN SEDE ESMERALDA N°255 ACUMAR."/>
    <n v="1"/>
    <x v="18"/>
    <s v="-"/>
    <x v="27"/>
    <x v="71"/>
    <s v="-"/>
    <s v="-"/>
    <s v="-"/>
    <s v="-"/>
    <s v="-"/>
    <n v="4"/>
    <n v="3"/>
    <n v="9"/>
    <s v="-"/>
    <s v="-"/>
    <s v="-"/>
    <s v="-"/>
    <s v="-"/>
    <s v="-"/>
    <s v="CARSA SA"/>
    <s v="-"/>
    <s v="-"/>
    <s v="-"/>
    <s v="-"/>
    <s v="-"/>
    <s v="-"/>
    <s v="-"/>
    <s v="-"/>
    <s v="-"/>
    <s v="-"/>
    <s v="-"/>
    <s v="-"/>
    <s v="-"/>
    <s v="-"/>
    <s v="-"/>
    <s v="-"/>
    <n v="0"/>
    <n v="7499"/>
    <n v="0"/>
    <s v="-"/>
    <s v="-"/>
    <s v="-"/>
    <s v="-"/>
    <s v="-"/>
    <s v="-"/>
    <s v="PROYECTO 90"/>
  </r>
  <r>
    <n v="7278"/>
    <x v="0"/>
    <s v="06. PLAN SANITARIO DE EMERGENCIA"/>
    <s v="-"/>
    <s v="-"/>
    <s v="-"/>
    <s v="EXPANSIÓN DE REDES"/>
    <s v="SISTEMA AGUA LOMAS DE ZAMORA"/>
    <s v="INST. RED DE AGUA LA GOLONDRINA E/ FLORES Y CARABOBO"/>
    <n v="2"/>
    <x v="0"/>
    <n v="356"/>
    <x v="0"/>
    <x v="0"/>
    <n v="5"/>
    <s v="1726259"/>
    <n v="77"/>
    <s v="-"/>
    <s v="22 Y RECURSOS PROPIOS"/>
    <n v="5"/>
    <n v="5"/>
    <n v="7"/>
    <n v="753"/>
    <n v="3"/>
    <n v="8"/>
    <n v="2"/>
    <s v="2"/>
    <s v="SIN P3"/>
    <s v="-"/>
    <s v="LOMAS DE ZAMORA"/>
    <s v="LOMAS DE ZAMORA"/>
    <s v="LOMAS DE ZAMORA"/>
    <d v="2017-01-01T00:00:00"/>
    <d v="2017-12-31T00:00:00"/>
    <s v="Nota 26"/>
    <s v="Nota 26"/>
    <s v="Nota 26"/>
    <s v="Nota 26"/>
    <n v="0"/>
    <n v="0"/>
    <n v="0"/>
    <n v="0"/>
    <n v="0"/>
    <n v="0"/>
    <n v="0"/>
    <n v="0"/>
    <n v="622038.21569999994"/>
    <n v="0.50819999999999999"/>
    <n v="0"/>
    <n v="0"/>
    <s v="-"/>
    <s v="FINALIZADO"/>
    <n v="1"/>
    <n v="1"/>
    <s v="EN 2018 SE MODIFICA EL CÓDIGO DE ACTIVIDAD DE LA APERTURA PROGRAMÁTICA DE 5 A 77, UG DE 96 A 2 Y FF DE 11 A 22. EL PROYECTO TAMBIÉN SERÁ FINANCIADO CON RECURSOS PROPIOS DE AYSA"/>
  </r>
  <r>
    <n v="7279"/>
    <x v="3"/>
    <s v="03. FORTALECIMIENTO INSTITUCIONAL"/>
    <s v="-"/>
    <s v="SERVICIO"/>
    <s v="SERVICIO"/>
    <s v="INSTITUCIONAL ACUMAR"/>
    <s v="INSTITUCIONAL ACUMAR"/>
    <s v="ADQUISICIÓN E INSTALACIÓN DE UN EQUIPO DE AIRE ACONDICIONADO SECUNDARIO PARA EL DATA CENTER DE LA SEDE ACUMAR LA BOCA, ALMIRANTE BROWN N°1378 CABA.-/SEDE ESMERALDA 255, CABA"/>
    <n v="1"/>
    <x v="18"/>
    <s v="-"/>
    <x v="27"/>
    <x v="71"/>
    <s v="-"/>
    <s v="-"/>
    <s v="-"/>
    <s v="-"/>
    <s v="-"/>
    <n v="4"/>
    <n v="3"/>
    <n v="7"/>
    <s v="-"/>
    <s v="-"/>
    <s v="-"/>
    <s v="-"/>
    <s v="-"/>
    <s v="-"/>
    <s v="AIRPE SERVICES SRL"/>
    <s v="CUENCA MATANZA RIACHUELO"/>
    <s v="-"/>
    <s v="-"/>
    <s v="-"/>
    <s v="-"/>
    <n v="0"/>
    <n v="0"/>
    <n v="0"/>
    <n v="0"/>
    <n v="0"/>
    <n v="0"/>
    <n v="0"/>
    <n v="0"/>
    <n v="0"/>
    <n v="0"/>
    <n v="0"/>
    <n v="0"/>
    <n v="70548"/>
    <n v="51035.01"/>
    <n v="52500"/>
    <n v="0"/>
    <s v="X"/>
    <s v="-"/>
    <s v="-"/>
    <s v="-"/>
    <s v="PROYECTO 90"/>
  </r>
  <r>
    <n v="7279"/>
    <x v="0"/>
    <s v="06. PLAN SANITARIO DE EMERGENCIA"/>
    <s v="-"/>
    <s v="-"/>
    <s v="-"/>
    <s v="EXPANSIÓN DE REDES"/>
    <s v="SISTEMA AGUA LOMAS DE ZAMORA"/>
    <s v="INST. RED DE AGUA VERNET ENTRE FOURNIER Y OLIVOS"/>
    <n v="2"/>
    <x v="0"/>
    <n v="356"/>
    <x v="0"/>
    <x v="0"/>
    <n v="5"/>
    <s v="1726262"/>
    <n v="5"/>
    <s v="-"/>
    <n v="11"/>
    <n v="5"/>
    <n v="5"/>
    <n v="7"/>
    <n v="753"/>
    <n v="3"/>
    <n v="8"/>
    <n v="96"/>
    <s v="2"/>
    <s v="SIN P3"/>
    <s v="-"/>
    <s v="LOMAS DE ZAMORA"/>
    <s v="LOMAS DE ZAMORA"/>
    <s v="LOMAS DE ZAMORA"/>
    <d v="2017-01-01T00:00:00"/>
    <d v="2017-12-31T00:00:00"/>
    <s v="Nota 26"/>
    <s v="Nota 26"/>
    <s v="Nota 26"/>
    <s v="Nota 26"/>
    <n v="0"/>
    <n v="0"/>
    <n v="0"/>
    <n v="0"/>
    <n v="0"/>
    <n v="0"/>
    <n v="0"/>
    <n v="0"/>
    <n v="130142.6632"/>
    <n v="0"/>
    <n v="0"/>
    <n v="0"/>
    <s v="-"/>
    <s v="FINALIZADO"/>
    <n v="1"/>
    <n v="1"/>
    <s v="-"/>
  </r>
  <r>
    <n v="7280"/>
    <x v="3"/>
    <s v="06. PLAN SANITARIO DE EMERGENCIA"/>
    <s v="-"/>
    <s v="SERVICIO"/>
    <s v="SERVICIO"/>
    <s v="FORTALECIMIENTO INSTITUCIONAL DE ACUMAR"/>
    <s v="FORTALECIMIENTO INSTITUCIONAL DE ACUMAR"/>
    <s v="TRI-ACR:9/2017 - CARGAS SOCIALES - ENERO 2017.-"/>
    <n v="1"/>
    <x v="18"/>
    <s v="-"/>
    <x v="27"/>
    <x v="71"/>
    <s v="-"/>
    <s v="-"/>
    <s v="-"/>
    <s v="-"/>
    <s v="-"/>
    <n v="3"/>
    <n v="8"/>
    <n v="1"/>
    <s v="-"/>
    <s v="-"/>
    <s v="-"/>
    <s v="-"/>
    <s v="-"/>
    <s v="-"/>
    <s v="AFIP"/>
    <s v="-"/>
    <s v="-"/>
    <s v="-"/>
    <s v="-"/>
    <s v="-"/>
    <s v="-"/>
    <s v="-"/>
    <s v="-"/>
    <s v="-"/>
    <s v="-"/>
    <s v="-"/>
    <s v="-"/>
    <s v="-"/>
    <s v="-"/>
    <s v="-"/>
    <s v="-"/>
    <n v="0"/>
    <n v="529191.00999999791"/>
    <n v="0"/>
    <s v="-"/>
    <s v="-"/>
    <s v="-"/>
    <s v="-"/>
    <s v="-"/>
    <s v="-"/>
    <s v="PROYECTO 92"/>
  </r>
  <r>
    <n v="7280"/>
    <x v="0"/>
    <s v="06. PLAN SANITARIO DE EMERGENCIA"/>
    <s v="-"/>
    <s v="-"/>
    <s v="-"/>
    <s v="EXPANSIÓN DE REDES"/>
    <s v="SISTEMA AGUA LOMAS DE ZAMORA"/>
    <s v="INST. RED AGUA GOMEZ ALBERTO ENTRE GORRITI Y COLOMBRES"/>
    <n v="2"/>
    <x v="0"/>
    <n v="356"/>
    <x v="0"/>
    <x v="0"/>
    <n v="5"/>
    <s v="1726264"/>
    <n v="77"/>
    <s v="-"/>
    <s v="22 Y RECURSOS PROPIOS"/>
    <n v="5"/>
    <n v="5"/>
    <n v="7"/>
    <n v="753"/>
    <n v="3"/>
    <n v="8"/>
    <n v="2"/>
    <s v="2"/>
    <s v="SIN P3"/>
    <s v="-"/>
    <s v="LOMAS DE ZAMORA"/>
    <s v="LOMAS DE ZAMORA"/>
    <s v="LOMAS DE ZAMORA"/>
    <d v="2017-01-01T00:00:00"/>
    <d v="2017-12-31T00:00:00"/>
    <s v="Nota 26"/>
    <s v="Nota 26"/>
    <s v="Nota 26"/>
    <s v="Nota 26"/>
    <n v="0"/>
    <n v="0"/>
    <n v="0"/>
    <n v="0"/>
    <n v="0"/>
    <n v="0"/>
    <n v="0"/>
    <n v="0"/>
    <n v="948344.51800000004"/>
    <n v="-4.8399999999999999E-2"/>
    <n v="0"/>
    <n v="0"/>
    <s v="-"/>
    <s v="FINALIZADO"/>
    <n v="1"/>
    <n v="1"/>
    <s v="EN 2018 SE MODIFICA EL CÓDIGO DE ACTIVIDAD DE LA APERTURA PROGRAMÁTICA DE 5 A 77, UG DE 96 A 2 Y FF DE 11 A 22. EL PROYECTO TAMBIÉN SERÁ FINANCIADO CON RECURSOS PROPIOS DE AYSA"/>
  </r>
  <r>
    <n v="7281"/>
    <x v="3"/>
    <s v="03. FORTALECIMIENTO INSTITUCIONAL"/>
    <s v="-"/>
    <s v="SERVICIO"/>
    <s v="SERVICIO"/>
    <s v="INSTITUCIONAL ACUMAR"/>
    <s v="INSTITUCIONAL ACUMAR"/>
    <s v="FIDEICOMISO FONDO FIDUCIARIO DE COMPENSACIÓN AMBIENTAL ACUMAR 2017.-"/>
    <n v="1"/>
    <x v="18"/>
    <s v="-"/>
    <x v="27"/>
    <x v="71"/>
    <s v="-"/>
    <s v="-"/>
    <s v="-"/>
    <s v="-"/>
    <s v="-"/>
    <n v="3"/>
    <n v="4"/>
    <n v="9"/>
    <s v="-"/>
    <s v="-"/>
    <s v="-"/>
    <s v="-"/>
    <s v="-"/>
    <s v="-"/>
    <s v="LUPARDO SOLEDAD Y OTROS"/>
    <s v="CUENCA MATANZA RIACHUELO"/>
    <s v="-"/>
    <s v="-"/>
    <s v="-"/>
    <s v="-"/>
    <n v="0"/>
    <n v="0"/>
    <n v="0"/>
    <n v="0"/>
    <n v="0"/>
    <n v="0"/>
    <n v="0"/>
    <n v="0"/>
    <n v="0"/>
    <n v="0"/>
    <n v="0"/>
    <n v="0"/>
    <n v="7919.07"/>
    <n v="18250.010000000002"/>
    <n v="0"/>
    <n v="0"/>
    <s v="X"/>
    <s v="-"/>
    <s v="-"/>
    <s v="-"/>
    <s v="PROYECTO 92"/>
  </r>
  <r>
    <n v="7281"/>
    <x v="0"/>
    <s v="06. PLAN SANITARIO DE EMERGENCIA"/>
    <s v="-"/>
    <s v="-"/>
    <s v="-"/>
    <s v="EXPANSIÓN DE REDES"/>
    <s v="SISTEMA AGUA LOMAS DE ZAMORA"/>
    <s v="INST. RED AG BELTRAN E RICCHIERI Y OLIVER- LZ"/>
    <n v="2"/>
    <x v="0"/>
    <n v="356"/>
    <x v="0"/>
    <x v="0"/>
    <n v="5"/>
    <s v="1726238"/>
    <n v="5"/>
    <s v="-"/>
    <n v="11"/>
    <n v="5"/>
    <n v="5"/>
    <n v="7"/>
    <n v="753"/>
    <n v="3"/>
    <n v="8"/>
    <n v="96"/>
    <s v="2"/>
    <s v="SIN P3"/>
    <s v="-"/>
    <s v="LOMAS DE ZAMORA"/>
    <s v="LOMAS DE ZAMORA"/>
    <s v="LOMAS DE ZAMORA"/>
    <d v="2017-01-01T00:00:00"/>
    <d v="2017-12-31T00:00:00"/>
    <s v="Nota 26"/>
    <s v="Nota 26"/>
    <s v="Nota 26"/>
    <s v="Nota 26"/>
    <n v="0"/>
    <n v="0"/>
    <n v="0"/>
    <n v="0"/>
    <n v="0"/>
    <n v="0"/>
    <n v="0"/>
    <n v="0"/>
    <n v="577608.50399999996"/>
    <n v="0"/>
    <n v="0"/>
    <n v="0"/>
    <s v="-"/>
    <s v="FINALIZADO"/>
    <n v="1"/>
    <n v="1"/>
    <s v="-"/>
  </r>
  <r>
    <n v="7282"/>
    <x v="3"/>
    <s v="06. PLAN SANITARIO DE EMERGENCIA"/>
    <s v="-"/>
    <s v="SERVICIO"/>
    <s v="SERVICIO"/>
    <s v="FORTALECIMIENTO INSTITUCIONAL DE ACUMAR"/>
    <s v="FORTALECIMIENTO INSTITUCIONAL DE ACUMAR"/>
    <s v="CONVALIDACIÓN DE FACTURAS - JULIÁN MARCELO FIGUERAS Y JOSÉ LUIS CHEHAB.-"/>
    <n v="1"/>
    <x v="18"/>
    <s v="-"/>
    <x v="27"/>
    <x v="71"/>
    <s v="-"/>
    <s v="-"/>
    <s v="-"/>
    <s v="-"/>
    <s v="-"/>
    <n v="3"/>
    <n v="4"/>
    <n v="3"/>
    <s v="-"/>
    <s v="-"/>
    <s v="-"/>
    <s v="-"/>
    <s v="-"/>
    <s v="-"/>
    <s v="JOSE LUIS  CHEHAB"/>
    <s v="-"/>
    <s v="-"/>
    <s v="-"/>
    <s v="-"/>
    <s v="-"/>
    <s v="-"/>
    <s v="-"/>
    <s v="-"/>
    <s v="-"/>
    <s v="-"/>
    <s v="-"/>
    <s v="-"/>
    <s v="-"/>
    <s v="-"/>
    <s v="-"/>
    <s v="-"/>
    <n v="0"/>
    <n v="120000"/>
    <n v="0"/>
    <s v="-"/>
    <s v="-"/>
    <s v="-"/>
    <s v="-"/>
    <s v="-"/>
    <s v="-"/>
    <s v="PROYECTO 93"/>
  </r>
  <r>
    <n v="7282"/>
    <x v="0"/>
    <s v="06. PLAN SANITARIO DE EMERGENCIA"/>
    <s v="-"/>
    <s v="-"/>
    <s v="-"/>
    <s v="EXPANSIÓN DE REDES"/>
    <s v="SISTEMA AGUA ALMIRANTE BROWN"/>
    <s v="INST. RED AG CALLE DEMARIA MARIANO ENTRE MURATORE JOSE Y AV SAN MARTIN-AB"/>
    <n v="2"/>
    <x v="0"/>
    <n v="356"/>
    <x v="0"/>
    <x v="0"/>
    <n v="5"/>
    <s v="1726241"/>
    <n v="5"/>
    <s v="-"/>
    <n v="11"/>
    <n v="5"/>
    <n v="5"/>
    <n v="7"/>
    <n v="753"/>
    <n v="3"/>
    <n v="8"/>
    <n v="96"/>
    <s v="2"/>
    <s v="SIN P3"/>
    <s v="-"/>
    <s v="ALMIRANTE BROWN"/>
    <s v="ALMIRANTE BROWN"/>
    <s v="ALMIRANTE BROWN"/>
    <d v="2017-01-01T00:00:00"/>
    <d v="2017-12-31T00:00:00"/>
    <s v="Nota 26"/>
    <s v="Nota 26"/>
    <s v="Nota 26"/>
    <s v="Nota 26"/>
    <n v="0"/>
    <n v="0"/>
    <n v="0"/>
    <n v="0"/>
    <n v="0"/>
    <n v="0"/>
    <n v="0"/>
    <n v="0"/>
    <n v="276308.98129999998"/>
    <n v="0"/>
    <n v="0"/>
    <n v="0"/>
    <s v="-"/>
    <s v="FINALIZADO"/>
    <n v="1"/>
    <n v="1"/>
    <s v="-"/>
  </r>
  <r>
    <n v="7283"/>
    <x v="3"/>
    <s v="06. PLAN SANITARIO DE EMERGENCIA"/>
    <s v="-"/>
    <s v="SERVICIO"/>
    <s v="SERVICIO"/>
    <s v="FORTALECIMIENTO INSTITUCIONAL DE ACUMAR"/>
    <s v="FORTALECIMIENTO INSTITUCIONAL DE ACUMAR"/>
    <s v="PLAN ANUAL DE CAPACITACIÓN-PROGRAMA DE FORM. PROF: LITIGACIÓN EN MATERIAL PENAL"/>
    <n v="1"/>
    <x v="18"/>
    <s v="-"/>
    <x v="27"/>
    <x v="71"/>
    <s v="-"/>
    <s v="-"/>
    <s v="-"/>
    <s v="-"/>
    <s v="-"/>
    <n v="3"/>
    <n v="4"/>
    <n v="5"/>
    <s v="-"/>
    <s v="-"/>
    <s v="-"/>
    <s v="-"/>
    <s v="-"/>
    <s v="-"/>
    <s v="CEDYAT"/>
    <s v="-"/>
    <s v="-"/>
    <s v="-"/>
    <s v="-"/>
    <s v="-"/>
    <s v="-"/>
    <s v="-"/>
    <s v="-"/>
    <s v="-"/>
    <s v="-"/>
    <s v="-"/>
    <s v="-"/>
    <s v="-"/>
    <s v="-"/>
    <s v="-"/>
    <s v="-"/>
    <n v="0"/>
    <n v="115300"/>
    <n v="0"/>
    <s v="-"/>
    <s v="-"/>
    <s v="-"/>
    <s v="-"/>
    <s v="-"/>
    <s v="-"/>
    <s v="PROYECTO 93"/>
  </r>
  <r>
    <n v="7283"/>
    <x v="0"/>
    <s v="06. PLAN SANITARIO DE EMERGENCIA"/>
    <s v="-"/>
    <s v="-"/>
    <s v="-"/>
    <s v="EXPANSIÓN DE REDES"/>
    <s v="SISTEMA AGUA LOMAS DE ZAMORA"/>
    <s v="INST. RED AG PASAJE GRIGERA ENTRE GRIGERA MARCOS Y CAPELLO MARTIN- LZ"/>
    <n v="2"/>
    <x v="0"/>
    <n v="356"/>
    <x v="0"/>
    <x v="0"/>
    <n v="5"/>
    <s v="1726244"/>
    <n v="5"/>
    <s v="-"/>
    <n v="11"/>
    <n v="5"/>
    <n v="5"/>
    <n v="7"/>
    <n v="753"/>
    <n v="3"/>
    <n v="8"/>
    <n v="96"/>
    <s v="2"/>
    <s v="SIN P3"/>
    <s v="-"/>
    <s v="LOMAS DE ZAMORA"/>
    <s v="LOMAS DE ZAMORA"/>
    <s v="LOMAS DE ZAMORA"/>
    <d v="2017-01-01T00:00:00"/>
    <d v="2017-12-31T00:00:00"/>
    <s v="Nota 26"/>
    <s v="Nota 26"/>
    <s v="Nota 26"/>
    <s v="Nota 26"/>
    <n v="0"/>
    <n v="0"/>
    <n v="0"/>
    <n v="0"/>
    <n v="0"/>
    <n v="0"/>
    <n v="0"/>
    <n v="0"/>
    <n v="193546.9657"/>
    <n v="0"/>
    <n v="0"/>
    <n v="0"/>
    <s v="-"/>
    <s v="FINALIZADO"/>
    <n v="1"/>
    <n v="1"/>
    <s v="-"/>
  </r>
  <r>
    <n v="7284"/>
    <x v="3"/>
    <s v="06. PLAN SANITARIO DE EMERGENCIA"/>
    <s v="-"/>
    <s v="SERVICIO"/>
    <s v="SERVICIO"/>
    <s v="FORTALECIMIENTO INSTITUCIONAL DE ACUMAR"/>
    <s v="FORTALECIMIENTO INSTITUCIONAL DE ACUMAR"/>
    <s v="CONTRATACIÓN DEL SERVICIO DE LOCALIZACIÓN DE VEHÍCULOS DE ENERO - FEBRERO 2017.-"/>
    <n v="1"/>
    <x v="18"/>
    <s v="-"/>
    <x v="27"/>
    <x v="71"/>
    <s v="-"/>
    <s v="-"/>
    <s v="-"/>
    <s v="-"/>
    <s v="-"/>
    <n v="3"/>
    <n v="9"/>
    <n v="3"/>
    <s v="-"/>
    <s v="-"/>
    <s v="-"/>
    <s v="-"/>
    <s v="-"/>
    <s v="-"/>
    <s v="SKY-COP SA"/>
    <s v="-"/>
    <s v="-"/>
    <s v="-"/>
    <s v="-"/>
    <s v="-"/>
    <s v="-"/>
    <s v="-"/>
    <s v="-"/>
    <s v="-"/>
    <s v="-"/>
    <s v="-"/>
    <s v="-"/>
    <s v="-"/>
    <s v="-"/>
    <s v="-"/>
    <s v="-"/>
    <n v="0"/>
    <n v="54529.919999999998"/>
    <n v="0"/>
    <s v="-"/>
    <s v="-"/>
    <s v="-"/>
    <s v="-"/>
    <s v="-"/>
    <s v="-"/>
    <s v="PROYECTO 94"/>
  </r>
  <r>
    <n v="7284"/>
    <x v="0"/>
    <s v="06. PLAN SANITARIO DE EMERGENCIA"/>
    <s v="-"/>
    <s v="-"/>
    <s v="-"/>
    <s v="EXPANSIÓN DE REDES"/>
    <s v="SISTEMA AGUA LOMAS DE ZAMORA"/>
    <s v="INST.RED AGUA EL PLUMERILLO E/ EJ. DE LOS ANDES Y GINEBRA"/>
    <n v="2"/>
    <x v="0"/>
    <n v="356"/>
    <x v="0"/>
    <x v="0"/>
    <n v="5"/>
    <s v="1726247"/>
    <n v="77"/>
    <s v="-"/>
    <s v="22 Y RECURSOS PROPIOS"/>
    <n v="5"/>
    <n v="5"/>
    <n v="7"/>
    <n v="753"/>
    <n v="3"/>
    <n v="8"/>
    <n v="2"/>
    <s v="2"/>
    <s v="SIN P3"/>
    <s v="-"/>
    <s v="LOMAS DE ZAMORA"/>
    <s v="LOMAS DE ZAMORA"/>
    <s v="LOMAS DE ZAMORA"/>
    <d v="2017-01-01T00:00:00"/>
    <d v="2017-12-31T00:00:00"/>
    <s v="Nota 26"/>
    <s v="Nota 26"/>
    <s v="Nota 26"/>
    <s v="Nota 26"/>
    <n v="0"/>
    <n v="0"/>
    <n v="0"/>
    <n v="0"/>
    <n v="0"/>
    <n v="0"/>
    <n v="0"/>
    <n v="0"/>
    <n v="588712.08109999995"/>
    <n v="-0.60499999999999998"/>
    <n v="0"/>
    <n v="0"/>
    <s v="-"/>
    <s v="FINALIZADO"/>
    <n v="1"/>
    <n v="1"/>
    <s v="EN 2018 SE MODIFICA EL CÓDIGO DE ACTIVIDAD DE LA APERTURA PROGRAMÁTICA DE 5 A 77, UG DE 96 A 2 Y FF DE 11 A 22. EL PROYECTO TAMBIÉN SERÁ FINANCIADO CON RECURSOS PROPIOS DE AYSA"/>
  </r>
  <r>
    <n v="7285"/>
    <x v="3"/>
    <s v="06. PLAN SANITARIO DE EMERGENCIA"/>
    <s v="-"/>
    <s v="SERVICIO"/>
    <s v="SERVICIO"/>
    <s v="FORTALECIMIENTO INSTITUCIONAL DE ACUMAR"/>
    <s v="FORTALECIMIENTO INSTITUCIONAL DE ACUMAR"/>
    <s v="LEGALIZACION DE LA FIRMA PARA INSCRIPCION DE FORMULARIOS Nº20.-"/>
    <n v="1"/>
    <x v="18"/>
    <s v="-"/>
    <x v="27"/>
    <x v="71"/>
    <s v="-"/>
    <s v="-"/>
    <s v="-"/>
    <s v="-"/>
    <s v="-"/>
    <n v="3"/>
    <n v="4"/>
    <n v="3"/>
    <s v="-"/>
    <s v="-"/>
    <s v="-"/>
    <s v="-"/>
    <s v="-"/>
    <s v="-"/>
    <s v="COLEGIO PÚBLICO DE ESCRIBANOS DE LA PROVINCIA DE BUENOS AIRES"/>
    <s v="-"/>
    <s v="-"/>
    <s v="-"/>
    <s v="-"/>
    <s v="-"/>
    <s v="-"/>
    <s v="-"/>
    <s v="-"/>
    <s v="-"/>
    <s v="-"/>
    <s v="-"/>
    <s v="-"/>
    <s v="-"/>
    <s v="-"/>
    <s v="-"/>
    <s v="-"/>
    <n v="0"/>
    <n v="11200"/>
    <n v="0"/>
    <s v="-"/>
    <s v="-"/>
    <s v="-"/>
    <s v="-"/>
    <s v="-"/>
    <s v="-"/>
    <s v="PROYECTO 94"/>
  </r>
  <r>
    <n v="7285"/>
    <x v="0"/>
    <s v="06. PLAN SANITARIO DE EMERGENCIA"/>
    <s v="-"/>
    <s v="-"/>
    <s v="-"/>
    <s v="EXPANSIÓN DE REDES"/>
    <s v="SISTEMA AGUA LOMAS DE ZAMORA"/>
    <s v="INST. RED DE AGUA CALLE LAS TROPAS MARIANO ENTRE WILLIAMS Y J.D. PERON LZ"/>
    <n v="2"/>
    <x v="0"/>
    <n v="356"/>
    <x v="0"/>
    <x v="0"/>
    <n v="5"/>
    <s v="1726250"/>
    <n v="5"/>
    <s v="-"/>
    <n v="11"/>
    <n v="5"/>
    <n v="5"/>
    <n v="7"/>
    <n v="753"/>
    <n v="3"/>
    <n v="8"/>
    <n v="96"/>
    <s v="2"/>
    <s v="SIN P3"/>
    <s v="-"/>
    <s v="LOMAS DE ZAMORA"/>
    <s v="LOMAS DE ZAMORA"/>
    <s v="LOMAS DE ZAMORA"/>
    <d v="2017-01-01T00:00:00"/>
    <d v="2017-12-31T00:00:00"/>
    <s v="Nota 26"/>
    <s v="Nota 26"/>
    <s v="Nota 26"/>
    <s v="Nota 26"/>
    <n v="0"/>
    <n v="0"/>
    <n v="0"/>
    <n v="0"/>
    <n v="0"/>
    <n v="0"/>
    <n v="0"/>
    <n v="0"/>
    <n v="254250.03999999998"/>
    <n v="0"/>
    <n v="0"/>
    <n v="0"/>
    <s v="-"/>
    <s v="FINALIZADO"/>
    <n v="1"/>
    <n v="1"/>
    <s v="-"/>
  </r>
  <r>
    <n v="7286"/>
    <x v="3"/>
    <s v="06. PLAN SANITARIO DE EMERGENCIA"/>
    <s v="-"/>
    <s v="SERVICIO"/>
    <s v="SERVICIO"/>
    <s v="FORTALECIMIENTO INSTITUCIONAL DE ACUMAR"/>
    <s v="FORTALECIMIENTO INSTITUCIONAL DE ACUMAR"/>
    <s v="CONVENIO ENTRE ACUMAR Y SASTRERÍA MILITAR.-"/>
    <n v="1"/>
    <x v="18"/>
    <s v="-"/>
    <x v="27"/>
    <x v="71"/>
    <s v="-"/>
    <s v="-"/>
    <s v="-"/>
    <s v="-"/>
    <s v="-"/>
    <n v="2"/>
    <n v="2"/>
    <n v="2"/>
    <s v="-"/>
    <s v="-"/>
    <s v="-"/>
    <s v="-"/>
    <s v="-"/>
    <s v="-"/>
    <s v="SASTRERIA MILITAR"/>
    <s v="-"/>
    <s v="-"/>
    <s v="-"/>
    <s v="-"/>
    <s v="-"/>
    <s v="-"/>
    <s v="-"/>
    <s v="-"/>
    <s v="-"/>
    <s v="-"/>
    <s v="-"/>
    <s v="-"/>
    <s v="-"/>
    <s v="-"/>
    <s v="-"/>
    <s v="-"/>
    <n v="0"/>
    <n v="2891402.8"/>
    <n v="0"/>
    <s v="-"/>
    <s v="-"/>
    <s v="-"/>
    <s v="-"/>
    <s v="-"/>
    <s v="-"/>
    <s v="PROYECTO 94"/>
  </r>
  <r>
    <n v="7286"/>
    <x v="3"/>
    <s v="06. PLAN SANITARIO DE EMERGENCIA"/>
    <s v="-"/>
    <s v="SERVICIO"/>
    <s v="SERVICIO"/>
    <s v="FORTALECIMIENTO INSTITUCIONAL DE ACUMAR"/>
    <s v="FORTALECIMIENTO INSTITUCIONAL DE ACUMAR"/>
    <s v="CONVENIO ENTRE ACUMAR Y SASTRERÍA MILITAR.-"/>
    <n v="1"/>
    <x v="18"/>
    <s v="-"/>
    <x v="27"/>
    <x v="71"/>
    <s v="-"/>
    <s v="-"/>
    <s v="-"/>
    <s v="-"/>
    <s v="-"/>
    <n v="2"/>
    <n v="2"/>
    <n v="2"/>
    <s v="-"/>
    <s v="-"/>
    <s v="-"/>
    <s v="-"/>
    <s v="-"/>
    <s v="-"/>
    <s v="SASTRERIA MILITAR"/>
    <s v="-"/>
    <s v="-"/>
    <s v="-"/>
    <s v="-"/>
    <s v="-"/>
    <s v="-"/>
    <s v="-"/>
    <s v="-"/>
    <s v="-"/>
    <s v="-"/>
    <s v="-"/>
    <s v="-"/>
    <s v="-"/>
    <s v="-"/>
    <s v="-"/>
    <s v="-"/>
    <n v="0"/>
    <n v="0"/>
    <n v="0"/>
    <s v="-"/>
    <s v="-"/>
    <s v="-"/>
    <s v="-"/>
    <s v="-"/>
    <s v="-"/>
    <s v="-"/>
  </r>
  <r>
    <n v="7286"/>
    <x v="0"/>
    <s v="06. PLAN SANITARIO DE EMERGENCIA"/>
    <s v="-"/>
    <s v="-"/>
    <s v="-"/>
    <s v="EXPANSIÓN DE REDES"/>
    <s v="SISTEMA AGUA LOMAS DE ZAMORA"/>
    <s v="RIO SUBTERRANEO SUR TRAMO 2"/>
    <n v="2"/>
    <x v="0"/>
    <n v="356"/>
    <x v="0"/>
    <x v="0"/>
    <n v="5"/>
    <s v="1460603"/>
    <n v="5"/>
    <s v="-"/>
    <n v="11"/>
    <n v="5"/>
    <n v="5"/>
    <n v="7"/>
    <n v="753"/>
    <n v="3"/>
    <n v="8"/>
    <n v="96"/>
    <s v="2"/>
    <s v="SA700750"/>
    <s v="-"/>
    <s v="LOMAS DE ZAMOR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3218975415.3196654"/>
    <n v="643795083.06393313"/>
    <n v="0"/>
    <n v="3862770498.3835983"/>
    <n v="0"/>
    <n v="0"/>
    <n v="0"/>
    <n v="0"/>
    <n v="0"/>
    <n v="0"/>
    <n v="0"/>
    <n v="0"/>
    <n v="0"/>
    <n v="0"/>
    <n v="0"/>
    <n v="0"/>
    <s v="-"/>
    <s v="CONTRATADA"/>
    <n v="0"/>
    <n v="0"/>
    <s v="-"/>
  </r>
  <r>
    <n v="7287"/>
    <x v="3"/>
    <s v="06. PLAN SANITARIO DE EMERGENCIA"/>
    <s v="-"/>
    <s v="SERVICIO"/>
    <s v="SERVICIO"/>
    <s v="FORTALECIMIENTO INSTITUCIONAL DE ACUMAR"/>
    <s v="FORTALECIMIENTO INSTITUCIONAL DE ACUMAR"/>
    <s v="CONTRATACIÓN SEGURO CAMIONES VOLCADORES ROLL OFF, VOLCADORES Y COMPACTADORES.-"/>
    <n v="1"/>
    <x v="18"/>
    <s v="-"/>
    <x v="27"/>
    <x v="55"/>
    <s v="-"/>
    <s v="-"/>
    <s v="-"/>
    <s v="-"/>
    <s v="-"/>
    <n v="3"/>
    <n v="5"/>
    <n v="4"/>
    <s v="-"/>
    <s v="-"/>
    <s v="-"/>
    <s v="-"/>
    <s v="-"/>
    <s v="-"/>
    <s v="PROVINCIA SEGUROS"/>
    <s v="-"/>
    <s v="-"/>
    <s v="-"/>
    <s v="-"/>
    <s v="-"/>
    <s v="-"/>
    <s v="-"/>
    <s v="-"/>
    <s v="-"/>
    <s v="-"/>
    <s v="-"/>
    <s v="-"/>
    <s v="-"/>
    <s v="-"/>
    <s v="-"/>
    <s v="-"/>
    <n v="4241232"/>
    <s v="-"/>
    <s v="-"/>
    <s v="-"/>
    <s v="-"/>
    <s v="-"/>
    <s v="-"/>
    <s v="-"/>
    <s v="-"/>
    <s v="PROYECTO 94"/>
  </r>
  <r>
    <n v="7287"/>
    <x v="0"/>
    <s v="06. PLAN SANITARIO DE EMERGENCIA"/>
    <s v="-"/>
    <s v="-"/>
    <s v="-"/>
    <s v="EXPANSIÓN DE REDES"/>
    <s v="SISTEMA AGUA CABA"/>
    <s v="RED PRIMARIA DE AGUA - VILLA OLIMPICA (1660035)"/>
    <n v="2"/>
    <x v="0"/>
    <n v="356"/>
    <x v="0"/>
    <x v="0"/>
    <n v="5"/>
    <s v="1660035"/>
    <n v="5"/>
    <s v="-"/>
    <n v="11"/>
    <n v="5"/>
    <n v="5"/>
    <n v="7"/>
    <n v="753"/>
    <n v="3"/>
    <n v="8"/>
    <n v="96"/>
    <s v="2"/>
    <s v="CA700400"/>
    <s v="-"/>
    <s v="CABA"/>
    <s v="VILLA LUGANO"/>
    <s v="LA CONDUCCIÓN TRONCAL PARTE DEL CRUCE DE LA COLECTORA DE LA AV. GRAL PAZ Y AV. DE LOS CORRALES, CONTINUA POR EL ESPACIO VERDE EXISTENTE ENTRE LA COLECTORA Y LA AV. GRAL PAZ HASTA AV.CASTAÑARES."/>
    <s v="Dejada sin efecto"/>
    <s v="Dejada sin efecto"/>
    <n v="0"/>
    <n v="0"/>
    <n v="0"/>
    <s v="Dejada sin efecto"/>
    <n v="0"/>
    <n v="0"/>
    <n v="0"/>
    <n v="0"/>
    <n v="0"/>
    <n v="0"/>
    <n v="0"/>
    <n v="0"/>
    <n v="0"/>
    <n v="0"/>
    <n v="0"/>
    <n v="0"/>
    <s v="-"/>
    <s v="DEJADA SIN EFECTO"/>
    <s v="-"/>
    <s v="-"/>
    <s v="OBRA DEJADA SIN EFECTO EN DIC 2016"/>
  </r>
  <r>
    <n v="7288"/>
    <x v="3"/>
    <s v="03. FORTALECIMIENTO INSTITUCIONAL"/>
    <s v="-"/>
    <s v="SERVICIO"/>
    <s v="SERVICIO"/>
    <s v="INSTITUCIONAL ACUMAR"/>
    <s v="INSTITUCIONAL ACUMAR"/>
    <s v="CONTRATACIÓN SEGURO EQUIPAMIENTO DE MEDICIÓN, SENSORES, FOTOCOLORIMETRO, ESPECTOFOTOMERO, ETC.-"/>
    <n v="1"/>
    <x v="18"/>
    <s v="-"/>
    <x v="27"/>
    <x v="71"/>
    <s v="-"/>
    <s v="-"/>
    <s v="-"/>
    <s v="-"/>
    <s v="-"/>
    <n v="3"/>
    <n v="5"/>
    <n v="9"/>
    <s v="-"/>
    <s v="-"/>
    <s v="-"/>
    <s v="-"/>
    <s v="-"/>
    <s v="-"/>
    <s v="PROVINCIA SEGUROS"/>
    <s v="CUENCA MATANZA RIACHUELO"/>
    <s v="-"/>
    <s v="-"/>
    <s v="-"/>
    <s v="-"/>
    <n v="0"/>
    <n v="0"/>
    <n v="0"/>
    <n v="0"/>
    <n v="0"/>
    <n v="0"/>
    <n v="0"/>
    <n v="0"/>
    <n v="0"/>
    <n v="0"/>
    <n v="0"/>
    <n v="0"/>
    <n v="88020.800000000003"/>
    <n v="58808"/>
    <n v="0"/>
    <n v="0"/>
    <s v="X"/>
    <s v="-"/>
    <s v="-"/>
    <s v="-"/>
    <s v="PROYECTO 94"/>
  </r>
  <r>
    <n v="7288"/>
    <x v="0"/>
    <s v="09. EXPANSIÓN DE LA RED DE AGUA POTABLE Y SANEAMIENTO DE CLOACAS"/>
    <s v="-"/>
    <s v="-"/>
    <s v="-"/>
    <s v="EXPANSIÓN DE REDES DE AGUA"/>
    <s v="REDES DE AGUA LA MATANZA"/>
    <s v="RED PRIMARIA DE AGUA - REFUERZO DE CALIDAD RAFAEL CASTILLO - POZOS MN186 Y MN110"/>
    <n v="2"/>
    <x v="0"/>
    <n v="356"/>
    <x v="0"/>
    <x v="0"/>
    <n v="5"/>
    <s v="1762301"/>
    <n v="77"/>
    <s v="-"/>
    <s v="22 Y RECURSOS PROPIOS"/>
    <n v="5"/>
    <n v="5"/>
    <n v="7"/>
    <n v="753"/>
    <n v="3"/>
    <n v="8"/>
    <n v="2"/>
    <s v="2"/>
    <s v="OA701430"/>
    <s v="-"/>
    <s v="LA MATANZA"/>
    <s v="RAFAEL CASTILLO"/>
    <s v="LA TRAZA DEL REFUERZO ES LA SIGUIENTE; COMIENZA EN LA INTERSECCIÓN DE LAS CALLES VICTORINO DE LA PLAZA Y BEAZLEY, CONTINUANDO POR VICTORINO DE LA PLAZA, TOMÁS A. EDISON, BEDOYA, RAMÓN LISTA Y STEINMETZ HASTA CRISTIANÍA."/>
    <d v="2017-09-05T00:00:00"/>
    <d v="2019-04-19T00:00:00"/>
    <n v="14943603.636499999"/>
    <n v="4763487.126199998"/>
    <n v="814497.94013499992"/>
    <n v="20521588.702834997"/>
    <n v="0"/>
    <n v="0"/>
    <n v="0"/>
    <n v="0"/>
    <n v="0"/>
    <n v="0"/>
    <n v="0"/>
    <n v="0"/>
    <n v="667788.38829999999"/>
    <n v="19447754.5361"/>
    <n v="-603734.65460000001"/>
    <n v="5071894.2615"/>
    <s v="X"/>
    <s v="EN EJECUCIÓN"/>
    <n v="0.95079423685674491"/>
    <n v="1"/>
    <s v="EN 2018 SE MODIFICA EL CÓDIGO DE ACTIVIDAD DE LA APERTURA PROGRAMÁTICA DE 5 A 77, UG DE 96 A 2 Y FF DE 11 A 22. EL PROYECTO TAMBIÉN SERÁ FINANCIADO CON RECURSOS PROPIOS DE AYSA"/>
  </r>
  <r>
    <n v="7289"/>
    <x v="3"/>
    <s v="06. PLAN SANITARIO DE EMERGENCIA"/>
    <s v="-"/>
    <s v="SERVICIO"/>
    <s v="SERVICIO"/>
    <s v="FORTALECIMIENTO INSTITUCIONAL DE ACUMAR"/>
    <s v="FORTALECIMIENTO INSTITUCIONAL DE ACUMAR"/>
    <s v="CONTRATACIÓN DEL SERVICIO DE LOCALIZACIÓN SATELITE DE VEHÍCULOS CON VISUALIZACIÓN EN TIEMPO REAL.-"/>
    <n v="1"/>
    <x v="18"/>
    <s v="-"/>
    <x v="27"/>
    <x v="71"/>
    <s v="-"/>
    <s v="-"/>
    <s v="-"/>
    <s v="-"/>
    <s v="-"/>
    <n v="3"/>
    <n v="9"/>
    <n v="3"/>
    <s v="-"/>
    <s v="-"/>
    <s v="-"/>
    <s v="-"/>
    <s v="-"/>
    <s v="-"/>
    <s v="SKY-COP SA"/>
    <s v="-"/>
    <s v="-"/>
    <s v="-"/>
    <s v="-"/>
    <s v="-"/>
    <s v="-"/>
    <s v="-"/>
    <s v="-"/>
    <s v="-"/>
    <s v="-"/>
    <s v="-"/>
    <s v="-"/>
    <s v="-"/>
    <s v="-"/>
    <s v="-"/>
    <s v="-"/>
    <n v="0"/>
    <n v="81794.880000000005"/>
    <n v="0"/>
    <s v="-"/>
    <s v="-"/>
    <s v="-"/>
    <s v="-"/>
    <s v="-"/>
    <s v="-"/>
    <s v="PROYECTO 94"/>
  </r>
  <r>
    <n v="7289"/>
    <x v="3"/>
    <s v="06. PLAN SANITARIO DE EMERGENCIA"/>
    <s v="-"/>
    <s v="SERVICIO"/>
    <s v="SERVICIO"/>
    <s v="FORTALECIMIENTO INSTITUCIONAL DE ACUMAR"/>
    <s v="FORTALECIMIENTO INSTITUCIONAL DE ACUMAR"/>
    <s v="CONTRATACIÓN DEL SERVICIO DE LOCALIZACIÓN SATELITE DE VEHÍCULOS CON VISUALIZACIÓN EN TIEMPO REAL.-"/>
    <n v="1"/>
    <x v="18"/>
    <s v="-"/>
    <x v="27"/>
    <x v="71"/>
    <s v="-"/>
    <s v="-"/>
    <s v="-"/>
    <s v="-"/>
    <s v="-"/>
    <n v="3"/>
    <n v="9"/>
    <n v="3"/>
    <s v="-"/>
    <s v="-"/>
    <s v="-"/>
    <s v="-"/>
    <s v="-"/>
    <s v="-"/>
    <s v="SKY-COP SA"/>
    <s v="-"/>
    <s v="-"/>
    <s v="-"/>
    <s v="-"/>
    <s v="-"/>
    <s v="-"/>
    <s v="-"/>
    <s v="-"/>
    <s v="-"/>
    <s v="-"/>
    <s v="-"/>
    <s v="-"/>
    <s v="-"/>
    <s v="-"/>
    <s v="-"/>
    <s v="-"/>
    <n v="0"/>
    <n v="0"/>
    <n v="0"/>
    <s v="-"/>
    <s v="-"/>
    <s v="-"/>
    <s v="-"/>
    <s v="-"/>
    <s v="-"/>
    <s v="-"/>
  </r>
  <r>
    <n v="7289"/>
    <x v="0"/>
    <s v="06. PLAN SANITARIO DE EMERGENCIA"/>
    <s v="-"/>
    <s v="-"/>
    <s v="-"/>
    <s v="FORTALECIMIENTO INSTITUCIONAL DE ACUMAR"/>
    <s v="FORTALECIMIENTO INSTITUCIONAL DE ACUMAR"/>
    <s v="RED SECUNDARIA CLOACAL VILLA DE MAYO 2-ETAPA 3 (1760411)"/>
    <n v="2"/>
    <x v="0"/>
    <n v="356"/>
    <x v="0"/>
    <x v="0"/>
    <n v="5"/>
    <s v="1760411"/>
    <n v="5"/>
    <s v="-"/>
    <n v="11"/>
    <n v="5"/>
    <n v="5"/>
    <n v="7"/>
    <n v="753"/>
    <n v="3"/>
    <n v="8"/>
    <n v="96"/>
    <s v="2"/>
    <s v="SC648000"/>
    <s v="-"/>
    <s v="ESTEBAN ECHEVERRÍA"/>
    <s v="LUIS GUILLÓN"/>
    <s v="PROYECTO EN ELABORACIÓN"/>
    <s v="A licitar"/>
    <s v="A licitar"/>
    <n v="109190400"/>
    <n v="0"/>
    <n v="0"/>
    <n v="109190400"/>
    <n v="0"/>
    <n v="0"/>
    <n v="0"/>
    <n v="0"/>
    <n v="0"/>
    <n v="0"/>
    <n v="0"/>
    <n v="0"/>
    <n v="0"/>
    <n v="0"/>
    <n v="0"/>
    <n v="0"/>
    <s v="-"/>
    <s v="A LICITAR"/>
    <n v="0"/>
    <n v="0"/>
    <s v="-"/>
  </r>
  <r>
    <n v="7290"/>
    <x v="0"/>
    <s v="06. PLAN SANITARIO DE EMERGENCIA"/>
    <s v="-"/>
    <s v="-"/>
    <s v="-"/>
    <s v="EXPANSIÓN DE REDES"/>
    <s v="SISTEMA CLOACAS ALMIRANTE BROWN"/>
    <s v="RED SECUNDARIA CLOACAL ADROGUÉ SUR (1760414)"/>
    <n v="2"/>
    <x v="0"/>
    <n v="356"/>
    <x v="0"/>
    <x v="0"/>
    <n v="5"/>
    <s v="1760414"/>
    <n v="5"/>
    <s v="-"/>
    <n v="11"/>
    <n v="5"/>
    <n v="5"/>
    <n v="7"/>
    <n v="753"/>
    <n v="3"/>
    <n v="8"/>
    <n v="96"/>
    <s v="2"/>
    <s v="SC501000"/>
    <s v="-"/>
    <s v="ALMIRANTE BROWN"/>
    <s v="ADROGUÉ"/>
    <s v="PROYECTO EN ELABORACIÓN"/>
    <s v="A licitar"/>
    <s v="A licitar"/>
    <n v="26413817.210000001"/>
    <n v="0"/>
    <n v="0"/>
    <n v="26413817.210000001"/>
    <n v="0"/>
    <n v="0"/>
    <n v="0"/>
    <n v="0"/>
    <n v="0"/>
    <n v="0"/>
    <n v="0"/>
    <n v="0"/>
    <n v="0"/>
    <n v="0"/>
    <n v="0"/>
    <n v="0"/>
    <s v="-"/>
    <s v="A LICITAR"/>
    <n v="0"/>
    <n v="0"/>
    <s v="-"/>
  </r>
  <r>
    <n v="7290"/>
    <x v="3"/>
    <s v="03. FORTALECIMIENTO INSTITUCIONAL"/>
    <s v="-"/>
    <s v="SERVICIO"/>
    <s v="SERVICIO"/>
    <s v="INSTITUCIONAL ACUMAR"/>
    <s v="INSTITUCIONAL ACUMAR"/>
    <s v="CONTRATACIÓN SEGURO UNIDADES SANITARIAS MÓVILES DE ACUMAR.-"/>
    <n v="1"/>
    <x v="18"/>
    <s v="-"/>
    <x v="27"/>
    <x v="71"/>
    <s v="-"/>
    <s v="-"/>
    <s v="-"/>
    <s v="-"/>
    <s v="-"/>
    <n v="3"/>
    <n v="5"/>
    <n v="9"/>
    <s v="-"/>
    <s v="-"/>
    <s v="-"/>
    <s v="-"/>
    <s v="-"/>
    <s v="-"/>
    <s v="PROVINCIA SEGUROS"/>
    <s v="CUENCA MATANZA RIACHUELO"/>
    <s v="-"/>
    <s v="-"/>
    <s v="-"/>
    <s v="-"/>
    <n v="0"/>
    <n v="0"/>
    <n v="0"/>
    <n v="0"/>
    <n v="0"/>
    <n v="0"/>
    <n v="0"/>
    <n v="0"/>
    <n v="0"/>
    <n v="0"/>
    <n v="0"/>
    <n v="0"/>
    <n v="31072.1"/>
    <n v="4397747"/>
    <n v="301041.79000000004"/>
    <n v="0"/>
    <s v="X"/>
    <s v="-"/>
    <s v="-"/>
    <s v="-"/>
    <s v="PROYECTO 94"/>
  </r>
  <r>
    <n v="7291"/>
    <x v="3"/>
    <s v="06. PLAN SANITARIO DE EMERGENCIA"/>
    <s v="-"/>
    <s v="SERVICIO"/>
    <s v="SERVICIO"/>
    <s v="FORTALECIMIENTO INSTITUCIONAL DE ACUMAR"/>
    <s v="FORTALECIMIENTO INSTITUCIONAL DE ACUMAR"/>
    <s v="ADQUISICIÓN DE CINTAS DE IDENTIFICACIÓN DE BIENES DE USO PARA EL ÁREA DE PATRIMONIO.-"/>
    <n v="1"/>
    <x v="18"/>
    <s v="-"/>
    <x v="27"/>
    <x v="71"/>
    <s v="-"/>
    <s v="-"/>
    <s v="-"/>
    <s v="-"/>
    <s v="-"/>
    <n v="2"/>
    <n v="9"/>
    <n v="9"/>
    <s v="-"/>
    <s v="-"/>
    <s v="-"/>
    <s v="-"/>
    <s v="-"/>
    <s v="-"/>
    <s v="UNITRONIC SA"/>
    <s v="-"/>
    <s v="-"/>
    <s v="-"/>
    <s v="-"/>
    <s v="-"/>
    <s v="-"/>
    <s v="-"/>
    <s v="-"/>
    <s v="-"/>
    <s v="-"/>
    <s v="-"/>
    <s v="-"/>
    <s v="-"/>
    <s v="-"/>
    <s v="-"/>
    <s v="-"/>
    <n v="0"/>
    <n v="20970"/>
    <n v="0"/>
    <s v="-"/>
    <s v="-"/>
    <s v="-"/>
    <s v="-"/>
    <s v="-"/>
    <s v="-"/>
    <s v="PROYECTO 94"/>
  </r>
  <r>
    <n v="7291"/>
    <x v="0"/>
    <s v="09. EXPANSIÓN DE LA RED DE AGUA POTABLE Y SANEAMIENTO DE CLOACAS"/>
    <s v="-"/>
    <s v="-"/>
    <s v="-"/>
    <s v="EXPANSIÓN DE REDES DE AGUA"/>
    <s v="REDES DE AGUA LA MATANZA"/>
    <s v="CISTERNA PLANTA VIRREY DEL PINO - OBRA CIVIL (1760503)"/>
    <n v="2"/>
    <x v="0"/>
    <n v="356"/>
    <x v="0"/>
    <x v="0"/>
    <n v="5"/>
    <s v="1760503"/>
    <n v="77"/>
    <s v="-"/>
    <s v="22 Y RECURSOS PROPIOS"/>
    <n v="5"/>
    <n v="5"/>
    <n v="7"/>
    <n v="753"/>
    <n v="3"/>
    <n v="8"/>
    <n v="2"/>
    <s v="2"/>
    <s v="OA701111"/>
    <s v="-"/>
    <s v="LA MATANZA"/>
    <s v="VIRREY DEL PINO"/>
    <s v="LA PLANTA POTABILIZADORA POR ÓSMOSIS INVERSA VIRREY DEL PINO SE ENCUENTRA_x000a_EN LA CIUDAD DE VIRREY DEL PINO, PARTIDO DE LA MATANZA, SOBRE LA CALLE MARIANO_x000a_FRAGUEIRO AL 5290."/>
    <d v="2018-04-19T00:00:00"/>
    <s v="Año 2019"/>
    <n v="73782096.940200001"/>
    <n v="28722784.333319992"/>
    <n v="0"/>
    <n v="102504881.27351999"/>
    <n v="0"/>
    <n v="0"/>
    <n v="0"/>
    <n v="0"/>
    <n v="0"/>
    <n v="0"/>
    <n v="0"/>
    <n v="0"/>
    <n v="243671.53029999998"/>
    <n v="15710455.0757"/>
    <n v="57171377.3015"/>
    <n v="95294489.262499958"/>
    <s v="X"/>
    <s v="EN EJECUCIÓN"/>
    <n v="0.71338557734021257"/>
    <n v="0.1341"/>
    <s v="EN 2018 SE MODIFICA EL CÓDIGO DE ACTIVIDAD DE LA APERTURA PROGRAMÁTICA DE 5 A 77, UG DE 96 A 2 Y FF DE 11 A 22. EL PROYECTO TAMBIÉN SERÁ FINANCIADO CON RECURSOS PROPIOS DE AYSA"/>
  </r>
  <r>
    <n v="7292"/>
    <x v="3"/>
    <s v="06. PLAN SANITARIO DE EMERGENCIA"/>
    <s v="-"/>
    <s v="SERVICIO"/>
    <s v="SERVICIO"/>
    <s v="FORTALECIMIENTO INSTITUCIONAL DE ACUMAR"/>
    <s v="FORTALECIMIENTO INSTITUCIONAL DE ACUMAR"/>
    <s v="PAGO HONORARIOS - GUILLERMO MUÑIZ. (MAYO-JUNIO 2017)"/>
    <n v="1"/>
    <x v="18"/>
    <s v="-"/>
    <x v="27"/>
    <x v="71"/>
    <s v="-"/>
    <s v="-"/>
    <s v="-"/>
    <s v="-"/>
    <s v="-"/>
    <n v="3"/>
    <n v="4"/>
    <n v="9"/>
    <s v="-"/>
    <s v="-"/>
    <s v="-"/>
    <s v="-"/>
    <s v="-"/>
    <s v="-"/>
    <s v="MUÑIZ GUILLERMO"/>
    <s v="-"/>
    <s v="-"/>
    <s v="-"/>
    <s v="-"/>
    <s v="-"/>
    <s v="-"/>
    <s v="-"/>
    <s v="-"/>
    <s v="-"/>
    <s v="-"/>
    <s v="-"/>
    <s v="-"/>
    <s v="-"/>
    <s v="-"/>
    <s v="-"/>
    <s v="-"/>
    <n v="0"/>
    <n v="120000"/>
    <n v="0"/>
    <s v="-"/>
    <s v="-"/>
    <s v="-"/>
    <s v="-"/>
    <s v="-"/>
    <s v="-"/>
    <s v="PROYECTO 125"/>
  </r>
  <r>
    <n v="7292"/>
    <x v="0"/>
    <s v="09. EXPANSIÓN DE LA RED DE AGUA POTABLE Y SANEAMIENTO DE CLOACAS"/>
    <s v="-"/>
    <s v="-"/>
    <s v="-"/>
    <s v="EXPANSIÓN DE REDES DE AGUA"/>
    <s v="SISTEMA VIRREY DEL PINO - LA MATANZA"/>
    <s v="CISTERNA PLANTA VIRREY DEL PINO - OBRA ELECTRO (1760504)"/>
    <n v="2"/>
    <x v="0"/>
    <n v="356"/>
    <x v="0"/>
    <x v="0"/>
    <n v="5"/>
    <s v="1760504"/>
    <n v="77"/>
    <s v="-"/>
    <s v="22 Y RECURSOS PROPIOS"/>
    <n v="5"/>
    <n v="5"/>
    <n v="7"/>
    <n v="753"/>
    <n v="3"/>
    <n v="8"/>
    <n v="2"/>
    <s v="2"/>
    <s v="OA701112"/>
    <s v="-"/>
    <s v="LA MATANZA"/>
    <s v="VIRREY DEL PINO"/>
    <s v="LA PLANTA POTABILIZADORA POR ÓSMOSIS INVERSA VIRREY DEL PINO SE ENCUENTRA_x000a_EN LA CIUDAD DE VIRREY DEL PINO, PARTIDO DE LA MATANZA, SOBRE LA CALLE MARIANO_x000a_FRAGUEIRO AL 5290."/>
    <d v="2018-04-19T00:00:00"/>
    <s v="Año 2019"/>
    <n v="44576473.059799999"/>
    <n v="19148522.88888"/>
    <n v="0"/>
    <n v="63724995.948679999"/>
    <n v="0"/>
    <n v="0"/>
    <n v="0"/>
    <n v="0"/>
    <n v="0"/>
    <n v="0"/>
    <n v="0"/>
    <n v="0"/>
    <n v="243671.54240000001"/>
    <n v="15852851.324199999"/>
    <n v="13894268.7675"/>
    <n v="8852753.0072266888"/>
    <s v="X"/>
    <s v="EN EJECUCIÓN"/>
    <n v="0.47062838039648752"/>
    <n v="0"/>
    <s v="EN 2018 SE MODIFICA EL CÓDIGO DE ACTIVIDAD DE LA APERTURA PROGRAMÁTICA DE 5 A 77, UG DE 96 A 2 Y FF DE 11 A 22. EL PROYECTO TAMBIÉN SERÁ FINANCIADO CON RECURSOS PROPIOS DE AYSA"/>
  </r>
  <r>
    <n v="7293"/>
    <x v="3"/>
    <s v="06. PLAN SANITARIO DE EMERGENCIA"/>
    <s v="-"/>
    <s v="SERVICIO"/>
    <s v="SERVICIO"/>
    <s v="FORTALECIMIENTO INSTITUCIONAL DE ACUMAR"/>
    <s v="FORTALECIMIENTO INSTITUCIONAL DE ACUMAR"/>
    <s v="FORTALECIMIENTO DE HERRAMIENTA DE COMUNICACIÓN DIGITAL PARA CAMPUS DE PRESTADORES URBANOS Y DÍA DE LA CAUSA MENDOZA."/>
    <n v="1"/>
    <x v="18"/>
    <s v="-"/>
    <x v="27"/>
    <x v="71"/>
    <s v="-"/>
    <s v="-"/>
    <s v="-"/>
    <s v="-"/>
    <s v="-"/>
    <n v="3"/>
    <n v="6"/>
    <n v="1"/>
    <s v="-"/>
    <s v="-"/>
    <s v="-"/>
    <s v="-"/>
    <s v="-"/>
    <s v="-"/>
    <s v="PUBLICIDAD MAGENTA PYP SA"/>
    <s v="-"/>
    <s v="-"/>
    <s v="-"/>
    <s v="-"/>
    <s v="-"/>
    <s v="-"/>
    <s v="-"/>
    <s v="-"/>
    <s v="-"/>
    <s v="-"/>
    <s v="-"/>
    <s v="-"/>
    <s v="-"/>
    <s v="-"/>
    <s v="-"/>
    <s v="-"/>
    <n v="0"/>
    <n v="398000"/>
    <n v="0"/>
    <s v="-"/>
    <s v="-"/>
    <s v="-"/>
    <s v="-"/>
    <s v="-"/>
    <s v="-"/>
    <s v="PROYECTO 127"/>
  </r>
  <r>
    <n v="7293"/>
    <x v="3"/>
    <s v="06. PLAN SANITARIO DE EMERGENCIA"/>
    <s v="-"/>
    <s v="SERVICIO"/>
    <s v="SERVICIO"/>
    <s v="FORTALECIMIENTO INSTITUCIONAL DE ACUMAR"/>
    <s v="FORTALECIMIENTO INSTITUCIONAL DE ACUMAR"/>
    <s v="FORTALECIMIENTO DE HERRAMIENTA DE COMUNICACIÓN DIGITAL PARA CAMPUS DE PRESTADORES URBANOS Y DÍA DE LA CAUSA MENDOZA."/>
    <n v="1"/>
    <x v="18"/>
    <s v="-"/>
    <x v="27"/>
    <x v="71"/>
    <s v="-"/>
    <s v="-"/>
    <s v="-"/>
    <s v="-"/>
    <s v="-"/>
    <n v="3"/>
    <n v="6"/>
    <n v="1"/>
    <s v="-"/>
    <s v="-"/>
    <s v="-"/>
    <s v="-"/>
    <s v="-"/>
    <s v="-"/>
    <s v="PUBLICIDAD MAGENTA PYP SA"/>
    <s v="-"/>
    <s v="-"/>
    <s v="-"/>
    <s v="-"/>
    <s v="-"/>
    <s v="-"/>
    <s v="-"/>
    <s v="-"/>
    <s v="-"/>
    <s v="-"/>
    <s v="-"/>
    <s v="-"/>
    <s v="-"/>
    <s v="-"/>
    <s v="-"/>
    <s v="-"/>
    <n v="0"/>
    <n v="0"/>
    <n v="0"/>
    <s v="-"/>
    <s v="-"/>
    <s v="-"/>
    <s v="-"/>
    <s v="-"/>
    <s v="-"/>
    <s v="-"/>
  </r>
  <r>
    <n v="7293"/>
    <x v="0"/>
    <s v="06. PLAN SANITARIO DE EMERGENCIA"/>
    <s v="-"/>
    <s v="-"/>
    <s v="-"/>
    <s v="EXPANSIÓN DE REDES"/>
    <s v="SISTEMA VIRREY DEL PINO- LA MATANZA"/>
    <s v="CÁMARA SUBTERRÁNEA, GABINETE Y OBRAS COMPLEMENTARIAS. PERFORACIÓN DE EXPLOTACIÓN HIPOPUELCHE. PLANTA DE ÓSMOSIS INVERSA VIRREY DEL PINO."/>
    <n v="2"/>
    <x v="0"/>
    <n v="356"/>
    <x v="0"/>
    <x v="0"/>
    <n v="5"/>
    <s v="1760510"/>
    <n v="77"/>
    <s v="-"/>
    <s v="22 Y RECURSOS PROPIOS"/>
    <n v="5"/>
    <n v="5"/>
    <n v="7"/>
    <n v="753"/>
    <n v="3"/>
    <n v="8"/>
    <n v="2"/>
    <s v="2"/>
    <s v="OA70112"/>
    <s v="-"/>
    <s v="LA MATANZA"/>
    <s v="VIRREY DEL PINO"/>
    <s v="VARIOS"/>
    <s v="A licitar"/>
    <s v="A licitar"/>
    <n v="3346749.2123999996"/>
    <n v="0"/>
    <n v="0"/>
    <n v="3346749.2123999996"/>
    <n v="0"/>
    <n v="0"/>
    <n v="0"/>
    <n v="0"/>
    <n v="0"/>
    <n v="0"/>
    <n v="0"/>
    <n v="0"/>
    <n v="0"/>
    <n v="0"/>
    <n v="0"/>
    <n v="0"/>
    <s v="-"/>
    <s v="A LICITAR"/>
    <n v="0"/>
    <n v="0"/>
    <s v="EN 2018 SE MODIFICA EL CÓDIGO DE ACTIVIDAD DE LA APERTURA PROGRAMÁTICA DE 5 A 77, UG DE 96 A 2 Y FF DE 11 A 22. EL PROYECTO TAMBIÉN SERÁ FINANCIADO CON RECURSOS PROPIOS DE AYSA"/>
  </r>
  <r>
    <n v="7294"/>
    <x v="3"/>
    <s v="06. PLAN SANITARIO DE EMERGENCIA"/>
    <s v="-"/>
    <s v="SERVICIO"/>
    <s v="SERVICIO"/>
    <s v="FORTALECIMIENTO INSTITUCIONAL DE ACUMAR"/>
    <s v="FORTALECIMIENTO INSTITUCIONAL DE ACUMAR"/>
    <s v="CURSO ONLINE DE COMPRAS SUSTENTABLES OEA"/>
    <n v="1"/>
    <x v="18"/>
    <s v="-"/>
    <x v="27"/>
    <x v="71"/>
    <s v="-"/>
    <s v="-"/>
    <s v="-"/>
    <s v="-"/>
    <s v="-"/>
    <n v="3"/>
    <n v="4"/>
    <n v="5"/>
    <s v="-"/>
    <s v="-"/>
    <s v="-"/>
    <s v="-"/>
    <s v="-"/>
    <s v="-"/>
    <s v="ALICIARDI MARIA BELEN"/>
    <s v="-"/>
    <s v="-"/>
    <s v="-"/>
    <s v="-"/>
    <s v="-"/>
    <s v="-"/>
    <s v="-"/>
    <s v="-"/>
    <s v="-"/>
    <s v="-"/>
    <s v="-"/>
    <s v="-"/>
    <s v="-"/>
    <s v="-"/>
    <s v="-"/>
    <s v="-"/>
    <n v="0"/>
    <n v="44004"/>
    <n v="0"/>
    <s v="-"/>
    <s v="-"/>
    <s v="-"/>
    <s v="-"/>
    <s v="-"/>
    <s v="-"/>
    <s v="PROYECTO 140"/>
  </r>
  <r>
    <n v="7294"/>
    <x v="3"/>
    <s v="06. PLAN SANITARIO DE EMERGENCIA"/>
    <s v="-"/>
    <s v="SERVICIO"/>
    <s v="SERVICIO"/>
    <s v="FORTALECIMIENTO INSTITUCIONAL DE ACUMAR"/>
    <s v="FORTALECIMIENTO INSTITUCIONAL DE ACUMAR"/>
    <s v="CURSO ONLINE DE COMPRAS SUSTENTABLES OEA"/>
    <n v="1"/>
    <x v="18"/>
    <s v="-"/>
    <x v="27"/>
    <x v="71"/>
    <s v="-"/>
    <s v="-"/>
    <s v="-"/>
    <s v="-"/>
    <s v="-"/>
    <n v="3"/>
    <n v="4"/>
    <n v="5"/>
    <s v="-"/>
    <s v="-"/>
    <s v="-"/>
    <s v="-"/>
    <s v="-"/>
    <s v="-"/>
    <s v="ALICIARDI MARIA BELEN"/>
    <s v="-"/>
    <s v="-"/>
    <s v="-"/>
    <s v="-"/>
    <s v="-"/>
    <s v="-"/>
    <s v="-"/>
    <s v="-"/>
    <s v="-"/>
    <s v="-"/>
    <s v="-"/>
    <s v="-"/>
    <s v="-"/>
    <s v="-"/>
    <s v="-"/>
    <s v="-"/>
    <n v="0"/>
    <n v="0"/>
    <n v="0"/>
    <s v="-"/>
    <s v="-"/>
    <s v="-"/>
    <s v="-"/>
    <s v="-"/>
    <s v="-"/>
    <s v="-"/>
  </r>
  <r>
    <n v="7294"/>
    <x v="0"/>
    <s v="06. PLAN SANITARIO DE EMERGENCIA"/>
    <s v="-"/>
    <s v="-"/>
    <s v="-"/>
    <s v="EXPANSIÓN DE REDES"/>
    <s v="SISTEMA VIRREY DEL PINO- LA MATANZA"/>
    <s v="PERFORACIÓN DE EXPLOTACIÓN HIPOPUELCHE, PLANTA OSMOSIS INVERSA VIRREY DEL PINO"/>
    <n v="2"/>
    <x v="0"/>
    <n v="356"/>
    <x v="0"/>
    <x v="0"/>
    <n v="5"/>
    <s v="1760507"/>
    <n v="5"/>
    <s v="-"/>
    <n v="11"/>
    <n v="5"/>
    <n v="5"/>
    <n v="7"/>
    <n v="753"/>
    <n v="3"/>
    <n v="8"/>
    <n v="96"/>
    <s v="2"/>
    <s v="OA700940"/>
    <s v="-"/>
    <s v="LA MATANZA"/>
    <s v="VIRREY DEL PINO"/>
    <s v="VARIOS"/>
    <s v="A licitar"/>
    <s v="A licitar"/>
    <n v="1000000"/>
    <n v="0"/>
    <n v="0"/>
    <n v="1000000"/>
    <n v="0"/>
    <n v="0"/>
    <n v="0"/>
    <n v="0"/>
    <n v="0"/>
    <n v="0"/>
    <n v="0"/>
    <n v="0"/>
    <n v="0"/>
    <n v="0"/>
    <n v="0"/>
    <n v="0"/>
    <s v="-"/>
    <s v="A LICITAR"/>
    <n v="0"/>
    <n v="0"/>
    <s v="-"/>
  </r>
  <r>
    <n v="7295"/>
    <x v="0"/>
    <s v="09. EXPANSIÓN DE LA RED DE AGUA POTABLE Y SANEAMIENTO DE CLOACAS"/>
    <s v="-"/>
    <s v="-"/>
    <s v="-"/>
    <s v="EXPANSIÓN DE REDES CLOACALES"/>
    <s v="OBRA CLOACAS AVELLANEDA"/>
    <s v="RED SECUNDARIA CLOACAL SARMIENTO - 1° ETAPA."/>
    <n v="2"/>
    <x v="0"/>
    <n v="356"/>
    <x v="0"/>
    <x v="0"/>
    <n v="5"/>
    <s v="1760418"/>
    <n v="77"/>
    <s v="-"/>
    <s v="22 Y RECURSOS PROPIOS"/>
    <n v="5"/>
    <n v="5"/>
    <n v="7"/>
    <n v="753"/>
    <n v="3"/>
    <n v="8"/>
    <n v="2"/>
    <s v="2"/>
    <s v="SC702050"/>
    <s v="-"/>
    <s v="AVELLANEDA"/>
    <s v="GERLI"/>
    <s v="EL SECTOR DE PROYECTO SE ENCUENTRA DELIMITADO POR LAS SIGUIENTES CALLES: CAMPICHUELO, LACARRA, CANGALLO, REP DEL LIBANO, CARABELAS, DONOVAN, SERNA, ANGACO, HEREDIA, TRES SARGENTOS, LARRALDE, PITÁGORAS, BASAVILBASO, CASACUBERTA,CÓRDOBA."/>
    <s v="Dejada sin efecto"/>
    <s v="Dejada sin efecto"/>
    <n v="102843020.88940001"/>
    <n v="0"/>
    <n v="0"/>
    <s v="Dejada sin efecto"/>
    <n v="0"/>
    <n v="0"/>
    <n v="0"/>
    <n v="0"/>
    <n v="0"/>
    <n v="0"/>
    <n v="0"/>
    <n v="0"/>
    <n v="864196.2901000001"/>
    <n v="0"/>
    <n v="0"/>
    <n v="0"/>
    <s v="X"/>
    <s v="EN LICITACIÓN"/>
    <s v="-"/>
    <s v="-"/>
    <s v="EN 2018 SE MODIFICA EL CÓDIGO DE ACTIVIDAD DE LA APERTURA PROGRAMÁTICA DE 5 A 77, UG DE 96 A 2 Y FF DE 11 A 22. EL PROYECTO TAMBIÉN SERÁ FINANCIADO CON RECURSOS PROPIOS DE AYSA"/>
  </r>
  <r>
    <n v="7296"/>
    <x v="0"/>
    <s v="09. EXPANSIÓN DE LA RED DE AGUA POTABLE Y SANEAMIENTO DE CLOACAS"/>
    <s v="-"/>
    <s v="-"/>
    <s v="-"/>
    <s v="EXPANSIÓN DE REDES DE AGUA"/>
    <s v="REDES DE AGUA EZEIZA"/>
    <s v="RED SECUNDARIA EZEIZA 2A (1760101)"/>
    <n v="2"/>
    <x v="0"/>
    <n v="356"/>
    <x v="0"/>
    <x v="0"/>
    <n v="5"/>
    <s v="1760101"/>
    <n v="77"/>
    <s v="-"/>
    <s v="22 Y RECURSOS PROPIOS"/>
    <n v="5"/>
    <n v="5"/>
    <n v="7"/>
    <n v="753"/>
    <n v="3"/>
    <n v="8"/>
    <n v="2"/>
    <s v="2"/>
    <s v="SA689000"/>
    <s v="-"/>
    <s v="EZEIZA"/>
    <s v="SPEGAZZINI"/>
    <s v="LA  RED  DE  DISTRIBUCCION Y ABASTECIMIENTO DE  AGUA AL  ÁREA EZEIZA 2A, COMPRENDE LAS  CALLES: NORTE: AV. SUDAMÉRICA (RN N° 205) (SOLO VEREDA SUR) ESTE: AMÉRICA CENTRAL (SOLO VEREDA OESTE) SUR: CALLES ARROYO, 25 DE MAYO, O HIGGINS, CAMPICHUELO (SOLO VEREDAS NORTE) OESTE: CALLE BERMUDEZ (SOLO VEREDA ESTE)"/>
    <d v="2018-04-01T00:00:00"/>
    <s v="AÑO 2019"/>
    <n v="43913244.701700002"/>
    <n v="22001665.949999981"/>
    <n v="2195662.2350850003"/>
    <n v="68110572.886784986"/>
    <n v="0"/>
    <n v="0"/>
    <n v="0"/>
    <n v="0"/>
    <n v="0"/>
    <n v="0"/>
    <n v="0"/>
    <n v="0"/>
    <n v="647628.62670000002"/>
    <n v="7597225.8262999998"/>
    <n v="54339628.131799996"/>
    <n v="55557429.146999992"/>
    <s v="X"/>
    <s v="EN EJECUCIÓN"/>
    <n v="0.91886589603099378"/>
    <n v="0.90400000000000003"/>
    <s v="EN 2018 SE MODIFICA EL CÓDIGO DE ACTIVIDAD DE LA APERTURA PROGRAMÁTICA DE 5 A 77, UG DE 96 A 2 Y FF DE 11 A 22. EL PROYECTO TAMBIÉN SERÁ FINANCIADO CON RECURSOS PROPIOS DE AYSA"/>
  </r>
  <r>
    <n v="7297"/>
    <x v="0"/>
    <s v="06. PLAN SANITARIO DE EMERGENCIA"/>
    <s v="-"/>
    <s v="-"/>
    <s v="-"/>
    <s v="EXPANSIÓN DE REDES"/>
    <s v="SISTEMA AGUA LOMAS DE ZAMORA"/>
    <s v="RED PRIMARIA AGUA - IMPULSIÓN TEMPERLEY (1760003)"/>
    <n v="2"/>
    <x v="0"/>
    <n v="356"/>
    <x v="0"/>
    <x v="0"/>
    <n v="5"/>
    <s v="1760003"/>
    <n v="5"/>
    <s v="-"/>
    <n v="11"/>
    <n v="5"/>
    <n v="5"/>
    <n v="7"/>
    <n v="753"/>
    <n v="3"/>
    <n v="8"/>
    <n v="96"/>
    <s v="2"/>
    <s v="SA761000"/>
    <s v="-"/>
    <s v="LOMAS DE ZAMORA"/>
    <s v="TEMPERLEY"/>
    <s v="LA  TRAZA SE DESARROLLARÁ DESDE LA ESTACIÓN ELEVADORA LOMAS DE ZAMORA POR M. GANDHI HASTA RIOBAMBA, POR RIOBAMBA HASTA BERNARDO DE IRIGOYEN, IRIGOYEN HASTA CERRITO, CERRITO HASTA SARANDÍ, SARANDÍ Y SU CONTINUACIÓN POR GORRITI HASTA SARMIENTO Y SARMIENTO HASTA CNEL. R. FALCÓN. PARTIDO DE LOMAS DE ZAMORA."/>
    <s v="A licitar"/>
    <s v="A licitar"/>
    <n v="283292544.69999999"/>
    <n v="0"/>
    <n v="0"/>
    <n v="283292544.69999999"/>
    <n v="0"/>
    <n v="0"/>
    <n v="0"/>
    <n v="0"/>
    <n v="0"/>
    <n v="0"/>
    <n v="0"/>
    <n v="0"/>
    <n v="0"/>
    <n v="0"/>
    <n v="0"/>
    <n v="0"/>
    <s v="-"/>
    <s v="A LICITAR"/>
    <n v="0"/>
    <n v="0"/>
    <s v="-"/>
  </r>
  <r>
    <n v="7298"/>
    <x v="0"/>
    <s v="06. PLAN SANITARIO DE EMERGENCIA"/>
    <s v="-"/>
    <s v="-"/>
    <s v="-"/>
    <s v="EXPANSIÓN DE REDES"/>
    <s v="OBRA CLOACAS LA MATANZA"/>
    <s v="RED PRIMARIA CLOCAL COLECTOR CUENCA LAFERRERE (1760006)"/>
    <n v="2"/>
    <x v="0"/>
    <n v="356"/>
    <x v="0"/>
    <x v="0"/>
    <n v="5"/>
    <s v="1760006"/>
    <n v="5"/>
    <s v="-"/>
    <n v="11"/>
    <n v="5"/>
    <n v="5"/>
    <n v="7"/>
    <n v="753"/>
    <n v="3"/>
    <n v="8"/>
    <n v="96"/>
    <s v="2"/>
    <s v="OC411000"/>
    <s v="-"/>
    <s v="LA MATANZA"/>
    <s v="LAFERRERE"/>
    <s v="EL COLECTOR COMIENZA EN LA INTERSECCIÓN DE LAS CALLES SOLDADO FAJARDO Y URDINENEA,LOCALIDAD DE G. DE LAFERRERE, Y FINALIZA EN LA CÁMARA A CONSTRUIR EN EL PREDIO DE LA FUTURA PLANTA DEPURADORA, CONTINUACIÓN DE CALLE GAMARRA Y MANZANARES, EN LA LOCALIDAD DE VIRREY DEL PINO."/>
    <s v="A licitar"/>
    <s v="A licitar"/>
    <n v="675357720.8312"/>
    <n v="0"/>
    <n v="0"/>
    <n v="675357720.8312"/>
    <n v="0"/>
    <n v="0"/>
    <n v="0"/>
    <n v="0"/>
    <n v="0"/>
    <n v="0"/>
    <n v="0"/>
    <n v="0"/>
    <n v="859073.05329999991"/>
    <n v="0"/>
    <n v="0"/>
    <n v="0"/>
    <s v="-"/>
    <s v="A LICITAR"/>
    <n v="1.2720267005205646E-3"/>
    <n v="0"/>
    <s v="CONCURSO SUSPENDIDO 27-09-17"/>
  </r>
  <r>
    <n v="7299"/>
    <x v="0"/>
    <s v="06. PLAN SANITARIO DE EMERGENCIA"/>
    <s v="-"/>
    <s v="-"/>
    <s v="-"/>
    <s v="EXPANSIÓN DE REDES"/>
    <s v="SISTEMA CLOACAS LOMAS DE ZAMORA"/>
    <s v="IMPULSIÓN VETERE 2 (1760315)"/>
    <n v="2"/>
    <x v="0"/>
    <n v="356"/>
    <x v="0"/>
    <x v="0"/>
    <n v="5"/>
    <s v="1760315"/>
    <n v="5"/>
    <s v="-"/>
    <n v="11"/>
    <n v="5"/>
    <n v="5"/>
    <n v="7"/>
    <n v="753"/>
    <n v="3"/>
    <n v="8"/>
    <n v="96"/>
    <s v="2"/>
    <s v="SC437000"/>
    <s v="-"/>
    <s v="LOMAS DE ZAMORA"/>
    <s v="BANFIELD"/>
    <s v="PROYECTO EN ELABORACIÓN"/>
    <s v="Dejada sin efecto"/>
    <s v="Dejada sin efecto"/>
    <n v="0"/>
    <n v="0"/>
    <n v="0"/>
    <s v="Dejada sin efecto"/>
    <n v="0"/>
    <n v="0"/>
    <n v="0"/>
    <n v="0"/>
    <n v="0"/>
    <n v="0"/>
    <n v="0"/>
    <n v="0"/>
    <n v="0"/>
    <n v="0"/>
    <n v="0"/>
    <n v="0"/>
    <s v="-"/>
    <s v="A LICITAR"/>
    <s v="-"/>
    <s v="-"/>
    <s v="-"/>
  </r>
  <r>
    <n v="7300"/>
    <x v="0"/>
    <s v="09. EXPANSIÓN DE LA RED DE AGUA POTABLE Y SANEAMIENTO DE CLOACAS"/>
    <s v="-"/>
    <s v="-"/>
    <s v="-"/>
    <s v="EXPANSIÓN DE REDES DE AGUA"/>
    <s v="PERFORACIONES ACUÍFERO PUELCHE"/>
    <s v="EJECUCIÓN DE 20 PERFORACIONES DE EXPLOTACIÓN ACUÍFERO PUELCHE ÁREA DE CONSESIÓN AYSA. OBRA CIVIL"/>
    <n v="2"/>
    <x v="0"/>
    <n v="356"/>
    <x v="0"/>
    <x v="0"/>
    <n v="5"/>
    <s v="1760508"/>
    <n v="77"/>
    <s v="-"/>
    <s v="22 Y RECURSOS PROPIOS"/>
    <n v="5"/>
    <n v="5"/>
    <n v="7"/>
    <n v="753"/>
    <n v="3"/>
    <n v="8"/>
    <n v="2"/>
    <s v="2"/>
    <s v="S/P3"/>
    <s v="-"/>
    <s v="CUENCA MATANZA RIACHUELO"/>
    <s v="VARIOS"/>
    <s v="VARIOS"/>
    <s v="No aplica, Fuerza Propia"/>
    <s v="No aplica, Fuerza Propia"/>
    <n v="23994663"/>
    <n v="0"/>
    <n v="0"/>
    <n v="23994663"/>
    <n v="0"/>
    <n v="0"/>
    <n v="0"/>
    <n v="0"/>
    <n v="0"/>
    <n v="0"/>
    <n v="0"/>
    <n v="0"/>
    <n v="4709242.318"/>
    <n v="11450272.483099999"/>
    <n v="7187477.9724000003"/>
    <n v="9742819.9935000017"/>
    <s v="X"/>
    <s v="EN EJECUCIÓN"/>
    <n v="0.97300773815827291"/>
    <n v="0.97300773815827291"/>
    <s v="EN 2018 SE MODIFICA EL CÓDIGO DE ACTIVIDAD DE LA APERTURA PROGRAMÁTICA DE 5 A 77, UG DE 96 A 2 Y FF DE 11 A 22. EL PROYECTO TAMBIÉN SERÁ FINANCIADO CON RECURSOS PROPIOS DE AYSA"/>
  </r>
  <r>
    <n v="7301"/>
    <x v="0"/>
    <s v="09. EXPANSIÓN DE LA RED DE AGUA POTABLE Y SANEAMIENTO DE CLOACAS"/>
    <s v="-"/>
    <s v="-"/>
    <s v="-"/>
    <s v="EXPANSIÓN DE REDES DE AGUA"/>
    <s v="PERFORACIONES ACUÍFERO PUELCHE"/>
    <s v="EJECUCIÓN DE 20 PERFORACIONES DE EXPLOTACIÓN ACUÍFERO PUELCHE ÁREA DE CONSESIÓN AYSA. OBRA ELECTROMECÁNICA."/>
    <n v="2"/>
    <x v="0"/>
    <n v="356"/>
    <x v="0"/>
    <x v="0"/>
    <n v="5"/>
    <s v="1760509"/>
    <n v="77"/>
    <s v="-"/>
    <s v="22 Y RECURSOS PROPIOS"/>
    <n v="5"/>
    <n v="5"/>
    <n v="7"/>
    <n v="753"/>
    <n v="3"/>
    <n v="8"/>
    <n v="2"/>
    <s v="2"/>
    <s v="S/P3"/>
    <s v="-"/>
    <s v="CUENCA MATANZA RIACHUELO"/>
    <s v="VARIOS"/>
    <s v="VARIOS"/>
    <s v="No aplica, Fuerza Propia"/>
    <s v="No aplica, Fuerza Propia"/>
    <n v="14272313"/>
    <n v="0"/>
    <n v="0"/>
    <n v="14272313"/>
    <n v="0"/>
    <n v="0"/>
    <n v="0"/>
    <n v="0"/>
    <n v="0"/>
    <n v="0"/>
    <n v="0"/>
    <n v="0"/>
    <n v="2109147.6724999999"/>
    <n v="4083020.37"/>
    <n v="0"/>
    <n v="4485145.5471428595"/>
    <s v="X"/>
    <s v="EN EJECUCIÓN"/>
    <n v="0.43385876154061365"/>
    <n v="0.43385876154061365"/>
    <s v="EN 2018 SE MODIFICA EL CÓDIGO DE ACTIVIDAD DE LA APERTURA PROGRAMÁTICA DE 5 A 77, UG DE 96 A 2 Y FF DE 11 A 22. EL PROYECTO TAMBIÉN SERÁ FINANCIADO CON RECURSOS PROPIOS DE AYSA"/>
  </r>
  <r>
    <n v="7302"/>
    <x v="0"/>
    <s v="09. EXPANSIÓN DE LA RED DE AGUA POTABLE Y SANEAMIENTO DE CLOACAS"/>
    <s v="-"/>
    <s v="-"/>
    <s v="-"/>
    <s v="EXPANSIÓN DE REDES CLOACALES"/>
    <s v="REDES CLOACALES LOMAS DE ZAMORA"/>
    <s v="RED SECUNDARIA CLOACAL LA SALADA NORTE (1760401)"/>
    <n v="2"/>
    <x v="0"/>
    <n v="356"/>
    <x v="0"/>
    <x v="0"/>
    <n v="5"/>
    <s v="1760401"/>
    <n v="77"/>
    <s v="-"/>
    <s v="22 Y RECURSOS PROPIOS"/>
    <n v="5"/>
    <n v="5"/>
    <n v="7"/>
    <n v="753"/>
    <n v="3"/>
    <n v="8"/>
    <n v="2"/>
    <s v="2"/>
    <s v="SC657000"/>
    <s v="-"/>
    <s v="LOMAS DE ZAMORA"/>
    <s v="VILLA ALBERTINA"/>
    <s v="EL ÁREA A SERVIR ES DE APROXIMADAMENTE 0.67 KM2, UBICADA EN EL PARTIDO DE_x000a_LOMAS DE ZAMORA. EL SECTOR DE PROYECTO SE ENCUENTRA DELIMITADO POR LAS SIGUIENTES CALLES: CAMINO DE LA RIVERA SUD, EVARISTO CARRIEGO, CAMPANA, ARROYO DEL REY, NECOL, FALUCHO, CANADA, RICARDO PALMA, CAMPANA, CLAUDIO DE ALAS."/>
    <d v="2018-01-01T00:00:00"/>
    <s v="AÑO 2019"/>
    <n v="61508904.049999997"/>
    <n v="48911359.309999973"/>
    <n v="3075445.2025000001"/>
    <n v="113495708.56249997"/>
    <n v="0"/>
    <n v="0"/>
    <n v="0"/>
    <n v="0"/>
    <n v="0"/>
    <n v="0"/>
    <n v="0"/>
    <n v="0"/>
    <n v="160285.55399999997"/>
    <n v="13018623.3848"/>
    <n v="12680782.684899999"/>
    <n v="47768230.710199997"/>
    <s v="X"/>
    <s v="EN EJECUCIÓN"/>
    <n v="0.22784730763154407"/>
    <n v="0.39929999999999999"/>
    <s v="EN 2018 SE MODIFICA EL CÓDIGO DE ACTIVIDAD DE LA APERTURA PROGRAMÁTICA DE 5 A 77, UG DE 96 A 2 Y FF DE 11 A 22. EL PROYECTO TAMBIÉN SERÁ FINANCIADO CON RECURSOS PROPIOS DE AYSA"/>
  </r>
  <r>
    <n v="7303"/>
    <x v="0"/>
    <s v="09. EXPANSIÓN DE LA RED DE AGUA POTABLE Y SANEAMIENTO DE CLOACAS"/>
    <s v="-"/>
    <s v="-"/>
    <s v="-"/>
    <s v="EXPANSIÓN DE REDES CLOACALES"/>
    <s v="SISTEMA CLOACAS LOMAS DE ZAMORA"/>
    <s v="RED SECUNDARIA CLOACAL LA SALADA SUR (1760403)"/>
    <n v="2"/>
    <x v="0"/>
    <n v="356"/>
    <x v="0"/>
    <x v="0"/>
    <n v="5"/>
    <s v="1860405"/>
    <n v="5"/>
    <s v="-"/>
    <n v="11"/>
    <n v="5"/>
    <n v="5"/>
    <n v="7"/>
    <n v="753"/>
    <n v="3"/>
    <n v="8"/>
    <n v="96"/>
    <s v="2"/>
    <s v="SC70116"/>
    <s v="-"/>
    <s v="LOMAS DE ZAMORA"/>
    <s v="VILLA ALBERTINA"/>
    <s v="INCLUYE LA SC658. TODAVÍA SE ENCUENTRA EN PROYECTO EN ELABORACIÓN."/>
    <s v="En licitación"/>
    <s v="En licitación"/>
    <n v="235809381.06"/>
    <n v="0"/>
    <n v="0"/>
    <n v="235809381.06"/>
    <n v="0"/>
    <n v="0"/>
    <n v="0"/>
    <n v="0"/>
    <n v="0"/>
    <n v="0"/>
    <n v="0"/>
    <n v="0"/>
    <n v="0"/>
    <n v="0"/>
    <n v="0"/>
    <n v="39999890.020000003"/>
    <s v="X"/>
    <s v="EN LICITACIÓN"/>
    <n v="0"/>
    <n v="0"/>
    <s v="INCLUYE LA SC658. PI REEMPLAZADO 1760403"/>
  </r>
  <r>
    <n v="7304"/>
    <x v="0"/>
    <s v="09. EXPANSIÓN DE LA RED DE AGUA POTABLE Y SANEAMIENTO DE CLOACAS"/>
    <s v="-"/>
    <s v="-"/>
    <s v="-"/>
    <s v="EXPANSIÓN DE REDES CLOACALES"/>
    <s v="SISTEMA CLOACAS EL JAGUEL-ESTEBAN ECHEVERRÍA"/>
    <s v="RED SECUNDARIA CLOACAL EL JAGÜEL 2 (1760404)"/>
    <n v="2"/>
    <x v="0"/>
    <n v="356"/>
    <x v="0"/>
    <x v="0"/>
    <n v="5"/>
    <s v="1760404"/>
    <n v="5"/>
    <s v="-"/>
    <n v="11"/>
    <n v="5"/>
    <n v="5"/>
    <n v="7"/>
    <n v="753"/>
    <n v="3"/>
    <n v="8"/>
    <n v="96"/>
    <s v="2"/>
    <s v="SC700110"/>
    <s v="-"/>
    <s v="ESTEBAN ECHEVERRÍA"/>
    <s v="EL JAGÜEL"/>
    <s v="EL SECTOR DE PROYECTO SE ENCUENTRA DELIMITADO POR LAS SIGUIENTES CALLES:_x000a_RUTA NAC. N°205, AV. CASTEX, PEDRO DREYER, EL MOLINO, RISSO, LEGARRETA, PIZURNO, VALENTÍN ALSINA, EVITA."/>
    <s v="Dejada sin efecto"/>
    <s v="Dejada sin efecto"/>
    <n v="136070407.94599998"/>
    <n v="0"/>
    <n v="0"/>
    <s v="Dejada sin efecto"/>
    <n v="0"/>
    <n v="0"/>
    <n v="0"/>
    <n v="0"/>
    <n v="0"/>
    <n v="0"/>
    <n v="0"/>
    <n v="0"/>
    <n v="160285.55399999997"/>
    <n v="227207.27809999997"/>
    <n v="0"/>
    <n v="0"/>
    <s v="-"/>
    <s v="DEJADA SIN EFECTO"/>
    <s v="-"/>
    <s v="-"/>
    <s v="-"/>
  </r>
  <r>
    <n v="7305"/>
    <x v="0"/>
    <s v="06. PLAN SANITARIO DE EMERGENCIA"/>
    <s v="-"/>
    <s v="-"/>
    <s v="-"/>
    <s v="EXPANSIÓN DE REDES"/>
    <s v="SISTEMA CLOACAS LOMAS DE ZAMORA"/>
    <s v="ESTACIÓN DE BOMBEO CLOACAL VETERE 2 - OBRA CIVIL (1760307)"/>
    <n v="2"/>
    <x v="0"/>
    <n v="356"/>
    <x v="0"/>
    <x v="0"/>
    <n v="5"/>
    <s v="1760307"/>
    <n v="5"/>
    <s v="-"/>
    <n v="11"/>
    <n v="5"/>
    <n v="5"/>
    <n v="7"/>
    <n v="753"/>
    <n v="3"/>
    <n v="8"/>
    <n v="96"/>
    <s v="2"/>
    <s v="SC342100"/>
    <s v="-"/>
    <s v="LOMAS DE ZAMORA"/>
    <s v="BANFIELD"/>
    <s v="PROYECTO A ELABORAR. AÚN NO SE HA DEFINIDO EL TERRENO."/>
    <s v="A licitar"/>
    <s v="A licitar"/>
    <n v="2504700"/>
    <n v="0"/>
    <n v="0"/>
    <n v="2504700"/>
    <n v="0"/>
    <n v="0"/>
    <n v="0"/>
    <n v="0"/>
    <n v="0"/>
    <n v="0"/>
    <n v="0"/>
    <n v="0"/>
    <n v="0"/>
    <n v="0"/>
    <n v="0"/>
    <n v="0"/>
    <s v="-"/>
    <s v="A LICITAR"/>
    <n v="0"/>
    <n v="0"/>
    <s v="-"/>
  </r>
  <r>
    <n v="7306"/>
    <x v="0"/>
    <s v="06. PLAN SANITARIO DE EMERGENCIA"/>
    <s v="-"/>
    <s v="-"/>
    <s v="-"/>
    <s v="EXPANSIÓN DE REDES"/>
    <s v="SISTEMA CLOACAS LOMAS DE ZAMORA"/>
    <s v="ESTACIÓN DE BOMBEO CLOACAL VETERE 2 - OBRA ELECTRO (1760308)"/>
    <n v="2"/>
    <x v="0"/>
    <n v="356"/>
    <x v="0"/>
    <x v="0"/>
    <n v="5"/>
    <s v="1760308"/>
    <n v="5"/>
    <s v="-"/>
    <n v="11"/>
    <n v="5"/>
    <n v="5"/>
    <n v="7"/>
    <n v="753"/>
    <n v="3"/>
    <n v="8"/>
    <n v="96"/>
    <s v="2"/>
    <s v="SC342200"/>
    <s v="-"/>
    <s v="LOMAS DE ZAMORA"/>
    <s v="BANFIELD"/>
    <s v="PROYECTO A ELABORAR. AÚN NO SE HA DEFINIDO EL TERRENO."/>
    <s v="A licitar"/>
    <s v="A licitar"/>
    <n v="3757050"/>
    <n v="0"/>
    <n v="0"/>
    <n v="3757050"/>
    <n v="0"/>
    <n v="0"/>
    <n v="0"/>
    <n v="0"/>
    <n v="0"/>
    <n v="0"/>
    <n v="0"/>
    <n v="0"/>
    <n v="0"/>
    <n v="0"/>
    <n v="0"/>
    <n v="0"/>
    <s v="-"/>
    <s v="A LICITAR"/>
    <n v="0"/>
    <n v="0"/>
    <s v="-"/>
  </r>
  <r>
    <n v="7307"/>
    <x v="0"/>
    <s v="09. EXPANSIÓN DE LA RED DE AGUA POTABLE Y SANEAMIENTO DE CLOACAS"/>
    <s v="-"/>
    <s v="-"/>
    <s v="-"/>
    <s v="EXPANSIÓN DE REDES CLOACALES"/>
    <s v="REDES CLOACALES FIORITO"/>
    <s v="PRIMARIAS A PLANTA FIORITO 2° ETAPA - FASE A (1760313)"/>
    <n v="2"/>
    <x v="0"/>
    <n v="356"/>
    <x v="0"/>
    <x v="0"/>
    <n v="5"/>
    <s v="1760313"/>
    <n v="77"/>
    <s v="-"/>
    <s v="22 Y RECURSOS PROPIOS"/>
    <n v="5"/>
    <n v="5"/>
    <n v="7"/>
    <n v="753"/>
    <n v="3"/>
    <n v="8"/>
    <n v="2"/>
    <s v="2"/>
    <s v="SC701300"/>
    <s v="-"/>
    <s v="LOMAS DE ZAMORA"/>
    <s v="VILLA ALBERTINA"/>
    <s v="LA TRAZA DE LA RED PRIMARIA ES LA SIGUIENTE: AYOLAS ENTRE JOSPE DE APRONCEDA Y FALUCHO; LIMAY ENTRE FALUCHO E INT. J B TAVANO; INT. J B TAVANO ENTRE LIMAY E IGUAZÚ; IGUAZÚ ENTRE INT. J B TAVANO Y HOMERO Y HOMERO ENTRE IGUAZÚ E IGNACIO ZULOAGA."/>
    <d v="2018-04-01T00:00:00"/>
    <s v="AÑO 2020"/>
    <n v="197404625.66329998"/>
    <n v="130184371.34340006"/>
    <n v="8858992.9943350013"/>
    <n v="336447990.00103503"/>
    <n v="0"/>
    <n v="0"/>
    <n v="0"/>
    <n v="0"/>
    <n v="0"/>
    <n v="0"/>
    <n v="0"/>
    <n v="0"/>
    <n v="953166.48899999994"/>
    <n v="48217741.148500003"/>
    <n v="4309585.1743999999"/>
    <n v="37680487.65008799"/>
    <s v="X"/>
    <s v="EN EJECUCIÓN"/>
    <n v="0.15895619650376119"/>
    <n v="4.4000000000000003E-3"/>
    <s v="EN 2018 SE MODIFICA EL CÓDIGO DE ACTIVIDAD DE LA APERTURA PROGRAMÁTICA DE 5 A 77, UG DE 96 A 2 Y FF DE 11 A 22. EL PROYECTO TAMBIÉN SERÁ FINANCIADO CON RECURSOS PROPIOS DE AYSA"/>
  </r>
  <r>
    <n v="7308"/>
    <x v="0"/>
    <s v="09. EXPANSIÓN DE LA RED DE AGUA POTABLE Y SANEAMIENTO DE CLOACAS"/>
    <s v="-"/>
    <s v="-"/>
    <s v="-"/>
    <s v="EXPANSIÓN DE REDES CLOACALES"/>
    <s v="ESTACIÓN DE BOMBEO CLOACAL ALTE. BROWN"/>
    <s v="ESTACION DE BOMBEO CLOACAL ADROGUE SUR 2 - OBRA ELECTROMECANICA"/>
    <n v="2"/>
    <x v="0"/>
    <n v="356"/>
    <x v="0"/>
    <x v="0"/>
    <n v="5"/>
    <s v="1660315"/>
    <n v="77"/>
    <s v="-"/>
    <s v="22 Y RECURSOS PROPIOS"/>
    <n v="5"/>
    <n v="5"/>
    <n v="7"/>
    <n v="753"/>
    <n v="3"/>
    <n v="8"/>
    <n v="2"/>
    <s v="2"/>
    <s v="SC643200"/>
    <s v="-"/>
    <s v="ALMIRANTE BROWN"/>
    <s v="ADROGUÉ"/>
    <s v="LA  ESTACIÓN DE BOMBEO, ESTARÁ UBICADA EN  UN  PREDIO SITUADO EN  LA  INTERSECCIÓN DE  LAS  CALLES DE  LAS CALLES LUIS TEJADA Y WILSON."/>
    <d v="2016-11-14T00:00:00"/>
    <d v="2018-02-15T00:00:00"/>
    <n v="5425133.7238999996"/>
    <n v="1248021.4714441365"/>
    <n v="707881.61285586376"/>
    <n v="7381036.8081999999"/>
    <n v="0"/>
    <n v="0"/>
    <n v="0"/>
    <n v="0"/>
    <n v="0"/>
    <n v="0"/>
    <n v="0"/>
    <n v="0"/>
    <n v="4929549.9341000002"/>
    <n v="2451486.8740999997"/>
    <n v="0"/>
    <n v="448909.99999999994"/>
    <s v="X"/>
    <s v="FINALIZADO"/>
    <n v="1"/>
    <n v="1"/>
    <s v="EN 2018 SE MODIFICA EL CÓDIGO DE ACTIVIDAD DE LA APERTURA PROGRAMÁTICA DE 5 A 77, UG DE 96 A 2 Y FF DE 11 A 22. EL PROYECTO TAMBIÉN SERÁ FINANCIADO CON RECURSOS PROPIOS DE AYSA"/>
  </r>
  <r>
    <n v="7309"/>
    <x v="0"/>
    <s v="06. PLAN SANITARIO DE EMERGENCIA"/>
    <s v="-"/>
    <s v="-"/>
    <s v="-"/>
    <s v="MEJORA Y MANTENIMIENTO"/>
    <s v="OBRA AGUA LOMAS DE ZAMORA"/>
    <s v="INST. ELEM AG CALLE LOS AROMOS E/ SANTA FILOMENA Y MERLO- LZ"/>
    <n v="2"/>
    <x v="0"/>
    <n v="356"/>
    <x v="0"/>
    <x v="0"/>
    <n v="5"/>
    <s v="1726215"/>
    <n v="5"/>
    <s v="-"/>
    <n v="11"/>
    <n v="5"/>
    <n v="5"/>
    <n v="7"/>
    <n v="753"/>
    <n v="3"/>
    <n v="8"/>
    <n v="96"/>
    <s v="2"/>
    <s v="SIN P3"/>
    <s v="-"/>
    <s v="LOMAS DE ZAMORA"/>
    <s v="LOMAS DE ZAMORA"/>
    <s v="LOMAS DE ZAMORA"/>
    <d v="2017-01-01T00:00:00"/>
    <d v="2017-12-31T00:00:00"/>
    <s v="Nota 26"/>
    <s v="Nota 26"/>
    <s v="Nota 26"/>
    <s v="Nota 26"/>
    <n v="0"/>
    <n v="0"/>
    <n v="0"/>
    <n v="0"/>
    <n v="0"/>
    <n v="0"/>
    <n v="0"/>
    <n v="0"/>
    <n v="90397.176099999997"/>
    <n v="0"/>
    <n v="0"/>
    <n v="0"/>
    <s v="-"/>
    <s v="FINALIZADO"/>
    <n v="1"/>
    <n v="1"/>
    <s v="-"/>
  </r>
  <r>
    <n v="7310"/>
    <x v="0"/>
    <s v="09. EXPANSIÓN DE LA RED DE AGUA POTABLE Y SANEAMIENTO DE CLOACAS"/>
    <s v="-"/>
    <s v="-"/>
    <s v="-"/>
    <s v="EXPANSIÓN DE REDES DE AGUA"/>
    <s v="REDES DE AGUA LA MATANZA"/>
    <s v="BARRIO EL TREBOL M1 A+T"/>
    <n v="2"/>
    <x v="0"/>
    <n v="356"/>
    <x v="0"/>
    <x v="0"/>
    <n v="5"/>
    <s v="1748L22"/>
    <n v="77"/>
    <s v="-"/>
    <s v="22 Y RECURSOS PROPIOS"/>
    <n v="5"/>
    <n v="5"/>
    <n v="7"/>
    <n v="753"/>
    <n v="3"/>
    <n v="8"/>
    <n v="2"/>
    <s v="2"/>
    <s v="OA70144"/>
    <s v="-"/>
    <s v="LA MATANZA"/>
    <s v="LA MATANZA"/>
    <s v="INT. RUSSO/ LAS FLORES/ SPLIMBERGO/ R. BILLINGURSTH"/>
    <d v="2017-08-01T00:00:00"/>
    <s v="Sin fecha finalización"/>
    <n v="4166922.76"/>
    <n v="1345866.59"/>
    <n v="3426430.3439000007"/>
    <n v="8939219.6939000003"/>
    <n v="0"/>
    <n v="0"/>
    <n v="0"/>
    <n v="0"/>
    <n v="0"/>
    <n v="0"/>
    <n v="0"/>
    <n v="0"/>
    <n v="3223253.6751999999"/>
    <n v="5608881.0186999999"/>
    <n v="107085"/>
    <n v="0"/>
    <s v="-"/>
    <s v="EN EJECUCIÓN"/>
    <n v="1"/>
    <n v="0.99999992571445373"/>
    <s v="EN 2018 SE MODIFICA EL CÓDIGO DE ACTIVIDAD DE LA APERTURA PROGRAMÁTICA DE 5 A 77, UG DE 96 A 2 Y FF DE 11 A 22. EL PROYECTO TAMBIÉN SERÁ FINANCIADO CON RECURSOS PROPIOS DE AYSA"/>
  </r>
  <r>
    <n v="7311"/>
    <x v="0"/>
    <s v="09. EXPANSIÓN DE LA RED DE AGUA POTABLE Y SANEAMIENTO DE CLOACAS"/>
    <s v="-"/>
    <s v="-"/>
    <s v="-"/>
    <s v="EXPANSIÓN DE REDES DE AGUA"/>
    <s v="REDES DE AGUA LA MATANZA"/>
    <s v="RED SECUNDARIA BARRIO 21 DE MARZO M1 A+T"/>
    <n v="2"/>
    <x v="0"/>
    <n v="356"/>
    <x v="0"/>
    <x v="0"/>
    <n v="5"/>
    <s v="1748L23"/>
    <n v="77"/>
    <s v="-"/>
    <s v="22 Y RECURSOS PROPIOS"/>
    <n v="5"/>
    <n v="5"/>
    <n v="7"/>
    <n v="753"/>
    <n v="3"/>
    <n v="8"/>
    <n v="2"/>
    <s v="2"/>
    <s v="OA70166"/>
    <s v="-"/>
    <s v="LA MATANZA"/>
    <s v="LA MATANZA"/>
    <s v="AV. 17 DE OCTUBRE - CALLE 600 - LAS ORQUIDEAS - PASILLO - LAS FLORES"/>
    <d v="2017-05-30T00:00:00"/>
    <s v="Sin fecha finalización"/>
    <n v="2241699.41"/>
    <n v="1229285.48"/>
    <n v="1118652.3605"/>
    <n v="4589637.2505000001"/>
    <n v="0"/>
    <n v="0"/>
    <n v="0"/>
    <n v="0"/>
    <n v="0"/>
    <n v="0"/>
    <n v="0"/>
    <n v="0"/>
    <n v="2074803.9168"/>
    <n v="2124002.3689000001"/>
    <n v="393143.81559999997"/>
    <n v="1248000"/>
    <s v="X"/>
    <s v="EN EJECUCIÓN"/>
    <n v="1.0005039288888786"/>
    <n v="1.0005039288888786"/>
    <s v="EN 2018 SE MODIFICA EL CÓDIGO DE ACTIVIDAD DE LA APERTURA PROGRAMÁTICA DE 5 A 77, UG DE 96 A 2 Y FF DE 11 A 22. EL PROYECTO TAMBIÉN SERÁ FINANCIADO CON RECURSOS PROPIOS DE AYSA"/>
  </r>
  <r>
    <n v="7312"/>
    <x v="0"/>
    <s v="06. PLAN SANITARIO DE EMERGENCIA"/>
    <s v="-"/>
    <s v="-"/>
    <s v="-"/>
    <s v="MEJORA Y MANTENIMIENTO"/>
    <s v="OBRA AGUA LOMAS DE ZAMORA"/>
    <s v="INST. AG RED CALLE FRÍAS E/ GARIBALDI Y RICHIERI- LZ"/>
    <n v="2"/>
    <x v="0"/>
    <n v="356"/>
    <x v="0"/>
    <x v="0"/>
    <n v="5"/>
    <s v="1726223"/>
    <n v="5"/>
    <s v="-"/>
    <n v="11"/>
    <n v="5"/>
    <n v="5"/>
    <n v="7"/>
    <n v="753"/>
    <n v="3"/>
    <n v="8"/>
    <n v="96"/>
    <s v="2"/>
    <s v="SIN P3"/>
    <s v="-"/>
    <s v="LOMAS DE ZAMORA"/>
    <s v="LOMAS DE ZAMORA"/>
    <s v="LOMAS DE ZAMORA"/>
    <d v="2017-01-01T00:00:00"/>
    <d v="2017-12-31T00:00:00"/>
    <s v="Nota 26"/>
    <s v="Nota 26"/>
    <s v="Nota 26"/>
    <s v="Nota 26"/>
    <n v="0"/>
    <n v="0"/>
    <n v="0"/>
    <n v="0"/>
    <n v="0"/>
    <n v="0"/>
    <n v="0"/>
    <n v="0"/>
    <n v="1243761.2626999998"/>
    <n v="0"/>
    <n v="0"/>
    <n v="0"/>
    <s v="-"/>
    <s v="FINALIZADO"/>
    <n v="1"/>
    <n v="1"/>
    <s v="-"/>
  </r>
  <r>
    <n v="7313"/>
    <x v="0"/>
    <s v="06. PLAN SANITARIO DE EMERGENCIA"/>
    <s v="-"/>
    <s v="-"/>
    <s v="-"/>
    <s v="MEJORA Y MANTENIMIENTO"/>
    <s v="OBRA AGUA LOMAS DE ZAMORA"/>
    <s v="INST. AG ELEM CALLE FRÍAS E/ GARIBALDI Y RICHIERI- LZ"/>
    <n v="2"/>
    <x v="0"/>
    <n v="356"/>
    <x v="0"/>
    <x v="0"/>
    <n v="5"/>
    <s v="1726224"/>
    <n v="5"/>
    <s v="-"/>
    <n v="11"/>
    <n v="5"/>
    <n v="5"/>
    <n v="7"/>
    <n v="753"/>
    <n v="3"/>
    <n v="8"/>
    <n v="96"/>
    <s v="2"/>
    <s v="SIN P3"/>
    <s v="-"/>
    <s v="LOMAS DE ZAMORA"/>
    <s v="LOMAS DE ZAMORA"/>
    <s v="LOMAS DE ZAMORA"/>
    <d v="2017-01-01T00:00:00"/>
    <d v="2017-12-31T00:00:00"/>
    <s v="Nota 26"/>
    <s v="Nota 26"/>
    <s v="Nota 26"/>
    <s v="Nota 26"/>
    <n v="0"/>
    <n v="0"/>
    <n v="0"/>
    <n v="0"/>
    <n v="0"/>
    <n v="0"/>
    <n v="0"/>
    <n v="0"/>
    <n v="123850.6148"/>
    <n v="0"/>
    <n v="0"/>
    <n v="0"/>
    <s v="-"/>
    <s v="FINALIZADO"/>
    <n v="1"/>
    <n v="1"/>
    <s v="-"/>
  </r>
  <r>
    <n v="7314"/>
    <x v="0"/>
    <s v="06. PLAN SANITARIO DE EMERGENCIA"/>
    <s v="-"/>
    <s v="-"/>
    <s v="-"/>
    <s v="MEJORA Y MANTENIMIENTO"/>
    <s v="OBRA AGUA LOMAS DE ZAMORA"/>
    <s v="INST. AG CX CALLE FRÍAS E/ GARIBALDI Y RICHIERI- LZ"/>
    <n v="2"/>
    <x v="0"/>
    <n v="356"/>
    <x v="0"/>
    <x v="0"/>
    <n v="5"/>
    <s v="1726225"/>
    <n v="5"/>
    <s v="-"/>
    <n v="11"/>
    <n v="5"/>
    <n v="5"/>
    <n v="7"/>
    <n v="753"/>
    <n v="3"/>
    <n v="8"/>
    <n v="96"/>
    <s v="2"/>
    <s v="SIN P3"/>
    <s v="-"/>
    <s v="LOMAS DE ZAMORA"/>
    <s v="LOMAS DE ZAMORA"/>
    <s v="LOMAS DE ZAMORA"/>
    <d v="2017-01-01T00:00:00"/>
    <d v="2017-12-31T00:00:00"/>
    <s v="Nota 26"/>
    <s v="Nota 26"/>
    <s v="Nota 26"/>
    <s v="Nota 26"/>
    <n v="0"/>
    <n v="0"/>
    <n v="0"/>
    <n v="0"/>
    <n v="0"/>
    <n v="0"/>
    <n v="0"/>
    <n v="0"/>
    <n v="105166.9806"/>
    <n v="0"/>
    <n v="0"/>
    <n v="0"/>
    <s v="-"/>
    <s v="FINALIZADO"/>
    <n v="1"/>
    <n v="1"/>
    <s v="-"/>
  </r>
  <r>
    <n v="7315"/>
    <x v="0"/>
    <s v="06. PLAN SANITARIO DE EMERGENCIA"/>
    <s v="-"/>
    <s v="-"/>
    <s v="-"/>
    <s v="MEJORA Y MANTENIMIENTO"/>
    <s v="OBRA AGUA LOMAS DE ZAMORA"/>
    <s v="INST. RED AG CALLE QUILMES E/ CARABOBO Y ASUNCIÓN- LZ"/>
    <n v="2"/>
    <x v="0"/>
    <n v="356"/>
    <x v="0"/>
    <x v="0"/>
    <n v="5"/>
    <s v="1726226"/>
    <n v="5"/>
    <s v="-"/>
    <n v="11"/>
    <n v="5"/>
    <n v="5"/>
    <n v="7"/>
    <n v="753"/>
    <n v="3"/>
    <n v="8"/>
    <n v="96"/>
    <s v="2"/>
    <s v="SIN P3"/>
    <s v="-"/>
    <s v="LOMAS DE ZAMORA"/>
    <s v="LOMAS DE ZAMORA"/>
    <s v="LOMAS DE ZAMORA"/>
    <d v="2017-01-01T00:00:00"/>
    <d v="2017-12-31T00:00:00"/>
    <s v="Nota 26"/>
    <s v="Nota 26"/>
    <s v="Nota 26"/>
    <s v="Nota 26"/>
    <n v="0"/>
    <n v="0"/>
    <n v="0"/>
    <n v="0"/>
    <n v="0"/>
    <n v="0"/>
    <n v="0"/>
    <n v="0"/>
    <n v="890436.3138"/>
    <n v="0"/>
    <n v="0"/>
    <n v="0"/>
    <s v="-"/>
    <s v="FINALIZADO"/>
    <n v="1"/>
    <n v="1"/>
    <s v="-"/>
  </r>
  <r>
    <n v="7316"/>
    <x v="0"/>
    <s v="06. PLAN SANITARIO DE EMERGENCIA"/>
    <s v="-"/>
    <s v="-"/>
    <s v="-"/>
    <s v="MEJORA Y MANTENIMIENTO"/>
    <s v="OBRA AGUA LOMAS DE ZAMORA"/>
    <s v="INST. CX AG CALLE QUILMES E/ CARABOBO Y ASUNCIÓN- LZ"/>
    <n v="2"/>
    <x v="0"/>
    <n v="356"/>
    <x v="0"/>
    <x v="0"/>
    <n v="5"/>
    <s v="1726228"/>
    <n v="5"/>
    <s v="-"/>
    <n v="11"/>
    <n v="5"/>
    <n v="5"/>
    <n v="7"/>
    <n v="753"/>
    <n v="3"/>
    <n v="8"/>
    <n v="96"/>
    <s v="2"/>
    <s v="SIN P3"/>
    <s v="-"/>
    <s v="LOMAS DE ZAMORA"/>
    <s v="LOMAS DE ZAMORA"/>
    <s v="LOMAS DE ZAMORA"/>
    <d v="2017-01-01T00:00:00"/>
    <d v="2017-12-31T00:00:00"/>
    <s v="Nota 26"/>
    <s v="Nota 26"/>
    <s v="Nota 26"/>
    <s v="Nota 26"/>
    <n v="0"/>
    <n v="0"/>
    <n v="0"/>
    <n v="0"/>
    <n v="0"/>
    <n v="0"/>
    <n v="0"/>
    <n v="0"/>
    <n v="318028.80119999993"/>
    <n v="0"/>
    <n v="0"/>
    <n v="0"/>
    <s v="-"/>
    <s v="FINALIZADO"/>
    <n v="1"/>
    <n v="1"/>
    <s v="-"/>
  </r>
  <r>
    <n v="7317"/>
    <x v="0"/>
    <s v="06. PLAN SANITARIO DE EMERGENCIA"/>
    <s v="-"/>
    <s v="-"/>
    <s v="-"/>
    <s v="MEJORA Y MANTENIMIENTO"/>
    <s v="OBRA AGUA ALMIRANTE BROWN"/>
    <s v="INST. RED AG DRUMOND E/ SAN MARTIN Y ILLIA- AB"/>
    <n v="2"/>
    <x v="0"/>
    <n v="356"/>
    <x v="0"/>
    <x v="0"/>
    <n v="5"/>
    <s v="1726229"/>
    <n v="5"/>
    <s v="-"/>
    <n v="11"/>
    <n v="5"/>
    <n v="5"/>
    <n v="7"/>
    <n v="753"/>
    <n v="3"/>
    <n v="8"/>
    <n v="96"/>
    <s v="2"/>
    <s v="SIN P3"/>
    <s v="-"/>
    <s v="ALMIRANTE BROWN"/>
    <s v="ALMIRANTE BROWN"/>
    <s v="ALMIRANTE BROWN"/>
    <d v="2017-01-01T00:00:00"/>
    <d v="2017-12-31T00:00:00"/>
    <s v="Nota 26"/>
    <s v="Nota 26"/>
    <s v="Nota 26"/>
    <s v="Nota 26"/>
    <n v="0"/>
    <n v="0"/>
    <n v="0"/>
    <n v="0"/>
    <n v="0"/>
    <n v="0"/>
    <n v="0"/>
    <n v="0"/>
    <n v="298886.95209999999"/>
    <n v="0"/>
    <n v="0"/>
    <n v="0"/>
    <s v="-"/>
    <s v="FINALIZADO"/>
    <n v="1"/>
    <n v="1"/>
    <s v="-"/>
  </r>
  <r>
    <n v="7318"/>
    <x v="0"/>
    <s v="09. EXPANSIÓN DE LA RED DE AGUA POTABLE Y SANEAMIENTO DE CLOACAS"/>
    <s v="-"/>
    <s v="-"/>
    <s v="-"/>
    <s v="MEJORA Y MANTENIMIENTO DE REDES DE AGUA"/>
    <s v="REDES DE AGUA ALMIRANTE BROWN"/>
    <s v="INST. RED AG CALLE YRIGOYEN E/ COMBATE DE LOS POZOS Y AMENEDO"/>
    <n v="2"/>
    <x v="0"/>
    <n v="356"/>
    <x v="0"/>
    <x v="0"/>
    <n v="5"/>
    <s v="1726232"/>
    <n v="77"/>
    <s v="-"/>
    <s v="22 Y RECURSOS PROPIOS"/>
    <n v="5"/>
    <n v="5"/>
    <n v="7"/>
    <n v="753"/>
    <n v="3"/>
    <n v="8"/>
    <n v="2"/>
    <s v="2"/>
    <s v="SIN P3"/>
    <s v="-"/>
    <s v="ALMIRANTE BROWN"/>
    <s v="ALMIRANTE BROWN"/>
    <s v="ALMIRANTE BROWN"/>
    <d v="2017-01-01T00:00:00"/>
    <d v="2017-12-31T00:00:00"/>
    <s v="Nota 26"/>
    <s v="Nota 26"/>
    <s v="Nota 26"/>
    <s v="Nota 26"/>
    <n v="0"/>
    <n v="0"/>
    <n v="0"/>
    <n v="0"/>
    <n v="0"/>
    <n v="0"/>
    <n v="0"/>
    <n v="0"/>
    <n v="305592.85679999995"/>
    <n v="12760.260699999999"/>
    <n v="0"/>
    <n v="0"/>
    <s v="-"/>
    <s v="FINALIZADO"/>
    <n v="1"/>
    <n v="1"/>
    <s v="EN 2018 SE MODIFICA EL CÓDIGO DE ACTIVIDAD DE LA APERTURA PROGRAMÁTICA DE 5 A 77, UG DE 96 A 2 Y FF DE 11 A 22. EL PROYECTO TAMBIÉN SERÁ FINANCIADO CON RECURSOS PROPIOS DE AYSA"/>
  </r>
  <r>
    <n v="7319"/>
    <x v="0"/>
    <s v="09. EXPANSIÓN DE LA RED DE AGUA POTABLE Y SANEAMIENTO DE CLOACAS"/>
    <s v="-"/>
    <s v="-"/>
    <s v="-"/>
    <s v="MEJORA Y MANTENIMIENTO DE REDES DE AGUA"/>
    <s v="REDES DE AGUA ALMIRANTE BROWN"/>
    <s v="INST. ELEM AG CALLE YRIGOYEN E/ COMBATE DE LOS POZOS Y AMENEDO"/>
    <n v="2"/>
    <x v="0"/>
    <n v="356"/>
    <x v="0"/>
    <x v="0"/>
    <n v="5"/>
    <s v="1726233"/>
    <n v="77"/>
    <s v="-"/>
    <s v="22 Y RECURSOS PROPIOS"/>
    <n v="5"/>
    <n v="5"/>
    <n v="7"/>
    <n v="753"/>
    <n v="3"/>
    <n v="8"/>
    <n v="2"/>
    <s v="2"/>
    <s v="SIN P3"/>
    <s v="-"/>
    <s v="ALMIRANTE BROWN"/>
    <s v="ALMIRANTE BROWN"/>
    <s v="ALMIRANTE BROWN"/>
    <d v="2017-01-01T00:00:00"/>
    <d v="2017-12-31T00:00:00"/>
    <s v="Nota 26"/>
    <s v="Nota 26"/>
    <s v="Nota 26"/>
    <s v="Nota 26"/>
    <n v="0"/>
    <n v="0"/>
    <n v="0"/>
    <n v="0"/>
    <n v="0"/>
    <n v="0"/>
    <n v="0"/>
    <n v="0"/>
    <n v="67586.619099999996"/>
    <n v="2457.6068"/>
    <n v="0"/>
    <n v="0"/>
    <s v="-"/>
    <s v="FINALIZADO"/>
    <n v="1"/>
    <n v="1"/>
    <s v="EN 2018 SE MODIFICA EL CÓDIGO DE ACTIVIDAD DE LA APERTURA PROGRAMÁTICA DE 5 A 77, UG DE 96 A 2 Y FF DE 11 A 22. EL PROYECTO TAMBIÉN SERÁ FINANCIADO CON RECURSOS PROPIOS DE AYSA"/>
  </r>
  <r>
    <n v="7320"/>
    <x v="0"/>
    <s v="09. EXPANSIÓN DE LA RED DE AGUA POTABLE Y SANEAMIENTO DE CLOACAS"/>
    <s v="-"/>
    <s v="-"/>
    <s v="-"/>
    <s v="MEJORA Y MANTENIMIENTO DE REDES DE AGUA"/>
    <s v="REDES DE AGUA ALMIRANTE BROWN"/>
    <s v="INST. CX AG CALLE YRIGOYEN E/ COMBATE DE LOS POZOS Y AMENEDO"/>
    <n v="2"/>
    <x v="0"/>
    <n v="356"/>
    <x v="0"/>
    <x v="0"/>
    <n v="5"/>
    <s v="1726234"/>
    <n v="77"/>
    <s v="-"/>
    <s v="22 Y RECURSOS PROPIOS"/>
    <n v="5"/>
    <n v="5"/>
    <n v="7"/>
    <n v="753"/>
    <n v="3"/>
    <n v="8"/>
    <n v="2"/>
    <s v="2"/>
    <s v="SIN P3"/>
    <s v="-"/>
    <s v="ALMIRANTE BROWN"/>
    <s v="ALMIRANTE BROWN"/>
    <s v="ALMIRANTE BROWN"/>
    <d v="2017-01-01T00:00:00"/>
    <d v="2017-12-31T00:00:00"/>
    <s v="Nota 26"/>
    <s v="Nota 26"/>
    <s v="Nota 26"/>
    <s v="Nota 26"/>
    <n v="0"/>
    <n v="0"/>
    <n v="0"/>
    <n v="0"/>
    <n v="0"/>
    <n v="0"/>
    <n v="0"/>
    <n v="0"/>
    <n v="44660.954799999992"/>
    <n v="2294.3294000000001"/>
    <n v="0"/>
    <n v="0"/>
    <s v="-"/>
    <s v="FINALIZADO"/>
    <n v="1"/>
    <n v="1"/>
    <s v="EN 2018 SE MODIFICA EL CÓDIGO DE ACTIVIDAD DE LA APERTURA PROGRAMÁTICA DE 5 A 77, UG DE 96 A 2 Y FF DE 11 A 22. EL PROYECTO TAMBIÉN SERÁ FINANCIADO CON RECURSOS PROPIOS DE AYSA"/>
  </r>
  <r>
    <n v="7321"/>
    <x v="0"/>
    <s v="06. PLAN SANITARIO DE EMERGENCIA"/>
    <s v="-"/>
    <s v="-"/>
    <s v="-"/>
    <s v="EXPANSIÓN DE REDES"/>
    <s v="SISTEMA AGUA ESTEBAN ECHEVERRÍA"/>
    <s v="ESTACIÓN ELEVADORA DE AGUA 2 OBRA CIVIL"/>
    <n v="2"/>
    <x v="0"/>
    <n v="356"/>
    <x v="0"/>
    <x v="0"/>
    <n v="5"/>
    <s v="1460604"/>
    <n v="5"/>
    <s v="-"/>
    <n v="11"/>
    <n v="5"/>
    <n v="5"/>
    <n v="7"/>
    <n v="753"/>
    <n v="3"/>
    <n v="8"/>
    <n v="96"/>
    <s v="2"/>
    <s v="SA8461"/>
    <s v="-"/>
    <s v="ESTEBAN ECHEVERRÍ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81576347.96683608"/>
    <n v="16315269.593367217"/>
    <n v="0"/>
    <n v="97891617.560203299"/>
    <n v="0"/>
    <n v="0"/>
    <n v="0"/>
    <n v="0"/>
    <n v="0"/>
    <n v="0"/>
    <n v="0"/>
    <n v="0"/>
    <n v="0"/>
    <n v="0"/>
    <n v="0"/>
    <n v="0"/>
    <s v="-"/>
    <s v="CONTRATADA"/>
    <n v="0"/>
    <n v="0"/>
    <s v="-"/>
  </r>
  <r>
    <n v="7322"/>
    <x v="0"/>
    <s v="06. PLAN SANITARIO DE EMERGENCIA"/>
    <s v="-"/>
    <s v="-"/>
    <s v="-"/>
    <s v="EXPANSIÓN DE REDES"/>
    <s v="SISTEMA AGUA ESTEBAN ECHEVERRÍA"/>
    <s v="ESTACIÓN ELEVADORA DE AGUA 2 OBRA ELECTRO"/>
    <n v="2"/>
    <x v="0"/>
    <n v="356"/>
    <x v="0"/>
    <x v="0"/>
    <n v="5"/>
    <s v="1460605"/>
    <n v="5"/>
    <s v="-"/>
    <n v="11"/>
    <n v="5"/>
    <n v="5"/>
    <n v="7"/>
    <n v="753"/>
    <n v="3"/>
    <n v="8"/>
    <n v="96"/>
    <s v="2"/>
    <s v="SA8462"/>
    <s v="-"/>
    <s v="ESTEBAN ECHEVERRÍ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181829513.19089836"/>
    <n v="36365902.638179675"/>
    <n v="0"/>
    <n v="218195415.82907802"/>
    <n v="0"/>
    <n v="0"/>
    <n v="0"/>
    <n v="0"/>
    <n v="0"/>
    <n v="0"/>
    <n v="0"/>
    <n v="0"/>
    <n v="0"/>
    <n v="0"/>
    <n v="0"/>
    <n v="0"/>
    <s v="-"/>
    <s v="CONTRATADA"/>
    <n v="0"/>
    <n v="0"/>
    <s v="-"/>
  </r>
  <r>
    <n v="7323"/>
    <x v="0"/>
    <s v="06. PLAN SANITARIO DE EMERGENCIA"/>
    <s v="-"/>
    <s v="-"/>
    <s v="-"/>
    <s v="MEJORA Y MANTENIMIENTO"/>
    <s v="SISTEMA CLOACAS CABA"/>
    <s v="ALIVIADOR CLOACAL DN315 A 400 - DF SARMIENTO (1762801)"/>
    <n v="2"/>
    <x v="0"/>
    <n v="356"/>
    <x v="0"/>
    <x v="0"/>
    <n v="5"/>
    <s v="1862801"/>
    <n v="5"/>
    <s v="-"/>
    <n v="11"/>
    <n v="5"/>
    <n v="5"/>
    <n v="7"/>
    <n v="753"/>
    <n v="3"/>
    <n v="8"/>
    <n v="96"/>
    <s v="2"/>
    <s v="CC700180"/>
    <s v="-"/>
    <s v="CABA"/>
    <s v="CABALLITO"/>
    <s v="LA TRAZA DEL ALIVIADOR ES LA SIGUIENTE; ANTONIO MACHADO ENTRE RÍO DE JANEIRO Y RAMOS MEJÍA; RAMOS MEJÍA ENTRE ANTONIO MACHADO Y ESTIVAO; CANGALLO ENTRE RAMOS MEJÍA Y RÍO DE JANEIRO Y ESTIVAO ENTRE RAMOS MEJÍA Y AV. PATRICIAS ARGENTINAS."/>
    <s v="A LICITAR"/>
    <s v="A LICITAR"/>
    <n v="13722551.92"/>
    <n v="0"/>
    <n v="0"/>
    <n v="13722551.92"/>
    <n v="0"/>
    <n v="0"/>
    <n v="0"/>
    <n v="0"/>
    <n v="0"/>
    <n v="0"/>
    <n v="0"/>
    <n v="0"/>
    <s v="-"/>
    <s v="-"/>
    <s v="-"/>
    <s v="-"/>
    <s v="-"/>
    <s v="-"/>
    <s v="-"/>
    <n v="0"/>
    <s v="-"/>
  </r>
  <r>
    <n v="7325"/>
    <x v="0"/>
    <s v="06. PLAN SANITARIO DE EMERGENCIA"/>
    <s v="-"/>
    <s v="-"/>
    <s v="-"/>
    <s v="EXPANSIÓN DE REDES"/>
    <s v="SISTEMA CLOACAS ALMIRANTE BROWN"/>
    <s v="RED SECUNDARIA CLOACAL - BARRIO CLAYPOLE 2 (1760407)"/>
    <n v="2"/>
    <x v="0"/>
    <n v="356"/>
    <x v="0"/>
    <x v="0"/>
    <n v="5"/>
    <s v="1760407"/>
    <n v="5"/>
    <s v="-"/>
    <n v="11"/>
    <n v="5"/>
    <n v="5"/>
    <n v="7"/>
    <n v="753"/>
    <n v="3"/>
    <n v="8"/>
    <n v="96"/>
    <s v="2"/>
    <s v="SC700120"/>
    <s v="-"/>
    <s v="ALMIRANTE BROWN"/>
    <s v="CLAYPOLE"/>
    <s v="LA  RED  SECUNDARIA SE  ENCUENTRA  DELIMITADA  POR  LAS  CALLES: CERVANTES SAAVEDRAS, SAN LUIS, HUMBERTO PRIMO, ESCALADA DE SAN  MARTÍN REMEDIOS, GOWLAND TOMAS, BRAVO ROMAN, LORA  FELIX, LA  MERCED, CORVERA  PEDRO, HUMBERTO PRIMO, CATAMARCA, ESPAÑA, LA  PAMPA,  AZOPARDO, PTE PERÓN, LA  PAMPA. LOCALIDAD DE CLAYPOLE Y  RAFAEL  CALZADA, PARTIDO  DE  ALMIRANTE  BROWN.  LA  TRAZA  DE  LA  RED  PRIMARIA A  DESARROLLARSE POR   CALZADA: POR  HUMBERTO PRIMO ENTRE  SAN  LUIS Y FORMOSA, POR FORMOSA ENTRE  HUMBERTO PRIMO Y  ESPAÑA, POR  ESPAÑA ENTRE  FORMOSA  Y  MENDOZA, POR  MENDOZA  ENTRE  ESPAÑA Y PTE  PERÓN, POR  PTE PERÓN  ENTRE  MENDOZA  Y  JUAN  BACH, POR  JUAN  BACH ENTRE  PTE  PERÓN Y AV. SAN JAVIER, POR  AV. SAN  JAVIER ENTRE  JUAN  BACH Y  SAN JERÓNIMO. LOCALIDAD DE CLAYPOLE Y  RAFAEL CALZADA. PARTIDO  DE  ALMIRANTE  BROWN.  "/>
    <s v="A LICITAR"/>
    <s v="A LICITAR"/>
    <n v="123354768.5850345"/>
    <n v="0"/>
    <n v="0"/>
    <n v="123354768.5850345"/>
    <n v="0"/>
    <n v="0"/>
    <n v="0"/>
    <n v="0"/>
    <n v="0"/>
    <n v="0"/>
    <n v="0"/>
    <n v="0"/>
    <s v="-"/>
    <s v="-"/>
    <s v="-"/>
    <s v="-"/>
    <s v="-"/>
    <s v="-"/>
    <s v="-"/>
    <n v="0"/>
    <s v="-"/>
  </r>
  <r>
    <n v="7326"/>
    <x v="0"/>
    <s v="09. EXPANSIÓN DE LA RED DE AGUA POTABLE Y SANEAMIENTO DE CLOACAS"/>
    <s v="-"/>
    <s v="-"/>
    <s v="-"/>
    <s v="MEJORA Y MANTENIMIENTO DE REDES DE AGUA"/>
    <s v="REDES DE AGUA LOMAS DE ZAMORA"/>
    <s v="INST ELEM DE AGUA CALLE ALLARIAS ENTRE JORGE Y SANTA FILOMANA Y OTRAS- LZ"/>
    <n v="2"/>
    <x v="0"/>
    <n v="356"/>
    <x v="0"/>
    <x v="0"/>
    <n v="5"/>
    <s v="1726218"/>
    <n v="77"/>
    <s v="-"/>
    <s v="22 Y RECURSOS PROPIOS"/>
    <n v="5"/>
    <n v="5"/>
    <n v="7"/>
    <n v="753"/>
    <n v="3"/>
    <n v="8"/>
    <n v="2"/>
    <s v="2"/>
    <s v="SIN P3"/>
    <s v="-"/>
    <s v="LOMAS DE ZAMORA"/>
    <s v="LOMAS DE ZAMORA"/>
    <s v="LOMAS DE ZAMORA"/>
    <d v="2017-01-01T00:00:00"/>
    <d v="2017-12-31T00:00:00"/>
    <s v="Nota 26"/>
    <s v="Nota 26"/>
    <s v="Nota 26"/>
    <s v="Nota 26"/>
    <n v="0"/>
    <n v="0"/>
    <n v="0"/>
    <n v="0"/>
    <n v="0"/>
    <n v="0"/>
    <n v="0"/>
    <n v="0"/>
    <n v="13778.27"/>
    <n v="1340.5347999999999"/>
    <n v="0"/>
    <n v="0"/>
    <s v="-"/>
    <s v="FINALIZADO"/>
    <n v="1"/>
    <n v="1"/>
    <s v="EN 2018 SE MODIFICA EL CÓDIGO DE ACTIVIDAD DE LA APERTURA PROGRAMÁTICA DE 5 A 77, UG DE 96 A 2 Y FF DE 11 A 22. EL PROYECTO TAMBIÉN SERÁ FINANCIADO CON RECURSOS PROPIOS DE AYSA"/>
  </r>
  <r>
    <n v="7327"/>
    <x v="0"/>
    <s v="06. PLAN SANITARIO DE EMERGENCIA"/>
    <s v="-"/>
    <s v="-"/>
    <s v="-"/>
    <s v="MEJORA Y MANTENIMIENTO"/>
    <s v="OBRA AGUA LOMAS DE ZAMORA"/>
    <s v="INST. CX. AGUA GOMEZ ALBERTO ENTRE GORRITI Y COLOMBRES"/>
    <n v="2"/>
    <x v="0"/>
    <n v="356"/>
    <x v="0"/>
    <x v="0"/>
    <n v="5"/>
    <s v="1726266"/>
    <n v="77"/>
    <s v="-"/>
    <s v="22 Y RECURSOS PROPIOS"/>
    <n v="5"/>
    <n v="5"/>
    <n v="7"/>
    <n v="753"/>
    <n v="3"/>
    <n v="8"/>
    <n v="2"/>
    <s v="2"/>
    <s v="SIN P3"/>
    <s v="-"/>
    <s v="LOMAS DE ZAMORA"/>
    <s v="LOMAS DE ZAMORA"/>
    <s v="LOMAS DE ZAMORA"/>
    <d v="2017-01-01T00:00:00"/>
    <d v="2017-12-31T00:00:00"/>
    <s v="Nota 26"/>
    <s v="Nota 26"/>
    <s v="Nota 26"/>
    <s v="Nota 26"/>
    <n v="0"/>
    <n v="0"/>
    <n v="0"/>
    <n v="0"/>
    <n v="0"/>
    <n v="0"/>
    <n v="0"/>
    <n v="0"/>
    <n v="131636.9406"/>
    <n v="0.31459999999999999"/>
    <n v="0"/>
    <n v="0"/>
    <s v="-"/>
    <s v="FINALIZADO"/>
    <n v="1"/>
    <n v="1"/>
    <s v="EN 2018 SE MODIFICA EL CÓDIGO DE ACTIVIDAD DE LA APERTURA PROGRAMÁTICA DE 5 A 77, UG DE 96 A 2 Y FF DE 11 A 22. EL PROYECTO TAMBIÉN SERÁ FINANCIADO CON RECURSOS PROPIOS DE AYSA"/>
  </r>
  <r>
    <n v="7328"/>
    <x v="0"/>
    <s v="09. EXPANSIÓN DE LA RED DE AGUA POTABLE Y SANEAMIENTO DE CLOACAS"/>
    <s v="-"/>
    <s v="-"/>
    <s v="-"/>
    <s v="MEJORA Y MANTENIMIENTO DE REDES DE AGUA"/>
    <s v="REDES DE AGUA LOMAS DE ZAMORA"/>
    <s v="INST.  ELEM. AG GRANADEROS E/ GUARDIA NACIONAL Y ROMA - LZ"/>
    <n v="2"/>
    <x v="0"/>
    <n v="356"/>
    <x v="0"/>
    <x v="0"/>
    <n v="5"/>
    <s v="1726268"/>
    <n v="77"/>
    <s v="-"/>
    <s v="22 Y RECURSOS PROPIOS"/>
    <n v="5"/>
    <n v="5"/>
    <n v="7"/>
    <n v="753"/>
    <n v="3"/>
    <n v="8"/>
    <n v="2"/>
    <s v="2"/>
    <s v="SIN P3"/>
    <s v="-"/>
    <s v="LOMAS DE ZAMORA"/>
    <s v="LOMAS DE ZAMORA"/>
    <s v="LOMAS DE ZAMORA"/>
    <d v="2017-01-01T00:00:00"/>
    <d v="2017-12-31T00:00:00"/>
    <s v="Nota 26"/>
    <s v="Nota 26"/>
    <s v="Nota 26"/>
    <s v="Nota 26"/>
    <n v="0"/>
    <n v="0"/>
    <n v="0"/>
    <n v="0"/>
    <n v="0"/>
    <n v="0"/>
    <n v="0"/>
    <n v="0"/>
    <n v="119744.01999999999"/>
    <n v="24472.782399999996"/>
    <n v="0"/>
    <n v="0"/>
    <s v="-"/>
    <s v="FINALIZADO"/>
    <n v="1"/>
    <n v="1"/>
    <s v="EN 2018 SE MODIFICA EL CÓDIGO DE ACTIVIDAD DE LA APERTURA PROGRAMÁTICA DE 5 A 77, UG DE 96 A 2 Y FF DE 11 A 22. EL PROYECTO TAMBIÉN SERÁ FINANCIADO CON RECURSOS PROPIOS DE AYSA"/>
  </r>
  <r>
    <n v="7329"/>
    <x v="0"/>
    <s v="09. EXPANSIÓN DE LA RED DE AGUA POTABLE Y SANEAMIENTO DE CLOACAS"/>
    <s v="-"/>
    <s v="-"/>
    <s v="-"/>
    <s v="MEJORA Y MANTENIMIENTO DE REDES DE AGUA"/>
    <s v="REDES DE AGUA LOMAS DE ZAMORA"/>
    <s v="INST. ELEM. AG CALLE VIGIL E/TIMOTEO GORDILLO Y BRAILE - LZ"/>
    <n v="2"/>
    <x v="0"/>
    <n v="356"/>
    <x v="0"/>
    <x v="0"/>
    <n v="5"/>
    <s v="1726274"/>
    <n v="77"/>
    <s v="-"/>
    <s v="22 Y RECURSOS PROPIOS"/>
    <n v="5"/>
    <n v="5"/>
    <n v="7"/>
    <n v="753"/>
    <n v="3"/>
    <n v="8"/>
    <n v="2"/>
    <s v="2"/>
    <s v="SIN P3"/>
    <s v="-"/>
    <s v="LOMAS DE ZAMORA"/>
    <s v="LOMAS DE ZAMORA"/>
    <s v="LOMAS DE ZAMORA"/>
    <d v="2017-01-01T00:00:00"/>
    <d v="2017-12-31T00:00:00"/>
    <s v="Nota 26"/>
    <s v="Nota 26"/>
    <s v="Nota 26"/>
    <s v="Nota 26"/>
    <n v="0"/>
    <n v="0"/>
    <n v="0"/>
    <n v="0"/>
    <n v="0"/>
    <n v="0"/>
    <n v="0"/>
    <n v="0"/>
    <n v="30306.87"/>
    <n v="1271.7583999999999"/>
    <n v="0"/>
    <n v="0"/>
    <s v="-"/>
    <s v="FINALIZADO"/>
    <n v="1"/>
    <n v="1"/>
    <s v="EN 2018 SE MODIFICA EL CÓDIGO DE ACTIVIDAD DE LA APERTURA PROGRAMÁTICA DE 5 A 77, UG DE 96 A 2 Y FF DE 11 A 22. EL PROYECTO TAMBIÉN SERÁ FINANCIADO CON RECURSOS PROPIOS DE AYSA"/>
  </r>
  <r>
    <n v="7330"/>
    <x v="0"/>
    <s v="09. EXPANSIÓN DE LA RED DE AGUA POTABLE Y SANEAMIENTO DE CLOACAS"/>
    <s v="-"/>
    <s v="-"/>
    <s v="-"/>
    <s v="MEJORA Y MANTENIMIENTO DE REDES DE AGUA"/>
    <s v="REDES DE AGUA LOMAS DE ZAMORA"/>
    <s v="INST. CX. AG CALLE VIGIL E/TIMOTEO GORDILLO Y BRAILE - LZ"/>
    <n v="2"/>
    <x v="0"/>
    <n v="356"/>
    <x v="0"/>
    <x v="0"/>
    <n v="5"/>
    <s v="1726275"/>
    <n v="77"/>
    <s v="-"/>
    <s v="22 Y RECURSOS PROPIOS"/>
    <n v="5"/>
    <n v="5"/>
    <n v="7"/>
    <n v="753"/>
    <n v="3"/>
    <n v="8"/>
    <n v="2"/>
    <s v="2"/>
    <s v="SIN P3"/>
    <s v="-"/>
    <s v="LOMAS DE ZAMORA"/>
    <s v="LOMAS DE ZAMORA"/>
    <s v="LOMAS DE ZAMORA"/>
    <d v="2017-01-01T00:00:00"/>
    <d v="2017-12-31T00:00:00"/>
    <s v="Nota 26"/>
    <s v="Nota 26"/>
    <s v="Nota 26"/>
    <s v="Nota 26"/>
    <n v="0"/>
    <n v="0"/>
    <n v="0"/>
    <n v="0"/>
    <n v="0"/>
    <n v="0"/>
    <n v="0"/>
    <n v="0"/>
    <n v="746440.53"/>
    <n v="569608.22600000002"/>
    <n v="0"/>
    <n v="0"/>
    <s v="-"/>
    <s v="FINALIZADO"/>
    <n v="1"/>
    <n v="1"/>
    <s v="-"/>
  </r>
  <r>
    <n v="7331"/>
    <x v="0"/>
    <s v="06. PLAN SANITARIO DE EMERGENCIA"/>
    <s v="-"/>
    <s v="-"/>
    <s v="-"/>
    <s v="MEJORA Y MANTENIMIENTO"/>
    <s v="OBRA AGUA LOMAS DE ZAMORA"/>
    <s v="INST. ELEM DE AGUA CALLE QUILMES ENTRE CARABOBO Y ASUNCIÓN- LZ"/>
    <n v="2"/>
    <x v="0"/>
    <n v="356"/>
    <x v="0"/>
    <x v="0"/>
    <n v="5"/>
    <s v="1726227"/>
    <n v="5"/>
    <s v="-"/>
    <n v="11"/>
    <n v="5"/>
    <n v="5"/>
    <n v="7"/>
    <n v="753"/>
    <n v="3"/>
    <n v="8"/>
    <n v="96"/>
    <s v="2"/>
    <s v="SIN P3"/>
    <s v="-"/>
    <s v="LOMAS DE ZAMORA"/>
    <s v="LOMAS DE ZAMORA"/>
    <s v="LOMAS DE ZAMORA"/>
    <d v="2017-01-01T00:00:00"/>
    <d v="2017-12-31T00:00:00"/>
    <s v="Nota 26"/>
    <s v="Nota 26"/>
    <s v="Nota 26"/>
    <s v="Nota 26"/>
    <n v="0"/>
    <n v="0"/>
    <n v="0"/>
    <n v="0"/>
    <n v="0"/>
    <n v="0"/>
    <n v="0"/>
    <n v="0"/>
    <n v="44217.586599999995"/>
    <n v="0"/>
    <n v="0"/>
    <n v="0"/>
    <s v="-"/>
    <s v="FINALIZADO"/>
    <n v="1"/>
    <n v="1"/>
    <s v="-"/>
  </r>
  <r>
    <n v="7332"/>
    <x v="0"/>
    <s v="06. PLAN SANITARIO DE EMERGENCIA"/>
    <s v="-"/>
    <s v="-"/>
    <s v="-"/>
    <s v="MEJORA Y MANTENIMIENTO"/>
    <s v="OBRA AGUA ALMIRANTE BROWN"/>
    <s v="INST. ELEM DE AGUA CALLE DRUMOND ENTRE AV. SAN MARTIN E ILLIA- AB"/>
    <n v="2"/>
    <x v="0"/>
    <n v="356"/>
    <x v="0"/>
    <x v="0"/>
    <n v="5"/>
    <s v="1726230"/>
    <n v="5"/>
    <s v="-"/>
    <n v="11"/>
    <n v="5"/>
    <n v="5"/>
    <n v="7"/>
    <n v="753"/>
    <n v="3"/>
    <n v="8"/>
    <n v="96"/>
    <s v="2"/>
    <s v="SIN P3"/>
    <s v="-"/>
    <s v="ALMIRANTE BROWN"/>
    <s v="ALMIRANTE BROWN"/>
    <s v="ALMIRANTE BROWN"/>
    <d v="2017-01-01T00:00:00"/>
    <d v="2017-12-31T00:00:00"/>
    <s v="Nota 26"/>
    <s v="Nota 26"/>
    <s v="Nota 26"/>
    <s v="Nota 26"/>
    <n v="0"/>
    <n v="0"/>
    <n v="0"/>
    <n v="0"/>
    <n v="0"/>
    <n v="0"/>
    <n v="0"/>
    <n v="0"/>
    <n v="92124.281700000007"/>
    <n v="0"/>
    <n v="0"/>
    <n v="0"/>
    <s v="-"/>
    <s v="FINALIZADO"/>
    <n v="1"/>
    <n v="1"/>
    <s v="-"/>
  </r>
  <r>
    <n v="7333"/>
    <x v="0"/>
    <s v="06. PLAN SANITARIO DE EMERGENCIA"/>
    <s v="-"/>
    <s v="-"/>
    <s v="-"/>
    <s v="MEJORA Y MANTENIMIENTO"/>
    <s v="OBRA AGUA ALMIRANTE BROWN"/>
    <s v="INST. CX DE AGUA CALLE DRUMOND ENTRE AV. SAN MARTIN E ILLIA- AB"/>
    <n v="2"/>
    <x v="0"/>
    <n v="356"/>
    <x v="0"/>
    <x v="0"/>
    <n v="5"/>
    <s v="1726231"/>
    <n v="5"/>
    <s v="-"/>
    <n v="11"/>
    <n v="5"/>
    <n v="5"/>
    <n v="7"/>
    <n v="753"/>
    <n v="3"/>
    <n v="8"/>
    <n v="96"/>
    <s v="2"/>
    <s v="SIN P3"/>
    <s v="-"/>
    <s v="ALMIRANTE BROWN"/>
    <s v="ALMIRANTE BROWN"/>
    <s v="ALMIRANTE BROWN"/>
    <d v="2017-01-01T00:00:00"/>
    <d v="2017-12-31T00:00:00"/>
    <s v="Nota 26"/>
    <s v="Nota 26"/>
    <s v="Nota 26"/>
    <s v="Nota 26"/>
    <n v="0"/>
    <n v="0"/>
    <n v="0"/>
    <n v="0"/>
    <n v="0"/>
    <n v="0"/>
    <n v="0"/>
    <n v="0"/>
    <n v="175258.72320000001"/>
    <n v="0"/>
    <n v="0"/>
    <n v="0"/>
    <s v="-"/>
    <s v="FINALIZADO"/>
    <n v="1"/>
    <n v="1"/>
    <s v="-"/>
  </r>
  <r>
    <n v="7334"/>
    <x v="0"/>
    <s v="06. PLAN SANITARIO DE EMERGENCIA"/>
    <s v="-"/>
    <s v="-"/>
    <s v="-"/>
    <s v="MEJORA Y MANTENIMIENTO"/>
    <s v="SISTEMA AGUA ALMIRANTE BROWN"/>
    <s v="INST. ELEM DE AGUA CALLE RIVADAVIA ENTRE AVELLANEDA Y VÍAS FCGR- AB"/>
    <n v="2"/>
    <x v="0"/>
    <n v="356"/>
    <x v="0"/>
    <x v="0"/>
    <n v="5"/>
    <s v="1726236"/>
    <n v="5"/>
    <s v="-"/>
    <n v="11"/>
    <n v="5"/>
    <n v="5"/>
    <n v="7"/>
    <n v="753"/>
    <n v="3"/>
    <n v="8"/>
    <n v="96"/>
    <s v="2"/>
    <s v="SIN P3"/>
    <s v="-"/>
    <s v="ALMIRANTE BROWN"/>
    <s v="ALMIRANTE BROWN"/>
    <s v="ALMIRANTE BROWN"/>
    <d v="2017-01-01T00:00:00"/>
    <d v="2017-12-31T00:00:00"/>
    <s v="Nota 26"/>
    <s v="Nota 26"/>
    <s v="Nota 26"/>
    <s v="Nota 26"/>
    <n v="0"/>
    <n v="0"/>
    <n v="0"/>
    <n v="0"/>
    <n v="0"/>
    <n v="0"/>
    <n v="0"/>
    <n v="0"/>
    <n v="64095.454499999993"/>
    <n v="0"/>
    <n v="0"/>
    <n v="0"/>
    <s v="-"/>
    <s v="FINALIZADO"/>
    <n v="1"/>
    <n v="1"/>
    <s v="-"/>
  </r>
  <r>
    <n v="7335"/>
    <x v="0"/>
    <s v="06. PLAN SANITARIO DE EMERGENCIA"/>
    <s v="-"/>
    <s v="-"/>
    <s v="-"/>
    <s v="MEJORA Y MANTENIMIENTO"/>
    <s v="OBRA AGUA LOMAS DE ZAMORA"/>
    <s v="INST. ELEM. DE AGUA CALLE BELTRAN E/ RICCHIERI Y OLIVER- LZ"/>
    <n v="2"/>
    <x v="0"/>
    <n v="356"/>
    <x v="0"/>
    <x v="0"/>
    <n v="5"/>
    <s v="1726239"/>
    <n v="5"/>
    <s v="-"/>
    <n v="11"/>
    <n v="5"/>
    <n v="5"/>
    <n v="7"/>
    <n v="753"/>
    <n v="3"/>
    <n v="8"/>
    <n v="96"/>
    <s v="2"/>
    <s v="SIN P3"/>
    <s v="-"/>
    <s v="LOMAS DE ZAMORA"/>
    <s v="LOMAS DE ZAMORA"/>
    <s v="LOMAS DE ZAMORA"/>
    <d v="2017-01-01T00:00:00"/>
    <d v="2017-12-31T00:00:00"/>
    <s v="Nota 26"/>
    <s v="Nota 26"/>
    <s v="Nota 26"/>
    <s v="Nota 26"/>
    <n v="0"/>
    <n v="0"/>
    <n v="0"/>
    <n v="0"/>
    <n v="0"/>
    <n v="0"/>
    <n v="0"/>
    <n v="0"/>
    <n v="87954.222399999999"/>
    <n v="0"/>
    <n v="0"/>
    <n v="0"/>
    <s v="-"/>
    <s v="FINALIZADO"/>
    <n v="1"/>
    <n v="1"/>
    <s v="-"/>
  </r>
  <r>
    <n v="7336"/>
    <x v="0"/>
    <s v="06. PLAN SANITARIO DE EMERGENCIA"/>
    <s v="-"/>
    <s v="-"/>
    <s v="-"/>
    <s v="MEJORA Y MANTENIMIENTO"/>
    <s v="OBRA AGUA LOMAS DE ZAMORA"/>
    <s v="INST. CX. DE AGUA CALLE BELTRAN E/ RICCHIERI Y OLIVER- LZ"/>
    <n v="2"/>
    <x v="0"/>
    <n v="356"/>
    <x v="0"/>
    <x v="0"/>
    <n v="5"/>
    <s v="1726240"/>
    <n v="5"/>
    <s v="-"/>
    <n v="11"/>
    <n v="5"/>
    <n v="5"/>
    <n v="7"/>
    <n v="753"/>
    <n v="3"/>
    <n v="8"/>
    <n v="96"/>
    <s v="2"/>
    <s v="SIN P3"/>
    <s v="-"/>
    <s v="LOMAS DE ZAMORA"/>
    <s v="LOMAS DE ZAMORA"/>
    <s v="LOMAS DE ZAMORA"/>
    <d v="2017-01-01T00:00:00"/>
    <d v="2017-12-31T00:00:00"/>
    <s v="Nota 26"/>
    <s v="Nota 26"/>
    <s v="Nota 26"/>
    <s v="Nota 26"/>
    <n v="0"/>
    <n v="0"/>
    <n v="0"/>
    <n v="0"/>
    <n v="0"/>
    <n v="0"/>
    <n v="0"/>
    <n v="0"/>
    <n v="252678.14110000001"/>
    <n v="0"/>
    <n v="0"/>
    <n v="0"/>
    <s v="-"/>
    <s v="FINALIZADO"/>
    <n v="1"/>
    <n v="1"/>
    <s v="-"/>
  </r>
  <r>
    <n v="7337"/>
    <x v="0"/>
    <s v="06. PLAN SANITARIO DE EMERGENCIA"/>
    <s v="-"/>
    <s v="-"/>
    <s v="-"/>
    <s v="MEJORA Y MANTENIMIENTO"/>
    <s v="OBRA AGUA ALMIRANTE BROWN"/>
    <s v="INST ELEM. DE AGUA CALLE DEMARIA MARIANO E/ MURATURE Y SAN MARTIN - AB"/>
    <n v="2"/>
    <x v="0"/>
    <n v="356"/>
    <x v="0"/>
    <x v="0"/>
    <n v="5"/>
    <s v="1726242"/>
    <n v="5"/>
    <s v="-"/>
    <n v="11"/>
    <n v="5"/>
    <n v="5"/>
    <n v="7"/>
    <n v="753"/>
    <n v="3"/>
    <n v="8"/>
    <n v="96"/>
    <s v="2"/>
    <s v="SIN P3"/>
    <s v="-"/>
    <s v="ALMIRANTE BROWN"/>
    <s v="ALMIRANTE BROWN"/>
    <s v="ALMIRANTE BROWN"/>
    <d v="2017-01-01T00:00:00"/>
    <d v="2017-12-31T00:00:00"/>
    <s v="Nota 26"/>
    <s v="Nota 26"/>
    <s v="Nota 26"/>
    <s v="Nota 26"/>
    <n v="0"/>
    <n v="0"/>
    <n v="0"/>
    <n v="0"/>
    <n v="0"/>
    <n v="0"/>
    <n v="0"/>
    <n v="0"/>
    <n v="49793.532800000001"/>
    <n v="0"/>
    <n v="0"/>
    <n v="0"/>
    <s v="-"/>
    <s v="FINALIZADO"/>
    <n v="1"/>
    <n v="1"/>
    <s v="-"/>
  </r>
  <r>
    <n v="7338"/>
    <x v="0"/>
    <s v="06. PLAN SANITARIO DE EMERGENCIA"/>
    <s v="-"/>
    <s v="-"/>
    <s v="-"/>
    <s v="MEJORA Y MANTENIMIENTO"/>
    <s v="OBRA AGUA ALMIRANTE BROWN"/>
    <s v="INST CX. DE AGUA CALLE DEMARIA MARIANO E/ MURATURE Y SAN MARTIN - AB"/>
    <n v="2"/>
    <x v="0"/>
    <n v="356"/>
    <x v="0"/>
    <x v="0"/>
    <n v="5"/>
    <s v="1726243"/>
    <n v="5"/>
    <s v="-"/>
    <n v="11"/>
    <n v="5"/>
    <n v="5"/>
    <n v="7"/>
    <n v="753"/>
    <n v="3"/>
    <n v="8"/>
    <n v="96"/>
    <s v="2"/>
    <s v="SIN P3"/>
    <s v="-"/>
    <s v="ALMIRANTE BROWN"/>
    <s v="ALMIRANTE BROWN"/>
    <s v="ALMIRANTE BROWN"/>
    <d v="2017-01-01T00:00:00"/>
    <d v="2017-12-31T00:00:00"/>
    <s v="Nota 26"/>
    <s v="Nota 26"/>
    <s v="Nota 26"/>
    <s v="Nota 26"/>
    <n v="0"/>
    <n v="0"/>
    <n v="0"/>
    <n v="0"/>
    <n v="0"/>
    <n v="0"/>
    <n v="0"/>
    <n v="0"/>
    <n v="130320.7631"/>
    <n v="0"/>
    <n v="0"/>
    <n v="0"/>
    <s v="-"/>
    <s v="FINALIZADO"/>
    <n v="1"/>
    <n v="1"/>
    <s v="-"/>
  </r>
  <r>
    <n v="7339"/>
    <x v="0"/>
    <s v="06. PLAN SANITARIO DE EMERGENCIA"/>
    <s v="-"/>
    <s v="-"/>
    <s v="-"/>
    <s v="MEJORA Y MANTENIMIENTO"/>
    <s v="OBRA AGUA LOMAS DE ZAMORA"/>
    <s v="INST. CX AG PASAJE GRIGERA ENTRE GRIGERA MARCOS Y CAPELLO MARTIN- LZ"/>
    <n v="2"/>
    <x v="0"/>
    <n v="356"/>
    <x v="0"/>
    <x v="0"/>
    <n v="5"/>
    <s v="1726245"/>
    <n v="5"/>
    <s v="-"/>
    <n v="11"/>
    <n v="5"/>
    <n v="5"/>
    <n v="7"/>
    <n v="753"/>
    <n v="3"/>
    <n v="8"/>
    <n v="96"/>
    <s v="2"/>
    <s v="SIN P3"/>
    <s v="-"/>
    <s v="LOMAS DE ZAMORA"/>
    <s v="LOMAS DE ZAMORA"/>
    <s v="LOMAS DE ZAMORA"/>
    <d v="2017-01-01T00:00:00"/>
    <d v="2017-12-31T00:00:00"/>
    <s v="Nota 26"/>
    <s v="Nota 26"/>
    <s v="Nota 26"/>
    <s v="Nota 26"/>
    <n v="0"/>
    <n v="0"/>
    <n v="0"/>
    <n v="0"/>
    <n v="0"/>
    <n v="0"/>
    <n v="0"/>
    <n v="0"/>
    <n v="10262.675499999999"/>
    <n v="0"/>
    <n v="0"/>
    <n v="0"/>
    <s v="-"/>
    <s v="FINALIZADO"/>
    <n v="1"/>
    <n v="1"/>
    <s v="-"/>
  </r>
  <r>
    <n v="7340"/>
    <x v="0"/>
    <s v="06. PLAN SANITARIO DE EMERGENCIA"/>
    <s v="-"/>
    <s v="-"/>
    <s v="-"/>
    <s v="MEJORA Y MANTENIMIENTO"/>
    <s v="OBRA AGUA LOMAS DE ZAMORA"/>
    <s v="INST. CX AG PASAJE GRIGERA ENTRE GRIGERA MARCOS Y CAPELLO MARTIN- LZ"/>
    <n v="2"/>
    <x v="0"/>
    <n v="356"/>
    <x v="0"/>
    <x v="0"/>
    <n v="5"/>
    <s v="1726246"/>
    <n v="5"/>
    <s v="-"/>
    <n v="11"/>
    <n v="5"/>
    <n v="5"/>
    <n v="7"/>
    <n v="753"/>
    <n v="3"/>
    <n v="8"/>
    <n v="96"/>
    <s v="2"/>
    <s v="SIN P3"/>
    <s v="-"/>
    <s v="LOMAS DE ZAMORA"/>
    <s v="LOMAS DE ZAMORA"/>
    <s v="LOMAS DE ZAMORA"/>
    <d v="2017-01-01T00:00:00"/>
    <d v="2017-12-31T00:00:00"/>
    <s v="Nota 26"/>
    <s v="Nota 26"/>
    <s v="Nota 26"/>
    <s v="Nota 26"/>
    <n v="0"/>
    <n v="0"/>
    <n v="0"/>
    <n v="0"/>
    <n v="0"/>
    <n v="0"/>
    <n v="0"/>
    <n v="0"/>
    <n v="44767.8462"/>
    <n v="0"/>
    <n v="0"/>
    <n v="0"/>
    <s v="-"/>
    <s v="FINALIZADO"/>
    <n v="1"/>
    <n v="1"/>
    <s v="EN 2018 SE MODIFICA EL CÓDIGO DE ACTIVIDAD DE LA APERTURA PROGRAMÁTICA DE 5 A 77, UG DE 96 A 2 Y FF DE 11 A 22. EL PROYECTO TAMBIÉN SERÁ FINANCIADO CON RECURSOS PROPIOS DE AYSA"/>
  </r>
  <r>
    <n v="7341"/>
    <x v="0"/>
    <s v="06. PLAN SANITARIO DE EMERGENCIA"/>
    <s v="-"/>
    <s v="-"/>
    <s v="-"/>
    <s v="MEJORA Y MANTENIMIENTO"/>
    <s v="OBRA AGUA LOMAS DE ZAMORA"/>
    <s v="INST. ELEMENTOS DE AGUA CALLE EL PLUMERILLO E/ EJÉRCITO DE LOS ANDES Y GINEBRA- LZ"/>
    <n v="2"/>
    <x v="0"/>
    <n v="356"/>
    <x v="0"/>
    <x v="0"/>
    <n v="5"/>
    <s v="1726248"/>
    <n v="77"/>
    <s v="-"/>
    <s v="22 Y RECURSOS PROPIOS"/>
    <n v="5"/>
    <n v="5"/>
    <n v="7"/>
    <n v="753"/>
    <n v="3"/>
    <n v="8"/>
    <n v="2"/>
    <s v="2"/>
    <s v="SIN P3"/>
    <s v="-"/>
    <s v="LOMAS DE ZAMORA"/>
    <s v="LOMAS DE ZAMORA"/>
    <s v="LOMAS DE ZAMORA"/>
    <d v="2017-01-01T00:00:00"/>
    <d v="2017-12-31T00:00:00"/>
    <s v="Nota 26"/>
    <s v="Nota 26"/>
    <s v="Nota 26"/>
    <s v="Nota 26"/>
    <n v="0"/>
    <n v="0"/>
    <n v="0"/>
    <n v="0"/>
    <n v="0"/>
    <n v="0"/>
    <n v="0"/>
    <n v="0"/>
    <n v="95423.758099999992"/>
    <n v="-7.2599999999999998E-2"/>
    <n v="0"/>
    <n v="0"/>
    <s v="-"/>
    <s v="FINALIZADO"/>
    <n v="1"/>
    <n v="1"/>
    <s v="EN 2018 SE MODIFICA EL CÓDIGO DE ACTIVIDAD DE LA APERTURA PROGRAMÁTICA DE 5 A 77, UG DE 96 A 2 Y FF DE 11 A 22. EL PROYECTO TAMBIÉN SERÁ FINANCIADO CON RECURSOS PROPIOS DE AYSA"/>
  </r>
  <r>
    <n v="7342"/>
    <x v="0"/>
    <s v="06. PLAN SANITARIO DE EMERGENCIA"/>
    <s v="-"/>
    <s v="-"/>
    <s v="-"/>
    <s v="MEJORA Y MANTENIMIENTO"/>
    <s v="OBRA AGUA LOMAS DE ZAMORA"/>
    <s v="INST. CX DE AGUA CALLE EL PLUMERILLO E/ EJÉRCITO DE LOS ANDES Y GINEBRA- LZ"/>
    <n v="2"/>
    <x v="0"/>
    <n v="356"/>
    <x v="0"/>
    <x v="0"/>
    <n v="5"/>
    <s v="1726249"/>
    <n v="77"/>
    <s v="-"/>
    <s v="22 Y RECURSOS PROPIOS"/>
    <n v="5"/>
    <n v="5"/>
    <n v="7"/>
    <n v="753"/>
    <n v="3"/>
    <n v="8"/>
    <n v="2"/>
    <s v="2"/>
    <s v="SIN P3"/>
    <s v="-"/>
    <s v="LOMAS DE ZAMORA"/>
    <s v="LOMAS DE ZAMORA"/>
    <s v="LOMAS DE ZAMORA"/>
    <d v="2017-01-01T00:00:00"/>
    <d v="2017-12-31T00:00:00"/>
    <s v="Nota 26"/>
    <s v="Nota 26"/>
    <s v="Nota 26"/>
    <s v="Nota 26"/>
    <n v="0"/>
    <n v="0"/>
    <n v="0"/>
    <n v="0"/>
    <n v="0"/>
    <n v="0"/>
    <n v="0"/>
    <n v="0"/>
    <n v="131208.7942"/>
    <n v="0.56869999999999998"/>
    <n v="0"/>
    <n v="0"/>
    <s v="-"/>
    <s v="FINALIZADO"/>
    <n v="1"/>
    <n v="1"/>
    <s v="-"/>
  </r>
  <r>
    <n v="7343"/>
    <x v="0"/>
    <s v="06. PLAN SANITARIO DE EMERGENCIA"/>
    <s v="-"/>
    <s v="-"/>
    <s v="-"/>
    <s v="MEJORA Y MANTENIMIENTO"/>
    <s v="OBRA AGUA LOMAS DE ZAMORA"/>
    <s v="INST. ELEMENTOS DE AGUA CALLE LAS TROPAS MARIANO E/ WILLIAMS Y J.D.PERÓN- LZ"/>
    <n v="2"/>
    <x v="0"/>
    <n v="356"/>
    <x v="0"/>
    <x v="0"/>
    <n v="5"/>
    <s v="1726257"/>
    <n v="5"/>
    <s v="-"/>
    <n v="11"/>
    <n v="5"/>
    <n v="5"/>
    <n v="7"/>
    <n v="753"/>
    <n v="3"/>
    <n v="8"/>
    <n v="96"/>
    <s v="2"/>
    <s v="SIN P3"/>
    <s v="-"/>
    <s v="LOMAS DE ZAMORA"/>
    <s v="LOMAS DE ZAMORA"/>
    <s v="LOMAS DE ZAMORA"/>
    <d v="2017-01-01T00:00:00"/>
    <d v="2017-12-31T00:00:00"/>
    <s v="Nota 26"/>
    <s v="Nota 26"/>
    <s v="Nota 26"/>
    <s v="Nota 26"/>
    <n v="0"/>
    <n v="0"/>
    <n v="0"/>
    <n v="0"/>
    <n v="0"/>
    <n v="0"/>
    <n v="0"/>
    <n v="0"/>
    <n v="62018.683100000002"/>
    <n v="0"/>
    <n v="0"/>
    <n v="0"/>
    <s v="-"/>
    <s v="FINALIZADO"/>
    <n v="1"/>
    <n v="1"/>
    <s v="-"/>
  </r>
  <r>
    <n v="7344"/>
    <x v="0"/>
    <s v="06. PLAN SANITARIO DE EMERGENCIA"/>
    <s v="-"/>
    <s v="-"/>
    <s v="-"/>
    <s v="MEJORA Y MANTENIMIENTO"/>
    <s v="OBRA AGUA LOMAS DE ZAMORA"/>
    <s v="INST. CX DE AGUA CALLE LAS TROPAS MARIANO E/ WILLIAMS Y J.D.PERÓN- LZ"/>
    <n v="2"/>
    <x v="0"/>
    <n v="356"/>
    <x v="0"/>
    <x v="0"/>
    <n v="5"/>
    <s v="1726258"/>
    <n v="5"/>
    <s v="-"/>
    <n v="11"/>
    <n v="5"/>
    <n v="5"/>
    <n v="7"/>
    <n v="753"/>
    <n v="3"/>
    <n v="8"/>
    <n v="96"/>
    <s v="2"/>
    <s v="SIN P3"/>
    <s v="-"/>
    <s v="LOMAS DE ZAMORA"/>
    <s v="LOMAS DE ZAMORA"/>
    <s v="LOMAS DE ZAMORA"/>
    <d v="2017-01-01T00:00:00"/>
    <d v="2017-12-31T00:00:00"/>
    <s v="Nota 26"/>
    <s v="Nota 26"/>
    <s v="Nota 26"/>
    <s v="Nota 26"/>
    <n v="0"/>
    <n v="0"/>
    <n v="0"/>
    <n v="0"/>
    <n v="0"/>
    <n v="0"/>
    <n v="0"/>
    <n v="0"/>
    <n v="78902.055099999998"/>
    <n v="0"/>
    <n v="0"/>
    <n v="0"/>
    <s v="-"/>
    <s v="FINALIZADO"/>
    <n v="1"/>
    <n v="1"/>
    <s v="EN 2018 SE MODIFICA EL CÓDIGO DE ACTIVIDAD DE LA APERTURA PROGRAMÁTICA DE 5 A 77, UG DE 96 A 2 Y FF DE 11 A 22. EL PROYECTO TAMBIÉN SERÁ FINANCIADO CON RECURSOS PROPIOS DE AYSA"/>
  </r>
  <r>
    <n v="7345"/>
    <x v="0"/>
    <s v="09. EXPANSIÓN DE LA RED DE AGUA POTABLE Y SANEAMIENTO DE CLOACAS"/>
    <s v="-"/>
    <s v="-"/>
    <s v="-"/>
    <s v="MEJORA Y MANTENIMIENTO DE REDES DE AGUA"/>
    <s v="REDES DE AGUA LOMAS DE ZAMORA"/>
    <s v="INST. RED AG GRANADEROS E/ GUARDIA NACIONAL Y ROMA - LZ"/>
    <n v="2"/>
    <x v="0"/>
    <n v="356"/>
    <x v="0"/>
    <x v="0"/>
    <n v="5"/>
    <s v="1726267"/>
    <n v="77"/>
    <s v="-"/>
    <s v="22 Y RECURSOS PROPIOS"/>
    <n v="5"/>
    <n v="5"/>
    <n v="7"/>
    <n v="753"/>
    <n v="3"/>
    <n v="8"/>
    <n v="2"/>
    <s v="2"/>
    <s v="SIN P3"/>
    <s v="-"/>
    <s v="LOMAS DE ZAMORA"/>
    <s v="LOMAS DE ZAMORA"/>
    <s v="LOMAS DE ZAMORA"/>
    <d v="2017-01-01T00:00:00"/>
    <d v="2017-12-31T00:00:00"/>
    <s v="Nota 26"/>
    <s v="Nota 26"/>
    <s v="Nota 26"/>
    <s v="Nota 26"/>
    <n v="0"/>
    <n v="0"/>
    <n v="0"/>
    <n v="0"/>
    <n v="0"/>
    <n v="0"/>
    <n v="0"/>
    <n v="0"/>
    <n v="906825.36449999991"/>
    <n v="8542.5878999999986"/>
    <n v="0"/>
    <n v="0"/>
    <s v="-"/>
    <s v="FINALIZADO"/>
    <n v="1"/>
    <n v="1"/>
    <s v="EN 2018 SE MODIFICA EL CÓDIGO DE ACTIVIDAD DE LA APERTURA PROGRAMÁTICA DE 5 A 77, UG DE 96 A 2 Y FF DE 11 A 22. EL PROYECTO TAMBIÉN SERÁ FINANCIADO CON RECURSOS PROPIOS DE AYSA"/>
  </r>
  <r>
    <n v="7346"/>
    <x v="0"/>
    <s v="09. EXPANSIÓN DE LA RED DE AGUA POTABLE Y SANEAMIENTO DE CLOACAS"/>
    <s v="-"/>
    <s v="-"/>
    <s v="-"/>
    <s v="MEJORA Y MANTENIMIENTO DE REDES DE AGUA"/>
    <s v="REDES DE AGUA LOMAS DE ZAMORA"/>
    <s v="INST.  CX. AG GRANADEROS E/ GUARDIA NACIONAL Y ROMA - LZ"/>
    <n v="2"/>
    <x v="0"/>
    <n v="356"/>
    <x v="0"/>
    <x v="0"/>
    <n v="5"/>
    <s v="1726269"/>
    <n v="77"/>
    <s v="-"/>
    <s v="22 Y RECURSOS PROPIOS"/>
    <n v="5"/>
    <n v="5"/>
    <n v="7"/>
    <n v="753"/>
    <n v="3"/>
    <n v="8"/>
    <n v="2"/>
    <s v="2"/>
    <s v="SIN P3"/>
    <s v="-"/>
    <s v="LOMAS DE ZAMORA"/>
    <s v="LOMAS DE ZAMORA"/>
    <s v="LOMAS DE ZAMORA"/>
    <d v="2017-01-01T00:00:00"/>
    <d v="2017-12-31T00:00:00"/>
    <s v="Nota 26"/>
    <s v="Nota 26"/>
    <s v="Nota 26"/>
    <s v="Nota 26"/>
    <n v="0"/>
    <n v="0"/>
    <n v="0"/>
    <n v="0"/>
    <n v="0"/>
    <n v="0"/>
    <n v="0"/>
    <n v="0"/>
    <n v="138767.8941"/>
    <n v="117546.74470000001"/>
    <n v="0"/>
    <n v="0"/>
    <s v="-"/>
    <s v="FINALIZADO"/>
    <n v="1"/>
    <n v="1"/>
    <s v="EN 2018 SE MODIFICA EL CÓDIGO DE ACTIVIDAD DE LA APERTURA PROGRAMÁTICA DE 5 A 77, UG DE 96 A 2 Y FF DE 11 A 22. EL PROYECTO TAMBIÉN SERÁ FINANCIADO CON RECURSOS PROPIOS DE AYSA"/>
  </r>
  <r>
    <n v="7347"/>
    <x v="0"/>
    <s v="06. PLAN SANITARIO DE EMERGENCIA"/>
    <s v="-"/>
    <s v="-"/>
    <s v="-"/>
    <s v="MEJORA Y MANTENIMIENTO"/>
    <s v="OBRA AGUA ALMIRANTE BROWN"/>
    <s v="INST. RED AG  AVDA REPÚBLICA ARGENTINA E/ JORGE Y 20 DE SEPTIEMBRE - AB"/>
    <n v="2"/>
    <x v="0"/>
    <n v="356"/>
    <x v="0"/>
    <x v="0"/>
    <n v="5"/>
    <s v="1726270"/>
    <n v="77"/>
    <s v="-"/>
    <s v="22 Y RECURSOS PROPIOS"/>
    <n v="5"/>
    <n v="5"/>
    <n v="7"/>
    <n v="753"/>
    <n v="3"/>
    <n v="8"/>
    <n v="2"/>
    <s v="2"/>
    <s v="SIN P3"/>
    <s v="-"/>
    <s v="ALMIRANTE BROWN"/>
    <s v="ALMIRANTE BROWN"/>
    <s v="ALMIRANTE BROWN"/>
    <d v="2017-01-01T00:00:00"/>
    <d v="2017-12-31T00:00:00"/>
    <s v="Nota 26"/>
    <s v="Nota 26"/>
    <s v="Nota 26"/>
    <s v="Nota 26"/>
    <n v="0"/>
    <n v="0"/>
    <n v="0"/>
    <n v="0"/>
    <n v="0"/>
    <n v="0"/>
    <n v="0"/>
    <n v="0"/>
    <n v="553525.40209999995"/>
    <n v="0.26619999999999999"/>
    <n v="0"/>
    <n v="0"/>
    <s v="-"/>
    <s v="FINALIZADO"/>
    <n v="1"/>
    <n v="1"/>
    <s v="EN 2018 SE MODIFICA EL CÓDIGO DE ACTIVIDAD DE LA APERTURA PROGRAMÁTICA DE 5 A 77, UG DE 96 A 2 Y FF DE 11 A 22. EL PROYECTO TAMBIÉN SERÁ FINANCIADO CON RECURSOS PROPIOS DE AYSA"/>
  </r>
  <r>
    <n v="7348"/>
    <x v="0"/>
    <s v="06. PLAN SANITARIO DE EMERGENCIA"/>
    <s v="-"/>
    <s v="-"/>
    <s v="-"/>
    <s v="MEJORA Y MANTENIMIENTO"/>
    <s v="OBRA AGUA ALMIRANTE BROWN"/>
    <s v="INST. ELEM. AG  AVDA REPÚBLICA ARGENTINA E/ JORGE Y 20 DE SEPTIEMBRE - AB"/>
    <n v="2"/>
    <x v="0"/>
    <n v="356"/>
    <x v="0"/>
    <x v="0"/>
    <n v="5"/>
    <s v="1726271"/>
    <n v="77"/>
    <s v="-"/>
    <s v="22 Y RECURSOS PROPIOS"/>
    <n v="5"/>
    <n v="5"/>
    <n v="7"/>
    <n v="753"/>
    <n v="3"/>
    <n v="8"/>
    <n v="2"/>
    <s v="2"/>
    <s v="SIN P3"/>
    <s v="-"/>
    <s v="ALMIRANTE BROWN"/>
    <s v="ALMIRANTE BROWN"/>
    <s v="ALMIRANTE BROWN"/>
    <d v="2017-01-01T00:00:00"/>
    <d v="2017-12-31T00:00:00"/>
    <s v="Nota 26"/>
    <s v="Nota 26"/>
    <s v="Nota 26"/>
    <s v="Nota 26"/>
    <n v="0"/>
    <n v="0"/>
    <n v="0"/>
    <n v="0"/>
    <n v="0"/>
    <n v="0"/>
    <n v="0"/>
    <n v="0"/>
    <n v="107264.443"/>
    <n v="-0.54449999999999998"/>
    <n v="0"/>
    <n v="0"/>
    <s v="-"/>
    <s v="FINALIZADO"/>
    <n v="1"/>
    <n v="1"/>
    <s v="-"/>
  </r>
  <r>
    <n v="7349"/>
    <x v="0"/>
    <s v="06. PLAN SANITARIO DE EMERGENCIA"/>
    <s v="-"/>
    <s v="-"/>
    <s v="-"/>
    <s v="MEJORA Y MANTENIMIENTO"/>
    <s v="OBRA AGUA ALMIRANTE BROWN"/>
    <s v="INST. CX. AG  AVDA REPÚBLICA ARGENTINA E/ JORGE Y 20 DE SEPTIEMBRE - AB"/>
    <n v="2"/>
    <x v="0"/>
    <n v="356"/>
    <x v="0"/>
    <x v="0"/>
    <n v="5"/>
    <s v="1726272"/>
    <n v="5"/>
    <s v="-"/>
    <n v="11"/>
    <n v="5"/>
    <n v="5"/>
    <n v="7"/>
    <n v="753"/>
    <n v="3"/>
    <n v="8"/>
    <n v="96"/>
    <s v="2"/>
    <s v="SIN P3"/>
    <s v="-"/>
    <s v="ALMIRANTE BROWN"/>
    <s v="ALMIRANTE BROWN"/>
    <s v="ALMIRANTE BROWN"/>
    <d v="2017-01-01T00:00:00"/>
    <d v="2017-12-31T00:00:00"/>
    <s v="Nota 26"/>
    <s v="Nota 26"/>
    <s v="Nota 26"/>
    <s v="Nota 26"/>
    <n v="0"/>
    <n v="0"/>
    <n v="0"/>
    <n v="0"/>
    <n v="0"/>
    <n v="0"/>
    <n v="0"/>
    <n v="0"/>
    <n v="36663.205699999999"/>
    <n v="0"/>
    <n v="0"/>
    <n v="0"/>
    <s v="-"/>
    <s v="FINALIZADO"/>
    <n v="1"/>
    <n v="1"/>
    <s v="EN 2018 SE MODIFICA EL CÓDIGO DE ACTIVIDAD DE LA APERTURA PROGRAMÁTICA DE 5 A 77, UG DE 96 A 2 Y FF DE 11 A 22. EL PROYECTO TAMBIÉN SERÁ FINANCIADO CON RECURSOS PROPIOS DE AYSA"/>
  </r>
  <r>
    <n v="7350"/>
    <x v="0"/>
    <s v="09. EXPANSIÓN DE LA RED DE AGUA POTABLE Y SANEAMIENTO DE CLOACAS"/>
    <s v="-"/>
    <s v="-"/>
    <s v="-"/>
    <s v="MEJORA Y MANTENIMIENTO DE REDES DE AGUA"/>
    <s v="REDES DE AGUA LOMAS DE ZAMORA"/>
    <s v="INST. RED DE AG CALLE VIGIL E/TIMOTEO GORDILLO Y BRAILE - LZ"/>
    <n v="2"/>
    <x v="0"/>
    <n v="356"/>
    <x v="0"/>
    <x v="0"/>
    <n v="5"/>
    <s v="1726273"/>
    <n v="77"/>
    <s v="-"/>
    <s v="22 Y RECURSOS PROPIOS"/>
    <n v="5"/>
    <n v="5"/>
    <n v="7"/>
    <n v="753"/>
    <n v="3"/>
    <n v="8"/>
    <n v="2"/>
    <s v="2"/>
    <s v="SIN P3"/>
    <s v="-"/>
    <s v="LOMAS DE ZAMORA"/>
    <s v="LOMAS DE ZAMORA"/>
    <s v="LOMAS DE ZAMORA"/>
    <d v="2017-01-01T00:00:00"/>
    <d v="2017-12-31T00:00:00"/>
    <s v="Nota 26"/>
    <s v="Nota 26"/>
    <s v="Nota 26"/>
    <s v="Nota 26"/>
    <n v="0"/>
    <n v="0"/>
    <n v="0"/>
    <n v="0"/>
    <n v="0"/>
    <n v="0"/>
    <n v="0"/>
    <n v="0"/>
    <n v="627830.02590000001"/>
    <n v="6256.9705000000004"/>
    <n v="0"/>
    <n v="0"/>
    <s v="-"/>
    <s v="FINALIZADO"/>
    <n v="1"/>
    <n v="1"/>
    <s v="-"/>
  </r>
  <r>
    <n v="7351"/>
    <x v="0"/>
    <s v="06. PLAN SANITARIO DE EMERGENCIA"/>
    <s v="-"/>
    <s v="-"/>
    <s v="-"/>
    <s v="MEJORA Y MANTENIMIENTO"/>
    <s v="OBRA CLOACA LOMAS DE ZAMORA"/>
    <s v=" INST. RED. CL  ANTÁTIDA ARGENTINA E/CHARLONE Y LOS LAURELES - LZ"/>
    <n v="2"/>
    <x v="0"/>
    <n v="356"/>
    <x v="0"/>
    <x v="0"/>
    <n v="5"/>
    <s v="1726619"/>
    <n v="5"/>
    <s v="-"/>
    <n v="11"/>
    <n v="5"/>
    <n v="5"/>
    <n v="7"/>
    <n v="753"/>
    <n v="3"/>
    <n v="8"/>
    <n v="96"/>
    <s v="2"/>
    <s v="SIN P3"/>
    <s v="-"/>
    <s v="LOMAS DE ZAMORA"/>
    <s v="LOMAS DE ZAMORA"/>
    <s v="LOMAS DE ZAMORA"/>
    <d v="2017-01-01T00:00:00"/>
    <d v="2017-12-31T00:00:00"/>
    <s v="Nota 26"/>
    <s v="Nota 26"/>
    <s v="Nota 26"/>
    <s v="Nota 26"/>
    <n v="0"/>
    <n v="0"/>
    <n v="0"/>
    <n v="0"/>
    <n v="0"/>
    <n v="0"/>
    <n v="0"/>
    <n v="0"/>
    <n v="181953.93149999998"/>
    <n v="0"/>
    <n v="0"/>
    <n v="0"/>
    <s v="-"/>
    <s v="FINALIZADO"/>
    <n v="1"/>
    <n v="1"/>
    <s v="-"/>
  </r>
  <r>
    <n v="7352"/>
    <x v="0"/>
    <s v="06. PLAN SANITARIO DE EMERGENCIA"/>
    <s v="-"/>
    <s v="-"/>
    <s v="-"/>
    <s v="MEJORA Y MANTENIMIENTO"/>
    <s v="OBRA CLOACA LOMAS DE ZAMORA"/>
    <s v="INST. ELEM. CL  ANTÁTIDA ARGENTINA E/CHARLONE Y LOS LAURELES - LZ"/>
    <n v="2"/>
    <x v="0"/>
    <n v="356"/>
    <x v="0"/>
    <x v="0"/>
    <n v="5"/>
    <s v="1726620"/>
    <n v="5"/>
    <s v="-"/>
    <n v="11"/>
    <n v="5"/>
    <n v="5"/>
    <n v="7"/>
    <n v="753"/>
    <n v="3"/>
    <n v="8"/>
    <n v="96"/>
    <s v="2"/>
    <s v="SIN P3"/>
    <s v="-"/>
    <s v="LOMAS DE ZAMORA"/>
    <s v="LOMAS DE ZAMORA"/>
    <s v="LOMAS DE ZAMORA"/>
    <d v="2017-01-01T00:00:00"/>
    <d v="2017-12-31T00:00:00"/>
    <s v="Nota 26"/>
    <s v="Nota 26"/>
    <s v="Nota 26"/>
    <s v="Nota 26"/>
    <n v="0"/>
    <n v="0"/>
    <n v="0"/>
    <n v="0"/>
    <n v="0"/>
    <n v="0"/>
    <n v="0"/>
    <n v="0"/>
    <n v="6503.4232999999995"/>
    <n v="0"/>
    <n v="0"/>
    <n v="0"/>
    <s v="-"/>
    <s v="FINALIZADO"/>
    <n v="1"/>
    <n v="1"/>
    <s v="-"/>
  </r>
  <r>
    <n v="7353"/>
    <x v="0"/>
    <s v="06. PLAN SANITARIO DE EMERGENCIA"/>
    <s v="-"/>
    <s v="-"/>
    <s v="-"/>
    <s v="MEJORA Y MANTENIMIENTO"/>
    <s v="OBRA CLOACA LOMAS DE ZAMORA"/>
    <s v="INST. CX. CL  ANTÁTIDA ARGENTINA E/CHARLONE Y LOS LAURELES - LZ"/>
    <n v="2"/>
    <x v="0"/>
    <n v="356"/>
    <x v="0"/>
    <x v="0"/>
    <n v="5"/>
    <s v="1726621"/>
    <n v="5"/>
    <s v="-"/>
    <n v="11"/>
    <n v="5"/>
    <n v="5"/>
    <n v="7"/>
    <n v="753"/>
    <n v="3"/>
    <n v="8"/>
    <n v="96"/>
    <s v="2"/>
    <s v="SIN P3"/>
    <s v="-"/>
    <s v="LOMAS DE ZAMORA"/>
    <s v="LOMAS DE ZAMORA"/>
    <s v="LOMAS DE ZAMORA"/>
    <d v="2017-01-01T00:00:00"/>
    <d v="2017-12-31T00:00:00"/>
    <s v="Nota 26"/>
    <s v="Nota 26"/>
    <s v="Nota 26"/>
    <s v="Nota 26"/>
    <n v="0"/>
    <n v="0"/>
    <n v="0"/>
    <n v="0"/>
    <n v="0"/>
    <n v="0"/>
    <n v="0"/>
    <n v="0"/>
    <n v="29511.294999999998"/>
    <n v="0"/>
    <n v="0"/>
    <n v="0"/>
    <s v="-"/>
    <s v="FINALIZADO"/>
    <n v="1"/>
    <n v="1"/>
    <s v="-"/>
  </r>
  <r>
    <n v="7354"/>
    <x v="0"/>
    <s v="06. PLAN SANITARIO DE EMERGENCIA"/>
    <s v="-"/>
    <s v="-"/>
    <s v="-"/>
    <s v="MEJORA Y MANTENIMIENTO"/>
    <s v="SISTEMA CLOACAS ALMIRANTE BROWN"/>
    <s v="INST. RED CL. MARTÍN RODRIGUEZ E/AV.SAN MARTÍN Y CENTENARIO DE MAYO - AB"/>
    <n v="2"/>
    <x v="0"/>
    <n v="356"/>
    <x v="0"/>
    <x v="0"/>
    <n v="5"/>
    <s v="1726622"/>
    <n v="5"/>
    <s v="-"/>
    <n v="11"/>
    <n v="5"/>
    <n v="5"/>
    <n v="7"/>
    <n v="753"/>
    <n v="3"/>
    <n v="8"/>
    <n v="96"/>
    <s v="2"/>
    <s v="SIN P3"/>
    <s v="-"/>
    <s v="ALMIRANTE BROWN"/>
    <s v="ALMIRANTE BROWN"/>
    <s v="ALMIRANTE BROWN"/>
    <d v="2017-01-01T00:00:00"/>
    <d v="2017-12-31T00:00:00"/>
    <s v="Nota 26"/>
    <s v="Nota 26"/>
    <s v="Nota 26"/>
    <s v="Nota 26"/>
    <n v="0"/>
    <n v="0"/>
    <n v="0"/>
    <n v="0"/>
    <n v="0"/>
    <n v="0"/>
    <n v="0"/>
    <n v="0"/>
    <n v="845371.93290000001"/>
    <n v="0"/>
    <n v="0"/>
    <n v="0"/>
    <s v="-"/>
    <s v="FINALIZADO"/>
    <n v="1"/>
    <n v="1"/>
    <s v="-"/>
  </r>
  <r>
    <n v="7355"/>
    <x v="0"/>
    <s v="06. PLAN SANITARIO DE EMERGENCIA"/>
    <s v="-"/>
    <s v="-"/>
    <s v="-"/>
    <s v="MEJORA Y MANTENIMIENTO"/>
    <s v="SISTEMA CLOACAS ALMIRANTE BROWN"/>
    <s v="INST. ELEM. CL. MARTÍN RODRIGUEZ E/AV.SAN MARTÍN Y CENTENARIO DE MAYO - AB"/>
    <n v="2"/>
    <x v="0"/>
    <n v="356"/>
    <x v="0"/>
    <x v="0"/>
    <n v="5"/>
    <s v="1726623"/>
    <n v="5"/>
    <s v="-"/>
    <n v="11"/>
    <n v="5"/>
    <n v="5"/>
    <n v="7"/>
    <n v="753"/>
    <n v="3"/>
    <n v="8"/>
    <n v="96"/>
    <s v="2"/>
    <s v="SIN P3"/>
    <s v="-"/>
    <s v="ALMIRANTE BROWN"/>
    <s v="ALMIRANTE BROWN"/>
    <s v="ALMIRANTE BROWN"/>
    <d v="2017-01-01T00:00:00"/>
    <d v="2017-12-31T00:00:00"/>
    <s v="Nota 26"/>
    <s v="Nota 26"/>
    <s v="Nota 26"/>
    <s v="Nota 26"/>
    <n v="0"/>
    <n v="0"/>
    <n v="0"/>
    <n v="0"/>
    <n v="0"/>
    <n v="0"/>
    <n v="0"/>
    <n v="0"/>
    <n v="144655.52420000001"/>
    <n v="0"/>
    <n v="0"/>
    <n v="0"/>
    <s v="-"/>
    <s v="FINALIZADO"/>
    <n v="1"/>
    <n v="1"/>
    <s v="-"/>
  </r>
  <r>
    <n v="7356"/>
    <x v="0"/>
    <s v="06. PLAN SANITARIO DE EMERGENCIA"/>
    <s v="-"/>
    <s v="-"/>
    <s v="-"/>
    <s v="MEJORA Y MANTENIMIENTO"/>
    <s v="SISTEMA CLOACAS ALMIRANTE BROWN"/>
    <s v="INST. CX. CL. MARTÍN RODRIGUEZ E/AV.SAN MARTÍN Y CENTENARIO DE MAYO - AB"/>
    <n v="2"/>
    <x v="0"/>
    <n v="356"/>
    <x v="0"/>
    <x v="0"/>
    <n v="5"/>
    <s v="1726624"/>
    <n v="5"/>
    <s v="-"/>
    <n v="11"/>
    <n v="5"/>
    <n v="5"/>
    <n v="7"/>
    <n v="753"/>
    <n v="3"/>
    <n v="8"/>
    <n v="96"/>
    <s v="2"/>
    <s v="SIN P3"/>
    <s v="-"/>
    <s v="ALMIRANTE BROWN"/>
    <s v="ALMIRANTE BROWN"/>
    <s v="ALMIRANTE BROWN"/>
    <d v="2017-01-01T00:00:00"/>
    <d v="2017-12-31T00:00:00"/>
    <s v="Nota 26"/>
    <s v="Nota 26"/>
    <s v="Nota 26"/>
    <s v="Nota 26"/>
    <n v="0"/>
    <n v="0"/>
    <n v="0"/>
    <n v="0"/>
    <n v="0"/>
    <n v="0"/>
    <n v="0"/>
    <n v="0"/>
    <n v="84697.14439999999"/>
    <n v="0"/>
    <n v="0"/>
    <n v="0"/>
    <s v="-"/>
    <s v="FINALIZADO"/>
    <n v="1"/>
    <n v="1"/>
    <s v="AVANCE FÍSICO = ECONÓMICO POR SER TRABAJOS COMPLEMENTARIOS PARA TERMINAR OTRAS OBRAS. EN 2018 SE MODIFICA EL CÓDIGO DE ACTIVIDAD DE LA APERTURA PROGRAMÁTICA DE 5 A 77, UG DE 96 A 2 Y FF DE 11 A 22. EL PROYECTO TAMBIÉN SERÁ FINANCIADO CON RECURSOS PROPIOS DE AYSA"/>
  </r>
  <r>
    <n v="7357"/>
    <x v="0"/>
    <s v="09. EXPANSIÓN DE LA RED DE AGUA POTABLE Y SANEAMIENTO DE CLOACAS"/>
    <s v="-"/>
    <s v="-"/>
    <s v="-"/>
    <s v="EXPANSIÓN DE REDES CLOACALES"/>
    <s v="REDES CLOACALES ACCIONES COMPLEMENTARIAS"/>
    <s v="TRABAJOS COMPLEMENTARIOS PARA LA INTERVENCIÓN EN OBRAS DE REDES DE AGUA Y CLOACA EJECUTADAS POR CONTRATO"/>
    <n v="2"/>
    <x v="0"/>
    <n v="356"/>
    <x v="0"/>
    <x v="0"/>
    <n v="5"/>
    <s v="1760015"/>
    <n v="77"/>
    <s v="-"/>
    <s v="22 Y RECURSOS PROPIOS"/>
    <n v="5"/>
    <n v="5"/>
    <n v="7"/>
    <n v="753"/>
    <n v="3"/>
    <n v="8"/>
    <n v="2"/>
    <s v="2"/>
    <s v="VX70010"/>
    <s v="-"/>
    <s v="CUENCA MATANZA RIACHUELO"/>
    <s v="VARIOS"/>
    <s v="VARIOS"/>
    <d v="2017-10-17T00:00:00"/>
    <s v="AÑO 2019"/>
    <n v="16101823.683"/>
    <n v="15900610.919599999"/>
    <n v="1046234.6191"/>
    <n v="33048669.221700002"/>
    <n v="0"/>
    <n v="0"/>
    <n v="0"/>
    <n v="0"/>
    <n v="0"/>
    <n v="0"/>
    <n v="0"/>
    <n v="0"/>
    <n v="2632749.5204999996"/>
    <n v="14673190.670599999"/>
    <n v="15742729.030599998"/>
    <n v="14215690.263499999"/>
    <s v="X"/>
    <s v="EN EJECUCIÓN"/>
    <n v="0.99999999999999989"/>
    <n v="1"/>
    <s v="EN 2018 SE MODIFICA EL CÓDIGO DE ACTIVIDAD DE LA APERTURA PROGRAMÁTICA DE 5 A 77, UG DE 96 A 2 Y FF DE 11 A 22. EL PROYECTO TAMBIÉN SERÁ FINANCIADO CON RECURSOS PROPIOS DE AYSA"/>
  </r>
  <r>
    <n v="7358"/>
    <x v="0"/>
    <s v="09. EXPANSIÓN DE LA RED DE AGUA POTABLE Y SANEAMIENTO DE CLOACAS"/>
    <s v="-"/>
    <s v="-"/>
    <s v="-"/>
    <s v="EXPANSIÓN DE REDES CLOACALES"/>
    <s v="REDES CLOACALES ESTEBAN ECHEVERRÍA"/>
    <s v="RED PRIMARIA CLOACAL COLECTOR BARRIO LINDO"/>
    <n v="2"/>
    <x v="0"/>
    <n v="356"/>
    <x v="0"/>
    <x v="0"/>
    <n v="5"/>
    <s v="1760322"/>
    <n v="77"/>
    <s v="-"/>
    <s v="22 Y RECURSOS PROPIOS"/>
    <n v="5"/>
    <n v="5"/>
    <n v="7"/>
    <n v="753"/>
    <n v="3"/>
    <n v="8"/>
    <n v="2"/>
    <s v="2"/>
    <s v="VC70003"/>
    <s v="-"/>
    <s v="ESTEBAN ECHEVERRÍA"/>
    <s v="MONTE GRANDE"/>
    <s v="LA TRAZA DEL COLECTOR COMIENZA EN LA INTERSECCIÓN DE CALLES TALA Y MACEDONIO RODRÍGUEZ CON UN DN315, SIGUE POR MACEDONIO RODRÍGUEZ, CONTINÚA POR FLORIDA HASTA GIRAR EN AV. FITZ ROY CON UN DN600, Y CONTINUAR POR ÉSTA HASTA GUSTAVO HOERTH, Y CONTINÚA HASTA GRAL. ALVEAR, GIRA Y SIGUE HASTA GHERSI, DOBLA Y CONTINÚA POR GHERSI HASTA RIVADAVIA, DONDE DOBLA Y EMPALMA CON LA BOCA DE REGISTRO EXISTENTE PERTENECIENTE A LA ESTACIÓN DE BOMBEO “ALTOS II"/>
    <d v="2018-03-01T00:00:00"/>
    <s v="Año 2019"/>
    <n v="21383440.577400003"/>
    <n v="12760368.389999997"/>
    <n v="1069172.0288700014"/>
    <n v="35212980.996270001"/>
    <n v="0"/>
    <n v="0"/>
    <n v="0"/>
    <n v="0"/>
    <n v="0"/>
    <n v="0"/>
    <n v="0"/>
    <n v="0"/>
    <n v="66192.118300000002"/>
    <n v="7892831.2704999996"/>
    <n v="24770181.427200001"/>
    <n v="15351085.488199998"/>
    <s v="X"/>
    <s v="EN EJECUCIÓN"/>
    <n v="0.92946418877364856"/>
    <n v="0.85019999999999996"/>
    <s v="-"/>
  </r>
  <r>
    <n v="7359"/>
    <x v="0"/>
    <s v="06. PLAN SANITARIO DE EMERGENCIA"/>
    <s v="-"/>
    <s v="-"/>
    <s v="-"/>
    <s v="MEJORA Y MANTENIMIENTO"/>
    <s v="SISTEMA AGUA ALMIRANTE BROWN"/>
    <s v="INSTALACION ELEMENTOS AG CALLE RIVADAVIA E/ AVELLANEDA Y VIAS FCGR - AB"/>
    <n v="2"/>
    <x v="0"/>
    <n v="356"/>
    <x v="0"/>
    <x v="0"/>
    <n v="5"/>
    <s v="1726237"/>
    <n v="5"/>
    <s v="-"/>
    <n v="11"/>
    <n v="5"/>
    <n v="5"/>
    <n v="7"/>
    <n v="753"/>
    <n v="3"/>
    <n v="8"/>
    <n v="96"/>
    <s v="2"/>
    <s v="SIN P3"/>
    <s v="-"/>
    <s v="ALMIRANTE BROWN"/>
    <s v="ALMIRANTE BROWN"/>
    <s v="ALMIRANTE BROWN"/>
    <d v="2017-01-01T00:00:00"/>
    <d v="2017-12-31T00:00:00"/>
    <s v="Nota 26"/>
    <s v="Nota 26"/>
    <s v="Nota 26"/>
    <s v="Nota 26"/>
    <n v="0"/>
    <n v="0"/>
    <n v="0"/>
    <n v="0"/>
    <n v="0"/>
    <n v="0"/>
    <n v="0"/>
    <n v="0"/>
    <n v="146026.50260000001"/>
    <n v="0"/>
    <n v="0"/>
    <n v="0"/>
    <s v="-"/>
    <s v="FINALIZADO"/>
    <n v="1"/>
    <n v="1"/>
    <s v="EN 2018 SE MODIFICA EL CÓDIGO DE ACTIVIDAD DE LA APERTURA PROGRAMÁTICA DE 5 A 77, UG DE 96 A 2 Y FF DE 11 A 22. EL PROYECTO TAMBIÉN SERÁ FINANCIADO CON RECURSOS PROPIOS DE AYSA"/>
  </r>
  <r>
    <n v="7360"/>
    <x v="0"/>
    <s v="06. PLAN SANITARIO DE EMERGENCIA"/>
    <s v="-"/>
    <s v="-"/>
    <s v="-"/>
    <s v="MEJORA Y MANTENIMIENTO"/>
    <s v="OBRA AGUA LOMAS DE ZAMORA"/>
    <s v="INST ELEM. DE AGUA LA GOLONDRINA ENTRE FLORES Y CARABOBO"/>
    <n v="2"/>
    <x v="0"/>
    <n v="356"/>
    <x v="0"/>
    <x v="0"/>
    <n v="5"/>
    <s v="1726260"/>
    <n v="77"/>
    <s v="-"/>
    <s v="22 Y RECURSOS PROPIOS"/>
    <n v="5"/>
    <n v="5"/>
    <n v="7"/>
    <n v="753"/>
    <n v="3"/>
    <n v="8"/>
    <n v="2"/>
    <s v="2"/>
    <s v="SIN P3"/>
    <s v="-"/>
    <s v="LOMAS DE ZAMORA"/>
    <s v="LOMAS DE ZAMORA"/>
    <s v="LOMAS DE ZAMORA"/>
    <d v="2017-01-01T00:00:00"/>
    <d v="2017-12-31T00:00:00"/>
    <s v="Nota 26"/>
    <s v="Nota 26"/>
    <s v="Nota 26"/>
    <s v="Nota 26"/>
    <n v="0"/>
    <n v="0"/>
    <n v="0"/>
    <n v="0"/>
    <n v="0"/>
    <n v="0"/>
    <n v="0"/>
    <n v="0"/>
    <n v="63514.835999999996"/>
    <n v="-0.55659999999999998"/>
    <n v="0"/>
    <n v="0"/>
    <s v="-"/>
    <s v="FINALIZADO"/>
    <n v="1"/>
    <n v="1"/>
    <s v="EN 2018 SE MODIFICA EL CÓDIGO DE ACTIVIDAD DE LA APERTURA PROGRAMÁTICA DE 5 A 77, UG DE 96 A 2 Y FF DE 11 A 22. EL PROYECTO TAMBIÉN SERÁ FINANCIADO CON RECURSOS PROPIOS DE AYSA"/>
  </r>
  <r>
    <n v="7361"/>
    <x v="0"/>
    <s v="06. PLAN SANITARIO DE EMERGENCIA"/>
    <s v="-"/>
    <s v="-"/>
    <s v="-"/>
    <s v="MEJORA Y MANTENIMIENTO"/>
    <s v="OBRA AGUA LOMAS DE ZAMORA"/>
    <s v="INST CX. DE AGUA LA GOLONDRINA ENTRE FLORES Y CARABOBO"/>
    <n v="2"/>
    <x v="0"/>
    <n v="356"/>
    <x v="0"/>
    <x v="0"/>
    <n v="5"/>
    <s v="1726261"/>
    <n v="77"/>
    <s v="-"/>
    <s v="22 Y RECURSOS PROPIOS"/>
    <n v="5"/>
    <n v="5"/>
    <n v="7"/>
    <n v="753"/>
    <n v="3"/>
    <n v="8"/>
    <n v="2"/>
    <s v="2"/>
    <s v="SIN P3"/>
    <s v="-"/>
    <s v="LOMAS DE ZAMORA"/>
    <s v="LOMAS DE ZAMORA"/>
    <s v="LOMAS DE ZAMORA"/>
    <d v="2017-01-01T00:00:00"/>
    <d v="2017-12-31T00:00:00"/>
    <s v="Nota 26"/>
    <s v="Nota 26"/>
    <s v="Nota 26"/>
    <s v="Nota 26"/>
    <n v="0"/>
    <n v="0"/>
    <n v="0"/>
    <n v="0"/>
    <n v="0"/>
    <n v="0"/>
    <n v="0"/>
    <n v="0"/>
    <n v="178352.1366"/>
    <n v="0.43559999999999999"/>
    <n v="0"/>
    <n v="0"/>
    <s v="-"/>
    <s v="FINALIZADO"/>
    <n v="1"/>
    <n v="1"/>
    <s v="EN 2018 SE MODIFICA EL CÓDIGO DE ACTIVIDAD DE LA APERTURA PROGRAMÁTICA DE 5 A 77, UG DE 96 A 2 Y FF DE 11 A 22. EL PROYECTO TAMBIÉN SERÁ FINANCIADO CON RECURSOS PROPIOS DE AYSA"/>
  </r>
  <r>
    <n v="7362"/>
    <x v="0"/>
    <s v="06. PLAN SANITARIO DE EMERGENCIA"/>
    <s v="-"/>
    <s v="-"/>
    <s v="-"/>
    <s v="MEJORA Y MANTENIMIENTO"/>
    <s v="OBRA AGUA LOMAS DE ZAMORA"/>
    <s v="INST. CX. DE AGUA VERNET ENTRE FOURNIER Y OLIVOS"/>
    <n v="2"/>
    <x v="0"/>
    <n v="356"/>
    <x v="0"/>
    <x v="0"/>
    <n v="5"/>
    <s v="1726263"/>
    <n v="77"/>
    <s v="-"/>
    <s v="22 Y RECURSOS PROPIOS"/>
    <n v="5"/>
    <n v="5"/>
    <n v="7"/>
    <n v="753"/>
    <n v="3"/>
    <n v="8"/>
    <n v="2"/>
    <s v="2"/>
    <s v="SIN P3"/>
    <s v="-"/>
    <s v="LOMAS DE ZAMORA"/>
    <s v="LOMAS DE ZAMORA"/>
    <s v="LOMAS DE ZAMORA"/>
    <d v="2017-01-01T00:00:00"/>
    <d v="2017-12-31T00:00:00"/>
    <s v="Nota 26"/>
    <s v="Nota 26"/>
    <s v="Nota 26"/>
    <s v="Nota 26"/>
    <n v="0"/>
    <n v="0"/>
    <n v="0"/>
    <n v="0"/>
    <n v="0"/>
    <n v="0"/>
    <n v="0"/>
    <n v="0"/>
    <n v="167233.4466"/>
    <n v="0.20570000000000002"/>
    <n v="0"/>
    <n v="0"/>
    <s v="-"/>
    <s v="FINALIZADO"/>
    <n v="1"/>
    <n v="1"/>
    <s v="EN 2018 SE MODIFICA EL CÓDIGO DE ACTIVIDAD DE LA APERTURA PROGRAMÁTICA DE 5 A 77, UG DE 96 A 2 Y FF DE 11 A 22. EL PROYECTO TAMBIÉN SERÁ FINANCIADO CON RECURSOS PROPIOS DE AYSA"/>
  </r>
  <r>
    <n v="7363"/>
    <x v="0"/>
    <s v="06. PLAN SANITARIO DE EMERGENCIA"/>
    <s v="-"/>
    <s v="-"/>
    <s v="-"/>
    <s v="MEJORA Y MANTENIMIENTO"/>
    <s v="OBRA AGUA LOMAS DE ZAMORA"/>
    <s v="INST. ELEM. AGUA GOMEZ ALBERTO ENTRE GORRITI Y COLOMBRES"/>
    <n v="2"/>
    <x v="0"/>
    <n v="356"/>
    <x v="0"/>
    <x v="0"/>
    <n v="5"/>
    <s v="1726265"/>
    <n v="77"/>
    <s v="-"/>
    <s v="22 Y RECURSOS PROPIOS"/>
    <n v="5"/>
    <n v="5"/>
    <n v="7"/>
    <n v="753"/>
    <n v="3"/>
    <n v="8"/>
    <n v="2"/>
    <s v="2"/>
    <s v="SIN P3"/>
    <s v="-"/>
    <s v="LOMAS DE ZAMORA"/>
    <s v="LOMAS DE ZAMORA"/>
    <s v="LOMAS DE ZAMORA"/>
    <d v="2017-01-01T00:00:00"/>
    <d v="2017-12-31T00:00:00"/>
    <s v="Nota 26"/>
    <s v="Nota 26"/>
    <s v="Nota 26"/>
    <s v="Nota 26"/>
    <n v="0"/>
    <n v="0"/>
    <n v="0"/>
    <n v="0"/>
    <n v="0"/>
    <n v="0"/>
    <n v="0"/>
    <n v="0"/>
    <n v="69727.109100000001"/>
    <n v="-0.33880000000000005"/>
    <n v="0"/>
    <n v="0"/>
    <s v="-"/>
    <s v="FINALIZADO"/>
    <n v="1"/>
    <n v="1"/>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364"/>
    <x v="2"/>
    <s v="08. URBANIZACIÓN DE VILLAS Y ASENTAMIENTOS URBANOS"/>
    <s v="-"/>
    <s v="-"/>
    <s v="-"/>
    <s v="ESTUDIOS Y EVALUACIONES AMBIENTALES"/>
    <s v="COMPLEJO ORMA"/>
    <s v="EVALUACIÓN IMPACTO AMBIENTAL"/>
    <n v="2"/>
    <x v="20"/>
    <s v="-"/>
    <x v="29"/>
    <x v="62"/>
    <s v="0. MEJORAMIENTOS EN BARRIOS"/>
    <s v="60. ACUMAR"/>
    <s v="0. ACUMAR"/>
    <s v="65. ORMA"/>
    <n v="15"/>
    <n v="4"/>
    <n v="2"/>
    <n v="1"/>
    <n v="0"/>
    <n v="3"/>
    <n v="7"/>
    <n v="4"/>
    <s v="ESPECÍFICA"/>
    <s v="ESTUDIO"/>
    <s v="290. INSTITUTO DE LA VIVIENDA LEY N° 1.251"/>
    <s v="CABA"/>
    <s v="4"/>
    <s v="ORMA"/>
    <s v="-"/>
    <s v="-"/>
    <n v="0"/>
    <n v="0"/>
    <n v="0"/>
    <n v="0"/>
    <n v="0"/>
    <n v="0"/>
    <n v="0"/>
    <n v="0"/>
    <n v="0"/>
    <n v="0"/>
    <n v="0"/>
    <n v="0"/>
    <n v="189000"/>
    <n v="16605438.66"/>
    <n v="29208537.510000002"/>
    <n v="30000000"/>
    <s v="X"/>
    <s v="-"/>
    <s v="-"/>
    <s v="-"/>
    <s v="-"/>
  </r>
  <r>
    <n v="7365"/>
    <x v="2"/>
    <s v="08. URBANIZACIÓN DE VILLAS Y ASENTAMIENTOS URBANOS"/>
    <s v="-"/>
    <s v="-"/>
    <s v="-"/>
    <s v="VIVIENDAS NUEVAS"/>
    <s v="COMPLEJO ORMA"/>
    <s v="ORMA"/>
    <n v="2"/>
    <x v="20"/>
    <s v="-"/>
    <x v="29"/>
    <x v="62"/>
    <s v="0. MEJORAMIENTOS EN BARRIOS"/>
    <s v="60. ACUMAR"/>
    <s v="0. ACUMAR"/>
    <s v="65. ORMA"/>
    <n v="12"/>
    <n v="4"/>
    <n v="2"/>
    <n v="1"/>
    <n v="0"/>
    <n v="3"/>
    <n v="7"/>
    <n v="4"/>
    <s v="ESPECÍFICA"/>
    <s v="-"/>
    <s v="290. INSTITUTO DE LA VIVIENDA LEY N° 1.251"/>
    <s v="CABA"/>
    <s v="4"/>
    <s v="ORMA"/>
    <s v="-"/>
    <s v="-"/>
    <n v="0"/>
    <n v="0"/>
    <n v="0"/>
    <n v="0"/>
    <n v="0"/>
    <n v="0"/>
    <n v="0"/>
    <n v="0"/>
    <n v="0"/>
    <n v="0"/>
    <n v="0"/>
    <n v="0"/>
    <n v="3543951.04"/>
    <n v="0"/>
    <n v="3194944.26"/>
    <n v="5000000"/>
    <s v="X"/>
    <s v="-"/>
    <s v="-"/>
    <s v="-"/>
    <s v="-"/>
  </r>
  <r>
    <n v="7366"/>
    <x v="2"/>
    <s v="08. URBANIZACIÓN DE VILLAS Y ASENTAMIENTOS URBANOS"/>
    <s v="-"/>
    <s v="-"/>
    <s v="-"/>
    <s v="VIVIENDAS NUEVAS"/>
    <s v="COMPLEJO ALVARADO"/>
    <s v="ALVARADO-AUSTRALIA"/>
    <n v="2"/>
    <x v="20"/>
    <s v="-"/>
    <x v="29"/>
    <x v="62"/>
    <s v="0. MEJORAMIENTOS EN BARRIOS"/>
    <s v="60. ACUMAR"/>
    <s v="0. ACUMAR"/>
    <s v="67.ALVARADO-AUSTRALIA"/>
    <n v="12"/>
    <n v="4"/>
    <n v="2"/>
    <n v="1"/>
    <n v="0"/>
    <n v="3"/>
    <n v="7"/>
    <n v="4"/>
    <s v="ESPECÍFICA"/>
    <s v="-"/>
    <s v="290. INSTITUTO DE LA VIVIENDA LEY N° 1.251"/>
    <s v="CABA"/>
    <s v="4"/>
    <s v="ALVARADO-AUSTRALIA"/>
    <s v="-"/>
    <s v="-"/>
    <n v="0"/>
    <n v="0"/>
    <n v="0"/>
    <n v="0"/>
    <n v="0"/>
    <n v="0"/>
    <n v="0"/>
    <n v="0"/>
    <n v="0"/>
    <n v="0"/>
    <n v="0"/>
    <n v="0"/>
    <n v="5974179.3200000003"/>
    <n v="4859306.1500000004"/>
    <n v="33235217.91"/>
    <n v="63535737"/>
    <s v="X"/>
    <s v="-"/>
    <s v="-"/>
    <s v="-"/>
    <s v="-"/>
  </r>
  <r>
    <n v="7367"/>
    <x v="2"/>
    <s v="06. PLAN SANITARIO DE EMERGENCIA"/>
    <s v="-"/>
    <s v="-"/>
    <s v="-"/>
    <s v="CARACTERIZACIÓN Y REMEDIACIÓN DE SUELO"/>
    <s v="COMPLEJO ALVARADO"/>
    <s v="ESTUDIO DE SUELO, BARRIO ALVARADO DELIMITADO POR AUSTRALIA, VIAS FFCC ROCA, AGUSTIN MAGALDI Y ALVARADO - BARRACAS"/>
    <n v="2"/>
    <x v="20"/>
    <s v="-"/>
    <x v="29"/>
    <x v="62"/>
    <s v="0. MEJORAMIENTOS EN BARRIOS"/>
    <s v="60. ACUMAR"/>
    <s v="0. ACUMAR"/>
    <s v="67.ALVARADO-AUSTRALIA"/>
    <n v="11"/>
    <n v="3"/>
    <n v="4"/>
    <n v="1"/>
    <n v="0"/>
    <n v="3"/>
    <n v="7"/>
    <n v="4"/>
    <s v="ESPECÍFICA"/>
    <s v="ESTUDIS"/>
    <s v="290. INSTITUTO DE LA VIVIENDA LEY N° 1.251"/>
    <s v="CABA"/>
    <s v="4"/>
    <s v="ALVARADO-AUSTRALIA"/>
    <s v="-"/>
    <s v="-"/>
    <s v="-"/>
    <s v="-"/>
    <s v="-"/>
    <n v="0"/>
    <s v="-"/>
    <s v="-"/>
    <s v="-"/>
    <s v="-"/>
    <s v="-"/>
    <s v="-"/>
    <s v="-"/>
    <n v="0"/>
    <n v="364000"/>
    <n v="0"/>
    <s v="-"/>
    <s v="-"/>
    <s v="-"/>
    <s v="-"/>
    <s v="-"/>
    <s v="-"/>
    <s v="-"/>
  </r>
  <r>
    <n v="7368"/>
    <x v="2"/>
    <s v="06. PLAN SANITARIO DE EMERGENCIA"/>
    <s v="-"/>
    <s v="-"/>
    <s v="-"/>
    <s v="NO CORRESPONDE INFORMAR"/>
    <s v="NO CORRESPONDE INFORMAR"/>
    <s v="MANTENIMIENTO AMBIENTAL , DE LIMPIEZA Y ELECTRICO"/>
    <n v="2"/>
    <x v="20"/>
    <s v="-"/>
    <x v="29"/>
    <x v="62"/>
    <s v="0. MEJORAMIENTOS EN BARRIOS"/>
    <s v="60. ACUMAR"/>
    <s v="0. ACUMAR"/>
    <s v="89.LAMADRID"/>
    <n v="15"/>
    <n v="4"/>
    <n v="2"/>
    <n v="1"/>
    <n v="0"/>
    <n v="3"/>
    <n v="7"/>
    <n v="4"/>
    <s v="ESPECÍFICA"/>
    <s v="MANTENIMIENTO"/>
    <s v="290. INSTITUTO DE LA VIVIENDA LEY N° 1.251"/>
    <s v="CABA"/>
    <s v="4"/>
    <s v="LAMADRID"/>
    <s v="-"/>
    <s v="-"/>
    <s v="-"/>
    <s v="-"/>
    <s v="-"/>
    <n v="0"/>
    <s v="-"/>
    <s v="-"/>
    <s v="-"/>
    <s v="-"/>
    <s v="-"/>
    <s v="-"/>
    <s v="-"/>
    <n v="0"/>
    <n v="10571456"/>
    <s v="-"/>
    <s v="-"/>
    <s v="-"/>
    <s v="-"/>
    <s v="-"/>
    <s v="-"/>
    <s v="-"/>
    <s v="-"/>
  </r>
  <r>
    <n v="7369"/>
    <x v="2"/>
    <s v="08. URBANIZACIÓN DE VILLAS Y ASENTAMIENTOS URBANOS"/>
    <s v="-"/>
    <s v="-"/>
    <s v="-"/>
    <s v="MEJORAMIENTOS DE VIVIENDA EXISTENTE"/>
    <s v="BARRIO LAMADRID"/>
    <s v="SUBSUDIOS"/>
    <n v="2"/>
    <x v="20"/>
    <s v="-"/>
    <x v="29"/>
    <x v="62"/>
    <s v="0. MEJORAMIENTOS EN BARRIOS"/>
    <s v="60. ACUMAR"/>
    <s v="0. ACUMAR"/>
    <s v="89.LAMADRID"/>
    <n v="15"/>
    <n v="5"/>
    <n v="1"/>
    <n v="2"/>
    <n v="0"/>
    <n v="3"/>
    <n v="7"/>
    <n v="4"/>
    <s v="ESPECÍFICA"/>
    <s v="SUBSIDIOS A PERSONAS"/>
    <s v="290. INSTITUTO DE LA VIVIENDA LEY N° 1.251"/>
    <s v="CABA"/>
    <s v="4"/>
    <s v="LAMADRID"/>
    <s v="-"/>
    <s v="-"/>
    <n v="0"/>
    <n v="0"/>
    <n v="0"/>
    <n v="0"/>
    <n v="0"/>
    <n v="0"/>
    <n v="0"/>
    <n v="0"/>
    <n v="0"/>
    <n v="0"/>
    <n v="0"/>
    <n v="0"/>
    <n v="7185042.8099999996"/>
    <n v="18494424.280000001"/>
    <n v="5233375.5599999996"/>
    <n v="10000000"/>
    <s v="X"/>
    <s v="-"/>
    <s v="-"/>
    <s v="-"/>
    <s v="-"/>
  </r>
  <r>
    <n v="7370"/>
    <x v="2"/>
    <s v="08. URBANIZACIÓN DE VILLAS Y ASENTAMIENTOS URBANOS"/>
    <s v="-"/>
    <s v="-"/>
    <s v="-"/>
    <s v="MEJORAMIENTOS DE VIVIENDA EXISTENTE"/>
    <s v="BARRIO LAMADRID"/>
    <s v="CREDITOS HIPOTECARIOS"/>
    <n v="2"/>
    <x v="20"/>
    <s v="-"/>
    <x v="29"/>
    <x v="62"/>
    <s v="0. MEJORAMIENTOS EN BARRIOS"/>
    <s v="60. ACUMAR"/>
    <s v="0. ACUMAR"/>
    <s v="89.LAMADRID"/>
    <n v="15"/>
    <n v="6"/>
    <n v="3"/>
    <n v="1"/>
    <n v="0"/>
    <n v="3"/>
    <n v="7"/>
    <n v="4"/>
    <s v="ESPECÍFICA"/>
    <s v="CREDITOS HIPOTECARIOS"/>
    <s v="290. INSTITUTO DE LA VIVIENDA LEY N° 1.251"/>
    <s v="CABA"/>
    <s v="4"/>
    <s v="LAMADRID"/>
    <s v="-"/>
    <s v="-"/>
    <n v="0"/>
    <n v="0"/>
    <n v="0"/>
    <n v="0"/>
    <n v="0"/>
    <n v="0"/>
    <n v="0"/>
    <n v="0"/>
    <n v="0"/>
    <n v="0"/>
    <n v="0"/>
    <n v="0"/>
    <n v="9672162.5499999989"/>
    <n v="37610823.140000001"/>
    <n v="6859966.46"/>
    <n v="10000000"/>
    <s v="X"/>
    <s v="-"/>
    <s v="-"/>
    <s v="-"/>
    <s v="-"/>
  </r>
  <r>
    <n v="7371"/>
    <x v="2"/>
    <s v="06. PLAN SANITARIO DE EMERGENCIA"/>
    <s v="-"/>
    <s v="-"/>
    <s v="-"/>
    <s v="MEJORAMIENTOS DE VIVIENDA EXISTENTE"/>
    <s v="BARRIO SAN FRANCISCO"/>
    <s v="REEMPLAZO SOLADOS EN 18 UF SAN FRANCISCO"/>
    <n v="2"/>
    <x v="20"/>
    <s v="-"/>
    <x v="29"/>
    <x v="62"/>
    <s v="0. VIVIENDAS CON AHORRO PREVIO"/>
    <s v="60. ACUMAR"/>
    <s v="0. ACUMAR"/>
    <s v="63. CASTAÑARES Y LA FUENTE"/>
    <n v="15"/>
    <n v="4"/>
    <n v="2"/>
    <n v="1"/>
    <n v="0"/>
    <n v="3"/>
    <n v="7"/>
    <n v="8"/>
    <s v="ESPECÍFICA"/>
    <s v="REPARACIÓN"/>
    <s v="290. INSTITUTO DE LA VIVIENDA LEY N° 1.251"/>
    <s v="CABA"/>
    <s v="8"/>
    <s v="CASTAÑARES Y LA FUENTE"/>
    <s v="-"/>
    <s v="-"/>
    <s v="-"/>
    <n v="0"/>
    <s v="-"/>
    <s v="-"/>
    <n v="0"/>
    <n v="0"/>
    <n v="0"/>
    <n v="0"/>
    <n v="0"/>
    <n v="0"/>
    <n v="0"/>
    <n v="0"/>
    <n v="10907497.890000001"/>
    <s v="-"/>
    <s v="-"/>
    <s v="-"/>
    <s v="-"/>
    <s v="-"/>
    <s v="-"/>
    <s v="-"/>
    <s v="-"/>
  </r>
  <r>
    <n v="7372"/>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5"/>
    <n v="4"/>
    <n v="2"/>
    <n v="1"/>
    <n v="0"/>
    <n v="3"/>
    <n v="7"/>
    <n v="8"/>
    <s v="-"/>
    <s v="CONSTRUCCIÓN DE VIVIENDAS "/>
    <s v="290. INSTITUTO DE LA VIVIENDA LEY N° 1.251"/>
    <s v="CABA"/>
    <s v="8"/>
    <s v="VALPARAISO 3564/70"/>
    <s v="-"/>
    <s v="-"/>
    <n v="0"/>
    <n v="0"/>
    <n v="0"/>
    <n v="0"/>
    <n v="0"/>
    <n v="0"/>
    <n v="0"/>
    <n v="0"/>
    <n v="0"/>
    <n v="0"/>
    <n v="0"/>
    <n v="0"/>
    <n v="10974144.49"/>
    <n v="4173281.07"/>
    <n v="2871110.25"/>
    <n v="2908015"/>
    <s v="X"/>
    <s v="-"/>
    <s v="-"/>
    <s v="-"/>
    <s v="-"/>
  </r>
  <r>
    <n v="7373"/>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5"/>
    <n v="1"/>
    <n v="0"/>
    <n v="4"/>
    <n v="4"/>
    <s v="8"/>
    <s v="1"/>
    <s v="LABORATORIO DE ANÁLISIS Y CALIDAD AMBIENTAL "/>
    <s v="8934. DIRECCIÓN GENERAL DE CONTROL"/>
    <s v="CABA"/>
    <s v="8"/>
    <s v="COMUNA 8"/>
    <s v="-"/>
    <s v="-"/>
    <n v="0"/>
    <n v="0"/>
    <n v="0"/>
    <n v="0"/>
    <n v="0"/>
    <n v="0"/>
    <n v="0"/>
    <n v="0"/>
    <n v="0"/>
    <n v="0"/>
    <n v="3319"/>
    <n v="6056.98"/>
    <n v="0"/>
    <n v="3614.17"/>
    <s v="-"/>
    <n v="0"/>
    <s v="-"/>
    <s v="-"/>
    <s v="-"/>
    <s v="-"/>
    <s v="-"/>
  </r>
  <r>
    <n v="7374"/>
    <x v="2"/>
    <s v="08. URBANIZACIÓN DE VILLAS Y ASENTAMIENTOS URBANOS"/>
    <s v="-"/>
    <s v="-"/>
    <s v="-"/>
    <s v="MEJORAMIENTOS DE VIVIENDA EXISTENTE"/>
    <s v="BARRIO VILLA 21-24"/>
    <s v="OBRAS MANTENIMIENTO VILLA 21-24"/>
    <n v="2"/>
    <x v="20"/>
    <s v="-"/>
    <x v="29"/>
    <x v="121"/>
    <s v="0. REINT. INTEG. Y TRAN"/>
    <s v="60. ACUMAR"/>
    <s v="0. ACUMAR"/>
    <s v="87.OBRAS DE MEJORAMIENTO VILLA 21-24"/>
    <n v="15"/>
    <n v="4"/>
    <n v="2"/>
    <n v="1"/>
    <n v="0"/>
    <n v="3"/>
    <n v="7"/>
    <n v="4"/>
    <s v="ESPECÍFICA"/>
    <s v="-"/>
    <s v="290. INSTITUTO DE LA VIVIENDA LEY N° 1.251"/>
    <s v="CABA"/>
    <s v="4"/>
    <s v="-"/>
    <s v="-"/>
    <s v="-"/>
    <n v="0"/>
    <n v="0"/>
    <n v="0"/>
    <n v="0"/>
    <n v="0"/>
    <n v="0"/>
    <n v="0"/>
    <n v="0"/>
    <n v="0"/>
    <n v="0"/>
    <n v="0"/>
    <n v="0"/>
    <n v="853712.32"/>
    <n v="2311950"/>
    <n v="0"/>
    <n v="11498399"/>
    <s v="X"/>
    <s v="-"/>
    <s v="-"/>
    <s v="-"/>
    <s v="-"/>
  </r>
  <r>
    <n v="737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6"/>
    <n v="0"/>
    <n v="4"/>
    <n v="4"/>
    <s v="8"/>
    <s v="1"/>
    <s v="LABORATORIO DE ANÁLISIS Y CALIDAD AMBIENTAL "/>
    <s v="8934. DIRECCIÓN GENERAL DE CONTROL"/>
    <s v="CABA"/>
    <s v="8"/>
    <s v="COMUNA 8"/>
    <s v="-"/>
    <s v="-"/>
    <s v="-"/>
    <s v="-"/>
    <s v="-"/>
    <s v="-"/>
    <s v="-"/>
    <s v="-"/>
    <s v="-"/>
    <s v="-"/>
    <s v="-"/>
    <s v="-"/>
    <n v="23000"/>
    <n v="0"/>
    <s v="-"/>
    <n v="0"/>
    <s v="-"/>
    <s v="-"/>
    <s v="-"/>
    <s v="-"/>
    <s v="-"/>
    <s v="-"/>
    <s v="-"/>
  </r>
  <r>
    <n v="7376"/>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2"/>
    <n v="4"/>
    <n v="2"/>
    <n v="1"/>
    <n v="0"/>
    <n v="3"/>
    <n v="7"/>
    <n v="1"/>
    <s v="-"/>
    <s v="REPARACIÓN Y MANTENIMIENTO"/>
    <s v="290. INSTITUTO DE LA VIVIENDA LEY N° 1.251"/>
    <s v="CABA"/>
    <s v="-"/>
    <s v="AV. GRAL PAZ Y CASTAÑARES"/>
    <s v="-"/>
    <s v="-"/>
    <n v="0"/>
    <n v="0"/>
    <n v="0"/>
    <n v="0"/>
    <n v="0"/>
    <n v="0"/>
    <n v="0"/>
    <n v="0"/>
    <n v="0"/>
    <n v="0"/>
    <n v="0"/>
    <n v="0"/>
    <n v="1214804.06"/>
    <n v="7883177.0600000005"/>
    <n v="7000580.4699999997"/>
    <n v="7000581"/>
    <s v="X"/>
    <s v="-"/>
    <n v="1"/>
    <s v="-"/>
    <s v="-"/>
  </r>
  <r>
    <n v="7377"/>
    <x v="2"/>
    <s v="08. URBANIZACIÓN DE VILLAS Y ASENTAMIENTOS URBANOS"/>
    <s v="-"/>
    <s v="-"/>
    <s v="-"/>
    <s v="MEJORAMIENTOS DE VIVIENDA EXISTENTE"/>
    <s v="OTROS MEJORAMIENTOS CABA"/>
    <s v="OBRAS COMUNA 4"/>
    <n v="2"/>
    <x v="20"/>
    <s v="-"/>
    <x v="29"/>
    <x v="62"/>
    <s v="0. VIVIENDAS CON AHORRO PREVIO"/>
    <s v="60. ACUMAR"/>
    <s v="0. ACUMAR"/>
    <s v="60. OBRAS DE MEJORAMIENTO"/>
    <n v="15"/>
    <n v="5"/>
    <n v="1"/>
    <n v="2"/>
    <n v="0"/>
    <n v="3"/>
    <n v="7"/>
    <n v="4"/>
    <s v="-"/>
    <s v="-"/>
    <s v="290. INSTITUTO DE LA VIVIENDA LEY N° 1.251"/>
    <s v="CABA"/>
    <s v="-"/>
    <s v="-"/>
    <s v="-"/>
    <s v="-"/>
    <n v="0"/>
    <n v="0"/>
    <n v="0"/>
    <n v="0"/>
    <n v="0"/>
    <n v="0"/>
    <n v="0"/>
    <n v="0"/>
    <n v="0"/>
    <n v="0"/>
    <n v="0"/>
    <n v="0"/>
    <n v="6019837.4000000004"/>
    <n v="442140"/>
    <n v="8227416.04"/>
    <n v="20000000"/>
    <s v="X"/>
    <s v="-"/>
    <s v="-"/>
    <s v="-"/>
    <s v="-"/>
  </r>
  <r>
    <n v="7378"/>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1"/>
    <s v="ESPECÍFICA"/>
    <s v="MANTENIMIENTO DE LA RED PLUVIAL"/>
    <s v="2504. DIRECCIÓN GENERAL SISTEMA PLUVIAL"/>
    <s v="CABA"/>
    <s v="9"/>
    <s v="COMUNA 9"/>
    <s v="-"/>
    <s v="-"/>
    <n v="0"/>
    <n v="0"/>
    <n v="0"/>
    <n v="0"/>
    <n v="0"/>
    <n v="0"/>
    <n v="0"/>
    <n v="0"/>
    <n v="0"/>
    <n v="0"/>
    <n v="0"/>
    <n v="11168862.23"/>
    <s v="-"/>
    <s v="-"/>
    <s v="-"/>
    <s v="-"/>
    <s v="-"/>
    <s v="-"/>
    <s v="-"/>
    <s v="-"/>
    <s v="-"/>
  </r>
  <r>
    <n v="7380"/>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3"/>
    <n v="3"/>
    <n v="0"/>
    <n v="4"/>
    <n v="4"/>
    <n v="8"/>
    <s v="COMUNA 8"/>
    <s v="N/A"/>
    <s v="8934. DIRECCIÓN GENERAL DE CONTROL"/>
    <s v="CABA"/>
    <s v="COMUNA 4, 7, 8 Y 9"/>
    <s v="COMUNA 4, 7, 8 Y 9"/>
    <s v="-"/>
    <s v="-"/>
    <n v="0"/>
    <n v="0"/>
    <n v="0"/>
    <n v="0"/>
    <n v="0"/>
    <n v="0"/>
    <n v="0"/>
    <n v="0"/>
    <n v="0"/>
    <n v="0"/>
    <n v="0"/>
    <n v="0"/>
    <n v="0"/>
    <n v="0"/>
    <n v="0"/>
    <n v="120000"/>
    <s v="X"/>
    <s v="-"/>
    <s v="-"/>
    <s v="-"/>
    <s v="-"/>
  </r>
  <r>
    <n v="7381"/>
    <x v="2"/>
    <s v="08. URBANIZACIÓN DE VILLAS Y ASENTAMIENTOS URBANOS"/>
    <s v="-"/>
    <s v="-"/>
    <s v="-"/>
    <s v="MEJORAMIENTOS DE VIVIENDA EXISTENTE"/>
    <s v="OTROS MEJORAMIENTOS CABA"/>
    <s v="OBRAS COMUNA 4"/>
    <n v="2"/>
    <x v="20"/>
    <s v="-"/>
    <x v="29"/>
    <x v="62"/>
    <s v="0. VIVIENDAS CON AHORRO PREVIO"/>
    <s v="60. ACUMAR"/>
    <s v="0. ACUMAR"/>
    <s v="60. OBRAS DE MEJORAMIENTO"/>
    <n v="15"/>
    <n v="6"/>
    <n v="3"/>
    <n v="1"/>
    <n v="0"/>
    <n v="3"/>
    <n v="7"/>
    <n v="4"/>
    <s v="-"/>
    <s v="-"/>
    <s v="290. INSTITUTO DE LA VIVIENDA LEY N° 1.251"/>
    <s v="CABA"/>
    <s v="-"/>
    <s v="-"/>
    <s v="-"/>
    <s v="-"/>
    <n v="0"/>
    <n v="0"/>
    <n v="0"/>
    <n v="0"/>
    <n v="0"/>
    <n v="0"/>
    <n v="0"/>
    <n v="0"/>
    <n v="0"/>
    <n v="0"/>
    <n v="0"/>
    <n v="0"/>
    <n v="6375250.5"/>
    <n v="1185750"/>
    <n v="17187444.120000001"/>
    <n v="30000000"/>
    <s v="X"/>
    <s v="-"/>
    <s v="-"/>
    <s v="-"/>
    <s v="-"/>
  </r>
  <r>
    <n v="7382"/>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2"/>
    <n v="2"/>
    <n v="0"/>
    <n v="4"/>
    <n v="4"/>
    <n v="8"/>
    <s v="-"/>
    <s v="LABORATORIO DE ANÁLISIS Y CALIDAD AMBIENTAL "/>
    <s v="8934. DIRECCIÓN GENERAL DE CONTROL"/>
    <s v="-"/>
    <s v="-"/>
    <s v="COMUNA 8"/>
    <s v="N/A"/>
    <s v="N/A"/>
    <s v="N/A"/>
    <s v="N/A"/>
    <s v="N/A"/>
    <s v="N/A"/>
    <s v="-"/>
    <s v="-"/>
    <s v="-"/>
    <s v="-"/>
    <s v="-"/>
    <s v="-"/>
    <s v="-"/>
    <s v="-"/>
    <s v="-"/>
    <n v="0"/>
    <s v="-"/>
    <s v="-"/>
    <s v="-"/>
    <s v="-"/>
    <s v="-"/>
    <s v="-"/>
    <s v="-"/>
  </r>
  <r>
    <n v="7383"/>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1"/>
    <n v="0"/>
    <n v="4"/>
    <n v="4"/>
    <n v="4"/>
    <s v="-"/>
    <s v="LABORATORIO DE ANÁLISIS Y CALIDAD AMBIENTAL "/>
    <s v="8934. DIRECCIÓN GENERAL DE CONTROL"/>
    <s v="-"/>
    <s v="-"/>
    <s v="COMUNA 8"/>
    <s v="N/A"/>
    <s v="N/A"/>
    <s v="N/A"/>
    <s v="N/A"/>
    <s v="N/A"/>
    <s v="N/A"/>
    <s v="-"/>
    <s v="-"/>
    <s v="-"/>
    <s v="-"/>
    <s v="-"/>
    <s v="-"/>
    <s v="-"/>
    <s v="-"/>
    <s v="-"/>
    <n v="0"/>
    <s v="-"/>
    <s v="-"/>
    <s v="-"/>
    <s v="-"/>
    <s v="-"/>
    <s v="-"/>
    <s v="-"/>
  </r>
  <r>
    <n v="7384"/>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4"/>
    <s v="ESPECÍFICA"/>
    <s v="MANTENIMIENTO DE LA RED PLUVIAL"/>
    <s v="2504. DIRECCIÓN GENERAL SISTEMA PLUVIAL"/>
    <s v="CABA"/>
    <s v="9"/>
    <s v="COMUNA 9"/>
    <s v="-"/>
    <s v="-"/>
    <n v="0"/>
    <n v="0"/>
    <n v="0"/>
    <n v="0"/>
    <n v="0"/>
    <n v="0"/>
    <n v="0"/>
    <n v="0"/>
    <n v="0"/>
    <n v="0"/>
    <n v="0"/>
    <n v="1430082.3"/>
    <s v="-"/>
    <s v="-"/>
    <s v="-"/>
    <s v="-"/>
    <s v="-"/>
    <s v="-"/>
    <s v="-"/>
    <s v="-"/>
    <s v="-"/>
  </r>
  <r>
    <n v="738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9"/>
    <n v="0"/>
    <n v="4"/>
    <n v="4"/>
    <n v="8"/>
    <s v="-"/>
    <s v="LABORATORIO DE ANÁLISIS Y CALIDAD AMBIENTAL "/>
    <s v="8934. DIRECCIÓN GENERAL DE CONTROL"/>
    <s v="-"/>
    <s v="-"/>
    <s v="COMUNA 8"/>
    <s v="N/A"/>
    <s v="N/A"/>
    <s v="N/A"/>
    <s v="N/A"/>
    <s v="N/A"/>
    <s v="N/A"/>
    <s v="-"/>
    <s v="-"/>
    <s v="-"/>
    <s v="-"/>
    <s v="-"/>
    <s v="-"/>
    <s v="-"/>
    <s v="-"/>
    <s v="-"/>
    <s v="-"/>
    <s v="-"/>
    <s v="-"/>
    <s v="-"/>
    <s v="-"/>
    <s v="-"/>
    <s v="-"/>
    <s v="-"/>
  </r>
  <r>
    <n v="7386"/>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4"/>
    <s v="-"/>
    <s v="CONSTRUCCIÓN DE VIVIENDAS "/>
    <s v="290. INSTITUTO DE LA VIVIENDA LEY N° 1.251"/>
    <s v="-"/>
    <s v="-"/>
    <s v="OSVALDO CRUZ 3351/99"/>
    <s v="-"/>
    <s v="-"/>
    <s v="-"/>
    <s v="-"/>
    <s v="-"/>
    <s v="-"/>
    <s v="-"/>
    <s v="-"/>
    <s v="-"/>
    <s v="-"/>
    <s v="-"/>
    <s v="-"/>
    <s v="-"/>
    <s v="-"/>
    <n v="16178936.51"/>
    <s v="-"/>
    <s v="-"/>
    <s v="-"/>
    <s v="-"/>
    <s v="-"/>
    <s v="-"/>
    <s v="-"/>
    <s v="-"/>
  </r>
  <r>
    <n v="7387"/>
    <x v="2"/>
    <s v=" 03. FORTALECIMIENTO INSTITUCIONAL"/>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5"/>
    <n v="7"/>
    <n v="4"/>
    <n v="0"/>
    <n v="3"/>
    <n v="2"/>
    <n v="1"/>
    <s v="-"/>
    <s v="ACCIONES DE COORDINACIÓN INTERMINISTERIAL"/>
    <s v="5013. UNIDAD PROYECTOS ESPECIALES CUENCA MATANZA-RIACHUELO"/>
    <s v="CABA"/>
    <s v="-"/>
    <s v="COMUNA 4, 7, 8 Y 9"/>
    <s v="-"/>
    <s v="-"/>
    <n v="0"/>
    <n v="0"/>
    <n v="0"/>
    <n v="0"/>
    <n v="0"/>
    <n v="0"/>
    <n v="0"/>
    <n v="0"/>
    <n v="0"/>
    <n v="0"/>
    <n v="0"/>
    <n v="0"/>
    <n v="35156277"/>
    <n v="40490424"/>
    <n v="22092783"/>
    <n v="0"/>
    <s v="X"/>
    <s v="-"/>
    <s v="-"/>
    <s v="-"/>
    <s v="-"/>
  </r>
  <r>
    <n v="7388"/>
    <x v="2"/>
    <s v=" 03. FORTALECIMIENTO INSTITUCIONAL"/>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5"/>
    <n v="8"/>
    <n v="4"/>
    <n v="0"/>
    <n v="3"/>
    <n v="2"/>
    <n v="1"/>
    <s v="-"/>
    <s v="ACCIONES DE COORDINACIÓN INTERMINISTERIAL"/>
    <s v="5013. UNIDAD PROYECTOS ESPECIALES CUENCA MATANZA-RIACHUELO"/>
    <s v="CABA"/>
    <s v="-"/>
    <s v="COMUNA 4, 7, 8 Y 9"/>
    <s v="-"/>
    <s v="-"/>
    <n v="0"/>
    <n v="0"/>
    <n v="0"/>
    <n v="0"/>
    <n v="0"/>
    <n v="0"/>
    <n v="0"/>
    <n v="0"/>
    <n v="0"/>
    <n v="0"/>
    <n v="0"/>
    <n v="0"/>
    <n v="23519334"/>
    <n v="23519340"/>
    <n v="12832737"/>
    <n v="0"/>
    <s v="X"/>
    <s v="-"/>
    <s v="-"/>
    <s v="-"/>
    <s v="-"/>
  </r>
  <r>
    <n v="7389"/>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5"/>
    <s v="ESPECÍFICA"/>
    <s v="MANTENIMIENTO DE LA RED PLUVIAL"/>
    <s v="2504. DIRECCIÓN GENERAL SISTEMA PLUVIAL"/>
    <s v="CABA"/>
    <s v="9"/>
    <s v="COMUNA 9"/>
    <s v="-"/>
    <s v="-"/>
    <n v="0"/>
    <n v="0"/>
    <n v="0"/>
    <n v="0"/>
    <n v="0"/>
    <n v="0"/>
    <n v="0"/>
    <n v="0"/>
    <n v="0"/>
    <n v="0"/>
    <n v="0"/>
    <n v="664978.67000000004"/>
    <s v="-"/>
    <s v="-"/>
    <s v="-"/>
    <s v="-"/>
    <s v="-"/>
    <s v="-"/>
    <s v="-"/>
    <s v="-"/>
    <s v="-"/>
  </r>
  <r>
    <n v="7390"/>
    <x v="2"/>
    <s v="06. PLAN SANITARIO DE EMERGENCIA"/>
    <s v="-"/>
    <s v="-"/>
    <s v="-"/>
    <s v="PARQUIZACIÓN"/>
    <s v="CAMINO DE SIRGA CABA"/>
    <s v="DEMOLICIÓN VILLA 26"/>
    <n v="2"/>
    <x v="20"/>
    <s v="-"/>
    <x v="29"/>
    <x v="121"/>
    <s v="0. REINT. INTEG. Y TRAN"/>
    <s v="60. ACUMAR"/>
    <s v="0. ACUMAR"/>
    <s v="85. DEMOLICIÓN DE VILLA 26"/>
    <n v="15"/>
    <n v="4"/>
    <n v="2"/>
    <n v="1"/>
    <n v="0"/>
    <n v="3"/>
    <n v="7"/>
    <n v="4"/>
    <s v="ESPECÍFICA"/>
    <s v="-"/>
    <s v="290. INSTITUTO DE LA VIVIENDA LEY N° 1.251"/>
    <s v="CABA"/>
    <s v="4"/>
    <s v="-"/>
    <s v="-"/>
    <s v="-"/>
    <s v="-"/>
    <s v="-"/>
    <s v="-"/>
    <n v="0"/>
    <s v="-"/>
    <s v="-"/>
    <s v="-"/>
    <s v="-"/>
    <s v="-"/>
    <s v="-"/>
    <s v="-"/>
    <n v="0"/>
    <n v="5168400.38"/>
    <s v="-"/>
    <s v="-"/>
    <s v="-"/>
    <s v="-"/>
    <s v="-"/>
    <s v="-"/>
    <s v="-"/>
    <s v="-"/>
  </r>
  <r>
    <n v="7391"/>
    <x v="2"/>
    <s v="06. PLAN SANITARIO DE EMERGENCIA"/>
    <s v="-"/>
    <s v="-"/>
    <s v="-"/>
    <s v="MEJORA EN EFECTOR DE SALUD"/>
    <s v="CESAC"/>
    <s v="OBRAS POR ANEXO 11 EN CENTRO DE SALUD Y ACCIÓN COMUNITARIAS-ACUMAR CESACS"/>
    <n v="2"/>
    <x v="22"/>
    <s v="-"/>
    <x v="31"/>
    <x v="67"/>
    <s v="0. INFRAESTRUCTURA Y EQUIPAMIENTO"/>
    <s v="60. OBRAS EN CENTROS DE SALUD Y ACCION COMUNITARIA"/>
    <s v="0. OBRAS EN CENTROS DE SALUD Y ACCION COMUNITARIA"/>
    <s v="61. OBRAS POR ANEXO 11 EN CENTRO DE SALUD Y ACCIÓN COMUNITARIAS-ACUMAR CESACS"/>
    <n v="11"/>
    <n v="4"/>
    <n v="2"/>
    <n v="1"/>
    <n v="0"/>
    <n v="3"/>
    <n v="1"/>
    <n v="8"/>
    <s v="-"/>
    <s v="OBRAS POR ANEXO 11 EN CENTRO DE SALUD Y ACCIÓN COMUNITARIAS-ACUMAR CESACS"/>
    <s v="404. DIRECCIÓN GENERAL DE RECURSOS FÍSICOS EN SALUD "/>
    <s v="CABA"/>
    <s v="-"/>
    <s v="OBRAS POR ANEXO 11 EN CENTRO DE SALUD Y ACCIÓN COMUNITARIAS-ACUMAR CESACS"/>
    <s v="-"/>
    <s v="-"/>
    <n v="0"/>
    <n v="0"/>
    <n v="0"/>
    <n v="0"/>
    <n v="0"/>
    <n v="0"/>
    <n v="0"/>
    <n v="0"/>
    <n v="0"/>
    <n v="0"/>
    <n v="0"/>
    <n v="0"/>
    <n v="0"/>
    <n v="0"/>
    <n v="1516470.21"/>
    <n v="4178000"/>
    <s v="X"/>
    <s v="-"/>
    <s v="-"/>
    <s v="-"/>
    <s v="-"/>
  </r>
  <r>
    <n v="7392"/>
    <x v="2"/>
    <s v="06. PLAN SANITARIO DE EMERGENCIA"/>
    <s v="-"/>
    <s v="-"/>
    <s v="-"/>
    <s v="PARQUIZACIÓN"/>
    <s v="CAMINO DE SIRGA CABA"/>
    <s v="DEMOLICIÓN VILLA 26"/>
    <n v="2"/>
    <x v="20"/>
    <s v="-"/>
    <x v="29"/>
    <x v="121"/>
    <s v="0. REINT. INTEG. Y TRAN"/>
    <s v="60. ACUMAR"/>
    <s v="0. ACUMAR"/>
    <s v="85. DEMOLICIÓN DE VILLA 26"/>
    <n v="11"/>
    <n v="6"/>
    <n v="9"/>
    <n v="2"/>
    <n v="0"/>
    <n v="3"/>
    <n v="7"/>
    <n v="4"/>
    <s v="ESPECÍFICA"/>
    <s v="-"/>
    <s v="290. INSTITUTO DE LA VIVIENDA LEY N° 1.251"/>
    <s v="CABA"/>
    <s v="4"/>
    <s v="-"/>
    <s v="-"/>
    <s v="-"/>
    <s v="-"/>
    <s v="-"/>
    <s v="-"/>
    <n v="0"/>
    <s v="-"/>
    <s v="-"/>
    <s v="-"/>
    <s v="-"/>
    <s v="-"/>
    <s v="-"/>
    <s v="-"/>
    <n v="0"/>
    <n v="2215028.73"/>
    <s v="-"/>
    <s v="-"/>
    <s v="-"/>
    <s v="-"/>
    <s v="-"/>
    <s v="-"/>
    <s v="-"/>
    <s v="-"/>
  </r>
  <r>
    <n v="7393"/>
    <x v="2"/>
    <s v="06. PLAN SANITARIO DE EMERGENCIA"/>
    <s v="-"/>
    <s v="-"/>
    <s v="-"/>
    <s v="MEJORAMIENTOS DE VIVIENDA EXISTENTE"/>
    <s v="OBRAS VILLA 21-24"/>
    <s v="OBRAS MANTENIMIENTO VILLA 21-24"/>
    <n v="2"/>
    <x v="20"/>
    <s v="-"/>
    <x v="29"/>
    <x v="121"/>
    <s v="0. REINT. INTEG. Y TRAN"/>
    <s v="60. ACUMAR"/>
    <s v="0. ACUMAR"/>
    <s v="88. OBRAS DE MANTENIMIENTO VILLA 21-24"/>
    <n v="15"/>
    <n v="3"/>
    <n v="9"/>
    <n v="6"/>
    <n v="0"/>
    <n v="3"/>
    <n v="7"/>
    <n v="4"/>
    <s v="ESPECÍFICA"/>
    <s v="-"/>
    <s v="290. INSTITUTO DE LA VIVIENDA LEY N° 1.251"/>
    <s v="CABA"/>
    <s v="4"/>
    <s v="-"/>
    <s v="-"/>
    <s v="-"/>
    <s v="-"/>
    <s v="-"/>
    <s v="-"/>
    <n v="0"/>
    <s v="-"/>
    <s v="-"/>
    <s v="-"/>
    <s v="-"/>
    <s v="-"/>
    <s v="-"/>
    <s v="-"/>
    <n v="0"/>
    <n v="173300"/>
    <s v="-"/>
    <s v="-"/>
    <s v="-"/>
    <s v="-"/>
    <s v="-"/>
    <s v="-"/>
    <s v="-"/>
    <s v="-"/>
  </r>
  <r>
    <n v="7394"/>
    <x v="2"/>
    <s v="08. URBANIZACIÓN DE VILLAS Y ASENTAMIENTOS URBANOS"/>
    <s v="-"/>
    <s v="-"/>
    <s v="-"/>
    <s v="VIVIENDAS NUEVAS"/>
    <s v="COMPLEJO ORMA"/>
    <s v="ORMA"/>
    <n v="2"/>
    <x v="20"/>
    <s v="-"/>
    <x v="29"/>
    <x v="62"/>
    <s v="0. MEJORAMIENTOS EN BARRIOS"/>
    <s v="60. ACUMAR"/>
    <s v="0. ACUMAR"/>
    <s v="65. ORMA"/>
    <n v="11"/>
    <n v="4"/>
    <n v="2"/>
    <n v="1"/>
    <n v="0"/>
    <n v="3"/>
    <n v="7"/>
    <n v="4"/>
    <s v="ESPECÍFICA"/>
    <s v="-"/>
    <s v="290. INSTITUTO DE LA VIVIENDA LEY N° 1.251"/>
    <s v="CABA"/>
    <s v="4"/>
    <s v="ORMA"/>
    <s v="-"/>
    <s v="-"/>
    <n v="0"/>
    <n v="0"/>
    <n v="0"/>
    <n v="0"/>
    <n v="0"/>
    <n v="0"/>
    <n v="0"/>
    <n v="0"/>
    <n v="0"/>
    <n v="0"/>
    <n v="0"/>
    <n v="0"/>
    <n v="1000000"/>
    <n v="0"/>
    <n v="121921032.45999999"/>
    <n v="151914899"/>
    <s v="X"/>
    <s v="-"/>
    <s v="-"/>
    <s v="-"/>
    <s v="-"/>
  </r>
  <r>
    <n v="7395"/>
    <x v="2"/>
    <s v="06. PLAN SANITARIO DE EMERGENCIA"/>
    <s v="-"/>
    <s v="-"/>
    <s v="-"/>
    <s v="VIVIENDAS NUEVAS"/>
    <s v="COMPLEJO ORMA"/>
    <s v="ORMA"/>
    <n v="2"/>
    <x v="20"/>
    <s v="-"/>
    <x v="29"/>
    <x v="62"/>
    <s v="0. MEJORAMIENTOS EN BARRIOS"/>
    <s v="60. ACUMAR"/>
    <s v="0. ACUMAR"/>
    <s v="65. ORMA"/>
    <n v="11"/>
    <n v="6"/>
    <n v="9"/>
    <n v="2"/>
    <n v="0"/>
    <n v="3"/>
    <n v="7"/>
    <n v="4"/>
    <s v="ESPECÍFICA"/>
    <s v="-"/>
    <s v="290. INSTITUTO DE LA VIVIENDA LEY N° 1.251"/>
    <s v="CABA"/>
    <s v="4"/>
    <s v="ORMA"/>
    <s v="-"/>
    <s v="-"/>
    <s v="-"/>
    <s v="-"/>
    <s v="-"/>
    <n v="0"/>
    <s v="-"/>
    <s v="-"/>
    <s v="-"/>
    <s v="-"/>
    <s v="-"/>
    <s v="-"/>
    <s v="-"/>
    <n v="0"/>
    <n v="42233800.670000002"/>
    <s v="-"/>
    <s v="-"/>
    <s v="-"/>
    <s v="-"/>
    <s v="-"/>
    <s v="-"/>
    <s v="-"/>
    <s v="-"/>
  </r>
  <r>
    <n v="7396"/>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1"/>
    <n v="0"/>
    <n v="4"/>
    <n v="4"/>
    <n v="8"/>
    <s v="ESPECÍFICA"/>
    <s v="PREVENCIÓN AMBIENTAL EVALUCIÓN TÉCNICA Y CERTIFICADOS AMBIENTALES "/>
    <s v="8940. DIRECCIÓN GENERAL  POLITICA Y DE ESTRATEGIA AMBIENTAL"/>
    <s v="CABA"/>
    <s v="9"/>
    <s v="COMUNA 9"/>
    <s v="-"/>
    <s v="-"/>
    <n v="0"/>
    <n v="0"/>
    <n v="0"/>
    <n v="0"/>
    <n v="0"/>
    <n v="0"/>
    <n v="0"/>
    <n v="0"/>
    <n v="0"/>
    <n v="0"/>
    <n v="0"/>
    <n v="0"/>
    <n v="6000"/>
    <n v="0"/>
    <n v="0"/>
    <n v="421000"/>
    <s v="X"/>
    <s v="-"/>
    <s v="-"/>
    <s v="-"/>
    <s v="-"/>
  </r>
  <r>
    <n v="7397"/>
    <x v="2"/>
    <s v="08. URBANIZACIÓN DE VILLAS Y ASENTAMIENTOS URBANOS"/>
    <s v="-"/>
    <s v="-"/>
    <s v="-"/>
    <s v="MEJORAMIENTOS DE VIVIENDA EXISTENTE"/>
    <s v="OTROS MEJORAMIENTOS CABA"/>
    <s v="REPARACIÓN Y MANTENIMIENTO"/>
    <n v="2"/>
    <x v="17"/>
    <s v="-"/>
    <x v="25"/>
    <x v="48"/>
    <s v="0. INTERVECIÓN SOCIAL EN VILLAS DE EMERGENCIA Y NHT"/>
    <s v="60. ACUMAR"/>
    <s v="0. ACUMAR"/>
    <s v="52. OBRAS ELÉCTRICAS EN VILLAS Y NHT"/>
    <n v="11"/>
    <n v="4"/>
    <n v="2"/>
    <n v="2"/>
    <n v="0"/>
    <n v="11"/>
    <n v="3"/>
    <n v="4"/>
    <s v="-"/>
    <s v="-"/>
    <s v="9470. UNIDAD DE GESTIÓN INTERVENCIÓN SOCIAL"/>
    <s v="CABA"/>
    <s v="-"/>
    <s v="VILLAS Y NHT DENTRO DEL TERRITORIO DE LA CUENCA EN LA  CABA"/>
    <s v="-"/>
    <s v="-"/>
    <n v="0"/>
    <n v="0"/>
    <n v="0"/>
    <n v="0"/>
    <n v="0"/>
    <n v="0"/>
    <n v="0"/>
    <n v="0"/>
    <n v="0"/>
    <n v="0"/>
    <n v="0"/>
    <n v="0"/>
    <n v="0"/>
    <n v="3265692.67"/>
    <s v="-"/>
    <n v="0"/>
    <s v="-"/>
    <s v="-"/>
    <s v="-"/>
    <s v="-"/>
    <s v="-"/>
  </r>
  <r>
    <n v="7398"/>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7"/>
    <s v="ESPECÍFICA"/>
    <s v="MANTENIMIENTO DE LA RED PLUVIAL"/>
    <s v="2504. DIRECCIÓN GENERAL SISTEMA PLUVIAL"/>
    <s v="CABA"/>
    <s v="9"/>
    <s v="COMUNA 9"/>
    <s v="-"/>
    <s v="-"/>
    <n v="0"/>
    <n v="0"/>
    <n v="0"/>
    <n v="0"/>
    <n v="0"/>
    <n v="0"/>
    <n v="0"/>
    <n v="0"/>
    <n v="0"/>
    <n v="0"/>
    <n v="0"/>
    <n v="2390256.17"/>
    <s v="-"/>
    <s v="-"/>
    <s v="-"/>
    <s v="-"/>
    <s v="-"/>
    <s v="-"/>
    <s v="-"/>
    <s v="-"/>
    <s v="-"/>
  </r>
  <r>
    <n v="7399"/>
    <x v="2"/>
    <s v="08. URBANIZACIÓN DE VILLAS Y ASENTAMIENTOS URBANOS"/>
    <s v="-"/>
    <s v="-"/>
    <s v="-"/>
    <s v="VIVIENDAS NUEVAS"/>
    <s v="COMPLEJO ALVARADO"/>
    <s v="BARRIO ALVARADO 231 VIVIENDAS, 12 LOCALES COMERCIALES Y OBRAS EXTERIORES"/>
    <n v="2"/>
    <x v="20"/>
    <s v="-"/>
    <x v="29"/>
    <x v="62"/>
    <s v="0. MEJORAMIENTOS EN BARRIOS"/>
    <s v="60. ACUMAR"/>
    <s v="0. ACUMAR"/>
    <s v="67.ALVARADO-AUSTRALIA"/>
    <n v="15"/>
    <n v="6"/>
    <n v="9"/>
    <n v="2"/>
    <n v="0"/>
    <n v="3"/>
    <n v="7"/>
    <n v="4"/>
    <s v="ESPECÍFICA"/>
    <s v="CONSTRUCCION"/>
    <s v="290. INSTITUTO DE LA VIVIENDA LEY N° 1.251"/>
    <s v="CABA"/>
    <s v="4"/>
    <s v="ALVARADO-AUSTRALIA"/>
    <s v="-"/>
    <s v="-"/>
    <n v="0"/>
    <n v="0"/>
    <n v="0"/>
    <n v="0"/>
    <n v="0"/>
    <n v="0"/>
    <n v="0"/>
    <n v="0"/>
    <n v="0"/>
    <n v="0"/>
    <n v="0"/>
    <n v="0"/>
    <n v="52444764.880000003"/>
    <n v="7716292.3300000001"/>
    <s v="-"/>
    <n v="0"/>
    <s v="-"/>
    <s v="-"/>
    <s v="-"/>
    <s v="-"/>
    <s v="-"/>
  </r>
  <r>
    <n v="7400"/>
    <x v="2"/>
    <s v="08. URBANIZACIÓN DE VILLAS Y ASENTAMIENTOS URBANOS"/>
    <s v="-"/>
    <s v="-"/>
    <s v="-"/>
    <s v="MEJORAMIENTOS DE VIVIENDA EXISTENTE"/>
    <s v="BARRIO LAMADRID"/>
    <s v="SUBSUDIOS"/>
    <n v="2"/>
    <x v="20"/>
    <s v="-"/>
    <x v="29"/>
    <x v="62"/>
    <s v="0. MEJORAMIENTOS EN BARRIOS"/>
    <s v="60. ACUMAR"/>
    <s v="0. ACUMAR"/>
    <s v="89.LAMADRID"/>
    <n v="11"/>
    <n v="5"/>
    <n v="1"/>
    <n v="2"/>
    <n v="0"/>
    <n v="3"/>
    <n v="7"/>
    <n v="4"/>
    <s v="ESPECÍFICA"/>
    <s v="SUBSIDIOS A PERSONAS"/>
    <s v="290. INSTITUTO DE LA VIVIENDA LEY N° 1.251"/>
    <s v="CABA"/>
    <s v="4"/>
    <s v="LAMADRID"/>
    <s v="-"/>
    <s v="-"/>
    <n v="0"/>
    <n v="0"/>
    <n v="0"/>
    <n v="0"/>
    <n v="0"/>
    <n v="0"/>
    <n v="0"/>
    <n v="0"/>
    <n v="0"/>
    <n v="0"/>
    <n v="0"/>
    <n v="0"/>
    <n v="60000"/>
    <n v="0"/>
    <n v="3835958.02"/>
    <n v="9998258"/>
    <s v="X"/>
    <s v="-"/>
    <s v="-"/>
    <s v="-"/>
    <s v="-"/>
  </r>
  <r>
    <n v="7401"/>
    <x v="2"/>
    <s v="08. URBANIZACIÓN DE VILLAS Y ASENTAMIENTOS URBANOS"/>
    <s v="-"/>
    <s v="-"/>
    <s v="-"/>
    <s v="MEJORAMIENTOS DE VIVIENDA EXISTENTE"/>
    <s v="BARRIO LAMADRID"/>
    <s v="CREDITOS HIPOTECARIOS"/>
    <n v="2"/>
    <x v="20"/>
    <s v="-"/>
    <x v="29"/>
    <x v="62"/>
    <s v="0. MEJORAMIENTOS EN BARRIOS"/>
    <s v="60. ACUMAR"/>
    <s v="0. ACUMAR"/>
    <s v="89.LAMADRID"/>
    <n v="12"/>
    <n v="6"/>
    <n v="3"/>
    <n v="1"/>
    <n v="0"/>
    <n v="3"/>
    <n v="7"/>
    <n v="4"/>
    <s v="ESPECÍFICA"/>
    <s v="CREDITOS HIPOTECARIOS"/>
    <s v="290. INSTITUTO DE LA VIVIENDA LEY N° 1.251"/>
    <s v="CABA"/>
    <s v="4"/>
    <s v="LAMADRID"/>
    <s v="-"/>
    <s v="-"/>
    <n v="0"/>
    <n v="0"/>
    <n v="0"/>
    <n v="0"/>
    <n v="0"/>
    <n v="0"/>
    <n v="0"/>
    <n v="0"/>
    <n v="0"/>
    <n v="0"/>
    <n v="0"/>
    <n v="0"/>
    <n v="14673165.699999999"/>
    <n v="0"/>
    <n v="18876022.329999998"/>
    <n v="9998258"/>
    <s v="X"/>
    <s v="-"/>
    <s v="-"/>
    <s v="-"/>
    <s v="-"/>
  </r>
  <r>
    <n v="7402"/>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4"/>
    <n v="2"/>
    <n v="1"/>
    <n v="0"/>
    <n v="3"/>
    <n v="7"/>
    <n v="1"/>
    <s v="ESPECÍFICA"/>
    <s v="REPARACIÓN Y MANTENIMIENTO"/>
    <s v="290. INSTITUTO DE LA VIVIENDA LEY N° 1.251"/>
    <s v="CABA"/>
    <s v="4"/>
    <s v="AV. GRAL PAZ Y CASTAÑARES"/>
    <d v="2017-04-24T00:00:00"/>
    <d v="2017-10-24T00:00:00"/>
    <n v="1425060"/>
    <n v="0"/>
    <n v="0"/>
    <n v="1425060"/>
    <n v="0"/>
    <n v="0"/>
    <n v="0"/>
    <n v="0"/>
    <n v="0"/>
    <n v="0"/>
    <n v="0"/>
    <n v="0"/>
    <n v="247560"/>
    <n v="1482250"/>
    <s v="-"/>
    <s v="-"/>
    <s v="-"/>
    <s v="-"/>
    <s v="-"/>
    <s v="-"/>
    <s v="-"/>
  </r>
  <r>
    <n v="7403"/>
    <x v="2"/>
    <s v="06. PLAN SANITARIO DE EMERGENCIA"/>
    <s v="-"/>
    <s v="-"/>
    <s v="-"/>
    <s v="MEJORA EN EFECTOR DE SALUD"/>
    <s v="CESAC"/>
    <s v="AMPLIACIÓN Y REMODELACIÓN INTEGRAL CESAC 30"/>
    <n v="2"/>
    <x v="22"/>
    <s v="-"/>
    <x v="31"/>
    <x v="67"/>
    <s v="0. INFRAESTRUCTURA Y EQUIPAMIENTO"/>
    <s v="60. OBRAS EN CENTROS DE SALUD Y ACCION COMUNITARIA"/>
    <s v="0. OBRAS EN CENTROS DE SALUD Y ACCION COMUNITARIA"/>
    <s v="60, OBRAS VARIAS CESACS"/>
    <n v="11"/>
    <n v="4"/>
    <n v="2"/>
    <n v="1"/>
    <n v="0"/>
    <n v="3"/>
    <n v="1"/>
    <n v="4"/>
    <s v="ESPECÍFICA"/>
    <s v="INFRAESTRUCTURA Y EQUIPAMIENTO"/>
    <s v="404. DIRECCIÓN GENERAL DE RECURSOS FÍSICOS EN SALUD "/>
    <s v="CABA"/>
    <s v="4"/>
    <s v="AV. AMANCIO ALCORTA E IGUAZU"/>
    <d v="2016-08-05T00:00:00"/>
    <d v="2017-08-05T00:00:00"/>
    <n v="30848166.84"/>
    <n v="0"/>
    <n v="0"/>
    <n v="30848166.84"/>
    <n v="0"/>
    <n v="0"/>
    <n v="0"/>
    <n v="0"/>
    <n v="0"/>
    <n v="0"/>
    <n v="0"/>
    <n v="0"/>
    <n v="24682116.549999997"/>
    <n v="75284233.989999995"/>
    <s v="-"/>
    <n v="0"/>
    <s v="-"/>
    <s v="-"/>
    <s v="-"/>
    <s v="-"/>
    <s v="NUEVA"/>
  </r>
  <r>
    <n v="7404"/>
    <x v="2"/>
    <s v="06. PLAN SANITARIO DE EMERGENCIA"/>
    <s v="-"/>
    <s v="-"/>
    <s v="-"/>
    <s v="MEJORAMIENTOS DE VIVIENDA EXISTENTE"/>
    <s v="BARRIO SAN FRANCISCO"/>
    <s v="REEMPLAZO SOLADOS EN 18 UF SAN FRANCISCO"/>
    <n v="2"/>
    <x v="20"/>
    <s v="-"/>
    <x v="29"/>
    <x v="62"/>
    <s v="0. VIVIENDAS CON AHORRO PREVIO"/>
    <s v="60. ACUMAR"/>
    <s v="0. ACUMAR"/>
    <s v="63. CASTAÑARES Y LA FUENTE"/>
    <n v="11"/>
    <n v="4"/>
    <n v="2"/>
    <n v="1"/>
    <n v="0"/>
    <n v="3"/>
    <n v="7"/>
    <n v="8"/>
    <s v="ESPECÍFICA"/>
    <s v="REPARACIÓN"/>
    <s v="290. INSTITUTO DE LA VIVIENDA LEY N° 1.251"/>
    <s v="CABA"/>
    <s v="8"/>
    <s v="CASTAÑARES Y LA FUENTE"/>
    <s v="-"/>
    <s v="-"/>
    <s v="-"/>
    <n v="0"/>
    <s v="-"/>
    <s v="-"/>
    <n v="0"/>
    <n v="0"/>
    <n v="0"/>
    <n v="0"/>
    <n v="0"/>
    <n v="0"/>
    <n v="0"/>
    <n v="0"/>
    <n v="1736375"/>
    <s v="-"/>
    <s v="-"/>
    <s v="-"/>
    <s v="-"/>
    <s v="-"/>
    <s v="-"/>
    <s v="-"/>
    <s v="-"/>
  </r>
  <r>
    <n v="7405"/>
    <x v="2"/>
    <s v="06. PLAN SANITARIO DE EMERGENCIA"/>
    <s v="-"/>
    <s v="-"/>
    <s v="-"/>
    <s v="VIVIENDAS NUEVAS"/>
    <s v="COMPLEJO ZAVALETA"/>
    <s v="ADQUISICIÓN INMUEBLE"/>
    <n v="2"/>
    <x v="20"/>
    <s v="-"/>
    <x v="29"/>
    <x v="62"/>
    <s v="0. VIVIENDAS CON AHORRO PREVIO"/>
    <s v="60. ACUMAR"/>
    <s v="0. ACUMAR"/>
    <s v="60. OBRAS DE MEJORAMIENTO"/>
    <n v="15"/>
    <n v="4"/>
    <n v="1"/>
    <n v="1"/>
    <n v="0"/>
    <n v="3"/>
    <n v="7"/>
    <n v="4"/>
    <s v="ESPECÍFICA"/>
    <s v="COMPRA"/>
    <s v="290. INSTITUTO DE LA VIVIENDA LEY N° 1.251"/>
    <s v="CABA"/>
    <s v="4"/>
    <s v="ZAVALETA 896/900/904/922/970"/>
    <s v="-"/>
    <s v="-"/>
    <n v="110000000"/>
    <n v="0"/>
    <n v="0"/>
    <n v="110000000"/>
    <n v="0"/>
    <n v="0"/>
    <n v="0"/>
    <n v="0"/>
    <n v="0"/>
    <n v="0"/>
    <n v="0"/>
    <n v="0"/>
    <n v="110094985.84"/>
    <s v="-"/>
    <s v="-"/>
    <s v="-"/>
    <s v="-"/>
    <s v="-"/>
    <s v="-"/>
    <s v="-"/>
    <s v="-"/>
  </r>
  <r>
    <n v="7406"/>
    <x v="2"/>
    <s v="08. URBANIZACIÓN DE VILLAS Y ASENTAMIENTOS URBANOS"/>
    <s v="-"/>
    <s v="-"/>
    <s v="-"/>
    <s v="VIVIENDAS NUEVAS"/>
    <s v="COMPLEJO ZAVALETA"/>
    <s v="ADQUISICIÓN INMUEBLE"/>
    <n v="2"/>
    <x v="20"/>
    <s v="-"/>
    <x v="29"/>
    <x v="62"/>
    <s v="0. VIVIENDAS CON AHORRO PREVIO"/>
    <s v="60. ACUMAR"/>
    <s v="0. ACUMAR"/>
    <s v="60. OBRAS DE MEJORAMIENTO"/>
    <n v="12"/>
    <n v="4"/>
    <n v="1"/>
    <n v="1"/>
    <n v="0"/>
    <n v="3"/>
    <n v="7"/>
    <n v="4"/>
    <s v="ESPECÍFICA"/>
    <s v="COMPRA"/>
    <s v="290. INSTITUTO DE LA VIVIENDA LEY N° 1.251"/>
    <s v="CABA"/>
    <s v="4"/>
    <s v="ZAVALETA 896/900/904/922/970"/>
    <s v="-"/>
    <s v="-"/>
    <n v="2591526.91"/>
    <n v="0"/>
    <n v="0"/>
    <n v="2591526.91"/>
    <n v="0"/>
    <n v="0"/>
    <n v="0"/>
    <n v="0"/>
    <n v="0"/>
    <n v="0"/>
    <n v="0"/>
    <n v="0"/>
    <n v="2591526.91"/>
    <n v="0"/>
    <n v="2122833.34"/>
    <n v="2122834"/>
    <s v="X"/>
    <s v="-"/>
    <s v="-"/>
    <s v="-"/>
    <s v="-"/>
  </r>
  <r>
    <n v="7407"/>
    <x v="2"/>
    <s v="06. PLAN SANITARIO DE EMERGENCIA"/>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8"/>
    <s v="ESPECÍFICA"/>
    <s v="MANTENIMIENTO DE LA RED PLUVIAL"/>
    <s v="2504. DIRECCIÓN GENERAL SISTEMA PLUVIAL"/>
    <s v="CABA"/>
    <s v="9"/>
    <s v="COMUNA 9"/>
    <s v="-"/>
    <s v="-"/>
    <n v="0"/>
    <n v="0"/>
    <n v="0"/>
    <n v="0"/>
    <n v="0"/>
    <n v="0"/>
    <n v="0"/>
    <n v="0"/>
    <n v="0"/>
    <n v="0"/>
    <n v="0"/>
    <n v="4012144.66"/>
    <s v="-"/>
    <n v="0"/>
    <s v="-"/>
    <s v="-"/>
    <s v="-"/>
    <s v="-"/>
    <s v="-"/>
    <s v="-"/>
    <s v="-"/>
  </r>
  <r>
    <n v="7408"/>
    <x v="2"/>
    <s v="08. URBANIZACIÓN DE VILLAS Y ASENTAMIENTOS URBANOS"/>
    <s v="-"/>
    <s v="-"/>
    <s v="-"/>
    <s v="CARACTERIZACIÓN Y REMEDIACIÓN DE SUELO"/>
    <s v="COMPLEJO ZAVALETA"/>
    <s v="ESTUDIO DE SUELO"/>
    <n v="2"/>
    <x v="20"/>
    <s v="-"/>
    <x v="29"/>
    <x v="62"/>
    <s v="0. VIVIENDAS CON AHORRO PREVIO"/>
    <s v="60. ACUMAR"/>
    <s v="0. ACUMAR"/>
    <s v="60. OBRAS DE MEJORAMIENTO"/>
    <n v="12"/>
    <n v="3"/>
    <n v="3"/>
    <n v="9"/>
    <n v="0"/>
    <n v="3"/>
    <n v="7"/>
    <n v="4"/>
    <s v="ESPECÍFICA"/>
    <s v="ESTUDIO"/>
    <s v="290. INSTITUTO DE LA VIVIENDA LEY N° 1.251"/>
    <s v="CABA"/>
    <s v="4"/>
    <s v="ZAVALETA 896/900/904/922/970"/>
    <s v="-"/>
    <s v="-"/>
    <n v="1350000"/>
    <n v="0"/>
    <n v="0"/>
    <n v="1350000"/>
    <n v="0"/>
    <n v="0"/>
    <n v="0"/>
    <n v="0"/>
    <n v="0"/>
    <n v="0"/>
    <n v="0"/>
    <n v="0"/>
    <n v="1195000"/>
    <n v="0"/>
    <s v="-"/>
    <s v="-"/>
    <s v="-"/>
    <s v="-"/>
    <s v="-"/>
    <s v="-"/>
    <s v="-"/>
  </r>
  <r>
    <n v="7409"/>
    <x v="2"/>
    <s v="08. URBANIZACIÓN DE VILLAS Y ASENTAMIENTOS URBANOS"/>
    <s v="-"/>
    <s v="-"/>
    <s v="-"/>
    <s v="INFRAESTRUCTURA DE SERVICIOS BÁSICOS"/>
    <s v="BARRIO VILLA 20"/>
    <s v="OBRA RED DE DISTRIBUCIÓN INTERNA VILLA 20 SECTORES VARIOS"/>
    <n v="2"/>
    <x v="17"/>
    <s v="-"/>
    <x v="25"/>
    <x v="48"/>
    <s v="0. INTERVECIÓN SOCIAL EN VILLAS DE EMERGENCIA Y NHT"/>
    <s v="60. ACUMAR"/>
    <s v="0. ACUMAR"/>
    <s v="52. OBRAS ELÉCTRICAS EN VILLAS Y NHT"/>
    <n v="11"/>
    <n v="4"/>
    <n v="2"/>
    <n v="2"/>
    <n v="0"/>
    <n v="11"/>
    <n v="3"/>
    <n v="8"/>
    <s v="ESPECÍFICA"/>
    <s v="VILLA 20"/>
    <s v="9470. UNIDAD DE GESTIÓN INTERVENCIÓN SOCIAL"/>
    <s v="CABA"/>
    <s v="8"/>
    <s v="VILLAS Y NHT DENTRO DEL TERRITORIO DE LA CUENCA EN LA  CABA"/>
    <s v="-"/>
    <s v="-"/>
    <n v="0"/>
    <n v="0"/>
    <n v="0"/>
    <n v="0"/>
    <n v="0"/>
    <n v="0"/>
    <n v="0"/>
    <n v="0"/>
    <n v="0"/>
    <n v="0"/>
    <n v="0"/>
    <n v="0"/>
    <n v="11451328.85"/>
    <n v="3109418.06"/>
    <s v="-"/>
    <n v="0"/>
    <s v="-"/>
    <s v="-"/>
    <n v="1"/>
    <s v="-"/>
    <s v="-"/>
  </r>
  <r>
    <n v="7410"/>
    <x v="2"/>
    <s v="06. PLAN SANITARIO DE EMERGENCIA"/>
    <s v="-"/>
    <s v="-"/>
    <s v="-"/>
    <s v="MEJORAMIENTOS DE VIVIENDA EXISTENTE"/>
    <s v="OBRAS VILLA 21-24"/>
    <s v="OBRAS MANTENIMIENTO VILLA 21-24"/>
    <n v="2"/>
    <x v="20"/>
    <s v="-"/>
    <x v="29"/>
    <x v="121"/>
    <s v="0. REINT. INTEG. Y TRAN"/>
    <s v="60. ACUMAR"/>
    <s v="0. ACUMAR"/>
    <s v="88. OBRAS DE MANTENIMIENTO VILLA 21-24"/>
    <n v="15"/>
    <n v="4"/>
    <n v="2"/>
    <n v="1"/>
    <n v="0"/>
    <n v="3"/>
    <n v="7"/>
    <n v="4"/>
    <s v="-"/>
    <s v="-"/>
    <s v="290. INSTITUTO DE LA VIVIENDA LEY N° 1.251"/>
    <s v="-"/>
    <s v="-"/>
    <s v="-"/>
    <s v="-"/>
    <s v="-"/>
    <s v="-"/>
    <s v="-"/>
    <s v="-"/>
    <s v="-"/>
    <s v="-"/>
    <s v="-"/>
    <s v="-"/>
    <s v="-"/>
    <s v="-"/>
    <s v="-"/>
    <s v="-"/>
    <s v="-"/>
    <n v="1291459.47"/>
    <s v="-"/>
    <s v="-"/>
    <s v="-"/>
    <s v="-"/>
    <s v="-"/>
    <s v="-"/>
    <s v="-"/>
    <s v="-"/>
  </r>
  <r>
    <n v="7411"/>
    <x v="2"/>
    <s v="08. URBANIZACIÓN DE VILLAS Y ASENTAMIENTOS URBANOS"/>
    <s v="-"/>
    <s v="-"/>
    <s v="-"/>
    <s v="FINANCIAMIENTO PARA ADQUISICIÓN DE VIVIENDA "/>
    <s v="SUBSIDIOS CABA"/>
    <s v="SUBSIDIOS"/>
    <n v="2"/>
    <x v="17"/>
    <s v="-"/>
    <x v="28"/>
    <x v="90"/>
    <s v="0.HABITAT"/>
    <s v="0. ACUMAR"/>
    <s v="60. ACUMAR SUBSIDIOS HABITAT"/>
    <s v="0. ACUMAR SUBSIDIOS HABITAT"/>
    <n v="11"/>
    <n v="5"/>
    <n v="1"/>
    <n v="7"/>
    <n v="0"/>
    <n v="11"/>
    <n v="3"/>
    <n v="8"/>
    <s v="-"/>
    <s v="-"/>
    <s v="9700. SUBSECRETARIA DE HÁBITAT E INCLUSIÓN"/>
    <s v="CABA"/>
    <s v="-"/>
    <s v="VILLAS Y NHT UBICADOS EN LAS COMUNAS 4, 7, 8 Y 9"/>
    <s v="-"/>
    <s v="-"/>
    <n v="0"/>
    <n v="0"/>
    <n v="0"/>
    <n v="0"/>
    <n v="0"/>
    <n v="0"/>
    <n v="0"/>
    <n v="0"/>
    <n v="0"/>
    <n v="0"/>
    <n v="0"/>
    <n v="0"/>
    <n v="35735387.280000001"/>
    <n v="29584795.859999999"/>
    <n v="0"/>
    <n v="18812500"/>
    <s v="X"/>
    <s v="-"/>
    <s v="-"/>
    <s v="-"/>
    <s v="-"/>
  </r>
  <r>
    <n v="7412"/>
    <x v="2"/>
    <s v="08. URBANIZACIÓN DE VILLAS Y ASENTAMIENTOS URBANOS"/>
    <s v="-"/>
    <s v="-"/>
    <s v="-"/>
    <s v="VIVIENDAS NUEVAS"/>
    <s v="COMPLEJO ORMA"/>
    <s v="ORMA"/>
    <n v="2"/>
    <x v="20"/>
    <s v="-"/>
    <x v="29"/>
    <x v="62"/>
    <s v="0. MEJORAMIENTOS EN BARRIOS"/>
    <s v="60. ACUMAR"/>
    <s v="0. ACUMAR"/>
    <s v="65. ORMA"/>
    <n v="15"/>
    <n v="4"/>
    <n v="1"/>
    <n v="1"/>
    <n v="0"/>
    <n v="3"/>
    <n v="7"/>
    <n v="4"/>
    <s v="ESPECÍFICA"/>
    <s v="-"/>
    <s v="290. INSTITUTO DE LA VIVIENDA LEY N° 1.251"/>
    <s v="CABA"/>
    <s v="4"/>
    <s v="ORMA"/>
    <s v="-"/>
    <s v="-"/>
    <n v="0"/>
    <n v="0"/>
    <n v="0"/>
    <n v="0"/>
    <n v="0"/>
    <n v="0"/>
    <n v="0"/>
    <n v="0"/>
    <n v="0"/>
    <n v="0"/>
    <n v="0"/>
    <n v="0"/>
    <n v="15715676.300000001"/>
    <n v="0"/>
    <n v="36865732.159999996"/>
    <n v="105407513"/>
    <s v="X"/>
    <s v="-"/>
    <s v="-"/>
    <s v="-"/>
    <s v="-"/>
  </r>
  <r>
    <n v="7413"/>
    <x v="2"/>
    <s v="08. URBANIZACIÓN DE VILLAS Y ASENTAMIENTOS URBANOS"/>
    <s v="-"/>
    <s v="-"/>
    <s v="-"/>
    <s v="MEJORAMIENTOS DE VIVIENDA EXISTENTE"/>
    <s v="BARRIO PADRE MUGICA"/>
    <s v="TRABAJOS DE REPARACIÓN E IMPERMEABILIZACIÓN DE CUBIERTAS COMPLEJO PADRE MIGICA"/>
    <n v="2"/>
    <x v="20"/>
    <s v="-"/>
    <x v="29"/>
    <x v="63"/>
    <s v="0. VIVIENDAS CON AHORRO PREVIO"/>
    <s v="60. ACUMAR"/>
    <s v="0. ACUMAR"/>
    <s v="53. PADRE MUGICA"/>
    <n v="15"/>
    <n v="3"/>
    <n v="3"/>
    <n v="5"/>
    <n v="0"/>
    <n v="3"/>
    <n v="7"/>
    <n v="1"/>
    <s v="-"/>
    <s v="REPARACIÓN Y MANTENIMIENTO"/>
    <s v="290. INSTITUTO DE LA VIVIENDA LEY N° 1.251"/>
    <s v="-"/>
    <s v="-"/>
    <s v="AV. GRAL PAZ Y CASTAÑARES"/>
    <s v="-"/>
    <s v="-"/>
    <s v="-"/>
    <s v="-"/>
    <s v="-"/>
    <s v="-"/>
    <s v="-"/>
    <s v="-"/>
    <s v="-"/>
    <s v="-"/>
    <s v="-"/>
    <s v="-"/>
    <s v="-"/>
    <s v="-"/>
    <n v="50000"/>
    <n v="0"/>
    <s v="-"/>
    <s v="-"/>
    <s v="-"/>
    <s v="-"/>
    <n v="1"/>
    <s v="-"/>
    <s v="-"/>
  </r>
  <r>
    <n v="7414"/>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3"/>
    <n v="3"/>
    <n v="5"/>
    <n v="0"/>
    <n v="3"/>
    <n v="7"/>
    <n v="8"/>
    <s v="-"/>
    <s v="REPARACIÓN Y MANTENIMIENTO"/>
    <s v="290. INSTITUTO DE LA VIVIENDA LEY N° 1.251"/>
    <s v="CABA"/>
    <s v="-"/>
    <s v="AV. GRAL PAZ Y CASTAÑARES"/>
    <s v="-"/>
    <s v="-"/>
    <n v="0"/>
    <n v="0"/>
    <n v="0"/>
    <n v="0"/>
    <n v="0"/>
    <n v="0"/>
    <n v="0"/>
    <n v="0"/>
    <n v="0"/>
    <n v="0"/>
    <n v="0"/>
    <n v="0"/>
    <n v="50000"/>
    <n v="1186141.6499999999"/>
    <n v="0"/>
    <n v="750000"/>
    <s v="X"/>
    <s v="-"/>
    <n v="1"/>
    <s v="-"/>
    <s v="-"/>
  </r>
  <r>
    <n v="7415"/>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4"/>
    <n v="2"/>
    <n v="1"/>
    <n v="0"/>
    <n v="3"/>
    <n v="7"/>
    <n v="8"/>
    <s v="-"/>
    <s v="REPARACIÓN Y MANTENIMIENTO"/>
    <s v="290. INSTITUTO DE LA VIVIENDA LEY N° 1.251"/>
    <s v="CABA"/>
    <s v="-"/>
    <s v="AV. GRAL PAZ Y CASTAÑARES"/>
    <s v="-"/>
    <s v="-"/>
    <n v="0"/>
    <n v="0"/>
    <n v="0"/>
    <n v="0"/>
    <n v="0"/>
    <n v="0"/>
    <n v="0"/>
    <n v="0"/>
    <n v="0"/>
    <n v="0"/>
    <n v="0"/>
    <n v="0"/>
    <n v="1694880.88"/>
    <n v="8999348.8000000007"/>
    <n v="29055088.850000001"/>
    <n v="47584926"/>
    <s v="X"/>
    <s v="-"/>
    <n v="0.6"/>
    <s v="-"/>
    <s v="-"/>
  </r>
  <r>
    <n v="7416"/>
    <x v="2"/>
    <s v="08. URBANIZACIÓN DE VILLAS Y ASENTAMIENTOS URBANOS"/>
    <s v="-"/>
    <s v="-"/>
    <s v="-"/>
    <s v="FINANCIAMIENTO PARA ADQUISICIÓN DE VIVIENDA "/>
    <s v="SUBSIDIOS CABA"/>
    <s v="SUBSIDIOS"/>
    <n v="2"/>
    <x v="17"/>
    <s v="-"/>
    <x v="38"/>
    <x v="102"/>
    <s v="0. INCLUSION SOCIAL"/>
    <s v="0. ACUMAR"/>
    <s v="60. ACUMAR INCLUSIÓN SOCIAL"/>
    <s v="0. ACUMAR INCLUSIÓN SOCIAL"/>
    <n v="11"/>
    <n v="5"/>
    <n v="1"/>
    <n v="7"/>
    <n v="0"/>
    <n v="11"/>
    <n v="3"/>
    <n v="8"/>
    <s v="-"/>
    <s v="-"/>
    <s v="9700. SUBSECRETARIA DE HÁBITAT E INCLUSIÓN"/>
    <s v="CABA"/>
    <s v="-"/>
    <s v="VILLAS Y NHT UBICADOS EN LAS COMUNAS 4, 7, 8 Y 9"/>
    <s v="-"/>
    <s v="-"/>
    <n v="0"/>
    <n v="0"/>
    <n v="0"/>
    <n v="0"/>
    <n v="0"/>
    <n v="0"/>
    <n v="0"/>
    <n v="0"/>
    <n v="0"/>
    <n v="0"/>
    <n v="0"/>
    <n v="0"/>
    <n v="27692581.5"/>
    <n v="1299803.6299999999"/>
    <n v="0"/>
    <n v="7200000"/>
    <s v="X"/>
    <s v="-"/>
    <s v="-"/>
    <s v="-"/>
    <s v="-"/>
  </r>
  <r>
    <n v="7417"/>
    <x v="2"/>
    <s v="08. URBANIZACIÓN DE VILLAS Y ASENTAMIENTOS URBANOS"/>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n v="8"/>
    <s v="-"/>
    <s v="CONSTRUCCIÓN DE VIVIENDAS "/>
    <s v="290. INSTITUTO DE LA VIVIENDA LEY N° 1.251"/>
    <s v="CABA"/>
    <s v="4"/>
    <s v="IGUAZÚ N° 1.835 CD 06/14"/>
    <s v="-"/>
    <s v="-"/>
    <n v="0"/>
    <n v="0"/>
    <n v="0"/>
    <n v="0"/>
    <n v="0"/>
    <n v="0"/>
    <n v="0"/>
    <n v="0"/>
    <n v="0"/>
    <n v="0"/>
    <n v="0"/>
    <n v="0"/>
    <n v="26835635.870000001"/>
    <n v="8783684.5299999993"/>
    <n v="923973.28"/>
    <n v="1002366"/>
    <s v="X"/>
    <s v="-"/>
    <n v="0.95"/>
    <s v="-"/>
    <s v="-"/>
  </r>
  <r>
    <n v="7418"/>
    <x v="2"/>
    <s v="08. URBANIZACIÓN DE VILLAS Y ASENTAMIENTOS URBANOS"/>
    <s v="-"/>
    <s v="-"/>
    <s v="-"/>
    <s v="MEJORAMIENTOS DE VIVIENDA EXISTENTE"/>
    <s v="OTROS MEJORAMIENTOS CABA"/>
    <s v="OBRAS COMUNA 4"/>
    <n v="2"/>
    <x v="20"/>
    <s v="-"/>
    <x v="29"/>
    <x v="62"/>
    <s v="0. VIVIENDAS CON AHORRO PREVIO"/>
    <s v="60. ACUMAR"/>
    <s v="0. ACUMAR"/>
    <s v="60. OBRAS DE MEJORAMIENTO"/>
    <n v="12"/>
    <n v="6"/>
    <n v="3"/>
    <n v="1"/>
    <n v="0"/>
    <n v="3"/>
    <n v="7"/>
    <n v="4"/>
    <s v="-"/>
    <s v="-"/>
    <s v="290. INSTITUTO DE LA VIVIENDA LEY N° 1.251"/>
    <s v="CABA"/>
    <s v="-"/>
    <s v="-"/>
    <s v="-"/>
    <s v="-"/>
    <n v="0"/>
    <n v="0"/>
    <n v="0"/>
    <n v="0"/>
    <n v="0"/>
    <n v="0"/>
    <n v="0"/>
    <n v="0"/>
    <n v="0"/>
    <n v="0"/>
    <n v="0"/>
    <n v="0"/>
    <n v="1050000"/>
    <n v="0"/>
    <n v="9381767.1899999995"/>
    <n v="32120000"/>
    <s v="X"/>
    <s v="-"/>
    <s v="-"/>
    <s v="-"/>
    <s v="-"/>
  </r>
  <r>
    <n v="7419"/>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1"/>
    <n v="0"/>
    <n v="2"/>
    <n v="2"/>
    <n v="3"/>
    <s v="-"/>
    <s v="PLANIFICACIÓN Y CONTROL DEFENSA CIVIL"/>
    <s v="153. DIRECCIÓN GENERAL DE DEFENSA CIVIL"/>
    <s v="-"/>
    <s v="-"/>
    <s v="COMUNA 4, 7, 8 Y 9"/>
    <s v="N/A"/>
    <s v="N/A"/>
    <s v="N/A"/>
    <s v="N/A"/>
    <s v="N/A"/>
    <s v="N/A"/>
    <s v="-"/>
    <s v="-"/>
    <s v="-"/>
    <s v="-"/>
    <s v="-"/>
    <s v="-"/>
    <s v="-"/>
    <s v="-"/>
    <n v="674751.99"/>
    <s v="-"/>
    <s v="-"/>
    <s v="-"/>
    <s v="-"/>
    <s v="-"/>
    <s v="-"/>
    <s v="-"/>
    <s v="-"/>
  </r>
  <r>
    <n v="7420"/>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4"/>
    <n v="0"/>
    <n v="2"/>
    <n v="2"/>
    <n v="3"/>
    <s v="-"/>
    <s v="PLANIFICACIÓN Y CONTROL DEFENSA CIVIL"/>
    <s v="153. DIRECCIÓN GENERAL DE DEFENSA CIVIL"/>
    <s v="-"/>
    <s v="-"/>
    <s v="COMUNA 4, 7, 8 Y 9"/>
    <s v="N/A"/>
    <s v="N/A"/>
    <s v="N/A"/>
    <s v="N/A"/>
    <s v="N/A"/>
    <s v="N/A"/>
    <s v="-"/>
    <s v="-"/>
    <s v="-"/>
    <s v="-"/>
    <s v="-"/>
    <s v="-"/>
    <s v="-"/>
    <s v="-"/>
    <n v="76738"/>
    <s v="-"/>
    <s v="-"/>
    <s v="-"/>
    <s v="-"/>
    <s v="-"/>
    <s v="-"/>
    <s v="-"/>
    <s v="-"/>
  </r>
  <r>
    <n v="7422"/>
    <x v="2"/>
    <s v="06. PLAN SANITARIO DE EMERGENCIA"/>
    <s v="-"/>
    <s v="-"/>
    <s v="-"/>
    <s v="NUEVO CENTRO EDUCATIVO"/>
    <s v="-"/>
    <s v="ESC.  MEDIA S/N DIST. ESCOLAR 19  - COMUNA 8 - AV.  DE LA CRUZ ENTRE LA CARRA Y M. CASTRO"/>
    <n v="2"/>
    <x v="21"/>
    <s v="-"/>
    <x v="30"/>
    <x v="66"/>
    <s v="0. INFRAESTRUCTURA ESCOLAR"/>
    <s v="60. A.CU.MAR -  OBRAS E INSTALACIONES"/>
    <s v="0. A.CU.MAR -  OBRAS E INSTALACIONES"/>
    <s v="52. ESC.  MEDIA S/N DIST. ESCOLAR 19  - COMUNA 8 - AV.  DE LA CRUZ ENTRE LA CARRA Y M. CASTRO"/>
    <n v="22"/>
    <n v="4"/>
    <n v="2"/>
    <n v="1"/>
    <n v="0"/>
    <n v="3"/>
    <n v="4"/>
    <s v="8"/>
    <s v="ESPECÍFICA"/>
    <s v="OBRA DE INFRAESTRUCTURA"/>
    <s v="9761. DIR.GRAL.DE INFRAESTRUCTURA Y EQUIPAMIENTO"/>
    <s v="CABA"/>
    <s v="8"/>
    <s v="COMUNA 8"/>
    <d v="2013-08-08T00:00:00"/>
    <d v="2014-12-25T00:00:00"/>
    <n v="0"/>
    <n v="0"/>
    <n v="0"/>
    <n v="0"/>
    <n v="0"/>
    <n v="0"/>
    <n v="0"/>
    <n v="0"/>
    <n v="0"/>
    <n v="0"/>
    <n v="0"/>
    <n v="2084242.35"/>
    <s v="-"/>
    <s v="-"/>
    <s v="-"/>
    <s v="-"/>
    <s v="-"/>
    <s v="-"/>
    <s v="-"/>
    <s v="-"/>
    <s v="-"/>
  </r>
  <r>
    <n v="7423"/>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6"/>
    <n v="0"/>
    <n v="2"/>
    <n v="2"/>
    <n v="3"/>
    <s v="-"/>
    <s v="PLANIFICACIÓN Y CONTROL DEFENSA CIVIL"/>
    <s v="153. DIRECCIÓN GENERAL DE DEFENSA CIVIL"/>
    <s v="-"/>
    <s v="-"/>
    <s v="COMUNA 4, 7, 8 Y 9"/>
    <s v="N/A"/>
    <s v="N/A"/>
    <s v="N/A"/>
    <s v="N/A"/>
    <s v="N/A"/>
    <s v="N/A"/>
    <s v="-"/>
    <s v="-"/>
    <s v="-"/>
    <s v="-"/>
    <s v="-"/>
    <s v="-"/>
    <s v="-"/>
    <s v="-"/>
    <n v="155417.54999999999"/>
    <s v="-"/>
    <s v="-"/>
    <s v="-"/>
    <s v="-"/>
    <s v="-"/>
    <s v="-"/>
    <s v="-"/>
    <s v="-"/>
  </r>
  <r>
    <n v="7424"/>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7"/>
    <n v="0"/>
    <n v="2"/>
    <n v="2"/>
    <n v="3"/>
    <s v="-"/>
    <s v="PLANIFICACIÓN Y CONTROL DEFENSA CIVIL"/>
    <s v="153. DIRECCIÓN GENERAL DE DEFENSA CIVIL"/>
    <s v="-"/>
    <s v="-"/>
    <s v="COMUNA 4, 7, 8 Y 9"/>
    <s v="N/A"/>
    <s v="N/A"/>
    <s v="N/A"/>
    <s v="N/A"/>
    <s v="N/A"/>
    <s v="N/A"/>
    <s v="-"/>
    <s v="-"/>
    <s v="-"/>
    <s v="-"/>
    <s v="-"/>
    <s v="-"/>
    <s v="-"/>
    <s v="-"/>
    <n v="155881.32"/>
    <s v="-"/>
    <s v="-"/>
    <s v="-"/>
    <s v="-"/>
    <s v="-"/>
    <s v="-"/>
    <s v="-"/>
    <s v="-"/>
  </r>
  <r>
    <n v="7425"/>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3"/>
    <n v="1"/>
    <n v="0"/>
    <n v="2"/>
    <n v="2"/>
    <n v="3"/>
    <s v="-"/>
    <s v="PLANIFICACIÓN Y CONTROL DEFENSA CIVIL"/>
    <s v="153. DIRECCIÓN GENERAL DE DEFENSA CIVIL"/>
    <s v="-"/>
    <s v="-"/>
    <s v="COMUNA 4, 7, 8 Y 9"/>
    <s v="N/A"/>
    <s v="N/A"/>
    <s v="N/A"/>
    <s v="N/A"/>
    <s v="N/A"/>
    <s v="N/A"/>
    <s v="-"/>
    <s v="-"/>
    <s v="-"/>
    <s v="-"/>
    <s v="-"/>
    <s v="-"/>
    <s v="-"/>
    <s v="-"/>
    <n v="27880"/>
    <s v="-"/>
    <s v="-"/>
    <s v="-"/>
    <s v="-"/>
    <s v="-"/>
    <s v="-"/>
    <s v="-"/>
    <s v="-"/>
  </r>
  <r>
    <n v="7426"/>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4"/>
    <n v="1"/>
    <n v="0"/>
    <n v="2"/>
    <n v="2"/>
    <n v="3"/>
    <s v="-"/>
    <s v="PLANIFICACIÓN Y CONTROL DEFENSA CIVIL"/>
    <s v="153. DIRECCIÓN GENERAL DE DEFENSA CIVIL"/>
    <s v="-"/>
    <s v="-"/>
    <s v="COMUNA 4, 7, 8 Y 9"/>
    <s v="N/A"/>
    <s v="N/A"/>
    <s v="N/A"/>
    <s v="N/A"/>
    <s v="N/A"/>
    <s v="N/A"/>
    <s v="-"/>
    <s v="-"/>
    <s v="-"/>
    <s v="-"/>
    <s v="-"/>
    <s v="-"/>
    <s v="-"/>
    <s v="-"/>
    <n v="4000"/>
    <s v="-"/>
    <s v="-"/>
    <s v="-"/>
    <s v="-"/>
    <s v="-"/>
    <s v="-"/>
    <s v="-"/>
    <s v="-"/>
  </r>
  <r>
    <n v="7428"/>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5"/>
    <n v="1"/>
    <n v="0"/>
    <n v="2"/>
    <n v="2"/>
    <n v="3"/>
    <s v="-"/>
    <s v="PLANIFICACIÓN Y CONTROL DEFENSA CIVIL"/>
    <s v="153. DIRECCIÓN GENERAL DE DEFENSA CIVIL"/>
    <s v="-"/>
    <s v="-"/>
    <s v="COMUNA 4, 7, 8 Y 9"/>
    <s v="N/A"/>
    <s v="N/A"/>
    <s v="N/A"/>
    <s v="N/A"/>
    <s v="N/A"/>
    <s v="N/A"/>
    <s v="-"/>
    <s v="-"/>
    <s v="-"/>
    <s v="-"/>
    <s v="-"/>
    <s v="-"/>
    <s v="-"/>
    <s v="-"/>
    <n v="16740"/>
    <s v="-"/>
    <s v="-"/>
    <s v="-"/>
    <s v="-"/>
    <s v="-"/>
    <s v="-"/>
    <s v="-"/>
    <s v="-"/>
  </r>
  <r>
    <n v="7429"/>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7"/>
    <n v="8"/>
    <n v="0"/>
    <n v="3"/>
    <n v="2"/>
    <n v="1"/>
    <s v="-"/>
    <s v="ACCIONES DE COORDINACIÓN INTERMINISTERIAL"/>
    <s v="5013. UNIDAD PROYECTOS ESPECIALES CUENCA MATANZA-RIACHUELO"/>
    <s v="-"/>
    <s v="-"/>
    <s v="COMUNA 4, 7, 8 Y 9"/>
    <s v="N/A"/>
    <s v="N/A"/>
    <s v="N/A"/>
    <s v="N/A"/>
    <s v="N/A"/>
    <s v="N/A"/>
    <s v="-"/>
    <s v="-"/>
    <s v="-"/>
    <s v="-"/>
    <s v="-"/>
    <s v="-"/>
    <s v="-"/>
    <s v="-"/>
    <n v="24000"/>
    <s v="-"/>
    <s v="-"/>
    <s v="-"/>
    <s v="-"/>
    <s v="-"/>
    <s v="-"/>
    <s v="-"/>
    <s v="-"/>
  </r>
  <r>
    <n v="7430"/>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2"/>
    <n v="0"/>
    <n v="3"/>
    <n v="2"/>
    <n v="4"/>
    <s v="-"/>
    <s v="ACCIONES DE COORDINACIÓN INTERMINISTERIAL"/>
    <s v="5013. UNIDAD PROYECTOS ESPECIALES CUENCA MATANZA-RIACHUELO"/>
    <s v="-"/>
    <s v="-"/>
    <s v="COMUNA 4, 7, 8 Y 9"/>
    <s v="N/A"/>
    <s v="N/A"/>
    <s v="N/A"/>
    <s v="N/A"/>
    <s v="N/A"/>
    <s v="N/A"/>
    <s v="-"/>
    <s v="-"/>
    <s v="-"/>
    <s v="-"/>
    <s v="-"/>
    <s v="-"/>
    <s v="-"/>
    <s v="-"/>
    <n v="66622.899999999994"/>
    <s v="-"/>
    <s v="-"/>
    <s v="-"/>
    <s v="-"/>
    <s v="-"/>
    <s v="-"/>
    <s v="-"/>
    <s v="-"/>
  </r>
  <r>
    <n v="7431"/>
    <x v="2"/>
    <s v="08. URBANIZACIÓN DE VILLAS Y ASENTAMIENTOS URBANOS"/>
    <s v="-"/>
    <s v="-"/>
    <s v="-"/>
    <s v="MEJORAMIENTOS DE VIVIENDA EXISTENTE"/>
    <s v="BARRIO LUJÁN"/>
    <s v="MEJORAMIENTO"/>
    <n v="2"/>
    <x v="20"/>
    <s v="-"/>
    <x v="29"/>
    <x v="121"/>
    <s v="0. REINT. INTEG. Y TRAN"/>
    <s v="60. ACUMAR"/>
    <s v="0. ACUMAR"/>
    <s v="51. BARRIO LUJAN"/>
    <n v="12"/>
    <n v="4"/>
    <n v="2"/>
    <n v="1"/>
    <n v="0"/>
    <n v="3"/>
    <n v="7"/>
    <n v="4"/>
    <s v="ESPECÍFICA"/>
    <s v="BARRIO LUJAN"/>
    <s v="290. INSTITUTO DE LA VIVIENDA LEY N° 1.251"/>
    <s v="CABA"/>
    <s v="BARRIO LUJAN"/>
    <s v="OBRA DE URBANIZACIÓN LUJAN ETAPA 1 MEJORAMIENTO DE 8 VIVIENDAS"/>
    <d v="2017-03-01T00:00:00"/>
    <s v="-"/>
    <n v="0"/>
    <n v="0"/>
    <n v="0"/>
    <n v="0"/>
    <n v="0"/>
    <n v="0"/>
    <n v="0"/>
    <n v="0"/>
    <n v="0"/>
    <n v="0"/>
    <n v="0"/>
    <n v="0"/>
    <n v="442673.71"/>
    <n v="923011.72000000009"/>
    <s v="-"/>
    <n v="0"/>
    <s v="-"/>
    <s v="-"/>
    <n v="0"/>
    <s v="-"/>
    <s v="-"/>
  </r>
  <r>
    <n v="7432"/>
    <x v="2"/>
    <s v="04. ORDENAMIENTO TERRITORIAL"/>
    <s v="-"/>
    <s v="-"/>
    <s v="-"/>
    <s v="OBRAS VIALES ESTRATÉGICAS"/>
    <s v="CAMINO DE SIRGA CABA"/>
    <s v="DISEÑO, DIRECCIÓN Y SEGUMINETO PROYECTO PUESTA EN VALOR MARGEN DEL RIACHUELO ACUMAR"/>
    <n v="2"/>
    <x v="16"/>
    <s v="-"/>
    <x v="26"/>
    <x v="122"/>
    <s v="0. DIRECCIÓN GENERAL DE INNOVACIÓN URBANA"/>
    <s v="60. DISEÑO, DIRECCIÓN Y SEGUMINETO PROYECTO PUESTA EN VALOR MARGEN DEL RIACHUELO ACUMAR"/>
    <s v="60. DISEÑO, DIRECCIÓN Y SEGUMINETO PROYECTO PUESTA EN VALOR MARGEN DEL RIACHUELO ACUMAR"/>
    <s v="-"/>
    <n v="11"/>
    <n v="3"/>
    <n v="9"/>
    <n v="6"/>
    <n v="0"/>
    <n v="4"/>
    <n v="3"/>
    <n v="4"/>
    <s v="ESPECÍFICA"/>
    <s v="DISEÑO, DIRECCIÓN Y SEGUMINETO PROYECTO PUESTA EN VALOR MARGEN DEL RIACHUELO ACUMAR"/>
    <s v="9024. DIRECCIÓN GENERAL DE INNOVACIÓN URBANA"/>
    <s v="CABA"/>
    <s v="4"/>
    <s v="COMUNA 4"/>
    <s v="-"/>
    <s v="-"/>
    <n v="0"/>
    <n v="0"/>
    <n v="0"/>
    <n v="0"/>
    <n v="0"/>
    <n v="0"/>
    <n v="0"/>
    <n v="0"/>
    <n v="0"/>
    <n v="0"/>
    <n v="0"/>
    <n v="0"/>
    <n v="170000"/>
    <n v="2042448"/>
    <s v="-"/>
    <n v="0"/>
    <s v="-"/>
    <s v="-"/>
    <s v="-"/>
    <s v="-"/>
    <s v="-"/>
  </r>
  <r>
    <n v="7433"/>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1"/>
    <n v="0"/>
    <n v="4"/>
    <n v="4"/>
    <n v="7"/>
    <s v="ESPECÍFICA"/>
    <s v="PREVENCIÓN AMBIENTAL EVALUCIÓN TÉCNICA Y CERTIFICADOS AMBIENTALES "/>
    <s v="8940. DIRECCIÓN GENERAL  POLITICA Y DE ESTRATEGIA AMBIENTAL"/>
    <s v="CABA"/>
    <s v="7"/>
    <s v="COMUNA 7"/>
    <s v="-"/>
    <s v="-"/>
    <n v="0"/>
    <n v="0"/>
    <n v="0"/>
    <n v="0"/>
    <n v="0"/>
    <n v="0"/>
    <n v="0"/>
    <n v="0"/>
    <n v="0"/>
    <n v="0"/>
    <n v="0"/>
    <n v="0"/>
    <n v="7000"/>
    <n v="0"/>
    <n v="0"/>
    <n v="213500"/>
    <s v="X"/>
    <s v="-"/>
    <s v="-"/>
    <s v="-"/>
    <s v="-"/>
  </r>
  <r>
    <n v="7434"/>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3"/>
    <n v="5"/>
    <n v="1"/>
    <n v="0"/>
    <n v="4"/>
    <n v="4"/>
    <n v="4"/>
    <s v="ESPECÍFICA"/>
    <s v="PREVENCIÓN AMBIENTAL EVALUCIÓN TÉCNICA Y CERTIFICADOS AMBIENTALES "/>
    <s v="8940. DIRECCIÓN GENERAL  POLITICA Y DE ESTRATEGIA AMBIENTAL"/>
    <s v="CABA"/>
    <s v="4"/>
    <s v="COMUNA 4"/>
    <s v="-"/>
    <s v="-"/>
    <n v="0"/>
    <n v="0"/>
    <n v="0"/>
    <n v="0"/>
    <n v="0"/>
    <n v="0"/>
    <n v="0"/>
    <n v="0"/>
    <n v="0"/>
    <n v="0"/>
    <n v="0"/>
    <n v="0"/>
    <n v="26000"/>
    <n v="0"/>
    <n v="0"/>
    <n v="316500"/>
    <s v="X"/>
    <s v="-"/>
    <s v="-"/>
    <s v="-"/>
    <s v="-"/>
  </r>
  <r>
    <n v="7435"/>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3"/>
    <n v="5"/>
    <n v="1"/>
    <n v="0"/>
    <n v="4"/>
    <n v="4"/>
    <n v="9"/>
    <s v="ESPECÍFICA"/>
    <s v="PREVENCIÓN AMBIENTAL EVALUCIÓN TÉCNICA Y CERTIFICADOS AMBIENTALES "/>
    <s v="8940. DIRECCIÓN GENERAL  POLITICA Y DE ESTRATEGIA AMBIENTAL"/>
    <s v="CABA"/>
    <s v="9"/>
    <s v="COMUNA 9"/>
    <s v="-"/>
    <s v="-"/>
    <n v="0"/>
    <n v="0"/>
    <n v="0"/>
    <n v="0"/>
    <n v="0"/>
    <n v="0"/>
    <n v="0"/>
    <n v="0"/>
    <n v="0"/>
    <n v="0"/>
    <n v="0"/>
    <n v="0"/>
    <n v="13000"/>
    <n v="0"/>
    <n v="0"/>
    <n v="221000"/>
    <s v="X"/>
    <s v="-"/>
    <s v="-"/>
    <s v="-"/>
    <s v="-"/>
  </r>
  <r>
    <n v="7436"/>
    <x v="2"/>
    <s v="06. PLAN SANITARIO DE EMERGENCIA"/>
    <s v="-"/>
    <s v="-"/>
    <s v="-"/>
    <s v="EXPANSIÓN DE REDES"/>
    <s v="-"/>
    <s v="OBRAS CLOACALES EN VILLAS Y NHT"/>
    <n v="2"/>
    <x v="17"/>
    <s v="-"/>
    <x v="25"/>
    <x v="48"/>
    <s v="0. INTERVECIÓN SOCIAL EN VILLAS DE EMERGENCIA Y NHT"/>
    <s v="60. ACUMAR"/>
    <s v="0. ACUMAR"/>
    <s v="51. OBRAS DE VIVIENDA EN VILLAS Y NHT"/>
    <n v="22"/>
    <n v="4"/>
    <n v="2"/>
    <n v="2"/>
    <n v="0"/>
    <n v="11"/>
    <n v="3"/>
    <s v="8"/>
    <s v="ESPECÍFICA"/>
    <s v="REPARACIÓN Y MANTENIMIENTO"/>
    <s v="9470. UNIDAD DE GESTIÓN INTERVENCIÓN SOCIAL"/>
    <s v="CABA"/>
    <s v="8"/>
    <s v="VILLAS Y NHT DENTRO DEL TERRITORIO DE LA CUENCA EN LA  CABA"/>
    <d v="2014-01-01T00:00:00"/>
    <d v="2014-12-31T00:00:00"/>
    <n v="0"/>
    <n v="0"/>
    <n v="0"/>
    <n v="0"/>
    <n v="0"/>
    <n v="0"/>
    <n v="0"/>
    <n v="0"/>
    <n v="0"/>
    <n v="0"/>
    <n v="0"/>
    <n v="22006.45"/>
    <s v="-"/>
    <s v="-"/>
    <s v="-"/>
    <s v="-"/>
    <s v="-"/>
    <s v="-"/>
    <s v="-"/>
    <s v="-"/>
    <s v="-"/>
  </r>
  <r>
    <n v="7437"/>
    <x v="2"/>
    <s v="06. PLAN SANITARIO DE EMERGENCIA"/>
    <s v="-"/>
    <s v="-"/>
    <s v="-"/>
    <s v="VIVIENDAS NUEVAS"/>
    <s v="COMPLEJO BARRI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9"/>
    <s v="ESPECÍFICA"/>
    <s v="CONSTRUCCIÓN DE VIVIENDAS "/>
    <s v="290. INSTITUTO DE LA VIVIENDA LEY N° 1.251"/>
    <s v="CABA"/>
    <s v="4"/>
    <s v="IGUAZÚ N° 1.835"/>
    <s v="-"/>
    <s v="-"/>
    <n v="0"/>
    <n v="0"/>
    <n v="0"/>
    <n v="0"/>
    <n v="0"/>
    <n v="0"/>
    <n v="0"/>
    <n v="0"/>
    <n v="0"/>
    <n v="0"/>
    <n v="0"/>
    <n v="16066742.199999999"/>
    <s v="-"/>
    <s v="-"/>
    <s v="-"/>
    <s v="-"/>
    <s v="-"/>
    <s v="-"/>
    <s v="-"/>
    <s v="-"/>
    <s v="-"/>
  </r>
  <r>
    <n v="7438"/>
    <x v="2"/>
    <s v="06. PLAN SANITARIO DE EMERGENCIA"/>
    <s v="-"/>
    <s v="-"/>
    <s v="-"/>
    <s v="VIVIENDAS NUEVAS"/>
    <s v="-"/>
    <s v="CONSTRUCCIÓN DE VIVIENDAS PARA LOS RESIDENTES DE LOS ASENTAMIENTOS Y VILLAS LOCALIZADAS EN LAS MÁRGENES DE LA CUENCA MATANZA-RIACHUELO"/>
    <n v="2"/>
    <x v="20"/>
    <s v="-"/>
    <x v="29"/>
    <x v="115"/>
    <s v="0. MEJORAMIENTOS EN BARRIOS"/>
    <s v="60.ACUMAR"/>
    <s v="0. ACUMAR"/>
    <s v="51. BARRIO LUJAN"/>
    <n v="11"/>
    <n v="4"/>
    <n v="2"/>
    <n v="1"/>
    <n v="0"/>
    <n v="3"/>
    <n v="7"/>
    <s v="4"/>
    <s v="ESPECÍFICA"/>
    <s v="CONSTRUCCIÓN DE VIVIENDAS "/>
    <s v="290. INSTITUTO DE LA VIVIENDA LEY N° 1.251"/>
    <s v="CABA"/>
    <s v="4"/>
    <s v="-"/>
    <s v="-"/>
    <s v="-"/>
    <s v="-"/>
    <s v="-"/>
    <s v="-"/>
    <s v="-"/>
    <s v="-"/>
    <s v="-"/>
    <s v="-"/>
    <s v="-"/>
    <s v="-"/>
    <s v="-"/>
    <s v="-"/>
    <n v="1998713.51"/>
    <s v="-"/>
    <s v="-"/>
    <s v="-"/>
    <s v="-"/>
    <s v="-"/>
    <s v="-"/>
    <s v="-"/>
    <s v="-"/>
    <s v="-"/>
  </r>
  <r>
    <n v="7439"/>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9"/>
    <n v="5"/>
    <n v="0"/>
    <n v="4"/>
    <n v="4"/>
    <n v="8"/>
    <s v="ESPECÍFICA"/>
    <s v="LABORATORIO DE ANÁLISIS Y CALIDAD AMBIENTAL "/>
    <s v="8934. DIRECCIÓN GENERAL DE CONTROL"/>
    <s v="CABA"/>
    <s v="8"/>
    <s v="COMUNA 8"/>
    <s v="-"/>
    <s v="-"/>
    <n v="0"/>
    <n v="0"/>
    <n v="0"/>
    <n v="0"/>
    <n v="0"/>
    <n v="0"/>
    <n v="0"/>
    <n v="0"/>
    <n v="0"/>
    <n v="0"/>
    <n v="0"/>
    <n v="0"/>
    <n v="150344.37"/>
    <n v="0"/>
    <n v="0"/>
    <n v="885599"/>
    <s v="X"/>
    <s v="-"/>
    <s v="-"/>
    <s v="-"/>
    <s v="-"/>
  </r>
  <r>
    <n v="7440"/>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9"/>
    <s v="ESPECÍFICA"/>
    <s v="CONSTRUCCIÓN DE VIVIENDAS "/>
    <s v="290. INSTITUTO DE LA VIVIENDA LEY N° 1.251"/>
    <s v="CABA"/>
    <s v="8"/>
    <s v="VALPARAISO N° 3564/70"/>
    <s v="-"/>
    <s v="-"/>
    <s v="-"/>
    <s v="-"/>
    <s v="-"/>
    <s v="-"/>
    <n v="0"/>
    <n v="0"/>
    <n v="0"/>
    <n v="0"/>
    <n v="0"/>
    <s v="-"/>
    <s v="-"/>
    <n v="804779.36"/>
    <s v="-"/>
    <s v="-"/>
    <s v="-"/>
    <s v="-"/>
    <s v="-"/>
    <s v="-"/>
    <s v="-"/>
    <s v="-"/>
    <s v="-"/>
  </r>
  <r>
    <n v="7441"/>
    <x v="2"/>
    <s v="06. PLAN SANITARIO DE EMERGENCIA"/>
    <s v="-"/>
    <s v="-"/>
    <s v="-"/>
    <s v="CARACTERIZACIÓN Y REMEDIACIÓN DE SUELO"/>
    <s v="-"/>
    <s v="LIMPIEZA, DESMALEZAMIENTO Y PUESTA EN CONDICIONES TERRENO"/>
    <n v="2"/>
    <x v="20"/>
    <s v="-"/>
    <x v="29"/>
    <x v="62"/>
    <s v="0. VIVIENDAS CON AHORRO PREVIO"/>
    <s v="60. ACUMAR"/>
    <s v="0. ACUMAR"/>
    <s v="65. LAMADRID"/>
    <n v="11"/>
    <n v="4"/>
    <n v="1"/>
    <n v="1"/>
    <n v="0"/>
    <n v="3"/>
    <n v="7"/>
    <s v="4"/>
    <s v="ESPECÍFICA"/>
    <s v="INFRAESTRUCTURA"/>
    <s v="290. INSTITUTO DE LA VIVIENDA LEY N° 1.251"/>
    <s v="CABA"/>
    <s v="4"/>
    <s v="AV. PEDRO DE MENDOZA (MZ 31 Y 32) ENTRE SUAREZ Y ARAOZ DE LAMADRID"/>
    <s v="-"/>
    <s v="-"/>
    <n v="0"/>
    <n v="0"/>
    <n v="0"/>
    <n v="0"/>
    <n v="0"/>
    <n v="0"/>
    <n v="0"/>
    <n v="0"/>
    <n v="0"/>
    <n v="0"/>
    <n v="0"/>
    <n v="31802952.859999999"/>
    <s v="-"/>
    <s v="-"/>
    <s v="-"/>
    <s v="-"/>
    <s v="-"/>
    <s v="-"/>
    <s v="-"/>
    <s v="-"/>
    <s v="-"/>
  </r>
  <r>
    <n v="7442"/>
    <x v="2"/>
    <s v="06. PLAN SANITARIO DE EMERGENCIA"/>
    <s v="-"/>
    <s v="-"/>
    <s v="-"/>
    <s v="CARACTERIZACIÓN Y REMEDIACIÓN DE SUELO"/>
    <s v="-"/>
    <s v="LIMPIEZA, DESMALEZAMIENTO Y PUESTA EN CONDICIONES TERRENO"/>
    <n v="2"/>
    <x v="20"/>
    <s v="-"/>
    <x v="29"/>
    <x v="62"/>
    <s v="0. VIVIENDAS CON AHORRO PREVIO"/>
    <s v="60. ACUMAR"/>
    <s v="0. ACUMAR"/>
    <s v="65. LAMADRID"/>
    <n v="22"/>
    <n v="4"/>
    <n v="1"/>
    <n v="1"/>
    <n v="0"/>
    <n v="3"/>
    <n v="7"/>
    <s v="4"/>
    <s v="ESPECÍFICA"/>
    <s v="INFRAESTRUCTURA"/>
    <s v="290. INSTITUTO DE LA VIVIENDA LEY N° 1.251"/>
    <s v="CABA"/>
    <s v="4"/>
    <s v="AV. PEDRO DE MENDOZA (MZ 31 Y 32) ENTRE SUAREZ Y ARAOZ DE LAMADRID"/>
    <s v="-"/>
    <s v="-"/>
    <n v="0"/>
    <n v="0"/>
    <n v="0"/>
    <n v="0"/>
    <n v="0"/>
    <n v="0"/>
    <n v="0"/>
    <n v="0"/>
    <n v="0"/>
    <n v="0"/>
    <n v="0"/>
    <n v="83161978.719999999"/>
    <s v="-"/>
    <s v="-"/>
    <s v="-"/>
    <s v="-"/>
    <s v="-"/>
    <s v="-"/>
    <s v="-"/>
    <s v="-"/>
    <s v="-"/>
  </r>
  <r>
    <n v="7443"/>
    <x v="2"/>
    <s v="06. PLAN SANITARIO DE EMERGENCIA"/>
    <s v="-"/>
    <s v="-"/>
    <s v="-"/>
    <s v="CARACTERIZACIÓN Y REMEDIACIÓN DE SUELO"/>
    <s v="COMPLEJO LACARRA"/>
    <s v="ESTUDIO DE SUELO Y AGUA EN EL &quot;DEPOSITO JUDICIAL DE AUTOS BAJO AU PRESIDENTE CAMPORA, PREDIO LACARRA"/>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n v="8"/>
    <s v="ESPECÍFICA"/>
    <s v="ESTUDIO"/>
    <s v="8935. AGENCIA AMBIENTAL"/>
    <s v="CABA"/>
    <s v="COMUNA 8"/>
    <s v="COMUNA 8"/>
    <s v="-"/>
    <s v="-"/>
    <s v="-"/>
    <s v="-"/>
    <s v="-"/>
    <s v="-"/>
    <s v="-"/>
    <n v="0"/>
    <n v="0"/>
    <n v="0"/>
    <n v="0"/>
    <n v="0"/>
    <n v="0"/>
    <n v="0"/>
    <n v="4405020"/>
    <s v="-"/>
    <s v="-"/>
    <s v="-"/>
    <s v="-"/>
    <s v="-"/>
    <s v="-"/>
    <s v="-"/>
    <s v="-"/>
  </r>
  <r>
    <n v="7444"/>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1"/>
    <n v="0"/>
    <n v="4"/>
    <n v="4"/>
    <n v="1"/>
    <s v="-"/>
    <s v="-"/>
    <s v="8933. AGENCIA AMBIENTAL"/>
    <s v="-"/>
    <s v="-"/>
    <s v="COMUNA 8"/>
    <s v="-"/>
    <s v="-"/>
    <s v="-"/>
    <s v="-"/>
    <s v="-"/>
    <s v="-"/>
    <s v="-"/>
    <s v="-"/>
    <s v="-"/>
    <s v="-"/>
    <s v="-"/>
    <s v="-"/>
    <s v="-"/>
    <s v="-"/>
    <n v="650001"/>
    <s v="-"/>
    <s v="-"/>
    <s v="-"/>
    <s v="-"/>
    <s v="-"/>
    <s v="-"/>
    <s v="-"/>
    <s v="-"/>
  </r>
  <r>
    <n v="7445"/>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4"/>
    <n v="0"/>
    <n v="4"/>
    <n v="4"/>
    <n v="1"/>
    <s v="-"/>
    <s v="-"/>
    <s v="8933. AGENCIA AMBIENTAL"/>
    <s v="-"/>
    <s v="-"/>
    <s v="COMUNA 8"/>
    <s v="-"/>
    <s v="-"/>
    <s v="-"/>
    <s v="-"/>
    <s v="-"/>
    <s v="-"/>
    <s v="-"/>
    <s v="-"/>
    <s v="-"/>
    <s v="-"/>
    <s v="-"/>
    <s v="-"/>
    <s v="-"/>
    <s v="-"/>
    <n v="54963"/>
    <s v="-"/>
    <s v="-"/>
    <s v="-"/>
    <s v="-"/>
    <s v="-"/>
    <s v="-"/>
    <s v="-"/>
    <s v="-"/>
  </r>
  <r>
    <n v="7446"/>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6"/>
    <n v="0"/>
    <n v="4"/>
    <n v="4"/>
    <n v="1"/>
    <s v="-"/>
    <s v="-"/>
    <s v="8933. AGENCIA AMBIENTAL"/>
    <s v="-"/>
    <s v="-"/>
    <s v="COMUNA 8"/>
    <s v="-"/>
    <s v="-"/>
    <s v="-"/>
    <s v="-"/>
    <s v="-"/>
    <s v="-"/>
    <s v="-"/>
    <s v="-"/>
    <s v="-"/>
    <s v="-"/>
    <s v="-"/>
    <s v="-"/>
    <s v="-"/>
    <s v="-"/>
    <n v="128283.69"/>
    <s v="-"/>
    <s v="-"/>
    <s v="-"/>
    <s v="-"/>
    <s v="-"/>
    <s v="-"/>
    <s v="-"/>
    <s v="-"/>
  </r>
  <r>
    <n v="7447"/>
    <x v="2"/>
    <s v="06. PLAN SANITARIO DE EMERGENCIA"/>
    <s v="-"/>
    <s v="-"/>
    <s v="-"/>
    <s v="EQUIPAMIENTO COMUNITARIO"/>
    <s v="-"/>
    <s v="-"/>
    <n v="2"/>
    <x v="20"/>
    <s v="-"/>
    <x v="29"/>
    <x v="62"/>
    <s v="0. VIVIENDAS CON AHORRO PREVIO"/>
    <s v="60. ACUMAR"/>
    <s v="0. ACUMAR"/>
    <s v="60. OBRAS DE MEJORAMIENTO"/>
    <n v="15"/>
    <n v="4"/>
    <n v="2"/>
    <n v="1"/>
    <n v="0"/>
    <n v="3"/>
    <n v="7"/>
    <s v="4"/>
    <s v="ESPECÍFICA"/>
    <s v="MEJORAMIENTO"/>
    <s v="290. INSTITUTO DE LA VIVIENDA LEY N° 1.251"/>
    <s v="CABA"/>
    <s v="4"/>
    <s v="OBRAS DE MEJORAMIENTO"/>
    <s v="-"/>
    <s v="-"/>
    <s v="-"/>
    <n v="0"/>
    <n v="0"/>
    <n v="0"/>
    <n v="0"/>
    <n v="0"/>
    <n v="0"/>
    <n v="0"/>
    <n v="0"/>
    <n v="0"/>
    <n v="0"/>
    <n v="383553.56"/>
    <s v="-"/>
    <s v="-"/>
    <s v="-"/>
    <s v="-"/>
    <s v="-"/>
    <s v="-"/>
    <s v="-"/>
    <s v="-"/>
    <s v="-"/>
  </r>
  <r>
    <n v="7448"/>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1"/>
    <n v="0"/>
    <n v="4"/>
    <n v="4"/>
    <n v="1"/>
    <s v="-"/>
    <s v="-"/>
    <s v="8933. AGENCIA AMBIENTAL"/>
    <s v="-"/>
    <s v="-"/>
    <s v="COMUNA 8"/>
    <s v="-"/>
    <s v="-"/>
    <s v="-"/>
    <s v="-"/>
    <s v="-"/>
    <s v="-"/>
    <s v="-"/>
    <s v="-"/>
    <s v="-"/>
    <s v="-"/>
    <s v="-"/>
    <s v="-"/>
    <s v="-"/>
    <s v="-"/>
    <n v="392504.95"/>
    <s v="-"/>
    <s v="-"/>
    <s v="-"/>
    <s v="-"/>
    <s v="-"/>
    <s v="-"/>
    <s v="-"/>
    <s v="-"/>
  </r>
  <r>
    <n v="7449"/>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1"/>
    <n v="0"/>
    <n v="4"/>
    <n v="4"/>
    <n v="2"/>
    <s v="-"/>
    <s v="-"/>
    <s v="8933. AGENCIA AMBIENTAL"/>
    <s v="-"/>
    <s v="-"/>
    <s v="COMUNA 8"/>
    <s v="-"/>
    <s v="-"/>
    <s v="-"/>
    <s v="-"/>
    <s v="-"/>
    <s v="-"/>
    <s v="-"/>
    <s v="-"/>
    <s v="-"/>
    <s v="-"/>
    <s v="-"/>
    <s v="-"/>
    <s v="-"/>
    <s v="-"/>
    <n v="105828.24"/>
    <s v="-"/>
    <s v="-"/>
    <s v="-"/>
    <s v="-"/>
    <s v="-"/>
    <s v="-"/>
    <s v="-"/>
    <s v="-"/>
  </r>
  <r>
    <n v="7450"/>
    <x v="2"/>
    <s v="06. PLAN SANITARIO DE EMERGENCIA"/>
    <s v="-"/>
    <s v="-"/>
    <s v="-"/>
    <s v="EQUIPAMIENTO COMUNITARIO"/>
    <s v="-"/>
    <s v="-"/>
    <n v="2"/>
    <x v="20"/>
    <s v="-"/>
    <x v="29"/>
    <x v="62"/>
    <s v="0. VIVIENDAS CON AHORRO PREVIO"/>
    <s v="60. ACUMAR"/>
    <s v="0. ACUMAR"/>
    <s v="60. OBRAS DE MEJORAMIENTO"/>
    <n v="12"/>
    <n v="4"/>
    <n v="2"/>
    <n v="1"/>
    <n v="0"/>
    <n v="3"/>
    <n v="7"/>
    <s v="4"/>
    <s v="ESPECÍFICA"/>
    <s v="MEJORAMIENTO"/>
    <s v="290. INSTITUTO DE LA VIVIENDA LEY N° 1.251"/>
    <s v="CABA"/>
    <s v="4"/>
    <s v="OBRAS DE MEJORAMIENTO"/>
    <s v="-"/>
    <s v="-"/>
    <n v="0"/>
    <n v="0"/>
    <n v="0"/>
    <n v="0"/>
    <n v="0"/>
    <n v="0"/>
    <n v="0"/>
    <n v="0"/>
    <n v="0"/>
    <n v="0"/>
    <n v="0"/>
    <n v="3063227.32"/>
    <s v="-"/>
    <s v="-"/>
    <s v="-"/>
    <s v="-"/>
    <s v="-"/>
    <s v="-"/>
    <s v="-"/>
    <s v="-"/>
    <s v="-"/>
  </r>
  <r>
    <n v="7451"/>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2"/>
    <n v="1"/>
    <n v="0"/>
    <n v="3"/>
    <n v="1"/>
    <s v="4"/>
    <s v="ESPECÍFICA"/>
    <s v="INFRAESTRUCTURA Y EQUIPAMIENTO"/>
    <s v="404. DIRECCIÓN GENERAL DE RECURSOS FÍSICOS EN SALUD "/>
    <s v="CABA"/>
    <s v="4"/>
    <s v="OSVALDO CRUZ 2045"/>
    <d v="2012-11-01T00:00:00"/>
    <d v="2013-12-01T00:00:00"/>
    <s v="-"/>
    <s v="-"/>
    <s v="-"/>
    <s v="-"/>
    <n v="0"/>
    <n v="0"/>
    <n v="0"/>
    <n v="0"/>
    <n v="0"/>
    <n v="0"/>
    <n v="0"/>
    <n v="4661371"/>
    <s v="-"/>
    <s v="-"/>
    <s v="-"/>
    <s v="-"/>
    <s v="-"/>
    <s v="-"/>
    <s v="-"/>
    <s v="-"/>
    <s v="-"/>
  </r>
  <r>
    <n v="7452"/>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4"/>
    <n v="0"/>
    <n v="4"/>
    <n v="4"/>
    <n v="1"/>
    <s v="-"/>
    <s v="-"/>
    <s v="8933. AGENCIA AMBIENTAL"/>
    <s v="-"/>
    <s v="-"/>
    <s v="COMUNA 8"/>
    <s v="-"/>
    <s v="-"/>
    <s v="-"/>
    <s v="-"/>
    <s v="-"/>
    <s v="-"/>
    <s v="-"/>
    <s v="-"/>
    <s v="-"/>
    <s v="-"/>
    <s v="-"/>
    <s v="-"/>
    <s v="-"/>
    <s v="-"/>
    <n v="43246.62"/>
    <s v="-"/>
    <s v="-"/>
    <s v="-"/>
    <s v="-"/>
    <s v="-"/>
    <s v="-"/>
    <s v="-"/>
    <s v="-"/>
  </r>
  <r>
    <n v="7453"/>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4"/>
    <n v="0"/>
    <n v="4"/>
    <n v="4"/>
    <n v="2"/>
    <s v="-"/>
    <s v="-"/>
    <s v="8933. AGENCIA AMBIENTAL"/>
    <s v="-"/>
    <s v="-"/>
    <s v="COMUNA 8"/>
    <s v="-"/>
    <s v="-"/>
    <s v="-"/>
    <s v="-"/>
    <s v="-"/>
    <s v="-"/>
    <s v="-"/>
    <s v="-"/>
    <s v="-"/>
    <s v="-"/>
    <s v="-"/>
    <s v="-"/>
    <s v="-"/>
    <s v="-"/>
    <n v="10683"/>
    <s v="-"/>
    <s v="-"/>
    <s v="-"/>
    <s v="-"/>
    <s v="-"/>
    <s v="-"/>
    <s v="-"/>
    <s v="-"/>
  </r>
  <r>
    <n v="7454"/>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2"/>
    <n v="1"/>
    <n v="0"/>
    <n v="3"/>
    <n v="1"/>
    <s v="8"/>
    <s v="ESPECÍFICA"/>
    <s v="INFRAESTRUCTURA Y EQUIPAMIENTO"/>
    <s v="404. DIRECCIÓN GENERAL DE RECURSOS FÍSICOS EN SALUD "/>
    <s v="CABA"/>
    <s v="4"/>
    <s v="OSVALDO CRUZ 2045"/>
    <d v="2012-11-01T00:00:00"/>
    <d v="2013-12-01T00:00:00"/>
    <s v="-"/>
    <s v="-"/>
    <s v="-"/>
    <s v="-"/>
    <n v="0"/>
    <n v="0"/>
    <n v="0"/>
    <n v="0"/>
    <n v="0"/>
    <n v="0"/>
    <n v="0"/>
    <n v="306147.26"/>
    <s v="-"/>
    <s v="-"/>
    <s v="-"/>
    <s v="-"/>
    <s v="-"/>
    <s v="-"/>
    <s v="-"/>
    <s v="-"/>
    <s v="-"/>
  </r>
  <r>
    <n v="7455"/>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3"/>
    <n v="7"/>
    <n v="0"/>
    <n v="3"/>
    <n v="1"/>
    <s v="8"/>
    <s v="ESPECÍFICA"/>
    <s v="INFRAESTRUCTURA Y EQUIPAMIENTO"/>
    <s v="404. DIRECCIÓN GENERAL DE RECURSOS FÍSICOS EN SALUD "/>
    <s v="CABA"/>
    <s v="4"/>
    <s v="OSVALDO CRUZ 2045"/>
    <d v="2012-11-01T00:00:00"/>
    <d v="2013-12-01T00:00:00"/>
    <s v="-"/>
    <s v="-"/>
    <s v="-"/>
    <s v="-"/>
    <n v="0"/>
    <n v="0"/>
    <n v="0"/>
    <n v="0"/>
    <n v="0"/>
    <n v="0"/>
    <n v="0"/>
    <n v="1339218"/>
    <s v="-"/>
    <s v="-"/>
    <s v="-"/>
    <s v="-"/>
    <s v="-"/>
    <s v="-"/>
    <s v="-"/>
    <s v="-"/>
    <s v="-"/>
  </r>
  <r>
    <n v="7456"/>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3"/>
    <n v="7"/>
    <n v="0"/>
    <n v="3"/>
    <n v="1"/>
    <s v="8"/>
    <s v="ESPECÍFICA"/>
    <s v="INFRAESTRUCTURA Y EQUIPAMIENTO"/>
    <s v="404. DIRECCIÓN GENERAL DE RECURSOS FÍSICOS EN SALUD "/>
    <s v="CABA"/>
    <s v="4"/>
    <s v="OSVALDO CRUZ 2045"/>
    <d v="2012-11-01T00:00:00"/>
    <d v="2013-12-01T00:00:00"/>
    <s v="-"/>
    <s v="-"/>
    <s v="-"/>
    <s v="-"/>
    <n v="0"/>
    <n v="0"/>
    <n v="0"/>
    <n v="0"/>
    <n v="0"/>
    <n v="0"/>
    <n v="0"/>
    <n v="3212000"/>
    <s v="-"/>
    <s v="-"/>
    <s v="-"/>
    <s v="-"/>
    <s v="-"/>
    <s v="-"/>
    <s v="-"/>
    <s v="-"/>
    <s v="-"/>
  </r>
  <r>
    <n v="7457"/>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6"/>
    <n v="0"/>
    <n v="4"/>
    <n v="4"/>
    <n v="1"/>
    <s v="-"/>
    <s v="-"/>
    <s v="8933. AGENCIA AMBIENTAL"/>
    <s v="-"/>
    <s v="-"/>
    <s v="COMUNA 8"/>
    <s v="-"/>
    <s v="-"/>
    <s v="-"/>
    <s v="-"/>
    <s v="-"/>
    <s v="-"/>
    <s v="-"/>
    <s v="-"/>
    <s v="-"/>
    <s v="-"/>
    <s v="-"/>
    <s v="-"/>
    <s v="-"/>
    <s v="-"/>
    <n v="87989.09"/>
    <s v="-"/>
    <s v="-"/>
    <s v="-"/>
    <s v="-"/>
    <s v="-"/>
    <s v="-"/>
    <s v="-"/>
    <s v="-"/>
  </r>
  <r>
    <n v="7458"/>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6"/>
    <n v="0"/>
    <n v="4"/>
    <n v="4"/>
    <n v="2"/>
    <s v="-"/>
    <s v="-"/>
    <s v="8933. AGENCIA AMBIENTAL"/>
    <s v="-"/>
    <s v="-"/>
    <s v="COMUNA 8"/>
    <s v="-"/>
    <s v="-"/>
    <s v="-"/>
    <s v="-"/>
    <s v="-"/>
    <s v="-"/>
    <s v="-"/>
    <s v="-"/>
    <s v="-"/>
    <s v="-"/>
    <s v="-"/>
    <s v="-"/>
    <s v="-"/>
    <s v="-"/>
    <n v="23459"/>
    <s v="-"/>
    <s v="-"/>
    <s v="-"/>
    <s v="-"/>
    <s v="-"/>
    <s v="-"/>
    <s v="-"/>
    <s v="-"/>
  </r>
  <r>
    <n v="7459"/>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7"/>
    <n v="0"/>
    <n v="4"/>
    <n v="4"/>
    <n v="1"/>
    <s v="-"/>
    <s v="-"/>
    <s v="8933. AGENCIA AMBIENTAL"/>
    <s v="-"/>
    <s v="-"/>
    <s v="COMUNA 8"/>
    <s v="-"/>
    <s v="-"/>
    <s v="-"/>
    <s v="-"/>
    <s v="-"/>
    <s v="-"/>
    <s v="-"/>
    <s v="-"/>
    <s v="-"/>
    <s v="-"/>
    <s v="-"/>
    <s v="-"/>
    <s v="-"/>
    <s v="-"/>
    <n v="91580.46"/>
    <s v="-"/>
    <s v="-"/>
    <s v="-"/>
    <s v="-"/>
    <s v="-"/>
    <s v="-"/>
    <s v="-"/>
    <s v="-"/>
  </r>
  <r>
    <n v="7460"/>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7"/>
    <n v="0"/>
    <n v="4"/>
    <n v="4"/>
    <n v="2"/>
    <s v="-"/>
    <s v="-"/>
    <s v="8933. AGENCIA AMBIENTAL"/>
    <s v="-"/>
    <s v="-"/>
    <s v="COMUNA 8"/>
    <s v="-"/>
    <s v="-"/>
    <s v="-"/>
    <s v="-"/>
    <s v="-"/>
    <s v="-"/>
    <s v="-"/>
    <s v="-"/>
    <s v="-"/>
    <s v="-"/>
    <s v="-"/>
    <s v="-"/>
    <s v="-"/>
    <s v="-"/>
    <n v="20862"/>
    <s v="-"/>
    <s v="-"/>
    <s v="-"/>
    <s v="-"/>
    <s v="-"/>
    <s v="-"/>
    <s v="-"/>
    <s v="-"/>
  </r>
  <r>
    <n v="7461"/>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5"/>
    <n v="1"/>
    <n v="0"/>
    <n v="4"/>
    <n v="4"/>
    <n v="1"/>
    <s v="-"/>
    <s v="-"/>
    <s v="8933. AGENCIA AMBIENTAL"/>
    <s v="-"/>
    <s v="-"/>
    <s v="COMUNA 8"/>
    <s v="-"/>
    <s v="-"/>
    <s v="-"/>
    <s v="-"/>
    <s v="-"/>
    <s v="-"/>
    <s v="-"/>
    <s v="-"/>
    <s v="-"/>
    <s v="-"/>
    <s v="-"/>
    <s v="-"/>
    <s v="-"/>
    <s v="-"/>
    <n v="23389"/>
    <s v="-"/>
    <s v="-"/>
    <s v="-"/>
    <s v="-"/>
    <s v="-"/>
    <s v="-"/>
    <s v="-"/>
    <s v="-"/>
  </r>
  <r>
    <n v="7462"/>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5"/>
    <n v="1"/>
    <n v="0"/>
    <n v="4"/>
    <n v="4"/>
    <n v="2"/>
    <s v="-"/>
    <s v="-"/>
    <s v="8933. AGENCIA AMBIENTAL"/>
    <s v="-"/>
    <s v="-"/>
    <s v="COMUNA 8"/>
    <s v="-"/>
    <s v="-"/>
    <s v="-"/>
    <s v="-"/>
    <s v="-"/>
    <s v="-"/>
    <s v="-"/>
    <s v="-"/>
    <s v="-"/>
    <s v="-"/>
    <s v="-"/>
    <s v="-"/>
    <s v="-"/>
    <s v="-"/>
    <n v="2501"/>
    <s v="-"/>
    <s v="-"/>
    <s v="-"/>
    <s v="-"/>
    <s v="-"/>
    <s v="-"/>
    <s v="-"/>
    <s v="-"/>
  </r>
  <r>
    <n v="7463"/>
    <x v="2"/>
    <s v="06. PLAN SANITARIO DE EMERGENCIA"/>
    <s v="-"/>
    <s v="-"/>
    <s v="-"/>
    <s v="MEJORA EN EFECTOR DE SALUD"/>
    <s v="CEMAR IRIARTE"/>
    <s v="EDIFICIO IRIRARTE 3501-ETAPA 1"/>
    <n v="2"/>
    <x v="22"/>
    <s v="-"/>
    <x v="31"/>
    <x v="67"/>
    <s v="0. INFRAESTRUCTURA Y EQUIPAMIENTO"/>
    <s v="60. OBRAS EN CENTROS DE SALUD Y ACCION COMUNITARIA"/>
    <s v="0. OBRAS EN CENTROS DE SALUD Y ACCION COMUNITARIA"/>
    <s v="60, OBRAS VARIAS CESACS"/>
    <n v="11"/>
    <n v="4"/>
    <n v="2"/>
    <n v="1"/>
    <n v="0"/>
    <n v="3"/>
    <n v="1"/>
    <n v="4"/>
    <s v="ESPECÍFICA"/>
    <s v="INFRAESTRUCTURA Y EQUIPAMIENTO"/>
    <s v="404. DIRECCIÓN GENERAL DE RECURSOS FÍSICOS EN SALUD "/>
    <s v="CABA"/>
    <s v="4"/>
    <s v="IRIARTE 3501"/>
    <d v="2017-01-16T00:00:00"/>
    <d v="2017-07-16T00:00:00"/>
    <n v="14466239.27"/>
    <n v="0"/>
    <n v="0"/>
    <n v="14466239.27"/>
    <n v="0"/>
    <n v="0"/>
    <n v="0"/>
    <n v="0"/>
    <n v="0"/>
    <n v="0"/>
    <n v="0"/>
    <n v="0"/>
    <n v="13290368.98"/>
    <n v="0"/>
    <n v="50001114.280000001"/>
    <n v="115689000"/>
    <s v="X"/>
    <s v="-"/>
    <s v="-"/>
    <s v="-"/>
    <s v="-"/>
  </r>
  <r>
    <n v="7464"/>
    <x v="2"/>
    <s v="06. PLAN SANITARIO DE EMERGENCIA"/>
    <s v="-"/>
    <s v="-"/>
    <s v="-"/>
    <s v="NUEVO EFECTOR DE SALUD"/>
    <s v="CESAC"/>
    <s v="NUEVO CESAC EN COMUNA 7- BARRIO FLORES"/>
    <n v="2"/>
    <x v="22"/>
    <s v="-"/>
    <x v="31"/>
    <x v="67"/>
    <s v="0. INFRAESTRUCTURA Y EQUIPAMIENTO"/>
    <s v="60. OBRAS EN CENTROS DE SALUD Y ACCION COMUNITARIA"/>
    <s v="0. OBRAS EN CENTROS DE SALUD Y ACCION COMUNITARIA"/>
    <s v="60, OBRAS VARIAS CESACS"/>
    <n v="11"/>
    <n v="4"/>
    <n v="2"/>
    <n v="1"/>
    <n v="0"/>
    <n v="3"/>
    <n v="1"/>
    <n v="7"/>
    <s v="ESPECÍFICA"/>
    <s v="INFRAESTRUCTURA Y EQUIPAMIENTO"/>
    <s v="404. DIRECCIÓN GENERAL DE RECURSOS FÍSICOS EN SALUD "/>
    <s v="CABA"/>
    <s v="7"/>
    <s v="FRANCISCO FERNANDEZ DE LA CRUZ Y PERITO MORENO"/>
    <d v="2017-04-19T00:00:00"/>
    <d v="2018-07-19T00:00:00"/>
    <n v="50683462"/>
    <n v="0"/>
    <n v="0"/>
    <n v="50683462"/>
    <n v="0"/>
    <n v="0"/>
    <n v="0"/>
    <n v="0"/>
    <n v="0"/>
    <n v="0"/>
    <n v="0"/>
    <n v="0"/>
    <n v="12370977.949999999"/>
    <n v="30654807.990000002"/>
    <s v="-"/>
    <n v="0"/>
    <s v="-"/>
    <s v="-"/>
    <s v="-"/>
    <s v="-"/>
    <s v="NUEVA"/>
  </r>
  <r>
    <n v="7465"/>
    <x v="2"/>
    <s v="06. PLAN SANITARIO DE EMERGENCIA"/>
    <s v="-"/>
    <s v="-"/>
    <s v="-"/>
    <s v="MEJORA EFECTOR DE SALUD"/>
    <s v="CESAC N° 28 COMUNA 8"/>
    <s v="ADECUACIÓN EDILICIO CESAC N 28"/>
    <n v="2"/>
    <x v="22"/>
    <s v="-"/>
    <x v="31"/>
    <x v="67"/>
    <s v="0. INFRAESTRUCTURA Y EQUIPAMIENTO"/>
    <s v="60. OBRAS EN CENTROS DE SALUD Y ACCION COMUNITARIA"/>
    <s v="0. OBRAS EN CENTROS DE SALUD Y ACCION COMUNITARIA"/>
    <s v="60, OBRAS VARIAS CESACS"/>
    <n v="11"/>
    <n v="4"/>
    <n v="2"/>
    <n v="1"/>
    <n v="0"/>
    <n v="3"/>
    <n v="1"/>
    <n v="8"/>
    <s v="ESPECÍFICA"/>
    <s v="INFRAESTRUCTURA Y EQUIPAMIENTO"/>
    <s v="404. DIRECCIÓN GENERAL DE RECURSOS FÍSICOS EN SALUD "/>
    <s v="CABA"/>
    <s v="8"/>
    <s v="SOLDADO DE LA FRONTERA 5144"/>
    <d v="2016-12-22T00:00:00"/>
    <d v="2017-01-30T00:00:00"/>
    <n v="4000000"/>
    <n v="0"/>
    <n v="0"/>
    <n v="4000000"/>
    <n v="0"/>
    <n v="0"/>
    <n v="0"/>
    <n v="0"/>
    <n v="0"/>
    <n v="0"/>
    <n v="0"/>
    <s v="-"/>
    <n v="2210566.36"/>
    <n v="0"/>
    <s v="-"/>
    <s v="-"/>
    <s v="-"/>
    <s v="-"/>
    <n v="1"/>
    <n v="1"/>
    <s v="-"/>
  </r>
  <r>
    <n v="7466"/>
    <x v="2"/>
    <s v="06. PLAN SANITARIO DE EMERGENCIA"/>
    <s v="-"/>
    <s v="-"/>
    <s v="-"/>
    <s v="MEJORA EFECTOR DE SALUD"/>
    <s v="CESAC N° 3 COMUNA 9"/>
    <s v="ADECUACIÓN EDILICIO CESAC N 3"/>
    <n v="2"/>
    <x v="22"/>
    <s v="-"/>
    <x v="31"/>
    <x v="67"/>
    <s v="0. INFRAESTRUCTURA Y EQUIPAMIENTO"/>
    <s v="60. OBRAS EN CENTROS DE SALUD Y ACCION COMUNITARIA"/>
    <s v="0. OBRAS EN CENTROS DE SALUD Y ACCION COMUNITARIA"/>
    <s v="60, OBRAS VARIAS CESACS"/>
    <n v="11"/>
    <n v="4"/>
    <n v="2"/>
    <n v="1"/>
    <n v="0"/>
    <n v="3"/>
    <n v="1"/>
    <n v="9"/>
    <s v="ESPECÍFICA"/>
    <s v="INFRAESTRUCTURA Y EQUIPAMIENTO"/>
    <s v="404. DIRECCIÓN GENERAL DE RECURSOS FÍSICOS EN SALUD "/>
    <s v="CABA"/>
    <s v="9"/>
    <s v="SOLDADO DE LA FRONTERA 5144"/>
    <d v="2017-05-04T00:00:00"/>
    <d v="2017-06-25T00:00:00"/>
    <n v="3983941.63"/>
    <n v="0"/>
    <n v="0"/>
    <n v="3983941.63"/>
    <n v="0"/>
    <n v="0"/>
    <n v="0"/>
    <n v="0"/>
    <n v="0"/>
    <n v="0"/>
    <n v="0"/>
    <n v="0"/>
    <n v="3983941.63"/>
    <s v="-"/>
    <s v="-"/>
    <s v="-"/>
    <s v="-"/>
    <s v="-"/>
    <s v="-"/>
    <n v="0.5"/>
    <s v="-"/>
  </r>
  <r>
    <n v="7467"/>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6"/>
    <n v="9"/>
    <n v="2"/>
    <n v="0"/>
    <n v="3"/>
    <n v="1"/>
    <n v="7"/>
    <s v="ESPECÍFICA"/>
    <s v="INFRAESTRUCTURA Y EQUIPAMIENTO"/>
    <s v="404. DIRECCIÓN GENERAL DE RECURSOS FÍSICOS EN SALUD "/>
    <s v="CABA"/>
    <s v="7"/>
    <s v="FRANCISCO FERNANDEZ DE LA CRUZ Y PERITO MORENO"/>
    <d v="2016-12-22T00:00:00"/>
    <d v="2017-01-30T00:00:00"/>
    <n v="0"/>
    <n v="0"/>
    <n v="0"/>
    <n v="0"/>
    <n v="0"/>
    <n v="0"/>
    <n v="0"/>
    <n v="0"/>
    <n v="0"/>
    <n v="0"/>
    <n v="0"/>
    <n v="0"/>
    <n v="14963331.300000001"/>
    <s v="-"/>
    <s v="-"/>
    <s v="-"/>
    <s v="-"/>
    <s v="-"/>
    <s v="-"/>
    <s v="-"/>
    <s v="-"/>
  </r>
  <r>
    <n v="746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4"/>
    <s v="ESPECÍFICA"/>
    <s v="PLANIFICACIÓN Y CONTROL DEFENSA CIVIL"/>
    <s v="153. DIRECCIÓN GENERAL DE DEFENSA CIVIL"/>
    <s v="CABA"/>
    <s v="4"/>
    <s v="COMUNA 4"/>
    <s v="-"/>
    <s v="-"/>
    <s v="N/A"/>
    <s v="N/A"/>
    <s v="N/A"/>
    <s v="N/A"/>
    <n v="0"/>
    <n v="0"/>
    <n v="0"/>
    <n v="0"/>
    <n v="0"/>
    <n v="0"/>
    <n v="0"/>
    <n v="10880"/>
    <s v="-"/>
    <s v="-"/>
    <s v="-"/>
    <s v="-"/>
    <s v="-"/>
    <s v="-"/>
    <s v="-"/>
    <s v="-"/>
    <s v="-"/>
  </r>
  <r>
    <n v="7469"/>
    <x v="2"/>
    <s v="06. PLAN SANITARIO DE EMERGENCIA"/>
    <s v="-"/>
    <s v="-"/>
    <s v="-"/>
    <s v="NO CORRESPONDE INFORMAR"/>
    <s v="NO CORRESPONDE INFORMAR"/>
    <s v="PROYECCIÓN E INSPECCIÓN DE OBRAS EN CENTROS DE SALUD"/>
    <n v="2"/>
    <x v="22"/>
    <s v="-"/>
    <x v="31"/>
    <x v="67"/>
    <s v="0. INFRAESTRUCTURA Y EQUIPAMIENTO"/>
    <s v="60. OBRAS EN CENTROS DE SALUD Y ACCION COMUNITARIA"/>
    <s v="1.PROYECCIÓN E INSPECCIÓN DE OBRAS EN CENTROS DE SALUD"/>
    <s v="0. PROYECCIÓN E INSPECCIÓN DE OBRAS EN CENTROS DE SALUD"/>
    <n v="11"/>
    <n v="3"/>
    <n v="4"/>
    <n v="9"/>
    <n v="0"/>
    <n v="3"/>
    <n v="1"/>
    <n v="1"/>
    <s v="ESPECÍFICA"/>
    <s v="PROYECCIÓN E INSPECCIÓN DE OBRAS EN CENTROS DE SALUD"/>
    <s v="404. DIRECCIÓN GENERAL DE RECURSOS FÍSICOS EN SALUD "/>
    <s v="CABA"/>
    <s v="1"/>
    <s v="-"/>
    <d v="2017-01-01T00:00:00"/>
    <s v="31/012/2017"/>
    <n v="0"/>
    <n v="0"/>
    <n v="0"/>
    <n v="0"/>
    <n v="0"/>
    <n v="0"/>
    <n v="0"/>
    <n v="0"/>
    <n v="0"/>
    <n v="0"/>
    <n v="0"/>
    <n v="0"/>
    <n v="3734461"/>
    <s v="-"/>
    <s v="-"/>
    <s v="-"/>
    <s v="-"/>
    <s v="-"/>
    <s v="-"/>
    <s v="-"/>
    <s v="-"/>
  </r>
  <r>
    <n v="7470"/>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4"/>
    <s v="ESPECÍFICA"/>
    <s v="REPARACIÓN Y RECONSTRUCCIÓN."/>
    <s v="9470. UNIDAD DE GESTIÓN INTERVENCIÓN SOCIAL"/>
    <s v="CABA"/>
    <s v="4"/>
    <s v="VILLAS Y NHT DENTRO DEL TERRITORIO DE LA CUENCA EN LA  CABA"/>
    <s v="-"/>
    <s v="-"/>
    <n v="0"/>
    <n v="0"/>
    <n v="0"/>
    <n v="0"/>
    <n v="0"/>
    <n v="0"/>
    <n v="0"/>
    <n v="0"/>
    <n v="0"/>
    <n v="0"/>
    <n v="0"/>
    <n v="0"/>
    <n v="3416706.58"/>
    <n v="5052910.03"/>
    <s v="-"/>
    <n v="0"/>
    <s v="-"/>
    <s v="-"/>
    <s v="-"/>
    <s v="-"/>
    <s v="-"/>
  </r>
  <r>
    <n v="7471"/>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7"/>
    <s v="ESPECÍFICA"/>
    <s v="REPARACIÓN Y RECONSTRUCCIÓN."/>
    <s v="9470. UNIDAD DE GESTIÓN INTERVENCIÓN SOCIAL"/>
    <s v="CABA"/>
    <s v="7"/>
    <s v="VILLAS Y NHT DENTRO DEL TERRITORIO DE LA CUENCA EN LA  CABA"/>
    <s v="-"/>
    <s v="-"/>
    <n v="0"/>
    <n v="0"/>
    <n v="0"/>
    <n v="0"/>
    <n v="0"/>
    <n v="0"/>
    <n v="0"/>
    <n v="0"/>
    <n v="0"/>
    <n v="0"/>
    <n v="0"/>
    <n v="0"/>
    <n v="2830626.32"/>
    <n v="854059.64"/>
    <s v="-"/>
    <n v="0"/>
    <s v="-"/>
    <s v="-"/>
    <s v="-"/>
    <s v="-"/>
    <s v="-"/>
  </r>
  <r>
    <n v="7472"/>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8"/>
    <s v="ESPECÍFICA"/>
    <s v="REPARACIÓN Y RECONSTRUCCIÓN."/>
    <s v="9470. UNIDAD DE GESTIÓN INTERVENCIÓN SOCIAL"/>
    <s v="CABA"/>
    <s v="8"/>
    <s v="VILLAS Y NHT DENTRO DEL TERRITORIO DE LA CUENCA EN LA  CABA"/>
    <s v="-"/>
    <s v="-"/>
    <n v="0"/>
    <n v="0"/>
    <n v="0"/>
    <n v="0"/>
    <n v="0"/>
    <n v="0"/>
    <n v="0"/>
    <n v="0"/>
    <n v="0"/>
    <n v="0"/>
    <n v="0"/>
    <n v="0"/>
    <n v="7162439.3399999999"/>
    <n v="3842866.71"/>
    <s v="-"/>
    <n v="0"/>
    <s v="-"/>
    <s v="-"/>
    <s v="-"/>
    <s v="-"/>
    <s v="-"/>
  </r>
  <r>
    <n v="7473"/>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8"/>
    <s v="ESPECÍFICA"/>
    <s v="PLANIFICACIÓN Y CONTROL DEFENSA CIVIL"/>
    <s v="153. DIRECCIÓN GENERAL DE DEFENSA CIVIL"/>
    <s v="CABA"/>
    <s v="8"/>
    <s v="COMUNA 8"/>
    <s v="-"/>
    <s v="-"/>
    <s v="N/A"/>
    <s v="N/A"/>
    <s v="N/A"/>
    <s v="N/A"/>
    <n v="0"/>
    <n v="0"/>
    <n v="0"/>
    <n v="0"/>
    <n v="0"/>
    <n v="0"/>
    <n v="0"/>
    <n v="10200"/>
    <s v="-"/>
    <s v="-"/>
    <s v="-"/>
    <s v="-"/>
    <s v="-"/>
    <s v="-"/>
    <s v="-"/>
    <s v="-"/>
    <s v="-"/>
  </r>
  <r>
    <n v="7474"/>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9"/>
    <s v="ESPECÍFICA"/>
    <s v="PLANIFICACIÓN Y CONTROL DEFENSA CIVIL"/>
    <s v="153. DIRECCIÓN GENERAL DE DEFENSA CIVIL"/>
    <s v="CABA"/>
    <s v="9"/>
    <s v="COMUNA 9"/>
    <s v="-"/>
    <s v="-"/>
    <s v="N/A"/>
    <s v="N/A"/>
    <s v="N/A"/>
    <s v="N/A"/>
    <n v="0"/>
    <n v="0"/>
    <n v="0"/>
    <n v="0"/>
    <n v="0"/>
    <n v="0"/>
    <n v="0"/>
    <n v="11050"/>
    <s v="-"/>
    <s v="-"/>
    <s v="-"/>
    <s v="-"/>
    <s v="-"/>
    <s v="-"/>
    <s v="-"/>
    <s v="-"/>
    <s v="-"/>
  </r>
  <r>
    <n v="7475"/>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7"/>
    <s v="ESPECÍFICA"/>
    <s v="PLANIFICACIÓN Y CONTROL DEFENSA CIVIL"/>
    <s v="153. DIRECCIÓN GENERAL DE DEFENSA CIVIL"/>
    <s v="CABA"/>
    <s v="7"/>
    <s v="COMUNA 7"/>
    <s v="-"/>
    <s v="-"/>
    <s v="N/A"/>
    <s v="N/A"/>
    <s v="N/A"/>
    <s v="N/A"/>
    <n v="0"/>
    <n v="0"/>
    <n v="0"/>
    <n v="0"/>
    <n v="0"/>
    <n v="0"/>
    <n v="0"/>
    <n v="13770"/>
    <s v="-"/>
    <s v="-"/>
    <s v="-"/>
    <s v="-"/>
    <s v="-"/>
    <s v="-"/>
    <s v="-"/>
    <s v="-"/>
    <s v="-"/>
  </r>
  <r>
    <n v="7476"/>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9"/>
    <s v="ESPECÍFICA"/>
    <s v="REPARACIÓN Y RECONSTRUCCIÓN."/>
    <s v="9470. UNIDAD DE GESTIÓN INTERVENCIÓN SOCIAL"/>
    <s v="CABA"/>
    <s v="9"/>
    <s v="VILLAS Y NHT DENTRO DEL TERRITORIO DE LA CUENCA EN LA  CABA"/>
    <s v="-"/>
    <s v="-"/>
    <n v="0"/>
    <n v="0"/>
    <n v="0"/>
    <n v="0"/>
    <n v="0"/>
    <n v="0"/>
    <n v="0"/>
    <n v="0"/>
    <n v="0"/>
    <n v="0"/>
    <n v="0"/>
    <n v="0"/>
    <n v="1417383.79"/>
    <n v="1498354.3"/>
    <s v="-"/>
    <n v="0"/>
    <s v="-"/>
    <s v="-"/>
    <s v="-"/>
    <s v="-"/>
    <s v="-"/>
  </r>
  <r>
    <n v="7477"/>
    <x v="2"/>
    <s v="06. PLAN SANITARIO DE EMERGENCIA"/>
    <s v="-"/>
    <s v="-"/>
    <s v="-"/>
    <s v="EXPANSIÓN DE REDES"/>
    <s v="OBRAS REDES DE AGUA CABA"/>
    <s v="OBRAS DE AGUA POTABLE EN VILLAS Y NHT"/>
    <n v="2"/>
    <x v="17"/>
    <s v="-"/>
    <x v="25"/>
    <x v="48"/>
    <s v="0. INTERVECIÓN SOCIAL EN VILLAS DE EMERGENCIA Y NHT"/>
    <s v="60. ACUMAR"/>
    <s v="0. ACUMAR"/>
    <s v="54. OBRAS DE AGUA POTABLE EN VILLAS Y NHT"/>
    <n v="11"/>
    <n v="4"/>
    <n v="2"/>
    <n v="2"/>
    <n v="0"/>
    <n v="11"/>
    <n v="3"/>
    <n v="7"/>
    <s v="ESPECÍFICA"/>
    <s v="REPARACIÓN Y MANTENIMIENTO"/>
    <s v="9470. UNIDAD DE GESTIÓN INTERVENCIÓN SOCIAL"/>
    <s v="CABA"/>
    <s v="7"/>
    <s v="VILLAS Y NHT UBICADOS EN LAS COMUNAS 4, 7, 8 Y 9"/>
    <s v="-"/>
    <s v="-"/>
    <s v="-"/>
    <n v="0"/>
    <n v="0"/>
    <s v="-"/>
    <s v="-"/>
    <s v="-"/>
    <s v="-"/>
    <s v="-"/>
    <s v="-"/>
    <s v="-"/>
    <s v="-"/>
    <s v="-"/>
    <n v="650325"/>
    <s v="-"/>
    <s v="-"/>
    <s v="-"/>
    <s v="-"/>
    <s v="-"/>
    <s v="-"/>
    <s v="-"/>
    <s v="-"/>
  </r>
  <r>
    <n v="7478"/>
    <x v="2"/>
    <s v="06. PLAN SANITARIO DE EMERGENCIA"/>
    <s v="-"/>
    <s v="-"/>
    <s v="-"/>
    <s v="EXPANSIÓN DE REDES"/>
    <s v="OBRAS REDES DE AGUA CABA"/>
    <s v="OBRAS DE AGUA POTABLE EN VILLAS Y NHT"/>
    <n v="2"/>
    <x v="17"/>
    <s v="-"/>
    <x v="25"/>
    <x v="48"/>
    <s v="0. INTERVECIÓN SOCIAL EN VILLAS DE EMERGENCIA Y NHT"/>
    <s v="60. ACUMAR"/>
    <s v="0. ACUMAR"/>
    <s v="54. OBRAS DE AGUA POTABLE EN VILLAS Y NHT"/>
    <n v="11"/>
    <n v="4"/>
    <n v="2"/>
    <n v="2"/>
    <n v="0"/>
    <n v="11"/>
    <n v="3"/>
    <n v="8"/>
    <s v="ESPECÍFICA"/>
    <s v="REPARACIÓN Y MANTENIMIENTO"/>
    <s v="9470. UNIDAD DE GESTIÓN INTERVENCIÓN SOCIAL"/>
    <s v="CABA"/>
    <s v="8"/>
    <s v="VILLAS Y NHT UBICADOS EN LAS COMUNAS 4, 7, 8 Y 9"/>
    <s v="-"/>
    <s v="-"/>
    <s v="-"/>
    <n v="0"/>
    <n v="0"/>
    <s v="-"/>
    <s v="-"/>
    <s v="-"/>
    <s v="-"/>
    <s v="-"/>
    <s v="-"/>
    <s v="-"/>
    <s v="-"/>
    <s v="-"/>
    <n v="1197080.55"/>
    <s v="-"/>
    <s v="-"/>
    <s v="-"/>
    <s v="-"/>
    <s v="-"/>
    <s v="-"/>
    <s v="-"/>
    <s v="-"/>
  </r>
  <r>
    <n v="7479"/>
    <x v="2"/>
    <s v="06. PLAN SANITARIO DE EMERGENCIA"/>
    <s v="-"/>
    <s v="-"/>
    <s v="-"/>
    <s v="EXPANSIÓN DE REDES"/>
    <s v="OBRA CLOACAS CABA"/>
    <s v="OBRAS CLOACALES EN VILLAS Y NHT"/>
    <n v="2"/>
    <x v="17"/>
    <s v="-"/>
    <x v="25"/>
    <x v="48"/>
    <s v="0. INTERVECIÓN SOCIAL EN VILLAS DE EMERGENCIA Y NHT"/>
    <s v="60. ACUMAR"/>
    <s v="0. ACUMAR"/>
    <s v="55. OBRAS CLOACALES EN VILLAS Y NHT"/>
    <n v="11"/>
    <n v="4"/>
    <n v="2"/>
    <n v="2"/>
    <n v="0"/>
    <n v="11"/>
    <n v="3"/>
    <n v="8"/>
    <s v="-"/>
    <s v="OBRA RED PLUVIAL"/>
    <s v="9470. UNIDAD DE GESTIÓN INTERVENCIÓN SOCIAL"/>
    <s v="-"/>
    <s v="-"/>
    <s v="VILLAS Y NHT DENTRO DEL TERRITORIO DE LA CUENCA EN LA  CABA"/>
    <d v="2016-09-08T00:00:00"/>
    <d v="2016-10-06T00:00:00"/>
    <n v="334122.39"/>
    <n v="0"/>
    <n v="0"/>
    <n v="334122.39"/>
    <s v="-"/>
    <s v="-"/>
    <s v="-"/>
    <s v="-"/>
    <s v="-"/>
    <s v="-"/>
    <s v="-"/>
    <n v="0"/>
    <n v="2296631.52"/>
    <s v="-"/>
    <s v="-"/>
    <s v="-"/>
    <s v="-"/>
    <s v="-"/>
    <s v="-"/>
    <n v="1"/>
    <s v="-"/>
  </r>
  <r>
    <n v="7480"/>
    <x v="2"/>
    <s v="06. PLAN SANITARIO DE EMERGENCIA"/>
    <s v="-"/>
    <s v="-"/>
    <s v="-"/>
    <s v="NO CORRESPONDE INFORMAR"/>
    <s v="NO CORRESPONDE INFORMAR"/>
    <s v="REPARACIÓN Y MANTENIMIENTO"/>
    <n v="2"/>
    <x v="17"/>
    <s v="-"/>
    <x v="25"/>
    <x v="48"/>
    <s v="0. INTERVECIÓN SOCIAL EN VILLAS DE EMERGENCIA Y NHT"/>
    <s v="60. ACUMAR"/>
    <s v="0. ACUMAR"/>
    <s v="52. OBRAS ELÉCTRICAS EN VILLAS Y NHT"/>
    <n v="11"/>
    <n v="4"/>
    <n v="2"/>
    <n v="2"/>
    <n v="0"/>
    <n v="11"/>
    <n v="3"/>
    <n v="8"/>
    <s v="ESPECÍFICA"/>
    <s v="BARRIO SANTANDER"/>
    <s v="9470. UNIDAD DE GESTIÓN INTERVENCIÓN SOCIAL"/>
    <s v="CABA"/>
    <s v="8"/>
    <s v="VILLAS Y NHT DENTRO DEL TERRITORIO DE LA CUENCA EN LA  CABA"/>
    <s v="-"/>
    <s v="-"/>
    <n v="0"/>
    <n v="0"/>
    <n v="0"/>
    <s v="-"/>
    <s v="-"/>
    <s v="-"/>
    <s v="-"/>
    <s v="-"/>
    <s v="-"/>
    <s v="-"/>
    <s v="-"/>
    <s v="-"/>
    <n v="7287209.2599999998"/>
    <s v="-"/>
    <s v="-"/>
    <s v="-"/>
    <s v="-"/>
    <s v="-"/>
    <s v="-"/>
    <s v="-"/>
    <s v="-"/>
  </r>
  <r>
    <n v="7481"/>
    <x v="2"/>
    <s v="06. PLAN SANITARIO DE EMERGENCIA"/>
    <s v="-"/>
    <s v="-"/>
    <s v="-"/>
    <s v="NO CORRESPONDE INFORMAR"/>
    <s v="NO CORRESPONDE INFORMAR"/>
    <s v="REPARACIÓN Y MANTENIMIENTO"/>
    <n v="2"/>
    <x v="17"/>
    <s v="-"/>
    <x v="25"/>
    <x v="48"/>
    <s v="0. INTERVECIÓN SOCIAL EN VILLAS DE EMERGENCIA Y NHT"/>
    <s v="60. ACUMAR"/>
    <s v="0. ACUMAR"/>
    <s v="52. OBRAS ELÉCTRICAS EN VILLAS Y NHT"/>
    <n v="11"/>
    <n v="4"/>
    <n v="2"/>
    <n v="2"/>
    <n v="0"/>
    <n v="11"/>
    <n v="3"/>
    <n v="8"/>
    <s v="ESPECÍFICA"/>
    <s v="VILLA 3 MZ 7 Y 7 BIS"/>
    <s v="9470. UNIDAD DE GESTIÓN INTERVENCIÓN SOCIAL"/>
    <s v="CABA"/>
    <s v="8"/>
    <s v="VILLAS Y NHT DENTRO DEL TERRITORIO DE LA CUENCA EN LA  CABA"/>
    <s v="-"/>
    <s v="-"/>
    <n v="0"/>
    <n v="0"/>
    <n v="0"/>
    <s v="-"/>
    <s v="-"/>
    <s v="-"/>
    <s v="-"/>
    <s v="-"/>
    <s v="-"/>
    <s v="-"/>
    <s v="-"/>
    <s v="-"/>
    <n v="7287209.2599999998"/>
    <s v="-"/>
    <s v="-"/>
    <s v="-"/>
    <s v="-"/>
    <s v="-"/>
    <s v="-"/>
    <s v="-"/>
    <s v="-"/>
  </r>
  <r>
    <n v="7482"/>
    <x v="2"/>
    <s v="06. PLAN SANITARIO DE EMERGENCIA"/>
    <s v="-"/>
    <s v="-"/>
    <s v="-"/>
    <s v="RED VIAL Y PEATONAL"/>
    <s v="OBRA VIAL SENDEROS Y PASILLO VILLAS Y NHT"/>
    <s v="OBRAS DE SENDEROS Y PASILLOS EN VILLAS Y NHT"/>
    <n v="2"/>
    <x v="17"/>
    <s v="-"/>
    <x v="25"/>
    <x v="48"/>
    <s v="0. INTERVECIÓN SOCIAL EN VILLAS DE EMERGENCIA Y NHT"/>
    <s v="60. ACUMAR"/>
    <s v="0. ACUMAR"/>
    <s v="59. OBRAS DE SENDEROS Y PASILLOS EN VILLAS Y NHT"/>
    <n v="11"/>
    <n v="4"/>
    <n v="2"/>
    <n v="2"/>
    <n v="0"/>
    <n v="11"/>
    <n v="3"/>
    <n v="8"/>
    <s v="ESPECÍFICA"/>
    <s v="OBRAS DE SENDEROS Y PASILLOS EN VILLAS Y NHT"/>
    <s v="9470. UNIDAD DE GESTIÓN INTERVENCIÓN SOCIAL"/>
    <s v="CABA"/>
    <s v="8"/>
    <s v="VILLAS Y NHT DENTRO DEL TERRITORIO DE LA CUENCA EN LA  CABA"/>
    <s v="-"/>
    <s v="-"/>
    <s v="-"/>
    <n v="0"/>
    <n v="0"/>
    <n v="0"/>
    <n v="0"/>
    <n v="0"/>
    <n v="0"/>
    <n v="0"/>
    <n v="0"/>
    <n v="0"/>
    <n v="0"/>
    <n v="0"/>
    <n v="585287.77"/>
    <s v="-"/>
    <s v="-"/>
    <s v="-"/>
    <s v="-"/>
    <s v="-"/>
    <s v="-"/>
    <s v="-"/>
    <s v="-"/>
  </r>
  <r>
    <n v="748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7"/>
    <n v="0"/>
    <n v="3"/>
    <n v="2"/>
    <s v="1"/>
    <s v="ESPECÍFICA"/>
    <s v="ACCIONES DE COORDINACIÓN INTERMINISTERIAL"/>
    <s v="5013. UNIDAD PROYECTOS ESPECIALES CUENCA MATANZA-RIACHUELO"/>
    <s v="CABA"/>
    <s v="4, 7, 8 Y 9"/>
    <s v="COMUNA 4, 7, 8 Y 9"/>
    <s v="-"/>
    <s v="-"/>
    <s v="N/A"/>
    <s v="N/A"/>
    <s v="N/A"/>
    <s v="N/A"/>
    <n v="0"/>
    <n v="0"/>
    <n v="0"/>
    <n v="0"/>
    <n v="0"/>
    <n v="0"/>
    <n v="0"/>
    <n v="60912.74"/>
    <s v="-"/>
    <s v="-"/>
    <s v="-"/>
    <s v="-"/>
    <s v="-"/>
    <s v="-"/>
    <s v="-"/>
    <s v="-"/>
    <s v="-"/>
  </r>
  <r>
    <n v="748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2"/>
    <n v="0"/>
    <n v="3"/>
    <n v="2"/>
    <s v="4"/>
    <s v="ESPECÍFICA"/>
    <s v="ACCIONES DE COORDINACIÓN INTERMINISTERIAL"/>
    <s v="5013. UNIDAD PROYECTOS ESPECIALES CUENCA MATANZA-RIACHUELO"/>
    <s v="CABA"/>
    <s v="4, 7, 8 Y 9"/>
    <s v="COMUNA 4, 7, 8 Y 9"/>
    <s v="-"/>
    <s v="-"/>
    <s v="N/A"/>
    <s v="N/A"/>
    <s v="N/A"/>
    <s v="N/A"/>
    <n v="0"/>
    <n v="0"/>
    <n v="0"/>
    <n v="0"/>
    <n v="0"/>
    <s v="-"/>
    <s v="-"/>
    <n v="7032.76"/>
    <s v="-"/>
    <s v="-"/>
    <s v="-"/>
    <s v="-"/>
    <s v="-"/>
    <s v="-"/>
    <s v="-"/>
    <s v="-"/>
    <s v="-"/>
  </r>
  <r>
    <n v="7485"/>
    <x v="2"/>
    <s v="06. PLAN SANITARIO DE EMERGENCIA"/>
    <s v="-"/>
    <s v="-"/>
    <s v="-"/>
    <s v="NO CORRESPONDE INFORMAR"/>
    <s v="NO CORRESPONDE INFORMAR"/>
    <s v="PRESURIZACIÓN PARA INSTALACIONES CONTRA INCENDIO"/>
    <n v="2"/>
    <x v="21"/>
    <s v="-"/>
    <x v="30"/>
    <x v="66"/>
    <s v="0. INFRAESTRUCTURA ESCOLAR"/>
    <s v="60. A.CU.MAR -  OBRAS E INSTALACIONES"/>
    <s v="0. A.CU.MAR -  OBRAS E INSTALACIONES"/>
    <s v="52. ESC.  MEDIA S/N DIST. ESCOLAR 19  - COMUNA 8 - AV.  DE LA CRUZ ENTRE LA CARRA Y M. CASTRO"/>
    <n v="11"/>
    <n v="4"/>
    <n v="2"/>
    <n v="1"/>
    <n v="0"/>
    <n v="3"/>
    <n v="4"/>
    <n v="8"/>
    <s v="ESPECÍFICA"/>
    <s v="OBRA DE INFRAESTRUCTURA"/>
    <s v="9761. DIR.GRAL.DE INFRAESTRUCTURA Y EQUIPAMIENTO"/>
    <s v="CABA"/>
    <s v="8"/>
    <s v="AV. FERNANDEZ DE LA CRUZ Y MARTINEZ CASTRO - ESCUELA MEDIA  S/N° DE 19"/>
    <d v="2016-10-01T00:00:00"/>
    <d v="2016-11-24T00:00:00"/>
    <n v="244442"/>
    <n v="0"/>
    <n v="0"/>
    <n v="244442"/>
    <n v="0"/>
    <n v="0"/>
    <n v="0"/>
    <n v="0"/>
    <n v="0"/>
    <n v="0"/>
    <n v="0"/>
    <n v="0"/>
    <n v="244442"/>
    <s v="-"/>
    <s v="-"/>
    <s v="-"/>
    <s v="-"/>
    <s v="-"/>
    <s v="-"/>
    <n v="1"/>
    <s v="-"/>
  </r>
  <r>
    <n v="7486"/>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6"/>
    <n v="9"/>
    <n v="2"/>
    <n v="0"/>
    <n v="3"/>
    <n v="4"/>
    <n v="8"/>
    <s v="ESPECÍFICA"/>
    <s v="OBRA DE INFRAESTRUCTURA"/>
    <s v="9761. DIR.GRAL.DE INFRAESTRUCTURA Y EQUIPAMIENTO"/>
    <s v="CABA"/>
    <s v="8"/>
    <s v="POLA BARROS PASO Y CHILAVERT - COMP. EDUCACION POLO LUGANO"/>
    <s v="-"/>
    <s v="-"/>
    <s v="-"/>
    <n v="0"/>
    <n v="0"/>
    <n v="0"/>
    <n v="0"/>
    <n v="0"/>
    <n v="0"/>
    <n v="0"/>
    <n v="0"/>
    <n v="0"/>
    <n v="0"/>
    <n v="0"/>
    <n v="3263332.94"/>
    <s v="-"/>
    <s v="-"/>
    <s v="-"/>
    <s v="-"/>
    <s v="-"/>
    <s v="-"/>
    <s v="-"/>
    <s v="-"/>
  </r>
  <r>
    <n v="7487"/>
    <x v="2"/>
    <s v="08. URBANIZACIÓN DE VILLAS Y ASENTAMIENTOS URBANOS"/>
    <s v="-"/>
    <s v="-"/>
    <s v="-"/>
    <s v="INFRAESTRUCTURA DE SERVICIOS BÁSICOS"/>
    <s v="BARRIO LUJÁN"/>
    <s v="READECUACIÓN ELECTRICA"/>
    <n v="2"/>
    <x v="20"/>
    <s v="-"/>
    <x v="29"/>
    <x v="121"/>
    <s v="0. REINT. INTEG. Y TRAN"/>
    <s v="60. ACUMAR"/>
    <s v="0. ACUMAR"/>
    <s v="51. BARRIO LUJAN"/>
    <n v="15"/>
    <n v="4"/>
    <n v="2"/>
    <n v="1"/>
    <n v="0"/>
    <n v="3"/>
    <n v="7"/>
    <n v="4"/>
    <s v="ESPECÍFICA"/>
    <s v="REPARACIÓN"/>
    <s v="290. INSTITUTO DE LA VIVIENDA LEY N° 1.251"/>
    <s v="CABA"/>
    <s v="4"/>
    <s v="BARRIO LUJAN"/>
    <s v="-"/>
    <s v="-"/>
    <n v="593347.80000000005"/>
    <n v="0"/>
    <n v="0"/>
    <n v="593347.80000000005"/>
    <n v="0"/>
    <n v="0"/>
    <n v="0"/>
    <n v="0"/>
    <n v="0"/>
    <n v="0"/>
    <n v="0"/>
    <n v="0"/>
    <n v="7119003.0300000003"/>
    <n v="597499.74"/>
    <n v="0"/>
    <n v="2000000"/>
    <s v="X"/>
    <s v="-"/>
    <n v="0"/>
    <s v="-"/>
    <s v="-"/>
  </r>
  <r>
    <n v="7488"/>
    <x v="2"/>
    <s v="06. PLAN SANITARIO DE EMERGENCIA"/>
    <s v="-"/>
    <s v="-"/>
    <s v="-"/>
    <s v="MEJORAMIENTOS DE VIVIENDA EXISTENTE"/>
    <s v="BARRIO LUJÁN"/>
    <s v="OBRA DE URBANIZACIÓN LUJAN ETAPA 1 MEJORAMIENTO DE 8 VIVIENDAS"/>
    <n v="2"/>
    <x v="20"/>
    <s v="-"/>
    <x v="29"/>
    <x v="121"/>
    <s v="0. REINT. INTEG. Y TRAN"/>
    <s v="60. ACUMAR"/>
    <s v="0. ACUMAR"/>
    <s v="51. BARRIO LUJAN"/>
    <n v="12"/>
    <n v="4"/>
    <n v="2"/>
    <n v="1"/>
    <n v="0"/>
    <n v="3"/>
    <n v="7"/>
    <n v="8"/>
    <s v="ESPECÍFICA"/>
    <s v="MEJORAMIENTO"/>
    <s v="290. INSTITUTO DE LA VIVIENDA LEY N° 1.251"/>
    <s v="CABA"/>
    <s v="4"/>
    <s v="BARRIO LUJAN"/>
    <d v="2016-09-01T00:00:00"/>
    <d v="2017-03-01T00:00:00"/>
    <n v="10252.200000000001"/>
    <s v="-"/>
    <s v="-"/>
    <n v="10252.200000000001"/>
    <s v="-"/>
    <s v="-"/>
    <s v="-"/>
    <s v="-"/>
    <s v="-"/>
    <s v="-"/>
    <s v="-"/>
    <n v="0"/>
    <n v="349927.64"/>
    <s v="-"/>
    <s v="-"/>
    <s v="-"/>
    <s v="-"/>
    <s v="-"/>
    <s v="-"/>
    <s v="-"/>
    <s v="-"/>
  </r>
  <r>
    <n v="7489"/>
    <x v="2"/>
    <s v="06. PLAN SANITARIO DE EMERGENCIA"/>
    <s v="-"/>
    <s v="-"/>
    <s v="-"/>
    <s v="NO CORRESPONDE INFORMAR"/>
    <s v="NO CORRESPONDE INFORMAR"/>
    <s v="TRABAJOS DE FORTADLECIMIENTO BARRIAL"/>
    <n v="2"/>
    <x v="20"/>
    <s v="-"/>
    <x v="29"/>
    <x v="62"/>
    <s v="0. VIVIENDAS CON AHORRO PREVIO"/>
    <s v="0. VIVIENDAS CON AHORRO PREVIO"/>
    <s v="60. ACUMAR"/>
    <s v="0. ACUMAR"/>
    <n v="12"/>
    <n v="3"/>
    <n v="4"/>
    <n v="1"/>
    <n v="0"/>
    <n v="3"/>
    <n v="7"/>
    <n v="4"/>
    <s v="ESPECÍFICA"/>
    <s v="TRABAJO EN CAMPO"/>
    <s v="290. INSTITUTO DE LA VIVIENDA LEY N° 1.251"/>
    <s v="CABA"/>
    <s v="4, 7, 8 Y 9"/>
    <s v="COMUNA 4, 7, 8 Y 9"/>
    <s v="N/A"/>
    <s v="N/A"/>
    <s v="N/A"/>
    <s v="N/A"/>
    <s v="N/A"/>
    <s v="N/A"/>
    <n v="0"/>
    <n v="0"/>
    <n v="0"/>
    <n v="0"/>
    <n v="0"/>
    <n v="0"/>
    <n v="0"/>
    <n v="0"/>
    <n v="222000"/>
    <s v="-"/>
    <s v="-"/>
    <s v="-"/>
    <s v="-"/>
    <s v="-"/>
    <s v="-"/>
    <s v="-"/>
    <s v="-"/>
  </r>
  <r>
    <n v="7490"/>
    <x v="2"/>
    <s v="06. PLAN SANITARIO DE EMERGENCIA"/>
    <s v="-"/>
    <s v="-"/>
    <s v="-"/>
    <s v="MEJORAMIENTOS DE VIVIENDA EXISTENTE"/>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8"/>
    <s v="ESPECÍFICA"/>
    <s v="SERVICIO"/>
    <s v="8933. AGENCIA AMBIENTAL"/>
    <s v="CABA"/>
    <s v="COMUNA 8"/>
    <s v="COMUNA 8"/>
    <s v="-"/>
    <s v="-"/>
    <s v="-"/>
    <s v="-"/>
    <s v="-"/>
    <n v="2000000"/>
    <n v="0"/>
    <n v="0"/>
    <n v="0"/>
    <n v="0"/>
    <n v="0"/>
    <n v="0"/>
    <n v="0"/>
    <n v="30828700"/>
    <s v="-"/>
    <s v="-"/>
    <s v="-"/>
    <s v="-"/>
    <s v="-"/>
    <s v="-"/>
    <s v="-"/>
    <s v="-"/>
    <s v="-"/>
  </r>
  <r>
    <n v="7491"/>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4"/>
    <n v="0"/>
    <n v="4"/>
    <n v="4"/>
    <s v="8"/>
    <s v="ESPECÍFICA"/>
    <s v="PREVENCIÓN AMBIENTAL EVALUCIÓN TÉCNICA Y CERTIFICADOS AMBIENTALES "/>
    <s v="8940. DIRECCIÓN GENERAL  POLITICA Y DE ESTRATEGIA AMBIENTAL"/>
    <s v="CABA"/>
    <s v="8"/>
    <s v="COMUNA 8"/>
    <s v="-"/>
    <s v="-"/>
    <s v="N/A"/>
    <s v="N/A"/>
    <s v="N/A"/>
    <s v="N/A"/>
    <n v="0"/>
    <n v="0"/>
    <n v="0"/>
    <n v="0"/>
    <n v="0"/>
    <n v="0"/>
    <n v="0"/>
    <n v="19599.62"/>
    <s v="-"/>
    <s v="-"/>
    <s v="-"/>
    <s v="-"/>
    <s v="-"/>
    <s v="-"/>
    <s v="-"/>
    <s v="-"/>
    <s v="-"/>
  </r>
  <r>
    <n v="7492"/>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1"/>
    <n v="4"/>
    <n v="2"/>
    <n v="1"/>
    <n v="0"/>
    <n v="3"/>
    <n v="7"/>
    <n v="4"/>
    <s v="ESPECÍFICA"/>
    <s v="CONSTRUCCIÓN DE VIVIENDAS "/>
    <s v="290. INSTITUTO DE LA VIVIENDA LEY N° 1.251"/>
    <s v="CABA"/>
    <s v="4"/>
    <s v="OSVALDO CRUZ 3351/99"/>
    <d v="2016-09-30T00:00:00"/>
    <s v="-"/>
    <n v="153208671.84999999"/>
    <n v="0"/>
    <n v="0"/>
    <n v="153208671.84999999"/>
    <n v="0"/>
    <n v="0"/>
    <n v="0"/>
    <n v="0"/>
    <n v="0"/>
    <n v="0"/>
    <n v="0"/>
    <n v="0"/>
    <n v="10899253.989999998"/>
    <n v="34102568.420000002"/>
    <s v="-"/>
    <n v="0"/>
    <s v="-"/>
    <s v="-"/>
    <s v="-"/>
    <s v="-"/>
    <s v="-"/>
  </r>
  <r>
    <n v="7493"/>
    <x v="2"/>
    <s v="06. PLAN SANITARIO DE EMERGENCIA"/>
    <s v="-"/>
    <s v="-"/>
    <s v="-"/>
    <s v="VIVIENDAS NUEVAS"/>
    <s v="COMPLEJO LOS PILETONES"/>
    <s v="FINALIZACIÓN DE EDIFICIOS 10 Y 11 SITOS EN CALLE S/N OFICIAL CONJUNTO HABITACIONAL LOS PILETONES"/>
    <n v="2"/>
    <x v="14"/>
    <s v="-"/>
    <x v="21"/>
    <x v="44"/>
    <s v="-"/>
    <s v="LP 04/16"/>
    <s v="-"/>
    <s v="0. N/A"/>
    <s v="N/A"/>
    <s v="N/A"/>
    <s v="N/A"/>
    <s v="N/A"/>
    <s v="N/A"/>
    <s v="N/A"/>
    <s v="N/A"/>
    <s v="N/A"/>
    <s v="ESPECÍFICA"/>
    <s v="INFRAESTRUCTURA"/>
    <s v=" CORPORACIÓN DE BS. AS. SUR S.E."/>
    <s v="CABA"/>
    <s v="8"/>
    <s v="BARRIO LOS PILETONES"/>
    <d v="2017-02-10T00:00:00"/>
    <d v="2017-09-16T00:00:00"/>
    <n v="22035450.170000002"/>
    <s v="-"/>
    <n v="0"/>
    <n v="22035450.170000002"/>
    <n v="0"/>
    <n v="0"/>
    <n v="0"/>
    <n v="0"/>
    <n v="0"/>
    <n v="0"/>
    <n v="0"/>
    <n v="0"/>
    <n v="22375553.59"/>
    <s v="-"/>
    <s v="-"/>
    <s v="-"/>
    <s v="-"/>
    <s v="-"/>
    <s v="-"/>
    <n v="1"/>
    <s v="-"/>
  </r>
  <r>
    <n v="7494"/>
    <x v="2"/>
    <s v="06. PLAN SANITARIO DE EMERGENCIA"/>
    <s v="-"/>
    <s v="-"/>
    <s v="-"/>
    <s v="VIVIENDAS NUEVAS"/>
    <s v="COMPLEJO LOS PILETONES"/>
    <s v="FINALIZACIÓN DE EDIFICIOS 12 Y 13 SITOS EN CALLE S/N OFICIAL CONJUNTO HABITACIONAL LOS PILETONES"/>
    <n v="2"/>
    <x v="14"/>
    <s v="-"/>
    <x v="21"/>
    <x v="44"/>
    <s v="-"/>
    <s v="LP 05/16"/>
    <s v="-"/>
    <s v="0. N/A"/>
    <s v="N/A"/>
    <s v="N/A"/>
    <s v="N/A"/>
    <s v="N/A"/>
    <s v="N/A"/>
    <s v="N/A"/>
    <s v="N/A"/>
    <s v="N/A"/>
    <s v="ESPECÍFICA"/>
    <s v="INFRAESTRUCTURA"/>
    <s v=" CORPORACIÓN DE BS. AS. SUR S.E."/>
    <s v="CABA"/>
    <s v="8"/>
    <s v="BARRIO LOS PILETONES"/>
    <d v="2017-02-08T00:00:00"/>
    <d v="2017-10-02T00:00:00"/>
    <n v="24498933.09"/>
    <s v="-"/>
    <n v="0"/>
    <n v="24498933.09"/>
    <n v="0"/>
    <n v="0"/>
    <n v="0"/>
    <n v="0"/>
    <n v="0"/>
    <n v="0"/>
    <n v="0"/>
    <n v="0"/>
    <n v="27131963.550000004"/>
    <s v="-"/>
    <s v="-"/>
    <s v="-"/>
    <s v="-"/>
    <s v="-"/>
    <s v="-"/>
    <n v="1"/>
    <s v="-"/>
  </r>
  <r>
    <n v="7495"/>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5"/>
    <n v="9"/>
    <n v="0"/>
    <n v="4"/>
    <n v="4"/>
    <s v="1"/>
    <s v="ESPECÍFICA"/>
    <s v="CONTROL Y PREVENCION"/>
    <s v="8933. AGENCIA AMBIENTAL"/>
    <s v="CABA"/>
    <s v="-"/>
    <s v="-"/>
    <s v="-"/>
    <s v="-"/>
    <s v="N/A"/>
    <s v="N/A"/>
    <s v="N/A"/>
    <s v="N/A"/>
    <n v="0"/>
    <n v="0"/>
    <n v="0"/>
    <n v="0"/>
    <n v="0"/>
    <n v="0"/>
    <n v="0"/>
    <n v="102000"/>
    <s v="-"/>
    <n v="0"/>
    <s v="-"/>
    <s v="-"/>
    <s v="-"/>
    <s v="-"/>
    <s v="-"/>
    <s v="-"/>
    <s v="-"/>
  </r>
  <r>
    <n v="7496"/>
    <x v="2"/>
    <s v="08. URBANIZACIÓN DE VILLAS Y ASENTAMIENTOS URBANOS"/>
    <s v="-"/>
    <s v="-"/>
    <s v="-"/>
    <s v="INFRAESTRUCTURA DE SERVICIOS BÁSICOS"/>
    <s v="BARRIO RIESTRA Y PORTELA"/>
    <s v="MEJORAS DE TENDIDO CLOACAL EN EL COMPLEJO HABITACIONAL 33 VIVIENDAS-RIESTRA Y PORTELA"/>
    <n v="2"/>
    <x v="14"/>
    <s v="-"/>
    <x v="21"/>
    <x v="44"/>
    <s v="0. N/A"/>
    <s v="CD 17/16"/>
    <s v="0. N/A"/>
    <s v="0. N/A"/>
    <s v="N/A"/>
    <s v="N/A"/>
    <s v="N/A"/>
    <s v="N/A"/>
    <s v="N/A"/>
    <s v="N/A"/>
    <s v="N/A"/>
    <s v="N/A"/>
    <s v="ESPECÍFICA"/>
    <s v="INFRAESTRUCTURA"/>
    <s v=" CORPORACIÓN DE BS. AS. SUR S.E."/>
    <s v="CABA"/>
    <s v="8"/>
    <s v="RIESTRA Y PORTELA"/>
    <d v="2016-07-26T00:00:00"/>
    <d v="2016-11-09T00:00:00"/>
    <n v="1115235.96"/>
    <s v="-"/>
    <n v="0"/>
    <n v="1115235.96"/>
    <n v="0"/>
    <n v="0"/>
    <n v="0"/>
    <n v="0"/>
    <n v="0"/>
    <n v="0"/>
    <n v="0"/>
    <s v="-"/>
    <n v="316256.40999999997"/>
    <n v="0"/>
    <s v="-"/>
    <s v="-"/>
    <s v="-"/>
    <s v="-"/>
    <n v="1"/>
    <n v="1"/>
    <s v="-"/>
  </r>
  <r>
    <n v="7497"/>
    <x v="2"/>
    <s v="08. URBANIZACIÓN DE VILLAS Y ASENTAMIENTOS URBANOS"/>
    <s v="-"/>
    <s v="-"/>
    <s v="-"/>
    <s v="MEJORAMIENTOS DE VIVIENDA EXISTENTE"/>
    <s v="BARRIO NESTOR KIRCHNER"/>
    <s v="RECONSTRUCCIÓN DE LAS UNIDADES FUNCIONALES 29, 30,49 Y 50 DEL COMPLEJO HABITACIONAL NÉSTOR KIRCHNER SITO EN LA AV. ESCALADA Nº 4551"/>
    <n v="2"/>
    <x v="14"/>
    <s v="-"/>
    <x v="21"/>
    <x v="44"/>
    <s v="0. N/A"/>
    <s v="CD 21/16"/>
    <s v="0. N/A"/>
    <s v="0. N/A"/>
    <s v="N/A"/>
    <s v="N/A"/>
    <s v="N/A"/>
    <s v="N/A"/>
    <s v="N/A"/>
    <s v="N/A"/>
    <s v="N/A"/>
    <s v="N/A"/>
    <s v="ESPECÍFICA"/>
    <s v="INFRAESTRUCTURA"/>
    <s v=" CORPORACIÓN DE BS. AS. SUR S.E."/>
    <s v="CABA"/>
    <s v="8"/>
    <s v="B°NESTOR KIRCHNER"/>
    <d v="2016-08-11T00:00:00"/>
    <d v="2016-12-24T00:00:00"/>
    <n v="1760971.32"/>
    <s v="-"/>
    <n v="0"/>
    <n v="1760971.32"/>
    <n v="0"/>
    <n v="0"/>
    <n v="0"/>
    <n v="0"/>
    <n v="0"/>
    <n v="0"/>
    <n v="0"/>
    <s v="-"/>
    <n v="319417.95"/>
    <n v="0"/>
    <s v="-"/>
    <s v="-"/>
    <s v="-"/>
    <s v="-"/>
    <n v="1"/>
    <n v="1"/>
    <s v="-"/>
  </r>
  <r>
    <n v="7498"/>
    <x v="2"/>
    <s v="06. PLAN SANITARIO DE EMERGENCIA"/>
    <s v="-"/>
    <s v="-"/>
    <s v="-"/>
    <s v="MEJORAMIENTOS DE VIVIENDA EXISTENTE"/>
    <s v="BARRIO AV. CRUZ Y LACARRA"/>
    <s v="&quot;REMODELACIÓN DE VIVIENDAS INCENDIADAS EN EL CONJUNTO HABITACIONAL 180 VIVIENDAS SITO EN AV.FERNÁNDEZ DE LA CRUZ Y AV. LACARRA DE ESTA CIUDAD&quot;."/>
    <n v="2"/>
    <x v="14"/>
    <s v="-"/>
    <x v="21"/>
    <x v="44"/>
    <s v="-"/>
    <s v="CD 27/16"/>
    <s v="-"/>
    <s v="0. N/A"/>
    <s v="N/A"/>
    <s v="N/A"/>
    <s v="N/A"/>
    <s v="N/A"/>
    <s v="N/A"/>
    <s v="N/A"/>
    <s v="N/A"/>
    <s v="N/A"/>
    <s v="ESPECÍFICA"/>
    <s v="INFRAESTRUCTURA"/>
    <s v=" CORPORACIÓN DE BS. AS. SUR S.E."/>
    <s v="CABA"/>
    <s v="8"/>
    <s v="LACARRA Y AV. CRUZ"/>
    <d v="2016-11-21T00:00:00"/>
    <d v="2017-02-14T00:00:00"/>
    <n v="1016896.21"/>
    <s v="-"/>
    <n v="0"/>
    <n v="1016896.21"/>
    <n v="0"/>
    <n v="0"/>
    <n v="0"/>
    <n v="0"/>
    <n v="0"/>
    <n v="0"/>
    <n v="0"/>
    <n v="0"/>
    <n v="988581.68"/>
    <s v="-"/>
    <s v="-"/>
    <s v="-"/>
    <s v="-"/>
    <s v="-"/>
    <s v="-"/>
    <n v="0.97"/>
    <s v="-"/>
  </r>
  <r>
    <n v="7499"/>
    <x v="2"/>
    <s v="06. PLAN SANITARIO DE EMERGENCIA"/>
    <s v="-"/>
    <s v="-"/>
    <s v="-"/>
    <s v="INFRAESTRUCTURA DE SERVICIOS BÁSICOS"/>
    <s v="BARRIO LOS PILETONES INFRA BASICA"/>
    <s v="OBRAS COMPLEMENTARIAS DE INFRAESTRUCTURA Y PUESTA EN RÉGIMEN EN BARRIO PILETONES Y BARRIO RAMÓN CARRILLO"/>
    <n v="2"/>
    <x v="14"/>
    <s v="-"/>
    <x v="21"/>
    <x v="44"/>
    <s v="-"/>
    <s v="CD 28/16"/>
    <s v="-"/>
    <s v="0. N/A"/>
    <s v="N/A"/>
    <s v="N/A"/>
    <s v="N/A"/>
    <s v="N/A"/>
    <s v="N/A"/>
    <s v="N/A"/>
    <s v="N/A"/>
    <s v="N/A"/>
    <s v="ESPECÍFICA"/>
    <s v="INFRAESTRUCTURA"/>
    <s v=" CORPORACIÓN DE BS. AS. SUR S.E."/>
    <s v="CABA"/>
    <s v="8"/>
    <s v="BARRIO LOS PILETONES"/>
    <d v="2016-12-28T00:00:00"/>
    <d v="2017-02-26T00:00:00"/>
    <n v="3268700.88"/>
    <s v="-"/>
    <n v="0"/>
    <n v="3268700.88"/>
    <n v="0"/>
    <n v="0"/>
    <n v="0"/>
    <n v="0"/>
    <n v="0"/>
    <n v="0"/>
    <n v="0"/>
    <n v="0"/>
    <n v="3268700.89"/>
    <s v="-"/>
    <s v="-"/>
    <s v="-"/>
    <s v="-"/>
    <s v="-"/>
    <s v="-"/>
    <n v="1"/>
    <s v="-"/>
  </r>
  <r>
    <n v="7500"/>
    <x v="2"/>
    <s v="06. PLAN SANITARIO DE EMERGENCIA"/>
    <s v="-"/>
    <s v="-"/>
    <s v="-"/>
    <s v="RED VIAL Y PEATONAL"/>
    <s v="BARRIO LOS PILETONES RED VIAL"/>
    <s v="EJECUCIÓN DE CALLE DE ENLACE ENTRE EL COMPLEJO HABITACIONAL LOS PILETONES Y AV. ASTURIAS "/>
    <n v="2"/>
    <x v="14"/>
    <s v="-"/>
    <x v="21"/>
    <x v="44"/>
    <s v="-"/>
    <s v="CD 29/16"/>
    <s v="-"/>
    <s v="0. N/A"/>
    <s v="N/A"/>
    <s v="N/A"/>
    <s v="N/A"/>
    <s v="N/A"/>
    <s v="N/A"/>
    <s v="N/A"/>
    <s v="N/A"/>
    <s v="N/A"/>
    <s v="ESPECÍFICA"/>
    <s v="INFRAESTRUCTURA"/>
    <s v=" CORPORACIÓN DE BS. AS. SUR S.E."/>
    <s v="CABA"/>
    <s v="8"/>
    <s v="BARRIO LOS PILETONES"/>
    <d v="2016-11-24T00:00:00"/>
    <s v="-"/>
    <n v="2014378.86"/>
    <s v="-"/>
    <n v="0"/>
    <n v="2014378.86"/>
    <n v="0"/>
    <n v="0"/>
    <n v="0"/>
    <n v="0"/>
    <n v="0"/>
    <n v="0"/>
    <n v="0"/>
    <n v="0"/>
    <n v="2014378.86"/>
    <s v="-"/>
    <s v="-"/>
    <s v="-"/>
    <s v="-"/>
    <s v="-"/>
    <s v="-"/>
    <n v="1"/>
    <s v="-"/>
  </r>
  <r>
    <n v="7501"/>
    <x v="2"/>
    <s v="08. URBANIZACIÓN DE VILLAS Y ASENTAMIENTOS URBANOS"/>
    <s v="-"/>
    <s v="-"/>
    <s v="-"/>
    <s v="MEJORAMIENTOS DE VIVIENDA EXISTENTE"/>
    <s v="BARRIO LOS PILETONES"/>
    <s v="CERCADO Y MEJORAMIENTO - PLAZA MZ 191 COMPLEJO HABITACIONAL LOS PILETONES"/>
    <n v="2"/>
    <x v="14"/>
    <s v="-"/>
    <x v="21"/>
    <x v="44"/>
    <s v="0. N/A"/>
    <s v="CD 32/16"/>
    <s v="0. N/A"/>
    <s v="0. N/A"/>
    <s v="N/A"/>
    <s v="N/A"/>
    <s v="N/A"/>
    <s v="N/A"/>
    <s v="N/A"/>
    <s v="N/A"/>
    <s v="N/A"/>
    <s v="N/A"/>
    <s v="ESPECÍFICA"/>
    <s v="INFRAESTRUCTURA"/>
    <s v=" CORPORACIÓN DE BS. AS. SUR S.E."/>
    <s v="CABA"/>
    <s v="8"/>
    <s v="BARRIO LOS PILETONES"/>
    <d v="2016-12-29T00:00:00"/>
    <d v="2017-01-27T00:00:00"/>
    <n v="950169.72"/>
    <s v="-"/>
    <n v="0"/>
    <n v="950169.72"/>
    <n v="0"/>
    <n v="0"/>
    <n v="0"/>
    <n v="0"/>
    <n v="0"/>
    <n v="0"/>
    <n v="0"/>
    <s v="-"/>
    <n v="570101.82999999996"/>
    <n v="0"/>
    <s v="-"/>
    <s v="-"/>
    <s v="-"/>
    <s v="-"/>
    <n v="1"/>
    <n v="1"/>
    <s v="-"/>
  </r>
  <r>
    <n v="7502"/>
    <x v="2"/>
    <s v="06. PLAN SANITARIO DE EMERGENCIA"/>
    <s v="-"/>
    <s v="-"/>
    <s v="-"/>
    <s v="INFRAESTRUCTURA DE SERVICIOS BÁSICOS"/>
    <s v="BARRIO LOS PILETONES INFRA BASICA"/>
    <s v="OBRAS DE TENDIDO DE AGUA POTABLE (INFRAESTRUCTURA) COMPLEJO HABITACIONAL 33 VIVIENDAS"/>
    <n v="2"/>
    <x v="14"/>
    <s v="-"/>
    <x v="21"/>
    <x v="44"/>
    <s v="-"/>
    <s v="CD 34/16"/>
    <s v="-"/>
    <s v="0. N/A"/>
    <s v="N/A"/>
    <s v="N/A"/>
    <s v="N/A"/>
    <s v="N/A"/>
    <s v="N/A"/>
    <s v="N/A"/>
    <s v="N/A"/>
    <s v="N/A"/>
    <s v="ESPECÍFICA"/>
    <s v="INFRAESTRUCTURA"/>
    <s v=" CORPORACIÓN DE BS. AS. SUR S.E."/>
    <s v="CABA"/>
    <s v="8"/>
    <s v="BARRIO LOS PILETONES"/>
    <d v="2017-03-14T00:00:00"/>
    <s v="-"/>
    <n v="2275049.39"/>
    <s v="-"/>
    <n v="0"/>
    <n v="2275049.39"/>
    <n v="0"/>
    <n v="0"/>
    <n v="0"/>
    <n v="0"/>
    <n v="0"/>
    <n v="0"/>
    <n v="0"/>
    <n v="0"/>
    <n v="1469445.5"/>
    <s v="-"/>
    <s v="-"/>
    <s v="-"/>
    <s v="-"/>
    <s v="-"/>
    <s v="-"/>
    <n v="0.65"/>
    <s v="-"/>
  </r>
  <r>
    <n v="7503"/>
    <x v="2"/>
    <s v="06. PLAN SANITARIO DE EMERGENCIA"/>
    <s v="-"/>
    <s v="-"/>
    <s v="-"/>
    <s v="RED VIAL Y PEATONAL"/>
    <s v="BARRIO LOS PILETONES RED VIAL"/>
    <s v="PAVIMENTACIÓN CON CONCRETO ASFÁLTICO DE CALLE VEHÍCULAR CONTINUACIÓN CALLE PLUMERILLO - BARRIO LOS PILETONES"/>
    <n v="2"/>
    <x v="14"/>
    <s v="-"/>
    <x v="21"/>
    <x v="44"/>
    <s v="-"/>
    <s v="CD 49/16"/>
    <s v="-"/>
    <s v="0. N/A"/>
    <s v="N/A"/>
    <s v="N/A"/>
    <s v="N/A"/>
    <s v="N/A"/>
    <s v="N/A"/>
    <s v="N/A"/>
    <s v="N/A"/>
    <s v="N/A"/>
    <s v="ESPECÍFICA"/>
    <s v="INFRAESTRUCTURA"/>
    <s v=" CORPORACIÓN DE BS. AS. SUR S.E."/>
    <s v="CABA"/>
    <s v="8"/>
    <s v="BARRIO LOS PILETONES"/>
    <d v="2017-02-02T00:00:00"/>
    <s v="-"/>
    <n v="2715512.18"/>
    <s v="-"/>
    <n v="0"/>
    <n v="2715512.18"/>
    <n v="0"/>
    <n v="0"/>
    <n v="0"/>
    <n v="0"/>
    <n v="0"/>
    <n v="0"/>
    <n v="0"/>
    <n v="0"/>
    <n v="2715512.18"/>
    <s v="-"/>
    <s v="-"/>
    <s v="-"/>
    <s v="-"/>
    <s v="-"/>
    <s v="-"/>
    <n v="1"/>
    <s v="-"/>
  </r>
  <r>
    <n v="7504"/>
    <x v="2"/>
    <s v="06. PLAN SANITARIO DE EMERGENCIA"/>
    <s v="-"/>
    <s v="-"/>
    <s v="-"/>
    <s v="INFRAESTRUCTURA DE SERVICIOS BÁSICOS"/>
    <s v="BARRIO LOS PILETONES INFRA BASICA"/>
    <s v="NEXO CONEXIÓN DE RED DE AGUA POTABLE ( LACARRA) BARRIO LOS PILETONES"/>
    <n v="2"/>
    <x v="14"/>
    <s v="-"/>
    <x v="21"/>
    <x v="44"/>
    <s v="-"/>
    <s v="CD 01/17"/>
    <s v="-"/>
    <s v="0. N/A"/>
    <s v="N/A"/>
    <s v="N/A"/>
    <s v="N/A"/>
    <s v="N/A"/>
    <s v="N/A"/>
    <s v="N/A"/>
    <s v="N/A"/>
    <s v="N/A"/>
    <s v="ESPECÍFICA"/>
    <s v="INFRAESTRUCTURA"/>
    <s v=" CORPORACIÓN DE BS. AS. SUR S.E."/>
    <s v="CABA"/>
    <s v="8"/>
    <s v="BARRIO LOS PILETONES"/>
    <d v="2017-03-17T00:00:00"/>
    <s v="-"/>
    <n v="1832840.35"/>
    <s v="-"/>
    <n v="0"/>
    <n v="1832840.35"/>
    <n v="0"/>
    <n v="0"/>
    <n v="0"/>
    <n v="0"/>
    <n v="0"/>
    <n v="0"/>
    <n v="0"/>
    <n v="0"/>
    <n v="1294785.8700000001"/>
    <s v="-"/>
    <s v="-"/>
    <s v="-"/>
    <s v="-"/>
    <s v="-"/>
    <s v="-"/>
    <n v="0.71"/>
    <s v="-"/>
  </r>
  <r>
    <n v="7505"/>
    <x v="2"/>
    <s v="06. PLAN SANITARIO DE EMERGENCIA"/>
    <s v="-"/>
    <s v="-"/>
    <s v="-"/>
    <s v="MEJORAMIENTOS DE VIVIENDA EXISTENTE"/>
    <s v="BARRIO LOS PILETONES"/>
    <s v="MEJORAS EN FRENTES - BARRIO LOS PILETONES"/>
    <n v="2"/>
    <x v="14"/>
    <s v="-"/>
    <x v="21"/>
    <x v="44"/>
    <s v="-"/>
    <s v="CD 02/17"/>
    <s v="-"/>
    <s v="0. N/A"/>
    <s v="N/A"/>
    <s v="N/A"/>
    <s v="N/A"/>
    <s v="N/A"/>
    <s v="N/A"/>
    <s v="N/A"/>
    <s v="N/A"/>
    <s v="N/A"/>
    <s v="ESPECÍFICA"/>
    <s v="INFRAESTRUCTURA"/>
    <s v=" CORPORACIÓN DE BS. AS. SUR S.E."/>
    <s v="CABA"/>
    <s v="8"/>
    <s v="BARRIO LOS PILETONES"/>
    <d v="2017-04-03T00:00:00"/>
    <s v="-"/>
    <n v="1460666.68"/>
    <s v="-"/>
    <n v="0"/>
    <n v="1460666.68"/>
    <n v="0"/>
    <n v="0"/>
    <n v="0"/>
    <n v="0"/>
    <n v="0"/>
    <n v="0"/>
    <n v="0"/>
    <n v="0"/>
    <n v="832134.15"/>
    <s v="-"/>
    <s v="-"/>
    <s v="-"/>
    <s v="-"/>
    <s v="-"/>
    <s v="-"/>
    <n v="0.56999999999999995"/>
    <s v="-"/>
  </r>
  <r>
    <n v="7506"/>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9"/>
    <n v="2"/>
    <n v="0"/>
    <n v="4"/>
    <n v="4"/>
    <s v="1"/>
    <s v="ESPECÍFICA"/>
    <s v="CONTROL Y PREVENCION"/>
    <s v="8933. AGENCIA AMBIENTAL"/>
    <s v="CABA"/>
    <s v="-"/>
    <s v="-"/>
    <s v="-"/>
    <s v="-"/>
    <s v="N/A"/>
    <s v="N/A"/>
    <s v="N/A"/>
    <s v="N/A"/>
    <n v="0"/>
    <n v="0"/>
    <n v="0"/>
    <n v="0"/>
    <n v="0"/>
    <n v="0"/>
    <n v="0"/>
    <n v="182613"/>
    <s v="-"/>
    <s v="-"/>
    <s v="-"/>
    <s v="-"/>
    <s v="-"/>
    <s v="-"/>
    <s v="-"/>
    <s v="-"/>
    <s v="-"/>
  </r>
  <r>
    <n v="7507"/>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5"/>
    <n v="2"/>
    <n v="0"/>
    <n v="4"/>
    <n v="4"/>
    <s v="1"/>
    <s v="ESPECÍFICA"/>
    <s v="CONTROL Y PREVENCION"/>
    <s v="8933. AGENCIA AMBIENTAL"/>
    <s v="CABA"/>
    <s v="-"/>
    <s v="-"/>
    <s v="-"/>
    <s v="-"/>
    <s v="N/A"/>
    <s v="N/A"/>
    <s v="N/A"/>
    <s v="N/A"/>
    <n v="0"/>
    <n v="0"/>
    <n v="0"/>
    <n v="0"/>
    <n v="0"/>
    <n v="0"/>
    <n v="0"/>
    <n v="195000"/>
    <s v="-"/>
    <s v="-"/>
    <s v="-"/>
    <s v="-"/>
    <s v="-"/>
    <s v="-"/>
    <s v="-"/>
    <s v="-"/>
    <s v="-"/>
  </r>
  <r>
    <n v="7508"/>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1"/>
    <n v="3"/>
    <n v="4"/>
    <n v="1"/>
    <n v="0"/>
    <n v="3"/>
    <n v="7"/>
    <s v="4"/>
    <s v="ESPECÍFICA"/>
    <s v="CONSTRUCCIÓN DE VIVIENDAS "/>
    <s v="290. INSTITUTO DE LA VIVIENDA LEY N° 1.251"/>
    <s v="CABA"/>
    <s v="4"/>
    <s v="IGUAZÚ N° 1.835"/>
    <d v="2011-01-01T00:00:00"/>
    <s v="-"/>
    <s v="-"/>
    <n v="0"/>
    <n v="0"/>
    <n v="0"/>
    <n v="0"/>
    <n v="0"/>
    <n v="0"/>
    <n v="0"/>
    <n v="0"/>
    <n v="0"/>
    <n v="0"/>
    <n v="126000"/>
    <s v="-"/>
    <s v="-"/>
    <s v="-"/>
    <s v="-"/>
    <s v="-"/>
    <s v="-"/>
    <s v="-"/>
    <s v="-"/>
    <s v="-"/>
  </r>
  <r>
    <n v="7509"/>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2"/>
    <n v="3"/>
    <n v="4"/>
    <n v="1"/>
    <n v="0"/>
    <n v="3"/>
    <n v="7"/>
    <s v="4"/>
    <s v="ESPECÍFICA"/>
    <s v="CONSTRUCCIÓN DE VIVIENDAS "/>
    <s v="290. INSTITUTO DE LA VIVIENDA LEY N° 1.251"/>
    <s v="CABA"/>
    <s v="4"/>
    <s v="IGUAZÚ N° 1.835"/>
    <d v="2011-01-01T00:00:00"/>
    <s v="-"/>
    <s v="-"/>
    <n v="0"/>
    <n v="0"/>
    <n v="0"/>
    <n v="0"/>
    <n v="0"/>
    <n v="0"/>
    <n v="0"/>
    <n v="0"/>
    <n v="0"/>
    <n v="0"/>
    <n v="33000"/>
    <s v="-"/>
    <s v="-"/>
    <s v="-"/>
    <s v="-"/>
    <s v="-"/>
    <s v="-"/>
    <s v="-"/>
    <s v="-"/>
    <s v="-"/>
  </r>
  <r>
    <n v="7510"/>
    <x v="2"/>
    <s v="06. PLAN SANITARIO DE EMERGENCIA"/>
    <s v="-"/>
    <s v="-"/>
    <s v="-"/>
    <s v="EQUIPAMIENTO COMUNITARIO"/>
    <s v="-"/>
    <s v="TRABAJOS DE FORTADLECIMIENTO BARRIAL"/>
    <n v="2"/>
    <x v="20"/>
    <s v="-"/>
    <x v="29"/>
    <x v="62"/>
    <s v="0. VIVIENDAS CON AHORRO PREVIO"/>
    <s v="0. VIVIENDAS CON AHORRO PREVIO"/>
    <s v="60. ACUMAR"/>
    <s v="0. ACUMAR"/>
    <n v="12"/>
    <n v="3"/>
    <n v="9"/>
    <n v="9"/>
    <n v="0"/>
    <n v="3"/>
    <n v="7"/>
    <s v="4"/>
    <s v="ESPECÍFICA"/>
    <s v="TRABAJO EN CAMPO"/>
    <s v="290. INSTITUTO DE LA VIVIENDA LEY N° 1.251"/>
    <s v="CABA"/>
    <s v="4, 7, 8 Y 9"/>
    <s v="COMUNA 4, 7, 8 Y 9"/>
    <s v="-"/>
    <s v="-"/>
    <s v="N/A"/>
    <s v="N/A"/>
    <s v="N/A"/>
    <s v="N/A"/>
    <n v="0"/>
    <n v="0"/>
    <n v="0"/>
    <n v="0"/>
    <n v="0"/>
    <n v="0"/>
    <n v="0"/>
    <n v="2988000"/>
    <s v="-"/>
    <s v="-"/>
    <s v="-"/>
    <s v="-"/>
    <s v="-"/>
    <s v="-"/>
    <s v="-"/>
    <s v="-"/>
    <s v="-"/>
  </r>
  <r>
    <n v="7511"/>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1"/>
    <n v="6"/>
    <n v="9"/>
    <n v="2"/>
    <n v="0"/>
    <n v="3"/>
    <n v="7"/>
    <s v="4"/>
    <s v="ESPECÍFICA"/>
    <s v="CONSTRUCCIÓN DE VIVIENDAS "/>
    <s v="290. INSTITUTO DE LA VIVIENDA LEY N° 1.251"/>
    <s v="CABA"/>
    <s v="4"/>
    <s v="IGUAZÚ N° 1.835"/>
    <s v="-"/>
    <s v="-"/>
    <n v="0"/>
    <n v="0"/>
    <n v="0"/>
    <n v="0"/>
    <n v="0"/>
    <n v="0"/>
    <n v="0"/>
    <n v="0"/>
    <n v="0"/>
    <n v="0"/>
    <n v="0"/>
    <n v="7332000"/>
    <s v="-"/>
    <s v="-"/>
    <s v="-"/>
    <s v="-"/>
    <s v="-"/>
    <s v="-"/>
    <s v="-"/>
    <s v="-"/>
    <s v="-"/>
  </r>
  <r>
    <n v="7512"/>
    <x v="2"/>
    <s v="06. PLAN SANITARIO DE EMERGENCIA"/>
    <s v="-"/>
    <s v="-"/>
    <s v="-"/>
    <s v="FINANCIAMIENTO PARA ADQUISICIÓN DE VIVIENDAS"/>
    <s v="-"/>
    <s v="CRÉDITOS LEY N° 341/964"/>
    <n v="2"/>
    <x v="20"/>
    <s v="-"/>
    <x v="29"/>
    <x v="62"/>
    <s v="0. VIVIENDAS CON AHORRO PREVIO"/>
    <s v="0. VIVIENDAS CON AHORRO PREVIO"/>
    <s v="60. ACUMAR"/>
    <s v="0. ACUMAR"/>
    <n v="12"/>
    <n v="2"/>
    <n v="2"/>
    <n v="1"/>
    <n v="0"/>
    <n v="3"/>
    <n v="7"/>
    <s v="4"/>
    <s v="ESPECÍFICA"/>
    <s v="CRÉDITOS LEY N° 341/964"/>
    <s v="290. INSTITUTO DE LA VIVIENDA LEY N° 1.251"/>
    <s v="CABA"/>
    <s v="-"/>
    <s v="AV. PEDRO DE MENDOZA (MZ 31 Y 32 ) ENTRE SUAREZ Y ARAOZ DE LAMADRID"/>
    <s v="-"/>
    <s v="-"/>
    <s v="N/A"/>
    <s v="N/A"/>
    <s v="N/A"/>
    <s v="N/A"/>
    <n v="0"/>
    <n v="0"/>
    <n v="0"/>
    <n v="0"/>
    <n v="0"/>
    <n v="0"/>
    <n v="0"/>
    <n v="314400"/>
    <s v="-"/>
    <s v="-"/>
    <s v="-"/>
    <s v="-"/>
    <s v="-"/>
    <s v="-"/>
    <s v="-"/>
    <s v="-"/>
    <s v="-"/>
  </r>
  <r>
    <n v="7513"/>
    <x v="2"/>
    <s v="06. PLAN SANITARIO DE EMERGENCIA"/>
    <s v="-"/>
    <s v="-"/>
    <s v="-"/>
    <s v="INFRAESTRUCTURA DE SERVICIOS BÁSICOS"/>
    <s v="-"/>
    <s v="CONEXIONES ELÉCTRICAS EN COMPLEJO HABITACIONAL 33 VIVIENDAS"/>
    <n v="2"/>
    <x v="14"/>
    <s v="-"/>
    <x v="21"/>
    <x v="44"/>
    <s v="-"/>
    <s v="CD 16/16"/>
    <s v="-"/>
    <s v="0. N/A"/>
    <s v="N/A"/>
    <s v="N/A"/>
    <s v="N/A"/>
    <s v="N/A"/>
    <s v="N/A"/>
    <s v="N/A"/>
    <s v="N/A"/>
    <s v="N/A"/>
    <s v="ESPECÍFICA"/>
    <s v="INFRAESTRUCTURA"/>
    <s v=" CORPORACIÓN DE BS. AS. SUR S.E."/>
    <s v="CABA"/>
    <s v="8"/>
    <s v="RIESTRA Y PORTELA"/>
    <d v="2016-08-08T00:00:00"/>
    <d v="2016-09-12T00:00:00"/>
    <n v="372173.06"/>
    <s v="-"/>
    <n v="0"/>
    <n v="372173.06"/>
    <n v="0"/>
    <n v="0"/>
    <n v="0"/>
    <n v="0"/>
    <n v="0"/>
    <n v="0"/>
    <n v="0"/>
    <n v="372173.06"/>
    <s v="-"/>
    <s v="-"/>
    <s v="-"/>
    <s v="-"/>
    <s v="-"/>
    <s v="-"/>
    <s v="-"/>
    <n v="1"/>
    <s v="-"/>
  </r>
  <r>
    <n v="7514"/>
    <x v="2"/>
    <s v="06. PLAN SANITARIO DE EMERGENCIA"/>
    <s v="-"/>
    <s v="-"/>
    <s v="-"/>
    <s v="INFRAESTRUCTURA DE SERVICIOS BÁSICOS"/>
    <s v="-"/>
    <s v="TENDIDO ELÉCTRICO,GABINETE DE TABLERO Y ALUMBRADO EN CH LOS PILETONES"/>
    <n v="2"/>
    <x v="14"/>
    <s v="-"/>
    <x v="21"/>
    <x v="44"/>
    <s v="-"/>
    <s v="CD 24/16"/>
    <s v="-"/>
    <s v="0. N/A"/>
    <s v="N/A"/>
    <s v="N/A"/>
    <s v="N/A"/>
    <s v="N/A"/>
    <s v="N/A"/>
    <s v="N/A"/>
    <s v="N/A"/>
    <s v="N/A"/>
    <s v="ESPECÍFICA"/>
    <s v="INFRAESTRUCTURA"/>
    <s v=" CORPORACIÓN DE BS. AS. SUR S.E."/>
    <s v="CABA"/>
    <s v="8"/>
    <s v="BARRIO LOS PILETONES"/>
    <d v="2016-09-09T00:00:00"/>
    <d v="2016-09-21T00:00:00"/>
    <n v="110917.51"/>
    <s v="-"/>
    <n v="0"/>
    <n v="110917.51"/>
    <n v="0"/>
    <n v="0"/>
    <n v="0"/>
    <n v="0"/>
    <n v="0"/>
    <n v="0"/>
    <n v="0"/>
    <n v="110917.5"/>
    <s v="-"/>
    <s v="-"/>
    <s v="-"/>
    <s v="-"/>
    <s v="-"/>
    <s v="-"/>
    <s v="-"/>
    <n v="1"/>
    <s v="-"/>
  </r>
  <r>
    <n v="7515"/>
    <x v="2"/>
    <s v="06. PLAN SANITARIO DE EMERGENCIA"/>
    <s v="-"/>
    <s v="-"/>
    <s v="-"/>
    <s v="MEJORAMIENTOS DE VIVIENDA EXISTENTE"/>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1"/>
    <s v="ESPECÍFICA"/>
    <s v="SERVICIO"/>
    <s v="8933. AGENCIA AMBIENTAL"/>
    <s v="CABA"/>
    <s v="COMUNA 8"/>
    <s v="COMUNA 8"/>
    <s v="-"/>
    <s v="-"/>
    <s v="-"/>
    <s v="-"/>
    <s v="-"/>
    <s v="-"/>
    <n v="0"/>
    <n v="0"/>
    <n v="0"/>
    <n v="0"/>
    <n v="0"/>
    <n v="0"/>
    <n v="0"/>
    <n v="8378900"/>
    <s v="-"/>
    <s v="-"/>
    <s v="-"/>
    <s v="-"/>
    <s v="-"/>
    <s v="-"/>
    <s v="-"/>
    <s v="-"/>
    <s v="-"/>
  </r>
  <r>
    <n v="7521"/>
    <x v="2"/>
    <s v="06. PLAN SANITARIO DE EMERGENCIA"/>
    <s v="-"/>
    <s v="-"/>
    <s v="-"/>
    <s v="MEJORAMIENTOS DE VIVIENDA EXISTENTE"/>
    <s v="BARRIO RIESTRA Y PORTELA"/>
    <s v="MEJORAS EN FRENTES - 33 VIVIENDAS"/>
    <n v="2"/>
    <x v="14"/>
    <s v="-"/>
    <x v="21"/>
    <x v="44"/>
    <s v="-"/>
    <s v="CD 03/17"/>
    <s v="-"/>
    <s v="0. N/A"/>
    <s v="N/A"/>
    <s v="N/A"/>
    <s v="N/A"/>
    <s v="N/A"/>
    <s v="N/A"/>
    <s v="N/A"/>
    <s v="N/A"/>
    <s v="N/A"/>
    <s v="ESPECÍFICA"/>
    <s v="INFRAESTRUCTURA"/>
    <s v=" CORPORACIÓN DE BS. AS. SUR S.E."/>
    <s v="CABA"/>
    <s v="8"/>
    <s v="RIESTRA Y PORTELA"/>
    <d v="2017-04-17T00:00:00"/>
    <d v="2017-06-16T00:00:00"/>
    <n v="1093412.93"/>
    <s v="-"/>
    <n v="0"/>
    <n v="1093412.93"/>
    <n v="0"/>
    <n v="0"/>
    <n v="0"/>
    <n v="0"/>
    <n v="0"/>
    <n v="0"/>
    <n v="0"/>
    <n v="0"/>
    <n v="599236.06999999995"/>
    <s v="-"/>
    <s v="-"/>
    <s v="-"/>
    <s v="-"/>
    <s v="-"/>
    <s v="-"/>
    <n v="0.41"/>
    <s v="-"/>
  </r>
  <r>
    <n v="7522"/>
    <x v="2"/>
    <s v="06. PLAN SANITARIO DE EMERGENCIA"/>
    <s v="-"/>
    <s v="-"/>
    <s v="-"/>
    <s v="MEJORAMIENTOS DE VIVIENDA EXISTENTE"/>
    <s v="BARRIO RIESTRA Y PORTELA"/>
    <s v="PUESTA EN VALOR PASILLOS DE USO COMÚN – 33 VIVIENDAS"/>
    <n v="2"/>
    <x v="14"/>
    <s v="-"/>
    <x v="21"/>
    <x v="44"/>
    <s v="-"/>
    <s v="CD 04/17"/>
    <s v="-"/>
    <s v="0. N/A"/>
    <s v="N/A"/>
    <s v="N/A"/>
    <s v="N/A"/>
    <s v="N/A"/>
    <s v="N/A"/>
    <s v="N/A"/>
    <s v="N/A"/>
    <s v="N/A"/>
    <s v="ESPECÍFICA"/>
    <s v="INFRAESTRUCTURA"/>
    <s v=" CORPORACIÓN DE BS. AS. SUR S.E."/>
    <s v="CABA"/>
    <s v="8"/>
    <s v="RIESTRA Y PORTELA"/>
    <d v="2017-05-04T00:00:00"/>
    <s v="-"/>
    <n v="2829803.43"/>
    <s v="-"/>
    <n v="0"/>
    <n v="2829803.43"/>
    <n v="0"/>
    <n v="0"/>
    <n v="0"/>
    <n v="0"/>
    <n v="0"/>
    <n v="0"/>
    <n v="0"/>
    <n v="0"/>
    <n v="565960.68000000005"/>
    <s v="-"/>
    <s v="-"/>
    <s v="-"/>
    <s v="-"/>
    <s v="-"/>
    <s v="-"/>
    <n v="0.88"/>
    <s v="-"/>
  </r>
  <r>
    <n v="7526"/>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8"/>
    <s v="1"/>
    <s v="CONSTRUCCIÓN DE VIVIENDAS "/>
    <s v="290. INSTITUTO DE LA VIVIENDA LEY N° 1.251"/>
    <s v="CABA"/>
    <s v="8"/>
    <s v="VALPARAISO N° 3564/70"/>
    <d v="2012-03-01T00:00:00"/>
    <s v="-"/>
    <n v="3494266.76"/>
    <n v="16022116.910000002"/>
    <n v="19516383.670000002"/>
    <n v="14516200"/>
    <s v="-"/>
    <s v="-"/>
    <s v="-"/>
    <s v="-"/>
    <s v="-"/>
    <n v="1558414"/>
    <n v="4385965"/>
    <n v="0"/>
    <s v="-"/>
    <s v="-"/>
    <s v="-"/>
    <s v="-"/>
    <s v="-"/>
    <s v="-"/>
    <s v="-"/>
    <s v="-"/>
    <s v="-"/>
  </r>
  <r>
    <n v="7527"/>
    <x v="2"/>
    <s v="06. PLAN SANITARIO DE EMERGENCIA"/>
    <s v="-"/>
    <s v="-"/>
    <s v="-"/>
    <s v="EQUIPAMIENTO COMUNITARIO"/>
    <s v="-"/>
    <s v="EQUIPAMIENTO URBANO "/>
    <n v="2"/>
    <x v="14"/>
    <s v="-"/>
    <x v="21"/>
    <x v="44"/>
    <s v="-"/>
    <s v="0. CD 01/13"/>
    <s v="-"/>
    <s v="-"/>
    <s v="-"/>
    <s v="-"/>
    <s v="-"/>
    <s v="-"/>
    <s v="-"/>
    <s v="-"/>
    <s v="-"/>
    <s v="-"/>
    <s v="1"/>
    <s v="INFRAESTRUCTURA"/>
    <s v=" CORPORACIÓN DE BS. AS. SUR S.E."/>
    <s v="CABA"/>
    <s v="8"/>
    <s v="-"/>
    <d v="2013-02-19T00:00:00"/>
    <s v="-"/>
    <n v="858111.49"/>
    <n v="341140.47999999998"/>
    <n v="0"/>
    <n v="1199251.97"/>
    <s v="-"/>
    <s v="-"/>
    <s v="-"/>
    <s v="-"/>
    <n v="1294555.3500000001"/>
    <s v="-"/>
    <n v="0"/>
    <n v="0"/>
    <s v="-"/>
    <s v="-"/>
    <s v="-"/>
    <s v="-"/>
    <s v="-"/>
    <s v="-"/>
    <s v="-"/>
    <s v="-"/>
    <s v="-"/>
  </r>
  <r>
    <n v="7528"/>
    <x v="2"/>
    <s v="06. PLAN SANITARIO DE EMERGENCIA"/>
    <s v="-"/>
    <s v="-"/>
    <s v="-"/>
    <s v="RED VIAL Y PEATONAL"/>
    <s v="-"/>
    <s v="APERTURA DE CALLES"/>
    <n v="2"/>
    <x v="14"/>
    <s v="-"/>
    <x v="21"/>
    <x v="44"/>
    <s v="-"/>
    <s v="0. CD 08/13"/>
    <s v="-"/>
    <s v="-"/>
    <s v="-"/>
    <s v="-"/>
    <s v="-"/>
    <s v="-"/>
    <s v="-"/>
    <s v="-"/>
    <s v="-"/>
    <s v="-"/>
    <s v="1"/>
    <s v="INFRAESTRUCTURA"/>
    <s v=" CORPORACIÓN DE BS. AS. SUR S.E."/>
    <s v="CABA"/>
    <s v="8"/>
    <s v="-"/>
    <s v="-"/>
    <s v="-"/>
    <n v="88321.21"/>
    <n v="0"/>
    <n v="0"/>
    <n v="88321.21"/>
    <s v="-"/>
    <s v="-"/>
    <s v="-"/>
    <s v="-"/>
    <n v="88321.21"/>
    <s v="-"/>
    <n v="0"/>
    <n v="0"/>
    <s v="-"/>
    <s v="-"/>
    <s v="-"/>
    <s v="-"/>
    <s v="-"/>
    <s v="-"/>
    <s v="-"/>
    <s v="-"/>
    <s v="-"/>
  </r>
  <r>
    <n v="7529"/>
    <x v="2"/>
    <s v="06. PLAN SANITARIO DE EMERGENCIA"/>
    <s v="-"/>
    <s v="-"/>
    <s v="-"/>
    <s v="VIVIENDAS NUEVAS"/>
    <s v="-"/>
    <s v="CONSTRUCCIÓN DE VIVIENDAS"/>
    <n v="2"/>
    <x v="14"/>
    <s v="-"/>
    <x v="21"/>
    <x v="44"/>
    <s v="-"/>
    <s v="0. CD 05/13"/>
    <s v="-"/>
    <s v="-"/>
    <s v="-"/>
    <s v="-"/>
    <s v="-"/>
    <s v="-"/>
    <s v="-"/>
    <s v="-"/>
    <s v="-"/>
    <s v="-"/>
    <s v="1"/>
    <s v="INFRAESTRUCTURA"/>
    <s v=" CORPORACIÓN DE BS. AS. SUR S.E."/>
    <s v="CABA"/>
    <s v="8"/>
    <s v="VILLA 20"/>
    <d v="2013-03-15T00:00:00"/>
    <d v="2014-02-11T00:00:00"/>
    <n v="865162.31"/>
    <n v="61738.75"/>
    <n v="0"/>
    <n v="926901.06"/>
    <s v="-"/>
    <s v="-"/>
    <s v="-"/>
    <s v="-"/>
    <n v="543169.97"/>
    <n v="92866.13"/>
    <n v="0"/>
    <n v="0"/>
    <s v="-"/>
    <s v="-"/>
    <s v="-"/>
    <s v="-"/>
    <s v="-"/>
    <s v="-"/>
    <s v="-"/>
    <s v="-"/>
    <s v="-"/>
  </r>
  <r>
    <n v="7530"/>
    <x v="2"/>
    <s v="06. PLAN SANITARIO DE EMERGENCIA"/>
    <s v="-"/>
    <s v="-"/>
    <s v="-"/>
    <s v="VIVIENDAS NUEVAS"/>
    <s v="-"/>
    <s v="CONSTRUCCIÓN DE VIVIENDAS"/>
    <n v="2"/>
    <x v="14"/>
    <s v="-"/>
    <x v="21"/>
    <x v="44"/>
    <s v="-"/>
    <s v="0. CD 11/13"/>
    <s v="-"/>
    <s v="-"/>
    <s v="-"/>
    <s v="-"/>
    <s v="-"/>
    <s v="-"/>
    <s v="-"/>
    <s v="-"/>
    <s v="-"/>
    <s v="-"/>
    <s v="1"/>
    <s v="INFRAESTRUCTURA"/>
    <s v=" CORPORACIÓN DE BS. AS. SUR S.E."/>
    <s v="CABA"/>
    <s v="-"/>
    <s v="VILLA 20"/>
    <d v="2013-03-18T00:00:00"/>
    <s v="-"/>
    <n v="1387506.9"/>
    <n v="66311.7"/>
    <n v="0"/>
    <n v="1387506.9"/>
    <s v="-"/>
    <s v="-"/>
    <s v="-"/>
    <s v="-"/>
    <n v="1064167.71"/>
    <n v="256805.16"/>
    <n v="109237.64"/>
    <n v="0"/>
    <s v="-"/>
    <s v="-"/>
    <s v="-"/>
    <s v="-"/>
    <s v="-"/>
    <s v="-"/>
    <s v="-"/>
    <s v="-"/>
    <s v="-"/>
  </r>
  <r>
    <n v="7531"/>
    <x v="2"/>
    <s v="06. PLAN SANITARIO DE EMERGENCIA"/>
    <s v="-"/>
    <s v="-"/>
    <s v="-"/>
    <s v="EQUIPAMIENTO COMUNITARIO"/>
    <s v="-"/>
    <s v="REPARACIONES EN POLO PRODUCTIVO"/>
    <n v="2"/>
    <x v="14"/>
    <s v="-"/>
    <x v="21"/>
    <x v="44"/>
    <s v="-"/>
    <s v="0. CD 45/12"/>
    <s v="-"/>
    <s v="-"/>
    <s v="-"/>
    <s v="-"/>
    <s v="-"/>
    <s v="-"/>
    <s v="-"/>
    <s v="-"/>
    <s v="-"/>
    <s v="-"/>
    <s v="1"/>
    <s v="INFRAESTRUCTURA"/>
    <s v=" CORPORACIÓN DE BS. AS. SUR S.E."/>
    <s v="CABA"/>
    <s v="8"/>
    <s v="BARRIO LOS PILETONES"/>
    <d v="2013-03-19T00:00:00"/>
    <d v="2013-04-17T00:00:00"/>
    <n v="103000"/>
    <n v="0"/>
    <n v="0"/>
    <n v="103000"/>
    <s v="-"/>
    <s v="-"/>
    <s v="-"/>
    <s v="-"/>
    <n v="103000"/>
    <s v="-"/>
    <n v="0"/>
    <n v="0"/>
    <s v="-"/>
    <s v="-"/>
    <s v="-"/>
    <s v="-"/>
    <s v="-"/>
    <s v="-"/>
    <s v="-"/>
    <s v="-"/>
    <s v="-"/>
  </r>
  <r>
    <n v="7532"/>
    <x v="2"/>
    <s v="06. PLAN SANITARIO DE EMERGENCIA"/>
    <s v="-"/>
    <s v="-"/>
    <s v="-"/>
    <s v="VIVIENDAS NUEVAS"/>
    <s v="-"/>
    <s v="DEMOLICION DE VIVIENDA"/>
    <n v="2"/>
    <x v="14"/>
    <s v="-"/>
    <x v="21"/>
    <x v="44"/>
    <s v="-"/>
    <s v="0. CD 48/12"/>
    <s v="-"/>
    <s v="-"/>
    <s v="-"/>
    <s v="-"/>
    <s v="-"/>
    <s v="-"/>
    <s v="-"/>
    <s v="-"/>
    <s v="-"/>
    <s v="-"/>
    <s v="1"/>
    <s v="INFRAESTRUCTURA"/>
    <s v=" CORPORACIÓN DE BS. AS. SUR S.E."/>
    <s v="CABA"/>
    <s v="8"/>
    <s v="BARRIO LOS PILETONES"/>
    <d v="2013-02-11T00:00:00"/>
    <d v="2013-02-26T00:00:00"/>
    <n v="82011.960000000006"/>
    <n v="0"/>
    <n v="0"/>
    <n v="82011.960000000006"/>
    <s v="-"/>
    <s v="-"/>
    <s v="-"/>
    <s v="-"/>
    <n v="82011.960000000006"/>
    <s v="-"/>
    <n v="0"/>
    <n v="0"/>
    <s v="-"/>
    <s v="-"/>
    <s v="-"/>
    <s v="-"/>
    <s v="-"/>
    <s v="-"/>
    <s v="-"/>
    <s v="-"/>
    <s v="-"/>
  </r>
  <r>
    <n v="7533"/>
    <x v="2"/>
    <s v="06. PLAN SANITARIO DE EMERGENCIA"/>
    <s v="-"/>
    <s v="-"/>
    <s v="-"/>
    <s v="INFRAESTRUCTURA DE SERVICIOS BÁSICOS"/>
    <s v="-"/>
    <s v="EQUIPAMIENTO ELECTRICO PINTURA Y SANITARIO  VIV. BARIOS LOS PILETONES"/>
    <n v="2"/>
    <x v="14"/>
    <s v="-"/>
    <x v="21"/>
    <x v="44"/>
    <s v="-"/>
    <s v="0. LPRIV 06/12"/>
    <s v="-"/>
    <s v="-"/>
    <s v="-"/>
    <s v="-"/>
    <s v="-"/>
    <s v="-"/>
    <s v="-"/>
    <s v="-"/>
    <s v="-"/>
    <s v="-"/>
    <s v="1"/>
    <s v="INFRAESTRUCTURA"/>
    <s v=" CORPORACIÓN DE BS. AS. SUR S.E."/>
    <s v="CABA"/>
    <s v="8"/>
    <s v="BARRIO LOS PILETONES"/>
    <s v="-"/>
    <s v="-"/>
    <n v="215755.65"/>
    <n v="0"/>
    <n v="0"/>
    <n v="215755.65"/>
    <s v="-"/>
    <s v="-"/>
    <s v="-"/>
    <s v="-"/>
    <n v="215755.65"/>
    <s v="-"/>
    <n v="0"/>
    <n v="0"/>
    <s v="-"/>
    <s v="-"/>
    <s v="-"/>
    <s v="-"/>
    <s v="-"/>
    <s v="-"/>
    <s v="-"/>
    <s v="-"/>
    <s v="-"/>
  </r>
  <r>
    <n v="7534"/>
    <x v="2"/>
    <s v="06. PLAN SANITARIO DE EMERGENCIA"/>
    <s v="-"/>
    <s v="-"/>
    <s v="-"/>
    <s v="INFRAESTRUCTURA DE SERVICIOS BÁSICOS"/>
    <s v="-"/>
    <s v="EQUIPAMIENTO ELECTRICO PINTURA Y SANITARIO  VIV. BARIOS LOS PILETONES"/>
    <n v="2"/>
    <x v="14"/>
    <s v="-"/>
    <x v="21"/>
    <x v="44"/>
    <s v="-"/>
    <s v="0. LPRIV 07/12"/>
    <s v="-"/>
    <s v="-"/>
    <s v="-"/>
    <s v="-"/>
    <s v="-"/>
    <s v="-"/>
    <s v="-"/>
    <s v="-"/>
    <s v="-"/>
    <s v="-"/>
    <s v="1"/>
    <s v="INFRAESTRUCTURA"/>
    <s v=" CORPORACIÓN DE BS. AS. SUR S.E."/>
    <s v="CABA"/>
    <s v="8"/>
    <s v="BARRIO LOS PILETONES"/>
    <s v="-"/>
    <s v="-"/>
    <n v="79888.5"/>
    <n v="0"/>
    <n v="0"/>
    <n v="79888.5"/>
    <s v="-"/>
    <s v="-"/>
    <s v="-"/>
    <s v="-"/>
    <n v="79888.5"/>
    <s v="-"/>
    <n v="0"/>
    <n v="0"/>
    <s v="-"/>
    <s v="-"/>
    <s v="-"/>
    <s v="-"/>
    <s v="-"/>
    <s v="-"/>
    <s v="-"/>
    <s v="-"/>
    <s v="-"/>
  </r>
  <r>
    <n v="7535"/>
    <x v="2"/>
    <s v="06. PLAN SANITARIO DE EMERGENCIA"/>
    <s v="-"/>
    <s v="-"/>
    <s v="-"/>
    <s v="INFRAESTRUCTURA DE SERVICIOS BÁSICOS"/>
    <s v="-"/>
    <s v="EQUIPAMIENTO ELECTRICO PINTURA Y SANITARIO  VIV. BARIOS LOS PILETONES"/>
    <n v="2"/>
    <x v="14"/>
    <s v="-"/>
    <x v="21"/>
    <x v="44"/>
    <s v="-"/>
    <s v="0. LPRIV 08/12"/>
    <s v="-"/>
    <s v="-"/>
    <s v="-"/>
    <s v="-"/>
    <s v="-"/>
    <s v="-"/>
    <s v="-"/>
    <s v="-"/>
    <s v="-"/>
    <s v="-"/>
    <s v="1"/>
    <s v="INFRAESTRUCTURA"/>
    <s v=" CORPORACIÓN DE BS. AS. SUR S.E."/>
    <s v="CABA"/>
    <s v="8"/>
    <s v="BARRIO LOS PILETONES"/>
    <s v="-"/>
    <s v="-"/>
    <n v="171737.26"/>
    <n v="0"/>
    <n v="0"/>
    <n v="171737.26"/>
    <s v="-"/>
    <s v="-"/>
    <s v="-"/>
    <s v="-"/>
    <n v="171737.26"/>
    <s v="-"/>
    <n v="0"/>
    <n v="0"/>
    <s v="-"/>
    <s v="-"/>
    <s v="-"/>
    <s v="-"/>
    <s v="-"/>
    <s v="-"/>
    <s v="-"/>
    <s v="-"/>
    <s v="-"/>
  </r>
  <r>
    <n v="7536"/>
    <x v="2"/>
    <s v="06. PLAN SANITARIO DE EMERGENCIA"/>
    <s v="-"/>
    <s v="-"/>
    <s v="-"/>
    <s v="MEJORAMIENTOS DE VIVIENDA EXISTENTE"/>
    <s v="-"/>
    <s v="MEJORAMIENTO DE FRENTES MZ 4 "/>
    <n v="2"/>
    <x v="14"/>
    <s v="-"/>
    <x v="21"/>
    <x v="44"/>
    <s v="-"/>
    <s v="0. CD 15/13"/>
    <s v="-"/>
    <s v="-"/>
    <s v="-"/>
    <s v="-"/>
    <s v="-"/>
    <s v="-"/>
    <s v="-"/>
    <s v="-"/>
    <s v="-"/>
    <s v="-"/>
    <s v="1"/>
    <s v="INFRAESTRUCTURA"/>
    <s v=" CORPORACIÓN DE BS. AS. SUR S.E."/>
    <s v="CABA"/>
    <s v="8"/>
    <s v="BARRIO LOS PILETONES"/>
    <d v="2013-06-11T00:00:00"/>
    <s v="-"/>
    <n v="132800"/>
    <n v="0"/>
    <n v="0"/>
    <n v="132800"/>
    <s v="-"/>
    <s v="-"/>
    <s v="-"/>
    <s v="-"/>
    <n v="132799.99"/>
    <s v="-"/>
    <n v="0"/>
    <n v="0"/>
    <s v="-"/>
    <s v="-"/>
    <s v="-"/>
    <s v="-"/>
    <s v="-"/>
    <s v="-"/>
    <s v="-"/>
    <s v="-"/>
    <s v="-"/>
  </r>
  <r>
    <n v="7537"/>
    <x v="2"/>
    <s v="06. PLAN SANITARIO DE EMERGENCIA"/>
    <s v="-"/>
    <s v="-"/>
    <s v="-"/>
    <s v="EQUIPAMIENTO COMUNITARIO"/>
    <s v="-"/>
    <s v="CERRAMIENTO PORTONES VIV. Bº PILETONES"/>
    <n v="2"/>
    <x v="14"/>
    <s v="-"/>
    <x v="21"/>
    <x v="44"/>
    <s v="-"/>
    <s v="0. CD 21/13"/>
    <s v="-"/>
    <s v="-"/>
    <s v="-"/>
    <s v="-"/>
    <s v="-"/>
    <s v="-"/>
    <s v="-"/>
    <s v="-"/>
    <s v="-"/>
    <s v="-"/>
    <s v="1"/>
    <s v="INFRAESTRUCTURA"/>
    <s v=" CORPORACIÓN DE BS. AS. SUR S.E."/>
    <s v="CABA"/>
    <s v="8"/>
    <s v="BARRIO LOS PILETONES"/>
    <d v="2013-05-22T00:00:00"/>
    <s v="-"/>
    <n v="243084.44"/>
    <n v="0"/>
    <n v="0"/>
    <n v="243084.44"/>
    <s v="-"/>
    <s v="-"/>
    <s v="-"/>
    <s v="-"/>
    <n v="243084.44"/>
    <s v="-"/>
    <n v="0"/>
    <n v="0"/>
    <s v="-"/>
    <s v="-"/>
    <s v="-"/>
    <s v="-"/>
    <s v="-"/>
    <s v="-"/>
    <s v="-"/>
    <s v="-"/>
    <s v="-"/>
  </r>
  <r>
    <n v="7538"/>
    <x v="2"/>
    <s v="06. PLAN SANITARIO DE EMERGENCIA"/>
    <s v="-"/>
    <s v="-"/>
    <s v="-"/>
    <s v="VIVIENDAS NUEVAS"/>
    <s v="-"/>
    <s v="CONSTRUCCION DE TINGLADO EN PARROQUIA V. 1-11-14"/>
    <n v="2"/>
    <x v="14"/>
    <s v="-"/>
    <x v="21"/>
    <x v="44"/>
    <s v="-"/>
    <s v="0. CD 25/13"/>
    <s v="-"/>
    <s v="-"/>
    <s v="-"/>
    <s v="-"/>
    <s v="-"/>
    <s v="-"/>
    <s v="-"/>
    <s v="-"/>
    <s v="-"/>
    <s v="-"/>
    <s v="1"/>
    <s v="INFRAESTRUCTURA"/>
    <s v=" CORPORACIÓN DE BS. AS. SUR S.E."/>
    <s v="CABA"/>
    <s v="7"/>
    <s v="VILLA 1-11-14"/>
    <s v="-"/>
    <s v="-"/>
    <n v="548479.12"/>
    <n v="286943.09999999998"/>
    <n v="0"/>
    <n v="835422.22"/>
    <s v="-"/>
    <s v="-"/>
    <s v="-"/>
    <s v="-"/>
    <n v="210642.2843"/>
    <n v="624779.92000000004"/>
    <n v="0"/>
    <n v="0"/>
    <s v="-"/>
    <s v="-"/>
    <s v="-"/>
    <s v="-"/>
    <s v="-"/>
    <s v="-"/>
    <s v="-"/>
    <s v="-"/>
    <s v="-"/>
  </r>
  <r>
    <n v="7539"/>
    <x v="2"/>
    <s v="06. PLAN SANITARIO DE EMERGENCIA"/>
    <s v="-"/>
    <s v="-"/>
    <s v="-"/>
    <s v="INFRAESTRUCTURA DE SERVICIOS BÁSICOS"/>
    <s v="-"/>
    <s v="DESOBSTRUCCION MZ 14"/>
    <n v="2"/>
    <x v="14"/>
    <s v="-"/>
    <x v="21"/>
    <x v="44"/>
    <s v="-"/>
    <s v="0. CD 49/12"/>
    <s v="-"/>
    <s v="-"/>
    <s v="-"/>
    <s v="-"/>
    <s v="-"/>
    <s v="-"/>
    <s v="-"/>
    <s v="-"/>
    <s v="-"/>
    <s v="-"/>
    <s v="1"/>
    <s v="INFRAESTRUCTURA"/>
    <s v=" CORPORACIÓN DE BS. AS. SUR S.E."/>
    <s v="CABA"/>
    <s v="7"/>
    <s v="VILLA 1-11-14"/>
    <d v="2013-03-05T00:00:00"/>
    <d v="2013-06-03T00:00:00"/>
    <n v="180973.41"/>
    <n v="0"/>
    <n v="0"/>
    <n v="180973.41"/>
    <s v="-"/>
    <s v="-"/>
    <s v="-"/>
    <s v="-"/>
    <n v="180973.41"/>
    <s v="-"/>
    <n v="0"/>
    <n v="0"/>
    <s v="-"/>
    <s v="-"/>
    <s v="-"/>
    <s v="-"/>
    <s v="-"/>
    <s v="-"/>
    <s v="-"/>
    <s v="-"/>
    <s v="-"/>
  </r>
  <r>
    <n v="7540"/>
    <x v="2"/>
    <s v="06. PLAN SANITARIO DE EMERGENCIA"/>
    <s v="-"/>
    <s v="-"/>
    <s v="-"/>
    <s v="INFRAESTRUCTURA DE SERVICIOS BÁSICOS"/>
    <s v="-"/>
    <s v="READECUACION CLOACAL MZ 3"/>
    <n v="2"/>
    <x v="14"/>
    <s v="-"/>
    <x v="21"/>
    <x v="44"/>
    <s v="-"/>
    <s v="0. CD 50/12"/>
    <s v="-"/>
    <s v="-"/>
    <s v="-"/>
    <s v="-"/>
    <s v="-"/>
    <s v="-"/>
    <s v="-"/>
    <s v="-"/>
    <s v="-"/>
    <s v="-"/>
    <s v="1"/>
    <s v="INFRAESTRUCTURA"/>
    <s v=" CORPORACIÓN DE BS. AS. SUR S.E."/>
    <s v="CABA"/>
    <s v="7"/>
    <s v="VILLA 1-11-14"/>
    <d v="2013-03-04T00:00:00"/>
    <d v="2013-05-03T00:00:00"/>
    <n v="238662.78"/>
    <n v="0"/>
    <n v="0"/>
    <n v="238662.78"/>
    <s v="-"/>
    <s v="-"/>
    <s v="-"/>
    <s v="-"/>
    <n v="238662.78"/>
    <s v="-"/>
    <n v="0"/>
    <n v="0"/>
    <s v="-"/>
    <s v="-"/>
    <s v="-"/>
    <s v="-"/>
    <s v="-"/>
    <s v="-"/>
    <s v="-"/>
    <s v="-"/>
    <s v="-"/>
  </r>
  <r>
    <n v="7542"/>
    <x v="2"/>
    <s v="06. PLAN SANITARIO DE EMERGENCIA"/>
    <s v="-"/>
    <s v="-"/>
    <s v="-"/>
    <s v="EQUIPAMIENTO COMUNITARIO"/>
    <s v="-"/>
    <s v="ADECUACION DE EDIFICIOS ESCOLARES "/>
    <n v="2"/>
    <x v="14"/>
    <s v="-"/>
    <x v="21"/>
    <x v="44"/>
    <s v="-"/>
    <s v="0. CD 36/12"/>
    <s v="-"/>
    <s v="-"/>
    <s v="-"/>
    <s v="-"/>
    <s v="-"/>
    <s v="-"/>
    <s v="-"/>
    <s v="-"/>
    <s v="-"/>
    <s v="-"/>
    <s v="1"/>
    <s v="INFRAESTRUCTURA"/>
    <s v=" CORPORACIÓN DE BS. AS. SUR S.E."/>
    <s v="CABA"/>
    <s v="-"/>
    <s v="AV. INDEPENDENCIA 3354 - AV. JUAN DE GARAY 3972 - BOEDO 650 - AV. VARELA 358"/>
    <d v="2013-04-03T00:00:00"/>
    <s v="-"/>
    <n v="703714"/>
    <n v="180162.46"/>
    <n v="0"/>
    <n v="883876.46"/>
    <s v="-"/>
    <s v="-"/>
    <s v="-"/>
    <s v="-"/>
    <n v="371951.67"/>
    <n v="143394.46"/>
    <n v="19762.93"/>
    <n v="0"/>
    <s v="-"/>
    <s v="-"/>
    <s v="-"/>
    <s v="-"/>
    <s v="-"/>
    <s v="-"/>
    <s v="-"/>
    <s v="-"/>
    <s v="-"/>
  </r>
  <r>
    <n v="7543"/>
    <x v="2"/>
    <s v="06. PLAN SANITARIO DE EMERGENCIA"/>
    <s v="-"/>
    <s v="-"/>
    <s v="-"/>
    <s v="EQUIPAMIENTO COMUNITARIO"/>
    <s v="-"/>
    <s v="ADECUACION DE EDIFICIOS ESCOLARES "/>
    <n v="2"/>
    <x v="14"/>
    <s v="-"/>
    <x v="21"/>
    <x v="44"/>
    <s v="-"/>
    <s v="0. CD 37/12"/>
    <s v="-"/>
    <s v="-"/>
    <s v="-"/>
    <s v="-"/>
    <s v="-"/>
    <s v="-"/>
    <s v="-"/>
    <s v="-"/>
    <s v="-"/>
    <s v="-"/>
    <s v="1"/>
    <s v="INFRAESTRUCTURA"/>
    <s v=" CORPORACIÓN DE BS. AS. SUR S.E."/>
    <s v="CABA"/>
    <s v="-"/>
    <s v="PRIMERA JUNTA 3445 - RIO CUARTO 1249 - VENEZUELA 3158"/>
    <d v="2013-04-22T00:00:00"/>
    <s v="-"/>
    <n v="648946.56000000006"/>
    <n v="0"/>
    <n v="0"/>
    <n v="648946.56000000006"/>
    <s v="-"/>
    <s v="-"/>
    <s v="-"/>
    <s v="-"/>
    <n v="411154.12"/>
    <n v="204937.14"/>
    <n v="0"/>
    <n v="0"/>
    <s v="-"/>
    <s v="-"/>
    <s v="-"/>
    <s v="-"/>
    <s v="-"/>
    <s v="-"/>
    <s v="-"/>
    <s v="-"/>
    <s v="-"/>
  </r>
  <r>
    <n v="7544"/>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1. LACARRA N° 2.049 (EX PEDRO CHUTRO)"/>
    <n v="15"/>
    <n v="4"/>
    <n v="2"/>
    <n v="1"/>
    <n v="0"/>
    <n v="3"/>
    <n v="7"/>
    <s v="9"/>
    <s v="1"/>
    <s v="CONSTRUCCIÓN DE VIVIENDAS "/>
    <s v="290. INSTITUTO DE LA VIVIENDA LEY N° 1.251"/>
    <s v="CABA"/>
    <s v="9"/>
    <s v="LACARRA 2049"/>
    <d v="2011-01-01T00:00:00"/>
    <s v="RENEGOCIADA"/>
    <n v="6814178.0899999999"/>
    <n v="0"/>
    <n v="0"/>
    <n v="0"/>
    <s v="-"/>
    <s v="-"/>
    <s v="-"/>
    <s v="-"/>
    <n v="346565"/>
    <n v="1220721"/>
    <n v="0"/>
    <n v="0"/>
    <s v="-"/>
    <s v="-"/>
    <s v="-"/>
    <s v="-"/>
    <s v="-"/>
    <s v="-"/>
    <s v="-"/>
    <s v="-"/>
    <s v="-"/>
  </r>
  <r>
    <n v="7545"/>
    <x v="2"/>
    <s v="06. PLAN SANITARIO DE EMERGENCIA"/>
    <s v="-"/>
    <s v="-"/>
    <s v="-"/>
    <s v="MEJORAMIENTOS DE VIVIENDA EXISTENTE"/>
    <s v="BARRIO RIESTRA Y PORTELA"/>
    <s v="MEJORAS EN FRENTES – LAS PALOMAS"/>
    <n v="2"/>
    <x v="14"/>
    <s v="-"/>
    <x v="21"/>
    <x v="44"/>
    <s v="-"/>
    <s v="CD 05/17"/>
    <s v="-"/>
    <s v="0. N/A"/>
    <s v="N/A"/>
    <s v="N/A"/>
    <s v="N/A"/>
    <s v="N/A"/>
    <s v="N/A"/>
    <s v="N/A"/>
    <s v="N/A"/>
    <s v="N/A"/>
    <s v="ESPECÍFICA"/>
    <s v="INFRAESTRUCTURA"/>
    <s v=" CORPORACIÓN DE BS. AS. SUR S.E."/>
    <s v="CABA"/>
    <s v="9"/>
    <s v="RIESTRA Y PORTELA"/>
    <d v="2017-04-17T00:00:00"/>
    <d v="2017-07-01T00:00:00"/>
    <n v="1485973.1"/>
    <s v="-"/>
    <s v="-"/>
    <n v="1485973.1"/>
    <n v="0"/>
    <n v="0"/>
    <n v="0"/>
    <n v="0"/>
    <n v="0"/>
    <n v="0"/>
    <n v="0"/>
    <n v="0"/>
    <n v="1732009.4900000002"/>
    <s v="-"/>
    <s v="-"/>
    <s v="-"/>
    <s v="-"/>
    <s v="-"/>
    <s v="-"/>
    <n v="1"/>
    <s v="-"/>
  </r>
  <r>
    <n v="7546"/>
    <x v="2"/>
    <s v="06. PLAN SANITARIO DE EMERGENCIA"/>
    <s v="-"/>
    <s v="-"/>
    <s v="-"/>
    <s v="LIMPIEZA MÁRGENES Y ARROYOS"/>
    <s v="-"/>
    <s v=" CORREDOR AMBIENTAL VILLA 21-24"/>
    <n v="2"/>
    <x v="16"/>
    <s v="-"/>
    <x v="26"/>
    <x v="49"/>
    <s v="0. DIRECCIÓN GENERAL OBRAS DE ARQUITECTURA"/>
    <s v="60. A.CU.MA.R. - OBRAS COMPLEMENTARIAS DE ARQUITECTURA"/>
    <s v="0. A.CU.MA.R. - OBRAS COMPLEMENTARIAS DE ARQUITECTURA"/>
    <s v="70. CORREDOR AMBIENTAL VILLA 21-24"/>
    <n v="11"/>
    <n v="6"/>
    <n v="9"/>
    <n v="2"/>
    <n v="0"/>
    <n v="4"/>
    <n v="9"/>
    <s v="4"/>
    <s v="1"/>
    <s v="-"/>
    <s v="312. DIRECCIÓN GENERAL OBRAS DE ARQUITECTURA"/>
    <s v="CABA"/>
    <s v="4"/>
    <s v="COMUNA 4"/>
    <s v="-"/>
    <s v="-"/>
    <n v="0"/>
    <n v="0"/>
    <n v="0"/>
    <n v="0"/>
    <s v="-"/>
    <s v="-"/>
    <s v="-"/>
    <s v="-"/>
    <s v="-"/>
    <s v="-"/>
    <n v="1098418"/>
    <n v="0"/>
    <s v="-"/>
    <s v="-"/>
    <s v="-"/>
    <s v="-"/>
    <s v="-"/>
    <s v="-"/>
    <s v="-"/>
    <s v="-"/>
    <s v="-"/>
  </r>
  <r>
    <n v="7547"/>
    <x v="2"/>
    <s v="06. PLAN SANITARIO DE EMERGENCIA"/>
    <s v="-"/>
    <s v="-"/>
    <s v="-"/>
    <s v="EXPANSIÓN DE REDES"/>
    <s v="BARRIO LOS PILETONES ABASTECIMIENTO AGUA POTABLE"/>
    <s v="ABASTECIMIENTO DE AGUA POTABLE MANZANAS 9 Y 10 - BARRIO LOS PILETONES"/>
    <n v="2"/>
    <x v="14"/>
    <s v="-"/>
    <x v="21"/>
    <x v="44"/>
    <s v="-"/>
    <s v="CD 06/17"/>
    <s v="-"/>
    <s v="0. N/A"/>
    <s v="N/A"/>
    <s v="N/A"/>
    <s v="N/A"/>
    <s v="N/A"/>
    <s v="N/A"/>
    <s v="N/A"/>
    <s v="N/A"/>
    <s v="N/A"/>
    <s v="ESPECÍFICA"/>
    <s v="INFRAESTRUCTURA"/>
    <s v=" CORPORACIÓN DE BS. AS. SUR S.E."/>
    <s v="CABA"/>
    <s v="10"/>
    <s v="BARRIO LOS PILETONES"/>
    <d v="2017-03-17T00:00:00"/>
    <s v="-"/>
    <n v="2911674.85"/>
    <s v="-"/>
    <s v="-"/>
    <n v="2911674.85"/>
    <n v="0"/>
    <n v="0"/>
    <n v="0"/>
    <n v="0"/>
    <n v="0"/>
    <n v="0"/>
    <n v="0"/>
    <n v="0"/>
    <n v="2911674.84"/>
    <s v="-"/>
    <s v="-"/>
    <s v="-"/>
    <s v="-"/>
    <s v="-"/>
    <s v="-"/>
    <n v="1"/>
    <s v="-"/>
  </r>
  <r>
    <n v="7548"/>
    <x v="2"/>
    <s v="06. PLAN SANITARIO DE EMERGENCIA"/>
    <s v="-"/>
    <s v="-"/>
    <s v="-"/>
    <s v="RED VIAL Y PEATONAL"/>
    <s v="BARRIO NÉSTOR KIRCHNER RED PEATONAL"/>
    <s v="  RECONSTRUCCIÓN DE VEREDAS EN EL CONJUNTO HABITACIONAL &quot; NÉSTOR KIRCHNER&quot; "/>
    <n v="2"/>
    <x v="14"/>
    <s v="-"/>
    <x v="21"/>
    <x v="44"/>
    <s v="-"/>
    <s v="CD 08/17"/>
    <s v="-"/>
    <s v="0. N/A"/>
    <s v="N/A"/>
    <s v="N/A"/>
    <s v="N/A"/>
    <s v="N/A"/>
    <s v="N/A"/>
    <s v="N/A"/>
    <s v="N/A"/>
    <s v="N/A"/>
    <s v="ESPECÍFICA"/>
    <s v="INFRAESTRUCTURA"/>
    <s v=" CORPORACIÓN DE BS. AS. SUR S.E."/>
    <s v="CABA"/>
    <s v="11"/>
    <s v="BARRIO LOS PILETONES"/>
    <d v="2017-05-10T00:00:00"/>
    <d v="2017-07-07T00:00:00"/>
    <n v="1273707.81"/>
    <s v="-"/>
    <s v="-"/>
    <n v="1273707.81"/>
    <n v="0"/>
    <n v="0"/>
    <n v="0"/>
    <n v="0"/>
    <n v="0"/>
    <n v="0"/>
    <n v="0"/>
    <n v="0"/>
    <n v="254741.56"/>
    <s v="-"/>
    <s v="-"/>
    <s v="-"/>
    <s v="-"/>
    <s v="-"/>
    <s v="-"/>
    <n v="0.2"/>
    <s v="-"/>
  </r>
  <r>
    <n v="7549"/>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1"/>
    <n v="0"/>
    <n v="4"/>
    <n v="4"/>
    <s v="8"/>
    <s v="1"/>
    <s v="LABORATORIO DE ANÁLISIS Y CALIDAD AMBIENTAL "/>
    <s v="8934. DIRECCIÓN GENERAL DE CONTROL"/>
    <s v="CABA"/>
    <s v="8"/>
    <s v="COMUNA 8"/>
    <s v="-"/>
    <s v="-"/>
    <s v="-"/>
    <s v="-"/>
    <s v="-"/>
    <s v="-"/>
    <s v="-"/>
    <s v="-"/>
    <s v="-"/>
    <s v="-"/>
    <s v="-"/>
    <s v="-"/>
    <n v="0"/>
    <n v="0"/>
    <s v="-"/>
    <s v="-"/>
    <s v="-"/>
    <s v="-"/>
    <s v="-"/>
    <s v="-"/>
    <s v="-"/>
    <s v="-"/>
    <s v="-"/>
  </r>
  <r>
    <n v="7550"/>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2"/>
    <n v="5"/>
    <n v="9"/>
    <n v="0"/>
    <n v="4"/>
    <n v="4"/>
    <s v="1"/>
    <s v="1"/>
    <s v="LABORATORIO DE ANÁLISIS Y CALIDAD AMBIENTAL "/>
    <s v="8934. DIRECCIÓN GENERAL DE CONTROL"/>
    <s v="CABA"/>
    <s v="-"/>
    <s v="-"/>
    <s v="-"/>
    <s v="-"/>
    <n v="0"/>
    <n v="0"/>
    <n v="0"/>
    <n v="0"/>
    <n v="0"/>
    <n v="0"/>
    <n v="0"/>
    <n v="0"/>
    <n v="0"/>
    <n v="20902"/>
    <n v="0"/>
    <n v="0"/>
    <n v="0"/>
    <n v="0"/>
    <n v="0"/>
    <n v="114401"/>
    <s v="X"/>
    <s v="-"/>
    <s v="-"/>
    <s v="-"/>
    <s v="-"/>
  </r>
  <r>
    <n v="7551"/>
    <x v="2"/>
    <s v="04. ORDENAMIENTO TERRITORIAL"/>
    <s v="-"/>
    <s v="-"/>
    <s v="-"/>
    <s v="OBRAS VIALES ESTRATÉGICAS"/>
    <s v="CRUCES VEHICULARES"/>
    <s v="ANTEPROYECTO Y ESIA:  2 PUENTES VEHICULARES INDEPENDIENTES (PUENTE NORTE Y PUENTE SUR), UNO POR CADA SENTIDO DE CIRCULACIÓN, HACIA AMBOS LADOS DEL CANTERO CENTRAL DE LAS AV. ASTURIAS-LA SALLE. LADO DERECHO ANCHO DE CALZADA 3,50M CON BANQUINAS DE 0,50, SUMANDO UN TOTAL DE 4,50M. DEL LADO IZQUIERDO SE PROYECTÓ UN CORDÓN MONTABLE DE 0,35 M DE ANCHO EL CUAL SEPARA EL CARRIL VEHICULAR DEL CARRIL DE CICLOVÍA EL CUAL POSEE UN ANCHO DE 1,10 M._x000a_CALLE DE CONVIVENCIA (FRENTISTAS) CON UN CARRIL, SENTIDO DE CIRCULACIÓN ÚNICO. ANCHO DE 5M._x000a_LA TRAZA ESTÁ FORMADA POR EL SECTOR DE PUENTE PROPIAMENTE DICHO SOBRE LA AU DELLEPIANE Y POR LOS ACCESOS QUE LLEGAN HASTA LA CALLE SANTANDER HACIA EL ESTE Y AV. DERQUI HACIA EL OESTE."/>
    <n v="2"/>
    <x v="16"/>
    <s v="-"/>
    <x v="24"/>
    <x v="44"/>
    <s v="-"/>
    <s v="PUENTE ASTURIAS ANTEP EIA Y CATEOS"/>
    <s v="-"/>
    <s v="0. N/A"/>
    <s v="N/A"/>
    <s v="N/A"/>
    <s v="N/A"/>
    <s v="N/A"/>
    <s v="N/A"/>
    <s v="N/A"/>
    <s v="N/A"/>
    <s v="N/A"/>
    <s v="ESPECÍFICA"/>
    <s v="INFRAESTRUCTURA URBANA"/>
    <s v="AUTOPISTAS URBANAS S.A."/>
    <s v="CABA"/>
    <s v="COMUNA 9"/>
    <s v="AV. SAN JUAN BAUTISTA LA SALLE-ASTURIAS, ENTRE LA CALLE SANTANDER Y LA AV. DERQUI, SOBRE LA AUTOPISTA DELLEPIANE."/>
    <s v="-"/>
    <s v="-"/>
    <n v="3900000"/>
    <n v="574424.98"/>
    <n v="0"/>
    <n v="4474424.9800000004"/>
    <n v="0"/>
    <n v="0"/>
    <n v="0"/>
    <n v="0"/>
    <n v="0"/>
    <n v="0"/>
    <n v="0"/>
    <n v="0"/>
    <n v="4100957.25"/>
    <n v="810083.06"/>
    <s v="-"/>
    <n v="0"/>
    <s v="-"/>
    <s v="-"/>
    <s v="-"/>
    <s v="-"/>
    <s v="-"/>
  </r>
  <r>
    <n v="7552"/>
    <x v="2"/>
    <s v="06. PLAN SANITARIO DE EMERGENCIA"/>
    <s v="-"/>
    <s v="-"/>
    <s v="-"/>
    <s v="CARACTERIZACIÓN Y REMEDIACIÓN DE SUELO"/>
    <s v="BARRIO LOS PILETONES"/>
    <s v="SANEAMIENTO Y RELLENO PILETON - BARRIO LOS PILETONES"/>
    <n v="2"/>
    <x v="14"/>
    <s v="-"/>
    <x v="21"/>
    <x v="44"/>
    <s v="-"/>
    <s v="CD 10/17"/>
    <s v="-"/>
    <s v="0. N/A"/>
    <s v="N/A"/>
    <s v="N/A"/>
    <s v="N/A"/>
    <s v="N/A"/>
    <s v="N/A"/>
    <s v="N/A"/>
    <s v="N/A"/>
    <s v="N/A"/>
    <s v="ESPECÍFICA"/>
    <s v="INFRAESTRUCTURA"/>
    <s v=" CORPORACIÓN DE BS. AS. SUR S.E."/>
    <s v="CABA"/>
    <s v="12"/>
    <s v="BARRIO LOS PILETONES"/>
    <d v="2017-04-05T00:00:00"/>
    <s v="-"/>
    <n v="937131.07"/>
    <s v="-"/>
    <s v="-"/>
    <n v="937131.07"/>
    <n v="0"/>
    <n v="0"/>
    <n v="0"/>
    <n v="0"/>
    <n v="0"/>
    <n v="0"/>
    <n v="0"/>
    <n v="0"/>
    <n v="140569.66"/>
    <s v="-"/>
    <s v="-"/>
    <s v="-"/>
    <s v="-"/>
    <s v="-"/>
    <s v="-"/>
    <n v="0.15"/>
    <s v="-"/>
  </r>
  <r>
    <n v="7553"/>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3"/>
    <n v="7"/>
    <n v="8"/>
    <n v="0"/>
    <n v="4"/>
    <n v="4"/>
    <s v="8"/>
    <s v="1"/>
    <s v="LABORATORIO DE ANÁLISIS Y CALIDAD AMBIENTAL "/>
    <s v="8934. DIRECCIÓN GENERAL DE CONTROL"/>
    <s v="CABA"/>
    <s v="8"/>
    <s v="COMUNA 8"/>
    <s v="-"/>
    <s v="-"/>
    <s v="-"/>
    <s v="-"/>
    <s v="-"/>
    <s v="-"/>
    <s v="-"/>
    <s v="-"/>
    <s v="-"/>
    <s v="-"/>
    <s v="-"/>
    <s v="-"/>
    <n v="30371"/>
    <n v="0"/>
    <s v="-"/>
    <s v="-"/>
    <s v="-"/>
    <s v="-"/>
    <s v="-"/>
    <s v="-"/>
    <s v="-"/>
    <s v="-"/>
    <s v="-"/>
  </r>
  <r>
    <n v="7554"/>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4"/>
    <n v="3"/>
    <n v="1"/>
    <n v="0"/>
    <n v="4"/>
    <n v="4"/>
    <s v="1"/>
    <s v="1"/>
    <s v="LABORATORIO DE ANÁLISIS Y CALIDAD AMBIENTAL "/>
    <s v="8934. DIRECCIÓN GENERAL DE CONTROL"/>
    <s v="CABA"/>
    <s v="-"/>
    <s v="-"/>
    <s v="-"/>
    <s v="-"/>
    <s v="-"/>
    <s v="-"/>
    <s v="-"/>
    <s v="-"/>
    <s v="-"/>
    <s v="-"/>
    <s v="-"/>
    <s v="-"/>
    <s v="-"/>
    <n v="28775"/>
    <n v="0"/>
    <n v="0"/>
    <s v="-"/>
    <s v="-"/>
    <s v="-"/>
    <s v="-"/>
    <s v="-"/>
    <s v="-"/>
    <s v="-"/>
    <s v="-"/>
    <s v="-"/>
  </r>
  <r>
    <n v="7555"/>
    <x v="2"/>
    <s v="06. PLAN SANITARIO DE EMERGENCIA"/>
    <s v="-"/>
    <s v="-"/>
    <s v="-"/>
    <s v="NO CORRESPONDE INFORMAR"/>
    <s v="NO CORRESPONDE INFORMAR"/>
    <s v="CERCO PERIMETRAL ANTI VANDALICO"/>
    <n v="2"/>
    <x v="21"/>
    <s v="-"/>
    <x v="30"/>
    <x v="66"/>
    <s v="0. INFRAESTRUCTURA ESCOLAR"/>
    <s v="60. A.CU.MAR -  OBRAS E INSTALACIONES"/>
    <s v="0. A.CU.MAR -  OBRAS E INSTALACIONES"/>
    <s v="53. VILLA 20 DIST ESC 19  POLA BARROS PASO Y CHILAVERT - COMP. EDUCACION POLO LUGANO"/>
    <n v="11"/>
    <n v="4"/>
    <n v="2"/>
    <n v="1"/>
    <n v="0"/>
    <n v="3"/>
    <n v="4"/>
    <s v="8"/>
    <s v="ESPECÍFICA"/>
    <s v="OBRA DE INFRAESTRUCTURA"/>
    <s v="9761. DIR.GRAL.DE INFRAESTRUCTURA Y EQUIPAMIENTO"/>
    <s v="CABA"/>
    <s v="8"/>
    <s v="POLA BARROS PASO Y CHILAVERT - COMP. EDUCACION POLO LUGANO"/>
    <s v="-"/>
    <s v="-"/>
    <n v="78000"/>
    <n v="0"/>
    <n v="0"/>
    <n v="78000"/>
    <n v="0"/>
    <n v="0"/>
    <n v="0"/>
    <n v="0"/>
    <n v="0"/>
    <n v="0"/>
    <n v="0"/>
    <n v="0"/>
    <n v="78000"/>
    <s v="-"/>
    <s v="-"/>
    <s v="-"/>
    <s v="-"/>
    <s v="-"/>
    <s v="-"/>
    <s v="-"/>
    <s v="-"/>
  </r>
  <r>
    <n v="7556"/>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2"/>
    <n v="3"/>
    <n v="3"/>
    <n v="0"/>
    <n v="4"/>
    <n v="4"/>
    <s v="8"/>
    <s v="1"/>
    <s v="PREVENCIÓN AMBIENTAL EVALUCIÓN TÉCNICA Y CERTIFICADOS AMBIENTALES "/>
    <s v="8935. DIRECCIÓN GENERAL DE EVALUACIÓN TÉCNICA"/>
    <s v="CABA"/>
    <s v="-"/>
    <s v="-"/>
    <s v="-"/>
    <s v="-"/>
    <s v="-"/>
    <s v="-"/>
    <s v="-"/>
    <s v="-"/>
    <s v="-"/>
    <s v="-"/>
    <s v="-"/>
    <s v="-"/>
    <s v="-"/>
    <s v="-"/>
    <n v="8460"/>
    <n v="0"/>
    <s v="-"/>
    <s v="-"/>
    <s v="-"/>
    <s v="-"/>
    <s v="-"/>
    <s v="-"/>
    <s v="-"/>
    <s v="-"/>
    <s v="-"/>
  </r>
  <r>
    <n v="7557"/>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2"/>
    <n v="9"/>
    <n v="2"/>
    <n v="0"/>
    <n v="4"/>
    <n v="4"/>
    <s v="8"/>
    <s v="1"/>
    <s v="PREVENCIÓN AMBIENTAL EVALUCIÓN TÉCNICA Y CERTIFICADOS AMBIENTALES "/>
    <s v="8935. DIRECCIÓN GENERAL DE EVALUACIÓN TÉCNICA"/>
    <s v="CABA"/>
    <s v="-"/>
    <s v="-"/>
    <s v="-"/>
    <s v="-"/>
    <s v="-"/>
    <s v="-"/>
    <s v="-"/>
    <s v="-"/>
    <s v="-"/>
    <s v="-"/>
    <s v="-"/>
    <s v="-"/>
    <s v="-"/>
    <s v="-"/>
    <n v="5864"/>
    <n v="0"/>
    <s v="-"/>
    <s v="-"/>
    <s v="-"/>
    <s v="-"/>
    <s v="-"/>
    <s v="-"/>
    <s v="-"/>
    <s v="-"/>
    <s v="-"/>
  </r>
  <r>
    <n v="7559"/>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2"/>
    <n v="1"/>
    <n v="0"/>
    <n v="3"/>
    <n v="1"/>
    <s v="7"/>
    <s v="1"/>
    <s v="INFRAESTRUCTURA Y EQUIPAMIENTO"/>
    <s v="404. DIRECCIÓN GENERAL DE RECURSOS FÍSICOS EN SALUD "/>
    <s v="CABA"/>
    <s v="7"/>
    <s v="-"/>
    <s v="-"/>
    <s v="-"/>
    <s v="-"/>
    <s v="-"/>
    <s v="-"/>
    <s v="-"/>
    <s v="-"/>
    <s v="-"/>
    <s v="-"/>
    <s v="-"/>
    <s v="-"/>
    <s v="-"/>
    <n v="1926028"/>
    <n v="0"/>
    <s v="-"/>
    <s v="-"/>
    <s v="-"/>
    <s v="-"/>
    <s v="-"/>
    <s v="-"/>
    <s v="-"/>
    <s v="-"/>
    <s v="-"/>
  </r>
  <r>
    <n v="7560"/>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2"/>
    <n v="1"/>
    <n v="0"/>
    <n v="3"/>
    <n v="1"/>
    <s v="8"/>
    <s v="1"/>
    <s v="INFRAESTRUCTURA Y EQUIPAMIENTO"/>
    <s v="404. DIRECCIÓN GENERAL DE RECURSOS FÍSICOS EN SALUD "/>
    <s v="CABA"/>
    <s v="8"/>
    <s v="-"/>
    <s v="-"/>
    <s v="-"/>
    <s v="-"/>
    <s v="-"/>
    <s v="-"/>
    <s v="-"/>
    <s v="-"/>
    <s v="-"/>
    <s v="-"/>
    <s v="-"/>
    <s v="-"/>
    <s v="-"/>
    <n v="21884681"/>
    <n v="0"/>
    <s v="-"/>
    <s v="-"/>
    <s v="-"/>
    <s v="-"/>
    <s v="-"/>
    <s v="-"/>
    <s v="-"/>
    <s v="-"/>
    <s v="-"/>
  </r>
  <r>
    <n v="7561"/>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3"/>
    <n v="3"/>
    <n v="0"/>
    <n v="3"/>
    <n v="1"/>
    <s v="8"/>
    <s v="1"/>
    <s v="INFRAESTRUCTURA Y EQUIPAMIENTO"/>
    <s v="404. DIRECCIÓN GENERAL DE RECURSOS FÍSICOS EN SALUD "/>
    <s v="CABA"/>
    <s v="8"/>
    <s v="-"/>
    <s v="-"/>
    <s v="-"/>
    <s v="-"/>
    <s v="-"/>
    <s v="-"/>
    <s v="-"/>
    <s v="-"/>
    <s v="-"/>
    <s v="-"/>
    <s v="-"/>
    <s v="-"/>
    <s v="-"/>
    <n v="474936"/>
    <n v="0"/>
    <s v="-"/>
    <s v="-"/>
    <s v="-"/>
    <s v="-"/>
    <s v="-"/>
    <s v="-"/>
    <s v="-"/>
    <s v="-"/>
    <s v="-"/>
  </r>
  <r>
    <n v="7562"/>
    <x v="2"/>
    <s v="06. PLAN SANITARIO DE EMERGENCIA"/>
    <s v="-"/>
    <s v="-"/>
    <s v="-"/>
    <s v="NUEVO EFECTOR SALUD"/>
    <s v="-"/>
    <s v="CONSTRUCCIÓN DE UNA UNIDAD SANITARIA AMBIENTAL."/>
    <n v="2"/>
    <x v="22"/>
    <s v="-"/>
    <x v="31"/>
    <x v="67"/>
    <s v="0. INFRAESTRUCTURA Y EQUIPAMIENTO"/>
    <s v="60. ACUMAR - CESAC"/>
    <s v="0. ACUMAR - CESAC"/>
    <s v="53. OBRAS EN CESACS PERTENECIENTES A REGION SANITARIA I"/>
    <n v="11"/>
    <n v="4"/>
    <n v="2"/>
    <n v="1"/>
    <n v="0"/>
    <n v="3"/>
    <n v="1"/>
    <s v="4"/>
    <s v="1"/>
    <s v="INFRAESTRUCTURA Y EQUIPAMIENTO"/>
    <s v="404. DIRECCIÓN GENERAL DE RECURSOS FÍSICOS EN SALUD "/>
    <s v="CABA"/>
    <s v="4"/>
    <s v="-"/>
    <s v="-"/>
    <s v="-"/>
    <s v="-"/>
    <s v="-"/>
    <s v="-"/>
    <s v="-"/>
    <s v="-"/>
    <s v="-"/>
    <s v="-"/>
    <s v="-"/>
    <s v="-"/>
    <s v="-"/>
    <n v="3118572"/>
    <n v="0"/>
    <s v="-"/>
    <s v="-"/>
    <s v="-"/>
    <s v="-"/>
    <s v="-"/>
    <s v="-"/>
    <s v="-"/>
    <s v="-"/>
    <s v="-"/>
  </r>
  <r>
    <n v="7563"/>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1"/>
    <n v="4"/>
    <n v="2"/>
    <n v="1"/>
    <n v="0"/>
    <n v="3"/>
    <n v="1"/>
    <s v="9"/>
    <s v="1"/>
    <s v="INFRAESTRUCTURA Y EQUIPAMIENTO"/>
    <s v="404. DIRECCIÓN GENERAL DE RECURSOS FÍSICOS EN SALUD "/>
    <s v="CABA"/>
    <s v="9"/>
    <s v="OSVALDO CRUZ 2045"/>
    <d v="2012-11-01T00:00:00"/>
    <d v="2013-12-01T00:00:00"/>
    <s v="-"/>
    <s v="-"/>
    <s v="-"/>
    <s v="-"/>
    <s v="-"/>
    <s v="-"/>
    <s v="-"/>
    <s v="-"/>
    <s v="-"/>
    <n v="923393"/>
    <n v="0"/>
    <n v="0"/>
    <s v="-"/>
    <s v="-"/>
    <s v="-"/>
    <s v="-"/>
    <s v="-"/>
    <s v="-"/>
    <s v="-"/>
    <s v="-"/>
    <s v="-"/>
  </r>
  <r>
    <n v="7564"/>
    <x v="2"/>
    <s v="06. PLAN SANITARIO DE EMERGENCIA"/>
    <s v="-"/>
    <s v="-"/>
    <s v="-"/>
    <s v="EQUIPAMIENTO COMUNITARIO"/>
    <s v="-"/>
    <s v="PUESTA EN VALOR DE LAS VILLAS"/>
    <n v="2"/>
    <x v="14"/>
    <s v="-"/>
    <x v="21"/>
    <x v="44"/>
    <s v="-"/>
    <s v="60"/>
    <s v="-"/>
    <s v="51"/>
    <n v="11"/>
    <n v="6"/>
    <n v="9"/>
    <n v="3"/>
    <n v="52"/>
    <n v="3"/>
    <n v="7"/>
    <s v="8"/>
    <s v="1"/>
    <s v="PUESTAS EN VALOR EN VILLAS Y COMPLEJOS HABITACIONALES"/>
    <s v="117. SECRETARÍA DE HÁBITAT E INCLUSIÓN"/>
    <s v="CABA"/>
    <s v="8"/>
    <s v="VILLA 1-11-14  Y PLAZA LACARRA Y SOMELLERA"/>
    <d v="2013-06-03T00:00:00"/>
    <d v="2013-08-02T00:00:00"/>
    <n v="0"/>
    <n v="0"/>
    <n v="0"/>
    <n v="0"/>
    <s v="-"/>
    <s v="-"/>
    <s v="-"/>
    <s v="-"/>
    <s v="-"/>
    <n v="1105000"/>
    <n v="0"/>
    <n v="0"/>
    <s v="-"/>
    <s v="-"/>
    <s v="-"/>
    <s v="-"/>
    <s v="-"/>
    <s v="-"/>
    <s v="-"/>
    <s v="-"/>
    <s v="-"/>
  </r>
  <r>
    <n v="7565"/>
    <x v="2"/>
    <s v="06. PLAN SANITARIO DE EMERGENCIA"/>
    <s v="-"/>
    <s v="-"/>
    <s v="-"/>
    <s v="EQUIPAMIENTO COMUNITARIO"/>
    <s v="-"/>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n v="2"/>
    <x v="14"/>
    <s v="-"/>
    <x v="34"/>
    <x v="90"/>
    <s v="0. HÁBITAT"/>
    <s v="60. PUESTA EN VALOR EN VILLAS Y COMPLEJOS HABITACIONALES DENTRO DE LA JURISDICCION ACUMAR"/>
    <s v="0. PUESTA EN VALOR EN VILLAS Y COMPLEJOS HABITACIONALES DENTRO DE LA JURISDICCION ACUMAR"/>
    <s v="52. CENTRO DE INOVACION SOCIAL - SECHI"/>
    <n v="11"/>
    <n v="6"/>
    <n v="9"/>
    <n v="2"/>
    <n v="0"/>
    <n v="3"/>
    <n v="2"/>
    <s v="7"/>
    <s v="1"/>
    <s v="INFRAESTRUCTURA _x000a_Y EQUIPAMIENTO"/>
    <s v="117. SECRETARÍA DE HÁBITAT E INCLUSIÓN"/>
    <s v="CABA"/>
    <s v="7"/>
    <s v="EL CIS ESTA LOCALIZADO SOBRE LA AVENIDA PERITO MORENO FRENTE A LA VILLA 1-11-14, ADYACENTE AL CLUB SAN LORENZO DE ALMAGRO."/>
    <d v="2014-12-29T00:00:00"/>
    <s v="-"/>
    <n v="66920675.560000002"/>
    <s v="-"/>
    <s v="-"/>
    <n v="66920675.560000002"/>
    <s v="-"/>
    <s v="-"/>
    <s v="-"/>
    <s v="-"/>
    <s v="-"/>
    <n v="6692068"/>
    <n v="0"/>
    <n v="0"/>
    <s v="-"/>
    <s v="-"/>
    <s v="-"/>
    <s v="-"/>
    <s v="-"/>
    <s v="-"/>
    <s v="-"/>
    <s v="-"/>
    <s v="-"/>
  </r>
  <r>
    <n v="7566"/>
    <x v="2"/>
    <s v="08. URBANIZACIÓN DE VILLAS Y ASENTAMIENTOS URBANOS"/>
    <s v="-"/>
    <s v="-"/>
    <s v="-"/>
    <s v="CONTINGENCIA EN VILLAS Y ASENTAMIENTOS"/>
    <s v="DESINFECCIÓN Y DESRATIZACIÓN CMR"/>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1"/>
    <n v="3"/>
    <n v="3"/>
    <n v="9"/>
    <n v="0"/>
    <n v="3"/>
    <n v="7"/>
    <s v="8"/>
    <s v="1"/>
    <s v="SANEAMIENTO, LIMPIEZA Y DESRATIZACIÓN"/>
    <s v="9470. UNIDAD DE GESTIÓN INTERVENCIÓN SOCIAL"/>
    <s v="CABA"/>
    <s v="8"/>
    <s v="COMUNA 8"/>
    <s v="-"/>
    <s v="-"/>
    <n v="0"/>
    <n v="0"/>
    <n v="0"/>
    <n v="0"/>
    <n v="0"/>
    <n v="0"/>
    <n v="0"/>
    <n v="0"/>
    <n v="0"/>
    <n v="0"/>
    <n v="30723800"/>
    <n v="0"/>
    <n v="0"/>
    <n v="0"/>
    <n v="0"/>
    <n v="166787"/>
    <s v="X"/>
    <s v="-"/>
    <s v="-"/>
    <s v="-"/>
    <s v="-"/>
  </r>
  <r>
    <n v="7567"/>
    <x v="2"/>
    <s v="06. PLAN SANITARIO DE EMERGENCIA"/>
    <s v="-"/>
    <s v="-"/>
    <s v="-"/>
    <s v="VIVIENDAS NUEVAS"/>
    <s v="COMPLEJO ORMA"/>
    <s v="-"/>
    <n v="2"/>
    <x v="20"/>
    <s v="-"/>
    <x v="29"/>
    <x v="62"/>
    <s v="0. MEJORAMIENTOS EN BARRIOS"/>
    <s v="60. ACUMAR"/>
    <s v="0. ACUMAR"/>
    <s v="65. ORMA"/>
    <n v="15"/>
    <n v="6"/>
    <n v="9"/>
    <n v="2"/>
    <n v="0"/>
    <n v="3"/>
    <n v="7"/>
    <n v="4"/>
    <s v="ESPECÍFICA"/>
    <s v="-"/>
    <s v="290. INSTITUTO DE LA VIVIENDA LEY N° 1.251"/>
    <s v="CABA"/>
    <s v="4"/>
    <s v="ORMA"/>
    <s v="-"/>
    <s v="-"/>
    <s v="-"/>
    <s v="-"/>
    <s v="-"/>
    <n v="0"/>
    <s v="-"/>
    <s v="-"/>
    <s v="-"/>
    <s v="-"/>
    <s v="-"/>
    <s v="-"/>
    <s v="-"/>
    <n v="0"/>
    <n v="1972518.98"/>
    <n v="0"/>
    <s v="-"/>
    <s v="-"/>
    <s v="-"/>
    <s v="-"/>
    <s v="-"/>
    <s v="-"/>
    <s v="-"/>
  </r>
  <r>
    <n v="7568"/>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4"/>
    <n v="2"/>
    <n v="1"/>
    <n v="0"/>
    <n v="3"/>
    <n v="7"/>
    <n v="4"/>
    <s v="ESPECÍFICA"/>
    <s v="-"/>
    <s v="290. INSTITUTO DE LA VIVIENDA LEY N° 1.251"/>
    <s v="CABA"/>
    <s v="4"/>
    <s v="ALVARADO-AUSTRALIA"/>
    <s v="-"/>
    <s v="-"/>
    <n v="0"/>
    <n v="0"/>
    <n v="0"/>
    <n v="0"/>
    <n v="0"/>
    <n v="0"/>
    <n v="0"/>
    <n v="0"/>
    <n v="0"/>
    <n v="0"/>
    <n v="0"/>
    <n v="0"/>
    <n v="2924383.85"/>
    <n v="31422124.23"/>
    <n v="59099644.609999999"/>
    <n v="61054402"/>
    <s v="X"/>
    <s v="-"/>
    <s v="-"/>
    <s v="-"/>
    <s v="-"/>
  </r>
  <r>
    <n v="7569"/>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5"/>
    <n v="1"/>
    <n v="2"/>
    <n v="0"/>
    <n v="3"/>
    <n v="7"/>
    <n v="4"/>
    <s v="-"/>
    <s v="-"/>
    <s v="290. INSTITUTO DE LA VIVIENDA LEY N° 1.251"/>
    <s v="CABA"/>
    <s v="-"/>
    <s v="ALVARADO-AUSTRALIA"/>
    <s v="-"/>
    <s v="-"/>
    <n v="0"/>
    <n v="0"/>
    <n v="0"/>
    <n v="0"/>
    <n v="0"/>
    <n v="0"/>
    <n v="0"/>
    <n v="0"/>
    <n v="0"/>
    <n v="0"/>
    <n v="0"/>
    <n v="0"/>
    <n v="3001160"/>
    <n v="70346498.260000005"/>
    <s v="-"/>
    <n v="0"/>
    <s v="-"/>
    <s v="-"/>
    <s v="-"/>
    <s v="-"/>
    <s v="-"/>
  </r>
  <r>
    <n v="7570"/>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6"/>
    <n v="3"/>
    <n v="1"/>
    <n v="0"/>
    <n v="3"/>
    <n v="7"/>
    <n v="4"/>
    <s v="-"/>
    <s v="-"/>
    <s v="290. INSTITUTO DE LA VIVIENDA LEY N° 1.251"/>
    <s v="CABA"/>
    <s v="-"/>
    <s v="ALVARADO-AUSTRALIA"/>
    <s v="-"/>
    <s v="-"/>
    <n v="0"/>
    <n v="0"/>
    <n v="0"/>
    <n v="0"/>
    <n v="0"/>
    <n v="0"/>
    <n v="0"/>
    <n v="0"/>
    <n v="0"/>
    <n v="0"/>
    <n v="0"/>
    <n v="0"/>
    <n v="3223300"/>
    <n v="56370771.170000002"/>
    <s v="-"/>
    <n v="0"/>
    <s v="-"/>
    <s v="-"/>
    <s v="-"/>
    <s v="-"/>
    <s v="-"/>
  </r>
  <r>
    <n v="7571"/>
    <x v="2"/>
    <s v="06. PLAN SANITARIO DE EMERGENCIA"/>
    <s v="-"/>
    <s v="-"/>
    <s v="-"/>
    <s v="VIVIENDAS NUEVAS"/>
    <s v="-"/>
    <s v="CONSTRUCCIÓN DE 64 VIVIENDAS PARA LOS RESIDENTES DE LOS ASENTAMIENTOS Y VILLAS LOCALIZADAS EN LAS MÁRGENES DE LA CUENCA MATANZA-RIACHUELO"/>
    <n v="2"/>
    <x v="20"/>
    <s v="-"/>
    <x v="29"/>
    <x v="62"/>
    <s v="0. VIVIENDAS CON AHORRO PREVIO"/>
    <s v="60. ACUMAR"/>
    <s v="0. ACUMAR"/>
    <s v="53. SAN ANTONIO N° 726"/>
    <n v="15"/>
    <n v="3"/>
    <n v="3"/>
    <n v="3"/>
    <n v="0"/>
    <n v="3"/>
    <n v="7"/>
    <n v="4"/>
    <s v="-"/>
    <s v="CONSTRUCCIÓN DE VIVIENDAS "/>
    <s v="290. INSTITUTO DE LA VIVIENDA LEY N° 1.251"/>
    <s v="-"/>
    <s v="-"/>
    <s v="SAN ANTONIO N° 721/725 Y GONCALVEZ DIAS 738"/>
    <s v="-"/>
    <s v="-"/>
    <s v="-"/>
    <s v="-"/>
    <s v="-"/>
    <s v="-"/>
    <s v="-"/>
    <s v="-"/>
    <s v="-"/>
    <s v="-"/>
    <s v="-"/>
    <s v="-"/>
    <s v="-"/>
    <s v="-"/>
    <s v="-"/>
    <n v="0"/>
    <s v="-"/>
    <s v="-"/>
    <s v="-"/>
    <s v="-"/>
    <s v="-"/>
    <s v="-"/>
    <s v="-"/>
  </r>
  <r>
    <n v="7572"/>
    <x v="2"/>
    <s v="06. PLAN SANITARIO DE EMERGENCIA"/>
    <s v="-"/>
    <s v="-"/>
    <s v="-"/>
    <s v="EQUIPAMIENTO COMUNITARIO"/>
    <s v="-"/>
    <s v="-"/>
    <n v="2"/>
    <x v="20"/>
    <s v="-"/>
    <x v="29"/>
    <x v="62"/>
    <s v="0. MEJORAMIENTOS EN BARRIOS"/>
    <s v="60. ACUMAR"/>
    <s v="0. ACUMAR"/>
    <s v="65. ORMA"/>
    <n v="15"/>
    <n v="6"/>
    <n v="3"/>
    <n v="1"/>
    <n v="0"/>
    <n v="3"/>
    <n v="7"/>
    <n v="4"/>
    <s v="ESPECÍFICA"/>
    <s v="-"/>
    <s v="290. INSTITUTO DE LA VIVIENDA LEY N° 1.251"/>
    <s v="CABA"/>
    <s v="4"/>
    <s v="ORMA"/>
    <s v="-"/>
    <s v="-"/>
    <s v="-"/>
    <s v="-"/>
    <s v="-"/>
    <s v="-"/>
    <s v="-"/>
    <s v="-"/>
    <s v="-"/>
    <s v="-"/>
    <s v="-"/>
    <s v="-"/>
    <s v="-"/>
    <s v="-"/>
    <s v="-"/>
    <n v="0"/>
    <s v="-"/>
    <s v="-"/>
    <s v="-"/>
    <s v="-"/>
    <s v="-"/>
    <s v="-"/>
    <s v="-"/>
  </r>
  <r>
    <n v="7573"/>
    <x v="2"/>
    <s v="06. PLAN SANITARIO DE EMERGENCIA"/>
    <s v="-"/>
    <s v="-"/>
    <s v="-"/>
    <s v="EQUIPAMIENTO COMUNITARIO"/>
    <s v="-"/>
    <s v="-"/>
    <n v="2"/>
    <x v="20"/>
    <s v="-"/>
    <x v="29"/>
    <x v="62"/>
    <s v="0. MEJORAMIENTOS EN BARRIOS"/>
    <s v="60. ACUMAR"/>
    <s v="0. ACUMAR"/>
    <s v="89.LAMADRID"/>
    <n v="15"/>
    <n v="3"/>
    <n v="4"/>
    <n v="1"/>
    <n v="0"/>
    <n v="3"/>
    <n v="7"/>
    <n v="4"/>
    <s v="ESPECÍFICA"/>
    <s v="-"/>
    <s v="290. INSTITUTO DE LA VIVIENDA LEY N° 1.251"/>
    <s v="CABA"/>
    <s v="4"/>
    <s v="LAMADRID"/>
    <s v="-"/>
    <s v="-"/>
    <s v="-"/>
    <s v="-"/>
    <s v="-"/>
    <s v="-"/>
    <s v="-"/>
    <s v="-"/>
    <s v="-"/>
    <s v="-"/>
    <s v="-"/>
    <s v="-"/>
    <s v="-"/>
    <s v="-"/>
    <s v="-"/>
    <s v="-"/>
    <s v="-"/>
    <s v="-"/>
    <s v="-"/>
    <s v="-"/>
    <s v="-"/>
    <s v="-"/>
    <s v="-"/>
  </r>
  <r>
    <n v="7574"/>
    <x v="2"/>
    <s v="06. PLAN SANITARIO DE EMERGENCIA"/>
    <s v="-"/>
    <s v="-"/>
    <s v="-"/>
    <s v="EQUIPAMIENTO COMUNITARIO"/>
    <s v="-"/>
    <s v="-"/>
    <n v="2"/>
    <x v="20"/>
    <s v="-"/>
    <x v="29"/>
    <x v="62"/>
    <s v="0. VIVIENDAS CON AHORRO PREVIO"/>
    <s v="60. ACUMAR"/>
    <s v="0. ACUMAR"/>
    <s v="64. OSVALDO CRUZ Y LUNA"/>
    <n v="15"/>
    <n v="3"/>
    <n v="4"/>
    <n v="1"/>
    <n v="0"/>
    <n v="3"/>
    <n v="7"/>
    <n v="4"/>
    <s v="ESPECÍFICA"/>
    <s v="-"/>
    <s v="290. INSTITUTO DE LA VIVIENDA LEY N° 1.251"/>
    <s v="CABA"/>
    <s v="4"/>
    <s v="OSVALDO CRUZ 3351/99"/>
    <s v="-"/>
    <s v="-"/>
    <s v="-"/>
    <s v="-"/>
    <s v="-"/>
    <s v="-"/>
    <s v="-"/>
    <s v="-"/>
    <s v="-"/>
    <s v="-"/>
    <s v="-"/>
    <s v="-"/>
    <s v="-"/>
    <s v="-"/>
    <s v="-"/>
    <s v="-"/>
    <s v="-"/>
    <s v="-"/>
    <s v="-"/>
    <s v="-"/>
    <s v="-"/>
    <s v="-"/>
    <s v="-"/>
  </r>
  <r>
    <n v="7575"/>
    <x v="2"/>
    <s v="12. LIMPIEZA DE MÁRGENES Y CAMINO DE SIRGA"/>
    <s v="-"/>
    <s v="-"/>
    <s v="-"/>
    <s v="RED VIAL"/>
    <s v="CAMINO DE SIRGA CABA"/>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2, CAMINO DE SIRGA ETAPA III"/>
    <n v="11"/>
    <n v="4"/>
    <n v="2"/>
    <n v="2"/>
    <n v="0"/>
    <n v="4"/>
    <n v="9"/>
    <n v="4"/>
    <s v="ESPECÍFICA"/>
    <s v="EJECUCION Y REHABILITACION DE OBRAS COMPLEMENTARIAS"/>
    <s v="2342.DIRECCIÓN GENERAL INFRAESTRUCTURA URBANA"/>
    <s v="CABA"/>
    <s v="4"/>
    <s v="RIBERA DEL RIACHUELO ENTRE SÁENZ Y VIEYTES"/>
    <d v="2017-08-08T00:00:00"/>
    <d v="2020-04-08T00:00:00"/>
    <n v="94995724"/>
    <n v="0"/>
    <n v="0"/>
    <n v="94995724"/>
    <n v="0"/>
    <n v="0"/>
    <n v="0"/>
    <n v="0"/>
    <n v="0"/>
    <n v="0"/>
    <n v="0"/>
    <n v="0"/>
    <n v="18208016.620000001"/>
    <n v="33285057.68"/>
    <n v="2945405.53"/>
    <n v="5600000"/>
    <s v="X"/>
    <s v="-"/>
    <n v="1"/>
    <s v="-"/>
    <s v="-"/>
  </r>
  <r>
    <n v="7575"/>
    <x v="2"/>
    <s v="12. LIMPIEZA DE MÁRGENES Y CAMINO DE SIRGA"/>
    <s v="-"/>
    <s v="-"/>
    <s v="-"/>
    <s v="-"/>
    <s v="-"/>
    <s v="CAMINO DE SIRGA ETAPA III"/>
    <n v="2"/>
    <x v="16"/>
    <s v="-"/>
    <x v="26"/>
    <x v="78"/>
    <s v="0. Ejecución y Rehabilitación de Obras Complementarias"/>
    <s v="60. ACUMAR"/>
    <s v="0. ACUMAR"/>
    <s v="62, CAMINO DE SIRGA ETAPA III"/>
    <n v="11"/>
    <n v="3"/>
    <n v="9"/>
    <n v="6"/>
    <n v="0"/>
    <n v="4"/>
    <n v="9"/>
    <n v="4"/>
    <s v="-"/>
    <s v="-"/>
    <s v="2342.DIRECCIÓN GENERAL INFRAESTRUCTURA URBANA"/>
    <s v="-"/>
    <s v="-"/>
    <s v="-"/>
    <s v="-"/>
    <s v="-"/>
    <n v="0"/>
    <s v="-"/>
    <s v="-"/>
    <n v="12248140.060000001"/>
    <s v="-"/>
    <s v="-"/>
    <s v="-"/>
    <s v="-"/>
    <s v="-"/>
    <s v="-"/>
    <s v="-"/>
    <s v="-"/>
    <s v="-"/>
    <n v="0"/>
    <n v="0"/>
    <n v="600000"/>
    <s v="X"/>
    <s v="-"/>
    <s v="-"/>
    <s v="-"/>
    <s v="-"/>
  </r>
  <r>
    <n v="7576"/>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4"/>
    <n v="2"/>
    <n v="1"/>
    <n v="0"/>
    <n v="3"/>
    <n v="7"/>
    <n v="4"/>
    <s v="ESPECÍFICA"/>
    <s v="CONSTRUCCIÓN DE VIVIENDAS "/>
    <s v="290. INSTITUTO DE LA VIVIENDA LEY N° 1.251"/>
    <s v="CABA"/>
    <s v="4"/>
    <s v="OSVALDO CRUZ 3351/99"/>
    <d v="2016-09-30T00:00:00"/>
    <s v="-"/>
    <n v="153208671.84999999"/>
    <n v="0"/>
    <n v="0"/>
    <n v="153208671.84999999"/>
    <n v="0"/>
    <n v="0"/>
    <n v="0"/>
    <n v="0"/>
    <n v="0"/>
    <n v="0"/>
    <n v="0"/>
    <n v="0"/>
    <n v="3327814.49"/>
    <n v="0"/>
    <s v="-"/>
    <s v="-"/>
    <s v="-"/>
    <s v="-"/>
    <s v="-"/>
    <s v="-"/>
    <s v="-"/>
  </r>
  <r>
    <n v="7577"/>
    <x v="2"/>
    <s v="06. PLAN SANITARIO DE EMERGENCIA"/>
    <s v="-"/>
    <s v="-"/>
    <s v="-"/>
    <s v="MEJORAMIENTOS DE VIVIENDA EXISTENTE"/>
    <s v="BARRIO LAMADRID"/>
    <s v="-"/>
    <n v="2"/>
    <x v="20"/>
    <s v="-"/>
    <x v="29"/>
    <x v="62"/>
    <s v="0. MEJORAMIENTOS EN BARRIOS"/>
    <s v="60. ACUMAR"/>
    <s v="0. ACUMAR"/>
    <s v="89.LAMADRID"/>
    <n v="15"/>
    <n v="4"/>
    <n v="1"/>
    <n v="1"/>
    <n v="0"/>
    <n v="3"/>
    <n v="7"/>
    <n v="4"/>
    <s v="ESPECÍFICA"/>
    <s v="-"/>
    <s v="290. INSTITUTO DE LA VIVIENDA LEY N° 1.251"/>
    <s v="CABA"/>
    <s v="4"/>
    <s v="LAMADRID"/>
    <s v="-"/>
    <s v="-"/>
    <s v="-"/>
    <s v="-"/>
    <s v="-"/>
    <n v="0"/>
    <s v="-"/>
    <s v="-"/>
    <s v="-"/>
    <s v="-"/>
    <s v="-"/>
    <s v="-"/>
    <s v="-"/>
    <n v="0"/>
    <n v="28470947.260000002"/>
    <s v="-"/>
    <s v="-"/>
    <s v="-"/>
    <s v="-"/>
    <s v="-"/>
    <s v="-"/>
    <s v="-"/>
    <s v="-"/>
  </r>
  <r>
    <n v="7578"/>
    <x v="2"/>
    <s v="06. PLAN SANITARIO DE EMERGENCIA"/>
    <s v="-"/>
    <s v="-"/>
    <s v="-"/>
    <s v="CARACTERIZACIÓN Y REMEDIACIÓN DE SUELO"/>
    <s v="COMPLEJO LAMADRID"/>
    <s v="ESTUDIO MECANICO DEL SUELO"/>
    <n v="2"/>
    <x v="20"/>
    <s v="-"/>
    <x v="29"/>
    <x v="62"/>
    <s v="0. MEJORAMIENTOS EN BARRIOS"/>
    <s v="60. ACUMAR"/>
    <s v="0. ACUMAR"/>
    <s v="89.LAMADRID"/>
    <n v="15"/>
    <n v="3"/>
    <n v="3"/>
    <n v="9"/>
    <n v="0"/>
    <n v="3"/>
    <n v="7"/>
    <n v="4"/>
    <s v="ESPECÍFICA"/>
    <s v="ESTUDIO"/>
    <s v="290. INSTITUTO DE LA VIVIENDA LEY N° 1.251"/>
    <s v="CABA"/>
    <s v="4"/>
    <s v="LAMADRID"/>
    <s v="-"/>
    <s v="-"/>
    <s v="-"/>
    <s v="-"/>
    <s v="-"/>
    <n v="0"/>
    <s v="-"/>
    <s v="-"/>
    <s v="-"/>
    <s v="-"/>
    <s v="-"/>
    <s v="-"/>
    <s v="-"/>
    <n v="0"/>
    <n v="460000"/>
    <s v="-"/>
    <s v="-"/>
    <s v="-"/>
    <s v="-"/>
    <s v="-"/>
    <s v="-"/>
    <s v="-"/>
    <s v="-"/>
  </r>
  <r>
    <n v="7579"/>
    <x v="2"/>
    <s v="06. PLAN SANITARIO DE EMERGENCIA"/>
    <s v="-"/>
    <s v="-"/>
    <s v="-"/>
    <s v="MEJORAMIENTOS DE VIVIENDA EXISTENTE"/>
    <s v="BARRIO LAMADRID"/>
    <s v="-"/>
    <n v="2"/>
    <x v="20"/>
    <s v="-"/>
    <x v="29"/>
    <x v="62"/>
    <s v="0. MEJORAMIENTOS EN BARRIOS"/>
    <s v="60. ACUMAR"/>
    <s v="0. ACUMAR"/>
    <s v="89.LAMADRID"/>
    <n v="15"/>
    <n v="5"/>
    <n v="2"/>
    <n v="1"/>
    <n v="0"/>
    <n v="3"/>
    <n v="7"/>
    <n v="4"/>
    <s v="-"/>
    <s v="-"/>
    <s v="290. INSTITUTO DE LA VIVIENDA LEY N° 1.251"/>
    <s v="-"/>
    <s v="-"/>
    <s v="LAMADRID"/>
    <s v="-"/>
    <s v="-"/>
    <s v="-"/>
    <s v="-"/>
    <s v="-"/>
    <s v="-"/>
    <s v="-"/>
    <s v="-"/>
    <s v="-"/>
    <s v="-"/>
    <s v="-"/>
    <s v="-"/>
    <s v="-"/>
    <s v="-"/>
    <n v="55182"/>
    <s v="-"/>
    <s v="-"/>
    <s v="-"/>
    <s v="-"/>
    <s v="-"/>
    <s v="-"/>
    <s v="-"/>
    <s v="-"/>
  </r>
  <r>
    <n v="7580"/>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6"/>
    <n v="9"/>
    <n v="2"/>
    <n v="0"/>
    <n v="3"/>
    <n v="7"/>
    <n v="4"/>
    <s v="-"/>
    <s v="CONSTRUCCIÓN DE VIVIENDAS "/>
    <s v="290. INSTITUTO DE LA VIVIENDA LEY N° 1.251"/>
    <s v="-"/>
    <s v="-"/>
    <s v="OSVALDO CRUZ 3351/99"/>
    <s v="-"/>
    <s v="-"/>
    <s v="-"/>
    <s v="-"/>
    <s v="-"/>
    <s v="-"/>
    <s v="-"/>
    <s v="-"/>
    <s v="-"/>
    <s v="-"/>
    <s v="-"/>
    <s v="-"/>
    <s v="-"/>
    <s v="-"/>
    <n v="6533580.2000000002"/>
    <s v="-"/>
    <s v="-"/>
    <s v="-"/>
    <s v="-"/>
    <s v="-"/>
    <s v="-"/>
    <s v="-"/>
    <s v="-"/>
  </r>
  <r>
    <n v="7581"/>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8"/>
    <s v="-"/>
    <s v="CONSTRUCCIÓN DE VIVIENDAS "/>
    <s v="290. INSTITUTO DE LA VIVIENDA LEY N° 1.251"/>
    <s v="CABA"/>
    <s v="4"/>
    <s v="OSVALDO CRUZ 3351/99"/>
    <s v="-"/>
    <s v="-"/>
    <n v="0"/>
    <n v="0"/>
    <n v="0"/>
    <n v="0"/>
    <n v="0"/>
    <n v="0"/>
    <n v="0"/>
    <n v="0"/>
    <n v="0"/>
    <n v="0"/>
    <n v="0"/>
    <n v="0"/>
    <n v="182088"/>
    <n v="2006075.4200000002"/>
    <n v="16950541.399999999"/>
    <n v="17202527"/>
    <s v="X"/>
    <s v="-"/>
    <s v="-"/>
    <s v="-"/>
    <s v="-"/>
  </r>
  <r>
    <n v="7582"/>
    <x v="2"/>
    <s v="06. PLAN SANITARIO DE EMERGENCIA"/>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2"/>
    <n v="4"/>
    <n v="2"/>
    <n v="1"/>
    <n v="0"/>
    <n v="3"/>
    <n v="7"/>
    <n v="8"/>
    <s v="-"/>
    <s v="CONSTRUCCIÓN DE VIVIENDAS "/>
    <s v="290. INSTITUTO DE LA VIVIENDA LEY N° 1.251"/>
    <s v="-"/>
    <s v="-"/>
    <s v="LACARRA 2049"/>
    <d v="2016-07-25T00:00:00"/>
    <s v="RENEGOCIADA"/>
    <s v="-"/>
    <s v="-"/>
    <s v="-"/>
    <s v="-"/>
    <s v="-"/>
    <s v="-"/>
    <s v="-"/>
    <s v="-"/>
    <s v="-"/>
    <s v="-"/>
    <s v="-"/>
    <s v="-"/>
    <n v="2739978.67"/>
    <s v="-"/>
    <s v="-"/>
    <s v="-"/>
    <s v="-"/>
    <s v="-"/>
    <s v="-"/>
    <s v="-"/>
    <s v="-"/>
  </r>
  <r>
    <n v="758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1. DISEÑO, DIRECCIÓN Y SEGUIMIENTO DE PROYECTOS DE ACUMAR"/>
    <s v="0. DISEÑO, DIRECCIÓN Y SEGUIMIENTO DE PROYECTOS DE ACUMAR"/>
    <n v="11"/>
    <n v="3"/>
    <n v="9"/>
    <n v="6"/>
    <n v="0"/>
    <n v="3"/>
    <n v="8"/>
    <n v="2"/>
    <s v="ESPECÍFICA"/>
    <s v="DESARROLLO DE LA INFRAESTRUCTURA DE LA RED PLUVIAL"/>
    <s v="9932. DIRECCIÓN GENERAL OBRAS DE INGENIERÍA"/>
    <s v="CABA"/>
    <s v="4"/>
    <s v="BARRIO SAN BLAS Y TRES ROSAS VILLA 21-24"/>
    <s v="18/05/20107"/>
    <d v="2019-02-18T00:00:00"/>
    <n v="11606423.99"/>
    <n v="0"/>
    <n v="0"/>
    <n v="11606423.99"/>
    <n v="0"/>
    <n v="0"/>
    <n v="0"/>
    <n v="0"/>
    <n v="0"/>
    <n v="0"/>
    <n v="0"/>
    <n v="0"/>
    <n v="5090809.4000000004"/>
    <s v="-"/>
    <s v="-"/>
    <s v="-"/>
    <s v="-"/>
    <s v="-"/>
    <s v="-"/>
    <s v="-"/>
    <s v="-"/>
  </r>
  <r>
    <n v="7584"/>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3"/>
    <n v="0"/>
    <n v="4"/>
    <n v="4"/>
    <n v="8"/>
    <s v="ESPECÍFICA"/>
    <s v="PREVENCIÓN AMBIENTAL EVALUCIÓN TÉCNICA Y CERTIFICADOS AMBIENTALES "/>
    <s v="8940. DIRECCIÓN GENERAL  POLITICA Y DE ESTRATEGIA AMBIENTAL"/>
    <s v="CABA"/>
    <s v="8"/>
    <s v="COMUNA 8"/>
    <s v="N/A"/>
    <s v="N/A"/>
    <s v="N/A"/>
    <s v="N/A"/>
    <s v="N/A"/>
    <s v="N/A"/>
    <n v="0"/>
    <n v="0"/>
    <n v="0"/>
    <n v="0"/>
    <n v="0"/>
    <n v="0"/>
    <n v="0"/>
    <n v="0"/>
    <n v="58772.29"/>
    <s v="-"/>
    <s v="-"/>
    <s v="-"/>
    <s v="-"/>
    <s v="-"/>
    <s v="-"/>
    <s v="-"/>
    <s v="-"/>
  </r>
  <r>
    <n v="7585"/>
    <x v="2"/>
    <s v="07. MONITOREO DE LA CALIDAD DE AGUA, SEDIMENTOS Y AIRE"/>
    <s v="-"/>
    <s v="-"/>
    <s v="-"/>
    <s v="ESTUDIOS Y EVALUACIONES AMBIENTALES"/>
    <s v="ANÁLISIS AMBIENTALES"/>
    <s v="N/A"/>
    <n v="2"/>
    <x v="15"/>
    <s v="-"/>
    <x v="22"/>
    <x v="83"/>
    <s v="0. LABORATORIO DE ANÁLISIS Y CALIDAD AMBIENTAL"/>
    <s v="0. LABORATORIO DE ANALISIS Y CALIDAD AMBIENTAL"/>
    <s v="60. AUTORIDAD CUENCA MATANZA RIACHUELO"/>
    <s v="0. AUTORIDAD CUENCA MATANZA RIACHUELO"/>
    <n v="11"/>
    <n v="3"/>
    <n v="3"/>
    <n v="3"/>
    <n v="0"/>
    <n v="4"/>
    <n v="4"/>
    <n v="8"/>
    <s v="COMUNA 4, 7, 8 Y 9"/>
    <s v="N/A"/>
    <s v="8934. DIRECCIÓN GENERAL DE CONTROL"/>
    <s v="CABA"/>
    <s v="COMUNA 4, 7, 8 Y 9"/>
    <s v="N/A"/>
    <s v="-"/>
    <s v="-"/>
    <n v="0"/>
    <n v="0"/>
    <n v="0"/>
    <n v="0"/>
    <n v="0"/>
    <n v="0"/>
    <n v="0"/>
    <n v="0"/>
    <n v="0"/>
    <n v="0"/>
    <n v="0"/>
    <n v="0"/>
    <n v="151073.5"/>
    <n v="4245"/>
    <s v="-"/>
    <n v="0"/>
    <s v="-"/>
    <s v="-"/>
    <s v="-"/>
    <s v="-"/>
    <s v="-"/>
  </r>
  <r>
    <n v="758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4"/>
    <n v="3"/>
    <n v="7"/>
    <n v="0"/>
    <n v="4"/>
    <n v="4"/>
    <n v="8"/>
    <s v="-"/>
    <s v="LABORATORIO DE ANÁLISIS Y CALIDAD AMBIENTAL "/>
    <s v="8934. DIRECCIÓN GENERAL DE CONTROL"/>
    <s v="-"/>
    <s v="-"/>
    <s v="COMUNA 8"/>
    <s v="N/A"/>
    <s v="N/A"/>
    <s v="N/A"/>
    <s v="N/A"/>
    <s v="N/A"/>
    <s v="N/A"/>
    <s v="-"/>
    <s v="-"/>
    <s v="-"/>
    <s v="-"/>
    <s v="-"/>
    <s v="-"/>
    <s v="-"/>
    <s v="-"/>
    <n v="20349"/>
    <s v="-"/>
    <s v="-"/>
    <s v="-"/>
    <s v="-"/>
    <s v="-"/>
    <s v="-"/>
    <s v="-"/>
    <s v="-"/>
  </r>
  <r>
    <n v="7587"/>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2"/>
    <n v="9"/>
    <n v="3"/>
    <n v="0"/>
    <n v="4"/>
    <n v="4"/>
    <n v="8"/>
    <s v="-"/>
    <s v="PREVENCIÓN AMBIENTAL EVALUCIÓN TÉCNICA Y CERTIFICADOS AMBIENTALES "/>
    <s v="8940. DIRECCIÓN GENERAL  POLITICA Y DE ESTRATEGIA AMBIENTAL"/>
    <s v="-"/>
    <s v="-"/>
    <s v="COMUNA 8"/>
    <s v="N/A"/>
    <s v="N/A"/>
    <s v="N/A"/>
    <s v="N/A"/>
    <s v="N/A"/>
    <s v="N/A"/>
    <s v="-"/>
    <s v="-"/>
    <s v="-"/>
    <s v="-"/>
    <s v="-"/>
    <s v="-"/>
    <s v="-"/>
    <n v="0"/>
    <n v="60603.040000000001"/>
    <s v="-"/>
    <s v="-"/>
    <s v="-"/>
    <s v="-"/>
    <s v="-"/>
    <s v="-"/>
    <s v="-"/>
    <s v="-"/>
  </r>
  <r>
    <n v="7588"/>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1"/>
    <n v="0"/>
    <n v="4"/>
    <n v="4"/>
    <n v="1"/>
    <s v="-"/>
    <s v="-"/>
    <s v="8940. DIRECCIÓN GENERAL  POLITICA Y DE ESTRATEGIA AMBIENTAL"/>
    <s v="-"/>
    <s v="-"/>
    <s v="COMUNA 8"/>
    <s v="-"/>
    <s v="-"/>
    <s v="-"/>
    <s v="-"/>
    <s v="-"/>
    <s v="-"/>
    <s v="-"/>
    <s v="-"/>
    <s v="-"/>
    <s v="-"/>
    <s v="-"/>
    <s v="-"/>
    <s v="-"/>
    <s v="-"/>
    <n v="185375.39"/>
    <s v="-"/>
    <s v="-"/>
    <s v="-"/>
    <s v="-"/>
    <s v="-"/>
    <s v="-"/>
    <s v="-"/>
    <s v="-"/>
  </r>
  <r>
    <n v="7589"/>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3"/>
    <n v="0"/>
    <n v="4"/>
    <n v="4"/>
    <n v="1"/>
    <s v="-"/>
    <s v="-"/>
    <s v="8940. DIRECCIÓN GENERAL  POLITICA Y DE ESTRATEGIA AMBIENTAL"/>
    <s v="-"/>
    <s v="-"/>
    <s v="COMUNA 8"/>
    <s v="-"/>
    <s v="-"/>
    <s v="-"/>
    <s v="-"/>
    <s v="-"/>
    <s v="-"/>
    <s v="-"/>
    <s v="-"/>
    <s v="-"/>
    <s v="-"/>
    <s v="-"/>
    <s v="-"/>
    <s v="-"/>
    <s v="-"/>
    <n v="235149.7"/>
    <s v="-"/>
    <s v="-"/>
    <s v="-"/>
    <s v="-"/>
    <s v="-"/>
    <s v="-"/>
    <s v="-"/>
    <s v="-"/>
  </r>
  <r>
    <n v="7590"/>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9"/>
    <n v="0"/>
    <n v="4"/>
    <n v="4"/>
    <n v="8"/>
    <s v="-"/>
    <s v="-"/>
    <s v="8940. DIRECCIÓN GENERAL  POLITICA Y DE ESTRATEGIA AMBIENTAL"/>
    <s v="-"/>
    <s v="-"/>
    <s v="COMUNA 8"/>
    <s v="-"/>
    <s v="-"/>
    <s v="-"/>
    <s v="-"/>
    <s v="-"/>
    <s v="-"/>
    <s v="-"/>
    <s v="-"/>
    <s v="-"/>
    <s v="-"/>
    <s v="-"/>
    <s v="-"/>
    <s v="-"/>
    <s v="-"/>
    <n v="52000"/>
    <s v="-"/>
    <s v="-"/>
    <s v="-"/>
    <s v="-"/>
    <s v="-"/>
    <s v="-"/>
    <s v="-"/>
    <s v="-"/>
  </r>
  <r>
    <n v="7591"/>
    <x v="2"/>
    <s v="06. PLAN SANITARIO DE EMERGENCIA"/>
    <s v="-"/>
    <s v="-"/>
    <s v="-"/>
    <s v="ESTUDIOS Y EVALUACIONES AMBIENTALES"/>
    <s v="EVALUACIONES AMBIENTALES COMUNA 4,7,8 Y 9"/>
    <s v=" SAN Y TEN RESP. DE M"/>
    <n v="2"/>
    <x v="15"/>
    <s v="-"/>
    <x v="22"/>
    <x v="123"/>
    <s v="0. SAN Y TEN RESP. DE M"/>
    <s v="0. AUTORIDAD CUENCA MATANZA RIACHUELO"/>
    <s v="60. AUTORIDAD CUENCA MATANZA RIACHUELO"/>
    <s v="0. AUTORIDAD CUENCA MATANZA RIACHUELO"/>
    <n v="12"/>
    <n v="3"/>
    <n v="2"/>
    <n v="9"/>
    <n v="0"/>
    <n v="4"/>
    <n v="4"/>
    <n v="1"/>
    <s v="-"/>
    <s v="-"/>
    <s v="8933. AGENCIA AMBIENTAL"/>
    <s v="-"/>
    <s v="-"/>
    <s v="COMUNA 8"/>
    <s v="-"/>
    <s v="-"/>
    <s v="-"/>
    <s v="-"/>
    <s v="-"/>
    <s v="-"/>
    <s v="-"/>
    <s v="-"/>
    <s v="-"/>
    <s v="-"/>
    <s v="-"/>
    <s v="-"/>
    <s v="-"/>
    <s v="-"/>
    <n v="1000"/>
    <s v="-"/>
    <s v="-"/>
    <s v="-"/>
    <s v="-"/>
    <s v="-"/>
    <s v="-"/>
    <s v="-"/>
    <s v="-"/>
  </r>
  <r>
    <n v="7592"/>
    <x v="2"/>
    <s v="06. PLAN SANITARIO DE EMERGENCIA"/>
    <s v="-"/>
    <s v="-"/>
    <s v="-"/>
    <s v="ESTUDIOS Y EVALUACIONES AMBIENTALES"/>
    <s v="EVALUACIONES AMBIENTALES COMUNA 4,7,8 Y 9"/>
    <s v=" SAN Y TEN RESP. DE M"/>
    <n v="2"/>
    <x v="15"/>
    <s v="-"/>
    <x v="22"/>
    <x v="123"/>
    <s v="0. SAN Y TEN RESP. DE M"/>
    <s v="0. AUTORIDAD CUENCA MATANZA RIACHUELO"/>
    <s v="60. AUTORIDAD CUENCA MATANZA RIACHUELO"/>
    <s v="0. AUTORIDAD CUENCA MATANZA RIACHUELO"/>
    <n v="12"/>
    <n v="3"/>
    <n v="5"/>
    <n v="3"/>
    <n v="0"/>
    <n v="4"/>
    <n v="4"/>
    <n v="8"/>
    <s v="-"/>
    <s v="-"/>
    <s v="8933. AGENCIA AMBIENTAL"/>
    <s v="-"/>
    <s v="-"/>
    <s v="COMUNA 8"/>
    <s v="-"/>
    <s v="-"/>
    <s v="-"/>
    <s v="-"/>
    <s v="-"/>
    <s v="-"/>
    <s v="-"/>
    <s v="-"/>
    <s v="-"/>
    <s v="-"/>
    <s v="-"/>
    <s v="-"/>
    <s v="-"/>
    <s v="-"/>
    <n v="29500"/>
    <s v="-"/>
    <s v="-"/>
    <s v="-"/>
    <s v="-"/>
    <s v="-"/>
    <s v="-"/>
    <s v="-"/>
    <s v="-"/>
  </r>
  <r>
    <n v="7593"/>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2"/>
    <n v="3"/>
    <n v="5"/>
    <n v="3"/>
    <n v="0"/>
    <n v="4"/>
    <n v="4"/>
    <n v="8"/>
    <s v="-"/>
    <s v="-"/>
    <s v="8933. AGENCIA AMBIENTAL"/>
    <s v="-"/>
    <s v="-"/>
    <s v="COMUNA 8"/>
    <s v="-"/>
    <s v="-"/>
    <s v="-"/>
    <s v="-"/>
    <s v="-"/>
    <s v="-"/>
    <s v="-"/>
    <s v="-"/>
    <s v="-"/>
    <s v="-"/>
    <s v="-"/>
    <s v="-"/>
    <s v="-"/>
    <s v="-"/>
    <n v="60004"/>
    <s v="-"/>
    <s v="-"/>
    <s v="-"/>
    <s v="-"/>
    <s v="-"/>
    <s v="-"/>
    <s v="-"/>
    <s v="-"/>
  </r>
  <r>
    <n v="7594"/>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7"/>
    <n v="0"/>
    <n v="4"/>
    <n v="4"/>
    <n v="1"/>
    <s v="-"/>
    <s v="-"/>
    <s v="8933. AGENCIA AMBIENTAL"/>
    <s v="-"/>
    <s v="-"/>
    <s v="COMUNA 8"/>
    <s v="-"/>
    <s v="-"/>
    <s v="-"/>
    <s v="-"/>
    <s v="-"/>
    <s v="-"/>
    <s v="-"/>
    <s v="-"/>
    <s v="-"/>
    <s v="-"/>
    <s v="-"/>
    <s v="-"/>
    <s v="-"/>
    <s v="-"/>
    <n v="81792.600000000006"/>
    <s v="-"/>
    <s v="-"/>
    <s v="-"/>
    <s v="-"/>
    <s v="-"/>
    <s v="-"/>
    <s v="-"/>
    <s v="-"/>
  </r>
  <r>
    <n v="7595"/>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3"/>
    <n v="1"/>
    <n v="0"/>
    <n v="4"/>
    <n v="4"/>
    <n v="1"/>
    <s v="-"/>
    <s v="-"/>
    <s v="8933. AGENCIA AMBIENTAL"/>
    <s v="-"/>
    <s v="-"/>
    <s v="COMUNA 8"/>
    <s v="-"/>
    <s v="-"/>
    <s v="-"/>
    <s v="-"/>
    <s v="-"/>
    <s v="-"/>
    <s v="-"/>
    <s v="-"/>
    <s v="-"/>
    <s v="-"/>
    <s v="-"/>
    <s v="-"/>
    <s v="-"/>
    <s v="-"/>
    <n v="12614"/>
    <s v="-"/>
    <s v="-"/>
    <s v="-"/>
    <s v="-"/>
    <s v="-"/>
    <s v="-"/>
    <s v="-"/>
    <s v="-"/>
  </r>
  <r>
    <n v="7596"/>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3"/>
    <n v="1"/>
    <n v="0"/>
    <n v="4"/>
    <n v="4"/>
    <n v="2"/>
    <s v="-"/>
    <s v="-"/>
    <s v="8933. AGENCIA AMBIENTAL"/>
    <s v="-"/>
    <s v="-"/>
    <s v="COMUNA 8"/>
    <s v="-"/>
    <s v="-"/>
    <s v="-"/>
    <s v="-"/>
    <s v="-"/>
    <s v="-"/>
    <s v="-"/>
    <s v="-"/>
    <s v="-"/>
    <s v="-"/>
    <s v="-"/>
    <s v="-"/>
    <s v="-"/>
    <s v="-"/>
    <n v="3774"/>
    <s v="-"/>
    <s v="-"/>
    <s v="-"/>
    <s v="-"/>
    <s v="-"/>
    <s v="-"/>
    <s v="-"/>
    <s v="-"/>
  </r>
  <r>
    <n v="7597"/>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4"/>
    <n v="2"/>
    <n v="0"/>
    <n v="4"/>
    <n v="4"/>
    <n v="1"/>
    <s v="-"/>
    <s v="-"/>
    <s v="8933. AGENCIA AMBIENTAL"/>
    <s v="-"/>
    <s v="-"/>
    <s v="COMUNA 8"/>
    <s v="-"/>
    <s v="-"/>
    <s v="-"/>
    <s v="-"/>
    <s v="-"/>
    <s v="-"/>
    <s v="-"/>
    <s v="-"/>
    <s v="-"/>
    <s v="-"/>
    <s v="-"/>
    <s v="-"/>
    <s v="-"/>
    <s v="-"/>
    <n v="2370"/>
    <s v="-"/>
    <s v="-"/>
    <s v="-"/>
    <s v="-"/>
    <s v="-"/>
    <s v="-"/>
    <s v="-"/>
    <s v="-"/>
  </r>
  <r>
    <n v="7598"/>
    <x v="2"/>
    <s v="08. URBANIZACIÓN DE VILLAS Y ASENTAMIENTOS URBANOS"/>
    <s v="-"/>
    <s v="-"/>
    <s v="-"/>
    <s v="MEJORAMIENTOS DE VIVIENDA EXISTENTE"/>
    <s v="OTROS MEJORAMIENTOS CABA"/>
    <s v="ACUMAR UGIS"/>
    <n v="2"/>
    <x v="17"/>
    <s v="-"/>
    <x v="25"/>
    <x v="48"/>
    <s v="0. INTERVECIÓN SOCIAL EN VILLAS DE EMERGENCIA Y NHT"/>
    <s v="0. ACUMAR"/>
    <s v="60. ACUMAR UGIS"/>
    <s v="0. ACUMAR UGIS"/>
    <n v="11"/>
    <n v="3"/>
    <n v="2"/>
    <n v="1"/>
    <n v="0"/>
    <n v="11"/>
    <n v="3"/>
    <n v="8"/>
    <s v="-"/>
    <s v="-"/>
    <s v="9470. UNIDAD DE GESTIÓN INTERVENCIÓN SOCIAL"/>
    <s v="CABA"/>
    <s v="-"/>
    <s v="VILLAS Y NHT UBICADOS EN LAS COMUNAS 4, 7, 8 Y 9"/>
    <s v="-"/>
    <s v="-"/>
    <n v="0"/>
    <n v="0"/>
    <n v="0"/>
    <n v="0"/>
    <n v="0"/>
    <n v="0"/>
    <n v="0"/>
    <n v="0"/>
    <n v="0"/>
    <n v="0"/>
    <n v="0"/>
    <n v="0"/>
    <n v="19532.37"/>
    <n v="16337.09"/>
    <s v="-"/>
    <n v="0"/>
    <s v="-"/>
    <s v="-"/>
    <s v="-"/>
    <s v="-"/>
    <s v="-"/>
  </r>
  <r>
    <n v="7599"/>
    <x v="3"/>
    <s v="06. PLAN SANITARIO DE EMERGENCIA"/>
    <s v="-"/>
    <s v="OBRA"/>
    <s v="EQUIPAMIENTO"/>
    <s v="SALUD AMBIENTAL ACUMAR"/>
    <s v="SALUD AMBIENTAL ACUMAR"/>
    <s v="ADQUISICIÓN DE INSUMOS ODONTOLÓGICOS.-"/>
    <s v="-"/>
    <x v="18"/>
    <s v="-"/>
    <x v="27"/>
    <x v="58"/>
    <s v="-"/>
    <s v="-"/>
    <s v="-"/>
    <s v="-"/>
    <s v="-"/>
    <n v="2"/>
    <n v="5"/>
    <n v="2"/>
    <s v="-"/>
    <s v="-"/>
    <s v="-"/>
    <s v="-"/>
    <s v="-"/>
    <s v="-"/>
    <s v="-"/>
    <s v="CUENCA MATANZA RIACHUELO"/>
    <s v="-"/>
    <s v="-"/>
    <s v="-"/>
    <s v="-"/>
    <n v="0"/>
    <n v="0"/>
    <n v="0"/>
    <n v="0"/>
    <n v="0"/>
    <n v="0"/>
    <n v="0"/>
    <n v="0"/>
    <n v="0"/>
    <n v="0"/>
    <n v="0"/>
    <n v="44516.6"/>
    <n v="59708.639999999999"/>
    <n v="386037.36"/>
    <n v="0"/>
    <n v="0"/>
    <s v="X"/>
    <s v="-"/>
    <s v="-"/>
    <s v="-"/>
    <s v="PROYECTO 50"/>
  </r>
  <r>
    <n v="7600"/>
    <x v="3"/>
    <s v="06. PLAN SANITARIO DE EMERGENCIA"/>
    <s v="-"/>
    <s v="OBRA"/>
    <s v="EQUIPAMIENTO"/>
    <s v="EQUIPAMIENTO PARA EFECTOR DE SALUD"/>
    <s v="EQUIPAMIENTO SALUD"/>
    <s v="ADQUISICIÓN DE ANALIZADOR PORTÁTIL DE FLUORESCENCIA RX"/>
    <s v="-"/>
    <x v="18"/>
    <s v="-"/>
    <x v="27"/>
    <x v="58"/>
    <s v="-"/>
    <s v="-"/>
    <s v="-"/>
    <s v="-"/>
    <s v="-"/>
    <n v="4"/>
    <n v="3"/>
    <n v="3"/>
    <s v="-"/>
    <s v="-"/>
    <s v="-"/>
    <s v="-"/>
    <s v="-"/>
    <s v="-"/>
    <s v="ARO SA"/>
    <s v="-"/>
    <s v="-"/>
    <s v="-"/>
    <s v="-"/>
    <s v="-"/>
    <s v="-"/>
    <s v="-"/>
    <s v="-"/>
    <s v="-"/>
    <s v="-"/>
    <s v="-"/>
    <s v="-"/>
    <s v="-"/>
    <s v="-"/>
    <s v="-"/>
    <s v="-"/>
    <n v="0"/>
    <n v="767415.42"/>
    <s v="-"/>
    <s v="-"/>
    <s v="-"/>
    <s v="-"/>
    <s v="-"/>
    <s v="-"/>
    <s v="-"/>
    <s v="-"/>
  </r>
  <r>
    <n v="7601"/>
    <x v="3"/>
    <s v="03. FORTALECIMIENTO INSTITUCIONAL"/>
    <s v="-"/>
    <s v="SERVICIO"/>
    <s v="SERVICIO"/>
    <s v="INSTITUCIONAL ACUMAR"/>
    <s v="INSTITUCIONAL ACUMAR"/>
    <s v="SOLICITUD DE DESRATIZACIÓN, DESINSECTACIÓN Y DESINFECCIÓN PARA LOS TRAILERS SANITARIOS DE LAS UNIDADES SANITARIAS MÓVILES (USM).-"/>
    <s v="-"/>
    <x v="18"/>
    <s v="-"/>
    <x v="27"/>
    <x v="58"/>
    <s v="-"/>
    <s v="-"/>
    <s v="-"/>
    <s v="-"/>
    <s v="-"/>
    <n v="3"/>
    <n v="3"/>
    <n v="9"/>
    <s v="-"/>
    <s v="-"/>
    <s v="-"/>
    <s v="-"/>
    <s v="-"/>
    <s v="-"/>
    <s v="TRULY NOLEN ARGENTINA SA"/>
    <s v="CUENCA MATANZA RIACHUELO"/>
    <s v="-"/>
    <s v="-"/>
    <s v="-"/>
    <s v="-"/>
    <n v="0"/>
    <n v="0"/>
    <n v="0"/>
    <n v="0"/>
    <n v="0"/>
    <n v="0"/>
    <n v="0"/>
    <n v="0"/>
    <n v="0"/>
    <n v="0"/>
    <n v="0"/>
    <n v="0"/>
    <n v="266200"/>
    <n v="184525"/>
    <n v="0"/>
    <n v="0"/>
    <s v="X"/>
    <s v="-"/>
    <s v="-"/>
    <s v="-"/>
    <s v="PROYECTO 46"/>
  </r>
  <r>
    <n v="7602"/>
    <x v="3"/>
    <s v="06. PLAN SANITARIO DE EMERGENCIA"/>
    <s v="-"/>
    <s v="SERVICIO"/>
    <s v="SERVICIO"/>
    <s v="ACCIONES DE SALUD ACUMAR"/>
    <s v="ACCIONES DE SALUD ACUMAR"/>
    <s v="ADQUISICIÓN DE SERVICIO DE CATERING PARA JORNADA DE TRABAJO Y CAPACITACIÓN DE LA DSA.-"/>
    <s v="-"/>
    <x v="18"/>
    <s v="-"/>
    <x v="27"/>
    <x v="58"/>
    <s v="-"/>
    <s v="-"/>
    <s v="-"/>
    <s v="-"/>
    <s v="-"/>
    <n v="3"/>
    <n v="9"/>
    <n v="1"/>
    <s v="-"/>
    <s v="-"/>
    <s v="-"/>
    <s v="-"/>
    <s v="-"/>
    <s v="-"/>
    <s v="VEGA MARTIN NICOLAS"/>
    <s v="-"/>
    <s v="-"/>
    <s v="-"/>
    <s v="-"/>
    <s v="-"/>
    <s v="-"/>
    <s v="-"/>
    <s v="-"/>
    <s v="-"/>
    <s v="-"/>
    <s v="-"/>
    <s v="-"/>
    <s v="-"/>
    <s v="-"/>
    <s v="-"/>
    <s v="-"/>
    <n v="0"/>
    <n v="18000"/>
    <s v="-"/>
    <s v="-"/>
    <s v="-"/>
    <s v="-"/>
    <s v="-"/>
    <s v="-"/>
    <s v="-"/>
    <s v="PROYECTO 52"/>
  </r>
  <r>
    <n v="7603"/>
    <x v="3"/>
    <s v="06. PLAN SANITARIO DE EMERGENCIA"/>
    <s v="-"/>
    <s v="SERVICIO"/>
    <s v="SERVICIO"/>
    <s v="ACCIONES DE SALUD ACUMAR"/>
    <s v="ACCIONES DE SALUD ACUMAR"/>
    <s v="COMPRA DE CARPAS PLEGABLES (TIPO GAZEBOS) PARA ACTIVIDADES DE PROMOCIÓN, PREVENCIÓN Y CAPACITACIÓN (ANTECEDENTE EXP-ACR: 598/2016).-"/>
    <s v="-"/>
    <x v="18"/>
    <s v="-"/>
    <x v="27"/>
    <x v="58"/>
    <s v="-"/>
    <s v="-"/>
    <s v="-"/>
    <s v="-"/>
    <s v="-"/>
    <n v="4"/>
    <n v="3"/>
    <n v="9"/>
    <s v="-"/>
    <s v="-"/>
    <s v="-"/>
    <s v="-"/>
    <s v="-"/>
    <s v="-"/>
    <s v="FULL PROVIDER SRL"/>
    <s v="-"/>
    <s v="-"/>
    <s v="-"/>
    <s v="-"/>
    <s v="-"/>
    <s v="-"/>
    <s v="-"/>
    <s v="-"/>
    <s v="-"/>
    <s v="-"/>
    <s v="-"/>
    <s v="-"/>
    <s v="-"/>
    <s v="-"/>
    <s v="-"/>
    <s v="-"/>
    <n v="12949"/>
    <n v="496967.99"/>
    <s v="-"/>
    <s v="-"/>
    <s v="-"/>
    <s v="-"/>
    <s v="-"/>
    <s v="-"/>
    <s v="-"/>
    <s v="PROYECTO 52"/>
  </r>
  <r>
    <n v="7604"/>
    <x v="3"/>
    <s v="06. PLAN SANITARIO DE EMERGENCIA"/>
    <s v="-"/>
    <s v="SERVICIO"/>
    <s v="SERVICIO"/>
    <s v="ACCIONES DE SALUD ACUMAR"/>
    <s v="ACCIONES DE SALUD ACUMAR"/>
    <s v="ADQUISIÓN DE ARTÍCULOS DE LIMPIEZA PARA LAS USAM Y LAS USM.-"/>
    <s v="-"/>
    <x v="18"/>
    <s v="-"/>
    <x v="27"/>
    <x v="58"/>
    <s v="-"/>
    <s v="-"/>
    <s v="-"/>
    <s v="-"/>
    <s v="-"/>
    <n v="2"/>
    <n v="9"/>
    <n v="1"/>
    <s v="-"/>
    <s v="-"/>
    <s v="-"/>
    <s v="-"/>
    <s v="-"/>
    <s v="-"/>
    <s v="PRODUCTOS TEXCEL SA"/>
    <s v="-"/>
    <s v="-"/>
    <s v="-"/>
    <s v="-"/>
    <s v="-"/>
    <s v="-"/>
    <s v="-"/>
    <s v="-"/>
    <s v="-"/>
    <s v="-"/>
    <s v="-"/>
    <s v="-"/>
    <s v="-"/>
    <s v="-"/>
    <s v="-"/>
    <s v="-"/>
    <n v="0"/>
    <n v="52675.189999999995"/>
    <s v="-"/>
    <s v="-"/>
    <s v="-"/>
    <s v="-"/>
    <s v="-"/>
    <s v="-"/>
    <s v="-"/>
    <s v="PROYECTO 46,49,50,53"/>
  </r>
  <r>
    <n v="7605"/>
    <x v="3"/>
    <s v="06. PLAN SANITARIO DE EMERGENCIA"/>
    <s v="-"/>
    <s v="SERVICIO"/>
    <s v="SERVICIO"/>
    <s v="ACCIONES DE SALUD ACUMAR"/>
    <s v="ACCIONES DE SALUD ACUMAR"/>
    <s v="ADQUISICIÓN DE PRODUCTOS CON IMAGEN INSTITUCIONAL PARA OLIMPIADAS AMBIENTALES Y SALUDABLES 2017.-"/>
    <s v="-"/>
    <x v="18"/>
    <s v="-"/>
    <x v="27"/>
    <x v="58"/>
    <s v="-"/>
    <s v="-"/>
    <s v="-"/>
    <s v="-"/>
    <s v="-"/>
    <n v="2"/>
    <n v="9"/>
    <n v="9"/>
    <s v="-"/>
    <s v="-"/>
    <s v="-"/>
    <s v="-"/>
    <s v="-"/>
    <s v="-"/>
    <s v="GSMP SA"/>
    <s v="-"/>
    <s v="-"/>
    <s v="-"/>
    <s v="-"/>
    <s v="-"/>
    <s v="-"/>
    <s v="-"/>
    <s v="-"/>
    <s v="-"/>
    <s v="-"/>
    <s v="-"/>
    <s v="-"/>
    <s v="-"/>
    <s v="-"/>
    <s v="-"/>
    <s v="-"/>
    <n v="0"/>
    <n v="34451"/>
    <s v="-"/>
    <s v="-"/>
    <s v="-"/>
    <s v="-"/>
    <s v="-"/>
    <s v="-"/>
    <s v="-"/>
    <s v="PROYECTO 46"/>
  </r>
  <r>
    <n v="7606"/>
    <x v="3"/>
    <s v="06. PLAN SANITARIO DE EMERGENCIA"/>
    <s v="-"/>
    <s v="SERVICIO"/>
    <s v="SERVICIO"/>
    <s v="ACCIONES DE SALUD ACUMAR"/>
    <s v="ACCIONES DE SALUD ACUMAR"/>
    <s v="CONTRATACON DE SERVICIO DE REFRIGERIOPARA EL PROYECTO ESCUELAS VERDES Y SALUDABLES EN LA CUENCA"/>
    <s v="-"/>
    <x v="18"/>
    <s v="-"/>
    <x v="27"/>
    <x v="58"/>
    <s v="-"/>
    <s v="-"/>
    <s v="-"/>
    <s v="-"/>
    <s v="-"/>
    <n v="3"/>
    <n v="9"/>
    <n v="1"/>
    <s v="-"/>
    <s v="-"/>
    <s v="-"/>
    <s v="-"/>
    <s v="-"/>
    <s v="-"/>
    <s v="GOURMET FACTORY SRL"/>
    <s v="-"/>
    <s v="-"/>
    <s v="-"/>
    <s v="-"/>
    <s v="-"/>
    <s v="-"/>
    <s v="-"/>
    <s v="-"/>
    <s v="-"/>
    <s v="-"/>
    <s v="-"/>
    <s v="-"/>
    <s v="-"/>
    <s v="-"/>
    <s v="-"/>
    <s v="-"/>
    <n v="0"/>
    <n v="11560"/>
    <s v="-"/>
    <s v="-"/>
    <s v="-"/>
    <s v="-"/>
    <s v="-"/>
    <s v="-"/>
    <s v="-"/>
    <s v="PROYECTO 46"/>
  </r>
  <r>
    <n v="7607"/>
    <x v="3"/>
    <s v="06. PLAN SANITARIO DE EMERGENCIA"/>
    <s v="-"/>
    <s v="SERVICIO"/>
    <s v="SERVICIO"/>
    <s v="ACCIONES DE SALUD ACUMAR"/>
    <s v="ACCIONES DE SALUD ACUMAR"/>
    <s v="CONTRATACIÓN DE TRANSPORTE PARA DIVERSAS ACTIVIDADES DE LA CUENCA MATANZA RIACHUELO.-"/>
    <s v="-"/>
    <x v="18"/>
    <s v="-"/>
    <x v="27"/>
    <x v="58"/>
    <s v="-"/>
    <s v="-"/>
    <s v="-"/>
    <s v="-"/>
    <s v="-"/>
    <n v="3"/>
    <n v="7"/>
    <n v="1"/>
    <s v="-"/>
    <s v="-"/>
    <s v="-"/>
    <s v="-"/>
    <s v="-"/>
    <s v="-"/>
    <s v="RUTATLANTICA SA-TURISMO EL PUENTE"/>
    <s v="-"/>
    <s v="-"/>
    <s v="-"/>
    <s v="-"/>
    <s v="-"/>
    <s v="-"/>
    <s v="-"/>
    <s v="-"/>
    <s v="-"/>
    <s v="-"/>
    <s v="-"/>
    <s v="-"/>
    <s v="-"/>
    <s v="-"/>
    <s v="-"/>
    <s v="-"/>
    <n v="0"/>
    <n v="100000"/>
    <s v="-"/>
    <s v="-"/>
    <s v="-"/>
    <s v="-"/>
    <s v="-"/>
    <s v="-"/>
    <s v="-"/>
    <s v="PROYECTO 46-136"/>
  </r>
  <r>
    <n v="7608"/>
    <x v="3"/>
    <s v="06. PLAN SANITARIO DE EMERGENCIA"/>
    <s v="-"/>
    <s v="SERVICIO"/>
    <s v="SERVICIO"/>
    <s v="ACCIONES DE SALUD ACUMAR"/>
    <s v="ACCIONES DE SALUD ACUMAR"/>
    <s v="CONTRATACIÓN DE SERVICIOS DE CATERING PARA SEMINARIOS-TALLERES DE EVALUACIÓN DE IMPACTO SOBRE LA SALUD DE SITIOS CONTAMINADOS - DSYEA, PERIODO 2017.-"/>
    <s v="-"/>
    <x v="18"/>
    <s v="-"/>
    <x v="27"/>
    <x v="58"/>
    <s v="-"/>
    <s v="-"/>
    <s v="-"/>
    <s v="-"/>
    <s v="-"/>
    <n v="3"/>
    <n v="9"/>
    <n v="1"/>
    <s v="-"/>
    <s v="-"/>
    <s v="-"/>
    <s v="-"/>
    <s v="-"/>
    <s v="-"/>
    <s v="FRIENDS FOOD SA/JAL ENTERTAINMENT SRL"/>
    <s v="-"/>
    <s v="-"/>
    <s v="-"/>
    <s v="-"/>
    <s v="-"/>
    <s v="-"/>
    <s v="-"/>
    <s v="-"/>
    <s v="-"/>
    <s v="-"/>
    <s v="-"/>
    <s v="-"/>
    <s v="-"/>
    <s v="-"/>
    <s v="-"/>
    <s v="-"/>
    <n v="0"/>
    <n v="468138"/>
    <s v="-"/>
    <s v="-"/>
    <s v="-"/>
    <s v="-"/>
    <s v="-"/>
    <s v="-"/>
    <s v="-"/>
    <s v="PROYECTO 52/136"/>
  </r>
  <r>
    <n v="7609"/>
    <x v="3"/>
    <s v="06. PLAN SANITARIO DE EMERGENCIA"/>
    <s v="-"/>
    <s v="OBRA"/>
    <s v="EQUIPAMIENTO"/>
    <s v="EQUIPAMIENTO PARA EFECTOR DE SALUD"/>
    <s v="EQUIPAMIENTO SALUD"/>
    <s v="ADQUISICIÓN DE PRODUCTOS CON IMAGEN INSTITUCIONAL PARA ESCUELAS VERDES DE LA CUENCA MATANZA RIACHUELO.-"/>
    <s v="-"/>
    <x v="18"/>
    <s v="-"/>
    <x v="27"/>
    <x v="58"/>
    <s v="-"/>
    <s v="-"/>
    <s v="-"/>
    <s v="-"/>
    <s v="-"/>
    <n v="2"/>
    <n v="9"/>
    <n v="9"/>
    <s v="-"/>
    <s v="-"/>
    <s v="-"/>
    <s v="-"/>
    <s v="-"/>
    <s v="-"/>
    <s v="GRAFITO SRL"/>
    <s v="-"/>
    <s v="-"/>
    <s v="-"/>
    <s v="-"/>
    <s v="-"/>
    <s v="-"/>
    <s v="-"/>
    <s v="-"/>
    <s v="-"/>
    <s v="-"/>
    <s v="-"/>
    <s v="-"/>
    <s v="-"/>
    <s v="-"/>
    <s v="-"/>
    <s v="-"/>
    <n v="0"/>
    <n v="45000"/>
    <s v="-"/>
    <s v="-"/>
    <s v="-"/>
    <s v="-"/>
    <s v="-"/>
    <s v="-"/>
    <s v="-"/>
    <s v="PROYECTO 46"/>
  </r>
  <r>
    <n v="7610"/>
    <x v="3"/>
    <s v="06. PLAN SANITARIO DE EMERGENCIA"/>
    <s v="-"/>
    <s v="OBRA"/>
    <s v="EQUIPAMIENTO"/>
    <s v="EQUIPAMIENTO PARA EFECTOR DE SALUD"/>
    <s v="EQUIPAMIENTO SALUD"/>
    <s v="COMPRA DE AEROCÁMARAS.-"/>
    <s v="-"/>
    <x v="18"/>
    <s v="-"/>
    <x v="27"/>
    <x v="58"/>
    <s v="-"/>
    <s v="-"/>
    <s v="-"/>
    <s v="-"/>
    <s v="-"/>
    <n v="2"/>
    <n v="9"/>
    <n v="9"/>
    <s v="-"/>
    <s v="-"/>
    <s v="-"/>
    <s v="-"/>
    <s v="-"/>
    <s v="-"/>
    <s v="EURO SWISS SA"/>
    <s v="-"/>
    <s v="-"/>
    <s v="-"/>
    <s v="-"/>
    <s v="-"/>
    <s v="-"/>
    <s v="-"/>
    <s v="-"/>
    <s v="-"/>
    <s v="-"/>
    <s v="-"/>
    <s v="-"/>
    <s v="-"/>
    <s v="-"/>
    <s v="-"/>
    <s v="-"/>
    <n v="0"/>
    <n v="57115.199999999997"/>
    <s v="-"/>
    <s v="-"/>
    <s v="-"/>
    <s v="-"/>
    <s v="-"/>
    <s v="-"/>
    <s v="-"/>
    <s v="PROYECTO 54"/>
  </r>
  <r>
    <n v="7611"/>
    <x v="3"/>
    <s v="06. PLAN SANITARIO DE EMERGENCIA"/>
    <s v="-"/>
    <s v="SERVICIO"/>
    <s v="SERVICIO"/>
    <s v="ACCIONES DE SALUD ACUMAR"/>
    <s v="ACCIONES DE SALUD ACUMAR"/>
    <s v="CONTRATACIÓN DE COMPAÑÍA DE TEATRO PARA EL FORTAL ECIMIENTO DE PROYECTOS CULTURALES EN LA CUENCA MATANZA RIACHUELO"/>
    <s v="-"/>
    <x v="18"/>
    <s v="-"/>
    <x v="27"/>
    <x v="58"/>
    <s v="-"/>
    <s v="-"/>
    <s v="-"/>
    <s v="-"/>
    <s v="-"/>
    <n v="3"/>
    <n v="9"/>
    <n v="1"/>
    <s v="-"/>
    <s v="-"/>
    <s v="-"/>
    <s v="-"/>
    <s v="-"/>
    <s v="-"/>
    <s v="BRAILOVSKY DIEGO"/>
    <s v="-"/>
    <s v="-"/>
    <s v="-"/>
    <s v="-"/>
    <s v="-"/>
    <s v="-"/>
    <s v="-"/>
    <s v="-"/>
    <s v="-"/>
    <s v="-"/>
    <s v="-"/>
    <s v="-"/>
    <s v="-"/>
    <s v="-"/>
    <s v="-"/>
    <s v="-"/>
    <n v="0"/>
    <n v="77000"/>
    <s v="-"/>
    <s v="-"/>
    <s v="-"/>
    <s v="-"/>
    <s v="-"/>
    <s v="-"/>
    <s v="-"/>
    <s v="PROYECTO 136"/>
  </r>
  <r>
    <n v="7612"/>
    <x v="3"/>
    <s v="06. PLAN SANITARIO DE EMERGENCIA"/>
    <s v="-"/>
    <s v="SERVICIO"/>
    <s v="SERVICIO"/>
    <s v="ACCIONES DE SALUD ACUMAR"/>
    <s v="ACCIONES DE SALUD ACUMAR"/>
    <s v="OP N 9501 - SOLICITUD DE VIÁTICOS PARA PERSONAL DE LA DSYEA-CONGRESO DE TOXICOLOGÍA DE LA ATA (ASOCIACIÓN TOXICOLOGÍA ARGENTINA)."/>
    <s v="-"/>
    <x v="18"/>
    <s v="-"/>
    <x v="27"/>
    <x v="58"/>
    <s v="-"/>
    <s v="-"/>
    <s v="-"/>
    <s v="-"/>
    <s v="-"/>
    <n v="3"/>
    <n v="7"/>
    <n v="2"/>
    <s v="-"/>
    <s v="-"/>
    <s v="-"/>
    <s v="-"/>
    <s v="-"/>
    <s v="-"/>
    <s v="ACUMAR"/>
    <s v="-"/>
    <s v="-"/>
    <s v="-"/>
    <s v="-"/>
    <s v="-"/>
    <s v="-"/>
    <s v="-"/>
    <s v="-"/>
    <s v="-"/>
    <s v="-"/>
    <s v="-"/>
    <s v="-"/>
    <s v="-"/>
    <s v="-"/>
    <s v="-"/>
    <s v="-"/>
    <n v="0"/>
    <n v="135001.41999999998"/>
    <s v="-"/>
    <s v="-"/>
    <s v="-"/>
    <s v="-"/>
    <s v="-"/>
    <s v="-"/>
    <s v="-"/>
    <s v="PROYECTO 52"/>
  </r>
  <r>
    <n v="7614"/>
    <x v="3"/>
    <s v="06. PLAN SANITARIO DE EMERGENCIA"/>
    <s v="-"/>
    <s v="SERVICIO"/>
    <s v="SERVICIO"/>
    <s v="ACCIONES DE SALUD ACUMAR"/>
    <s v="ACCIONES DE SALUD ACUMAR"/>
    <s v="CONTRATACIÓN DEL SERVICIO DEL CALEMDARIO RESULTANTE DEL CONCURSO DE DIBUJOS &quot;COLORES PARA EL RÍO&quot; ACUMAR 2018.-"/>
    <s v="-"/>
    <x v="18"/>
    <s v="-"/>
    <x v="27"/>
    <x v="58"/>
    <s v="-"/>
    <s v="-"/>
    <s v="-"/>
    <s v="-"/>
    <s v="-"/>
    <n v="2"/>
    <n v="3"/>
    <n v="9"/>
    <s v="-"/>
    <s v="-"/>
    <s v="-"/>
    <s v="-"/>
    <s v="-"/>
    <s v="-"/>
    <s v="GSMP SA"/>
    <s v="-"/>
    <s v="-"/>
    <s v="-"/>
    <s v="-"/>
    <s v="-"/>
    <s v="-"/>
    <s v="-"/>
    <s v="-"/>
    <s v="-"/>
    <s v="-"/>
    <s v="-"/>
    <s v="-"/>
    <s v="-"/>
    <s v="-"/>
    <s v="-"/>
    <s v="-"/>
    <n v="0"/>
    <n v="36700"/>
    <s v="-"/>
    <s v="-"/>
    <s v="-"/>
    <s v="-"/>
    <s v="-"/>
    <s v="-"/>
    <s v="-"/>
    <s v="PROYECTO 136"/>
  </r>
  <r>
    <n v="7615"/>
    <x v="3"/>
    <s v="06. PLAN SANITARIO DE EMERGENCIA"/>
    <s v="-"/>
    <s v="SERVICIO"/>
    <s v="SERVICIO"/>
    <s v="ACCIONES DE SALUD ACUMAR"/>
    <s v="ACCIONES DE SALUD ACUMAR"/>
    <s v="OP N°  9654 - SOLICITUD DE ÁEREOS PARA ESPECIALISTAS EN SALUD AMBIENTAL - PASAJES MONTEVIDEO"/>
    <s v="-"/>
    <x v="18"/>
    <s v="-"/>
    <x v="27"/>
    <x v="58"/>
    <s v="-"/>
    <s v="-"/>
    <s v="-"/>
    <s v="-"/>
    <s v="-"/>
    <n v="3"/>
    <n v="7"/>
    <n v="2"/>
    <s v="-"/>
    <s v="-"/>
    <s v="-"/>
    <s v="-"/>
    <s v="-"/>
    <s v="-"/>
    <s v="BUQUEBUS TURISMO - RIOS AR SA"/>
    <s v="-"/>
    <s v="-"/>
    <s v="-"/>
    <s v="-"/>
    <s v="-"/>
    <s v="-"/>
    <s v="-"/>
    <s v="-"/>
    <s v="-"/>
    <s v="-"/>
    <s v="-"/>
    <s v="-"/>
    <s v="-"/>
    <s v="-"/>
    <s v="-"/>
    <s v="-"/>
    <n v="0"/>
    <n v="73104.42"/>
    <s v="-"/>
    <s v="-"/>
    <s v="-"/>
    <s v="-"/>
    <s v="-"/>
    <s v="-"/>
    <s v="-"/>
    <s v="PROYECTO 136"/>
  </r>
  <r>
    <n v="7616"/>
    <x v="3"/>
    <s v="06. PLAN SANITARIO DE EMERGENCIA"/>
    <s v="-"/>
    <s v="SERVICIO"/>
    <s v="SERVICIO"/>
    <s v="ACCIONES DE SALUD ACUMAR"/>
    <s v="ACCIONES DE SALUD ACUMAR"/>
    <s v="ADQUISICIÓN DE POSTERS PARA EVENTO DE LA DYSEA - SEPTIEMBRE 2017.-"/>
    <s v="-"/>
    <x v="18"/>
    <s v="-"/>
    <x v="27"/>
    <x v="58"/>
    <s v="-"/>
    <s v="-"/>
    <s v="-"/>
    <s v="-"/>
    <s v="-"/>
    <n v="2"/>
    <n v="3"/>
    <n v="9"/>
    <s v="-"/>
    <s v="-"/>
    <s v="-"/>
    <s v="-"/>
    <s v="-"/>
    <s v="-"/>
    <s v="HAPPY KIDS SA"/>
    <s v="-"/>
    <s v="-"/>
    <s v="-"/>
    <s v="-"/>
    <s v="-"/>
    <s v="-"/>
    <s v="-"/>
    <s v="-"/>
    <s v="-"/>
    <s v="-"/>
    <s v="-"/>
    <s v="-"/>
    <s v="-"/>
    <s v="-"/>
    <s v="-"/>
    <s v="-"/>
    <n v="0"/>
    <n v="11385"/>
    <s v="-"/>
    <s v="-"/>
    <s v="-"/>
    <s v="-"/>
    <s v="-"/>
    <s v="-"/>
    <s v="-"/>
    <s v="PROYECTO 136"/>
  </r>
  <r>
    <n v="7617"/>
    <x v="3"/>
    <s v="06. PLAN SANITARIO DE EMERGENCIA"/>
    <s v="-"/>
    <s v="NO CORRESPONDE INFORMAR"/>
    <s v="NO CORRESPONDE INFORMAR"/>
    <s v="FORTALECIMIENTO DE EXPANSIÓN DE LA RED DE AGUA POTABLE Y SANEAMIENTO DE CLOACAS ACUMAR"/>
    <s v="FORTALECIMIENTO DE EXPANSIÓN DE LA RED DE AGUA POTABLE Y SANEAMIENTO DE CLOACAS ACUMAR"/>
    <s v="ADQUISICIÓN DE INSTRUMENTOS DE MEDICIÓN PARA LA COORDINACIÓN DE INFRAESTRUCTURA"/>
    <s v="-"/>
    <x v="18"/>
    <s v="-"/>
    <x v="27"/>
    <x v="59"/>
    <s v="-"/>
    <s v="-"/>
    <s v="-"/>
    <s v="-"/>
    <s v="-"/>
    <n v="4"/>
    <n v="3"/>
    <n v="9"/>
    <s v="-"/>
    <s v="-"/>
    <s v="-"/>
    <s v="-"/>
    <s v="-"/>
    <s v="-"/>
    <s v="GEOBAUEN S.R.L."/>
    <s v="-"/>
    <s v="-"/>
    <s v="-"/>
    <s v="-"/>
    <s v="-"/>
    <s v="-"/>
    <s v="-"/>
    <s v="-"/>
    <s v="-"/>
    <s v="-"/>
    <s v="-"/>
    <s v="-"/>
    <s v="-"/>
    <s v="-"/>
    <s v="-"/>
    <n v="0"/>
    <n v="0"/>
    <s v="-"/>
    <s v="-"/>
    <s v="-"/>
    <s v="-"/>
    <s v="-"/>
    <s v="-"/>
    <s v="-"/>
    <s v="-"/>
    <s v="PROYECTO 1"/>
  </r>
  <r>
    <n v="7618"/>
    <x v="3"/>
    <s v="06. PLAN SANITARIO DE EMERGENCIA"/>
    <s v="-"/>
    <s v="NO CORRESPONDE INFORMAR"/>
    <s v="NO CORRESPONDE INFORMAR"/>
    <s v="FORTALECIMIENTO DEL PLAN SANITARIO DE EMERGENCIA ACUMAR"/>
    <s v="FORTALECIMIENTO DEL PLAN SANITARIO DE EMERGENCIA ACUMAR"/>
    <s v="CARTELERÍA ESTEBAN ECHEVERRÍA"/>
    <n v="1"/>
    <x v="18"/>
    <s v="-"/>
    <x v="27"/>
    <x v="53"/>
    <s v="-"/>
    <s v="-"/>
    <s v="-"/>
    <s v="-"/>
    <s v="-"/>
    <n v="3"/>
    <n v="6"/>
    <n v="1"/>
    <s v="-"/>
    <s v="-"/>
    <s v="-"/>
    <s v="-"/>
    <s v="-"/>
    <s v="-"/>
    <s v="COMPAÑÍA GATE WAY S.A"/>
    <s v="-"/>
    <s v="-"/>
    <s v="-"/>
    <s v="-"/>
    <s v="-"/>
    <s v="-"/>
    <s v="-"/>
    <s v="-"/>
    <s v="-"/>
    <s v="-"/>
    <s v="-"/>
    <s v="-"/>
    <s v="-"/>
    <s v="-"/>
    <s v="-"/>
    <s v="-"/>
    <n v="0"/>
    <n v="32670"/>
    <s v="-"/>
    <s v="-"/>
    <s v="-"/>
    <s v="-"/>
    <s v="-"/>
    <s v="-"/>
    <s v="-"/>
    <s v="PROYECTO 102"/>
  </r>
  <r>
    <n v="7619"/>
    <x v="3"/>
    <s v="06. PLAN SANITARIO DE EMERGENCIA"/>
    <s v="-"/>
    <s v="NO CORRESPONDE INFORMAR"/>
    <s v="NO CORRESPONDE INFORMAR"/>
    <s v="FORTALECIMIENTO DE EXPANSIÓN DE LA RED DE AGUA POTABLE Y SANEAMIENTO DE CLOACAS ACUMAR"/>
    <s v="EXPANSIÓN DE REDES"/>
    <s v="EXP N° 519/2017"/>
    <n v="1"/>
    <x v="18"/>
    <s v="-"/>
    <x v="27"/>
    <x v="53"/>
    <s v="-"/>
    <s v="-"/>
    <s v="-"/>
    <s v="-"/>
    <s v="-"/>
    <n v="5"/>
    <n v="7"/>
    <n v="7"/>
    <s v="-"/>
    <s v="-"/>
    <s v="-"/>
    <s v="-"/>
    <s v="-"/>
    <s v="-"/>
    <s v="INST. DE VIVIENDA DE LA CIUDAD DE BS AS"/>
    <s v="-"/>
    <s v="-"/>
    <s v="-"/>
    <s v="-"/>
    <s v="-"/>
    <s v="-"/>
    <s v="-"/>
    <s v="-"/>
    <s v="-"/>
    <s v="-"/>
    <s v="-"/>
    <s v="-"/>
    <s v="-"/>
    <s v="-"/>
    <s v="-"/>
    <s v="-"/>
    <n v="0"/>
    <n v="1744143.16"/>
    <s v="-"/>
    <n v="750000"/>
    <n v="0"/>
    <s v="X"/>
    <s v="-"/>
    <s v="-"/>
    <s v="-"/>
    <s v="PROYECTO 102"/>
  </r>
  <r>
    <n v="7620"/>
    <x v="3"/>
    <s v="06. PLAN SANITARIO DE EMERGENCIA"/>
    <s v="-"/>
    <s v="SERVICIO"/>
    <s v="SERVICIO"/>
    <s v="FORTALECIMIENTO INSTITUCIONAL DE ACUMAR"/>
    <s v="FORTALECIMIENTO INSTITUCIONAL DE ACUMAR"/>
    <s v="EXP.JUD33971/2015 AUTOS CARATULADOS OBRA SOCIAL UNIÓN PERSONAL DE LA UNIÓN DEL PERSONAL CIVIL DE LA NACIÓN C/EN-JEFATURA DE GAB DE MINIST-SEC DE AMBIENTE Y DESARROLLO SUSTENTABLE-AUTORIDAD DE CUENCA MATANZA S/EJECUCIÓN LEY22804 Y CONCORDANTES IMPUSA PAGO."/>
    <n v="1"/>
    <x v="18"/>
    <s v="-"/>
    <x v="27"/>
    <x v="71"/>
    <s v="-"/>
    <s v="-"/>
    <s v="-"/>
    <s v="-"/>
    <s v="-"/>
    <n v="3"/>
    <n v="8"/>
    <n v="6"/>
    <s v="-"/>
    <s v="-"/>
    <s v="-"/>
    <s v="-"/>
    <s v="-"/>
    <s v="-"/>
    <s v="OSUPUPCN"/>
    <s v="-"/>
    <s v="-"/>
    <s v="-"/>
    <s v="-"/>
    <s v="-"/>
    <s v="-"/>
    <s v="-"/>
    <s v="-"/>
    <s v="-"/>
    <s v="-"/>
    <s v="-"/>
    <s v="-"/>
    <s v="-"/>
    <s v="-"/>
    <s v="-"/>
    <s v="-"/>
    <n v="0"/>
    <n v="207827.54"/>
    <n v="0"/>
    <s v="-"/>
    <s v="-"/>
    <s v="-"/>
    <s v="-"/>
    <s v="-"/>
    <s v="-"/>
    <s v="PROYECTO 105"/>
  </r>
  <r>
    <n v="7621"/>
    <x v="3"/>
    <s v="06. PLAN SANITARIO DE EMERGENCIA"/>
    <s v="-"/>
    <s v="SERVICIO"/>
    <s v="SERVICIO"/>
    <s v="FORTALECIMIENTO INSTITUCIONAL DE ACUMAR"/>
    <s v="FORTALECIMIENTO INSTITUCIONAL DE ACUMAR"/>
    <s v="SOLICITUD CONTRATACIÓN DE LOCACIÓN DE SERVICIOS "/>
    <n v="1"/>
    <x v="18"/>
    <s v="-"/>
    <x v="27"/>
    <x v="71"/>
    <s v="-"/>
    <s v="-"/>
    <s v="-"/>
    <s v="-"/>
    <s v="-"/>
    <n v="1"/>
    <n v="2"/>
    <n v="1"/>
    <s v="-"/>
    <s v="-"/>
    <s v="-"/>
    <s v="-"/>
    <s v="-"/>
    <s v="-"/>
    <s v="ANGELA DUB ADDOR/ D¨ANDREIZ LUIS LEONEL/ GIROLAMI VARELA GONZALO MATIAS/SERANGELI BRUNO CARLOS/LAMBRECHT EMILIANO SEBASTIAN/ELIAS VANESA LAURA/MURUA CARLOS SEBASTIÁN/ JULIÁN FIGUERAS/ JOSE LUIS CHEHAB/ MUÑIZ GUILLERMO/DENISE ALDANA CHAVEZ/SANCHEZ FEDERICO AUGUSTO/CARLOS ARSELLI/ HECTOR ROLANDO ENRIQUE"/>
    <s v="-"/>
    <s v="-"/>
    <s v="-"/>
    <s v="-"/>
    <s v="-"/>
    <s v="-"/>
    <s v="-"/>
    <s v="-"/>
    <s v="-"/>
    <s v="-"/>
    <s v="-"/>
    <s v="-"/>
    <s v="-"/>
    <s v="-"/>
    <s v="-"/>
    <s v="-"/>
    <n v="0"/>
    <n v="5572300.3499999996"/>
    <n v="0"/>
    <s v="-"/>
    <s v="-"/>
    <s v="-"/>
    <s v="-"/>
    <s v="-"/>
    <s v="-"/>
    <s v="PROYECTO 105"/>
  </r>
  <r>
    <n v="7622"/>
    <x v="3"/>
    <s v="06. PLAN SANITARIO DE EMERGENCIA"/>
    <s v="-"/>
    <s v="SERVICIO"/>
    <s v="SERVICIO"/>
    <s v="FORTALECIMIENTO INSTITUCIONAL DE ACUMAR"/>
    <s v="FORTALECIMIENTO INSTITUCIONAL DE ACUMAR"/>
    <s v="CONTRATACIÓN RECURSOS PARA PORTAL WEB ACUMAR.-"/>
    <n v="1"/>
    <x v="18"/>
    <s v="-"/>
    <x v="27"/>
    <x v="71"/>
    <s v="-"/>
    <s v="-"/>
    <s v="-"/>
    <s v="-"/>
    <s v="-"/>
    <n v="1"/>
    <n v="2"/>
    <n v="1"/>
    <s v="-"/>
    <s v="-"/>
    <s v="-"/>
    <s v="-"/>
    <s v="-"/>
    <s v="-"/>
    <s v="-"/>
    <s v="-"/>
    <s v="-"/>
    <s v="-"/>
    <s v="-"/>
    <s v="-"/>
    <s v="-"/>
    <s v="-"/>
    <s v="-"/>
    <s v="-"/>
    <s v="-"/>
    <s v="-"/>
    <s v="-"/>
    <s v="-"/>
    <s v="-"/>
    <s v="-"/>
    <s v="-"/>
    <n v="0"/>
    <n v="278000"/>
    <n v="0"/>
    <s v="-"/>
    <s v="-"/>
    <s v="-"/>
    <s v="-"/>
    <s v="-"/>
    <s v="-"/>
    <s v="PROYECTO 105"/>
  </r>
  <r>
    <n v="7623"/>
    <x v="3"/>
    <s v="06. PLAN SANITARIO DE EMERGENCIA"/>
    <s v="-"/>
    <s v="SERVICIO"/>
    <s v="SERVICIO"/>
    <s v="FORTALECIMIENTO INSTITUCIONAL DE ACUMAR"/>
    <s v="FORTALECIMIENTO INSTITUCIONAL DE ACUMAR"/>
    <s v="SOLICITUD DE ASISTENCIA SOCIAL "/>
    <n v="1"/>
    <x v="18"/>
    <s v="-"/>
    <x v="27"/>
    <x v="71"/>
    <s v="-"/>
    <s v="-"/>
    <s v="-"/>
    <s v="-"/>
    <s v="-"/>
    <n v="1"/>
    <n v="1"/>
    <n v="1"/>
    <s v="-"/>
    <s v="-"/>
    <s v="-"/>
    <s v="-"/>
    <s v="-"/>
    <s v="-"/>
    <s v="ACUMAR"/>
    <s v="-"/>
    <s v="-"/>
    <s v="-"/>
    <s v="-"/>
    <s v="-"/>
    <s v="-"/>
    <s v="-"/>
    <s v="-"/>
    <s v="-"/>
    <s v="-"/>
    <s v="-"/>
    <s v="-"/>
    <s v="-"/>
    <s v="-"/>
    <s v="-"/>
    <s v="-"/>
    <n v="0"/>
    <n v="12000"/>
    <n v="0"/>
    <s v="-"/>
    <s v="-"/>
    <s v="-"/>
    <s v="-"/>
    <s v="-"/>
    <s v="-"/>
    <s v="PROYECTO 105"/>
  </r>
  <r>
    <n v="7624"/>
    <x v="3"/>
    <s v="-"/>
    <s v="-"/>
    <s v="N/A"/>
    <n v="0"/>
    <s v="-"/>
    <s v="-"/>
    <s v="PRESUPUESTO 2019"/>
    <s v="-"/>
    <x v="18"/>
    <s v="-"/>
    <x v="27"/>
    <x v="100"/>
    <s v="-"/>
    <s v="-"/>
    <s v="-"/>
    <s v="-"/>
    <s v="-"/>
    <s v="-"/>
    <s v="-"/>
    <s v="-"/>
    <s v="-"/>
    <s v="-"/>
    <s v="-"/>
    <s v="-"/>
    <s v="-"/>
    <s v="-"/>
    <s v="-"/>
    <s v="CUENCA MATANZA RIACHUELO"/>
    <s v="-"/>
    <s v="-"/>
    <s v="-"/>
    <s v="-"/>
    <n v="0"/>
    <n v="0"/>
    <n v="0"/>
    <n v="0"/>
    <n v="0"/>
    <n v="0"/>
    <n v="0"/>
    <n v="0"/>
    <n v="0"/>
    <n v="0"/>
    <n v="0"/>
    <n v="0"/>
    <n v="0"/>
    <n v="0"/>
    <n v="0"/>
    <n v="200000"/>
    <s v="X"/>
    <s v="-"/>
    <s v="-"/>
    <s v="-"/>
    <s v="-"/>
  </r>
  <r>
    <n v="7633"/>
    <x v="2"/>
    <s v="06. PLAN SANITARIO DE EMERGENCIA"/>
    <s v="-"/>
    <s v="-"/>
    <s v="-"/>
    <s v="NO CORRESPONDE INFORMAR"/>
    <s v="-"/>
    <s v="MANTENIMIENTO AMBIENTAL , DE LIMPIEZA Y ELECTRICO"/>
    <n v="2"/>
    <x v="20"/>
    <s v="-"/>
    <x v="29"/>
    <x v="62"/>
    <s v="0. MEJORAMIENTOS EN BARRIOS"/>
    <s v="60. ACUMAR"/>
    <s v="0. ACUMAR"/>
    <s v="89.LAMADRID"/>
    <n v="12"/>
    <n v="4"/>
    <n v="2"/>
    <n v="1"/>
    <n v="0"/>
    <n v="3"/>
    <n v="7"/>
    <n v="4"/>
    <s v="ESPECÍFICA"/>
    <s v="MANTENIMIENTO"/>
    <s v="290. INSTITUTO DE LA VIVIENDA LEY N° 1.251"/>
    <s v="CABA"/>
    <s v="4"/>
    <s v="LAMADRID"/>
    <s v="-"/>
    <s v="-"/>
    <s v="-"/>
    <s v="-"/>
    <s v="-"/>
    <n v="0"/>
    <s v="-"/>
    <s v="-"/>
    <s v="-"/>
    <s v="-"/>
    <s v="-"/>
    <s v="-"/>
    <s v="-"/>
    <n v="0"/>
    <s v="-"/>
    <s v="-"/>
    <s v="-"/>
    <s v="-"/>
    <s v="-"/>
    <s v="-"/>
    <s v="-"/>
    <s v="-"/>
    <s v="-"/>
  </r>
  <r>
    <n v="7634"/>
    <x v="2"/>
    <s v="06. PLAN SANITARIO DE EMERGENCIA"/>
    <s v="-"/>
    <s v="-"/>
    <s v="-"/>
    <s v="EQUIPAMIENTO COMUNITARIO"/>
    <s v="-"/>
    <s v="ADELANTOS A PROVEEDORES"/>
    <n v="2"/>
    <x v="20"/>
    <s v="-"/>
    <x v="29"/>
    <x v="62"/>
    <s v="0. MEJORAMIENTOS EN BARRIOS"/>
    <s v="60. ACUMAR"/>
    <s v="0. ACUMAR"/>
    <s v="89.LAMADRID"/>
    <n v="11"/>
    <n v="6"/>
    <n v="9"/>
    <n v="2"/>
    <n v="0"/>
    <n v="3"/>
    <n v="7"/>
    <n v="4"/>
    <s v="ESPECÍFICA"/>
    <s v="-"/>
    <s v="290. INSTITUTO DE LA VIVIENDA LEY N° 1.251"/>
    <s v="CABA"/>
    <s v="4"/>
    <s v="LAMADRID"/>
    <s v="-"/>
    <s v="-"/>
    <s v="-"/>
    <s v="-"/>
    <s v="-"/>
    <n v="0"/>
    <s v="-"/>
    <s v="-"/>
    <s v="-"/>
    <s v="-"/>
    <s v="-"/>
    <s v="-"/>
    <s v="-"/>
    <n v="0"/>
    <s v="-"/>
    <s v="-"/>
    <s v="-"/>
    <s v="-"/>
    <s v="-"/>
    <s v="-"/>
    <s v="-"/>
    <s v="-"/>
    <s v="-"/>
  </r>
  <r>
    <n v="7636"/>
    <x v="2"/>
    <s v="06. PLAN SANITARIO DE EMERGENCIA"/>
    <s v="-"/>
    <s v="-"/>
    <s v="-"/>
    <s v="EQUIPAMIENTO COMUNITARIO"/>
    <s v="-"/>
    <s v="TRABAJOS DE REPARACIÓN E IMPERMEABILIZACIÓN DE CUBIERTAS COMPLEJO PADRE MIGICA"/>
    <n v="2"/>
    <x v="20"/>
    <s v="-"/>
    <x v="29"/>
    <x v="63"/>
    <s v="0. VIVIENDAS CON AHORRO PREVIO"/>
    <s v="60. ACUMAR"/>
    <s v="0. ACUMAR"/>
    <s v="53. PADRE MUGICA"/>
    <n v="15"/>
    <n v="3"/>
    <n v="9"/>
    <n v="5"/>
    <n v="0"/>
    <n v="3"/>
    <n v="7"/>
    <n v="8"/>
    <s v="-"/>
    <s v="REPARACIÓN Y MANTENIMIENTO"/>
    <s v="290. INSTITUTO DE LA VIVIENDA LEY N° 1.251"/>
    <s v="-"/>
    <s v="-"/>
    <s v="AV. GRAL PAZ Y CASTAÑARES"/>
    <s v="-"/>
    <s v="-"/>
    <s v="-"/>
    <s v="-"/>
    <s v="-"/>
    <s v="-"/>
    <s v="-"/>
    <s v="-"/>
    <s v="-"/>
    <s v="-"/>
    <s v="-"/>
    <s v="-"/>
    <s v="-"/>
    <s v="-"/>
    <s v="-"/>
    <n v="0"/>
    <s v="-"/>
    <s v="-"/>
    <s v="-"/>
    <s v="-"/>
    <s v="-"/>
    <s v="-"/>
    <s v="-"/>
  </r>
  <r>
    <n v="7637"/>
    <x v="2"/>
    <s v="06. PLAN SANITARIO DE EMERGENCIA"/>
    <s v="-"/>
    <s v="-"/>
    <s v="-"/>
    <s v="EQUIPAMIENTO COMUNITARIO"/>
    <s v="-"/>
    <s v="-"/>
    <n v="2"/>
    <x v="20"/>
    <s v="-"/>
    <x v="29"/>
    <x v="62"/>
    <s v="0. MEJORAMIENTOS EN BARRIOS"/>
    <s v="60. ACUMAR"/>
    <s v="0. ACUMAR"/>
    <s v="65. ORMA"/>
    <n v="15"/>
    <n v="3"/>
    <n v="4"/>
    <n v="1"/>
    <n v="0"/>
    <n v="3"/>
    <n v="7"/>
    <n v="4"/>
    <s v="ESPECÍFICA"/>
    <s v="-"/>
    <s v="290. INSTITUTO DE LA VIVIENDA LEY N° 1.251"/>
    <s v="CABA"/>
    <s v="4"/>
    <s v="ORMA"/>
    <s v="-"/>
    <s v="-"/>
    <s v="-"/>
    <s v="-"/>
    <s v="-"/>
    <s v="-"/>
    <s v="-"/>
    <s v="-"/>
    <s v="-"/>
    <s v="-"/>
    <s v="-"/>
    <s v="-"/>
    <s v="-"/>
    <s v="-"/>
    <s v="-"/>
    <s v="-"/>
    <s v="-"/>
    <s v="-"/>
    <s v="-"/>
    <s v="-"/>
    <s v="-"/>
    <s v="-"/>
    <s v="-"/>
  </r>
  <r>
    <n v="7638"/>
    <x v="2"/>
    <s v="06. PLAN SANITARIO DE EMERGENCIA"/>
    <s v="-"/>
    <s v="-"/>
    <s v="-"/>
    <s v="EQUIPAMIENTO COMUNITARIO"/>
    <s v="-"/>
    <s v="-"/>
    <n v="2"/>
    <x v="20"/>
    <s v="-"/>
    <x v="29"/>
    <x v="62"/>
    <s v="0. MEJORAMIENTOS EN BARRIOS"/>
    <s v="60. ACUMAR"/>
    <s v="0. ACUMAR"/>
    <s v="65. ORMA"/>
    <n v="15"/>
    <n v="5"/>
    <n v="1"/>
    <n v="2"/>
    <n v="0"/>
    <n v="3"/>
    <n v="7"/>
    <n v="4"/>
    <s v="ESPECÍFICA"/>
    <s v="-"/>
    <s v="290. INSTITUTO DE LA VIVIENDA LEY N° 1.251"/>
    <s v="CABA"/>
    <s v="4"/>
    <s v="ORMA"/>
    <s v="-"/>
    <s v="-"/>
    <s v="-"/>
    <s v="-"/>
    <s v="-"/>
    <s v="-"/>
    <s v="-"/>
    <s v="-"/>
    <s v="-"/>
    <s v="-"/>
    <s v="-"/>
    <s v="-"/>
    <s v="-"/>
    <s v="-"/>
    <s v="-"/>
    <n v="0"/>
    <s v="-"/>
    <s v="-"/>
    <s v="-"/>
    <s v="-"/>
    <s v="-"/>
    <s v="-"/>
    <s v="-"/>
  </r>
  <r>
    <n v="7639"/>
    <x v="2"/>
    <s v="06. PLAN SANITARIO DE EMERGENCIA"/>
    <s v="-"/>
    <s v="-"/>
    <s v="-"/>
    <s v="EQUIPAMIENTO COMUNITARIO"/>
    <s v="-"/>
    <s v="-"/>
    <n v="2"/>
    <x v="20"/>
    <s v="-"/>
    <x v="29"/>
    <x v="62"/>
    <s v="0. MEJORAMIENTOS EN BARRIOS"/>
    <s v="60. ACUMAR"/>
    <s v="0. ACUMAR"/>
    <s v="90, ZAVALETA"/>
    <n v="15"/>
    <n v="3"/>
    <n v="9"/>
    <n v="6"/>
    <n v="0"/>
    <n v="3"/>
    <n v="7"/>
    <n v="4"/>
    <s v="ESPECÍFICA"/>
    <s v="-"/>
    <s v="290. INSTITUTO DE LA VIVIENDA LEY N° 1.251"/>
    <s v="CABA"/>
    <s v="4"/>
    <s v="ZAVALETA 896/900/904/922/970"/>
    <s v="-"/>
    <s v="-"/>
    <s v="-"/>
    <s v="-"/>
    <s v="-"/>
    <s v="-"/>
    <s v="-"/>
    <s v="-"/>
    <s v="-"/>
    <s v="-"/>
    <s v="-"/>
    <s v="-"/>
    <s v="-"/>
    <s v="-"/>
    <s v="-"/>
    <s v="-"/>
    <s v="-"/>
    <s v="-"/>
    <s v="-"/>
    <s v="-"/>
    <s v="-"/>
    <s v="-"/>
    <s v="-"/>
  </r>
  <r>
    <n v="7640"/>
    <x v="2"/>
    <s v="06. PLAN SANITARIO DE EMERGENCIA"/>
    <s v="-"/>
    <s v="-"/>
    <s v="-"/>
    <s v="EQUIPAMIENTO COMUNITARIO"/>
    <s v="-"/>
    <s v="-"/>
    <n v="2"/>
    <x v="20"/>
    <s v="-"/>
    <x v="29"/>
    <x v="62"/>
    <s v="0. MEJORAMIENTOS EN BARRIOS"/>
    <s v="60. ACUMAR"/>
    <s v="0. ACUMAR"/>
    <s v="90, ZAVALETA"/>
    <n v="15"/>
    <n v="4"/>
    <n v="2"/>
    <n v="1"/>
    <n v="0"/>
    <n v="3"/>
    <n v="7"/>
    <n v="4"/>
    <s v="ESPECÍFICA"/>
    <s v="-"/>
    <s v="290. INSTITUTO DE LA VIVIENDA LEY N° 1.251"/>
    <s v="CABA"/>
    <s v="4"/>
    <s v="ZAVALETA 896/900/904/922/970"/>
    <s v="-"/>
    <s v="-"/>
    <s v="-"/>
    <s v="-"/>
    <s v="-"/>
    <s v="-"/>
    <s v="-"/>
    <s v="-"/>
    <s v="-"/>
    <s v="-"/>
    <s v="-"/>
    <s v="-"/>
    <s v="-"/>
    <s v="-"/>
    <s v="-"/>
    <n v="0"/>
    <s v="-"/>
    <s v="-"/>
    <s v="-"/>
    <s v="-"/>
    <s v="-"/>
    <s v="-"/>
    <s v="-"/>
  </r>
  <r>
    <n v="7641"/>
    <x v="2"/>
    <s v="06. PLAN SANITARIO DE EMERGENCIA"/>
    <s v="-"/>
    <s v="-"/>
    <s v="-"/>
    <s v="EQUIPAMIENTO COMUNITARIO"/>
    <s v="-"/>
    <s v="-"/>
    <n v="2"/>
    <x v="20"/>
    <s v="-"/>
    <x v="29"/>
    <x v="62"/>
    <s v="0. MEJORAMIENTOS EN BARRIOS"/>
    <s v="60. ACUMAR"/>
    <s v="0. ACUMAR"/>
    <s v="90, ZAVALETA"/>
    <n v="15"/>
    <n v="6"/>
    <n v="9"/>
    <n v="2"/>
    <n v="0"/>
    <n v="3"/>
    <n v="7"/>
    <n v="4"/>
    <s v="ESPECÍFICA"/>
    <s v="-"/>
    <s v="290. INSTITUTO DE LA VIVIENDA LEY N° 1.251"/>
    <s v="CABA"/>
    <s v="4"/>
    <s v="ZAVALETA 896/900/904/922/970"/>
    <s v="-"/>
    <s v="-"/>
    <s v="-"/>
    <s v="-"/>
    <s v="-"/>
    <s v="-"/>
    <s v="-"/>
    <s v="-"/>
    <s v="-"/>
    <s v="-"/>
    <s v="-"/>
    <s v="-"/>
    <s v="-"/>
    <s v="-"/>
    <s v="-"/>
    <n v="0"/>
    <s v="-"/>
    <s v="-"/>
    <s v="-"/>
    <s v="-"/>
    <s v="-"/>
    <s v="-"/>
    <s v="-"/>
  </r>
  <r>
    <n v="7642"/>
    <x v="2"/>
    <s v="06. PLAN SANITARIO DE EMERGENCIA"/>
    <s v="-"/>
    <s v="-"/>
    <s v="-"/>
    <s v="EQUIPAMIENTO COMUNITARIO"/>
    <s v="-"/>
    <s v="-"/>
    <n v="2"/>
    <x v="20"/>
    <s v="-"/>
    <x v="29"/>
    <x v="62"/>
    <s v="0. MEJORAMIENTOS EN BARRIOS"/>
    <s v="60. ACUMAR"/>
    <s v="0. ACUMAR"/>
    <s v="90, ZAVALETA"/>
    <n v="12"/>
    <n v="3"/>
    <n v="4"/>
    <n v="1"/>
    <n v="0"/>
    <n v="3"/>
    <n v="7"/>
    <n v="4"/>
    <s v="ESPECÍFICA"/>
    <s v="-"/>
    <s v="290. INSTITUTO DE LA VIVIENDA LEY N° 1.251"/>
    <s v="CABA"/>
    <s v="4"/>
    <s v="ZAVALETA 896/900/904/922/970"/>
    <s v="-"/>
    <s v="-"/>
    <s v="-"/>
    <s v="-"/>
    <s v="-"/>
    <s v="-"/>
    <s v="-"/>
    <s v="-"/>
    <s v="-"/>
    <s v="-"/>
    <s v="-"/>
    <s v="-"/>
    <s v="-"/>
    <s v="-"/>
    <s v="-"/>
    <n v="0"/>
    <s v="-"/>
    <s v="-"/>
    <s v="-"/>
    <s v="-"/>
    <s v="-"/>
    <s v="-"/>
    <s v="-"/>
  </r>
  <r>
    <n v="7643"/>
    <x v="2"/>
    <s v="06. PLAN SANITARIO DE EMERGENCIA"/>
    <s v="-"/>
    <s v="-"/>
    <s v="-"/>
    <s v="EQUIPAMIENTO COMUNITARIO"/>
    <s v="-"/>
    <s v="-"/>
    <n v="2"/>
    <x v="20"/>
    <s v="-"/>
    <x v="29"/>
    <x v="62"/>
    <s v="0. MEJORAMIENTOS EN BARRIOS"/>
    <s v="60. ACUMAR"/>
    <s v="0. ACUMAR"/>
    <s v="90, ZAVALETA"/>
    <n v="12"/>
    <n v="3"/>
    <n v="9"/>
    <n v="6"/>
    <n v="0"/>
    <n v="3"/>
    <n v="7"/>
    <n v="4"/>
    <s v="ESPECÍFICA"/>
    <s v="-"/>
    <s v="290. INSTITUTO DE LA VIVIENDA LEY N° 1.251"/>
    <s v="CABA"/>
    <s v="4"/>
    <s v="ZAVALETA 896/900/904/922/970"/>
    <s v="-"/>
    <s v="-"/>
    <s v="-"/>
    <s v="-"/>
    <s v="-"/>
    <s v="-"/>
    <s v="-"/>
    <s v="-"/>
    <s v="-"/>
    <s v="-"/>
    <s v="-"/>
    <s v="-"/>
    <s v="-"/>
    <s v="-"/>
    <s v="-"/>
    <n v="0"/>
    <s v="-"/>
    <s v="-"/>
    <s v="-"/>
    <s v="-"/>
    <s v="-"/>
    <s v="-"/>
    <s v="-"/>
  </r>
  <r>
    <n v="7644"/>
    <x v="2"/>
    <s v="08. URBANIZACIÓN DE VILLAS Y ASENTAMIENTOS URBANOS"/>
    <s v="-"/>
    <s v="-"/>
    <s v="-"/>
    <s v="VIVIENDAS NUEVAS"/>
    <s v="COMPLEJO ZAVALETA"/>
    <s v="ZAVALETA"/>
    <n v="2"/>
    <x v="20"/>
    <s v="-"/>
    <x v="29"/>
    <x v="62"/>
    <s v="0. MEJORAMIENTOS EN BARRIOS"/>
    <s v="60. ACUMAR"/>
    <s v="0. ACUMAR"/>
    <s v="90, ZAVALETA"/>
    <n v="12"/>
    <n v="4"/>
    <n v="2"/>
    <n v="1"/>
    <n v="0"/>
    <n v="3"/>
    <n v="7"/>
    <n v="4"/>
    <s v="ESPECÍFICA"/>
    <s v="-"/>
    <s v="290. INSTITUTO DE LA VIVIENDA LEY N° 1.251"/>
    <s v="CABA"/>
    <s v="4"/>
    <s v="ZAVALETA 896/900/904/922/970"/>
    <s v="-"/>
    <s v="-"/>
    <n v="0"/>
    <n v="0"/>
    <n v="0"/>
    <n v="0"/>
    <n v="0"/>
    <n v="0"/>
    <n v="0"/>
    <n v="0"/>
    <n v="0"/>
    <n v="0"/>
    <n v="0"/>
    <n v="0"/>
    <n v="0"/>
    <n v="0"/>
    <n v="1900035.52"/>
    <n v="6118015"/>
    <s v="X"/>
    <s v="-"/>
    <s v="-"/>
    <s v="-"/>
    <s v="-"/>
  </r>
  <r>
    <n v="7645"/>
    <x v="2"/>
    <s v="06. PLAN SANITARIO DE EMERGENCIA"/>
    <s v="-"/>
    <s v="-"/>
    <s v="-"/>
    <s v="EQUIPAMIENTO COMUNITARIO"/>
    <s v="-"/>
    <s v="TRABAJOS DE REPARACIÓN E IMPERMEABILIZACIÓN DE CUBIERTAS COMPLEJO PADRE MIGICA"/>
    <n v="2"/>
    <x v="20"/>
    <s v="-"/>
    <x v="29"/>
    <x v="63"/>
    <s v="0. VIVIENDAS CON AHORRO PREVIO"/>
    <s v="60. ACUMAR"/>
    <s v="0. ACUMAR"/>
    <s v="53. PADRE MUGICA"/>
    <n v="12"/>
    <n v="4"/>
    <n v="3"/>
    <n v="2"/>
    <n v="0"/>
    <n v="3"/>
    <n v="7"/>
    <n v="8"/>
    <s v="-"/>
    <s v="REPARACIÓN Y MANTENIMIENTO"/>
    <s v="290. INSTITUTO DE LA VIVIENDA LEY N° 1.251"/>
    <s v="-"/>
    <s v="-"/>
    <s v="AV. GRAL PAZ Y CASTAÑARES"/>
    <s v="-"/>
    <s v="-"/>
    <s v="-"/>
    <s v="-"/>
    <s v="-"/>
    <s v="-"/>
    <s v="-"/>
    <s v="-"/>
    <s v="-"/>
    <s v="-"/>
    <s v="-"/>
    <s v="-"/>
    <s v="-"/>
    <s v="-"/>
    <s v="-"/>
    <n v="0"/>
    <s v="-"/>
    <s v="-"/>
    <s v="-"/>
    <s v="-"/>
    <s v="-"/>
    <s v="-"/>
    <s v="-"/>
  </r>
  <r>
    <n v="7646"/>
    <x v="2"/>
    <s v="06. PLAN SANITARIO DE EMERGENCIA"/>
    <s v="-"/>
    <s v="-"/>
    <s v="-"/>
    <s v="EQUIPAMIENTO COMUNITARIO"/>
    <s v="-"/>
    <s v="-"/>
    <n v="2"/>
    <x v="20"/>
    <s v="-"/>
    <x v="29"/>
    <x v="62"/>
    <s v="0. VIVIENDAS CON AHORRO PREVIO"/>
    <s v="60. ACUMAR"/>
    <s v="0. ACUMAR"/>
    <s v="56. BARRIO RIBERA IGUAZÚ"/>
    <n v="15"/>
    <n v="3"/>
    <n v="4"/>
    <n v="1"/>
    <n v="0"/>
    <n v="3"/>
    <n v="7"/>
    <n v="4"/>
    <s v="ESPECÍFICA"/>
    <s v="-"/>
    <s v="290. INSTITUTO DE LA VIVIENDA LEY N° 1.251"/>
    <s v="CABA"/>
    <s v="4"/>
    <s v="-"/>
    <s v="-"/>
    <s v="-"/>
    <s v="-"/>
    <s v="-"/>
    <s v="-"/>
    <s v="-"/>
    <s v="-"/>
    <s v="-"/>
    <s v="-"/>
    <s v="-"/>
    <s v="-"/>
    <s v="-"/>
    <s v="-"/>
    <s v="-"/>
    <s v="-"/>
    <n v="0"/>
    <s v="-"/>
    <s v="-"/>
    <s v="-"/>
    <s v="-"/>
    <s v="-"/>
    <s v="-"/>
    <s v="-"/>
  </r>
  <r>
    <n v="7705"/>
    <x v="2"/>
    <s v="06. PLAN SANITARIO DE EMERGENCIA"/>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3"/>
    <n v="6"/>
    <n v="0"/>
    <n v="4"/>
    <n v="3"/>
    <n v="7"/>
    <s v="ESPECÍFICA"/>
    <s v="CONSERVACIÓN DE LA SEÑALIZACIÓN LUMINOSA"/>
    <s v="324. DIRECCIÓN GENERAL DE TRÁNSITO"/>
    <s v="CABA"/>
    <s v="7"/>
    <s v="COMUNA 7"/>
    <s v="-"/>
    <s v="-"/>
    <s v="-"/>
    <s v="-"/>
    <s v="-"/>
    <s v="-"/>
    <s v="-"/>
    <s v="-"/>
    <s v="-"/>
    <s v="-"/>
    <s v="-"/>
    <s v="-"/>
    <s v="-"/>
    <s v="-"/>
    <n v="2487979"/>
    <s v="-"/>
    <s v="-"/>
    <s v="-"/>
    <s v="-"/>
    <s v="-"/>
    <s v="-"/>
    <s v="-"/>
    <s v="-"/>
  </r>
  <r>
    <n v="7706"/>
    <x v="0"/>
    <s v="10. DESAGÜES PLUVIALES"/>
    <s v="-"/>
    <s v="-"/>
    <s v="-"/>
    <s v="DESAGUES PLUVIALES"/>
    <s v="ALIVIADOR COLÓN"/>
    <s v="CONDUCTO ALIVIADOR CALLE COLÓN - MUNICIPALIDAD DE ESTEBAN ECHEVERRÍA"/>
    <s v="-"/>
    <x v="2"/>
    <n v="325"/>
    <x v="12"/>
    <x v="21"/>
    <s v="-"/>
    <s v="-"/>
    <s v="-------"/>
    <s v="BUE203940"/>
    <s v="FFIH"/>
    <s v="-"/>
    <s v="-"/>
    <s v="-"/>
    <s v="-"/>
    <s v="-------"/>
    <s v="-------"/>
    <s v="-------"/>
    <s v="-"/>
    <s v="-"/>
    <s v="MUNICIPIO"/>
    <s v="ESTEBAN ECHEVERRÍA"/>
    <s v="ESTEBAN ECHEVERRIA"/>
    <s v="CALLE CRISTOBAL COLON Y LAS VÍAS DEL EX FCGR"/>
    <d v="2017-11-24T00:00:00"/>
    <s v="-"/>
    <n v="169853295.84"/>
    <s v="-"/>
    <s v="-"/>
    <n v="169853295.84"/>
    <n v="0"/>
    <n v="0"/>
    <n v="0"/>
    <n v="0"/>
    <n v="0"/>
    <n v="0"/>
    <n v="0"/>
    <n v="0"/>
    <n v="0"/>
    <n v="87427200.25999999"/>
    <n v="20464240.120000001"/>
    <n v="59690304.972543985"/>
    <s v="X"/>
    <s v="-"/>
    <n v="0.53200000000000003"/>
    <n v="0.66920000000000002"/>
    <s v="-"/>
  </r>
  <r>
    <n v="7707"/>
    <x v="3"/>
    <s v="06. PLAN SANITARIO DE EMERGENCIA"/>
    <s v="-"/>
    <s v="ACTIVIDAD"/>
    <s v="ACTIVIDAD"/>
    <s v="INSPECCIONES"/>
    <s v="ADQUISICIÓN DE INSUMOS"/>
    <s v="CONTRATACIÓN DE SISTEMA DE SEGUIMIENTO SATELITAL DE LOS VEHÍCULOS DE SERVICIOS ATMOSFERICOS EN LA CUENCA ALTA Y MERLO"/>
    <n v="1"/>
    <x v="18"/>
    <s v="-"/>
    <x v="27"/>
    <x v="71"/>
    <s v="-"/>
    <s v="-"/>
    <s v="-"/>
    <s v="-"/>
    <s v="-"/>
    <n v="3"/>
    <n v="9"/>
    <n v="3"/>
    <s v="-"/>
    <s v="-"/>
    <s v="-"/>
    <s v="-"/>
    <s v="-"/>
    <s v="-"/>
    <s v="UBINET SA"/>
    <s v="-"/>
    <s v="-"/>
    <s v="-"/>
    <s v="-"/>
    <s v="-"/>
    <s v="-"/>
    <s v="-"/>
    <s v="-"/>
    <s v="-"/>
    <s v="-"/>
    <s v="-"/>
    <s v="-"/>
    <s v="-"/>
    <s v="-"/>
    <s v="-"/>
    <s v="-"/>
    <n v="0"/>
    <n v="925"/>
    <n v="0"/>
    <s v="-"/>
    <s v="-"/>
    <s v="-"/>
    <s v="-"/>
    <s v="-"/>
    <s v="-"/>
    <s v="-"/>
  </r>
  <r>
    <n v="7708"/>
    <x v="3"/>
    <s v="06. PLAN SANITARIO DE EMERGENCIA"/>
    <s v="-"/>
    <s v="NO CORRESPONDE INFORMAR"/>
    <s v="NO CORRESPONDE INFORMAR"/>
    <s v="FORTALECIMIENTO DE ORDENAMIENTO TERRITORIAL ACUMAR"/>
    <s v="FORTALECIMIENTO DE ORDENAMIENTO TERRITORIAL ACUMAR"/>
    <s v="CONVALIDACIÓN DE GASTOS POR EL SERVICIO DE ASESORAMIENTO DEL ARQ. EMILIANO LAMBRECHT.-"/>
    <n v="1"/>
    <x v="18"/>
    <s v="-"/>
    <x v="27"/>
    <x v="53"/>
    <s v="-"/>
    <s v="-"/>
    <s v="-"/>
    <s v="-"/>
    <s v="-"/>
    <n v="3"/>
    <n v="4"/>
    <n v="1"/>
    <s v="-"/>
    <s v="-"/>
    <s v="-"/>
    <s v="-"/>
    <s v="-"/>
    <s v="-"/>
    <s v="LAMBRECHT EMILIANO SEBASTIAN"/>
    <s v="-"/>
    <s v="-"/>
    <s v="-"/>
    <s v="-"/>
    <s v="-"/>
    <s v="-"/>
    <s v="-"/>
    <s v="-"/>
    <s v="-"/>
    <s v="-"/>
    <s v="-"/>
    <s v="-"/>
    <s v="-"/>
    <s v="-"/>
    <s v="-"/>
    <s v="-"/>
    <n v="0"/>
    <n v="51000"/>
    <s v="-"/>
    <s v="-"/>
    <s v="-"/>
    <s v="-"/>
    <s v="-"/>
    <s v="-"/>
    <s v="-"/>
    <s v="PROYECTO 137"/>
  </r>
  <r>
    <n v="7709"/>
    <x v="3"/>
    <s v="03. FORTALECIMIENTO INSTITUCIONAL"/>
    <s v="-"/>
    <s v="SERVICIO"/>
    <s v="SERVICIO"/>
    <s v="INSTITUCIONAL ACUMAR"/>
    <s v="INSTITUCIONAL ACUMAR"/>
    <s v="CONTRATACIÓN SEGURO EQUIPAMIENTOS ÓPTICOS Y LÁSER.-"/>
    <n v="1"/>
    <x v="18"/>
    <s v="-"/>
    <x v="27"/>
    <x v="71"/>
    <s v="-"/>
    <s v="-"/>
    <s v="-"/>
    <s v="-"/>
    <s v="-"/>
    <n v="3"/>
    <n v="5"/>
    <n v="9"/>
    <s v="-"/>
    <s v="-"/>
    <s v="-"/>
    <s v="-"/>
    <s v="-"/>
    <s v="-"/>
    <s v="PROVINCIA SEGUROS"/>
    <s v="CUENCA MATANZA RIACHUELO"/>
    <s v="-"/>
    <s v="-"/>
    <s v="-"/>
    <s v="-"/>
    <n v="0"/>
    <n v="0"/>
    <n v="0"/>
    <n v="0"/>
    <n v="0"/>
    <n v="0"/>
    <n v="0"/>
    <n v="0"/>
    <n v="0"/>
    <n v="0"/>
    <n v="0"/>
    <n v="0"/>
    <n v="441"/>
    <n v="67775"/>
    <n v="0"/>
    <n v="0"/>
    <s v="X"/>
    <s v="-"/>
    <s v="-"/>
    <s v="-"/>
    <s v="PROYECTO 94"/>
  </r>
  <r>
    <n v="7710"/>
    <x v="3"/>
    <s v="06. PLAN SANITARIO DE EMERGENCIA"/>
    <s v="-"/>
    <s v="SERVICIO"/>
    <e v="#N/A"/>
    <s v="-"/>
    <s v="INSTITUCIONAL ACUMAR"/>
    <s v="PAGO SERVICIO DE TELEFONÍA A LA FIRMA TELEFÓNICA DE ARGENTINA S.A., SEDE ALMIRANTE BROWN 1378."/>
    <n v="1"/>
    <x v="18"/>
    <s v="-"/>
    <x v="27"/>
    <x v="71"/>
    <s v="-"/>
    <s v="-"/>
    <s v="-"/>
    <s v="-"/>
    <s v="-"/>
    <n v="3"/>
    <n v="1"/>
    <n v="4"/>
    <s v="-"/>
    <s v="-"/>
    <s v="-"/>
    <s v="-"/>
    <s v="-"/>
    <s v="-"/>
    <s v="TELEFONICA DE ARGENTINA"/>
    <s v="-"/>
    <s v="-"/>
    <s v="-"/>
    <s v="-"/>
    <s v="-"/>
    <s v="-"/>
    <s v="-"/>
    <s v="-"/>
    <s v="-"/>
    <s v="-"/>
    <s v="-"/>
    <s v="-"/>
    <s v="-"/>
    <s v="-"/>
    <s v="-"/>
    <s v="-"/>
    <n v="0"/>
    <n v="0"/>
    <n v="0"/>
    <n v="1865.88"/>
    <n v="0"/>
    <s v="X"/>
    <s v="-"/>
    <s v="-"/>
    <s v="-"/>
    <s v="-"/>
  </r>
  <r>
    <n v="7711"/>
    <x v="3"/>
    <s v="03. FORTALECIMIENTO INSTITUCIONAL"/>
    <s v="-"/>
    <s v="SERVICIO"/>
    <s v="SERVICIO"/>
    <s v="INSTITUCIONAL ACUMAR"/>
    <s v="INSTITUCIONAL ACUMAR"/>
    <s v="PAGO EDESUR SEDE ALMIRANTE BROWN 1378."/>
    <n v="1"/>
    <x v="18"/>
    <s v="-"/>
    <x v="27"/>
    <x v="71"/>
    <s v="-"/>
    <s v="-"/>
    <s v="-"/>
    <s v="-"/>
    <s v="-"/>
    <n v="3"/>
    <n v="5"/>
    <n v="9"/>
    <s v="-"/>
    <s v="-"/>
    <s v="-"/>
    <s v="-"/>
    <s v="-"/>
    <s v="-"/>
    <s v="EDESUR SA"/>
    <s v="CUENCA MATANZA RIACHUELO"/>
    <s v="-"/>
    <s v="-"/>
    <s v="-"/>
    <s v="-"/>
    <n v="0"/>
    <n v="0"/>
    <n v="0"/>
    <n v="0"/>
    <n v="0"/>
    <n v="0"/>
    <n v="0"/>
    <n v="0"/>
    <n v="0"/>
    <n v="0"/>
    <n v="0"/>
    <n v="0"/>
    <n v="24212.86"/>
    <n v="305919.25"/>
    <n v="0"/>
    <n v="0"/>
    <s v="X"/>
    <s v="-"/>
    <s v="-"/>
    <s v="-"/>
    <s v="PROYECTO 94"/>
  </r>
  <r>
    <n v="7712"/>
    <x v="3"/>
    <s v="06. PLAN SANITARIO DE EMERGENCIA"/>
    <s v="-"/>
    <s v="SERVICIO"/>
    <s v="SERVICIO"/>
    <s v="FORTALECIMIENTO INSTITUCIONAL DE ACUMAR"/>
    <s v="FORTALECIMIENTO INSTITUCIONAL DE ACUMAR"/>
    <s v="ENCUENTRO &quot;DE FRENTE AL RÍO&quot;. CAMPUS DE PENSADORES URBANOS."/>
    <n v="1"/>
    <x v="18"/>
    <s v="-"/>
    <x v="27"/>
    <x v="71"/>
    <s v="-"/>
    <s v="-"/>
    <s v="-"/>
    <s v="-"/>
    <s v="-"/>
    <n v="3"/>
    <n v="9"/>
    <n v="1"/>
    <s v="-"/>
    <s v="-"/>
    <s v="-"/>
    <s v="-"/>
    <s v="-"/>
    <s v="-"/>
    <s v="OLILE S.R.L."/>
    <s v="-"/>
    <s v="-"/>
    <s v="-"/>
    <s v="-"/>
    <s v="-"/>
    <s v="-"/>
    <s v="-"/>
    <s v="-"/>
    <s v="-"/>
    <s v="-"/>
    <s v="-"/>
    <s v="-"/>
    <s v="-"/>
    <s v="-"/>
    <s v="-"/>
    <s v="-"/>
    <n v="0"/>
    <n v="959034.2"/>
    <n v="0"/>
    <s v="-"/>
    <s v="-"/>
    <s v="-"/>
    <s v="-"/>
    <s v="-"/>
    <s v="-"/>
    <s v="PROYECTO 125"/>
  </r>
  <r>
    <n v="7713"/>
    <x v="3"/>
    <s v="06. PLAN SANITARIO DE EMERGENCIA"/>
    <s v="-"/>
    <s v="ACTIVIDAD"/>
    <n v="0"/>
    <s v="-"/>
    <s v="-"/>
    <s v="ACUMAR - CEAMSE: PROVISION, RETIRO Y TRANSPORTE DE CONTENEDORES "/>
    <n v="1"/>
    <x v="18"/>
    <s v="-"/>
    <x v="27"/>
    <x v="54"/>
    <s v="-"/>
    <s v="-"/>
    <s v="-"/>
    <s v="-"/>
    <s v="-"/>
    <s v="-"/>
    <s v="-"/>
    <s v="-"/>
    <s v="-"/>
    <s v="-"/>
    <s v="-"/>
    <s v="-"/>
    <s v="-"/>
    <s v="-"/>
    <s v="CEAMSE"/>
    <s v="CUENCA MATANZA RIACHUELO"/>
    <s v="-"/>
    <s v="-"/>
    <s v="-"/>
    <s v="-"/>
    <s v="-"/>
    <s v="-"/>
    <s v="-"/>
    <s v="-"/>
    <s v="-"/>
    <s v="-"/>
    <s v="-"/>
    <s v="-"/>
    <s v="-"/>
    <s v="-"/>
    <s v="-"/>
    <n v="45818.9"/>
    <s v="-"/>
    <s v="-"/>
    <s v="-"/>
    <s v="-"/>
    <s v="-"/>
    <s v="-"/>
    <s v="-"/>
    <s v="-"/>
    <s v="-"/>
  </r>
  <r>
    <n v="7714"/>
    <x v="3"/>
    <s v="11. CONTAMINACIÓN DE ORIGEN INDUSTRIAL"/>
    <s v="-"/>
    <s v="ACTIVIDAD"/>
    <n v="0"/>
    <s v="TOMA DE MUESTRAS"/>
    <s v="TOMA DE MUESTRAS"/>
    <s v="CONVALIDACIÓN DE GASTOS AYSA.-"/>
    <s v="-"/>
    <x v="18"/>
    <s v="-"/>
    <x v="27"/>
    <x v="52"/>
    <s v="FISCALIZACION"/>
    <s v="-"/>
    <s v="-"/>
    <s v="-"/>
    <s v="-"/>
    <n v="5"/>
    <n v="5"/>
    <n v="2"/>
    <s v="-"/>
    <s v="-"/>
    <s v="-"/>
    <s v="-"/>
    <s v="-"/>
    <s v="-"/>
    <s v="AGUA Y SANEAMIENTOS ARGENTINOS  S.A."/>
    <s v="CUENCA MATANZA RIACHUELO"/>
    <s v="-"/>
    <s v="-"/>
    <s v="-"/>
    <s v="-"/>
    <n v="0"/>
    <n v="0"/>
    <n v="0"/>
    <n v="0"/>
    <n v="0"/>
    <n v="0"/>
    <n v="0"/>
    <n v="0"/>
    <n v="0"/>
    <n v="0"/>
    <n v="0"/>
    <n v="0"/>
    <n v="0"/>
    <n v="25650189.920000002"/>
    <n v="0"/>
    <n v="0"/>
    <s v="X"/>
    <s v="-"/>
    <s v="-"/>
    <s v="-"/>
    <s v="-"/>
  </r>
  <r>
    <n v="7715"/>
    <x v="3"/>
    <s v="11. CONTAMINACIÓN DE ORIGEN INDUSTRIAL"/>
    <s v="-"/>
    <s v="ACTIVIDAD"/>
    <n v="0"/>
    <s v="OBRAS ESTRATÉGICAS EN PREDIO ACUBA"/>
    <s v="ACUBA"/>
    <s v="CONVALIDACIÓN DE GASTOS POR SERVICIO DE CONSULTORÍA ELÉCTRICA PARA EL PROYECTO PIC - ACUBA"/>
    <n v="1"/>
    <x v="18"/>
    <s v="-"/>
    <x v="27"/>
    <x v="52"/>
    <s v="-"/>
    <s v="-"/>
    <s v="-"/>
    <s v="-"/>
    <s v="-"/>
    <n v="3"/>
    <n v="4"/>
    <n v="1"/>
    <s v="-"/>
    <s v="-"/>
    <s v="-"/>
    <s v="-"/>
    <s v="-"/>
    <s v="-"/>
    <s v="BECCARI CLAUDIO DANIEL"/>
    <s v="CUENCA MATANZA RIACHUELO"/>
    <s v="-"/>
    <s v="-"/>
    <d v="2018-03-12T00:00:00"/>
    <s v="-"/>
    <n v="0"/>
    <n v="0"/>
    <n v="0"/>
    <n v="0"/>
    <n v="0"/>
    <n v="0"/>
    <n v="0"/>
    <n v="0"/>
    <n v="0"/>
    <n v="0"/>
    <n v="0"/>
    <n v="0"/>
    <n v="0"/>
    <n v="62960"/>
    <n v="0"/>
    <n v="0"/>
    <s v="X"/>
    <s v="-"/>
    <s v="-"/>
    <s v="-"/>
    <s v="PROYECTO 162"/>
  </r>
  <r>
    <n v="7716"/>
    <x v="3"/>
    <s v="12. LIMPIEZA DE MÁRGENES Y CAMINO DE SIRGA"/>
    <s v="-"/>
    <s v="ACTIVIDAD"/>
    <n v="0"/>
    <s v="RED VIAL"/>
    <s v="CAMINO DE SIRGA LANÚS"/>
    <s v="OP N° 268/2018 - EXP-2018-07292739ANTICIPO &quot;PUESTA EN VALOR MARGEN DE RIBERA&quot;"/>
    <n v="1"/>
    <x v="18"/>
    <s v="-"/>
    <x v="27"/>
    <x v="53"/>
    <s v="-"/>
    <s v="-"/>
    <s v="-"/>
    <s v="-"/>
    <s v="-"/>
    <n v="5"/>
    <n v="7"/>
    <n v="6"/>
    <s v="-"/>
    <s v="-"/>
    <s v="-"/>
    <s v="-"/>
    <s v="-"/>
    <s v="-"/>
    <s v="MUNICIPALIDAD DE LANUS"/>
    <s v="CUENCA MATANZA RIACHUELO"/>
    <s v="-"/>
    <s v="-"/>
    <d v="2018-02-22T00:00:00"/>
    <s v="-"/>
    <n v="0"/>
    <n v="0"/>
    <n v="0"/>
    <n v="0"/>
    <n v="0"/>
    <n v="0"/>
    <n v="0"/>
    <n v="0"/>
    <n v="0"/>
    <n v="0"/>
    <n v="0"/>
    <n v="0"/>
    <n v="0"/>
    <n v="8977863.0700000003"/>
    <n v="0"/>
    <n v="0"/>
    <s v="X"/>
    <s v="-"/>
    <s v="-"/>
    <s v="-"/>
    <s v="PROYECTO 174"/>
  </r>
  <r>
    <n v="7717"/>
    <x v="3"/>
    <s v="08. URBANIZACIÓN DE VILLAS Y ASENTAMIENTOS URBANOS"/>
    <s v="-"/>
    <s v="ACTIVIDAD"/>
    <n v="0"/>
    <s v="RED VIAL Y PEATONAL"/>
    <s v="CICATRIZACIÓN VILLA JARDÍN"/>
    <s v="OP N° 270/2018 - EXP-2017-26282649ANTICIPO &quot;CICATRIZACIÓN VILLA JARDÍN&quot;"/>
    <n v="1"/>
    <x v="18"/>
    <s v="-"/>
    <x v="27"/>
    <x v="53"/>
    <s v="-"/>
    <s v="-"/>
    <s v="-"/>
    <s v="-"/>
    <s v="-"/>
    <n v="5"/>
    <n v="7"/>
    <n v="6"/>
    <s v="-"/>
    <s v="-"/>
    <s v="-"/>
    <s v="-"/>
    <s v="-"/>
    <s v="-"/>
    <s v="MUNICIPALIDAD DE LANUS"/>
    <s v="CUENCA MATANZA RIACHUELO"/>
    <s v="-"/>
    <s v="-"/>
    <d v="2018-02-22T00:00:00"/>
    <s v="-"/>
    <n v="0"/>
    <n v="0"/>
    <n v="0"/>
    <n v="0"/>
    <n v="0"/>
    <n v="0"/>
    <n v="0"/>
    <n v="0"/>
    <n v="0"/>
    <n v="0"/>
    <n v="0"/>
    <n v="0"/>
    <n v="0"/>
    <n v="1331133.24"/>
    <n v="0"/>
    <n v="0"/>
    <s v="X"/>
    <s v="-"/>
    <s v="-"/>
    <s v="-"/>
    <s v="PROYECTO 174"/>
  </r>
  <r>
    <n v="7718"/>
    <x v="3"/>
    <s v="08. URBANIZACIÓN DE VILLAS Y ASENTAMIENTOS URBANOS"/>
    <s v="-"/>
    <s v="ACTIVIDAD"/>
    <n v="0"/>
    <s v="MEJORAMIENTOS DE VIVIENDA EXISTENTE"/>
    <s v="MEJORAMIENTOS UNOPS"/>
    <s v="S/ CLAUSULA SEGUNDA &quot;CONVENIO DE COOPERACIÓN ENTRE ACUMAR Y EL MINISTERIO DEL INTERIOR, OBRAS PÚBLICAS Y VIVIENDA (UNOPS)&quot;"/>
    <n v="1"/>
    <x v="18"/>
    <s v="-"/>
    <x v="27"/>
    <x v="53"/>
    <s v="-"/>
    <s v="-"/>
    <s v="-"/>
    <s v="-"/>
    <s v="-"/>
    <n v="5"/>
    <n v="3"/>
    <n v="1"/>
    <s v="-"/>
    <s v="-"/>
    <s v="-"/>
    <s v="-"/>
    <s v="-"/>
    <s v="-"/>
    <s v="OF. SERV. PROYECTOS DE LAS NACIONES UNIDAS (UNOPS)"/>
    <s v="CUENCA MATANZA RIACHUELO"/>
    <s v="-"/>
    <s v="-"/>
    <d v="2018-04-04T00:00:00"/>
    <s v="-"/>
    <n v="0"/>
    <n v="0"/>
    <n v="0"/>
    <n v="0"/>
    <n v="0"/>
    <n v="0"/>
    <n v="0"/>
    <n v="0"/>
    <n v="0"/>
    <n v="0"/>
    <n v="0"/>
    <n v="0"/>
    <n v="0"/>
    <n v="50000000"/>
    <n v="0"/>
    <n v="0"/>
    <s v="X"/>
    <s v="-"/>
    <s v="-"/>
    <s v="-"/>
    <s v="PROYECTO 174"/>
  </r>
  <r>
    <n v="7719"/>
    <x v="3"/>
    <s v="09. EXPANSIÓN DE LA RED DE AGUA POTABLE Y SANEAMIENTO DE CLOACAS"/>
    <s v="-"/>
    <s v="ACTIVIDAD"/>
    <n v="0"/>
    <s v="CONEXIONES INTRADOMICILIARIAS"/>
    <s v="CONEXIONES INTRADOMICILIARIAS"/>
    <s v="OP N° 508  -REF EXP N° 23350255/2018. SOLUCIONES HABITACIONALES"/>
    <n v="1"/>
    <x v="18"/>
    <s v="-"/>
    <x v="27"/>
    <x v="53"/>
    <s v="-"/>
    <s v="-"/>
    <s v="-"/>
    <s v="-"/>
    <s v="-"/>
    <n v="5"/>
    <n v="3"/>
    <n v="1"/>
    <s v="-"/>
    <s v="-"/>
    <s v="-"/>
    <s v="-"/>
    <s v="-"/>
    <s v="-"/>
    <s v="FIDEICOMISO PROCREAR"/>
    <s v="CUENCA MATANZA RIACHUELO"/>
    <s v="-"/>
    <s v="-"/>
    <d v="2018-04-13T00:00:00"/>
    <s v="-"/>
    <n v="0"/>
    <n v="0"/>
    <n v="0"/>
    <n v="0"/>
    <n v="0"/>
    <n v="0"/>
    <n v="0"/>
    <n v="0"/>
    <n v="0"/>
    <n v="0"/>
    <n v="0"/>
    <n v="0"/>
    <n v="0"/>
    <n v="65916375.859999999"/>
    <n v="0"/>
    <n v="0"/>
    <s v="X"/>
    <s v="-"/>
    <s v="-"/>
    <s v="-"/>
    <s v="PROYECTO 174"/>
  </r>
  <r>
    <n v="7720"/>
    <x v="3"/>
    <s v="04. ORDENAMIENTO TERRITORIAL"/>
    <s v="-"/>
    <s v="ACTIVIDAD"/>
    <n v="0"/>
    <s v="ESPACIOS PÚBLICOS"/>
    <s v="ESPACIOS PÚBLICOS"/>
    <s v="OP N° 754/2018 - EXP-2017-23468130 M.D.HU. (SUBSECRETARÍA DE HÁBITAT E INCLUSIÓN) - ANTICIPO"/>
    <n v="1"/>
    <x v="18"/>
    <s v="-"/>
    <x v="27"/>
    <x v="53"/>
    <s v="-"/>
    <s v="-"/>
    <s v="-"/>
    <s v="-"/>
    <s v="-"/>
    <n v="5"/>
    <n v="7"/>
    <n v="6"/>
    <s v="-"/>
    <s v="-"/>
    <s v="-"/>
    <s v="-"/>
    <s v="-"/>
    <s v="-"/>
    <s v="GOBIERNO DE LA CIUDAD DE BUENOS AIRES"/>
    <s v="CUENCA MATANZA RIACHUELO"/>
    <s v="-"/>
    <s v="-"/>
    <d v="2018-06-07T00:00:00"/>
    <s v="-"/>
    <n v="0"/>
    <n v="0"/>
    <n v="0"/>
    <n v="0"/>
    <n v="0"/>
    <n v="0"/>
    <n v="0"/>
    <n v="0"/>
    <n v="0"/>
    <n v="0"/>
    <n v="0"/>
    <n v="0"/>
    <n v="0"/>
    <n v="1141702.42"/>
    <n v="0"/>
    <n v="0"/>
    <s v="X"/>
    <s v="-"/>
    <s v="-"/>
    <s v="-"/>
    <s v="PROYECTO 174"/>
  </r>
  <r>
    <n v="7721"/>
    <x v="3"/>
    <s v="13. SANEAMIENTO DE BASURALES"/>
    <s v="-"/>
    <s v="ACTIVIDAD"/>
    <n v="0"/>
    <s v="LIMPIEZA DE BASURALES"/>
    <s v="LIMPIEZA DE BASURALES"/>
    <s v="CONTRATACIÓN DE URGENCIA - TRATAMIENTO Y DISPOSICIÓN FINAL DE RESIDUOS PELIGROSOS"/>
    <n v="1"/>
    <x v="18"/>
    <s v="-"/>
    <x v="27"/>
    <x v="55"/>
    <s v="-"/>
    <s v="-"/>
    <s v="-"/>
    <s v="-"/>
    <s v="-"/>
    <n v="3"/>
    <n v="3"/>
    <n v="9"/>
    <s v="-"/>
    <s v="-"/>
    <s v="-"/>
    <s v="-"/>
    <s v="-"/>
    <s v="-"/>
    <s v="QUALITA SERVICIOS AMBIENTALES SA"/>
    <s v="CUENCA MATANZA RIACHUELO"/>
    <s v="-"/>
    <s v="-"/>
    <d v="2018-03-28T00:00:00"/>
    <s v="-"/>
    <n v="0"/>
    <n v="0"/>
    <n v="0"/>
    <n v="0"/>
    <n v="0"/>
    <n v="0"/>
    <n v="0"/>
    <n v="0"/>
    <n v="0"/>
    <n v="0"/>
    <n v="0"/>
    <n v="0"/>
    <n v="0"/>
    <n v="2142855"/>
    <n v="25180551.859999999"/>
    <n v="0"/>
    <s v="X"/>
    <s v="-"/>
    <s v="-"/>
    <s v="-"/>
    <s v="PROYECTO 155"/>
  </r>
  <r>
    <n v="7722"/>
    <x v="3"/>
    <s v="03. FORTALECIMIENTO INSTITUCIONAL"/>
    <s v="-"/>
    <s v="ACTIVIDAD"/>
    <n v="0"/>
    <s v="INSTITUCIONAL ACUMAR"/>
    <s v="INSTITUCIONAL ACUMAR"/>
    <s v="CAPTURA D IMÁGINES Y FILMACIONES AÉREAS EN LA CUENCA MATANZA RIACHUELO.-"/>
    <n v="1"/>
    <x v="18"/>
    <s v="-"/>
    <x v="27"/>
    <x v="55"/>
    <s v="-"/>
    <s v="-"/>
    <s v="-"/>
    <s v="-"/>
    <s v="-"/>
    <n v="3"/>
    <n v="9"/>
    <n v="9"/>
    <s v="-"/>
    <s v="-"/>
    <s v="-"/>
    <s v="-"/>
    <s v="-"/>
    <s v="-"/>
    <s v="GEO MEDIA S.A."/>
    <s v="CUENCA MATANZA RIACHUELO"/>
    <s v="-"/>
    <s v="-"/>
    <d v="2018-06-18T00:00:00"/>
    <s v="-"/>
    <n v="0"/>
    <n v="0"/>
    <n v="0"/>
    <n v="0"/>
    <n v="0"/>
    <n v="0"/>
    <n v="0"/>
    <n v="0"/>
    <n v="0"/>
    <n v="0"/>
    <n v="0"/>
    <n v="0"/>
    <n v="0"/>
    <n v="271000"/>
    <n v="0"/>
    <n v="0"/>
    <s v="X"/>
    <s v="-"/>
    <s v="-"/>
    <s v="-"/>
    <s v="-"/>
  </r>
  <r>
    <n v="7723"/>
    <x v="3"/>
    <s v="03. FORTALECIMIENTO INSTITUCIONAL"/>
    <s v="-"/>
    <s v="SERVICIO"/>
    <n v="0"/>
    <s v="INSTITUCIONAL ACUMAR"/>
    <s v="INSTITUCIONAL ACUMAR"/>
    <s v="COMPRA DE BIDONES DE AGUA Y DISPENSERS "/>
    <n v="1"/>
    <x v="18"/>
    <s v="-"/>
    <x v="27"/>
    <x v="58"/>
    <s v="-"/>
    <s v="-"/>
    <s v="-"/>
    <s v="-"/>
    <s v="-"/>
    <n v="2"/>
    <n v="9"/>
    <n v="9"/>
    <s v="-"/>
    <s v="-"/>
    <s v="-"/>
    <s v="-"/>
    <s v="-"/>
    <s v="-"/>
    <s v="BRONCEL SA"/>
    <s v="CUENCA MATANZA RIACHUELO"/>
    <s v="-"/>
    <s v="-"/>
    <d v="2018-06-12T00:00:00"/>
    <s v="-"/>
    <n v="0"/>
    <n v="0"/>
    <n v="0"/>
    <n v="0"/>
    <n v="0"/>
    <n v="0"/>
    <n v="0"/>
    <n v="0"/>
    <n v="0"/>
    <n v="0"/>
    <n v="0"/>
    <n v="0"/>
    <n v="0"/>
    <n v="44164.4"/>
    <n v="9839.2000000000007"/>
    <n v="0"/>
    <s v="X"/>
    <s v="-"/>
    <s v="-"/>
    <s v="-"/>
    <s v="PROYECTO 169"/>
  </r>
  <r>
    <n v="7724"/>
    <x v="3"/>
    <s v="03. FORTALECIMIENTO INSTITUCIONAL"/>
    <s v="-"/>
    <s v="ACTIVIDAD"/>
    <n v="0"/>
    <s v="INSTITUCIONAL ACUMAR"/>
    <s v="INSTITUCIONAL ACUMAR"/>
    <s v="FONDO ROTATORIO - SOLICITUD DE COMPRA DE TUTORES PARA ÁRBOLES"/>
    <s v="-"/>
    <x v="18"/>
    <s v="-"/>
    <x v="27"/>
    <x v="57"/>
    <s v="-"/>
    <s v="-"/>
    <s v="-"/>
    <s v="-"/>
    <s v="-"/>
    <n v="2"/>
    <n v="9"/>
    <n v="9"/>
    <s v="-"/>
    <s v="-"/>
    <s v="-"/>
    <s v="-"/>
    <s v="-"/>
    <s v="-"/>
    <s v="VILCHES JOSE DANIEL"/>
    <s v="CUENCA MATANZA RIACHUELO"/>
    <s v="-"/>
    <s v="-"/>
    <s v="-"/>
    <s v="-"/>
    <n v="0"/>
    <n v="0"/>
    <n v="0"/>
    <n v="0"/>
    <n v="0"/>
    <n v="0"/>
    <n v="0"/>
    <n v="0"/>
    <n v="0"/>
    <n v="0"/>
    <n v="0"/>
    <n v="0"/>
    <n v="0"/>
    <n v="4800"/>
    <n v="0"/>
    <n v="0"/>
    <s v="X"/>
    <s v="-"/>
    <s v="-"/>
    <s v="-"/>
    <s v="PROYECTO 171"/>
  </r>
  <r>
    <n v="7725"/>
    <x v="3"/>
    <s v="03. FORTALECIMIENTO INSTITUCIONAL"/>
    <s v="-"/>
    <s v="SERVICIO"/>
    <n v="0"/>
    <s v="INSTITUCIONAL ACUMAR"/>
    <s v="INSTITUCIONAL ACUMAR"/>
    <s v="ADQUISICIÓN DE PRODUCTOS DE LIMPIEZA PARA LAS ACTIVIDADES DESARROLLADAS EN LAS USAM Y USM DE LA DSYEA.-"/>
    <n v="1"/>
    <x v="18"/>
    <s v="-"/>
    <x v="27"/>
    <x v="58"/>
    <s v="-"/>
    <s v="-"/>
    <s v="-"/>
    <s v="-"/>
    <s v="-"/>
    <n v="2"/>
    <n v="9"/>
    <n v="1"/>
    <s v="-"/>
    <s v="-"/>
    <s v="-"/>
    <s v="-"/>
    <s v="-"/>
    <s v="-"/>
    <s v="VALOT S.A."/>
    <s v="CUENCA MATANZA RIACHUELO"/>
    <s v="-"/>
    <s v="-"/>
    <d v="2018-04-23T00:00:00"/>
    <s v="-"/>
    <n v="0"/>
    <n v="0"/>
    <n v="0"/>
    <n v="0"/>
    <n v="0"/>
    <n v="0"/>
    <n v="0"/>
    <n v="0"/>
    <n v="0"/>
    <n v="0"/>
    <n v="0"/>
    <n v="0"/>
    <n v="0"/>
    <n v="143274.23999999999"/>
    <n v="0"/>
    <n v="0"/>
    <s v="X"/>
    <s v="-"/>
    <s v="-"/>
    <s v="-"/>
    <s v="PROYECTO 167"/>
  </r>
  <r>
    <n v="7725"/>
    <x v="3"/>
    <s v="10. DESAGÜES PLUVIALES"/>
    <s v="-"/>
    <s v="ACTIVIDAD"/>
    <n v="0"/>
    <s v="RESERVORIOS"/>
    <s v="RESERVORIOS"/>
    <s v="CONTRATACIÓN PARA ELABORACIÓN DE LOS PROYECTOS EJECUTIVOS DE LOS RESERVORIOS R01, R04 Y R07-PONTEVEDRA A MATERIALIZAR EN LA CUENCA DEL RÍO MATANZA- RIACHUELO.-"/>
    <s v="-"/>
    <x v="18"/>
    <s v="-"/>
    <x v="27"/>
    <x v="100"/>
    <s v="-"/>
    <s v="-"/>
    <s v="-"/>
    <s v="-"/>
    <s v="-"/>
    <n v="3"/>
    <n v="4"/>
    <n v="1"/>
    <s v="-"/>
    <s v="-"/>
    <s v="-"/>
    <s v="-"/>
    <s v="-"/>
    <s v="-"/>
    <s v="ESTUDIO GUITELMAN S.A."/>
    <s v="CUENCA MATANZA RIACHUELO"/>
    <s v="-"/>
    <s v="-"/>
    <s v="-"/>
    <s v="-"/>
    <n v="0"/>
    <n v="0"/>
    <n v="0"/>
    <n v="0"/>
    <n v="0"/>
    <n v="0"/>
    <n v="0"/>
    <n v="0"/>
    <n v="0"/>
    <n v="0"/>
    <n v="0"/>
    <n v="0"/>
    <n v="0"/>
    <n v="1747288.8499999999"/>
    <n v="1226679.6000000001"/>
    <n v="0"/>
    <s v="X"/>
    <s v="-"/>
    <s v="-"/>
    <s v="-"/>
    <s v="PROYECTO 163"/>
  </r>
  <r>
    <n v="7726"/>
    <x v="3"/>
    <s v="06. PLAN SANITARIO DE EMERGENCIA"/>
    <s v="-"/>
    <s v="SERVICIO"/>
    <n v="0"/>
    <s v="SALUD AMBIENTAL ACUMAR"/>
    <s v="SALUD AMBIENTAL ACUMAR"/>
    <s v="ADQUISICIÓN DE INSUMOS PARA SANIDAD ANIMAL 2017"/>
    <n v="1"/>
    <x v="18"/>
    <s v="-"/>
    <x v="27"/>
    <x v="58"/>
    <s v="-"/>
    <s v="-"/>
    <s v="-"/>
    <s v="-"/>
    <s v="-"/>
    <n v="2"/>
    <n v="5"/>
    <n v="2"/>
    <s v="-"/>
    <s v="-"/>
    <s v="-"/>
    <s v="-"/>
    <s v="-"/>
    <s v="-"/>
    <s v="DRISCAR QUIMICA SRL"/>
    <s v="CUENCA MATANZA RIACHUELO"/>
    <s v="-"/>
    <s v="-"/>
    <s v="-"/>
    <s v="-"/>
    <n v="0"/>
    <n v="0"/>
    <n v="0"/>
    <n v="0"/>
    <n v="0"/>
    <n v="0"/>
    <n v="0"/>
    <n v="0"/>
    <n v="0"/>
    <n v="0"/>
    <n v="0"/>
    <n v="0"/>
    <n v="0"/>
    <n v="759023.99000000092"/>
    <n v="0"/>
    <n v="0"/>
    <s v="X"/>
    <s v="-"/>
    <s v="-"/>
    <s v="-"/>
    <s v="PROYECTO 169"/>
  </r>
  <r>
    <n v="7727"/>
    <x v="3"/>
    <s v="06. PLAN SANITARIO DE EMERGENCIA"/>
    <s v="-"/>
    <s v="ACTIVIDAD"/>
    <n v="0"/>
    <s v="EQUIPAMIENTO PARA EFECTOR DE SALUD"/>
    <s v="UNIDADES SANITARIAS MÓVILES"/>
    <s v="/ &quot;COMPRA DE INSTRUMENTAL MÉDICO PARA ACONDICIONAMIENTO DE LAS UNIDADES SANITARIAS MÓVILES&quot;"/>
    <n v="1"/>
    <x v="18"/>
    <s v="-"/>
    <x v="27"/>
    <x v="58"/>
    <s v="-"/>
    <s v="-"/>
    <s v="-"/>
    <s v="-"/>
    <s v="-"/>
    <n v="4"/>
    <n v="3"/>
    <n v="3"/>
    <s v="-"/>
    <s v="-"/>
    <s v="-"/>
    <s v="-"/>
    <s v="-"/>
    <s v="-"/>
    <s v="INSTRUEQUIPOS S.A."/>
    <s v="CUENCA MATANZA RIACHUELO"/>
    <s v="-"/>
    <s v="-"/>
    <d v="2018-05-23T00:00:00"/>
    <s v="-"/>
    <n v="0"/>
    <n v="0"/>
    <n v="0"/>
    <n v="0"/>
    <n v="0"/>
    <n v="0"/>
    <n v="0"/>
    <n v="0"/>
    <n v="0"/>
    <n v="0"/>
    <n v="0"/>
    <n v="0"/>
    <n v="0"/>
    <n v="167660"/>
    <n v="0"/>
    <n v="0"/>
    <s v="X"/>
    <s v="-"/>
    <s v="-"/>
    <s v="-"/>
    <s v="PROYECTO 169"/>
  </r>
  <r>
    <n v="7728"/>
    <x v="3"/>
    <s v="03. FORTALECIMIENTO INSTITUCIONAL"/>
    <s v="-"/>
    <s v="ACTIVIDAD"/>
    <n v="0"/>
    <s v="INSTITUCIONAL ACUMAR"/>
    <s v="INSTITUCIONAL ACUMAR"/>
    <s v="ADQUISICIÓN DE REFRIGERIOS PARA NIÑOS EN LAS EXTRACCIONES DE SANGRE EISAR.-"/>
    <n v="1"/>
    <x v="18"/>
    <s v="-"/>
    <x v="27"/>
    <x v="58"/>
    <s v="-"/>
    <s v="-"/>
    <s v="-"/>
    <s v="-"/>
    <s v="-"/>
    <n v="3"/>
    <n v="4"/>
    <n v="9"/>
    <s v="-"/>
    <s v="-"/>
    <s v="-"/>
    <s v="-"/>
    <s v="-"/>
    <s v="-"/>
    <s v="DIEGUEZ MARTA S.R.L."/>
    <s v="CUENCA MATANZA RIACHUELO"/>
    <s v="-"/>
    <s v="-"/>
    <d v="2018-03-12T00:00:00"/>
    <s v="-"/>
    <n v="0"/>
    <n v="0"/>
    <n v="0"/>
    <n v="0"/>
    <n v="0"/>
    <n v="0"/>
    <n v="0"/>
    <n v="0"/>
    <n v="0"/>
    <n v="0"/>
    <n v="0"/>
    <n v="0"/>
    <n v="0"/>
    <n v="68910.600000000006"/>
    <n v="0"/>
    <n v="0"/>
    <s v="X"/>
    <s v="-"/>
    <s v="-"/>
    <s v="-"/>
    <s v="PROYECTO 169"/>
  </r>
  <r>
    <n v="7729"/>
    <x v="3"/>
    <s v="03. FORTALECIMIENTO INSTITUCIONAL"/>
    <s v="-"/>
    <s v="SERVICIO"/>
    <n v="0"/>
    <s v="INSTITUCIONAL ACUMAR"/>
    <s v="INSTITUCIONAL ACUMAR"/>
    <s v="ADQUISICIÓN DE CUBIERTAS, LLANTAS Y OTROS SERVICIOS RELACIONADOS PARA LA FLOTA AUTOMOTOR DE ACUMAR.-"/>
    <n v="1"/>
    <x v="18"/>
    <s v="-"/>
    <x v="27"/>
    <x v="71"/>
    <s v="-"/>
    <s v="-"/>
    <s v="-"/>
    <s v="-"/>
    <s v="-"/>
    <n v="2"/>
    <n v="4"/>
    <n v="4"/>
    <s v="-"/>
    <s v="-"/>
    <s v="-"/>
    <s v="-"/>
    <s v="-"/>
    <s v="-"/>
    <s v="LAROCCA NEUMATICOS S.A."/>
    <s v="CUENCA MATANZA RIACHUELO"/>
    <s v="-"/>
    <s v="-"/>
    <s v="-"/>
    <s v="-"/>
    <n v="0"/>
    <n v="0"/>
    <n v="0"/>
    <n v="0"/>
    <n v="0"/>
    <n v="0"/>
    <n v="0"/>
    <n v="0"/>
    <n v="0"/>
    <n v="0"/>
    <n v="0"/>
    <n v="0"/>
    <n v="0"/>
    <n v="204945"/>
    <n v="0"/>
    <n v="0"/>
    <s v="X"/>
    <s v="-"/>
    <s v="-"/>
    <s v="-"/>
    <s v="PROYECTO 152"/>
  </r>
  <r>
    <n v="7730"/>
    <x v="3"/>
    <s v="03. FORTALECIMIENTO INSTITUCIONAL"/>
    <s v="-"/>
    <s v="SERVICIO"/>
    <n v="0"/>
    <s v="INSTITUCIONAL ACUMAR"/>
    <s v="INSTITUCIONAL ACUMAR"/>
    <s v="ADQUISICIÓN DE EQUIPAMIENTO DE PCS.-"/>
    <n v="1"/>
    <x v="18"/>
    <s v="-"/>
    <x v="27"/>
    <x v="71"/>
    <s v="-"/>
    <s v="-"/>
    <s v="-"/>
    <s v="-"/>
    <s v="-"/>
    <n v="4"/>
    <n v="3"/>
    <n v="9"/>
    <s v="-"/>
    <s v="-"/>
    <s v="-"/>
    <s v="-"/>
    <s v="-"/>
    <s v="-"/>
    <s v="CORA DIR S.A"/>
    <s v="CUENCA MATANZA RIACHUELO"/>
    <s v="-"/>
    <s v="-"/>
    <d v="2018-05-08T00:00:00"/>
    <s v="-"/>
    <n v="0"/>
    <n v="0"/>
    <n v="0"/>
    <n v="0"/>
    <n v="0"/>
    <n v="0"/>
    <n v="0"/>
    <n v="0"/>
    <n v="0"/>
    <n v="0"/>
    <n v="0"/>
    <n v="0"/>
    <n v="0"/>
    <n v="3382665.3000000003"/>
    <n v="0"/>
    <n v="0"/>
    <s v="X"/>
    <s v="-"/>
    <s v="-"/>
    <s v="-"/>
    <s v="PROYECTO 147/148"/>
  </r>
  <r>
    <n v="7731"/>
    <x v="3"/>
    <s v="03. FORTALECIMIENTO INSTITUCIONAL"/>
    <s v="-"/>
    <s v="ACTIVIDAD"/>
    <n v="0"/>
    <s v="INSTITUCIONAL ACUMAR"/>
    <s v="INSTITUCIONAL ACUMAR"/>
    <s v="ADQUISICIÓN DE FORMULARIOS Nº20 “INSCRIPCIÓN DE POSESIÓN O TENENCIA” DE CAMIONES PARA SER CEDIDOS A OTROS ORGANISMOS."/>
    <n v="1"/>
    <x v="18"/>
    <s v="-"/>
    <x v="27"/>
    <x v="71"/>
    <s v="-"/>
    <s v="-"/>
    <s v="-"/>
    <s v="-"/>
    <s v="-"/>
    <n v="3"/>
    <n v="5"/>
    <n v="3"/>
    <s v="-"/>
    <s v="-"/>
    <s v="-"/>
    <s v="-"/>
    <s v="-"/>
    <s v="-"/>
    <s v="GRAFICA RICCIARDI S.A."/>
    <s v="CUENCA MATANZA RIACHUELO"/>
    <s v="-"/>
    <s v="-"/>
    <d v="2018-04-05T00:00:00"/>
    <s v="-"/>
    <n v="0"/>
    <n v="0"/>
    <n v="0"/>
    <n v="0"/>
    <n v="0"/>
    <n v="0"/>
    <n v="0"/>
    <n v="0"/>
    <n v="0"/>
    <n v="0"/>
    <n v="0"/>
    <n v="0"/>
    <n v="0"/>
    <n v="16800"/>
    <n v="0"/>
    <n v="0"/>
    <s v="X"/>
    <s v="-"/>
    <s v="-"/>
    <s v="-"/>
    <s v="PROYECTO 152"/>
  </r>
  <r>
    <n v="7732"/>
    <x v="3"/>
    <s v="03. FORTALECIMIENTO INSTITUCIONAL"/>
    <s v="-"/>
    <s v="SERVICIO"/>
    <n v="0"/>
    <s v="INSTITUCIONAL ACUMAR"/>
    <s v="INSTITUCIONAL ACUMAR"/>
    <s v="ADQUISICIÓN DE HORNOS MICROONDAS PARA LA SEDE ACUMAR ESMERALDA 255- CABA - ACUERDO MARCO."/>
    <n v="1"/>
    <x v="18"/>
    <s v="-"/>
    <x v="27"/>
    <x v="71"/>
    <s v="-"/>
    <s v="-"/>
    <s v="-"/>
    <s v="-"/>
    <s v="-"/>
    <n v="4"/>
    <n v="3"/>
    <n v="9"/>
    <s v="-"/>
    <s v="-"/>
    <s v="-"/>
    <s v="-"/>
    <s v="-"/>
    <s v="-"/>
    <s v="DATANDHOME SUPPLIER S.A."/>
    <s v="CUENCA MATANZA RIACHUELO"/>
    <s v="-"/>
    <s v="-"/>
    <d v="2018-04-19T00:00:00"/>
    <s v="-"/>
    <n v="0"/>
    <n v="0"/>
    <n v="0"/>
    <n v="0"/>
    <n v="0"/>
    <n v="0"/>
    <n v="0"/>
    <n v="0"/>
    <n v="0"/>
    <n v="0"/>
    <n v="0"/>
    <n v="0"/>
    <n v="0"/>
    <n v="10655.8"/>
    <n v="0"/>
    <n v="0"/>
    <s v="X"/>
    <s v="-"/>
    <s v="-"/>
    <s v="-"/>
    <s v="PROYECTO 152"/>
  </r>
  <r>
    <n v="7733"/>
    <x v="3"/>
    <s v="03. FORTALECIMIENTO INSTITUCIONAL"/>
    <s v="-"/>
    <s v="SERVICIO"/>
    <n v="0"/>
    <s v="INSTITUCIONAL ACUMAR"/>
    <s v="INSTITUCIONAL ACUMAR"/>
    <s v="ADQUISICIÓN DE MATERIALES SANITARIOS PARA EL MANTENIMIENTO DE LA ACUMAR.-"/>
    <n v="1"/>
    <x v="18"/>
    <s v="-"/>
    <x v="27"/>
    <x v="71"/>
    <s v="-"/>
    <s v="-"/>
    <s v="-"/>
    <s v="-"/>
    <s v="-"/>
    <n v="2"/>
    <n v="9"/>
    <n v="9"/>
    <s v="-"/>
    <s v="-"/>
    <s v="-"/>
    <s v="-"/>
    <s v="-"/>
    <s v="-"/>
    <s v="TACSO SRL"/>
    <s v="CUENCA MATANZA RIACHUELO"/>
    <s v="-"/>
    <s v="-"/>
    <d v="2018-05-23T00:00:00"/>
    <s v="-"/>
    <n v="0"/>
    <n v="0"/>
    <n v="0"/>
    <n v="0"/>
    <n v="0"/>
    <n v="0"/>
    <n v="0"/>
    <n v="0"/>
    <n v="0"/>
    <n v="0"/>
    <n v="0"/>
    <n v="0"/>
    <n v="0"/>
    <n v="251454"/>
    <n v="0"/>
    <n v="0"/>
    <s v="X"/>
    <s v="-"/>
    <s v="-"/>
    <s v="-"/>
    <s v="PROYECTO 152"/>
  </r>
  <r>
    <n v="7734"/>
    <x v="3"/>
    <s v="03. FORTALECIMIENTO INSTITUCIONAL"/>
    <s v="-"/>
    <s v="SERVICIO"/>
    <n v="0"/>
    <s v="INSTITUCIONAL ACUMAR"/>
    <s v="INSTITUCIONAL ACUMAR"/>
    <s v="ADQUISICIÓN DE REPUESTOS PARA LA REPARACIÓN DE TRACTORES IVECO DE LAS USAM.-"/>
    <n v="1"/>
    <x v="18"/>
    <s v="-"/>
    <x v="27"/>
    <x v="71"/>
    <s v="-"/>
    <s v="-"/>
    <s v="-"/>
    <s v="-"/>
    <s v="-"/>
    <n v="3"/>
    <n v="3"/>
    <n v="2"/>
    <s v="-"/>
    <s v="-"/>
    <s v="-"/>
    <s v="-"/>
    <s v="-"/>
    <s v="-"/>
    <s v="IVECAM S.A."/>
    <s v="CUENCA MATANZA RIACHUELO"/>
    <s v="-"/>
    <s v="-"/>
    <d v="2018-03-21T00:00:00"/>
    <s v="-"/>
    <n v="0"/>
    <n v="0"/>
    <n v="0"/>
    <n v="0"/>
    <n v="0"/>
    <n v="0"/>
    <n v="0"/>
    <n v="0"/>
    <n v="0"/>
    <n v="0"/>
    <n v="0"/>
    <n v="0"/>
    <n v="0"/>
    <n v="174584"/>
    <n v="0"/>
    <n v="0"/>
    <s v="X"/>
    <s v="-"/>
    <s v="-"/>
    <s v="-"/>
    <s v="PROYECTO 152"/>
  </r>
  <r>
    <n v="7735"/>
    <x v="3"/>
    <s v="06. PLAN SANITARIO DE EMERGENCIA"/>
    <s v="-"/>
    <s v="ACTIVIDAD"/>
    <n v="0"/>
    <s v="SALUD AMBIENTAL ACUMAR"/>
    <s v="SALUD AMBIENTAL ACUMAR"/>
    <s v="ADQUISICIÓN MASIVA DE INSUMOS Y MEDICAMENTOS PARA MÓVIL DE SANIDAD ANIMAL - PERÍODO 2017.-"/>
    <n v="1"/>
    <x v="18"/>
    <s v="-"/>
    <x v="27"/>
    <x v="71"/>
    <s v="-"/>
    <s v="-"/>
    <s v="-"/>
    <s v="-"/>
    <s v="-"/>
    <n v="2"/>
    <n v="9"/>
    <n v="9"/>
    <s v="-"/>
    <s v="-"/>
    <s v="-"/>
    <s v="-"/>
    <s v="-"/>
    <s v="-"/>
    <s v="CESINI SILVIO GERMAN"/>
    <s v="CUENCA MATANZA RIACHUELO"/>
    <s v="-"/>
    <s v="-"/>
    <s v="-"/>
    <s v="-"/>
    <n v="0"/>
    <n v="0"/>
    <n v="0"/>
    <n v="0"/>
    <n v="0"/>
    <n v="0"/>
    <n v="0"/>
    <n v="0"/>
    <n v="0"/>
    <n v="0"/>
    <n v="0"/>
    <n v="0"/>
    <n v="0"/>
    <n v="8437.5"/>
    <n v="0"/>
    <n v="0"/>
    <s v="X"/>
    <s v="-"/>
    <s v="-"/>
    <s v="-"/>
    <s v="PROYECTO 176"/>
  </r>
  <r>
    <n v="7736"/>
    <x v="3"/>
    <s v="03. FORTALECIMIENTO INSTITUCIONAL"/>
    <s v="-"/>
    <s v="SERVICIO"/>
    <n v="0"/>
    <s v="INSTITUCIONAL ACUMAR"/>
    <s v="INSTITUCIONAL ACUMAR"/>
    <s v="ARTÍCULOS DE PROMOCIÓN 2017.-"/>
    <n v="1"/>
    <x v="18"/>
    <s v="-"/>
    <x v="27"/>
    <x v="71"/>
    <s v="-"/>
    <s v="-"/>
    <s v="-"/>
    <s v="-"/>
    <s v="-"/>
    <n v="2"/>
    <n v="9"/>
    <n v="9"/>
    <s v="-"/>
    <s v="-"/>
    <s v="-"/>
    <s v="-"/>
    <s v="-"/>
    <s v="-"/>
    <s v="BLEAR INTERNATIONAL S.A."/>
    <s v="CUENCA MATANZA RIACHUELO"/>
    <s v="-"/>
    <s v="-"/>
    <d v="2018-03-13T00:00:00"/>
    <s v="-"/>
    <n v="0"/>
    <n v="0"/>
    <n v="0"/>
    <n v="0"/>
    <n v="0"/>
    <n v="0"/>
    <n v="0"/>
    <n v="0"/>
    <n v="0"/>
    <n v="0"/>
    <n v="0"/>
    <n v="0"/>
    <n v="0"/>
    <n v="564670"/>
    <n v="0"/>
    <n v="0"/>
    <s v="X"/>
    <s v="-"/>
    <s v="-"/>
    <s v="-"/>
    <s v="-"/>
  </r>
  <r>
    <n v="7737"/>
    <x v="3"/>
    <s v="02. SISTEMA DE INFORMACIÓN"/>
    <s v="-"/>
    <s v="SERVICIO"/>
    <n v="0"/>
    <s v="SISTEMA DE INFORMACIÓN PÚBLICA"/>
    <s v="SISTEMA DE INFORMACIÓN PÚBLICA"/>
    <s v="COMPRA DRONES PARA PRENSA Y MONITOREO.-"/>
    <n v="1"/>
    <x v="18"/>
    <s v="-"/>
    <x v="27"/>
    <x v="71"/>
    <s v="-"/>
    <s v="-"/>
    <s v="-"/>
    <s v="-"/>
    <s v="-"/>
    <n v="3"/>
    <n v="4"/>
    <n v="6"/>
    <s v="-"/>
    <s v="-"/>
    <s v="-"/>
    <s v="-"/>
    <s v="-"/>
    <s v="-"/>
    <s v="DRONERIA SRL"/>
    <s v="CUENCA MATANZA RIACHUELO"/>
    <s v="-"/>
    <s v="-"/>
    <d v="2018-05-14T00:00:00"/>
    <s v="-"/>
    <n v="0"/>
    <n v="0"/>
    <n v="0"/>
    <n v="0"/>
    <n v="0"/>
    <n v="0"/>
    <n v="0"/>
    <n v="0"/>
    <n v="0"/>
    <n v="0"/>
    <n v="0"/>
    <n v="0"/>
    <n v="0"/>
    <n v="465400"/>
    <n v="0"/>
    <n v="0"/>
    <s v="X"/>
    <s v="-"/>
    <s v="-"/>
    <s v="-"/>
    <s v="-"/>
  </r>
  <r>
    <n v="7737"/>
    <x v="3"/>
    <s v="03. FORTALECIMIENTO INSTITUCIONAL"/>
    <s v="-"/>
    <s v="SERVICIO"/>
    <n v="0"/>
    <s v="INSTITUCIONAL ACUMAR"/>
    <s v="INSTITUCIONAL ACUMAR"/>
    <s v="SEGURO ROBO, VANDALISMO REGATAS DE AVELLANEDA, RICHIERI, PUENTE DE LA NORIA Y CAÑUELAS.-"/>
    <n v="1"/>
    <x v="18"/>
    <s v="-"/>
    <x v="27"/>
    <x v="71"/>
    <s v="-"/>
    <s v="-"/>
    <s v="-"/>
    <s v="-"/>
    <s v="-"/>
    <n v="3"/>
    <n v="5"/>
    <n v="4"/>
    <s v="-"/>
    <s v="-"/>
    <s v="-"/>
    <s v="-"/>
    <s v="-"/>
    <s v="-"/>
    <s v="PROVINCIA SEGUROS"/>
    <s v="CUENCA MATANZA RIACHUELO"/>
    <s v="-"/>
    <s v="-"/>
    <d v="2018-03-14T00:00:00"/>
    <s v="-"/>
    <n v="0"/>
    <n v="0"/>
    <n v="0"/>
    <n v="0"/>
    <n v="0"/>
    <n v="0"/>
    <n v="0"/>
    <n v="0"/>
    <n v="0"/>
    <n v="0"/>
    <n v="0"/>
    <n v="0"/>
    <n v="0"/>
    <n v="690492.15000000014"/>
    <n v="0"/>
    <n v="0"/>
    <s v="X"/>
    <s v="-"/>
    <s v="-"/>
    <s v="-"/>
    <s v="PROYECTO 152"/>
  </r>
  <r>
    <n v="7738"/>
    <x v="3"/>
    <s v="03. FORTALECIMIENTO INSTITUCIONAL"/>
    <s v="-"/>
    <s v="ACTIVIDAD"/>
    <n v="0"/>
    <s v="INSTITUCIONAL ACUMAR"/>
    <s v="INSTITUCIONAL ACUMAR"/>
    <s v="INVITACIÓN AL FORO URBANO MUNDIAL-ONU HÁBITAT"/>
    <n v="1"/>
    <x v="18"/>
    <s v="-"/>
    <x v="27"/>
    <x v="71"/>
    <s v="-"/>
    <s v="-"/>
    <s v="-"/>
    <s v="-"/>
    <s v="-"/>
    <n v="3"/>
    <n v="7"/>
    <n v="2"/>
    <s v="-"/>
    <s v="-"/>
    <s v="-"/>
    <s v="-"/>
    <s v="-"/>
    <s v="-"/>
    <s v="OPTAR OPERADOR MAYORISTA DE SERVICIOS TURISTICOS S A"/>
    <s v="CUENCA MATANZA RIACHUELO"/>
    <s v="-"/>
    <s v="-"/>
    <d v="2018-02-15T00:00:00"/>
    <s v="-"/>
    <n v="0"/>
    <n v="0"/>
    <n v="0"/>
    <n v="0"/>
    <n v="0"/>
    <n v="0"/>
    <n v="0"/>
    <n v="0"/>
    <n v="0"/>
    <n v="0"/>
    <n v="0"/>
    <n v="0"/>
    <n v="0"/>
    <n v="308628.24500000005"/>
    <n v="0"/>
    <n v="0"/>
    <s v="X"/>
    <s v="-"/>
    <s v="-"/>
    <s v="-"/>
    <s v="PROYECTO 146"/>
  </r>
  <r>
    <n v="7738"/>
    <x v="3"/>
    <s v="03. FORTALECIMIENTO INSTITUCIONAL"/>
    <s v="-"/>
    <s v="SERVICIO"/>
    <n v="0"/>
    <s v="INSTITUCIONAL ACUMAR"/>
    <s v="INSTITUCIONAL ACUMAR"/>
    <s v="CARGAS SOCIALES 2018"/>
    <n v="1"/>
    <x v="18"/>
    <s v="-"/>
    <x v="27"/>
    <x v="71"/>
    <s v="-"/>
    <s v="-"/>
    <s v="-"/>
    <s v="-"/>
    <s v="-"/>
    <n v="1"/>
    <n v="1"/>
    <n v="6"/>
    <s v="-"/>
    <s v="-"/>
    <s v="-"/>
    <s v="-"/>
    <s v="-"/>
    <s v="-"/>
    <s v="-"/>
    <s v="CUENCA MATANZA RIACHUELO"/>
    <s v="-"/>
    <s v="-"/>
    <s v="-"/>
    <s v="-"/>
    <n v="0"/>
    <n v="0"/>
    <n v="0"/>
    <n v="0"/>
    <n v="0"/>
    <n v="0"/>
    <n v="0"/>
    <n v="0"/>
    <n v="0"/>
    <n v="0"/>
    <n v="0"/>
    <n v="0"/>
    <n v="0"/>
    <n v="123233973.71999995"/>
    <n v="0"/>
    <n v="0"/>
    <s v="X"/>
    <s v="-"/>
    <s v="-"/>
    <s v="-"/>
    <s v="PROYECTO 153"/>
  </r>
  <r>
    <n v="7739"/>
    <x v="3"/>
    <s v="06. PLAN SANITARIO DE EMERGENCIA"/>
    <s v="-"/>
    <s v="SERVICIO"/>
    <n v="0"/>
    <s v="-"/>
    <s v="-"/>
    <s v="LICENCIAMIENTO MICROSOFT 2016.-"/>
    <n v="1"/>
    <x v="18"/>
    <s v="-"/>
    <x v="27"/>
    <x v="71"/>
    <s v="-"/>
    <s v="-"/>
    <s v="-"/>
    <s v="-"/>
    <s v="-"/>
    <n v="4"/>
    <n v="8"/>
    <n v="1"/>
    <s v="-"/>
    <s v="-"/>
    <s v="-"/>
    <s v="-"/>
    <s v="-"/>
    <s v="-"/>
    <s v="-"/>
    <s v="-"/>
    <s v="-"/>
    <s v="-"/>
    <s v="-"/>
    <s v="-"/>
    <s v="-"/>
    <s v="-"/>
    <s v="-"/>
    <s v="-"/>
    <s v="-"/>
    <s v="-"/>
    <s v="-"/>
    <s v="-"/>
    <s v="-"/>
    <s v="-"/>
    <s v="-"/>
    <s v="-"/>
    <s v="-"/>
    <n v="0"/>
    <s v="-"/>
    <s v="-"/>
    <s v="-"/>
    <s v="-"/>
    <s v="-"/>
    <s v="-"/>
    <s v="-"/>
  </r>
  <r>
    <n v="7740"/>
    <x v="3"/>
    <s v="03. FORTALECIMIENTO INSTITUCIONAL"/>
    <s v="-"/>
    <s v="SERVICIO"/>
    <n v="0"/>
    <s v="INSTITUCIONAL ACUMAR"/>
    <s v="INSTITUCIONAL ACUMAR"/>
    <s v="PAGO ABL SEDE ALTE. BROWN 1378 - CABA.-"/>
    <n v="1"/>
    <x v="18"/>
    <s v="-"/>
    <x v="27"/>
    <x v="71"/>
    <n v="4"/>
    <s v="8"/>
    <n v="1"/>
    <s v="-"/>
    <s v="-"/>
    <n v="3"/>
    <n v="8"/>
    <n v="3"/>
    <s v="-"/>
    <s v="-"/>
    <s v="-"/>
    <s v="-"/>
    <s v="-"/>
    <s v="-"/>
    <s v="GOBIERNO DE LA CIUDAD DE BUENOS AIRES"/>
    <s v="CUENCA MATANZA RIACHUELO"/>
    <s v="-"/>
    <s v="-"/>
    <d v="2018-06-07T00:00:00"/>
    <s v="-"/>
    <n v="0"/>
    <n v="0"/>
    <n v="0"/>
    <n v="0"/>
    <n v="0"/>
    <n v="0"/>
    <n v="0"/>
    <n v="0"/>
    <n v="0"/>
    <n v="0"/>
    <n v="0"/>
    <n v="0"/>
    <n v="0"/>
    <n v="129553.25"/>
    <n v="39682.97"/>
    <n v="0"/>
    <s v="X"/>
    <s v="-"/>
    <s v="-"/>
    <s v="-"/>
    <s v="PROYECTO 152"/>
  </r>
  <r>
    <n v="7741"/>
    <x v="0"/>
    <s v="08. URBANIZACIÓN DE VILLAS Y ASENTAMIENTOS URBANOS"/>
    <s v="-"/>
    <s v="-"/>
    <s v="-"/>
    <s v="INFRAESTRUCTURA DE SERVICIOS BÁSICOS"/>
    <s v="BARRIO LINDO"/>
    <s v="B° LINDO - RED DE GAS MEDIA PRESIÓN"/>
    <s v="-"/>
    <x v="2"/>
    <n v="325"/>
    <x v="10"/>
    <x v="44"/>
    <s v="-"/>
    <s v="-"/>
    <s v="77.VIVIENDAS NUEVAS EN LA CUENCA MATANZA RIACHUELO"/>
    <s v="4775693/18"/>
    <n v="15"/>
    <n v="5"/>
    <n v="8"/>
    <n v="1"/>
    <n v="0"/>
    <n v="3"/>
    <n v="7"/>
    <n v="6"/>
    <s v="-"/>
    <s v="-"/>
    <s v="-"/>
    <s v="ALMIRANTE BROWN"/>
    <s v="-"/>
    <s v="MALVINAS ARGENTINAS"/>
    <s v="-"/>
    <s v="-"/>
    <s v=" 20.171.092,38"/>
    <n v="0"/>
    <n v="0"/>
    <s v=" 20.171.092,38"/>
    <n v="0"/>
    <n v="0"/>
    <n v="0"/>
    <n v="0"/>
    <n v="0"/>
    <n v="0"/>
    <n v="0"/>
    <n v="0"/>
    <n v="0"/>
    <n v="2225911.52"/>
    <n v="0"/>
    <n v="30246789.399999999"/>
    <s v="X"/>
    <s v="-"/>
    <n v="0.1"/>
    <n v="0"/>
    <s v="-"/>
  </r>
  <r>
    <n v="7742"/>
    <x v="0"/>
    <s v="08. URBANIZACIÓN DE VILLAS Y ASENTAMIENTOS URBANOS"/>
    <s v="-"/>
    <s v="-"/>
    <s v="-"/>
    <s v="MEJORAMIENTOS DE VIVIENDA EXISTENTE"/>
    <s v="BARRIO VILLA JARDÍN"/>
    <s v="REJAS PARA 174 VIVIENDAS, AMPLIACIÓN ACU 766/2012 - VILLA JARDÍN"/>
    <s v="-"/>
    <x v="2"/>
    <n v="325"/>
    <x v="10"/>
    <x v="44"/>
    <s v="-"/>
    <s v="-"/>
    <s v="77.VIVIENDAS NUEVAS EN LA CUENCA MATANZA RIACHUELO"/>
    <s v="1360335/18"/>
    <n v="15"/>
    <n v="5"/>
    <n v="8"/>
    <n v="6"/>
    <n v="0"/>
    <n v="3"/>
    <n v="7"/>
    <n v="6"/>
    <s v="-"/>
    <s v="-"/>
    <s v="-"/>
    <s v="LANÚS"/>
    <s v="-"/>
    <s v="LANÚS"/>
    <s v="-"/>
    <s v="-"/>
    <n v="1730518.56"/>
    <n v="0"/>
    <n v="0"/>
    <n v="1730518.56"/>
    <n v="0"/>
    <n v="0"/>
    <n v="0"/>
    <n v="0"/>
    <n v="0"/>
    <n v="0"/>
    <n v="0"/>
    <n v="0"/>
    <n v="0"/>
    <n v="173051.86"/>
    <n v="0"/>
    <n v="1557466.7"/>
    <s v="X"/>
    <s v="-"/>
    <n v="0.1"/>
    <n v="0"/>
    <s v="-"/>
  </r>
  <r>
    <n v="7743"/>
    <x v="0"/>
    <s v="08. URBANIZACIÓN DE VILLAS Y ASENTAMIENTOS URBANOS"/>
    <s v="-"/>
    <s v="-"/>
    <s v="-"/>
    <s v="INFRAESTRUCTURA DE SERVICIOS BÁSICOS"/>
    <s v="BARRIO LINDO"/>
    <s v="B° LINDO - OBRAS DE INFRAESTRUCTURA - NEXO DE GAS, TENDIDO DE ALTA PRESIÓN Y PLANTA REGULADORA"/>
    <s v="-"/>
    <x v="2"/>
    <n v="325"/>
    <x v="10"/>
    <x v="44"/>
    <s v="-"/>
    <s v="-"/>
    <s v="77.VIVIENDAS NUEVAS EN LA CUENCA MATANZA RIACHUELO"/>
    <s v="4775813/18"/>
    <n v="15"/>
    <n v="5"/>
    <n v="8"/>
    <n v="1"/>
    <n v="0"/>
    <n v="3"/>
    <n v="7"/>
    <n v="6"/>
    <s v="-"/>
    <s v="-"/>
    <s v="-"/>
    <s v="ALMIRANTE BROWN"/>
    <s v="-"/>
    <s v="MALVINAS ARGENTINAS"/>
    <s v="-"/>
    <s v="-"/>
    <n v="19695992.870000001"/>
    <n v="0"/>
    <n v="0"/>
    <n v="19695992.870000001"/>
    <n v="0"/>
    <n v="0"/>
    <n v="0"/>
    <n v="0"/>
    <n v="0"/>
    <n v="0"/>
    <n v="0"/>
    <n v="0"/>
    <n v="0"/>
    <n v="2173483.58"/>
    <n v="0"/>
    <n v="29534372.059999999"/>
    <s v="X"/>
    <s v="-"/>
    <n v="0.1"/>
    <n v="0"/>
    <s v="-"/>
  </r>
  <r>
    <n v="7744"/>
    <x v="0"/>
    <s v="08. URBANIZACIÓN DE VILLAS Y ASENTAMIENTOS URBANOS"/>
    <s v="-"/>
    <s v="-"/>
    <s v="-"/>
    <s v="VIVIENDAS NUEVAS"/>
    <s v="COMPLEJO BARRIO RIBERA IGUAZÚ"/>
    <s v="Bº RIBERA IGUAZÚ - MANZANA 2 - 64 VIVIENDAS"/>
    <s v="-"/>
    <x v="2"/>
    <s v="-"/>
    <x v="10"/>
    <x v="44"/>
    <s v="-"/>
    <s v="-"/>
    <s v="77.VIVIENDAS NUEVAS EN LA CUENCA MATANZA RIACHUELO"/>
    <s v="3142868/16"/>
    <n v="15"/>
    <n v="5"/>
    <n v="8"/>
    <n v="1"/>
    <n v="0"/>
    <n v="3"/>
    <n v="7"/>
    <n v="6"/>
    <s v="-"/>
    <s v="-"/>
    <s v="-"/>
    <s v="CABA"/>
    <s v="-"/>
    <s v="-"/>
    <s v="-"/>
    <s v="-"/>
    <n v="38710081.530000001"/>
    <n v="0"/>
    <n v="0"/>
    <n v="38710081.530000001"/>
    <n v="0"/>
    <n v="0"/>
    <n v="0"/>
    <n v="0"/>
    <n v="0"/>
    <n v="0"/>
    <n v="0"/>
    <n v="0"/>
    <n v="0"/>
    <n v="25161529.079999998"/>
    <n v="0"/>
    <n v="6998945.0199999996"/>
    <s v="X"/>
    <s v="-"/>
    <n v="0.97"/>
    <n v="0.95"/>
    <s v="-"/>
  </r>
  <r>
    <n v="7745"/>
    <x v="0"/>
    <s v="08. URBANIZACIÓN DE VILLAS Y ASENTAMIENTOS URBANOS"/>
    <s v="-"/>
    <s v="-"/>
    <s v="-"/>
    <s v="VIVIENDAS NUEVAS"/>
    <s v="COMPLEJO BARRIO OSVALDO CRUZ - CABA"/>
    <s v="PREDIO OSVALDO CRUZ - 128 VIV"/>
    <s v="-"/>
    <x v="2"/>
    <n v="354"/>
    <x v="10"/>
    <x v="44"/>
    <s v="-"/>
    <s v="-"/>
    <s v="77.VIVIENDAS NUEVAS EN LA CUENCA MATANZA RIACHUELO"/>
    <s v="2403812-16"/>
    <s v="-"/>
    <s v="-"/>
    <s v="-"/>
    <s v="-"/>
    <s v="-"/>
    <s v="-"/>
    <s v="-"/>
    <s v="-"/>
    <s v="-"/>
    <s v="-"/>
    <s v="-"/>
    <s v="CABA"/>
    <s v="-"/>
    <s v="-"/>
    <s v="-"/>
    <s v="-"/>
    <n v="0"/>
    <n v="0"/>
    <n v="0"/>
    <n v="0"/>
    <n v="0"/>
    <n v="0"/>
    <n v="0"/>
    <n v="0"/>
    <n v="0"/>
    <n v="0"/>
    <n v="0"/>
    <n v="0"/>
    <n v="0"/>
    <n v="48924722.599999994"/>
    <n v="14400675.609999999"/>
    <n v="51155670.710000001"/>
    <s v="X"/>
    <s v="-"/>
    <s v="-"/>
    <s v="-"/>
    <s v="-"/>
  </r>
  <r>
    <n v="7746"/>
    <x v="0"/>
    <s v="09. EXPANSIÓN DE LA RED DE AGUA POTABLE Y SANEAMIENTO DE CLOACAS"/>
    <s v="-"/>
    <s v="-"/>
    <s v="-"/>
    <s v="GRANDES OBRAS DE INFRAESTRUCTURA DE AGUA"/>
    <s v="PLANTA POTABILIZADORA GENERAL BELGRANO"/>
    <s v="AMPLIACION EST. GRAL BELGRANO O.CIVIL"/>
    <n v="2"/>
    <x v="0"/>
    <n v="356"/>
    <x v="0"/>
    <x v="0"/>
    <n v="5"/>
    <s v="1767C05"/>
    <n v="77"/>
    <s v="-"/>
    <s v="22 Y RECURSOS PROPIOS"/>
    <n v="5"/>
    <n v="5"/>
    <n v="7"/>
    <n v="753"/>
    <n v="3"/>
    <n v="8"/>
    <n v="2"/>
    <s v="2"/>
    <s v="SA851010"/>
    <s v="-"/>
    <s v="QUILMES"/>
    <s v="BERNAL"/>
    <s v="AV. CASEROS 269"/>
    <d v="2017-10-03T00:00:00"/>
    <d v="2021-09-12T00:00:00"/>
    <n v="282079955.36415416"/>
    <n v="4734986.03"/>
    <n v="0"/>
    <n v="286814941.39415413"/>
    <n v="0"/>
    <n v="0"/>
    <n v="0"/>
    <n v="0"/>
    <n v="0"/>
    <n v="0"/>
    <n v="0"/>
    <n v="0"/>
    <n v="0"/>
    <n v="61038318.110000014"/>
    <n v="2319583.2131999983"/>
    <n v="1796848.5398929997"/>
    <s v="X"/>
    <s v="EN EJECUCIÓN"/>
    <n v="0.12"/>
    <n v="0.1255"/>
    <s v="PROYECTO AGREGADO EN 2018, CON IMPACTO EN AÑOS ANTERIORES. MONTO VIGENTE Y GRADO DE AVANCE ECONÓMICO, SE CONSIDERAN SOLO PARTIDAS CONTRACTUALES. EN 2018 SE MODIFICA EL CÓDIGO DE ACTIVIDAD DE LA APERTURA PROGRAMÁTICA DE 5 A 77, UG DE 96 A 2 Y FF DE 11 A 22"/>
  </r>
  <r>
    <n v="7747"/>
    <x v="0"/>
    <s v="09. EXPANSIÓN DE LA RED DE AGUA POTABLE Y SANEAMIENTO DE CLOACAS"/>
    <s v="-"/>
    <s v="-"/>
    <s v="-"/>
    <s v="GRANDES OBRAS DE INFRAESTRUCTURA DE AGUA"/>
    <s v="PLANTA POTABILIZADORA GENERAL BELGRANO"/>
    <s v="AMPLIACION EST. GRAL BELGRANO O.CIVIL"/>
    <n v="2"/>
    <x v="0"/>
    <n v="356"/>
    <x v="0"/>
    <x v="0"/>
    <n v="5"/>
    <s v="1767C05"/>
    <n v="77"/>
    <s v="-"/>
    <s v="22 Y RECURSOS PROPIOS"/>
    <n v="5"/>
    <n v="5"/>
    <n v="7"/>
    <n v="753"/>
    <n v="3"/>
    <n v="8"/>
    <n v="2"/>
    <s v="2"/>
    <s v="SA851010"/>
    <s v="-"/>
    <s v="QUILMES"/>
    <s v="BERNAL"/>
    <s v="AV. CASEROS 269"/>
    <d v="2017-10-03T00:00:00"/>
    <d v="2021-09-12T00:00:00"/>
    <n v="271017996.3302657"/>
    <n v="0"/>
    <n v="0"/>
    <n v="271017996.3302657"/>
    <n v="0"/>
    <n v="0"/>
    <n v="0"/>
    <n v="0"/>
    <n v="0"/>
    <n v="0"/>
    <n v="0"/>
    <n v="0"/>
    <n v="2835323.6247"/>
    <n v="61938305.488499999"/>
    <n v="67367866.032600001"/>
    <n v="169904573.16915059"/>
    <s v="X"/>
    <s v="EN EJECUCIÓN"/>
    <n v="0.12"/>
    <n v="0.1255"/>
    <s v="PROYECTO AGREGADO EN 2018, CON IMPACTO EN AÑOS ANTERIORES. MONTO VIGENTE Y GRADO DE AVANCE ECONÓMICO, SE CONSIDERAN SOLO PARTIDAS CONTRACTUALES"/>
  </r>
  <r>
    <n v="7748"/>
    <x v="0"/>
    <s v="09. EXPANSIÓN DE LA RED DE AGUA POTABLE Y SANEAMIENTO DE CLOACAS"/>
    <s v="-"/>
    <s v="-"/>
    <s v="-"/>
    <s v="GRANDES OBRAS DE INFRAESTRUCTURA DE AGUA"/>
    <s v="PLANTA POTABILIZADORA GENERAL BELGRANO"/>
    <s v="AMPLIACION EST. GRAL BELGRANO O.CIVIL"/>
    <n v="2"/>
    <x v="2"/>
    <n v="325"/>
    <x v="0"/>
    <x v="1"/>
    <s v="-"/>
    <s v="1767C05"/>
    <n v="14"/>
    <s v="-"/>
    <n v="22"/>
    <n v="5"/>
    <n v="5"/>
    <n v="7"/>
    <n v="753"/>
    <n v="3"/>
    <n v="8"/>
    <n v="6"/>
    <s v="2"/>
    <s v="SA851010"/>
    <s v="-"/>
    <s v="QUILMES"/>
    <s v="BERNAL"/>
    <s v="AV. CASEROS 269"/>
    <d v="2017-10-03T00:00:00"/>
    <d v="2021-09-12T00:00:00"/>
    <n v="1290561887.2869797"/>
    <n v="0"/>
    <n v="0"/>
    <n v="1290561887.2869797"/>
    <n v="0"/>
    <n v="0"/>
    <n v="0"/>
    <n v="0"/>
    <n v="0"/>
    <n v="0"/>
    <n v="0"/>
    <n v="0"/>
    <n v="13501541.07"/>
    <n v="294944311.85000002"/>
    <n v="320799362.06"/>
    <n v="809069396.04357421"/>
    <s v="X"/>
    <s v="EN EJECUCIÓN"/>
    <n v="0.12"/>
    <n v="0.1255"/>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749"/>
    <x v="0"/>
    <s v="09. EXPANSIÓN DE LA RED DE AGUA POTABLE Y SANEAMIENTO DE CLOACAS"/>
    <s v="-"/>
    <s v="-"/>
    <s v="-"/>
    <s v="GRANDES OBRAS DE INFRAESTRUCTURA DE AGUA"/>
    <s v="PLANTA POTABILIZADORA GENERAL BELGRANO"/>
    <s v="AMPLIACION EST. GRAL BELGRANO O. ELECTROMECANICA"/>
    <n v="2"/>
    <x v="0"/>
    <n v="356"/>
    <x v="0"/>
    <x v="0"/>
    <n v="5"/>
    <s v="1767C06"/>
    <n v="77"/>
    <s v="-"/>
    <s v="22 Y RECURSOS PROPIOS"/>
    <n v="5"/>
    <n v="5"/>
    <n v="7"/>
    <n v="753"/>
    <n v="3"/>
    <n v="8"/>
    <n v="2"/>
    <s v="2"/>
    <s v="SA851020"/>
    <s v="-"/>
    <s v="QUILMES"/>
    <s v="BERNAL"/>
    <s v="AV. CASEROS 269"/>
    <d v="2017-10-03T00:00:00"/>
    <d v="2021-09-12T00:00:00"/>
    <n v="135863097.9261831"/>
    <n v="0"/>
    <n v="0"/>
    <n v="135863097.9261831"/>
    <n v="0"/>
    <n v="0"/>
    <n v="0"/>
    <n v="0"/>
    <n v="0"/>
    <n v="0"/>
    <n v="0"/>
    <n v="0"/>
    <n v="0"/>
    <n v="28672707.101499997"/>
    <n v="6667.8864999999969"/>
    <n v="0"/>
    <s v="X"/>
    <s v="EN EJECUCIÓN"/>
    <n v="0.10763099675943637"/>
    <n v="0.1255"/>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750"/>
    <x v="0"/>
    <s v="09. EXPANSIÓN DE LA RED DE AGUA POTABLE Y SANEAMIENTO DE CLOACAS"/>
    <s v="-"/>
    <s v="-"/>
    <s v="-"/>
    <s v="GRANDES OBRAS DE INFRAESTRUCTURA DE AGUA"/>
    <s v="PLANTA POTABILIZADORA GENERAL BELGRANO"/>
    <s v="AMPLIACION EST. GRAL BELGRANO O. ELECTROMECANICA"/>
    <n v="2"/>
    <x v="0"/>
    <n v="356"/>
    <x v="0"/>
    <x v="0"/>
    <n v="5"/>
    <s v="1767C06"/>
    <n v="77"/>
    <s v="-"/>
    <s v="22 Y RECURSOS PROPIOS"/>
    <n v="5"/>
    <n v="5"/>
    <n v="7"/>
    <n v="753"/>
    <n v="3"/>
    <n v="8"/>
    <n v="2"/>
    <s v="2"/>
    <s v="SA851020"/>
    <s v="-"/>
    <s v="QUILMES"/>
    <s v="BERNAL"/>
    <s v="AV. CASEROS 269"/>
    <d v="2017-10-03T00:00:00"/>
    <d v="2021-09-12T00:00:00"/>
    <n v="130535133.30162689"/>
    <n v="0"/>
    <n v="0"/>
    <n v="130535133.30162689"/>
    <n v="0"/>
    <n v="0"/>
    <n v="0"/>
    <n v="0"/>
    <n v="0"/>
    <n v="0"/>
    <n v="0"/>
    <n v="0"/>
    <s v="-"/>
    <n v="11611261.588500001"/>
    <n v="1481953.4436000001"/>
    <n v="81834108.462596014"/>
    <s v="X"/>
    <s v="EN EJECUCIÓN"/>
    <n v="0.10763099675943637"/>
    <n v="0.1255"/>
    <s v="PROYECTO AGREGADO EN 2018, CON IMPACTO EN AÑOS ANTERIORES. MONTO VIGENTE Y GRADO DE AVANCE ECONÓMICO, SE CONSIDERAN SOLO PARTIDAS CONTRACTUALES"/>
  </r>
  <r>
    <n v="7751"/>
    <x v="0"/>
    <s v="09. EXPANSIÓN DE LA RED DE AGUA POTABLE Y SANEAMIENTO DE CLOACAS"/>
    <s v="-"/>
    <s v="-"/>
    <s v="-"/>
    <s v="GRANDES OBRAS DE INFRAESTRUCTURA DE AGUA"/>
    <s v="PLANTA POTABILIZADORA GENERAL BELGRANO"/>
    <s v="AMPLIACION EST. GRAL BELGRANO O. ELECTROMECANICA"/>
    <n v="2"/>
    <x v="2"/>
    <n v="325"/>
    <x v="0"/>
    <x v="1"/>
    <s v="-"/>
    <s v="1767C06"/>
    <n v="14"/>
    <s v="-"/>
    <n v="22"/>
    <n v="5"/>
    <n v="5"/>
    <n v="7"/>
    <n v="753"/>
    <n v="3"/>
    <n v="8"/>
    <n v="6"/>
    <s v="2"/>
    <s v="SA851020"/>
    <s v="-"/>
    <s v="QUILMES"/>
    <s v="BERNAL"/>
    <s v="AV. CASEROS 269"/>
    <d v="2017-10-03T00:00:00"/>
    <d v="2021-09-12T00:00:00"/>
    <n v="621595872.86488998"/>
    <n v="0"/>
    <n v="0"/>
    <n v="621595872.86488998"/>
    <n v="0"/>
    <n v="0"/>
    <n v="0"/>
    <n v="0"/>
    <n v="0"/>
    <n v="0"/>
    <n v="0"/>
    <n v="0"/>
    <s v="-"/>
    <n v="55291721.850000001"/>
    <n v="7056921.1600000001"/>
    <n v="389686230.77426678"/>
    <s v="X"/>
    <s v="EN EJECUCIÓN"/>
    <n v="0.10763099675943637"/>
    <n v="0.1255"/>
    <s v="PROYECTO AGREGADO EN 2018, CON IMPACTO EN AÑOS ANTERIORES. MONTO VIGENTE Y GRADO DE AVANCE ECONÓMICO, SE CONSIDERAN SOLO PARTIDAS CONTRACTUALES. EN 2018 SE MODIFICA EL CÓDIGO DE ACTIVIDAD DE LA APERTURA PROGRAMÁTICA DE 5 A 77, UG DE 96 A 2 Y FF DE 11 A 22"/>
  </r>
  <r>
    <n v="7752"/>
    <x v="0"/>
    <s v="09. EXPANSIÓN DE LA RED DE AGUA POTABLE Y SANEAMIENTO DE CLOACAS"/>
    <s v="-"/>
    <s v="-"/>
    <s v="-"/>
    <s v="GRANDES OBRAS DE INFRAESTRUCTURA DE AGUA"/>
    <s v="SISTEMA DE AGUA SUR"/>
    <s v="RÍO SUBTERRÁNEO TRAMO 1"/>
    <n v="2"/>
    <x v="0"/>
    <n v="356"/>
    <x v="0"/>
    <x v="0"/>
    <n v="5"/>
    <s v="1464C01"/>
    <n v="77"/>
    <s v="-"/>
    <s v="22 Y RECURSOS PROPIOS"/>
    <n v="5"/>
    <n v="5"/>
    <n v="7"/>
    <n v="753"/>
    <n v="3"/>
    <n v="8"/>
    <n v="2"/>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809536808.96688616"/>
    <n v="0"/>
    <n v="0"/>
    <n v="809536808.96688616"/>
    <n v="0"/>
    <n v="0"/>
    <n v="0"/>
    <n v="0"/>
    <n v="0"/>
    <n v="0"/>
    <n v="0"/>
    <n v="0"/>
    <n v="85730965.060399994"/>
    <n v="72616791.520899996"/>
    <n v="16035275.969899997"/>
    <n v="19402683.923579"/>
    <s v="X"/>
    <s v="EN EJECUCIÓN"/>
    <n v="9.9999999998984609E-2"/>
    <n v="0.13239999999999999"/>
    <s v="PROYECTO AGREGADO EN 2018, CON IMPACTO EN AÑOS ANTERIORES. MONTO VIGENTE Y GRADO DE AVANCE ECONÓMICO, SE CONSIDERAN SOLO PARTIDAS CONTRACTUALES. EN 2018 SE MODIFICA EL CÓDIGO DE ACTIVIDAD DE LA APERTURA PROGRAMÁTICA DE 5 A 77, UG DE 96 A 2 Y FF DE 11 A 22"/>
  </r>
  <r>
    <n v="7753"/>
    <x v="0"/>
    <s v="09. EXPANSIÓN DE LA RED DE AGUA POTABLE Y SANEAMIENTO DE CLOACAS"/>
    <s v="-"/>
    <s v="-"/>
    <s v="-"/>
    <s v="GRANDES OBRAS DE INFRAESTRUCTURA DE AGUA"/>
    <s v="SISTEMA DE AGUA SUR"/>
    <s v="RÍO SUBTERRÁNEO TRAMO 1"/>
    <n v="2"/>
    <x v="0"/>
    <n v="356"/>
    <x v="0"/>
    <x v="0"/>
    <n v="5"/>
    <s v="1464C01"/>
    <n v="77"/>
    <s v="-"/>
    <s v="22 Y RECURSOS PROPIOS"/>
    <n v="5"/>
    <n v="5"/>
    <n v="7"/>
    <n v="753"/>
    <n v="3"/>
    <n v="8"/>
    <n v="2"/>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372268751.56871402"/>
    <n v="0"/>
    <n v="0"/>
    <n v="372268751.56871402"/>
    <n v="0"/>
    <n v="0"/>
    <n v="0"/>
    <n v="0"/>
    <n v="0"/>
    <n v="0"/>
    <n v="0"/>
    <n v="0"/>
    <n v="40519433.934"/>
    <n v="26457932.298"/>
    <n v="102066735.31109999"/>
    <n v="270721278.9735989"/>
    <s v="X"/>
    <s v="EN EJECUCIÓN"/>
    <n v="9.9999999998984609E-2"/>
    <n v="0.13239999999999999"/>
    <s v="PROYECTO AGREGADO EN 2018, CON IMPACTO EN AÑOS ANTERIORES. MONTO VIGENTE Y GRADO DE AVANCE ECONÓMICO, SE CONSIDERAN SOLO PARTIDAS CONTRACTUALES"/>
  </r>
  <r>
    <n v="7754"/>
    <x v="0"/>
    <s v="09. EXPANSIÓN DE LA RED DE AGUA POTABLE Y SANEAMIENTO DE CLOACAS"/>
    <s v="-"/>
    <s v="-"/>
    <s v="-"/>
    <s v="GRANDES OBRAS DE INFRAESTRUCTURA DE AGUA"/>
    <s v="SISTEMA DE AGUA SUR"/>
    <s v="RÍO SUBTERRÁNEO TRAMO 1"/>
    <n v="2"/>
    <x v="2"/>
    <n v="325"/>
    <x v="0"/>
    <x v="1"/>
    <s v="-"/>
    <s v="1464C01"/>
    <n v="13"/>
    <s v="-"/>
    <n v="22"/>
    <n v="5"/>
    <n v="5"/>
    <n v="7"/>
    <n v="753"/>
    <n v="3"/>
    <n v="8"/>
    <n v="6"/>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1772708340.8034"/>
    <n v="0"/>
    <n v="0"/>
    <n v="1772708340.8034"/>
    <n v="0"/>
    <n v="0"/>
    <n v="0"/>
    <n v="0"/>
    <n v="0"/>
    <n v="0"/>
    <n v="0"/>
    <n v="0"/>
    <n v="192949685.40000001"/>
    <n v="125990153.8"/>
    <n v="486032072.91000003"/>
    <n v="1289148947.4933281"/>
    <s v="X"/>
    <s v="EN EJECUCIÓN"/>
    <n v="9.9999999998984609E-2"/>
    <n v="0.13239999999999999"/>
    <s v="PROYECTO AGREGADO EN 2018, CON IMPACTO EN AÑOS ANTERIORES. MONTO VIGENTE Y GRADO DE AVANCE ECONÓMICO, SE CONSIDERAN SOLO PARTIDAS CONTRACTUALES"/>
  </r>
  <r>
    <n v="7755"/>
    <x v="0"/>
    <s v="09. EXPANSIÓN DE LA RED DE AGUA POTABLE Y SANEAMIENTO DE CLOACAS"/>
    <s v="-"/>
    <s v="-"/>
    <s v="-"/>
    <s v="EXPANSIÓN DE REDES DE AGUA"/>
    <s v="SISTEMA AGUA LOMAS DE ZAMORA"/>
    <s v="ESTACION ELEVADORA DE AGUA TRAMO 1 O. CIVIL"/>
    <n v="2"/>
    <x v="0"/>
    <n v="356"/>
    <x v="0"/>
    <x v="0"/>
    <n v="5"/>
    <s v="1464C02"/>
    <n v="5"/>
    <s v="-"/>
    <n v="11"/>
    <n v="5"/>
    <n v="5"/>
    <n v="7"/>
    <n v="753"/>
    <n v="3"/>
    <n v="8"/>
    <n v="96"/>
    <s v="2"/>
    <s v="SA864010"/>
    <s v="-"/>
    <s v="LOMAS DE ZAMORA"/>
    <s v="TEMPERLEY"/>
    <s v="INTERSECCIÓN DE LA CALLE JOSE NEGLIA Y  AV. EVA PERÓN, EN LA LOCALIDAD DE TEMPERLEY, PARTIDO DE LOMAS DE ZAMORA."/>
    <d v="2017-11-01T00:00:00"/>
    <d v="2021-04-14T00:00:00"/>
    <n v="26885763.056488603"/>
    <n v="0"/>
    <n v="0"/>
    <n v="26885763.056488603"/>
    <n v="0"/>
    <n v="0"/>
    <n v="0"/>
    <n v="0"/>
    <n v="0"/>
    <n v="0"/>
    <n v="0"/>
    <n v="0"/>
    <n v="2747450.2362999995"/>
    <n v="0"/>
    <n v="102712.06"/>
    <n v="0"/>
    <s v="X"/>
    <s v="EN EJECUCIÓN"/>
    <n v="9.9999999969426198E-2"/>
    <n v="0"/>
    <s v="PROYECTO AGREGADO EN 2018, CON IMPACTO EN AÑOS ANTERIORES. MONTO VIGENTE Y GRADO DE AVANCE ECONÓMICO, SE CONSIDERAN SOLO PARTIDAS CONTRACTUALES"/>
  </r>
  <r>
    <n v="7756"/>
    <x v="0"/>
    <s v="09. EXPANSIÓN DE LA RED DE AGUA POTABLE Y SANEAMIENTO DE CLOACAS"/>
    <s v="-"/>
    <s v="-"/>
    <s v="-"/>
    <s v="EXPANSIÓN DE REDES DE AGUA"/>
    <s v="SISTEMA AGUA LOMAS DE ZAMORA"/>
    <s v="ESTACION ELEVADORA DE AGUA TRAMO 1 O. CIVIL"/>
    <n v="2"/>
    <x v="0"/>
    <n v="356"/>
    <x v="0"/>
    <x v="0"/>
    <n v="5"/>
    <s v="1464C02"/>
    <n v="5"/>
    <s v="-"/>
    <n v="11"/>
    <n v="5"/>
    <n v="5"/>
    <n v="7"/>
    <n v="753"/>
    <n v="3"/>
    <n v="8"/>
    <n v="96"/>
    <s v="2"/>
    <s v="SA864010"/>
    <s v="-"/>
    <s v="LOMAS DE ZAMORA"/>
    <s v="TEMPERLEY"/>
    <s v="INTERSECCIÓN DE LA CALLE JOSE NEGLIA Y  AV. EVA PERÓN, EN LA LOCALIDAD DE TEMPERLEY, PARTIDO DE LOMAS DE ZAMORA."/>
    <d v="2017-11-01T00:00:00"/>
    <d v="2021-04-14T00:00:00"/>
    <n v="12363526.0770714"/>
    <n v="0"/>
    <n v="0"/>
    <n v="12363526.0770714"/>
    <n v="0"/>
    <n v="0"/>
    <n v="0"/>
    <n v="0"/>
    <n v="0"/>
    <n v="0"/>
    <n v="0"/>
    <n v="0"/>
    <n v="1226134.8162"/>
    <n v="0"/>
    <n v="0"/>
    <n v="8991003.3485270478"/>
    <s v="X"/>
    <s v="EN EJECUCIÓN"/>
    <n v="9.9999999969426198E-2"/>
    <n v="0"/>
    <s v="PROYECTO AGREGADO EN 2018, CON IMPACTO EN AÑOS ANTERIORES. MONTO VIGENTE Y GRADO DE AVANCE ECONÓMICO, SE CONSIDERAN SOLO PARTIDAS CONTRACTUALES"/>
  </r>
  <r>
    <n v="7757"/>
    <x v="0"/>
    <s v="09. EXPANSIÓN DE LA RED DE AGUA POTABLE Y SANEAMIENTO DE CLOACAS"/>
    <s v="-"/>
    <s v="-"/>
    <s v="-"/>
    <s v="EXPANSIÓN DE REDES DE AGUA"/>
    <s v="SISTEMA AGUA LOMAS DE ZAMORA"/>
    <s v="ESTACION ELEVADORA DE AGUA TRAMO 1 O. CIVIL"/>
    <n v="2"/>
    <x v="2"/>
    <n v="325"/>
    <x v="0"/>
    <x v="1"/>
    <s v="-"/>
    <s v="1464C02"/>
    <n v="13"/>
    <s v="-"/>
    <n v="22"/>
    <n v="5"/>
    <n v="5"/>
    <n v="7"/>
    <n v="753"/>
    <n v="3"/>
    <n v="8"/>
    <n v="6"/>
    <s v="2"/>
    <s v="SA864010"/>
    <s v="-"/>
    <s v="LOMAS DE ZAMORA"/>
    <s v="TEMPERLEY"/>
    <s v="INTERSECCIÓN DE LA CALLE JOSE NEGLIA Y  AV. EVA PERÓN, EN LA LOCALIDAD DE TEMPERLEY, PARTIDO DE LOMAS DE ZAMORA."/>
    <d v="2017-11-01T00:00:00"/>
    <d v="2021-04-14T00:00:00"/>
    <n v="58873933.700340003"/>
    <n v="0"/>
    <n v="0"/>
    <n v="58873933.700340003"/>
    <n v="0"/>
    <n v="0"/>
    <n v="0"/>
    <n v="0"/>
    <n v="0"/>
    <n v="0"/>
    <n v="0"/>
    <n v="0"/>
    <n v="5838737.2199999997"/>
    <n v="0"/>
    <n v="0"/>
    <n v="42814301.659652613"/>
    <s v="X"/>
    <s v="EN EJECUCIÓN"/>
    <n v="9.9999999969426198E-2"/>
    <n v="0"/>
    <s v="PROYECTO AGREGADO EN 2018, CON IMPACTO EN AÑOS ANTERIORES. MONTO VIGENTE Y GRADO DE AVANCE ECONÓMICO, SE CONSIDERAN SOLO PARTIDAS CONTRACTUALES"/>
  </r>
  <r>
    <n v="7758"/>
    <x v="0"/>
    <s v="09. EXPANSIÓN DE LA RED DE AGUA POTABLE Y SANEAMIENTO DE CLOACAS"/>
    <s v="-"/>
    <s v="-"/>
    <s v="-"/>
    <s v="EXPANSIÓN DE REDES DE AGUA"/>
    <s v="SISTEMA AGUA LOMAS DE ZAMORA"/>
    <s v="ESTACION ELEVADORA DE AGUA TRAMO 1 O. ELECTROMECANICA"/>
    <n v="2"/>
    <x v="0"/>
    <n v="356"/>
    <x v="0"/>
    <x v="0"/>
    <n v="5"/>
    <s v="1464C03"/>
    <n v="5"/>
    <s v="-"/>
    <n v="11"/>
    <n v="5"/>
    <n v="5"/>
    <n v="7"/>
    <n v="753"/>
    <n v="3"/>
    <n v="8"/>
    <n v="96"/>
    <s v="2"/>
    <s v="SA864020"/>
    <s v="-"/>
    <s v="LOMAS DE ZAMORA"/>
    <s v="TEMPERLEY"/>
    <s v="INTERSECCIÓN DE LA CALLE JOSE NEGLIA Y  AV. EVA PERÓN, EN LA LOCALIDAD DE TEMPERLEY, PARTIDO DE LOMAS DE ZAMORA."/>
    <d v="2017-11-01T00:00:00"/>
    <d v="2021-04-14T00:00:00"/>
    <n v="117370011.58727461"/>
    <n v="0"/>
    <n v="0"/>
    <n v="117370011.58727461"/>
    <n v="0"/>
    <n v="0"/>
    <n v="0"/>
    <n v="0"/>
    <n v="0"/>
    <n v="0"/>
    <n v="0"/>
    <n v="0"/>
    <n v="11994015.7733"/>
    <n v="0"/>
    <n v="0"/>
    <n v="0"/>
    <s v="X"/>
    <s v="EN EJECUCIÓN"/>
    <n v="9.9999999995331004E-2"/>
    <n v="0"/>
    <s v="PROYECTO AGREGADO EN 2018, CON IMPACTO EN AÑOS ANTERIORES. MONTO VIGENTE Y GRADO DE AVANCE ECONÓMICO, SE CONSIDERAN SOLO PARTIDAS CONTRACTUALES"/>
  </r>
  <r>
    <n v="7759"/>
    <x v="0"/>
    <s v="09. EXPANSIÓN DE LA RED DE AGUA POTABLE Y SANEAMIENTO DE CLOACAS"/>
    <s v="-"/>
    <s v="-"/>
    <s v="-"/>
    <s v="EXPANSIÓN DE REDES DE AGUA"/>
    <s v="SISTEMA AGUA LOMAS DE ZAMORA"/>
    <s v="ESTACION ELEVADORA DE AGUA TRAMO 1 O. ELECTROMECANICA"/>
    <n v="2"/>
    <x v="0"/>
    <n v="356"/>
    <x v="0"/>
    <x v="0"/>
    <n v="5"/>
    <s v="1464C03"/>
    <n v="5"/>
    <s v="-"/>
    <n v="11"/>
    <n v="5"/>
    <n v="5"/>
    <n v="7"/>
    <n v="753"/>
    <n v="3"/>
    <n v="8"/>
    <n v="96"/>
    <s v="2"/>
    <s v="SA864020"/>
    <s v="-"/>
    <s v="LOMAS DE ZAMORA"/>
    <s v="TEMPERLEY"/>
    <s v="INTERSECCIÓN DE LA CALLE JOSE NEGLIA Y  AV. EVA PERÓN, EN LA LOCALIDAD DE TEMPERLEY, PARTIDO DE LOMAS DE ZAMORA."/>
    <d v="2017-11-01T00:00:00"/>
    <d v="2021-04-14T00:00:00"/>
    <n v="53973071.021885395"/>
    <n v="0"/>
    <n v="0"/>
    <n v="53973071.021885395"/>
    <n v="0"/>
    <n v="0"/>
    <n v="0"/>
    <n v="0"/>
    <n v="0"/>
    <n v="0"/>
    <n v="0"/>
    <n v="0"/>
    <n v="5352701.2580999993"/>
    <n v="0"/>
    <n v="0"/>
    <n v="39250296.339855507"/>
    <s v="X"/>
    <s v="EN EJECUCIÓN"/>
    <n v="9.9999999995331004E-2"/>
    <n v="0"/>
    <s v="PROYECTO AGREGADO EN 2018, CON IMPACTO EN AÑOS ANTERIORES. MONTO VIGENTE Y GRADO DE AVANCE ECONÓMICO, SE CONSIDERAN SOLO PARTIDAS CONTRACTUALES"/>
  </r>
  <r>
    <n v="7760"/>
    <x v="0"/>
    <s v="09. EXPANSIÓN DE LA RED DE AGUA POTABLE Y SANEAMIENTO DE CLOACAS"/>
    <s v="-"/>
    <s v="-"/>
    <s v="-"/>
    <s v="EXPANSIÓN DE REDES DE AGUA"/>
    <s v="SISTEMA AGUA LOMAS DE ZAMORA"/>
    <s v="ESTACION ELEVADORA DE AGUA TRAMO 1 O. ELECTROMECANICA"/>
    <n v="2"/>
    <x v="2"/>
    <n v="325"/>
    <x v="0"/>
    <x v="1"/>
    <s v="-"/>
    <s v="1464C03"/>
    <n v="13"/>
    <s v="-"/>
    <n v="22"/>
    <n v="5"/>
    <n v="5"/>
    <n v="7"/>
    <n v="753"/>
    <n v="3"/>
    <n v="8"/>
    <n v="6"/>
    <s v="2"/>
    <s v="SA864020"/>
    <s v="-"/>
    <s v="LOMAS DE ZAMORA"/>
    <s v="TEMPERLEY"/>
    <s v="INTERSECCIÓN DE LA CALLE JOSE NEGLIA Y  AV. EVA PERÓN, EN LA LOCALIDAD DE TEMPERLEY, PARTIDO DE LOMAS DE ZAMORA."/>
    <d v="2017-11-01T00:00:00"/>
    <d v="2021-04-14T00:00:00"/>
    <n v="257014623.91373998"/>
    <n v="0"/>
    <n v="0"/>
    <n v="257014623.91373998"/>
    <n v="0"/>
    <n v="0"/>
    <n v="0"/>
    <n v="0"/>
    <n v="0"/>
    <n v="0"/>
    <n v="0"/>
    <n v="0"/>
    <n v="25489053.609999999"/>
    <n v="0"/>
    <n v="0"/>
    <n v="186906173.046931"/>
    <s v="X"/>
    <s v="EN EJECUCIÓN"/>
    <n v="9.9999999995331004E-2"/>
    <n v="0"/>
    <s v="EN 2018 SE MODIFICA EL CÓDIGO DE ACTIVIDAD DE LA APERTURA PROGRAMÁTICA DE 5 A 77, UG DE 96 A 2 Y FF DE 11 A 22. EL PROYECTO TAMBIÉN SERÁ FINANCIADO CON RECURSOS PROPIOS DE AYSA"/>
  </r>
  <r>
    <n v="7761"/>
    <x v="0"/>
    <s v="09. EXPANSIÓN DE LA RED DE AGUA POTABLE Y SANEAMIENTO DE CLOACAS"/>
    <s v="-"/>
    <s v="-"/>
    <s v="-"/>
    <s v="EXPANSIÓN DE REDES DE AGUA"/>
    <s v="REDES DE AGUA LA MATANZA"/>
    <s v="PLAN AYSA LA MATANZA ARCOIRIS SUR  M3- C+T"/>
    <n v="2"/>
    <x v="0"/>
    <n v="356"/>
    <x v="0"/>
    <x v="0"/>
    <n v="5"/>
    <s v="1848L76"/>
    <n v="77"/>
    <s v="-"/>
    <s v="22 Y RECURSOS PROPIOS"/>
    <n v="5"/>
    <n v="5"/>
    <n v="7"/>
    <n v="753"/>
    <n v="3"/>
    <n v="8"/>
    <n v="2"/>
    <s v="2"/>
    <s v="OC70213"/>
    <s v="-"/>
    <s v="LA MATANZA"/>
    <s v="LA MATANZA"/>
    <s v="ESTANISLAO DEL CAMPO - VIRGENES - ASCASUBI - ARRASCAETA/ TOKIO - CONDARCO - MOLDES - RUCCI"/>
    <d v="2018-01-08T00:00:00"/>
    <s v="Sin fecha finalización"/>
    <n v="6015450.9400000004"/>
    <n v="3562039.49"/>
    <n v="-212012.39240000024"/>
    <n v="9365478.0375999995"/>
    <n v="0"/>
    <n v="0"/>
    <n v="0"/>
    <n v="0"/>
    <n v="0"/>
    <n v="0"/>
    <n v="0"/>
    <n v="0"/>
    <n v="0"/>
    <n v="5257927.1259999992"/>
    <n v="4107550.9115999998"/>
    <n v="4368000"/>
    <s v="X"/>
    <s v="EN EJECUCIÓN"/>
    <n v="1"/>
    <n v="1"/>
    <s v="EN 2018 SE MODIFICA EL CÓDIGO DE ACTIVIDAD DE LA APERTURA PROGRAMÁTICA DE 5 A 77, UG DE 96 A 2 Y FF DE 11 A 22. EL PROYECTO TAMBIÉN SERÁ FINANCIADO CON RECURSOS PROPIOS DE AYSA"/>
  </r>
  <r>
    <n v="7762"/>
    <x v="0"/>
    <s v="09. EXPANSIÓN DE LA RED DE AGUA POTABLE Y SANEAMIENTO DE CLOACAS"/>
    <s v="-"/>
    <s v="-"/>
    <s v="-"/>
    <s v="EXPANSIÓN DE REDES CLOACALES"/>
    <s v="REDES CLOACALES LA MATANZA"/>
    <s v="PLAN AYSA LA MATANZA ARCOIRIS SUR  M5- C+T"/>
    <n v="2"/>
    <x v="0"/>
    <n v="356"/>
    <x v="0"/>
    <x v="0"/>
    <n v="5"/>
    <s v="1848L78"/>
    <n v="77"/>
    <s v="-"/>
    <s v="22 Y RECURSOS PROPIOS"/>
    <n v="5"/>
    <n v="5"/>
    <n v="7"/>
    <n v="753"/>
    <n v="3"/>
    <n v="8"/>
    <n v="2"/>
    <s v="2"/>
    <s v="OC70212"/>
    <s v="-"/>
    <s v="LA MATANZA"/>
    <s v="LA MATANZA"/>
    <s v="LOPEZ DE VEGA - VIRGENES - ESTANISLAO DEL CAMPO - CELESTINO VIDAL."/>
    <d v="2018-01-19T00:00:00"/>
    <s v="Sin fecha finalización"/>
    <n v="8672600.1099999994"/>
    <n v="2592259.2599999998"/>
    <n v="2376185.7451000009"/>
    <n v="13641045.1151"/>
    <n v="0"/>
    <n v="0"/>
    <n v="0"/>
    <n v="0"/>
    <n v="0"/>
    <n v="0"/>
    <n v="0"/>
    <n v="0"/>
    <n v="0"/>
    <n v="8603817.530199999"/>
    <n v="5037227.5849000001"/>
    <n v="5740799.9999999991"/>
    <s v="X"/>
    <s v="EN EJECUCIÓN"/>
    <n v="1"/>
    <n v="1"/>
    <s v="PROYECTO AGREGADO EN 2018, CON IMPACTO EN AÑOS ANTERIORES. EN 2018 SE MODIFICA EL CÓDIGO DE ACTIVIDAD DE LA APERTURA PROGRAMÁTICA DE 5 A 77, UG DE 96 A 2 Y FF DE 11 A 22. EL PROYECTO TAMBIÉN SERÁ FINANCIADO CON RECURSOS PROPIOS DE AYSA"/>
  </r>
  <r>
    <n v="7763"/>
    <x v="0"/>
    <s v="09. EXPANSIÓN DE LA RED DE AGUA POTABLE Y SANEAMIENTO DE CLOACAS"/>
    <s v="-"/>
    <s v="-"/>
    <s v="-"/>
    <s v="EXPANSIÓN DE REDES CLOACALES"/>
    <s v="REDES CLOACALES LA MATANZA"/>
    <s v="PLAN AYSA LA MATANZA ARCOIRIS SUR M1 C+T"/>
    <n v="2"/>
    <x v="0"/>
    <n v="356"/>
    <x v="0"/>
    <x v="0"/>
    <n v="5"/>
    <s v="1748L82"/>
    <n v="77"/>
    <s v="-"/>
    <s v="22 Y RECURSOS PROPIOS"/>
    <n v="5"/>
    <n v="5"/>
    <n v="7"/>
    <n v="753"/>
    <n v="3"/>
    <n v="8"/>
    <n v="2"/>
    <s v="2"/>
    <s v="OC70201"/>
    <s v="-"/>
    <s v="LA MATANZA"/>
    <s v="LA MATANZA"/>
    <s v="LUIS VERNET - ROSA ARRASCAETA - ZARATE - RUFINO ORTEGA - LOPEZ DE VEGA - LAVALLOL - LA BASTILLA"/>
    <d v="2017-08-23T00:00:00"/>
    <s v="Sin fecha finalización"/>
    <n v="5029904.4400000004"/>
    <n v="2651501.5"/>
    <n v="2177898.6950999992"/>
    <n v="9859304.6350999996"/>
    <n v="0"/>
    <n v="0"/>
    <n v="0"/>
    <n v="0"/>
    <n v="0"/>
    <n v="0"/>
    <n v="0"/>
    <n v="0"/>
    <n v="2211185.7228999999"/>
    <n v="7608914.9122000001"/>
    <n v="39204"/>
    <n v="0"/>
    <s v="X"/>
    <s v="EN EJECUCIÓN"/>
    <n v="1"/>
    <n v="0.99999996895143917"/>
    <s v="PROYECTO AGREGADO EN 2018, CON IMPACTO EN AÑOS ANTERIORES. EN 2018 SE MODIFICA EL CÓDIGO DE ACTIVIDAD DE LA APERTURA PROGRAMÁTICA DE 5 A 77, UG DE 96 A 2 Y FF DE 11 A 22. EL PROYECTO TAMBIÉN SERÁ FINANCIADO CON RECURSOS PROPIOS DE AYSA"/>
  </r>
  <r>
    <n v="7764"/>
    <x v="0"/>
    <s v="09. EXPANSIÓN DE LA RED DE AGUA POTABLE Y SANEAMIENTO DE CLOACAS"/>
    <s v="-"/>
    <s v="-"/>
    <s v="-"/>
    <s v="EXPANSIÓN DE REDES CLOACALES"/>
    <s v="REDES CLOACALES LA MATANZA"/>
    <s v="PLAN AYSA LA MATANZA ARCOIRIS SUR M6 C+T"/>
    <n v="2"/>
    <x v="0"/>
    <n v="356"/>
    <x v="0"/>
    <x v="0"/>
    <n v="5"/>
    <s v="1748L88"/>
    <n v="77"/>
    <s v="-"/>
    <s v="22 Y RECURSOS PROPIOS"/>
    <n v="5"/>
    <n v="5"/>
    <n v="7"/>
    <n v="753"/>
    <n v="3"/>
    <n v="8"/>
    <n v="2"/>
    <s v="2"/>
    <s v="OC70211"/>
    <s v="-"/>
    <s v="LA MATANZA"/>
    <s v="LA MATANZA"/>
    <s v="ASCASUBI - VIDAL - LOPEZ DE VEGA - RUTA PROV. N°3 BRIGADIER ROSAS."/>
    <d v="2017-11-07T00:00:00"/>
    <s v="Sin fecha finalización"/>
    <n v="6037868.7000000002"/>
    <n v="6093482.9900000002"/>
    <n v="2789313.6791999973"/>
    <n v="14920665.369199999"/>
    <n v="0"/>
    <n v="0"/>
    <n v="0"/>
    <n v="0"/>
    <n v="0"/>
    <n v="0"/>
    <n v="0"/>
    <n v="0"/>
    <n v="829255.76949999994"/>
    <n v="11254073.397899998"/>
    <n v="2837336.2017999999"/>
    <n v="3120000"/>
    <s v="X"/>
    <s v="EN EJECUCIÓN"/>
    <n v="1"/>
    <n v="1.0000000502676059"/>
    <s v="PROYECTO AGREGADO EN 2018, CON IMPACTO EN AÑOS ANTERIORES. EN 2018 SE MODIFICA EL CÓDIGO DE ACTIVIDAD DE LA APERTURA PROGRAMÁTICA DE 5 A 77, UG DE 96 A 2 Y FF DE 11 A 22. EL PROYECTO TAMBIÉN SERÁ FINANCIADO CON RECURSOS PROPIOS DE AYSA"/>
  </r>
  <r>
    <n v="7765"/>
    <x v="0"/>
    <s v="09. EXPANSIÓN DE LA RED DE AGUA POTABLE Y SANEAMIENTO DE CLOACAS"/>
    <s v="-"/>
    <s v="-"/>
    <s v="-"/>
    <s v="EXPANSIÓN DE REDES CLOACALES"/>
    <s v="REDES CLOACALES LA MATANZA"/>
    <s v="PLAN AYSA LA MATANZA ARCOIRIS SUR M2 C+T"/>
    <n v="2"/>
    <x v="0"/>
    <n v="356"/>
    <x v="0"/>
    <x v="0"/>
    <n v="5"/>
    <s v="1748L83"/>
    <n v="77"/>
    <s v="-"/>
    <s v="22 Y RECURSOS PROPIOS"/>
    <n v="5"/>
    <n v="5"/>
    <n v="7"/>
    <n v="753"/>
    <n v="3"/>
    <n v="8"/>
    <n v="2"/>
    <s v="2"/>
    <s v="OC70202"/>
    <s v="-"/>
    <s v="LA MATANZA"/>
    <s v="LA MATANZA"/>
    <s v="LLERENA - ESTANISLAO DEL CAMPO - ARRASCAETA - ORTEGA RUFINO - LUIS VERNET."/>
    <d v="2017-11-17T00:00:00"/>
    <s v="Sin fecha finalización"/>
    <n v="5452439.4000000004"/>
    <n v="2474682.6099999994"/>
    <n v="2373905.6785000004"/>
    <n v="10301027.6885"/>
    <n v="0"/>
    <n v="0"/>
    <n v="0"/>
    <n v="0"/>
    <n v="0"/>
    <n v="0"/>
    <n v="0"/>
    <n v="0"/>
    <n v="551907.88339999993"/>
    <n v="8212190.1798"/>
    <n v="1536929.6253"/>
    <n v="1872000"/>
    <s v="X"/>
    <s v="EN EJECUCIÓN"/>
    <n v="1"/>
    <n v="0.99999996157049087"/>
    <s v="PROYECTO AGREGADO EN 2018, CON IMPACTO EN AÑOS ANTERIORES. EN 2018 SE MODIFICA EL CÓDIGO DE ACTIVIDAD DE LA APERTURA PROGRAMÁTICA DE 5 A 77, UG DE 96 A 2 Y FF DE 11 A 22. EL PROYECTO TAMBIÉN SERÁ FINANCIADO CON RECURSOS PROPIOS DE AYSA"/>
  </r>
  <r>
    <n v="7766"/>
    <x v="0"/>
    <s v="09. EXPANSIÓN DE LA RED DE AGUA POTABLE Y SANEAMIENTO DE CLOACAS"/>
    <s v="-"/>
    <s v="-"/>
    <s v="-"/>
    <s v="EXPANSIÓN DE REDES CLOACALES"/>
    <s v="REDES CLOACALES LA MATANZA"/>
    <s v="PLAN AYSA LA MATANZA ARCOIRIS SUR M4 C+T"/>
    <n v="2"/>
    <x v="0"/>
    <n v="356"/>
    <x v="0"/>
    <x v="0"/>
    <n v="5"/>
    <s v="1748L85"/>
    <n v="77"/>
    <s v="-"/>
    <s v="22 Y RECURSOS PROPIOS"/>
    <n v="5"/>
    <n v="5"/>
    <n v="7"/>
    <n v="753"/>
    <n v="3"/>
    <n v="8"/>
    <n v="2"/>
    <s v="2"/>
    <s v="OC70210"/>
    <s v="-"/>
    <s v="LA MATANZA"/>
    <s v="LA MATANZA"/>
    <s v="ORTEGA RUFINO - LOPEZ DE VEGA - VIRGENES - ESTANISLAO DEL CAMPO."/>
    <d v="2017-11-17T00:00:00"/>
    <s v="Sin fecha finalización"/>
    <n v="5766172.6200000001"/>
    <n v="2355611.9"/>
    <n v="2546077.1370000001"/>
    <n v="10667861.657"/>
    <n v="0"/>
    <n v="0"/>
    <n v="0"/>
    <n v="0"/>
    <n v="0"/>
    <n v="0"/>
    <n v="0"/>
    <n v="0"/>
    <n v="656801.59909999999"/>
    <n v="9254728.5756000001"/>
    <n v="756331.48229999992"/>
    <n v="1560000"/>
    <s v="X"/>
    <s v="EN EJECUCIÓN"/>
    <n v="1"/>
    <n v="1.000000063027608"/>
    <s v="PROYECTO AGREGADO EN 2018, CON IMPACTO EN AÑOS ANTERIORES."/>
  </r>
  <r>
    <n v="7767"/>
    <x v="0"/>
    <s v="09. EXPANSIÓN DE LA RED DE AGUA POTABLE Y SANEAMIENTO DE CLOACAS"/>
    <s v="-"/>
    <s v="-"/>
    <s v="-"/>
    <s v="EXPANSIÓN DE REDES DE AGUA"/>
    <s v="SISTEMA AGUA LA MATANZA"/>
    <s v="PLAN AYSA LA MATANZA BARRIO TIERRA Y LIBERTAD M1 A+T"/>
    <n v="2"/>
    <x v="0"/>
    <n v="356"/>
    <x v="0"/>
    <x v="0"/>
    <n v="5"/>
    <s v="1748L18"/>
    <n v="77"/>
    <s v="-"/>
    <s v="22 Y RECURSOS PROPIOS"/>
    <n v="5"/>
    <n v="5"/>
    <n v="7"/>
    <n v="753"/>
    <n v="3"/>
    <n v="8"/>
    <n v="2"/>
    <s v="2"/>
    <s v="OA70152"/>
    <s v="-"/>
    <s v="LA MATANZA"/>
    <s v="LA MATANZA"/>
    <s v="A. DE LA FRONTERA - LAS AMELIAS - LAS CAMELIAS - JACARANDA / SECTOR 2: LOS ARONDOS - CALLE SIN NOMBRE - SAN VICENTE - PARAISO."/>
    <d v="2018-07-17T00:00:00"/>
    <s v="Sin fecha finalización"/>
    <n v="2359591.0299999998"/>
    <n v="2397022.2400000002"/>
    <n v="2277668.9927000012"/>
    <n v="7034282.2627000008"/>
    <n v="0"/>
    <n v="0"/>
    <n v="0"/>
    <n v="0"/>
    <n v="0"/>
    <n v="0"/>
    <n v="0"/>
    <n v="0"/>
    <n v="13613.129199999999"/>
    <n v="4002464.0394000001"/>
    <n v="3018205.0941000003"/>
    <n v="2808000"/>
    <s v="X"/>
    <s v="ACUERDO FIRMADO"/>
    <n v="1"/>
    <n v="1.0000000345112903"/>
    <s v="PROYECTO AGREGADO EN 2018, CON IMPACTO EN AÑOS ANTERIORES. EN 2018 SE MODIFICA EL CÓDIGO DE ACTIVIDAD DE LA APERTURA PROGRAMÁTICA DE 5 A 77, UG DE 96 A 2 Y FF DE 11 A 22. EL PROYECTO TAMBIÉN SERÁ FINANCIADO CON RECURSOS PROPIOS DE AYSA"/>
  </r>
  <r>
    <n v="7768"/>
    <x v="0"/>
    <s v="09. EXPANSIÓN DE LA RED DE AGUA POTABLE Y SANEAMIENTO DE CLOACAS"/>
    <s v="-"/>
    <s v="-"/>
    <s v="-"/>
    <s v="EXPANSIÓN DE REDES CLOACALES"/>
    <s v="REDES CLOACALES LA MATANZA"/>
    <s v="PLAN AYSA LA MATANZA C+T PARQUE JUAN 2 SUDESTE M13"/>
    <n v="2"/>
    <x v="0"/>
    <n v="356"/>
    <x v="0"/>
    <x v="0"/>
    <n v="5"/>
    <s v="1748L81"/>
    <n v="77"/>
    <s v="-"/>
    <s v="22 Y RECURSOS PROPIOS"/>
    <n v="5"/>
    <n v="5"/>
    <n v="7"/>
    <n v="753"/>
    <n v="3"/>
    <n v="8"/>
    <n v="2"/>
    <s v="2"/>
    <s v="OC70088"/>
    <s v="-"/>
    <s v="LA MATANZA"/>
    <s v="LA MATANZA"/>
    <s v="SALADO - AV. LURO - CORONADO - ASCASUBI"/>
    <d v="2017-01-09T00:00:00"/>
    <s v="Sin fecha finalización"/>
    <n v="3882129.34"/>
    <n v="3621275.79"/>
    <n v="2394410.4644999998"/>
    <n v="9897815.5944999997"/>
    <n v="0"/>
    <n v="0"/>
    <n v="0"/>
    <n v="0"/>
    <n v="0"/>
    <n v="0"/>
    <n v="0"/>
    <n v="0"/>
    <n v="6360676.5366999991"/>
    <n v="3498661.0578000001"/>
    <n v="38478"/>
    <n v="0"/>
    <s v="X"/>
    <s v="EN EJECUCIÓN"/>
    <n v="1"/>
    <n v="0.99999994568600936"/>
    <s v="PROYECTO AGREGADO EN 2018, CON IMPACTO EN AÑOS ANTERIORES. EN 2018 SE MODIFICA EL CÓDIGO DE ACTIVIDAD DE LA APERTURA PROGRAMÁTICA DE 5 A 77, UG DE 96 A 2 Y FF DE 11 A 22. EL PROYECTO TAMBIÉN SERÁ FINANCIADO CON RECURSOS PROPIOS DE AYSA"/>
  </r>
  <r>
    <n v="7769"/>
    <x v="0"/>
    <s v="09. EXPANSIÓN DE LA RED DE AGUA POTABLE Y SANEAMIENTO DE CLOACAS"/>
    <s v="-"/>
    <s v="-"/>
    <s v="-"/>
    <s v="EXPANSIÓN DE REDES DE AGUA"/>
    <s v="REDES DE AGUA LOMAS DE ZAMORA"/>
    <s v="PLAN AYSA LOMAS DE ZAMORA LA LONJA Y 2 DE MAYO A+T M1"/>
    <n v="2"/>
    <x v="0"/>
    <n v="356"/>
    <x v="0"/>
    <x v="0"/>
    <n v="5"/>
    <s v="1748Z10"/>
    <n v="77"/>
    <s v="-"/>
    <s v="22 Y RECURSOS PROPIOS"/>
    <n v="5"/>
    <n v="5"/>
    <n v="7"/>
    <n v="753"/>
    <n v="3"/>
    <n v="8"/>
    <n v="2"/>
    <s v="2"/>
    <s v="SA70129"/>
    <s v="-"/>
    <s v="LOMAS DE ZAMORA"/>
    <s v="LOMAS DE ZAMORA"/>
    <s v="CAMINO DE LA RIVERA SUD - 13 DE SEPTIEMBRE - EL PLUMERILLO - GRAL. EMILIO CONESA - LARRAZABAL."/>
    <d v="2017-09-11T00:00:00"/>
    <s v="Sin fecha finalización"/>
    <n v="3819388.86"/>
    <n v="0"/>
    <n v="2568202.6938"/>
    <n v="6387591.5537999999"/>
    <n v="0"/>
    <n v="0"/>
    <n v="0"/>
    <n v="0"/>
    <n v="0"/>
    <n v="0"/>
    <n v="0"/>
    <n v="0"/>
    <n v="1282210.6518000001"/>
    <n v="4012669.5172000001"/>
    <n v="1092711.3848000001"/>
    <n v="2808000"/>
    <s v="X"/>
    <s v="EN EJECUCIÓN"/>
    <n v="1"/>
    <n v="1.0035309755023618"/>
    <s v="PROYECTO AGREGADO EN 2018, CON IMPACTO EN AÑOS ANTERIORES. EN 2018 SE MODIFICA EL CÓDIGO DE ACTIVIDAD DE LA APERTURA PROGRAMÁTICA DE 5 A 77, UG DE 96 A 2 Y FF DE 11 A 22. EL PROYECTO TAMBIÉN SERÁ FINANCIADO CON RECURSOS PROPIOS DE AYSA"/>
  </r>
  <r>
    <n v="7770"/>
    <x v="0"/>
    <s v="09. EXPANSIÓN DE LA RED DE AGUA POTABLE Y SANEAMIENTO DE CLOACAS"/>
    <s v="-"/>
    <s v="-"/>
    <s v="-"/>
    <s v="EXPANSIÓN DE REDES DE AGUA"/>
    <s v="REDES DE AGUA AVELLANEDA"/>
    <s v="PLAN AYSA A+T AVELLANEDA SANTA CATALINA M1 - VIADUCTO"/>
    <n v="2"/>
    <x v="0"/>
    <n v="356"/>
    <x v="0"/>
    <x v="0"/>
    <n v="5"/>
    <s v="1748A04"/>
    <n v="77"/>
    <s v="-"/>
    <s v="22 Y RECURSOS PROPIOS"/>
    <n v="5"/>
    <n v="5"/>
    <n v="7"/>
    <n v="753"/>
    <n v="3"/>
    <n v="8"/>
    <n v="2"/>
    <s v="2"/>
    <s v="SA70160"/>
    <s v="-"/>
    <s v="AVELLANEDA"/>
    <s v="AVELLANEDA"/>
    <s v="AYOLAS - BERGUIRISTAN - DEBENEDETTI - DR. ZANDE.  VIAS DEL FF.CC ROCA - COM TE. SPURR - AV. BELGRANO - ELIZALDE."/>
    <d v="2017-11-07T00:00:00"/>
    <s v="Sin fecha finalización"/>
    <n v="1605885.64"/>
    <n v="6431545.1200000001"/>
    <n v="2262715.6901999991"/>
    <n v="10300146.450199999"/>
    <n v="0"/>
    <n v="0"/>
    <n v="0"/>
    <n v="0"/>
    <n v="0"/>
    <n v="0"/>
    <n v="0"/>
    <n v="0"/>
    <n v="327656.34769999998"/>
    <n v="6300748.6537999995"/>
    <n v="3671741.4487000001"/>
    <n v="1248000"/>
    <s v="X"/>
    <s v="EN EJECUCIÓN"/>
    <n v="1"/>
    <n v="0.99999993686264277"/>
    <s v="EN 2018 SE MODIFICA EL CÓDIGO DE ACTIVIDAD DE LA APERTURA PROGRAMÁTICA DE 5 A 77, UG DE 96 A 2 Y FF DE 11 A 22. EL PROYECTO TAMBIÉN SERÁ FINANCIADO CON RECURSOS PROPIOS DE AYSA"/>
  </r>
  <r>
    <n v="7771"/>
    <x v="0"/>
    <s v="09. EXPANSIÓN DE LA RED DE AGUA POTABLE Y SANEAMIENTO DE CLOACAS"/>
    <s v="-"/>
    <s v="-"/>
    <s v="-"/>
    <s v="EXPANSIÓN DE REDES DE AGUA"/>
    <s v="REDES DE AGUA ALMIRANTE BROWN"/>
    <s v="PLAN AYSA  A+T ALM.BROWN EL CANARIO M1"/>
    <n v="2"/>
    <x v="0"/>
    <n v="356"/>
    <x v="0"/>
    <x v="0"/>
    <n v="5"/>
    <s v="1848B01"/>
    <n v="77"/>
    <s v="-"/>
    <s v="22 Y RECURSOS PROPIOS"/>
    <n v="5"/>
    <n v="5"/>
    <n v="7"/>
    <n v="753"/>
    <n v="3"/>
    <n v="8"/>
    <n v="2"/>
    <s v="2"/>
    <s v="SA70007"/>
    <s v="-"/>
    <s v="ALMIRANTE BROWN"/>
    <s v="ALMIRANTE BROWN"/>
    <s v="AV. ARGENTINA - MACEDONIO RODRIGUEZ - BENJAMIN MATIENZO - PETIRIBI."/>
    <d v="2018-02-02T00:00:00"/>
    <s v="Sin fecha finalización"/>
    <n v="5704300.0599999996"/>
    <n v="0"/>
    <n v="5736318.0707"/>
    <n v="11440618.1307"/>
    <n v="0"/>
    <n v="0"/>
    <n v="0"/>
    <n v="0"/>
    <n v="0"/>
    <n v="0"/>
    <n v="0"/>
    <n v="0"/>
    <n v="0"/>
    <n v="4791342.9704999998"/>
    <n v="6649275.1601999998"/>
    <n v="5668000"/>
    <s v="X"/>
    <s v="EN EJECUCIÓN"/>
    <n v="1"/>
    <n v="1"/>
    <s v="PROYECTO AGREGADO EN 2018, CON IMPACTO EN AÑOS ANTERIORES. EN 2018 SE MODIFICA EL CÓDIGO DE ACTIVIDAD DE LA APERTURA PROGRAMÁTICA DE 5 A 77, UG DE 96 A 2 Y FF DE 11 A 22. EL PROYECTO TAMBIÉN SERÁ FINANCIADO CON RECURSOS PROPIOS DE AYSA"/>
  </r>
  <r>
    <n v="7772"/>
    <x v="0"/>
    <s v="09. EXPANSIÓN DE LA RED DE AGUA POTABLE Y SANEAMIENTO DE CLOACAS"/>
    <s v="-"/>
    <s v="-"/>
    <s v="-"/>
    <s v="EXPANSIÓN DE REDES CLOACALES"/>
    <s v="REDES CLOACALES ACCIONES COMPLEMENTARIAS"/>
    <s v="RED SECUNDARIA CLOACAL - CLOACAS FALTANTES REGIÓN SUDESTE (1762602)"/>
    <n v="2"/>
    <x v="0"/>
    <n v="356"/>
    <x v="0"/>
    <x v="0"/>
    <n v="5"/>
    <s v="1762602"/>
    <n v="77"/>
    <s v="-"/>
    <s v="22 Y RECURSOS PROPIOS"/>
    <n v="5"/>
    <n v="5"/>
    <n v="7"/>
    <n v="753"/>
    <n v="3"/>
    <n v="8"/>
    <n v="2"/>
    <s v="2"/>
    <s v="VC70008"/>
    <s v="-"/>
    <s v="AVELLANEDA - LANÚS - QUILMES"/>
    <s v="VARIOS"/>
    <s v="EL SECTOR DE PROYECTO SE ENCUENTRA DELIMITADO POR LAS SIGUIENTES CALLES:  EN AVELLANEDA, DEBENEDETTI ENTRE J.M ESTRADA Y CUCHA CUCHA, AV. GRAL ROCA ENTRE IGUAZÚ Y ZAMBUDIO, O'HIGGINS ENTRE LUIS MARÍA CAMPOS Y M.ARGENTINAS, CORONEL RONDEAU ENTRE LARRALDE C. Y LUCENA C. EN LANÚS, G. IRIGOYEN ENTRE 20 DE SEPTIEMBRE Y 2 DE MAYO, PRINGLES ENTRE LACARRA Y SEGUROLA, F. VARELA ENTRE PRINGLES Y JUNCAL, LACARRA ENTRE PRINGLES Y JUNCAL, AV. H. YRIGOYEN ENTRE AV. EVA PERÓN Y R. DE ESCALADA, MONELOS JOSÉ ENTRE PICHINCHA Y RESISTENCIA, RESISTENCIA ENTRE MONELOS JOSÉ Y AV. H. YRIGOYEN, QUITO ENTRE AV. H. YRIGOYEN Y VELEZ SARFIELD, VELEZ SARFIELD ENTRE AYACUCHO Y R. DE ESCALADA. EN QUILMES, CAPDEVILA ENTRE BERTANA Y GRAL M. SAVIO, A. BARANDA ENTRE LAMADRID Y JUJUY, M. CURIE ENTRE IRALA Y TRIUNVIRATO, ARGERICH ENTRE NAMUNCURÁ Y PARAGUAY, PARAGUAY ENTRE ARGERICH Y M. CURIE, CALLE 487 BIS ENTRE M. CURIE Y PARAGUAY, SARMIENTO ENTRE LAS HERAS Y SAN LORENZO._x000a_"/>
    <d v="2018-05-07T00:00:00"/>
    <s v="Año 2019"/>
    <n v="15906854.809999999"/>
    <n v="0"/>
    <n v="0"/>
    <n v="15906854.809999999"/>
    <n v="0"/>
    <n v="0"/>
    <n v="0"/>
    <n v="0"/>
    <n v="0"/>
    <n v="0"/>
    <n v="0"/>
    <n v="0"/>
    <n v="255689.09299999996"/>
    <n v="351209.74789999996"/>
    <n v="0"/>
    <n v="11363313.655099999"/>
    <s v="X"/>
    <s v="EN EJECUCIÓN"/>
    <n v="3.8153289770298721E-2"/>
    <n v="0"/>
    <s v="PROYECTO AGREGADO EN 2018, CON IMPACTO EN AÑOS ANTERIORES. EN 2018 SE MODIFICA EL CÓDIGO DE ACTIVIDAD DE LA APERTURA PROGRAMÁTICA DE 5 A 77, UG DE 96 A 2 Y FF DE 11 A 22. EL PROYECTO TAMBIÉN SERÁ FINANCIADO CON RECURSOS PROPIOS DE AYSA"/>
  </r>
  <r>
    <n v="7773"/>
    <x v="0"/>
    <s v="09. EXPANSIÓN DE LA RED DE AGUA POTABLE Y SANEAMIENTO DE CLOACAS"/>
    <s v="-"/>
    <s v="-"/>
    <s v="-"/>
    <s v="EXPANSIÓN DE REDES DE AGUA"/>
    <s v="REDES DE AGUA MORÓN"/>
    <s v="RED PRIMARIA DE AGUA - BARRIO PAZ"/>
    <n v="2"/>
    <x v="0"/>
    <n v="356"/>
    <x v="0"/>
    <x v="0"/>
    <n v="5"/>
    <s v="1660033"/>
    <n v="77"/>
    <s v="-"/>
    <s v="22 Y RECURSOS PROPIOS"/>
    <n v="5"/>
    <n v="5"/>
    <n v="7"/>
    <n v="753"/>
    <n v="3"/>
    <n v="8"/>
    <n v="2"/>
    <s v="2"/>
    <s v="OA70103"/>
    <s v="-"/>
    <s v="MORÓN"/>
    <s v="CASTELAR"/>
    <s v="EL PROYECTO SE ENCUENTRA UBICADO EN EL SECTOR SUR DE MORÓN, DESDE GASTÓN JARRY Y PASSADORE HASTA 14 DE JULIO. LA TRAZA CONTINUA HASTA EDUARDO COGLIATI Y POR ESTA ÚTLIMA HASTA PEDRO CHUTRO."/>
    <d v="2017-05-22T00:00:00"/>
    <d v="2018-12-02T00:00:00"/>
    <n v="13769800"/>
    <n v="4174006.4454923184"/>
    <n v="983005"/>
    <n v="18926811.44549232"/>
    <n v="0"/>
    <n v="0"/>
    <n v="0"/>
    <n v="0"/>
    <n v="0"/>
    <n v="0"/>
    <n v="0"/>
    <n v="0"/>
    <n v="13436575.607399998"/>
    <n v="3747056.3921999997"/>
    <n v="949595.73060000001"/>
    <n v="3344804.5608999999"/>
    <s v="X"/>
    <s v="EN EJECUCIÓN"/>
    <n v="0.95807092401285976"/>
    <n v="1"/>
    <s v="PROYECTO AGREGADO EN 2018, CON IMPACTO EN AÑOS ANTERIORES. EN 2018 SE MODIFICA EL CÓDIGO DE ACTIVIDAD DE LA APERTURA PROGRAMÁTICA DE 5 A 77, UG DE 96 A 2 Y FF DE 11 A 22. EL PROYECTO TAMBIÉN SERÁ FINANCIADO CON RECURSOS PROPIOS DE AYSA"/>
  </r>
  <r>
    <n v="7774"/>
    <x v="0"/>
    <s v="09. EXPANSIÓN DE LA RED DE AGUA POTABLE Y SANEAMIENTO DE CLOACAS"/>
    <s v="-"/>
    <s v="-"/>
    <s v="-"/>
    <s v="EXPANSIÓN DE REDES DE AGUA"/>
    <s v="REDES DE AGUA ACCIONES COMPLEMENTARIAS"/>
    <s v="ADQUISICION DE EQUIPAMIENTOS PARA LA GERENCIA DE PERFORACIONES"/>
    <n v="2"/>
    <x v="0"/>
    <n v="356"/>
    <x v="0"/>
    <x v="0"/>
    <n v="5"/>
    <s v="1763101"/>
    <n v="77"/>
    <s v="-"/>
    <s v="22 Y RECURSOS PROPIOS"/>
    <n v="5"/>
    <n v="5"/>
    <n v="7"/>
    <n v="753"/>
    <n v="3"/>
    <n v="8"/>
    <n v="2"/>
    <s v="2"/>
    <s v="S/P3"/>
    <s v="-"/>
    <s v="CUENCA MATANZA RIACHUELO"/>
    <s v="VARIOS"/>
    <s v="VARIOS"/>
    <s v="No aplica, Fuerza Propia"/>
    <s v="No aplica, Fuerza Propia"/>
    <n v="5324000"/>
    <n v="0"/>
    <n v="0"/>
    <n v="5324000"/>
    <n v="0"/>
    <n v="0"/>
    <n v="0"/>
    <n v="0"/>
    <n v="0"/>
    <n v="0"/>
    <n v="0"/>
    <n v="0"/>
    <n v="116479.44"/>
    <n v="767932.06599999999"/>
    <n v="0"/>
    <n v="0"/>
    <s v="X"/>
    <s v="EN EJECUCIÓN"/>
    <n v="0.16611786363636363"/>
    <s v="No aplica"/>
    <s v="PROYECTO AGREGADO 2018, CON IMPACTO EN AÑOS ANTERIORES. PROYECTO REEMPLAZADO POR  1648E52 / 1648E53. "/>
  </r>
  <r>
    <n v="7775"/>
    <x v="0"/>
    <s v="09. EXPANSIÓN DE LA RED DE AGUA POTABLE Y SANEAMIENTO DE CLOACAS"/>
    <s v="-"/>
    <s v="-"/>
    <s v="-"/>
    <s v="EXPANSIÓN DE REDES DE AGUA"/>
    <s v="REDES DE AGUA ACCIONES COMPLEMENTARIAS"/>
    <s v="INTERV.ESPECIALES Y PUESTA EN SERVICIO DE MODULOS A+T 2015-2016 RESTO (VX70007)"/>
    <n v="2"/>
    <x v="0"/>
    <n v="356"/>
    <x v="0"/>
    <x v="0"/>
    <n v="5"/>
    <s v="1,548E+55"/>
    <n v="77"/>
    <s v="-"/>
    <s v="22 Y RECURSOS PROPIOS"/>
    <n v="5"/>
    <n v="5"/>
    <n v="7"/>
    <n v="753"/>
    <n v="3"/>
    <n v="8"/>
    <n v="2"/>
    <s v="2"/>
    <s v="VX70007"/>
    <s v="-"/>
    <s v="CUENCA MATANZA RIACHUELO"/>
    <s v="VARIOS"/>
    <s v="VARIOS"/>
    <d v="2016-11-14T00:00:00"/>
    <d v="2017-11-14T00:00:00"/>
    <n v="2350815.7332000001"/>
    <n v="38196.674999999814"/>
    <n v="0"/>
    <n v="2389012.4081999999"/>
    <n v="0"/>
    <n v="0"/>
    <n v="0"/>
    <n v="0"/>
    <n v="0"/>
    <n v="0"/>
    <n v="0"/>
    <n v="0"/>
    <n v="2283685.9980000001"/>
    <n v="105326.4102"/>
    <n v="0"/>
    <n v="0"/>
    <s v="-"/>
    <s v="FINALIZADO"/>
    <n v="1"/>
    <n v="1"/>
    <s v="EN 2018 SE MODIFICA EL CÓDIGO DE ACTIVIDAD DE LA APERTURA PROGRAMÁTICA DE 5 A 77, UG DE 96 A 2 Y FF DE 11 A 22. EL PROYECTO TAMBIÉN SERÁ FINANCIADO CON RECURSOS PROPIOS DE AYSA"/>
  </r>
  <r>
    <n v="7776"/>
    <x v="0"/>
    <s v="09. EXPANSIÓN DE LA RED DE AGUA POTABLE Y SANEAMIENTO DE CLOACAS"/>
    <s v="-"/>
    <s v="-"/>
    <s v="-"/>
    <s v="EXPANSIÓN DE REDES DE AGUA"/>
    <s v="REDES DE AGUA ACCIONES COMPLEMENTARIAS"/>
    <s v="INT ESP Y PUESTA EN SERVICIO DE MODULOS A+T+C+T 2015-2016 RESTO (VX 70007)"/>
    <n v="2"/>
    <x v="0"/>
    <n v="356"/>
    <x v="0"/>
    <x v="0"/>
    <n v="5"/>
    <s v="1648E52 / 1648E53"/>
    <n v="77"/>
    <s v="-"/>
    <s v="22 Y RECURSOS PROPIOS"/>
    <n v="5"/>
    <n v="5"/>
    <n v="7"/>
    <n v="753"/>
    <n v="3"/>
    <n v="8"/>
    <n v="2"/>
    <s v="2"/>
    <s v="VX70007"/>
    <s v="-"/>
    <s v="CUENCA MATANZA RIACHUELO"/>
    <s v="VARIOS"/>
    <s v="VARIOS"/>
    <d v="2016-11-14T00:00:00"/>
    <s v="Año 2019"/>
    <n v="12070985.893999999"/>
    <n v="4235158.6601609997"/>
    <n v="0"/>
    <n v="16306144.554160999"/>
    <n v="0"/>
    <n v="0"/>
    <n v="0"/>
    <n v="0"/>
    <n v="0"/>
    <n v="0"/>
    <n v="0"/>
    <n v="0"/>
    <n v="8091207.6486999998"/>
    <n v="4812719.3520999998"/>
    <n v="0"/>
    <n v="0"/>
    <s v="X"/>
    <s v="EN EJECUCIÓN"/>
    <n v="0.79505501001411005"/>
    <n v="0.80459999999999998"/>
    <s v="EN 2018 SE MODIFICA EL CÓDIGO DE ACTIVIDAD DE LA APERTURA PROGRAMÁTICA DE 5 A 77, UG DE 96 A 2 Y FF DE 11 A 22. EL PROYECTO TAMBIÉN SERÁ FINANCIADO CON RECURSOS PROPIOS DE AYSA"/>
  </r>
  <r>
    <n v="7777"/>
    <x v="0"/>
    <s v="09. EXPANSIÓN DE LA RED DE AGUA POTABLE Y SANEAMIENTO DE CLOACAS"/>
    <s v="-"/>
    <s v="-"/>
    <s v="-"/>
    <s v="EXPANSIÓN DE REDES DE AGUA"/>
    <s v="REDES DE AGUA LOMAS DE ZAMORA"/>
    <s v="INST CX. AGUA CALLE LOS JACARANDAES E/ LOS CASTAÑOS Y A° DEL REY - LZ"/>
    <n v="2"/>
    <x v="0"/>
    <n v="356"/>
    <x v="0"/>
    <x v="0"/>
    <n v="5"/>
    <s v="1826207"/>
    <n v="77"/>
    <s v="-"/>
    <s v="22 Y RECURSOS PROPIOS"/>
    <n v="5"/>
    <n v="5"/>
    <n v="7"/>
    <n v="753"/>
    <n v="3"/>
    <n v="8"/>
    <n v="2"/>
    <s v="2"/>
    <s v="SIN P3"/>
    <s v="-"/>
    <s v="LOMAS DE ZAMORA"/>
    <s v="LOMAS DE ZAMORA"/>
    <s v="LOMAS DE ZAMORA"/>
    <d v="2018-01-01T00:00:00"/>
    <d v="2018-12-31T00:00:00"/>
    <s v="Nota 26"/>
    <s v="Nota 26"/>
    <s v="Nota 26"/>
    <s v="Nota 26"/>
    <n v="0"/>
    <n v="0"/>
    <n v="0"/>
    <n v="0"/>
    <n v="0"/>
    <n v="0"/>
    <n v="0"/>
    <n v="0"/>
    <n v="0"/>
    <n v="71745.679499999998"/>
    <n v="0"/>
    <n v="0"/>
    <s v="-"/>
    <s v="FINALIZADO"/>
    <n v="0.99621871615429469"/>
    <n v="1"/>
    <s v="EN 2018 SE MODIFICA EL CÓDIGO DE ACTIVIDAD DE LA APERTURA PROGRAMÁTICA DE 5 A 77, UG DE 96 A 2 Y FF DE 11 A 22. EL PROYECTO TAMBIÉN SERÁ FINANCIADO CON RECURSOS PROPIOS DE AYSA"/>
  </r>
  <r>
    <n v="7778"/>
    <x v="0"/>
    <s v="09. EXPANSIÓN DE LA RED DE AGUA POTABLE Y SANEAMIENTO DE CLOACAS"/>
    <s v="-"/>
    <s v="-"/>
    <s v="-"/>
    <s v="EXPANSIÓN DE REDES DE AGUA"/>
    <s v="REDES DE AGUA LOMAS DE ZAMORA"/>
    <s v="INST. RED AGUA GABRIELA MISTRAL E/ JUAN ZAMORA Y EMERSON - LZ"/>
    <n v="2"/>
    <x v="0"/>
    <n v="356"/>
    <x v="0"/>
    <x v="0"/>
    <n v="5"/>
    <s v="1826203"/>
    <n v="77"/>
    <s v="-"/>
    <s v="22 Y RECURSOS PROPIOS"/>
    <n v="5"/>
    <n v="5"/>
    <n v="7"/>
    <n v="753"/>
    <n v="3"/>
    <n v="8"/>
    <n v="2"/>
    <s v="2"/>
    <s v="SIN P3"/>
    <s v="-"/>
    <s v="LOMAS DE ZAMORA"/>
    <s v="LOMAS DE ZAMORA"/>
    <s v="LOMAS DE ZAMORA"/>
    <d v="2018-01-01T00:00:00"/>
    <d v="2018-04-30T00:00:00"/>
    <s v="Nota 26"/>
    <s v="Nota 26"/>
    <s v="Nota 26"/>
    <s v="Nota 26"/>
    <n v="0"/>
    <n v="0"/>
    <n v="0"/>
    <n v="0"/>
    <n v="0"/>
    <n v="0"/>
    <n v="0"/>
    <n v="0"/>
    <n v="0"/>
    <n v="368782.58999999997"/>
    <n v="0"/>
    <n v="0"/>
    <s v="-"/>
    <s v="FINALIZADO"/>
    <n v="0.99621871615429469"/>
    <n v="1"/>
    <s v="EN 2018 SE MODIFICA EL CÓDIGO DE ACTIVIDAD DE LA APERTURA PROGRAMÁTICA DE 5 A 77, UG DE 96 A 2 Y FF DE 11 A 22. EL PROYECTO TAMBIÉN SERÁ FINANCIADO CON RECURSOS PROPIOS DE AYSA"/>
  </r>
  <r>
    <n v="7779"/>
    <x v="0"/>
    <s v="09. EXPANSIÓN DE LA RED DE AGUA POTABLE Y SANEAMIENTO DE CLOACAS"/>
    <s v="-"/>
    <s v="-"/>
    <s v="-"/>
    <s v="EXPANSIÓN DE REDES DE AGUA"/>
    <s v="REDES DE AGUA LOMAS DE ZAMORA"/>
    <s v="INST. CX AGUA GABRIELA MISTRAL E/ JUAN ZAMORA Y EMERSON - LZ"/>
    <n v="2"/>
    <x v="0"/>
    <n v="356"/>
    <x v="0"/>
    <x v="0"/>
    <n v="5"/>
    <s v="1826204"/>
    <n v="77"/>
    <s v="-"/>
    <s v="22 Y RECURSOS PROPIOS"/>
    <n v="5"/>
    <n v="5"/>
    <n v="7"/>
    <n v="753"/>
    <n v="3"/>
    <n v="8"/>
    <n v="2"/>
    <s v="2"/>
    <s v="SIN P3"/>
    <s v="-"/>
    <s v="LOMAS DE ZAMORA"/>
    <s v="LOMAS DE ZAMORA"/>
    <s v="LOMAS DE ZAMORA"/>
    <d v="2018-01-01T00:00:00"/>
    <d v="2018-04-30T00:00:00"/>
    <s v="Nota 26"/>
    <s v="Nota 26"/>
    <s v="Nota 26"/>
    <s v="Nota 26"/>
    <n v="0"/>
    <n v="0"/>
    <n v="0"/>
    <n v="0"/>
    <n v="0"/>
    <n v="0"/>
    <n v="0"/>
    <n v="0"/>
    <n v="0"/>
    <n v="29369.773400000002"/>
    <n v="0.45979999999999999"/>
    <n v="0"/>
    <s v="-"/>
    <s v="FINALIZADO"/>
    <n v="0.99621871615429469"/>
    <n v="1"/>
    <s v="EN 2018 SE MODIFICA EL CÓDIGO DE ACTIVIDAD DE LA APERTURA PROGRAMÁTICA DE 5 A 77, UG DE 96 A 2 Y FF DE 11 A 22. EL PROYECTO TAMBIÉN SERÁ FINANCIADO CON RECURSOS PROPIOS DE AYSA"/>
  </r>
  <r>
    <n v="7780"/>
    <x v="0"/>
    <s v="09. EXPANSIÓN DE LA RED DE AGUA POTABLE Y SANEAMIENTO DE CLOACAS"/>
    <s v="-"/>
    <s v="-"/>
    <s v="-"/>
    <s v="EXPANSIÓN DE REDES DE AGUA"/>
    <s v="REDES DE AGUA LOMAS DE ZAMORA"/>
    <s v="INST. RED AGUA CALLE LOS JACARANDAES E/ LOS CASTAÑOS Y A° DEL REY - LZ"/>
    <n v="2"/>
    <x v="0"/>
    <n v="356"/>
    <x v="0"/>
    <x v="0"/>
    <n v="5"/>
    <s v="1826205"/>
    <n v="77"/>
    <s v="-"/>
    <s v="22 Y RECURSOS PROPIOS"/>
    <n v="5"/>
    <n v="5"/>
    <n v="7"/>
    <n v="753"/>
    <n v="3"/>
    <n v="8"/>
    <n v="2"/>
    <s v="2"/>
    <s v="SIN P3"/>
    <s v="-"/>
    <s v="LOMAS DE ZAMORA"/>
    <s v="LOMAS DE ZAMORA"/>
    <s v="LOMAS DE ZAMORA"/>
    <d v="2018-01-01T00:00:00"/>
    <d v="2018-04-30T00:00:00"/>
    <s v="Nota 26"/>
    <s v="Nota 26"/>
    <s v="Nota 26"/>
    <s v="Nota 26"/>
    <n v="0"/>
    <n v="0"/>
    <n v="0"/>
    <n v="0"/>
    <n v="0"/>
    <n v="0"/>
    <n v="0"/>
    <n v="0"/>
    <n v="0"/>
    <n v="411201.59630000003"/>
    <n v="0"/>
    <n v="0"/>
    <s v="-"/>
    <s v="FINALIZADO"/>
    <n v="0.99621871615429469"/>
    <n v="1"/>
    <s v="EN 2018 SE MODIFICA EL CÓDIGO DE ACTIVIDAD DE LA APERTURA PROGRAMÁTICA DE 5 A 77, UG DE 96 A 2 Y FF DE 11 A 22. EL PROYECTO TAMBIÉN SERÁ FINANCIADO CON RECURSOS PROPIOS DE AYSA"/>
  </r>
  <r>
    <n v="7781"/>
    <x v="0"/>
    <s v="09. EXPANSIÓN DE LA RED DE AGUA POTABLE Y SANEAMIENTO DE CLOACAS"/>
    <s v="-"/>
    <s v="-"/>
    <s v="-"/>
    <s v="EXPANSIÓN DE REDES DE AGUA"/>
    <s v="REDES DE AGUA LOMAS DE ZAMORA"/>
    <s v="INST. ELEM. AGUA CALLE LOSJACARANDAES E/ LOS CASTAÑOS YA° DEL REY - LZ"/>
    <n v="2"/>
    <x v="0"/>
    <n v="356"/>
    <x v="0"/>
    <x v="0"/>
    <n v="5"/>
    <s v="1826206"/>
    <n v="77"/>
    <s v="-"/>
    <s v="22 Y RECURSOS PROPIOS"/>
    <n v="5"/>
    <n v="5"/>
    <n v="7"/>
    <n v="753"/>
    <n v="3"/>
    <n v="8"/>
    <n v="2"/>
    <s v="2"/>
    <s v="SIN P3"/>
    <s v="-"/>
    <s v="LOMAS DE ZAMORA"/>
    <s v="LOMAS DE ZAMORA"/>
    <s v="LOMAS DE ZAMORA"/>
    <d v="2018-01-01T00:00:00"/>
    <d v="2018-04-30T00:00:00"/>
    <s v="Nota 26"/>
    <s v="Nota 26"/>
    <s v="Nota 26"/>
    <s v="Nota 26"/>
    <n v="0"/>
    <n v="0"/>
    <n v="0"/>
    <n v="0"/>
    <n v="0"/>
    <n v="0"/>
    <n v="0"/>
    <n v="0"/>
    <n v="0"/>
    <n v="57275.265299999999"/>
    <n v="0"/>
    <n v="0"/>
    <s v="-"/>
    <s v="FINALIZADO"/>
    <n v="1"/>
    <n v="1"/>
    <s v="EN 2018 SE MODIFICA EL CÓDIGO DE ACTIVIDAD DE LA APERTURA PROGRAMÁTICA DE 5 A 77, UG DE 96 A 2 Y FF DE 11 A 22. EL PROYECTO TAMBIÉN SERÁ FINANCIADO CON RECURSOS PROPIOS DE AYSA"/>
  </r>
  <r>
    <n v="7782"/>
    <x v="0"/>
    <s v="09. EXPANSIÓN DE LA RED DE AGUA POTABLE Y SANEAMIENTO DE CLOACAS"/>
    <s v="-"/>
    <s v="-"/>
    <s v="-"/>
    <s v="EXPANSIÓN DE REDES CLOACALES"/>
    <s v="REDES CLOACALES LA MATANZA"/>
    <s v="PLAN AYSA LA MATANZA UN TECHO PARA TODOS M1 C+T"/>
    <n v="2"/>
    <x v="0"/>
    <n v="356"/>
    <x v="0"/>
    <x v="0"/>
    <n v="5"/>
    <s v="1848L85"/>
    <n v="77"/>
    <s v="-"/>
    <s v="22 Y RECURSOS PROPIOS"/>
    <n v="5"/>
    <n v="5"/>
    <n v="7"/>
    <n v="753"/>
    <n v="3"/>
    <n v="8"/>
    <n v="2"/>
    <s v="2"/>
    <s v="OC70221"/>
    <s v="-"/>
    <s v="LA MATANZA"/>
    <s v="LA MATANZA"/>
    <s v="CALLE NOGAL - LAS MAGNOLIAS - LOS PINOS - CALLE SIN NOMBRE"/>
    <d v="2018-08-01T00:00:00"/>
    <s v="Sin fecha finalización"/>
    <n v="6456989.8899999997"/>
    <n v="3085881.65"/>
    <n v="8187340.432"/>
    <n v="17730211.971999999"/>
    <n v="0"/>
    <n v="0"/>
    <n v="0"/>
    <n v="0"/>
    <n v="0"/>
    <n v="0"/>
    <n v="0"/>
    <n v="0"/>
    <n v="0"/>
    <n v="6455788.4309"/>
    <n v="11274423.541099999"/>
    <n v="11856000"/>
    <s v="X"/>
    <s v="ACUERDO FIRMADO"/>
    <n v="1"/>
    <n v="0.9998139289172715"/>
    <s v="EN 2018 SE MODIFICA EL CÓDIGO DE ACTIVIDAD DE LA APERTURA PROGRAMÁTICA DE 5 A 77, UG DE 96 A 2 Y FF DE 11 A 22. EL PROYECTO TAMBIÉN SERÁ FINANCIADO CON RECURSOS PROPIOS DE AYSA"/>
  </r>
  <r>
    <n v="7783"/>
    <x v="0"/>
    <s v="09. EXPANSIÓN DE LA RED DE AGUA POTABLE Y SANEAMIENTO DE CLOACAS"/>
    <s v="-"/>
    <s v="-"/>
    <s v="-"/>
    <s v="EXPANSIÓN DE REDES CLOACALES"/>
    <s v="REDES CLOACALES LA MATANZA"/>
    <s v="PLAN AYSA LA MATANZA UN TECHO PARA TODOS M2 C+T"/>
    <n v="2"/>
    <x v="0"/>
    <n v="356"/>
    <x v="0"/>
    <x v="0"/>
    <n v="5"/>
    <s v="1848L86"/>
    <n v="77"/>
    <s v="-"/>
    <s v="22 Y RECURSOS PROPIOS"/>
    <n v="5"/>
    <n v="5"/>
    <n v="7"/>
    <n v="753"/>
    <n v="3"/>
    <n v="8"/>
    <n v="2"/>
    <s v="2"/>
    <s v="OC70231"/>
    <s v="-"/>
    <s v="LA MATANZA"/>
    <s v="LA MATANZA"/>
    <s v="CALLE SIN NOMBRE - SAN VICENTE - AV ROJO ( RUTA NAC N° 21) - NOGAL."/>
    <d v="2018-07-10T00:00:00"/>
    <s v="Sin fecha finalización"/>
    <n v="7990207.2599999998"/>
    <n v="4128753.77"/>
    <n v="5520093.2948000003"/>
    <n v="17639054.3248"/>
    <n v="0"/>
    <n v="0"/>
    <n v="0"/>
    <n v="0"/>
    <n v="0"/>
    <n v="0"/>
    <n v="0"/>
    <n v="0"/>
    <n v="0"/>
    <n v="6768207.9663000004"/>
    <n v="10870846.3585"/>
    <n v="8736000"/>
    <s v="X"/>
    <s v="ACUERDO FIRMADO"/>
    <n v="1"/>
    <n v="1"/>
    <s v="EN 2018 SE MODIFICA EL CÓDIGO DE ACTIVIDAD DE LA APERTURA PROGRAMÁTICA DE 5 A 77, UG DE 96 A 2 Y FF DE 11 A 22. EL PROYECTO TAMBIÉN SERÁ FINANCIADO CON RECURSOS PROPIOS DE AYSA"/>
  </r>
  <r>
    <n v="7784"/>
    <x v="0"/>
    <s v="09. EXPANSIÓN DE LA RED DE AGUA POTABLE Y SANEAMIENTO DE CLOACAS"/>
    <s v="-"/>
    <s v="-"/>
    <s v="-"/>
    <s v="EXPANSIÓN DE REDES DE AGUA"/>
    <s v="REDES DE AGUA LOMAS DE ZAMORA"/>
    <s v="INSTALACION ELEMENTOS AGUA CALLE PILCOMAYO E/ PRESIDENTE PERON Y COSQUIN - LZ"/>
    <n v="2"/>
    <x v="0"/>
    <n v="356"/>
    <x v="0"/>
    <x v="0"/>
    <n v="5"/>
    <s v="1826209"/>
    <n v="77"/>
    <s v="-"/>
    <s v="22 Y RECURSOS PROPIOS"/>
    <n v="5"/>
    <n v="5"/>
    <n v="7"/>
    <n v="753"/>
    <n v="3"/>
    <n v="8"/>
    <n v="2"/>
    <s v="2"/>
    <s v="SIN P3"/>
    <s v="-"/>
    <s v="LOMAS DE ZAMORA"/>
    <s v="LOMAS DE ZAMORA"/>
    <s v="LOMAS DE ZAMORA"/>
    <d v="2018-01-01T00:00:00"/>
    <d v="2018-06-30T00:00:00"/>
    <s v="Nota 26"/>
    <s v="Nota 26"/>
    <s v="Nota 26"/>
    <s v="Nota 26"/>
    <n v="0"/>
    <n v="0"/>
    <n v="0"/>
    <n v="0"/>
    <n v="0"/>
    <n v="0"/>
    <n v="0"/>
    <n v="0"/>
    <n v="0"/>
    <n v="43858.252899999999"/>
    <n v="0"/>
    <n v="0"/>
    <s v="-"/>
    <s v="FINALIZADO"/>
    <n v="1"/>
    <n v="1"/>
    <s v="EN 2018 SE MODIFICA EL CÓDIGO DE ACTIVIDAD DE LA APERTURA PROGRAMÁTICA DE 5 A 77, UG DE 96 A 2 Y FF DE 11 A 22. EL PROYECTO TAMBIÉN SERÁ FINANCIADO CON RECURSOS PROPIOS DE AYSA"/>
  </r>
  <r>
    <n v="7785"/>
    <x v="0"/>
    <s v="09. EXPANSIÓN DE LA RED DE AGUA POTABLE Y SANEAMIENTO DE CLOACAS"/>
    <s v="-"/>
    <s v="-"/>
    <s v="-"/>
    <s v="EXPANSIÓN DE REDES DE AGUA"/>
    <s v="REDES DE AGUA LOMAS DE ZAMORA"/>
    <s v="INSTALACION CONEXION AGUA CALLE PILCOMAYO E/ PRESIDENTE PERON Y COSQUIN - LZ"/>
    <n v="2"/>
    <x v="0"/>
    <n v="356"/>
    <x v="0"/>
    <x v="0"/>
    <n v="5"/>
    <s v="1826210"/>
    <n v="77"/>
    <s v="-"/>
    <s v="22 Y RECURSOS PROPIOS"/>
    <n v="5"/>
    <n v="5"/>
    <n v="7"/>
    <n v="753"/>
    <n v="3"/>
    <n v="8"/>
    <n v="2"/>
    <s v="2"/>
    <s v="SIN P3"/>
    <s v="-"/>
    <s v="LOMAS DE ZAMORA"/>
    <s v="LOMAS DE ZAMORA"/>
    <s v="LOMAS DE ZAMORA"/>
    <d v="2018-01-01T00:00:00"/>
    <d v="2018-12-31T00:00:00"/>
    <s v="Nota 26"/>
    <s v="Nota 26"/>
    <s v="Nota 26"/>
    <s v="Nota 26"/>
    <n v="0"/>
    <n v="0"/>
    <n v="0"/>
    <n v="0"/>
    <n v="0"/>
    <n v="0"/>
    <n v="0"/>
    <n v="0"/>
    <n v="0"/>
    <n v="33680.591999999997"/>
    <n v="0"/>
    <n v="0"/>
    <s v="-"/>
    <s v="FINALIZADO"/>
    <n v="0.99621871615429469"/>
    <n v="1"/>
    <s v="EN 2018 SE MODIFICA EL CÓDIGO DE ACTIVIDAD DE LA APERTURA PROGRAMÁTICA DE 5 A 77, UG DE 96 A 2 Y FF DE 11 A 22. EL PROYECTO TAMBIÉN SERÁ FINANCIADO CON RECURSOS PROPIOS DE AYSA"/>
  </r>
  <r>
    <n v="7786"/>
    <x v="0"/>
    <s v="09. EXPANSIÓN DE LA RED DE AGUA POTABLE Y SANEAMIENTO DE CLOACAS"/>
    <s v="-"/>
    <s v="-"/>
    <s v="-"/>
    <s v="EXPANSIÓN DE REDES DE AGUA"/>
    <s v="REDES DE AGUA LOMAS DE ZAMORA"/>
    <s v="INSTALACION CONEXION AGUA CALLE PRINGLES E/ HUERGO Y SCALABRINI ORTIZ - LZ"/>
    <n v="2"/>
    <x v="0"/>
    <n v="356"/>
    <x v="0"/>
    <x v="0"/>
    <n v="5"/>
    <s v="1826212"/>
    <n v="77"/>
    <s v="-"/>
    <s v="22 Y RECURSOS PROPIOS"/>
    <n v="5"/>
    <n v="5"/>
    <n v="7"/>
    <n v="753"/>
    <n v="3"/>
    <n v="8"/>
    <n v="2"/>
    <s v="2"/>
    <s v="SIN P3"/>
    <s v="-"/>
    <s v="LOMAS DE ZAMORA"/>
    <s v="LOMAS DE ZAMORA"/>
    <s v="LOMAS DE ZAMORA"/>
    <d v="2018-01-01T00:00:00"/>
    <d v="2018-12-31T00:00:00"/>
    <s v="Nota 26"/>
    <s v="Nota 26"/>
    <s v="Nota 26"/>
    <s v="Nota 26"/>
    <n v="0"/>
    <n v="0"/>
    <n v="0"/>
    <n v="0"/>
    <n v="0"/>
    <n v="0"/>
    <n v="0"/>
    <n v="0"/>
    <n v="0"/>
    <n v="148713.58589999998"/>
    <n v="0"/>
    <n v="0"/>
    <s v="-"/>
    <s v="FINALIZADO"/>
    <n v="0.99621871615429469"/>
    <n v="1"/>
    <s v="EN 2018 SE MODIFICA EL CÓDIGO DE ACTIVIDAD DE LA APERTURA PROGRAMÁTICA DE 5 A 77, UG DE 96 A 2 Y FF DE 11 A 22. EL PROYECTO TAMBIÉN SERÁ FINANCIADO CON RECURSOS PROPIOS DE AYSA"/>
  </r>
  <r>
    <n v="7787"/>
    <x v="0"/>
    <s v="09. EXPANSIÓN DE LA RED DE AGUA POTABLE Y SANEAMIENTO DE CLOACAS"/>
    <s v="-"/>
    <s v="-"/>
    <s v="-"/>
    <s v="EXPANSIÓN DE REDES DE AGUA"/>
    <s v="REDES DE AGUA LOMAS DE ZAMORA"/>
    <s v="INSTALACION RED AGUA CALLE PRINGLES E/ HUERGO Y SCALABRINI ORTIZ - LZ"/>
    <n v="2"/>
    <x v="0"/>
    <n v="356"/>
    <x v="0"/>
    <x v="0"/>
    <n v="5"/>
    <s v="1826211"/>
    <n v="77"/>
    <s v="-"/>
    <s v="22 Y RECURSOS PROPIOS"/>
    <n v="5"/>
    <n v="5"/>
    <n v="7"/>
    <n v="753"/>
    <n v="3"/>
    <n v="8"/>
    <n v="2"/>
    <s v="2"/>
    <s v="SIN P3"/>
    <s v="-"/>
    <s v="LOMAS DE ZAMORA"/>
    <s v="LOMAS DE ZAMORA"/>
    <s v="LOMAS DE ZAMORA"/>
    <d v="2018-01-01T00:00:00"/>
    <d v="2018-12-31T00:00:00"/>
    <s v="Nota 26"/>
    <s v="Nota 26"/>
    <s v="Nota 26"/>
    <s v="Nota 26"/>
    <n v="0"/>
    <n v="0"/>
    <n v="0"/>
    <n v="0"/>
    <n v="0"/>
    <n v="0"/>
    <n v="0"/>
    <n v="0"/>
    <n v="0"/>
    <n v="453808.27359999996"/>
    <n v="0"/>
    <n v="0"/>
    <s v="-"/>
    <s v="FINALIZADO"/>
    <n v="1"/>
    <n v="1"/>
    <s v="EN 2018 SE MODIFICA EL CÓDIGO DE ACTIVIDAD DE LA APERTURA PROGRAMÁTICA DE 5 A 77, UG DE 96 A 2 Y FF DE 11 A 22. EL PROYECTO TAMBIÉN SERÁ FINANCIADO CON RECURSOS PROPIOS DE AYSA"/>
  </r>
  <r>
    <n v="7788"/>
    <x v="0"/>
    <s v="09. EXPANSIÓN DE LA RED DE AGUA POTABLE Y SANEAMIENTO DE CLOACAS"/>
    <s v="-"/>
    <s v="-"/>
    <s v="-"/>
    <s v="EXPANSIÓN DE REDES DE AGUA"/>
    <s v="REDES DE AGUA LOMAS DE ZAMORA"/>
    <s v="INSTALACION RED AGUA CALLE PILCOMAYO E/ PRESIDENTE PERON Y COSQUIN - LZ"/>
    <n v="2"/>
    <x v="0"/>
    <n v="356"/>
    <x v="0"/>
    <x v="0"/>
    <n v="5"/>
    <s v="1826208"/>
    <n v="77"/>
    <s v="-"/>
    <s v="22 Y RECURSOS PROPIOS"/>
    <n v="5"/>
    <n v="5"/>
    <n v="7"/>
    <n v="753"/>
    <n v="3"/>
    <n v="8"/>
    <n v="2"/>
    <s v="2"/>
    <s v="SIN P3"/>
    <s v="-"/>
    <s v="LOMAS DE ZAMORA"/>
    <s v="LOMAS DE ZAMORA"/>
    <s v="LOMAS DE ZAMORA"/>
    <d v="2018-01-01T00:00:00"/>
    <d v="2018-12-31T00:00:00"/>
    <s v="Nota 26"/>
    <s v="Nota 26"/>
    <s v="Nota 26"/>
    <s v="Nota 26"/>
    <n v="0"/>
    <n v="0"/>
    <n v="0"/>
    <n v="0"/>
    <n v="0"/>
    <n v="0"/>
    <n v="0"/>
    <n v="0"/>
    <n v="0"/>
    <n v="257395.27769999998"/>
    <n v="0"/>
    <n v="0"/>
    <s v="-"/>
    <s v="FINALIZADO"/>
    <n v="0.99621871615429469"/>
    <n v="1"/>
    <s v="EN 2018 SE MODIFICA EL CÓDIGO DE ACTIVIDAD DE LA APERTURA PROGRAMÁTICA DE 5 A 77, UG DE 96 A 2 Y FF DE 11 A 22. EL PROYECTO TAMBIÉN SERÁ FINANCIADO CON RECURSOS PROPIOS DE AYSA"/>
  </r>
  <r>
    <n v="7789"/>
    <x v="0"/>
    <s v="09. EXPANSIÓN DE LA RED DE AGUA POTABLE Y SANEAMIENTO DE CLOACAS"/>
    <s v="-"/>
    <s v="-"/>
    <s v="-"/>
    <s v="EXPANSIÓN DE REDES DE AGUA"/>
    <s v="PERFORACIONES ACUÍFERO PUELCHE"/>
    <s v="EJECUCION 15 PERFORACIONES DE EXPLOTACION, ACUIFERO PUELCHE. (1860504)"/>
    <n v="2"/>
    <x v="0"/>
    <n v="356"/>
    <x v="0"/>
    <x v="0"/>
    <n v="5"/>
    <s v="1860504"/>
    <n v="77"/>
    <s v="-"/>
    <s v="22 Y RECURSOS PROPIOS"/>
    <n v="5"/>
    <n v="5"/>
    <n v="7"/>
    <n v="753"/>
    <n v="3"/>
    <n v="8"/>
    <n v="2"/>
    <s v="2"/>
    <s v="VA70010"/>
    <s v="-"/>
    <s v="CUENCA MATANZA RIACHUELO"/>
    <s v="VARIOS"/>
    <s v="EL ÁMBITO DE EJECUCIÓN DE LAS PERFORACIONES DE EXPLOTACIÓN SERÁ DENTRO DEL ÁREA DE CONCESIÓN BAJO LA CUAL AYSA PRESTA EL SERVICIO DE AGUA."/>
    <d v="2018-06-11T00:00:00"/>
    <d v="2019-04-24T00:00:00"/>
    <n v="19956382.670400001"/>
    <n v="10555537.087699998"/>
    <n v="1221302.0788100001"/>
    <n v="31733221.836909998"/>
    <n v="0"/>
    <n v="0"/>
    <n v="0"/>
    <n v="0"/>
    <n v="0"/>
    <n v="0"/>
    <n v="0"/>
    <n v="0"/>
    <n v="0"/>
    <n v="20432109.101799998"/>
    <n v="10258052.150500001"/>
    <n v="12042908.446799997"/>
    <s v="X"/>
    <s v="EN EJECUCIÓN"/>
    <n v="0.96713032827329315"/>
    <n v="1"/>
    <s v="EN 2018 SE MODIFICA EL CÓDIGO DE ACTIVIDAD DE LA APERTURA PROGRAMÁTICA DE 5 A 77, UG DE 96 A 2 Y FF DE 11 A 22. EL PROYECTO TAMBIÉN SERÁ FINANCIADO CON RECURSOS PROPIOS DE AYSA"/>
  </r>
  <r>
    <n v="7790"/>
    <x v="0"/>
    <s v="09. EXPANSIÓN DE LA RED DE AGUA POTABLE Y SANEAMIENTO DE CLOACAS"/>
    <s v="-"/>
    <s v="-"/>
    <s v="-"/>
    <s v="EXPANSIÓN DE REDES DE AGUA"/>
    <s v="REDES DE AGUA LANÚS"/>
    <s v="COLECTOR VILLA JARDIN ETAPA 2"/>
    <n v="2"/>
    <x v="0"/>
    <n v="356"/>
    <x v="0"/>
    <x v="0"/>
    <n v="5"/>
    <s v="1860312"/>
    <n v="77"/>
    <s v="-"/>
    <s v="22 Y RECURSOS PROPIOS"/>
    <n v="5"/>
    <n v="5"/>
    <n v="7"/>
    <n v="753"/>
    <n v="3"/>
    <n v="8"/>
    <n v="2"/>
    <s v="2"/>
    <s v="SC702120"/>
    <s v="-"/>
    <s v="LANÚS"/>
    <s v="VALENTÍN ALSINA"/>
    <s v="LA TRAZA DEL COLECTOR EXTENDERÁ SU RECORRIDO POR CNEL. OSORIO, CONTINUANDO POR MANUEL CASTRO, LUEGO POR YATAY, CONTINUANDO POR LA MISMA HASTA SAN VLADIMIRO, LUEGO POR CNEL. MOLINEDO Y POR ESTA ÚLTIMA CONTINÚA HASTA LA ESQ. DE MARCO AVELLANEDA, DESCARGANDO EN LA BOCA DE REGISTRO PERTENECIENTE A LA RED SECUNDARIA CLOACAL DIAMANTE OESTE EXISTENTE, EN LANÚS."/>
    <d v="2019-02-01T00:00:00"/>
    <s v="Año 2019"/>
    <n v="11297142.01"/>
    <n v="7603202.7059999993"/>
    <n v="564857.10050000006"/>
    <n v="19465201.816499997"/>
    <n v="0"/>
    <n v="0"/>
    <n v="0"/>
    <n v="0"/>
    <n v="0"/>
    <n v="0"/>
    <n v="0"/>
    <n v="0"/>
    <n v="0"/>
    <n v="163819.6373"/>
    <n v="0"/>
    <n v="7222001.9102000007"/>
    <s v="X"/>
    <s v="EN EJECUCIÓN"/>
    <n v="8.4160256258496956E-3"/>
    <n v="0"/>
    <s v="EN 2018 SE MODIFICA EL CÓDIGO DE ACTIVIDAD DE LA APERTURA PROGRAMÁTICA DE 5 A 77, UG DE 96 A 2 Y FF DE 11 A 22. EL PROYECTO TAMBIÉN SERÁ FINANCIADO CON RECURSOS PROPIOS DE AYSA"/>
  </r>
  <r>
    <n v="7791"/>
    <x v="0"/>
    <s v="09. EXPANSIÓN DE LA RED DE AGUA POTABLE Y SANEAMIENTO DE CLOACAS"/>
    <s v="-"/>
    <s v="-"/>
    <s v="-"/>
    <s v="EXPANSIÓN DE REDES CLOACALES"/>
    <s v="SISTEMA CLOACAS AVELLANEDA"/>
    <s v="ESTRUCTURA ENTERRADA PARA LA FUTURA ESTACION ELEVADORA DE ENTRADA DE LA PLANTA DE PRETRATAMIENTO DOCK-SUD - PARTIDO DE AVELLANEDA"/>
    <n v="2"/>
    <x v="0"/>
    <n v="356"/>
    <x v="0"/>
    <x v="0"/>
    <n v="5"/>
    <s v="1861603"/>
    <n v="77"/>
    <s v="-"/>
    <s v="22 Y RECURSOS PROPIOS"/>
    <n v="5"/>
    <n v="5"/>
    <n v="7"/>
    <n v="753"/>
    <n v="3"/>
    <n v="8"/>
    <n v="2"/>
    <s v="2"/>
    <s v="SX700020"/>
    <s v="-"/>
    <s v="AVELLANEDA"/>
    <s v="DOCK SUD"/>
    <s v="LA ESTACIÓN ELEVADORA SE UBICARÁ EN EL PREDIO DE 450M X 350M DE RELLENO SOBRE LA COSTA DEL RÍO DE LA PLATA EN LA ZONA POR EN LA PORTUARIA EN LAS PROXIMIDADES DE LA ESCOLLERA DE PROPANEROS PARTIDO DE AVELLANEDA."/>
    <d v="2018-05-28T00:00:00"/>
    <d v="2019-04-15T00:00:00"/>
    <n v="483616016.81999999"/>
    <n v="0"/>
    <n v="136399849.69839996"/>
    <n v="620015866.51839995"/>
    <n v="0"/>
    <n v="0"/>
    <n v="0"/>
    <n v="0"/>
    <n v="0"/>
    <n v="0"/>
    <n v="0"/>
    <n v="0"/>
    <n v="0"/>
    <n v="506803141.85379994"/>
    <n v="113212724.6646"/>
    <n v="83187124.729999989"/>
    <s v="X"/>
    <s v="EN EJECUCIÓN"/>
    <n v="1"/>
    <n v="1"/>
    <s v="EN 2018 SE MODIFICA EL CÓDIGO DE ACTIVIDAD DE LA APERTURA PROGRAMÁTICA DE 5 A 77, UG DE 96 A 2 Y FF DE 11 A 22. EL PROYECTO TAMBIÉN SERÁ FINANCIADO CON RECURSOS PROPIOS DE AYSA"/>
  </r>
  <r>
    <n v="7792"/>
    <x v="0"/>
    <s v="09. EXPANSIÓN DE LA RED DE AGUA POTABLE Y SANEAMIENTO DE CLOACAS"/>
    <s v="-"/>
    <s v="-"/>
    <s v="-"/>
    <s v="EXPANSIÓN DE REDES DE AGUA"/>
    <s v="REDES DE AGUA ALMIRANTE BROWN"/>
    <s v="BARRIO EL GAUCHITO M1"/>
    <n v="2"/>
    <x v="0"/>
    <n v="356"/>
    <x v="0"/>
    <x v="0"/>
    <n v="5"/>
    <s v="1848X02"/>
    <n v="77"/>
    <s v="-"/>
    <s v="22 Y RECURSOS PROPIOS"/>
    <n v="5"/>
    <n v="5"/>
    <n v="7"/>
    <n v="753"/>
    <n v="3"/>
    <n v="8"/>
    <n v="2"/>
    <s v="2"/>
    <s v="SA70135"/>
    <s v="-"/>
    <s v="ALMIRANTE BROWN"/>
    <s v="ALMIRANTE BROWN"/>
    <s v="ING. HUERGO - MORENO - SAN CLEMENTE DEL TUYU -MAIPU"/>
    <d v="2018-06-01T00:00:00"/>
    <s v="Sin fecha finalización"/>
    <n v="5921788.7599999998"/>
    <n v="0"/>
    <n v="844408.96589999925"/>
    <n v="6766197.725899999"/>
    <n v="0"/>
    <n v="0"/>
    <n v="0"/>
    <n v="0"/>
    <n v="0"/>
    <n v="0"/>
    <n v="0"/>
    <n v="0"/>
    <n v="0"/>
    <n v="4577849.2316999994"/>
    <n v="2188348.4941999996"/>
    <n v="5616000"/>
    <s v="X"/>
    <s v="EN EJECUCIÓN"/>
    <n v="1"/>
    <n v="1"/>
    <s v="EL PROYECTO TAMBIÉN SERÁ FINANCIADO CON RECURSOS PROPIOS DE AYSA"/>
  </r>
  <r>
    <n v="7793"/>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8"/>
    <s v="GENERAL"/>
    <s v="LIMPIEZA DE ARROYOS"/>
    <s v="8737. DIRECCIÓN GENERAL DE LIMPIEZA"/>
    <s v="CABA"/>
    <s v="8"/>
    <s v="COMUNA 8"/>
    <s v="-"/>
    <s v="-"/>
    <n v="0"/>
    <n v="0"/>
    <n v="0"/>
    <n v="0"/>
    <n v="0"/>
    <n v="0"/>
    <n v="0"/>
    <n v="0"/>
    <n v="0"/>
    <n v="0"/>
    <n v="0"/>
    <n v="0"/>
    <n v="0"/>
    <n v="147370.35999999999"/>
    <n v="2555992.08"/>
    <n v="2919471"/>
    <s v="X"/>
    <s v="-"/>
    <s v="-"/>
    <s v="-"/>
    <s v="CORRESPONDE A LA TOTALIDAD DE LA COMUNA 8"/>
  </r>
  <r>
    <n v="7794"/>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4"/>
    <s v="GENERAL"/>
    <s v="LIMPIEZA DE ARROYOS"/>
    <s v="8737. DIRECCIÓN GENERAL DE LIMPIEZA"/>
    <s v="CABA"/>
    <s v="4"/>
    <s v="COMUNA 4"/>
    <s v="-"/>
    <s v="-"/>
    <n v="0"/>
    <n v="0"/>
    <n v="0"/>
    <n v="0"/>
    <n v="0"/>
    <n v="0"/>
    <n v="0"/>
    <n v="0"/>
    <n v="0"/>
    <n v="0"/>
    <n v="0"/>
    <n v="0"/>
    <n v="0"/>
    <n v="4127031.15"/>
    <n v="3852820"/>
    <n v="2713276"/>
    <s v="X"/>
    <s v="-"/>
    <s v="-"/>
    <s v="-"/>
    <s v="CORRESPONDE A LA TOTALIDAD DE LA COMUNA 4"/>
  </r>
  <r>
    <n v="7795"/>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8"/>
    <s v="GENERAL"/>
    <s v="LIMPIEZA DE ARROYOS"/>
    <s v="8737. DIRECCIÓN GENERAL DE LIMPIEZA"/>
    <s v="CABA"/>
    <s v="8"/>
    <s v="COMUNA 8"/>
    <s v="-"/>
    <s v="-"/>
    <n v="0"/>
    <n v="0"/>
    <n v="0"/>
    <n v="0"/>
    <n v="0"/>
    <n v="0"/>
    <n v="0"/>
    <n v="0"/>
    <n v="0"/>
    <n v="0"/>
    <n v="0"/>
    <n v="0"/>
    <n v="0"/>
    <n v="64460133.859999999"/>
    <n v="0"/>
    <n v="24095073"/>
    <s v="X"/>
    <s v="-"/>
    <s v="-"/>
    <s v="-"/>
    <s v="CORRESPONDE A LA TOTALIDAD DE LA COMUNA 8"/>
  </r>
  <r>
    <n v="7796"/>
    <x v="2"/>
    <s v="06. PLAN SANITARIO DE EMERGENCIA"/>
    <s v="-"/>
    <s v="-"/>
    <s v="-"/>
    <s v="EXPANSIÓN DE REDES"/>
    <s v="-"/>
    <s v="OBRAS CLOACALES EN VILLAS Y NHT"/>
    <n v="2"/>
    <x v="17"/>
    <s v="-"/>
    <x v="38"/>
    <x v="48"/>
    <s v="0. INTERVECIÓN SOCIAL EN VILLAS DE EMERGENCIA Y NHT"/>
    <s v="60. ACUMAR"/>
    <s v="0. ACUMAR"/>
    <s v="55. OBRAS CLOACALES EN VILLAS Y NHT"/>
    <n v="22"/>
    <n v="4"/>
    <n v="2"/>
    <n v="2"/>
    <n v="0"/>
    <n v="11"/>
    <n v="3"/>
    <n v="8"/>
    <s v="ESPECÍFICA"/>
    <s v="REPARACIÓN Y MANTENIMIENTO"/>
    <s v="9470. UNIDAD DE GESTIÓN INTERVENCIÓN SOCIAL"/>
    <s v="CABA"/>
    <s v="8"/>
    <s v="VILLAS Y NHT DENTRO DEL TERRITORIO DE LA CUENCA EN LA  CABA"/>
    <d v="2014-01-01T00:00:00"/>
    <d v="2014-12-31T00:00:00"/>
    <n v="0"/>
    <n v="0"/>
    <n v="0"/>
    <n v="0"/>
    <n v="0"/>
    <n v="0"/>
    <n v="0"/>
    <n v="0"/>
    <n v="0"/>
    <n v="0"/>
    <n v="0"/>
    <s v="-"/>
    <s v="-"/>
    <s v="-"/>
    <s v="-"/>
    <s v="-"/>
    <s v="-"/>
    <s v="-"/>
    <s v="-"/>
    <s v="-"/>
    <s v="-"/>
  </r>
  <r>
    <n v="7797"/>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5"/>
    <n v="2"/>
    <n v="0"/>
    <n v="4"/>
    <n v="4"/>
    <n v="8"/>
    <s v="ESPECÍFICA"/>
    <s v="LABORATORIO DE ANÁLISIS Y CALIDAD AMBIENTAL "/>
    <s v="8934. DIRECCIÓN GENERAL DE CONTROL"/>
    <s v="CABA"/>
    <s v="8"/>
    <s v="COMUNA 8"/>
    <s v="-"/>
    <s v="-"/>
    <n v="0"/>
    <n v="0"/>
    <n v="0"/>
    <n v="0"/>
    <n v="0"/>
    <n v="0"/>
    <n v="0"/>
    <n v="0"/>
    <n v="0"/>
    <n v="0"/>
    <n v="0"/>
    <n v="0"/>
    <n v="0"/>
    <n v="9760.0300000000007"/>
    <n v="0"/>
    <n v="120000"/>
    <s v="X"/>
    <s v="-"/>
    <s v="-"/>
    <s v="-"/>
    <s v="-"/>
  </r>
  <r>
    <n v="7798"/>
    <x v="2"/>
    <s v="08. URBANIZACIÓN DE VILLAS Y ASENTAMIENTOS URBANOS"/>
    <s v="-"/>
    <s v="-"/>
    <s v="-"/>
    <s v="VIVIENDAS NUEVAS"/>
    <s v="COMPLEJO SAN ANTONIO"/>
    <s v="MUDANZA DE VILLA 26 A SAN ANTONIO"/>
    <n v="2"/>
    <x v="20"/>
    <s v="-"/>
    <x v="29"/>
    <x v="62"/>
    <s v="0. VIVIENDAS CON AHORRO PREVIO"/>
    <s v="60. ACUMAR"/>
    <s v="0. ACUMAR"/>
    <s v="60. OBRAS DE MEJORAMIENTO"/>
    <n v="15"/>
    <n v="3"/>
    <n v="4"/>
    <n v="1"/>
    <n v="0"/>
    <n v="3"/>
    <n v="7"/>
    <n v="4"/>
    <s v="ESPECÍFICA"/>
    <s v="MEJORAMIENTO"/>
    <s v="290. INSTITUTO DE LA VIVIENDA LEY N° 1.251"/>
    <s v="CABA"/>
    <s v="4"/>
    <s v="64 FAMILIAS VILLA 26"/>
    <s v="-"/>
    <s v="-"/>
    <n v="2048000"/>
    <n v="0"/>
    <n v="0"/>
    <n v="2048000"/>
    <n v="0"/>
    <n v="0"/>
    <n v="0"/>
    <n v="0"/>
    <n v="0"/>
    <n v="0"/>
    <n v="0"/>
    <n v="0"/>
    <n v="0"/>
    <n v="3772800"/>
    <n v="7853.66"/>
    <n v="0"/>
    <s v="X"/>
    <s v="-"/>
    <s v="-"/>
    <s v="-"/>
    <s v="-"/>
  </r>
  <r>
    <n v="7799"/>
    <x v="2"/>
    <s v="06. PLAN SANITARIO DE EMERGENCIA"/>
    <s v="-"/>
    <s v="-"/>
    <s v="-"/>
    <s v="-"/>
    <s v="OBRAS VIALES ESTRATÉGICAS"/>
    <s v="BARRACA PEÑA- CONSTRUCCIÓN OFICINAS ACUMAR"/>
    <n v="2"/>
    <x v="16"/>
    <s v="-"/>
    <x v="26"/>
    <x v="124"/>
    <s v="0.DESARROLLO URBANISTICO DE LA COMUNA 8"/>
    <s v="60. ACUMAR PUESTA EN VALOR INFRAESTRUCTURA MARGEN DEL RIACHUELO "/>
    <s v="0. ACUMAR PUESTA EN VALOR INFRAESTRUCTURA MARGEN DEL RIACHUELO "/>
    <s v="51.BARRACA PEÑA- CONSTRUCCIÓN OFICINAS ACUMAR"/>
    <n v="14"/>
    <n v="4"/>
    <n v="2"/>
    <n v="1"/>
    <n v="0"/>
    <n v="3"/>
    <n v="8"/>
    <n v="4"/>
    <s v="-"/>
    <s v="-"/>
    <s v="382.UPE -EJECUCIÓN DE OBRAS ESPECIALES"/>
    <s v="-"/>
    <s v="-"/>
    <s v="-"/>
    <s v="-"/>
    <s v="-"/>
    <s v="-"/>
    <s v="-"/>
    <s v="-"/>
    <s v="-"/>
    <s v="-"/>
    <s v="-"/>
    <s v="-"/>
    <s v="-"/>
    <s v="-"/>
    <s v="-"/>
    <s v="-"/>
    <n v="0"/>
    <n v="0"/>
    <n v="0"/>
    <s v="-"/>
    <s v="-"/>
    <s v="-"/>
    <s v="-"/>
    <s v="-"/>
    <s v="-"/>
    <s v="-"/>
  </r>
  <r>
    <n v="7799"/>
    <x v="2"/>
    <s v="07. MONITOREO DE LA CALIDAD DE AGUA, SEDIMENTOS Y AIRE"/>
    <s v="-"/>
    <s v="-"/>
    <s v="-"/>
    <s v="ESTUDIOS Y EVALUACIONES AMBIENTALES"/>
    <s v="ANÁLISIS AMBIENTALES"/>
    <s v="CENTRO DEMOSTRATIVO DE ACEITES"/>
    <n v="2"/>
    <x v="15"/>
    <s v="-"/>
    <x v="22"/>
    <x v="98"/>
    <s v="0. GESTION AMBIENTAL"/>
    <s v="60. AUTORIDAD CUENCA MATANZA RIACHUELO"/>
    <s v="0. AUTORIDAD CUENCA MATANZA RIACHUELO"/>
    <s v="56.CENTRO DEMOSTRATIVO DE ACEITES"/>
    <n v="12"/>
    <n v="3"/>
    <n v="3"/>
    <n v="1"/>
    <n v="0"/>
    <n v="4"/>
    <n v="4"/>
    <n v="8"/>
    <s v="ESPECÍFICA"/>
    <s v="-"/>
    <s v="8940. DIRECCIÓN GENERAL  POLITICA Y DE ESTRATEGIA AMBIENTAL"/>
    <s v="CABA"/>
    <s v="-"/>
    <s v="COMUNA 8"/>
    <s v="-"/>
    <s v="-"/>
    <n v="0"/>
    <n v="0"/>
    <n v="0"/>
    <n v="0"/>
    <n v="0"/>
    <n v="0"/>
    <n v="0"/>
    <n v="0"/>
    <n v="0"/>
    <n v="0"/>
    <n v="0"/>
    <n v="0"/>
    <n v="0"/>
    <n v="3117961.86"/>
    <s v="-"/>
    <n v="0"/>
    <s v="-"/>
    <s v="-"/>
    <n v="1"/>
    <s v="-"/>
    <s v="-"/>
  </r>
  <r>
    <n v="7800"/>
    <x v="2"/>
    <s v="07. MONITOREO DE LA CALIDAD DE AGUA, SEDIMENTOS Y AIRE"/>
    <s v="-"/>
    <s v="-"/>
    <s v="-"/>
    <s v="ESTUDIOS Y EVALUACIONES AMBIENTALES"/>
    <s v="ANÁLISIS AMBIENTALES"/>
    <s v="CENTRO DEMOSTRATIVO DE ACEITES"/>
    <n v="2"/>
    <x v="15"/>
    <s v="-"/>
    <x v="22"/>
    <x v="98"/>
    <s v="0. GESTION AMBIENTAL"/>
    <s v="60. AUTORIDAD CUENCA MATANZA RIACHUELO"/>
    <s v="0. AUTORIDAD CUENCA MATANZA RIACHUELO"/>
    <s v="56.CENTRO DEMOSTRATIVO DE ACEITES"/>
    <n v="12"/>
    <n v="3"/>
    <n v="3"/>
    <n v="6"/>
    <n v="0"/>
    <n v="4"/>
    <n v="4"/>
    <n v="8"/>
    <s v="ESPECÍFICA"/>
    <s v="-"/>
    <s v="8940. DIRECCIÓN GENERAL  POLITICA Y DE ESTRATEGIA AMBIENTAL"/>
    <s v="CABA"/>
    <s v="-"/>
    <s v="COMUNA 8"/>
    <s v="-"/>
    <s v="-"/>
    <n v="0"/>
    <n v="0"/>
    <n v="0"/>
    <n v="0"/>
    <n v="0"/>
    <n v="0"/>
    <n v="0"/>
    <n v="0"/>
    <n v="0"/>
    <n v="0"/>
    <n v="0"/>
    <n v="0"/>
    <n v="0"/>
    <n v="2906729.87"/>
    <s v="-"/>
    <n v="0"/>
    <s v="-"/>
    <s v="-"/>
    <n v="1"/>
    <s v="-"/>
    <s v="-"/>
  </r>
  <r>
    <n v="7800"/>
    <x v="2"/>
    <s v="06. PLAN SANITARIO DE EMERGENCIA"/>
    <s v="-"/>
    <s v="-"/>
    <s v="-"/>
    <s v="-"/>
    <s v="OBRAS VIALES ESTRATÉGICAS"/>
    <s v="BARRACA PEÑA- CONSTRUCCIÓN OFICINAS ACUMAR"/>
    <n v="2"/>
    <x v="16"/>
    <s v="-"/>
    <x v="26"/>
    <x v="124"/>
    <s v="0.DESARROLLO URBANISTICO DE LA COMUNA 8"/>
    <s v="60. ACUMAR PUESTA EN VALOR INFRAESTRUCTURA MARGEN DEL RIACHUELO "/>
    <s v="0. ACUMAR PUESTA EN VALOR INFRAESTRUCTURA MARGEN DEL RIACHUELO "/>
    <s v="51.BARRACA PEÑA- CONSTRUCCIÓN OFICINAS ACUMAR"/>
    <n v="14"/>
    <n v="6"/>
    <n v="9"/>
    <n v="2"/>
    <n v="0"/>
    <n v="3"/>
    <n v="8"/>
    <n v="4"/>
    <s v="-"/>
    <s v="-"/>
    <s v="382.UPE -EJECUCIÓN DE OBRAS ESPECIALES"/>
    <s v="-"/>
    <s v="-"/>
    <s v="-"/>
    <s v="-"/>
    <s v="-"/>
    <s v="-"/>
    <s v="-"/>
    <s v="-"/>
    <s v="-"/>
    <s v="-"/>
    <s v="-"/>
    <s v="-"/>
    <s v="-"/>
    <s v="-"/>
    <s v="-"/>
    <s v="-"/>
    <n v="0"/>
    <n v="0"/>
    <n v="0"/>
    <s v="-"/>
    <s v="-"/>
    <s v="-"/>
    <s v="-"/>
    <s v="-"/>
    <s v="-"/>
    <s v="-"/>
  </r>
  <r>
    <n v="7801"/>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n v="1"/>
    <s v="-"/>
    <s v="MANTENIMIENTO DE LA RED PLUVIAL"/>
    <s v="2504. DIRECCIÓN GENERAL SISTEMA PLUVIAL"/>
    <s v="CABA"/>
    <s v="-"/>
    <s v="COMUNA 4"/>
    <s v="-"/>
    <s v="-"/>
    <n v="0"/>
    <n v="0"/>
    <n v="0"/>
    <n v="0"/>
    <n v="0"/>
    <n v="0"/>
    <n v="0"/>
    <n v="0"/>
    <n v="0"/>
    <n v="0"/>
    <n v="0"/>
    <n v="0"/>
    <n v="0"/>
    <n v="18537233.52"/>
    <n v="25484124.969999999"/>
    <n v="25484124.969999999"/>
    <s v="X"/>
    <s v="EN EJECUCIÓN"/>
    <n v="1"/>
    <s v="-"/>
    <s v="-"/>
  </r>
  <r>
    <n v="7802"/>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8"/>
    <n v="0"/>
    <n v="4"/>
    <n v="9"/>
    <n v="1"/>
    <s v="-"/>
    <s v="RECOLECCIÓN DE RESIDUOS"/>
    <s v="8737. DIRECCIÓN GENERAL DE LIMPIEZA"/>
    <s v="CABA"/>
    <s v="-"/>
    <s v="COMUNA 4"/>
    <d v="2015-05-10T00:00:00"/>
    <d v="2023-05-10T00:00:00"/>
    <n v="49291056"/>
    <n v="0"/>
    <n v="0"/>
    <n v="49291056"/>
    <n v="0"/>
    <n v="0"/>
    <n v="0"/>
    <n v="0"/>
    <n v="0"/>
    <n v="0"/>
    <n v="0"/>
    <n v="0"/>
    <n v="0"/>
    <n v="37332336.829999998"/>
    <n v="39317268.450000003"/>
    <n v="40083980"/>
    <s v="X"/>
    <s v="EN EJECUCIÓN"/>
    <s v="-"/>
    <s v="-"/>
    <s v="-"/>
  </r>
  <r>
    <n v="7803"/>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5"/>
    <s v="-"/>
    <s v="-"/>
    <s v="9700. SUBSECRETARIA DE HÁBITAT E INCLUSIÓN"/>
    <s v="-"/>
    <s v="-"/>
    <s v="-"/>
    <s v="-"/>
    <s v="-"/>
    <s v="-"/>
    <s v="-"/>
    <s v="-"/>
    <s v="-"/>
    <s v="-"/>
    <s v="-"/>
    <s v="-"/>
    <s v="-"/>
    <s v="-"/>
    <s v="-"/>
    <s v="-"/>
    <n v="0"/>
    <n v="0"/>
    <s v="-"/>
    <s v="-"/>
    <s v="-"/>
    <s v="-"/>
    <s v="-"/>
    <s v="-"/>
    <s v="-"/>
    <s v="-"/>
  </r>
  <r>
    <n v="7804"/>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n v="4"/>
    <s v="ESPECÍFICA"/>
    <s v="PLANIFICACIÓN Y CONTROL DEFENSA CIVIL"/>
    <s v="153. DIRECCIÓN GENERAL DE DEFENSA CIVIL"/>
    <s v="CABA"/>
    <s v="4"/>
    <s v="COMUNA 4"/>
    <s v="N/A"/>
    <s v="N/A"/>
    <s v="N/A"/>
    <s v="N/A"/>
    <s v="N/A"/>
    <s v="N/A"/>
    <n v="0"/>
    <n v="0"/>
    <n v="0"/>
    <n v="0"/>
    <n v="0"/>
    <n v="0"/>
    <n v="0"/>
    <n v="0"/>
    <n v="0"/>
    <n v="0"/>
    <s v="-"/>
    <s v="-"/>
    <s v="-"/>
    <s v="-"/>
    <s v="-"/>
    <s v="-"/>
    <s v="-"/>
  </r>
  <r>
    <n v="7805"/>
    <x v="2"/>
    <s v="06. PLAN SANITARIO DE EMERGENCIA"/>
    <s v="-"/>
    <s v="-"/>
    <s v="-"/>
    <s v="RED VIAL Y PEATONAL"/>
    <s v="-"/>
    <s v="MEJORAS EN FRENTES 3° ETAPA - BARRIO LOS PILETONES"/>
    <n v="2"/>
    <x v="16"/>
    <s v="-"/>
    <x v="21"/>
    <x v="125"/>
    <s v="-"/>
    <s v="CD 01/2018"/>
    <s v="-"/>
    <s v="0. N/A"/>
    <s v="N/A"/>
    <s v="N/A"/>
    <s v="N/A"/>
    <s v="N/A"/>
    <s v="N/A"/>
    <s v="N/A"/>
    <s v="N/A"/>
    <s v="N/A"/>
    <s v="ESPECÍFICA"/>
    <s v="VARIOS"/>
    <s v=" CORPORACIÓN DE BS. AS. SUR S.E."/>
    <s v="CABA"/>
    <s v="8"/>
    <s v="BARRIO LOS PILETONES"/>
    <d v="2018-04-05T00:00:00"/>
    <d v="2018-06-04T00:00:00"/>
    <n v="2437211.15"/>
    <n v="0"/>
    <n v="0"/>
    <n v="2863722.28"/>
    <s v="-"/>
    <s v="-"/>
    <s v="-"/>
    <s v="-"/>
    <s v="-"/>
    <s v="-"/>
    <s v="-"/>
    <n v="0"/>
    <n v="0"/>
    <n v="0"/>
    <s v="-"/>
    <s v="-"/>
    <s v="-"/>
    <s v="-"/>
    <s v="-"/>
    <n v="0.1"/>
    <s v="-"/>
  </r>
  <r>
    <n v="7806"/>
    <x v="2"/>
    <s v="06. PLAN SANITARIO DE EMERGENCIA"/>
    <s v="-"/>
    <s v="-"/>
    <s v="-"/>
    <s v="RED VIAL Y PEATONAL"/>
    <s v="-"/>
    <s v="DEMOLICIONES CASA 52 MANZANA 10 - BARRIO LOS PILETONES"/>
    <n v="2"/>
    <x v="16"/>
    <s v="-"/>
    <x v="21"/>
    <x v="125"/>
    <s v="-"/>
    <s v="CD 06/2018"/>
    <s v="-"/>
    <s v="0. N/A"/>
    <s v="N/A"/>
    <s v="N/A"/>
    <s v="N/A"/>
    <s v="N/A"/>
    <s v="N/A"/>
    <s v="N/A"/>
    <s v="N/A"/>
    <s v="N/A"/>
    <s v="ESPECÍFICA"/>
    <s v="VARIOS"/>
    <s v=" CORPORACIÓN DE BS. AS. SUR S.E."/>
    <s v="CABA"/>
    <s v="8"/>
    <s v="BARRIO LOS PILETONES"/>
    <d v="2018-04-25T00:00:00"/>
    <d v="2018-06-10T00:00:00"/>
    <n v="388980.86"/>
    <n v="0"/>
    <n v="0"/>
    <n v="388882.22"/>
    <s v="-"/>
    <s v="-"/>
    <s v="-"/>
    <s v="-"/>
    <s v="-"/>
    <s v="-"/>
    <s v="-"/>
    <n v="0"/>
    <n v="0"/>
    <n v="0"/>
    <s v="-"/>
    <s v="-"/>
    <s v="-"/>
    <s v="-"/>
    <s v="-"/>
    <n v="1"/>
    <s v="-"/>
  </r>
  <r>
    <n v="7806"/>
    <x v="2"/>
    <s v="08. URBANIZACIÓN DE VILLAS Y ASENTAMIENTOS URBANOS"/>
    <s v="-"/>
    <s v="-"/>
    <s v="-"/>
    <s v="MEJORAMIENTOS DE VIVIENDA EXISTENTE"/>
    <s v="OTROS MEJORAMIENTOS CABA"/>
    <s v="ACUMAR UGIS"/>
    <n v="2"/>
    <x v="17"/>
    <s v="-"/>
    <x v="38"/>
    <x v="48"/>
    <s v="0. INTERVECIÓN SOCIAL EN VILLAS DE EMERGENCIA Y NHT"/>
    <s v="0. ACUMAR"/>
    <s v="60. ACUMAR UGIS"/>
    <s v="0. ACUMAR UGIS"/>
    <n v="11"/>
    <n v="3"/>
    <n v="2"/>
    <n v="2"/>
    <n v="0"/>
    <n v="11"/>
    <n v="3"/>
    <n v="8"/>
    <s v="-"/>
    <s v="-"/>
    <s v="9470. UNIDAD DE GESTIÓN INTERVENCIÓN SOCIAL"/>
    <s v="CABA"/>
    <s v="-"/>
    <s v="VILLAS Y NHT UBICADOS EN LAS COMUNAS 4, 7, 8 Y 9"/>
    <s v="-"/>
    <s v="-"/>
    <n v="0"/>
    <n v="0"/>
    <n v="0"/>
    <n v="0"/>
    <n v="0"/>
    <n v="0"/>
    <n v="0"/>
    <n v="0"/>
    <n v="0"/>
    <n v="0"/>
    <n v="0"/>
    <n v="0"/>
    <n v="0"/>
    <n v="286638028.00999999"/>
    <s v="-"/>
    <n v="0"/>
    <s v="-"/>
    <s v="-"/>
    <s v="-"/>
    <s v="-"/>
    <s v="-"/>
  </r>
  <r>
    <n v="7807"/>
    <x v="2"/>
    <s v="08. URBANIZACIÓN DE VILLAS Y ASENTAMIENTOS URBANOS"/>
    <s v="-"/>
    <s v="-"/>
    <s v="-"/>
    <s v="FINANCIAMIENTO PARA ADQUISICIÓN DE VIVIENDA "/>
    <s v="SUBSIDIOS CABA"/>
    <s v="SUBSIDIOS HABITAT"/>
    <n v="2"/>
    <x v="17"/>
    <s v="-"/>
    <x v="38"/>
    <x v="90"/>
    <s v="0.HABITAT"/>
    <s v="0. ACUMAR"/>
    <s v="60. ACUMAR SUBSIDIOS HABITAT"/>
    <s v="0. ACUMAR SUBSIDIOS HABITAT"/>
    <n v="11"/>
    <n v="2"/>
    <n v="2"/>
    <n v="3"/>
    <n v="0"/>
    <n v="11"/>
    <n v="3"/>
    <n v="8"/>
    <s v="-"/>
    <s v="-"/>
    <s v="9700. SUBSECRETARIA DE HÁBITAT E INCLUSIÓN"/>
    <s v="CABA"/>
    <s v="-"/>
    <s v="-"/>
    <s v="-"/>
    <s v="-"/>
    <n v="0"/>
    <n v="0"/>
    <n v="0"/>
    <n v="0"/>
    <n v="0"/>
    <n v="0"/>
    <n v="0"/>
    <n v="0"/>
    <n v="0"/>
    <n v="0"/>
    <n v="0"/>
    <n v="0"/>
    <n v="0"/>
    <n v="1719"/>
    <s v="-"/>
    <n v="0"/>
    <s v="-"/>
    <s v="-"/>
    <s v="-"/>
    <s v="-"/>
    <s v="-"/>
  </r>
  <r>
    <n v="7807"/>
    <x v="2"/>
    <s v="06. PLAN SANITARIO DE EMERGENCIA"/>
    <s v="-"/>
    <s v="-"/>
    <s v="-"/>
    <s v="RED VIAL Y PEATONAL"/>
    <s v="-"/>
    <s v="DEMOLICIONES CASAS 13/1 Y 13/2 MZ. 11 - BARRIO LOS PILETONES"/>
    <n v="2"/>
    <x v="16"/>
    <s v="-"/>
    <x v="21"/>
    <x v="125"/>
    <s v="-"/>
    <s v="CD 10/2018"/>
    <s v="-"/>
    <s v="0. N/A"/>
    <s v="N/A"/>
    <s v="N/A"/>
    <s v="N/A"/>
    <s v="N/A"/>
    <s v="N/A"/>
    <s v="N/A"/>
    <s v="N/A"/>
    <s v="N/A"/>
    <s v="ESPECÍFICA"/>
    <s v="VARIOS"/>
    <s v=" CORPORACIÓN DE BS. AS. SUR S.E."/>
    <s v="CABA"/>
    <s v="8"/>
    <s v="BARRIO LOS PILETONES"/>
    <d v="2018-07-05T00:00:00"/>
    <d v="2018-08-19T00:00:00"/>
    <n v="292752.48"/>
    <n v="0"/>
    <n v="0"/>
    <n v="350067.92"/>
    <s v="-"/>
    <s v="-"/>
    <s v="-"/>
    <s v="-"/>
    <s v="-"/>
    <s v="-"/>
    <s v="-"/>
    <n v="0"/>
    <n v="0"/>
    <n v="0"/>
    <s v="-"/>
    <s v="-"/>
    <s v="-"/>
    <s v="-"/>
    <s v="-"/>
    <n v="1"/>
    <s v="-"/>
  </r>
  <r>
    <n v="7808"/>
    <x v="2"/>
    <s v="08. URBANIZACIÓN DE VILLAS Y ASENTAMIENTOS URBANOS"/>
    <s v="-"/>
    <s v="-"/>
    <s v="-"/>
    <s v="MEJORAMIENTOS DE VIVIENDA EXISTENTE"/>
    <s v="COMPLEJO LOS PILETONES"/>
    <s v="MOVIMIENTO DE SUELOS – NUEVA PLAZA EN MANZANA 195 - COMPLEJO HABITACIONAL LOS PILETONES"/>
    <n v="2"/>
    <x v="16"/>
    <s v="-"/>
    <x v="39"/>
    <x v="125"/>
    <s v="-"/>
    <s v="CD 42/2018"/>
    <s v="-"/>
    <s v="0. N/A"/>
    <s v="N/A"/>
    <s v="N/A"/>
    <s v="N/A"/>
    <s v="N/A"/>
    <s v="N/A"/>
    <s v="N/A"/>
    <s v="N/A"/>
    <s v="N/A"/>
    <s v="ESPECÍFICA"/>
    <s v="INFRAESTRUCTURA"/>
    <s v=" CORPORACIÓN DE BS. AS. SUR S.E."/>
    <s v="CABA"/>
    <s v="8"/>
    <s v="BARRIO LOS PILETONES"/>
    <s v="-"/>
    <s v="-"/>
    <n v="836084.75"/>
    <n v="0"/>
    <n v="0"/>
    <n v="923357.88"/>
    <n v="0"/>
    <n v="0"/>
    <n v="0"/>
    <n v="0"/>
    <n v="0"/>
    <n v="0"/>
    <n v="0"/>
    <n v="0"/>
    <n v="0"/>
    <n v="12600601.789999999"/>
    <n v="174300"/>
    <n v="7272255"/>
    <s v="X"/>
    <s v="-"/>
    <s v="-"/>
    <n v="0"/>
    <s v="-"/>
  </r>
  <r>
    <n v="7808"/>
    <x v="2"/>
    <s v="08. URBANIZACIÓN DE VILLAS Y ASENTAMIENTOS URBANOS"/>
    <s v="-"/>
    <s v="-"/>
    <s v="-"/>
    <s v="FINANCIAMIENTO PARA ADQUISICIÓN DE VIVIENDA "/>
    <s v="SUBSIDIOS CABA"/>
    <s v="SUBSIDIOS"/>
    <n v="2"/>
    <x v="17"/>
    <s v="-"/>
    <x v="38"/>
    <x v="90"/>
    <s v="0.HABITAT"/>
    <s v="0. ACUMAR"/>
    <s v="60. ACUMAR SUBSIDIOS HABITAT"/>
    <s v="0. ACUMAR SUBSIDIOS HABITAT"/>
    <n v="11"/>
    <n v="5"/>
    <n v="1"/>
    <n v="7"/>
    <n v="0"/>
    <n v="11"/>
    <n v="3"/>
    <n v="4"/>
    <s v="-"/>
    <s v="-"/>
    <s v="9700. SUBSECRETARIA DE HÁBITAT E INCLUSIÓN"/>
    <s v="CABA"/>
    <s v="-"/>
    <s v="VILLAS Y NHT UBICADOS EN LAS COMUNAS 4, 7, 8 Y 9"/>
    <s v="-"/>
    <s v="-"/>
    <n v="0"/>
    <n v="0"/>
    <n v="0"/>
    <n v="0"/>
    <n v="0"/>
    <n v="0"/>
    <n v="0"/>
    <n v="0"/>
    <n v="0"/>
    <n v="0"/>
    <n v="0"/>
    <n v="0"/>
    <n v="0"/>
    <n v="1405465.97"/>
    <s v="-"/>
    <s v="-"/>
    <s v="-"/>
    <s v="-"/>
    <s v="-"/>
    <s v="-"/>
    <s v="-"/>
  </r>
  <r>
    <n v="7809"/>
    <x v="2"/>
    <s v="08. URBANIZACIÓN DE VILLAS Y ASENTAMIENTOS URBANOS"/>
    <s v="-"/>
    <s v="-"/>
    <s v="-"/>
    <s v="NO CORRESPONDE INFORMAR"/>
    <s v="A REVISAR"/>
    <s v="REFACCIÓN Y AMPLIACIÓN DE POLIDEPORTIVO MARTINEZ CASTRO – D.D. Nº 19 COMUNA Nº 08"/>
    <n v="2"/>
    <x v="16"/>
    <s v="-"/>
    <x v="39"/>
    <x v="125"/>
    <s v="-"/>
    <s v="LP 05/2018"/>
    <s v="-"/>
    <s v="0. N/A"/>
    <s v="N/A"/>
    <s v="N/A"/>
    <s v="N/A"/>
    <s v="N/A"/>
    <s v="N/A"/>
    <s v="N/A"/>
    <s v="N/A"/>
    <s v="N/A"/>
    <s v="ESPECÍFICA"/>
    <s v="INFRAESTRUCTURA"/>
    <s v=" CORPORACIÓN DE BS. AS. SUR S.E."/>
    <s v="CABA"/>
    <s v="8"/>
    <s v="VILLA SOLDATI"/>
    <s v="-"/>
    <s v="-"/>
    <n v="10733277.74"/>
    <n v="0"/>
    <n v="0"/>
    <n v="0"/>
    <n v="0"/>
    <n v="0"/>
    <n v="0"/>
    <n v="0"/>
    <n v="0"/>
    <n v="0"/>
    <n v="0"/>
    <n v="0"/>
    <n v="0"/>
    <n v="0"/>
    <s v="-"/>
    <n v="4777912"/>
    <s v="X"/>
    <s v="-"/>
    <s v="-"/>
    <n v="0"/>
    <s v="-"/>
  </r>
  <r>
    <n v="7809"/>
    <x v="2"/>
    <s v="08. URBANIZACIÓN DE VILLAS Y ASENTAMIENTOS URBANOS"/>
    <s v="-"/>
    <s v="-"/>
    <s v="-"/>
    <s v="FINANCIAMIENTO PARA ADQUISICIÓN DE VIVIENDA "/>
    <s v="SUBSIDIOS CABA"/>
    <s v="SUBSIDIOS"/>
    <n v="2"/>
    <x v="17"/>
    <s v="-"/>
    <x v="38"/>
    <x v="90"/>
    <s v="0.HABITAT"/>
    <s v="0. ACUMAR"/>
    <s v="60. ACUMAR SUBSIDIOS HABITAT"/>
    <s v="0. ACUMAR SUBSIDIOS HABITAT"/>
    <n v="11"/>
    <n v="5"/>
    <n v="1"/>
    <n v="7"/>
    <n v="0"/>
    <n v="11"/>
    <n v="3"/>
    <n v="7"/>
    <s v="-"/>
    <s v="-"/>
    <s v="9700. SUBSECRETARIA DE HÁBITAT E INCLUSIÓN"/>
    <s v="CABA"/>
    <s v="-"/>
    <s v="VILLAS Y NHT UBICADOS EN LAS COMUNAS 4, 7, 8 Y 9"/>
    <s v="-"/>
    <s v="-"/>
    <n v="0"/>
    <n v="0"/>
    <n v="0"/>
    <n v="0"/>
    <n v="0"/>
    <n v="0"/>
    <n v="0"/>
    <n v="0"/>
    <n v="0"/>
    <n v="0"/>
    <n v="0"/>
    <n v="0"/>
    <n v="0"/>
    <n v="0"/>
    <s v="-"/>
    <s v="-"/>
    <s v="-"/>
    <s v="-"/>
    <s v="-"/>
    <s v="-"/>
    <s v="-"/>
  </r>
  <r>
    <n v="7809"/>
    <x v="2"/>
    <s v="08. URBANIZACIÓN DE VILLAS Y ASENTAMIENTOS URBANOS"/>
    <s v="-"/>
    <s v="-"/>
    <s v="-"/>
    <s v="NO CORRESPONDE INFORMAR"/>
    <s v="NO CORRESPONDE INFORMAR"/>
    <s v="REFACCIÓN Y AMPLIACIÓN DE POLIDEPORTIVO MARTINEZ CASTRO – D.D. Nº 19 COMUNA Nº 08"/>
    <n v="2"/>
    <x v="16"/>
    <s v="-"/>
    <x v="21"/>
    <x v="125"/>
    <s v="-"/>
    <s v="LP 05/2018"/>
    <s v="-"/>
    <s v="0. N/A"/>
    <s v="N/A"/>
    <s v="N/A"/>
    <s v="N/A"/>
    <s v="N/A"/>
    <s v="N/A"/>
    <s v="N/A"/>
    <s v="N/A"/>
    <s v="N/A"/>
    <s v="ESPECÍFICA"/>
    <s v="INFRAESTRUCTURA"/>
    <s v=" CORPORACIÓN DE BS. AS. SUR S.E."/>
    <s v="CABA"/>
    <s v="8"/>
    <s v="VILLA SOLDATI"/>
    <s v="-"/>
    <s v="-"/>
    <n v="10733277.74"/>
    <n v="0"/>
    <n v="0"/>
    <n v="0"/>
    <n v="0"/>
    <n v="0"/>
    <n v="0"/>
    <n v="0"/>
    <n v="0"/>
    <n v="0"/>
    <n v="0"/>
    <n v="0"/>
    <n v="0"/>
    <n v="0"/>
    <s v="-"/>
    <n v="0"/>
    <s v="-"/>
    <s v="-"/>
    <s v="-"/>
    <n v="0"/>
    <s v="-"/>
  </r>
  <r>
    <n v="7810"/>
    <x v="1"/>
    <s v="06. PLAN SANITARIO DE EMERGENCIA"/>
    <s v="-"/>
    <s v="-"/>
    <s v="-"/>
    <s v="NUEVO CENTRO EDUCATIVO"/>
    <s v="-"/>
    <s v="ESCUELA DE EDUCACIËN SECUNDARIA T╔CNICA N║1 &quot;GENERAL MART═N"/>
    <s v="-"/>
    <x v="9"/>
    <s v="-"/>
    <x v="16"/>
    <x v="44"/>
    <s v="-"/>
    <s v="-"/>
    <s v="-"/>
    <s v="-"/>
    <s v="-"/>
    <s v="4"/>
    <s v="2"/>
    <s v="1"/>
    <s v="-"/>
    <s v="-"/>
    <s v="-"/>
    <s v="-"/>
    <s v="1"/>
    <s v="-"/>
    <s v="DIRECCIÓN GENERAL DE CULTURA Y EDUCACIÓN"/>
    <s v="ALMIRANTE BROWN"/>
    <s v="LONGCHAMPS"/>
    <s v="H. YRIGOYEN Y BOLIVAR"/>
    <s v="-"/>
    <s v="-"/>
    <s v=" $  0   "/>
    <n v="700000"/>
    <s v=" $  0   "/>
    <n v="700000"/>
    <s v="-"/>
    <s v="-"/>
    <s v="-"/>
    <s v="-"/>
    <s v="-"/>
    <s v="-"/>
    <n v="0"/>
    <s v="-"/>
    <s v="-"/>
    <n v="0"/>
    <s v="-"/>
    <s v="-"/>
    <s v="-"/>
    <s v="EN PROYECTO"/>
    <n v="0"/>
    <n v="0"/>
    <s v="EN PROYECTO -PLANIFICADA-"/>
  </r>
  <r>
    <n v="7811"/>
    <x v="1"/>
    <s v="06. PLAN SANITARIO DE EMERGENCIA"/>
    <s v="-"/>
    <s v="-"/>
    <s v="-"/>
    <s v="NUEVO CENTRO EDUCATIVO"/>
    <s v="-"/>
    <s v="JARDIN DE INFANTES N║939"/>
    <s v="-"/>
    <x v="9"/>
    <s v="-"/>
    <x v="16"/>
    <x v="44"/>
    <s v="-"/>
    <s v="-"/>
    <s v="-"/>
    <s v="-"/>
    <s v="-"/>
    <s v="4"/>
    <s v="2"/>
    <s v="1"/>
    <s v="-"/>
    <s v="-"/>
    <s v="-"/>
    <s v="-"/>
    <s v="1"/>
    <s v="-"/>
    <s v="DIRECCIÓN GENERAL DE CULTURA Y EDUCACIÓN"/>
    <s v="ALMIRANTE BROWN"/>
    <s v="ADROGUÉ"/>
    <s v="ACACIA Y RETIRO"/>
    <s v="-"/>
    <s v="-"/>
    <n v="8532384.5999999996"/>
    <s v=" $  0   "/>
    <s v=" $  0   "/>
    <n v="8532384.5999999996"/>
    <s v="-"/>
    <s v="-"/>
    <s v="-"/>
    <s v="-"/>
    <s v="-"/>
    <s v="-"/>
    <n v="0"/>
    <s v="-"/>
    <s v="-"/>
    <n v="0"/>
    <s v="-"/>
    <s v="-"/>
    <s v="-"/>
    <s v="NO HAY MEMORIA INSTITUCIONAL DE ESTA OBRA"/>
    <n v="0"/>
    <n v="0"/>
    <s v="-"/>
  </r>
  <r>
    <n v="7812"/>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2"/>
    <n v="5"/>
    <n v="9"/>
    <n v="0"/>
    <n v="11"/>
    <n v="3"/>
    <n v="8"/>
    <s v="-"/>
    <s v="-"/>
    <s v="9700. SUBSECRETARIA DE HÁBITAT E INCLUSIÓN"/>
    <s v="CABA"/>
    <s v="-"/>
    <s v="-"/>
    <s v="-"/>
    <s v="-"/>
    <n v="0"/>
    <n v="0"/>
    <n v="0"/>
    <n v="0"/>
    <n v="0"/>
    <n v="0"/>
    <n v="0"/>
    <n v="0"/>
    <n v="0"/>
    <n v="0"/>
    <n v="0"/>
    <n v="0"/>
    <n v="0"/>
    <n v="977219.5"/>
    <s v="-"/>
    <n v="0"/>
    <s v="-"/>
    <s v="-"/>
    <s v="-"/>
    <s v="-"/>
    <s v="-"/>
  </r>
  <r>
    <n v="7812"/>
    <x v="1"/>
    <s v="06. PLAN SANITARIO DE EMERGENCIA"/>
    <s v="-"/>
    <s v="-"/>
    <s v="-"/>
    <s v="NUEVO CENTRO EDUCATIVO"/>
    <s v="-"/>
    <s v="JARDIN DE INFANTES N║915 &quot;ALFONSINA STORNI&quot;"/>
    <s v="-"/>
    <x v="9"/>
    <s v="-"/>
    <x v="16"/>
    <x v="44"/>
    <s v="-"/>
    <s v="-"/>
    <s v="-"/>
    <s v="-"/>
    <s v="-"/>
    <s v="4"/>
    <s v="2"/>
    <s v="1"/>
    <s v="-"/>
    <s v="-"/>
    <s v="-"/>
    <s v="-"/>
    <s v="1"/>
    <s v="-"/>
    <s v="DIRECCIÓN GENERAL DE CULTURA Y EDUCACIÓN"/>
    <s v="AVELLANEDA"/>
    <s v="AVELLANEDA"/>
    <s v="PASO DE LA PATRIA E/ E. RIOS Y M. BRA"/>
    <s v="-"/>
    <s v="-"/>
    <n v="8532384.5999999996"/>
    <n v="9662734.6800000016"/>
    <s v=" $  0   "/>
    <n v="18195119.280000001"/>
    <n v="0"/>
    <n v="0"/>
    <n v="0"/>
    <n v="0"/>
    <n v="0"/>
    <n v="0"/>
    <n v="0"/>
    <n v="0"/>
    <s v="-"/>
    <n v="0"/>
    <s v="-"/>
    <s v="-"/>
    <s v="-"/>
    <s v="NO HAY MEMORIA INSTITUCIONAL DE ESTA OBRA"/>
    <n v="0"/>
    <n v="0"/>
    <s v="-"/>
  </r>
  <r>
    <n v="7813"/>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1"/>
    <s v="-"/>
    <s v="-"/>
    <s v="9700. SUBSECRETARIA DE HÁBITAT E INCLUSIÓN"/>
    <s v="CABA"/>
    <s v="-"/>
    <s v="-"/>
    <s v="-"/>
    <s v="-"/>
    <n v="0"/>
    <n v="0"/>
    <n v="0"/>
    <n v="0"/>
    <n v="0"/>
    <n v="0"/>
    <n v="0"/>
    <n v="0"/>
    <n v="0"/>
    <n v="0"/>
    <n v="0"/>
    <n v="0"/>
    <n v="0"/>
    <n v="4101605.5"/>
    <n v="0"/>
    <n v="351975"/>
    <s v="X"/>
    <s v="-"/>
    <s v="-"/>
    <s v="-"/>
    <s v="-"/>
  </r>
  <r>
    <n v="7813"/>
    <x v="1"/>
    <s v="06. PLAN SANITARIO DE EMERGENCIA"/>
    <s v="-"/>
    <s v="-"/>
    <s v="-"/>
    <s v="NUEVO CENTRO EDUCATIVO"/>
    <s v="-"/>
    <s v="ESCUELA DE EDUCACIËN PRIMARIA N║25 &quot;ALMIRANTE GUILLERMO BROW"/>
    <s v="-"/>
    <x v="9"/>
    <s v="-"/>
    <x v="16"/>
    <x v="44"/>
    <s v="-"/>
    <s v="-"/>
    <s v="-"/>
    <s v="-"/>
    <s v="-"/>
    <s v="4"/>
    <s v="2"/>
    <s v="1"/>
    <s v="-"/>
    <s v="-"/>
    <s v="-"/>
    <s v="-"/>
    <s v="1"/>
    <s v="-"/>
    <s v="DIRECCIÓN GENERAL DE CULTURA Y EDUCACIÓN"/>
    <s v="CAÑUELAS"/>
    <s v="CAÐUELAS"/>
    <s v="PUEYRREDON Y DUPUY RUTA3 KM 52.500"/>
    <s v="-"/>
    <s v="-"/>
    <n v="900000"/>
    <s v=" $  0900.000 "/>
    <s v=" $  0   "/>
    <n v="0"/>
    <s v="-"/>
    <s v="-"/>
    <s v="-"/>
    <s v="-"/>
    <s v="-"/>
    <s v="-"/>
    <n v="0"/>
    <s v="-"/>
    <s v="-"/>
    <n v="0"/>
    <s v="-"/>
    <s v="-"/>
    <s v="-"/>
    <s v="NO HAY MEMORIA INSTITUCIONAL DE ESTA OBRA"/>
    <n v="0"/>
    <n v="0"/>
    <s v="-"/>
  </r>
  <r>
    <n v="7814"/>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13"/>
    <s v="-"/>
    <s v="-"/>
    <s v="9700. SUBSECRETARIA DE HÁBITAT E INCLUSIÓN"/>
    <s v="CABA"/>
    <s v="-"/>
    <s v="-"/>
    <s v="-"/>
    <s v="-"/>
    <n v="0"/>
    <n v="0"/>
    <n v="0"/>
    <n v="0"/>
    <n v="0"/>
    <n v="0"/>
    <n v="0"/>
    <n v="0"/>
    <n v="0"/>
    <n v="0"/>
    <n v="0"/>
    <n v="0"/>
    <n v="0"/>
    <n v="759672"/>
    <s v="-"/>
    <n v="0"/>
    <s v="-"/>
    <s v="-"/>
    <s v="-"/>
    <s v="-"/>
    <s v="-"/>
  </r>
  <r>
    <n v="7814"/>
    <x v="1"/>
    <s v="06. PLAN SANITARIO DE EMERGENCIA"/>
    <s v="-"/>
    <s v="-"/>
    <s v="-"/>
    <s v="NUEVO CENTRO EDUCATIVO"/>
    <s v="-"/>
    <s v="JARDIN DE INFANTES N║904"/>
    <s v="-"/>
    <x v="9"/>
    <s v="-"/>
    <x v="16"/>
    <x v="44"/>
    <s v="-"/>
    <s v="-"/>
    <s v="-"/>
    <s v="-"/>
    <s v="-"/>
    <s v="4"/>
    <s v="2"/>
    <s v="1"/>
    <s v="-"/>
    <s v="-"/>
    <s v="-"/>
    <s v="-"/>
    <s v="1"/>
    <s v="-"/>
    <s v="DIRECCIÓN GENERAL DE CULTURA Y EDUCACIÓN"/>
    <s v="CAÑUELAS"/>
    <s v="MAXIMO PAZ"/>
    <s v="AVDA.PEREDA E/ M. PAZ Y SAN MARTIN"/>
    <s v="10/2018"/>
    <s v="12/2018"/>
    <s v=" $  0   "/>
    <n v="2000000"/>
    <s v=" $  0   "/>
    <n v="2000000"/>
    <n v="0"/>
    <n v="0"/>
    <n v="0"/>
    <n v="0"/>
    <n v="0"/>
    <n v="0"/>
    <n v="0"/>
    <n v="0"/>
    <s v="-"/>
    <n v="0"/>
    <s v="-"/>
    <s v="-"/>
    <s v="-"/>
    <s v="NO HAY MEMORIA INSTITUCIONAL DE ESTA OBRA"/>
    <n v="0"/>
    <n v="0"/>
    <s v="-"/>
  </r>
  <r>
    <n v="7815"/>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2"/>
    <s v="-"/>
    <s v="-"/>
    <s v="9700. SUBSECRETARIA DE HÁBITAT E INCLUSIÓN"/>
    <s v="CABA"/>
    <s v="-"/>
    <s v="-"/>
    <s v="-"/>
    <s v="-"/>
    <n v="0"/>
    <n v="0"/>
    <n v="0"/>
    <n v="0"/>
    <n v="0"/>
    <n v="0"/>
    <n v="0"/>
    <n v="0"/>
    <n v="0"/>
    <n v="0"/>
    <n v="0"/>
    <n v="0"/>
    <n v="0"/>
    <n v="3131321"/>
    <s v="-"/>
    <n v="0"/>
    <s v="-"/>
    <s v="-"/>
    <s v="-"/>
    <s v="-"/>
    <s v="-"/>
  </r>
  <r>
    <n v="7815"/>
    <x v="1"/>
    <s v="06. PLAN SANITARIO DE EMERGENCIA"/>
    <s v="-"/>
    <s v="-"/>
    <s v="-"/>
    <s v="NUEVO CENTRO EDUCATIVO"/>
    <s v="-"/>
    <s v="ESCUELA DE EDUCACIËN PRIMARIA N║28 &quot;CLOTILDE GUILLEN DE REZZ"/>
    <s v="-"/>
    <x v="9"/>
    <s v="-"/>
    <x v="16"/>
    <x v="44"/>
    <s v="-"/>
    <s v="-"/>
    <s v="-"/>
    <s v="-"/>
    <s v="-"/>
    <s v="4"/>
    <s v="2"/>
    <s v="1"/>
    <s v="-"/>
    <s v="-"/>
    <s v="-"/>
    <s v="-"/>
    <s v="1"/>
    <s v="-"/>
    <s v="DIRECCIÓN GENERAL DE CULTURA Y EDUCACIÓN"/>
    <s v="CAÑUELAS"/>
    <s v="MAXIMO PAZ"/>
    <s v="VICENTE PEÐALOZA."/>
    <s v="-"/>
    <s v="-"/>
    <n v="2343000"/>
    <s v=" $  0   "/>
    <s v=" $  0   "/>
    <n v="2343000"/>
    <n v="0"/>
    <n v="0"/>
    <n v="0"/>
    <n v="0"/>
    <n v="0"/>
    <n v="0"/>
    <n v="0"/>
    <n v="0"/>
    <s v="-"/>
    <n v="0"/>
    <s v="-"/>
    <s v="-"/>
    <s v="-"/>
    <s v="NO HAY MEMORIA INSTITUCIONAL DE ESTA OBRA"/>
    <n v="0"/>
    <n v="0"/>
    <s v="-"/>
  </r>
  <r>
    <n v="7816"/>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3"/>
    <s v="-"/>
    <s v="-"/>
    <s v="9700. SUBSECRETARIA DE HÁBITAT E INCLUSIÓN"/>
    <s v="CABA"/>
    <s v="-"/>
    <s v="-"/>
    <s v="-"/>
    <s v="-"/>
    <n v="0"/>
    <n v="0"/>
    <n v="0"/>
    <n v="0"/>
    <n v="0"/>
    <n v="0"/>
    <n v="0"/>
    <n v="0"/>
    <n v="0"/>
    <n v="0"/>
    <n v="0"/>
    <n v="0"/>
    <n v="0"/>
    <n v="1237728"/>
    <s v="-"/>
    <n v="0"/>
    <s v="-"/>
    <s v="-"/>
    <s v="-"/>
    <s v="-"/>
    <s v="-"/>
  </r>
  <r>
    <n v="7816"/>
    <x v="1"/>
    <s v="06. PLAN SANITARIO DE EMERGENCIA"/>
    <s v="-"/>
    <s v="-"/>
    <s v="-"/>
    <s v="NUEVO CENTRO EDUCATIVO"/>
    <s v="-"/>
    <s v="JARDIN DE INFANTES N║914"/>
    <s v="-"/>
    <x v="9"/>
    <s v="-"/>
    <x v="16"/>
    <x v="44"/>
    <s v="-"/>
    <s v="-"/>
    <s v="-"/>
    <s v="-"/>
    <s v="-"/>
    <s v="4"/>
    <s v="2"/>
    <s v="1"/>
    <s v="-"/>
    <s v="-"/>
    <s v="-"/>
    <s v="-"/>
    <s v="1"/>
    <s v="-"/>
    <s v="DIRECCIÓN GENERAL DE CULTURA Y EDUCACIÓN"/>
    <s v="CAÑUELAS"/>
    <s v="CAÐUELAS"/>
    <s v="ASCASUBI ESQUINA GORRITI"/>
    <s v="-"/>
    <s v="-"/>
    <s v=" $  0   "/>
    <n v="2000000"/>
    <s v=" $  0   "/>
    <n v="2000000"/>
    <n v="0"/>
    <n v="0"/>
    <n v="0"/>
    <n v="0"/>
    <n v="0"/>
    <n v="0"/>
    <n v="0"/>
    <n v="0"/>
    <s v="-"/>
    <n v="0"/>
    <s v="-"/>
    <s v="-"/>
    <s v="-"/>
    <s v="NO HAY MEMORIA INSTITUCIONAL DE ESTA OBRA"/>
    <n v="0"/>
    <n v="0"/>
    <s v="-"/>
  </r>
  <r>
    <n v="7817"/>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4"/>
    <s v="-"/>
    <s v="-"/>
    <s v="9700. SUBSECRETARIA DE HÁBITAT E INCLUSIÓN"/>
    <s v="CABA"/>
    <s v="-"/>
    <s v="-"/>
    <s v="-"/>
    <s v="-"/>
    <n v="0"/>
    <n v="0"/>
    <n v="0"/>
    <n v="0"/>
    <n v="0"/>
    <n v="0"/>
    <n v="0"/>
    <n v="0"/>
    <n v="0"/>
    <n v="0"/>
    <n v="0"/>
    <n v="0"/>
    <n v="0"/>
    <n v="967814"/>
    <n v="0"/>
    <n v="3223225"/>
    <s v="X"/>
    <s v="-"/>
    <s v="-"/>
    <s v="-"/>
    <s v="-"/>
  </r>
  <r>
    <n v="7817"/>
    <x v="1"/>
    <s v="06. PLAN SANITARIO DE EMERGENCIA"/>
    <s v="-"/>
    <s v="-"/>
    <s v="-"/>
    <s v="NUEVO CENTRO EDUCATIVO"/>
    <s v="-"/>
    <s v="ESCUELA SECUNDARIA ESPECIALIZADA EN ARTE N║1"/>
    <s v="-"/>
    <x v="9"/>
    <s v="-"/>
    <x v="16"/>
    <x v="44"/>
    <s v="-"/>
    <s v="-"/>
    <s v="-"/>
    <s v="-"/>
    <s v="-"/>
    <s v="4"/>
    <s v="2"/>
    <s v="1"/>
    <s v="-"/>
    <s v="-"/>
    <s v="-"/>
    <s v="-"/>
    <s v="1"/>
    <s v="-"/>
    <s v="DIRECCIÓN GENERAL DE CULTURA Y EDUCACIÓN"/>
    <s v="ESTEBAN ECHEVERRÍA"/>
    <s v="LUIS GUILLON"/>
    <s v="LUIS TRANGONI E/INDEP. Y VIAS FERROC."/>
    <s v="-"/>
    <s v="12/2018"/>
    <s v=" $  0   "/>
    <n v="700000"/>
    <s v=" $  0   "/>
    <n v="700000"/>
    <n v="0"/>
    <n v="0"/>
    <n v="0"/>
    <n v="0"/>
    <n v="0"/>
    <n v="0"/>
    <n v="0"/>
    <n v="0"/>
    <s v="-"/>
    <n v="0"/>
    <s v="-"/>
    <s v="-"/>
    <s v="-"/>
    <s v="NO HAY MEMORIA INSTITUCIONAL DE ESTA OBRA"/>
    <n v="0"/>
    <n v="0"/>
    <s v="-"/>
  </r>
  <r>
    <n v="7818"/>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6"/>
    <s v="-"/>
    <s v="-"/>
    <s v="9700. SUBSECRETARIA DE HÁBITAT E INCLUSIÓN"/>
    <s v="CABA"/>
    <s v="-"/>
    <s v="-"/>
    <s v="-"/>
    <s v="-"/>
    <n v="0"/>
    <n v="0"/>
    <n v="0"/>
    <n v="0"/>
    <n v="0"/>
    <n v="0"/>
    <n v="0"/>
    <n v="0"/>
    <n v="0"/>
    <n v="0"/>
    <n v="0"/>
    <n v="0"/>
    <n v="0"/>
    <n v="1251060"/>
    <s v="-"/>
    <n v="0"/>
    <s v="-"/>
    <s v="-"/>
    <s v="-"/>
    <s v="-"/>
    <s v="-"/>
  </r>
  <r>
    <n v="7818"/>
    <x v="1"/>
    <s v="06. PLAN SANITARIO DE EMERGENCIA"/>
    <s v="-"/>
    <s v="-"/>
    <s v="-"/>
    <s v="NUEVO CENTRO EDUCATIVO"/>
    <s v="-"/>
    <s v="ESCUELA DE EDUCACIËN PRIMARIA N║12 &quot;DRA. CECILIA GRIERSON&quot;"/>
    <s v="-"/>
    <x v="9"/>
    <s v="-"/>
    <x v="16"/>
    <x v="44"/>
    <s v="-"/>
    <s v="-"/>
    <s v="-"/>
    <s v="-"/>
    <s v="-"/>
    <s v="4"/>
    <s v="2"/>
    <s v="1"/>
    <s v="-"/>
    <s v="-"/>
    <s v="-"/>
    <s v="-"/>
    <s v="1"/>
    <s v="-"/>
    <s v="DIRECCIÓN GENERAL DE CULTURA Y EDUCACIÓN"/>
    <s v="ESTEBAN ECHEVERRÍA"/>
    <s v="MONTE GRANDE"/>
    <s v="ISLAS ORCADAS DEL SUR Y MAXIMO PAZ"/>
    <s v="-"/>
    <s v="-"/>
    <s v=" $  0   "/>
    <n v="700000"/>
    <s v=" $  0   "/>
    <n v="700000"/>
    <n v="0"/>
    <n v="0"/>
    <n v="0"/>
    <n v="0"/>
    <n v="0"/>
    <n v="0"/>
    <n v="0"/>
    <n v="0"/>
    <s v="-"/>
    <n v="0"/>
    <s v="-"/>
    <s v="-"/>
    <s v="-"/>
    <s v="EN PROYECTO"/>
    <n v="0"/>
    <n v="0"/>
    <s v="EN PROYECTO -PLANIFICADA-"/>
  </r>
  <r>
    <n v="7819"/>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7"/>
    <s v="-"/>
    <s v="-"/>
    <s v="9700. SUBSECRETARIA DE HÁBITAT E INCLUSIÓN"/>
    <s v="CABA"/>
    <s v="-"/>
    <s v="-"/>
    <s v="-"/>
    <s v="-"/>
    <n v="0"/>
    <n v="0"/>
    <n v="0"/>
    <n v="0"/>
    <n v="0"/>
    <n v="0"/>
    <n v="0"/>
    <n v="0"/>
    <n v="0"/>
    <n v="0"/>
    <n v="0"/>
    <n v="0"/>
    <n v="0"/>
    <n v="1448075.6"/>
    <s v="-"/>
    <n v="0"/>
    <s v="-"/>
    <s v="-"/>
    <s v="-"/>
    <s v="-"/>
    <s v="-"/>
  </r>
  <r>
    <n v="7819"/>
    <x v="1"/>
    <s v="06. PLAN SANITARIO DE EMERGENCIA"/>
    <s v="-"/>
    <s v="-"/>
    <s v="-"/>
    <s v="NUEVO CENTRO EDUCATIVO"/>
    <s v="-"/>
    <s v="JARDIN DE INFANTES N║905 &quot;JUANA PAULA MANSO&quot;"/>
    <s v="-"/>
    <x v="9"/>
    <s v="-"/>
    <x v="16"/>
    <x v="44"/>
    <s v="-"/>
    <s v="-"/>
    <s v="-"/>
    <s v="-"/>
    <s v="-"/>
    <s v="4"/>
    <s v="2"/>
    <s v="1"/>
    <s v="-"/>
    <s v="-"/>
    <s v="-"/>
    <s v="-"/>
    <s v="1"/>
    <s v="-"/>
    <s v="DIRECCIÓN GENERAL DE CULTURA Y EDUCACIÓN"/>
    <s v="ESTEBAN ECHEVERRÍA"/>
    <s v="LUIS GUILLON"/>
    <s v="RAFAEL DE SANZIO"/>
    <s v="-"/>
    <s v="-"/>
    <n v="2560023.87"/>
    <s v=" $  0   "/>
    <s v=" $  0   "/>
    <n v="2560023.87"/>
    <n v="0"/>
    <n v="0"/>
    <n v="0"/>
    <n v="0"/>
    <n v="0"/>
    <n v="0"/>
    <n v="0"/>
    <n v="0"/>
    <s v="-"/>
    <n v="0"/>
    <s v="-"/>
    <s v="-"/>
    <s v="-"/>
    <s v="A INICIAR"/>
    <n v="0"/>
    <n v="0"/>
    <s v="-"/>
  </r>
  <r>
    <n v="7820"/>
    <x v="1"/>
    <s v="06. PLAN SANITARIO DE EMERGENCIA"/>
    <s v="-"/>
    <s v="-"/>
    <s v="-"/>
    <s v="NUEVO CENTRO EDUCATIVO"/>
    <s v="-"/>
    <s v="ESCUELA DE EDUCACIËN PRIMARIA N║33 &quot;TOMAS ESPORA&quot;"/>
    <s v="-"/>
    <x v="9"/>
    <s v="-"/>
    <x v="16"/>
    <x v="44"/>
    <s v="-"/>
    <s v="-"/>
    <s v="-"/>
    <s v="-"/>
    <s v="-"/>
    <s v="4"/>
    <s v="2"/>
    <s v="1"/>
    <s v="-"/>
    <s v="-"/>
    <s v="-"/>
    <s v="-"/>
    <s v="1"/>
    <s v="-"/>
    <s v="DIRECCIÓN GENERAL DE CULTURA Y EDUCACIÓN"/>
    <s v="ESTEBAN ECHEVERRÍA"/>
    <s v="EL JAG▄EL"/>
    <s v="PARAGUAY E/ SAAVEDRA Y ALSINA"/>
    <s v="-"/>
    <s v="-"/>
    <s v=" $  0   "/>
    <n v="942000"/>
    <s v=" $  0   "/>
    <n v="942000"/>
    <n v="0"/>
    <n v="0"/>
    <n v="0"/>
    <n v="0"/>
    <n v="0"/>
    <n v="0"/>
    <n v="0"/>
    <n v="0"/>
    <s v="-"/>
    <n v="0"/>
    <s v="-"/>
    <s v="-"/>
    <s v="-"/>
    <s v="EN PROYECTO"/>
    <n v="0"/>
    <n v="0"/>
    <s v="EN PROYECTO -PLANIFICADA-"/>
  </r>
  <r>
    <n v="7821"/>
    <x v="1"/>
    <s v="06. PLAN SANITARIO DE EMERGENCIA"/>
    <s v="-"/>
    <s v="-"/>
    <s v="-"/>
    <s v="NUEVO CENTRO EDUCATIVO"/>
    <s v="-"/>
    <s v="JARDIN DE INFANTES N║919"/>
    <s v="-"/>
    <x v="9"/>
    <s v="-"/>
    <x v="16"/>
    <x v="44"/>
    <s v="-"/>
    <s v="-"/>
    <s v="-"/>
    <s v="-"/>
    <s v="-"/>
    <s v="4"/>
    <s v="2"/>
    <s v="1"/>
    <s v="-"/>
    <s v="-"/>
    <s v="-"/>
    <s v="-"/>
    <s v="1"/>
    <s v="-"/>
    <s v="DIRECCIÓN GENERAL DE CULTURA Y EDUCACIÓN"/>
    <s v="ESTEBAN ECHEVERRÍA"/>
    <s v="EL JAG▄EL"/>
    <s v="LAPRIDA"/>
    <s v="-"/>
    <s v="6/2019"/>
    <n v="3757361"/>
    <s v=" $  0   "/>
    <s v=" $  0   "/>
    <n v="3757361"/>
    <n v="0"/>
    <n v="0"/>
    <n v="0"/>
    <n v="0"/>
    <n v="0"/>
    <n v="0"/>
    <n v="0"/>
    <n v="0"/>
    <s v="-"/>
    <n v="0"/>
    <s v="-"/>
    <s v="-"/>
    <s v="-"/>
    <s v="NO HAY MEMORIA INSTITUCIONAL DE ESTA OBRA"/>
    <n v="0"/>
    <n v="0"/>
    <s v="-"/>
  </r>
  <r>
    <n v="7822"/>
    <x v="2"/>
    <s v="08. URBANIZACIÓN DE VILLAS Y ASENTAMIENTOS URBANOS"/>
    <s v="-"/>
    <s v="-"/>
    <s v="-"/>
    <s v="MEJORAMIENTOS DE VIVIENDA EXISTENTE"/>
    <s v="OTROS MEJORAMIENTOS CABA"/>
    <s v="MEJORAMIENTOS COMUNA 4"/>
    <n v="2"/>
    <x v="20"/>
    <s v="-"/>
    <x v="29"/>
    <x v="62"/>
    <s v="0. VIVIENDAS CON AHORRO PREVIO"/>
    <s v="60. ACUMAR"/>
    <s v="0. ACUMAR"/>
    <s v="60. OBRAS DE MEJORAMIENTO"/>
    <n v="12"/>
    <n v="4"/>
    <n v="2"/>
    <n v="1"/>
    <n v="0"/>
    <n v="3"/>
    <n v="7"/>
    <n v="4"/>
    <s v="ESPECÍFICA"/>
    <s v="MEJORAMIENTO"/>
    <s v="290. INSTITUTO DE LA VIVIENDA LEY N° 1.251"/>
    <s v="CABA"/>
    <s v="4"/>
    <s v="OBRAS DE MEJORAMIENTO"/>
    <s v="-"/>
    <s v="-"/>
    <n v="0"/>
    <n v="0"/>
    <n v="0"/>
    <n v="0"/>
    <n v="0"/>
    <n v="0"/>
    <n v="0"/>
    <n v="0"/>
    <n v="0"/>
    <n v="0"/>
    <n v="0"/>
    <n v="0"/>
    <n v="0"/>
    <n v="415593"/>
    <s v="-"/>
    <n v="0"/>
    <s v="-"/>
    <s v="-"/>
    <s v="-"/>
    <s v="-"/>
    <s v="-"/>
  </r>
  <r>
    <n v="7822"/>
    <x v="1"/>
    <s v="06. PLAN SANITARIO DE EMERGENCIA"/>
    <s v="-"/>
    <s v="-"/>
    <s v="-"/>
    <s v="NUEVO CENTRO EDUCATIVO"/>
    <s v="-"/>
    <s v="JARDIN DE INFANTES N║923"/>
    <s v="-"/>
    <x v="9"/>
    <s v="-"/>
    <x v="16"/>
    <x v="44"/>
    <s v="-"/>
    <s v="-"/>
    <s v="-"/>
    <s v="-"/>
    <s v="-"/>
    <s v="4"/>
    <s v="2"/>
    <s v="1"/>
    <s v="-"/>
    <s v="-"/>
    <s v="-"/>
    <s v="-"/>
    <s v="1"/>
    <s v="-"/>
    <s v="DIRECCIÓN GENERAL DE CULTURA Y EDUCACIÓN"/>
    <s v="ESTEBAN ECHEVERRÍA"/>
    <s v="EL JAG▄EL"/>
    <s v="ARENALES"/>
    <s v="-"/>
    <s v="6/2019"/>
    <n v="6120019.6600000001"/>
    <s v=" $  0   "/>
    <s v=" $  0   "/>
    <n v="6120019.6600000001"/>
    <n v="0"/>
    <n v="0"/>
    <n v="0"/>
    <n v="0"/>
    <n v="0"/>
    <n v="0"/>
    <n v="0"/>
    <n v="0"/>
    <s v="-"/>
    <n v="0"/>
    <s v="-"/>
    <s v="-"/>
    <s v="-"/>
    <s v="NO HAY MEMORIA INSTITUCIONAL DE ESTA OBRA"/>
    <n v="0"/>
    <n v="0"/>
    <s v="-"/>
  </r>
  <r>
    <n v="7823"/>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4"/>
    <n v="2"/>
    <n v="1"/>
    <n v="0"/>
    <n v="3"/>
    <n v="7"/>
    <n v="4"/>
    <s v="ESPECÍFICA"/>
    <s v="CONSTRUCCIÓN DE VIVIENDAS "/>
    <s v="290. INSTITUTO DE LA VIVIENDA LEY N° 1.251"/>
    <s v="CABA"/>
    <s v="4"/>
    <s v="OSVALDO CRUZ 3351/99"/>
    <d v="2016-09-30T00:00:00"/>
    <s v="-"/>
    <n v="153208671.84999999"/>
    <n v="0"/>
    <n v="0"/>
    <n v="153208671.84999999"/>
    <n v="0"/>
    <n v="0"/>
    <n v="0"/>
    <n v="0"/>
    <n v="0"/>
    <n v="0"/>
    <n v="0"/>
    <n v="0"/>
    <n v="0"/>
    <n v="42537117.75"/>
    <n v="41457896.969999999"/>
    <n v="42776658"/>
    <s v="X"/>
    <s v="-"/>
    <n v="0"/>
    <s v="-"/>
    <s v="-"/>
  </r>
  <r>
    <n v="7823"/>
    <x v="1"/>
    <s v="06. PLAN SANITARIO DE EMERGENCIA"/>
    <s v="-"/>
    <s v="-"/>
    <s v="-"/>
    <s v="NUEVO CENTRO EDUCATIVO"/>
    <s v="-"/>
    <s v="JARDIN DE INFANTES N║927 &quot;CLEMENTINA RENDON&quot;"/>
    <s v="-"/>
    <x v="9"/>
    <s v="-"/>
    <x v="16"/>
    <x v="44"/>
    <s v="-"/>
    <s v="-"/>
    <s v="-"/>
    <s v="-"/>
    <s v="-"/>
    <s v="4"/>
    <s v="2"/>
    <s v="1"/>
    <s v="-"/>
    <s v="-"/>
    <s v="-"/>
    <s v="-"/>
    <s v="1"/>
    <s v="-"/>
    <s v="DIRECCIÓN GENERAL DE CULTURA Y EDUCACIÓN"/>
    <s v="ESTEBAN ECHEVERRÍA"/>
    <s v="9 DE ABRIL"/>
    <s v="COLONIA MONTE GRANDE"/>
    <s v="-"/>
    <s v="6/2019"/>
    <n v="2845904.94"/>
    <s v=" $  0   "/>
    <s v=" $  0   "/>
    <n v="2845904.94"/>
    <n v="0"/>
    <n v="0"/>
    <n v="0"/>
    <n v="0"/>
    <n v="0"/>
    <n v="0"/>
    <n v="0"/>
    <n v="0"/>
    <s v="-"/>
    <n v="0"/>
    <s v="-"/>
    <s v="-"/>
    <s v="-"/>
    <s v="A INICIAR"/>
    <n v="0"/>
    <n v="0"/>
    <s v="A INICIAR -EN PROCESO LICITATORIO-"/>
  </r>
  <r>
    <n v="7824"/>
    <x v="1"/>
    <s v="06. PLAN SANITARIO DE EMERGENCIA"/>
    <s v="-"/>
    <s v="-"/>
    <s v="-"/>
    <s v="NUEVO CENTRO EDUCATIVO"/>
    <s v="-"/>
    <s v="ESCUELA DE EDUCACIËN SECUNDARIA N║20"/>
    <s v="-"/>
    <x v="9"/>
    <s v="-"/>
    <x v="16"/>
    <x v="44"/>
    <s v="-"/>
    <s v="-"/>
    <s v="-"/>
    <s v="-"/>
    <s v="-"/>
    <s v="4"/>
    <s v="2"/>
    <s v="1"/>
    <s v="-"/>
    <s v="-"/>
    <s v="-"/>
    <s v="-"/>
    <s v="1"/>
    <s v="-"/>
    <s v="DIRECCIÓN GENERAL DE CULTURA Y EDUCACIÓN"/>
    <s v="ESTEBAN ECHEVERRÍA"/>
    <s v="9 DE ABRIL"/>
    <s v="SATURNO"/>
    <s v="-"/>
    <s v="-"/>
    <s v=" $  0   "/>
    <s v=" $  0   "/>
    <s v=" $  0   "/>
    <n v="0"/>
    <n v="0"/>
    <n v="0"/>
    <n v="0"/>
    <n v="0"/>
    <n v="0"/>
    <n v="0"/>
    <n v="0"/>
    <n v="0"/>
    <s v="-"/>
    <n v="0"/>
    <s v="-"/>
    <s v="-"/>
    <s v="-"/>
    <s v="NO HAY MEMORIA INSTITUCIONAL DE ESTA OBRA"/>
    <n v="0"/>
    <n v="0"/>
    <s v="-"/>
  </r>
  <r>
    <n v="7825"/>
    <x v="2"/>
    <s v="08. URBANIZACIÓN DE VILLAS Y ASENTAMIENTOS URBANOS"/>
    <s v="-"/>
    <s v="-"/>
    <s v="-"/>
    <s v="VIVIENDAS NUEVAS"/>
    <s v="COMPLEJO LOS PILETONES"/>
    <s v="CONSTRUCCIÓN DE EDIFICIO Nº 27 MANZANA Nº 199 - COMPLEJO HABITACIONAL LOS PILETONES"/>
    <n v="2"/>
    <x v="16"/>
    <s v="-"/>
    <x v="21"/>
    <x v="125"/>
    <s v="-"/>
    <s v="LP  01/17"/>
    <s v="-"/>
    <s v="0. N/A"/>
    <s v="N/A"/>
    <s v="N/A"/>
    <s v="N/A"/>
    <s v="N/A"/>
    <s v="N/A"/>
    <s v="N/A"/>
    <s v="N/A"/>
    <s v="N/A"/>
    <s v="ESPECÍFICA"/>
    <s v="INFRAESTRUCTURA"/>
    <s v=" CORPORACIÓN DE BS. AS. SUR S.E."/>
    <s v="CABA"/>
    <s v="8"/>
    <s v="BARRIO LOS PILETONES"/>
    <d v="2017-06-26T00:00:00"/>
    <d v="2018-06-26T00:00:00"/>
    <n v="28662788.850000001"/>
    <n v="0"/>
    <n v="0"/>
    <n v="0"/>
    <n v="0"/>
    <n v="0"/>
    <n v="0"/>
    <n v="0"/>
    <n v="0"/>
    <n v="0"/>
    <n v="0"/>
    <n v="0"/>
    <n v="0"/>
    <n v="18235167.899999999"/>
    <s v="-"/>
    <n v="0"/>
    <s v="-"/>
    <s v="-"/>
    <n v="0"/>
    <n v="0"/>
    <s v="-"/>
  </r>
  <r>
    <n v="7825"/>
    <x v="1"/>
    <s v="06. PLAN SANITARIO DE EMERGENCIA"/>
    <s v="-"/>
    <s v="-"/>
    <s v="-"/>
    <s v="NUEVO CENTRO EDUCATIVO"/>
    <s v="-"/>
    <s v="JARDIN DE INFANTES N║931"/>
    <s v="-"/>
    <x v="9"/>
    <s v="-"/>
    <x v="16"/>
    <x v="44"/>
    <s v="-"/>
    <s v="-"/>
    <s v="-"/>
    <s v="-"/>
    <s v="-"/>
    <s v="4"/>
    <s v="2"/>
    <s v="1"/>
    <s v="-"/>
    <s v="-"/>
    <s v="-"/>
    <s v="-"/>
    <s v="1"/>
    <s v="-"/>
    <s v="DIRECCIÓN GENERAL DE CULTURA Y EDUCACIÓN"/>
    <s v="ESTEBAN ECHEVERRÍA"/>
    <s v="MONTE GRANDE"/>
    <s v="MERCEDES"/>
    <s v="-"/>
    <s v="6/2019"/>
    <n v="4169396.4"/>
    <s v=" $  0   "/>
    <s v=" $  0   "/>
    <n v="4169396.4"/>
    <n v="0"/>
    <n v="0"/>
    <n v="0"/>
    <n v="0"/>
    <n v="0"/>
    <n v="0"/>
    <n v="0"/>
    <n v="0"/>
    <s v="-"/>
    <n v="0"/>
    <s v="-"/>
    <s v="-"/>
    <s v="-"/>
    <s v="A INICIAR"/>
    <n v="0"/>
    <n v="0"/>
    <s v="A INICIAR -EN PROCESO LICITATORIO-"/>
  </r>
  <r>
    <n v="7826"/>
    <x v="2"/>
    <s v="08. URBANIZACIÓN DE VILLAS Y ASENTAMIENTOS URBANOS"/>
    <s v="-"/>
    <s v="-"/>
    <s v="-"/>
    <s v="INFRAESTRUCTURA DE SERVICIOS BÁSICOS"/>
    <s v="COMPLEJO LOS PILETONES"/>
    <s v="REPARACIONES EN LAS REDES DE AGUA POTABLE Y COLECTORAS CLOACALES - BARRIO LOS PILETONES"/>
    <n v="2"/>
    <x v="16"/>
    <s v="-"/>
    <x v="21"/>
    <x v="125"/>
    <s v="-"/>
    <s v="CD 42/2017"/>
    <s v="-"/>
    <s v="0. N/A"/>
    <s v="N/A"/>
    <s v="N/A"/>
    <s v="N/A"/>
    <s v="N/A"/>
    <s v="N/A"/>
    <s v="N/A"/>
    <s v="N/A"/>
    <s v="N/A"/>
    <s v="ESPECÍFICA"/>
    <s v="INFRAESTRUCTURA"/>
    <s v=" CORPORACIÓN DE BS. AS. SUR S.E."/>
    <s v="CABA"/>
    <s v="8"/>
    <s v="BARRIO LOS PILETONES"/>
    <d v="2017-09-18T00:00:00"/>
    <d v="2017-12-17T00:00:00"/>
    <n v="3499317.24"/>
    <n v="0"/>
    <n v="357553.58"/>
    <n v="3781631.4"/>
    <n v="0"/>
    <n v="0"/>
    <n v="0"/>
    <n v="0"/>
    <n v="0"/>
    <n v="0"/>
    <n v="0"/>
    <n v="0"/>
    <n v="0"/>
    <n v="3002216.21"/>
    <s v="-"/>
    <n v="0"/>
    <s v="-"/>
    <s v="-"/>
    <n v="0.92459999999999998"/>
    <n v="1"/>
    <s v="-"/>
  </r>
  <r>
    <n v="7826"/>
    <x v="1"/>
    <s v="06. PLAN SANITARIO DE EMERGENCIA"/>
    <s v="-"/>
    <s v="-"/>
    <s v="-"/>
    <s v="NUEVO CENTRO EDUCATIVO"/>
    <s v="-"/>
    <s v="JARDIN DE INFANTES N║933"/>
    <s v="-"/>
    <x v="9"/>
    <s v="-"/>
    <x v="16"/>
    <x v="44"/>
    <s v="-"/>
    <s v="-"/>
    <s v="-"/>
    <s v="-"/>
    <s v="-"/>
    <s v="4"/>
    <s v="2"/>
    <s v="1"/>
    <s v="-"/>
    <s v="-"/>
    <s v="-"/>
    <s v="-"/>
    <s v="1"/>
    <s v="-"/>
    <s v="DIRECCIÓN GENERAL DE CULTURA Y EDUCACIÓN"/>
    <s v="ESTEBAN ECHEVERRÍA"/>
    <s v="MONTE GRANDE"/>
    <s v="VICENTE LOPEZ Y PLUMERILLO"/>
    <s v="-"/>
    <s v="6/2019"/>
    <n v="3138992.17"/>
    <s v=" $  0   "/>
    <s v=" $  0   "/>
    <n v="3138992.17"/>
    <n v="0"/>
    <n v="0"/>
    <n v="0"/>
    <n v="0"/>
    <n v="0"/>
    <n v="0"/>
    <n v="0"/>
    <n v="0"/>
    <s v="-"/>
    <n v="0"/>
    <s v="-"/>
    <s v="-"/>
    <s v="-"/>
    <s v="A INICIAR"/>
    <n v="0"/>
    <n v="0"/>
    <s v="A INICIAR -EN PROCESO LICITATORIO-"/>
  </r>
  <r>
    <n v="7827"/>
    <x v="2"/>
    <s v="08. URBANIZACIÓN DE VILLAS Y ASENTAMIENTOS URBANOS"/>
    <s v="-"/>
    <s v="-"/>
    <s v="-"/>
    <s v="VIVIENDAS NUEVAS"/>
    <s v="COMPLEJO LOS PILETONES"/>
    <s v="DEMOLICIONES POLIGONO &quot;A&quot; DE MANZANA 10 - BARRIO LOS PILETONES"/>
    <n v="2"/>
    <x v="16"/>
    <s v="-"/>
    <x v="21"/>
    <x v="125"/>
    <s v="-"/>
    <s v="CD 53/2017"/>
    <s v="-"/>
    <s v="0. N/A"/>
    <s v="N/A"/>
    <s v="N/A"/>
    <s v="N/A"/>
    <s v="N/A"/>
    <s v="N/A"/>
    <s v="N/A"/>
    <s v="N/A"/>
    <s v="N/A"/>
    <s v="ESPECÍFICA"/>
    <s v="VARIOS"/>
    <s v=" CORPORACIÓN DE BS. AS. SUR S.E."/>
    <s v="CABA"/>
    <s v="8"/>
    <s v="BARRIO LOS PILETONES"/>
    <d v="2017-12-11T00:00:00"/>
    <d v="2018-01-25T00:00:00"/>
    <n v="1358019.4"/>
    <n v="0"/>
    <n v="88162.13"/>
    <n v="1627060.2"/>
    <n v="0"/>
    <n v="0"/>
    <n v="0"/>
    <n v="0"/>
    <n v="0"/>
    <n v="0"/>
    <n v="0"/>
    <n v="0"/>
    <n v="0"/>
    <n v="1103033.22"/>
    <s v="-"/>
    <n v="0"/>
    <s v="-"/>
    <s v="-"/>
    <n v="1"/>
    <n v="1"/>
    <s v="-"/>
  </r>
  <r>
    <n v="7827"/>
    <x v="1"/>
    <s v="06. PLAN SANITARIO DE EMERGENCIA"/>
    <s v="-"/>
    <s v="-"/>
    <s v="-"/>
    <s v="NUEVO CENTRO EDUCATIVO"/>
    <s v="-"/>
    <s v="JARDIN DE INFANTES N║904 &quot;JOSEFINA ETHEL MOYANO DE RENARD&quot;"/>
    <s v="-"/>
    <x v="9"/>
    <s v="-"/>
    <x v="16"/>
    <x v="44"/>
    <s v="-"/>
    <s v="-"/>
    <s v="-"/>
    <s v="-"/>
    <s v="-"/>
    <s v="4"/>
    <s v="2"/>
    <s v="1"/>
    <s v="-"/>
    <s v="-"/>
    <s v="-"/>
    <s v="-"/>
    <s v="1"/>
    <s v="-"/>
    <s v="DIRECCIÓN GENERAL DE CULTURA Y EDUCACIÓN"/>
    <s v="EZEIZA"/>
    <s v="CARLOS SPEGAZZIN"/>
    <s v="ROGER BALET E/ SARMIENTO Y SOLIS"/>
    <s v="-"/>
    <s v="6/2019"/>
    <n v="3916129.14"/>
    <s v=" $  0   "/>
    <s v=" $  0   "/>
    <n v="3916129.14"/>
    <n v="0"/>
    <n v="0"/>
    <n v="0"/>
    <n v="0"/>
    <n v="0"/>
    <n v="0"/>
    <n v="0"/>
    <n v="0"/>
    <s v="-"/>
    <n v="0"/>
    <s v="-"/>
    <s v="-"/>
    <s v="-"/>
    <s v="A INICIAR"/>
    <n v="0"/>
    <n v="0"/>
    <s v="A INICIAR -EN PROCESO LICITATORIO-"/>
  </r>
  <r>
    <n v="7828"/>
    <x v="2"/>
    <s v="08. URBANIZACIÓN DE VILLAS Y ASENTAMIENTOS URBANOS"/>
    <s v="-"/>
    <s v="-"/>
    <s v="-"/>
    <s v="VIVIENDAS NUEVAS"/>
    <s v="COMPLEJO LOS PILETONES"/>
    <s v="DEMOLICIONES POLIGONO &quot;B&quot; Y &quot;E&quot; DE MANZANA 10 - BARRIO LOS PILETONES"/>
    <n v="2"/>
    <x v="16"/>
    <s v="-"/>
    <x v="21"/>
    <x v="125"/>
    <s v="-"/>
    <s v="CD 54/2017"/>
    <s v="-"/>
    <s v="0. N/A"/>
    <s v="N/A"/>
    <s v="N/A"/>
    <s v="N/A"/>
    <s v="N/A"/>
    <s v="N/A"/>
    <s v="N/A"/>
    <s v="N/A"/>
    <s v="N/A"/>
    <s v="ESPECÍFICA"/>
    <s v="VARIOS"/>
    <s v=" CORPORACIÓN DE BS. AS. SUR S.E."/>
    <s v="CABA"/>
    <s v="8"/>
    <s v="BARRIO LOS PILETONES"/>
    <d v="2017-12-11T00:00:00"/>
    <d v="2018-01-10T00:00:00"/>
    <n v="721288.78"/>
    <n v="0"/>
    <n v="87677.17"/>
    <n v="865539.09"/>
    <n v="0"/>
    <n v="0"/>
    <n v="0"/>
    <n v="0"/>
    <n v="0"/>
    <n v="0"/>
    <n v="0"/>
    <n v="0"/>
    <n v="0"/>
    <n v="680232.25"/>
    <s v="-"/>
    <n v="0"/>
    <s v="-"/>
    <s v="-"/>
    <n v="0.98699999999999999"/>
    <n v="1"/>
    <s v="-"/>
  </r>
  <r>
    <n v="7828"/>
    <x v="1"/>
    <s v="06. PLAN SANITARIO DE EMERGENCIA"/>
    <s v="-"/>
    <s v="-"/>
    <s v="-"/>
    <s v="NUEVO CENTRO EDUCATIVO"/>
    <s v="-"/>
    <s v="ESCUELA DE EDUCACIËN PRIMARIA N║19"/>
    <s v="-"/>
    <x v="9"/>
    <s v="-"/>
    <x v="16"/>
    <x v="44"/>
    <s v="-"/>
    <s v="-"/>
    <s v="-"/>
    <s v="-"/>
    <s v="-"/>
    <s v="4"/>
    <s v="2"/>
    <s v="1"/>
    <s v="-"/>
    <s v="-"/>
    <s v="-"/>
    <s v="-"/>
    <s v="1"/>
    <s v="-"/>
    <s v="DIRECCIÓN GENERAL DE CULTURA Y EDUCACIÓN"/>
    <s v="EZEIZA"/>
    <s v="TRISTAN SUAREZ"/>
    <s v="LOS GIRASOLES Y SAAVEDRA"/>
    <s v="-"/>
    <s v="-"/>
    <n v="2400000"/>
    <s v=" $  02.400.000 "/>
    <s v=" $  0   "/>
    <n v="0"/>
    <n v="0"/>
    <n v="0"/>
    <n v="0"/>
    <n v="0"/>
    <n v="0"/>
    <n v="0"/>
    <n v="0"/>
    <n v="0"/>
    <s v="-"/>
    <n v="0"/>
    <s v="-"/>
    <s v="-"/>
    <s v="-"/>
    <s v="NO HAY MEMORIA INSTITUCIONAL DE ESTA OBRA"/>
    <n v="0"/>
    <n v="0"/>
    <s v="-"/>
  </r>
  <r>
    <n v="7829"/>
    <x v="2"/>
    <s v="08. URBANIZACIÓN DE VILLAS Y ASENTAMIENTOS URBANOS"/>
    <s v="-"/>
    <s v="-"/>
    <s v="-"/>
    <s v="VIVIENDAS NUEVAS"/>
    <s v="COMPLEJO LOS PILETONES"/>
    <s v="DEMOLICIONES POLIGONO &quot;C&quot; DE MANZANA 10 - BARRIO LOS PILETONES"/>
    <n v="2"/>
    <x v="16"/>
    <s v="-"/>
    <x v="21"/>
    <x v="125"/>
    <s v="-"/>
    <s v="CD 55/2017"/>
    <s v="-"/>
    <s v="0. N/A"/>
    <s v="N/A"/>
    <s v="N/A"/>
    <s v="N/A"/>
    <s v="N/A"/>
    <s v="N/A"/>
    <s v="N/A"/>
    <s v="N/A"/>
    <s v="N/A"/>
    <s v="ESPECÍFICA"/>
    <s v="VARIOS"/>
    <s v=" CORPORACIÓN DE BS. AS. SUR S.E."/>
    <s v="CABA"/>
    <s v="8"/>
    <s v="BARRIO LOS PILETONES"/>
    <d v="2017-12-11T00:00:00"/>
    <d v="2018-01-10T00:00:00"/>
    <n v="815573.36"/>
    <n v="0"/>
    <n v="90464.98"/>
    <n v="977356.64"/>
    <n v="0"/>
    <n v="0"/>
    <n v="0"/>
    <n v="0"/>
    <n v="0"/>
    <n v="0"/>
    <n v="0"/>
    <n v="0"/>
    <n v="0"/>
    <n v="757841.66"/>
    <s v="-"/>
    <n v="0"/>
    <s v="-"/>
    <s v="-"/>
    <n v="0.96919999999999995"/>
    <n v="1"/>
    <s v="-"/>
  </r>
  <r>
    <n v="7829"/>
    <x v="1"/>
    <s v="06. PLAN SANITARIO DE EMERGENCIA"/>
    <s v="-"/>
    <s v="-"/>
    <s v="-"/>
    <s v="NUEVO CENTRO EDUCATIVO"/>
    <s v="-"/>
    <s v="ESCUELA DE EDUCACIËN PRIMARIA N║24"/>
    <s v="-"/>
    <x v="9"/>
    <s v="-"/>
    <x v="16"/>
    <x v="44"/>
    <s v="-"/>
    <s v="-"/>
    <s v="-"/>
    <s v="-"/>
    <s v="-"/>
    <s v="4"/>
    <s v="2"/>
    <s v="1"/>
    <s v="-"/>
    <s v="-"/>
    <s v="-"/>
    <s v="-"/>
    <s v="1"/>
    <s v="-"/>
    <s v="DIRECCIÓN GENERAL DE CULTURA Y EDUCACIÓN"/>
    <s v="EZEIZA"/>
    <s v="TRISTAN SUAREZ"/>
    <s v="MATIENZO Y DEAN FUNES"/>
    <s v="-"/>
    <s v="-"/>
    <s v=" $  0   "/>
    <s v=" $  0   "/>
    <s v=" $  0   "/>
    <n v="0"/>
    <n v="0"/>
    <n v="0"/>
    <n v="0"/>
    <n v="0"/>
    <n v="0"/>
    <n v="0"/>
    <n v="0"/>
    <n v="0"/>
    <s v="-"/>
    <n v="0"/>
    <s v="-"/>
    <s v="-"/>
    <s v="-"/>
    <s v="NO HAY MEMORIA INSTITUCIONAL DE ESTA OBRA"/>
    <n v="0"/>
    <n v="0"/>
    <s v="-"/>
  </r>
  <r>
    <n v="7830"/>
    <x v="2"/>
    <s v="08. URBANIZACIÓN DE VILLAS Y ASENTAMIENTOS URBANOS"/>
    <s v="-"/>
    <s v="-"/>
    <s v="-"/>
    <s v="MEJORAMIENTOS DE VIVIENDA EXISTENTE"/>
    <s v="BARRIO LOS PILETONES"/>
    <s v="READECUACION DE VIVIENDAS POLIGONO &quot;D&quot; DE MANZANA 10 - BARRIO LOS PILETONES - CASA 39"/>
    <n v="2"/>
    <x v="16"/>
    <s v="-"/>
    <x v="21"/>
    <x v="125"/>
    <s v="-"/>
    <s v="CD 56/2017"/>
    <s v="-"/>
    <s v="0. N/A"/>
    <s v="N/A"/>
    <s v="N/A"/>
    <s v="N/A"/>
    <s v="N/A"/>
    <s v="N/A"/>
    <s v="N/A"/>
    <s v="N/A"/>
    <s v="N/A"/>
    <s v="ESPECÍFICA"/>
    <s v="VARIOS"/>
    <s v=" CORPORACIÓN DE BS. AS. SUR S.E."/>
    <s v="CABA"/>
    <s v="8"/>
    <s v="BARRIO LOS PILETONES"/>
    <d v="2017-12-11T00:00:00"/>
    <d v="2018-02-09T00:00:00"/>
    <n v="767299.42"/>
    <n v="0"/>
    <n v="785995.67"/>
    <n v="767299.42"/>
    <n v="0"/>
    <n v="0"/>
    <n v="0"/>
    <n v="0"/>
    <n v="0"/>
    <n v="0"/>
    <n v="0"/>
    <n v="0"/>
    <n v="0"/>
    <n v="785996.87"/>
    <s v="-"/>
    <n v="0"/>
    <s v="-"/>
    <s v="-"/>
    <n v="1"/>
    <n v="1"/>
    <s v="-"/>
  </r>
  <r>
    <n v="7830"/>
    <x v="1"/>
    <s v="06. PLAN SANITARIO DE EMERGENCIA"/>
    <s v="-"/>
    <s v="-"/>
    <s v="-"/>
    <s v="NUEVO CENTRO EDUCATIVO"/>
    <s v="-"/>
    <s v="JARDIN DE INFANTES N║911"/>
    <s v="-"/>
    <x v="9"/>
    <s v="-"/>
    <x v="16"/>
    <x v="44"/>
    <s v="-"/>
    <s v="-"/>
    <s v="-"/>
    <s v="-"/>
    <s v="-"/>
    <s v="4"/>
    <s v="2"/>
    <s v="1"/>
    <s v="-"/>
    <s v="-"/>
    <s v="-"/>
    <s v="-"/>
    <s v="1"/>
    <s v="-"/>
    <s v="DIRECCIÓN GENERAL DE CULTURA Y EDUCACIÓN"/>
    <s v="EZEIZA"/>
    <s v="TRISTAN SUAREZ"/>
    <s v="LAS HERAS Y O'HIGGINS"/>
    <s v="-"/>
    <s v="-"/>
    <n v="1737100.38"/>
    <s v=" $  0   "/>
    <s v=" $  0   "/>
    <n v="1737100.38"/>
    <n v="0"/>
    <n v="0"/>
    <n v="0"/>
    <n v="0"/>
    <n v="0"/>
    <n v="0"/>
    <n v="0"/>
    <n v="0"/>
    <s v="-"/>
    <n v="0"/>
    <s v="-"/>
    <s v="-"/>
    <s v="-"/>
    <s v="A INICIAR"/>
    <n v="0"/>
    <n v="0"/>
    <s v="A INICIAR -EN PROCESO LICITATORIO-"/>
  </r>
  <r>
    <n v="7831"/>
    <x v="2"/>
    <s v="08. URBANIZACIÓN DE VILLAS Y ASENTAMIENTOS URBANOS"/>
    <s v="-"/>
    <s v="-"/>
    <s v="-"/>
    <s v="RED VIAL Y PEATONAL"/>
    <s v="BARRIO LOS PILETONES"/>
    <s v="SENDERO 14 DE MAYO - BARRIO LOS PILETONES"/>
    <n v="2"/>
    <x v="16"/>
    <s v="-"/>
    <x v="21"/>
    <x v="125"/>
    <s v="-"/>
    <s v="CD 63/2017"/>
    <s v="-"/>
    <s v="0. N/A"/>
    <s v="N/A"/>
    <s v="N/A"/>
    <s v="N/A"/>
    <s v="N/A"/>
    <s v="N/A"/>
    <s v="N/A"/>
    <s v="N/A"/>
    <s v="N/A"/>
    <s v="ESPECÍFICA"/>
    <s v="VARIOS"/>
    <s v=" CORPORACIÓN DE BS. AS. SUR S.E."/>
    <s v="CABA"/>
    <s v="8"/>
    <s v="BARRIO LOS PILETONES"/>
    <d v="2017-11-06T00:00:00"/>
    <d v="2018-01-05T00:00:00"/>
    <n v="10354483.560000001"/>
    <n v="0"/>
    <n v="564692.41"/>
    <n v="10619424.75"/>
    <n v="0"/>
    <n v="0"/>
    <n v="0"/>
    <n v="0"/>
    <n v="0"/>
    <n v="0"/>
    <n v="0"/>
    <n v="0"/>
    <n v="0"/>
    <n v="7568810.25"/>
    <s v="-"/>
    <n v="0"/>
    <s v="-"/>
    <s v="-"/>
    <n v="1"/>
    <n v="1"/>
    <s v="-"/>
  </r>
  <r>
    <n v="7831"/>
    <x v="1"/>
    <s v="06. PLAN SANITARIO DE EMERGENCIA"/>
    <s v="-"/>
    <s v="-"/>
    <s v="-"/>
    <s v="NUEVO CENTRO EDUCATIVO"/>
    <s v="-"/>
    <s v="JARDIN DE INFANTES N║912"/>
    <s v="-"/>
    <x v="9"/>
    <s v="-"/>
    <x v="16"/>
    <x v="44"/>
    <s v="-"/>
    <s v="-"/>
    <s v="-"/>
    <s v="-"/>
    <s v="-"/>
    <s v="4"/>
    <s v="2"/>
    <s v="1"/>
    <s v="-"/>
    <s v="-"/>
    <s v="-"/>
    <s v="-"/>
    <s v="1"/>
    <s v="-"/>
    <s v="DIRECCIÓN GENERAL DE CULTURA Y EDUCACIÓN"/>
    <s v="EZEIZA"/>
    <s v="LA UNION"/>
    <s v="SANTA ROSA E/ FORMOSA Y CORRIENTES"/>
    <s v="-"/>
    <s v="-"/>
    <s v=" $  0   "/>
    <s v=" $  0   "/>
    <s v=" $  0   "/>
    <n v="0"/>
    <n v="0"/>
    <n v="0"/>
    <n v="0"/>
    <n v="0"/>
    <n v="0"/>
    <n v="0"/>
    <n v="0"/>
    <n v="0"/>
    <s v="-"/>
    <n v="0"/>
    <s v="-"/>
    <s v="-"/>
    <s v="-"/>
    <s v="NO HAY MEMORIA INSTITUCIONAL DE ESTA OBRA"/>
    <n v="0"/>
    <n v="0"/>
    <s v="-"/>
  </r>
  <r>
    <n v="7832"/>
    <x v="2"/>
    <s v="08. URBANIZACIÓN DE VILLAS Y ASENTAMIENTOS URBANOS"/>
    <s v="-"/>
    <s v="-"/>
    <s v="-"/>
    <s v="VIVIENDAS NUEVAS"/>
    <s v="COMPLEJO LOS PILETONES"/>
    <s v="DEMOLICION Y CONSTRUCCION DE NUEVA VIVIENDA CASA 35/36 POLIGONO &quot;D&quot; MZ. 10 - BARRIO LOS PILETONES"/>
    <n v="2"/>
    <x v="16"/>
    <s v="-"/>
    <x v="21"/>
    <x v="125"/>
    <s v="-"/>
    <s v="CD 64/2017"/>
    <s v="-"/>
    <s v="0. N/A"/>
    <s v="N/A"/>
    <s v="N/A"/>
    <s v="N/A"/>
    <s v="N/A"/>
    <s v="N/A"/>
    <s v="N/A"/>
    <s v="N/A"/>
    <s v="N/A"/>
    <s v="ESPECÍFICA"/>
    <s v="VARIOS"/>
    <s v=" CORPORACIÓN DE BS. AS. SUR S.E."/>
    <s v="CABA"/>
    <s v="8"/>
    <s v="BARRIO LOS PILETONES"/>
    <d v="2017-12-11T00:00:00"/>
    <d v="2018-04-10T00:00:00"/>
    <n v="1341275.27"/>
    <n v="0"/>
    <n v="0"/>
    <n v="1602823.95"/>
    <n v="0"/>
    <n v="0"/>
    <n v="0"/>
    <n v="0"/>
    <n v="0"/>
    <n v="0"/>
    <n v="0"/>
    <n v="0"/>
    <n v="0"/>
    <n v="1388902.23"/>
    <s v="-"/>
    <n v="0"/>
    <s v="-"/>
    <s v="-"/>
    <n v="0.83689999999999998"/>
    <n v="1"/>
    <s v="-"/>
  </r>
  <r>
    <n v="7832"/>
    <x v="1"/>
    <s v="06. PLAN SANITARIO DE EMERGENCIA"/>
    <s v="-"/>
    <s v="-"/>
    <s v="-"/>
    <s v="NUEVO CENTRO EDUCATIVO"/>
    <s v="-"/>
    <s v="JARDIN DE INFANTES N║916"/>
    <s v="-"/>
    <x v="9"/>
    <s v="-"/>
    <x v="16"/>
    <x v="44"/>
    <s v="-"/>
    <s v="-"/>
    <s v="-"/>
    <s v="-"/>
    <s v="-"/>
    <s v="4"/>
    <s v="2"/>
    <s v="1"/>
    <s v="-"/>
    <s v="-"/>
    <s v="-"/>
    <s v="-"/>
    <s v="1"/>
    <s v="-"/>
    <s v="DIRECCIÓN GENERAL DE CULTURA Y EDUCACIÓN"/>
    <s v="EZEIZA"/>
    <s v="CARLOS SPEGAZZIN"/>
    <s v="SAN SALVADOR DE JUJUY ESQ.BOUCHARD"/>
    <s v="-"/>
    <s v="-"/>
    <n v="7576495.3200000003"/>
    <s v=" $  0   "/>
    <s v=" $  0   "/>
    <n v="7576495.3200000003"/>
    <n v="0"/>
    <n v="0"/>
    <n v="0"/>
    <n v="0"/>
    <n v="0"/>
    <n v="0"/>
    <n v="0"/>
    <n v="0"/>
    <s v="-"/>
    <n v="0"/>
    <s v="-"/>
    <s v="-"/>
    <s v="-"/>
    <s v="NO HAY MEMORIA INSTITUCIONAL DE ESTA OBRA"/>
    <n v="0"/>
    <n v="0"/>
    <s v="-"/>
  </r>
  <r>
    <n v="7833"/>
    <x v="2"/>
    <s v="08. URBANIZACIÓN DE VILLAS Y ASENTAMIENTOS URBANOS"/>
    <s v="-"/>
    <s v="-"/>
    <s v="-"/>
    <s v="VIVIENDAS NUEVAS"/>
    <s v="COMPLEJO LOS PILETONES"/>
    <s v="DEMOLICION Y CONSTRUCCION DE NUEVA VIVIENDA CASA 31 POLIGONO &quot;D&quot; MZ. 10 - BARRIO LOS PILETONES"/>
    <n v="2"/>
    <x v="16"/>
    <s v="-"/>
    <x v="21"/>
    <x v="125"/>
    <s v="-"/>
    <s v="CD 65/2017"/>
    <s v="-"/>
    <s v="0. N/A"/>
    <s v="N/A"/>
    <s v="N/A"/>
    <s v="N/A"/>
    <s v="N/A"/>
    <s v="N/A"/>
    <s v="N/A"/>
    <s v="N/A"/>
    <s v="N/A"/>
    <s v="ESPECÍFICA"/>
    <s v="VARIOS"/>
    <s v=" CORPORACIÓN DE BS. AS. SUR S.E."/>
    <s v="CABA"/>
    <s v="8"/>
    <s v="BARRIO LOS PILETONES"/>
    <d v="2017-12-11T00:00:00"/>
    <d v="2018-03-11T00:00:00"/>
    <n v="1049221.1000000001"/>
    <n v="0"/>
    <n v="48289.72"/>
    <n v="1049221.1000000001"/>
    <n v="0"/>
    <n v="0"/>
    <n v="0"/>
    <n v="0"/>
    <n v="0"/>
    <n v="0"/>
    <n v="0"/>
    <n v="0"/>
    <n v="0"/>
    <n v="1810431.57"/>
    <s v="-"/>
    <n v="0"/>
    <s v="-"/>
    <s v="-"/>
    <n v="1"/>
    <n v="1"/>
    <s v="-"/>
  </r>
  <r>
    <n v="7833"/>
    <x v="1"/>
    <s v="06. PLAN SANITARIO DE EMERGENCIA"/>
    <s v="-"/>
    <s v="-"/>
    <s v="-"/>
    <s v="NUEVO CENTRO EDUCATIVO"/>
    <s v="-"/>
    <s v="ESCUELA DE EDUCACIËN SECUNDARIA N║6"/>
    <s v="-"/>
    <x v="9"/>
    <s v="-"/>
    <x v="16"/>
    <x v="44"/>
    <s v="-"/>
    <s v="-"/>
    <s v="-"/>
    <s v="-"/>
    <s v="-"/>
    <s v="4"/>
    <s v="2"/>
    <s v="1"/>
    <s v="-"/>
    <s v="-"/>
    <s v="-"/>
    <s v="-"/>
    <s v="1"/>
    <s v="-"/>
    <s v="DIRECCIÓN GENERAL DE CULTURA Y EDUCACIÓN"/>
    <s v="EZEIZA"/>
    <s v="LA UNION"/>
    <s v="ZAPALA"/>
    <s v="-"/>
    <s v="-"/>
    <n v="13099060.949999999"/>
    <s v=" $  0   "/>
    <s v=" $  0   "/>
    <n v="13099060.949999999"/>
    <n v="0"/>
    <n v="0"/>
    <n v="0"/>
    <n v="0"/>
    <n v="0"/>
    <n v="0"/>
    <n v="0"/>
    <n v="0"/>
    <s v="-"/>
    <n v="0"/>
    <s v="-"/>
    <s v="-"/>
    <s v="-"/>
    <s v="NO HAY MEMORIA INSTITUCIONAL DE ESTA OBRA"/>
    <n v="0"/>
    <n v="0"/>
    <s v="-"/>
  </r>
  <r>
    <n v="7834"/>
    <x v="2"/>
    <s v="08. URBANIZACIÓN DE VILLAS Y ASENTAMIENTOS URBANOS"/>
    <s v="-"/>
    <s v="-"/>
    <s v="-"/>
    <s v="VIVIENDAS NUEVAS"/>
    <s v="COMPLEJO LOS PILETONES"/>
    <s v="DEMOLICIONES POLIGONO “F” MZ. 10 - BARRIO LOS PILETONES"/>
    <n v="2"/>
    <x v="16"/>
    <s v="-"/>
    <x v="21"/>
    <x v="125"/>
    <s v="-"/>
    <s v="CD 66/2017"/>
    <s v="-"/>
    <s v="0. N/A"/>
    <s v="N/A"/>
    <s v="N/A"/>
    <s v="N/A"/>
    <s v="N/A"/>
    <s v="N/A"/>
    <s v="N/A"/>
    <s v="N/A"/>
    <s v="N/A"/>
    <s v="ESPECÍFICA"/>
    <s v="VARIOS"/>
    <s v=" CORPORACIÓN DE BS. AS. SUR S.E."/>
    <s v="CABA"/>
    <s v="8"/>
    <s v="BARRIO LOS PILETONES"/>
    <d v="2017-12-11T00:00:00"/>
    <d v="2018-01-10T00:00:00"/>
    <n v="812108.9"/>
    <n v="0"/>
    <n v="70465.119999999995"/>
    <n v="859766.84"/>
    <n v="0"/>
    <n v="0"/>
    <n v="0"/>
    <n v="0"/>
    <n v="0"/>
    <n v="0"/>
    <n v="0"/>
    <n v="0"/>
    <n v="0"/>
    <n v="737293.25"/>
    <s v="-"/>
    <n v="0"/>
    <s v="-"/>
    <s v="-"/>
    <n v="0.93879999999999997"/>
    <n v="1"/>
    <s v="-"/>
  </r>
  <r>
    <n v="7834"/>
    <x v="1"/>
    <s v="06. PLAN SANITARIO DE EMERGENCIA"/>
    <s v="-"/>
    <s v="-"/>
    <s v="-"/>
    <s v="NUEVO CENTRO EDUCATIVO"/>
    <s v="-"/>
    <s v="ESCUELA DE EDUCACIËN SECUNDARIA N║8"/>
    <s v="-"/>
    <x v="9"/>
    <s v="-"/>
    <x v="16"/>
    <x v="44"/>
    <s v="-"/>
    <s v="-"/>
    <s v="-"/>
    <s v="-"/>
    <s v="-"/>
    <s v="4"/>
    <s v="2"/>
    <s v="1"/>
    <s v="-"/>
    <s v="-"/>
    <s v="-"/>
    <s v="-"/>
    <s v="1"/>
    <s v="-"/>
    <s v="DIRECCIÓN GENERAL DE CULTURA Y EDUCACIÓN"/>
    <s v="EZEIZA"/>
    <s v="LA UNION"/>
    <s v="LOS RAULIES Y SIMON BOLIVAR"/>
    <s v="-"/>
    <s v="-"/>
    <s v=" $  0   "/>
    <s v=" $  0   "/>
    <s v=" $  0   "/>
    <n v="0"/>
    <n v="0"/>
    <n v="0"/>
    <n v="0"/>
    <n v="0"/>
    <n v="0"/>
    <n v="0"/>
    <n v="0"/>
    <n v="0"/>
    <s v="-"/>
    <n v="0"/>
    <s v="-"/>
    <s v="-"/>
    <s v="-"/>
    <s v="EN PROYECTO"/>
    <s v="-"/>
    <n v="0"/>
    <s v="EN PROYECTO -PLANIFICADA-"/>
  </r>
  <r>
    <n v="7835"/>
    <x v="2"/>
    <s v="06. PLAN SANITARIO DE EMERGENCIA"/>
    <s v="-"/>
    <s v="-"/>
    <s v="-"/>
    <s v="NO CORRESPONDE INFORMAR"/>
    <s v="NO CORRESPONDE INFORMAR"/>
    <s v="REPARACIONES ELECTRICAS DOMICILIARIAS - BARRIO NESTOR KIRCHNER - 59 VIVIENDAS"/>
    <n v="2"/>
    <x v="16"/>
    <s v="-"/>
    <x v="21"/>
    <x v="125"/>
    <s v="-"/>
    <s v="CD 67/2017"/>
    <s v="-"/>
    <s v="0. N/A"/>
    <s v="N/A"/>
    <s v="N/A"/>
    <s v="N/A"/>
    <s v="N/A"/>
    <s v="N/A"/>
    <s v="N/A"/>
    <s v="N/A"/>
    <s v="N/A"/>
    <s v="ESPECÍFICA"/>
    <s v="INFRAESTRUCTURA"/>
    <s v=" CORPORACIÓN DE BS. AS. SUR S.E."/>
    <s v="CABA"/>
    <s v="8"/>
    <s v="BARRIO NESTOR KIRCHNER"/>
    <d v="2018-01-15T00:00:00"/>
    <d v="2018-04-15T00:00:00"/>
    <n v="1562562.6"/>
    <n v="0"/>
    <n v="60069.61"/>
    <n v="1562562.6"/>
    <s v="-"/>
    <s v="-"/>
    <s v="-"/>
    <s v="-"/>
    <s v="-"/>
    <s v="-"/>
    <s v="-"/>
    <s v="-"/>
    <s v="-"/>
    <s v="-"/>
    <s v="-"/>
    <s v="-"/>
    <s v="-"/>
    <s v="-"/>
    <s v="-"/>
    <n v="1"/>
    <s v="-"/>
  </r>
  <r>
    <n v="7835"/>
    <x v="1"/>
    <s v="06. PLAN SANITARIO DE EMERGENCIA"/>
    <s v="-"/>
    <s v="-"/>
    <s v="-"/>
    <s v="NUEVO CENTRO EDUCATIVO"/>
    <s v="-"/>
    <s v="JARDIN DE INFANTES N║921"/>
    <s v="-"/>
    <x v="9"/>
    <s v="-"/>
    <x v="16"/>
    <x v="44"/>
    <s v="-"/>
    <s v="-"/>
    <s v="-"/>
    <s v="-"/>
    <s v="-"/>
    <s v="4"/>
    <s v="2"/>
    <s v="1"/>
    <s v="-"/>
    <s v="-"/>
    <s v="-"/>
    <s v="-"/>
    <s v="1"/>
    <s v="-"/>
    <s v="DIRECCIÓN GENERAL DE CULTURA Y EDUCACIÓN"/>
    <s v="EZEIZA"/>
    <s v="TRISTAN SUAREZ"/>
    <s v="MARCOS JUAREZ"/>
    <s v="-"/>
    <s v="-"/>
    <n v="7025755.3600000003"/>
    <s v=" $  0   "/>
    <s v=" $  0   "/>
    <n v="7025755.3600000003"/>
    <n v="0"/>
    <n v="0"/>
    <n v="0"/>
    <n v="0"/>
    <n v="0"/>
    <n v="0"/>
    <n v="0"/>
    <n v="0"/>
    <s v="-"/>
    <n v="0"/>
    <s v="-"/>
    <s v="-"/>
    <s v="-"/>
    <s v="NO HAY MEMORIA INSTITUCIONAL DE ESTA OBRA"/>
    <n v="0"/>
    <n v="0"/>
    <s v="-"/>
  </r>
  <r>
    <n v="7836"/>
    <x v="2"/>
    <s v="06. PLAN SANITARIO DE EMERGENCIA"/>
    <s v="-"/>
    <s v="-"/>
    <s v="-"/>
    <s v="NO CORRESPONDE INFORMAR"/>
    <s v="NO CORRESPONDE INFORMAR"/>
    <s v="REPARACIONES EN INSTALACION DE GAS NATURAL - BARRIO NESTOR KIRCHNER - 59 VIVIENDAS"/>
    <n v="2"/>
    <x v="16"/>
    <s v="-"/>
    <x v="21"/>
    <x v="125"/>
    <s v="-"/>
    <s v="CD 73/2017"/>
    <s v="-"/>
    <s v="0. N/A"/>
    <s v="N/A"/>
    <s v="N/A"/>
    <s v="N/A"/>
    <s v="N/A"/>
    <s v="N/A"/>
    <s v="N/A"/>
    <s v="N/A"/>
    <s v="N/A"/>
    <s v="ESPECÍFICA"/>
    <s v="INFRAESTRUCTURA"/>
    <s v=" CORPORACIÓN DE BS. AS. SUR S.E."/>
    <s v="CABA"/>
    <s v="8"/>
    <s v="BARRIO NESTOR KIRCHNER"/>
    <d v="2018-04-04T00:00:00"/>
    <d v="2018-07-03T00:00:00"/>
    <n v="1437626.84"/>
    <n v="0"/>
    <n v="0"/>
    <n v="1437626.85"/>
    <s v="-"/>
    <s v="-"/>
    <s v="-"/>
    <s v="-"/>
    <s v="-"/>
    <s v="-"/>
    <s v="-"/>
    <s v="-"/>
    <s v="-"/>
    <s v="-"/>
    <s v="-"/>
    <s v="-"/>
    <s v="-"/>
    <s v="-"/>
    <s v="-"/>
    <n v="0.85"/>
    <s v="-"/>
  </r>
  <r>
    <n v="7836"/>
    <x v="1"/>
    <s v="06. PLAN SANITARIO DE EMERGENCIA"/>
    <s v="-"/>
    <s v="-"/>
    <s v="-"/>
    <s v="NUEVO CENTRO EDUCATIVO"/>
    <s v="-"/>
    <s v="JARDIN DE INFANTES N║920"/>
    <s v="-"/>
    <x v="9"/>
    <s v="-"/>
    <x v="16"/>
    <x v="44"/>
    <s v="-"/>
    <s v="-"/>
    <s v="-"/>
    <s v="-"/>
    <s v="-"/>
    <s v="4"/>
    <s v="2"/>
    <s v="1"/>
    <s v="-"/>
    <s v="-"/>
    <s v="-"/>
    <s v="-"/>
    <s v="1"/>
    <s v="-"/>
    <s v="DIRECCIÓN GENERAL DE CULTURA Y EDUCACIÓN"/>
    <s v="EZEIZA"/>
    <s v="EZEIZA"/>
    <s v="ECUADOR"/>
    <s v="-"/>
    <s v="7/2019"/>
    <n v="3492160.65"/>
    <s v=" $  0   "/>
    <s v=" $  0   "/>
    <n v="3492160.65"/>
    <n v="0"/>
    <n v="0"/>
    <n v="0"/>
    <n v="0"/>
    <n v="0"/>
    <n v="0"/>
    <n v="0"/>
    <n v="0"/>
    <s v="-"/>
    <n v="0"/>
    <s v="-"/>
    <s v="-"/>
    <s v="-"/>
    <s v="A INICIAR"/>
    <n v="0"/>
    <n v="0"/>
    <s v="A INICIAR -EN PROCESO LICITATORIO-"/>
  </r>
  <r>
    <n v="7837"/>
    <x v="2"/>
    <s v="06. PLAN SANITARIO DE EMERGENCIA"/>
    <s v="-"/>
    <s v="-"/>
    <s v="-"/>
    <s v="NO CORRESPONDE INFORMAR"/>
    <s v="NO CORRESPONDE INFORMAR"/>
    <s v="BUENOS AIRES PLAYA 2018 - PARQUE INDOAMERICANO - OBRA CIVIL"/>
    <n v="2"/>
    <x v="16"/>
    <s v="-"/>
    <x v="21"/>
    <x v="125"/>
    <s v="-"/>
    <s v="CD 75/2017"/>
    <s v="-"/>
    <s v="0. N/A"/>
    <s v="N/A"/>
    <s v="N/A"/>
    <s v="N/A"/>
    <s v="N/A"/>
    <s v="N/A"/>
    <s v="N/A"/>
    <s v="N/A"/>
    <s v="N/A"/>
    <s v="ESPECÍFICA"/>
    <s v="VARIOS"/>
    <s v=" CORPORACIÓN DE BS. AS. SUR S.E."/>
    <s v="CABA"/>
    <s v="8"/>
    <s v="VILLA SOLDATI"/>
    <d v="2017-12-11T00:00:00"/>
    <d v="2017-12-31T00:00:00"/>
    <n v="1159932.19"/>
    <n v="0"/>
    <n v="0"/>
    <n v="1159932.21"/>
    <s v="-"/>
    <s v="-"/>
    <s v="-"/>
    <s v="-"/>
    <s v="-"/>
    <s v="-"/>
    <s v="-"/>
    <s v="-"/>
    <s v="-"/>
    <s v="-"/>
    <s v="-"/>
    <s v="-"/>
    <s v="-"/>
    <s v="-"/>
    <s v="-"/>
    <n v="1"/>
    <s v="-"/>
  </r>
  <r>
    <n v="7837"/>
    <x v="1"/>
    <s v="06. PLAN SANITARIO DE EMERGENCIA"/>
    <s v="-"/>
    <s v="-"/>
    <s v="-"/>
    <s v="NUEVO CENTRO EDUCATIVO"/>
    <s v="-"/>
    <s v="JARDIN DE INFANTES N║926"/>
    <s v="-"/>
    <x v="9"/>
    <s v="-"/>
    <x v="16"/>
    <x v="44"/>
    <s v="-"/>
    <s v="-"/>
    <s v="-"/>
    <s v="-"/>
    <s v="-"/>
    <s v="4"/>
    <s v="2"/>
    <s v="1"/>
    <s v="-"/>
    <s v="-"/>
    <s v="-"/>
    <s v="-"/>
    <s v="1"/>
    <s v="-"/>
    <s v="DIRECCIÓN GENERAL DE CULTURA Y EDUCACIÓN"/>
    <s v="EZEIZA"/>
    <s v="CANNING"/>
    <s v="MAIPU E/LAS HERAS Y GUTIERREZ"/>
    <s v="-"/>
    <s v="-"/>
    <s v=" $  0   "/>
    <s v=" $  0   "/>
    <s v=" $  0   "/>
    <n v="0"/>
    <n v="0"/>
    <n v="0"/>
    <n v="0"/>
    <n v="0"/>
    <n v="0"/>
    <n v="0"/>
    <n v="0"/>
    <n v="0"/>
    <s v="-"/>
    <n v="0"/>
    <s v="-"/>
    <s v="-"/>
    <s v="-"/>
    <s v="NO HAY MEMORIA INSTITUCIONAL DE ESTA OBRA"/>
    <n v="0"/>
    <n v="0"/>
    <s v="-"/>
  </r>
  <r>
    <n v="7838"/>
    <x v="2"/>
    <s v="06. PLAN SANITARIO DE EMERGENCIA"/>
    <s v="-"/>
    <s v="-"/>
    <s v="-"/>
    <s v="NO CORRESPONDE INFORMAR"/>
    <s v="NO CORRESPONDE INFORMAR"/>
    <s v="BUENOS AIRES PLAYA 2018 - PARQUE INDOAMERICANO - INSTALACION ELECTRICA"/>
    <n v="2"/>
    <x v="16"/>
    <s v="-"/>
    <x v="21"/>
    <x v="125"/>
    <s v="-"/>
    <s v="CD 76/2017"/>
    <s v="-"/>
    <s v="0. N/A"/>
    <s v="N/A"/>
    <s v="N/A"/>
    <s v="N/A"/>
    <s v="N/A"/>
    <s v="N/A"/>
    <s v="N/A"/>
    <s v="N/A"/>
    <s v="N/A"/>
    <s v="ESPECÍFICA"/>
    <s v="VARIOS"/>
    <s v=" CORPORACIÓN DE BS. AS. SUR S.E."/>
    <s v="CABA"/>
    <s v="8"/>
    <s v="VILLA SOLDATI"/>
    <d v="2017-12-29T00:00:00"/>
    <d v="2018-01-08T00:00:00"/>
    <n v="91167.62"/>
    <n v="0"/>
    <n v="0"/>
    <n v="91167.62"/>
    <s v="-"/>
    <s v="-"/>
    <s v="-"/>
    <s v="-"/>
    <s v="-"/>
    <s v="-"/>
    <s v="-"/>
    <s v="-"/>
    <s v="-"/>
    <s v="-"/>
    <s v="-"/>
    <s v="-"/>
    <s v="-"/>
    <s v="-"/>
    <s v="-"/>
    <n v="1"/>
    <s v="-"/>
  </r>
  <r>
    <n v="7838"/>
    <x v="1"/>
    <s v="06. PLAN SANITARIO DE EMERGENCIA"/>
    <s v="-"/>
    <s v="-"/>
    <s v="-"/>
    <s v="NUEVO CENTRO EDUCATIVO"/>
    <s v="-"/>
    <s v="ESCUELA DE EDUCACIËN PRIMARIA N║1 &quot;JUAN GREGORIO DE LAS HERA"/>
    <s v="-"/>
    <x v="9"/>
    <s v="-"/>
    <x v="16"/>
    <x v="44"/>
    <s v="-"/>
    <s v="-"/>
    <s v="-"/>
    <s v="-"/>
    <s v="-"/>
    <s v="4"/>
    <s v="2"/>
    <s v="1"/>
    <s v="-"/>
    <s v="-"/>
    <s v="-"/>
    <s v="-"/>
    <s v="1"/>
    <s v="-"/>
    <s v="DIRECCIÓN GENERAL DE CULTURA Y EDUCACIÓN"/>
    <s v="GENERAL LAS HERAS"/>
    <s v="GENERAL LAS HERAS"/>
    <s v="VILLAMAYOR Y BELGRANO"/>
    <s v="-"/>
    <s v="-"/>
    <s v=" $  0   "/>
    <n v="2000000"/>
    <s v=" $  0   "/>
    <n v="2000000"/>
    <n v="0"/>
    <n v="0"/>
    <n v="0"/>
    <n v="0"/>
    <n v="0"/>
    <n v="0"/>
    <n v="0"/>
    <n v="0"/>
    <s v="-"/>
    <n v="0"/>
    <s v="-"/>
    <s v="-"/>
    <s v="-"/>
    <s v="EN PROYECTO"/>
    <n v="0"/>
    <n v="0"/>
    <s v="EN PROYECTO -PLANIFICADA-"/>
  </r>
  <r>
    <n v="7839"/>
    <x v="2"/>
    <s v="06. PLAN SANITARIO DE EMERGENCIA"/>
    <s v="-"/>
    <s v="-"/>
    <s v="-"/>
    <s v="NO CORRESPONDE INFORMAR"/>
    <s v="NO CORRESPONDE INFORMAR"/>
    <s v="BUENOS AIRES PLAYA 2018 - PARQUE INDOAMERICANO - MANTENIMIENTO"/>
    <n v="2"/>
    <x v="16"/>
    <s v="-"/>
    <x v="21"/>
    <x v="125"/>
    <s v="-"/>
    <s v="CD 77/2017"/>
    <s v="-"/>
    <s v="0. N/A"/>
    <s v="N/A"/>
    <s v="N/A"/>
    <s v="N/A"/>
    <s v="N/A"/>
    <s v="N/A"/>
    <s v="N/A"/>
    <s v="N/A"/>
    <s v="N/A"/>
    <s v="ESPECÍFICA"/>
    <s v="VARIOS"/>
    <s v=" CORPORACIÓN DE BS. AS. SUR S.E."/>
    <s v="CABA"/>
    <s v="8"/>
    <s v="VILLA SOLDATI"/>
    <d v="2018-01-06T00:00:00"/>
    <d v="2018-02-28T00:00:00"/>
    <n v="483950.97"/>
    <n v="0"/>
    <n v="0"/>
    <n v="483950.98"/>
    <s v="-"/>
    <s v="-"/>
    <s v="-"/>
    <s v="-"/>
    <s v="-"/>
    <s v="-"/>
    <s v="-"/>
    <s v="-"/>
    <s v="-"/>
    <s v="-"/>
    <s v="-"/>
    <s v="-"/>
    <s v="-"/>
    <s v="-"/>
    <s v="-"/>
    <n v="1"/>
    <s v="-"/>
  </r>
  <r>
    <n v="7839"/>
    <x v="1"/>
    <s v="06. PLAN SANITARIO DE EMERGENCIA"/>
    <s v="-"/>
    <s v="-"/>
    <s v="-"/>
    <s v="NUEVO CENTRO EDUCATIVO"/>
    <s v="-"/>
    <s v="JARDIN DE INFANTES N║903 &quot;SAN FRANCISCO DE ASIS&quot;"/>
    <s v="-"/>
    <x v="9"/>
    <s v="-"/>
    <x v="16"/>
    <x v="44"/>
    <s v="-"/>
    <s v="-"/>
    <s v="-"/>
    <s v="-"/>
    <s v="-"/>
    <s v="4"/>
    <s v="2"/>
    <s v="1"/>
    <s v="-"/>
    <s v="-"/>
    <s v="-"/>
    <s v="-"/>
    <s v="1"/>
    <s v="-"/>
    <s v="DIRECCIÓN GENERAL DE CULTURA Y EDUCACIÓN"/>
    <s v="GENERAL LAS HERAS"/>
    <s v="HORNOS"/>
    <s v="2 DE ABRIL Y RUTA 200"/>
    <s v="11/2018"/>
    <s v="5/2019"/>
    <n v="5760858.1399999997"/>
    <s v=" $  0   "/>
    <s v=" $  0   "/>
    <n v="5760858.1399999997"/>
    <n v="0"/>
    <n v="0"/>
    <n v="0"/>
    <n v="0"/>
    <n v="0"/>
    <n v="0"/>
    <n v="0"/>
    <n v="0"/>
    <s v="-"/>
    <n v="0"/>
    <s v="-"/>
    <s v="-"/>
    <s v="-"/>
    <s v="A INICIAR"/>
    <n v="0"/>
    <n v="0"/>
    <s v="A INICIAR -EN PROCESO LICITATORIO-"/>
  </r>
  <r>
    <n v="7840"/>
    <x v="2"/>
    <s v="06. PLAN SANITARIO DE EMERGENCIA"/>
    <s v="-"/>
    <s v="-"/>
    <s v="-"/>
    <s v="NO CORRESPONDE INFORMAR"/>
    <s v="NO CORRESPONDE INFORMAR"/>
    <s v="CONSTRUCCION COMEDOR &quot;LA MISION&quot; - BARRIO PADRE MUJICA"/>
    <n v="2"/>
    <x v="16"/>
    <s v="-"/>
    <x v="21"/>
    <x v="125"/>
    <s v="-"/>
    <s v="L.PRIV. 01/2017"/>
    <s v="-"/>
    <s v="0. N/A"/>
    <s v="N/A"/>
    <s v="N/A"/>
    <s v="N/A"/>
    <s v="N/A"/>
    <s v="N/A"/>
    <s v="N/A"/>
    <s v="N/A"/>
    <s v="N/A"/>
    <s v="ESPECÍFICA"/>
    <s v="INFRAESTRUCTURA"/>
    <s v=" CORPORACIÓN DE BS. AS. SUR S.E."/>
    <s v="CABA"/>
    <s v="8"/>
    <s v="BARRIO PADRE MUJICA"/>
    <d v="2017-11-13T00:00:00"/>
    <d v="2018-04-12T00:00:00"/>
    <n v="3944893.18"/>
    <n v="0"/>
    <n v="0"/>
    <n v="3960214.35"/>
    <s v="-"/>
    <s v="-"/>
    <s v="-"/>
    <s v="-"/>
    <s v="-"/>
    <s v="-"/>
    <s v="-"/>
    <s v="-"/>
    <s v="-"/>
    <s v="-"/>
    <s v="-"/>
    <s v="-"/>
    <s v="-"/>
    <s v="-"/>
    <s v="-"/>
    <n v="1"/>
    <s v="-"/>
  </r>
  <r>
    <n v="7840"/>
    <x v="1"/>
    <s v="06. PLAN SANITARIO DE EMERGENCIA"/>
    <s v="-"/>
    <s v="-"/>
    <s v="-"/>
    <s v="NUEVO CENTRO EDUCATIVO"/>
    <s v="-"/>
    <s v="ESCUELA DE EDUCACIËN SECUNDARIA N░4"/>
    <s v="-"/>
    <x v="9"/>
    <s v="-"/>
    <x v="16"/>
    <x v="44"/>
    <s v="-"/>
    <s v="-"/>
    <s v="-"/>
    <s v="-"/>
    <s v="-"/>
    <s v="4"/>
    <s v="2"/>
    <s v="1"/>
    <s v="-"/>
    <s v="-"/>
    <s v="-"/>
    <s v="-"/>
    <s v="1"/>
    <s v="-"/>
    <s v="DIRECCIÓN GENERAL DE CULTURA Y EDUCACIÓN"/>
    <s v="GENERAL LAS HERAS"/>
    <s v="GENERAL LAS HERAS"/>
    <s v="SANTIAGO VILLAMAYOR"/>
    <s v="-"/>
    <s v="-"/>
    <s v=" $  0   "/>
    <n v="3000000"/>
    <s v=" $  0   "/>
    <n v="3000000"/>
    <n v="0"/>
    <n v="0"/>
    <n v="0"/>
    <n v="0"/>
    <n v="0"/>
    <n v="0"/>
    <n v="0"/>
    <n v="0"/>
    <s v="-"/>
    <n v="0"/>
    <s v="-"/>
    <s v="-"/>
    <s v="-"/>
    <s v="EN PROYECTO"/>
    <n v="0"/>
    <n v="0"/>
    <s v="EN PROYECTO -PLANIFICADA-"/>
  </r>
  <r>
    <n v="7841"/>
    <x v="2"/>
    <s v="06. PLAN SANITARIO DE EMERGENCIA"/>
    <s v="-"/>
    <s v="-"/>
    <s v="-"/>
    <s v="NO CORRESPONDE INFORMAR"/>
    <s v="NO CORRESPONDE INFORMAR"/>
    <s v="DIQUE CERO CAMINABILIDAD - ETAPA 1"/>
    <n v="2"/>
    <x v="16"/>
    <s v="-"/>
    <x v="21"/>
    <x v="125"/>
    <s v="-"/>
    <s v="LP 09/2017"/>
    <s v="-"/>
    <s v="0. N/A"/>
    <s v="N/A"/>
    <s v="N/A"/>
    <s v="N/A"/>
    <s v="N/A"/>
    <s v="N/A"/>
    <s v="N/A"/>
    <s v="N/A"/>
    <s v="N/A"/>
    <s v="ESPECÍFICA"/>
    <s v="INFRAESTRUCTURA"/>
    <s v=" CORPORACIÓN DE BS. AS. SUR S.E."/>
    <s v="CABA"/>
    <s v="4"/>
    <s v="BARRIO LA BOCA"/>
    <d v="2018-05-07T00:00:00"/>
    <d v="2018-07-06T00:00:00"/>
    <n v="6515633.6600000001"/>
    <n v="0"/>
    <n v="-1173898.3999999999"/>
    <n v="5341735.26"/>
    <s v="-"/>
    <s v="-"/>
    <s v="-"/>
    <s v="-"/>
    <s v="-"/>
    <s v="-"/>
    <s v="-"/>
    <s v="-"/>
    <s v="-"/>
    <s v="-"/>
    <s v="-"/>
    <s v="-"/>
    <s v="-"/>
    <s v="-"/>
    <n v="0.85"/>
    <n v="0.95"/>
    <s v="-"/>
  </r>
  <r>
    <n v="7841"/>
    <x v="2"/>
    <s v="06. PLAN SANITARIO DE EMERGENCIA"/>
    <s v="-"/>
    <s v="-"/>
    <s v="-"/>
    <s v="NO CORRESPONDE INFORMAR"/>
    <s v="NO CORRESPONDE INFORMAR"/>
    <s v="DIQUE CERO CAMINABILIDAD - ETAPA 1"/>
    <n v="2"/>
    <x v="16"/>
    <s v="-"/>
    <x v="21"/>
    <x v="125"/>
    <s v="-"/>
    <s v="LP 09/2017"/>
    <s v="-"/>
    <s v="0. N/A"/>
    <s v="N/A"/>
    <s v="N/A"/>
    <s v="N/A"/>
    <s v="N/A"/>
    <s v="N/A"/>
    <s v="N/A"/>
    <s v="N/A"/>
    <s v="N/A"/>
    <s v="ESPECÍFICA"/>
    <s v="INFRAESTRUCTURA"/>
    <s v=" CORPORACIÓN DE BS. AS. SUR S.E."/>
    <s v="CABA"/>
    <s v="4"/>
    <s v="BARRIO LA BOCA"/>
    <d v="2018-05-07T00:00:00"/>
    <d v="2018-07-06T00:00:00"/>
    <n v="6515633.6600000001"/>
    <n v="0"/>
    <n v="-1173898.3999999999"/>
    <n v="5341735.26"/>
    <s v="-"/>
    <s v="-"/>
    <s v="-"/>
    <s v="-"/>
    <s v="-"/>
    <s v="-"/>
    <s v="-"/>
    <s v="-"/>
    <s v="-"/>
    <s v="-"/>
    <s v="-"/>
    <s v="-"/>
    <s v="-"/>
    <s v="-"/>
    <s v="-"/>
    <n v="0.95"/>
    <s v="-"/>
  </r>
  <r>
    <n v="7841"/>
    <x v="1"/>
    <s v="06. PLAN SANITARIO DE EMERGENCIA"/>
    <s v="-"/>
    <s v="-"/>
    <s v="-"/>
    <s v="NUEVO CENTRO EDUCATIVO"/>
    <s v="-"/>
    <s v="ESCUELA DE EDUCACIËN SECUNDARIA N║2"/>
    <s v="-"/>
    <x v="9"/>
    <s v="-"/>
    <x v="16"/>
    <x v="44"/>
    <s v="-"/>
    <s v="-"/>
    <s v="-"/>
    <s v="-"/>
    <s v="-"/>
    <s v="4"/>
    <s v="2"/>
    <s v="1"/>
    <s v="-"/>
    <s v="-"/>
    <s v="-"/>
    <s v="-"/>
    <s v="1"/>
    <s v="-"/>
    <s v="DIRECCIÓN GENERAL DE CULTURA Y EDUCACIÓN"/>
    <s v="GENERAL LAS HERAS"/>
    <s v="VILLARS"/>
    <s v="BELGRANO E/ INDEPENDENCIA Y FRANCIA"/>
    <s v="-"/>
    <s v="-"/>
    <s v=" $  0   "/>
    <n v="25000000"/>
    <s v=" $  0   "/>
    <n v="25000000"/>
    <n v="0"/>
    <n v="0"/>
    <n v="0"/>
    <n v="0"/>
    <n v="0"/>
    <n v="0"/>
    <n v="0"/>
    <n v="0"/>
    <s v="-"/>
    <n v="0"/>
    <s v="-"/>
    <s v="-"/>
    <s v="-"/>
    <s v="NO HAY MEMORIA INSTITUCIONAL DE ESTA OBRA"/>
    <n v="0"/>
    <n v="0"/>
    <s v="-"/>
  </r>
  <r>
    <n v="7842"/>
    <x v="2"/>
    <s v="06. PLAN SANITARIO DE EMERGENCIA"/>
    <s v="-"/>
    <s v="-"/>
    <s v="-"/>
    <s v="NO CORRESPONDE INFORMAR"/>
    <s v="NO CORRESPONDE INFORMAR"/>
    <s v="CLUB DEPORTIVO GIUFFRA - SISTEMA DE ILUMINACION"/>
    <n v="2"/>
    <x v="16"/>
    <s v="-"/>
    <x v="21"/>
    <x v="125"/>
    <s v="-"/>
    <s v="CD 03/2018"/>
    <s v="-"/>
    <s v="0. N/A"/>
    <s v="N/A"/>
    <s v="N/A"/>
    <s v="N/A"/>
    <s v="N/A"/>
    <s v="N/A"/>
    <s v="N/A"/>
    <s v="N/A"/>
    <s v="N/A"/>
    <s v="ESPECÍFICA"/>
    <s v="INFRAESTRUCTURA"/>
    <s v=" CORPORACIÓN DE BS. AS. SUR S.E."/>
    <s v="CABA"/>
    <s v="8"/>
    <s v="VILLA SOLDATI"/>
    <d v="2018-05-24T00:00:00"/>
    <d v="2018-06-23T00:00:00"/>
    <n v="190575"/>
    <n v="0"/>
    <n v="0"/>
    <n v="190575"/>
    <s v="-"/>
    <s v="-"/>
    <s v="-"/>
    <s v="-"/>
    <s v="-"/>
    <s v="-"/>
    <s v="-"/>
    <s v="-"/>
    <s v="-"/>
    <s v="-"/>
    <s v="-"/>
    <s v="-"/>
    <s v="-"/>
    <s v="-"/>
    <s v="-"/>
    <n v="1"/>
    <s v="-"/>
  </r>
  <r>
    <n v="7842"/>
    <x v="1"/>
    <s v="06. PLAN SANITARIO DE EMERGENCIA"/>
    <s v="-"/>
    <s v="-"/>
    <s v="-"/>
    <s v="NUEVO CENTRO EDUCATIVO"/>
    <s v="-"/>
    <s v="ESCUELA DE EDUCACIËN PRIMARIA N║88 &quot;JUAN VUCETICH&quot;"/>
    <s v="-"/>
    <x v="9"/>
    <s v="-"/>
    <x v="16"/>
    <x v="44"/>
    <s v="-"/>
    <s v="-"/>
    <s v="-"/>
    <s v="-"/>
    <s v="-"/>
    <s v="4"/>
    <s v="2"/>
    <s v="1"/>
    <s v="-"/>
    <s v="-"/>
    <s v="-"/>
    <s v="-"/>
    <s v="1"/>
    <s v="-"/>
    <s v="DIRECCIÓN GENERAL DE CULTURA Y EDUCACIÓN"/>
    <s v="LA MATANZA"/>
    <s v="VIRREY DEL PINO"/>
    <s v="SAN IGNACIO E/CORTINA Y GUAMINI"/>
    <s v="-"/>
    <s v="12/2019"/>
    <s v=" $  0   "/>
    <n v="3000000"/>
    <s v=" $  0   "/>
    <n v="3000000"/>
    <n v="0"/>
    <n v="0"/>
    <n v="0"/>
    <n v="0"/>
    <n v="0"/>
    <n v="0"/>
    <n v="0"/>
    <n v="0"/>
    <s v="-"/>
    <n v="0"/>
    <s v="-"/>
    <s v="-"/>
    <s v="-"/>
    <s v="NO HAY MEMORIA INSTITUCIONAL DE ESTA OBRA"/>
    <n v="0"/>
    <n v="0"/>
    <s v="-"/>
  </r>
  <r>
    <n v="7843"/>
    <x v="1"/>
    <s v="06. PLAN SANITARIO DE EMERGENCIA"/>
    <s v="-"/>
    <s v="-"/>
    <s v="-"/>
    <s v="NUEVO CENTRO EDUCATIVO"/>
    <s v="-"/>
    <s v="ESCUELA DE EDUCACIËN PRIMARIA N║213"/>
    <s v="-"/>
    <x v="9"/>
    <s v="-"/>
    <x v="16"/>
    <x v="44"/>
    <s v="-"/>
    <s v="-"/>
    <s v="-"/>
    <s v="-"/>
    <s v="-"/>
    <s v="4"/>
    <s v="2"/>
    <s v="1"/>
    <s v="-"/>
    <s v="-"/>
    <s v="-"/>
    <s v="-"/>
    <s v="1"/>
    <s v="-"/>
    <s v="DIRECCIÓN GENERAL DE CULTURA Y EDUCACIÓN"/>
    <s v="LA MATANZA"/>
    <s v="GREGORIO DE LAFERRERE"/>
    <s v="RAULIES"/>
    <s v="-"/>
    <s v="12/2018"/>
    <n v="2775765.98"/>
    <s v=" $  0   "/>
    <s v=" $  0   "/>
    <n v="2775765.98"/>
    <n v="0"/>
    <n v="0"/>
    <n v="0"/>
    <n v="0"/>
    <n v="0"/>
    <n v="0"/>
    <n v="0"/>
    <n v="0"/>
    <s v="-"/>
    <n v="0"/>
    <s v="-"/>
    <s v="-"/>
    <s v="-"/>
    <s v="NO HAY MEMORIA INSTITUCIONAL DE ESTA OBRA"/>
    <n v="0"/>
    <n v="0"/>
    <s v="-"/>
  </r>
  <r>
    <n v="7844"/>
    <x v="2"/>
    <s v="04. ORDENAMIENTO TERRITORIAL"/>
    <s v="-"/>
    <s v="-"/>
    <s v="-"/>
    <s v="OBRAS VIALES ESTRATÉGICAS"/>
    <s v="CRUCES VEHICULARES"/>
    <s v="ANTEPROYECTO Y ESIA: EN EL MARCO DEL PROYECTO DE RENOVACIÓN Y PUESTA EN VALOR DEL CAMINO DE SIRGA, UBICADO A LA ORILLA DEL RIACHUELO, SE REQUIERE LA EJECUCIÓN DE UN PASO BAJO NIVEL CON EL FIN DE SORTEAR LA BARRERA FÍSICA QUE PRODUCE EL FC ROCA. _x000a_LA CONEXIÓN VIAL, UNA VEZ COMPLETA, PERMITIRÁ VINCULAR EN FORMA DIRECTA LOS PUENTES VICTORINO DE LA PLAZA, BOSH Y PUEYRREDÓN, CONTINUANDO EL EJE COSTANERO DE LA AV. PEDRO DE MENDOZA._x000a__x000a_COMPRENDE LA EJECUCIÓN DE UNA CALZADA VEHICULAR ENTRE LAS CALLES LAVADERO Y LUZURIAGA, CON UN ANCHO DE 8 M (4 M POR MANO) Y 66 M DE LARGO Y UN GÁLIBO VERTICAL PERMITIENDO EL TRÁNSITO DE VEHICULOS LIVIANOS Y DE EMERGENCIA._x000a_CONTARÁ TAMBIÉN CON VEREDAS DE ACCESIBILIDAD UNIVERSAL Y BICISENDAS"/>
    <n v="2"/>
    <x v="16"/>
    <s v="-"/>
    <x v="24"/>
    <x v="125"/>
    <s v="-"/>
    <s v="BAJO PUENTE BOSCH"/>
    <s v="-"/>
    <s v="0. N/A"/>
    <s v="N/A"/>
    <s v="N/A"/>
    <s v="N/A"/>
    <s v="N/A"/>
    <s v="N/A"/>
    <s v="N/A"/>
    <s v="N/A"/>
    <s v="N/A"/>
    <s v="ESPECÍFICA"/>
    <s v="INFRAESTRUCTURA URBANA"/>
    <s v="AUTOPISTAS URBANAS S.A."/>
    <s v="CABA"/>
    <s v="COMUNA 4"/>
    <s v="CALLE ALGARROBO, ENTRE EL RIACHUELO Y PEDRO DE LUJÁN"/>
    <d v="2017-01-01T00:00:00"/>
    <d v="2018-12-31T00:00:00"/>
    <n v="2110900"/>
    <n v="0"/>
    <n v="0"/>
    <n v="2110900"/>
    <n v="0"/>
    <n v="0"/>
    <n v="0"/>
    <n v="0"/>
    <n v="0"/>
    <n v="0"/>
    <n v="0"/>
    <n v="0"/>
    <n v="0"/>
    <n v="2564703.41"/>
    <n v="27472.3"/>
    <n v="0"/>
    <s v="X"/>
    <s v="-"/>
    <s v="-"/>
    <s v="-"/>
    <s v="CONEXIÓN VIAL Y PEATONAL COSTANERA DEL RIACHUELO._x000a_CONECTIVIDAD DEL CAMINO DE SIRGA A TRAVÉS DEL CRUCE DE_x000a_VÍAS DEL FC ROCA_x000a_NUEVOS ESPACIOS VERDES DE ESPARCIMIENTO_x000a_PUESTA EN VALOR DE LA MARGEN DEL RÍO"/>
  </r>
  <r>
    <n v="7844"/>
    <x v="1"/>
    <s v="06. PLAN SANITARIO DE EMERGENCIA"/>
    <s v="-"/>
    <s v="-"/>
    <s v="-"/>
    <s v="NUEVO CENTRO EDUCATIVO"/>
    <s v="-"/>
    <s v="ESCUELA DE EDUCACIËN PRIMARIA N║71 &quot;TAMBOR DE TACUARI&quot;"/>
    <s v="-"/>
    <x v="9"/>
    <s v="-"/>
    <x v="16"/>
    <x v="44"/>
    <s v="-"/>
    <s v="-"/>
    <s v="-"/>
    <s v="-"/>
    <s v="-"/>
    <s v="4"/>
    <s v="2"/>
    <s v="1"/>
    <s v="-"/>
    <s v="-"/>
    <s v="-"/>
    <s v="-"/>
    <s v="1"/>
    <s v="-"/>
    <s v="DIRECCIÓN GENERAL DE CULTURA Y EDUCACIÓN"/>
    <s v="LA MATANZA"/>
    <s v="VILLA LUZURIAGA"/>
    <s v="BERNA E ITUZAINGO"/>
    <s v="-"/>
    <s v="-"/>
    <n v="560041.13"/>
    <s v=" $  0   "/>
    <s v=" $  0   "/>
    <n v="560041.13"/>
    <n v="0"/>
    <n v="0"/>
    <n v="0"/>
    <n v="0"/>
    <n v="0"/>
    <n v="0"/>
    <n v="0"/>
    <n v="0"/>
    <s v="-"/>
    <n v="0"/>
    <s v="-"/>
    <s v="-"/>
    <s v="-"/>
    <s v="NO HAY MEMORIA INSTITUCIONAL DE ESTA OBRA"/>
    <n v="0"/>
    <n v="0"/>
    <s v="-"/>
  </r>
  <r>
    <n v="7845"/>
    <x v="1"/>
    <s v="06. PLAN SANITARIO DE EMERGENCIA"/>
    <s v="-"/>
    <s v="-"/>
    <s v="-"/>
    <s v="NUEVO CENTRO EDUCATIVO"/>
    <s v="-"/>
    <s v="ESCUELA DE EDUCACIËN PRIMARIA N║155 &quot;NUESTRA SEÐORA DEL BUEN"/>
    <s v="-"/>
    <x v="9"/>
    <s v="-"/>
    <x v="16"/>
    <x v="44"/>
    <s v="-"/>
    <s v="-"/>
    <s v="-"/>
    <s v="-"/>
    <s v="-"/>
    <s v="4"/>
    <s v="2"/>
    <s v="1"/>
    <s v="-"/>
    <s v="-"/>
    <s v="-"/>
    <s v="-"/>
    <s v="1"/>
    <s v="-"/>
    <s v="DIRECCIÓN GENERAL DE CULTURA Y EDUCACIÓN"/>
    <s v="LA MATANZA"/>
    <s v="LA TABLADA"/>
    <s v="NAZAR ESQ. RAMOS"/>
    <s v="2/2019"/>
    <s v="8/2019"/>
    <n v="21700000"/>
    <s v=" $  0   "/>
    <s v=" $  0   "/>
    <n v="21700000"/>
    <n v="0"/>
    <n v="0"/>
    <n v="0"/>
    <n v="0"/>
    <n v="0"/>
    <n v="0"/>
    <n v="0"/>
    <n v="0"/>
    <s v="-"/>
    <n v="0"/>
    <s v="-"/>
    <s v="-"/>
    <s v="-"/>
    <s v="NO HAY MEMORIA INSTITUCIONAL DE ESTA OBRA"/>
    <n v="0"/>
    <n v="0"/>
    <s v="-"/>
  </r>
  <r>
    <n v="7846"/>
    <x v="1"/>
    <s v="06. PLAN SANITARIO DE EMERGENCIA"/>
    <s v="-"/>
    <s v="-"/>
    <s v="-"/>
    <s v="NUEVO CENTRO EDUCATIVO"/>
    <s v="-"/>
    <s v="JARDIN DE INFANTES N║936"/>
    <s v="-"/>
    <x v="9"/>
    <s v="-"/>
    <x v="16"/>
    <x v="44"/>
    <s v="-"/>
    <s v="-"/>
    <s v="-"/>
    <s v="-"/>
    <s v="-"/>
    <s v="4"/>
    <s v="2"/>
    <s v="1"/>
    <s v="-"/>
    <s v="-"/>
    <s v="-"/>
    <s v="-"/>
    <s v="1"/>
    <s v="-"/>
    <s v="DIRECCIÓN GENERAL DE CULTURA Y EDUCACIÓN"/>
    <s v="LA MATANZA"/>
    <s v="ISIDRO CASANOVA"/>
    <s v="AVDA.CROVARA"/>
    <s v="-"/>
    <s v="-"/>
    <s v=" $  0   "/>
    <n v="3000000"/>
    <s v=" $  0   "/>
    <n v="3000000"/>
    <n v="0"/>
    <n v="0"/>
    <n v="0"/>
    <n v="0"/>
    <n v="0"/>
    <n v="0"/>
    <n v="0"/>
    <n v="0"/>
    <s v="-"/>
    <n v="0"/>
    <s v="-"/>
    <s v="-"/>
    <s v="-"/>
    <s v="NO HAY MEMORIA INSTITUCIONAL DE ESTA OBRA"/>
    <n v="0"/>
    <n v="0"/>
    <s v="-"/>
  </r>
  <r>
    <n v="7847"/>
    <x v="1"/>
    <s v="06. PLAN SANITARIO DE EMERGENCIA"/>
    <s v="-"/>
    <s v="-"/>
    <s v="-"/>
    <s v="NUEVO CENTRO EDUCATIVO"/>
    <s v="-"/>
    <s v="JARDIN DE INFANTES N║911 &quot;REGIMIENTO PATRICIOS ARGENTINOS&quot;"/>
    <s v="-"/>
    <x v="9"/>
    <s v="-"/>
    <x v="16"/>
    <x v="44"/>
    <s v="-"/>
    <s v="-"/>
    <s v="-"/>
    <s v="-"/>
    <s v="-"/>
    <s v="4"/>
    <s v="2"/>
    <s v="1"/>
    <s v="-"/>
    <s v="-"/>
    <s v="-"/>
    <s v="-"/>
    <s v="1"/>
    <s v="-"/>
    <s v="DIRECCIÓN GENERAL DE CULTURA Y EDUCACIÓN"/>
    <s v="LA MATANZA"/>
    <s v="VILLA MADERO"/>
    <s v="PEDERNERA E/ RIVERA Y PINTOS"/>
    <s v="-"/>
    <s v="-"/>
    <s v=" $  0   "/>
    <n v="3000000"/>
    <s v=" $  0   "/>
    <n v="3000000"/>
    <n v="0"/>
    <n v="0"/>
    <n v="0"/>
    <n v="0"/>
    <n v="0"/>
    <n v="0"/>
    <n v="0"/>
    <n v="0"/>
    <s v="-"/>
    <n v="0"/>
    <s v="-"/>
    <s v="-"/>
    <s v="-"/>
    <s v="NO HAY MEMORIA INSTITUCIONAL DE ESTA OBRA"/>
    <n v="0"/>
    <n v="0"/>
    <s v="-"/>
  </r>
  <r>
    <n v="7848"/>
    <x v="1"/>
    <s v="06. PLAN SANITARIO DE EMERGENCIA"/>
    <s v="-"/>
    <s v="-"/>
    <s v="-"/>
    <s v="NUEVO CENTRO EDUCATIVO"/>
    <s v="-"/>
    <s v="ESCUELA DE EDUCACIËN PRIMARIA N║13 &quot;DOMINGO FAUSTINO SARMIEN"/>
    <s v="-"/>
    <x v="9"/>
    <s v="-"/>
    <x v="16"/>
    <x v="44"/>
    <s v="-"/>
    <s v="-"/>
    <s v="-"/>
    <s v="-"/>
    <s v="-"/>
    <s v="4"/>
    <s v="2"/>
    <s v="1"/>
    <s v="-"/>
    <s v="-"/>
    <s v="-"/>
    <s v="-"/>
    <s v="1"/>
    <s v="-"/>
    <s v="DIRECCIÓN GENERAL DE CULTURA Y EDUCACIÓN"/>
    <s v="LA MATANZA"/>
    <s v="VILLA MADERO"/>
    <s v="TALCAHUANO Y OLAVARRIA"/>
    <s v="-"/>
    <s v="12/2018"/>
    <n v="1359100.54"/>
    <n v="1992180.5499999998"/>
    <s v=" $  0   "/>
    <n v="3351281.09"/>
    <n v="0"/>
    <n v="0"/>
    <n v="0"/>
    <n v="0"/>
    <n v="0"/>
    <n v="0"/>
    <n v="0"/>
    <n v="0"/>
    <s v="-"/>
    <n v="0"/>
    <s v="-"/>
    <s v="-"/>
    <s v="-"/>
    <s v="NO HAY MEMORIA INSTITUCIONAL DE ESTA OBRA"/>
    <n v="0"/>
    <n v="0"/>
    <s v="-"/>
  </r>
  <r>
    <n v="7849"/>
    <x v="1"/>
    <s v="06. PLAN SANITARIO DE EMERGENCIA"/>
    <s v="-"/>
    <s v="-"/>
    <s v="-"/>
    <s v="NUEVO CENTRO EDUCATIVO"/>
    <s v="-"/>
    <s v="JARDIN DE INFANTES N║917 &quot;ROSARIO VERA PEÐALOZA&quot;"/>
    <s v="-"/>
    <x v="9"/>
    <s v="-"/>
    <x v="16"/>
    <x v="44"/>
    <s v="-"/>
    <s v="-"/>
    <s v="-"/>
    <s v="-"/>
    <s v="-"/>
    <s v="4"/>
    <s v="2"/>
    <s v="1"/>
    <s v="-"/>
    <s v="-"/>
    <s v="-"/>
    <s v="-"/>
    <s v="1"/>
    <s v="-"/>
    <s v="DIRECCIÓN GENERAL DE CULTURA Y EDUCACIÓN"/>
    <s v="LA MATANZA"/>
    <s v="VIRREY DEL PINO"/>
    <s v="GIRARDOT E/ COLASTINE Y CORREA"/>
    <s v="-"/>
    <s v="-"/>
    <s v="$ 3.133.692"/>
    <n v="0"/>
    <s v=" $  0   "/>
    <s v="$ 3.133.692"/>
    <n v="0"/>
    <n v="0"/>
    <n v="0"/>
    <n v="0"/>
    <n v="0"/>
    <n v="0"/>
    <n v="0"/>
    <n v="0"/>
    <s v="-"/>
    <n v="0"/>
    <s v="-"/>
    <s v="-"/>
    <s v="-"/>
    <s v="A INICIAR"/>
    <n v="0"/>
    <n v="0"/>
    <s v="-"/>
  </r>
  <r>
    <n v="7850"/>
    <x v="1"/>
    <s v="06. PLAN SANITARIO DE EMERGENCIA"/>
    <s v="-"/>
    <s v="-"/>
    <s v="-"/>
    <s v="NUEVO CENTRO EDUCATIVO"/>
    <s v="-"/>
    <s v="JARDIN DE INFANTES N║1013"/>
    <s v="-"/>
    <x v="9"/>
    <s v="-"/>
    <x v="16"/>
    <x v="44"/>
    <s v="-"/>
    <s v="-"/>
    <s v="-"/>
    <s v="-"/>
    <s v="-"/>
    <s v="4"/>
    <s v="2"/>
    <s v="1"/>
    <s v="-"/>
    <s v="-"/>
    <s v="-"/>
    <s v="-"/>
    <s v="1"/>
    <s v="-"/>
    <s v="DIRECCIÓN GENERAL DE CULTURA Y EDUCACIÓN"/>
    <s v="LA MATANZA"/>
    <s v="GREGORIO DE LAFERRERE"/>
    <s v="ZINNY Y REAÐO"/>
    <s v="-"/>
    <s v="-"/>
    <n v="300000"/>
    <s v=" $  300.000 "/>
    <s v=" $  0   "/>
    <n v="0"/>
    <n v="0"/>
    <n v="0"/>
    <n v="0"/>
    <n v="0"/>
    <n v="0"/>
    <n v="0"/>
    <n v="0"/>
    <n v="0"/>
    <s v="-"/>
    <n v="0"/>
    <s v="-"/>
    <s v="-"/>
    <s v="-"/>
    <s v="NO HAY MEMORIA INSTITUCIONAL DE ESTA OBRA"/>
    <n v="0"/>
    <n v="0"/>
    <s v="-"/>
  </r>
  <r>
    <n v="7851"/>
    <x v="1"/>
    <s v="06. PLAN SANITARIO DE EMERGENCIA"/>
    <s v="-"/>
    <s v="-"/>
    <s v="-"/>
    <s v="NUEVO CENTRO EDUCATIVO"/>
    <s v="-"/>
    <s v="ESCUELA DE EDUCACIËN PRIMARIA N║173 &quot;PREFECTURA NAVAL ARGENT"/>
    <s v="-"/>
    <x v="9"/>
    <s v="-"/>
    <x v="16"/>
    <x v="44"/>
    <s v="-"/>
    <s v="-"/>
    <s v="-"/>
    <s v="-"/>
    <s v="-"/>
    <s v="4"/>
    <s v="2"/>
    <s v="1"/>
    <s v="-"/>
    <s v="-"/>
    <s v="-"/>
    <s v="-"/>
    <s v="1"/>
    <s v="-"/>
    <s v="DIRECCIÓN GENERAL DE CULTURA Y EDUCACIÓN"/>
    <s v="LA MATANZA"/>
    <s v="CIUDAD EVITA"/>
    <s v="TIBURON -COMPLEJO 4-5Y6"/>
    <s v="-"/>
    <s v="-"/>
    <n v="12500000"/>
    <s v=" $  0   "/>
    <s v=" $  0   "/>
    <n v="12500000"/>
    <n v="0"/>
    <n v="0"/>
    <n v="0"/>
    <n v="0"/>
    <n v="0"/>
    <n v="0"/>
    <n v="0"/>
    <n v="0"/>
    <s v="-"/>
    <n v="0"/>
    <s v="-"/>
    <s v="-"/>
    <s v="-"/>
    <s v="NO HAY MEMORIA INSTITUCIONAL DE ESTA OBRA"/>
    <n v="0"/>
    <n v="0"/>
    <s v="-"/>
  </r>
  <r>
    <n v="7852"/>
    <x v="1"/>
    <s v="06. PLAN SANITARIO DE EMERGENCIA"/>
    <s v="-"/>
    <s v="-"/>
    <s v="-"/>
    <s v="NUEVO CENTRO EDUCATIVO"/>
    <s v="-"/>
    <s v="ESCUELA DE EDUCACIËN PRIMARIA N║50 &quot;MARINA ARGENTINA&quot;"/>
    <s v="-"/>
    <x v="9"/>
    <s v="-"/>
    <x v="16"/>
    <x v="44"/>
    <s v="-"/>
    <s v="-"/>
    <s v="-"/>
    <s v="-"/>
    <s v="-"/>
    <s v="4"/>
    <s v="2"/>
    <s v="1"/>
    <s v="-"/>
    <s v="-"/>
    <s v="-"/>
    <s v="-"/>
    <s v="1"/>
    <s v="-"/>
    <s v="DIRECCIÓN GENERAL DE CULTURA Y EDUCACIÓN"/>
    <s v="LA MATANZA"/>
    <s v="ISIDRO CASANOVA"/>
    <s v="LLERENA Y JOFRE"/>
    <s v="-"/>
    <s v="-"/>
    <n v="5600000"/>
    <s v=" $  0   "/>
    <s v=" $  0   "/>
    <n v="5600000"/>
    <n v="0"/>
    <n v="0"/>
    <n v="0"/>
    <n v="0"/>
    <n v="0"/>
    <n v="0"/>
    <n v="0"/>
    <n v="0"/>
    <s v="-"/>
    <n v="0"/>
    <s v="-"/>
    <s v="-"/>
    <s v="-"/>
    <s v="NO HAY MEMORIA INSTITUCIONAL DE ESTA OBRA"/>
    <n v="0"/>
    <n v="0"/>
    <s v="-"/>
  </r>
  <r>
    <n v="7853"/>
    <x v="1"/>
    <s v="06. PLAN SANITARIO DE EMERGENCIA"/>
    <s v="-"/>
    <s v="-"/>
    <s v="-"/>
    <s v="NUEVO CENTRO EDUCATIVO"/>
    <s v="-"/>
    <s v="ESCUELA DE EDUCACIËN SECUNDARIA T╔CNICA N║9 &quot;CRUCERO ARA GEN"/>
    <s v="-"/>
    <x v="9"/>
    <s v="-"/>
    <x v="16"/>
    <x v="44"/>
    <s v="-"/>
    <s v="-"/>
    <s v="-"/>
    <s v="-"/>
    <s v="-"/>
    <s v="4"/>
    <s v="2"/>
    <s v="1"/>
    <s v="-"/>
    <s v="-"/>
    <s v="-"/>
    <s v="-"/>
    <s v="1"/>
    <s v="-"/>
    <s v="DIRECCIÓN GENERAL DE CULTURA Y EDUCACIÓN"/>
    <s v="LA MATANZA"/>
    <s v="VILLA CELINA"/>
    <s v="TEMPERLEY E/ JUAN PABLO 1 Y DIAZ"/>
    <s v="-"/>
    <s v="-"/>
    <n v="1856142.45"/>
    <n v="0"/>
    <n v="0"/>
    <n v="1856142.45"/>
    <n v="0"/>
    <n v="0"/>
    <n v="0"/>
    <n v="0"/>
    <n v="0"/>
    <n v="0"/>
    <n v="0"/>
    <n v="0"/>
    <s v="-"/>
    <n v="0"/>
    <s v="-"/>
    <s v="-"/>
    <s v="-"/>
    <s v="A INICIAR"/>
    <n v="0"/>
    <n v="0"/>
    <s v="EN PROYECTO -PLANIFICADA-"/>
  </r>
  <r>
    <n v="7854"/>
    <x v="1"/>
    <s v="06. PLAN SANITARIO DE EMERGENCIA"/>
    <s v="-"/>
    <s v="-"/>
    <s v="-"/>
    <s v="NUEVO CENTRO EDUCATIVO"/>
    <s v="-"/>
    <s v="ESCUELA DE EDUCACIËN PRIMARIA N║138 &quot;COMANDANTE LUIS PIEDRAB"/>
    <s v="-"/>
    <x v="9"/>
    <s v="-"/>
    <x v="16"/>
    <x v="44"/>
    <s v="-"/>
    <s v="-"/>
    <s v="-"/>
    <s v="-"/>
    <s v="-"/>
    <s v="4"/>
    <s v="2"/>
    <s v="1"/>
    <s v="-"/>
    <s v="-"/>
    <s v="-"/>
    <s v="-"/>
    <s v="1"/>
    <s v="-"/>
    <s v="DIRECCIÓN GENERAL DE CULTURA Y EDUCACIÓN"/>
    <s v="LA MATANZA"/>
    <s v="VILLA CELINA"/>
    <s v="AV.SAN MARTIN E/ CHAVEZ Y LOBERIA"/>
    <s v="-"/>
    <s v="-"/>
    <n v="19000000"/>
    <s v=" $  0   "/>
    <s v=" $  0   "/>
    <n v="19000000"/>
    <n v="0"/>
    <n v="0"/>
    <n v="0"/>
    <n v="0"/>
    <n v="0"/>
    <n v="0"/>
    <n v="0"/>
    <n v="0"/>
    <s v="-"/>
    <n v="0"/>
    <s v="-"/>
    <s v="-"/>
    <s v="-"/>
    <s v="NO HAY MEMORIA INSTITUCIONAL DE ESTA OBRA"/>
    <n v="0"/>
    <n v="0"/>
    <s v="-"/>
  </r>
  <r>
    <n v="7855"/>
    <x v="1"/>
    <s v="06. PLAN SANITARIO DE EMERGENCIA"/>
    <s v="-"/>
    <s v="-"/>
    <s v="-"/>
    <s v="NUEVO CENTRO EDUCATIVO"/>
    <s v="-"/>
    <s v="ESCUELA DE EDUCACIËN PRIMARIA N║190"/>
    <s v="-"/>
    <x v="9"/>
    <s v="-"/>
    <x v="16"/>
    <x v="44"/>
    <s v="-"/>
    <s v="-"/>
    <s v="-"/>
    <s v="-"/>
    <s v="-"/>
    <s v="4"/>
    <s v="2"/>
    <s v="1"/>
    <s v="-"/>
    <s v="-"/>
    <s v="-"/>
    <s v="-"/>
    <s v="1"/>
    <s v="-"/>
    <s v="DIRECCIÓN GENERAL DE CULTURA Y EDUCACIÓN"/>
    <s v="LA MATANZA"/>
    <s v="CIUDAD EVITA"/>
    <s v="EL CHAJA E/LA JARILLA Y EL ESPARTILLO"/>
    <s v="-"/>
    <s v="-"/>
    <s v=" $  0   "/>
    <n v="3000000"/>
    <s v=" $  0   "/>
    <n v="3000000"/>
    <n v="0"/>
    <n v="0"/>
    <n v="0"/>
    <n v="0"/>
    <n v="0"/>
    <n v="0"/>
    <n v="0"/>
    <n v="0"/>
    <s v="-"/>
    <n v="0"/>
    <s v="-"/>
    <s v="-"/>
    <s v="-"/>
    <s v="NO HAY MEMORIA INSTITUCIONAL DE ESTA OBRA"/>
    <n v="0"/>
    <n v="0"/>
    <s v="-"/>
  </r>
  <r>
    <n v="7856"/>
    <x v="1"/>
    <s v="06. PLAN SANITARIO DE EMERGENCIA"/>
    <s v="-"/>
    <s v="-"/>
    <s v="-"/>
    <s v="NUEVO CENTRO EDUCATIVO"/>
    <s v="-"/>
    <s v="JARDIN DE INFANTES N║921"/>
    <s v="-"/>
    <x v="9"/>
    <s v="-"/>
    <x v="16"/>
    <x v="44"/>
    <s v="-"/>
    <s v="-"/>
    <s v="-"/>
    <s v="-"/>
    <s v="-"/>
    <s v="4"/>
    <s v="2"/>
    <s v="1"/>
    <s v="-"/>
    <s v="-"/>
    <s v="-"/>
    <s v="-"/>
    <s v="1"/>
    <s v="-"/>
    <s v="DIRECCIÓN GENERAL DE CULTURA Y EDUCACIÓN"/>
    <s v="LA MATANZA"/>
    <s v="LOMAS DE MIRADOR"/>
    <s v="CABRERA"/>
    <s v="-"/>
    <s v="-"/>
    <s v=" $  0   "/>
    <n v="3000000"/>
    <s v=" $  0   "/>
    <n v="3000000"/>
    <n v="0"/>
    <n v="0"/>
    <n v="0"/>
    <n v="0"/>
    <n v="0"/>
    <n v="0"/>
    <n v="0"/>
    <n v="0"/>
    <s v="-"/>
    <n v="0"/>
    <s v="-"/>
    <s v="-"/>
    <s v="-"/>
    <s v="NO HAY MEMORIA INSTITUCIONAL DE ESTA OBRA"/>
    <n v="0"/>
    <n v="0"/>
    <s v="-"/>
  </r>
  <r>
    <n v="7857"/>
    <x v="1"/>
    <s v="06. PLAN SANITARIO DE EMERGENCIA"/>
    <s v="-"/>
    <s v="-"/>
    <s v="-"/>
    <s v="NUEVO CENTRO EDUCATIVO"/>
    <s v="-"/>
    <s v="ESCUELA DE EDUCACIËN PRIMARIA N║91 &quot;PROVINCIAS ARGENTINAS&quot;"/>
    <s v="-"/>
    <x v="9"/>
    <s v="-"/>
    <x v="16"/>
    <x v="44"/>
    <s v="-"/>
    <s v="-"/>
    <s v="-"/>
    <s v="-"/>
    <s v="-"/>
    <s v="4"/>
    <s v="2"/>
    <s v="1"/>
    <s v="-"/>
    <s v="-"/>
    <s v="-"/>
    <s v="-"/>
    <s v="1"/>
    <s v="-"/>
    <s v="DIRECCIÓN GENERAL DE CULTURA Y EDUCACIÓN"/>
    <s v="LA MATANZA"/>
    <s v="ISIDRO CASANOVA"/>
    <s v="EDISON Y DE LA FUENTE"/>
    <s v="-"/>
    <s v="-"/>
    <n v="2000000"/>
    <s v=" $  0   "/>
    <s v=" $  0   "/>
    <n v="2000000"/>
    <n v="0"/>
    <n v="0"/>
    <n v="0"/>
    <n v="0"/>
    <n v="0"/>
    <n v="0"/>
    <n v="0"/>
    <n v="0"/>
    <s v="-"/>
    <n v="0"/>
    <s v="-"/>
    <s v="-"/>
    <s v="-"/>
    <s v="NO HAY MEMORIA INSTITUCIONAL DE ESTA OBRA"/>
    <n v="0"/>
    <n v="0"/>
    <s v="-"/>
  </r>
  <r>
    <n v="7858"/>
    <x v="1"/>
    <s v="06. PLAN SANITARIO DE EMERGENCIA"/>
    <s v="-"/>
    <s v="-"/>
    <s v="-"/>
    <s v="NUEVO CENTRO EDUCATIVO"/>
    <s v="-"/>
    <s v="ESCUELA DE EDUCACIËN PRIMARIA N║177 &quot;ESTANISLAO S. ZEBALLOS&quot;"/>
    <s v="-"/>
    <x v="9"/>
    <s v="-"/>
    <x v="16"/>
    <x v="44"/>
    <s v="-"/>
    <s v="-"/>
    <s v="-"/>
    <s v="-"/>
    <s v="-"/>
    <s v="4"/>
    <s v="2"/>
    <s v="1"/>
    <s v="-"/>
    <s v="-"/>
    <s v="-"/>
    <s v="-"/>
    <s v="1"/>
    <s v="-"/>
    <s v="DIRECCIÓN GENERAL DE CULTURA Y EDUCACIÓN"/>
    <s v="LA MATANZA"/>
    <s v="CIUDAD EVITA"/>
    <s v="COMPLEJO HABITACIONAL 18 EL RAULI"/>
    <s v="-"/>
    <s v="-"/>
    <n v="2604036.37"/>
    <n v="477059.45999999996"/>
    <s v=" $  0   "/>
    <n v="3081095.83"/>
    <n v="0"/>
    <n v="0"/>
    <n v="0"/>
    <n v="0"/>
    <n v="0"/>
    <n v="0"/>
    <n v="0"/>
    <n v="0"/>
    <s v="-"/>
    <n v="0"/>
    <s v="-"/>
    <s v="-"/>
    <s v="-"/>
    <s v="NO HAY MEMORIA INSTITUCIONAL DE ESTA OBRA"/>
    <n v="0"/>
    <n v="0"/>
    <s v="-"/>
  </r>
  <r>
    <n v="7859"/>
    <x v="1"/>
    <s v="06. PLAN SANITARIO DE EMERGENCIA"/>
    <s v="-"/>
    <s v="-"/>
    <s v="-"/>
    <s v="NUEVO CENTRO EDUCATIVO"/>
    <s v="-"/>
    <s v="JARDIN DE INFANTES N║946"/>
    <s v="-"/>
    <x v="9"/>
    <s v="-"/>
    <x v="16"/>
    <x v="44"/>
    <s v="-"/>
    <s v="-"/>
    <s v="-"/>
    <s v="-"/>
    <s v="-"/>
    <s v="4"/>
    <s v="2"/>
    <s v="1"/>
    <s v="-"/>
    <s v="-"/>
    <s v="-"/>
    <s v="-"/>
    <s v="1"/>
    <s v="-"/>
    <s v="DIRECCIÓN GENERAL DE CULTURA Y EDUCACIÓN"/>
    <s v="LA MATANZA"/>
    <s v="VIRREY DEL PINO"/>
    <s v="SAN FERNANDO Y RUTA 3 KM. 47.700"/>
    <s v="-"/>
    <s v="-"/>
    <s v=" $  0   "/>
    <n v="3000000"/>
    <s v=" $  0   "/>
    <n v="3000000"/>
    <n v="0"/>
    <n v="0"/>
    <n v="0"/>
    <n v="0"/>
    <n v="0"/>
    <n v="0"/>
    <n v="0"/>
    <n v="0"/>
    <s v="-"/>
    <n v="0"/>
    <s v="-"/>
    <s v="-"/>
    <s v="-"/>
    <s v="NO HAY MEMORIA INSTITUCIONAL DE ESTA OBRA"/>
    <n v="0"/>
    <n v="0"/>
    <s v="-"/>
  </r>
  <r>
    <n v="7860"/>
    <x v="1"/>
    <s v="06. PLAN SANITARIO DE EMERGENCIA"/>
    <s v="-"/>
    <s v="-"/>
    <s v="-"/>
    <s v="NUEVO CENTRO EDUCATIVO"/>
    <s v="-"/>
    <s v="ESCUELA DE EDUCACIËN PRIMARIA N║139 &quot;CONGRESO DE TUCUMAN&quot;"/>
    <s v="-"/>
    <x v="9"/>
    <s v="-"/>
    <x v="16"/>
    <x v="44"/>
    <s v="-"/>
    <s v="-"/>
    <s v="-"/>
    <s v="-"/>
    <s v="-"/>
    <s v="4"/>
    <s v="2"/>
    <s v="1"/>
    <s v="-"/>
    <s v="-"/>
    <s v="-"/>
    <s v="-"/>
    <s v="1"/>
    <s v="-"/>
    <s v="DIRECCIÓN GENERAL DE CULTURA Y EDUCACIÓN"/>
    <s v="LA MATANZA"/>
    <s v="VILLA CELINA"/>
    <s v="UNANUE Y BOULOGNE SUR MER"/>
    <s v="-"/>
    <s v="-"/>
    <n v="256856.16"/>
    <n v="315639.21999999997"/>
    <s v=" $  0   "/>
    <n v="572495.38"/>
    <n v="0"/>
    <n v="0"/>
    <n v="0"/>
    <n v="0"/>
    <n v="0"/>
    <n v="0"/>
    <n v="0"/>
    <n v="0"/>
    <s v="-"/>
    <n v="0"/>
    <s v="-"/>
    <s v="-"/>
    <s v="-"/>
    <s v="NO HAY MEMORIA INSTITUCIONAL DE ESTA OBRA"/>
    <n v="0"/>
    <n v="0"/>
    <s v="-"/>
  </r>
  <r>
    <n v="7861"/>
    <x v="1"/>
    <s v="06. PLAN SANITARIO DE EMERGENCIA"/>
    <s v="-"/>
    <s v="-"/>
    <s v="-"/>
    <s v="NUEVO CENTRO EDUCATIVO"/>
    <s v="-"/>
    <s v="ESCUELA DE EDUCACIËN PRIMARIA N║78 &quot;25 DE MAYO&quot;"/>
    <s v="-"/>
    <x v="9"/>
    <s v="-"/>
    <x v="16"/>
    <x v="44"/>
    <s v="-"/>
    <s v="-"/>
    <s v="-"/>
    <s v="-"/>
    <s v="-"/>
    <s v="4"/>
    <s v="2"/>
    <s v="1"/>
    <s v="-"/>
    <s v="-"/>
    <s v="-"/>
    <s v="-"/>
    <s v="1"/>
    <s v="-"/>
    <s v="DIRECCIÓN GENERAL DE CULTURA Y EDUCACIÓN"/>
    <s v="LA MATANZA"/>
    <s v="GREGORIO DE LAFERRERE"/>
    <s v="AZCASUBI Y BONPLAND"/>
    <s v="-"/>
    <s v="-"/>
    <n v="15000000"/>
    <s v=" $  0   "/>
    <s v=" $  0   "/>
    <n v="15000000"/>
    <n v="0"/>
    <n v="0"/>
    <n v="0"/>
    <n v="0"/>
    <n v="0"/>
    <n v="0"/>
    <n v="0"/>
    <n v="0"/>
    <s v="-"/>
    <n v="0"/>
    <s v="-"/>
    <s v="-"/>
    <s v="-"/>
    <s v="NO HAY MEMORIA INSTITUCIONAL DE ESTA OBRA"/>
    <n v="0"/>
    <n v="0"/>
    <s v="-"/>
  </r>
  <r>
    <n v="7862"/>
    <x v="1"/>
    <s v="06. PLAN SANITARIO DE EMERGENCIA"/>
    <s v="-"/>
    <s v="-"/>
    <s v="-"/>
    <s v="NUEVO CENTRO EDUCATIVO"/>
    <s v="-"/>
    <s v="ESCUELA DE EDUCACIËN PRIMARIA N║106 &quot;REPUBLICA FEDERAL DE AL"/>
    <s v="-"/>
    <x v="9"/>
    <s v="-"/>
    <x v="16"/>
    <x v="44"/>
    <s v="-"/>
    <s v="-"/>
    <s v="-"/>
    <s v="-"/>
    <s v="-"/>
    <s v="4"/>
    <s v="2"/>
    <s v="1"/>
    <s v="-"/>
    <s v="-"/>
    <s v="-"/>
    <s v="-"/>
    <s v="1"/>
    <s v="-"/>
    <s v="DIRECCIÓN GENERAL DE CULTURA Y EDUCACIÓN"/>
    <s v="LA MATANZA"/>
    <s v="VIRREY DEL PINO"/>
    <s v="RUTA 3 KM.43"/>
    <s v="-"/>
    <s v="-"/>
    <s v=" $  0   "/>
    <n v="3000000"/>
    <s v=" $  0   "/>
    <n v="3000000"/>
    <n v="0"/>
    <n v="0"/>
    <n v="0"/>
    <n v="0"/>
    <n v="0"/>
    <n v="0"/>
    <n v="0"/>
    <n v="0"/>
    <s v="-"/>
    <n v="0"/>
    <s v="-"/>
    <s v="-"/>
    <s v="-"/>
    <s v="NO HAY MEMORIA INSTITUCIONAL DE ESTA OBRA"/>
    <n v="0"/>
    <n v="0"/>
    <s v="-"/>
  </r>
  <r>
    <n v="7863"/>
    <x v="1"/>
    <s v="06. PLAN SANITARIO DE EMERGENCIA"/>
    <s v="-"/>
    <s v="-"/>
    <s v="-"/>
    <s v="NUEVO CENTRO EDUCATIVO"/>
    <s v="-"/>
    <s v="ESCUELA DE EDUCACIËN PRIMARIA N║87 &quot;SANTA ROSA DE LIMA&quot;"/>
    <s v="-"/>
    <x v="9"/>
    <s v="-"/>
    <x v="16"/>
    <x v="44"/>
    <s v="-"/>
    <s v="-"/>
    <s v="-"/>
    <s v="-"/>
    <s v="-"/>
    <s v="4"/>
    <s v="2"/>
    <s v="1"/>
    <s v="-"/>
    <s v="-"/>
    <s v="-"/>
    <s v="-"/>
    <s v="1"/>
    <s v="-"/>
    <s v="DIRECCIÓN GENERAL DE CULTURA Y EDUCACIÓN"/>
    <s v="LA MATANZA"/>
    <s v="LA TABLADA"/>
    <s v="ALBERTI Y ATAHUALPA"/>
    <s v="-"/>
    <s v="-"/>
    <s v=" $  0   "/>
    <n v="4067847.49"/>
    <s v=" $  0   "/>
    <n v="4067847.49"/>
    <n v="0"/>
    <n v="0"/>
    <n v="0"/>
    <n v="0"/>
    <n v="0"/>
    <n v="0"/>
    <n v="0"/>
    <n v="0"/>
    <s v="-"/>
    <n v="0"/>
    <s v="-"/>
    <s v="-"/>
    <s v="-"/>
    <s v="NO HAY MEMORIA INSTITUCIONAL DE ESTA OBRA"/>
    <n v="0"/>
    <n v="0"/>
    <s v="-"/>
  </r>
  <r>
    <n v="7864"/>
    <x v="1"/>
    <s v="06. PLAN SANITARIO DE EMERGENCIA"/>
    <s v="-"/>
    <s v="-"/>
    <s v="-"/>
    <s v="NUEVO CENTRO EDUCATIVO"/>
    <s v="-"/>
    <s v="ESCUELA DE EDUCACIËN PRIMARIA N║152 &quot;REG.3 DE INF. MOTORIZAD"/>
    <s v="-"/>
    <x v="9"/>
    <s v="-"/>
    <x v="16"/>
    <x v="44"/>
    <s v="-"/>
    <s v="-"/>
    <s v="-"/>
    <s v="-"/>
    <s v="-"/>
    <s v="4"/>
    <s v="2"/>
    <s v="1"/>
    <s v="-"/>
    <s v="-"/>
    <s v="-"/>
    <s v="-"/>
    <s v="1"/>
    <s v="-"/>
    <s v="DIRECCIÓN GENERAL DE CULTURA Y EDUCACIÓN"/>
    <s v="LA MATANZA"/>
    <s v="CIUDAD EVITA"/>
    <s v="EL CEDRO ENTRE EL HURËN Y EL GUAYCUR┌"/>
    <s v="-"/>
    <s v="-"/>
    <s v=" $  0   "/>
    <n v="3000000"/>
    <s v=" $  0   "/>
    <n v="3000000"/>
    <n v="0"/>
    <n v="0"/>
    <n v="0"/>
    <n v="0"/>
    <n v="0"/>
    <n v="0"/>
    <n v="0"/>
    <n v="0"/>
    <s v="-"/>
    <n v="0"/>
    <s v="-"/>
    <s v="-"/>
    <s v="-"/>
    <s v="NO HAY MEMORIA INSTITUCIONAL DE ESTA OBRA"/>
    <n v="0"/>
    <n v="0"/>
    <s v="-"/>
  </r>
  <r>
    <n v="7865"/>
    <x v="1"/>
    <s v="06. PLAN SANITARIO DE EMERGENCIA"/>
    <s v="-"/>
    <s v="-"/>
    <s v="-"/>
    <s v="NUEVO CENTRO EDUCATIVO"/>
    <s v="-"/>
    <s v="ESCUELA DE EDUCACIËN PRIMARIA N║2 &quot;GENERAL MANUEL BELGRANO&quot;"/>
    <s v="-"/>
    <x v="9"/>
    <s v="-"/>
    <x v="16"/>
    <x v="44"/>
    <s v="-"/>
    <s v="-"/>
    <s v="-"/>
    <s v="-"/>
    <s v="-"/>
    <s v="4"/>
    <s v="2"/>
    <s v="1"/>
    <s v="-"/>
    <s v="-"/>
    <s v="-"/>
    <s v="-"/>
    <s v="1"/>
    <s v="-"/>
    <s v="DIRECCIÓN GENERAL DE CULTURA Y EDUCACIÓN"/>
    <s v="LA MATANZA"/>
    <s v="TAPIALES"/>
    <s v="HUMAITA Y ALTOLAGUIRRE"/>
    <s v="-"/>
    <s v="-"/>
    <n v="560374.5"/>
    <n v="1551998.7000000002"/>
    <s v=" $  0   "/>
    <n v="2112373.2000000002"/>
    <n v="0"/>
    <n v="0"/>
    <n v="0"/>
    <n v="0"/>
    <n v="0"/>
    <n v="0"/>
    <n v="0"/>
    <n v="0"/>
    <s v="-"/>
    <n v="0"/>
    <s v="-"/>
    <s v="-"/>
    <s v="-"/>
    <s v="NO HAY MEMORIA INSTITUCIONAL DE ESTA OBRA"/>
    <n v="0"/>
    <n v="0"/>
    <s v="-"/>
  </r>
  <r>
    <n v="7866"/>
    <x v="1"/>
    <s v="06. PLAN SANITARIO DE EMERGENCIA"/>
    <s v="-"/>
    <s v="-"/>
    <s v="-"/>
    <s v="NUEVO CENTRO EDUCATIVO"/>
    <s v="-"/>
    <s v="ESCUELA DE EDUCACIËN SECUNDARIA N║9 &quot;SANTO TOMAS DE AQUINO&quot;"/>
    <s v="-"/>
    <x v="9"/>
    <s v="-"/>
    <x v="16"/>
    <x v="44"/>
    <s v="-"/>
    <s v="-"/>
    <s v="-"/>
    <s v="-"/>
    <s v="-"/>
    <s v="4"/>
    <s v="2"/>
    <s v="1"/>
    <s v="-"/>
    <s v="-"/>
    <s v="-"/>
    <s v="-"/>
    <s v="1"/>
    <s v="-"/>
    <s v="DIRECCIÓN GENERAL DE CULTURA Y EDUCACIÓN"/>
    <s v="LA MATANZA"/>
    <s v="VIRREY DEL PINO"/>
    <s v="CALIFORNIA E/COLORADO Y COLASTINE"/>
    <s v="-"/>
    <s v="-"/>
    <s v=" $  0   "/>
    <n v="15000000"/>
    <s v=" $  0   "/>
    <n v="15000000"/>
    <n v="0"/>
    <n v="0"/>
    <n v="0"/>
    <n v="0"/>
    <n v="0"/>
    <n v="0"/>
    <n v="0"/>
    <n v="0"/>
    <s v="-"/>
    <n v="0"/>
    <s v="-"/>
    <s v="-"/>
    <s v="-"/>
    <s v="NO HAY MEMORIA INSTITUCIONAL DE ESTA OBRA"/>
    <n v="0"/>
    <n v="0"/>
    <s v="-"/>
  </r>
  <r>
    <n v="7867"/>
    <x v="1"/>
    <s v="06. PLAN SANITARIO DE EMERGENCIA"/>
    <s v="-"/>
    <s v="-"/>
    <s v="-"/>
    <s v="NUEVO CENTRO EDUCATIVO"/>
    <s v="-"/>
    <s v="ESCUELA ESPECIAL N║508"/>
    <s v="-"/>
    <x v="9"/>
    <s v="-"/>
    <x v="16"/>
    <x v="44"/>
    <s v="-"/>
    <s v="-"/>
    <s v="-"/>
    <s v="-"/>
    <s v="-"/>
    <s v="4"/>
    <s v="2"/>
    <s v="1"/>
    <s v="-"/>
    <s v="-"/>
    <s v="-"/>
    <s v="-"/>
    <s v="1"/>
    <s v="-"/>
    <s v="DIRECCIÓN GENERAL DE CULTURA Y EDUCACIÓN"/>
    <s v="LA MATANZA"/>
    <s v="CIUDAD EVITA"/>
    <s v="AVENIDA 17 DE OCTUBRE (EX AVDA CENTRAL"/>
    <s v="-"/>
    <s v="-"/>
    <n v="4067847.49"/>
    <s v=" $  0   "/>
    <s v=" $  0   "/>
    <n v="4067847.49"/>
    <n v="0"/>
    <n v="0"/>
    <n v="0"/>
    <n v="0"/>
    <n v="0"/>
    <n v="0"/>
    <n v="0"/>
    <n v="0"/>
    <s v="-"/>
    <n v="0"/>
    <s v="-"/>
    <s v="-"/>
    <s v="-"/>
    <s v="NO HAY MEMORIA INSTITUCIONAL DE ESTA OBRA"/>
    <n v="0"/>
    <n v="0"/>
    <s v="-"/>
  </r>
  <r>
    <n v="7868"/>
    <x v="1"/>
    <s v="06. PLAN SANITARIO DE EMERGENCIA"/>
    <s v="-"/>
    <s v="-"/>
    <s v="-"/>
    <s v="NUEVO CENTRO EDUCATIVO"/>
    <s v="-"/>
    <s v="ESCUELA DE EDUCACIËN SECUNDARIA N║27  &quot;JUVENTUD ORGANIZADA D"/>
    <s v="-"/>
    <x v="9"/>
    <s v="-"/>
    <x v="16"/>
    <x v="44"/>
    <s v="-"/>
    <s v="-"/>
    <s v="-"/>
    <s v="-"/>
    <s v="-"/>
    <s v="4"/>
    <s v="2"/>
    <s v="1"/>
    <s v="-"/>
    <s v="-"/>
    <s v="-"/>
    <s v="-"/>
    <s v="1"/>
    <s v="-"/>
    <s v="DIRECCIÓN GENERAL DE CULTURA Y EDUCACIÓN"/>
    <s v="LA MATANZA"/>
    <s v="GONZALEZ CATAN"/>
    <s v="VARELA Y ARMONIA"/>
    <s v="-"/>
    <s v="-"/>
    <s v=" $  0   "/>
    <n v="20000000"/>
    <s v=" $  0   "/>
    <n v="20000000"/>
    <n v="0"/>
    <n v="0"/>
    <n v="0"/>
    <n v="0"/>
    <n v="0"/>
    <n v="0"/>
    <n v="0"/>
    <n v="0"/>
    <s v="-"/>
    <n v="0"/>
    <s v="-"/>
    <s v="-"/>
    <s v="-"/>
    <s v="NO HAY MEMORIA INSTITUCIONAL DE ESTA OBRA"/>
    <n v="0"/>
    <n v="0"/>
    <s v="-"/>
  </r>
  <r>
    <n v="7869"/>
    <x v="1"/>
    <s v="06. PLAN SANITARIO DE EMERGENCIA"/>
    <s v="-"/>
    <s v="-"/>
    <s v="-"/>
    <s v="NUEVO CENTRO EDUCATIVO"/>
    <s v="-"/>
    <s v="ESCUELA DE EDUCACIËN PRIMARIA N║178 &quot;JUAN CARLOS DAVALOS&quot;"/>
    <s v="-"/>
    <x v="9"/>
    <s v="-"/>
    <x v="16"/>
    <x v="44"/>
    <s v="-"/>
    <s v="-"/>
    <s v="-"/>
    <s v="-"/>
    <s v="-"/>
    <s v="4"/>
    <s v="2"/>
    <s v="1"/>
    <s v="-"/>
    <s v="-"/>
    <s v="-"/>
    <s v="-"/>
    <s v="1"/>
    <s v="-"/>
    <s v="DIRECCIÓN GENERAL DE CULTURA Y EDUCACIÓN"/>
    <s v="LA MATANZA"/>
    <s v="GONZALEZ CATAN"/>
    <s v="2 DE ABRIL Y MANUEL ARIAS"/>
    <s v="-"/>
    <s v="-"/>
    <s v=" $  0   "/>
    <n v="3000000"/>
    <s v=" $  0   "/>
    <n v="3000000"/>
    <n v="0"/>
    <n v="0"/>
    <n v="0"/>
    <n v="0"/>
    <n v="0"/>
    <n v="0"/>
    <n v="0"/>
    <n v="0"/>
    <s v="-"/>
    <n v="0"/>
    <s v="-"/>
    <s v="-"/>
    <s v="-"/>
    <s v="NO HAY MEMORIA INSTITUCIONAL DE ESTA OBRA"/>
    <n v="0"/>
    <n v="0"/>
    <s v="-"/>
  </r>
  <r>
    <n v="7870"/>
    <x v="1"/>
    <s v="06. PLAN SANITARIO DE EMERGENCIA"/>
    <s v="-"/>
    <s v="-"/>
    <s v="-"/>
    <s v="NUEVO CENTRO EDUCATIVO"/>
    <s v="-"/>
    <s v="ESCUELA DE EDUCACIËN PRIMARIA N║157 &quot;RICARDO G▄IRALDES&quot;"/>
    <s v="-"/>
    <x v="9"/>
    <s v="-"/>
    <x v="16"/>
    <x v="44"/>
    <s v="-"/>
    <s v="-"/>
    <s v="-"/>
    <s v="-"/>
    <s v="-"/>
    <s v="4"/>
    <s v="2"/>
    <s v="1"/>
    <s v="-"/>
    <s v="-"/>
    <s v="-"/>
    <s v="-"/>
    <s v="1"/>
    <s v="-"/>
    <s v="DIRECCIÓN GENERAL DE CULTURA Y EDUCACIÓN"/>
    <s v="LA MATANZA"/>
    <s v="VIRREY DEL PINO"/>
    <s v="CALIFORNIA Y COLORADO"/>
    <s v="-"/>
    <s v="-"/>
    <s v=" $  0   "/>
    <n v="5000000"/>
    <s v=" $  0   "/>
    <n v="5000000"/>
    <n v="0"/>
    <n v="0"/>
    <n v="0"/>
    <n v="0"/>
    <n v="0"/>
    <n v="0"/>
    <n v="0"/>
    <n v="0"/>
    <s v="-"/>
    <n v="0"/>
    <s v="-"/>
    <s v="-"/>
    <s v="-"/>
    <s v="NO HAY MEMORIA INSTITUCIONAL DE ESTA OBRA"/>
    <n v="0"/>
    <n v="0"/>
    <s v="-"/>
  </r>
  <r>
    <n v="7871"/>
    <x v="1"/>
    <s v="06. PLAN SANITARIO DE EMERGENCIA"/>
    <s v="-"/>
    <s v="-"/>
    <s v="-"/>
    <s v="NUEVO CENTRO EDUCATIVO"/>
    <s v="-"/>
    <s v="JARDIN DE INFANTES N║972"/>
    <s v="-"/>
    <x v="9"/>
    <s v="-"/>
    <x v="16"/>
    <x v="44"/>
    <s v="-"/>
    <s v="-"/>
    <s v="-"/>
    <s v="-"/>
    <s v="-"/>
    <s v="4"/>
    <s v="2"/>
    <s v="1"/>
    <s v="-"/>
    <s v="-"/>
    <s v="-"/>
    <s v="-"/>
    <s v="1"/>
    <s v="-"/>
    <s v="DIRECCIÓN GENERAL DE CULTURA Y EDUCACIÓN"/>
    <s v="LA MATANZA"/>
    <s v="CIUDAD EVITA"/>
    <s v="SILVIA TOLEDO"/>
    <s v="-"/>
    <s v="-"/>
    <s v=" $  0   "/>
    <n v="3000000"/>
    <s v=" $  0   "/>
    <n v="3000000"/>
    <n v="0"/>
    <n v="0"/>
    <n v="0"/>
    <n v="0"/>
    <n v="0"/>
    <n v="0"/>
    <n v="0"/>
    <n v="0"/>
    <s v="-"/>
    <n v="0"/>
    <s v="-"/>
    <s v="-"/>
    <s v="-"/>
    <s v="NO HAY MEMORIA INSTITUCIONAL DE ESTA OBRA"/>
    <n v="0"/>
    <n v="0"/>
    <s v="-"/>
  </r>
  <r>
    <n v="7872"/>
    <x v="1"/>
    <s v="06. PLAN SANITARIO DE EMERGENCIA"/>
    <s v="-"/>
    <s v="-"/>
    <s v="-"/>
    <s v="NUEVO CENTRO EDUCATIVO"/>
    <s v="-"/>
    <s v="ESCUELA DE EDUCACIËN PRIMARIA N║64 &quot;SAN FRANCISCO DE ASIS&quot;"/>
    <s v="-"/>
    <x v="9"/>
    <s v="-"/>
    <x v="16"/>
    <x v="44"/>
    <s v="-"/>
    <s v="-"/>
    <s v="-"/>
    <s v="-"/>
    <s v="-"/>
    <s v="4"/>
    <s v="2"/>
    <s v="1"/>
    <s v="-"/>
    <s v="-"/>
    <s v="-"/>
    <s v="-"/>
    <s v="1"/>
    <s v="-"/>
    <s v="DIRECCIÓN GENERAL DE CULTURA Y EDUCACIÓN"/>
    <s v="LA MATANZA"/>
    <s v="RAFAEL CASTILLO"/>
    <s v="CHAVARRIA Y AMAMBAY (ANT.LUIS M.DRAGO)"/>
    <s v="-"/>
    <s v="-"/>
    <n v="676494.86"/>
    <s v=" $  0   "/>
    <s v=" $  0   "/>
    <n v="676494.86"/>
    <n v="0"/>
    <n v="0"/>
    <n v="0"/>
    <n v="0"/>
    <n v="0"/>
    <n v="0"/>
    <n v="0"/>
    <n v="0"/>
    <s v="-"/>
    <n v="0"/>
    <s v="-"/>
    <s v="-"/>
    <s v="-"/>
    <s v="NO HAY MEMORIA INSTITUCIONAL DE ESTA OBRA"/>
    <n v="0"/>
    <n v="0"/>
    <s v="-"/>
  </r>
  <r>
    <n v="7873"/>
    <x v="1"/>
    <s v="06. PLAN SANITARIO DE EMERGENCIA"/>
    <s v="-"/>
    <s v="-"/>
    <s v="-"/>
    <s v="NUEVO CENTRO EDUCATIVO"/>
    <s v="-"/>
    <s v="JARDIN DE INFANTES N║993"/>
    <s v="-"/>
    <x v="9"/>
    <s v="-"/>
    <x v="16"/>
    <x v="44"/>
    <s v="-"/>
    <s v="-"/>
    <s v="-"/>
    <s v="-"/>
    <s v="-"/>
    <s v="4"/>
    <s v="2"/>
    <s v="1"/>
    <s v="-"/>
    <s v="-"/>
    <s v="-"/>
    <s v="-"/>
    <s v="1"/>
    <s v="-"/>
    <s v="DIRECCIÓN GENERAL DE CULTURA Y EDUCACIÓN"/>
    <s v="LA MATANZA"/>
    <s v="CIUDAD EVITA"/>
    <s v="CIR. 4║ - SECC. 1║"/>
    <s v="-"/>
    <s v="-"/>
    <s v=" $  0   "/>
    <n v="3000000"/>
    <s v=" $  0   "/>
    <n v="3000000"/>
    <n v="0"/>
    <n v="0"/>
    <n v="0"/>
    <n v="0"/>
    <n v="0"/>
    <n v="0"/>
    <n v="0"/>
    <n v="0"/>
    <s v="-"/>
    <n v="0"/>
    <s v="-"/>
    <s v="-"/>
    <s v="-"/>
    <s v="NO HAY MEMORIA INSTITUCIONAL DE ESTA OBRA"/>
    <n v="0"/>
    <n v="0"/>
    <s v="-"/>
  </r>
  <r>
    <n v="7874"/>
    <x v="1"/>
    <s v="06. PLAN SANITARIO DE EMERGENCIA"/>
    <s v="-"/>
    <s v="-"/>
    <s v="-"/>
    <s v="NUEVO CENTRO EDUCATIVO"/>
    <s v="-"/>
    <s v="ESCUELA ESPECIAL N║515"/>
    <s v="-"/>
    <x v="9"/>
    <s v="-"/>
    <x v="16"/>
    <x v="44"/>
    <s v="-"/>
    <s v="-"/>
    <s v="-"/>
    <s v="-"/>
    <s v="-"/>
    <s v="4"/>
    <s v="2"/>
    <s v="1"/>
    <s v="-"/>
    <s v="-"/>
    <s v="-"/>
    <s v="-"/>
    <s v="1"/>
    <s v="-"/>
    <s v="DIRECCIÓN GENERAL DE CULTURA Y EDUCACIÓN"/>
    <s v="LA MATANZA"/>
    <s v="GONZALEZ CATAN"/>
    <s v="BALBOA"/>
    <s v="-"/>
    <s v="-"/>
    <s v=" $  0   "/>
    <n v="20000000"/>
    <s v=" $  0   "/>
    <n v="20000000"/>
    <n v="0"/>
    <n v="0"/>
    <n v="0"/>
    <n v="0"/>
    <n v="0"/>
    <n v="0"/>
    <n v="0"/>
    <n v="0"/>
    <s v="-"/>
    <n v="0"/>
    <s v="-"/>
    <s v="-"/>
    <s v="-"/>
    <s v="NO HAY MEMORIA INSTITUCIONAL DE ESTA OBRA"/>
    <n v="0"/>
    <n v="0"/>
    <s v="-"/>
  </r>
  <r>
    <n v="7875"/>
    <x v="1"/>
    <s v="06. PLAN SANITARIO DE EMERGENCIA"/>
    <s v="-"/>
    <s v="-"/>
    <s v="-"/>
    <s v="NUEVO CENTRO EDUCATIVO"/>
    <s v="-"/>
    <s v="ESCUELA ESPECIAL N║516"/>
    <s v="-"/>
    <x v="9"/>
    <s v="-"/>
    <x v="16"/>
    <x v="44"/>
    <s v="-"/>
    <s v="-"/>
    <s v="-"/>
    <s v="-"/>
    <s v="-"/>
    <s v="4"/>
    <s v="2"/>
    <s v="1"/>
    <s v="-"/>
    <s v="-"/>
    <s v="-"/>
    <s v="-"/>
    <s v="1"/>
    <s v="-"/>
    <s v="DIRECCIÓN GENERAL DE CULTURA Y EDUCACIÓN"/>
    <s v="LA MATANZA"/>
    <s v="RAFAEL CASTILLO"/>
    <s v="INT. RUSSO (EX CALDER¾N DE LA MARCA)"/>
    <s v="6/2018"/>
    <s v="9/2018"/>
    <n v="2982783.77"/>
    <s v=" $  0   "/>
    <s v=" $  0   "/>
    <n v="2982783.77"/>
    <n v="0"/>
    <n v="0"/>
    <n v="0"/>
    <n v="0"/>
    <n v="0"/>
    <n v="0"/>
    <n v="0"/>
    <n v="0"/>
    <s v="-"/>
    <n v="0"/>
    <s v="-"/>
    <s v="-"/>
    <s v="-"/>
    <s v="NO HAY MEMORIA INSTITUCIONAL DE ESTA OBRA"/>
    <n v="0"/>
    <n v="0"/>
    <s v="-"/>
  </r>
  <r>
    <n v="7876"/>
    <x v="1"/>
    <s v="06. PLAN SANITARIO DE EMERGENCIA"/>
    <s v="-"/>
    <s v="-"/>
    <s v="-"/>
    <s v="NUEVO CENTRO EDUCATIVO"/>
    <s v="-"/>
    <s v="ESCUELA DE EDUCACIËN SECUNDARIA N░165"/>
    <s v="-"/>
    <x v="9"/>
    <s v="-"/>
    <x v="16"/>
    <x v="44"/>
    <s v="-"/>
    <s v="-"/>
    <s v="-"/>
    <s v="-"/>
    <s v="-"/>
    <s v="4"/>
    <s v="2"/>
    <s v="1"/>
    <s v="-"/>
    <s v="-"/>
    <s v="-"/>
    <s v="-"/>
    <s v="1"/>
    <s v="-"/>
    <s v="DIRECCIÓN GENERAL DE CULTURA Y EDUCACIÓN"/>
    <s v="LA MATANZA"/>
    <s v="ISIDRO CASANOVA"/>
    <s v="LASCANO E/ ROMA E ISLAS MALVINAS"/>
    <s v="-"/>
    <s v="-"/>
    <s v=" $  0   "/>
    <n v="15000000"/>
    <s v=" $  0   "/>
    <n v="15000000"/>
    <n v="0"/>
    <n v="0"/>
    <n v="0"/>
    <n v="0"/>
    <n v="0"/>
    <n v="0"/>
    <n v="0"/>
    <n v="0"/>
    <s v="-"/>
    <n v="0"/>
    <s v="-"/>
    <s v="-"/>
    <s v="-"/>
    <s v="NO HAY MEMORIA INSTITUCIONAL DE ESTA OBRA"/>
    <n v="0"/>
    <n v="0"/>
    <s v="-"/>
  </r>
  <r>
    <n v="7877"/>
    <x v="1"/>
    <s v="06. PLAN SANITARIO DE EMERGENCIA"/>
    <s v="-"/>
    <s v="-"/>
    <s v="-"/>
    <s v="NUEVO CENTRO EDUCATIVO"/>
    <s v="-"/>
    <s v="ESCUELA DE EDUCACIËN SECUNDARIA N░162"/>
    <s v="-"/>
    <x v="9"/>
    <s v="-"/>
    <x v="16"/>
    <x v="44"/>
    <s v="-"/>
    <s v="-"/>
    <s v="-"/>
    <s v="-"/>
    <s v="-"/>
    <s v="4"/>
    <s v="2"/>
    <s v="1"/>
    <s v="-"/>
    <s v="-"/>
    <s v="-"/>
    <s v="-"/>
    <s v="1"/>
    <s v="-"/>
    <s v="DIRECCIÓN GENERAL DE CULTURA Y EDUCACIÓN"/>
    <s v="LA MATANZA"/>
    <s v="RAFAEL CASTILLO"/>
    <s v="BAZURCO"/>
    <s v="-"/>
    <s v="-"/>
    <s v=" $  0   "/>
    <n v="15000000"/>
    <s v=" $  0   "/>
    <n v="15000000"/>
    <n v="0"/>
    <n v="0"/>
    <n v="0"/>
    <n v="0"/>
    <n v="0"/>
    <n v="0"/>
    <n v="0"/>
    <n v="0"/>
    <s v="-"/>
    <n v="0"/>
    <s v="-"/>
    <s v="-"/>
    <s v="-"/>
    <s v="NO HAY MEMORIA INSTITUCIONAL DE ESTA OBRA"/>
    <n v="0"/>
    <n v="0"/>
    <s v="-"/>
  </r>
  <r>
    <n v="7878"/>
    <x v="1"/>
    <s v="06. PLAN SANITARIO DE EMERGENCIA"/>
    <s v="-"/>
    <s v="-"/>
    <s v="-"/>
    <s v="NUEVO CENTRO EDUCATIVO"/>
    <s v="-"/>
    <s v="ESCUELA DE EDUCACIËN SECUNDARIA N║120"/>
    <s v="-"/>
    <x v="9"/>
    <s v="-"/>
    <x v="16"/>
    <x v="44"/>
    <s v="-"/>
    <s v="-"/>
    <s v="-"/>
    <s v="-"/>
    <s v="-"/>
    <s v="4"/>
    <s v="2"/>
    <s v="1"/>
    <s v="-"/>
    <s v="-"/>
    <s v="-"/>
    <s v="-"/>
    <s v="1"/>
    <s v="-"/>
    <s v="DIRECCIÓN GENERAL DE CULTURA Y EDUCACIÓN"/>
    <s v="LA MATANZA"/>
    <s v="VIRREY DEL PINO"/>
    <s v="MALTA Y OSIRIS"/>
    <s v="-"/>
    <s v="12/2019"/>
    <n v="29918036.850000001"/>
    <s v=" $  0   "/>
    <s v=" $  0   "/>
    <n v="29918036.850000001"/>
    <n v="0"/>
    <n v="0"/>
    <n v="0"/>
    <n v="0"/>
    <n v="0"/>
    <n v="0"/>
    <n v="0"/>
    <n v="0"/>
    <s v="-"/>
    <n v="0"/>
    <s v="-"/>
    <s v="-"/>
    <s v="-"/>
    <s v="NO HAY MEMORIA INSTITUCIONAL DE ESTA OBRA"/>
    <n v="0"/>
    <n v="0"/>
    <s v="-"/>
  </r>
  <r>
    <n v="7879"/>
    <x v="1"/>
    <s v="06. PLAN SANITARIO DE EMERGENCIA"/>
    <s v="-"/>
    <s v="-"/>
    <s v="-"/>
    <s v="NUEVO CENTRO EDUCATIVO"/>
    <s v="-"/>
    <s v="ESCUELA DE EDUCACIËN SECUNDARIA N║55"/>
    <s v="-"/>
    <x v="9"/>
    <s v="-"/>
    <x v="16"/>
    <x v="44"/>
    <s v="-"/>
    <s v="-"/>
    <s v="-"/>
    <s v="-"/>
    <s v="-"/>
    <s v="4"/>
    <s v="2"/>
    <s v="1"/>
    <s v="-"/>
    <s v="-"/>
    <s v="-"/>
    <s v="-"/>
    <s v="1"/>
    <s v="-"/>
    <s v="DIRECCIÓN GENERAL DE CULTURA Y EDUCACIÓN"/>
    <s v="LA MATANZA"/>
    <s v="VIRREY DEL PINO"/>
    <s v="RUTA 3 KM.43"/>
    <s v="-"/>
    <s v="12/2019"/>
    <s v=" $  0   "/>
    <n v="3000000"/>
    <s v=" $  0   "/>
    <n v="3000000"/>
    <n v="0"/>
    <n v="0"/>
    <n v="0"/>
    <n v="0"/>
    <n v="0"/>
    <n v="0"/>
    <n v="0"/>
    <n v="0"/>
    <s v="-"/>
    <n v="0"/>
    <s v="-"/>
    <s v="-"/>
    <s v="-"/>
    <s v="NO HAY MEMORIA INSTITUCIONAL DE ESTA OBRA"/>
    <n v="0"/>
    <n v="0"/>
    <s v="-"/>
  </r>
  <r>
    <n v="7880"/>
    <x v="1"/>
    <s v="06. PLAN SANITARIO DE EMERGENCIA"/>
    <s v="-"/>
    <s v="-"/>
    <s v="-"/>
    <s v="NUEVO CENTRO EDUCATIVO"/>
    <s v="-"/>
    <s v="ESCUELA DE EDUCACIËN SECUNDARIA N║78"/>
    <s v="-"/>
    <x v="9"/>
    <s v="-"/>
    <x v="16"/>
    <x v="44"/>
    <s v="-"/>
    <s v="-"/>
    <s v="-"/>
    <s v="-"/>
    <s v="-"/>
    <s v="4"/>
    <s v="2"/>
    <s v="1"/>
    <s v="-"/>
    <s v="-"/>
    <s v="-"/>
    <s v="-"/>
    <s v="1"/>
    <s v="-"/>
    <s v="DIRECCIÓN GENERAL DE CULTURA Y EDUCACIÓN"/>
    <s v="LA MATANZA"/>
    <s v="VIRREY DEL PINO"/>
    <s v="CAÐADA DE GOMEZ Y BUERAS"/>
    <s v="-"/>
    <s v="-"/>
    <n v="22500000"/>
    <s v=" $  0   "/>
    <s v=" $  0   "/>
    <n v="22500000"/>
    <n v="0"/>
    <n v="0"/>
    <n v="0"/>
    <n v="0"/>
    <n v="0"/>
    <n v="0"/>
    <n v="0"/>
    <n v="0"/>
    <s v="-"/>
    <n v="0"/>
    <s v="-"/>
    <s v="-"/>
    <s v="-"/>
    <s v="NO HAY MEMORIA INSTITUCIONAL DE ESTA OBRA"/>
    <n v="0"/>
    <n v="0"/>
    <s v="-"/>
  </r>
  <r>
    <n v="7881"/>
    <x v="1"/>
    <s v="06. PLAN SANITARIO DE EMERGENCIA"/>
    <s v="-"/>
    <s v="-"/>
    <s v="-"/>
    <s v="NUEVO CENTRO EDUCATIVO"/>
    <s v="-"/>
    <s v="ESCUELA DE EDUCACIËN SECUNDARIA N║82"/>
    <s v="-"/>
    <x v="9"/>
    <s v="-"/>
    <x v="16"/>
    <x v="44"/>
    <s v="-"/>
    <s v="-"/>
    <s v="-"/>
    <s v="-"/>
    <s v="-"/>
    <s v="4"/>
    <s v="2"/>
    <s v="1"/>
    <s v="-"/>
    <s v="-"/>
    <s v="-"/>
    <s v="-"/>
    <s v="1"/>
    <s v="-"/>
    <s v="DIRECCIÓN GENERAL DE CULTURA Y EDUCACIÓN"/>
    <s v="LA MATANZA"/>
    <s v="VIRREY DEL PINO"/>
    <s v="EL DORADO E/ PARNASO Y J. VERNE"/>
    <s v="-"/>
    <s v="-"/>
    <s v=" $  0   "/>
    <n v="15000000"/>
    <s v=" $  0   "/>
    <n v="15000000"/>
    <n v="0"/>
    <n v="0"/>
    <n v="0"/>
    <n v="0"/>
    <n v="0"/>
    <n v="0"/>
    <n v="0"/>
    <n v="0"/>
    <s v="-"/>
    <n v="0"/>
    <s v="-"/>
    <s v="-"/>
    <s v="-"/>
    <s v="NO HAY MEMORIA INSTITUCIONAL DE ESTA OBRA"/>
    <n v="0"/>
    <n v="0"/>
    <s v="-"/>
  </r>
  <r>
    <n v="7882"/>
    <x v="1"/>
    <s v="06. PLAN SANITARIO DE EMERGENCIA"/>
    <s v="-"/>
    <s v="-"/>
    <s v="-"/>
    <s v="NUEVO CENTRO EDUCATIVO"/>
    <s v="-"/>
    <s v="ESCUELA DE EDUCACIËN SECUNDARIA N║101"/>
    <s v="-"/>
    <x v="9"/>
    <s v="-"/>
    <x v="16"/>
    <x v="44"/>
    <s v="-"/>
    <s v="-"/>
    <s v="-"/>
    <s v="-"/>
    <s v="-"/>
    <s v="4"/>
    <s v="2"/>
    <s v="1"/>
    <s v="-"/>
    <s v="-"/>
    <s v="-"/>
    <s v="-"/>
    <s v="1"/>
    <s v="-"/>
    <s v="DIRECCIÓN GENERAL DE CULTURA Y EDUCACIÓN"/>
    <s v="LA MATANZA"/>
    <s v="ISIDRO CASANOVA"/>
    <s v="VIRGILIO Y AMAMBAY"/>
    <s v="-"/>
    <s v="-"/>
    <s v=" $  0   "/>
    <n v="20000000"/>
    <s v=" $  0   "/>
    <n v="20000000"/>
    <n v="0"/>
    <n v="0"/>
    <n v="0"/>
    <n v="0"/>
    <n v="0"/>
    <n v="0"/>
    <n v="0"/>
    <n v="0"/>
    <s v="-"/>
    <n v="0"/>
    <s v="-"/>
    <s v="-"/>
    <s v="-"/>
    <s v="NO HAY MEMORIA INSTITUCIONAL DE ESTA OBRA"/>
    <n v="0"/>
    <n v="0"/>
    <s v="-"/>
  </r>
  <r>
    <n v="7883"/>
    <x v="1"/>
    <s v="06. PLAN SANITARIO DE EMERGENCIA"/>
    <s v="-"/>
    <s v="-"/>
    <s v="-"/>
    <s v="NUEVO CENTRO EDUCATIVO"/>
    <s v="-"/>
    <s v="ESCUELA DE EDUCACIËN SECUNDARIA N║73"/>
    <s v="-"/>
    <x v="9"/>
    <s v="-"/>
    <x v="16"/>
    <x v="44"/>
    <s v="-"/>
    <s v="-"/>
    <s v="-"/>
    <s v="-"/>
    <s v="-"/>
    <s v="4"/>
    <s v="2"/>
    <s v="1"/>
    <s v="-"/>
    <s v="-"/>
    <s v="-"/>
    <s v="-"/>
    <s v="1"/>
    <s v="-"/>
    <s v="DIRECCIÓN GENERAL DE CULTURA Y EDUCACIÓN"/>
    <s v="LA MATANZA"/>
    <s v="VIRREY DEL PINO"/>
    <s v="ESPERANZA"/>
    <s v="-"/>
    <s v="-"/>
    <n v="300000"/>
    <s v=" $  0300.000 "/>
    <s v=" $  0   "/>
    <n v="0"/>
    <n v="0"/>
    <n v="0"/>
    <n v="0"/>
    <n v="0"/>
    <n v="0"/>
    <n v="0"/>
    <n v="0"/>
    <n v="0"/>
    <s v="-"/>
    <n v="0"/>
    <s v="-"/>
    <s v="-"/>
    <s v="-"/>
    <s v="NO HAY MEMORIA INSTITUCIONAL DE ESTA OBRA"/>
    <n v="0"/>
    <n v="0"/>
    <s v="-"/>
  </r>
  <r>
    <n v="7884"/>
    <x v="1"/>
    <s v="06. PLAN SANITARIO DE EMERGENCIA"/>
    <s v="-"/>
    <s v="-"/>
    <s v="-"/>
    <s v="NUEVO CENTRO EDUCATIVO"/>
    <s v="-"/>
    <s v="ESCUELA DE EDUCACIËN SECUNDARIA N║124"/>
    <s v="-"/>
    <x v="9"/>
    <s v="-"/>
    <x v="16"/>
    <x v="44"/>
    <s v="-"/>
    <s v="-"/>
    <s v="-"/>
    <s v="-"/>
    <s v="-"/>
    <s v="4"/>
    <s v="2"/>
    <s v="1"/>
    <s v="-"/>
    <s v="-"/>
    <s v="-"/>
    <s v="-"/>
    <s v="1"/>
    <s v="-"/>
    <s v="DIRECCIÓN GENERAL DE CULTURA Y EDUCACIÓN"/>
    <s v="LA MATANZA"/>
    <s v="GREGORIO DE LAFERRERE"/>
    <s v="LEONARDO DA VINCI ESQ. ELIZALDE"/>
    <s v="-"/>
    <s v="-"/>
    <s v=" $  0   "/>
    <n v="10000000"/>
    <s v=" $  0   "/>
    <n v="10000000"/>
    <n v="0"/>
    <n v="0"/>
    <n v="0"/>
    <n v="0"/>
    <n v="0"/>
    <n v="0"/>
    <n v="0"/>
    <n v="0"/>
    <s v="-"/>
    <n v="0"/>
    <s v="-"/>
    <s v="-"/>
    <s v="-"/>
    <s v="NO HAY MEMORIA INSTITUCIONAL DE ESTA OBRA"/>
    <n v="0"/>
    <n v="0"/>
    <s v="-"/>
  </r>
  <r>
    <n v="7885"/>
    <x v="1"/>
    <s v="06. PLAN SANITARIO DE EMERGENCIA"/>
    <s v="-"/>
    <s v="-"/>
    <s v="-"/>
    <s v="NUEVO CENTRO EDUCATIVO"/>
    <s v="-"/>
    <s v="ESCUELA DE EDUCACIËN SECUNDARIA N║135"/>
    <s v="-"/>
    <x v="9"/>
    <s v="-"/>
    <x v="16"/>
    <x v="44"/>
    <s v="-"/>
    <s v="-"/>
    <s v="-"/>
    <s v="-"/>
    <s v="-"/>
    <s v="4"/>
    <s v="2"/>
    <s v="1"/>
    <s v="-"/>
    <s v="-"/>
    <s v="-"/>
    <s v="-"/>
    <s v="1"/>
    <s v="-"/>
    <s v="DIRECCIÓN GENERAL DE CULTURA Y EDUCACIÓN"/>
    <s v="LA MATANZA"/>
    <s v="GREGORIO DE LAFERRERE"/>
    <s v="JAMACARU"/>
    <s v="-"/>
    <s v="-"/>
    <s v=" $  0   "/>
    <n v="3000000"/>
    <s v=" $  0   "/>
    <n v="3000000"/>
    <n v="0"/>
    <n v="0"/>
    <n v="0"/>
    <n v="0"/>
    <n v="0"/>
    <n v="0"/>
    <n v="0"/>
    <n v="0"/>
    <s v="-"/>
    <n v="0"/>
    <s v="-"/>
    <s v="-"/>
    <s v="-"/>
    <s v="NO HAY MEMORIA INSTITUCIONAL DE ESTA OBRA"/>
    <n v="0"/>
    <n v="0"/>
    <s v="-"/>
  </r>
  <r>
    <n v="7886"/>
    <x v="1"/>
    <s v="06. PLAN SANITARIO DE EMERGENCIA"/>
    <s v="-"/>
    <s v="-"/>
    <s v="-"/>
    <s v="NUEVO CENTRO EDUCATIVO"/>
    <s v="-"/>
    <s v="ESCUELA DE EDUCACIËN SECUNDARIA N║156"/>
    <s v="-"/>
    <x v="9"/>
    <s v="-"/>
    <x v="16"/>
    <x v="44"/>
    <s v="-"/>
    <s v="-"/>
    <s v="-"/>
    <s v="-"/>
    <s v="-"/>
    <s v="4"/>
    <s v="2"/>
    <s v="1"/>
    <s v="-"/>
    <s v="-"/>
    <s v="-"/>
    <s v="-"/>
    <s v="1"/>
    <s v="-"/>
    <s v="DIRECCIÓN GENERAL DE CULTURA Y EDUCACIÓN"/>
    <s v="LA MATANZA"/>
    <s v="GREGORIO DE LAFERRERE"/>
    <s v="SOBERANIA NACIONAL"/>
    <s v="-"/>
    <s v="-"/>
    <n v="711984.69"/>
    <n v="1135559.8400000001"/>
    <s v=" $  0   "/>
    <n v="1847544.53"/>
    <n v="0"/>
    <n v="0"/>
    <n v="0"/>
    <n v="0"/>
    <n v="0"/>
    <n v="0"/>
    <n v="0"/>
    <n v="0"/>
    <s v="-"/>
    <n v="0"/>
    <s v="-"/>
    <s v="-"/>
    <s v="-"/>
    <s v="NO HAY MEMORIA INSTITUCIONAL DE ESTA OBRA"/>
    <n v="0"/>
    <n v="0"/>
    <s v="-"/>
  </r>
  <r>
    <n v="7887"/>
    <x v="1"/>
    <s v="06. PLAN SANITARIO DE EMERGENCIA"/>
    <s v="-"/>
    <s v="-"/>
    <s v="-"/>
    <s v="NUEVO CENTRO EDUCATIVO"/>
    <s v="-"/>
    <s v="ESC. SECUNDARIA N║58"/>
    <s v="-"/>
    <x v="9"/>
    <s v="-"/>
    <x v="16"/>
    <x v="44"/>
    <s v="-"/>
    <s v="-"/>
    <s v="-"/>
    <s v="-"/>
    <s v="-"/>
    <s v="4"/>
    <s v="2"/>
    <s v="1"/>
    <s v="-"/>
    <s v="-"/>
    <s v="-"/>
    <s v="-"/>
    <s v="1"/>
    <s v="-"/>
    <s v="DIRECCIÓN GENERAL DE CULTURA Y EDUCACIÓN"/>
    <s v="LA MATANZA"/>
    <s v="CIUDAD EVITA"/>
    <s v="EL RAULI E/ EL ZORRO Y EL TIBURON"/>
    <s v="-"/>
    <s v="-"/>
    <s v=" $  0   "/>
    <n v="3000000"/>
    <s v=" $  0   "/>
    <n v="3000000"/>
    <n v="0"/>
    <n v="0"/>
    <n v="0"/>
    <n v="0"/>
    <n v="0"/>
    <n v="0"/>
    <n v="0"/>
    <n v="0"/>
    <s v="-"/>
    <n v="0"/>
    <s v="-"/>
    <s v="-"/>
    <s v="-"/>
    <s v="NO HAY MEMORIA INSTITUCIONAL DE ESTA OBRA"/>
    <n v="0"/>
    <n v="0"/>
    <s v="-"/>
  </r>
  <r>
    <n v="7888"/>
    <x v="1"/>
    <s v="06. PLAN SANITARIO DE EMERGENCIA"/>
    <s v="-"/>
    <s v="-"/>
    <s v="-"/>
    <s v="NUEVO CENTRO EDUCATIVO"/>
    <s v="-"/>
    <s v="JARDIN DE INFANTES N║1007"/>
    <s v="-"/>
    <x v="9"/>
    <s v="-"/>
    <x v="16"/>
    <x v="44"/>
    <s v="-"/>
    <s v="-"/>
    <s v="-"/>
    <s v="-"/>
    <s v="-"/>
    <s v="4"/>
    <s v="2"/>
    <s v="1"/>
    <s v="-"/>
    <s v="-"/>
    <s v="-"/>
    <s v="-"/>
    <s v="1"/>
    <s v="-"/>
    <s v="DIRECCIÓN GENERAL DE CULTURA Y EDUCACIÓN"/>
    <s v="LA MATANZA"/>
    <s v="VIRREY DEL PINO"/>
    <s v="APENINOS E/SHUBERT Y LA MIMBRERIA"/>
    <s v="-"/>
    <s v="-"/>
    <n v="1800000"/>
    <s v=" $  0   "/>
    <s v=" $  0   "/>
    <n v="1800000"/>
    <n v="0"/>
    <n v="0"/>
    <n v="0"/>
    <n v="0"/>
    <n v="0"/>
    <n v="0"/>
    <n v="0"/>
    <n v="0"/>
    <s v="-"/>
    <n v="0"/>
    <s v="-"/>
    <s v="-"/>
    <s v="-"/>
    <s v="NO HAY MEMORIA INSTITUCIONAL DE ESTA OBRA"/>
    <n v="0"/>
    <n v="0"/>
    <s v="-"/>
  </r>
  <r>
    <n v="7889"/>
    <x v="1"/>
    <s v="06. PLAN SANITARIO DE EMERGENCIA"/>
    <s v="-"/>
    <s v="-"/>
    <s v="-"/>
    <s v="NUEVO CENTRO EDUCATIVO"/>
    <s v="-"/>
    <s v="ESCUELA DE EDUCACIËN SECUNDARIA N║129"/>
    <s v="-"/>
    <x v="9"/>
    <s v="-"/>
    <x v="16"/>
    <x v="44"/>
    <s v="-"/>
    <s v="-"/>
    <s v="-"/>
    <s v="-"/>
    <s v="-"/>
    <s v="4"/>
    <s v="2"/>
    <s v="1"/>
    <s v="-"/>
    <s v="-"/>
    <s v="-"/>
    <s v="-"/>
    <s v="1"/>
    <s v="-"/>
    <s v="DIRECCIÓN GENERAL DE CULTURA Y EDUCACIÓN"/>
    <s v="LA MATANZA"/>
    <s v="RAFAEL CASTILLO"/>
    <s v="CHAVARRIA Y AMAMBAY (ANT.LUIS M.DRAGO)"/>
    <s v="-"/>
    <s v="-"/>
    <s v=" $  0   "/>
    <n v="20000000"/>
    <s v=" $  0   "/>
    <n v="20000000"/>
    <n v="0"/>
    <n v="0"/>
    <n v="0"/>
    <n v="0"/>
    <n v="0"/>
    <n v="0"/>
    <n v="0"/>
    <n v="0"/>
    <s v="-"/>
    <n v="0"/>
    <s v="-"/>
    <s v="-"/>
    <s v="-"/>
    <s v="NO HAY MEMORIA INSTITUCIONAL DE ESTA OBRA"/>
    <n v="0"/>
    <n v="0"/>
    <s v="-"/>
  </r>
  <r>
    <n v="7890"/>
    <x v="1"/>
    <s v="06. PLAN SANITARIO DE EMERGENCIA"/>
    <s v="-"/>
    <s v="-"/>
    <s v="-"/>
    <s v="NUEVO CENTRO EDUCATIVO"/>
    <s v="-"/>
    <s v="ESCUELA DE EDUCACIËN SECUNDARIA N░177"/>
    <s v="-"/>
    <x v="9"/>
    <s v="-"/>
    <x v="16"/>
    <x v="44"/>
    <s v="-"/>
    <s v="-"/>
    <s v="-"/>
    <s v="-"/>
    <s v="-"/>
    <s v="4"/>
    <s v="2"/>
    <s v="1"/>
    <s v="-"/>
    <s v="-"/>
    <s v="-"/>
    <s v="-"/>
    <s v="1"/>
    <s v="-"/>
    <s v="DIRECCIÓN GENERAL DE CULTURA Y EDUCACIÓN"/>
    <s v="LA MATANZA"/>
    <s v="VILLA LUZURIAGA"/>
    <s v="SANTANDER ESQ BRUSELAS"/>
    <s v="-"/>
    <s v="-"/>
    <n v="1326814.76"/>
    <s v=" $  0   "/>
    <s v=" $  0   "/>
    <n v="1326814.76"/>
    <n v="0"/>
    <n v="0"/>
    <n v="0"/>
    <n v="0"/>
    <n v="0"/>
    <n v="0"/>
    <n v="0"/>
    <n v="0"/>
    <s v="-"/>
    <n v="0"/>
    <s v="-"/>
    <s v="-"/>
    <s v="-"/>
    <s v="NO HAY MEMORIA INSTITUCIONAL DE ESTA OBRA"/>
    <n v="0"/>
    <n v="0"/>
    <s v="-"/>
  </r>
  <r>
    <n v="7891"/>
    <x v="1"/>
    <s v="06. PLAN SANITARIO DE EMERGENCIA"/>
    <s v="-"/>
    <s v="-"/>
    <s v="-"/>
    <s v="NUEVO CENTRO EDUCATIVO"/>
    <s v="-"/>
    <s v="JARDIN DE INFANTES N║1014"/>
    <s v="-"/>
    <x v="9"/>
    <s v="-"/>
    <x v="16"/>
    <x v="44"/>
    <s v="-"/>
    <s v="-"/>
    <s v="-"/>
    <s v="-"/>
    <s v="-"/>
    <s v="4"/>
    <s v="2"/>
    <s v="1"/>
    <s v="-"/>
    <s v="-"/>
    <s v="-"/>
    <s v="-"/>
    <s v="1"/>
    <s v="-"/>
    <s v="DIRECCIÓN GENERAL DE CULTURA Y EDUCACIÓN"/>
    <s v="LA MATANZA"/>
    <s v="VILLA CELINA"/>
    <s v="BLANCO ENCALADA"/>
    <s v="11/2018"/>
    <s v="5/2019"/>
    <n v="8311900"/>
    <s v=" $  0   "/>
    <s v=" $  0   "/>
    <n v="8311900"/>
    <n v="0"/>
    <n v="0"/>
    <n v="0"/>
    <n v="0"/>
    <n v="0"/>
    <n v="0"/>
    <n v="0"/>
    <n v="0"/>
    <s v="-"/>
    <n v="0"/>
    <s v="-"/>
    <s v="-"/>
    <s v="-"/>
    <s v="NO HAY MEMORIA INSTITUCIONAL DE ESTA OBRA"/>
    <n v="0"/>
    <n v="0"/>
    <s v="-"/>
  </r>
  <r>
    <n v="7892"/>
    <x v="1"/>
    <s v="06. PLAN SANITARIO DE EMERGENCIA"/>
    <s v="-"/>
    <s v="-"/>
    <s v="-"/>
    <s v="NUEVO CENTRO EDUCATIVO"/>
    <s v="-"/>
    <s v="ESCUELA ESPECIAL N║520"/>
    <s v="-"/>
    <x v="9"/>
    <s v="-"/>
    <x v="16"/>
    <x v="44"/>
    <s v="-"/>
    <s v="-"/>
    <s v="-"/>
    <s v="-"/>
    <s v="-"/>
    <s v="4"/>
    <s v="2"/>
    <s v="1"/>
    <s v="-"/>
    <s v="-"/>
    <s v="-"/>
    <s v="-"/>
    <s v="1"/>
    <s v="-"/>
    <s v="DIRECCIÓN GENERAL DE CULTURA Y EDUCACIÓN"/>
    <s v="LA MATANZA"/>
    <s v="RAFAEL CASTILLO"/>
    <s v="MARIA ADELIA E/ BLOMBERG Y ASCASUBI"/>
    <s v="11/2018"/>
    <s v="1/2020"/>
    <n v="24153000"/>
    <s v=" $  0   "/>
    <s v=" $  0   "/>
    <n v="24153000"/>
    <n v="0"/>
    <n v="0"/>
    <n v="0"/>
    <n v="0"/>
    <n v="0"/>
    <n v="0"/>
    <n v="0"/>
    <n v="0"/>
    <s v="-"/>
    <n v="0"/>
    <s v="-"/>
    <s v="-"/>
    <s v="-"/>
    <s v="A INICIAR"/>
    <n v="0"/>
    <n v="0"/>
    <s v="A INICIAR -EN PROCESO LICITATORIO-"/>
  </r>
  <r>
    <n v="7893"/>
    <x v="1"/>
    <s v="06. PLAN SANITARIO DE EMERGENCIA"/>
    <s v="-"/>
    <s v="-"/>
    <s v="-"/>
    <s v="NUEVO CENTRO EDUCATIVO"/>
    <s v="-"/>
    <s v="ESCUELA DE EDUCACIËN SECUNDARIA N║56"/>
    <s v="-"/>
    <x v="9"/>
    <s v="-"/>
    <x v="16"/>
    <x v="44"/>
    <s v="-"/>
    <s v="-"/>
    <s v="-"/>
    <s v="-"/>
    <s v="-"/>
    <s v="4"/>
    <s v="2"/>
    <s v="1"/>
    <s v="-"/>
    <s v="-"/>
    <s v="-"/>
    <s v="-"/>
    <s v="1"/>
    <s v="-"/>
    <s v="DIRECCIÓN GENERAL DE CULTURA Y EDUCACIÓN"/>
    <s v="LA MATANZA"/>
    <s v="NO FIGURA EN TABLA"/>
    <s v="EL RESERO Y ALAGON"/>
    <s v="-"/>
    <s v="-"/>
    <s v=" $  0   "/>
    <n v="20000000"/>
    <s v=" $  0   "/>
    <n v="20000000"/>
    <n v="0"/>
    <n v="0"/>
    <n v="0"/>
    <n v="0"/>
    <n v="0"/>
    <n v="0"/>
    <n v="0"/>
    <n v="0"/>
    <s v="-"/>
    <n v="0"/>
    <s v="-"/>
    <s v="-"/>
    <s v="-"/>
    <s v="NO HAY MEMORIA INSTITUCIONAL DE ESTA OBRA"/>
    <n v="0"/>
    <n v="0"/>
    <s v="-"/>
  </r>
  <r>
    <n v="7894"/>
    <x v="1"/>
    <s v="06. PLAN SANITARIO DE EMERGENCIA"/>
    <s v="-"/>
    <s v="-"/>
    <s v="-"/>
    <s v="NUEVO CENTRO EDUCATIVO"/>
    <s v="-"/>
    <s v="JARDIN DE INFANTES N║1025"/>
    <s v="-"/>
    <x v="9"/>
    <s v="-"/>
    <x v="16"/>
    <x v="44"/>
    <s v="-"/>
    <s v="-"/>
    <s v="-"/>
    <s v="-"/>
    <s v="-"/>
    <s v="4"/>
    <s v="2"/>
    <s v="1"/>
    <s v="-"/>
    <s v="-"/>
    <s v="-"/>
    <s v="-"/>
    <s v="1"/>
    <s v="-"/>
    <s v="DIRECCIÓN GENERAL DE CULTURA Y EDUCACIÓN"/>
    <s v="LA MATANZA"/>
    <s v="CIUDAD EVITA"/>
    <s v="EL CEDRO ESQUINA EL GUAICURU"/>
    <s v="-"/>
    <s v="-"/>
    <s v=" $  0   "/>
    <n v="25000000"/>
    <s v=" $  0   "/>
    <n v="25000000"/>
    <n v="0"/>
    <n v="0"/>
    <n v="0"/>
    <n v="0"/>
    <n v="0"/>
    <n v="0"/>
    <n v="0"/>
    <n v="0"/>
    <s v="-"/>
    <n v="0"/>
    <s v="-"/>
    <s v="-"/>
    <s v="-"/>
    <s v="EN PROYECTO"/>
    <n v="0"/>
    <n v="0"/>
    <s v="EN PROYECTO -PLANIFICADA-"/>
  </r>
  <r>
    <n v="7895"/>
    <x v="1"/>
    <s v="06. PLAN SANITARIO DE EMERGENCIA"/>
    <s v="-"/>
    <s v="-"/>
    <s v="-"/>
    <s v="NUEVO CENTRO EDUCATIVO"/>
    <s v="-"/>
    <s v="JARDIN DE INFANTES N║924 &quot;GABRIELA MISTRAL&quot;"/>
    <s v="-"/>
    <x v="9"/>
    <s v="-"/>
    <x v="16"/>
    <x v="44"/>
    <s v="-"/>
    <s v="-"/>
    <s v="-"/>
    <s v="-"/>
    <s v="-"/>
    <s v="4"/>
    <s v="2"/>
    <s v="1"/>
    <s v="-"/>
    <s v="-"/>
    <s v="-"/>
    <s v="-"/>
    <s v="1"/>
    <s v="-"/>
    <s v="DIRECCIÓN GENERAL DE CULTURA Y EDUCACIÓN"/>
    <s v="LANÚS"/>
    <s v="VILLA CARAZA"/>
    <s v="1║ DE MAYO E/ TAGLE Y PILCOMAYO"/>
    <s v="-"/>
    <s v="-"/>
    <s v=" $  0   "/>
    <n v="20000000"/>
    <s v=" $  0   "/>
    <n v="20000000"/>
    <n v="0"/>
    <n v="0"/>
    <n v="0"/>
    <n v="0"/>
    <n v="0"/>
    <n v="0"/>
    <n v="0"/>
    <n v="0"/>
    <s v="-"/>
    <n v="0"/>
    <s v="-"/>
    <s v="-"/>
    <s v="-"/>
    <s v="EN PROYECTO"/>
    <n v="0"/>
    <n v="0"/>
    <s v="EN PROYECTO -PLANIFICADA-"/>
  </r>
  <r>
    <n v="7896"/>
    <x v="1"/>
    <s v="06. PLAN SANITARIO DE EMERGENCIA"/>
    <s v="-"/>
    <s v="-"/>
    <s v="-"/>
    <s v="NUEVO CENTRO EDUCATIVO"/>
    <s v="-"/>
    <s v="ESCUELA DE EDUCACIËN SECUNDARIA T╔CNICA N║4 &quot;MART═N MIGUEL D"/>
    <s v="-"/>
    <x v="9"/>
    <s v="-"/>
    <x v="16"/>
    <x v="44"/>
    <s v="-"/>
    <s v="-"/>
    <s v="-"/>
    <s v="-"/>
    <s v="-"/>
    <s v="4"/>
    <s v="2"/>
    <s v="1"/>
    <s v="-"/>
    <s v="-"/>
    <s v="-"/>
    <s v="-"/>
    <s v="1"/>
    <s v="-"/>
    <s v="DIRECCIÓN GENERAL DE CULTURA Y EDUCACIÓN"/>
    <s v="LANÚS"/>
    <s v="VILLA DEL VALLE"/>
    <s v="JOSE MARIA MORENO E/OLIDEN Y UCRANIA"/>
    <s v="-"/>
    <s v="-"/>
    <n v="623037.54"/>
    <s v=" $  0   "/>
    <s v=" $  0   "/>
    <n v="623037.54"/>
    <n v="0"/>
    <n v="0"/>
    <n v="0"/>
    <n v="0"/>
    <n v="0"/>
    <n v="0"/>
    <n v="0"/>
    <n v="0"/>
    <s v="-"/>
    <n v="0"/>
    <s v="-"/>
    <s v="-"/>
    <s v="-"/>
    <s v="EN PROYECTO"/>
    <n v="0"/>
    <n v="0"/>
    <s v="EN PROYECTO -PLANIFICADA-"/>
  </r>
  <r>
    <n v="7897"/>
    <x v="1"/>
    <s v="06. PLAN SANITARIO DE EMERGENCIA"/>
    <s v="-"/>
    <s v="-"/>
    <s v="-"/>
    <s v="NUEVO CENTRO EDUCATIVO"/>
    <s v="-"/>
    <s v="JARDIN DE INFANTES N║934 &quot;FLORENCIO MOLINA CAMPOS&quot;"/>
    <s v="-"/>
    <x v="9"/>
    <s v="-"/>
    <x v="16"/>
    <x v="44"/>
    <s v="-"/>
    <s v="-"/>
    <s v="-"/>
    <s v="-"/>
    <s v="-"/>
    <s v="4"/>
    <s v="2"/>
    <s v="1"/>
    <s v="-"/>
    <s v="-"/>
    <s v="-"/>
    <s v="-"/>
    <s v="1"/>
    <s v="-"/>
    <s v="DIRECCIÓN GENERAL DE CULTURA Y EDUCACIÓN"/>
    <s v="LANÚS"/>
    <s v="REMEDIOS DE ESCALADA DE SAN MARTIN"/>
    <s v="F.M. ESQUIU"/>
    <s v="-"/>
    <s v="-"/>
    <s v=" $  0   "/>
    <n v="3500000"/>
    <s v=" $  0   "/>
    <n v="3500000"/>
    <n v="0"/>
    <n v="0"/>
    <n v="0"/>
    <n v="0"/>
    <n v="0"/>
    <n v="0"/>
    <n v="0"/>
    <n v="0"/>
    <s v="-"/>
    <n v="0"/>
    <s v="-"/>
    <s v="-"/>
    <s v="-"/>
    <s v="NO HAY MEMORIA INSTITUCIONAL DE ESTA OBRA"/>
    <n v="0"/>
    <n v="0"/>
    <s v="-"/>
  </r>
  <r>
    <n v="7898"/>
    <x v="1"/>
    <s v="06. PLAN SANITARIO DE EMERGENCIA"/>
    <s v="-"/>
    <s v="-"/>
    <s v="-"/>
    <s v="NUEVO CENTRO EDUCATIVO"/>
    <s v="-"/>
    <s v="ESCUELA DE EDUCACIËN SECUNDARIA T╔CNICA N║5 &quot;JHON FITZGERALD"/>
    <s v="-"/>
    <x v="9"/>
    <s v="-"/>
    <x v="16"/>
    <x v="44"/>
    <s v="-"/>
    <s v="-"/>
    <s v="-"/>
    <s v="-"/>
    <s v="-"/>
    <s v="4"/>
    <s v="2"/>
    <s v="1"/>
    <s v="-"/>
    <s v="-"/>
    <s v="-"/>
    <s v="-"/>
    <s v="1"/>
    <s v="-"/>
    <s v="DIRECCIÓN GENERAL DE CULTURA Y EDUCACIÓN"/>
    <s v="LANÚS"/>
    <s v="LANUS"/>
    <s v="GRAL. ARIAS"/>
    <s v="-"/>
    <s v="-"/>
    <s v=" $  0   "/>
    <n v="1400000"/>
    <s v=" $  0   "/>
    <n v="1400000"/>
    <n v="0"/>
    <n v="0"/>
    <n v="0"/>
    <n v="0"/>
    <n v="0"/>
    <n v="0"/>
    <n v="0"/>
    <n v="0"/>
    <s v="-"/>
    <n v="0"/>
    <s v="-"/>
    <s v="-"/>
    <s v="-"/>
    <s v="EN PROYECTO"/>
    <n v="0"/>
    <n v="0"/>
    <s v="EN PROYECTO -PLANIFICADA-"/>
  </r>
  <r>
    <n v="7899"/>
    <x v="1"/>
    <s v="06. PLAN SANITARIO DE EMERGENCIA"/>
    <s v="-"/>
    <s v="-"/>
    <s v="-"/>
    <s v="NUEVO CENTRO EDUCATIVO"/>
    <s v="-"/>
    <s v="JARDIN DE INFANTES N║912"/>
    <s v="-"/>
    <x v="9"/>
    <s v="-"/>
    <x v="16"/>
    <x v="44"/>
    <s v="-"/>
    <s v="-"/>
    <s v="-"/>
    <s v="-"/>
    <s v="-"/>
    <s v="4"/>
    <s v="2"/>
    <s v="1"/>
    <s v="-"/>
    <s v="-"/>
    <s v="-"/>
    <s v="-"/>
    <s v="1"/>
    <s v="-"/>
    <s v="DIRECCIÓN GENERAL DE CULTURA Y EDUCACIÓN"/>
    <s v="LANÚS"/>
    <s v="LANUS"/>
    <s v="TERRANOVA Y F.F.C.C."/>
    <s v="-"/>
    <s v="-"/>
    <n v="244112.24"/>
    <s v=" $  0   "/>
    <s v=" $  0   "/>
    <n v="244112.24"/>
    <n v="0"/>
    <n v="0"/>
    <n v="0"/>
    <n v="0"/>
    <n v="0"/>
    <n v="0"/>
    <n v="0"/>
    <n v="0"/>
    <s v="-"/>
    <n v="0"/>
    <s v="-"/>
    <s v="-"/>
    <s v="-"/>
    <s v="NO HAY MEMORIA INSTITUCIONAL DE ESTA OBRA"/>
    <n v="0"/>
    <n v="0"/>
    <s v="-"/>
  </r>
  <r>
    <n v="7900"/>
    <x v="1"/>
    <s v="06. PLAN SANITARIO DE EMERGENCIA"/>
    <s v="-"/>
    <s v="-"/>
    <s v="-"/>
    <s v="NUEVO CENTRO EDUCATIVO"/>
    <s v="-"/>
    <s v="ESCUELA DE EDUCACIËN PRIMARIA N║14 &quot;CAPITAN DE NAVIO HIPOLIT"/>
    <s v="-"/>
    <x v="9"/>
    <s v="-"/>
    <x v="16"/>
    <x v="44"/>
    <s v="-"/>
    <s v="-"/>
    <s v="-"/>
    <s v="-"/>
    <s v="-"/>
    <s v="4"/>
    <s v="2"/>
    <s v="1"/>
    <s v="-"/>
    <s v="-"/>
    <s v="-"/>
    <s v="-"/>
    <s v="1"/>
    <s v="-"/>
    <s v="DIRECCIÓN GENERAL DE CULTURA Y EDUCACIÓN"/>
    <s v="LANÚS"/>
    <s v="LANUS (ESTE Y OESTE)"/>
    <s v="FRAY JULIAN LAGOS Y CNEL. SAYOS"/>
    <s v="-"/>
    <s v="-"/>
    <s v=" $  0   "/>
    <n v="1110000"/>
    <s v=" $  0   "/>
    <n v="1110000"/>
    <n v="0"/>
    <n v="0"/>
    <n v="0"/>
    <n v="0"/>
    <n v="0"/>
    <n v="0"/>
    <n v="0"/>
    <n v="0"/>
    <s v="-"/>
    <n v="0"/>
    <s v="-"/>
    <s v="-"/>
    <s v="-"/>
    <s v="NO HAY MEMORIA INSTITUCIONAL DE ESTA OBRA"/>
    <n v="0"/>
    <n v="0"/>
    <s v="-"/>
  </r>
  <r>
    <n v="7901"/>
    <x v="1"/>
    <s v="06. PLAN SANITARIO DE EMERGENCIA"/>
    <s v="-"/>
    <s v="-"/>
    <s v="-"/>
    <s v="NUEVO CENTRO EDUCATIVO"/>
    <s v="-"/>
    <s v="ESCUELA DE EDUCACIËN PRIMARIA N║74 &quot;REPUBLICA DE ITALIA&quot;"/>
    <s v="-"/>
    <x v="9"/>
    <s v="-"/>
    <x v="16"/>
    <x v="44"/>
    <s v="-"/>
    <s v="-"/>
    <s v="-"/>
    <s v="-"/>
    <s v="-"/>
    <s v="4"/>
    <s v="2"/>
    <s v="1"/>
    <s v="-"/>
    <s v="-"/>
    <s v="-"/>
    <s v="-"/>
    <s v="1"/>
    <s v="-"/>
    <s v="DIRECCIÓN GENERAL DE CULTURA Y EDUCACIÓN"/>
    <s v="LANÚS"/>
    <s v="REMEDIOS DE ESCALADA DE SAN MARTIN"/>
    <s v="LOS PATOS E/MAGALLANES Y COLON"/>
    <s v="-"/>
    <s v="-"/>
    <s v=" $  0   "/>
    <n v="1110000"/>
    <s v=" $  0   "/>
    <n v="1110000"/>
    <n v="0"/>
    <n v="0"/>
    <n v="0"/>
    <n v="0"/>
    <n v="0"/>
    <n v="0"/>
    <n v="0"/>
    <n v="0"/>
    <s v="-"/>
    <n v="0"/>
    <s v="-"/>
    <s v="-"/>
    <s v="-"/>
    <s v="NO HAY MEMORIA INSTITUCIONAL DE ESTA OBRA"/>
    <n v="0"/>
    <n v="0"/>
    <s v="-"/>
  </r>
  <r>
    <n v="7902"/>
    <x v="1"/>
    <s v="06. PLAN SANITARIO DE EMERGENCIA"/>
    <s v="-"/>
    <s v="-"/>
    <s v="-"/>
    <s v="NUEVO CENTRO EDUCATIVO"/>
    <s v="-"/>
    <s v="ESCUELA DE EDUCACIËN SECUNDARIA N║43"/>
    <s v="-"/>
    <x v="9"/>
    <s v="-"/>
    <x v="16"/>
    <x v="44"/>
    <s v="-"/>
    <s v="-"/>
    <s v="-"/>
    <s v="-"/>
    <s v="-"/>
    <s v="4"/>
    <s v="2"/>
    <s v="1"/>
    <s v="-"/>
    <s v="-"/>
    <s v="-"/>
    <s v="-"/>
    <s v="1"/>
    <s v="-"/>
    <s v="DIRECCIÓN GENERAL DE CULTURA Y EDUCACIÓN"/>
    <s v="LANÚS"/>
    <s v="LANUS"/>
    <s v="ANDRADE E/URQUIZA Y 14 DE JULIO"/>
    <s v="-"/>
    <s v="-"/>
    <s v=" $  0   "/>
    <n v="2000000"/>
    <s v=" $  0   "/>
    <n v="2000000"/>
    <n v="0"/>
    <n v="0"/>
    <n v="0"/>
    <n v="0"/>
    <n v="0"/>
    <n v="0"/>
    <n v="0"/>
    <n v="0"/>
    <s v="-"/>
    <n v="0"/>
    <s v="-"/>
    <s v="-"/>
    <s v="-"/>
    <s v="NO HAY MEMORIA INSTITUCIONAL DE ESTA OBRA"/>
    <n v="0"/>
    <n v="0"/>
    <s v="-"/>
  </r>
  <r>
    <n v="7903"/>
    <x v="1"/>
    <s v="06. PLAN SANITARIO DE EMERGENCIA"/>
    <s v="-"/>
    <s v="-"/>
    <s v="-"/>
    <s v="NUEVO CENTRO EDUCATIVO"/>
    <s v="-"/>
    <s v="ESCUELA DE EDUCACIËN SECUNDARIA N║44"/>
    <s v="-"/>
    <x v="9"/>
    <s v="-"/>
    <x v="16"/>
    <x v="44"/>
    <s v="-"/>
    <s v="-"/>
    <s v="-"/>
    <s v="-"/>
    <s v="-"/>
    <s v="4"/>
    <s v="2"/>
    <s v="1"/>
    <s v="-"/>
    <s v="-"/>
    <s v="-"/>
    <s v="-"/>
    <s v="1"/>
    <s v="-"/>
    <s v="DIRECCIÓN GENERAL DE CULTURA Y EDUCACIÓN"/>
    <s v="LANÚS"/>
    <s v="REMEDIOS DE ESCALADA DE SAN MARTIN"/>
    <s v="3 DE FEBRERO"/>
    <s v="-"/>
    <s v="-"/>
    <s v=" $  0   "/>
    <n v="2000000"/>
    <s v=" $  0   "/>
    <n v="2000000"/>
    <n v="0"/>
    <n v="0"/>
    <n v="0"/>
    <n v="0"/>
    <n v="0"/>
    <n v="0"/>
    <n v="0"/>
    <n v="0"/>
    <s v="-"/>
    <n v="0"/>
    <s v="-"/>
    <s v="-"/>
    <s v="-"/>
    <s v="NO HAY MEMORIA INSTITUCIONAL DE ESTA OBRA"/>
    <n v="0"/>
    <n v="0"/>
    <s v="-"/>
  </r>
  <r>
    <n v="7904"/>
    <x v="1"/>
    <s v="06. PLAN SANITARIO DE EMERGENCIA"/>
    <s v="-"/>
    <s v="-"/>
    <s v="-"/>
    <s v="NUEVO CENTRO EDUCATIVO"/>
    <s v="-"/>
    <s v="ESCUELA DE EDUCACIËN PRIMARIA N║81 &quot;SOBERANIA NACIONAL&quot;"/>
    <s v="-"/>
    <x v="9"/>
    <s v="-"/>
    <x v="16"/>
    <x v="44"/>
    <s v="-"/>
    <s v="-"/>
    <s v="-"/>
    <s v="-"/>
    <s v="-"/>
    <s v="4"/>
    <s v="2"/>
    <s v="1"/>
    <s v="-"/>
    <s v="-"/>
    <s v="-"/>
    <s v="-"/>
    <s v="1"/>
    <s v="-"/>
    <s v="DIRECCIÓN GENERAL DE CULTURA Y EDUCACIÓN"/>
    <s v="LOMAS DE ZAMORA"/>
    <s v="BANDFIELD"/>
    <s v="CELINA L.DE MINETTO"/>
    <s v="8/2018"/>
    <s v="11/2018"/>
    <n v="2395355.8199999998"/>
    <s v=" $  0   "/>
    <s v=" $  0   "/>
    <n v="2395355.8199999998"/>
    <n v="0"/>
    <n v="0"/>
    <n v="0"/>
    <n v="0"/>
    <n v="0"/>
    <n v="0"/>
    <n v="0"/>
    <n v="0"/>
    <s v="-"/>
    <n v="0"/>
    <s v="-"/>
    <s v="-"/>
    <s v="-"/>
    <s v="NO HAY MEMORIA INSTITUCIONAL DE ESTA OBRA"/>
    <n v="0"/>
    <n v="0"/>
    <s v="-"/>
  </r>
  <r>
    <n v="7905"/>
    <x v="1"/>
    <s v="06. PLAN SANITARIO DE EMERGENCIA"/>
    <s v="-"/>
    <s v="-"/>
    <s v="-"/>
    <s v="NUEVO CENTRO EDUCATIVO"/>
    <s v="-"/>
    <s v="ESCUELA DE EDUCACIËN PRIMARIA N║74 &quot;BATALLA DE MAIPU&quot;"/>
    <s v="-"/>
    <x v="9"/>
    <s v="-"/>
    <x v="16"/>
    <x v="44"/>
    <s v="-"/>
    <s v="-"/>
    <s v="-"/>
    <s v="-"/>
    <s v="-"/>
    <s v="4"/>
    <s v="2"/>
    <s v="1"/>
    <s v="-"/>
    <s v="-"/>
    <s v="-"/>
    <s v="-"/>
    <s v="1"/>
    <s v="-"/>
    <s v="DIRECCIÓN GENERAL DE CULTURA Y EDUCACIÓN"/>
    <s v="LOMAS DE ZAMORA"/>
    <s v="LLAVALLOL"/>
    <s v="PAREJA Y SANTOS VEGA"/>
    <s v="-"/>
    <s v="-"/>
    <s v=" $  0   "/>
    <n v="800000"/>
    <s v=" $  0   "/>
    <n v="800000"/>
    <n v="0"/>
    <n v="0"/>
    <n v="0"/>
    <n v="0"/>
    <n v="0"/>
    <n v="0"/>
    <n v="0"/>
    <n v="0"/>
    <s v="-"/>
    <n v="0"/>
    <s v="-"/>
    <s v="-"/>
    <s v="-"/>
    <s v="NO HAY MEMORIA INSTITUCIONAL DE ESTA OBRA"/>
    <n v="0"/>
    <n v="0"/>
    <s v="-"/>
  </r>
  <r>
    <n v="7906"/>
    <x v="1"/>
    <s v="06. PLAN SANITARIO DE EMERGENCIA"/>
    <s v="-"/>
    <s v="-"/>
    <s v="-"/>
    <s v="NUEVO CENTRO EDUCATIVO"/>
    <s v="-"/>
    <s v="JARDIN DE INFANTES N║921 &quot;NUESTRAS MALVINAS&quot;"/>
    <s v="-"/>
    <x v="9"/>
    <s v="-"/>
    <x v="16"/>
    <x v="44"/>
    <s v="-"/>
    <s v="-"/>
    <s v="-"/>
    <s v="-"/>
    <s v="-"/>
    <s v="4"/>
    <s v="2"/>
    <s v="1"/>
    <s v="-"/>
    <s v="-"/>
    <s v="-"/>
    <s v="-"/>
    <s v="1"/>
    <s v="-"/>
    <s v="DIRECCIÓN GENERAL DE CULTURA Y EDUCACIÓN"/>
    <s v="LOMAS DE ZAMORA"/>
    <s v="LOMAS DE ZAMORA"/>
    <s v="ZAMORA Y GABRILA MISTRAL"/>
    <s v="-"/>
    <s v="-"/>
    <s v=" $  0   "/>
    <s v=" $  0   "/>
    <s v=" $  0   "/>
    <n v="0"/>
    <n v="0"/>
    <n v="0"/>
    <n v="0"/>
    <n v="0"/>
    <n v="0"/>
    <n v="0"/>
    <n v="0"/>
    <n v="0"/>
    <s v="-"/>
    <n v="0"/>
    <s v="-"/>
    <s v="-"/>
    <s v="-"/>
    <s v="NO HAY MEMORIA INSTITUCIONAL DE ESTA OBRA"/>
    <n v="0"/>
    <n v="0"/>
    <s v="-"/>
  </r>
  <r>
    <n v="7907"/>
    <x v="1"/>
    <s v="06. PLAN SANITARIO DE EMERGENCIA"/>
    <s v="-"/>
    <s v="-"/>
    <s v="-"/>
    <s v="NUEVO CENTRO EDUCATIVO"/>
    <s v="-"/>
    <s v="ESCUELA DE EDUCACIËN SECUNDARIA N║3 &quot;HEROES DE MALVINAS&quot;"/>
    <s v="-"/>
    <x v="9"/>
    <s v="-"/>
    <x v="16"/>
    <x v="44"/>
    <s v="-"/>
    <s v="-"/>
    <s v="-"/>
    <s v="-"/>
    <s v="-"/>
    <s v="4"/>
    <s v="2"/>
    <s v="1"/>
    <s v="-"/>
    <s v="-"/>
    <s v="-"/>
    <s v="-"/>
    <s v="1"/>
    <s v="-"/>
    <s v="DIRECCIÓN GENERAL DE CULTURA Y EDUCACIÓN"/>
    <s v="LOMAS DE ZAMORA"/>
    <s v="TURDERA"/>
    <s v="SAN BLAS"/>
    <s v="-"/>
    <s v="-"/>
    <s v=" $  0   "/>
    <n v="800000"/>
    <s v=" $  0   "/>
    <n v="800000"/>
    <n v="0"/>
    <n v="0"/>
    <n v="0"/>
    <n v="0"/>
    <n v="0"/>
    <n v="0"/>
    <n v="0"/>
    <n v="0"/>
    <s v="-"/>
    <n v="0"/>
    <s v="-"/>
    <s v="-"/>
    <s v="-"/>
    <s v="NO HAY MEMORIA INSTITUCIONAL DE ESTA OBRA"/>
    <n v="0"/>
    <n v="0"/>
    <s v="-"/>
  </r>
  <r>
    <n v="7908"/>
    <x v="1"/>
    <s v="06. PLAN SANITARIO DE EMERGENCIA"/>
    <s v="-"/>
    <s v="-"/>
    <s v="-"/>
    <s v="NUEVO CENTRO EDUCATIVO"/>
    <s v="-"/>
    <s v="ESCUELA DE EDUCACIËN PRIMARIA N║83"/>
    <s v="-"/>
    <x v="9"/>
    <s v="-"/>
    <x v="16"/>
    <x v="44"/>
    <s v="-"/>
    <s v="-"/>
    <s v="-"/>
    <s v="-"/>
    <s v="-"/>
    <s v="4"/>
    <s v="2"/>
    <s v="1"/>
    <s v="-"/>
    <s v="-"/>
    <s v="-"/>
    <s v="-"/>
    <s v="1"/>
    <s v="-"/>
    <s v="DIRECCIÓN GENERAL DE CULTURA Y EDUCACIÓN"/>
    <s v="LOMAS DE ZAMORA"/>
    <s v="BANDFIELD"/>
    <s v="ORAN Y OSTENDE"/>
    <s v="-"/>
    <s v="-"/>
    <n v="2515810.0099999998"/>
    <s v=" $  0   "/>
    <s v=" $  0   "/>
    <n v="2515810.0099999998"/>
    <n v="0"/>
    <n v="0"/>
    <n v="0"/>
    <n v="0"/>
    <n v="0"/>
    <n v="0"/>
    <n v="0"/>
    <n v="0"/>
    <s v="-"/>
    <n v="0"/>
    <s v="-"/>
    <s v="-"/>
    <s v="-"/>
    <s v="NO HAY MEMORIA INSTITUCIONAL DE ESTA OBRA"/>
    <n v="0"/>
    <n v="0"/>
    <s v="-"/>
  </r>
  <r>
    <n v="7909"/>
    <x v="1"/>
    <s v="06. PLAN SANITARIO DE EMERGENCIA"/>
    <s v="-"/>
    <s v="-"/>
    <s v="-"/>
    <s v="NUEVO CENTRO EDUCATIVO"/>
    <s v="-"/>
    <s v="ESCUELA DE EDUCACIËN PRIMARIA N║85 &quot;RICARDO G▄IRALDES&quot;"/>
    <s v="-"/>
    <x v="9"/>
    <s v="-"/>
    <x v="16"/>
    <x v="44"/>
    <s v="-"/>
    <s v="-"/>
    <s v="-"/>
    <s v="-"/>
    <s v="-"/>
    <s v="4"/>
    <s v="2"/>
    <s v="1"/>
    <s v="-"/>
    <s v="-"/>
    <s v="-"/>
    <s v="-"/>
    <s v="1"/>
    <s v="-"/>
    <s v="DIRECCIÓN GENERAL DE CULTURA Y EDUCACIÓN"/>
    <s v="LOMAS DE ZAMORA"/>
    <s v="BANDFIELD"/>
    <s v="B.P.GALDOS E/ AYOLAS Y QUESADA"/>
    <s v="-"/>
    <s v="-"/>
    <s v=" $  0   "/>
    <n v="800000"/>
    <s v=" $  0   "/>
    <n v="800000"/>
    <n v="0"/>
    <n v="0"/>
    <n v="0"/>
    <n v="0"/>
    <n v="0"/>
    <n v="0"/>
    <n v="0"/>
    <n v="0"/>
    <s v="-"/>
    <n v="0"/>
    <s v="-"/>
    <s v="-"/>
    <s v="-"/>
    <s v="NO HAY MEMORIA INSTITUCIONAL DE ESTA OBRA"/>
    <n v="0"/>
    <n v="0"/>
    <s v="-"/>
  </r>
  <r>
    <n v="7910"/>
    <x v="1"/>
    <s v="06. PLAN SANITARIO DE EMERGENCIA"/>
    <s v="-"/>
    <s v="-"/>
    <s v="-"/>
    <s v="NUEVO CENTRO EDUCATIVO"/>
    <s v="-"/>
    <s v="ESCUELA DE EDUCACIËN SECUNDARIA T╔CNICA N║8"/>
    <s v="-"/>
    <x v="9"/>
    <s v="-"/>
    <x v="16"/>
    <x v="44"/>
    <s v="-"/>
    <s v="-"/>
    <s v="-"/>
    <s v="-"/>
    <s v="-"/>
    <s v="4"/>
    <s v="2"/>
    <s v="1"/>
    <s v="-"/>
    <s v="-"/>
    <s v="-"/>
    <s v="-"/>
    <s v="1"/>
    <s v="-"/>
    <s v="DIRECCIÓN GENERAL DE CULTURA Y EDUCACIÓN"/>
    <s v="LOMAS DE ZAMORA"/>
    <s v="VILLA FIORITO"/>
    <s v="PIO BAROJA Y QUESADA"/>
    <s v="-"/>
    <s v="-"/>
    <s v=" $  0   "/>
    <n v="27520000"/>
    <s v=" $  0   "/>
    <n v="27520000"/>
    <n v="0"/>
    <n v="0"/>
    <n v="0"/>
    <n v="0"/>
    <n v="0"/>
    <n v="0"/>
    <n v="0"/>
    <n v="0"/>
    <s v="-"/>
    <n v="0"/>
    <s v="-"/>
    <s v="-"/>
    <s v="-"/>
    <s v="EN PROYECTO"/>
    <n v="0"/>
    <n v="0"/>
    <s v="EN PROYECTO -PLANIFICADA-"/>
  </r>
  <r>
    <n v="7911"/>
    <x v="1"/>
    <s v="06. PLAN SANITARIO DE EMERGENCIA"/>
    <s v="-"/>
    <s v="-"/>
    <s v="-"/>
    <s v="NUEVO CENTRO EDUCATIVO"/>
    <s v="-"/>
    <s v="ESCUELA DE EDUCACIËN SECUNDARIA N║1 &quot;ABRAHAN LINCOL&quot;"/>
    <s v="-"/>
    <x v="9"/>
    <s v="-"/>
    <x v="16"/>
    <x v="44"/>
    <s v="-"/>
    <s v="-"/>
    <s v="-"/>
    <s v="-"/>
    <s v="-"/>
    <s v="4"/>
    <s v="2"/>
    <s v="1"/>
    <s v="-"/>
    <s v="-"/>
    <s v="-"/>
    <s v="-"/>
    <s v="1"/>
    <s v="-"/>
    <s v="DIRECCIÓN GENERAL DE CULTURA Y EDUCACIÓN"/>
    <s v="LOMAS DE ZAMORA"/>
    <s v="BANDFIELD"/>
    <s v="AV. H. YRIGOYEN E/ LARROQUE Y GRIJERA"/>
    <s v="-"/>
    <s v="-"/>
    <s v=" $  0   "/>
    <n v="800000"/>
    <s v=" $  0   "/>
    <n v="800000"/>
    <n v="0"/>
    <n v="0"/>
    <n v="0"/>
    <n v="0"/>
    <n v="0"/>
    <n v="0"/>
    <n v="0"/>
    <n v="0"/>
    <s v="-"/>
    <n v="0"/>
    <s v="-"/>
    <s v="-"/>
    <s v="-"/>
    <s v="NO HAY MEMORIA INSTITUCIONAL DE ESTA OBRA"/>
    <n v="0"/>
    <n v="0"/>
    <s v="-"/>
  </r>
  <r>
    <n v="7912"/>
    <x v="1"/>
    <s v="06. PLAN SANITARIO DE EMERGENCIA"/>
    <s v="-"/>
    <s v="-"/>
    <s v="-"/>
    <s v="NUEVO CENTRO EDUCATIVO"/>
    <s v="-"/>
    <s v="ESCUELA DE EDUCACIËN PRIMARIA N║62 &quot;ANTARTIDA ARGENTINA&quot;"/>
    <s v="-"/>
    <x v="9"/>
    <s v="-"/>
    <x v="16"/>
    <x v="44"/>
    <s v="-"/>
    <s v="-"/>
    <s v="-"/>
    <s v="-"/>
    <s v="-"/>
    <s v="4"/>
    <s v="2"/>
    <s v="1"/>
    <s v="-"/>
    <s v="-"/>
    <s v="-"/>
    <s v="-"/>
    <s v="1"/>
    <s v="-"/>
    <s v="DIRECCIÓN GENERAL DE CULTURA Y EDUCACIÓN"/>
    <s v="LOMAS DE ZAMORA"/>
    <s v="INGENIERO BUDGE"/>
    <s v="BELLO E/ AZAMOR Y NATAL"/>
    <s v="-"/>
    <s v="-"/>
    <s v=" $  0   "/>
    <n v="800000"/>
    <s v=" $  0   "/>
    <n v="800000"/>
    <n v="0"/>
    <n v="0"/>
    <n v="0"/>
    <n v="0"/>
    <n v="0"/>
    <n v="0"/>
    <n v="0"/>
    <n v="0"/>
    <s v="-"/>
    <n v="0"/>
    <s v="-"/>
    <s v="-"/>
    <s v="-"/>
    <s v="NO HAY MEMORIA INSTITUCIONAL DE ESTA OBRA"/>
    <n v="0"/>
    <n v="0"/>
    <s v="-"/>
  </r>
  <r>
    <n v="7913"/>
    <x v="1"/>
    <s v="06. PLAN SANITARIO DE EMERGENCIA"/>
    <s v="-"/>
    <s v="-"/>
    <s v="-"/>
    <s v="NUEVO CENTRO EDUCATIVO"/>
    <s v="-"/>
    <s v="CENTRO EDUCATIVO NIVEL SECUNDARIO N║455 &quot;PROF. FRANCISCO JAV"/>
    <s v="-"/>
    <x v="9"/>
    <s v="-"/>
    <x v="16"/>
    <x v="44"/>
    <s v="-"/>
    <s v="-"/>
    <s v="-"/>
    <s v="-"/>
    <s v="-"/>
    <s v="4"/>
    <s v="2"/>
    <s v="1"/>
    <s v="-"/>
    <s v="-"/>
    <s v="-"/>
    <s v="-"/>
    <s v="1"/>
    <s v="-"/>
    <s v="DIRECCIÓN GENERAL DE CULTURA Y EDUCACIÓN"/>
    <s v="LOMAS DE ZAMORA"/>
    <s v="LOMAS DE ZAMORA"/>
    <s v="CAMPANA"/>
    <s v="-"/>
    <s v="-"/>
    <s v=" $  0   "/>
    <s v=" $  0   "/>
    <s v=" $  0   "/>
    <n v="0"/>
    <n v="0"/>
    <n v="0"/>
    <n v="0"/>
    <n v="0"/>
    <n v="0"/>
    <n v="0"/>
    <n v="0"/>
    <n v="0"/>
    <s v="-"/>
    <n v="0"/>
    <s v="-"/>
    <s v="-"/>
    <s v="-"/>
    <s v="NO HAY MEMORIA INSTITUCIONAL DE ESTA OBRA"/>
    <n v="0"/>
    <n v="0"/>
    <s v="-"/>
  </r>
  <r>
    <n v="7914"/>
    <x v="1"/>
    <s v="06. PLAN SANITARIO DE EMERGENCIA"/>
    <s v="-"/>
    <s v="-"/>
    <s v="-"/>
    <s v="NUEVO CENTRO EDUCATIVO"/>
    <s v="-"/>
    <s v="ESCUELA ESPECIAL N║503"/>
    <s v="-"/>
    <x v="9"/>
    <s v="-"/>
    <x v="16"/>
    <x v="44"/>
    <s v="-"/>
    <s v="-"/>
    <s v="-"/>
    <s v="-"/>
    <s v="-"/>
    <s v="4"/>
    <s v="2"/>
    <s v="1"/>
    <s v="-"/>
    <s v="-"/>
    <s v="-"/>
    <s v="-"/>
    <s v="1"/>
    <s v="-"/>
    <s v="DIRECCIÓN GENERAL DE CULTURA Y EDUCACIÓN"/>
    <s v="LOMAS DE ZAMORA"/>
    <s v="LOMAS DE ZAMORA"/>
    <s v="ALVEAR"/>
    <s v="8/2018"/>
    <s v="6/2019"/>
    <n v="12885152.59"/>
    <s v=" $  0   "/>
    <s v=" $  0   "/>
    <n v="12885152.59"/>
    <n v="0"/>
    <n v="0"/>
    <n v="0"/>
    <n v="0"/>
    <n v="0"/>
    <n v="0"/>
    <n v="0"/>
    <n v="0"/>
    <s v="-"/>
    <n v="0"/>
    <s v="-"/>
    <s v="-"/>
    <s v="-"/>
    <s v="A INICIAR"/>
    <n v="0"/>
    <n v="0"/>
    <s v="A INICIAR -EN PROCESO LICITATORIO-"/>
  </r>
  <r>
    <n v="7915"/>
    <x v="1"/>
    <s v="06. PLAN SANITARIO DE EMERGENCIA"/>
    <s v="-"/>
    <s v="-"/>
    <s v="-"/>
    <s v="NUEVO CENTRO EDUCATIVO"/>
    <s v="-"/>
    <s v="JARDIN DE INFANTES N║938"/>
    <s v="-"/>
    <x v="9"/>
    <s v="-"/>
    <x v="16"/>
    <x v="44"/>
    <s v="-"/>
    <s v="-"/>
    <s v="-"/>
    <s v="-"/>
    <s v="-"/>
    <s v="4"/>
    <s v="2"/>
    <s v="1"/>
    <s v="-"/>
    <s v="-"/>
    <s v="-"/>
    <s v="-"/>
    <s v="1"/>
    <s v="-"/>
    <s v="DIRECCIÓN GENERAL DE CULTURA Y EDUCACIÓN"/>
    <s v="LOMAS DE ZAMORA"/>
    <s v="LOMAS DE ZAMORA"/>
    <s v="ELIZALDE Y DIAG.62"/>
    <d v="1899-12-30T00:00:00"/>
    <s v="7/2019"/>
    <n v="6993065.4500000002"/>
    <s v=" $  0   "/>
    <s v=" $  0   "/>
    <n v="6993065.4500000002"/>
    <n v="0"/>
    <n v="0"/>
    <n v="0"/>
    <n v="0"/>
    <n v="0"/>
    <n v="0"/>
    <n v="0"/>
    <n v="0"/>
    <s v="-"/>
    <n v="0"/>
    <s v="-"/>
    <s v="-"/>
    <s v="-"/>
    <s v="A INICIAR"/>
    <n v="0"/>
    <n v="0"/>
    <s v="A INICIAR -EN PROCESO LICITATORIO-"/>
  </r>
  <r>
    <n v="7916"/>
    <x v="1"/>
    <s v="06. PLAN SANITARIO DE EMERGENCIA"/>
    <s v="-"/>
    <s v="-"/>
    <s v="-"/>
    <s v="NUEVO CENTRO EDUCATIVO"/>
    <s v="-"/>
    <s v="JARDIN DE INFANTES N║940"/>
    <s v="-"/>
    <x v="9"/>
    <s v="-"/>
    <x v="16"/>
    <x v="44"/>
    <s v="-"/>
    <s v="-"/>
    <s v="-"/>
    <s v="-"/>
    <s v="-"/>
    <s v="4"/>
    <s v="2"/>
    <s v="1"/>
    <s v="-"/>
    <s v="-"/>
    <s v="-"/>
    <s v="-"/>
    <s v="1"/>
    <s v="-"/>
    <s v="DIRECCIÓN GENERAL DE CULTURA Y EDUCACIÓN"/>
    <s v="LOMAS DE ZAMORA"/>
    <s v="VILLA FIORITO"/>
    <s v="CAMPOAMOR"/>
    <s v="-"/>
    <s v="6/2019"/>
    <n v="2662267.15"/>
    <s v=" $  0   "/>
    <s v=" $  0   "/>
    <n v="2662267.15"/>
    <n v="0"/>
    <n v="0"/>
    <n v="0"/>
    <n v="0"/>
    <n v="0"/>
    <n v="0"/>
    <n v="0"/>
    <n v="0"/>
    <s v="-"/>
    <n v="0"/>
    <s v="-"/>
    <s v="-"/>
    <s v="-"/>
    <s v="A INICIAR"/>
    <n v="0"/>
    <n v="0"/>
    <s v="A INICIAR -EN PROCESO LICITATORIO-"/>
  </r>
  <r>
    <n v="7917"/>
    <x v="1"/>
    <s v="06. PLAN SANITARIO DE EMERGENCIA"/>
    <s v="-"/>
    <s v="-"/>
    <s v="-"/>
    <s v="NUEVO CENTRO EDUCATIVO"/>
    <s v="-"/>
    <s v="ESCUELA DE EDUCACIËN SECUNDARIA N║25"/>
    <s v="-"/>
    <x v="9"/>
    <s v="-"/>
    <x v="16"/>
    <x v="44"/>
    <s v="-"/>
    <s v="-"/>
    <s v="-"/>
    <s v="-"/>
    <s v="-"/>
    <s v="4"/>
    <s v="2"/>
    <s v="1"/>
    <s v="-"/>
    <s v="-"/>
    <s v="-"/>
    <s v="-"/>
    <s v="1"/>
    <s v="-"/>
    <s v="DIRECCIÓN GENERAL DE CULTURA Y EDUCACIÓN"/>
    <s v="LOMAS DE ZAMORA"/>
    <s v="BANDFIELD"/>
    <s v="AV. PTE. J. D. PERËN"/>
    <d v="1899-12-30T00:00:00"/>
    <d v="1899-12-30T00:00:00"/>
    <s v=" $  0   "/>
    <n v="2100000"/>
    <s v=" $  0   "/>
    <n v="2100000"/>
    <s v="-"/>
    <s v="-"/>
    <s v="-"/>
    <s v="-"/>
    <s v="-"/>
    <s v="-"/>
    <n v="0"/>
    <s v="-"/>
    <s v="-"/>
    <n v="0"/>
    <s v="-"/>
    <s v="-"/>
    <s v="-"/>
    <s v="NO HAY MEMORIA INSTITUCIONAL DE ESTA OBRA"/>
    <n v="0"/>
    <n v="0"/>
    <s v="-"/>
  </r>
  <r>
    <n v="7918"/>
    <x v="1"/>
    <s v="06. PLAN SANITARIO DE EMERGENCIA"/>
    <s v="-"/>
    <s v="-"/>
    <s v="-"/>
    <s v="NUEVO CENTRO EDUCATIVO"/>
    <s v="-"/>
    <s v="ESCUELA DE EDUCACËN SECUNDARIA N║67"/>
    <s v="-"/>
    <x v="9"/>
    <s v="-"/>
    <x v="16"/>
    <x v="44"/>
    <s v="-"/>
    <s v="-"/>
    <s v="-"/>
    <s v="-"/>
    <s v="-"/>
    <s v="4"/>
    <s v="2"/>
    <s v="1"/>
    <s v="-"/>
    <s v="-"/>
    <s v="-"/>
    <s v="-"/>
    <s v="1"/>
    <s v="-"/>
    <s v="DIRECCIÓN GENERAL DE CULTURA Y EDUCACIÓN"/>
    <s v="LOMAS DE ZAMORA"/>
    <s v="VILLA FIORITO"/>
    <s v="CAMPANA"/>
    <s v="-"/>
    <s v="-"/>
    <n v="3944842"/>
    <s v=" $  0   "/>
    <s v=" $  0   "/>
    <n v="3944842"/>
    <s v="-"/>
    <s v="-"/>
    <s v="-"/>
    <s v="-"/>
    <s v="-"/>
    <s v="-"/>
    <n v="0"/>
    <s v="-"/>
    <s v="-"/>
    <n v="0"/>
    <s v="-"/>
    <s v="-"/>
    <s v="-"/>
    <s v="NO HAY MEMORIA INSTITUCIONAL DE ESTA OBRA"/>
    <n v="0"/>
    <n v="0"/>
    <s v="-"/>
  </r>
  <r>
    <n v="7919"/>
    <x v="1"/>
    <s v="06. PLAN SANITARIO DE EMERGENCIA"/>
    <s v="-"/>
    <s v="-"/>
    <s v="-"/>
    <s v="NUEVO CENTRO EDUCATIVO"/>
    <s v="-"/>
    <s v="ESCUELA DE EDUCACIËN SECUNDARIA N║65"/>
    <s v="-"/>
    <x v="9"/>
    <s v="-"/>
    <x v="16"/>
    <x v="44"/>
    <s v="-"/>
    <s v="-"/>
    <s v="-"/>
    <s v="-"/>
    <s v="-"/>
    <s v="4"/>
    <s v="2"/>
    <s v="1"/>
    <s v="-"/>
    <s v="-"/>
    <s v="-"/>
    <s v="-"/>
    <s v="1"/>
    <s v="-"/>
    <s v="DIRECCIÓN GENERAL DE CULTURA Y EDUCACIÓN"/>
    <s v="LOMAS DE ZAMORA"/>
    <s v="TEMPERLEY"/>
    <s v="HUERGO"/>
    <d v="1899-12-30T00:00:00"/>
    <d v="1899-12-30T00:00:00"/>
    <s v=" $  0   "/>
    <n v="800000"/>
    <s v=" $  0   "/>
    <n v="800000"/>
    <s v="-"/>
    <s v="-"/>
    <s v="-"/>
    <s v="-"/>
    <s v="-"/>
    <s v="-"/>
    <n v="0"/>
    <s v="-"/>
    <s v="-"/>
    <n v="0"/>
    <s v="-"/>
    <s v="-"/>
    <s v="-"/>
    <s v="NO HAY MEMORIA INSTITUCIONAL DE ESTA OBRA"/>
    <n v="0"/>
    <n v="0"/>
    <s v="-"/>
  </r>
  <r>
    <n v="7920"/>
    <x v="1"/>
    <s v="06. PLAN SANITARIO DE EMERGENCIA"/>
    <s v="-"/>
    <s v="-"/>
    <s v="-"/>
    <s v="NUEVO CENTRO EDUCATIVO"/>
    <s v="-"/>
    <s v="ESCUELA DE EDUCACIËN SECUNDARIA N║2 &quot;DR. MARCOS PAZ&quot;"/>
    <s v="-"/>
    <x v="9"/>
    <s v="-"/>
    <x v="16"/>
    <x v="44"/>
    <s v="-"/>
    <s v="-"/>
    <s v="-"/>
    <s v="-"/>
    <s v="-"/>
    <s v="4"/>
    <s v="2"/>
    <s v="1"/>
    <s v="-"/>
    <s v="-"/>
    <s v="-"/>
    <s v="-"/>
    <s v="1"/>
    <s v="-"/>
    <s v="DIRECCIÓN GENERAL DE CULTURA Y EDUCACIÓN"/>
    <s v="MARCOS PAZ"/>
    <s v="MARCOS PAZ"/>
    <s v="DOCTOR MARCOS PAZ"/>
    <s v="8/2018"/>
    <s v="11/2018"/>
    <n v="2988972.23"/>
    <s v=" $  0   "/>
    <s v=" $  0   "/>
    <n v="2988972.23"/>
    <n v="0"/>
    <n v="0"/>
    <n v="0"/>
    <n v="0"/>
    <n v="0"/>
    <n v="0"/>
    <n v="0"/>
    <n v="0"/>
    <s v="-"/>
    <n v="0"/>
    <s v="-"/>
    <s v="-"/>
    <s v="-"/>
    <s v="NO HAY MEMORIA INSTITUCIONAL DE ESTA OBRA"/>
    <n v="0"/>
    <n v="0"/>
    <s v="-"/>
  </r>
  <r>
    <n v="7921"/>
    <x v="1"/>
    <s v="06. PLAN SANITARIO DE EMERGENCIA"/>
    <s v="-"/>
    <s v="-"/>
    <s v="-"/>
    <s v="NUEVO CENTRO EDUCATIVO"/>
    <s v="-"/>
    <s v="ESC. SECUNDARIA BASICA N║7"/>
    <s v="-"/>
    <x v="9"/>
    <s v="-"/>
    <x v="16"/>
    <x v="44"/>
    <s v="-"/>
    <s v="-"/>
    <s v="-"/>
    <s v="-"/>
    <s v="-"/>
    <s v="4"/>
    <s v="2"/>
    <s v="1"/>
    <s v="-"/>
    <s v="-"/>
    <s v="-"/>
    <s v="-"/>
    <s v="1"/>
    <s v="-"/>
    <s v="DIRECCIÓN GENERAL DE CULTURA Y EDUCACIÓN"/>
    <s v="MARCOS PAZ"/>
    <s v="MARCOS PAZ"/>
    <s v="BERUTI Y EL ESTILO"/>
    <s v="-"/>
    <s v="-"/>
    <n v="0"/>
    <n v="38000000"/>
    <n v="0"/>
    <n v="38000000"/>
    <s v="-"/>
    <s v="-"/>
    <s v="-"/>
    <s v="-"/>
    <s v="-"/>
    <s v="-"/>
    <n v="0"/>
    <s v="-"/>
    <s v="-"/>
    <n v="0"/>
    <s v="-"/>
    <n v="0"/>
    <s v="-"/>
    <s v="NO HAY MEMORIA INSTITUCIONAL DE ESTA OBRA"/>
    <n v="0"/>
    <n v="0"/>
    <s v="-"/>
  </r>
  <r>
    <n v="7922"/>
    <x v="1"/>
    <s v="06. PLAN SANITARIO DE EMERGENCIA"/>
    <s v="-"/>
    <s v="-"/>
    <s v="-"/>
    <s v="NUEVO CENTRO EDUCATIVO"/>
    <s v="-"/>
    <s v="ESCUELA DE EDUCACIËN PRIMARIA N║74"/>
    <s v="-"/>
    <x v="9"/>
    <s v="-"/>
    <x v="16"/>
    <x v="126"/>
    <s v="-"/>
    <s v="-"/>
    <s v="-"/>
    <s v="-"/>
    <s v="-"/>
    <s v="4"/>
    <s v="2"/>
    <s v="1"/>
    <s v="-"/>
    <s v="-"/>
    <s v="-"/>
    <s v="-"/>
    <s v="1"/>
    <s v="-"/>
    <s v="DIRECCIÓN GENERAL DE CULTURA Y EDUCACIÓN"/>
    <s v="MERLO"/>
    <s v="PONTEVEDRA"/>
    <s v="PLAZA Y J. CELMAN"/>
    <s v="-"/>
    <s v="3/2019"/>
    <n v="11150784.289999999"/>
    <n v="1634631.5700000003"/>
    <n v="0"/>
    <n v="12785415.859999999"/>
    <s v="-"/>
    <s v="-"/>
    <s v="-"/>
    <s v="-"/>
    <s v="-"/>
    <s v="-"/>
    <n v="0"/>
    <s v="-"/>
    <s v="-"/>
    <n v="0"/>
    <s v="-"/>
    <n v="0"/>
    <s v="-"/>
    <s v="NO HAY MEMORIA INSTITUCIONAL DE ESTA OBRA"/>
    <n v="0"/>
    <n v="0"/>
    <s v="-"/>
  </r>
  <r>
    <n v="7923"/>
    <x v="1"/>
    <s v="06. PLAN SANITARIO DE EMERGENCIA"/>
    <s v="-"/>
    <s v="-"/>
    <s v="-"/>
    <s v="NUEVO CENTRO EDUCATIVO"/>
    <s v="-"/>
    <s v="JARDIN DE INFANTES N║917 &quot;ROSARIO VERA PEÐALOZA&quot;"/>
    <s v="-"/>
    <x v="9"/>
    <s v="-"/>
    <x v="16"/>
    <x v="44"/>
    <s v="-"/>
    <s v="-"/>
    <s v="-"/>
    <s v="-"/>
    <s v="-"/>
    <s v="4"/>
    <s v="2"/>
    <s v="1"/>
    <s v="-"/>
    <s v="-"/>
    <s v="-"/>
    <s v="-"/>
    <s v="1"/>
    <s v="-"/>
    <s v="DIRECCIÓN GENERAL DE CULTURA Y EDUCACIÓN"/>
    <s v="MERLO"/>
    <s v="LIBERTAD"/>
    <s v="STO.DOMINGO E/ RIVAROLA Y CHARLONES"/>
    <s v="-"/>
    <s v="5/2019"/>
    <n v="7279802.8600000003"/>
    <n v="0"/>
    <n v="0"/>
    <n v="7279802.8600000003"/>
    <n v="0"/>
    <n v="0"/>
    <n v="0"/>
    <n v="0"/>
    <n v="0"/>
    <n v="0"/>
    <n v="0"/>
    <n v="0"/>
    <s v="-"/>
    <n v="0"/>
    <s v="-"/>
    <n v="0"/>
    <s v="-"/>
    <s v="A INICIAR"/>
    <n v="0"/>
    <n v="0"/>
    <s v="A INICIAR -EN PROCESO LICITATORIO-"/>
  </r>
  <r>
    <n v="7924"/>
    <x v="1"/>
    <s v="06. PLAN SANITARIO DE EMERGENCIA"/>
    <s v="-"/>
    <s v="-"/>
    <s v="-"/>
    <s v="NUEVO CENTRO EDUCATIVO"/>
    <s v="-"/>
    <s v="ESCUELA DE EDUCACIËN PRIMARIA N║60 &quot;PREFECTURA NAVAL ARGENTI"/>
    <s v="-"/>
    <x v="9"/>
    <s v="-"/>
    <x v="16"/>
    <x v="126"/>
    <s v="-"/>
    <s v="-"/>
    <s v="-"/>
    <s v="-"/>
    <s v="-"/>
    <s v="4"/>
    <s v="2"/>
    <s v="1"/>
    <s v="-"/>
    <s v="-"/>
    <s v="-"/>
    <s v="-"/>
    <s v="1"/>
    <s v="-"/>
    <s v="DIRECCIÓN GENERAL DE CULTURA Y EDUCACIÓN"/>
    <s v="MERLO"/>
    <s v="LIBERTAD"/>
    <s v="ESCOBAR E/ NICARAGUA Y CHILE"/>
    <s v="-"/>
    <s v="3/2019"/>
    <n v="0"/>
    <n v="1556653.1"/>
    <n v="0"/>
    <n v="1556653.1"/>
    <s v="-"/>
    <s v="-"/>
    <s v="-"/>
    <s v="-"/>
    <s v="-"/>
    <s v="-"/>
    <n v="0"/>
    <s v="-"/>
    <s v="-"/>
    <n v="0"/>
    <s v="-"/>
    <n v="0"/>
    <s v="-"/>
    <s v="NO HAY MEMORIA INSTITUCIONAL DE ESTA OBRA"/>
    <n v="0"/>
    <n v="0"/>
    <s v="-"/>
  </r>
  <r>
    <n v="7925"/>
    <x v="1"/>
    <s v="06. PLAN SANITARIO DE EMERGENCIA"/>
    <s v="-"/>
    <s v="-"/>
    <s v="-"/>
    <s v="NUEVO CENTRO EDUCATIVO"/>
    <s v="-"/>
    <s v="JARDIN DE INFANTES N║940 &quot;AIME PAINE&quot;"/>
    <s v="-"/>
    <x v="9"/>
    <s v="-"/>
    <x v="16"/>
    <x v="44"/>
    <s v="-"/>
    <s v="-"/>
    <s v="-"/>
    <s v="-"/>
    <s v="-"/>
    <s v="4"/>
    <s v="2"/>
    <s v="1"/>
    <s v="-"/>
    <s v="-"/>
    <s v="-"/>
    <s v="-"/>
    <s v="1"/>
    <s v="-"/>
    <s v="DIRECCIÓN GENERAL DE CULTURA Y EDUCACIÓN"/>
    <s v="MERLO"/>
    <s v="LIBERTAD"/>
    <s v="LOS CISNES Y LAS CALANDRIAS"/>
    <s v="-"/>
    <s v="-"/>
    <n v="3579191.14"/>
    <n v="0"/>
    <n v="0"/>
    <n v="3579191.14"/>
    <n v="0"/>
    <n v="0"/>
    <n v="0"/>
    <n v="0"/>
    <n v="0"/>
    <n v="0"/>
    <n v="0"/>
    <n v="0"/>
    <s v="-"/>
    <n v="0"/>
    <s v="-"/>
    <n v="0"/>
    <s v="-"/>
    <s v="A INICIAR"/>
    <n v="0"/>
    <n v="0"/>
    <s v="A INICIAR -EN PROCESO LICITATORIO-"/>
  </r>
  <r>
    <n v="7926"/>
    <x v="1"/>
    <s v="06. PLAN SANITARIO DE EMERGENCIA"/>
    <s v="-"/>
    <s v="-"/>
    <s v="-"/>
    <s v="NUEVO CENTRO EDUCATIVO"/>
    <s v="-"/>
    <s v="JARDIN DE INFANTES N║942"/>
    <s v="-"/>
    <x v="9"/>
    <s v="-"/>
    <x v="16"/>
    <x v="44"/>
    <s v="-"/>
    <s v="-"/>
    <s v="-"/>
    <s v="-"/>
    <s v="-"/>
    <s v="4"/>
    <s v="2"/>
    <s v="1"/>
    <s v="-"/>
    <s v="-"/>
    <s v="-"/>
    <s v="-"/>
    <s v="1"/>
    <s v="-"/>
    <s v="DIRECCIÓN GENERAL DE CULTURA Y EDUCACIÓN"/>
    <s v="MERLO"/>
    <s v="LIBERTAD"/>
    <s v="OLLEROS Y CHASCOMUS"/>
    <s v="-"/>
    <s v="-"/>
    <n v="2697631.23"/>
    <n v="488271.25"/>
    <n v="0"/>
    <n v="3185902.48"/>
    <s v="-"/>
    <s v="-"/>
    <s v="-"/>
    <s v="-"/>
    <s v="-"/>
    <s v="-"/>
    <n v="0"/>
    <s v="-"/>
    <s v="-"/>
    <n v="0"/>
    <s v="-"/>
    <n v="0"/>
    <s v="-"/>
    <s v="NO HAY MEMORIA INSTITUCIONAL DE ESTA OBRA"/>
    <n v="0"/>
    <n v="0"/>
    <s v="-"/>
  </r>
  <r>
    <n v="7927"/>
    <x v="1"/>
    <s v="06. PLAN SANITARIO DE EMERGENCIA"/>
    <s v="-"/>
    <s v="-"/>
    <s v="-"/>
    <s v="NUEVO CENTRO EDUCATIVO"/>
    <s v="-"/>
    <s v="CENTRO EDUCATIVO COMPLEMENTARIO N║1"/>
    <s v="-"/>
    <x v="9"/>
    <s v="-"/>
    <x v="16"/>
    <x v="44"/>
    <s v="-"/>
    <s v="-"/>
    <s v="-"/>
    <s v="-"/>
    <s v="-"/>
    <s v="4"/>
    <s v="2"/>
    <s v="1"/>
    <s v="-"/>
    <s v="-"/>
    <s v="-"/>
    <s v="-"/>
    <s v="1"/>
    <s v="-"/>
    <s v="DIRECCIÓN GENERAL DE CULTURA Y EDUCACIÓN"/>
    <s v="MERLO"/>
    <s v="MERLO"/>
    <s v="GURRUCHAGA E/ ALBARIÐO Y A. NERVO"/>
    <s v="6/2018"/>
    <s v="9/2018"/>
    <n v="1185384.6599999999"/>
    <n v="0"/>
    <n v="0"/>
    <n v="1185384.6599999999"/>
    <n v="0"/>
    <n v="0"/>
    <n v="0"/>
    <n v="0"/>
    <n v="0"/>
    <n v="0"/>
    <n v="0"/>
    <n v="0"/>
    <s v="-"/>
    <n v="0"/>
    <s v="-"/>
    <n v="0"/>
    <s v="-"/>
    <s v="NO HAY MEMORIA INSTITUCIONAL DE ESTA OBRA"/>
    <n v="0"/>
    <n v="0"/>
    <s v="-"/>
  </r>
  <r>
    <n v="7928"/>
    <x v="1"/>
    <s v="06. PLAN SANITARIO DE EMERGENCIA"/>
    <s v="-"/>
    <s v="-"/>
    <s v="-"/>
    <s v="NUEVO CENTRO EDUCATIVO"/>
    <s v="-"/>
    <s v="JARDIN DE INFANTES N║948 &quot;HEROES DE MALVINAS&quot;"/>
    <s v="-"/>
    <x v="9"/>
    <s v="-"/>
    <x v="16"/>
    <x v="44"/>
    <s v="-"/>
    <s v="-"/>
    <s v="-"/>
    <s v="-"/>
    <s v="-"/>
    <s v="4"/>
    <s v="2"/>
    <s v="1"/>
    <s v="-"/>
    <s v="-"/>
    <s v="-"/>
    <s v="-"/>
    <s v="1"/>
    <s v="-"/>
    <s v="DIRECCIÓN GENERAL DE CULTURA Y EDUCACIÓN"/>
    <s v="MERLO"/>
    <s v="MERLO"/>
    <s v="TUPAC AMARU Y DOBLAS"/>
    <s v="11/2018"/>
    <s v="1/2019"/>
    <n v="5712078.6500000004"/>
    <n v="0"/>
    <n v="0"/>
    <n v="5712078.6500000004"/>
    <n v="0"/>
    <n v="0"/>
    <n v="0"/>
    <n v="0"/>
    <n v="0"/>
    <n v="0"/>
    <n v="0"/>
    <n v="0"/>
    <s v="-"/>
    <n v="0"/>
    <s v="-"/>
    <n v="0"/>
    <s v="-"/>
    <s v="A INICIAR"/>
    <n v="0"/>
    <n v="0"/>
    <s v="A INICIAR -EN PROCESO LICITATORIO-"/>
  </r>
  <r>
    <n v="7929"/>
    <x v="1"/>
    <s v="06. PLAN SANITARIO DE EMERGENCIA"/>
    <s v="-"/>
    <s v="-"/>
    <s v="-"/>
    <s v="NUEVO CENTRO EDUCATIVO"/>
    <s v="-"/>
    <s v="JARDIN DE INFANTES N║908"/>
    <s v="-"/>
    <x v="9"/>
    <s v="-"/>
    <x v="16"/>
    <x v="44"/>
    <s v="-"/>
    <s v="-"/>
    <s v="-"/>
    <s v="-"/>
    <s v="-"/>
    <s v="4"/>
    <s v="2"/>
    <s v="1"/>
    <s v="-"/>
    <s v="-"/>
    <s v="-"/>
    <s v="-"/>
    <s v="1"/>
    <s v="-"/>
    <s v="DIRECCIÓN GENERAL DE CULTURA Y EDUCACIÓN"/>
    <s v="PTE. PERÓN"/>
    <s v="GUERNICA"/>
    <s v="DISCEPOLO Y GUTIERREZ"/>
    <s v="10/2018"/>
    <s v="3/2019"/>
    <n v="5411634.4299999997"/>
    <n v="0"/>
    <n v="0"/>
    <n v="5411634.4299999997"/>
    <n v="0"/>
    <n v="0"/>
    <n v="0"/>
    <n v="0"/>
    <n v="0"/>
    <n v="0"/>
    <n v="0"/>
    <n v="0"/>
    <s v="-"/>
    <n v="0"/>
    <s v="-"/>
    <n v="0"/>
    <s v="-"/>
    <s v="A INICIAR"/>
    <n v="0"/>
    <n v="0"/>
    <s v="A INICIAR -EN PROCESO LICITATORIO-"/>
  </r>
  <r>
    <n v="7930"/>
    <x v="1"/>
    <s v="06. PLAN SANITARIO DE EMERGENCIA"/>
    <s v="-"/>
    <s v="-"/>
    <s v="-"/>
    <s v="NUEVO CENTRO EDUCATIVO"/>
    <s v="-"/>
    <s v="ESCUELA DE EDUCACIËN PRIMARIA N║77 &quot;ALICIA MOREAU DE JUSTO&quot;"/>
    <s v="-"/>
    <x v="9"/>
    <s v="-"/>
    <x v="16"/>
    <x v="127"/>
    <s v="-"/>
    <s v="-"/>
    <s v="-"/>
    <s v="-"/>
    <s v="-"/>
    <s v="4"/>
    <s v="2"/>
    <s v="1"/>
    <s v="-"/>
    <s v="-"/>
    <s v="-"/>
    <s v="-"/>
    <s v="1"/>
    <s v="-"/>
    <s v="DIRECCIÓN GENERAL DE CULTURA Y EDUCACIÓN"/>
    <s v="ALMIRANTE BROWN"/>
    <s v="BURZACO"/>
    <s v="MONTE SANTIAGO Y CASTILLO S/N"/>
    <s v="-"/>
    <s v="3/2019"/>
    <n v="0"/>
    <n v="301302.73"/>
    <n v="0"/>
    <n v="301302.73"/>
    <s v="-"/>
    <s v="-"/>
    <s v="-"/>
    <s v="-"/>
    <s v="-"/>
    <s v="-"/>
    <n v="0"/>
    <s v="-"/>
    <s v="-"/>
    <n v="0"/>
    <s v="-"/>
    <n v="0"/>
    <s v="-"/>
    <s v="FINALIZADO"/>
    <s v="-"/>
    <n v="1"/>
    <s v="-"/>
  </r>
  <r>
    <n v="7931"/>
    <x v="1"/>
    <s v="06. PLAN SANITARIO DE EMERGENCIA"/>
    <s v="-"/>
    <s v="-"/>
    <s v="-"/>
    <s v="NO CORRESPONDE INFORMAR"/>
    <s v="NO CORRESPONDE INFORMAR"/>
    <s v="JARDIN DE INFANTES N║908"/>
    <s v="-"/>
    <x v="9"/>
    <s v="-"/>
    <x v="16"/>
    <x v="128"/>
    <s v="-"/>
    <s v="-"/>
    <s v="-"/>
    <s v="-"/>
    <s v="-"/>
    <s v="4"/>
    <s v="2"/>
    <s v="1"/>
    <s v="-"/>
    <s v="-"/>
    <s v="-"/>
    <s v="-"/>
    <s v="1"/>
    <s v="-"/>
    <s v="DIRECCIÓN GENERAL DE CULTURA Y EDUCACIÓN"/>
    <s v="CAÑUELAS"/>
    <s v="BARRIO SAN ESTEBAN - BARRIO LOS POZOS"/>
    <s v="OMBU Y ACACIA RUTA 3 KM.54500"/>
    <s v="-"/>
    <d v="2018-02-28T00:00:00"/>
    <n v="1026768.78"/>
    <n v="161307"/>
    <n v="0"/>
    <n v="1188075.78"/>
    <s v="-"/>
    <s v="-"/>
    <s v="-"/>
    <s v="-"/>
    <s v="-"/>
    <s v="-"/>
    <n v="0"/>
    <s v="-"/>
    <s v="-"/>
    <n v="0"/>
    <s v="-"/>
    <n v="127713.51"/>
    <m/>
    <s v="FINALIZADO"/>
    <n v="1"/>
    <n v="1"/>
    <s v="-"/>
  </r>
  <r>
    <n v="7932"/>
    <x v="1"/>
    <s v="06. PLAN SANITARIO DE EMERGENCIA"/>
    <s v="-"/>
    <s v="-"/>
    <s v="-"/>
    <s v="NO CORRESPONDE INFORMAR"/>
    <s v="NO CORRESPONDE INFORMAR"/>
    <s v="ESCUELA DE EDUCACIËN PRIMARIA N║16 &quot;MANUEL BELGRANO&quot;"/>
    <s v="-"/>
    <x v="9"/>
    <s v="-"/>
    <x v="16"/>
    <x v="127"/>
    <s v="-"/>
    <s v="-"/>
    <s v="-"/>
    <s v="-"/>
    <s v="-"/>
    <s v="4"/>
    <s v="2"/>
    <s v="1"/>
    <s v="-"/>
    <s v="-"/>
    <s v="-"/>
    <s v="-"/>
    <s v="1"/>
    <s v="-"/>
    <s v="DIRECCIÓN GENERAL DE CULTURA Y EDUCACIÓN"/>
    <s v="CAÑUELAS"/>
    <s v="CAÐUELAS"/>
    <s v="GARCILAZO DE LA VEGA Y SAN MARTIN"/>
    <s v="-"/>
    <d v="2019-06-30T00:00:00"/>
    <n v="16357613"/>
    <n v="1283087.75"/>
    <n v="0"/>
    <n v="17640700.75"/>
    <s v="-"/>
    <s v="-"/>
    <s v="-"/>
    <s v="-"/>
    <s v="-"/>
    <s v="-"/>
    <n v="0"/>
    <s v="-"/>
    <s v="-"/>
    <n v="0"/>
    <s v="-"/>
    <n v="7092729.8700000001"/>
    <m/>
    <s v="EN EJECUCIÓN"/>
    <s v="-"/>
    <n v="0.30000000028343499"/>
    <s v="-"/>
  </r>
  <r>
    <n v="7933"/>
    <x v="1"/>
    <s v="06. PLAN SANITARIO DE EMERGENCIA"/>
    <s v="-"/>
    <s v="-"/>
    <s v="-"/>
    <s v="NUEVO CENTRO EDUCATIVO"/>
    <s v="-"/>
    <s v="ESCUELA DE EDUCACIËN PRIMARIA N║11 &quot;NUESTRA SEÐORA DEL CARME"/>
    <s v="-"/>
    <x v="9"/>
    <s v="-"/>
    <x v="16"/>
    <x v="44"/>
    <s v="-"/>
    <s v="-"/>
    <s v="-"/>
    <s v="-"/>
    <s v="-"/>
    <s v="4"/>
    <s v="2"/>
    <s v="1"/>
    <s v="-"/>
    <s v="-"/>
    <s v="-"/>
    <s v="-"/>
    <s v="1"/>
    <s v="-"/>
    <s v="DIRECCIÓN GENERAL DE CULTURA Y EDUCACIÓN"/>
    <s v="CAÑUELAS"/>
    <s v="CAÐUELAS"/>
    <s v="TUCUMAN Y GABRIELA MISTRAL"/>
    <s v="-"/>
    <s v="8/2018"/>
    <n v="0"/>
    <n v="719922.7"/>
    <n v="0"/>
    <n v="719922.7"/>
    <s v="-"/>
    <s v="-"/>
    <s v="-"/>
    <s v="-"/>
    <s v="-"/>
    <s v="-"/>
    <n v="0"/>
    <s v="-"/>
    <s v="-"/>
    <n v="0"/>
    <s v="-"/>
    <n v="0"/>
    <s v="-"/>
    <s v="NO HAY MEMORIA INSTITUCIONAL DE ESTA OBRA"/>
    <n v="0"/>
    <n v="0.55000000000000004"/>
    <s v="-"/>
  </r>
  <r>
    <n v="7934"/>
    <x v="1"/>
    <s v="06. PLAN SANITARIO DE EMERGENCIA"/>
    <s v="-"/>
    <s v="-"/>
    <s v="-"/>
    <s v="NO CORRESPONDE INFORMAR"/>
    <s v="NO CORRESPONDE INFORMAR"/>
    <s v="ESCUELA DE EDUCACIËN PRIMARIA N║4 &quot;GUILLERMO HUDSON&quot;"/>
    <s v="-"/>
    <x v="9"/>
    <s v="-"/>
    <x v="16"/>
    <x v="129"/>
    <s v="-"/>
    <s v="-"/>
    <s v="-"/>
    <s v="-"/>
    <s v="-"/>
    <s v="4"/>
    <s v="2"/>
    <s v="1"/>
    <s v="-"/>
    <s v="-"/>
    <s v="-"/>
    <s v="-"/>
    <s v="1"/>
    <s v="-"/>
    <s v="DIRECCIÓN GENERAL DE CULTURA Y EDUCACIÓN"/>
    <s v="EZEIZA"/>
    <s v="CANNING"/>
    <s v="LOS ROBLES E/ JUANA DE ARCO Y CASTEX"/>
    <s v="-"/>
    <d v="2018-04-30T00:00:00"/>
    <n v="0"/>
    <n v="1567967.4"/>
    <n v="0"/>
    <n v="1567967.4"/>
    <s v="-"/>
    <s v="-"/>
    <s v="-"/>
    <s v="-"/>
    <s v="-"/>
    <s v="-"/>
    <n v="0"/>
    <s v="-"/>
    <n v="330121"/>
    <n v="0"/>
    <s v="-"/>
    <n v="140269.71"/>
    <m/>
    <s v="EN EJECUCIÓN"/>
    <s v="-"/>
    <n v="0.91054041684795239"/>
    <s v="-"/>
  </r>
  <r>
    <n v="7935"/>
    <x v="1"/>
    <s v="06. PLAN SANITARIO DE EMERGENCIA"/>
    <s v="-"/>
    <s v="-"/>
    <s v="-"/>
    <s v="NUEVO CENTRO EDUCATIVO"/>
    <s v="-"/>
    <s v="ESCUELA DE EDUCACIËN PRIMARIA N║14 &quot;DR. EUSTAQUIO ANASTASIO"/>
    <s v="-"/>
    <x v="9"/>
    <s v="-"/>
    <x v="16"/>
    <x v="130"/>
    <s v="-"/>
    <s v="-"/>
    <s v="-"/>
    <s v="-"/>
    <s v="-"/>
    <s v="4"/>
    <s v="2"/>
    <s v="1"/>
    <s v="-"/>
    <s v="-"/>
    <s v="-"/>
    <s v="-"/>
    <s v="1"/>
    <s v="-"/>
    <s v="DIRECCIÓN GENERAL DE CULTURA Y EDUCACIÓN"/>
    <s v="EZEIZA"/>
    <s v="LA UNION"/>
    <s v="LAS TIPAS ESQ. LOS TULIPANES"/>
    <s v="-"/>
    <s v="4/2019"/>
    <n v="20898570"/>
    <n v="2088930"/>
    <n v="0"/>
    <n v="22987500"/>
    <s v="-"/>
    <s v="-"/>
    <s v="-"/>
    <s v="-"/>
    <s v="-"/>
    <s v="-"/>
    <n v="0"/>
    <s v="-"/>
    <s v="-"/>
    <n v="0"/>
    <s v="-"/>
    <n v="0"/>
    <s v="-"/>
    <s v="NO HAY MEMORIA INSTITUCIONAL DE ESTA OBRA"/>
    <n v="0"/>
    <n v="0.6"/>
    <s v="-"/>
  </r>
  <r>
    <n v="7936"/>
    <x v="1"/>
    <s v="06. PLAN SANITARIO DE EMERGENCIA"/>
    <s v="-"/>
    <s v="-"/>
    <s v="-"/>
    <s v="NO CORRESPONDE INFORMAR"/>
    <s v="NO CORRESPONDE INFORMAR"/>
    <s v="JARDIN DE INFANTES N║927 &quot;BANDERA ARGENTINA&quot;"/>
    <s v="-"/>
    <x v="9"/>
    <s v="-"/>
    <x v="16"/>
    <x v="131"/>
    <s v="-"/>
    <s v="-"/>
    <s v="-"/>
    <s v="-"/>
    <s v="-"/>
    <s v="4"/>
    <s v="2"/>
    <s v="1"/>
    <s v="-"/>
    <s v="-"/>
    <s v="-"/>
    <s v="-"/>
    <s v="1"/>
    <s v="-"/>
    <s v="DIRECCIÓN GENERAL DE CULTURA Y EDUCACIÓN"/>
    <s v="LA MATANZA"/>
    <s v="ISIDRO CASANOVA"/>
    <s v="PERU Y CENTENARIO"/>
    <s v="-"/>
    <d v="2018-03-31T00:00:00"/>
    <n v="4500000"/>
    <n v="13374"/>
    <n v="0"/>
    <n v="4513374"/>
    <s v="-"/>
    <s v="-"/>
    <s v="-"/>
    <s v="-"/>
    <s v="-"/>
    <s v="-"/>
    <n v="0"/>
    <s v="-"/>
    <n v="1943992.8"/>
    <n v="0"/>
    <s v="-"/>
    <n v="0"/>
    <s v="-"/>
    <s v="FINALIZADO"/>
    <s v="-"/>
    <n v="1"/>
    <s v="-"/>
  </r>
  <r>
    <n v="7937"/>
    <x v="1"/>
    <s v="06. PLAN SANITARIO DE EMERGENCIA"/>
    <s v="-"/>
    <s v="-"/>
    <s v="-"/>
    <s v="NUEVO CENTRO EDUCATIVO"/>
    <s v="-"/>
    <s v="ESCUELA DE EDUCACIËN PRIMARIA N║49 &quot;DR. RICARDO GUTIERREZ&quot;"/>
    <s v="-"/>
    <x v="9"/>
    <s v="-"/>
    <x v="16"/>
    <x v="127"/>
    <s v="-"/>
    <s v="-"/>
    <s v="-"/>
    <s v="-"/>
    <s v="-"/>
    <s v="4"/>
    <s v="2"/>
    <s v="1"/>
    <s v="-"/>
    <s v="-"/>
    <s v="-"/>
    <s v="-"/>
    <s v="1"/>
    <s v="-"/>
    <s v="DIRECCIÓN GENERAL DE CULTURA Y EDUCACIÓN"/>
    <s v="LA MATANZA"/>
    <s v="VILLA MADERO"/>
    <s v="BLANCO ENCALADA E/ PICO Y PAUNERO"/>
    <s v="-"/>
    <s v="4/2018"/>
    <n v="0"/>
    <n v="767773.94"/>
    <n v="0"/>
    <n v="767773.94"/>
    <s v="-"/>
    <s v="-"/>
    <s v="-"/>
    <s v="-"/>
    <s v="-"/>
    <s v="-"/>
    <n v="0"/>
    <s v="-"/>
    <s v="-"/>
    <n v="0"/>
    <s v="-"/>
    <n v="0"/>
    <s v="-"/>
    <s v="NO HAY MEMORIA INSTITUCIONAL DE ESTA OBRA"/>
    <n v="0"/>
    <n v="0.92"/>
    <s v="-"/>
  </r>
  <r>
    <n v="7938"/>
    <x v="1"/>
    <s v="06. PLAN SANITARIO DE EMERGENCIA"/>
    <s v="-"/>
    <s v="-"/>
    <s v="-"/>
    <s v="NUEVO CENTRO EDUCATIVO"/>
    <s v="-"/>
    <s v="ESCUELA ESPECIAL N║506 &quot;GRAL. DON JOS╔ DE SAN MART═N&quot;"/>
    <s v="-"/>
    <x v="9"/>
    <s v="-"/>
    <x v="16"/>
    <x v="127"/>
    <s v="-"/>
    <s v="-"/>
    <s v="-"/>
    <s v="-"/>
    <s v="-"/>
    <s v="4"/>
    <s v="2"/>
    <s v="1"/>
    <s v="-"/>
    <s v="-"/>
    <s v="-"/>
    <s v="-"/>
    <s v="1"/>
    <s v="-"/>
    <s v="DIRECCIÓN GENERAL DE CULTURA Y EDUCACIÓN"/>
    <s v="LA MATANZA"/>
    <s v="TAPIALES"/>
    <s v="TUYUTI"/>
    <s v="-"/>
    <s v="1/2019"/>
    <n v="0"/>
    <n v="1848651.12"/>
    <n v="0"/>
    <n v="1848651.12"/>
    <s v="-"/>
    <s v="-"/>
    <s v="-"/>
    <s v="-"/>
    <s v="-"/>
    <s v="-"/>
    <n v="0"/>
    <s v="-"/>
    <s v="-"/>
    <n v="0"/>
    <s v="-"/>
    <n v="0"/>
    <s v="-"/>
    <s v="NO HAY MEMORIA INSTITUCIONAL DE ESTA OBRA"/>
    <n v="0"/>
    <n v="0.22969999999999999"/>
    <s v="-"/>
  </r>
  <r>
    <n v="7939"/>
    <x v="1"/>
    <s v="06. PLAN SANITARIO DE EMERGENCIA"/>
    <s v="-"/>
    <s v="-"/>
    <s v="-"/>
    <s v="NUEVO CENTRO EDUCATIVO"/>
    <s v="-"/>
    <s v="ESCUELA DE EDUCACIËN PRIMARIA N║187"/>
    <s v="-"/>
    <x v="9"/>
    <s v="-"/>
    <x v="16"/>
    <x v="127"/>
    <s v="-"/>
    <s v="-"/>
    <s v="-"/>
    <s v="-"/>
    <s v="-"/>
    <s v="4"/>
    <s v="2"/>
    <s v="1"/>
    <s v="-"/>
    <s v="-"/>
    <s v="-"/>
    <s v="-"/>
    <s v="1"/>
    <s v="-"/>
    <s v="DIRECCIÓN GENERAL DE CULTURA Y EDUCACIÓN"/>
    <s v="LA MATANZA"/>
    <s v="GREGORIO DE LAFERRERE"/>
    <s v="REAÐO E/ SEQUEIRA Y OLIVIERI"/>
    <s v="-"/>
    <s v="12/2018"/>
    <n v="0"/>
    <n v="1732527.89"/>
    <n v="0"/>
    <n v="1732527.89"/>
    <s v="-"/>
    <s v="-"/>
    <s v="-"/>
    <s v="-"/>
    <s v="-"/>
    <s v="-"/>
    <n v="0"/>
    <s v="-"/>
    <s v="-"/>
    <n v="0"/>
    <s v="-"/>
    <n v="0"/>
    <s v="-"/>
    <s v="NO HAY MEMORIA INSTITUCIONAL DE ESTA OBRA"/>
    <n v="0"/>
    <n v="0.57310000000000005"/>
    <s v="-"/>
  </r>
  <r>
    <n v="7940"/>
    <x v="1"/>
    <s v="06. PLAN SANITARIO DE EMERGENCIA"/>
    <s v="-"/>
    <s v="-"/>
    <s v="-"/>
    <s v="NUEVO CENTRO EDUCATIVO"/>
    <s v="-"/>
    <s v="INSTITUTO SUPERIOR DE FORMACION DOCENTE N║82"/>
    <s v="-"/>
    <x v="9"/>
    <s v="-"/>
    <x v="16"/>
    <x v="130"/>
    <s v="-"/>
    <s v="-"/>
    <s v="-"/>
    <s v="-"/>
    <s v="-"/>
    <s v="4"/>
    <s v="2"/>
    <s v="1"/>
    <s v="-"/>
    <s v="-"/>
    <s v="-"/>
    <s v="-"/>
    <s v="1"/>
    <s v="-"/>
    <s v="DIRECCIÓN GENERAL DE CULTURA Y EDUCACIÓN"/>
    <s v="LA MATANZA"/>
    <s v="ISIDRO CASANOVA"/>
    <s v="REPUBLICA DE PORTUGAL"/>
    <s v="-"/>
    <s v="6/2018"/>
    <n v="7794248"/>
    <n v="1436866.8100000005"/>
    <n v="0"/>
    <n v="9231114.8100000005"/>
    <s v="-"/>
    <s v="-"/>
    <s v="-"/>
    <s v="-"/>
    <s v="-"/>
    <s v="-"/>
    <n v="0"/>
    <s v="-"/>
    <s v="-"/>
    <n v="0"/>
    <s v="-"/>
    <n v="0"/>
    <s v="-"/>
    <s v="FINALIZADO"/>
    <s v="-"/>
    <n v="0.999"/>
    <s v="-"/>
  </r>
  <r>
    <n v="7941"/>
    <x v="1"/>
    <s v="06. PLAN SANITARIO DE EMERGENCIA"/>
    <s v="-"/>
    <s v="-"/>
    <s v="-"/>
    <s v="NUEVO CENTRO EDUCATIVO"/>
    <s v="-"/>
    <s v="ESCUELA DE EDUCACIËN PRIMARIA N║144 &quot;DR.FRANCISCO JAVIER MUÐ"/>
    <s v="-"/>
    <x v="9"/>
    <s v="-"/>
    <x v="16"/>
    <x v="127"/>
    <s v="-"/>
    <s v="-"/>
    <s v="-"/>
    <s v="-"/>
    <s v="-"/>
    <s v="4"/>
    <s v="2"/>
    <s v="1"/>
    <s v="-"/>
    <s v="-"/>
    <s v="-"/>
    <s v="-"/>
    <s v="1"/>
    <s v="-"/>
    <s v="DIRECCIÓN GENERAL DE CULTURA Y EDUCACIÓN"/>
    <s v="LA MATANZA"/>
    <s v="VIRREY DEL PINO"/>
    <s v="BUERAS E/CONCORDIA Y CORREA"/>
    <s v="NO SE VA A INFORMAR"/>
    <s v="NO SE VA A INFORMAR"/>
    <n v="0"/>
    <n v="0"/>
    <n v="0"/>
    <n v="0"/>
    <s v="-"/>
    <s v="-"/>
    <s v="-"/>
    <s v="-"/>
    <s v="-"/>
    <s v="-"/>
    <n v="0"/>
    <s v="-"/>
    <s v="-"/>
    <n v="0"/>
    <s v="-"/>
    <n v="0"/>
    <s v="-"/>
    <s v="NO HAY MEMORIA INSTITUCIONAL DE ESTA OBRA"/>
    <n v="0"/>
    <n v="0"/>
    <s v="-"/>
  </r>
  <r>
    <n v="7942"/>
    <x v="1"/>
    <s v="06. PLAN SANITARIO DE EMERGENCIA"/>
    <s v="-"/>
    <s v="-"/>
    <s v="-"/>
    <s v="NO CORRESPONDE INFORMAR"/>
    <s v="NO CORRESPONDE INFORMAR"/>
    <s v="ESCUELA DE EDUCACIËN PRIMARIA N║6 &quot;NUESTRA SEÐORA DE LA MERC"/>
    <s v="-"/>
    <x v="9"/>
    <s v="-"/>
    <x v="16"/>
    <x v="132"/>
    <s v="-"/>
    <s v="-"/>
    <s v="-"/>
    <s v="-"/>
    <s v="-"/>
    <s v="4"/>
    <s v="2"/>
    <s v="1"/>
    <s v="-"/>
    <s v="-"/>
    <s v="-"/>
    <s v="-"/>
    <s v="1"/>
    <s v="-"/>
    <s v="DIRECCIÓN GENERAL DE CULTURA Y EDUCACIÓN"/>
    <s v="LA MATANZA"/>
    <s v="SAN JUSTO"/>
    <s v="DESEADO E/ LEZICA Y F. ALCORTA"/>
    <s v="-"/>
    <d v="2019-05-31T00:00:00"/>
    <n v="9318846.1999999993"/>
    <n v="328298.40000000037"/>
    <n v="0"/>
    <n v="9647144.5999999996"/>
    <s v="-"/>
    <s v="-"/>
    <s v="-"/>
    <s v="-"/>
    <s v="-"/>
    <s v="-"/>
    <n v="0"/>
    <s v="-"/>
    <s v="-"/>
    <n v="0"/>
    <s v="-"/>
    <n v="219927.459999999"/>
    <m/>
    <s v="EN EJECUCIÓN"/>
    <n v="0.09"/>
    <n v="0.67169999999999996"/>
    <s v="-"/>
  </r>
  <r>
    <n v="7943"/>
    <x v="1"/>
    <s v="06. PLAN SANITARIO DE EMERGENCIA"/>
    <s v="-"/>
    <s v="-"/>
    <s v="-"/>
    <s v="NO CORRESPONDE INFORMAR"/>
    <s v="NO CORRESPONDE INFORMAR"/>
    <s v="ESCUELA DE EDUCACIËN SECUNDARIA T╔CNICA N║11 &quot;ISLAS MALVINAS"/>
    <s v="-"/>
    <x v="9"/>
    <s v="-"/>
    <x v="16"/>
    <x v="133"/>
    <s v="-"/>
    <s v="-"/>
    <s v="-"/>
    <s v="-"/>
    <s v="-"/>
    <s v="4"/>
    <s v="2"/>
    <s v="1"/>
    <s v="-"/>
    <s v="-"/>
    <s v="-"/>
    <s v="-"/>
    <s v="1"/>
    <s v="-"/>
    <s v="DIRECCIÓN GENERAL DE CULTURA Y EDUCACIÓN"/>
    <s v="LA MATANZA"/>
    <s v="CIUDAD EVITA"/>
    <s v="AV. MART═N MIGUEL DE G▄EMES"/>
    <s v="-"/>
    <d v="2019-09-30T00:00:00"/>
    <n v="15388286.359999999"/>
    <n v="744168.6400000006"/>
    <n v="0"/>
    <n v="16132455"/>
    <s v="-"/>
    <s v="-"/>
    <s v="-"/>
    <s v="-"/>
    <s v="-"/>
    <s v="-"/>
    <n v="0"/>
    <s v="-"/>
    <s v="-"/>
    <n v="0"/>
    <s v="-"/>
    <n v="10316059.119999999"/>
    <m/>
    <s v="EN EJECUCIÓN"/>
    <n v="0.06"/>
    <n v="0.254"/>
    <s v="-"/>
  </r>
  <r>
    <n v="7944"/>
    <x v="1"/>
    <s v="06. PLAN SANITARIO DE EMERGENCIA"/>
    <s v="-"/>
    <s v="-"/>
    <s v="-"/>
    <s v="NUEVO CENTRO EDUCATIVO"/>
    <s v="-"/>
    <s v="ESCUELA DE ARTE N║1 &quot;LEOPOLDO MARECHAL&quot;"/>
    <s v="-"/>
    <x v="9"/>
    <s v="-"/>
    <x v="16"/>
    <x v="130"/>
    <s v="-"/>
    <s v="-"/>
    <s v="-"/>
    <s v="-"/>
    <s v="-"/>
    <s v="4"/>
    <s v="2"/>
    <s v="1"/>
    <s v="-"/>
    <s v="-"/>
    <s v="-"/>
    <s v="-"/>
    <s v="1"/>
    <s v="-"/>
    <s v="DIRECCIÓN GENERAL DE CULTURA Y EDUCACIÓN"/>
    <s v="LA MATANZA"/>
    <s v="ISIDRO CASANOVA"/>
    <s v="JUAN MANUEL DE ROSAS"/>
    <s v="-"/>
    <s v="5/2018"/>
    <n v="21309500"/>
    <n v="4155352.5"/>
    <n v="0"/>
    <n v="25464852.5"/>
    <s v="-"/>
    <s v="-"/>
    <s v="-"/>
    <s v="-"/>
    <s v="-"/>
    <s v="-"/>
    <n v="0"/>
    <s v="-"/>
    <s v="-"/>
    <n v="0"/>
    <s v="-"/>
    <n v="0"/>
    <s v="-"/>
    <s v="NO HAY MEMORIA INSTITUCIONAL DE ESTA OBRA"/>
    <n v="0"/>
    <n v="0.98899999999999999"/>
    <s v="-"/>
  </r>
  <r>
    <n v="7945"/>
    <x v="1"/>
    <s v="06. PLAN SANITARIO DE EMERGENCIA"/>
    <s v="-"/>
    <s v="-"/>
    <s v="-"/>
    <s v="NO CORRESPONDE INFORMAR"/>
    <s v="NO CORRESPONDE INFORMAR"/>
    <s v="JARDIN DE INFANTES N║985"/>
    <s v="-"/>
    <x v="9"/>
    <s v="-"/>
    <x v="16"/>
    <x v="128"/>
    <s v="-"/>
    <s v="-"/>
    <s v="-"/>
    <s v="-"/>
    <s v="-"/>
    <s v="4"/>
    <s v="2"/>
    <s v="1"/>
    <s v="-"/>
    <s v="-"/>
    <s v="-"/>
    <s v="-"/>
    <s v="1"/>
    <s v="-"/>
    <s v="DIRECCIÓN GENERAL DE CULTURA Y EDUCACIÓN"/>
    <s v="LA MATANZA"/>
    <s v="SAN JUSTO"/>
    <s v="LA RIOJA Y DERQUI"/>
    <s v="-"/>
    <d v="2018-02-28T00:00:00"/>
    <n v="1130292.3400000001"/>
    <n v="199750.33999999985"/>
    <n v="0"/>
    <n v="1330042.68"/>
    <s v="-"/>
    <s v="-"/>
    <s v="-"/>
    <s v="-"/>
    <s v="-"/>
    <s v="-"/>
    <n v="0"/>
    <s v="-"/>
    <s v="-"/>
    <n v="0"/>
    <s v="-"/>
    <n v="0"/>
    <s v="-"/>
    <s v="FINALIZADO"/>
    <n v="1"/>
    <n v="1"/>
    <s v="-"/>
  </r>
  <r>
    <n v="7946"/>
    <x v="1"/>
    <s v="06. PLAN SANITARIO DE EMERGENCIA"/>
    <s v="-"/>
    <s v="-"/>
    <s v="-"/>
    <s v="NO CORRESPONDE INFORMAR"/>
    <s v="NO CORRESPONDE INFORMAR"/>
    <s v="ESCUELA DE EDUCACIËN PRIMARIA N║212"/>
    <s v="-"/>
    <x v="9"/>
    <s v="-"/>
    <x v="16"/>
    <x v="132"/>
    <s v="-"/>
    <s v="-"/>
    <s v="-"/>
    <s v="-"/>
    <s v="-"/>
    <s v="4"/>
    <s v="2"/>
    <s v="1"/>
    <s v="-"/>
    <s v="-"/>
    <s v="-"/>
    <s v="-"/>
    <s v="1"/>
    <s v="-"/>
    <s v="DIRECCIÓN GENERAL DE CULTURA Y EDUCACIÓN"/>
    <s v="LA MATANZA"/>
    <s v="VILLA MADERO"/>
    <s v="ESPAÐA"/>
    <s v="-"/>
    <d v="2018-06-30T00:00:00"/>
    <n v="16104037.539999999"/>
    <n v="804213.6799999997"/>
    <n v="0"/>
    <n v="16908251.219999999"/>
    <s v="-"/>
    <s v="-"/>
    <s v="-"/>
    <s v="-"/>
    <s v="-"/>
    <s v="-"/>
    <n v="0"/>
    <s v="-"/>
    <n v="8313316.2800000003"/>
    <n v="0"/>
    <s v="-"/>
    <n v="0"/>
    <s v="-"/>
    <s v="-"/>
    <n v="0.7"/>
    <n v="0.95579999999999998"/>
    <s v="-"/>
  </r>
  <r>
    <n v="7947"/>
    <x v="1"/>
    <s v="06. PLAN SANITARIO DE EMERGENCIA"/>
    <s v="-"/>
    <s v="-"/>
    <s v="-"/>
    <s v="NUEVO CENTRO EDUCATIVO"/>
    <s v="-"/>
    <s v="ESCUELA DE EDUCACIËN SECUNDARIA N║12"/>
    <s v="-"/>
    <x v="9"/>
    <s v="-"/>
    <x v="16"/>
    <x v="130"/>
    <s v="-"/>
    <s v="-"/>
    <s v="-"/>
    <s v="-"/>
    <s v="-"/>
    <s v="4"/>
    <s v="2"/>
    <s v="1"/>
    <s v="-"/>
    <s v="-"/>
    <s v="-"/>
    <s v="-"/>
    <s v="1"/>
    <s v="-"/>
    <s v="DIRECCIÓN GENERAL DE CULTURA Y EDUCACIÓN"/>
    <s v="LA MATANZA"/>
    <s v="GONZALEZ CATAN"/>
    <s v="BARRAGAN"/>
    <s v="-"/>
    <s v="6/2019"/>
    <n v="28771800"/>
    <s v=" $  416.226 "/>
    <n v="0"/>
    <n v="28355574.239999998"/>
    <s v="-"/>
    <s v="-"/>
    <s v="-"/>
    <s v="-"/>
    <s v="-"/>
    <s v="-"/>
    <n v="0"/>
    <s v="-"/>
    <s v="-"/>
    <n v="0"/>
    <s v="-"/>
    <n v="0"/>
    <s v="-"/>
    <s v="NO HAY MEMORIA INSTITUCIONAL DE ESTA OBRA"/>
    <n v="0"/>
    <n v="0.63"/>
    <s v="-"/>
  </r>
  <r>
    <n v="7948"/>
    <x v="1"/>
    <s v="06. PLAN SANITARIO DE EMERGENCIA"/>
    <s v="-"/>
    <s v="-"/>
    <s v="-"/>
    <s v="NUEVO CENTRO EDUCATIVO"/>
    <s v="-"/>
    <s v="ESCUELA DE EDUCACIËN SECUNDARIA N║97"/>
    <s v="-"/>
    <x v="9"/>
    <s v="-"/>
    <x v="16"/>
    <x v="130"/>
    <s v="-"/>
    <s v="-"/>
    <s v="-"/>
    <s v="-"/>
    <s v="-"/>
    <s v="4"/>
    <s v="2"/>
    <s v="1"/>
    <s v="-"/>
    <s v="-"/>
    <s v="-"/>
    <s v="-"/>
    <s v="1"/>
    <s v="-"/>
    <s v="DIRECCIÓN GENERAL DE CULTURA Y EDUCACIÓN"/>
    <s v="LA MATANZA"/>
    <s v="VIRREY DEL PINO"/>
    <s v="EL NARANJO Y EL CALDEN"/>
    <s v="-"/>
    <s v="9/2019"/>
    <n v="25975200"/>
    <s v=" $  01.329.363 "/>
    <n v="0"/>
    <n v="24645837.050000001"/>
    <s v="-"/>
    <s v="-"/>
    <s v="-"/>
    <s v="-"/>
    <s v="-"/>
    <s v="-"/>
    <n v="0"/>
    <s v="-"/>
    <s v="-"/>
    <n v="0"/>
    <s v="-"/>
    <n v="0"/>
    <s v="-"/>
    <s v="NO HAY MEMORIA INSTITUCIONAL DE ESTA OBRA"/>
    <n v="0"/>
    <n v="0.37"/>
    <s v="-"/>
  </r>
  <r>
    <n v="7949"/>
    <x v="1"/>
    <s v="06. PLAN SANITARIO DE EMERGENCIA"/>
    <s v="-"/>
    <s v="-"/>
    <s v="-"/>
    <s v="NO CORRESPONDE INFORMAR"/>
    <s v="NO CORRESPONDE INFORMAR"/>
    <s v="ESCUELA DE EDUCACIËN SECUNDARIA T╔CNICA N║13"/>
    <s v="-"/>
    <x v="9"/>
    <s v="-"/>
    <x v="16"/>
    <x v="133"/>
    <s v="-"/>
    <s v="-"/>
    <s v="-"/>
    <s v="-"/>
    <s v="-"/>
    <s v="4"/>
    <s v="2"/>
    <s v="1"/>
    <s v="-"/>
    <s v="-"/>
    <s v="-"/>
    <s v="-"/>
    <s v="1"/>
    <s v="-"/>
    <s v="DIRECCIÓN GENERAL DE CULTURA Y EDUCACIÓN"/>
    <s v="LA MATANZA"/>
    <s v="VIRREY DEL PINO"/>
    <s v="CALLE 5 E/101 Y 102"/>
    <s v="-"/>
    <d v="2019-01-31T00:00:00"/>
    <n v="42758334.170000002"/>
    <n v="6842551.9000000004"/>
    <n v="0"/>
    <n v="49600886.07"/>
    <s v="-"/>
    <s v="-"/>
    <s v="-"/>
    <s v="-"/>
    <s v="-"/>
    <s v="-"/>
    <n v="0"/>
    <s v="-"/>
    <n v="18679605.18"/>
    <n v="0"/>
    <s v="-"/>
    <n v="8305784.1100000003"/>
    <m/>
    <s v="EN EJECUCIÓN"/>
    <n v="0.56999999999999995"/>
    <n v="0.68"/>
    <s v="-"/>
  </r>
  <r>
    <n v="7950"/>
    <x v="1"/>
    <s v="06. PLAN SANITARIO DE EMERGENCIA"/>
    <s v="-"/>
    <s v="-"/>
    <s v="-"/>
    <s v="NO CORRESPONDE INFORMAR"/>
    <s v="NO CORRESPONDE INFORMAR"/>
    <s v="ESCUELA DE EDUCACIËN PRIMARIA N║216"/>
    <s v="-"/>
    <x v="9"/>
    <s v="-"/>
    <x v="16"/>
    <x v="132"/>
    <s v="-"/>
    <s v="-"/>
    <s v="-"/>
    <s v="-"/>
    <s v="-"/>
    <s v="4"/>
    <s v="2"/>
    <s v="1"/>
    <s v="-"/>
    <s v="-"/>
    <s v="-"/>
    <s v="-"/>
    <s v="1"/>
    <s v="-"/>
    <s v="DIRECCIÓN GENERAL DE CULTURA Y EDUCACIÓN"/>
    <s v="LA MATANZA"/>
    <s v="GONZALEZ CATAN"/>
    <s v="BILLINGHURST Y RUTA 1001"/>
    <s v="-"/>
    <d v="2018-06-30T00:00:00"/>
    <n v="8269691.7000000002"/>
    <n v="636578.04999999981"/>
    <n v="0"/>
    <n v="8906269.75"/>
    <s v="-"/>
    <s v="-"/>
    <s v="-"/>
    <s v="-"/>
    <s v="-"/>
    <s v="-"/>
    <n v="0"/>
    <s v="-"/>
    <s v="-"/>
    <n v="0"/>
    <s v="-"/>
    <n v="0"/>
    <s v="-"/>
    <s v="-"/>
    <n v="0.67"/>
    <n v="0.99"/>
    <s v="-"/>
  </r>
  <r>
    <n v="7951"/>
    <x v="1"/>
    <s v="06. PLAN SANITARIO DE EMERGENCIA"/>
    <s v="-"/>
    <s v="-"/>
    <s v="-"/>
    <s v="MEJORAMIENTO CENTRO EDUCATIVO"/>
    <s v="NO CORRESPONDE INFORMAR"/>
    <s v="ESCUELA DE EDUCACIËN SECUNDARIA T╔CNICA N║2 &quot;DR. VALENT═N AL"/>
    <s v="-"/>
    <x v="9"/>
    <s v="-"/>
    <x v="16"/>
    <x v="133"/>
    <s v="-"/>
    <s v="-"/>
    <s v="-"/>
    <s v="-"/>
    <s v="-"/>
    <s v="4"/>
    <s v="2"/>
    <s v="1"/>
    <s v="-"/>
    <s v="-"/>
    <s v="-"/>
    <s v="-"/>
    <s v="1"/>
    <s v="-"/>
    <s v="DIRECCIÓN GENERAL DE CULTURA Y EDUCACIÓN"/>
    <s v="LANÚS"/>
    <s v="VALENTIN ALSINA"/>
    <s v="JUAN DOMINGO PERËN E/SOLER Y BURG"/>
    <s v="-"/>
    <s v="7/2018"/>
    <n v="991397.72"/>
    <n v="193322.56000000006"/>
    <n v="0"/>
    <n v="1184720.28"/>
    <s v="-"/>
    <s v="-"/>
    <s v="-"/>
    <s v="-"/>
    <s v="-"/>
    <s v="-"/>
    <n v="0"/>
    <s v="-"/>
    <n v="1040894.64"/>
    <n v="0"/>
    <s v="-"/>
    <n v="143825.64000000001"/>
    <m/>
    <s v="FINALIZADO"/>
    <n v="0.97"/>
    <n v="1"/>
    <s v="-"/>
  </r>
  <r>
    <n v="7952"/>
    <x v="1"/>
    <s v="06. PLAN SANITARIO DE EMERGENCIA"/>
    <s v="-"/>
    <s v="-"/>
    <s v="-"/>
    <s v="NO CORRESPONDE INFORMAR"/>
    <s v="NO CORRESPONDE INFORMAR"/>
    <s v="ESCUELA DE EDUCACIËN PRIMARIA N║19 &quot;FRAGATA SARMIENTO&quot;"/>
    <s v="-"/>
    <x v="9"/>
    <s v="-"/>
    <x v="16"/>
    <x v="131"/>
    <s v="-"/>
    <s v="-"/>
    <s v="-"/>
    <s v="-"/>
    <s v="-"/>
    <s v="4"/>
    <s v="2"/>
    <s v="1"/>
    <s v="-"/>
    <s v="-"/>
    <s v="-"/>
    <s v="-"/>
    <s v="1"/>
    <s v="-"/>
    <s v="DIRECCIÓN GENERAL DE CULTURA Y EDUCACIÓN"/>
    <s v="LOMAS DE ZAMORA"/>
    <s v="BANDFIELD"/>
    <s v="GABRIELA MISTRAL Y ZAMORA"/>
    <s v="-"/>
    <d v="2018-06-30T00:00:00"/>
    <n v="2099158"/>
    <s v=" $  041.983 "/>
    <n v="0"/>
    <n v="2057174.84"/>
    <s v="-"/>
    <s v="-"/>
    <s v="-"/>
    <s v="-"/>
    <s v="-"/>
    <s v="-"/>
    <n v="0"/>
    <s v="-"/>
    <s v="-"/>
    <n v="0"/>
    <s v="-"/>
    <n v="236780.83"/>
    <m/>
    <s v="EN EJECUCIÓN"/>
    <n v="0"/>
    <n v="0.9"/>
    <s v="-"/>
  </r>
  <r>
    <n v="7953"/>
    <x v="1"/>
    <s v="06. PLAN SANITARIO DE EMERGENCIA"/>
    <s v="-"/>
    <s v="-"/>
    <s v="-"/>
    <s v="NO CORRESPONDE INFORMAR"/>
    <s v="NO CORRESPONDE INFORMAR"/>
    <s v="ESCUELA DE EDUCACIËN PRIMARIA N║35 &quot;JOAQUIN J. BARNEDA&quot;"/>
    <s v="-"/>
    <x v="9"/>
    <s v="-"/>
    <x v="16"/>
    <x v="131"/>
    <s v="-"/>
    <s v="-"/>
    <s v="-"/>
    <s v="-"/>
    <s v="-"/>
    <s v="4"/>
    <s v="2"/>
    <s v="1"/>
    <s v="-"/>
    <s v="-"/>
    <s v="-"/>
    <s v="-"/>
    <s v="1"/>
    <s v="-"/>
    <s v="DIRECCIÓN GENERAL DE CULTURA Y EDUCACIÓN"/>
    <s v="LOMAS DE ZAMORA"/>
    <s v="TURDERA"/>
    <s v="SAN BLAS"/>
    <s v="-"/>
    <d v="2018-04-30T00:00:00"/>
    <n v="2239000"/>
    <n v="330252.5"/>
    <n v="0"/>
    <n v="2569252.5"/>
    <s v="-"/>
    <s v="-"/>
    <s v="-"/>
    <s v="-"/>
    <s v="-"/>
    <s v="-"/>
    <n v="0"/>
    <s v="-"/>
    <s v="-"/>
    <n v="0"/>
    <s v="-"/>
    <n v="59349.729999999901"/>
    <m/>
    <s v="FINALIZADO"/>
    <n v="0.98"/>
    <n v="1"/>
    <s v="-"/>
  </r>
  <r>
    <n v="7954"/>
    <x v="1"/>
    <s v="06. PLAN SANITARIO DE EMERGENCIA"/>
    <s v="-"/>
    <s v="-"/>
    <s v="-"/>
    <s v="NUEVO CENTRO EDUCATIVO"/>
    <s v="-"/>
    <s v="ESCUELA DE EDUCACIËN PRIMARIA N║67 &quot;CULTURA NACIONAL&quot;"/>
    <s v="-"/>
    <x v="9"/>
    <s v="-"/>
    <x v="16"/>
    <x v="127"/>
    <s v="-"/>
    <s v="-"/>
    <s v="-"/>
    <s v="-"/>
    <s v="-"/>
    <s v="4"/>
    <s v="2"/>
    <s v="1"/>
    <s v="-"/>
    <s v="-"/>
    <s v="-"/>
    <s v="-"/>
    <s v="1"/>
    <s v="-"/>
    <s v="DIRECCIÓN GENERAL DE CULTURA Y EDUCACIÓN"/>
    <s v="LOMAS DE ZAMORA"/>
    <s v="VILLA FIORITO"/>
    <s v="PIO BAROJA E/ RECONDO Y AYOLAS"/>
    <s v="-"/>
    <s v="3/2019"/>
    <n v="0"/>
    <n v="1184522.08"/>
    <n v="0"/>
    <n v="1184522.08"/>
    <s v="-"/>
    <s v="-"/>
    <s v="-"/>
    <s v="-"/>
    <s v="-"/>
    <s v="-"/>
    <n v="0"/>
    <s v="-"/>
    <s v="-"/>
    <n v="0"/>
    <s v="-"/>
    <n v="0"/>
    <s v="-"/>
    <s v="NO HAY MEMORIA INSTITUCIONAL DE ESTA OBRA"/>
    <n v="0"/>
    <n v="0.74760000000000004"/>
    <s v="-"/>
  </r>
  <r>
    <n v="7955"/>
    <x v="1"/>
    <s v="06. PLAN SANITARIO DE EMERGENCIA"/>
    <s v="-"/>
    <s v="-"/>
    <s v="-"/>
    <s v="NUEVO CENTRO EDUCATIVO"/>
    <s v="-"/>
    <s v="ESCUELA DE EDUCACIËN PRIMARIA N║15 &quot;DARDO ROCHA&quot;"/>
    <s v="-"/>
    <x v="9"/>
    <s v="-"/>
    <x v="16"/>
    <x v="127"/>
    <s v="-"/>
    <s v="-"/>
    <s v="-"/>
    <s v="-"/>
    <s v="-"/>
    <s v="4"/>
    <s v="2"/>
    <s v="1"/>
    <s v="-"/>
    <s v="-"/>
    <s v="-"/>
    <s v="-"/>
    <s v="1"/>
    <s v="-"/>
    <s v="DIRECCIÓN GENERAL DE CULTURA Y EDUCACIÓN"/>
    <s v="LOMAS DE ZAMORA"/>
    <s v="BANDFIELD"/>
    <s v="ALVEAR E/ DARRAGUEIRA Y VIEYTES"/>
    <s v="-"/>
    <s v="1/2019"/>
    <n v="0"/>
    <n v="2600996.73"/>
    <n v="0"/>
    <n v="2600996.73"/>
    <s v="-"/>
    <s v="-"/>
    <s v="-"/>
    <s v="-"/>
    <s v="-"/>
    <s v="-"/>
    <n v="0"/>
    <s v="-"/>
    <s v="-"/>
    <n v="0"/>
    <s v="-"/>
    <n v="0"/>
    <s v="-"/>
    <s v="NO HAY MEMORIA INSTITUCIONAL DE ESTA OBRA"/>
    <n v="0"/>
    <n v="0.52"/>
    <s v="-"/>
  </r>
  <r>
    <n v="7956"/>
    <x v="1"/>
    <s v="06. PLAN SANITARIO DE EMERGENCIA"/>
    <s v="-"/>
    <s v="-"/>
    <s v="-"/>
    <s v="NUEVO CENTRO EDUCATIVO"/>
    <s v="-"/>
    <s v="CENTRO EDUCATIVO COMPLEMENTARIO N║1"/>
    <s v="-"/>
    <x v="9"/>
    <s v="-"/>
    <x v="16"/>
    <x v="127"/>
    <s v="-"/>
    <s v="-"/>
    <s v="-"/>
    <s v="-"/>
    <s v="-"/>
    <s v="4"/>
    <s v="2"/>
    <s v="1"/>
    <s v="-"/>
    <s v="-"/>
    <s v="-"/>
    <s v="-"/>
    <s v="1"/>
    <s v="-"/>
    <s v="DIRECCIÓN GENERAL DE CULTURA Y EDUCACIÓN"/>
    <s v="LOMAS DE ZAMORA"/>
    <s v="BANDFIELD"/>
    <s v="LAS HERAS E/ CUARTEL 9 Y VIALES"/>
    <s v="-"/>
    <s v="11/2018"/>
    <n v="0"/>
    <n v="1470599.27"/>
    <n v="0"/>
    <n v="1470599.27"/>
    <s v="-"/>
    <s v="-"/>
    <s v="-"/>
    <s v="-"/>
    <s v="-"/>
    <s v="-"/>
    <n v="0"/>
    <s v="-"/>
    <s v="-"/>
    <n v="0"/>
    <s v="-"/>
    <n v="0"/>
    <s v="-"/>
    <s v="NO HAY MEMORIA INSTITUCIONAL DE ESTA OBRA"/>
    <n v="0"/>
    <n v="0.5"/>
    <s v="-"/>
  </r>
  <r>
    <n v="7957"/>
    <x v="1"/>
    <s v="06. PLAN SANITARIO DE EMERGENCIA"/>
    <s v="-"/>
    <s v="-"/>
    <s v="-"/>
    <s v="NO CORRESPONDE INFORMAR"/>
    <s v="NO CORRESPONDE INFORMAR"/>
    <s v="ESCUELA DE EDUCACIËN SECUNDARIA N║33"/>
    <s v="-"/>
    <x v="9"/>
    <s v="-"/>
    <x v="16"/>
    <x v="127"/>
    <s v="-"/>
    <s v="-"/>
    <s v="-"/>
    <s v="-"/>
    <s v="-"/>
    <s v="4"/>
    <s v="2"/>
    <s v="1"/>
    <s v="-"/>
    <s v="-"/>
    <s v="-"/>
    <s v="-"/>
    <s v="1"/>
    <s v="-"/>
    <s v="DIRECCIÓN GENERAL DE CULTURA Y EDUCACIÓN"/>
    <s v="LOMAS DE ZAMORA"/>
    <s v="BANDFIELD"/>
    <s v="HOMERO Y CAFAYATE"/>
    <d v="2017-10-10T00:00:00"/>
    <d v="2018-08-01T00:00:00"/>
    <n v="0"/>
    <n v="0"/>
    <n v="0"/>
    <n v="0"/>
    <s v="-"/>
    <s v="-"/>
    <s v="-"/>
    <s v="-"/>
    <s v="-"/>
    <s v="-"/>
    <n v="0"/>
    <s v="-"/>
    <n v="55959.48"/>
    <n v="0"/>
    <s v="-"/>
    <n v="0"/>
    <s v="-"/>
    <s v="FINALIZADO"/>
    <n v="0"/>
    <n v="1"/>
    <s v="-"/>
  </r>
  <r>
    <n v="7958"/>
    <x v="1"/>
    <s v="06. PLAN SANITARIO DE EMERGENCIA"/>
    <s v="-"/>
    <s v="-"/>
    <s v="-"/>
    <s v="NO CORRESPONDE INFORMAR"/>
    <s v="NO CORRESPONDE INFORMAR"/>
    <s v="ESC. SECUNDARIA BASICA N║72"/>
    <s v="-"/>
    <x v="9"/>
    <s v="-"/>
    <x v="16"/>
    <x v="131"/>
    <s v="-"/>
    <s v="-"/>
    <s v="-"/>
    <s v="-"/>
    <s v="-"/>
    <s v="4"/>
    <s v="2"/>
    <s v="1"/>
    <s v="-"/>
    <s v="-"/>
    <s v="-"/>
    <s v="-"/>
    <s v="1"/>
    <s v="-"/>
    <s v="DIRECCIÓN GENERAL DE CULTURA Y EDUCACIÓN"/>
    <s v="LOMAS DE ZAMORA"/>
    <s v="LLAVALLOL"/>
    <s v="MELBER Y WILDE"/>
    <s v="-"/>
    <d v="2018-11-30T00:00:00"/>
    <n v="3292539"/>
    <s v=" $  0123.470 "/>
    <n v="0"/>
    <n v="3169068.78"/>
    <s v="-"/>
    <s v="-"/>
    <s v="-"/>
    <s v="-"/>
    <s v="-"/>
    <s v="-"/>
    <n v="0"/>
    <s v="-"/>
    <s v="-"/>
    <n v="0"/>
    <s v="-"/>
    <n v="161622.51"/>
    <m/>
    <s v="EN EJECUCIÓN"/>
    <n v="0.61"/>
    <n v="0.65"/>
    <s v="-"/>
  </r>
  <r>
    <n v="7959"/>
    <x v="1"/>
    <s v="06. PLAN SANITARIO DE EMERGENCIA"/>
    <s v="-"/>
    <s v="-"/>
    <s v="-"/>
    <s v="NUEVO CENTRO EDUCATIVO"/>
    <s v="-"/>
    <s v="ESCUELA DE EDUCACIËN PRIMARIA N║39 &quot;FRAGATA LIBERTAD&quot;"/>
    <s v="-"/>
    <x v="9"/>
    <s v="-"/>
    <x v="16"/>
    <x v="127"/>
    <s v="-"/>
    <s v="-"/>
    <s v="-"/>
    <s v="-"/>
    <s v="-"/>
    <s v="4"/>
    <s v="2"/>
    <s v="1"/>
    <s v="-"/>
    <s v="-"/>
    <s v="-"/>
    <s v="-"/>
    <s v="1"/>
    <s v="-"/>
    <s v="DIRECCIÓN GENERAL DE CULTURA Y EDUCACIÓN"/>
    <s v="MERLO"/>
    <s v="LIBERTAD"/>
    <s v="SANTO DOMINGO ESQ. RIVAROLA"/>
    <s v="-"/>
    <s v="4/2018"/>
    <n v="0"/>
    <n v="618447.63"/>
    <n v="0"/>
    <n v="618447.63"/>
    <s v="-"/>
    <s v="-"/>
    <s v="-"/>
    <s v="-"/>
    <s v="-"/>
    <s v="-"/>
    <n v="0"/>
    <s v="-"/>
    <s v="-"/>
    <n v="0"/>
    <s v="-"/>
    <n v="0"/>
    <s v="-"/>
    <s v="-"/>
    <n v="0"/>
    <n v="0.98"/>
    <s v="-"/>
  </r>
  <r>
    <n v="7960"/>
    <x v="1"/>
    <s v="06. PLAN SANITARIO DE EMERGENCIA"/>
    <s v="-"/>
    <s v="-"/>
    <s v="-"/>
    <s v="NUEVO CENTRO EDUCATIVO"/>
    <s v="-"/>
    <s v="ESCUELA DE EDUCACIËN PRIMARIA N║2 &quot;JUAN BAUTISTA ALBERDI&quot;"/>
    <s v="-"/>
    <x v="9"/>
    <s v="-"/>
    <x v="16"/>
    <x v="127"/>
    <s v="-"/>
    <s v="-"/>
    <s v="-"/>
    <s v="-"/>
    <s v="-"/>
    <s v="4"/>
    <s v="2"/>
    <s v="1"/>
    <s v="-"/>
    <s v="-"/>
    <s v="-"/>
    <s v="-"/>
    <s v="1"/>
    <s v="-"/>
    <s v="DIRECCIÓN GENERAL DE CULTURA Y EDUCACIÓN"/>
    <s v="MERLO"/>
    <s v="LIBERTAD"/>
    <s v="NICARAGUA ESQ. MALVINAS"/>
    <s v="-"/>
    <s v="4/2018"/>
    <n v="0"/>
    <n v="810877.66"/>
    <n v="0"/>
    <n v="810877.66"/>
    <s v="-"/>
    <s v="-"/>
    <s v="-"/>
    <s v="-"/>
    <s v="-"/>
    <s v="-"/>
    <n v="0"/>
    <s v="-"/>
    <s v="-"/>
    <n v="0"/>
    <s v="-"/>
    <n v="0"/>
    <s v="-"/>
    <s v="FINALIZADO"/>
    <n v="0"/>
    <n v="1"/>
    <s v="-"/>
  </r>
  <r>
    <n v="7961"/>
    <x v="1"/>
    <s v="06. PLAN SANITARIO DE EMERGENCIA"/>
    <s v="-"/>
    <s v="-"/>
    <s v="-"/>
    <s v="NO CORRESPONDE INFORMAR"/>
    <s v="NO CORRESPONDE INFORMAR"/>
    <s v="JARDIN DE INFANTES N║939 &quot;EL CORTIJO&quot;"/>
    <s v="-"/>
    <x v="9"/>
    <s v="-"/>
    <x v="16"/>
    <x v="128"/>
    <s v="-"/>
    <s v="-"/>
    <s v="-"/>
    <s v="-"/>
    <s v="-"/>
    <s v="4"/>
    <s v="2"/>
    <s v="1"/>
    <s v="-"/>
    <s v="-"/>
    <s v="-"/>
    <s v="-"/>
    <s v="1"/>
    <s v="-"/>
    <s v="DIRECCIÓN GENERAL DE CULTURA Y EDUCACIÓN"/>
    <s v="MERLO"/>
    <s v="LIBERTAD"/>
    <s v="DOUBLAS Y M. RODRIGUEZ"/>
    <s v="-"/>
    <d v="2018-11-30T00:00:00"/>
    <n v="1048398"/>
    <n v="188711.6399999999"/>
    <n v="0"/>
    <n v="1237109.6399999999"/>
    <s v="-"/>
    <s v="-"/>
    <s v="-"/>
    <s v="-"/>
    <s v="-"/>
    <s v="-"/>
    <n v="0"/>
    <s v="-"/>
    <s v="-"/>
    <n v="0"/>
    <s v="-"/>
    <n v="0"/>
    <s v="-"/>
    <s v="FINALIZADO"/>
    <n v="0.76"/>
    <n v="1"/>
    <s v="-"/>
  </r>
  <r>
    <n v="7962"/>
    <x v="1"/>
    <s v="06. PLAN SANITARIO DE EMERGENCIA"/>
    <s v="-"/>
    <s v="-"/>
    <s v="-"/>
    <s v="NO CORRESPONDE INFORMAR"/>
    <s v="NO CORRESPONDE INFORMAR"/>
    <s v="JARDIN DE INFANTES N║906 &quot;FLORENCIO MOLINA CAMPOS&quot;"/>
    <s v="-"/>
    <x v="9"/>
    <s v="-"/>
    <x v="16"/>
    <x v="134"/>
    <s v="-"/>
    <s v="-"/>
    <s v="-"/>
    <s v="-"/>
    <s v="-"/>
    <s v="4"/>
    <s v="2"/>
    <s v="1"/>
    <s v="-"/>
    <s v="-"/>
    <s v="-"/>
    <s v="-"/>
    <s v="1"/>
    <s v="-"/>
    <s v="DIRECCIÓN GENERAL DE CULTURA Y EDUCACIÓN"/>
    <s v="PTE. PERÓN"/>
    <s v="GUERNICA"/>
    <s v="RUTA 16 E/ CHIVILCOY Y PIEDRAS"/>
    <s v="-"/>
    <d v="2019-11-30T00:00:00"/>
    <n v="31146486.210000001"/>
    <n v="1317490.0199999996"/>
    <n v="0"/>
    <n v="32463976.23"/>
    <s v="-"/>
    <s v="-"/>
    <s v="-"/>
    <s v="-"/>
    <s v="-"/>
    <s v="-"/>
    <n v="0"/>
    <s v="-"/>
    <s v="-"/>
    <n v="0"/>
    <s v="-"/>
    <n v="21664105.280000001"/>
    <m/>
    <s v="EN EJECUCIÓN"/>
    <n v="0.14000000000000001"/>
    <n v="0.18"/>
    <s v="-"/>
  </r>
  <r>
    <n v="7963"/>
    <x v="1"/>
    <s v="06. PLAN SANITARIO DE EMERGENCIA"/>
    <s v="-"/>
    <s v="-"/>
    <s v="-"/>
    <s v="NUEVO CENTRO EDUCATIVO"/>
    <s v="-"/>
    <s v="ESCUELA DE EDUCACIËN SECUNDARIA N║26"/>
    <s v="-"/>
    <x v="9"/>
    <s v="-"/>
    <x v="16"/>
    <x v="44"/>
    <s v="-"/>
    <s v="-"/>
    <s v="-"/>
    <s v="-"/>
    <s v="-"/>
    <s v="4"/>
    <s v="2"/>
    <s v="1"/>
    <s v="-"/>
    <s v="-"/>
    <s v="-"/>
    <s v="-"/>
    <s v="1"/>
    <s v="-"/>
    <s v="DIRECCIÓN GENERAL DE CULTURA Y EDUCACIÓN"/>
    <s v="ESTEBAN ECHEVERRÍA"/>
    <s v="CANNING"/>
    <s v="AV. MARIANO CASTEX"/>
    <d v="1899-12-30T00:00:00"/>
    <d v="1899-12-30T00:00:00"/>
    <n v="29014500"/>
    <n v="0"/>
    <n v="0"/>
    <n v="29014500"/>
    <n v="0"/>
    <n v="0"/>
    <n v="0"/>
    <n v="0"/>
    <n v="0"/>
    <n v="0"/>
    <n v="0"/>
    <n v="0"/>
    <s v="-"/>
    <n v="0"/>
    <s v="-"/>
    <n v="0"/>
    <s v="-"/>
    <s v="A INICIAR"/>
    <n v="0"/>
    <n v="0"/>
    <s v="A INICIAR - ADJUDICACIÓN"/>
  </r>
  <r>
    <n v="7964"/>
    <x v="1"/>
    <s v="06. PLAN SANITARIO DE EMERGENCIA"/>
    <s v="-"/>
    <s v="-"/>
    <s v="-"/>
    <s v="NUEVO CENTRO EDUCATIVO"/>
    <s v="-"/>
    <s v="JARDIN DE INFANTES N║924 &quot;SAN SEBASTIAN&quot;"/>
    <s v="-"/>
    <x v="9"/>
    <s v="-"/>
    <x v="16"/>
    <x v="44"/>
    <s v="-"/>
    <s v="-"/>
    <s v="-"/>
    <s v="-"/>
    <s v="-"/>
    <s v="4"/>
    <s v="2"/>
    <s v="1"/>
    <s v="-"/>
    <s v="-"/>
    <s v="-"/>
    <s v="-"/>
    <s v="1"/>
    <s v="-"/>
    <s v="DIRECCIÓN GENERAL DE CULTURA Y EDUCACIÓN"/>
    <s v="ESTEBAN ECHEVERRÍA"/>
    <s v="9 DE ABRIL"/>
    <s v="PLAZA HUINCUL E/ ROCA Y ELIZALDE"/>
    <s v="-"/>
    <s v="11/2018"/>
    <n v="2905615.68"/>
    <n v="0"/>
    <n v="0"/>
    <n v="2905615.68"/>
    <n v="0"/>
    <n v="0"/>
    <n v="0"/>
    <n v="0"/>
    <n v="0"/>
    <n v="0"/>
    <n v="0"/>
    <n v="0"/>
    <s v="-"/>
    <n v="0"/>
    <s v="-"/>
    <n v="0"/>
    <s v="-"/>
    <s v="A INICIAR"/>
    <n v="0"/>
    <n v="0"/>
    <s v="A INICIAR - ADJUDICACIÓN"/>
  </r>
  <r>
    <n v="7965"/>
    <x v="1"/>
    <s v="06. PLAN SANITARIO DE EMERGENCIA"/>
    <s v="-"/>
    <s v="-"/>
    <s v="-"/>
    <s v="NUEVO CENTRO EDUCATIVO"/>
    <s v="-"/>
    <s v="JARDIN DE INFANTES N║901 &quot;STELLA MARIS&quot;"/>
    <s v="-"/>
    <x v="9"/>
    <s v="-"/>
    <x v="16"/>
    <x v="44"/>
    <s v="-"/>
    <s v="-"/>
    <s v="-"/>
    <s v="-"/>
    <s v="-"/>
    <s v="4"/>
    <s v="2"/>
    <s v="1"/>
    <s v="-"/>
    <s v="-"/>
    <s v="-"/>
    <s v="-"/>
    <s v="1"/>
    <s v="-"/>
    <s v="DIRECCIÓN GENERAL DE CULTURA Y EDUCACIÓN"/>
    <s v="GENERAL LAS HERAS"/>
    <s v="GENERAL LAS HERAS"/>
    <s v="A. CHIOCONI E/ LAMADRID Y 9 DE JULIO"/>
    <s v="8/2018"/>
    <s v="1/2019"/>
    <n v="1863354.55"/>
    <n v="278963.57999999984"/>
    <n v="0"/>
    <n v="2142318.13"/>
    <n v="0"/>
    <n v="0"/>
    <n v="0"/>
    <n v="0"/>
    <n v="0"/>
    <n v="0"/>
    <n v="0"/>
    <n v="0"/>
    <s v="-"/>
    <n v="0"/>
    <s v="-"/>
    <n v="0"/>
    <s v="-"/>
    <s v="A INICIAR"/>
    <n v="0"/>
    <n v="0"/>
    <s v="A INICIAR - ADJUDICACIÓN"/>
  </r>
  <r>
    <n v="7966"/>
    <x v="1"/>
    <s v="06. PLAN SANITARIO DE EMERGENCIA"/>
    <s v="-"/>
    <s v="-"/>
    <s v="-"/>
    <s v="NUEVO CENTRO EDUCATIVO"/>
    <s v="-"/>
    <s v="JARD═N DE INFANTES N║1022"/>
    <s v="-"/>
    <x v="9"/>
    <s v="-"/>
    <x v="16"/>
    <x v="44"/>
    <s v="-"/>
    <s v="-"/>
    <s v="-"/>
    <s v="-"/>
    <s v="-"/>
    <s v="4"/>
    <s v="2"/>
    <s v="1"/>
    <s v="-"/>
    <s v="-"/>
    <s v="-"/>
    <s v="-"/>
    <s v="1"/>
    <s v="-"/>
    <s v="DIRECCIÓN GENERAL DE CULTURA Y EDUCACIÓN"/>
    <s v="LA MATANZA"/>
    <s v="RAFAEL CASTILLO"/>
    <s v="JAPËN Y ALMEIRA"/>
    <s v="8/2018"/>
    <s v="10/2018"/>
    <n v="2155671.9500000002"/>
    <n v="0"/>
    <n v="0"/>
    <n v="2155671.9500000002"/>
    <n v="0"/>
    <n v="0"/>
    <n v="0"/>
    <n v="0"/>
    <n v="0"/>
    <n v="0"/>
    <n v="0"/>
    <n v="0"/>
    <s v="-"/>
    <n v="0"/>
    <s v="-"/>
    <n v="0"/>
    <s v="-"/>
    <s v="A INICIAR"/>
    <n v="0"/>
    <n v="0"/>
    <s v="A INICIAR - ADJUDICACIÓN"/>
  </r>
  <r>
    <n v="7967"/>
    <x v="1"/>
    <s v="06. PLAN SANITARIO DE EMERGENCIA"/>
    <s v="-"/>
    <s v="-"/>
    <s v="-"/>
    <s v="NUEVO CENTRO EDUCATIVO"/>
    <s v="-"/>
    <s v="JARDIN DE INFANTES N║922 &quot;JUANA DE IBARBOUROU&quot;"/>
    <s v="-"/>
    <x v="9"/>
    <s v="-"/>
    <x v="16"/>
    <x v="44"/>
    <s v="-"/>
    <s v="-"/>
    <s v="-"/>
    <s v="-"/>
    <s v="-"/>
    <s v="4"/>
    <s v="2"/>
    <s v="1"/>
    <s v="-"/>
    <s v="-"/>
    <s v="-"/>
    <s v="-"/>
    <s v="1"/>
    <s v="-"/>
    <s v="DIRECCIÓN GENERAL DE CULTURA Y EDUCACIÓN"/>
    <s v="LOMAS DE ZAMORA"/>
    <s v="BANDFIELD"/>
    <s v="BUCAREST Y CAMPOAMOR BO.GRAL. PAZ"/>
    <s v="8/2018"/>
    <s v="10/2018"/>
    <n v="2873233.08"/>
    <n v="0"/>
    <n v="0"/>
    <n v="2873233.08"/>
    <n v="0"/>
    <n v="0"/>
    <n v="0"/>
    <n v="0"/>
    <n v="0"/>
    <n v="0"/>
    <n v="0"/>
    <n v="0"/>
    <s v="-"/>
    <n v="0"/>
    <s v="-"/>
    <n v="0"/>
    <s v="-"/>
    <s v="A INICIAR"/>
    <n v="0"/>
    <n v="0"/>
    <s v="A INICIAR - ADJUDICACIÓN"/>
  </r>
  <r>
    <n v="7968"/>
    <x v="1"/>
    <s v="06. PLAN SANITARIO DE EMERGENCIA"/>
    <s v="-"/>
    <s v="-"/>
    <s v="-"/>
    <s v="NUEVO CENTRO EDUCATIVO"/>
    <s v="-"/>
    <s v="JARDIN DE INFANTES N║942"/>
    <s v="-"/>
    <x v="9"/>
    <s v="-"/>
    <x v="16"/>
    <x v="44"/>
    <s v="-"/>
    <s v="-"/>
    <s v="-"/>
    <s v="-"/>
    <s v="-"/>
    <s v="4"/>
    <s v="2"/>
    <s v="1"/>
    <s v="-"/>
    <s v="-"/>
    <s v="-"/>
    <s v="-"/>
    <s v="1"/>
    <s v="-"/>
    <s v="DIRECCIÓN GENERAL DE CULTURA Y EDUCACIÓN"/>
    <s v="LOMAS DE ZAMORA"/>
    <s v="LOMAS DE ZAMORA"/>
    <s v="JUAN MANUEL DE ROSAS"/>
    <s v="-"/>
    <s v="4/2019"/>
    <n v="2879843.1"/>
    <n v="0"/>
    <n v="0"/>
    <n v="2879843.1"/>
    <n v="0"/>
    <n v="0"/>
    <n v="0"/>
    <n v="0"/>
    <n v="0"/>
    <n v="0"/>
    <n v="0"/>
    <n v="0"/>
    <s v="-"/>
    <n v="0"/>
    <s v="-"/>
    <n v="0"/>
    <s v="-"/>
    <s v="A INICIAR"/>
    <n v="0"/>
    <n v="0"/>
    <s v="A INICIAR - ADJUDICACIÓN"/>
  </r>
  <r>
    <n v="7969"/>
    <x v="1"/>
    <s v="06. PLAN SANITARIO DE EMERGENCIA"/>
    <s v="-"/>
    <s v="-"/>
    <s v="-"/>
    <s v="NUEVO CENTRO EDUCATIVO"/>
    <s v="-"/>
    <s v="JARDIN DE INFANTES N║947"/>
    <s v="-"/>
    <x v="9"/>
    <s v="-"/>
    <x v="16"/>
    <x v="44"/>
    <s v="-"/>
    <s v="-"/>
    <s v="-"/>
    <s v="-"/>
    <s v="-"/>
    <s v="4"/>
    <s v="2"/>
    <s v="1"/>
    <s v="-"/>
    <s v="-"/>
    <s v="-"/>
    <s v="-"/>
    <s v="1"/>
    <s v="-"/>
    <s v="DIRECCIÓN GENERAL DE CULTURA Y EDUCACIÓN"/>
    <s v="LOMAS DE ZAMORA"/>
    <s v="VILLA ALBERTINA"/>
    <s v="HOMERO"/>
    <s v="-"/>
    <s v="4/2019"/>
    <n v="2499843.58"/>
    <n v="0"/>
    <n v="0"/>
    <n v="2499843.58"/>
    <n v="0"/>
    <n v="0"/>
    <n v="0"/>
    <n v="0"/>
    <n v="0"/>
    <n v="0"/>
    <n v="0"/>
    <n v="0"/>
    <s v="-"/>
    <n v="0"/>
    <s v="-"/>
    <n v="0"/>
    <s v="-"/>
    <s v="A INICIAR"/>
    <n v="0"/>
    <n v="0"/>
    <s v="A INICIAR - ADJUDICACIÓN"/>
  </r>
  <r>
    <n v="7970"/>
    <x v="1"/>
    <s v="06. PLAN SANITARIO DE EMERGENCIA"/>
    <s v="-"/>
    <s v="-"/>
    <s v="-"/>
    <s v="NUEVO CENTRO EDUCATIVO"/>
    <s v="-"/>
    <s v="JARDIN DE INFANTES N║955"/>
    <s v="-"/>
    <x v="9"/>
    <s v="-"/>
    <x v="16"/>
    <x v="44"/>
    <s v="-"/>
    <s v="-"/>
    <s v="-"/>
    <s v="-"/>
    <s v="-"/>
    <s v="4"/>
    <s v="2"/>
    <s v="1"/>
    <s v="-"/>
    <s v="-"/>
    <s v="-"/>
    <s v="-"/>
    <s v="1"/>
    <s v="-"/>
    <s v="DIRECCIÓN GENERAL DE CULTURA Y EDUCACIÓN"/>
    <s v="MERLO"/>
    <s v="PONTEVEDRA"/>
    <s v="ROMA E/NECOCHEA Y RODË"/>
    <s v="-"/>
    <s v="4/2019"/>
    <n v="1827855.77"/>
    <n v="3524490.8800000004"/>
    <n v="0"/>
    <n v="5352346.6500000004"/>
    <n v="0"/>
    <n v="0"/>
    <n v="0"/>
    <n v="0"/>
    <n v="0"/>
    <n v="0"/>
    <n v="0"/>
    <n v="0"/>
    <s v="-"/>
    <n v="0"/>
    <s v="-"/>
    <n v="0"/>
    <s v="-"/>
    <s v="A INICIAR"/>
    <n v="0"/>
    <n v="0"/>
    <s v="A INICIAR - ADJUDICACIÓN"/>
  </r>
  <r>
    <n v="7971"/>
    <x v="1"/>
    <s v="09. EXPANSIÓN DE LA RED DE AGUA POTABLE Y SANEAMIENTO DE CLOACAS"/>
    <s v="-"/>
    <s v="-"/>
    <s v="-"/>
    <s v="EXPANSIÓN DE REDES CLOACALES"/>
    <s v="REDES CLOACALES CAÑUELAS"/>
    <s v="OBRA AMPLIACION DE LA RED DE DESAGUES CLOACALES EN BARRIO LA VERONICA Y BARRIOS DEL  SUR,(CAÑUELAS II)"/>
    <s v="-"/>
    <x v="3"/>
    <s v="-"/>
    <x v="4"/>
    <x v="107"/>
    <n v="2"/>
    <n v="3232"/>
    <n v="0"/>
    <s v="51"/>
    <n v="11"/>
    <n v="4"/>
    <n v="2"/>
    <n v="2"/>
    <n v="0"/>
    <n v="3"/>
    <n v="8"/>
    <n v="19"/>
    <s v="-"/>
    <s v="-"/>
    <s v="MINISTERIO DE INFRAESTRUCTURA"/>
    <s v="CAÑUELAS"/>
    <s v="-"/>
    <s v="-"/>
    <d v="2018-01-05T00:00:00"/>
    <d v="2020-01-05T00:00:00"/>
    <n v="99298326.310000002"/>
    <n v="0"/>
    <n v="0"/>
    <n v="110068170"/>
    <n v="0"/>
    <n v="0"/>
    <n v="0"/>
    <n v="0"/>
    <n v="0"/>
    <n v="0"/>
    <n v="0"/>
    <n v="0"/>
    <n v="0"/>
    <n v="25097772"/>
    <n v="26700242.600000001"/>
    <n v="59027579"/>
    <s v="X"/>
    <s v="EN EJECUCIÓN"/>
    <n v="0.498"/>
    <n v="0.38"/>
    <s v="-"/>
  </r>
  <r>
    <n v="7972"/>
    <x v="1"/>
    <s v="06. PLAN SANITARIO DE EMERGENCIA"/>
    <s v="-"/>
    <s v="-"/>
    <s v="-"/>
    <s v="MEJORA EN EFECTOR DE SALUD"/>
    <s v="HOSPITAL ZONAL DR. ARTURO OÑATIVIA"/>
    <s v="HOSPITAL ZONAL GENERAL DE AGUDOS DR. ARTURO OÑATIVIA -REMODELACIÓN Y AMPLIACIÓN GUARDIA Y EMERGENCIA -ALTE. BROWN"/>
    <s v="-"/>
    <x v="3"/>
    <s v="-"/>
    <x v="4"/>
    <x v="135"/>
    <n v="1"/>
    <s v="-"/>
    <s v="-"/>
    <s v="-"/>
    <s v="1.1 / 1.3"/>
    <n v="4"/>
    <n v="2"/>
    <n v="1"/>
    <s v="-"/>
    <s v="-"/>
    <n v="1"/>
    <s v="-"/>
    <s v="PROFIDE"/>
    <s v="-"/>
    <s v="DIRECCIÓN PROVINCIAL DE ARQUITECTURA"/>
    <s v="ALMIRANTE BROWN"/>
    <s v="RAFAEL CALZADA"/>
    <s v="-"/>
    <d v="2018-09-01T00:00:00"/>
    <d v="2019-07-01T00:00:00"/>
    <n v="67528625.230800003"/>
    <n v="15345116.231999993"/>
    <n v="0"/>
    <n v="82873741.462799996"/>
    <n v="0"/>
    <n v="0"/>
    <n v="0"/>
    <n v="0"/>
    <n v="0"/>
    <n v="0"/>
    <n v="0"/>
    <n v="0"/>
    <n v="4687140.193"/>
    <n v="32776656.600000001"/>
    <n v="47048361.020999998"/>
    <n v="33163058"/>
    <s v="X"/>
    <s v="NEUTRALIZADA"/>
    <n v="0.96"/>
    <n v="0.98"/>
    <s v="-"/>
  </r>
  <r>
    <n v="7973"/>
    <x v="1"/>
    <s v="06. PLAN SANITARIO DE EMERGENCIA"/>
    <s v="-"/>
    <s v="-"/>
    <s v="-"/>
    <s v="MEJORA EN EFECTOR DE SALUD"/>
    <s v="HOSPITAL INTERZONAL PRESIDENTE PERÓN"/>
    <s v="HOSPITAL INTERZONAL GENERAL DE AGUDOS PRESIDENTE PERÓN -REMODELACIÓN ÁREAS CRÍTICAS: U.T.I., U.T.I.M., U.C.O., RECUPERACIÓN CARDIOVASCULAR, NEONATOLOGÍA Y CENTRO OBSTÉTRICO - AVELLANEDA"/>
    <s v="-"/>
    <x v="3"/>
    <s v="-"/>
    <x v="4"/>
    <x v="135"/>
    <n v="1"/>
    <n v="2186"/>
    <s v="-"/>
    <s v="51"/>
    <s v="1.1"/>
    <s v="4"/>
    <s v="2"/>
    <s v="1"/>
    <s v="-"/>
    <n v="3"/>
    <n v="1"/>
    <s v="035"/>
    <s v="1"/>
    <s v="-"/>
    <s v="DIRECCIÓN PROVINCIAL DE ARQUITECTURA"/>
    <s v="AVELLANEDA"/>
    <s v="SARANDÍ"/>
    <s v="-"/>
    <d v="2018-06-01T00:00:00"/>
    <d v="2020-04-10T00:00:00"/>
    <n v="92929055.562000006"/>
    <n v="48441127.203000009"/>
    <n v="0"/>
    <n v="141370182.76500002"/>
    <n v="0"/>
    <n v="0"/>
    <n v="0"/>
    <n v="0"/>
    <n v="0"/>
    <n v="0"/>
    <n v="0"/>
    <n v="0"/>
    <n v="0"/>
    <n v="66431693.578599997"/>
    <n v="44768800.969999999"/>
    <n v="46300000"/>
    <s v="X"/>
    <s v="EN EJECUCIÓN"/>
    <n v="0.79"/>
    <n v="0.91"/>
    <s v="-"/>
  </r>
  <r>
    <n v="7974"/>
    <x v="1"/>
    <s v="06. PLAN SANITARIO DE EMERGENCIA"/>
    <s v="-"/>
    <s v="-"/>
    <s v="-"/>
    <s v="MEJORA EN EFECTOR DE SALUD"/>
    <s v="HOSPITAL ZONAL HÉROES DE MALVINAS"/>
    <s v="HOSPITAL ZONAL GENERAL DE AGUDOS  HÉROES DE MALVINAS - REFACCIÓN GUARDIA - MERLO"/>
    <s v="-"/>
    <x v="3"/>
    <s v="-"/>
    <x v="4"/>
    <x v="135"/>
    <n v="1"/>
    <n v="7765"/>
    <s v="-"/>
    <s v="51"/>
    <s v="1.1 / 1.3"/>
    <s v="4"/>
    <s v="2"/>
    <s v="1"/>
    <s v="-"/>
    <n v="3"/>
    <n v="1"/>
    <n v="889"/>
    <s v="1"/>
    <s v="-"/>
    <s v="DIRECCIÓN PROVINCIAL DE ARQUITECTURA"/>
    <s v="MERLO"/>
    <s v="MERLO"/>
    <s v="-"/>
    <d v="2017-11-15T00:00:00"/>
    <d v="2019-06-24T00:00:00"/>
    <n v="60944142"/>
    <n v="0"/>
    <n v="0"/>
    <n v="60944142"/>
    <n v="0"/>
    <n v="0"/>
    <n v="0"/>
    <n v="0"/>
    <n v="0"/>
    <n v="0"/>
    <n v="0"/>
    <n v="0"/>
    <n v="21895397"/>
    <n v="22886298.600000001"/>
    <n v="8738457.4199999999"/>
    <n v="105600000"/>
    <s v="X"/>
    <s v="NEUTRALIZADA"/>
    <n v="0.88"/>
    <n v="0.79"/>
    <s v="-"/>
  </r>
  <r>
    <n v="7975"/>
    <x v="1"/>
    <s v="06. PLAN SANITARIO DE EMERGENCIA"/>
    <s v="-"/>
    <s v="-"/>
    <s v="-"/>
    <s v="NO CORRESPONDE INFORMAR"/>
    <s v="NO CORRESPONDE INFORMAR"/>
    <s v="RRHH PARA EL SERVICIO MEDICO ASITENCIALES EN MUNICIPIOS DE AVELLANEDA, ALTE. BROWN, EZEIZA, GONZALEZ CATÁN, GUERNICA, HAEDO, L. DE ZAMORA, LA MATANZA, LANÚS, MERLO, TEMPERLEY."/>
    <s v="-"/>
    <x v="10"/>
    <s v="-"/>
    <x v="17"/>
    <x v="44"/>
    <s v="-"/>
    <s v="-"/>
    <s v="-"/>
    <s v="0"/>
    <n v="11"/>
    <n v="1"/>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67216416923070754"/>
    <s v="-"/>
    <s v="-"/>
  </r>
  <r>
    <n v="7976"/>
    <x v="1"/>
    <s v="06. PLAN SANITARIO DE EMERGENCIA"/>
    <s v="-"/>
    <s v="-"/>
    <s v="-"/>
    <s v="NO CORRESPONDE INFORMAR"/>
    <s v="NO CORRESPONDE INFORMAR"/>
    <s v="BIENES DE CONSUMO PARA EL SERVICIO MEDICO ASITENCIALES EN MUNICIPIOS DE AVELLANEDA, ALTE. BROWN, EZEIZA, GONZALEZ CATÁN, GUERNICA, HAEDO, L. DE ZAMORA, LA MATANZA, LANÚS, MERLO, TEMPERLEY."/>
    <s v="-"/>
    <x v="10"/>
    <s v="-"/>
    <x v="17"/>
    <x v="44"/>
    <s v="-"/>
    <s v="-"/>
    <s v="-"/>
    <s v="0"/>
    <n v="11"/>
    <n v="2"/>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38566882434589023"/>
    <s v="-"/>
    <s v="-"/>
  </r>
  <r>
    <n v="7977"/>
    <x v="1"/>
    <s v="06. PLAN SANITARIO DE EMERGENCIA"/>
    <s v="-"/>
    <s v="-"/>
    <s v="-"/>
    <s v="NO CORRESPONDE INFORMAR"/>
    <s v="NO CORRESPONDE INFORMAR"/>
    <s v="SERVICIOS NO PERSONALES (PRINCIPALMENTE LIMIPEZA, ASEO, FUMIGACIÓN Y CONTRATACIÓN DE ALIMENTACIÓN)  PARA EL SERVICIO MEDICO ASITENCIALES EN MUNICIPIOS DE AVELLANEDA, ALTE. BROWN, EZEIZA, GONZALEZ CATÁN, GUERNICA, HAEDO, L. DE ZAMORA, LA MATANZA, LANÚS, MERLO, TEMPERLEY."/>
    <s v="-"/>
    <x v="10"/>
    <s v="-"/>
    <x v="17"/>
    <x v="44"/>
    <s v="-"/>
    <s v="-"/>
    <s v="-"/>
    <s v="0"/>
    <n v="11"/>
    <n v="3"/>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46874520759628152"/>
    <s v="-"/>
    <s v="-"/>
  </r>
  <r>
    <n v="7978"/>
    <x v="1"/>
    <s v="06. PLAN SANITARIO DE EMERGENCIA"/>
    <s v="-"/>
    <s v="-"/>
    <s v="-"/>
    <s v="VIVIENDAS NUEVAS"/>
    <s v="-"/>
    <s v="CONSTRUCCION E INFRA 212 VIV - B° SANTA ANA"/>
    <s v="-"/>
    <x v="5"/>
    <s v="-"/>
    <x v="6"/>
    <x v="136"/>
    <s v="-"/>
    <s v="-"/>
    <s v="-"/>
    <s v="-"/>
    <s v="-"/>
    <s v="-"/>
    <s v="-"/>
    <s v="-"/>
    <s v="-"/>
    <s v="-"/>
    <s v="-"/>
    <s v="-"/>
    <s v="-"/>
    <s v="-"/>
    <s v="MINISTERIO DE INFRAESTRUCTURA"/>
    <s v="ALMIRANTE BROWN"/>
    <s v="SAN JOSÉ"/>
    <s v="CALLE SANTA ANA Y AMENEDO"/>
    <d v="2011-08-09T00:00:00"/>
    <s v="-"/>
    <n v="37575821.630000003"/>
    <n v="0"/>
    <n v="0"/>
    <n v="0"/>
    <s v="-"/>
    <s v="-"/>
    <s v="-"/>
    <s v="-"/>
    <s v="-"/>
    <s v="-"/>
    <n v="0"/>
    <s v="-"/>
    <s v="-"/>
    <n v="0"/>
    <s v="-"/>
    <s v="-"/>
    <s v="-"/>
    <s v="NEUTRALIZADA"/>
    <n v="0"/>
    <n v="0"/>
    <s v="TIERRAS JUDICIALIZADAS. EL TITULAR DE LAS MISMAS ES COOP. ACORDE."/>
  </r>
  <r>
    <n v="7979"/>
    <x v="1"/>
    <s v="08. URBANIZACIÓN DE VILLAS Y ASENTAMIENTOS URBANOS"/>
    <s v="-"/>
    <s v="-"/>
    <s v="-"/>
    <s v="VIVIENDAS NUEVAS"/>
    <s v="COMPLEJO BARRIO LINDO"/>
    <s v="48 VIVIENDAS M. 5 Y 9 Bº LINDO (+ INFRA)"/>
    <s v="-"/>
    <x v="5"/>
    <s v="-"/>
    <x v="6"/>
    <x v="137"/>
    <s v="-"/>
    <n v="3224"/>
    <n v="0"/>
    <s v="51"/>
    <n v="13"/>
    <n v="6"/>
    <n v="3"/>
    <n v="6"/>
    <n v="28"/>
    <n v="3"/>
    <n v="7"/>
    <n v="28"/>
    <s v="-"/>
    <s v="-"/>
    <s v="MINISTERIO DE INFRAESTRUCTURA"/>
    <s v="ALMIRANTE BROWN"/>
    <s v="MALVINAS ARGENTINAS "/>
    <s v="M. RODRIGUEZ E/ J. INGENIEROS Y YATAY"/>
    <d v="2017-06-22T00:00:00"/>
    <d v="2018-01-22T00:00:00"/>
    <n v="27702729.600000001"/>
    <s v=" $  0   "/>
    <s v=" $  0   "/>
    <n v="27702729.600000001"/>
    <n v="0"/>
    <n v="0"/>
    <n v="0"/>
    <n v="0"/>
    <n v="0"/>
    <n v="0"/>
    <n v="0"/>
    <n v="0"/>
    <n v="14705234.41"/>
    <n v="10659570.16"/>
    <n v="6798034"/>
    <n v="16144713"/>
    <s v="X"/>
    <s v="EN EJECUCIÓN"/>
    <n v="0.65152699999999997"/>
    <n v="0.5353"/>
    <s v="HAY UN PLAN PARA TERMINAR CON INFRA Y TODO PARA SEPTIEMBRE DEL 2018,(AGUA, CLOACA Y GAS) LUZ YA ESTA"/>
  </r>
  <r>
    <n v="7980"/>
    <x v="1"/>
    <s v="08. URBANIZACIÓN DE VILLAS Y ASENTAMIENTOS URBANOS"/>
    <s v="-"/>
    <s v="-"/>
    <s v="-"/>
    <s v="VIVIENDAS NUEVAS"/>
    <s v="COMPLEJO BARRIO LINDO"/>
    <s v="56 VIVIENDAS M. 17 Y 20 Bº LINDO  (+ INFRA)"/>
    <s v="-"/>
    <x v="5"/>
    <s v="-"/>
    <x v="6"/>
    <x v="137"/>
    <s v="-"/>
    <n v="3224"/>
    <n v="0"/>
    <s v="51"/>
    <n v="13"/>
    <n v="6"/>
    <n v="3"/>
    <n v="6"/>
    <n v="28"/>
    <n v="3"/>
    <n v="7"/>
    <n v="28"/>
    <s v="-"/>
    <s v="-"/>
    <s v="MINISTERIO DE INFRAESTRUCTURA"/>
    <s v="ALMIRANTE BROWN"/>
    <s v="MALVINAS ARGENTINAS "/>
    <s v="J.LARREA E/ J.INGENIEROS Y YATAY"/>
    <d v="2017-05-02T00:00:00"/>
    <d v="2017-12-02T00:00:00"/>
    <n v="31269518.280000001"/>
    <s v=" $  0   "/>
    <s v=" $  0   "/>
    <n v="31269518.280000001"/>
    <n v="0"/>
    <n v="0"/>
    <n v="0"/>
    <n v="0"/>
    <n v="0"/>
    <n v="0"/>
    <n v="0"/>
    <n v="0"/>
    <n v="15500563.239999998"/>
    <n v="11014657"/>
    <n v="0"/>
    <n v="0"/>
    <s v="X"/>
    <s v="EN EJECUCIÓN"/>
    <n v="0.61"/>
    <n v="0.48"/>
    <s v="HAY UN PLAN PARA TERMINAR CON INFRA Y TODO PARA SEPTIEMBRE DEL 2018,(AGUA, CLOACA Y GAS) LUZ YA ESTA"/>
  </r>
  <r>
    <n v="7981"/>
    <x v="1"/>
    <s v="08. URBANIZACIÓN DE VILLAS Y ASENTAMIENTOS URBANOS"/>
    <s v="-"/>
    <s v="-"/>
    <s v="-"/>
    <s v="VIVIENDAS NUEVAS"/>
    <s v="COMPLEJO BARRIO LINDO"/>
    <s v="36 VIVIENDAS M.1 Y 2 Bº LINDO  (+ INFRA)"/>
    <s v="-"/>
    <x v="5"/>
    <s v="-"/>
    <x v="6"/>
    <x v="137"/>
    <s v="-"/>
    <n v="3224"/>
    <n v="0"/>
    <s v="51"/>
    <n v="13"/>
    <n v="6"/>
    <n v="3"/>
    <n v="6"/>
    <n v="28"/>
    <n v="3"/>
    <n v="7"/>
    <n v="28"/>
    <s v="-"/>
    <s v="-"/>
    <s v="MINISTERIO DE INFRAESTRUCTURA"/>
    <s v="ALMIRANTE BROWN"/>
    <s v="MALVINAS ARGENTINAS "/>
    <s v="M.RODRIGUEZ E/ YATAY Y MADARIAGA"/>
    <d v="2017-05-02T00:00:00"/>
    <d v="2017-12-02T00:00:00"/>
    <n v="28808479.489999998"/>
    <s v=" $  0   "/>
    <s v=" $  0   "/>
    <n v="28808479.489999998"/>
    <n v="0"/>
    <n v="0"/>
    <n v="0"/>
    <n v="0"/>
    <n v="0"/>
    <n v="0"/>
    <n v="0"/>
    <n v="0"/>
    <n v="13274021.780000001"/>
    <n v="10985875"/>
    <n v="0"/>
    <n v="0"/>
    <s v="X"/>
    <s v="EN EJECUCIÓN"/>
    <n v="0.60042200000000001"/>
    <n v="0.4672"/>
    <s v="HAY UN PLAN PARA TERMINAR CON INFRA Y TODO PARA SEPTIEMBRE DEL 2018,(AGUA, CLOACA Y GAS) LUZ YA ESTA"/>
  </r>
  <r>
    <n v="7982"/>
    <x v="1"/>
    <s v="08. URBANIZACIÓN DE VILLAS Y ASENTAMIENTOS URBANOS"/>
    <s v="-"/>
    <s v="-"/>
    <s v="-"/>
    <s v="VIVIENDAS NUEVAS"/>
    <s v="COMPLEJO BARRIO LINDO"/>
    <s v="56 VIVIENDAS M. 21 Y 18 Bº LINDO  (+ INFRA)"/>
    <s v="-"/>
    <x v="5"/>
    <s v="-"/>
    <x v="6"/>
    <x v="137"/>
    <s v="-"/>
    <n v="3224"/>
    <n v="0"/>
    <s v="51"/>
    <n v="13"/>
    <n v="6"/>
    <n v="3"/>
    <n v="6"/>
    <n v="28"/>
    <n v="3"/>
    <n v="7"/>
    <n v="28"/>
    <s v="-"/>
    <s v="-"/>
    <s v="MINISTERIO DE INFRAESTRUCTURA"/>
    <s v="ALMIRANTE BROWN"/>
    <s v="MALVINAS ARGENTINAS "/>
    <s v="J.LARREA E/ LAPACHO Y TALA"/>
    <d v="2017-05-02T00:00:00"/>
    <d v="2018-05-02T00:00:00"/>
    <n v="40352992.659999996"/>
    <s v=" $  0   "/>
    <s v=" $  0   "/>
    <n v="40352992.659999996"/>
    <n v="0"/>
    <n v="0"/>
    <n v="0"/>
    <n v="0"/>
    <n v="0"/>
    <n v="0"/>
    <n v="0"/>
    <n v="0"/>
    <n v="14636239.389999999"/>
    <n v="14840869"/>
    <n v="0"/>
    <n v="0"/>
    <s v="X"/>
    <s v="EN EJECUCIÓN"/>
    <n v="0.50901200000000002"/>
    <n v="0.3453"/>
    <s v="HAY UN PLAN PARA TERMINAR CON INFRA Y TODO PARA SEPTIEMBRE DEL 2018,(AGUA, CLOACA Y GAS) LUZ YA ESTA"/>
  </r>
  <r>
    <n v="7983"/>
    <x v="1"/>
    <s v="08. URBANIZACIÓN DE VILLAS Y ASENTAMIENTOS URBANOS"/>
    <s v="-"/>
    <s v="-"/>
    <s v="-"/>
    <s v="VIVIENDAS NUEVAS"/>
    <s v="COMPLEJO BARRIO LINDO"/>
    <s v="48 VIVIENDAS M. 10 Y 6 Bº LINDO  (+ INFRA)"/>
    <s v="-"/>
    <x v="5"/>
    <s v="-"/>
    <x v="6"/>
    <x v="137"/>
    <s v="-"/>
    <n v="3244"/>
    <n v="0"/>
    <s v="51"/>
    <n v="13"/>
    <n v="6"/>
    <n v="3"/>
    <n v="6"/>
    <n v="28"/>
    <n v="3"/>
    <n v="7"/>
    <n v="28"/>
    <s v="-"/>
    <s v="-"/>
    <s v="MINISTERIO DE INFRAESTRUCTURA"/>
    <s v="ALMIRANTE BROWN"/>
    <s v="MALVINAS ARGENTINAS "/>
    <s v="J.LARREA E/ J.INGENIEROS Y YATAY"/>
    <d v="2017-05-02T00:00:00"/>
    <d v="2018-05-02T00:00:00"/>
    <n v="37072536.280000001"/>
    <s v=" $  0   "/>
    <s v=" $  0   "/>
    <n v="37072536.280000001"/>
    <n v="0"/>
    <n v="0"/>
    <n v="0"/>
    <n v="0"/>
    <n v="0"/>
    <n v="0"/>
    <n v="0"/>
    <n v="0"/>
    <n v="11947689.309999999"/>
    <n v="6109178.3200000003"/>
    <n v="0"/>
    <n v="0"/>
    <s v="X"/>
    <s v="EN EJECUCIÓN"/>
    <n v="0.37093700000000002"/>
    <n v="0.16120000000000001"/>
    <s v="HAY UN PLAN PARA TERMINAR CON INFRA Y TODO PARA SEPTIEMBRE DEL 2018,(AGUA, CLOACA Y GAS) LUZ YA ESTA"/>
  </r>
  <r>
    <n v="7984"/>
    <x v="1"/>
    <s v="08. URBANIZACIÓN DE VILLAS Y ASENTAMIENTOS URBANOS"/>
    <s v="-"/>
    <s v="-"/>
    <s v="-"/>
    <s v="MEJORAMIENTOS DE VIVIENDA EXISTENTE"/>
    <s v=" BARRIO LINDO"/>
    <s v="OBRAS COMPLEMENTARIAS 56 VIV M. 21 Y 18  - B° LINDO"/>
    <s v="-"/>
    <x v="5"/>
    <s v="-"/>
    <x v="6"/>
    <x v="137"/>
    <s v="-"/>
    <n v="3224"/>
    <s v="-"/>
    <s v="-"/>
    <s v="-"/>
    <s v="-"/>
    <s v="-"/>
    <s v="-"/>
    <s v="-"/>
    <s v="-"/>
    <s v="-"/>
    <s v="-"/>
    <s v="-"/>
    <s v="-"/>
    <s v="MINISTERIO DE INFRAESTRUCTURA"/>
    <s v="ALMIRANTE BROWN"/>
    <s v="-"/>
    <s v="-"/>
    <d v="2017-05-02T00:00:00"/>
    <d v="2019-07-31T00:00:00"/>
    <n v="40352992.659999996"/>
    <s v=" $  0   "/>
    <s v=" $  0   "/>
    <n v="40352992.659999996"/>
    <n v="0"/>
    <n v="0"/>
    <n v="0"/>
    <n v="0"/>
    <n v="0"/>
    <n v="0"/>
    <n v="0"/>
    <n v="0"/>
    <n v="0"/>
    <n v="14840869.42"/>
    <n v="0"/>
    <n v="0"/>
    <s v="X"/>
    <s v="NEUTRALIZADA"/>
    <n v="0.50449999999999995"/>
    <n v="0.33929999999999999"/>
    <s v="DEBIDO A LA FALTA DE SEGUROS Y ACUERDO EN LA PRESENTACIÓN DE LA DOCUMENTACIÓN ENTRE EL MUNICIPIO Y LA COOPERATIVA SE HA RETRASADO LA ELEVACIÓN DE LA MEDICIÓN Nº1EN ESTE IVBA"/>
  </r>
  <r>
    <n v="7985"/>
    <x v="1"/>
    <s v="08. URBANIZACIÓN DE VILLAS Y ASENTAMIENTOS URBANOS"/>
    <s v="-"/>
    <s v="-"/>
    <s v="-"/>
    <s v="MEJORAMIENTOS DE VIVIENDA EXISTENTE"/>
    <s v=" BARRIO LINDO"/>
    <s v="OBRAS COMPLEMENTARIAS 48 VIV M. 5 Y 9 - B° LINDO"/>
    <s v="-"/>
    <x v="5"/>
    <s v="-"/>
    <x v="6"/>
    <x v="137"/>
    <s v="-"/>
    <n v="3224"/>
    <s v="-"/>
    <s v="-"/>
    <s v="-"/>
    <s v="-"/>
    <s v="-"/>
    <s v="-"/>
    <s v="-"/>
    <s v="-"/>
    <s v="-"/>
    <s v="-"/>
    <s v="-"/>
    <s v="-"/>
    <s v="MINISTERIO DE INFRAESTRUCTURA"/>
    <s v="ALMIRANTE BROWN"/>
    <s v="-"/>
    <s v="-"/>
    <d v="2017-06-25T00:00:00"/>
    <d v="2019-07-31T00:00:00"/>
    <n v="27702729.600000001"/>
    <s v=" $  0   "/>
    <s v=" $  0   "/>
    <n v="27702729.600000001"/>
    <n v="0"/>
    <n v="0"/>
    <n v="0"/>
    <n v="0"/>
    <n v="0"/>
    <n v="0"/>
    <n v="0"/>
    <n v="0"/>
    <n v="0"/>
    <n v="10659570"/>
    <n v="0"/>
    <n v="0"/>
    <s v="X"/>
    <s v="NEUTRALIZADA"/>
    <n v="0.65149999999999997"/>
    <n v="0.53539999999999999"/>
    <s v="DEBIDO A LA FALTA DE SEGUROS Y ACUERDO EN LA PRESENTACIÓN DE LA DOCUMENTACIÓN ENTRE EL MUNICIPIO Y LA COOPERATIVA SE HA RETRASADO LA ELEVACIÓN DE LA MEDICIÓN Nº1EN ESTE IVBA"/>
  </r>
  <r>
    <n v="7986"/>
    <x v="1"/>
    <s v="08. URBANIZACIÓN DE VILLAS Y ASENTAMIENTOS URBANOS"/>
    <s v="-"/>
    <s v="-"/>
    <s v="-"/>
    <s v="MEJORAMIENTOS DE VIVIENDA EXISTENTE"/>
    <s v=" BARRIO LINDO"/>
    <s v="OBRAS COMPLEMENTARIAS 56 VIV M. 17 Y 20 - B° LINDO"/>
    <s v="-"/>
    <x v="5"/>
    <s v="-"/>
    <x v="6"/>
    <x v="137"/>
    <s v="-"/>
    <n v="3224"/>
    <s v="-"/>
    <s v="-"/>
    <s v="-"/>
    <s v="-"/>
    <s v="-"/>
    <s v="-"/>
    <s v="-"/>
    <s v="-"/>
    <s v="-"/>
    <s v="-"/>
    <s v="-"/>
    <s v="-"/>
    <s v="MINISTERIO DE INFRAESTRUCTURA"/>
    <s v="ALMIRANTE BROWN"/>
    <s v="-"/>
    <s v="-"/>
    <d v="2017-06-02T00:00:00"/>
    <d v="2019-07-31T00:00:00"/>
    <n v="31269518.280000001"/>
    <s v=" $  0   "/>
    <s v=" $  0   "/>
    <n v="31269518.280000001"/>
    <n v="0"/>
    <n v="0"/>
    <n v="0"/>
    <n v="0"/>
    <n v="0"/>
    <n v="0"/>
    <n v="0"/>
    <n v="0"/>
    <n v="0"/>
    <n v="11014657"/>
    <n v="0"/>
    <n v="0"/>
    <s v="X"/>
    <s v="NEUTRALIZADA"/>
    <n v="0.60829999999999995"/>
    <n v="0.4778"/>
    <s v="DEBIDO A LA FALTA DE SEGUROS Y ACUERDO EN LA PRESENTACIÓN DE LA DOCUMENTACIÓN ENTRE EL MUNICIPIO Y LA COOPERATIVA SE HA RETRASADO LA ELEVACIÓN DE LA MEDICIÓN Nº1EN ESTE IVBA"/>
  </r>
  <r>
    <n v="7987"/>
    <x v="1"/>
    <s v="08. URBANIZACIÓN DE VILLAS Y ASENTAMIENTOS URBANOS"/>
    <s v="-"/>
    <s v="-"/>
    <s v="-"/>
    <s v="MEJORAMIENTOS DE VIVIENDA EXISTENTE"/>
    <s v=" BARRIO LINDO"/>
    <s v="OBRAS COMPLEMENTARIAS 36 VIV M. 1 Y 2 - B° LINDO"/>
    <s v="-"/>
    <x v="5"/>
    <s v="-"/>
    <x v="6"/>
    <x v="137"/>
    <s v="-"/>
    <n v="3224"/>
    <s v="-"/>
    <s v="-"/>
    <s v="-"/>
    <s v="-"/>
    <s v="-"/>
    <s v="-"/>
    <s v="-"/>
    <s v="-"/>
    <s v="-"/>
    <s v="-"/>
    <s v="-"/>
    <s v="-"/>
    <s v="MINISTERIO DE INFRAESTRUCTURA"/>
    <s v="ALMIRANTE BROWN"/>
    <s v="-"/>
    <s v="-"/>
    <d v="2017-06-02T00:00:00"/>
    <d v="2019-07-31T00:00:00"/>
    <n v="28808479.489999998"/>
    <s v=" $  0   "/>
    <s v=" $  0   "/>
    <n v="28808479.489999998"/>
    <n v="0"/>
    <n v="0"/>
    <n v="0"/>
    <n v="0"/>
    <n v="0"/>
    <n v="0"/>
    <n v="0"/>
    <n v="0"/>
    <n v="0"/>
    <n v="10985875"/>
    <n v="0"/>
    <n v="0"/>
    <s v="X"/>
    <s v="NEUTRALIZADA"/>
    <n v="0.60040000000000004"/>
    <n v="0.4672"/>
    <s v="DEBIDO A LA FALTA DE SEGUROS Y ACUERDO EN LA PRESENTACIÓN DE LA DOCUMENTACIÓN ENTRE EL MUNICIPIO Y LA COOPERATIVA SE HA RETRASADO LA ELEVACIÓN DE LA MEDICIÓN Nº1EN ESTE IVBA"/>
  </r>
  <r>
    <n v="7988"/>
    <x v="1"/>
    <s v="08. URBANIZACIÓN DE VILLAS Y ASENTAMIENTOS URBANOS"/>
    <s v="-"/>
    <s v="-"/>
    <s v="-"/>
    <s v="MEJORAMIENTOS DE VIVIENDA EXISTENTE"/>
    <s v=" BARRIO LINDO"/>
    <s v="OBRAS COMPLEMENTARIAS 48 VIV M. 10 Y 6 - B° LINDO"/>
    <s v="-"/>
    <x v="5"/>
    <s v="-"/>
    <x v="6"/>
    <x v="137"/>
    <s v="-"/>
    <n v="3244"/>
    <s v="-"/>
    <s v="-"/>
    <s v="-"/>
    <s v="-"/>
    <s v="-"/>
    <s v="-"/>
    <s v="-"/>
    <s v="-"/>
    <s v="-"/>
    <s v="-"/>
    <s v="-"/>
    <s v="-"/>
    <s v="MINISTERIO DE INFRAESTRUCTURA"/>
    <s v="ALMIRANTE BROWN"/>
    <s v="-"/>
    <s v="-"/>
    <d v="2017-05-02T00:00:00"/>
    <d v="2019-10-31T00:00:00"/>
    <n v="37072536.280000001"/>
    <s v=" $  0   "/>
    <s v=" $  0   "/>
    <n v="37072536.280000001"/>
    <n v="0"/>
    <n v="0"/>
    <n v="0"/>
    <n v="0"/>
    <n v="0"/>
    <n v="0"/>
    <n v="0"/>
    <n v="0"/>
    <n v="0"/>
    <n v="6109158"/>
    <n v="0"/>
    <n v="0"/>
    <s v="X"/>
    <s v="NEUTRALIZADA"/>
    <n v="0.37090000000000001"/>
    <n v="0.1613"/>
    <s v="DEBIDO A LA FALTA DE SEGUROS Y ACUERDO EN LA PRESENTACIÓN DE LA DOCUMENTACIÓN ENTRE EL MUNICIPIO Y LA COOPERATIVA SE HA RETRASADO LA ELEVACIÓN DE LA MEDICIÓN Nº1EN ESTE IVBA"/>
  </r>
  <r>
    <n v="7989"/>
    <x v="1"/>
    <s v="08. URBANIZACIÓN DE VILLAS Y ASENTAMIENTOS URBANOS"/>
    <s v="-"/>
    <s v="-"/>
    <s v="-"/>
    <s v="INFRAESTRUCTURA DE SERVICIOS BÁSICOS"/>
    <s v="COMPLEJO BARRIO LINDO"/>
    <s v="INFRAESTRUCTURA FRENTISTA Y OBRAS COMPLEMENTARIAS B° LINDO"/>
    <s v="-"/>
    <x v="5"/>
    <s v="-"/>
    <x v="6"/>
    <x v="137"/>
    <s v="-"/>
    <n v="3224"/>
    <n v="0"/>
    <s v="51"/>
    <n v="13"/>
    <n v="6"/>
    <n v="3"/>
    <n v="6"/>
    <n v="28"/>
    <n v="3"/>
    <n v="7"/>
    <n v="28"/>
    <s v="-"/>
    <s v="-"/>
    <s v="MINISTERIO DE INFRAESTRUCTURA"/>
    <s v="ALMIRANTE BROWN"/>
    <s v="MALVINAS ARGENTINAS "/>
    <s v="J.LARREA E/ J.INGENIEROS Y YATAY"/>
    <d v="2017-11-15T00:00:00"/>
    <d v="2018-11-15T00:00:00"/>
    <n v="59680127.350000001"/>
    <s v=" $  0   "/>
    <s v=" $  0   "/>
    <n v="59680127.350000001"/>
    <n v="0"/>
    <n v="0"/>
    <n v="0"/>
    <n v="0"/>
    <n v="0"/>
    <n v="0"/>
    <n v="0"/>
    <n v="0"/>
    <n v="5968012.7400000002"/>
    <n v="38635903.640000001"/>
    <n v="6798034.29"/>
    <n v="16144713"/>
    <s v="X"/>
    <s v="EN EJECUCIÓN"/>
    <n v="0.9"/>
    <n v="0.89"/>
    <s v="DEBIDO A LA FALTA DE SEGUROS Y ACUERDO EN LA PRESENTACIÓN DE LA DOCUMENTACIÓN ENTRE EL MUNICIPIO Y LA COOPERATIVA SE HA RETRASADO LA ELEVACIÓN DE LA MEDICIÓN Nº1EN ESTE IVBA"/>
  </r>
  <r>
    <n v="7990"/>
    <x v="1"/>
    <s v="08. URBANIZACIÓN DE VILLAS Y ASENTAMIENTOS URBANOS"/>
    <s v="-"/>
    <s v="-"/>
    <s v="-"/>
    <s v="INFRAESTRUCTURA DE SERVICIOS BÁSICOS"/>
    <s v="COMPLEJO BARRIO LINDO"/>
    <s v="INFRAESTRUCTURA PARA 573- B LINDO (DESAGÜES, AGUA Y PAVIMENTOS)"/>
    <s v="-"/>
    <x v="5"/>
    <s v="-"/>
    <x v="6"/>
    <x v="137"/>
    <s v="-"/>
    <n v="3224"/>
    <n v="0"/>
    <s v="51"/>
    <n v="13"/>
    <n v="6"/>
    <n v="3"/>
    <n v="6"/>
    <n v="28"/>
    <n v="3"/>
    <n v="7"/>
    <n v="28"/>
    <s v="-"/>
    <s v="-"/>
    <s v="MINISTERIO DE INFRAESTRUCTURA"/>
    <s v="ALMIRANTE BROWN"/>
    <s v="MALVINAS ARGENTINAS "/>
    <s v="J.LARREA E/ J.INGENIEROS Y YATAY"/>
    <d v="2018-03-01T00:00:00"/>
    <d v="2019-03-01T00:00:00"/>
    <n v="28467075.600000001"/>
    <s v=" $  0   "/>
    <s v=" $  0   "/>
    <n v="28467075.600000001"/>
    <n v="0"/>
    <n v="0"/>
    <n v="0"/>
    <n v="0"/>
    <n v="0"/>
    <n v="0"/>
    <n v="0"/>
    <n v="0"/>
    <n v="2846707.5"/>
    <n v="16116153"/>
    <n v="0"/>
    <n v="0"/>
    <s v="X"/>
    <s v="EN EJECUCIÓN"/>
    <n v="0.82579999999999998"/>
    <n v="0.8"/>
    <s v="HAY UN PLAN PARA TERMINAR CON INFRA Y TODO PARA SEPTIEMBRE DEL 2018,(AGUA, CLOACA Y GAS) LUZ YA ESTA"/>
  </r>
  <r>
    <n v="7991"/>
    <x v="1"/>
    <s v="08. URBANIZACIÓN DE VILLAS Y ASENTAMIENTOS URBANOS"/>
    <s v="-"/>
    <s v="-"/>
    <s v="-"/>
    <s v="MEJORAMIENTOS DE VIVIENDA EXISTENTE"/>
    <s v=" BARRIO LINDO"/>
    <s v="TERMINACIÓN 52 VIV."/>
    <s v="-"/>
    <x v="5"/>
    <s v="-"/>
    <x v="6"/>
    <x v="138"/>
    <s v="-"/>
    <n v="5011"/>
    <s v="-"/>
    <s v="51"/>
    <s v="-"/>
    <s v="-"/>
    <s v="-"/>
    <s v="-"/>
    <n v="99"/>
    <n v="13"/>
    <s v="-"/>
    <n v="28"/>
    <s v="-"/>
    <s v="-"/>
    <s v="MINISTERIO DE INFRAESTRUCTURA"/>
    <s v="ALMIRANTE BROWN"/>
    <s v="BURZACO"/>
    <s v="TIMBÓ Y MACEDONIO RODRIGUEZ."/>
    <d v="2012-03-08T00:00:00"/>
    <d v="2012-11-08T00:00:00"/>
    <n v="10444392"/>
    <n v="28091045.359999999"/>
    <s v=" $  0   "/>
    <n v="38535473"/>
    <n v="0"/>
    <n v="0"/>
    <n v="0"/>
    <n v="0"/>
    <n v="0"/>
    <n v="0"/>
    <n v="0"/>
    <n v="0"/>
    <n v="532507.32999999996"/>
    <n v="9840986.0500000007"/>
    <n v="0"/>
    <n v="0"/>
    <s v="X"/>
    <s v="FINALIZADO"/>
    <n v="1"/>
    <n v="1"/>
    <s v="-"/>
  </r>
  <r>
    <n v="7992"/>
    <x v="1"/>
    <s v="06. PLAN SANITARIO DE EMERGENCIA"/>
    <s v="-"/>
    <s v="-"/>
    <s v="-"/>
    <s v="INFRAESTRUCTURA DE SERVICIOS BÁSICOS"/>
    <s v="-"/>
    <s v="BARRIO LINDO-INFRA, PARA OBRAS DE GAS"/>
    <s v="-"/>
    <x v="5"/>
    <s v="-"/>
    <x v="6"/>
    <x v="139"/>
    <s v="-"/>
    <s v="-"/>
    <s v="-"/>
    <s v="-"/>
    <s v="-"/>
    <s v="-"/>
    <s v="-"/>
    <s v="-"/>
    <s v="-"/>
    <s v="-"/>
    <s v="-"/>
    <s v="-"/>
    <s v="-"/>
    <s v="-"/>
    <s v="MINISTERIO DE INFRAESTRUCTURA"/>
    <s v="ALMIRANTE BROWN"/>
    <s v="-"/>
    <s v="-"/>
    <s v="-"/>
    <s v="-"/>
    <s v=" $  0   "/>
    <s v=" $  0   "/>
    <s v=" $  0   "/>
    <n v="0"/>
    <s v="-"/>
    <s v="-"/>
    <s v="-"/>
    <s v="-"/>
    <s v="-"/>
    <s v="-"/>
    <n v="0"/>
    <s v="-"/>
    <s v="-"/>
    <n v="0"/>
    <s v=" - "/>
    <s v=" -"/>
    <s v="-"/>
    <s v="PROYECTO"/>
    <n v="0"/>
    <n v="0"/>
    <s v="0"/>
  </r>
  <r>
    <n v="7993"/>
    <x v="1"/>
    <s v="06. PLAN SANITARIO DE EMERGENCIA"/>
    <s v="-"/>
    <s v="-"/>
    <s v="-"/>
    <s v="VIVIENDAS NUEVAS"/>
    <s v="-"/>
    <s v="BARRIO LINDO-CONSTRUCCION DE 74 VIV.MZA,11-7-3"/>
    <s v="-"/>
    <x v="5"/>
    <s v="-"/>
    <x v="6"/>
    <x v="139"/>
    <s v="-"/>
    <s v="-"/>
    <s v="-"/>
    <s v="-"/>
    <s v="-"/>
    <s v="-"/>
    <s v="-"/>
    <s v="-"/>
    <s v="-"/>
    <s v="-"/>
    <s v="-"/>
    <s v="-"/>
    <s v="-"/>
    <s v="-"/>
    <s v="MINISTERIO DE INFRAESTRUCTURA"/>
    <s v="ALMIRANTE BROWN"/>
    <s v="-"/>
    <s v="-"/>
    <s v="-"/>
    <s v="-"/>
    <s v=" $  0   "/>
    <s v=" $  0   "/>
    <s v=" $  0   "/>
    <n v="0"/>
    <s v="-"/>
    <s v="-"/>
    <s v="-"/>
    <s v="-"/>
    <s v="-"/>
    <s v="-"/>
    <n v="0"/>
    <s v="-"/>
    <s v="-"/>
    <n v="0"/>
    <s v=" - "/>
    <s v=" -"/>
    <s v="-"/>
    <s v="PROYECTO"/>
    <n v="0"/>
    <n v="0"/>
    <s v="-"/>
  </r>
  <r>
    <n v="7994"/>
    <x v="1"/>
    <s v="06. PLAN SANITARIO DE EMERGENCIA"/>
    <s v="-"/>
    <s v="-"/>
    <s v="-"/>
    <s v="VIVIENDAS NUEVAS"/>
    <s v="-"/>
    <s v="BARRIO LINDO-CONSTRUCCION DE 74 VIV.MZA,12-8-4"/>
    <s v="-"/>
    <x v="5"/>
    <s v="-"/>
    <x v="6"/>
    <x v="139"/>
    <s v="-"/>
    <s v="-"/>
    <s v="-"/>
    <s v="-"/>
    <s v="-"/>
    <s v="-"/>
    <s v="-"/>
    <s v="-"/>
    <s v="-"/>
    <s v="-"/>
    <s v="-"/>
    <s v="-"/>
    <s v="-"/>
    <s v="-"/>
    <s v="MINISTERIO DE INFRAESTRUCTURA"/>
    <s v="ALMIRANTE BROWN"/>
    <s v="-"/>
    <s v="-"/>
    <s v="-"/>
    <s v="-"/>
    <s v=" $  0   "/>
    <s v=" $  0   "/>
    <s v=" $  0   "/>
    <n v="0"/>
    <s v="-"/>
    <s v="-"/>
    <s v="-"/>
    <s v="-"/>
    <s v="-"/>
    <s v="-"/>
    <n v="0"/>
    <s v="-"/>
    <s v="-"/>
    <n v="0"/>
    <s v=" - "/>
    <s v=" -"/>
    <s v="-"/>
    <s v="PROYECTO"/>
    <n v="0"/>
    <n v="0"/>
    <s v="-"/>
  </r>
  <r>
    <n v="7995"/>
    <x v="1"/>
    <s v="06. PLAN SANITARIO DE EMERGENCIA"/>
    <s v="-"/>
    <s v="-"/>
    <s v="-"/>
    <s v="VIVIENDAS NUEVAS"/>
    <s v="-"/>
    <s v="BARRIO LINDO-CONSTRUCCION DE 64 VIV.MZA,16-22-23"/>
    <s v="-"/>
    <x v="5"/>
    <s v="-"/>
    <x v="6"/>
    <x v="139"/>
    <s v="-"/>
    <s v="-"/>
    <s v="-"/>
    <s v="-"/>
    <s v="-"/>
    <s v="-"/>
    <s v="-"/>
    <s v="-"/>
    <s v="-"/>
    <s v="-"/>
    <s v="-"/>
    <s v="-"/>
    <s v="-"/>
    <s v="-"/>
    <s v="MINISTERIO DE INFRAESTRUCTURA"/>
    <s v="ALMIRANTE BROWN"/>
    <s v="-"/>
    <s v="-"/>
    <s v="-"/>
    <s v="-"/>
    <s v=" $  0   "/>
    <s v=" $  0   "/>
    <s v=" $  0   "/>
    <n v="0"/>
    <s v="-"/>
    <s v="-"/>
    <s v="-"/>
    <s v="-"/>
    <s v="-"/>
    <s v="-"/>
    <n v="0"/>
    <s v="-"/>
    <s v="-"/>
    <n v="0"/>
    <s v=" - "/>
    <s v=" -"/>
    <s v="-"/>
    <s v="PROYECTO"/>
    <n v="0"/>
    <n v="0"/>
    <s v="-"/>
  </r>
  <r>
    <n v="7996"/>
    <x v="1"/>
    <s v="06. PLAN SANITARIO DE EMERGENCIA"/>
    <s v="-"/>
    <s v="-"/>
    <s v="-"/>
    <s v="VIVIENDAS NUEVAS"/>
    <s v="-"/>
    <s v="BARRIO LINDO-CONSTRUCCION DE 60 VIV.MZA,15-19"/>
    <s v="-"/>
    <x v="5"/>
    <s v="-"/>
    <x v="6"/>
    <x v="139"/>
    <s v="-"/>
    <s v="-"/>
    <s v="-"/>
    <s v="-"/>
    <s v="-"/>
    <s v="-"/>
    <s v="-"/>
    <s v="-"/>
    <s v="-"/>
    <s v="-"/>
    <s v="-"/>
    <s v="-"/>
    <s v="-"/>
    <s v="-"/>
    <s v="MINISTERIO DE INFRAESTRUCTURA"/>
    <s v="ALMIRANTE BROWN"/>
    <s v="-"/>
    <s v="-"/>
    <s v="-"/>
    <s v="-"/>
    <s v=" $  0   "/>
    <s v=" $  0   "/>
    <s v=" $  0   "/>
    <n v="0"/>
    <s v="-"/>
    <s v="-"/>
    <s v="-"/>
    <s v="-"/>
    <s v="-"/>
    <s v="-"/>
    <n v="0"/>
    <s v="-"/>
    <s v="-"/>
    <n v="0"/>
    <s v=" - "/>
    <s v=" -"/>
    <s v="-"/>
    <s v="PROYECTO"/>
    <n v="0"/>
    <n v="0"/>
    <s v="-"/>
  </r>
  <r>
    <n v="7997"/>
    <x v="1"/>
    <s v="06. PLAN SANITARIO DE EMERGENCIA"/>
    <s v="-"/>
    <s v="-"/>
    <s v="-"/>
    <s v="VIVIENDAS NUEVAS"/>
    <s v="-"/>
    <s v="BARRIO LINDO-CONSTRUCCION DE 57 VIV.MZA,13-14"/>
    <s v="-"/>
    <x v="5"/>
    <s v="-"/>
    <x v="6"/>
    <x v="139"/>
    <s v="-"/>
    <s v="-"/>
    <s v="-"/>
    <s v="-"/>
    <s v="-"/>
    <s v="-"/>
    <s v="-"/>
    <s v="-"/>
    <s v="-"/>
    <s v="-"/>
    <s v="-"/>
    <s v="-"/>
    <s v="-"/>
    <s v="-"/>
    <s v="MINISTERIO DE INFRAESTRUCTURA"/>
    <s v="ALMIRANTE BROWN"/>
    <s v="-"/>
    <s v="-"/>
    <s v="-"/>
    <s v="-"/>
    <s v=" $  0   "/>
    <s v=" $  0   "/>
    <s v=" $  0   "/>
    <n v="0"/>
    <s v="-"/>
    <s v="-"/>
    <s v="-"/>
    <s v="-"/>
    <s v="-"/>
    <s v="-"/>
    <n v="0"/>
    <s v="-"/>
    <s v="-"/>
    <n v="0"/>
    <s v=" - "/>
    <s v=" -"/>
    <s v="-"/>
    <s v="PROYECTO"/>
    <n v="0"/>
    <n v="0"/>
    <s v="-"/>
  </r>
  <r>
    <n v="7998"/>
    <x v="1"/>
    <s v="06. PLAN SANITARIO DE EMERGENCIA"/>
    <s v="-"/>
    <s v="-"/>
    <s v="-"/>
    <s v="VIVIENDAS NUEVAS"/>
    <s v="-"/>
    <s v="BARRIO SANTA ANA-CONSTRUCCION DE 184 VIV.+ INFRA. (EX,212)"/>
    <s v="-"/>
    <x v="5"/>
    <s v="-"/>
    <x v="6"/>
    <x v="139"/>
    <s v="-"/>
    <s v="-"/>
    <s v="-"/>
    <s v="-"/>
    <s v="-"/>
    <s v="-"/>
    <s v="-"/>
    <s v="-"/>
    <s v="-"/>
    <s v="-"/>
    <s v="-"/>
    <s v="-"/>
    <s v="-"/>
    <s v="-"/>
    <s v="MINISTERIO DE INFRAESTRUCTURA"/>
    <s v="ALMIRANTE BROWN"/>
    <s v="-"/>
    <s v="-"/>
    <s v="-"/>
    <s v="-"/>
    <s v=" $  0   "/>
    <s v=" $  0   "/>
    <s v=" $  0   "/>
    <n v="0"/>
    <s v="-"/>
    <s v="-"/>
    <s v="-"/>
    <s v="-"/>
    <s v="-"/>
    <s v="-"/>
    <n v="0"/>
    <s v="-"/>
    <s v="-"/>
    <n v="0"/>
    <s v="-"/>
    <s v="-"/>
    <s v="-"/>
    <s v="NEUTRALIZADA"/>
    <n v="0"/>
    <n v="0"/>
    <s v="LOS LOTES SE ENCUENTRAN USURPADOS. "/>
  </r>
  <r>
    <n v="7999"/>
    <x v="1"/>
    <s v="06. PLAN SANITARIO DE EMERGENCIA"/>
    <s v="-"/>
    <s v="-"/>
    <s v="-"/>
    <s v="VIVIENDAS NUEVAS"/>
    <s v="-"/>
    <s v="CONSTRUCCIÓN DE 14 VIVIENDAS"/>
    <s v="-"/>
    <x v="5"/>
    <s v="-"/>
    <x v="6"/>
    <x v="138"/>
    <s v="-"/>
    <s v="-"/>
    <s v="-"/>
    <s v="-"/>
    <s v="-"/>
    <s v="-"/>
    <s v="-"/>
    <s v="-"/>
    <s v="-"/>
    <s v="-"/>
    <s v="-"/>
    <s v="-"/>
    <s v="-"/>
    <s v="-"/>
    <s v="MINISTERIO DE INFRAESTRUCTURA"/>
    <s v="ALMIRANTE BROWN"/>
    <s v="-"/>
    <s v="-"/>
    <s v="-"/>
    <s v="-"/>
    <n v="16050211.789999999"/>
    <s v=" $  0   "/>
    <s v=" $  0   "/>
    <n v="0"/>
    <s v="-"/>
    <s v="-"/>
    <s v="-"/>
    <s v="-"/>
    <s v="-"/>
    <s v="-"/>
    <n v="0"/>
    <s v="-"/>
    <s v="-"/>
    <n v="0"/>
    <s v=" - "/>
    <s v=" -"/>
    <s v="-"/>
    <s v="PROYECTO"/>
    <n v="0"/>
    <n v="0"/>
    <s v="-"/>
  </r>
  <r>
    <n v="8000"/>
    <x v="1"/>
    <s v="06. PLAN SANITARIO DE EMERGENCIA"/>
    <s v="-"/>
    <s v="-"/>
    <s v="-"/>
    <s v="INFRAESTRUCTURA DE SERVICIOS BÁSICOS"/>
    <s v="-"/>
    <s v="INFRAESTRUCTURA PARA B° LINDO (RED DE GAS MEDIA PRESION)"/>
    <s v="-"/>
    <x v="5"/>
    <s v="-"/>
    <x v="6"/>
    <x v="137"/>
    <s v="-"/>
    <n v="3224"/>
    <s v="-"/>
    <s v="51"/>
    <s v="-"/>
    <s v="-"/>
    <s v="-"/>
    <s v="-"/>
    <n v="0"/>
    <s v="-"/>
    <s v="-"/>
    <n v="28"/>
    <s v="-"/>
    <s v="-"/>
    <s v="MINISTERIO DE INFRAESTRUCTURA"/>
    <s v="ALMIRANTE BROWN"/>
    <s v="-"/>
    <s v="-"/>
    <s v="-"/>
    <s v="-"/>
    <n v="20171092.379999999"/>
    <n v="0"/>
    <n v="0"/>
    <n v="0"/>
    <s v="-"/>
    <s v="-"/>
    <s v="-"/>
    <s v="-"/>
    <s v="-"/>
    <s v="-"/>
    <n v="0"/>
    <s v="-"/>
    <s v="-"/>
    <n v="0"/>
    <s v=" - "/>
    <s v=" - "/>
    <s v="-"/>
    <s v="PROYECTO"/>
    <n v="0"/>
    <n v="0"/>
    <s v="-"/>
  </r>
  <r>
    <n v="8001"/>
    <x v="1"/>
    <s v="06. PLAN SANITARIO DE EMERGENCIA"/>
    <s v="-"/>
    <s v="-"/>
    <s v="-"/>
    <s v="INFRAESTRUCTURA DE SERVICIOS BÁSICOS"/>
    <s v="-"/>
    <s v="INFRAESTRUCTURA PARA B° LINDO (NEXO DE GAS Y PLANTA REGULADOR)"/>
    <s v="-"/>
    <x v="5"/>
    <s v="-"/>
    <x v="6"/>
    <x v="137"/>
    <s v="-"/>
    <n v="3224"/>
    <s v="-"/>
    <s v="51"/>
    <s v="-"/>
    <s v="-"/>
    <s v="-"/>
    <s v="-"/>
    <n v="0"/>
    <s v="-"/>
    <s v="-"/>
    <n v="28"/>
    <s v="-"/>
    <s v="-"/>
    <s v="MINISTERIO DE INFRAESTRUCTURA"/>
    <s v="ALMIRANTE BROWN"/>
    <s v="-"/>
    <s v="-"/>
    <s v="-"/>
    <s v="-"/>
    <n v="19695992.870000001"/>
    <n v="0"/>
    <n v="0"/>
    <n v="0"/>
    <s v="-"/>
    <s v="-"/>
    <s v="-"/>
    <s v="-"/>
    <s v="-"/>
    <s v="-"/>
    <n v="0"/>
    <s v="-"/>
    <s v="-"/>
    <n v="0"/>
    <s v=" - "/>
    <s v=" - "/>
    <s v="-"/>
    <s v="EN EJECUCIÓN"/>
    <n v="0"/>
    <n v="0.72"/>
    <s v="-"/>
  </r>
  <r>
    <n v="8002"/>
    <x v="1"/>
    <s v="08. URBANIZACIÓN DE VILLAS Y ASENTAMIENTOS URBANOS"/>
    <s v="-"/>
    <s v="-"/>
    <s v="-"/>
    <s v="VIVIENDAS NUEVAS"/>
    <s v="COMPLEJO BARRIO SUIPACHA"/>
    <s v="CONSTRUCCION 254 VIV. B° SUIPACHA"/>
    <s v="-"/>
    <x v="5"/>
    <s v="-"/>
    <x v="6"/>
    <x v="140"/>
    <s v="-"/>
    <n v="12402"/>
    <s v="-"/>
    <s v="51"/>
    <n v="13"/>
    <n v="6"/>
    <n v="3"/>
    <n v="6"/>
    <n v="35"/>
    <n v="13"/>
    <s v="-"/>
    <n v="35"/>
    <s v="-"/>
    <s v="-"/>
    <s v="INSTITUTO DE LA VIVIENDA"/>
    <s v="AVELLANEDA"/>
    <s v="VILLA DOMINICO"/>
    <s v="CALLES SUIPACHA, CANGALLO, SAN LORENZO Y PROLONGACIÓN PITÁGORAS.- Vª DOMINICO"/>
    <d v="2011-12-06T00:00:00"/>
    <d v="2019-12-06T00:00:00"/>
    <n v="164753140.84999999"/>
    <n v="0"/>
    <n v="0"/>
    <n v="164753140.84999999"/>
    <n v="0"/>
    <n v="0"/>
    <n v="0"/>
    <n v="0"/>
    <n v="0"/>
    <n v="0"/>
    <n v="0"/>
    <n v="0"/>
    <n v="0"/>
    <n v="16531386"/>
    <n v="613789.06999999995"/>
    <n v="23424074"/>
    <s v="X"/>
    <s v="EN EJECUCIÓN"/>
    <n v="0.14000000000000001"/>
    <n v="0.36"/>
    <s v="FALTA RED DE GAS (NO CONDICIONA LA ENTREGA DE LAS VIVIENDAS)"/>
  </r>
  <r>
    <n v="8003"/>
    <x v="1"/>
    <s v="08. URBANIZACIÓN DE VILLAS Y ASENTAMIENTOS URBANOS"/>
    <s v="-"/>
    <s v="-"/>
    <s v="-"/>
    <s v="INFRAESTRUCTURA DE SERVICIOS BÁSICOS"/>
    <s v="BARRIO SUIPACHA"/>
    <s v="INFRAESTRUCTURA 254 VIV. B° SUIPACHA"/>
    <s v="-"/>
    <x v="5"/>
    <s v="-"/>
    <x v="6"/>
    <x v="140"/>
    <s v="-"/>
    <n v="12402"/>
    <s v="-"/>
    <s v="51"/>
    <n v="13"/>
    <n v="6"/>
    <n v="3"/>
    <n v="6"/>
    <n v="35"/>
    <n v="13"/>
    <s v="-"/>
    <n v="35"/>
    <s v="-"/>
    <s v="-"/>
    <s v="INSTITUTO DE LA VIVIENDA"/>
    <s v="AVELLANEDA"/>
    <s v="VILLA DOMINICO"/>
    <s v="CALLES SUIPACHA, CANGALLO, SAN LORENZO Y PROLONGACIÓN PITÁGORAS.- Vª DOMINICO"/>
    <d v="2011-12-06T00:00:00"/>
    <d v="2020-12-01T00:00:00"/>
    <n v="50652801.93"/>
    <n v="0"/>
    <n v="0"/>
    <n v="50652801.93"/>
    <n v="0"/>
    <n v="0"/>
    <n v="0"/>
    <n v="0"/>
    <n v="0"/>
    <n v="0"/>
    <n v="0"/>
    <n v="0"/>
    <n v="0"/>
    <n v="15073514"/>
    <n v="13759350"/>
    <n v="23424074"/>
    <s v="X"/>
    <s v="EN EJECUCIÓN"/>
    <n v="0.38"/>
    <n v="0.59370000000000001"/>
    <s v="-"/>
  </r>
  <r>
    <n v="8004"/>
    <x v="1"/>
    <s v="08. URBANIZACIÓN DE VILLAS Y ASENTAMIENTOS URBANOS"/>
    <s v="-"/>
    <s v="-"/>
    <s v="-"/>
    <s v="VIVIENDAS NUEVAS"/>
    <s v="COMPLEJO BARRIO ALIANZA"/>
    <s v="VIVIENDA (440 + OB. COMPL. EN B° ALIANZA)"/>
    <s v="-"/>
    <x v="5"/>
    <s v="-"/>
    <x v="6"/>
    <x v="140"/>
    <s v="-"/>
    <n v="2589"/>
    <n v="0"/>
    <s v="51"/>
    <n v="13"/>
    <n v="6"/>
    <n v="3"/>
    <n v="6"/>
    <n v="35"/>
    <n v="3"/>
    <n v="7"/>
    <n v="35"/>
    <s v="-"/>
    <s v="-"/>
    <s v="INSTITUTO DE LA VIVIENDA"/>
    <s v="AVELLANEDA"/>
    <s v="DOCK SUD "/>
    <s v="CALLES PINZÓN-MANUEL ESTEVEZ- CARLOS PELLEGRINI -AVELLANEDA- BS AS."/>
    <d v="2015-06-01T00:00:00"/>
    <d v="2017-06-02T00:00:00"/>
    <n v="307667772.00999999"/>
    <n v="0"/>
    <n v="0"/>
    <n v="307667772.00999999"/>
    <n v="0"/>
    <n v="0"/>
    <n v="0"/>
    <n v="0"/>
    <n v="0"/>
    <n v="0"/>
    <n v="0"/>
    <n v="0"/>
    <n v="50392532"/>
    <n v="1535526"/>
    <n v="405610.66"/>
    <n v="49679831"/>
    <s v="X"/>
    <s v="EN EJECUCIÓN"/>
    <n v="0.236869"/>
    <n v="0.18959999999999999"/>
    <s v="-"/>
  </r>
  <r>
    <n v="8005"/>
    <x v="1"/>
    <s v="08. URBANIZACIÓN DE VILLAS Y ASENTAMIENTOS URBANOS"/>
    <s v="-"/>
    <s v="-"/>
    <s v="-"/>
    <s v="INFRAESTRUCTURA DE SERVICIOS BÁSICOS"/>
    <s v="COMPLEJO BARRIO ALIANZA"/>
    <s v="INFRAESTRUCTURA (154 VIV B° ALIANZA)"/>
    <s v="-"/>
    <x v="5"/>
    <s v="-"/>
    <x v="6"/>
    <x v="141"/>
    <s v="-"/>
    <n v="12403"/>
    <n v="0"/>
    <s v="51"/>
    <n v="13"/>
    <n v="6"/>
    <n v="3"/>
    <n v="6"/>
    <n v="35"/>
    <n v="3"/>
    <n v="7"/>
    <n v="889"/>
    <s v="-"/>
    <s v="-"/>
    <s v="INSTITUTO DE LA VIVIENDA"/>
    <s v="AVELLANEDA"/>
    <s v="AVELLANEDA"/>
    <s v="MANUEL ESTEVEZ - GRAL RIVAS."/>
    <d v="2018-01-24T00:00:00"/>
    <d v="2020-12-01T00:00:00"/>
    <n v="11038034.460000001"/>
    <n v="0"/>
    <n v="0"/>
    <n v="11038034.460000001"/>
    <n v="0"/>
    <n v="0"/>
    <n v="0"/>
    <n v="0"/>
    <n v="0"/>
    <n v="0"/>
    <n v="0"/>
    <n v="0"/>
    <n v="2759509"/>
    <n v="3030768.31"/>
    <n v="0"/>
    <n v="27616300"/>
    <s v="X"/>
    <s v="EN EJECUCIÓN"/>
    <n v="0.52457500000000001"/>
    <n v="0.36609999999999998"/>
    <s v="-"/>
  </r>
  <r>
    <n v="8006"/>
    <x v="1"/>
    <s v="06. PLAN SANITARIO DE EMERGENCIA"/>
    <s v="-"/>
    <s v="-"/>
    <s v="-"/>
    <s v="VIVIENDAS NUEVAS"/>
    <s v="-"/>
    <s v="CONSTRUCCIÓN DE 240 VIV. EN CORVALÁN Y CAMPICHUELO"/>
    <s v="-"/>
    <x v="5"/>
    <s v="-"/>
    <x v="6"/>
    <x v="141"/>
    <s v="-"/>
    <s v=" - "/>
    <s v="-"/>
    <s v="-"/>
    <s v="-"/>
    <s v="-"/>
    <s v="-"/>
    <s v="-"/>
    <s v="-"/>
    <s v="-"/>
    <s v="-"/>
    <s v="-"/>
    <s v="-"/>
    <s v="-"/>
    <s v="INSTITUTO DE LA VIVIENDA"/>
    <s v="AVELLANEDA"/>
    <s v="AVELLANEDA"/>
    <s v="-"/>
    <d v="2009-05-04T00:00:00"/>
    <s v="-"/>
    <n v="34024848.009999998"/>
    <n v="0"/>
    <n v="0"/>
    <n v="0"/>
    <s v="-"/>
    <s v="-"/>
    <s v="-"/>
    <s v="-"/>
    <s v="-"/>
    <s v="-"/>
    <n v="0"/>
    <s v="-"/>
    <s v="-"/>
    <n v="0"/>
    <s v="-"/>
    <n v="0"/>
    <s v="-"/>
    <s v="NEUTRALIZADA"/>
    <n v="0"/>
    <n v="0"/>
    <s v="PARALIZADA. A LA FECHA SE TERMINARON Y ENTREGARON 200 VIVIENDAS CORRESPONDIENTES A LA LOCALIZACIÓN 1. LAS 40 VIVIENDAS CORRESPONDIENTES A LA LOCALIZACIÓN 2 NO SE INICIARON POR FALTA DE ESPACIO EN EL PREDIO, MANIFESTANDO EL MUNICIPIO QUE REALIZARÁ UNA ADDENDA POR ESTAS VIVIENDAS"/>
  </r>
  <r>
    <n v="8007"/>
    <x v="1"/>
    <s v="06. PLAN SANITARIO DE EMERGENCIA"/>
    <s v="-"/>
    <s v="-"/>
    <s v="-"/>
    <s v="VIVIENDAS NUEVAS"/>
    <s v="-"/>
    <s v="CONSTRUCCIÓN DE 73 VIV. BARRIÓ GÉNOVA"/>
    <s v="-"/>
    <x v="5"/>
    <s v="-"/>
    <x v="6"/>
    <x v="141"/>
    <s v="-"/>
    <s v=" - "/>
    <s v="-"/>
    <s v="-"/>
    <s v="-"/>
    <s v="-"/>
    <s v="-"/>
    <s v="-"/>
    <s v="-"/>
    <s v="-"/>
    <s v="-"/>
    <s v="-"/>
    <s v="-"/>
    <s v="-"/>
    <s v="INSTITUTO DE LA VIVIENDA"/>
    <s v="AVELLANEDA"/>
    <s v="AVELLANEDA"/>
    <s v="-"/>
    <d v="2009-05-04T00:00:00"/>
    <s v="-"/>
    <n v="9592145.8300000001"/>
    <n v="0"/>
    <n v="0"/>
    <n v="0"/>
    <s v="-"/>
    <s v="-"/>
    <s v="-"/>
    <s v="-"/>
    <s v="-"/>
    <s v="-"/>
    <n v="0"/>
    <s v="-"/>
    <s v="-"/>
    <n v="0"/>
    <s v="-"/>
    <n v="0"/>
    <s v="-"/>
    <s v="NEUTRALIZADA"/>
    <n v="0"/>
    <n v="0"/>
    <s v="POR  COMPLICACIONES CON LA EMPRESA CONSTRUCTORA SE ESTÁ TRABAJANDO A RITMO LENTO EN TAREAS DE MANTENIMIENTO.(ULTIMO CERTIFICADO ELEVADO POR EL MUNICIPIO CORRESPONDE A LA MEDICIÓN DE LA REFERENCIA).  "/>
  </r>
  <r>
    <n v="8008"/>
    <x v="1"/>
    <s v="06. PLAN SANITARIO DE EMERGENCIA"/>
    <s v="-"/>
    <s v="-"/>
    <s v="-"/>
    <s v="VIVIENDAS NUEVAS"/>
    <s v="-"/>
    <s v="CONSTRUCCIÓN DE 124 VIV. VILLA TRANQUILA"/>
    <s v="-"/>
    <x v="5"/>
    <s v="-"/>
    <x v="6"/>
    <x v="141"/>
    <s v="-"/>
    <s v=" - "/>
    <s v="-"/>
    <s v="-"/>
    <s v="-"/>
    <s v="-"/>
    <s v="-"/>
    <s v="-"/>
    <s v="-"/>
    <s v="-"/>
    <s v="-"/>
    <s v="-"/>
    <s v="-"/>
    <s v="-"/>
    <s v="INSTITUTO DE LA VIVIENDA"/>
    <s v="AVELLANEDA"/>
    <s v="AVELLANEDA"/>
    <s v="-"/>
    <d v="2008-11-03T00:00:00"/>
    <s v="-"/>
    <n v="14436288.220000001"/>
    <n v="0"/>
    <n v="0"/>
    <n v="0"/>
    <s v="-"/>
    <s v="-"/>
    <s v="-"/>
    <s v="-"/>
    <s v="-"/>
    <s v="-"/>
    <n v="0"/>
    <s v="-"/>
    <s v="-"/>
    <n v="0"/>
    <s v="-"/>
    <n v="0"/>
    <s v="-"/>
    <s v="NEUTRALIZADA"/>
    <n v="0"/>
    <n v="0"/>
    <s v="* SE TERMINARON Y ENTREGARON 51 VIVIENDAS. POR LAS 73 VIVIENDAS RESTANTES, EL MUNICIPIO MANIFESTÓ QUE REALIZARÁ UNA ADDENDA)_x000a_*OBRA RELACIONADA: INFRAESTRUCTURA  P/124 VIV. EN AVELLANEDA- Vª TRANQUILA_x000a_                                 EXP. 2416-10559/08  _x000a_                                 CÓDIGO: 112004519    _x000a_                                 AV. FÍSICO MENSUAL: 0.69 % -AVANCE FÍSICO ACUMULADO: 69.93 %  (MED. Nº 33 DE FECHA 03/04/2012. ULTIMA MEDICIÓN ELEVADA POR EL MUNICIPIO AL IVBA)"/>
  </r>
  <r>
    <n v="8009"/>
    <x v="1"/>
    <s v="06. PLAN SANITARIO DE EMERGENCIA"/>
    <s v="-"/>
    <s v="-"/>
    <s v="-"/>
    <s v="VIVIENDAS NUEVAS"/>
    <s v="-"/>
    <s v="CONSTRUCCION DE 138 VIV BARRIO LA SALADITA"/>
    <s v="-"/>
    <x v="5"/>
    <s v="-"/>
    <x v="6"/>
    <x v="141"/>
    <s v="-"/>
    <s v=" - "/>
    <s v="-"/>
    <s v="-"/>
    <s v="-"/>
    <s v="-"/>
    <s v="-"/>
    <s v="-"/>
    <s v="-"/>
    <s v="-"/>
    <s v="-"/>
    <s v="-"/>
    <s v="-"/>
    <s v="-"/>
    <s v="INSTITUTO DE LA VIVIENDA"/>
    <s v="AVELLANEDA"/>
    <s v="AVELLANEDA"/>
    <s v="-"/>
    <d v="2009-05-04T00:00:00"/>
    <s v="-"/>
    <n v="18380473.82"/>
    <n v="18380473.82"/>
    <n v="0"/>
    <n v="0"/>
    <s v="-"/>
    <s v="-"/>
    <s v="-"/>
    <s v="-"/>
    <s v="-"/>
    <s v="-"/>
    <n v="0"/>
    <s v="-"/>
    <s v="-"/>
    <n v="0"/>
    <s v="-"/>
    <n v="0"/>
    <s v="-"/>
    <s v="NEUTRALIZADA"/>
    <n v="0"/>
    <n v="0"/>
    <s v="CONVENIO POR 138 VIVIENDAS_x000a_• PREDIO CAEM: 96 VIV._x000a_TERMINADAS Y ENTREGADAS: 78 VIV._x000a_EN EJECUCIÓN: 18 VIV._x000a_SIN INICIO: 0 VIV._x000a_• PREDIO TELLIER: 42 VIV. (DE ACUERDO A LO QUE INFORMÓ EL MUNICIPIO SE REALIZARÁ UNA ADDENDA POR LAS 42 VIV.)_x000a_TERMINADAS Y ENTREGADAS: 0_x000a_EN EJECUCIÓN: 0_x000a_SIN INICIO: 42 VIV."/>
  </r>
  <r>
    <n v="8010"/>
    <x v="1"/>
    <s v="06. PLAN SANITARIO DE EMERGENCIA"/>
    <s v="-"/>
    <s v="-"/>
    <s v="-"/>
    <s v="VIVIENDAS NUEVAS"/>
    <s v="-"/>
    <s v="CONSTRUCCIÓN DE 120 VIV. AUTOPISTA Y 12 DE OCTUBRE"/>
    <s v="-"/>
    <x v="5"/>
    <s v="-"/>
    <x v="6"/>
    <x v="141"/>
    <s v="-"/>
    <s v=" - "/>
    <s v="-"/>
    <s v="-"/>
    <s v="-"/>
    <s v="-"/>
    <s v="-"/>
    <s v="-"/>
    <s v="-"/>
    <s v="-"/>
    <s v="-"/>
    <s v="-"/>
    <s v="-"/>
    <s v="-"/>
    <s v="INSTITUTO DE LA VIVIENDA"/>
    <s v="AVELLANEDA"/>
    <s v="AVELLANEDA"/>
    <s v="-"/>
    <d v="2008-11-03T00:00:00"/>
    <s v="-"/>
    <n v="12905652.98"/>
    <n v="0"/>
    <n v="0"/>
    <n v="12905652.98"/>
    <s v="-"/>
    <s v="-"/>
    <s v="-"/>
    <s v="-"/>
    <s v="-"/>
    <s v="-"/>
    <n v="0"/>
    <s v="-"/>
    <s v="-"/>
    <n v="0"/>
    <s v="-"/>
    <n v="0"/>
    <s v="-"/>
    <s v="NEUTRALIZADA"/>
    <n v="0"/>
    <n v="0"/>
    <s v="OBRA PARALIZADA. (ULTIMO CERTIFICADO ELEVADO POR EL MUNICIPIO CORRESPONDE A LA MEDICIÓN DE LA REFERENCIA)_x000a_             LOCALIZACIÓN 1: 78 VIV. FINALIZADAS EN NOV/10_x000a_             LOCALIZACIÓN 2: 42 VIV NO SE EJECUTARÁN. SE TRAMITARÁ LA ADDENDA CORRESPONDIENTE._x000a_DESCRIPCIÓN DE LOS TRABAJOS EJECUTADOS EN  EL  PERÍODO: TAREAS PREVIAS, MOV. DE SUELOS,HºAº, MAMPOSTERÍA, CAPAS AISLADORAS, CUBIERTAS, REVOQUES, REVESTIMIENTOS, CONTRAP.,CARPETAS Y SOLADOS, CIELORRASOS, CARPINTERÍAS, VIDRIOS, PINTURA, MARMOLERÍA, INST. ELÉCTRICA, INST. DE GAS E INST. SANITARIA.-"/>
  </r>
  <r>
    <n v="8011"/>
    <x v="1"/>
    <s v="06. PLAN SANITARIO DE EMERGENCIA"/>
    <s v="-"/>
    <s v="-"/>
    <s v="-"/>
    <s v="VIVIENDAS NUEVAS"/>
    <s v="-"/>
    <s v="CONSTRUCCIÓN DE 39 VIV. PREDIO ESTANISLAO DEL CAMPO"/>
    <s v="-"/>
    <x v="5"/>
    <s v="-"/>
    <x v="6"/>
    <x v="141"/>
    <s v="-"/>
    <s v=" - "/>
    <s v="-"/>
    <s v="-"/>
    <s v="-"/>
    <s v="-"/>
    <s v="-"/>
    <s v="-"/>
    <s v="-"/>
    <s v="-"/>
    <s v="-"/>
    <s v="-"/>
    <s v="-"/>
    <s v="-"/>
    <s v="INSTITUTO DE LA VIVIENDA"/>
    <s v="AVELLANEDA"/>
    <s v="AVELLANEDA"/>
    <s v="-"/>
    <d v="2009-05-04T00:00:00"/>
    <s v="-"/>
    <n v="5089608.42"/>
    <n v="0"/>
    <n v="0"/>
    <n v="5089608.42"/>
    <s v="-"/>
    <s v="-"/>
    <s v="-"/>
    <s v="-"/>
    <s v="-"/>
    <s v="-"/>
    <n v="0"/>
    <s v="-"/>
    <s v="-"/>
    <n v="0"/>
    <s v="-"/>
    <n v="0"/>
    <s v="-"/>
    <s v="NEUTRALIZADA"/>
    <n v="0"/>
    <n v="0"/>
    <s v="EL MUNICIPIO REALIZARÁ UNA ADDENDA POR LAS 23 VIV. (19 ENTREGADAS Y 4 EMPEZADAS)."/>
  </r>
  <r>
    <n v="8012"/>
    <x v="1"/>
    <s v="06. PLAN SANITARIO DE EMERGENCIA"/>
    <s v="-"/>
    <s v="-"/>
    <s v="-"/>
    <s v="VIVIENDAS NUEVAS"/>
    <s v="-"/>
    <s v="CONSTRUCCIÓN 20 VIVIENDAS. (B. 7 DE ENERO)"/>
    <s v="-"/>
    <x v="5"/>
    <s v="-"/>
    <x v="6"/>
    <x v="141"/>
    <s v="-"/>
    <s v=" - "/>
    <s v="-"/>
    <s v="-"/>
    <s v="-"/>
    <s v="-"/>
    <s v="-"/>
    <s v="-"/>
    <s v="-"/>
    <s v="-"/>
    <s v="-"/>
    <s v="-"/>
    <s v="-"/>
    <s v="-"/>
    <s v="INSTITUTO DE LA VIVIENDA"/>
    <s v="AVELLANEDA"/>
    <s v="AVELLANEDA"/>
    <s v="-"/>
    <d v="2011-11-07T00:00:00"/>
    <s v="-"/>
    <n v="5033334.21"/>
    <n v="0"/>
    <n v="0"/>
    <n v="5033334.21"/>
    <s v="-"/>
    <s v="-"/>
    <s v="-"/>
    <s v="-"/>
    <s v="-"/>
    <s v="-"/>
    <n v="0"/>
    <s v="-"/>
    <s v="-"/>
    <n v="0"/>
    <s v="-"/>
    <n v="0"/>
    <s v="-"/>
    <s v="NEUTRALIZADA"/>
    <n v="0"/>
    <n v="0"/>
    <s v="EL CONVENIO ES POR 20 VIVIENDAS. EL MUNICIPIO MANIFIESTA QUE SE EJECUTARÁN 11 VIVIENDAS POR FALTA DE ESPACIO PARA EJECUTAR LA TOTALIDAD. A LA FECHA EL ESTADO DE LAS MISMAS ES:_x000a_- 11 VIV. VIVIENDAS TERMINADAS Y HABITADAS. ACTA DE RECEPCIÓN PROVISORIA PARCIAL DE FECHA 18/11/14_x000a_-   9 VIV. SIN INICIO. ( A ADDENDAR )"/>
  </r>
  <r>
    <n v="8013"/>
    <x v="1"/>
    <s v="06. PLAN SANITARIO DE EMERGENCIA"/>
    <s v="-"/>
    <s v="-"/>
    <s v="-"/>
    <s v="VIVIENDAS NUEVAS"/>
    <s v="-"/>
    <s v="CONSTRUCCIÓN DE 100 VIV. VILLA LUJÁN"/>
    <s v="-"/>
    <x v="5"/>
    <s v="-"/>
    <x v="6"/>
    <x v="141"/>
    <s v="-"/>
    <s v=" - "/>
    <s v="-"/>
    <s v="-"/>
    <s v="-"/>
    <s v="-"/>
    <s v="-"/>
    <s v="-"/>
    <s v="-"/>
    <s v="-"/>
    <s v="-"/>
    <s v="-"/>
    <s v="-"/>
    <s v="-"/>
    <s v="INSTITUTO DE LA VIVIENDA"/>
    <s v="AVELLANEDA"/>
    <s v="AVELLANEDA"/>
    <s v="-"/>
    <d v="2009-05-04T00:00:00"/>
    <s v="-"/>
    <n v="13178827.439999999"/>
    <n v="0"/>
    <n v="0"/>
    <n v="0"/>
    <s v="-"/>
    <s v="-"/>
    <s v="-"/>
    <s v="-"/>
    <s v="-"/>
    <s v="-"/>
    <n v="0"/>
    <s v="-"/>
    <s v="-"/>
    <n v="0"/>
    <s v="-"/>
    <n v="0"/>
    <s v="-"/>
    <s v="NEUTRALIZADA"/>
    <n v="0"/>
    <n v="0"/>
    <s v="LA OBRA FINALIZA AL 51% DE AVANCE FISICO ACUMULADO (EQUIVALENTE A 51 VIV. TERMINADAS Y ENTREGADAS) Y EL MUNICIPIO REALIZARA UNA ADDENDA POR EL 49% RESTANTE._x000a_"/>
  </r>
  <r>
    <n v="8014"/>
    <x v="1"/>
    <s v="06. PLAN SANITARIO DE EMERGENCIA"/>
    <s v="-"/>
    <s v="-"/>
    <s v="-"/>
    <s v="VIVIENDAS NUEVAS"/>
    <s v="-"/>
    <s v="CONSTRUCCIÓN DE 156 VIV. (Bª CARDALES)"/>
    <s v="-"/>
    <x v="5"/>
    <s v="-"/>
    <x v="6"/>
    <x v="141"/>
    <s v="-"/>
    <s v=" - "/>
    <s v="-"/>
    <s v="-"/>
    <s v="-"/>
    <s v="-"/>
    <s v="-"/>
    <s v="-"/>
    <s v="-"/>
    <s v="-"/>
    <s v="-"/>
    <s v="-"/>
    <s v="-"/>
    <s v="-"/>
    <s v="INSTITUTO DE LA VIVIENDA"/>
    <s v="AVELLANEDA"/>
    <s v="AVELLANEDA"/>
    <s v="-"/>
    <d v="2011-12-06T00:00:00"/>
    <s v="-"/>
    <n v="46486783.140000001"/>
    <n v="0"/>
    <n v="0"/>
    <n v="46486783.140000001"/>
    <s v="-"/>
    <s v="-"/>
    <s v="-"/>
    <s v="-"/>
    <s v="-"/>
    <s v="-"/>
    <n v="0"/>
    <s v="-"/>
    <s v="-"/>
    <n v="0"/>
    <s v="-"/>
    <n v="0"/>
    <s v="-"/>
    <s v="NEUTRALIZADA"/>
    <n v="0"/>
    <n v="0"/>
    <s v=" 1) CANTIDAD DE VIVIENDAS SEGÚN CONTRATO: 156_x000a_     CANTIDAD DE VIVIENDAS TERMINADAS: 66_x000a_     CANTIDAD DE VIVIENDAS EN EJECUCIÓN: 0_x000a_     CANTIDAD DE VIVIENDAS SIN INICIO: 90 (SEGÚN INFORMÓ EL MUNICIPIO SE REALIZARÁ UNA ADDENDA POR LAS 90 VIVIENDAS)._x000a__x000a_2) OBRA RELACIONADA: INFRAESTRUCTURA P/ 156 VIV. EN PREDIO LOS CARDALES._x000a_                                EXP. 2416-4550/2011  ALC.2_x000a_                              CÓDIGO: 112004542 _x000a_AV. FÍSICO PARCIAL: 0.00 % - AV. FIS. ACUM.: 72.15 % -(MED. Nº 48 DE FECHA 30/11/15)-ULTIMA MEDICIÓN ELEVADA AL IVBA POR PARTE DEL MUNICIPIO._x000a_-POR ADDENDA AL CONVENIO PARTICULAR DE FECHA 07/11/13, SE APROBÓ LA REDUCCIÓN DE 158 VIV.DEL CONTRATO ORIGINAL A 156 VIV., NO MODIFICANDO EL MONTO DEL CONVENIO ORIGINAL, SÍ AJUSTÁNDOSE ALGUNOS DE LOS ÍTEMS DEL PLAN DE TRABAJOS Y SUS INCIDENCIAS."/>
  </r>
  <r>
    <n v="8015"/>
    <x v="1"/>
    <s v="06. PLAN SANITARIO DE EMERGENCIA"/>
    <s v="-"/>
    <s v="-"/>
    <s v="-"/>
    <s v="VIVIENDAS NUEVAS"/>
    <s v="-"/>
    <s v="CONSTRUCCIÓN DE 150 VIV. ISLA MACIEL"/>
    <s v="-"/>
    <x v="5"/>
    <s v="-"/>
    <x v="6"/>
    <x v="141"/>
    <s v="-"/>
    <s v=" - "/>
    <s v="-"/>
    <s v="-"/>
    <s v="-"/>
    <s v="-"/>
    <s v="-"/>
    <s v="-"/>
    <s v="-"/>
    <s v="-"/>
    <s v="-"/>
    <s v="-"/>
    <s v="-"/>
    <s v="-"/>
    <s v="INSTITUTO DE LA VIVIENDA"/>
    <s v="AVELLANEDA"/>
    <s v="AVELLANEDA"/>
    <s v="-"/>
    <d v="2008-11-03T00:00:00"/>
    <s v="-"/>
    <n v="16162970.560000001"/>
    <n v="0"/>
    <n v="0"/>
    <n v="16162971"/>
    <s v="-"/>
    <s v="-"/>
    <s v="-"/>
    <s v="-"/>
    <s v="-"/>
    <s v="-"/>
    <n v="0"/>
    <s v="-"/>
    <s v="-"/>
    <n v="0"/>
    <s v="-"/>
    <n v="0"/>
    <s v="-"/>
    <s v="NEUTRALIZADA"/>
    <n v="0"/>
    <n v="0"/>
    <s v="CANTIDAD DE VIVIENDAS S/CONVENIO: 150_x000a_CANTIDAD DE VIVIENDAS TERMINADAS Y ENTREGADAS: 38_x000a_CANTIDAD DE VIVIENDAS EN EJECUCIÓN: 0_x000a_CANTIDAD DE VIVIENDAS SIN INICIO: 112 (SEGÚN INFORMÓ EL MUNICIPIO SE REALIZARÁ UNA ADDENDA POR LAS 112 VIV.)"/>
  </r>
  <r>
    <n v="8016"/>
    <x v="1"/>
    <s v="06. PLAN SANITARIO DE EMERGENCIA"/>
    <s v="-"/>
    <s v="-"/>
    <s v="-"/>
    <s v="VIVIENDAS NUEVAS"/>
    <s v="-"/>
    <s v="CONSTRUCCIÓN DE 200 VIV. PREDIO ISLA MACIEL"/>
    <s v="-"/>
    <x v="5"/>
    <s v="-"/>
    <x v="6"/>
    <x v="141"/>
    <s v="-"/>
    <s v=" - "/>
    <s v="-"/>
    <s v="-"/>
    <s v="-"/>
    <s v="-"/>
    <s v="-"/>
    <s v="-"/>
    <s v="-"/>
    <s v="-"/>
    <s v="-"/>
    <s v="-"/>
    <s v="-"/>
    <s v="-"/>
    <s v="INSTITUTO DE LA VIVIENDA"/>
    <s v="AVELLANEDA"/>
    <s v="AVELLANEDA"/>
    <s v="-"/>
    <d v="2010-10-01T00:00:00"/>
    <s v="-"/>
    <n v="34684410.479999997"/>
    <n v="0"/>
    <n v="0"/>
    <n v="34684410.479999997"/>
    <s v="-"/>
    <s v="-"/>
    <s v="-"/>
    <s v="-"/>
    <s v="-"/>
    <s v="-"/>
    <n v="0"/>
    <s v="-"/>
    <s v="-"/>
    <n v="0"/>
    <s v=" - "/>
    <n v="0"/>
    <s v="-"/>
    <s v="PROYECTO"/>
    <n v="0"/>
    <n v="0"/>
    <s v="0"/>
  </r>
  <r>
    <n v="8017"/>
    <x v="1"/>
    <s v="08. URBANIZACIÓN DE VILLAS Y ASENTAMIENTOS URBANOS"/>
    <s v="-"/>
    <s v="-"/>
    <s v="-"/>
    <s v="VIVIENDAS NUEVAS"/>
    <s v="COMPLEJO BARRIO AZUL"/>
    <s v="VIVIENDA (22 EN B° AZUL)"/>
    <s v="-"/>
    <x v="5"/>
    <s v="-"/>
    <x v="6"/>
    <x v="140"/>
    <s v="-"/>
    <n v="2598"/>
    <s v="-"/>
    <s v="-"/>
    <n v="13"/>
    <n v="6"/>
    <n v="3"/>
    <n v="3"/>
    <n v="35"/>
    <s v="-"/>
    <s v="-"/>
    <s v="-"/>
    <s v="-"/>
    <s v="-"/>
    <s v="INSTITUTO DE LA VIVIENDA"/>
    <s v="AVELLANEDA"/>
    <s v="DOCK SUD "/>
    <s v="BOLIVAR- DR. CAVIGLIA-PASAJE 5- CALLE &quot;A&quot;"/>
    <d v="2015-11-01T00:00:00"/>
    <d v="2017-12-31T00:00:00"/>
    <n v="8367953.0899999999"/>
    <n v="0"/>
    <n v="0"/>
    <s v="$ 8.367.953"/>
    <n v="0"/>
    <n v="0"/>
    <n v="0"/>
    <n v="0"/>
    <n v="0"/>
    <n v="0"/>
    <n v="0"/>
    <n v="0"/>
    <n v="9231109.0999999996"/>
    <n v="36792.17"/>
    <n v="0"/>
    <n v="0"/>
    <s v="X"/>
    <s v="FINALIZADO"/>
    <n v="1"/>
    <n v="1"/>
    <s v="-"/>
  </r>
  <r>
    <n v="8018"/>
    <x v="1"/>
    <s v="06. PLAN SANITARIO DE EMERGENCIA"/>
    <s v="-"/>
    <s v="-"/>
    <s v="-"/>
    <s v="INFRAESTRUCTURA DE SERVICIOS BÁSICOS"/>
    <s v="-"/>
    <s v="INFRAESTRUCTURA (22 VIV. B° AZUL)"/>
    <s v="-"/>
    <x v="5"/>
    <s v="-"/>
    <x v="6"/>
    <x v="140"/>
    <s v="-"/>
    <s v=" - "/>
    <s v="-"/>
    <s v="-"/>
    <s v="-"/>
    <s v="-"/>
    <s v="-"/>
    <s v="-"/>
    <s v="-"/>
    <s v="-"/>
    <s v="-"/>
    <s v="-"/>
    <s v="-"/>
    <s v="-"/>
    <s v="INSTITUTO DE LA VIVIENDA"/>
    <s v="AVELLANEDA"/>
    <s v="AVELLANEDA"/>
    <s v="-"/>
    <s v="02/05/17 - reinicio"/>
    <s v="-"/>
    <n v="1192421.2"/>
    <n v="0"/>
    <n v="0"/>
    <n v="1192421.2"/>
    <s v="-"/>
    <s v="-"/>
    <s v="-"/>
    <s v="-"/>
    <s v="-"/>
    <s v="-"/>
    <n v="0"/>
    <s v="-"/>
    <s v="-"/>
    <n v="0"/>
    <s v="-"/>
    <n v="0"/>
    <s v="-"/>
    <s v="NEUTRALIZADA"/>
    <n v="0.44"/>
    <n v="0.37"/>
    <s v="-"/>
  </r>
  <r>
    <n v="8019"/>
    <x v="1"/>
    <s v="06. PLAN SANITARIO DE EMERGENCIA"/>
    <s v="-"/>
    <s v="-"/>
    <s v="-"/>
    <s v="VIVIENDAS NUEVAS"/>
    <s v="-"/>
    <s v="TERMINACION ISLA MACIEL 100 DE 200"/>
    <s v="-"/>
    <x v="5"/>
    <s v="-"/>
    <x v="6"/>
    <x v="142"/>
    <s v="-"/>
    <s v=" - "/>
    <s v="-"/>
    <s v="-"/>
    <s v="-"/>
    <s v="-"/>
    <s v="-"/>
    <s v="-"/>
    <s v="-"/>
    <s v="-"/>
    <s v="-"/>
    <s v="-"/>
    <s v="-"/>
    <s v="-"/>
    <s v="INSTITUTO DE LA VIVIENDA"/>
    <s v="AVELLANEDA"/>
    <s v="AVELLANEDA"/>
    <s v="-"/>
    <s v="-"/>
    <s v="-"/>
    <n v="63059359.82"/>
    <n v="0"/>
    <n v="0"/>
    <n v="0"/>
    <s v="-"/>
    <s v="-"/>
    <s v="-"/>
    <s v="-"/>
    <s v="-"/>
    <s v="-"/>
    <n v="0"/>
    <s v="-"/>
    <s v="-"/>
    <n v="0"/>
    <s v=" - "/>
    <n v="0"/>
    <s v="-"/>
    <s v="PROYECTO"/>
    <n v="0"/>
    <n v="0"/>
    <s v="-"/>
  </r>
  <r>
    <n v="8022"/>
    <x v="1"/>
    <s v="06. PLAN SANITARIO DE EMERGENCIA"/>
    <s v="-"/>
    <s v="-"/>
    <s v="-"/>
    <s v="VIVIENDAS NUEVAS"/>
    <s v="-"/>
    <s v="PROG.FED.INTEGRACION SOCIOCOMU"/>
    <s v="-"/>
    <x v="5"/>
    <s v="-"/>
    <x v="6"/>
    <x v="143"/>
    <s v="-"/>
    <s v=" - "/>
    <s v="-"/>
    <s v="-"/>
    <s v="-"/>
    <s v="-"/>
    <s v="-"/>
    <s v="-"/>
    <s v="-"/>
    <s v="-"/>
    <s v="-"/>
    <s v="-"/>
    <s v="-"/>
    <s v="-"/>
    <s v="INSTITUTO DE LA VIVIENDA"/>
    <s v="CAÑUELAS"/>
    <s v="CAÑUELAS"/>
    <s v="-"/>
    <d v="2009-07-14T00:00:00"/>
    <s v="-"/>
    <n v="593000"/>
    <n v="0"/>
    <n v="0"/>
    <n v="0"/>
    <s v="-"/>
    <s v="-"/>
    <s v="-"/>
    <s v="-"/>
    <s v="-"/>
    <s v="-"/>
    <n v="0"/>
    <s v="-"/>
    <s v="-"/>
    <n v="0"/>
    <s v="-"/>
    <n v="0"/>
    <s v="-"/>
    <s v="NEUTRALIZADA"/>
    <n v="0"/>
    <n v="0"/>
    <s v="-"/>
  </r>
  <r>
    <n v="8023"/>
    <x v="1"/>
    <s v="08. URBANIZACIÓN DE VILLAS Y ASENTAMIENTOS URBANOS"/>
    <s v="-"/>
    <s v="-"/>
    <s v="-"/>
    <s v="MEJORAMIENTOS DE VIVIENDA EXISTENTE"/>
    <s v="BARRIO JUAN PABLO II"/>
    <s v="TERMINACION 308 VIVIENDAS JUAN PABLO II 0 SECTOR II"/>
    <s v="-"/>
    <x v="5"/>
    <s v="-"/>
    <x v="6"/>
    <x v="140"/>
    <s v="-"/>
    <n v="2577"/>
    <n v="0"/>
    <s v="51"/>
    <n v="13"/>
    <n v="6"/>
    <n v="3"/>
    <n v="6"/>
    <n v="260"/>
    <n v="3"/>
    <n v="7"/>
    <n v="260"/>
    <s v="-"/>
    <s v="-"/>
    <s v="INSTITUTO DE LA VIVIENDA"/>
    <s v="ESTEBAN ECHEVERRÍA"/>
    <s v="ESTEBAN ECHEVERRÍA"/>
    <s v="VENTURA AVILA - BARRIO J.PABLO II"/>
    <d v="2015-03-15T00:00:00"/>
    <d v="2019-01-01T00:00:00"/>
    <n v="201864493.36000001"/>
    <n v="0"/>
    <n v="0"/>
    <n v="201864493.36000001"/>
    <n v="0"/>
    <n v="0"/>
    <n v="0"/>
    <n v="0"/>
    <n v="0"/>
    <n v="0"/>
    <n v="0"/>
    <n v="0"/>
    <n v="192975805"/>
    <n v="6695564.2800000003"/>
    <n v="0"/>
    <n v="0"/>
    <s v="X"/>
    <s v="NEUTRALIZADA"/>
    <n v="0.44208599999999998"/>
    <n v="0.379"/>
    <s v="(120 COMPROMETIDAS QUE NO SE VAN A TERMINAR) BAJO AVANCE FÍSICO DE OBRA POR FALTA DE ACTUALIZACIÓN DE PRECIOS."/>
  </r>
  <r>
    <n v="8024"/>
    <x v="1"/>
    <s v="08. URBANIZACIÓN DE VILLAS Y ASENTAMIENTOS URBANOS"/>
    <s v="-"/>
    <s v="-"/>
    <s v="-"/>
    <s v="VIVIENDAS NUEVAS"/>
    <s v="COMPLEJO JUAN PABLO II"/>
    <s v="VIVIENDA ( 238 B° JUAN PABLO II 0 SECTOR III)"/>
    <s v="-"/>
    <x v="5"/>
    <s v="-"/>
    <x v="6"/>
    <x v="140"/>
    <s v="-"/>
    <n v="2577"/>
    <n v="0"/>
    <s v="51"/>
    <n v="13"/>
    <n v="6"/>
    <n v="3"/>
    <n v="6"/>
    <n v="260"/>
    <n v="3"/>
    <n v="7"/>
    <n v="260"/>
    <s v="-"/>
    <s v="-"/>
    <s v="INSTITUTO DE LA VIVIENDA"/>
    <s v="ESTEBAN ECHEVERRÍA"/>
    <s v="ESTEBAN ECHEVERRÍA"/>
    <s v="VENTURA AVILA - BARRIO J.PABLO II"/>
    <d v="2015-03-16T00:00:00"/>
    <d v="2019-01-01T00:00:00"/>
    <n v="130539236.97"/>
    <n v="0"/>
    <n v="0"/>
    <n v="130539236.97"/>
    <n v="0"/>
    <n v="0"/>
    <n v="0"/>
    <n v="0"/>
    <n v="0"/>
    <n v="0"/>
    <n v="0"/>
    <n v="0"/>
    <n v="0"/>
    <n v="5482720.0899999999"/>
    <n v="0"/>
    <n v="0"/>
    <s v="X"/>
    <s v="NEUTRALIZADA"/>
    <n v="0.94779999999999998"/>
    <n v="0.94889999999999997"/>
    <s v="LAS VIV. SE TERMINAN EN ENERO. LA INFRA ESTABA INCLUÍDA EN EL SECTOR IV PERO AÚN NO SE CONTRATÓ. POR SER ACUMAR NO SE PUEDE CONSTRUIR PLANTA DEPURADORA . SOLUCIÓN TRANSITORIA CON AUTORIZACIÓN DEL JUEZ POR 2 AÑOS (PLANTA COMPACTA POR IVBA), HASTA QUE AYSA DE SOLUCIÓN DEFINITIVA. FALTA LA RED DE AGUA Y CLOACAS DOMICILIARIA, RAMPAS QUE NO APROBABA AYSA (AHORA SI PERO NO RECIBE PARCIALMENTE 784)"/>
  </r>
  <r>
    <n v="8025"/>
    <x v="1"/>
    <s v="08. URBANIZACIÓN DE VILLAS Y ASENTAMIENTOS URBANOS"/>
    <s v="-"/>
    <s v="-"/>
    <s v="-"/>
    <s v="VIVIENDAS NUEVAS"/>
    <s v="COMPLEJO JUAN PABLO II"/>
    <s v="VIVIENDA (308. B° J. PABLO II0AMPLIACIÓN DE CONTRATO)"/>
    <s v="-"/>
    <x v="5"/>
    <s v="-"/>
    <x v="6"/>
    <x v="141"/>
    <s v="-"/>
    <n v="2577"/>
    <n v="0"/>
    <s v="51"/>
    <n v="13"/>
    <n v="6"/>
    <n v="3"/>
    <n v="6"/>
    <n v="260"/>
    <n v="3"/>
    <n v="7"/>
    <n v="260"/>
    <s v="-"/>
    <s v="-"/>
    <s v="INSTITUTO DE LA VIVIENDA"/>
    <s v="ESTEBAN ECHEVERRÍA"/>
    <s v="ESTEBAN ECHEVERRÍA"/>
    <s v="VENTURA AVILA - BARRIO J.PABLO II"/>
    <d v="2017-05-24T00:00:00"/>
    <d v="2019-01-01T00:00:00"/>
    <n v="37730708.57"/>
    <n v="0"/>
    <n v="0"/>
    <n v="37730708.57"/>
    <n v="0"/>
    <n v="0"/>
    <n v="0"/>
    <n v="0"/>
    <n v="0"/>
    <n v="0"/>
    <n v="0"/>
    <n v="0"/>
    <n v="0"/>
    <n v="323919.27"/>
    <n v="0"/>
    <n v="0"/>
    <s v="X"/>
    <s v="NEUTRALIZADA"/>
    <n v="0.89502499999999996"/>
    <n v="0.87649999999999995"/>
    <s v="(120 COMPROMETIDAS QUE NO SE VAN A TERMINAR) BAJO AVANCE FÍSICO DE OBRA POR FALTA DE ACTUALIZACIÓN DE PRECIOS."/>
  </r>
  <r>
    <n v="8026"/>
    <x v="1"/>
    <s v="06. PLAN SANITARIO DE EMERGENCIA"/>
    <s v="-"/>
    <s v="-"/>
    <s v="-"/>
    <s v="VIVIENDAS NUEVAS"/>
    <s v="-"/>
    <s v="240 VIVIENDAS AMPLIACION DEL CONTRATO- B° MONTECARLO"/>
    <s v="-"/>
    <x v="5"/>
    <s v="-"/>
    <x v="6"/>
    <x v="140"/>
    <s v="-"/>
    <n v="2578"/>
    <s v="-"/>
    <s v="-"/>
    <s v="-"/>
    <s v="-"/>
    <s v="-"/>
    <s v="-"/>
    <s v="-"/>
    <s v="-"/>
    <s v="-"/>
    <s v="-"/>
    <s v="-"/>
    <s v="-"/>
    <s v="INSTITUTO DE LA VIVIENDA"/>
    <s v="ESTEBAN ECHEVERRÍA"/>
    <s v="ESTEBAN ECHEVERRIA"/>
    <s v="-"/>
    <s v="-"/>
    <s v="-"/>
    <n v="73000000"/>
    <n v="0"/>
    <n v="0"/>
    <n v="0"/>
    <s v="-"/>
    <s v="-"/>
    <s v="-"/>
    <s v="-"/>
    <s v="-"/>
    <s v="-"/>
    <n v="0"/>
    <s v="-"/>
    <s v="-"/>
    <n v="0"/>
    <n v="0"/>
    <n v="24580767"/>
    <s v="X"/>
    <s v="PARALIZADA"/>
    <n v="0"/>
    <n v="0"/>
    <s v="-"/>
  </r>
  <r>
    <n v="8027"/>
    <x v="1"/>
    <s v="06. PLAN SANITARIO DE EMERGENCIA"/>
    <s v="-"/>
    <s v="-"/>
    <s v="-"/>
    <s v="VIVIENDAS NUEVAS"/>
    <s v="-"/>
    <s v="VIVIENDA ( 238 B° JUAN PABLO II - SECTOR I)"/>
    <s v="-"/>
    <x v="5"/>
    <s v="-"/>
    <x v="6"/>
    <x v="140"/>
    <s v="-"/>
    <s v=" - "/>
    <s v="-"/>
    <s v="-"/>
    <s v="-"/>
    <s v="-"/>
    <s v="-"/>
    <s v="-"/>
    <s v="-"/>
    <s v="-"/>
    <s v="-"/>
    <s v="-"/>
    <s v="-"/>
    <s v="-"/>
    <s v="INSTITUTO DE LA VIVIENDA"/>
    <s v="ESTEBAN ECHEVERRÍA"/>
    <s v="ESTEBAN ECHEVERRIA"/>
    <s v="-"/>
    <s v="01/11/16 - reinicio"/>
    <s v="-"/>
    <n v="183626791.55000001"/>
    <n v="0"/>
    <n v="0"/>
    <n v="0"/>
    <s v="-"/>
    <s v="-"/>
    <s v="-"/>
    <s v="-"/>
    <s v="-"/>
    <s v="-"/>
    <n v="0"/>
    <s v="-"/>
    <s v="-"/>
    <n v="0"/>
    <s v="-"/>
    <n v="0"/>
    <s v="-"/>
    <s v="NEUTRALIZADA"/>
    <n v="0"/>
    <n v="0"/>
    <s v="-"/>
  </r>
  <r>
    <n v="8028"/>
    <x v="1"/>
    <s v="06. PLAN SANITARIO DE EMERGENCIA"/>
    <s v="-"/>
    <s v="-"/>
    <s v="-"/>
    <s v="INFRAESTRUCTURA DE SERVICIOS BÁSICOS"/>
    <s v="-"/>
    <s v="INFRAESTRUCTURA (ENTUBAMIENTO A° ORTEGA)"/>
    <s v="-"/>
    <x v="5"/>
    <s v="-"/>
    <x v="6"/>
    <x v="141"/>
    <s v="-"/>
    <s v=" - "/>
    <s v="-"/>
    <s v="-"/>
    <s v="-"/>
    <s v="-"/>
    <s v="-"/>
    <s v="-"/>
    <s v="-"/>
    <s v="-"/>
    <s v="-"/>
    <s v="-"/>
    <s v="-"/>
    <s v="-"/>
    <s v="INSTITUTO DE LA VIVIENDA"/>
    <s v="ESTEBAN ECHEVERRÍA"/>
    <s v="ESTEBAN ECHEVERRIA"/>
    <s v="-"/>
    <s v="-"/>
    <s v="-"/>
    <n v="21637738"/>
    <n v="0"/>
    <n v="0"/>
    <n v="0"/>
    <s v="-"/>
    <s v="-"/>
    <s v="-"/>
    <s v="-"/>
    <s v="-"/>
    <s v="-"/>
    <n v="0"/>
    <s v="-"/>
    <s v="-"/>
    <n v="0"/>
    <s v="-"/>
    <n v="0"/>
    <s v="-"/>
    <s v="NEUTRALIZADA"/>
    <n v="0"/>
    <n v="0"/>
    <s v="-"/>
  </r>
  <r>
    <n v="8029"/>
    <x v="1"/>
    <s v="06. PLAN SANITARIO DE EMERGENCIA"/>
    <s v="-"/>
    <s v="-"/>
    <s v="-"/>
    <s v="VIVIENDAS NUEVAS"/>
    <s v="-"/>
    <s v="ESTEBAN ECHEVERRIA 12 VIV"/>
    <s v="-"/>
    <x v="5"/>
    <s v="-"/>
    <x v="6"/>
    <x v="138"/>
    <s v="-"/>
    <s v=" - "/>
    <s v="-"/>
    <s v="-"/>
    <s v="-"/>
    <s v="-"/>
    <s v="-"/>
    <s v="-"/>
    <s v="-"/>
    <s v="-"/>
    <s v="-"/>
    <s v="-"/>
    <s v="-"/>
    <s v="-"/>
    <s v="INSTITUTO DE LA VIVIENDA"/>
    <s v="ESTEBAN ECHEVERRÍA"/>
    <s v="ESTEBAN ECHEVERRIA"/>
    <s v="-"/>
    <d v="2017-01-01T00:00:00"/>
    <s v="-"/>
    <n v="4915873.76"/>
    <n v="0"/>
    <n v="0"/>
    <n v="0"/>
    <s v="-"/>
    <s v="-"/>
    <s v="-"/>
    <s v="-"/>
    <s v="-"/>
    <s v="-"/>
    <n v="0"/>
    <s v="-"/>
    <s v="-"/>
    <n v="0"/>
    <s v="-"/>
    <n v="0"/>
    <s v="-"/>
    <s v="NEUTRALIZADA"/>
    <n v="0"/>
    <n v="0"/>
    <s v="-"/>
  </r>
  <r>
    <n v="8030"/>
    <x v="1"/>
    <s v="08. URBANIZACIÓN DE VILLAS Y ASENTAMIENTOS URBANOS"/>
    <s v="-"/>
    <s v="-"/>
    <s v="-"/>
    <s v="MEJORAMIENTOS DE VIVIENDA EXISTENTE"/>
    <s v="BARRIO RODOLFO  WALSH"/>
    <s v="TERMINACIÓN 78 VIVIENDAS (MZA. 2 RODOLFO WALSH)"/>
    <s v="-"/>
    <x v="5"/>
    <s v="-"/>
    <x v="6"/>
    <x v="144"/>
    <s v="-"/>
    <n v="2467"/>
    <s v="-"/>
    <s v="51"/>
    <s v="12-13"/>
    <n v="6"/>
    <n v="3"/>
    <n v="1"/>
    <n v="99"/>
    <n v="3"/>
    <n v="7"/>
    <n v="427"/>
    <s v="-"/>
    <s v="-"/>
    <s v="INSTITUTO DE LA VIVIENDA"/>
    <s v="LA MATANZA"/>
    <s v="LA MATANZA"/>
    <s v="INT. RUSSO- SAN MATÍAS- RUTA 1001"/>
    <d v="2017-01-16T00:00:00"/>
    <d v="2018-10-01T00:00:00"/>
    <n v="29657630.010000002"/>
    <n v="0"/>
    <n v="0"/>
    <n v="29657630.010000002"/>
    <n v="0"/>
    <n v="0"/>
    <n v="0"/>
    <n v="0"/>
    <n v="0"/>
    <n v="0"/>
    <n v="0"/>
    <n v="0"/>
    <n v="74229611"/>
    <n v="5486698"/>
    <n v="269142.99"/>
    <n v="269142.99"/>
    <s v="X"/>
    <s v="FINALIZADO"/>
    <n v="1"/>
    <n v="1"/>
    <s v="-"/>
  </r>
  <r>
    <n v="8031"/>
    <x v="1"/>
    <s v="08. URBANIZACIÓN DE VILLAS Y ASENTAMIENTOS URBANOS"/>
    <s v="-"/>
    <s v="-"/>
    <s v="-"/>
    <s v="MEJORAMIENTOS DE VIVIENDA EXISTENTE"/>
    <s v="BARRIO RODOLFO  WALSH"/>
    <s v="TERMINACIÓN 84 VIVIENDAS Bº RODOLFO WALSH"/>
    <s v="-"/>
    <x v="5"/>
    <s v="-"/>
    <x v="6"/>
    <x v="144"/>
    <s v="-"/>
    <n v="2467"/>
    <n v="0"/>
    <s v="51"/>
    <s v="12-13"/>
    <n v="6"/>
    <n v="3"/>
    <n v="1"/>
    <n v="99"/>
    <n v="3"/>
    <n v="7"/>
    <n v="427"/>
    <s v="-"/>
    <s v="-"/>
    <s v="INSTITUTO DE LA VIVIENDA"/>
    <s v="LA MATANZA"/>
    <s v="LA MATANZA"/>
    <s v="INT. RUSSO- SAN MATÍAS- RUTA 1001"/>
    <d v="2017-01-01T00:00:00"/>
    <d v="2018-12-01T00:00:00"/>
    <n v="40127224.130000003"/>
    <n v="0"/>
    <n v="0"/>
    <n v="40127224.130000003"/>
    <n v="0"/>
    <n v="0"/>
    <n v="0"/>
    <n v="0"/>
    <n v="0"/>
    <n v="0"/>
    <n v="0"/>
    <n v="0"/>
    <n v="0"/>
    <n v="11809331"/>
    <n v="1839321"/>
    <n v="7099450"/>
    <s v="X"/>
    <s v="EN EJECUCIÓN"/>
    <n v="0.95"/>
    <n v="0.98440000000000005"/>
    <s v="CONDICIONADA A LA TERMINACIÓN DE LA INFRA Y LOS PAGOS DE LOS CERTIFICADOS 2018"/>
  </r>
  <r>
    <n v="8032"/>
    <x v="1"/>
    <s v="08. URBANIZACIÓN DE VILLAS Y ASENTAMIENTOS URBANOS"/>
    <s v="-"/>
    <s v="-"/>
    <s v="-"/>
    <s v="MEJORAMIENTOS DE VIVIENDA EXISTENTE"/>
    <s v="BARRIO LA MATANZA"/>
    <s v="TERMINACIÓN 171 VIVIENDAS"/>
    <s v="-"/>
    <x v="5"/>
    <s v="-"/>
    <x v="6"/>
    <x v="10"/>
    <s v="-"/>
    <n v="2478"/>
    <n v="0"/>
    <s v="51"/>
    <s v="12-13"/>
    <n v="6"/>
    <n v="3"/>
    <n v="1"/>
    <n v="99"/>
    <n v="3"/>
    <n v="7"/>
    <n v="427"/>
    <s v="-"/>
    <s v="-"/>
    <s v="INSTITUTO DE LA VIVIENDA"/>
    <s v="LA MATANZA"/>
    <s v="LA MATANZA"/>
    <s v="LAVALLEJA Y DOBLAS. G. CATÁN"/>
    <d v="2017-11-04T00:00:00"/>
    <d v="2018-08-04T00:00:00"/>
    <n v="66428585.57"/>
    <n v="0"/>
    <n v="0"/>
    <n v="66428585.57"/>
    <n v="0"/>
    <n v="0"/>
    <n v="0"/>
    <n v="0"/>
    <n v="0"/>
    <n v="0"/>
    <n v="0"/>
    <n v="0"/>
    <n v="29569024"/>
    <n v="12302664.289999999"/>
    <n v="10876800"/>
    <n v="9320472"/>
    <s v="X"/>
    <s v="EN EJECUCIÓN"/>
    <n v="0.85"/>
    <n v="0.89570000000000005"/>
    <s v="CONDICIONADA A LA TERMINACIÓN DE LA INFRA Y LOS PAGOS DE LOS CERTIFICADOS 2018"/>
  </r>
  <r>
    <n v="8033"/>
    <x v="1"/>
    <s v="08. URBANIZACIÓN DE VILLAS Y ASENTAMIENTOS URBANOS"/>
    <s v="-"/>
    <s v="-"/>
    <s v="-"/>
    <s v="INFRAESTRUCTURA DE SERVICIOS BÁSICOS"/>
    <s v="COMPLEJO LA MATANZA"/>
    <s v="TERMINACIÓN DE INFRAESTRUTURA PARA 600."/>
    <s v="-"/>
    <x v="5"/>
    <s v="-"/>
    <x v="6"/>
    <x v="138"/>
    <s v="-"/>
    <n v="2467"/>
    <s v="-"/>
    <s v="51"/>
    <n v="13"/>
    <n v="6"/>
    <n v="3"/>
    <n v="1"/>
    <n v="99"/>
    <s v="-"/>
    <s v="-"/>
    <n v="427"/>
    <s v="-"/>
    <s v="-"/>
    <s v="INSTITUTO DE LA VIVIENDA"/>
    <s v="LA MATANZA"/>
    <s v="LA MATANZA"/>
    <s v=" CALLE CALDERÓN DE LA BARCA Y RUTA 1001 – GONZÁLEZ  CATÁN."/>
    <d v="2017-12-11T00:00:00"/>
    <d v="2018-12-01T00:00:00"/>
    <n v="43886151.039999999"/>
    <n v="0"/>
    <n v="4104883.94"/>
    <n v="47991034.979999997"/>
    <n v="0"/>
    <n v="0"/>
    <n v="0"/>
    <n v="0"/>
    <n v="0"/>
    <n v="0"/>
    <n v="0"/>
    <n v="0"/>
    <n v="0"/>
    <n v="5486698"/>
    <n v="269143"/>
    <n v="3500000"/>
    <s v="X"/>
    <s v="EN EJECUCIÓN"/>
    <n v="0.92"/>
    <n v="0.9"/>
    <s v="-"/>
  </r>
  <r>
    <n v="8034"/>
    <x v="1"/>
    <s v="06. PLAN SANITARIO DE EMERGENCIA"/>
    <s v="-"/>
    <s v="-"/>
    <s v="-"/>
    <s v="VIVIENDAS NUEVAS"/>
    <s v="-"/>
    <s v="VIVIENDA ( 102-ADDENDA AL CONVENIO 1829/10) LA BASTILLA I"/>
    <s v="-"/>
    <x v="5"/>
    <s v="-"/>
    <x v="6"/>
    <x v="141"/>
    <s v="-"/>
    <n v="2592"/>
    <s v="-"/>
    <s v="-"/>
    <s v="-"/>
    <s v="-"/>
    <s v="-"/>
    <s v="-"/>
    <s v="-"/>
    <s v="-"/>
    <s v="-"/>
    <s v="-"/>
    <s v="-"/>
    <s v="-"/>
    <s v="INSTITUTO DE LA VIVIENDA"/>
    <s v="LA MATANZA"/>
    <s v="LA MATANZA"/>
    <s v="-"/>
    <s v="-"/>
    <s v="-"/>
    <n v="62452979.390000001"/>
    <n v="0"/>
    <n v="0"/>
    <n v="0"/>
    <s v="-"/>
    <s v="-"/>
    <s v="-"/>
    <s v="-"/>
    <s v="-"/>
    <s v="-"/>
    <n v="0"/>
    <s v="-"/>
    <s v="-"/>
    <n v="0"/>
    <s v=" - "/>
    <s v=" - "/>
    <s v="-"/>
    <s v="PARALIZADA"/>
    <n v="0"/>
    <n v="0"/>
    <s v="-"/>
  </r>
  <r>
    <n v="8035"/>
    <x v="1"/>
    <s v="06. PLAN SANITARIO DE EMERGENCIA"/>
    <s v="-"/>
    <s v="-"/>
    <s v="-"/>
    <s v="VIVIENDAS NUEVAS"/>
    <s v="-"/>
    <s v="VIVIENDA ( 186-ADDENDA AL CONVENIO 1825/10) LA BASTILLA II"/>
    <s v="-"/>
    <x v="5"/>
    <s v="-"/>
    <x v="6"/>
    <x v="141"/>
    <s v="-"/>
    <n v="2593"/>
    <s v="-"/>
    <s v="-"/>
    <s v="-"/>
    <s v="-"/>
    <s v="-"/>
    <s v="-"/>
    <s v="-"/>
    <s v="-"/>
    <s v="-"/>
    <s v="-"/>
    <s v="-"/>
    <s v="-"/>
    <s v="INSTITUTO DE LA VIVIENDA"/>
    <s v="LA MATANZA"/>
    <s v="LA MATANZA"/>
    <s v="-"/>
    <s v="-"/>
    <s v="-"/>
    <n v="93931229.040000007"/>
    <n v="0"/>
    <n v="0"/>
    <n v="0"/>
    <s v="-"/>
    <s v="-"/>
    <s v="-"/>
    <s v="-"/>
    <s v="-"/>
    <s v="-"/>
    <n v="0"/>
    <s v="-"/>
    <s v="-"/>
    <n v="0"/>
    <s v=" - "/>
    <s v=" - "/>
    <s v="-"/>
    <s v="PARALIZADA"/>
    <n v="0"/>
    <n v="0"/>
    <s v="-"/>
  </r>
  <r>
    <n v="8036"/>
    <x v="1"/>
    <s v="08. URBANIZACIÓN DE VILLAS Y ASENTAMIENTOS URBANOS"/>
    <s v="-"/>
    <s v="-"/>
    <s v="-"/>
    <s v="INFRAESTRUCTURA DE SERVICIOS BÁSICOS"/>
    <s v="COMPLEJO LA MATANZA"/>
    <s v="TERMINACIÓN DE INFRAESTRUTURA PARA 600."/>
    <s v="-"/>
    <x v="5"/>
    <s v="-"/>
    <x v="6"/>
    <x v="138"/>
    <s v="-"/>
    <n v="2593"/>
    <s v="-"/>
    <s v="-"/>
    <n v="13"/>
    <n v="6"/>
    <n v="3"/>
    <n v="6"/>
    <n v="490"/>
    <s v="-"/>
    <s v="-"/>
    <s v="-"/>
    <s v="-"/>
    <s v="-"/>
    <s v="INSTITUTO DE LA VIVIENDA"/>
    <s v="LA MATANZA"/>
    <s v="GONZALEZ CATAN"/>
    <s v="CALLE BILLINGHUST, INT. PEDRO RUSSO, SAN MATIAS"/>
    <d v="2015-07-09T00:00:00"/>
    <d v="2018-01-01T00:00:00"/>
    <n v="7365458"/>
    <n v="0"/>
    <n v="0"/>
    <n v="7365458"/>
    <n v="0"/>
    <n v="0"/>
    <n v="0"/>
    <n v="0"/>
    <n v="0"/>
    <n v="0"/>
    <n v="0"/>
    <n v="0"/>
    <n v="6739909.6600000001"/>
    <n v="205717.23"/>
    <n v="0"/>
    <n v="0"/>
    <s v="X"/>
    <s v="FINALIZADO"/>
    <n v="0.94"/>
    <n v="0.99"/>
    <s v="FALTA EL CIERRE ADMINISTRATIVO A 2018"/>
  </r>
  <r>
    <n v="8037"/>
    <x v="1"/>
    <s v="06. PLAN SANITARIO DE EMERGENCIA"/>
    <s v="-"/>
    <s v="-"/>
    <s v="-"/>
    <s v="VIVIENDAS NUEVAS"/>
    <s v="-"/>
    <s v="TERMINACION DE 300 VIV. B° LOS CEIBOS"/>
    <s v="-"/>
    <x v="5"/>
    <s v="-"/>
    <x v="6"/>
    <x v="142"/>
    <s v="-"/>
    <s v="-"/>
    <s v="-"/>
    <s v="-"/>
    <s v="-"/>
    <s v="-"/>
    <s v="-"/>
    <s v="-"/>
    <s v="-"/>
    <s v="-"/>
    <s v="-"/>
    <s v="-"/>
    <s v="-"/>
    <s v="-"/>
    <s v="INSTITUTO DE LA VIVIENDA"/>
    <s v="LA MATANZA"/>
    <s v="LA MATANZA"/>
    <s v="-"/>
    <s v="-"/>
    <s v="-"/>
    <n v="248347212.96000001"/>
    <n v="0"/>
    <n v="0"/>
    <n v="0"/>
    <s v="-"/>
    <s v="-"/>
    <s v="-"/>
    <s v="-"/>
    <s v="-"/>
    <s v="-"/>
    <n v="0"/>
    <s v="-"/>
    <s v="-"/>
    <n v="0"/>
    <s v=" - "/>
    <s v=" -"/>
    <s v="-"/>
    <s v="PROYECTO"/>
    <n v="0"/>
    <n v="0"/>
    <s v="-"/>
  </r>
  <r>
    <n v="8038"/>
    <x v="1"/>
    <s v="06. PLAN SANITARIO DE EMERGENCIA"/>
    <s v="-"/>
    <s v="-"/>
    <s v="-"/>
    <s v="MEJORA VIVIENDA EXISTENTE"/>
    <s v="-"/>
    <s v="832 MEJORAMIENTOS CUIDAD EVITA"/>
    <s v="-"/>
    <x v="5"/>
    <s v="-"/>
    <x v="6"/>
    <x v="145"/>
    <s v="-"/>
    <n v="12396"/>
    <s v="-"/>
    <s v="-"/>
    <s v="-"/>
    <s v="-"/>
    <s v="-"/>
    <s v="-"/>
    <s v="-"/>
    <s v="-"/>
    <s v="-"/>
    <s v="-"/>
    <s v="-"/>
    <s v="-"/>
    <s v="INSTITUTO DE LA VIVIENDA"/>
    <s v="LA MATANZA"/>
    <s v="LA MATANZA"/>
    <s v="-"/>
    <s v="-"/>
    <s v="-"/>
    <n v="33930321.170000002"/>
    <n v="0"/>
    <n v="0"/>
    <n v="0"/>
    <s v="-"/>
    <s v="-"/>
    <s v="-"/>
    <s v="-"/>
    <s v="-"/>
    <s v="-"/>
    <n v="0"/>
    <s v="-"/>
    <s v="-"/>
    <n v="0"/>
    <s v=" - "/>
    <s v=" - "/>
    <s v="-"/>
    <s v="PROYECTO"/>
    <n v="0"/>
    <n v="0"/>
    <s v="-"/>
  </r>
  <r>
    <n v="8039"/>
    <x v="1"/>
    <s v="06. PLAN SANITARIO DE EMERGENCIA"/>
    <s v="-"/>
    <s v="-"/>
    <s v="-"/>
    <s v="VIVIENDAS NUEVAS"/>
    <s v="-"/>
    <s v="TERMINACIÓN DE 71 VIVIENDAS - SANTOS VEGA"/>
    <s v="-"/>
    <x v="5"/>
    <s v="-"/>
    <x v="6"/>
    <x v="142"/>
    <s v="-"/>
    <n v="1061"/>
    <s v="-"/>
    <s v="51"/>
    <s v="-"/>
    <s v="-"/>
    <s v="-"/>
    <s v="-"/>
    <n v="434"/>
    <s v="-"/>
    <s v="-"/>
    <n v="889"/>
    <s v="-"/>
    <s v="-"/>
    <s v="INSTITUTO DE LA VIVIENDA"/>
    <s v="LA MATANZA"/>
    <s v="LA MATANZA"/>
    <s v="-"/>
    <s v="-"/>
    <s v="-"/>
    <n v="74777953.230000004"/>
    <n v="0"/>
    <n v="0"/>
    <n v="0"/>
    <s v="-"/>
    <s v="-"/>
    <s v="-"/>
    <s v="-"/>
    <s v="-"/>
    <s v="-"/>
    <n v="0"/>
    <s v="-"/>
    <s v="-"/>
    <n v="0"/>
    <s v=" - "/>
    <n v="0"/>
    <s v="-"/>
    <s v="PROYECTO"/>
    <n v="0"/>
    <n v="0"/>
    <s v="-"/>
  </r>
  <r>
    <n v="8040"/>
    <x v="1"/>
    <s v="06. PLAN SANITARIO DE EMERGENCIA"/>
    <s v="-"/>
    <s v="-"/>
    <s v="-"/>
    <s v="MEJORA VIVIENDA EXISTENTE"/>
    <s v="-"/>
    <s v="OBRA COMPLEMENTARIA PARA 588 VIV. (B° ROBERTO ARLT)"/>
    <s v="-"/>
    <x v="5"/>
    <s v="-"/>
    <x v="6"/>
    <x v="138"/>
    <s v="-"/>
    <s v="-"/>
    <s v="-"/>
    <s v="-"/>
    <s v="-"/>
    <s v="-"/>
    <s v="-"/>
    <s v="-"/>
    <s v="-"/>
    <s v="-"/>
    <s v="-"/>
    <s v="-"/>
    <s v="-"/>
    <s v="-"/>
    <s v="INSTITUTO DE LA VIVIENDA"/>
    <s v="LA MATANZA"/>
    <s v="LA MATANZA"/>
    <s v="-"/>
    <d v="2016-12-16T00:00:00"/>
    <s v="-"/>
    <n v="4976033.08"/>
    <n v="0"/>
    <n v="0"/>
    <n v="0"/>
    <s v="-"/>
    <s v="-"/>
    <s v="-"/>
    <s v="-"/>
    <s v="-"/>
    <s v="-"/>
    <n v="0"/>
    <s v="-"/>
    <s v="-"/>
    <n v="0"/>
    <s v="-"/>
    <n v="0"/>
    <s v="-"/>
    <s v="NEUTRALIZADA"/>
    <n v="0"/>
    <n v="0"/>
    <s v="&quot;LA OBRA  TUVO SU INICIO EL DÍA 16/12/16. LA OBRA CONSISTE EN CONEXIÓN  EN VIVIENDAS DE GAS, CONEXIÓN A ESCUELA DE GAS, CLOACA Y PLUVIAL, PODA DE ÁRBOLES._x000a_SE ELEVÓ LA MEDICIÓN Nº10 CON FECHA 27/12/17, CON UN AVANCE FÍSICO PARCIAL DE 0,00% Y UN AVANCE FÍSICO ACUMULADO DE 90.87%, SEGÚN PLAN DE TRABAJOS PREVISTO 100%._x000a_TAREAS REALIZADAS EN EL PERIODO: TAREAS MENORES QUE NO AMERITAN MEDICIÓN.PARALIZADA DESDE 2016_x000a_&quot;_x000a_"/>
  </r>
  <r>
    <n v="8041"/>
    <x v="1"/>
    <s v="06. PLAN SANITARIO DE EMERGENCIA"/>
    <s v="-"/>
    <s v="-"/>
    <s v="-"/>
    <s v="VIVIENDAS NUEVAS"/>
    <s v="-"/>
    <s v="CONSTRUCCIÓN DE 98 VIVIENDAS."/>
    <s v="-"/>
    <x v="5"/>
    <s v="-"/>
    <x v="6"/>
    <x v="44"/>
    <s v="-"/>
    <s v=" - "/>
    <s v="-"/>
    <s v="-"/>
    <s v="-"/>
    <s v="-"/>
    <s v="-"/>
    <s v="-"/>
    <s v="-"/>
    <s v="-"/>
    <s v="-"/>
    <s v="-"/>
    <s v="-"/>
    <s v="-"/>
    <s v="INSTITUTO DE LA VIVIENDA"/>
    <s v="LA MATANZA"/>
    <s v="LA MATANZA"/>
    <s v="-"/>
    <d v="2006-12-16T00:00:00"/>
    <s v="-"/>
    <n v="2550169.98"/>
    <n v="0"/>
    <n v="0"/>
    <n v="2550169.98"/>
    <s v="-"/>
    <s v="-"/>
    <s v="-"/>
    <s v="-"/>
    <s v="-"/>
    <s v="-"/>
    <n v="0"/>
    <s v="-"/>
    <s v="-"/>
    <n v="0"/>
    <s v="-"/>
    <n v="0"/>
    <s v="-"/>
    <s v="NEUTRALIZADA"/>
    <n v="0"/>
    <n v="0"/>
    <s v="LA OBRA SE ENCUENTRA PARALIZADA . VALORES DESACTUALIZADOS. SUPERÓ  UN CONFLICTO INTERNO DE LAS AUTORIDADES DE LA COOPERATIVA.              _x000a_                EL BARRIO CUENTA CON 82 VIVIENDAS TERMINADAS. LAS 16 VIV. RESTANTES HABITADAS CON FALTANTES MENORES_x000a_               EL BARRIO CUENTA CON UN CONVENIO ADICIONAL POR OBRAS DE INFRAESTRUCTURA  POR $ 2.605.000, ELEVÁNDOSE LA MEDICIÓN Nº 2 CON UN AVANCE FÍSICO PARCIAL DE 23.792 %, AVANCE FÍSICO ACUMULADO DE 83.552 %, NO SIENDO ABONADA POR FALTA DE DOCUMENTACIÓN."/>
  </r>
  <r>
    <n v="8042"/>
    <x v="1"/>
    <s v="06. PLAN SANITARIO DE EMERGENCIA"/>
    <s v="-"/>
    <s v="-"/>
    <s v="-"/>
    <s v="VIVIENDAS NUEVAS"/>
    <s v="-"/>
    <s v="CONSTRUCCIÓN DE 300 VIV. G. CATAN III"/>
    <s v="-"/>
    <x v="5"/>
    <s v="-"/>
    <x v="6"/>
    <x v="141"/>
    <s v="-"/>
    <s v=" - "/>
    <s v="-"/>
    <s v="-"/>
    <s v="-"/>
    <s v="-"/>
    <s v="-"/>
    <s v="-"/>
    <s v="-"/>
    <s v="-"/>
    <s v="-"/>
    <s v="-"/>
    <s v="-"/>
    <s v="-"/>
    <s v="INSTITUTO DE LA VIVIENDA"/>
    <s v="LA MATANZA"/>
    <s v="LA MATANZA"/>
    <s v="-"/>
    <d v="2011-02-18T00:00:00"/>
    <s v="-"/>
    <n v="46432068.759999998"/>
    <n v="0"/>
    <n v="0"/>
    <n v="0"/>
    <s v="-"/>
    <s v="-"/>
    <s v="-"/>
    <s v="-"/>
    <s v="-"/>
    <s v="-"/>
    <n v="0"/>
    <s v="-"/>
    <s v="-"/>
    <n v="0"/>
    <s v="-"/>
    <n v="0"/>
    <s v="-"/>
    <s v="NEUTRALIZADA"/>
    <n v="0"/>
    <n v="0"/>
    <s v="&quot;LA OBRA  SE ENCUENTRA PARALIZADA._x000a_SE APROBÓ  ADDENDA REDUCIENDO CANTIDAD DE VIVIENDAS A 240 VIVIENDAS.._x000a_SEGÚN LO MANIFESTADO POR AUTORIDADES MUNICIPALES, LA  OBRA SE ENCUENTRA A LA ESPERA DEL PAGO DEL ANTICIPO FINANCIERO PARA SU REACTIVACIÓN _x000a_&quot;_x000a_"/>
  </r>
  <r>
    <n v="8043"/>
    <x v="1"/>
    <s v="08. URBANIZACIÓN DE VILLAS Y ASENTAMIENTOS URBANOS"/>
    <s v="-"/>
    <s v="-"/>
    <s v="-"/>
    <s v="VIVIENDAS NUEVAS"/>
    <s v="COMPLEJO BARRIO ACUBA"/>
    <s v="VIVIENDA (111 B° ACUBA)"/>
    <s v="-"/>
    <x v="5"/>
    <s v="-"/>
    <x v="6"/>
    <x v="140"/>
    <s v="-"/>
    <n v="2579"/>
    <s v="-"/>
    <s v="51"/>
    <n v="13"/>
    <n v="6"/>
    <n v="3"/>
    <n v="6"/>
    <n v="434"/>
    <s v="-"/>
    <s v="-"/>
    <n v="434"/>
    <s v="-"/>
    <s v="-"/>
    <s v="INSTITUTO DE LA VIVIENDA"/>
    <s v="LANÚS"/>
    <s v="LANÚS"/>
    <s v="TERRENOS LIBRES DE ACUBA"/>
    <d v="2015-09-14T00:00:00"/>
    <s v="06/30/2019"/>
    <n v="94621496.739999995"/>
    <n v="0"/>
    <n v="0"/>
    <n v="95908265.489999995"/>
    <n v="0"/>
    <n v="0"/>
    <n v="0"/>
    <n v="0"/>
    <n v="0"/>
    <n v="0"/>
    <n v="0"/>
    <n v="0"/>
    <n v="45054326"/>
    <n v="72509976"/>
    <n v="14336802.5"/>
    <n v="2551420"/>
    <s v="X"/>
    <s v="EN EJECUCIÓN"/>
    <n v="0.97299999999999998"/>
    <n v="0.97299999999999998"/>
    <s v="LA EMPRESA PRESENTO UN PLAN DE TRABAJO PARA JULIO DEL 2018, SIN LA INFRA DE AGUA CLOACA Y LUZ , YA QUE DOIO EJECUTO LAS VIVIENDAS EL GAS Y LOS PAVIMENTOS, EL RESTO LO HACE EL MUNICIPIO."/>
  </r>
  <r>
    <n v="8044"/>
    <x v="1"/>
    <s v="08. URBANIZACIÓN DE VILLAS Y ASENTAMIENTOS URBANOS"/>
    <s v="-"/>
    <s v="-"/>
    <s v="-"/>
    <s v="INFRAESTRUCTURA DE SERVICIOS BÁSICOS"/>
    <s v="COMPLEJO ACUBA"/>
    <s v="INFRAESTRUCTURA (111 B° ACUBA)"/>
    <s v="-"/>
    <x v="5"/>
    <s v="-"/>
    <x v="6"/>
    <x v="140"/>
    <s v="-"/>
    <n v="2580"/>
    <s v="-"/>
    <s v="51"/>
    <n v="13"/>
    <n v="6"/>
    <n v="3"/>
    <n v="6"/>
    <n v="434"/>
    <s v="-"/>
    <s v="-"/>
    <n v="434"/>
    <s v="-"/>
    <s v="-"/>
    <s v="INSTITUTO DE LA VIVIENDA"/>
    <s v="LANÚS"/>
    <s v="LANÚS"/>
    <s v="TERRENOS LIBRES DE ACUBA"/>
    <d v="2015-09-14T00:00:00"/>
    <s v="06/30/2019"/>
    <n v="11229631.130000001"/>
    <n v="0"/>
    <n v="0"/>
    <n v="11229931.130000001"/>
    <n v="0"/>
    <n v="0"/>
    <n v="0"/>
    <n v="0"/>
    <n v="0"/>
    <n v="0"/>
    <n v="0"/>
    <n v="0"/>
    <n v="7891270"/>
    <n v="2153463"/>
    <n v="9801.84"/>
    <n v="149971"/>
    <s v="X"/>
    <s v="EN EJECUCIÓN"/>
    <n v="0.98"/>
    <n v="0.98"/>
    <s v="TIENE GAS Y PAVIMENTO NO TIENE AGUA CLOACA Y LUZ"/>
  </r>
  <r>
    <n v="8045"/>
    <x v="1"/>
    <s v="06. PLAN SANITARIO DE EMERGENCIA"/>
    <s v="-"/>
    <s v="-"/>
    <s v="-"/>
    <s v="VIVIENDAS NUEVAS"/>
    <s v="-"/>
    <s v="CONSTRUCCIÓN DE 28 VIV. E INFRA - BARRIO TALLERES"/>
    <s v="-"/>
    <x v="5"/>
    <s v="-"/>
    <x v="6"/>
    <x v="136"/>
    <s v="-"/>
    <s v=" - "/>
    <s v="-"/>
    <s v="-"/>
    <s v="-"/>
    <s v="-"/>
    <s v="-"/>
    <s v="-"/>
    <s v="-"/>
    <s v="-"/>
    <s v="-"/>
    <s v="-"/>
    <s v="-"/>
    <s v="-"/>
    <s v="INSTITUTO DE LA VIVIENDA"/>
    <s v="LANÚS"/>
    <s v="LANUS"/>
    <s v="-"/>
    <d v="2013-05-17T00:00:00"/>
    <d v="2018-12-15T00:00:00"/>
    <n v="13830907.42"/>
    <n v="0"/>
    <n v="0"/>
    <n v="0"/>
    <s v="-"/>
    <s v="-"/>
    <s v="-"/>
    <s v="-"/>
    <s v="-"/>
    <s v="-"/>
    <n v="0"/>
    <s v="-"/>
    <s v="-"/>
    <n v="0"/>
    <s v="-"/>
    <n v="0"/>
    <s v="-"/>
    <s v="NEUTRALIZADA"/>
    <n v="0"/>
    <n v="0"/>
    <s v="PARALIZADA Y EN PROCESO DE RESCISIÓN DE CONTRATO._x000a_"/>
  </r>
  <r>
    <n v="8046"/>
    <x v="1"/>
    <s v="06. PLAN SANITARIO DE EMERGENCIA"/>
    <s v="-"/>
    <s v="-"/>
    <s v="-"/>
    <s v="VIVIENDAS NUEVAS"/>
    <s v="-"/>
    <s v="CONSTRUCCIÓN DE 249 VIV. E INFRA- ETAPA I DE 149 VIV. B° KIRCHNER"/>
    <s v="-"/>
    <x v="5"/>
    <s v="-"/>
    <x v="6"/>
    <x v="136"/>
    <s v="-"/>
    <s v=" - "/>
    <s v="-"/>
    <s v="-"/>
    <s v="-"/>
    <s v="-"/>
    <s v="-"/>
    <s v="-"/>
    <s v="-"/>
    <s v="-"/>
    <s v="-"/>
    <s v="-"/>
    <s v="-"/>
    <s v="-"/>
    <s v="INSTITUTO DE LA VIVIENDA"/>
    <s v="LANÚS"/>
    <s v="LANUS"/>
    <s v="-"/>
    <d v="2011-08-24T00:00:00"/>
    <d v="2018-06-14T00:00:00"/>
    <n v="69892985.239999995"/>
    <n v="0"/>
    <n v="0"/>
    <n v="0"/>
    <s v="-"/>
    <s v="-"/>
    <s v="-"/>
    <s v="-"/>
    <s v="-"/>
    <s v="-"/>
    <n v="0"/>
    <s v="-"/>
    <s v="-"/>
    <n v="0"/>
    <s v="-"/>
    <n v="0"/>
    <s v="-"/>
    <s v="NEUTRALIZADA"/>
    <n v="0"/>
    <n v="0"/>
    <s v="PARALIZADA Y EN PROCESO DE RESCISIÓN DE CONTRATO._x000a_"/>
  </r>
  <r>
    <n v="8047"/>
    <x v="1"/>
    <s v="06. PLAN SANITARIO DE EMERGENCIA"/>
    <s v="-"/>
    <s v="-"/>
    <s v="-"/>
    <s v="VIVIENDAS NUEVAS"/>
    <s v="-"/>
    <s v="CONSTRUCCION 88 VIV - LA MAQUINITA"/>
    <s v="-"/>
    <x v="5"/>
    <s v="-"/>
    <x v="6"/>
    <x v="136"/>
    <s v="-"/>
    <s v=" - "/>
    <s v="-"/>
    <s v="-"/>
    <s v="-"/>
    <s v="-"/>
    <s v="-"/>
    <s v="-"/>
    <s v="-"/>
    <s v="-"/>
    <s v="-"/>
    <s v="-"/>
    <s v="-"/>
    <s v="-"/>
    <s v="INSTITUTO DE LA VIVIENDA"/>
    <s v="LANÚS"/>
    <s v="LANUS"/>
    <s v="-"/>
    <d v="2015-03-30T00:00:00"/>
    <d v="2018-12-15T00:00:00"/>
    <n v="61338701.07"/>
    <n v="0"/>
    <n v="0"/>
    <n v="0"/>
    <s v="-"/>
    <s v="-"/>
    <s v="-"/>
    <s v="-"/>
    <s v="-"/>
    <s v="-"/>
    <n v="0"/>
    <s v="-"/>
    <s v="-"/>
    <n v="0"/>
    <s v="-"/>
    <n v="0"/>
    <s v="-"/>
    <s v="NEUTRALIZADA"/>
    <n v="0"/>
    <n v="0"/>
    <s v="PARALIZADA Y EN PROCESO DE RESCISIÓN DE CONTRATO._x000a_"/>
  </r>
  <r>
    <n v="8048"/>
    <x v="1"/>
    <s v="08. URBANIZACIÓN DE VILLAS Y ASENTAMIENTOS URBANOS"/>
    <s v="-"/>
    <s v="-"/>
    <s v="-"/>
    <s v="VIVIENDAS NUEVAS"/>
    <s v="COMPLEJO BARRIO VILLA JARDÍN"/>
    <s v="CONSTRUCCION DE 198 VIV. VILLA JARDIN"/>
    <s v="-"/>
    <x v="5"/>
    <s v="-"/>
    <x v="6"/>
    <x v="140"/>
    <s v="-"/>
    <n v="2581"/>
    <s v="-"/>
    <s v="51"/>
    <n v="13"/>
    <n v="6"/>
    <n v="3"/>
    <n v="1"/>
    <n v="99"/>
    <s v="-"/>
    <s v="-"/>
    <n v="434"/>
    <s v="-"/>
    <s v="-"/>
    <s v="INSTITUTO DE LA VIVIENDA"/>
    <s v="LANÚS"/>
    <s v="LANÚS"/>
    <s v="CARLOS PELLEGRINI (CALLE DE LA RIVERA SUR)"/>
    <d v="2015-08-18T00:00:00"/>
    <d v="2019-06-30T00:00:00"/>
    <n v="156862861.25"/>
    <n v="0"/>
    <n v="0"/>
    <n v="156862861.25"/>
    <n v="0"/>
    <n v="0"/>
    <n v="0"/>
    <n v="0"/>
    <n v="0"/>
    <n v="0"/>
    <n v="0"/>
    <n v="0"/>
    <n v="17255041"/>
    <n v="23764771"/>
    <n v="39433185.600000001"/>
    <n v="17504621"/>
    <s v="X"/>
    <s v="EN EJECUCIÓN"/>
    <n v="0.72250000000000003"/>
    <n v="0.69479999999999997"/>
    <s v="-"/>
  </r>
  <r>
    <n v="8049"/>
    <x v="1"/>
    <s v="08. URBANIZACIÓN DE VILLAS Y ASENTAMIENTOS URBANOS"/>
    <s v="-"/>
    <s v="-"/>
    <s v="-"/>
    <s v="INFRAESTRUCTURA DE SERVICIOS BÁSICOS"/>
    <s v="COMPLEJO VILLA JARDÍN"/>
    <s v="INFRA DE 198 VIV"/>
    <s v="-"/>
    <x v="5"/>
    <s v="-"/>
    <x v="6"/>
    <x v="146"/>
    <s v="-"/>
    <n v="2582"/>
    <s v="-"/>
    <s v="51"/>
    <n v="13"/>
    <n v="6"/>
    <n v="3"/>
    <n v="6"/>
    <n v="434"/>
    <s v="-"/>
    <s v="-"/>
    <n v="434"/>
    <s v="-"/>
    <s v="-"/>
    <s v="INSTITUTO DE LA VIVIENDA"/>
    <s v="LANÚS"/>
    <s v="LANÚS"/>
    <s v="CARLOS PELLEGRINI (CALLE DE LA RIVERA SUR)"/>
    <d v="2015-08-18T00:00:00"/>
    <d v="2019-06-30T00:00:00"/>
    <n v="21150741.93"/>
    <n v="0"/>
    <n v="0"/>
    <n v="21150741.93"/>
    <n v="0"/>
    <n v="0"/>
    <n v="0"/>
    <n v="0"/>
    <n v="0"/>
    <n v="0"/>
    <n v="0"/>
    <n v="0"/>
    <n v="8378121"/>
    <n v="3593453"/>
    <n v="89896.35"/>
    <n v="3162861"/>
    <s v="X"/>
    <s v="EN EJECUCIÓN"/>
    <n v="0.93569999999999998"/>
    <n v="0.89970000000000006"/>
    <s v="-"/>
  </r>
  <r>
    <n v="8050"/>
    <x v="1"/>
    <s v="08. URBANIZACIÓN DE VILLAS Y ASENTAMIENTOS URBANOS"/>
    <s v="-"/>
    <s v="-"/>
    <s v="-"/>
    <s v="VIVIENDAS NUEVAS"/>
    <s v="COMPLEJO BARRIO ACUBA"/>
    <s v="VIVIENDA (50 VIV. B° ACUBA)"/>
    <s v="-"/>
    <x v="5"/>
    <s v="-"/>
    <x v="6"/>
    <x v="140"/>
    <s v="-"/>
    <n v="2583"/>
    <s v="-"/>
    <s v="-"/>
    <n v="12"/>
    <n v="6"/>
    <n v="3"/>
    <n v="6"/>
    <n v="434"/>
    <s v="-"/>
    <s v="-"/>
    <s v="-"/>
    <s v="-"/>
    <s v="-"/>
    <s v="INSTITUTO DE LA VIVIENDA"/>
    <s v="LANÚS"/>
    <s v="LANÚS"/>
    <s v="TERRENOS LIBRES DE ACUBA"/>
    <d v="2015-09-14T00:00:00"/>
    <d v="2019-06-30T00:00:00"/>
    <n v="43714551.600000001"/>
    <n v="43029321.880000003"/>
    <n v="0"/>
    <n v="43714551.600000001"/>
    <n v="0"/>
    <n v="0"/>
    <n v="0"/>
    <n v="0"/>
    <n v="0"/>
    <n v="0"/>
    <n v="0"/>
    <n v="0"/>
    <n v="21546039.5"/>
    <n v="6918436"/>
    <n v="0"/>
    <n v="0"/>
    <s v="X"/>
    <s v="FINALIZADO"/>
    <n v="0.99716400000000005"/>
    <n v="0.99680000000000002"/>
    <s v="-"/>
  </r>
  <r>
    <n v="8051"/>
    <x v="1"/>
    <s v="08. URBANIZACIÓN DE VILLAS Y ASENTAMIENTOS URBANOS"/>
    <s v="-"/>
    <s v="-"/>
    <s v="-"/>
    <s v="INFRAESTRUCTURA DE SERVICIOS BÁSICOS"/>
    <s v="COMPLEJO ACUBA"/>
    <s v="INFRAESTRUCTURA (50 VIV. B° ACUBA)"/>
    <s v="-"/>
    <x v="5"/>
    <s v="-"/>
    <x v="6"/>
    <x v="140"/>
    <s v="-"/>
    <n v="2584"/>
    <s v="-"/>
    <s v="-"/>
    <n v="13"/>
    <n v="6"/>
    <n v="3"/>
    <n v="6"/>
    <n v="434"/>
    <s v="-"/>
    <s v="-"/>
    <s v="-"/>
    <s v="-"/>
    <s v="-"/>
    <s v="INSTITUTO DE LA VIVIENDA"/>
    <s v="LANÚS"/>
    <s v="LANÚS"/>
    <s v="TERRENOS LIBRES DE ACUBA"/>
    <s v=" - "/>
    <d v="2019-01-06T00:00:00"/>
    <n v="13040576.58"/>
    <n v="0"/>
    <n v="0"/>
    <n v="13040576.58"/>
    <n v="0"/>
    <n v="0"/>
    <n v="0"/>
    <n v="0"/>
    <n v="0"/>
    <n v="0"/>
    <n v="0"/>
    <n v="0"/>
    <n v="6380640"/>
    <n v="755764"/>
    <n v="0"/>
    <n v="0"/>
    <s v="X"/>
    <s v="EN EJECUCIÓN"/>
    <n v="0.98653299999999999"/>
    <n v="0.98650000000000004"/>
    <s v="NO TIENE INFRA.(AGUA, CLOACA LUZ)"/>
  </r>
  <r>
    <n v="8052"/>
    <x v="1"/>
    <s v="08. URBANIZACIÓN DE VILLAS Y ASENTAMIENTOS URBANOS"/>
    <s v="-"/>
    <s v="-"/>
    <s v="-"/>
    <s v="VIVIENDAS NUEVAS"/>
    <s v="COMPLEJO BARRIO VILLA JARDÍN"/>
    <s v="VIVIENDA (157 VILLA JARDIN)"/>
    <s v="-"/>
    <x v="5"/>
    <s v="-"/>
    <x v="6"/>
    <x v="140"/>
    <s v="-"/>
    <n v="2585"/>
    <s v="-"/>
    <s v="51"/>
    <n v="13"/>
    <n v="6"/>
    <n v="3"/>
    <n v="6"/>
    <n v="434"/>
    <s v="-"/>
    <s v="-"/>
    <n v="434"/>
    <s v="-"/>
    <s v="-"/>
    <s v="INSTITUTO DE LA VIVIENDA"/>
    <s v="LANÚS"/>
    <s v="VALENTÍN ALSINA "/>
    <s v="CARLOS PELLEGRINI-CALLE DE LA RIVERA SUR "/>
    <d v="2015-08-18T00:00:00"/>
    <d v="2019-10-31T00:00:00"/>
    <n v="123278495.02"/>
    <n v="0"/>
    <n v="0"/>
    <n v="123278495.02"/>
    <n v="0"/>
    <n v="0"/>
    <n v="0"/>
    <n v="0"/>
    <n v="0"/>
    <n v="0"/>
    <n v="0"/>
    <n v="0"/>
    <n v="40836222"/>
    <n v="21006654"/>
    <n v="32541220.199999999"/>
    <n v="34943339"/>
    <s v="X"/>
    <s v="EN EJECUCIÓN"/>
    <n v="0.83779999999999999"/>
    <n v="0.81"/>
    <s v="(50 COMPROMETIDAS QUE NO SE VAN A TERMINAR) DEMORA EN AVANCE DE OBRA. CONTRATO MUNICIPAL."/>
  </r>
  <r>
    <n v="8053"/>
    <x v="1"/>
    <s v="08. URBANIZACIÓN DE VILLAS Y ASENTAMIENTOS URBANOS"/>
    <s v="-"/>
    <s v="-"/>
    <s v="-"/>
    <s v="INFRAESTRUCTURA DE SERVICIOS BÁSICOS"/>
    <s v="COMPLEJO VILLA JARDÍN"/>
    <s v="INFRA PARA 157 VIV. B° VILLA JARDÍN"/>
    <s v="-"/>
    <x v="5"/>
    <s v="-"/>
    <x v="6"/>
    <x v="140"/>
    <s v="-"/>
    <n v="2585"/>
    <s v="-"/>
    <s v="51"/>
    <n v="13"/>
    <n v="6"/>
    <n v="3"/>
    <n v="6"/>
    <n v="434"/>
    <s v="-"/>
    <s v="-"/>
    <n v="434"/>
    <s v="-"/>
    <s v="-"/>
    <s v="INSTITUTO DE LA VIVIENDA"/>
    <s v="LANÚS"/>
    <s v="VALENTÍN ALSINA "/>
    <s v="CARLOS PELLEGRINI-CALLE DE LA RIVERA SUR "/>
    <d v="2015-08-18T00:00:00"/>
    <d v="2019-01-03T00:00:00"/>
    <n v="11568181.65"/>
    <n v="0"/>
    <n v="0"/>
    <n v="11568181.65"/>
    <n v="0"/>
    <n v="0"/>
    <n v="0"/>
    <n v="0"/>
    <n v="0"/>
    <n v="0"/>
    <n v="0"/>
    <n v="0"/>
    <n v="356669"/>
    <n v="2688519"/>
    <n v="24724.799999999999"/>
    <n v="115682"/>
    <s v="X"/>
    <s v="EN EJECUCIÓN"/>
    <n v="0.93859999999999999"/>
    <n v="0.93610000000000004"/>
    <s v="-"/>
  </r>
  <r>
    <n v="8054"/>
    <x v="1"/>
    <s v="06. PLAN SANITARIO DE EMERGENCIA"/>
    <s v="-"/>
    <s v="-"/>
    <s v="-"/>
    <s v="VIVIENDAS NUEVAS"/>
    <s v="-"/>
    <s v="VILLA JARDIN (174 VIV. )"/>
    <s v="-"/>
    <x v="5"/>
    <s v="-"/>
    <x v="6"/>
    <x v="140"/>
    <s v="-"/>
    <n v="2588"/>
    <s v="-"/>
    <s v="-"/>
    <s v="-"/>
    <s v="-"/>
    <s v="-"/>
    <s v="-"/>
    <s v="-"/>
    <s v="-"/>
    <s v="-"/>
    <s v="-"/>
    <s v="-"/>
    <s v="-"/>
    <s v="INSTITUTO DE LA VIVIENDA"/>
    <s v="LANÚS"/>
    <s v="VALENTÍN ALSINA "/>
    <s v="CARLOS PELLEGRINI - PJE.AGUIRRE - MORENO."/>
    <d v="2013-01-07T00:00:00"/>
    <d v="2019-06-30T00:00:00"/>
    <n v="49564118.490000002"/>
    <n v="0"/>
    <n v="0"/>
    <n v="49564118.490000002"/>
    <s v="-"/>
    <s v="-"/>
    <s v="-"/>
    <s v="-"/>
    <s v="-"/>
    <s v="-"/>
    <n v="0"/>
    <s v="-"/>
    <n v="24022624.440000001"/>
    <n v="0"/>
    <s v="-"/>
    <n v="0"/>
    <s v="-"/>
    <s v="FINALIZADO"/>
    <n v="1"/>
    <n v="1"/>
    <s v="-"/>
  </r>
  <r>
    <n v="8055"/>
    <x v="1"/>
    <s v="06. PLAN SANITARIO DE EMERGENCIA"/>
    <s v="-"/>
    <s v="-"/>
    <s v="-"/>
    <s v="VIVIENDAS NUEVAS"/>
    <s v="-"/>
    <s v="LA HERRADURA - 231 VIVIENDAS"/>
    <s v="-"/>
    <x v="5"/>
    <s v="-"/>
    <x v="6"/>
    <x v="141"/>
    <s v="-"/>
    <s v="-"/>
    <s v="-"/>
    <s v="-"/>
    <s v="-"/>
    <s v="-"/>
    <s v="-"/>
    <s v="-"/>
    <s v="-"/>
    <s v="-"/>
    <s v="-"/>
    <s v="-"/>
    <s v="-"/>
    <s v="-"/>
    <s v="INSTITUTO DE LA VIVIENDA"/>
    <s v="LOMAS DE ZAMORA"/>
    <s v="LOMAS DE ZAMORA"/>
    <s v="-"/>
    <d v="1905-07-10T00:00:00"/>
    <s v="-"/>
    <n v="46200000"/>
    <n v="0"/>
    <n v="0"/>
    <n v="0"/>
    <s v="-"/>
    <s v="-"/>
    <s v="-"/>
    <s v="-"/>
    <s v="-"/>
    <s v="-"/>
    <n v="0"/>
    <s v="-"/>
    <s v="-"/>
    <n v="0"/>
    <s v=" - "/>
    <n v="0"/>
    <s v="-"/>
    <s v="PROYECTO"/>
    <n v="0"/>
    <n v="0"/>
    <s v="-"/>
  </r>
  <r>
    <n v="8056"/>
    <x v="1"/>
    <s v="08. URBANIZACIÓN DE VILLAS Y ASENTAMIENTOS URBANOS"/>
    <s v="-"/>
    <s v="-"/>
    <s v="-"/>
    <s v="MEJORAMIENTOS DE VIVIENDA EXISTENTE"/>
    <s v="BARRIO LOMAS DE ZAMORA"/>
    <s v="MEJORAMIENTO DE 39 VIV"/>
    <s v="-"/>
    <x v="5"/>
    <s v="-"/>
    <x v="6"/>
    <x v="140"/>
    <s v="-"/>
    <n v="12404"/>
    <s v="-"/>
    <s v="0"/>
    <n v="13"/>
    <n v="6"/>
    <n v="3"/>
    <n v="6"/>
    <n v="0"/>
    <s v="-"/>
    <s v="-"/>
    <n v="490"/>
    <s v="-"/>
    <s v="-"/>
    <s v="INSTITUTO DE LA VIVIENDA"/>
    <s v="LOMAS DE ZAMORA"/>
    <s v="LOMAS DE ZAMORA"/>
    <s v="-"/>
    <d v="2018-05-10T00:00:00"/>
    <d v="2019-10-31T00:00:00"/>
    <n v="12249085"/>
    <n v="0"/>
    <n v="0"/>
    <n v="12249085"/>
    <n v="0"/>
    <n v="0"/>
    <n v="0"/>
    <n v="0"/>
    <n v="0"/>
    <n v="0"/>
    <n v="0"/>
    <n v="0"/>
    <n v="0"/>
    <n v="3631487"/>
    <n v="8546212"/>
    <n v="2302598"/>
    <s v="X"/>
    <s v="EN EJECUCIÓN"/>
    <n v="0.3"/>
    <n v="0.63949999999999996"/>
    <s v="-"/>
  </r>
  <r>
    <n v="8057"/>
    <x v="1"/>
    <s v="06. PLAN SANITARIO DE EMERGENCIA"/>
    <s v="-"/>
    <s v="-"/>
    <s v="-"/>
    <s v="MEJORA VIVIENDA EXISTENTE"/>
    <s v="-"/>
    <s v="MEJORAMIENTO DE 29 VIV"/>
    <s v="-"/>
    <x v="5"/>
    <s v="-"/>
    <x v="6"/>
    <x v="140"/>
    <s v="-"/>
    <s v="-"/>
    <s v="-"/>
    <s v="-"/>
    <s v="-"/>
    <s v="-"/>
    <s v="-"/>
    <s v="-"/>
    <s v="-"/>
    <s v="-"/>
    <s v="-"/>
    <s v="-"/>
    <s v="-"/>
    <s v="-"/>
    <s v="INSTITUTO DE LA VIVIENDA"/>
    <s v="LOMAS DE ZAMORA"/>
    <s v="LOMAS DE ZAMORA"/>
    <s v="-"/>
    <d v="2005-07-11T00:00:00"/>
    <s v="-"/>
    <n v="9106931.6199999992"/>
    <n v="0"/>
    <n v="0"/>
    <n v="0"/>
    <s v="-"/>
    <s v="-"/>
    <s v="-"/>
    <s v="-"/>
    <s v="-"/>
    <s v="-"/>
    <n v="0"/>
    <s v="-"/>
    <s v="-"/>
    <n v="0"/>
    <s v=" - "/>
    <n v="0"/>
    <s v="-"/>
    <s v="PROYECTO"/>
    <n v="0"/>
    <n v="0"/>
    <s v="-"/>
  </r>
  <r>
    <n v="8058"/>
    <x v="1"/>
    <s v="06. PLAN SANITARIO DE EMERGENCIA"/>
    <s v="-"/>
    <s v="-"/>
    <s v="-"/>
    <s v="MEJORA VIVIENDA EXISTENTE"/>
    <s v="-"/>
    <s v="MEJORAMIENTO DE 39 VIV"/>
    <s v="-"/>
    <x v="5"/>
    <s v="-"/>
    <x v="6"/>
    <x v="140"/>
    <s v="-"/>
    <s v="-"/>
    <s v="-"/>
    <s v="-"/>
    <s v="-"/>
    <s v="-"/>
    <s v="-"/>
    <s v="-"/>
    <s v="-"/>
    <s v="-"/>
    <s v="-"/>
    <s v="-"/>
    <s v="-"/>
    <s v="-"/>
    <s v="INSTITUTO DE LA VIVIENDA"/>
    <s v="LOMAS DE ZAMORA"/>
    <s v="LOMAS DE ZAMORA"/>
    <s v="-"/>
    <d v="2019-03-13T00:00:00"/>
    <s v="-"/>
    <n v="12249085"/>
    <n v="0"/>
    <n v="0"/>
    <n v="0"/>
    <s v="-"/>
    <s v="-"/>
    <s v="-"/>
    <s v="-"/>
    <s v="-"/>
    <s v="-"/>
    <n v="0"/>
    <s v="-"/>
    <s v="-"/>
    <n v="0"/>
    <s v="-"/>
    <n v="0"/>
    <s v="-"/>
    <s v="PROYECTO"/>
    <n v="0"/>
    <n v="0"/>
    <s v="-"/>
  </r>
  <r>
    <n v="8059"/>
    <x v="1"/>
    <s v="06. PLAN SANITARIO DE EMERGENCIA"/>
    <s v="-"/>
    <s v="-"/>
    <s v="-"/>
    <s v="INFRAESTRUCTURA DE SERVICIOS BÁSICOS"/>
    <s v="-"/>
    <s v="TERMINACIÓN DE INFRA PARA 41 VIV."/>
    <s v="-"/>
    <x v="5"/>
    <s v="-"/>
    <x v="6"/>
    <x v="138"/>
    <s v="-"/>
    <s v="6710-2227-2230"/>
    <s v="-"/>
    <s v="51"/>
    <s v="-"/>
    <s v="-"/>
    <s v="-"/>
    <s v="-"/>
    <s v="-"/>
    <s v="-"/>
    <s v="-"/>
    <n v="889"/>
    <s v="-"/>
    <s v="-"/>
    <s v="INSTITUTO DE LA VIVIENDA"/>
    <s v="MARCOS PAZ"/>
    <s v="MARCOS PAZ"/>
    <s v="-"/>
    <s v="-"/>
    <s v="-"/>
    <n v="3648086.91"/>
    <n v="0"/>
    <n v="0"/>
    <n v="0"/>
    <s v="-"/>
    <s v="-"/>
    <s v="-"/>
    <s v="-"/>
    <s v="-"/>
    <s v="-"/>
    <n v="0"/>
    <s v="-"/>
    <s v="-"/>
    <n v="0"/>
    <n v="7980074.6200000001"/>
    <n v="25512325"/>
    <s v="X"/>
    <s v="EN EJECUCIÓN"/>
    <n v="0.45150000000000001"/>
    <n v="0.35470000000000002"/>
    <s v="-"/>
  </r>
  <r>
    <n v="8060"/>
    <x v="1"/>
    <s v="06. PLAN SANITARIO DE EMERGENCIA"/>
    <s v="-"/>
    <s v="-"/>
    <s v="-"/>
    <s v="VIVIENDAS NUEVAS"/>
    <s v="-"/>
    <s v="CONSTRUCCIÓN DE 48 VIV. - Bº CARLOS GARDEL - ETAPA III"/>
    <s v="-"/>
    <x v="5"/>
    <s v="-"/>
    <x v="6"/>
    <x v="136"/>
    <s v="-"/>
    <s v=" - "/>
    <s v="-"/>
    <s v="-"/>
    <s v="-"/>
    <s v="-"/>
    <s v="-"/>
    <s v="-"/>
    <s v="-"/>
    <s v="-"/>
    <s v="-"/>
    <s v="-"/>
    <s v="-"/>
    <s v="-"/>
    <s v="INSTITUTO DE LA VIVIENDA"/>
    <s v="MORÓN"/>
    <s v="MORON"/>
    <s v="-"/>
    <d v="2012-04-01T00:00:00"/>
    <d v="2018-01-17T00:00:00"/>
    <n v="13011126.130000001"/>
    <n v="0"/>
    <n v="0"/>
    <n v="0"/>
    <s v="-"/>
    <s v="-"/>
    <s v="-"/>
    <s v="-"/>
    <s v="-"/>
    <s v="-"/>
    <n v="0"/>
    <s v="-"/>
    <s v="-"/>
    <n v="0"/>
    <s v="-"/>
    <n v="0"/>
    <s v="-"/>
    <s v="NEUTRALIZADA"/>
    <n v="0"/>
    <n v="0"/>
    <s v="EN 2015 FALTABA 10%  DE AVANCE PARA TERMINAR LA OBRA, EL INTENDENTE PIERDE ELECCIONES Y DECIDE ENTREGAR IGUALMENTE LAS VIVIENDAS. SE ENTREGA Y SE VA TERMIANANDO CON LA GENTE ADENTRO. SE REALIZO TODO POR ADMINISTRACIÓN. YA ESTÁ PARA CERRAR PERO FALTA REVER FINANCIERAMENTE. LA INFRA ESTA COMPLETA."/>
  </r>
  <r>
    <n v="8061"/>
    <x v="1"/>
    <s v="06. PLAN SANITARIO DE EMERGENCIA"/>
    <s v="-"/>
    <s v="-"/>
    <s v="-"/>
    <s v="VIVIENDAS NUEVAS"/>
    <s v="-"/>
    <s v="CONSTRUCCIÓN DE 50 MODULOS Bº SAN JUAN"/>
    <s v="-"/>
    <x v="5"/>
    <s v="-"/>
    <x v="6"/>
    <x v="147"/>
    <s v="-"/>
    <s v=" - "/>
    <s v="-"/>
    <s v="-"/>
    <s v="-"/>
    <s v="-"/>
    <s v="-"/>
    <s v="-"/>
    <s v="-"/>
    <s v="-"/>
    <s v="-"/>
    <s v="-"/>
    <s v="-"/>
    <s v="-"/>
    <s v="INSTITUTO DE LA VIVIENDA"/>
    <s v="MORÓN"/>
    <s v="MORON"/>
    <s v="-"/>
    <d v="2012-12-01T00:00:00"/>
    <d v="2018-04-17T00:00:00"/>
    <n v="3638000"/>
    <n v="0"/>
    <n v="0"/>
    <n v="0"/>
    <s v="-"/>
    <s v="-"/>
    <s v="-"/>
    <s v="-"/>
    <s v="-"/>
    <s v="-"/>
    <n v="0"/>
    <s v="-"/>
    <s v="-"/>
    <n v="0"/>
    <s v="-"/>
    <n v="0"/>
    <s v="-"/>
    <s v="NEUTRALIZADA"/>
    <n v="0"/>
    <n v="0"/>
    <s v="SON VIVIENDAS EXISTENTES Q NECESITAN MEJORAMIENTOS. ESTE PROGRAMA YA NO EXISTE SE RECOMIENDA CERRAR OBRA."/>
  </r>
  <r>
    <n v="8062"/>
    <x v="1"/>
    <s v="06. PLAN SANITARIO DE EMERGENCIA"/>
    <s v="-"/>
    <s v="-"/>
    <s v="-"/>
    <s v="MEJORA VIVIENDA EXISTENTE"/>
    <s v="-"/>
    <s v="MEJOR VIVI II 50 MEJORAMIENTOS"/>
    <s v="-"/>
    <x v="5"/>
    <s v="-"/>
    <x v="6"/>
    <x v="147"/>
    <s v="-"/>
    <s v=" - "/>
    <s v="-"/>
    <s v="-"/>
    <s v="-"/>
    <s v="-"/>
    <s v="-"/>
    <s v="-"/>
    <s v="-"/>
    <s v="-"/>
    <s v="-"/>
    <s v="-"/>
    <s v="-"/>
    <s v="-"/>
    <s v="INSTITUTO DE LA VIVIENDA"/>
    <s v="MORÓN"/>
    <s v="MORON"/>
    <s v="-"/>
    <d v="2014-11-24T00:00:00"/>
    <d v="2018-11-16T00:00:00"/>
    <n v="6032000"/>
    <n v="0"/>
    <n v="0"/>
    <n v="0"/>
    <s v="-"/>
    <s v="-"/>
    <s v="-"/>
    <s v="-"/>
    <s v="-"/>
    <s v="-"/>
    <n v="0"/>
    <s v="-"/>
    <s v="-"/>
    <n v="0"/>
    <s v="-"/>
    <n v="0"/>
    <s v="-"/>
    <s v="PROYECTO"/>
    <n v="0"/>
    <n v="0"/>
    <s v="SON VIVIENDAS EXISTENTES Q NECESITAN MEJORAMIENTOS. ESTE PROGRAMA YA NO EXISTE SE RECOMIENDA CERRAR OBRA."/>
  </r>
  <r>
    <n v="8063"/>
    <x v="1"/>
    <s v="06. PLAN SANITARIO DE EMERGENCIA"/>
    <s v="-"/>
    <s v="-"/>
    <s v="-"/>
    <s v="VIVIENDAS NUEVAS"/>
    <s v="-"/>
    <s v="CONSTRUCCION 10 VIV E INFRA BARRIO CARLOS GARDEL ETAPA IV"/>
    <s v="-"/>
    <x v="5"/>
    <s v="-"/>
    <x v="6"/>
    <x v="136"/>
    <s v="-"/>
    <s v=" - "/>
    <s v="-"/>
    <s v="-"/>
    <s v="-"/>
    <s v="-"/>
    <s v="-"/>
    <s v="-"/>
    <s v="-"/>
    <s v="-"/>
    <s v="-"/>
    <s v="-"/>
    <s v="-"/>
    <s v="-"/>
    <s v="INSTITUTO DE LA VIVIENDA"/>
    <s v="MORÓN"/>
    <s v="MORON"/>
    <s v="-"/>
    <d v="2014-10-06T00:00:00"/>
    <d v="2018-02-17T00:00:00"/>
    <n v="4566222.54"/>
    <n v="0"/>
    <n v="0"/>
    <n v="0"/>
    <s v="-"/>
    <s v="-"/>
    <s v="-"/>
    <s v="-"/>
    <s v="-"/>
    <s v="-"/>
    <n v="0"/>
    <s v="-"/>
    <s v="-"/>
    <n v="0"/>
    <s v="-"/>
    <n v="0"/>
    <s v="-"/>
    <s v="PROYECTO"/>
    <n v="0"/>
    <n v="0"/>
    <s v="LOCALIZACIONES DISPERSAS EN EL MISMO BARRIO, SE AGREGARON PARA RELOCALIZAR MAS GENTE DE LA VILLA QUE IBA AL BARRIO DE LAS 48."/>
  </r>
  <r>
    <n v="8064"/>
    <x v="1"/>
    <s v="06. PLAN SANITARIO DE EMERGENCIA"/>
    <s v="-"/>
    <s v="-"/>
    <s v="-"/>
    <s v="VIVIENDAS NUEVAS"/>
    <s v="-"/>
    <s v="CONSTRUCCION 20 VIV E INFRA - OSANAN"/>
    <s v="-"/>
    <x v="5"/>
    <s v="-"/>
    <x v="6"/>
    <x v="148"/>
    <s v="-"/>
    <s v=" - "/>
    <s v="-"/>
    <s v="-"/>
    <s v="-"/>
    <s v="-"/>
    <s v="-"/>
    <s v="-"/>
    <s v="-"/>
    <s v="-"/>
    <s v="-"/>
    <s v="-"/>
    <s v="-"/>
    <s v="-"/>
    <s v="INSTITUTO DE LA VIVIENDA"/>
    <s v="MORÓN"/>
    <s v="MORON"/>
    <s v="-"/>
    <d v="2015-07-01T00:00:00"/>
    <d v="2018-01-17T00:00:00"/>
    <n v="9066000"/>
    <n v="0"/>
    <n v="0"/>
    <n v="0"/>
    <s v="-"/>
    <s v="-"/>
    <s v="-"/>
    <s v="-"/>
    <s v="-"/>
    <s v="-"/>
    <n v="0"/>
    <s v="-"/>
    <s v="-"/>
    <n v="0"/>
    <s v="-"/>
    <n v="0"/>
    <s v="-"/>
    <s v="PROYECTO"/>
    <n v="0"/>
    <n v="0"/>
    <s v="ESTÁN REACTIVADAS, CON RITMO LENTO PERO ACTIVAS. SE LOCALIZAN FRENTE AL BARRIO DE 10 VIVIENDAS DE GARDEL"/>
  </r>
  <r>
    <n v="8065"/>
    <x v="1"/>
    <s v="06. PLAN SANITARIO DE EMERGENCIA"/>
    <s v="-"/>
    <s v="-"/>
    <s v="-"/>
    <s v="INFRAESTRUCTURA DE SERVICIOS BÁSICOS"/>
    <s v="-"/>
    <s v="CONSTRUCCIÓN DE 40 VIV. E INFRAESTRUCTURA - FUERZA AEREA"/>
    <s v="-"/>
    <x v="5"/>
    <s v="-"/>
    <x v="6"/>
    <x v="148"/>
    <s v="-"/>
    <s v=" - "/>
    <s v="-"/>
    <s v="-"/>
    <s v="-"/>
    <s v="-"/>
    <s v="-"/>
    <s v="-"/>
    <s v="-"/>
    <s v="-"/>
    <s v="-"/>
    <s v="-"/>
    <s v="-"/>
    <s v="-"/>
    <s v="INSTITUTO DE LA VIVIENDA"/>
    <s v="MORÓN"/>
    <s v="MORON"/>
    <s v="-"/>
    <d v="2014-12-01T00:00:00"/>
    <d v="2018-04-17T00:00:00"/>
    <n v="16344000"/>
    <n v="0"/>
    <n v="0"/>
    <n v="0"/>
    <s v="-"/>
    <s v="-"/>
    <s v="-"/>
    <s v="-"/>
    <s v="-"/>
    <s v="-"/>
    <n v="0"/>
    <s v="-"/>
    <s v="-"/>
    <n v="0"/>
    <s v="-"/>
    <n v="0"/>
    <s v="-"/>
    <s v="PROYECTO"/>
    <n v="0"/>
    <n v="0"/>
    <s v="ESTÁN REACTIVADAS, CON RITMO LENTO PERO ACTIVAS."/>
  </r>
  <r>
    <n v="8066"/>
    <x v="1"/>
    <s v="06. PLAN SANITARIO DE EMERGENCIA"/>
    <s v="-"/>
    <s v="-"/>
    <s v="-"/>
    <s v="INFRAESTRUCTURA DE SERVICIOS BÁSICOS"/>
    <s v="-"/>
    <s v="CONSTRUCCIÓN DE 10 VIV. E INFRAESTRUCTURA"/>
    <s v="-"/>
    <x v="5"/>
    <s v="-"/>
    <x v="6"/>
    <x v="149"/>
    <s v="-"/>
    <s v="-"/>
    <s v="-"/>
    <s v="-"/>
    <s v="-"/>
    <s v="-"/>
    <s v="-"/>
    <s v="-"/>
    <s v="-"/>
    <s v="-"/>
    <s v="-"/>
    <s v="-"/>
    <s v="-"/>
    <s v="-"/>
    <s v="INSTITUTO DE LA VIVIENDA"/>
    <s v="MORÓN"/>
    <s v="MORON"/>
    <s v="CALLE PARANÁ Y OZANÀN "/>
    <d v="2013-08-01T00:00:00"/>
    <d v="2017-05-01T00:00:00"/>
    <n v="2144000"/>
    <n v="0"/>
    <n v="0"/>
    <n v="2144000"/>
    <s v="-"/>
    <s v="-"/>
    <s v="-"/>
    <s v="-"/>
    <s v="-"/>
    <s v="-"/>
    <n v="0"/>
    <s v="-"/>
    <s v="-"/>
    <n v="0"/>
    <s v="-"/>
    <n v="0"/>
    <s v="-"/>
    <s v="FINALIZADO"/>
    <n v="1"/>
    <n v="1"/>
    <s v="-"/>
  </r>
  <r>
    <n v="8067"/>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2T00:00:00"/>
    <d v="2018-02-13T00:00:00"/>
    <n v="10787318"/>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68"/>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3T00:00:00"/>
    <d v="2018-02-14T00:00:00"/>
    <n v="10626459.08"/>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69"/>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4T00:00:00"/>
    <d v="2018-02-15T00:00:00"/>
    <n v="10680516"/>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70"/>
    <x v="0"/>
    <s v="09. EXPANSIÓN DE LA RED DE AGUA POTABLE Y SANEAMIENTO DE CLOACAS"/>
    <s v="-"/>
    <s v="-"/>
    <s v="-"/>
    <s v="GRANDES OBRAS DE INFRAESTRUCTURA CLOACALES"/>
    <s v="SISTEMA RIACHUELO"/>
    <s v="CONSTRUCCIÓN COLECTOR MARGEN IZQUIERDO"/>
    <n v="2"/>
    <x v="7"/>
    <n v="325"/>
    <x v="14"/>
    <x v="25"/>
    <s v="-"/>
    <s v="-"/>
    <n v="78"/>
    <s v="-"/>
    <s v="22"/>
    <n v="5"/>
    <n v="5"/>
    <n v="7"/>
    <n v="753"/>
    <n v="4"/>
    <n v="4"/>
    <s v="2"/>
    <s v="1"/>
    <s v="-"/>
    <s v="AYSA"/>
    <s v="CABA"/>
    <s v="-"/>
    <s v="-"/>
    <d v="2015-01-15T00:00:00"/>
    <d v="2020-11-30T00:00:00"/>
    <n v="1999815131"/>
    <n v="299466810.01000023"/>
    <n v="0"/>
    <n v="2299281941.0100002"/>
    <n v="0"/>
    <n v="0"/>
    <n v="0"/>
    <n v="0"/>
    <n v="0"/>
    <n v="0"/>
    <n v="0"/>
    <n v="0"/>
    <n v="0"/>
    <n v="1322242726.9700003"/>
    <n v="1134101072"/>
    <n v="0"/>
    <s v="X"/>
    <s v="-"/>
    <n v="0.64119999999999999"/>
    <n v="0.54859999999999998"/>
    <s v="COEF. FINANCIERO EN MONEDA EXTRANJERA. "/>
  </r>
  <r>
    <n v="8072"/>
    <x v="0"/>
    <s v="09. EXPANSIÓN DE LA RED DE AGUA POTABLE Y SANEAMIENTO DE CLOACAS"/>
    <s v="-"/>
    <s v="-"/>
    <s v="-"/>
    <s v="GRANDES OBRAS DE INFRAESTRUCTURA CLOACALES"/>
    <s v="SISTEMA RIACHUELO"/>
    <s v="CONSTRUCCIÓN EMISARIO RIACHUELO ( LOTE III)"/>
    <n v="2"/>
    <x v="7"/>
    <n v="325"/>
    <x v="14"/>
    <x v="25"/>
    <s v="-"/>
    <s v="-"/>
    <n v="78"/>
    <s v="-"/>
    <n v="22"/>
    <n v="5"/>
    <n v="5"/>
    <n v="7"/>
    <n v="753"/>
    <n v="4"/>
    <n v="4"/>
    <n v="2"/>
    <s v="1"/>
    <s v="-"/>
    <s v="AYSA"/>
    <s v="AVELLANEDA"/>
    <s v="DOCK SUD"/>
    <s v="-"/>
    <d v="2015-01-15T00:00:00"/>
    <d v="2021-03-31T00:00:00"/>
    <n v="2372856569"/>
    <n v="223290339"/>
    <n v="0"/>
    <n v="2596146908"/>
    <n v="0"/>
    <n v="0"/>
    <n v="0"/>
    <n v="0"/>
    <n v="0"/>
    <n v="0"/>
    <n v="0"/>
    <n v="0"/>
    <n v="0"/>
    <n v="1364320387.21"/>
    <n v="1350590968.5999999"/>
    <n v="0"/>
    <s v="X"/>
    <s v="-"/>
    <n v="0.65280000000000005"/>
    <n v="0.61399999999999999"/>
    <s v="COEF. FINANCIERO EN MONEDA EXTRANJERA. "/>
  </r>
  <r>
    <n v="8074"/>
    <x v="0"/>
    <s v="09. EXPANSIÓN DE LA RED DE AGUA POTABLE Y SANEAMIENTO DE CLOACAS"/>
    <s v="-"/>
    <s v="-"/>
    <s v="-"/>
    <s v="GRANDES OBRAS DE INFRAESTRUCTURA CLOACALES"/>
    <s v="SISTEMA RIACHUELO"/>
    <s v="PLANTA DE TRATAMIENTO PRELIMINAR BARROS SUDESTE"/>
    <n v="2"/>
    <x v="7"/>
    <n v="325"/>
    <x v="14"/>
    <x v="25"/>
    <s v="-"/>
    <s v="-"/>
    <n v="78"/>
    <s v="-"/>
    <n v="22"/>
    <n v="5"/>
    <n v="5"/>
    <n v="7"/>
    <n v="753"/>
    <n v="4"/>
    <n v="4"/>
    <n v="2"/>
    <s v="1"/>
    <s v="-"/>
    <s v="AYSA"/>
    <s v="LA MATANZA"/>
    <s v="ALDO BONZI"/>
    <s v="ANA MARIA JANER Y PALPA"/>
    <d v="2015-05-19T00:00:00"/>
    <d v="2019-01-19T00:00:00"/>
    <n v="514504919"/>
    <n v="105457540.97"/>
    <n v="0"/>
    <n v="619962459.89999998"/>
    <n v="0"/>
    <n v="0"/>
    <n v="0"/>
    <n v="0"/>
    <n v="0"/>
    <n v="0"/>
    <n v="0"/>
    <n v="0"/>
    <n v="0"/>
    <n v="174960903.79999998"/>
    <n v="25988674.649999976"/>
    <n v="0"/>
    <s v="X"/>
    <s v="-"/>
    <n v="0.58799999999999997"/>
    <n v="0.89910000000000001"/>
    <s v="OC 89,91 / OEM 39,33"/>
  </r>
  <r>
    <n v="8076"/>
    <x v="2"/>
    <s v="13. SANEAMIENTO DE BASURALES"/>
    <s v="-"/>
    <s v="-"/>
    <s v="-"/>
    <s v="ESTACIONES DE RECICLADO"/>
    <s v="ESTACIONES DE RECICLADO"/>
    <s v="COMPRA DE MAQUINARIA PARA ORGANICOS CENTRALIZADOS (COMPOSTAJE)"/>
    <n v="2"/>
    <x v="15"/>
    <s v="-"/>
    <x v="23"/>
    <x v="95"/>
    <s v="0. TRATAMIENTO DE RESIDUOS SOLIDOS URBANOS"/>
    <s v="2. TRATAMIENTORESIDUOS ORGANICOS"/>
    <s v="0. TRATAMIENTORESIDUOS ORGANICOS"/>
    <s v="82. ORGANICOS CENTRALIZADO (COMPOSTAJE)"/>
    <n v="11"/>
    <n v="4"/>
    <n v="3"/>
    <n v="8"/>
    <n v="0"/>
    <n v="4"/>
    <n v="9"/>
    <n v="8"/>
    <s v="GENERAL"/>
    <s v="COMPRA DE MAQUINARIA PARA ORGANICOS CENTRALIZADOS (COMPOSTAJE)"/>
    <s v="8743. DG TRATAMIENTO Y NUEVAS TECNOLOGÍAS"/>
    <s v="CABA"/>
    <s v="8"/>
    <s v="COMUNA 8"/>
    <s v="-"/>
    <s v="-"/>
    <n v="0"/>
    <n v="0"/>
    <n v="0"/>
    <n v="0"/>
    <n v="0"/>
    <n v="0"/>
    <n v="0"/>
    <n v="0"/>
    <n v="0"/>
    <n v="0"/>
    <n v="0"/>
    <n v="0"/>
    <n v="0"/>
    <n v="9287700"/>
    <n v="0"/>
    <n v="8000000"/>
    <s v="X"/>
    <s v="-"/>
    <s v="-"/>
    <s v="-"/>
    <s v="CORRESPONDE A LA TOTALIDAD DE LA COMUNA 9"/>
  </r>
  <r>
    <n v="8077"/>
    <x v="0"/>
    <s v="10. DESAGÜES PLUVIALES"/>
    <s v="-"/>
    <s v="-"/>
    <s v="-"/>
    <s v="ACCIONES DE DESAGÜES PLUVIALES DE ACUMAR"/>
    <s v="PLAN DE CONTINGENCIA ANTE INUNDACIONES"/>
    <s v="SERVICIOS NO PERSONALES"/>
    <n v="2"/>
    <x v="7"/>
    <n v="325"/>
    <x v="14"/>
    <x v="25"/>
    <s v="-"/>
    <s v="-"/>
    <n v="79"/>
    <s v="-"/>
    <s v="22"/>
    <n v="3"/>
    <n v="4"/>
    <n v="1"/>
    <s v="-"/>
    <n v="4"/>
    <n v="4"/>
    <s v="2"/>
    <s v="1"/>
    <n v="79"/>
    <s v="UCGP"/>
    <s v="CUENCA MATANZA RIACHUELO"/>
    <s v="-"/>
    <s v="-"/>
    <s v="-"/>
    <s v="-"/>
    <n v="0"/>
    <n v="0"/>
    <n v="0"/>
    <n v="0"/>
    <n v="0"/>
    <n v="0"/>
    <n v="0"/>
    <n v="0"/>
    <n v="0"/>
    <n v="0"/>
    <n v="0"/>
    <n v="0"/>
    <n v="3239679.59"/>
    <n v="2000000"/>
    <n v="5429286.4900000002"/>
    <n v="10626173"/>
    <s v="X"/>
    <s v="-"/>
    <s v="-"/>
    <s v="-"/>
    <s v="-"/>
  </r>
  <r>
    <n v="8078"/>
    <x v="0"/>
    <s v="09. EXPANSIÓN DE LA RED DE AGUA POTABLE Y SANEAMIENTO DE CLOACAS"/>
    <s v="-"/>
    <s v="-"/>
    <s v="-"/>
    <s v="GRANDES OBRAS DE INFRAESTRUCTURA CLOACALES"/>
    <s v="SISTEMA RIACHUELO"/>
    <s v="SUPERVISIÓN COLECTOR MARGEN IZQUIERDO L I"/>
    <n v="2"/>
    <x v="7"/>
    <n v="325"/>
    <x v="14"/>
    <x v="25"/>
    <s v="-"/>
    <s v="-"/>
    <n v="78"/>
    <s v="-"/>
    <s v="22"/>
    <n v="5"/>
    <n v="5"/>
    <n v="2"/>
    <n v="753"/>
    <n v="4"/>
    <n v="4"/>
    <s v="2"/>
    <s v="1"/>
    <s v="-"/>
    <s v="AYSA"/>
    <s v="CUENCA MATANZA RIACHUELO"/>
    <s v="-"/>
    <s v="LAVALLE 166 PISO 7, CABA"/>
    <d v="2014-08-15T00:00:00"/>
    <d v="2019-07-31T00:00:00"/>
    <s v="€ 2.171.086 + $ 13.489.601"/>
    <n v="0"/>
    <n v="0"/>
    <s v="€ 2.171.086 + $ 13.489.601"/>
    <n v="0"/>
    <n v="0"/>
    <n v="0"/>
    <n v="0"/>
    <n v="0"/>
    <n v="0"/>
    <n v="0"/>
    <n v="0"/>
    <n v="0"/>
    <n v="20777435.600000001"/>
    <n v="4996265.75"/>
    <n v="4996266"/>
    <s v="X"/>
    <s v="-"/>
    <n v="0.99"/>
    <s v="-"/>
    <s v="COEF. FINANCIERO EN MONEDA EXTRANJERA. "/>
  </r>
  <r>
    <n v="8079"/>
    <x v="0"/>
    <s v="09. EXPANSIÓN DE LA RED DE AGUA POTABLE Y SANEAMIENTO DE CLOACAS"/>
    <s v="-"/>
    <s v="-"/>
    <s v="-"/>
    <s v="GRANDES OBRAS DE INFRAESTRUCTURA CLOACALES"/>
    <s v="SISTEMA RIACHUELO"/>
    <s v="SUPERVISIÓN EMISARIO PLANTA RIACHUELO L III"/>
    <n v="2"/>
    <x v="7"/>
    <n v="325"/>
    <x v="14"/>
    <x v="25"/>
    <s v="-"/>
    <s v="-"/>
    <n v="78"/>
    <s v="-"/>
    <s v="22"/>
    <n v="5"/>
    <n v="5"/>
    <n v="2"/>
    <n v="753"/>
    <n v="4"/>
    <n v="4"/>
    <s v="2"/>
    <s v="1"/>
    <s v="-"/>
    <s v="AYSA"/>
    <s v="CUENCA MATANZA RIACHUELO"/>
    <s v="-"/>
    <s v="LAVALLE 166 PISO 7, CABA"/>
    <d v="2014-08-15T00:00:00"/>
    <d v="2020-07-31T00:00:00"/>
    <s v="€ 3.019.149 + $ 19.228.115"/>
    <n v="0"/>
    <n v="0"/>
    <s v="€ 3.019.149 + $ 19.228.115"/>
    <n v="0"/>
    <n v="0"/>
    <n v="0"/>
    <n v="0"/>
    <n v="0"/>
    <n v="0"/>
    <n v="0"/>
    <n v="0"/>
    <n v="0"/>
    <n v="24052791.980000004"/>
    <n v="28349083.480000004"/>
    <n v="28349083"/>
    <s v="X"/>
    <s v="-"/>
    <n v="0.94499999999999995"/>
    <s v="-"/>
    <s v="COEF. FINANCIERO EN MONEDA EXTRANJERA. "/>
  </r>
  <r>
    <n v="8080"/>
    <x v="0"/>
    <s v="03. FORTALECIMIENTO INSTITUCIONAL"/>
    <s v="-"/>
    <s v="-"/>
    <s v="-"/>
    <s v="INSTITUCIONAL ACUMAR"/>
    <s v="FORTALECIMIENTO INSTITUCIONAL DE ACUMAR"/>
    <s v="SERVICIOS NO PERSONALES"/>
    <n v="2"/>
    <x v="7"/>
    <n v="325"/>
    <x v="14"/>
    <x v="25"/>
    <s v="-"/>
    <s v="-"/>
    <n v="77"/>
    <s v="-"/>
    <s v="22"/>
    <n v="3"/>
    <n v="5"/>
    <n v="5"/>
    <s v="-"/>
    <n v="4"/>
    <n v="4"/>
    <s v="2"/>
    <s v="1"/>
    <s v="-"/>
    <s v="UCGP"/>
    <s v="CUENCA MATANZA RIACHUELO"/>
    <s v="-"/>
    <s v="-"/>
    <s v="-"/>
    <s v="-"/>
    <n v="0"/>
    <n v="0"/>
    <n v="0"/>
    <n v="0"/>
    <n v="0"/>
    <n v="0"/>
    <n v="0"/>
    <n v="0"/>
    <n v="0"/>
    <n v="0"/>
    <n v="0"/>
    <n v="0"/>
    <n v="0"/>
    <n v="2728179.6800000006"/>
    <n v="6023184.3299999982"/>
    <n v="11127741"/>
    <s v="X"/>
    <s v="-"/>
    <s v="-"/>
    <s v="-"/>
    <s v="-"/>
  </r>
  <r>
    <n v="8081"/>
    <x v="0"/>
    <s v="09. EXPANSIÓN DE LA RED DE AGUA POTABLE Y SANEAMIENTO DE CLOACAS"/>
    <s v="-"/>
    <s v="-"/>
    <s v="-"/>
    <s v="EXPANSIÓN DE REDES DE AGUA"/>
    <s v="REDES DE AGUA MARCOS PAZ"/>
    <s v="AMPLIACIÓN RED DE AGUA-MARCOS PAZ"/>
    <n v="2"/>
    <x v="7"/>
    <n v="325"/>
    <x v="14"/>
    <x v="25"/>
    <s v="-"/>
    <s v="5"/>
    <n v="0"/>
    <s v="51"/>
    <n v="11"/>
    <n v="4"/>
    <n v="2"/>
    <n v="2"/>
    <s v="-"/>
    <n v="4"/>
    <n v="4"/>
    <s v="6"/>
    <s v="1"/>
    <s v="51"/>
    <s v="UCGP"/>
    <s v="MARCOS PAZ"/>
    <s v="-"/>
    <s v="MEJORAS RED DE AGUA Y CLOACAS"/>
    <d v="2017-06-19T00:00:00"/>
    <d v="2019-03-19T00:00:00"/>
    <n v="100701583.40000001"/>
    <n v="0"/>
    <n v="0"/>
    <n v="100701583.40000001"/>
    <n v="0"/>
    <n v="0"/>
    <n v="0"/>
    <n v="0"/>
    <n v="0"/>
    <n v="0"/>
    <n v="0"/>
    <n v="0"/>
    <n v="0"/>
    <n v="14183137.859999999"/>
    <n v="0"/>
    <n v="0"/>
    <s v="X"/>
    <s v="-"/>
    <n v="0.75090000000000001"/>
    <n v="0.89870000000000005"/>
    <s v="-"/>
  </r>
  <r>
    <n v="8082"/>
    <x v="0"/>
    <s v="06. PLAN SANITARIO DE EMERGENCIA"/>
    <s v="-"/>
    <s v="-"/>
    <s v="-"/>
    <s v="MEJORA EN EFECTOR DE SALUD"/>
    <s v="UNIDAD SANITARIA LANÚS"/>
    <s v="UNIDAD SANITARIA MIRANDA NORGREEN"/>
    <n v="2"/>
    <x v="2"/>
    <n v="325"/>
    <x v="18"/>
    <x v="34"/>
    <s v="-"/>
    <s v="-"/>
    <s v="77. ASISTENCIA FINANCIERA PARA OBRAS EN LA CUENCA MATANZA - RIACHUELO."/>
    <s v="-"/>
    <n v="11"/>
    <n v="5"/>
    <n v="8"/>
    <n v="6"/>
    <n v="9999"/>
    <n v="3"/>
    <n v="2"/>
    <s v="6"/>
    <s v="1"/>
    <s v="-"/>
    <s v="-"/>
    <s v="LANÚS"/>
    <s v="-"/>
    <s v="-"/>
    <s v="-"/>
    <s v="-"/>
    <n v="10054069.9"/>
    <n v="0"/>
    <n v="0"/>
    <n v="10054069.9"/>
    <n v="0"/>
    <n v="0"/>
    <n v="0"/>
    <n v="0"/>
    <n v="0"/>
    <n v="0"/>
    <n v="0"/>
    <n v="1508110.48"/>
    <n v="6576480.3200000003"/>
    <n v="1969479.1"/>
    <s v="-"/>
    <n v="0"/>
    <s v="-"/>
    <s v="-"/>
    <n v="0.80410000000000004"/>
    <n v="0.76949999999999996"/>
    <s v="-"/>
  </r>
  <r>
    <n v="8083"/>
    <x v="0"/>
    <s v="08. URBANIZACIÓN DE VILLAS Y ASENTAMIENTOS URBANOS"/>
    <s v="-"/>
    <s v="-"/>
    <s v="-"/>
    <s v="ENTUBAMIENTOS"/>
    <s v="ENTUBAMIENTO DEL ARROYO ORTEGA"/>
    <s v="Bº MONTECARLO - AMPLIACION - ENTUBAMIENTO DEL ARROYO ORTEGA"/>
    <s v="-"/>
    <x v="2"/>
    <n v="354"/>
    <x v="10"/>
    <x v="15"/>
    <s v="-"/>
    <s v="-"/>
    <s v="79. INFRAESTRUCTURA, NEXOS Y OBRAS COMPLEMENTARIAS EN LA CUENCA MATANZA RIACHUELO."/>
    <s v="2647040-16"/>
    <s v="-"/>
    <s v="-"/>
    <s v="-"/>
    <s v="-"/>
    <s v="-"/>
    <s v="-"/>
    <s v="-"/>
    <s v="-"/>
    <s v="-"/>
    <s v="-"/>
    <s v="-"/>
    <s v="ESTEBAN ECHEVERRÍA"/>
    <s v="-"/>
    <s v="-"/>
    <s v="-"/>
    <s v="-"/>
    <n v="0"/>
    <n v="0"/>
    <n v="0"/>
    <n v="0"/>
    <n v="0"/>
    <n v="0"/>
    <n v="0"/>
    <n v="0"/>
    <n v="0"/>
    <n v="0"/>
    <n v="0"/>
    <n v="0"/>
    <n v="0"/>
    <n v="0"/>
    <n v="0"/>
    <n v="16228303.5"/>
    <s v="X"/>
    <s v="-"/>
    <s v="-"/>
    <s v="-"/>
    <s v="-"/>
  </r>
  <r>
    <n v="8084"/>
    <x v="0"/>
    <s v="08. URBANIZACIÓN DE VILLAS Y ASENTAMIENTOS URBANOS"/>
    <s v="-"/>
    <s v="-"/>
    <s v="-"/>
    <s v="NO CORRESPONDE INFORMAR"/>
    <s v="NO CORRESPONDE INFORMAR"/>
    <s v="UNIDAD SANITARIA-CENTRO DE MEDICINA PREVENTIVA "/>
    <n v="2"/>
    <x v="2"/>
    <n v="325"/>
    <x v="2"/>
    <x v="34"/>
    <s v="-"/>
    <s v="-"/>
    <s v="77. ASISTENCIA FINANCIERA PARA OBRAS EN LA CUENCA MATANZA - RIACHUELO."/>
    <s v="-"/>
    <n v="11"/>
    <n v="5"/>
    <n v="8"/>
    <n v="6"/>
    <n v="9999"/>
    <n v="3"/>
    <n v="2"/>
    <s v="6"/>
    <s v="1"/>
    <s v="-"/>
    <s v="-"/>
    <s v="LANÚS"/>
    <s v="-"/>
    <s v="-"/>
    <s v="-"/>
    <s v="-"/>
    <n v="20727252.32"/>
    <n v="0"/>
    <s v="-"/>
    <n v="20727252.32"/>
    <n v="0"/>
    <n v="0"/>
    <n v="0"/>
    <n v="0"/>
    <s v="-"/>
    <n v="0"/>
    <n v="0"/>
    <n v="3109087.85"/>
    <n v="4624216.5199999996"/>
    <s v="-"/>
    <s v="-"/>
    <n v="0"/>
    <s v="-"/>
    <s v="-"/>
    <n v="0.37309999999999999"/>
    <n v="0.26250000000000001"/>
    <s v="-"/>
  </r>
  <r>
    <n v="8086"/>
    <x v="0"/>
    <s v="08. URBANIZACIÓN DE VILLAS Y ASENTAMIENTOS URBANOS"/>
    <s v="-"/>
    <s v="-"/>
    <s v="-"/>
    <s v="OBRAS VIALES ESTRATÉGICAS"/>
    <s v="TRASBORDADOR NICOLAS AVELLANEDA"/>
    <s v="PROYECTO, RESTAURACION Y PUESTA EN VALOR DEL TRASBORDADOR NICOLAS AVELLANEDA SOBRE EL RIACHUELO.-"/>
    <n v="2"/>
    <x v="13"/>
    <n v="604"/>
    <x v="20"/>
    <x v="39"/>
    <n v="6"/>
    <s v="92"/>
    <s v="-"/>
    <s v="51"/>
    <n v="11"/>
    <n v="4"/>
    <n v="2"/>
    <n v="2"/>
    <n v="0"/>
    <n v="4"/>
    <n v="3"/>
    <n v="6"/>
    <s v="1"/>
    <s v="-"/>
    <s v="-"/>
    <s v="AVELLANEDA-CABA"/>
    <s v="AVELLANEDA-CABA"/>
    <s v="AVELLANEDA-CABA"/>
    <d v="2015-01-16T00:00:00"/>
    <d v="2016-07-16T00:00:00"/>
    <n v="92875072.659999996"/>
    <n v="65834564.75999999"/>
    <n v="4609373"/>
    <n v="163319010.41999999"/>
    <n v="0"/>
    <n v="0"/>
    <n v="0"/>
    <n v="0"/>
    <s v="-"/>
    <n v="0"/>
    <n v="0"/>
    <n v="13426210.35"/>
    <n v="49613050.659999996"/>
    <s v="-"/>
    <n v="0"/>
    <s v="-"/>
    <s v="-"/>
    <s v="EN EJECUCIÓN"/>
    <n v="0.38598850708123217"/>
    <n v="0.92359999999999998"/>
    <s v="-"/>
  </r>
  <r>
    <n v="8089"/>
    <x v="0"/>
    <s v="08. URBANIZACIÓN DE VILLAS Y ASENTAMIENTOS URBANOS"/>
    <s v="-"/>
    <s v="-"/>
    <s v="-"/>
    <s v="NO CORRESPONDE INFORMAR"/>
    <s v="-"/>
    <s v="FINALIZACION DE LA OBRA: CIEN (100) CUADRAS DE PAVIMENTO -"/>
    <n v="2"/>
    <x v="13"/>
    <n v="604"/>
    <x v="20"/>
    <x v="39"/>
    <n v="3"/>
    <s v="-"/>
    <n v="77"/>
    <s v="-"/>
    <n v="11"/>
    <n v="5"/>
    <n v="8"/>
    <n v="6"/>
    <n v="9999"/>
    <n v="4"/>
    <n v="3"/>
    <n v="6"/>
    <s v="1"/>
    <s v="-"/>
    <s v="-"/>
    <s v="MORÓN"/>
    <s v="MORÓN"/>
    <s v="MORÓN"/>
    <d v="2012-04-10T00:00:00"/>
    <d v="2013-02-10T00:00:00"/>
    <n v="13258996.550000001"/>
    <n v="3679701.3099999987"/>
    <n v="0"/>
    <n v="16938697.859999999"/>
    <n v="0"/>
    <n v="0"/>
    <n v="0"/>
    <s v="-"/>
    <s v="-"/>
    <n v="0"/>
    <n v="3679701"/>
    <n v="0"/>
    <s v="-"/>
    <n v="0"/>
    <n v="0"/>
    <n v="0"/>
    <s v="-"/>
    <s v="FINALIZADA"/>
    <n v="0.21723635608906244"/>
    <n v="1"/>
    <s v="-"/>
  </r>
  <r>
    <n v="8090"/>
    <x v="0"/>
    <s v="08. URBANIZACIÓN DE VILLAS Y ASENTAMIENTOS URBANOS"/>
    <s v="-"/>
    <s v="-"/>
    <s v="-"/>
    <s v="OBRAS VIALES ESTRATÉGICAS"/>
    <s v="TRASBORDADOR NICOLAS AVELLANEDA"/>
    <s v="PROYECTO, RESTAURACION Y PUESTA EN VALOR DEL TRASBORDADOR NICOLAS AVELLANEDA SOBRE EL RIACHUELO.-"/>
    <n v="2"/>
    <x v="13"/>
    <n v="604"/>
    <x v="20"/>
    <x v="114"/>
    <n v="21"/>
    <s v="3"/>
    <s v="-"/>
    <s v="51"/>
    <n v="11"/>
    <n v="4"/>
    <n v="2"/>
    <n v="2"/>
    <n v="0"/>
    <n v="4"/>
    <n v="3"/>
    <n v="6"/>
    <s v="1"/>
    <s v="-"/>
    <s v="-"/>
    <s v="AVELLANEDA-CABA"/>
    <s v="AVELLANEDA-CABA"/>
    <s v="AVELLANEDA-CABA"/>
    <d v="2015-01-16T00:00:00"/>
    <d v="2016-07-16T00:00:00"/>
    <n v="92875072.659999996"/>
    <n v="69537487.519999996"/>
    <n v="4784273"/>
    <n v="167196833.18000001"/>
    <n v="0"/>
    <n v="0"/>
    <n v="0"/>
    <n v="0"/>
    <n v="0"/>
    <n v="0"/>
    <n v="41819401"/>
    <n v="51691468.18"/>
    <n v="49613050.659999996"/>
    <n v="0"/>
    <n v="0"/>
    <n v="0"/>
    <s v="-"/>
    <s v="EN EJECUCIÓN"/>
    <n v="0.85602051855800587"/>
    <n v="0.92359999999999998"/>
    <s v="POR RECLASIFICACIÓN PRESUPUESTARIA, ESTA PARTIDA EN EL AÑO 2018 SERA LA INDICADA 16-21-3-0-51"/>
  </r>
  <r>
    <n v="8091"/>
    <x v="0"/>
    <s v="08. URBANIZACIÓN DE VILLAS Y ASENTAMIENTOS URBANOS"/>
    <s v="-"/>
    <s v="-"/>
    <s v="-"/>
    <s v="OBRAS VIALES ESTRATÉGICAS"/>
    <s v="-"/>
    <s v="MANT. DE RUTINA POR CONTRATO - SIST. MODULAR"/>
    <n v="2"/>
    <x v="13"/>
    <n v="604"/>
    <x v="20"/>
    <x v="38"/>
    <n v="6"/>
    <s v="19"/>
    <s v="-"/>
    <s v="51"/>
    <n v="11"/>
    <n v="4"/>
    <n v="2"/>
    <n v="2"/>
    <n v="0"/>
    <n v="4"/>
    <n v="3"/>
    <n v="6"/>
    <s v="1"/>
    <s v="-"/>
    <s v="-"/>
    <s v="LA MATANZA-MARCOS PAZ-CAÑUELAS"/>
    <s v="LA MATANZA-MARCOS PAZ-CAÑUELAS"/>
    <s v="LA MATANZA-MARCOS PAZ-CAÑUELAS"/>
    <d v="2015-07-08T00:00:00"/>
    <d v="2017-07-08T00:00:00"/>
    <n v="111504227.23999999"/>
    <n v="117930685.41000001"/>
    <n v="196022969.19"/>
    <n v="425457881.84000003"/>
    <n v="0"/>
    <n v="0"/>
    <n v="0"/>
    <n v="0"/>
    <n v="0"/>
    <n v="0"/>
    <n v="0"/>
    <n v="86511083.789999992"/>
    <n v="51555513.659999996"/>
    <n v="0"/>
    <n v="0"/>
    <n v="0"/>
    <s v="-"/>
    <s v="EN EJECUCIÓN"/>
    <n v="0.3245129620184638"/>
    <n v="0.8105"/>
    <s v="-"/>
  </r>
  <r>
    <n v="8092"/>
    <x v="0"/>
    <s v="04. ORDENAMIENTO TERRITORIAL"/>
    <s v="-"/>
    <s v="-"/>
    <s v="-"/>
    <s v="OBRAS VIALES ESTRATÉGICAS"/>
    <s v="PUENTES RIACHUELO - MANTENIMIENTO"/>
    <s v="OBRA MEJORATIVA Y DE MANT. DE RUTINA.PUENTE SOBRE EL RIACHUELO: NICOLAS AVELLANEDA Y ACCESOS Y NUEVO PUENTE PUEYRREDON Y ACCESOS. PROV. BUENOS AIRES.-"/>
    <n v="2"/>
    <x v="13"/>
    <n v="604"/>
    <x v="20"/>
    <x v="38"/>
    <n v="21"/>
    <s v="3"/>
    <n v="0"/>
    <s v="51"/>
    <n v="15"/>
    <n v="4"/>
    <n v="2"/>
    <n v="2"/>
    <n v="0"/>
    <n v="4"/>
    <n v="3"/>
    <n v="6"/>
    <s v="1"/>
    <s v="-"/>
    <s v="-"/>
    <s v="AVELLANEDA-CABA"/>
    <s v="AVELLANEDA-CABA"/>
    <s v="AVELLANEDA-CABA"/>
    <d v="2012-08-01T00:00:00"/>
    <d v="2017-03-31T00:00:00"/>
    <n v="70079357.709999993"/>
    <n v="172204467.03"/>
    <n v="100647438.03999999"/>
    <n v="342931262.77999997"/>
    <n v="0"/>
    <n v="0"/>
    <n v="0"/>
    <n v="0"/>
    <n v="0"/>
    <n v="0"/>
    <n v="0"/>
    <n v="0"/>
    <n v="0"/>
    <n v="6329421.1299999999"/>
    <n v="0"/>
    <n v="51604345.799999997"/>
    <s v="X"/>
    <s v="EN EJECUCIÓN"/>
    <n v="1.8456821576108392E-2"/>
    <n v="0.99819999999999998"/>
    <s v="POR RECLASIFICACIÓN PRESUPUESTARIA, ESTA PARTIDA EN EL AÑO 2018 SERA LA INDICADA 16-21-3-0-51 - PARTIDA DE MANTENIMIENTO GLOBAL. PRESUPUESTO INICIAL GLOBAL."/>
  </r>
  <r>
    <n v="8093"/>
    <x v="0"/>
    <s v="08. URBANIZACIÓN DE VILLAS Y ASENTAMIENTOS URBANOS"/>
    <s v="-"/>
    <s v="-"/>
    <s v="-"/>
    <s v="-"/>
    <s v="-"/>
    <s v="MANT. DE RUTINA X CONTRATO - SIST. MODULAR. RNNº A001, ACCESO SUDESTE. TR.: SENTIDO CAPITAL KM. 40,02 - KM. 46,92, SENTIDO BERNAL KM. 40,02 - KM. 46,92. PCIA. BS. AS.-"/>
    <n v="2"/>
    <x v="13"/>
    <n v="604"/>
    <x v="20"/>
    <x v="38"/>
    <n v="21"/>
    <s v="3"/>
    <n v="0"/>
    <s v="51"/>
    <n v="11"/>
    <n v="4"/>
    <n v="2"/>
    <n v="2"/>
    <n v="0"/>
    <n v="4"/>
    <n v="3"/>
    <n v="6"/>
    <s v="1"/>
    <s v="-"/>
    <s v="-"/>
    <s v="AVELLANEDA;QUILMES"/>
    <s v="AVELLANEDA;QUILMES"/>
    <s v="AVELLANEDA"/>
    <d v="2014-04-29T00:00:00"/>
    <d v="2016-04-29T00:00:00"/>
    <n v="55784309"/>
    <n v="69121709.659999996"/>
    <n v="92708772.340000004"/>
    <n v="217614791"/>
    <n v="0"/>
    <n v="0"/>
    <n v="0"/>
    <n v="0"/>
    <n v="0"/>
    <n v="2073945.6"/>
    <n v="31579932.989999998"/>
    <s v="-"/>
    <s v="-"/>
    <n v="0"/>
    <n v="0"/>
    <n v="0"/>
    <s v="-"/>
    <s v="-"/>
    <n v="0.1546488565200515"/>
    <n v="0.93489999999999995"/>
    <s v="POR RECLASIFICACIÓN PRESUPUESTARIA, ESTA PARTIDA EN EL AÑO 2018 SERA LA INDICADA 16-21-3-0-51 - PARTIDA DE MANTENIMIENTO GLOBAL. PRESUPUESTO INICIAL GLOBAL."/>
  </r>
  <r>
    <n v="8094"/>
    <x v="0"/>
    <s v="04. ORDENAMIENTO TERRITORIAL"/>
    <s v="-"/>
    <s v="-"/>
    <s v="-"/>
    <s v="OBRAS VIALES ESTRATÉGICAS"/>
    <s v="PUENTES RIACHUELO - MANTENIMIENTO"/>
    <s v="MANT. DE DISPOSITIVOS DE SEG. Y SEÑAL. HORIZONTAL Y VERTICAL EN LOS PUENTES NICOLAS AVELLANEDA Y NUEVO PUENTE PUEYRREDON."/>
    <n v="2"/>
    <x v="13"/>
    <n v="604"/>
    <x v="20"/>
    <x v="38"/>
    <n v="21"/>
    <s v="3"/>
    <n v="0"/>
    <s v="51"/>
    <n v="15"/>
    <n v="4"/>
    <n v="2"/>
    <n v="2"/>
    <n v="0"/>
    <n v="4"/>
    <n v="3"/>
    <n v="6"/>
    <s v="1"/>
    <s v="-"/>
    <s v="-"/>
    <s v="AVELLANEDA-CABA"/>
    <s v="AVELLANEDA-CABA"/>
    <s v="AVELLANEDA-CABA"/>
    <d v="2015-12-11T00:00:00"/>
    <d v="2018-12-11T00:00:00"/>
    <n v="12494189.779999999"/>
    <n v="2900078.22"/>
    <n v="0"/>
    <n v="15394268"/>
    <n v="0"/>
    <n v="0"/>
    <n v="0"/>
    <n v="0"/>
    <n v="0"/>
    <n v="0"/>
    <n v="0"/>
    <n v="0"/>
    <n v="0"/>
    <n v="341998.53"/>
    <n v="3115257.02"/>
    <n v="51604345.799999997"/>
    <s v="X"/>
    <s v="EN EJECUCIÓN"/>
    <n v="0.2245807043244927"/>
    <n v="1"/>
    <s v="POR RECLASIFICACIÓN PRESUPUESTARIA, ESTA PARTIDA EN EL AÑO 2018 SERA LA INDICADA 16-21-3-0-51 - PARTIDA DE MANTENIMIENTO GLOBAL. PRESUPUESTO INICIAL GLOBAL."/>
  </r>
  <r>
    <n v="8095"/>
    <x v="0"/>
    <s v="10. DESAGÜES PLUVIALES"/>
    <s v="-"/>
    <s v="-"/>
    <s v="-"/>
    <s v="DESAGUES PLUVIALES"/>
    <s v="ARROYO SALGUERO"/>
    <s v="OBRA SANEAMIENTO HIDRÁULICO ARROYO SALGUERO - CUENCA BAJA Y PAVIMENTACIÓN DE LA AVENIDA SALGUERO"/>
    <s v="-"/>
    <x v="2"/>
    <n v="325"/>
    <x v="12"/>
    <x v="21"/>
    <s v="-"/>
    <s v="-"/>
    <s v="-"/>
    <s v="BUE175836"/>
    <s v="FFHH"/>
    <s v="-"/>
    <s v="-"/>
    <s v="-"/>
    <s v="-"/>
    <s v="-------"/>
    <s v="-------"/>
    <s v="-------"/>
    <s v="-"/>
    <s v="-"/>
    <s v="MUNICIPIO"/>
    <s v="MERLO"/>
    <s v="MERLO"/>
    <s v="-"/>
    <d v="2017-12-26T00:00:00"/>
    <s v="-"/>
    <n v="360462647.10000002"/>
    <s v="-"/>
    <s v="-"/>
    <n v="451381094.85000002"/>
    <n v="0"/>
    <n v="0"/>
    <n v="0"/>
    <n v="0"/>
    <n v="0"/>
    <n v="0"/>
    <n v="0"/>
    <n v="0"/>
    <n v="0"/>
    <n v="80747045.280000001"/>
    <n v="56242831.969999999"/>
    <n v="162849460.24000001"/>
    <s v="X"/>
    <s v="-"/>
    <n v="0.30609999999999998"/>
    <n v="0.36930000000000002"/>
    <s v="-"/>
  </r>
  <r>
    <n v="8096"/>
    <x v="0"/>
    <s v="10. DESAGÜES PLUVIALES"/>
    <s v="-"/>
    <s v="-"/>
    <s v="-"/>
    <s v="DESAGUES PLUVIALES"/>
    <s v="ARROYO MALDONADO"/>
    <s v="RECONSTRUCCIÓN DEL ARROYO MALDONADO EN LA LOCALIDAD DE RAMOS MEJÍA"/>
    <s v="-"/>
    <x v="2"/>
    <n v="325"/>
    <x v="12"/>
    <x v="21"/>
    <s v="-"/>
    <s v="-"/>
    <s v="-"/>
    <s v="BUE202674"/>
    <s v="FFHH"/>
    <s v="-"/>
    <s v="-"/>
    <s v="-"/>
    <s v="-"/>
    <s v="-------"/>
    <s v="-------"/>
    <s v="-------"/>
    <s v="-"/>
    <s v="-"/>
    <s v="MUNICIPIO"/>
    <s v="LA MATANZA"/>
    <s v="RAMOS MEJIA"/>
    <s v="-"/>
    <d v="2016-07-22T00:00:00"/>
    <s v="-"/>
    <n v="105188631.06999999"/>
    <s v="-"/>
    <n v="53710056.219999999"/>
    <n v="158898687.28999999"/>
    <n v="0"/>
    <n v="0"/>
    <n v="0"/>
    <n v="0"/>
    <n v="0"/>
    <n v="0"/>
    <n v="0"/>
    <n v="0"/>
    <n v="0"/>
    <n v="61178565.149999999"/>
    <n v="30104884.889999997"/>
    <n v="55925439.979999989"/>
    <s v="X"/>
    <s v="-"/>
    <n v="0.71879999999999999"/>
    <n v="0.87"/>
    <s v="-"/>
  </r>
  <r>
    <n v="8097"/>
    <x v="0"/>
    <s v="10. DESAGÜES PLUVIALES"/>
    <s v="-"/>
    <s v="-"/>
    <s v="-"/>
    <s v="DESAGUES PLUVIALES"/>
    <s v="SANEAMIENTO HIDRÁULICO CUENCA BOQUERÓN"/>
    <s v="SANEAMIENTO HIDRÁULICO DE LA CUENTA BOQUERÓN 2DA ETAPA- MUNICIPALIDAD DE MORÓN- PROVINCIA DE BUENOS AIRES"/>
    <s v="-"/>
    <x v="2"/>
    <n v="325"/>
    <x v="12"/>
    <x v="22"/>
    <n v="0"/>
    <n v="0"/>
    <n v="45"/>
    <s v="BUE195911"/>
    <n v="15"/>
    <n v="5"/>
    <n v="8"/>
    <n v="6"/>
    <n v="9999"/>
    <n v="3"/>
    <n v="8"/>
    <n v="6"/>
    <s v="-"/>
    <s v="-"/>
    <s v="MUNICIPIO"/>
    <s v="MORÓN"/>
    <s v="MORON"/>
    <s v="-"/>
    <d v="2015-04-18T00:00:00"/>
    <s v="-"/>
    <n v="36952649.350000001"/>
    <n v="13738122.16"/>
    <n v="4901464.6500000004"/>
    <n v="55592236.159999996"/>
    <s v="-"/>
    <s v="-"/>
    <s v="-"/>
    <n v="0"/>
    <n v="0"/>
    <n v="0"/>
    <n v="0"/>
    <n v="0"/>
    <n v="0"/>
    <n v="5391516.9500000002"/>
    <s v="-"/>
    <s v="-"/>
    <s v="-"/>
    <s v="-"/>
    <n v="0.99929999999999997"/>
    <n v="1"/>
    <s v="-"/>
  </r>
  <r>
    <n v="8098"/>
    <x v="0"/>
    <s v="08. URBANIZACIÓN DE VILLAS Y ASENTAMIENTOS URBANOS"/>
    <s v="-"/>
    <s v="-"/>
    <s v="-"/>
    <s v="INFRAESTRUCTURA DE SERVICIOS BÁSICOS"/>
    <s v="BARRIO ALIANZA"/>
    <s v="INFRAESTRUCTURA FRENTISTA PARA 154 VIVIENDAS"/>
    <s v="-"/>
    <x v="2"/>
    <s v="-"/>
    <x v="10"/>
    <x v="44"/>
    <s v="-"/>
    <s v="-"/>
    <s v="-"/>
    <s v="2727457/2016"/>
    <s v="-"/>
    <s v="-"/>
    <s v="-"/>
    <s v="-"/>
    <s v="-"/>
    <s v="-"/>
    <s v="-"/>
    <s v="-"/>
    <s v="-"/>
    <s v="-"/>
    <s v="-"/>
    <s v="AVELLANEDA"/>
    <s v="-"/>
    <s v="-"/>
    <s v="-"/>
    <s v="-"/>
    <n v="0"/>
    <n v="0"/>
    <n v="0"/>
    <n v="0"/>
    <n v="0"/>
    <n v="0"/>
    <n v="0"/>
    <n v="0"/>
    <n v="0"/>
    <n v="0"/>
    <n v="0"/>
    <n v="0"/>
    <n v="0"/>
    <n v="1753943.67"/>
    <n v="0"/>
    <n v="6524582.1699999999"/>
    <s v="X"/>
    <s v="-"/>
    <s v="-"/>
    <s v="-"/>
    <s v="-"/>
  </r>
  <r>
    <n v="8099"/>
    <x v="0"/>
    <s v="08. URBANIZACIÓN DE VILLAS Y ASENTAMIENTOS URBANOS"/>
    <s v="-"/>
    <s v="-"/>
    <s v="-"/>
    <s v="VIVIENDAS NUEVAS"/>
    <s v="COMPLEJO BARRIO MONTECARLO"/>
    <s v="MONTECARLO-240 VIVIENDAS + INFRA "/>
    <s v="-"/>
    <x v="2"/>
    <s v="-"/>
    <x v="10"/>
    <x v="44"/>
    <s v="-"/>
    <s v="-"/>
    <s v="-"/>
    <s v="198/2012"/>
    <s v="-"/>
    <s v="-"/>
    <s v="-"/>
    <s v="-"/>
    <s v="-"/>
    <s v="-"/>
    <s v="-"/>
    <s v="-"/>
    <s v="-"/>
    <s v="-"/>
    <s v="-"/>
    <s v="ESTEBAN ECHEVERRÍA"/>
    <s v="ESTEBAN ECHEVERRÍA"/>
    <s v="-"/>
    <s v="-"/>
    <s v="-"/>
    <n v="0"/>
    <n v="0"/>
    <n v="0"/>
    <n v="0"/>
    <n v="0"/>
    <n v="0"/>
    <n v="0"/>
    <n v="0"/>
    <n v="0"/>
    <n v="0"/>
    <n v="0"/>
    <n v="0"/>
    <n v="0"/>
    <n v="0"/>
    <n v="0"/>
    <n v="71814571.849999994"/>
    <s v="X"/>
    <s v="-"/>
    <s v="-"/>
    <s v="-"/>
    <s v="-"/>
  </r>
  <r>
    <n v="8100"/>
    <x v="0"/>
    <s v="08. URBANIZACIÓN DE VILLAS Y ASENTAMIENTOS URBANOS"/>
    <s v="-"/>
    <s v="-"/>
    <s v="-"/>
    <s v="MEJORAMIENTOS DE VIVIENDA EXISTENTE"/>
    <s v="COMPLEJO BARRIO MONTECARLO"/>
    <s v="MONTECARLO- ADICIONAL DE OBRA"/>
    <s v="-"/>
    <x v="2"/>
    <s v="-"/>
    <x v="10"/>
    <x v="44"/>
    <s v="-"/>
    <s v="-"/>
    <s v="-"/>
    <s v="1005/2014"/>
    <s v="-"/>
    <s v="-"/>
    <s v="-"/>
    <s v="-"/>
    <s v="-"/>
    <s v="-"/>
    <s v="-"/>
    <s v="-"/>
    <s v="-"/>
    <s v="-"/>
    <s v="-"/>
    <s v="ESTEBAN ECHEVERRÍA"/>
    <s v="-"/>
    <s v="-"/>
    <s v="-"/>
    <s v="-"/>
    <n v="0"/>
    <n v="0"/>
    <n v="0"/>
    <n v="0"/>
    <n v="0"/>
    <n v="0"/>
    <n v="0"/>
    <n v="0"/>
    <n v="0"/>
    <n v="0"/>
    <n v="0"/>
    <n v="0"/>
    <n v="0"/>
    <n v="0"/>
    <n v="0"/>
    <n v="2900338.39"/>
    <s v="X"/>
    <s v="-"/>
    <s v="-"/>
    <s v="-"/>
    <s v="-"/>
  </r>
  <r>
    <n v="8101"/>
    <x v="0"/>
    <s v="08. URBANIZACIÓN DE VILLAS Y ASENTAMIENTOS URBANOS"/>
    <s v="-"/>
    <s v="-"/>
    <s v="-"/>
    <s v="INFRAESTRUCTURA DE SERVICIOS BÁSICOS"/>
    <s v="COMPLEJO BARRIO MONTECARLO"/>
    <s v="MONTECARLO"/>
    <s v="-"/>
    <x v="2"/>
    <s v="-"/>
    <x v="10"/>
    <x v="44"/>
    <s v="-"/>
    <s v="-"/>
    <s v="-"/>
    <s v="1051/2015"/>
    <s v="-"/>
    <s v="-"/>
    <s v="-"/>
    <s v="-"/>
    <s v="-"/>
    <s v="-"/>
    <s v="-"/>
    <s v="-"/>
    <s v="-"/>
    <s v="-"/>
    <s v="-"/>
    <s v="ESTEBAN ECHEVERRÍA"/>
    <s v="-"/>
    <s v="-"/>
    <s v="-"/>
    <s v="-"/>
    <n v="0"/>
    <n v="0"/>
    <n v="0"/>
    <n v="0"/>
    <n v="0"/>
    <n v="0"/>
    <n v="0"/>
    <n v="0"/>
    <n v="0"/>
    <n v="0"/>
    <n v="0"/>
    <n v="0"/>
    <n v="0"/>
    <n v="0"/>
    <n v="0"/>
    <n v="20725738.309999999"/>
    <s v="X"/>
    <s v="-"/>
    <s v="-"/>
    <s v="-"/>
    <s v="-"/>
  </r>
  <r>
    <n v="8102"/>
    <x v="0"/>
    <s v="08. URBANIZACIÓN DE VILLAS Y ASENTAMIENTOS URBANOS"/>
    <s v="-"/>
    <s v="-"/>
    <s v="-"/>
    <s v="VIVIENDAS NUEVAS"/>
    <s v="COMPLEJO BARRIO VILLA TALLERES"/>
    <s v="VILLA TALLERES- 28 VIVIENDAS + INFRA"/>
    <s v="-"/>
    <x v="2"/>
    <s v="-"/>
    <x v="10"/>
    <x v="44"/>
    <s v="-"/>
    <s v="-"/>
    <s v="-"/>
    <s v="1693/2012"/>
    <s v="-"/>
    <s v="-"/>
    <s v="-"/>
    <s v="-"/>
    <s v="-"/>
    <s v="-"/>
    <s v="-"/>
    <s v="-"/>
    <s v="-"/>
    <s v="-"/>
    <s v="-"/>
    <s v="LANÚS"/>
    <s v="-"/>
    <s v="-"/>
    <s v="-"/>
    <s v="-"/>
    <n v="0"/>
    <n v="0"/>
    <n v="0"/>
    <n v="0"/>
    <n v="0"/>
    <n v="0"/>
    <n v="0"/>
    <n v="0"/>
    <n v="0"/>
    <n v="0"/>
    <n v="0"/>
    <n v="0"/>
    <n v="0"/>
    <n v="0"/>
    <n v="0"/>
    <n v="6737413.8200000003"/>
    <s v="X"/>
    <s v="-"/>
    <s v="-"/>
    <s v="-"/>
    <s v="-"/>
  </r>
  <r>
    <n v="8103"/>
    <x v="0"/>
    <s v="08. URBANIZACIÓN DE VILLAS Y ASENTAMIENTOS URBANOS"/>
    <s v="-"/>
    <s v="-"/>
    <s v="-"/>
    <s v="VIVIENDAS NUEVAS"/>
    <s v="COMPLEJO BARRIO VILLA JARDÍN"/>
    <s v="VILLA JARDÍN - 198 VIVIENDAS+ INFRA ETAPA III"/>
    <s v="-"/>
    <x v="2"/>
    <s v="-"/>
    <x v="10"/>
    <x v="44"/>
    <s v="-"/>
    <s v="-"/>
    <s v="-"/>
    <s v="424/2015"/>
    <s v="-"/>
    <s v="-"/>
    <s v="-"/>
    <s v="-"/>
    <s v="-"/>
    <s v="-"/>
    <s v="-"/>
    <s v="-"/>
    <s v="-"/>
    <s v="-"/>
    <s v="-"/>
    <s v="LANÚS"/>
    <s v="-"/>
    <s v="-"/>
    <s v="-"/>
    <s v="-"/>
    <n v="0"/>
    <n v="0"/>
    <n v="0"/>
    <n v="0"/>
    <n v="0"/>
    <n v="0"/>
    <n v="0"/>
    <n v="0"/>
    <n v="0"/>
    <n v="0"/>
    <n v="0"/>
    <n v="0"/>
    <n v="0"/>
    <n v="30697154.200000003"/>
    <n v="19909458.57"/>
    <n v="252601889.36000001"/>
    <s v="X"/>
    <s v="-"/>
    <s v="-"/>
    <s v="-"/>
    <s v="-"/>
  </r>
  <r>
    <n v="8104"/>
    <x v="0"/>
    <s v="08. URBANIZACIÓN DE VILLAS Y ASENTAMIENTOS URBANOS"/>
    <s v="-"/>
    <s v="-"/>
    <s v="-"/>
    <s v="MEJORAMIENTOS DE VIVIENDA EXISTENTE"/>
    <s v="BARRIO LAS ANTENAS"/>
    <s v="LAS ANTENAS- TERMINACIÓN 120 VIVIENDAS"/>
    <s v="-"/>
    <x v="2"/>
    <s v="-"/>
    <x v="10"/>
    <x v="44"/>
    <s v="-"/>
    <s v="-"/>
    <s v="-"/>
    <s v="2083329/2016"/>
    <s v="-"/>
    <s v="-"/>
    <s v="-"/>
    <s v="-"/>
    <s v="-"/>
    <s v="-"/>
    <s v="-"/>
    <s v="-"/>
    <s v="-"/>
    <s v="-"/>
    <s v="-"/>
    <s v="LA MATANZA"/>
    <s v="-"/>
    <s v="-"/>
    <s v="-"/>
    <s v="-"/>
    <n v="0"/>
    <n v="0"/>
    <n v="0"/>
    <n v="0"/>
    <n v="0"/>
    <n v="0"/>
    <n v="0"/>
    <n v="0"/>
    <n v="0"/>
    <n v="0"/>
    <n v="0"/>
    <n v="0"/>
    <n v="0"/>
    <n v="166725596.38"/>
    <n v="110845033.935"/>
    <n v="31180526"/>
    <s v="X"/>
    <s v="-"/>
    <s v="-"/>
    <s v="-"/>
    <s v="-"/>
  </r>
  <r>
    <n v="8105"/>
    <x v="0"/>
    <s v="08. URBANIZACIÓN DE VILLAS Y ASENTAMIENTOS URBANOS"/>
    <s v="-"/>
    <s v="-"/>
    <s v="-"/>
    <s v="VIVIENDAS NUEVAS"/>
    <s v="COMPLEJO BARRIO SANTOS VEGA"/>
    <s v="SANTOS VEGA- 94 VIVIENDAS + INFRA"/>
    <s v="-"/>
    <x v="2"/>
    <s v="-"/>
    <x v="10"/>
    <x v="44"/>
    <s v="-"/>
    <s v="-"/>
    <s v="-"/>
    <s v="4571/09 134/14"/>
    <s v="-"/>
    <s v="-"/>
    <s v="-"/>
    <s v="-"/>
    <s v="-"/>
    <s v="-"/>
    <s v="-"/>
    <s v="-"/>
    <s v="-"/>
    <s v="-"/>
    <s v="-"/>
    <s v="LA MATANZA"/>
    <s v="-"/>
    <s v="-"/>
    <s v="-"/>
    <s v="-"/>
    <n v="0"/>
    <n v="0"/>
    <n v="0"/>
    <n v="0"/>
    <n v="0"/>
    <n v="0"/>
    <n v="0"/>
    <n v="0"/>
    <n v="0"/>
    <n v="0"/>
    <n v="0"/>
    <n v="0"/>
    <n v="0"/>
    <n v="0"/>
    <n v="0"/>
    <n v="1784459"/>
    <s v="X"/>
    <s v="-"/>
    <s v="-"/>
    <s v="-"/>
    <s v="-"/>
  </r>
  <r>
    <n v="8106"/>
    <x v="0"/>
    <s v="08. URBANIZACIÓN DE VILLAS Y ASENTAMIENTOS URBANOS"/>
    <s v="-"/>
    <s v="-"/>
    <s v="-"/>
    <s v="MEJORAMIENTOS DE VIVIENDA EXISTENTE"/>
    <s v="BARRIO UNAMUNO"/>
    <s v="39 MEJORAMIENTOS, ETAPA III, B° 1 DE MAYO, B° 2 DE MAYO"/>
    <n v="2"/>
    <x v="2"/>
    <n v="354"/>
    <x v="10"/>
    <x v="151"/>
    <s v="-"/>
    <s v="-"/>
    <s v="-"/>
    <s v="1362535/2018"/>
    <s v="-"/>
    <s v="-"/>
    <s v="-"/>
    <s v="-"/>
    <s v="-"/>
    <s v="-"/>
    <s v="-"/>
    <s v="-"/>
    <s v="-"/>
    <s v="-"/>
    <s v="-"/>
    <s v="LOMAS DE ZAMORA"/>
    <s v="-"/>
    <s v="-"/>
    <s v="-"/>
    <s v="-"/>
    <n v="12223431.869999999"/>
    <n v="0"/>
    <n v="0"/>
    <n v="0"/>
    <n v="0"/>
    <n v="0"/>
    <n v="0"/>
    <n v="0"/>
    <n v="0"/>
    <n v="0"/>
    <n v="0"/>
    <n v="0"/>
    <n v="0"/>
    <n v="1222343.19"/>
    <n v="231009.27"/>
    <n v="17884776.789999999"/>
    <s v="X"/>
    <s v="-"/>
    <s v="-"/>
    <s v="-"/>
    <s v="-"/>
  </r>
  <r>
    <n v="8107"/>
    <x v="0"/>
    <s v="08. URBANIZACIÓN DE VILLAS Y ASENTAMIENTOS URBANOS"/>
    <s v="-"/>
    <s v="-"/>
    <s v="-"/>
    <s v="MEJORAMIENTOS DE VIVIENDA EXISTENTE"/>
    <s v="BARRIO UNAMUNO"/>
    <s v="29 MEJORAMIENTOS B° UNAMUNO"/>
    <n v="2"/>
    <x v="2"/>
    <n v="354"/>
    <x v="10"/>
    <x v="151"/>
    <s v="-"/>
    <s v="-"/>
    <s v="-"/>
    <s v="30442810/2017"/>
    <s v="-"/>
    <s v="-"/>
    <s v="-"/>
    <s v="-"/>
    <s v="-"/>
    <s v="-"/>
    <s v="-"/>
    <s v="-"/>
    <s v="-"/>
    <s v="-"/>
    <s v="-"/>
    <s v="LOMAS DE ZAMORA"/>
    <s v="-"/>
    <s v="-"/>
    <s v="-"/>
    <s v="-"/>
    <n v="9106931.6199999992"/>
    <n v="0"/>
    <n v="0"/>
    <n v="0"/>
    <n v="0"/>
    <n v="0"/>
    <n v="0"/>
    <n v="0"/>
    <n v="0"/>
    <n v="0"/>
    <n v="0"/>
    <n v="0"/>
    <n v="0"/>
    <n v="0"/>
    <n v="477988.12"/>
    <n v="17383044.48"/>
    <s v="X"/>
    <s v="-"/>
    <s v="-"/>
    <s v="-"/>
    <s v="-"/>
  </r>
  <r>
    <n v="8108"/>
    <x v="0"/>
    <s v="08. URBANIZACIÓN DE VILLAS Y ASENTAMIENTOS URBANOS"/>
    <s v="-"/>
    <s v="-"/>
    <s v="-"/>
    <s v="MEJORAMIENTOS DE VIVIENDA EXISTENTE"/>
    <s v="BARRIO UNAMUNO"/>
    <s v="39 MEJORAMIENTOS"/>
    <n v="2"/>
    <x v="2"/>
    <n v="354"/>
    <x v="10"/>
    <x v="151"/>
    <s v="-"/>
    <s v="-"/>
    <s v="-"/>
    <s v="30442891/2017"/>
    <s v="-"/>
    <s v="-"/>
    <s v="-"/>
    <s v="-"/>
    <s v="-"/>
    <s v="-"/>
    <s v="-"/>
    <s v="-"/>
    <s v="-"/>
    <s v="-"/>
    <s v="-"/>
    <s v="LOMAS DE ZAMORA"/>
    <s v="-"/>
    <s v="-"/>
    <s v="-"/>
    <s v="-"/>
    <n v="12249085"/>
    <n v="0"/>
    <n v="0"/>
    <n v="0"/>
    <n v="0"/>
    <n v="0"/>
    <n v="0"/>
    <n v="0"/>
    <n v="0"/>
    <n v="0"/>
    <n v="0"/>
    <n v="0"/>
    <n v="0"/>
    <n v="0"/>
    <n v="0"/>
    <n v="23380694.890000001"/>
    <s v="X"/>
    <s v="-"/>
    <s v="-"/>
    <s v="-"/>
    <s v="-"/>
  </r>
  <r>
    <n v="8109"/>
    <x v="0"/>
    <s v="08. URBANIZACIÓN DE VILLAS Y ASENTAMIENTOS URBANOS"/>
    <s v="-"/>
    <s v="-"/>
    <s v="-"/>
    <s v="VIVIENDAS NUEVAS"/>
    <s v="COMPLEJO BARRIO ALIANZA"/>
    <s v="BARRIO ALIANZA"/>
    <n v="2"/>
    <x v="2"/>
    <n v="354"/>
    <x v="10"/>
    <x v="15"/>
    <s v="-"/>
    <s v="-"/>
    <s v="77.VIVIENDAS NUEVAS EN LA CUENCA MATANZA RIACHUELO"/>
    <s v="666/2015"/>
    <n v="11"/>
    <n v="5"/>
    <n v="8"/>
    <s v="-"/>
    <s v="-"/>
    <s v="-"/>
    <s v="-"/>
    <s v="-"/>
    <s v="-"/>
    <s v="-"/>
    <s v="-"/>
    <s v="AVELLANEDA"/>
    <s v="-"/>
    <s v="-"/>
    <s v="-"/>
    <s v="-"/>
    <n v="263986208"/>
    <n v="0"/>
    <n v="0"/>
    <n v="342668035.44999999"/>
    <n v="0"/>
    <n v="0"/>
    <n v="0"/>
    <n v="0"/>
    <n v="0"/>
    <n v="0"/>
    <n v="0"/>
    <n v="0"/>
    <n v="0"/>
    <n v="2501977.0499999998"/>
    <n v="0"/>
    <n v="91757345.489999995"/>
    <s v="X"/>
    <s v="-"/>
    <s v="-"/>
    <s v="-"/>
    <s v="-"/>
  </r>
  <r>
    <n v="8110"/>
    <x v="0"/>
    <s v="08. URBANIZACIÓN DE VILLAS Y ASENTAMIENTOS URBANOS"/>
    <s v="-"/>
    <s v="-"/>
    <s v="-"/>
    <s v="VIVIENDAS NUEVAS"/>
    <s v="COMPLEJO BARRIO MONTECARLO"/>
    <s v="MONTECARLO"/>
    <n v="2"/>
    <x v="2"/>
    <n v="325"/>
    <x v="10"/>
    <x v="118"/>
    <s v="-"/>
    <s v="-"/>
    <s v="-"/>
    <s v="667/2015"/>
    <s v="-"/>
    <s v="-"/>
    <s v="-"/>
    <s v="-"/>
    <s v="-"/>
    <s v="-"/>
    <s v="-"/>
    <s v="-"/>
    <s v="-"/>
    <s v="-"/>
    <s v="-"/>
    <s v="ESTEBAN ECHEVERRÍA"/>
    <s v="ESTEBAN ECHEVERRÍA"/>
    <s v="-"/>
    <s v="-"/>
    <s v="-"/>
    <n v="23141011.43"/>
    <n v="0"/>
    <n v="0"/>
    <n v="0"/>
    <n v="0"/>
    <n v="0"/>
    <n v="0"/>
    <n v="0"/>
    <n v="0"/>
    <n v="0"/>
    <n v="0"/>
    <n v="0"/>
    <n v="0"/>
    <n v="0"/>
    <n v="0"/>
    <n v="15945599.369999999"/>
    <s v="X"/>
    <s v="-"/>
    <s v="-"/>
    <s v="-"/>
    <s v="-"/>
  </r>
  <r>
    <n v="8111"/>
    <x v="0"/>
    <s v="08. URBANIZACIÓN DE VILLAS Y ASENTAMIENTOS URBANOS"/>
    <s v="-"/>
    <s v="-"/>
    <s v="-"/>
    <s v="VIVIENDAS NUEVAS"/>
    <s v="COMPLEJO BARRIO SUIPACHA"/>
    <s v="SUIPACHA"/>
    <n v="2"/>
    <x v="2"/>
    <n v="354"/>
    <x v="10"/>
    <x v="15"/>
    <s v="-"/>
    <s v="-"/>
    <s v="77.VIVIENDAS NUEVAS EN LA CUENCA MATANZA RIACHUELO"/>
    <s v="1437/11"/>
    <n v="11"/>
    <n v="5"/>
    <n v="8"/>
    <s v="-"/>
    <s v="-"/>
    <s v="-"/>
    <s v="-"/>
    <s v="-"/>
    <s v="-"/>
    <s v="-"/>
    <s v="-"/>
    <s v="AVELLANEDA"/>
    <s v="-"/>
    <s v="-"/>
    <s v="-"/>
    <s v="-"/>
    <n v="60590653.030000001"/>
    <n v="0"/>
    <n v="0"/>
    <n v="0"/>
    <n v="0"/>
    <n v="0"/>
    <n v="0"/>
    <n v="0"/>
    <n v="0"/>
    <n v="0"/>
    <n v="0"/>
    <n v="0"/>
    <n v="0"/>
    <n v="19396932.02"/>
    <n v="0"/>
    <n v="80387661.930000007"/>
    <s v="X"/>
    <s v="-"/>
    <s v="-"/>
    <s v="-"/>
    <s v="-"/>
  </r>
  <r>
    <n v="8112"/>
    <x v="0"/>
    <s v="08. URBANIZACIÓN DE VILLAS Y ASENTAMIENTOS URBANOS"/>
    <s v="-"/>
    <s v="-"/>
    <s v="-"/>
    <s v="INFRAESTRUCTURA DE SERVICIOS BÁSICOS"/>
    <s v="COMPLEJO BARRIO MONTECARLO"/>
    <s v="MONTECARLO"/>
    <n v="2"/>
    <x v="2"/>
    <n v="325"/>
    <x v="10"/>
    <x v="118"/>
    <s v="-"/>
    <s v="-"/>
    <s v="-"/>
    <s v="2647040/2016"/>
    <s v="-"/>
    <s v="-"/>
    <s v="-"/>
    <s v="-"/>
    <s v="-"/>
    <s v="-"/>
    <s v="-"/>
    <s v="-"/>
    <s v="-"/>
    <s v="-"/>
    <s v="-"/>
    <s v="ESTEBAN ECHEVERRÍA"/>
    <s v="-"/>
    <s v="-"/>
    <s v="-"/>
    <s v="-"/>
    <n v="21637738"/>
    <n v="0"/>
    <n v="0"/>
    <n v="0"/>
    <n v="0"/>
    <n v="0"/>
    <n v="0"/>
    <n v="0"/>
    <n v="0"/>
    <n v="0"/>
    <n v="0"/>
    <n v="0"/>
    <n v="0"/>
    <n v="0"/>
    <n v="3017818.62"/>
    <n v="7799096.2800000003"/>
    <s v="X"/>
    <s v="-"/>
    <s v="-"/>
    <s v="-"/>
    <s v="-"/>
  </r>
  <r>
    <n v="8113"/>
    <x v="0"/>
    <s v="08. URBANIZACIÓN DE VILLAS Y ASENTAMIENTOS URBANOS"/>
    <s v="-"/>
    <s v="-"/>
    <s v="-"/>
    <s v="INFRAESTRUCTURA DE SERVICIOS BÁSICOS"/>
    <s v="COMPLEJO BARRIO LA SALADITA"/>
    <s v="LA SALADITA"/>
    <n v="2"/>
    <x v="2"/>
    <n v="354"/>
    <x v="10"/>
    <x v="15"/>
    <s v="-"/>
    <s v="-"/>
    <s v="77.VIVIENDAS NUEVAS EN LA CUENCA MATANZA RIACHUELO"/>
    <s v="2282/2010"/>
    <n v="11"/>
    <n v="5"/>
    <n v="8"/>
    <s v="-"/>
    <s v="-"/>
    <s v="-"/>
    <s v="-"/>
    <s v="-"/>
    <s v="-"/>
    <s v="-"/>
    <s v="-"/>
    <s v="AVELLANEDA"/>
    <s v="-"/>
    <s v="-"/>
    <s v="-"/>
    <s v="-"/>
    <n v="251034995"/>
    <n v="0"/>
    <n v="0"/>
    <n v="0"/>
    <n v="0"/>
    <n v="0"/>
    <n v="0"/>
    <n v="0"/>
    <n v="0"/>
    <n v="0"/>
    <n v="0"/>
    <n v="0"/>
    <n v="0"/>
    <n v="56247614.68"/>
    <n v="11057079.57"/>
    <n v="125042230.89"/>
    <s v="X"/>
    <s v="-"/>
    <s v="-"/>
    <s v="-"/>
    <s v="-"/>
  </r>
  <r>
    <n v="8114"/>
    <x v="0"/>
    <s v="08. URBANIZACIÓN DE VILLAS Y ASENTAMIENTOS URBANOS"/>
    <s v="-"/>
    <s v="-"/>
    <s v="-"/>
    <s v="INFRAESTRUCTURA DE SERVICIOS BÁSICOS"/>
    <s v="COMPLEJO BARRIO JUAN PABLO II"/>
    <s v="JUAN PABLO II"/>
    <n v="2"/>
    <x v="2"/>
    <n v="325"/>
    <x v="10"/>
    <x v="118"/>
    <s v="-"/>
    <s v="-"/>
    <s v="-"/>
    <s v="20651046/2018"/>
    <s v="-"/>
    <s v="-"/>
    <s v="-"/>
    <s v="-"/>
    <s v="-"/>
    <s v="-"/>
    <s v="-"/>
    <s v="-"/>
    <s v="-"/>
    <s v="-"/>
    <s v="-"/>
    <s v="ESTEBAN ECHEVERRÍA"/>
    <s v="-"/>
    <s v="-"/>
    <s v="-"/>
    <s v="-"/>
    <n v="190575135"/>
    <n v="0"/>
    <n v="0"/>
    <n v="0"/>
    <n v="0"/>
    <n v="0"/>
    <n v="0"/>
    <n v="0"/>
    <n v="0"/>
    <n v="0"/>
    <n v="0"/>
    <n v="0"/>
    <n v="0"/>
    <n v="49000000"/>
    <n v="0"/>
    <n v="173584833.80000001"/>
    <s v="X"/>
    <s v="-"/>
    <s v="-"/>
    <s v="-"/>
    <s v="-"/>
  </r>
  <r>
    <n v="8115"/>
    <x v="0"/>
    <s v="08. URBANIZACIÓN DE VILLAS Y ASENTAMIENTOS URBANOS"/>
    <s v="-"/>
    <s v="-"/>
    <s v="-"/>
    <s v="VIVIENDAS NUEVAS"/>
    <s v="COMPLEJO BARRIO OCANTOS Y DEBENEDETTI"/>
    <s v="OCANTOS Y DEBENEDETTI"/>
    <n v="2"/>
    <x v="2"/>
    <n v="354"/>
    <x v="10"/>
    <x v="15"/>
    <s v="-"/>
    <s v="-"/>
    <s v="77.VIVIENDAS NUEVAS EN LA CUENCA MATANZA RIACHUELO"/>
    <s v="398/2015"/>
    <n v="11"/>
    <n v="5"/>
    <n v="8"/>
    <s v="-"/>
    <s v="-"/>
    <s v="-"/>
    <s v="-"/>
    <s v="-"/>
    <s v="-"/>
    <s v="-"/>
    <s v="-"/>
    <s v="AVELLANEDA"/>
    <s v="-"/>
    <s v="-"/>
    <s v="-"/>
    <s v="-"/>
    <n v="25600588.5"/>
    <n v="0"/>
    <n v="0"/>
    <n v="0"/>
    <n v="0"/>
    <n v="0"/>
    <n v="0"/>
    <n v="0"/>
    <n v="0"/>
    <n v="0"/>
    <n v="0"/>
    <n v="0"/>
    <n v="0"/>
    <n v="16424868.189999999"/>
    <n v="0"/>
    <n v="0"/>
    <s v="-"/>
    <s v="-"/>
    <s v="-"/>
    <s v="-"/>
    <s v="-"/>
  </r>
  <r>
    <n v="8116"/>
    <x v="0"/>
    <s v="08. URBANIZACIÓN DE VILLAS Y ASENTAMIENTOS URBANOS"/>
    <s v="-"/>
    <s v="-"/>
    <s v="-"/>
    <s v="VIVIENDAS NUEVAS"/>
    <s v="JUAN PABLO II"/>
    <s v="JUAN PABLO II"/>
    <n v="2"/>
    <x v="2"/>
    <n v="325"/>
    <x v="10"/>
    <x v="118"/>
    <s v="-"/>
    <s v="-"/>
    <s v="-"/>
    <s v="259/15"/>
    <s v="-"/>
    <s v="-"/>
    <s v="-"/>
    <s v="-"/>
    <s v="-"/>
    <s v="-"/>
    <s v="-"/>
    <s v="-"/>
    <s v="-"/>
    <s v="-"/>
    <s v="-"/>
    <s v="ESTEBAN ECHEVERRÍA"/>
    <s v="-"/>
    <s v="-"/>
    <s v="-"/>
    <s v="-"/>
    <n v="183626791.55000001"/>
    <s v="-"/>
    <s v="-"/>
    <s v="-"/>
    <s v="-"/>
    <s v="-"/>
    <s v="-"/>
    <s v="-"/>
    <s v="-"/>
    <s v="-"/>
    <s v="-"/>
    <s v="-"/>
    <s v="-"/>
    <n v="0"/>
    <s v="-"/>
    <n v="0"/>
    <s v="-"/>
    <s v="-"/>
    <s v="-"/>
    <s v="-"/>
    <s v="-"/>
  </r>
  <r>
    <n v="8117"/>
    <x v="0"/>
    <s v="08. URBANIZACIÓN DE VILLAS Y ASENTAMIENTOS URBANOS"/>
    <s v="-"/>
    <s v="-"/>
    <s v="-"/>
    <s v="VIVIENDAS NUEVAS"/>
    <s v="COMPLEJO BARRIO MAGDALENA"/>
    <s v="MAGDALENA"/>
    <n v="2"/>
    <x v="2"/>
    <n v="354"/>
    <x v="10"/>
    <x v="15"/>
    <s v="-"/>
    <s v="-"/>
    <s v="77.VIVIENDAS NUEVAS EN LA CUENCA MATANZA RIACHUELO"/>
    <s v="2078/2014"/>
    <n v="11"/>
    <n v="5"/>
    <n v="8"/>
    <s v="-"/>
    <s v="-"/>
    <s v="-"/>
    <s v="-"/>
    <s v="-"/>
    <s v="-"/>
    <s v="-"/>
    <s v="-"/>
    <s v="AVELLANEDA"/>
    <s v="-"/>
    <s v="-"/>
    <s v="-"/>
    <s v="-"/>
    <n v="8603343.8399999999"/>
    <n v="0"/>
    <n v="0"/>
    <n v="0"/>
    <n v="0"/>
    <n v="0"/>
    <n v="0"/>
    <n v="0"/>
    <n v="0"/>
    <n v="0"/>
    <n v="0"/>
    <n v="0"/>
    <n v="0"/>
    <n v="3280954.5700000003"/>
    <n v="3875959.92"/>
    <n v="1203607.8700000001"/>
    <s v="X"/>
    <s v="-"/>
    <s v="-"/>
    <s v="-"/>
    <s v="-"/>
  </r>
  <r>
    <n v="8118"/>
    <x v="0"/>
    <s v="08. URBANIZACIÓN DE VILLAS Y ASENTAMIENTOS URBANOS"/>
    <s v="-"/>
    <s v="-"/>
    <s v="-"/>
    <s v="INFRAESTRUCTURA DE SERVICIOS BÁSICOS"/>
    <s v="COMPLEJO BARRIO JUAN PABLO II"/>
    <s v="JUAN PABLO II"/>
    <n v="2"/>
    <x v="2"/>
    <n v="325"/>
    <x v="10"/>
    <x v="118"/>
    <s v="-"/>
    <s v="-"/>
    <s v="-"/>
    <s v="269/15"/>
    <s v="-"/>
    <s v="-"/>
    <s v="-"/>
    <s v="-"/>
    <s v="-"/>
    <s v="-"/>
    <s v="-"/>
    <s v="-"/>
    <s v="-"/>
    <s v="-"/>
    <s v="-"/>
    <s v="ESTEBAN ECHEVERRÍA"/>
    <s v="-"/>
    <s v="-"/>
    <s v="-"/>
    <s v="-"/>
    <n v="101979120.68000001"/>
    <n v="0"/>
    <n v="0"/>
    <n v="0"/>
    <n v="0"/>
    <n v="0"/>
    <n v="0"/>
    <n v="0"/>
    <n v="0"/>
    <n v="0"/>
    <n v="0"/>
    <n v="0"/>
    <n v="0"/>
    <n v="0"/>
    <n v="0"/>
    <n v="17934023.239999998"/>
    <s v="X"/>
    <s v="-"/>
    <s v="-"/>
    <s v="-"/>
    <s v="-"/>
  </r>
  <r>
    <n v="8119"/>
    <x v="0"/>
    <s v="08. URBANIZACIÓN DE VILLAS Y ASENTAMIENTOS URBANOS"/>
    <s v="-"/>
    <s v="-"/>
    <s v="-"/>
    <s v="VIVIENDAS NUEVAS"/>
    <s v="COMPLEJO BARRIO DEFENSA"/>
    <s v="DEFENSA"/>
    <n v="2"/>
    <x v="2"/>
    <n v="354"/>
    <x v="10"/>
    <x v="15"/>
    <s v="-"/>
    <s v="-"/>
    <s v="77.VIVIENDAS NUEVAS EN LA CUENCA MATANZA RIACHUELO"/>
    <s v="2077/2014"/>
    <n v="11"/>
    <n v="5"/>
    <n v="8"/>
    <s v="-"/>
    <s v="-"/>
    <s v="-"/>
    <s v="-"/>
    <s v="-"/>
    <s v="-"/>
    <s v="-"/>
    <s v="-"/>
    <s v="AVELLANEDA"/>
    <s v="-"/>
    <s v="-"/>
    <s v="-"/>
    <s v="-"/>
    <n v="14308857.630000001"/>
    <n v="0"/>
    <n v="0"/>
    <n v="0"/>
    <n v="0"/>
    <n v="0"/>
    <n v="0"/>
    <n v="0"/>
    <n v="0"/>
    <n v="0"/>
    <n v="0"/>
    <n v="0"/>
    <n v="0"/>
    <n v="928414.49"/>
    <n v="11008011.620000001"/>
    <n v="10750940.4"/>
    <s v="X"/>
    <s v="-"/>
    <s v="-"/>
    <s v="-"/>
    <s v="-"/>
  </r>
  <r>
    <n v="8120"/>
    <x v="0"/>
    <s v="08. URBANIZACIÓN DE VILLAS Y ASENTAMIENTOS URBANOS"/>
    <s v="-"/>
    <s v="-"/>
    <s v="-"/>
    <s v="INFRAESTRUCTURA DE SERVICIOS BÁSICOS"/>
    <s v="COMPLEJO BARRIO JUAN PABLO II"/>
    <s v="JUAN PABLO II"/>
    <n v="2"/>
    <x v="2"/>
    <n v="325"/>
    <x v="10"/>
    <x v="118"/>
    <s v="-"/>
    <s v="-"/>
    <s v="-"/>
    <s v="4125400/17"/>
    <s v="-"/>
    <s v="-"/>
    <s v="-"/>
    <s v="-"/>
    <s v="-"/>
    <s v="-"/>
    <s v="-"/>
    <s v="-"/>
    <s v="-"/>
    <s v="-"/>
    <s v="-"/>
    <s v="ESTEBAN ECHEVERRÍA"/>
    <s v="-"/>
    <s v="-"/>
    <s v="-"/>
    <s v="-"/>
    <n v="27282263.68"/>
    <n v="0"/>
    <n v="0"/>
    <n v="0"/>
    <n v="0"/>
    <n v="0"/>
    <n v="0"/>
    <n v="0"/>
    <n v="0"/>
    <n v="0"/>
    <n v="0"/>
    <n v="0"/>
    <n v="0"/>
    <n v="0"/>
    <n v="0"/>
    <n v="6956977.2400000002"/>
    <s v="X"/>
    <s v="-"/>
    <s v="-"/>
    <s v="-"/>
    <s v="-"/>
  </r>
  <r>
    <n v="8121"/>
    <x v="0"/>
    <s v="08. URBANIZACIÓN DE VILLAS Y ASENTAMIENTOS URBANOS"/>
    <s v="-"/>
    <s v="-"/>
    <s v="-"/>
    <s v="VIVIENDAS NUEVAS"/>
    <s v="COMPLEJO BARRIO CASA DE MAMÁ"/>
    <s v="CASA DE MAMÁ"/>
    <n v="2"/>
    <x v="2"/>
    <n v="354"/>
    <x v="10"/>
    <x v="15"/>
    <s v="-"/>
    <s v="-"/>
    <s v="77.VIVIENDAS NUEVAS EN LA CUENCA MATANZA RIACHUELO"/>
    <s v="399/2015"/>
    <n v="11"/>
    <n v="5"/>
    <n v="8"/>
    <s v="-"/>
    <s v="-"/>
    <s v="-"/>
    <s v="-"/>
    <s v="-"/>
    <s v="-"/>
    <s v="-"/>
    <s v="-"/>
    <s v="AVELLANEDA"/>
    <s v="-"/>
    <s v="-"/>
    <s v="-"/>
    <s v="-"/>
    <n v="28942901.510000002"/>
    <n v="0"/>
    <n v="0"/>
    <n v="0"/>
    <n v="0"/>
    <n v="0"/>
    <n v="0"/>
    <n v="0"/>
    <n v="0"/>
    <n v="0"/>
    <n v="0"/>
    <n v="0"/>
    <n v="0"/>
    <n v="11049181.23"/>
    <n v="8369742.0300000003"/>
    <n v="8046420.0700000003"/>
    <s v="X"/>
    <s v="-"/>
    <s v="-"/>
    <s v="-"/>
    <s v="-"/>
  </r>
  <r>
    <n v="8122"/>
    <x v="0"/>
    <s v="08. URBANIZACIÓN DE VILLAS Y ASENTAMIENTOS URBANOS"/>
    <s v="-"/>
    <s v="-"/>
    <s v="-"/>
    <s v="VIVIENDAS NUEVAS"/>
    <s v="COMPLEJO BARRIO LA BASTILLA II"/>
    <s v="186 VIV - LA BASTILLA"/>
    <s v="-"/>
    <x v="2"/>
    <n v="325"/>
    <x v="10"/>
    <x v="118"/>
    <s v="-"/>
    <s v="-"/>
    <s v="-"/>
    <s v="4083623/2016"/>
    <s v="-"/>
    <s v="-"/>
    <s v="-"/>
    <s v="-"/>
    <s v="-"/>
    <s v="-"/>
    <s v="-"/>
    <s v="-"/>
    <s v="-"/>
    <s v="-"/>
    <s v="-"/>
    <s v="LA MATANZA"/>
    <s v="-"/>
    <s v="-"/>
    <s v="-"/>
    <s v="-"/>
    <n v="93931229.040000007"/>
    <n v="0"/>
    <n v="0"/>
    <n v="0"/>
    <n v="0"/>
    <n v="0"/>
    <n v="0"/>
    <n v="0"/>
    <n v="0"/>
    <n v="0"/>
    <n v="0"/>
    <n v="0"/>
    <n v="0"/>
    <n v="0"/>
    <n v="0"/>
    <n v="23928901"/>
    <s v="X"/>
    <s v="-"/>
    <s v="-"/>
    <s v="-"/>
    <s v="-"/>
  </r>
  <r>
    <n v="8123"/>
    <x v="0"/>
    <s v="08. URBANIZACIÓN DE VILLAS Y ASENTAMIENTOS URBANOS"/>
    <s v="-"/>
    <s v="-"/>
    <s v="-"/>
    <s v="VIVIENDAS NUEVAS"/>
    <s v="COMPLEJO BARRIO 7 DE ENERO"/>
    <s v="7 DE ENERO"/>
    <n v="2"/>
    <x v="2"/>
    <n v="354"/>
    <x v="10"/>
    <x v="15"/>
    <s v="-"/>
    <s v="-"/>
    <s v="77.VIVIENDAS NUEVAS EN LA CUENCA MATANZA RIACHUELO"/>
    <s v="1441/2011"/>
    <n v="11"/>
    <n v="5"/>
    <n v="8"/>
    <s v="-"/>
    <s v="-"/>
    <s v="-"/>
    <s v="-"/>
    <s v="-"/>
    <s v="-"/>
    <s v="-"/>
    <s v="-"/>
    <s v="AVELLANEDA"/>
    <s v="-"/>
    <s v="-"/>
    <s v="-"/>
    <s v="-"/>
    <n v="11252922.539999999"/>
    <n v="0"/>
    <n v="0"/>
    <n v="0"/>
    <n v="0"/>
    <n v="0"/>
    <n v="0"/>
    <n v="0"/>
    <n v="0"/>
    <n v="0"/>
    <n v="0"/>
    <n v="0"/>
    <n v="0"/>
    <n v="0"/>
    <n v="0"/>
    <n v="5378618.29"/>
    <s v="X"/>
    <s v="-"/>
    <s v="-"/>
    <s v="-"/>
    <s v="-"/>
  </r>
  <r>
    <n v="8124"/>
    <x v="0"/>
    <s v="08. URBANIZACIÓN DE VILLAS Y ASENTAMIENTOS URBANOS"/>
    <s v="-"/>
    <s v="-"/>
    <s v="-"/>
    <s v="VIVIENDAS NUEVAS"/>
    <s v="COMPLEJO BARRIO LA BASTILLA I"/>
    <s v="180 VIV- LA BASTILLA I"/>
    <s v="-"/>
    <x v="2"/>
    <n v="325"/>
    <x v="10"/>
    <x v="118"/>
    <s v="-"/>
    <s v="-"/>
    <s v="-"/>
    <s v="5044733/2016"/>
    <s v="-"/>
    <s v="-"/>
    <s v="-"/>
    <s v="-"/>
    <s v="-"/>
    <s v="-"/>
    <s v="-"/>
    <s v="-"/>
    <s v="-"/>
    <s v="-"/>
    <s v="-"/>
    <s v="LA MATANZA"/>
    <s v="-"/>
    <s v="-"/>
    <s v="-"/>
    <s v="-"/>
    <n v="62452979.390000001"/>
    <n v="0"/>
    <n v="0"/>
    <n v="0"/>
    <n v="0"/>
    <n v="0"/>
    <n v="0"/>
    <n v="0"/>
    <n v="0"/>
    <n v="0"/>
    <n v="0"/>
    <n v="0"/>
    <n v="0"/>
    <n v="0"/>
    <n v="0"/>
    <n v="7827148"/>
    <s v="X"/>
    <s v="-"/>
    <s v="-"/>
    <s v="-"/>
    <s v="-"/>
  </r>
  <r>
    <n v="8125"/>
    <x v="0"/>
    <s v="08. URBANIZACIÓN DE VILLAS Y ASENTAMIENTOS URBANOS"/>
    <s v="-"/>
    <s v="-"/>
    <s v="-"/>
    <s v="INFRAESTRUCTURA DE SERVICIOS BÁSICOS"/>
    <s v="BARRIO VILLA JARDÍN"/>
    <s v="AMPLIACIÓN CONTRATO 174 VIVIENDAS"/>
    <s v="-"/>
    <x v="2"/>
    <n v="325"/>
    <x v="10"/>
    <x v="44"/>
    <s v="-"/>
    <s v="-"/>
    <s v="77.VIVIENDAS NUEVAS EN LA CUENCA MATANZA RIACHUELO"/>
    <s v="319/15"/>
    <s v="-"/>
    <s v="-"/>
    <s v="-"/>
    <s v="-"/>
    <s v="-"/>
    <s v="-"/>
    <s v="-"/>
    <s v="-"/>
    <s v="-"/>
    <s v="-"/>
    <s v="-"/>
    <s v="LANÚS"/>
    <s v="-"/>
    <s v="-"/>
    <s v="-"/>
    <s v="-"/>
    <n v="11905141.67"/>
    <n v="0"/>
    <n v="0"/>
    <n v="0"/>
    <n v="0"/>
    <n v="0"/>
    <n v="0"/>
    <n v="0"/>
    <n v="0"/>
    <n v="0"/>
    <n v="0"/>
    <n v="0"/>
    <n v="0"/>
    <n v="0"/>
    <n v="0"/>
    <n v="2151699.65"/>
    <s v="X"/>
    <s v="-"/>
    <s v="-"/>
    <s v="-"/>
    <s v="-"/>
  </r>
  <r>
    <n v="8126"/>
    <x v="0"/>
    <s v="08. URBANIZACIÓN DE VILLAS Y ASENTAMIENTOS URBANOS"/>
    <s v="-"/>
    <s v="-"/>
    <s v="-"/>
    <s v="VIVIENDAS NUEVAS"/>
    <s v="LA MAQUINITA"/>
    <s v="88 VIVIENDAS"/>
    <s v="-"/>
    <x v="2"/>
    <n v="325"/>
    <x v="10"/>
    <x v="44"/>
    <s v="-"/>
    <s v="-"/>
    <s v="77.VIVIENDAS NUEVAS EN LA CUENCA MATANZA RIACHUELO"/>
    <s v="1515/15"/>
    <s v="-"/>
    <s v="-"/>
    <s v="-"/>
    <s v="-"/>
    <s v="-"/>
    <s v="-"/>
    <s v="-"/>
    <s v="-"/>
    <s v="-"/>
    <s v="-"/>
    <s v="-"/>
    <s v="LANÚS"/>
    <s v="-"/>
    <s v="-"/>
    <s v="-"/>
    <s v="-"/>
    <n v="7185899.5999999996"/>
    <s v="-"/>
    <s v="-"/>
    <s v="-"/>
    <s v="-"/>
    <s v="-"/>
    <s v="-"/>
    <s v="-"/>
    <s v="-"/>
    <s v="-"/>
    <s v="-"/>
    <s v="-"/>
    <s v="-"/>
    <n v="0"/>
    <s v="-"/>
    <n v="0"/>
    <s v="-"/>
    <s v="-"/>
    <s v="-"/>
    <s v="-"/>
    <s v="-"/>
  </r>
  <r>
    <n v="8127"/>
    <x v="0"/>
    <s v="08. URBANIZACIÓN DE VILLAS Y ASENTAMIENTOS URBANOS"/>
    <s v="-"/>
    <s v="-"/>
    <s v="-"/>
    <s v="VIVIENDAS NUEVAS"/>
    <s v="COMPLEJO BARRIO ACUBA"/>
    <s v="111 VIVIENDAS + INFRA"/>
    <s v="-"/>
    <x v="2"/>
    <n v="325"/>
    <x v="10"/>
    <x v="44"/>
    <s v="-"/>
    <s v="-"/>
    <s v="77.VIVIENDAS NUEVAS EN LA CUENCA MATANZA RIACHUELO"/>
    <s v="422/15"/>
    <s v="-"/>
    <s v="-"/>
    <s v="-"/>
    <s v="-"/>
    <s v="-"/>
    <s v="-"/>
    <s v="-"/>
    <s v="-"/>
    <s v="-"/>
    <s v="-"/>
    <s v="-"/>
    <s v="LANÚS"/>
    <s v="-"/>
    <s v="-"/>
    <s v="-"/>
    <s v="-"/>
    <n v="110905319"/>
    <n v="0"/>
    <n v="0"/>
    <n v="0"/>
    <n v="0"/>
    <n v="0"/>
    <n v="0"/>
    <n v="0"/>
    <n v="0"/>
    <n v="0"/>
    <n v="0"/>
    <n v="0"/>
    <n v="0"/>
    <n v="122047009.27000001"/>
    <n v="0"/>
    <n v="143294228.13"/>
    <s v="X"/>
    <s v="-"/>
    <s v="-"/>
    <s v="-"/>
    <s v="-"/>
  </r>
  <r>
    <n v="8128"/>
    <x v="0"/>
    <s v="08. URBANIZACIÓN DE VILLAS Y ASENTAMIENTOS URBANOS"/>
    <s v="-"/>
    <s v="-"/>
    <s v="-"/>
    <s v="VIVIENDAS NUEVAS"/>
    <s v="COMPLEJO BARRIO ACUBA"/>
    <s v="50 VIVIENDAS + INFRA"/>
    <s v="-"/>
    <x v="2"/>
    <n v="325"/>
    <x v="10"/>
    <x v="44"/>
    <s v="-"/>
    <s v="-"/>
    <s v="77.VIVIENDAS NUEVAS EN LA CUENCA MATANZA RIACHUELO"/>
    <s v="448/15"/>
    <s v="-"/>
    <s v="-"/>
    <s v="-"/>
    <s v="-"/>
    <s v="-"/>
    <s v="-"/>
    <s v="-"/>
    <s v="-"/>
    <s v="-"/>
    <s v="-"/>
    <s v="-"/>
    <s v="LANÚS"/>
    <s v="-"/>
    <s v="-"/>
    <s v="-"/>
    <s v="-"/>
    <n v="56755128.240000002"/>
    <n v="0"/>
    <n v="0"/>
    <n v="0"/>
    <n v="0"/>
    <n v="0"/>
    <n v="0"/>
    <n v="0"/>
    <n v="0"/>
    <n v="0"/>
    <n v="0"/>
    <n v="0"/>
    <n v="0"/>
    <n v="27718497.309999999"/>
    <n v="0"/>
    <n v="1555064.42"/>
    <s v="X"/>
    <s v="-"/>
    <s v="-"/>
    <s v="-"/>
    <s v="-"/>
  </r>
  <r>
    <n v="8129"/>
    <x v="0"/>
    <s v="08. URBANIZACIÓN DE VILLAS Y ASENTAMIENTOS URBANOS"/>
    <s v="-"/>
    <s v="-"/>
    <s v="-"/>
    <s v="INFRAESTRUCTURA DE SERVICIOS BÁSICOS"/>
    <s v="BARRIO LINDO"/>
    <s v="INFRAESTRUCTURA FRENTISTA Y OBRAS COMPLEMENTARIAS"/>
    <s v="-"/>
    <x v="2"/>
    <n v="325"/>
    <x v="10"/>
    <x v="44"/>
    <s v="-"/>
    <s v="-"/>
    <s v="77.VIVIENDAS NUEVAS EN LA CUENCA MATANZA RIACHUELO"/>
    <s v="15146687/17"/>
    <n v="15"/>
    <n v="5"/>
    <n v="8"/>
    <n v="1"/>
    <n v="0"/>
    <n v="3"/>
    <n v="7"/>
    <n v="6"/>
    <s v="-"/>
    <s v="-"/>
    <s v="-"/>
    <s v="ALMIRANTE BROWN"/>
    <s v="-"/>
    <s v="MALVINAS ARGENTINAS"/>
    <s v="-"/>
    <s v="-"/>
    <n v="59680127.350000001"/>
    <n v="0"/>
    <n v="0"/>
    <n v="0"/>
    <n v="0"/>
    <n v="0"/>
    <n v="0"/>
    <n v="0"/>
    <n v="0"/>
    <n v="0"/>
    <n v="0"/>
    <n v="0"/>
    <n v="0"/>
    <n v="9402786.8499999996"/>
    <n v="0"/>
    <n v="86687958.290000007"/>
    <s v="X"/>
    <s v="-"/>
    <s v="-"/>
    <s v="-"/>
    <s v="-"/>
  </r>
  <r>
    <n v="8130"/>
    <x v="0"/>
    <s v="08. URBANIZACIÓN DE VILLAS Y ASENTAMIENTOS URBANOS"/>
    <s v="-"/>
    <s v="-"/>
    <s v="-"/>
    <s v="INFRAESTRUCTURA DE SERVICIOS BÁSICOS"/>
    <s v="BARRIO LINDO"/>
    <s v="Bº LINDO - INFRAESTRUCTURA Y OBRAS COMPLEMENTARIAS PARA 573 VIVIENDAS IPV (PLUVIALES, AGUA Y PAVIMENTO)"/>
    <s v="-"/>
    <x v="2"/>
    <n v="325"/>
    <x v="10"/>
    <x v="44"/>
    <s v="-"/>
    <s v="-"/>
    <s v="77.VIVIENDAS NUEVAS EN LA CUENCA MATANZA RIACHUELO"/>
    <s v="19024288/17"/>
    <n v="15"/>
    <n v="5"/>
    <n v="8"/>
    <n v="1"/>
    <n v="0"/>
    <n v="3"/>
    <n v="7"/>
    <n v="6"/>
    <s v="-"/>
    <s v="-"/>
    <s v="-"/>
    <s v="ALMIRANTE BROWN"/>
    <s v="-"/>
    <s v="MALVINAS ARGENTINAS"/>
    <s v="-"/>
    <s v="-"/>
    <n v="28467075.600000001"/>
    <n v="0"/>
    <n v="0"/>
    <n v="0"/>
    <n v="0"/>
    <n v="0"/>
    <n v="0"/>
    <n v="0"/>
    <n v="0"/>
    <n v="0"/>
    <n v="0"/>
    <n v="0"/>
    <n v="0"/>
    <n v="11274671.059999999"/>
    <n v="0"/>
    <n v="35174900.490000002"/>
    <s v="X"/>
    <s v="-"/>
    <s v="-"/>
    <s v="-"/>
    <s v="-"/>
  </r>
  <r>
    <n v="8131"/>
    <x v="0"/>
    <s v="08. URBANIZACIÓN DE VILLAS Y ASENTAMIENTOS URBANOS"/>
    <s v="-"/>
    <s v="-"/>
    <s v="-"/>
    <s v="MEJORAMIENTOS DE VIVIENDA EXISTENTE"/>
    <s v="BARRIO LINDO"/>
    <s v="MZA 1 Y 2 - TERMINACIÓN DE 36 VIVIENDAS MAS OBRAS COMPLEMENTARIAS"/>
    <s v="-"/>
    <x v="2"/>
    <n v="325"/>
    <x v="10"/>
    <x v="44"/>
    <s v="-"/>
    <s v="-"/>
    <s v="77.VIVIENDAS NUEVAS EN LA CUENCA MATANZA RIACHUELO"/>
    <s v="4279008/16"/>
    <n v="15"/>
    <n v="5"/>
    <n v="8"/>
    <n v="1"/>
    <n v="0"/>
    <n v="3"/>
    <n v="7"/>
    <n v="6"/>
    <s v="-"/>
    <s v="-"/>
    <s v="-"/>
    <s v="ALMIRANTE BROWN"/>
    <s v="-"/>
    <s v="MALVINAS ARGENTINAS"/>
    <s v="-"/>
    <s v="-"/>
    <n v="30162232.739999998"/>
    <n v="0"/>
    <n v="0"/>
    <n v="0"/>
    <n v="0"/>
    <n v="0"/>
    <n v="0"/>
    <n v="0"/>
    <n v="0"/>
    <n v="0"/>
    <n v="0"/>
    <n v="0"/>
    <n v="0"/>
    <n v="16502194.799999999"/>
    <n v="0"/>
    <n v="42430328.700000003"/>
    <s v="X"/>
    <s v="-"/>
    <s v="-"/>
    <s v="-"/>
    <s v="-"/>
  </r>
  <r>
    <n v="8132"/>
    <x v="0"/>
    <s v="08. URBANIZACIÓN DE VILLAS Y ASENTAMIENTOS URBANOS"/>
    <s v="-"/>
    <s v="-"/>
    <s v="-"/>
    <s v="MEJORAMIENTOS DE VIVIENDA EXISTENTE"/>
    <s v="BARRIO LINDO"/>
    <s v="TERMINACION DE 48 VIVIENDAS MAS OBRAS COMPLEMENTARIAS_x000a_MZ 5 Y MZ 9. (VIVIENDAS VEREDAS Y RAMPAS)"/>
    <s v="-"/>
    <x v="2"/>
    <n v="325"/>
    <x v="10"/>
    <x v="44"/>
    <s v="-"/>
    <s v="-"/>
    <s v="77.VIVIENDAS NUEVAS EN LA CUENCA MATANZA RIACHUELO"/>
    <s v="4279022/16"/>
    <n v="15"/>
    <n v="5"/>
    <n v="8"/>
    <n v="1"/>
    <n v="0"/>
    <n v="3"/>
    <n v="7"/>
    <n v="6"/>
    <s v="-"/>
    <s v="-"/>
    <s v="-"/>
    <s v="ALMIRANTE BROWN"/>
    <s v="-"/>
    <s v="MALVINAS ARGENTINAS"/>
    <s v="-"/>
    <s v="-"/>
    <n v="29625862"/>
    <n v="0"/>
    <n v="0"/>
    <n v="0"/>
    <n v="0"/>
    <n v="0"/>
    <n v="0"/>
    <n v="0"/>
    <n v="0"/>
    <n v="0"/>
    <n v="0"/>
    <n v="0"/>
    <n v="0"/>
    <n v="17592039.649999999"/>
    <n v="0"/>
    <n v="33838510.920000002"/>
    <s v="X"/>
    <s v="-"/>
    <s v="-"/>
    <s v="-"/>
    <s v="-"/>
  </r>
  <r>
    <n v="8133"/>
    <x v="0"/>
    <s v="08. URBANIZACIÓN DE VILLAS Y ASENTAMIENTOS URBANOS"/>
    <s v="-"/>
    <s v="-"/>
    <s v="-"/>
    <s v="MEJORAMIENTOS DE VIVIENDA EXISTENTE"/>
    <s v="BARRIO LINDO"/>
    <s v="TERMINACIÓN 56 VIVIENDAS MÁS OBRAS COMPLEMENTARIAS, MZ 17 Y 20."/>
    <s v="-"/>
    <x v="2"/>
    <n v="325"/>
    <x v="10"/>
    <x v="44"/>
    <s v="-"/>
    <s v="-"/>
    <s v="77.VIVIENDAS NUEVAS EN LA CUENCA MATANZA RIACHUELO"/>
    <s v="4279048/16"/>
    <n v="15"/>
    <n v="5"/>
    <n v="8"/>
    <n v="1"/>
    <n v="0"/>
    <n v="3"/>
    <n v="7"/>
    <n v="6"/>
    <s v="-"/>
    <s v="-"/>
    <s v="-"/>
    <s v="ALMIRANTE BROWN"/>
    <s v="-"/>
    <s v="MALVINAS ARGENTINAS"/>
    <s v="-"/>
    <s v="-"/>
    <n v="33688015.759999998"/>
    <n v="0"/>
    <n v="0"/>
    <n v="0"/>
    <n v="0"/>
    <n v="0"/>
    <n v="0"/>
    <n v="0"/>
    <n v="0"/>
    <n v="0"/>
    <n v="0"/>
    <n v="0"/>
    <n v="0"/>
    <n v="17913929.960000001"/>
    <n v="0"/>
    <n v="34560560.450000003"/>
    <s v="X"/>
    <s v="-"/>
    <s v="-"/>
    <s v="-"/>
    <s v="-"/>
  </r>
  <r>
    <n v="8134"/>
    <x v="0"/>
    <s v="08. URBANIZACIÓN DE VILLAS Y ASENTAMIENTOS URBANOS"/>
    <s v="-"/>
    <s v="-"/>
    <s v="-"/>
    <s v="MEJORAMIENTOS DE VIVIENDA EXISTENTE"/>
    <s v="BARRIO LINDO"/>
    <s v=" TERMINACIÓN 56 VIVIENDAS EN MZA 18 Y 21 B° LINDO E INFRAESTRUCTURA"/>
    <s v="-"/>
    <x v="2"/>
    <n v="325"/>
    <x v="10"/>
    <x v="44"/>
    <s v="-"/>
    <s v="-"/>
    <s v="77.VIVIENDAS NUEVAS EN LA CUENCA MATANZA RIACHUELO"/>
    <s v="4279100/16"/>
    <n v="15"/>
    <n v="5"/>
    <n v="8"/>
    <n v="1"/>
    <n v="0"/>
    <n v="3"/>
    <n v="7"/>
    <n v="6"/>
    <s v="-"/>
    <s v="-"/>
    <s v="-"/>
    <s v="ALMIRANTE BROWN"/>
    <s v="-"/>
    <s v="MALVINAS ARGENTINAS"/>
    <s v="-"/>
    <s v="-"/>
    <n v="42601490"/>
    <n v="0"/>
    <n v="0"/>
    <n v="0"/>
    <n v="0"/>
    <n v="0"/>
    <n v="0"/>
    <n v="0"/>
    <n v="0"/>
    <n v="0"/>
    <n v="0"/>
    <n v="0"/>
    <n v="0"/>
    <n v="18799195.23"/>
    <n v="0"/>
    <n v="51216276.969999999"/>
    <s v="X"/>
    <s v="-"/>
    <s v="-"/>
    <s v="-"/>
    <s v="-"/>
  </r>
  <r>
    <n v="8135"/>
    <x v="0"/>
    <s v="08. URBANIZACIÓN DE VILLAS Y ASENTAMIENTOS URBANOS"/>
    <s v="-"/>
    <s v="-"/>
    <s v="-"/>
    <s v="MEJORAMIENTOS DE VIVIENDA EXISTENTE"/>
    <s v="BARRIO LINDO"/>
    <s v="TERMINACIÓN DE 48 VIVIENDAS MAS OBRAS COMPLEMENTARIAS MZA 10 Y MZA 6 - B° LINDO ( CALLES: PINO, MATIENZO, MACEDONIO RODRIGUEZ Y MADARIAGA - RUBROS: VIVIENDAS, VEREDAS Y RAMPAS)"/>
    <s v="-"/>
    <x v="2"/>
    <n v="325"/>
    <x v="10"/>
    <x v="44"/>
    <s v="-"/>
    <s v="-"/>
    <s v="77.VIVIENDAS NUEVAS EN LA CUENCA MATANZA RIACHUELO"/>
    <s v="4475029/16"/>
    <n v="15"/>
    <n v="5"/>
    <n v="8"/>
    <n v="1"/>
    <n v="0"/>
    <n v="3"/>
    <n v="7"/>
    <n v="6"/>
    <s v="-"/>
    <s v="-"/>
    <s v="-"/>
    <s v="ALMIRANTE BROWN"/>
    <s v="-"/>
    <s v="MALVINAS ARGENTINAS"/>
    <s v="-"/>
    <s v="-"/>
    <n v="38995668.710000001"/>
    <n v="0"/>
    <n v="0"/>
    <n v="0"/>
    <n v="0"/>
    <n v="0"/>
    <n v="0"/>
    <n v="0"/>
    <n v="0"/>
    <n v="0"/>
    <n v="0"/>
    <n v="0"/>
    <n v="0"/>
    <n v="7480468.6799999997"/>
    <n v="0"/>
    <n v="58426037.259999998"/>
    <s v="X"/>
    <s v="-"/>
    <s v="-"/>
    <s v="-"/>
    <s v="-"/>
  </r>
  <r>
    <n v="8136"/>
    <x v="0"/>
    <s v="08. URBANIZACIÓN DE VILLAS Y ASENTAMIENTOS URBANOS"/>
    <s v="-"/>
    <s v="-"/>
    <s v="-"/>
    <s v="VIVIENDAS NUEVAS"/>
    <s v="COMPLEJO BARRIO RIBERA IGUAZÚ"/>
    <s v="RIBERA IGUAZÚ- MANZANA 5- 64 VIVIENDAS"/>
    <s v="-"/>
    <x v="2"/>
    <n v="325"/>
    <x v="10"/>
    <x v="44"/>
    <s v="-"/>
    <s v="-"/>
    <s v="77.VIVIENDAS NUEVAS EN LA CUENCA MATANZA RIACHUELO"/>
    <s v="2030582/16"/>
    <n v="15"/>
    <n v="5"/>
    <n v="8"/>
    <s v="-"/>
    <s v="-"/>
    <s v="-"/>
    <s v="-"/>
    <s v="-"/>
    <s v="-"/>
    <s v="-"/>
    <s v="-"/>
    <s v="CABA"/>
    <s v="-"/>
    <s v="-"/>
    <s v="-"/>
    <s v="-"/>
    <n v="51797007.899999999"/>
    <n v="0"/>
    <n v="0"/>
    <n v="0"/>
    <n v="0"/>
    <n v="0"/>
    <n v="0"/>
    <n v="0"/>
    <n v="0"/>
    <n v="0"/>
    <n v="0"/>
    <n v="0"/>
    <n v="0"/>
    <n v="23711386.560000002"/>
    <n v="0"/>
    <n v="11635395.390000001"/>
    <s v="X"/>
    <s v="-"/>
    <s v="-"/>
    <s v="-"/>
    <s v="-"/>
  </r>
  <r>
    <n v="8137"/>
    <x v="0"/>
    <s v="08. URBANIZACIÓN DE VILLAS Y ASENTAMIENTOS URBANOS"/>
    <s v="-"/>
    <s v="-"/>
    <s v="-"/>
    <s v="INFRAESTRUCTURA DE SERVICIOS BÁSICOS"/>
    <s v="COMPLEJO BARRIO RIBERA IGUAZÚ"/>
    <s v="RIBERA IGUAZÚ"/>
    <s v="-"/>
    <x v="2"/>
    <n v="325"/>
    <x v="10"/>
    <x v="44"/>
    <s v="-"/>
    <s v="-"/>
    <s v="77.VIVIENDAS NUEVAS EN LA CUENCA MATANZA RIACHUELO"/>
    <s v="2402470/2016"/>
    <n v="15"/>
    <n v="5"/>
    <n v="8"/>
    <s v="-"/>
    <s v="-"/>
    <s v="-"/>
    <s v="-"/>
    <s v="-"/>
    <s v="-"/>
    <s v="-"/>
    <s v="-"/>
    <s v="CABA"/>
    <s v="-"/>
    <s v="-"/>
    <s v="-"/>
    <s v="-"/>
    <n v="55305322.710000001"/>
    <n v="0"/>
    <n v="0"/>
    <n v="0"/>
    <n v="0"/>
    <n v="0"/>
    <n v="0"/>
    <n v="0"/>
    <n v="0"/>
    <n v="0"/>
    <n v="0"/>
    <n v="0"/>
    <n v="0"/>
    <n v="0"/>
    <n v="29053175.780000001"/>
    <n v="43869301.060000002"/>
    <s v="X"/>
    <s v="-"/>
    <s v="-"/>
    <s v="-"/>
    <s v="-"/>
  </r>
  <r>
    <n v="8138"/>
    <x v="0"/>
    <s v="08. URBANIZACIÓN DE VILLAS Y ASENTAMIENTOS URBANOS"/>
    <s v="-"/>
    <s v="-"/>
    <s v="-"/>
    <s v="VIVIENDAS NUEVAS"/>
    <s v="COMPLEJO BARRIO ORMA"/>
    <s v="ORMA- 190 VIVIENDAS + INFRA"/>
    <s v="-"/>
    <x v="2"/>
    <n v="325"/>
    <x v="10"/>
    <x v="44"/>
    <s v="-"/>
    <s v="-"/>
    <s v="77.VIVIENDAS NUEVAS EN LA CUENCA MATANZA RIACHUELO"/>
    <s v="14984615/17"/>
    <n v="15"/>
    <n v="5"/>
    <n v="8"/>
    <s v="-"/>
    <s v="-"/>
    <s v="-"/>
    <s v="-"/>
    <s v="-"/>
    <s v="-"/>
    <s v="-"/>
    <s v="-"/>
    <s v="CABA"/>
    <s v="-"/>
    <s v="-"/>
    <s v="-"/>
    <s v="-"/>
    <n v="195906412"/>
    <n v="0"/>
    <n v="0"/>
    <n v="0"/>
    <n v="0"/>
    <n v="0"/>
    <n v="0"/>
    <n v="0"/>
    <n v="0"/>
    <n v="0"/>
    <n v="0"/>
    <n v="0"/>
    <n v="0"/>
    <n v="0"/>
    <n v="33417359.839999996"/>
    <n v="156725129.59999999"/>
    <s v="X"/>
    <s v="-"/>
    <s v="-"/>
    <s v="-"/>
    <s v="-"/>
  </r>
  <r>
    <n v="8139"/>
    <x v="0"/>
    <s v="08. URBANIZACIÓN DE VILLAS Y ASENTAMIENTOS URBANOS"/>
    <s v="-"/>
    <s v="-"/>
    <s v="-"/>
    <s v="VIVIENDAS NUEVAS"/>
    <s v="COMPLEJO BARRIO ALVARADO"/>
    <s v="ALVARADO-75 VIVIENDAS + INFRA"/>
    <s v="-"/>
    <x v="2"/>
    <n v="325"/>
    <x v="10"/>
    <x v="44"/>
    <s v="-"/>
    <s v="-"/>
    <s v="77.VIVIENDAS NUEVAS EN LA CUENCA MATANZA RIACHUELO"/>
    <s v="5043013/16"/>
    <n v="15"/>
    <n v="5"/>
    <n v="8"/>
    <s v="-"/>
    <s v="-"/>
    <s v="-"/>
    <s v="-"/>
    <s v="-"/>
    <s v="-"/>
    <s v="-"/>
    <s v="-"/>
    <s v="CABA"/>
    <s v="-"/>
    <s v="-"/>
    <s v="-"/>
    <s v="-"/>
    <n v="87376200.930000007"/>
    <n v="0"/>
    <n v="0"/>
    <n v="0"/>
    <n v="0"/>
    <n v="0"/>
    <n v="0"/>
    <n v="0"/>
    <n v="0"/>
    <n v="0"/>
    <n v="0"/>
    <n v="0"/>
    <n v="0"/>
    <n v="27403564.979999997"/>
    <n v="12228612.720000001"/>
    <n v="38128585.719999999"/>
    <s v="X"/>
    <s v="-"/>
    <s v="-"/>
    <s v="-"/>
    <s v="-"/>
  </r>
  <r>
    <n v="8140"/>
    <x v="0"/>
    <s v="08. URBANIZACIÓN DE VILLAS Y ASENTAMIENTOS URBANOS"/>
    <s v="-"/>
    <s v="-"/>
    <s v="-"/>
    <s v="NO CORRESPONDE INFORMAR"/>
    <s v="NO CORRESPONDE INFORMAR"/>
    <s v="RED SECUNDARIA CLOACAL VILLA EDÉN ESTE&quot;  PARTIDO DE LANÚS"/>
    <n v="2"/>
    <x v="2"/>
    <n v="356"/>
    <x v="2"/>
    <x v="0"/>
    <n v="5"/>
    <s v="1660412"/>
    <n v="77"/>
    <s v="-"/>
    <s v="22 Y RECURSOS PROPIOS"/>
    <n v="5"/>
    <n v="5"/>
    <n v="7"/>
    <n v="753"/>
    <n v="3"/>
    <n v="8"/>
    <n v="2"/>
    <s v="2"/>
    <s v="SC671"/>
    <s v="-"/>
    <s v="LANÚS"/>
    <s v="LANÚS"/>
    <s v="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
    <d v="2016-12-19T00:00:00"/>
    <d v="2018-12-31T00:00:00"/>
    <n v="54391348.468599997"/>
    <n v="18817831.569899999"/>
    <n v="3483741.5234600003"/>
    <n v="76692921.561959997"/>
    <n v="0"/>
    <n v="0"/>
    <n v="0"/>
    <n v="0"/>
    <s v="-"/>
    <n v="0"/>
    <n v="0"/>
    <n v="1866161.4982999999"/>
    <n v="18924578.329800002"/>
    <s v="-"/>
    <s v="-"/>
    <s v="-"/>
    <s v="-"/>
    <s v="-"/>
    <n v="0.95447342547070435"/>
    <n v="0.90760000000000007"/>
    <s v="EN 2018 SE MODIFICA EL CÓDIGO DE ACTIVIDAD DE LA APERTURA PROGRAMÁTICA DE 5 A 77, UG DE 96 A 2 Y FF DE 11 A 22. EL PROYECTO TAMBIÉN SERÁ FINANCIADO CON RECURSOS PROPIOS DE AYSA"/>
  </r>
  <r>
    <n v="8141"/>
    <x v="0"/>
    <s v="08. URBANIZACIÓN DE VILLAS Y ASENTAMIENTOS URBANOS"/>
    <s v="-"/>
    <s v="-"/>
    <s v="-"/>
    <s v="NO CORRESPONDE INFORMAR"/>
    <s v="NO CORRESPONDE INFORMAR"/>
    <s v="RED SECUNDARIA DE AGUA MONTE GRANDE III"/>
    <n v="2"/>
    <x v="2"/>
    <n v="356"/>
    <x v="2"/>
    <x v="0"/>
    <n v="5"/>
    <s v="1660112"/>
    <n v="77"/>
    <s v="-"/>
    <s v="22 Y RECURSOS PROPIOS"/>
    <n v="5"/>
    <n v="5"/>
    <n v="7"/>
    <n v="753"/>
    <n v="3"/>
    <n v="8"/>
    <n v="2"/>
    <s v="2"/>
    <s v="SA70094"/>
    <s v="-"/>
    <s v="ESTEBAN ECHEVERRÍA"/>
    <s v="MONTE GRANDE"/>
    <s v="LA ZONA ES LA DELIMITADA POR LAS CALLES AV. PEDRO DREYER, AV. PEDRO SUÁREZ, TTE. PRIMERO NICOLÁS CORREA, PEDRO E. FARIÑA, TERRAROSA ANTONIO, ASCASUBI HILARIO Y JUAN DE GARAY. EN EL PARTIDO DE ESTEBAN ECHEVERRÍA. "/>
    <d v="2017-06-01T00:00:00"/>
    <d v="2018-12-31T00:00:00"/>
    <n v="36124984.087500006"/>
    <n v="0"/>
    <n v="1806249.204375"/>
    <n v="37931233.291874997"/>
    <n v="0"/>
    <n v="0"/>
    <n v="0"/>
    <n v="0"/>
    <s v="-"/>
    <n v="0"/>
    <n v="0"/>
    <n v="680491.30709999998"/>
    <n v="9589506.1448999997"/>
    <s v="-"/>
    <s v="-"/>
    <s v="-"/>
    <s v="-"/>
    <s v="-"/>
    <n v="0.58973157835844925"/>
    <n v="0.59870000000000001"/>
    <s v="EN 2018 SE MODIFICA EL CÓDIGO DE ACTIVIDAD DE LA APERTURA PROGRAMÁTICA DE 5 A 77, UG DE 96 A 2 Y FF DE 11 A 22. EL PROYECTO TAMBIÉN SERÁ FINANCIADO CON RECURSOS PROPIOS DE AYSA"/>
  </r>
  <r>
    <n v="8142"/>
    <x v="0"/>
    <s v="08. URBANIZACIÓN DE VILLAS Y ASENTAMIENTOS URBANOS"/>
    <s v="-"/>
    <s v="-"/>
    <s v="-"/>
    <s v="NO CORRESPONDE INFORMAR"/>
    <s v="NO CORRESPONDE INFORMAR"/>
    <s v="RED SECUNDARIA DE AGUA EZEIZA 2 - ETAPA 1. (1660109)"/>
    <n v="2"/>
    <x v="2"/>
    <n v="356"/>
    <x v="2"/>
    <x v="0"/>
    <n v="5"/>
    <s v="1660109"/>
    <n v="77"/>
    <s v="-"/>
    <s v="22 Y RECURSOS PROPIOS"/>
    <n v="5"/>
    <n v="5"/>
    <n v="7"/>
    <n v="753"/>
    <n v="3"/>
    <n v="8"/>
    <n v="2"/>
    <s v="2"/>
    <s v="SA700950"/>
    <s v="-"/>
    <s v="EZEIZA"/>
    <s v="TRISTÁN SUÁREZ"/>
    <s v="RED SECUNDARIA EN EL PARTIDO DE EZEIZA DELIMITADA POR LAS CALLES LOS ANDES, AMÉRICA CENTRAL, HERNÁN CORTEZ Y AV. QUITO"/>
    <d v="2017-01-13T00:00:00"/>
    <d v="2018-03-20T00:00:00"/>
    <n v="47017201.714999996"/>
    <n v="7337787.6935000122"/>
    <n v="2394194.2670800001"/>
    <n v="56749183.67558001"/>
    <n v="0"/>
    <n v="0"/>
    <n v="0"/>
    <n v="0"/>
    <s v="-"/>
    <n v="0"/>
    <n v="0"/>
    <n v="879315.04650000005"/>
    <n v="43183306.599399999"/>
    <s v="-"/>
    <s v="-"/>
    <s v="-"/>
    <s v="-"/>
    <s v="-"/>
    <n v="0.92846740576769149"/>
    <n v="0.99950000000000006"/>
    <s v="EN 2018 SE MODIFICA EL CÓDIGO DE ACTIVIDAD DE LA APERTURA PROGRAMÁTICA DE 5 A 77, UG DE 96 A 2 Y FF DE 11 A 22. EL PROYECTO TAMBIÉN SERÁ FINANCIADO CON RECURSOS PROPIOS DE AYSA"/>
  </r>
  <r>
    <n v="8143"/>
    <x v="0"/>
    <s v="08. URBANIZACIÓN DE VILLAS Y ASENTAMIENTOS URBANOS"/>
    <s v="-"/>
    <s v="-"/>
    <s v="-"/>
    <s v="NO CORRESPONDE INFORMAR"/>
    <s v="NO CORRESPONDE INFORMAR"/>
    <s v="RED SECUNDARIA Y DE DISTRIBUCIÓN DE AGUA MERLO GÓMEZ"/>
    <n v="2"/>
    <x v="2"/>
    <n v="356"/>
    <x v="2"/>
    <x v="0"/>
    <n v="5"/>
    <s v="1660106"/>
    <n v="77"/>
    <s v="-"/>
    <s v="22 Y RECURSOS PROPIOS"/>
    <n v="5"/>
    <n v="5"/>
    <n v="7"/>
    <n v="753"/>
    <n v="3"/>
    <n v="8"/>
    <n v="2"/>
    <s v="2"/>
    <s v="OA700630"/>
    <s v="-"/>
    <s v="MORÓN"/>
    <s v="CASTELAR"/>
    <s v="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
    <d v="2016-12-15T00:00:00"/>
    <d v="2018-05-05T00:00:00"/>
    <n v="62871472.647500001"/>
    <n v="11623033.923599999"/>
    <n v="3143573.632375"/>
    <n v="77638080.203474998"/>
    <n v="0"/>
    <n v="0"/>
    <n v="0"/>
    <n v="0"/>
    <s v="-"/>
    <n v="0"/>
    <n v="0"/>
    <n v="814216.35679999995"/>
    <n v="44767233.516499996"/>
    <n v="0"/>
    <s v="-"/>
    <n v="0"/>
    <s v="-"/>
    <s v="-"/>
    <n v="0.91330218989915557"/>
    <n v="1"/>
    <s v="EN 2018 SE MODIFICA EL CÓDIGO DE ACTIVIDAD DE LA APERTURA PROGRAMÁTICA DE 5 A 77, UG DE 96 A 2 Y FF DE 11 A 22. EL PROYECTO TAMBIÉN SERÁ FINANCIADO CON RECURSOS PROPIOS DE AYSA"/>
  </r>
  <r>
    <n v="8144"/>
    <x v="1"/>
    <s v="08. URBANIZACIÓN DE VILLAS Y ASENTAMIENTOS URBANOS"/>
    <s v="-"/>
    <s v="-"/>
    <s v="-"/>
    <s v="NO CORRESPONDE INFORMAR"/>
    <s v="NO CORRESPONDE INFORMAR"/>
    <s v="REHABILITACIÓN Y CONSERVACIÓN DE RUTAS PROVINCIALES EN JURISDICCIÓN DEL DEPARTAMENTO ZONA II MORÓN, CAMINO 038-08, TRAMO: RNNº9 -PARQUE INDUSTRIAL; CAMINO 038-04, TRAMO: RNNº9-AVENIDA PERÚ; CAMINO 094-01, TRAMO: CAMINO 094-02-RNNº8 (SOLIS); CAMINO 0.64-08, TRAMO: RPNº7-RNNº5; CAMINO 0.64-01, TRAMO: RPNº192-CAMINO 064-91; RPNº 34, TRAMO:RPNº 28-LIMITE PARTIDO DE LUJÁN; CAMINO 070-12, TRAMO: RPNº 4-ESTACIÓN LA TABLADA; CAMINO 070-03, TRAMO RPNº 21-AUTOPISTA RICHIERI; CAMINO 131-01, TRAMO: LIMITE PARTIDO DE MORENO-CAMINO 131-91 Y CAMINO 072-03, TRAMO: AºBLANDENGUES-RPNº21; RPNº26, TRAMO: CALLE BRASIL-AVENIDA 12 DE OCTUBRE Y RPNº 41, TRAMO: RNNº8-LIMITE PARTIDO DE BARADERO Y RNNº 5-LIMITE PARTIDO DE NAVARRO, EN JURISDICCIÓN DE LOS PARTIDOS DE LA MATANZA, LUJAN, MERCEDES, MERLO, PILAR, SAN ANTONIO DE ARECO, SAN ANDRES DE GILES, SAN MIGUEL, TIGRE Y ZARATE(ART.9º)"/>
    <s v="-"/>
    <x v="4"/>
    <s v="-"/>
    <x v="5"/>
    <x v="152"/>
    <n v="1"/>
    <s v="-"/>
    <s v="-"/>
    <s v="-"/>
    <s v="-"/>
    <s v="-"/>
    <s v="-"/>
    <s v="-"/>
    <s v="-"/>
    <s v="-"/>
    <s v="-"/>
    <s v="-"/>
    <s v="ACUMAR"/>
    <s v="-"/>
    <s v="MINISTERIO DE INFRAESTRUCTURA"/>
    <s v="CUENCA MATANZA RIACHUELO"/>
    <s v="-"/>
    <s v="-"/>
    <d v="2017-10-30T00:00:00"/>
    <d v="2018-06-27T00:00:00"/>
    <n v="62818839.560000002"/>
    <n v="5756610.2000000002"/>
    <s v="$ -"/>
    <n v="68575450"/>
    <s v="$ -"/>
    <s v="$ -"/>
    <s v="$ -"/>
    <s v="$ -"/>
    <s v="$ -"/>
    <s v="$ -"/>
    <s v="$ -"/>
    <s v="$ -"/>
    <s v="$ -"/>
    <s v="-"/>
    <n v="0"/>
    <s v="$ 8.739.706"/>
    <m/>
    <s v="EN EJECUCIÓN"/>
    <n v="0.91"/>
    <n v="0.92"/>
    <s v="LA FUENTE DE FINANCIAMIENTO ES FF (FONDO FIDUCIARIO), NO CORRESPONDE COMPLETAR LA INFORMACIÓN FINANCIERA. TIENE UN ART9 EN TRAMITE."/>
  </r>
  <r>
    <n v="8145"/>
    <x v="1"/>
    <s v="08. URBANIZACIÓN DE VILLAS Y ASENTAMIENTOS URBANOS"/>
    <s v="-"/>
    <s v="-"/>
    <s v="-"/>
    <s v="NO CORRESPONDE INFORMAR"/>
    <s v="NO CORRESPONDE INFORMAR"/>
    <s v="REHABILITACION Y CONSERVACION DE RUTAS PROVINCIALES EN JURISDICCION DEL DEPARTAMENTO ZONA III - ENSENADA, CAMINO: 004-10, CAMINO: 025-04, CAMINO: 063-04 Y CAMINO 003-12, TRAMO: HIPOLITO YRIGOYEN; CAMINO 065-03 Y CAMINO 013-06, TRAMO: ACCESO A OLIDEN; CAMINO 013-02, TRAMO: ACCESO A GOMEZ; R.P.Nº 215, TRAMOS: R.P.Nº 210 - R.N.Nº 3 / ENSENADA - AVENIDA 126; R.P.Nº 210, TRAMO: R.P.Nº 215 - ALMIRANTE BROWN; CAMINO 065-06; TRAMO: ACCESO A ATALAYA; R.P.Nº 1 - R.P.Nº 14, TRAMO: CAMINO GENERAL BELGRANO; R.P.Nº 14, TRAMO: CAMINO CENTENARIO; CAMINO 065-10, TRAMO: ACCESO A BAVIO; R.P.Nº 58, TRAMO: CANNING Y R.P.Nº 15, EN JURISDICCION DE LOS PARTIDOS DE AVELLANEDA, LANUS, LOMAS DE ZAMORA, ALMIRANTE BROWN, LA PLATA, MAGDALENA, BRANDSEN, GENERAL PAZ, CAÑUELAS, SAN MIGUEL DEL MONTE, ENSENADA, SAN VICENTE, PRESIDENTE PERON, QUILMES, BERAZATEGUI, ESTEBAN ECHEVERRIA, EZEIZA Y FLORENCIO VARELA."/>
    <s v="-"/>
    <x v="4"/>
    <s v="-"/>
    <x v="5"/>
    <x v="152"/>
    <n v="1"/>
    <s v="-"/>
    <s v="-"/>
    <s v="-"/>
    <s v="-"/>
    <s v="-"/>
    <s v="-"/>
    <s v="-"/>
    <s v="-"/>
    <s v="-"/>
    <s v="-"/>
    <s v="-"/>
    <s v="ACUMAR"/>
    <s v="-"/>
    <s v="MINISTERIO DE INFRAESTRUCTURA"/>
    <s v="CUENCA MATANZA RIACHUELO"/>
    <s v="-"/>
    <s v="-"/>
    <d v="2017-11-06T00:00:00"/>
    <d v="2019-02-07T00:00:00"/>
    <n v="95586325.959999993"/>
    <n v="8739705.7100000009"/>
    <s v="$ -"/>
    <n v="104326032"/>
    <s v="$ -"/>
    <s v="$ -"/>
    <s v="$ -"/>
    <s v="$ -"/>
    <s v="$ -"/>
    <s v="$ -"/>
    <s v="$ -"/>
    <s v="$ -"/>
    <s v="$ -"/>
    <s v="-"/>
    <n v="0"/>
    <s v="$ 5.576.464"/>
    <m/>
    <s v="EN EJECUCIÓN"/>
    <n v="0.94"/>
    <n v="0.94"/>
    <s v="LA FUENTE DE FINANCIAMIENTO ES FF (FONDO FIDUCIARIO), NO CORRESPONDE COMPLETAR LA INFORMACIÓN FINANCIERA. TIENE UN ART9 EN TRAMITE."/>
  </r>
  <r>
    <n v="8146"/>
    <x v="1"/>
    <s v="08. URBANIZACIÓN DE VILLAS Y ASENTAMIENTOS URBANOS"/>
    <s v="-"/>
    <s v="-"/>
    <s v="-"/>
    <s v="NO CORRESPONDE INFORMAR"/>
    <s v="NO CORRESPONDE INFORMAR"/>
    <s v="REHABILITACION Y CONSERVACION DE RUTAS PROVINCIALES EN JURISDICCION DEL DEPARTAMENTO ZONA VI - SALADILLO, RUTAS: R.P.Nº 30, TRAMOS: R.N.Nº 30, TRAMOS: R.P.Nº 205 - LIMITE PARTIDO DE NAVARRO Y R.P.Nº 3 - LIMITE PARTIDO AZUL; R.P.Nº 200, TRAMO: R.P.Nº 6 - R.P.N.º 41; R.P.Nº 91, TRAMO: R.P.Nº 51 - R.N.Nº 3; R.P.Nº 41, TRAMO: LIMITE PARTIDO DE LOBOS - LIMITE PARTIDO DE NAVARRO Y R.P.Nº 51, TRAMO: LIMITE PARTIDO DE CHIVILCOY - R.N.Nº 205 EN JURISDICCION DE LOS PARTIDOS DE LOBOS, NAVARRO, LAS HERAS, SALADILLO, 25 DE MAYO, ROQUE PEREZ Y LAS FLORES."/>
    <s v="-"/>
    <x v="4"/>
    <s v="-"/>
    <x v="5"/>
    <x v="44"/>
    <s v="-"/>
    <s v="-"/>
    <s v="-"/>
    <s v="-"/>
    <s v="-"/>
    <s v="-"/>
    <s v="-"/>
    <s v="-"/>
    <s v="-"/>
    <s v="-"/>
    <s v="-"/>
    <s v="-"/>
    <s v="-"/>
    <s v="-"/>
    <s v="MINISTERIO DE INFRAESTRUCTURA"/>
    <s v="GENERAL LAS HERAS"/>
    <s v="-"/>
    <s v="-"/>
    <d v="2017-11-21T00:00:00"/>
    <d v="2019-01-15T00:00:00"/>
    <s v="$ 59.803.813"/>
    <s v="$ 5.370.440"/>
    <s v="$ -"/>
    <n v="65174253"/>
    <s v="$ -"/>
    <s v="$ -"/>
    <s v="$ -"/>
    <s v="$ -"/>
    <s v="$ -"/>
    <s v="$ -"/>
    <s v="$ -"/>
    <s v="$ -"/>
    <s v="$ -"/>
    <s v="-"/>
    <n v="0"/>
    <s v="$ 2.188.976"/>
    <m/>
    <s v="EN EJECUCIÓN"/>
    <n v="0.96"/>
    <n v="0.95"/>
    <s v="LA FUENTE DE FINANCIAMIENTO ES FF (FONDO FIDUCIARIO), NO CORRESPONDE COMPLETAR LA INFORMACIÓN FINANCIERA. TIENE UN ART9 EN TRAMITE."/>
  </r>
  <r>
    <n v="8147"/>
    <x v="1"/>
    <s v="08. URBANIZACIÓN DE VILLAS Y ASENTAMIENTOS URBANOS"/>
    <s v="-"/>
    <s v="-"/>
    <s v="-"/>
    <s v="NO CORRESPONDE INFORMAR"/>
    <s v="NO CORRESPONDE INFORMAR"/>
    <s v="REHABILITACION Y CONSERVACION DE CALZADA DE HORMIGON; R.P.Nº 24, TRAMO: R.P.Nº 8 - LIMITE PARTIDO TIGRE; R.P.Nº 7 TRAMO: LIMITE PARTIDO LA MATANZA Y ESTACIÒN CASTELAR; R.P.Nº 7 TRAMO: CAMINO 070-10 LA MATANZA; PARTIDOS: MALVINAS ARGENTINAS, MORON Y LA MATANZA."/>
    <s v="-"/>
    <x v="4"/>
    <s v="-"/>
    <x v="5"/>
    <x v="44"/>
    <s v="-"/>
    <s v="-"/>
    <s v="-"/>
    <s v="-"/>
    <s v="-"/>
    <s v="-"/>
    <s v="-"/>
    <s v="-"/>
    <s v="-"/>
    <s v="-"/>
    <s v="-"/>
    <s v="-"/>
    <s v="-"/>
    <s v="-"/>
    <s v="MINISTERIO DE INFRAESTRUCTURA"/>
    <s v="LA MATANZA-MORÓN"/>
    <s v="-"/>
    <s v="-"/>
    <d v="2018-02-05T00:00:00"/>
    <d v="2018-12-12T00:00:00"/>
    <n v="32368704"/>
    <n v="2921531"/>
    <s v="$ -"/>
    <n v="35290235"/>
    <s v="$ -"/>
    <s v="$ -"/>
    <s v="$ -"/>
    <s v="$ -"/>
    <s v="$ -"/>
    <s v="$ -"/>
    <s v="$ -"/>
    <s v="$ -"/>
    <s v="$ -"/>
    <s v="-"/>
    <n v="0"/>
    <s v="$ 292.933"/>
    <m/>
    <s v="EN EJECUCIÓN"/>
    <n v="0.99"/>
    <n v="0.99"/>
    <s v="-"/>
  </r>
  <r>
    <n v="8148"/>
    <x v="1"/>
    <s v="08. URBANIZACIÓN DE VILLAS Y ASENTAMIENTOS URBANOS"/>
    <s v="-"/>
    <s v="-"/>
    <s v="-"/>
    <s v="NO CORRESPONDE INFORMAR"/>
    <s v="NO CORRESPONDE INFORMAR"/>
    <s v="PAV. AV. ESPORA ENTRE CALLE DIEHL Y CAPITAN OLIVERA, ALMIRANTE BROWN."/>
    <s v="-"/>
    <x v="4"/>
    <s v="-"/>
    <x v="5"/>
    <x v="6"/>
    <n v="3"/>
    <s v="-"/>
    <s v="-"/>
    <s v="-"/>
    <s v="-"/>
    <s v="-"/>
    <s v="-"/>
    <s v="-"/>
    <s v="-"/>
    <s v="-"/>
    <s v="-"/>
    <s v="-"/>
    <s v="-"/>
    <s v="-"/>
    <s v="MINISTERIO DE INFRAESTRUCTURA"/>
    <s v="ALMIRANTE BROWN"/>
    <s v="-"/>
    <s v="-"/>
    <d v="2018-08-30T00:00:00"/>
    <d v="2020-02-21T00:00:00"/>
    <s v="$ 157.814.535"/>
    <s v="$ -"/>
    <s v="$ -"/>
    <n v="157814534.52000001"/>
    <s v="$ -"/>
    <s v="$ -"/>
    <s v="$ -"/>
    <s v="$ -"/>
    <s v="$ -"/>
    <s v="$ -"/>
    <s v="$ -"/>
    <s v="$ -"/>
    <s v="$ -"/>
    <s v="-"/>
    <n v="96296628.67396"/>
    <s v="$ 110.929.884"/>
    <m/>
    <s v="EN EJECUCIÓN"/>
    <n v="0.3"/>
    <n v="0.28999999999999998"/>
    <s v="LA FUENTE DE FINANCIAMIENTO ES FF (FONDO FIDUCIARIO), NO CORRESPONDE COMPLETAR LA INFORMACIÓN FINANCIERA."/>
  </r>
  <r>
    <n v="8149"/>
    <x v="1"/>
    <s v="08. URBANIZACIÓN DE VILLAS Y ASENTAMIENTOS URBANOS"/>
    <s v="-"/>
    <s v="-"/>
    <s v="-"/>
    <s v="NO CORRESPONDE INFORMAR"/>
    <s v="NO CORRESPONDE INFORMAR"/>
    <s v="PAV R.P.Nº 58, TRAMO: R.P.Nº 52 - AV LACARRA,PARTIDOS DE ESTEBAN ECHEVERRIA Y EZEIZA."/>
    <s v="-"/>
    <x v="4"/>
    <s v="-"/>
    <x v="5"/>
    <x v="153"/>
    <n v="1"/>
    <n v="1346"/>
    <n v="0"/>
    <s v="51"/>
    <s v="-"/>
    <n v="3"/>
    <n v="3"/>
    <n v="4"/>
    <n v="0"/>
    <n v="4"/>
    <n v="3"/>
    <n v="427"/>
    <s v="-"/>
    <s v="-"/>
    <s v="MINISTERIO DE INFRAESTRUCTURA"/>
    <s v="ESTEBAN ECHEVERRÍA Y EZEIZA"/>
    <s v="-"/>
    <s v="-"/>
    <d v="2018-09-19T00:00:00"/>
    <d v="2019-09-19T00:00:00"/>
    <s v="$ 76.606.265"/>
    <s v="$ -"/>
    <s v="$ -"/>
    <n v="76606265.079999998"/>
    <s v="$ -"/>
    <s v="$ -"/>
    <s v="$ -"/>
    <s v="$ -"/>
    <s v="$ -"/>
    <s v="$ -"/>
    <s v="$ -"/>
    <s v="$ -"/>
    <s v="$ -"/>
    <s v="-"/>
    <n v="31830368.61992"/>
    <s v="$ 70.766.202"/>
    <m/>
    <s v="EN EJECUCIÓN"/>
    <n v="0.08"/>
    <n v="0.08"/>
    <s v="-"/>
  </r>
  <r>
    <n v="8150"/>
    <x v="1"/>
    <s v="08. URBANIZACIÓN DE VILLAS Y ASENTAMIENTOS URBANOS"/>
    <s v="-"/>
    <s v="-"/>
    <s v="-"/>
    <s v="NO CORRESPONDE INFORMAR"/>
    <s v="NO CORRESPONDE INFORMAR"/>
    <s v="PROV MANO DE OBRA, MATERIALES Y EQUIPOS PARA INST  500 MTS LINEALES DE BARANDAS DE FLEX BEAM EN PUENTE MENDEVILLE R.P.Nª 4, PARTIDO DE LA MATANZA"/>
    <s v="-"/>
    <x v="4"/>
    <s v="-"/>
    <x v="5"/>
    <x v="6"/>
    <n v="3"/>
    <s v="-"/>
    <s v="-"/>
    <s v="-"/>
    <s v="-"/>
    <n v="4"/>
    <n v="2"/>
    <n v="2"/>
    <s v="-"/>
    <s v="-"/>
    <n v="31"/>
    <n v="889"/>
    <s v="-"/>
    <s v="-"/>
    <s v="MINISTERIO DE INFRAESTRUCTURA"/>
    <s v="LA MATANZA"/>
    <s v="-"/>
    <s v="-"/>
    <d v="2018-11-15T00:00:00"/>
    <d v="2019-01-14T00:00:00"/>
    <s v="$ 2.868.470"/>
    <s v="$ -"/>
    <s v="$ -"/>
    <n v="2868470.4"/>
    <s v="$ -"/>
    <s v="$ -"/>
    <s v="$ -"/>
    <s v="$ -"/>
    <s v="$ -"/>
    <s v="$ -"/>
    <s v="$ -"/>
    <s v="$ -"/>
    <s v="$ -"/>
    <s v="-"/>
    <s v="-"/>
    <s v="-"/>
    <s v="-"/>
    <s v="EN EJECUCIÓN"/>
    <n v="0.99"/>
    <s v="-"/>
    <s v="-"/>
  </r>
  <r>
    <n v="8151"/>
    <x v="1"/>
    <s v="08. URBANIZACIÓN DE VILLAS Y ASENTAMIENTOS URBANOS"/>
    <s v="-"/>
    <s v="-"/>
    <s v="-"/>
    <s v="NO CORRESPONDE INFORMAR"/>
    <s v="NO CORRESPONDE INFORMAR"/>
    <s v="PAVIMENTACIÓN, REPAVIMENTACIÓN Y OBRAS COMPLEMENTARIAS EN RUTAS PROVINCIALES, CAMINOS SECUNDARIOS – PARTIDOS: LANUS Y LOMAS DE ZAMORA"/>
    <s v="-"/>
    <x v="4"/>
    <s v="-"/>
    <x v="5"/>
    <x v="153"/>
    <n v="1"/>
    <n v="12443"/>
    <n v="0"/>
    <s v="51"/>
    <n v="11"/>
    <n v="4"/>
    <n v="2"/>
    <n v="2"/>
    <n v="0"/>
    <n v="4"/>
    <n v="31"/>
    <n v="889"/>
    <s v="-"/>
    <s v="-"/>
    <s v="MINISTERIO DE INFRAESTRUCTURA"/>
    <s v="LANÚS- LOMAS DE ZAMORA"/>
    <s v="-"/>
    <s v="-"/>
    <d v="2019-03-01T00:00:00"/>
    <d v="2019-10-01T00:00:00"/>
    <n v="181985063.55000001"/>
    <n v="0"/>
    <n v="0"/>
    <n v="132262545.23"/>
    <n v="0"/>
    <n v="0"/>
    <n v="0"/>
    <n v="0"/>
    <n v="0"/>
    <n v="0"/>
    <n v="0"/>
    <n v="0"/>
    <n v="0"/>
    <s v="-"/>
    <n v="58102649.079999998"/>
    <s v="$ 132.262.545"/>
    <m/>
    <s v="ADJUDICACIÓN"/>
    <n v="0"/>
    <n v="0"/>
    <s v="-"/>
  </r>
  <r>
    <n v="8152"/>
    <x v="1"/>
    <s v="08. URBANIZACIÓN DE VILLAS Y ASENTAMIENTOS URBANOS"/>
    <s v="-"/>
    <s v="-"/>
    <s v="-"/>
    <s v="NO CORRESPONDE INFORMAR"/>
    <s v="NO CORRESPONDE INFORMAR"/>
    <s v="PAVIMENTACIÓN, REHABILITACIÓN Y OBRAS COMPLEMENTARIAS EN RUTAS PROVINCIALES,CAMINOS SECUNDARIOS Y URBANOS- PARTIDO DE MORÓN."/>
    <s v="-"/>
    <x v="4"/>
    <s v="-"/>
    <x v="5"/>
    <x v="153"/>
    <n v="1"/>
    <n v="12443"/>
    <n v="0"/>
    <s v="51"/>
    <n v="11"/>
    <n v="4"/>
    <n v="2"/>
    <n v="2"/>
    <n v="0"/>
    <n v="4"/>
    <n v="31"/>
    <n v="889"/>
    <s v="-"/>
    <s v="-"/>
    <s v="MINISTERIO DE INFRAESTRUCTURA"/>
    <s v="MORÓN"/>
    <s v="-"/>
    <s v="-"/>
    <d v="2019-03-01T00:00:00"/>
    <d v="2019-10-01T00:00:00"/>
    <n v="136973014.81"/>
    <n v="0"/>
    <n v="0"/>
    <n v="110555847.7"/>
    <n v="0"/>
    <n v="0"/>
    <n v="0"/>
    <n v="0"/>
    <n v="0"/>
    <n v="0"/>
    <n v="0"/>
    <n v="0"/>
    <n v="0"/>
    <s v="-"/>
    <n v="39219449.539999999"/>
    <s v="$ 110.555.848"/>
    <m/>
    <s v="ADJUDICACIÓN"/>
    <n v="0"/>
    <n v="0"/>
    <s v="-"/>
  </r>
  <r>
    <n v="8153"/>
    <x v="1"/>
    <s v="08. URBANIZACIÓN DE VILLAS Y ASENTAMIENTOS URBANOS"/>
    <s v="-"/>
    <s v="-"/>
    <s v="-"/>
    <s v="NO CORRESPONDE INFORMAR"/>
    <s v="NO CORRESPONDE INFORMAR"/>
    <s v="PAVIMENTACIÓN, REPAVIMENTACIÓN Y OBRAS COMPLEMENTARIAS EN RUTAS PROVINCIALES, CAMINOS SECUNDARIOS Y URBANOS- PARTIDO DE QUILMES Y ALMIRANTE BROWN."/>
    <s v="-"/>
    <x v="4"/>
    <s v="-"/>
    <x v="5"/>
    <x v="153"/>
    <n v="1"/>
    <n v="12443"/>
    <n v="0"/>
    <s v="51"/>
    <n v="11"/>
    <n v="4"/>
    <n v="2"/>
    <n v="2"/>
    <n v="0"/>
    <n v="4"/>
    <n v="31"/>
    <n v="889"/>
    <s v="-"/>
    <s v="-"/>
    <s v="MINISTERIO DE INFRAESTRUCTURA"/>
    <s v="QUILMES-ALMIRANTE BROWN"/>
    <s v="-"/>
    <s v="-"/>
    <d v="2019-03-01T00:00:00"/>
    <d v="2019-10-01T00:00:00"/>
    <n v="269807253.87"/>
    <n v="0"/>
    <n v="0"/>
    <n v="212744186.53"/>
    <n v="0"/>
    <n v="0"/>
    <n v="0"/>
    <n v="0"/>
    <n v="0"/>
    <n v="0"/>
    <n v="0"/>
    <n v="0"/>
    <n v="0"/>
    <s v="-"/>
    <n v="61134188.920000002"/>
    <s v="$ 210.404.693"/>
    <m/>
    <s v="ADJUDICACIÓN"/>
    <n v="0"/>
    <n v="0"/>
    <s v="-"/>
  </r>
  <r>
    <n v="8154"/>
    <x v="1"/>
    <s v="08. URBANIZACIÓN DE VILLAS Y ASENTAMIENTOS URBANOS"/>
    <s v="-"/>
    <s v="-"/>
    <s v="-"/>
    <s v="NO CORRESPONDE INFORMAR"/>
    <s v="NO CORRESPONDE INFORMAR"/>
    <s v="REPAVIMENTACIÓN RP N°16 TRAMO R.P. Nº 58 - R.P. Nº 210 –PRESIENTE PERÓN Y ALMIRANTE BROWN. "/>
    <s v="-"/>
    <x v="4"/>
    <s v="-"/>
    <x v="5"/>
    <x v="153"/>
    <n v="9"/>
    <n v="12451"/>
    <n v="0"/>
    <s v="51"/>
    <n v="11"/>
    <n v="4"/>
    <n v="2"/>
    <n v="2"/>
    <n v="0"/>
    <n v="4"/>
    <n v="31"/>
    <n v="889"/>
    <s v="-"/>
    <s v="-"/>
    <s v="MINISTERIO DE INFRAESTRUCTURA"/>
    <s v="PTE. PERÓN-ALMIRANTE BROWN"/>
    <s v="-"/>
    <s v="-"/>
    <d v="2019-06-03T00:00:00"/>
    <d v="2020-06-02T00:00:00"/>
    <n v="0"/>
    <n v="0"/>
    <n v="0"/>
    <n v="222619848.40000001"/>
    <n v="0"/>
    <n v="0"/>
    <n v="0"/>
    <n v="0"/>
    <n v="0"/>
    <n v="0"/>
    <n v="0"/>
    <n v="0"/>
    <n v="0"/>
    <s v="-"/>
    <n v="8116498.1100000003"/>
    <s v="$ 255.905.687"/>
    <m/>
    <s v="ADJUDICACIÓN"/>
    <n v="0"/>
    <n v="0"/>
    <s v="-"/>
  </r>
  <r>
    <n v="8155"/>
    <x v="1"/>
    <s v="08. URBANIZACIÓN DE VILLAS Y ASENTAMIENTOS URBANOS"/>
    <s v="-"/>
    <s v="-"/>
    <s v="-"/>
    <s v="RED VIAL"/>
    <s v="NO CORRESPONDE INFORMAR"/>
    <s v="PUESTA EN VALOR CORREDOR PERIMETRAL LANÚS, TRAMO:CAMINO DE LA RIVERA SUD- AV GRAL DONATO ALVAREZ, LANÚS-LOMAS DE ZAMORA. "/>
    <s v="-"/>
    <x v="4"/>
    <s v="-"/>
    <x v="5"/>
    <x v="153"/>
    <n v="9"/>
    <n v="12450"/>
    <n v="0"/>
    <s v="51"/>
    <n v="11"/>
    <n v="4"/>
    <n v="2"/>
    <n v="2"/>
    <n v="0"/>
    <n v="4"/>
    <n v="31"/>
    <n v="889"/>
    <s v="-"/>
    <s v="-"/>
    <s v="MINISTERIO DE INFRAESTRUCTURA"/>
    <s v="LANÚS- LOMAS DE ZAMORA"/>
    <s v="-"/>
    <s v="-"/>
    <d v="2019-04-04T00:00:00"/>
    <d v="2020-04-03T00:00:00"/>
    <n v="0"/>
    <n v="0"/>
    <n v="0"/>
    <n v="212262823.38999999"/>
    <n v="0"/>
    <n v="0"/>
    <n v="0"/>
    <n v="0"/>
    <n v="0"/>
    <n v="0"/>
    <n v="0"/>
    <n v="0"/>
    <n v="0"/>
    <s v="-"/>
    <n v="10096634.58"/>
    <s v="$ 212.262.823"/>
    <m/>
    <s v="ADJUDICACIÓN"/>
    <n v="0"/>
    <n v="0"/>
    <s v="-"/>
  </r>
  <r>
    <n v="8156"/>
    <x v="1"/>
    <s v="06. PLAN SANITARIO DE EMERGENCIA"/>
    <s v="-"/>
    <s v="-"/>
    <s v="-"/>
    <s v="NO CORRESPONDE INFORMAR"/>
    <s v="NO CORRESPONDE INFORMAR"/>
    <s v="HOSPITAL INTERZONAL GENERAL DE AGUDOS PRESIDENTE PERÓN -ADECUACIÓN ELÉCTRICA - AVELLANEDA"/>
    <s v="-"/>
    <x v="3"/>
    <s v="-"/>
    <x v="4"/>
    <x v="135"/>
    <n v="1"/>
    <s v="12375"/>
    <s v="-"/>
    <s v="-"/>
    <s v="-"/>
    <n v="4"/>
    <n v="2"/>
    <n v="1"/>
    <s v="-"/>
    <n v="3"/>
    <n v="1"/>
    <s v="-"/>
    <s v="1"/>
    <s v="-"/>
    <s v="MINISTERIO DE INFRAESTRUCTURA"/>
    <s v="AVELLANEDA"/>
    <s v="-"/>
    <s v="-"/>
    <s v="-"/>
    <s v="-"/>
    <n v="25186853"/>
    <n v="0"/>
    <n v="0"/>
    <n v="25186853"/>
    <n v="0"/>
    <n v="0"/>
    <n v="0"/>
    <n v="0"/>
    <n v="0"/>
    <n v="0"/>
    <n v="0"/>
    <n v="0"/>
    <n v="0"/>
    <n v="0"/>
    <s v="-"/>
    <s v="-"/>
    <m/>
    <s v="ADJUDICACIÓN"/>
    <n v="0"/>
    <n v="0"/>
    <s v="EN PROCESO LICITATORIO"/>
  </r>
  <r>
    <n v="8157"/>
    <x v="1"/>
    <s v="06. PLAN SANITARIO DE EMERGENCIA"/>
    <s v="-"/>
    <s v="-"/>
    <s v="-"/>
    <s v="MEJORA EN EFECTOR DE SALUD"/>
    <s v="HOSPITAL INTERZONAL  DR. PAROISSIEN"/>
    <s v="HOSPITAL INTERZONAL GENERAL DE AGUDOS DR. PAROISSIEN -REMODELACIÓN GUARDIA Y EMERGENCIAS -ETAPA II- LA MATANZA"/>
    <s v="-"/>
    <x v="3"/>
    <s v="-"/>
    <x v="4"/>
    <x v="135"/>
    <n v="1"/>
    <n v="1301"/>
    <s v="-"/>
    <s v="51"/>
    <s v="-"/>
    <n v="4"/>
    <n v="2"/>
    <n v="1"/>
    <s v="-"/>
    <n v="3"/>
    <n v="1"/>
    <n v="427"/>
    <s v="1"/>
    <s v="-"/>
    <s v="MINISTERIO DE INFRAESTRUCTURA"/>
    <s v="LA MATANZA"/>
    <s v="ISIDRO CASANOVA"/>
    <s v="-"/>
    <d v="2019-01-14T00:00:00"/>
    <d v="2020-01-13T00:00:00"/>
    <n v="47766682.979999997"/>
    <n v="8711737.074000001"/>
    <n v="0"/>
    <n v="56478420.053999998"/>
    <n v="0"/>
    <n v="0"/>
    <n v="0"/>
    <n v="0"/>
    <n v="0"/>
    <n v="0"/>
    <n v="0"/>
    <n v="0"/>
    <n v="0"/>
    <n v="0"/>
    <n v="8821053.4000000004"/>
    <n v="51100000"/>
    <s v="X"/>
    <s v="EN EJECUCIÓN"/>
    <n v="0.4"/>
    <n v="0.15"/>
    <s v="SIN AVANCE FÍSICO. EL AVANCE FINANCIERO CORRESPONDE AL COBRO DEL ANTICIPO"/>
  </r>
  <r>
    <n v="8158"/>
    <x v="0"/>
    <s v="09. EXPANSIÓN DE LA RED DE AGUA POTABLE Y SANEAMIENTO DE CLOACAS"/>
    <s v="-"/>
    <s v="-"/>
    <s v="-"/>
    <s v="MEJORA Y MANTENIMIENTO DE REDES CLOACALES"/>
    <s v="SISTEMA CLOACAS CMR"/>
    <s v="TRABAJOS COMPLEMENTARIOS PARA OBRAS EN INSTALACIONES ELECT EJECUTADAS POR CONTRATO -CLOACA"/>
    <n v="2"/>
    <x v="0"/>
    <n v="356"/>
    <x v="0"/>
    <x v="0"/>
    <n v="5"/>
    <s v="1860314"/>
    <n v="77"/>
    <s v="-"/>
    <s v="22 Y RECURSOS PROPIOS"/>
    <n v="5"/>
    <n v="5"/>
    <n v="7"/>
    <n v="753"/>
    <n v="3"/>
    <n v="8"/>
    <n v="2"/>
    <s v="2"/>
    <s v="VX700091"/>
    <s v="-"/>
    <s v="CUENCA MATANZA RIACHUELO"/>
    <s v="VARIOS"/>
    <s v="EL ÁMBITO DE EJECUCIÓN DE LOS TRABAJOS SERÁ DENTRO DEL ÁREA DE CONCESIÓN BAJO LA CUAL AYSA PRESTA EL SERVICIO DE AGUA Y CLOACA."/>
    <s v="En licitación"/>
    <s v="En licitación"/>
    <n v="26486340"/>
    <n v="0"/>
    <n v="0"/>
    <n v="26486340"/>
    <n v="0"/>
    <n v="0"/>
    <n v="0"/>
    <n v="0"/>
    <n v="0"/>
    <n v="0"/>
    <n v="0"/>
    <n v="0"/>
    <n v="0"/>
    <n v="13710022.006999999"/>
    <n v="49498.316999999995"/>
    <n v="22382035.640499998"/>
    <s v="X"/>
    <s v="EN EJECUCIÓN"/>
    <n v="5.8068678609426595E-3"/>
    <s v="No aplica"/>
    <s v="EL PROYECTO TAMBIÉN SERÁ FINANCIADO CON RECURSOS PROPIOS DE AYSA"/>
  </r>
  <r>
    <n v="8159"/>
    <x v="0"/>
    <s v="09. EXPANSIÓN DE LA RED DE AGUA POTABLE Y SANEAMIENTO DE CLOACAS"/>
    <s v="-"/>
    <s v="-"/>
    <s v="-"/>
    <s v="EXPANSIÓN DE REDES DE AGUA"/>
    <s v="SISTEMA AGUA CMR"/>
    <s v="EJECUCION DE 35 CAMARAS, GABINETES, PILARES E INSTALACIONES EN PERFORACIONES, AREA DE CONCESION"/>
    <n v="2"/>
    <x v="0"/>
    <n v="356"/>
    <x v="0"/>
    <x v="0"/>
    <n v="5"/>
    <s v="1860505"/>
    <n v="77"/>
    <s v="-"/>
    <s v="22 Y RECURSOS PROPIOS"/>
    <n v="5"/>
    <n v="5"/>
    <n v="7"/>
    <n v="753"/>
    <n v="3"/>
    <n v="8"/>
    <n v="2"/>
    <s v="2"/>
    <s v="VA700110"/>
    <s v="-"/>
    <s v="CUENCA MATANZA RIACHUELO"/>
    <s v="AREA DE LA CONCESION"/>
    <s v="AREA DE LA CONCESION"/>
    <d v="2018-01-01T00:00:00"/>
    <d v="2018-12-31T00:00:00"/>
    <s v="Nota 26"/>
    <s v="Nota 26"/>
    <s v="Nota 26"/>
    <s v="Nota 26"/>
    <n v="0"/>
    <n v="0"/>
    <n v="0"/>
    <n v="0"/>
    <n v="0"/>
    <n v="0"/>
    <n v="0"/>
    <n v="0"/>
    <n v="0"/>
    <n v="7805435.9713000003"/>
    <n v="0"/>
    <n v="0"/>
    <s v="-"/>
    <s v="EN EJECUCIÓN"/>
    <n v="0.99621871615429469"/>
    <n v="1"/>
    <s v="EL PROYECTO TAMBIÉN SERÁ FINANCIADO CON RECURSOS PROPIOS DE AYSA"/>
  </r>
  <r>
    <n v="8160"/>
    <x v="0"/>
    <s v="09. EXPANSIÓN DE LA RED DE AGUA POTABLE Y SANEAMIENTO DE CLOACAS"/>
    <s v="-"/>
    <s v="-"/>
    <s v="-"/>
    <s v="EXPANSIÓN DE REDES DE AGUA"/>
    <s v="SISTEMA DE AGUA CMR"/>
    <s v="TABLEROS DE AUTOMATISMO Y RE ACONDICIONAMIENTO DE TABLEROS DE POTENCIA DE POZOS DE AGUA, GLEW, EZEUZA, LA PLATA, UNION, MORENO MORITA"/>
    <n v="2"/>
    <x v="0"/>
    <n v="356"/>
    <x v="0"/>
    <x v="0"/>
    <n v="5"/>
    <s v="1760511"/>
    <n v="77"/>
    <s v="-"/>
    <s v="22 Y RECURSOS PROPIOS"/>
    <n v="5"/>
    <n v="5"/>
    <n v="7"/>
    <n v="753"/>
    <n v="3"/>
    <n v="8"/>
    <n v="2"/>
    <s v="2"/>
    <s v="SIN P3"/>
    <s v="-"/>
    <s v="CUENCA MATANZA RIACHUELO"/>
    <s v="ÁREA ACUMAR EN ZONA SUR"/>
    <s v="ÁREA ACUMAR EN ZONA SUR"/>
    <d v="2018-01-01T00:00:00"/>
    <d v="2018-12-31T00:00:00"/>
    <s v="Nota 26"/>
    <s v="Nota 26"/>
    <s v="Nota 26"/>
    <s v="Nota 26"/>
    <n v="0"/>
    <n v="0"/>
    <n v="0"/>
    <n v="0"/>
    <n v="0"/>
    <n v="0"/>
    <n v="0"/>
    <n v="0"/>
    <n v="0"/>
    <n v="104304.35949999999"/>
    <n v="0"/>
    <n v="0"/>
    <s v="X"/>
    <s v="EN LICITACIÓN"/>
    <n v="0.99621871615429469"/>
    <n v="1"/>
    <s v="EL PROYECTO TAMBIÉN SERÁ FINANCIADO CON RECURSOS PROPIOS DE AYSA"/>
  </r>
  <r>
    <n v="8161"/>
    <x v="0"/>
    <s v="09. EXPANSIÓN DE LA RED DE AGUA POTABLE Y SANEAMIENTO DE CLOACAS"/>
    <s v="-"/>
    <s v="-"/>
    <s v="-"/>
    <s v="EXPANSIÓN DE REDES DE AGUA"/>
    <s v="SISTEMA AGUA LA MATANZA"/>
    <s v="PLAN AYSA LA MATANZA NEXO RECOLETA M1 A+T"/>
    <n v="2"/>
    <x v="0"/>
    <n v="356"/>
    <x v="0"/>
    <x v="0"/>
    <n v="5"/>
    <s v="1848L01"/>
    <n v="77"/>
    <s v="-"/>
    <s v="22 Y RECURSOS PROPIOS"/>
    <n v="5"/>
    <n v="5"/>
    <n v="7"/>
    <n v="753"/>
    <n v="3"/>
    <n v="8"/>
    <n v="2"/>
    <s v="2"/>
    <s v="OA70181"/>
    <s v="-"/>
    <s v="LA MATANZA"/>
    <s v="LA MATANZA"/>
    <s v="PUMA CAHUA - AV. J. M. DE ROSAS - PLANES - ORMAS - R. AMAZONAS - GUANACACHE - PLAZA"/>
    <d v="2018-01-01T00:00:00"/>
    <d v="2018-12-31T00:00:00"/>
    <s v="Nota 26"/>
    <s v="Nota 26"/>
    <s v="Nota 26"/>
    <s v="Nota 26"/>
    <n v="0"/>
    <n v="0"/>
    <n v="0"/>
    <n v="0"/>
    <n v="0"/>
    <n v="0"/>
    <n v="0"/>
    <n v="0"/>
    <n v="0"/>
    <n v="5250323.5864000004"/>
    <n v="-0.30249999999999999"/>
    <n v="0"/>
    <s v="-"/>
    <s v="EN EJECUCIÓN"/>
    <n v="0.99621871615429469"/>
    <n v="1"/>
    <s v="EL PROYECTO TAMBIÉN SERÁ FINANCIADO CON RECURSOS PROPIOS DE AYSA"/>
  </r>
  <r>
    <n v="8162"/>
    <x v="0"/>
    <s v="09. EXPANSIÓN DE LA RED DE AGUA POTABLE Y SANEAMIENTO DE CLOACAS"/>
    <s v="-"/>
    <s v="-"/>
    <s v="-"/>
    <s v="EXPANSIÓN DE REDES DE AGUA"/>
    <s v="SISTEMA AGUA LA MATANZA"/>
    <s v="PLAN AYSA LA MATANZA BARRIO ALMAFUERTE M1 OA 70185"/>
    <n v="2"/>
    <x v="0"/>
    <n v="356"/>
    <x v="0"/>
    <x v="0"/>
    <n v="5"/>
    <s v="1848L02"/>
    <n v="77"/>
    <s v="-"/>
    <s v="22 Y RECURSOS PROPIOS"/>
    <n v="5"/>
    <n v="5"/>
    <n v="7"/>
    <n v="753"/>
    <n v="3"/>
    <n v="8"/>
    <n v="2"/>
    <s v="2"/>
    <s v="OA70185"/>
    <s v="-"/>
    <s v="LA MATANZA"/>
    <s v="LA MATANZA"/>
    <s v="DERQUI - PEDRIEL - PERIBEBUY - F. ALCORTA - TUCUMAN"/>
    <d v="2018-01-01T00:00:00"/>
    <d v="2018-12-31T00:00:00"/>
    <s v="Nota 26"/>
    <s v="Nota 26"/>
    <s v="Nota 26"/>
    <s v="Nota 26"/>
    <n v="0"/>
    <n v="0"/>
    <n v="0"/>
    <n v="0"/>
    <n v="0"/>
    <n v="0"/>
    <n v="0"/>
    <n v="0"/>
    <n v="0"/>
    <n v="3496766.0024000001"/>
    <n v="0"/>
    <n v="0"/>
    <s v="-"/>
    <s v="EN EJECUCIÓN"/>
    <n v="0.99621871615429469"/>
    <n v="1"/>
    <s v="EL PROYECTO TAMBIÉN SERÁ FINANCIADO CON RECURSOS PROPIOS DE AYSA"/>
  </r>
  <r>
    <n v="8163"/>
    <x v="0"/>
    <s v="09. EXPANSIÓN DE LA RED DE AGUA POTABLE Y SANEAMIENTO DE CLOACAS"/>
    <s v="-"/>
    <s v="-"/>
    <s v="-"/>
    <s v="EXPANSIÓN DE REDES DE AGUA"/>
    <s v="SISTEMA DE AGUA ALMIRANTE BROWN"/>
    <s v="INTERV. ESPECIALES ETAPA 9 (SA70211)"/>
    <n v="2"/>
    <x v="0"/>
    <n v="356"/>
    <x v="0"/>
    <x v="0"/>
    <n v="5"/>
    <s v="1848B54"/>
    <n v="77"/>
    <s v="-"/>
    <s v="22 Y RECURSOS PROPIOS"/>
    <n v="5"/>
    <n v="5"/>
    <n v="7"/>
    <n v="753"/>
    <n v="3"/>
    <n v="8"/>
    <n v="2"/>
    <s v="2"/>
    <s v="SA70211"/>
    <s v="-"/>
    <s v="ALMIRANTE BROWN"/>
    <s v="ALMIRANTE BROWN"/>
    <s v="ALVAREZ DONATO - EL CHAJA - LOS NOGALES - JUAN DE GARAY "/>
    <d v="2018-01-01T00:00:00"/>
    <d v="2018-12-31T00:00:00"/>
    <s v="Nota 26"/>
    <s v="Nota 26"/>
    <s v="Nota 26"/>
    <s v="Nota 26"/>
    <n v="0"/>
    <n v="0"/>
    <n v="0"/>
    <n v="0"/>
    <n v="0"/>
    <n v="0"/>
    <n v="0"/>
    <n v="0"/>
    <n v="0"/>
    <n v="1586185.0769"/>
    <n v="0"/>
    <n v="0"/>
    <s v="-"/>
    <s v="EN EJECUCIÓN"/>
    <n v="0.99621871615429469"/>
    <n v="1"/>
    <s v="EL PROYECTO TAMBIÉN SERÁ FINANCIADO CON RECURSOS PROPIOS DE AYSA"/>
  </r>
  <r>
    <n v="8164"/>
    <x v="0"/>
    <s v="09. EXPANSIÓN DE LA RED DE AGUA POTABLE Y SANEAMIENTO DE CLOACAS"/>
    <s v="-"/>
    <s v="-"/>
    <s v="-"/>
    <s v="EXPANSIÓN DE REDES DE AGUA"/>
    <s v="SISTEMA DE AGUA ESTEBAN ECHEVERRÍA"/>
    <s v="BARRIO LA PAZ - REFUERZOS 9 DE ABRIL"/>
    <n v="2"/>
    <x v="0"/>
    <n v="356"/>
    <x v="0"/>
    <x v="0"/>
    <n v="5"/>
    <s v="1848X01"/>
    <n v="77"/>
    <s v="-"/>
    <s v="22 Y RECURSOS PROPIOS"/>
    <n v="5"/>
    <n v="5"/>
    <n v="7"/>
    <n v="753"/>
    <n v="3"/>
    <n v="8"/>
    <n v="2"/>
    <s v="2"/>
    <s v="SA70208"/>
    <s v="-"/>
    <s v="ESTEBAN ECHEVERRÍA"/>
    <s v="ESTEBAN ECHEVERRÍA"/>
    <s v="REPUBLICA DEL PERU - MONTI VICENTE - DR. GILBERTO ELIZALDE - PASAJE CAA CUPE "/>
    <d v="2018-01-01T00:00:00"/>
    <d v="2018-12-31T00:00:00"/>
    <s v="Nota 26"/>
    <s v="Nota 26"/>
    <s v="Nota 26"/>
    <s v="Nota 26"/>
    <n v="0"/>
    <n v="0"/>
    <n v="0"/>
    <n v="0"/>
    <n v="0"/>
    <n v="0"/>
    <n v="0"/>
    <n v="0"/>
    <n v="0"/>
    <n v="1098952.0806"/>
    <n v="0"/>
    <n v="0"/>
    <s v="-"/>
    <s v="ACUERDO FIRMADO"/>
    <n v="0.99621871615429469"/>
    <n v="1"/>
    <s v="EL PROYECTO TAMBIÉN SERÁ FINANCIADO CON RECURSOS PROPIOS DE AYSA"/>
  </r>
  <r>
    <n v="8165"/>
    <x v="0"/>
    <s v="09. EXPANSIÓN DE LA RED DE AGUA POTABLE Y SANEAMIENTO DE CLOACAS"/>
    <s v="-"/>
    <s v="-"/>
    <s v="-"/>
    <s v="EXPANSIÓN DE REDES DE AGUA"/>
    <s v="SISTEMA DE AGUA ALMIRANTE BROWN"/>
    <s v="PLAN AYSA A+T ALMIRANTE BROWN - EL CANARIO M2 SA70206"/>
    <n v="2"/>
    <x v="0"/>
    <n v="356"/>
    <x v="0"/>
    <x v="0"/>
    <n v="5"/>
    <s v="1848B02"/>
    <n v="77"/>
    <s v="-"/>
    <s v="22 Y RECURSOS PROPIOS"/>
    <n v="5"/>
    <n v="5"/>
    <n v="7"/>
    <n v="753"/>
    <n v="3"/>
    <n v="8"/>
    <n v="2"/>
    <s v="2"/>
    <s v="SA70206"/>
    <s v="-"/>
    <s v="ALMIRANTE BROWN"/>
    <s v="ALMIRANTE BROWN"/>
    <s v="A. ARGENTINA - PINO - BENJAMIN MATIENZO - PETIRIBIRI"/>
    <d v="2018-01-01T00:00:00"/>
    <d v="2018-12-31T00:00:00"/>
    <s v="Nota 26"/>
    <s v="Nota 26"/>
    <s v="Nota 26"/>
    <s v="Nota 26"/>
    <n v="0"/>
    <n v="0"/>
    <n v="0"/>
    <n v="0"/>
    <n v="0"/>
    <n v="0"/>
    <n v="0"/>
    <n v="0"/>
    <n v="0"/>
    <n v="1549211.2650000001"/>
    <n v="0"/>
    <n v="0"/>
    <s v="-"/>
    <s v="EN EJECUCIÓN"/>
    <n v="0.99621871615429469"/>
    <n v="1"/>
    <s v="EL PROYECTO TAMBIÉN SERÁ FINANCIADO CON RECURSOS PROPIOS DE AYSA"/>
  </r>
  <r>
    <n v="8166"/>
    <x v="0"/>
    <s v="09. EXPANSIÓN DE LA RED DE AGUA POTABLE Y SANEAMIENTO DE CLOACAS"/>
    <s v="-"/>
    <s v="-"/>
    <s v="-"/>
    <s v="EXPANSIÓN DE REDES CLOACALES"/>
    <s v="SISTEMA DE CLOACAS ALMIRANTE BROWN"/>
    <s v="PLAN AYSA C+T ALTE BROWN-EL CANARIO M1 C+T"/>
    <n v="2"/>
    <x v="0"/>
    <n v="356"/>
    <x v="0"/>
    <x v="0"/>
    <n v="5"/>
    <s v="1848B77"/>
    <n v="77"/>
    <s v="-"/>
    <s v="22 Y RECURSOS PROPIOS"/>
    <n v="5"/>
    <n v="5"/>
    <n v="7"/>
    <n v="753"/>
    <n v="3"/>
    <n v="8"/>
    <n v="2"/>
    <s v="2"/>
    <s v="SC70217"/>
    <s v="-"/>
    <s v="ALMIRANTE BROWN"/>
    <s v="ALMIRANTE BROWN"/>
    <s v="A. ARGENTINA - M. RODRIGUEZ - CAIRO - CALLE SIN SALIDA"/>
    <d v="2018-01-01T00:00:00"/>
    <d v="2018-12-31T00:00:00"/>
    <s v="Nota 26"/>
    <s v="Nota 26"/>
    <s v="Nota 26"/>
    <s v="Nota 26"/>
    <n v="0"/>
    <n v="0"/>
    <n v="0"/>
    <n v="0"/>
    <n v="0"/>
    <n v="0"/>
    <n v="0"/>
    <n v="0"/>
    <n v="0"/>
    <n v="1797103.2223"/>
    <n v="0"/>
    <n v="0"/>
    <s v="-"/>
    <s v="EN EJECUCIÓN"/>
    <n v="0.99621871615429469"/>
    <n v="1"/>
    <s v="EL PROYECTO TAMBIÉN SERÁ FINANCIADO CON RECURSOS PROPIOS DE AYSA"/>
  </r>
  <r>
    <n v="8167"/>
    <x v="0"/>
    <s v="09. EXPANSIÓN DE LA RED DE AGUA POTABLE Y SANEAMIENTO DE CLOACAS"/>
    <s v="-"/>
    <s v="-"/>
    <s v="-"/>
    <s v="MEJORA Y MANTENIMIENTO DE REDES CLOACALES"/>
    <s v="SISTEMA DE CLOACAS ALMIRANTE BROWN"/>
    <s v="INST RED CL CALLE SEAVER E/ FRIAS Y BERNARDI - AB"/>
    <n v="2"/>
    <x v="0"/>
    <n v="356"/>
    <x v="0"/>
    <x v="0"/>
    <n v="5"/>
    <s v="1826603"/>
    <n v="77"/>
    <s v="-"/>
    <s v="22 Y RECURSOS PROPIOS"/>
    <n v="5"/>
    <n v="5"/>
    <n v="7"/>
    <n v="753"/>
    <n v="3"/>
    <n v="8"/>
    <n v="2"/>
    <s v="2"/>
    <s v="SIN P3"/>
    <s v="-"/>
    <s v="ALMIRANTE BROWN"/>
    <s v="ALMIRANTE BROWN"/>
    <s v="ALMIRANTE BROWN"/>
    <d v="2018-01-01T00:00:00"/>
    <d v="2018-12-31T00:00:00"/>
    <s v="Nota 26"/>
    <s v="Nota 26"/>
    <s v="Nota 26"/>
    <s v="Nota 26"/>
    <n v="0"/>
    <n v="0"/>
    <n v="0"/>
    <n v="0"/>
    <n v="0"/>
    <n v="0"/>
    <n v="0"/>
    <n v="0"/>
    <n v="0"/>
    <n v="512829.54469999997"/>
    <n v="0"/>
    <n v="0"/>
    <s v="-"/>
    <s v="FINALIZADO"/>
    <n v="0.99621871615429469"/>
    <n v="1"/>
    <s v="EL PROYECTO TAMBIÉN SERÁ FINANCIADO CON RECURSOS PROPIOS DE AYSA"/>
  </r>
  <r>
    <n v="8168"/>
    <x v="0"/>
    <s v="09. EXPANSIÓN DE LA RED DE AGUA POTABLE Y SANEAMIENTO DE CLOACAS"/>
    <s v="-"/>
    <s v="-"/>
    <s v="-"/>
    <s v="MEJORA Y MANTENIMIENTO DE REDES DE AGUA"/>
    <s v="SISTEMA AGUA LOMAS DE ZAMORA"/>
    <s v="INST RED AG CALLE ENTRE RIOS E/ GORRITI Y SANCHEZ - LZ"/>
    <n v="2"/>
    <x v="0"/>
    <n v="356"/>
    <x v="0"/>
    <x v="0"/>
    <n v="5"/>
    <s v="1826219"/>
    <n v="77"/>
    <s v="-"/>
    <s v="22 Y RECURSOS PROPIOS"/>
    <n v="5"/>
    <n v="5"/>
    <n v="7"/>
    <n v="753"/>
    <n v="3"/>
    <n v="8"/>
    <n v="2"/>
    <s v="2"/>
    <s v="SIN P3"/>
    <s v="-"/>
    <s v="LOMAS DE ZAMORA"/>
    <s v="LOMAS DE ZAMORA"/>
    <s v="LOMAS DE ZAMORA"/>
    <d v="2018-01-01T00:00:00"/>
    <d v="2018-12-31T00:00:00"/>
    <s v="Nota 26"/>
    <s v="Nota 26"/>
    <s v="Nota 26"/>
    <s v="Nota 26"/>
    <n v="0"/>
    <n v="0"/>
    <n v="0"/>
    <n v="0"/>
    <n v="0"/>
    <n v="0"/>
    <n v="0"/>
    <n v="0"/>
    <n v="0"/>
    <n v="438890.58289999998"/>
    <n v="0"/>
    <n v="0"/>
    <s v="-"/>
    <s v="FINALIZADO"/>
    <n v="0.99621871615429469"/>
    <n v="1"/>
    <s v="EL PROYECTO TAMBIÉN SERÁ FINANCIADO CON RECURSOS PROPIOS DE AYSA"/>
  </r>
  <r>
    <n v="8169"/>
    <x v="0"/>
    <s v="09. EXPANSIÓN DE LA RED DE AGUA POTABLE Y SANEAMIENTO DE CLOACAS"/>
    <s v="-"/>
    <s v="-"/>
    <s v="-"/>
    <s v="MEJORA Y MANTENIMIENTO DE REDES DE AGUA"/>
    <s v="SISTEMA DE AGUA ESTEBAN ECHEVERRÍA"/>
    <s v="INST RED AG CALLE SANTOS VEGA E/ MORENO Y SANZIO - EE"/>
    <n v="2"/>
    <x v="0"/>
    <n v="356"/>
    <x v="0"/>
    <x v="0"/>
    <n v="5"/>
    <s v="1826238"/>
    <n v="77"/>
    <s v="-"/>
    <s v="22 Y RECURSOS PROPIOS"/>
    <n v="5"/>
    <n v="5"/>
    <n v="7"/>
    <n v="753"/>
    <n v="3"/>
    <n v="8"/>
    <n v="2"/>
    <s v="2"/>
    <s v="SIN P3"/>
    <s v="-"/>
    <s v="ESTEBAN ECHEVERRÍA"/>
    <s v="ESTEBAN ECHEVERRÍA"/>
    <s v="ESTEBAN ECHEVERRÍA"/>
    <d v="2018-01-01T00:00:00"/>
    <d v="2018-12-31T00:00:00"/>
    <s v="Nota 26"/>
    <s v="Nota 26"/>
    <s v="Nota 26"/>
    <s v="Nota 26"/>
    <n v="0"/>
    <n v="0"/>
    <n v="0"/>
    <n v="0"/>
    <n v="0"/>
    <n v="0"/>
    <n v="0"/>
    <n v="0"/>
    <n v="0"/>
    <n v="335364.50750000001"/>
    <n v="0"/>
    <n v="0"/>
    <s v="-"/>
    <s v="FINALIZADO"/>
    <n v="0.99621871615429469"/>
    <n v="1"/>
    <s v="EL PROYECTO TAMBIÉN SERÁ FINANCIADO CON RECURSOS PROPIOS DE AYSA"/>
  </r>
  <r>
    <n v="8170"/>
    <x v="0"/>
    <s v="09. EXPANSIÓN DE LA RED DE AGUA POTABLE Y SANEAMIENTO DE CLOACAS"/>
    <s v="-"/>
    <s v="-"/>
    <s v="-"/>
    <s v="MEJORA Y MANTENIMIENTO DE REDES CLOACALES"/>
    <s v="SISTEMA DE CLOACAS ALMIRANTE BROWN"/>
    <s v="INST CX CL CALLE SEAVER E/ FRIAS Y BERNARDI - AB"/>
    <n v="2"/>
    <x v="0"/>
    <n v="356"/>
    <x v="0"/>
    <x v="0"/>
    <n v="5"/>
    <s v="1826605"/>
    <n v="77"/>
    <s v="-"/>
    <s v="22 Y RECURSOS PROPIOS"/>
    <n v="5"/>
    <n v="5"/>
    <n v="7"/>
    <n v="753"/>
    <n v="3"/>
    <n v="8"/>
    <n v="2"/>
    <s v="2"/>
    <s v="SIN P3"/>
    <s v="-"/>
    <s v="ALMIRANTE BROWN"/>
    <s v="ALMIRANTE BROWN"/>
    <s v="ALMIRANTE BROWN"/>
    <d v="2019-01-22T00:00:00"/>
    <s v="Sin fecha finalización"/>
    <n v="3430172.04"/>
    <n v="0"/>
    <n v="0"/>
    <n v="3430172.04"/>
    <n v="0"/>
    <n v="0"/>
    <n v="0"/>
    <n v="0"/>
    <n v="0"/>
    <n v="0"/>
    <n v="0"/>
    <n v="0"/>
    <n v="0"/>
    <n v="243175.55129999999"/>
    <n v="1613634.7241999998"/>
    <n v="4264000"/>
    <s v="X"/>
    <s v="FINALIZADO"/>
    <n v="0.47798293324086444"/>
    <n v="0.47798293324086444"/>
    <s v="EL PROYECTO TAMBIÉN SERÁ FINANCIADO CON RECURSOS PROPIOS DE AYSA"/>
  </r>
  <r>
    <n v="8171"/>
    <x v="0"/>
    <s v="09. EXPANSIÓN DE LA RED DE AGUA POTABLE Y SANEAMIENTO DE CLOACAS"/>
    <s v="-"/>
    <s v="-"/>
    <s v="-"/>
    <s v="MEJORA Y MANTENIMIENTO DE REDES DE AGUA"/>
    <s v="SISTEMA AGUA LOMAS DE ZAMORA"/>
    <s v="INST CX AG CALLE ENTRE RIOS E/ GORRITI Y SANCHEZ - LZ"/>
    <n v="2"/>
    <x v="0"/>
    <n v="356"/>
    <x v="0"/>
    <x v="0"/>
    <n v="5"/>
    <s v="1826221"/>
    <n v="77"/>
    <s v="-"/>
    <s v="22 Y RECURSOS PROPIOS"/>
    <n v="5"/>
    <n v="5"/>
    <n v="7"/>
    <n v="753"/>
    <n v="3"/>
    <n v="8"/>
    <n v="2"/>
    <s v="2"/>
    <s v="SIN P3"/>
    <s v="-"/>
    <s v="LOMAS DE ZAMORA"/>
    <s v="LOMAS DE ZAMORA"/>
    <s v="LOMAS DE ZAMORA"/>
    <d v="2018-08-06T00:00:00"/>
    <s v="Sin fecha finalización"/>
    <n v="3643823.78"/>
    <n v="0"/>
    <n v="2806303.4664000007"/>
    <n v="6450127.2464000005"/>
    <n v="0"/>
    <n v="0"/>
    <n v="0"/>
    <n v="0"/>
    <n v="0"/>
    <n v="0"/>
    <n v="0"/>
    <n v="0"/>
    <n v="0"/>
    <n v="155550.9571"/>
    <n v="4900915.9813999999"/>
    <n v="4368000"/>
    <s v="X"/>
    <s v="FINALIZADO"/>
    <n v="1"/>
    <n v="1"/>
    <s v="EL PROYECTO TAMBIÉN SERÁ FINANCIADO CON RECURSOS PROPIOS DE AYSA"/>
  </r>
  <r>
    <n v="8172"/>
    <x v="0"/>
    <s v="09. EXPANSIÓN DE LA RED DE AGUA POTABLE Y SANEAMIENTO DE CLOACAS"/>
    <s v="-"/>
    <s v="-"/>
    <s v="-"/>
    <s v="MEJORA Y MANTENIMIENTO DE REDES DE AGUA"/>
    <s v="SISTEMA AGUA LOMAS DE ZAMORA"/>
    <s v="INST RA CALLE ALVEAR E/ CASTELLI  Y PASO - LZ"/>
    <n v="2"/>
    <x v="0"/>
    <n v="356"/>
    <x v="0"/>
    <x v="0"/>
    <n v="5"/>
    <s v="1826234"/>
    <n v="77"/>
    <s v="-"/>
    <s v="22 Y RECURSOS PROPIOS"/>
    <n v="5"/>
    <n v="5"/>
    <n v="7"/>
    <n v="753"/>
    <n v="3"/>
    <n v="8"/>
    <n v="2"/>
    <s v="2"/>
    <s v="SIN P3"/>
    <s v="-"/>
    <s v="LOMAS DE ZAMORA"/>
    <s v="LOMAS DE ZAMORA"/>
    <s v="LOMAS DE ZAMORA"/>
    <d v="2018-09-24T00:00:00"/>
    <s v="Sin fecha finalización"/>
    <n v="6152372.3799999999"/>
    <n v="0"/>
    <n v="416554.20380000025"/>
    <n v="6568926.5838000001"/>
    <n v="0"/>
    <n v="0"/>
    <n v="0"/>
    <n v="0"/>
    <n v="0"/>
    <n v="0"/>
    <n v="0"/>
    <n v="0"/>
    <n v="0"/>
    <n v="196279.5208"/>
    <n v="4982741.5069000004"/>
    <n v="7176000"/>
    <s v="X"/>
    <s v="FINALIZADO"/>
    <n v="1"/>
    <n v="1"/>
    <s v="EL PROYECTO TAMBIÉN SERÁ FINANCIADO CON RECURSOS PROPIOS DE AYSA"/>
  </r>
  <r>
    <n v="8173"/>
    <x v="0"/>
    <s v="09. EXPANSIÓN DE LA RED DE AGUA POTABLE Y SANEAMIENTO DE CLOACAS"/>
    <s v="-"/>
    <s v="-"/>
    <s v="-"/>
    <s v="MEJORA Y MANTENIMIENTO DE REDES DE AGUA"/>
    <s v="SISTEMA DE AGUA ESTEBAN ECHEVERRÍA"/>
    <s v="INST ELEM AG CALLE SANTOS VEGA E/ MORENO Y SANZIO - EE"/>
    <n v="2"/>
    <x v="0"/>
    <n v="356"/>
    <x v="0"/>
    <x v="0"/>
    <n v="5"/>
    <s v="1826239"/>
    <n v="77"/>
    <s v="-"/>
    <s v="22 Y RECURSOS PROPIOS"/>
    <n v="5"/>
    <n v="5"/>
    <n v="7"/>
    <n v="753"/>
    <n v="3"/>
    <n v="8"/>
    <n v="2"/>
    <s v="2"/>
    <s v="SIN P3"/>
    <s v="-"/>
    <s v="ESTEBAN ECHEVERRÍA"/>
    <s v="ESTEBAN ECHEVERRÍA"/>
    <s v="ESTEBAN ECHEVERRÍA"/>
    <d v="2018-07-24T00:00:00"/>
    <s v="Sin fecha finalización"/>
    <n v="4592555.3"/>
    <n v="0"/>
    <n v="3593441.0495000007"/>
    <n v="8185996.3495000005"/>
    <n v="0"/>
    <n v="0"/>
    <n v="0"/>
    <n v="0"/>
    <n v="0"/>
    <n v="0"/>
    <n v="0"/>
    <n v="0"/>
    <n v="0"/>
    <n v="76540.256099999999"/>
    <n v="6388893.1272"/>
    <n v="4368000"/>
    <s v="X"/>
    <s v="FINALIZADO"/>
    <n v="1"/>
    <n v="1"/>
    <s v="EL PROYECTO TAMBIÉN SERÁ FINANCIADO CON RECURSOS PROPIOS DE AYSA"/>
  </r>
  <r>
    <n v="8174"/>
    <x v="0"/>
    <s v="09. EXPANSIÓN DE LA RED DE AGUA POTABLE Y SANEAMIENTO DE CLOACAS"/>
    <s v="-"/>
    <s v="-"/>
    <s v="-"/>
    <s v="MEJORA Y MANTENIMIENTO DE REDES DE AGUA"/>
    <s v="SISTEMA AGUA LOMAS DE ZAMORA"/>
    <s v="INST CX AG CALLE ALVEAR E/ CASTELLI Y PASO - LZ"/>
    <n v="2"/>
    <x v="0"/>
    <n v="356"/>
    <x v="0"/>
    <x v="0"/>
    <n v="5"/>
    <s v="1826235"/>
    <n v="77"/>
    <s v="-"/>
    <s v="22 Y RECURSOS PROPIOS"/>
    <n v="5"/>
    <n v="5"/>
    <n v="7"/>
    <n v="753"/>
    <n v="3"/>
    <n v="8"/>
    <n v="2"/>
    <s v="2"/>
    <s v="SIN P3"/>
    <s v="-"/>
    <s v="LOMAS DE ZAMORA"/>
    <s v="LOMAS DE ZAMORA"/>
    <s v="LOMAS DE ZAMORA"/>
    <s v="Sin O. de Inicio"/>
    <s v="Contratada recientemente, sin O. de Inicio"/>
    <n v="24540988.768999998"/>
    <n v="0"/>
    <n v="0"/>
    <n v="24540988.768999998"/>
    <n v="0"/>
    <n v="0"/>
    <n v="0"/>
    <n v="0"/>
    <n v="0"/>
    <n v="0"/>
    <n v="0"/>
    <n v="0"/>
    <n v="0"/>
    <n v="11235.9995"/>
    <n v="126944.3912"/>
    <n v="7904000"/>
    <s v="X"/>
    <s v="FINALIZADO"/>
    <n v="6.7617494413922822E-3"/>
    <n v="0"/>
    <s v="EL PROYECTO TAMBIÉN SERÁ FINANCIADO CON RECURSOS PROPIOS DE AYSA"/>
  </r>
  <r>
    <n v="8175"/>
    <x v="0"/>
    <s v="09. EXPANSIÓN DE LA RED DE AGUA POTABLE Y SANEAMIENTO DE CLOACAS"/>
    <s v="-"/>
    <s v="-"/>
    <s v="-"/>
    <s v="MEJORA Y MANTENIMIENTO DE REDES DE AGUA"/>
    <s v="SISTEMA AGUA LOMAS DE ZAMORA"/>
    <s v="INST ELEM AG CALLE ENTRE RIOS E/ GORRITI Y SANCHEZ - LZ"/>
    <n v="2"/>
    <x v="0"/>
    <n v="356"/>
    <x v="0"/>
    <x v="0"/>
    <n v="5"/>
    <s v="1826220"/>
    <n v="77"/>
    <s v="-"/>
    <s v="22 Y RECURSOS PROPIOS"/>
    <n v="5"/>
    <n v="5"/>
    <n v="7"/>
    <n v="753"/>
    <n v="3"/>
    <n v="8"/>
    <n v="2"/>
    <s v="2"/>
    <s v="SIN P3"/>
    <s v="-"/>
    <s v="LOMAS DE ZAMORA"/>
    <s v="LOMAS DE ZAMORA"/>
    <s v="LOMAS DE ZAMORA"/>
    <d v="2018-08-01T00:00:00"/>
    <s v="Sin fecha finalización"/>
    <n v="4288720.2300000004"/>
    <n v="3499064.62"/>
    <n v="4545344.5990000004"/>
    <n v="12333129.449000001"/>
    <n v="0"/>
    <n v="0"/>
    <n v="0"/>
    <n v="0"/>
    <n v="0"/>
    <n v="0"/>
    <n v="0"/>
    <n v="0"/>
    <n v="0"/>
    <n v="98826.737900000007"/>
    <n v="7082805.8626000006"/>
    <n v="4992000"/>
    <s v="X"/>
    <s v="FINALIZADO"/>
    <n v="1"/>
    <n v="0.99999987741709429"/>
    <s v="EL PROYECTO TAMBIÉN SERÁ FINANCIADO CON RECURSOS PROPIOS DE AYSA"/>
  </r>
  <r>
    <n v="8176"/>
    <x v="0"/>
    <s v="09. EXPANSIÓN DE LA RED DE AGUA POTABLE Y SANEAMIENTO DE CLOACAS"/>
    <s v="-"/>
    <s v="-"/>
    <s v="-"/>
    <s v="MEJORA Y MANTENIMIENTO DE REDES CLOACALES"/>
    <s v="SISTEMA DE CLOACAS ALMIRANTE BROWN"/>
    <s v="INST ELEM CL"/>
    <n v="2"/>
    <x v="0"/>
    <n v="356"/>
    <x v="0"/>
    <x v="0"/>
    <n v="5"/>
    <s v="1826604"/>
    <n v="77"/>
    <s v="-"/>
    <s v="22 Y RECURSOS PROPIOS"/>
    <n v="5"/>
    <n v="5"/>
    <n v="7"/>
    <n v="753"/>
    <n v="3"/>
    <n v="8"/>
    <n v="2"/>
    <s v="2"/>
    <s v="SIN P3"/>
    <s v="-"/>
    <s v="ALMIRANTE BROWN"/>
    <s v="ALMIRANTE BROWN"/>
    <s v="ALMIRANTE BROWN"/>
    <d v="2018-07-23T00:00:00"/>
    <d v="2019-06-14T00:00:00"/>
    <n v="2136606.27"/>
    <n v="676319.11"/>
    <n v="1695465.5283000004"/>
    <n v="4508390.9083000002"/>
    <n v="0"/>
    <n v="0"/>
    <n v="0"/>
    <n v="0"/>
    <n v="0"/>
    <n v="0"/>
    <n v="0"/>
    <n v="0"/>
    <n v="0"/>
    <n v="71456.864600000001"/>
    <n v="1011624.9059"/>
    <n v="2113259.2000000002"/>
    <s v="X"/>
    <s v="FINALIZADO"/>
    <n v="1"/>
    <n v="1"/>
    <s v="EL PROYECTO TAMBIÉN SERÁ FINANCIADO CON RECURSOS PROPIOS DE AYSA"/>
  </r>
  <r>
    <n v="8177"/>
    <x v="3"/>
    <s v="05. EDUCACIÓN AMBIENTAL"/>
    <s v="-"/>
    <s v="ACTIVIDAD"/>
    <s v="ACTIVIDAD"/>
    <s v="EDUCACIÓN AMBIENTAL ACUMAR"/>
    <s v="EDUCACIÓN AMBIENTAL ACUMAR"/>
    <s v="CONTRATACIÓN DE SERVICIO DE PRODUCTORA PARA LA REALIZACIÓN DE MURALES PARTICIPATIVOS.-"/>
    <n v="1"/>
    <x v="18"/>
    <s v="-"/>
    <x v="27"/>
    <x v="57"/>
    <s v="-"/>
    <s v="-"/>
    <s v="-"/>
    <s v="-"/>
    <s v="-"/>
    <n v="3"/>
    <n v="4"/>
    <n v="9"/>
    <s v="-"/>
    <s v="-"/>
    <s v="-"/>
    <s v="-"/>
    <s v="-"/>
    <s v="-"/>
    <s v="NEYRA NAHUEL"/>
    <s v="CUENCA MATANZA RIACHUELO"/>
    <s v="-"/>
    <s v="-"/>
    <s v="-"/>
    <s v="-"/>
    <n v="0"/>
    <n v="0"/>
    <n v="0"/>
    <n v="0"/>
    <n v="0"/>
    <n v="0"/>
    <n v="0"/>
    <n v="0"/>
    <n v="0"/>
    <n v="0"/>
    <n v="0"/>
    <n v="0"/>
    <n v="0"/>
    <n v="79500"/>
    <n v="0"/>
    <n v="0"/>
    <s v="X"/>
    <s v="-"/>
    <s v="-"/>
    <s v="-"/>
    <s v="PROYECTO 171"/>
  </r>
  <r>
    <n v="8177"/>
    <x v="0"/>
    <s v="09. EXPANSIÓN DE LA RED DE AGUA POTABLE Y SANEAMIENTO DE CLOACAS"/>
    <s v="-"/>
    <s v="-"/>
    <s v="-"/>
    <s v="MEJORA Y MANTENIMIENTO DE REDES DE AGUA"/>
    <s v="SISTEMA DE AGUA ESTEBAN ECHEVERRÍA"/>
    <s v="INST CX AG CALLE SANTOS VEGA E/ MORENO Y SANZIO - EE"/>
    <n v="2"/>
    <x v="0"/>
    <n v="356"/>
    <x v="0"/>
    <x v="0"/>
    <n v="5"/>
    <s v="1826240"/>
    <n v="77"/>
    <s v="-"/>
    <s v="22 Y RECURSOS PROPIOS"/>
    <n v="5"/>
    <n v="5"/>
    <n v="7"/>
    <n v="753"/>
    <n v="3"/>
    <n v="8"/>
    <n v="2"/>
    <s v="2"/>
    <s v="SIN P3"/>
    <s v="-"/>
    <s v="ESTEBAN ECHEVERRÍA"/>
    <s v="ESTEBAN ECHEVERRÍA"/>
    <s v="ESTEBAN ECHEVERRÍA"/>
    <d v="2019-02-04T00:00:00"/>
    <s v="Sin fecha finalización"/>
    <n v="5186081.16"/>
    <n v="0"/>
    <n v="0"/>
    <n v="5186081.16"/>
    <n v="0"/>
    <n v="0"/>
    <n v="0"/>
    <n v="0"/>
    <n v="0"/>
    <n v="0"/>
    <n v="0"/>
    <n v="0"/>
    <n v="0"/>
    <n v="9236.3292999999994"/>
    <n v="4691655.8070999999"/>
    <n v="6032000"/>
    <s v="X"/>
    <s v="FINALIZADO"/>
    <n v="0.91249219229341938"/>
    <n v="0.91249219229341938"/>
    <s v="EL PROYECTO TAMBIÉN SERÁ FINANCIADO CON RECURSOS PROPIOS DE AYSA"/>
  </r>
  <r>
    <n v="8178"/>
    <x v="3"/>
    <s v="05. EDUCACIÓN AMBIENTAL"/>
    <s v="-"/>
    <s v="ACTIVIDAD"/>
    <s v="ACTIVIDAD"/>
    <s v="EDUCACIÓN AMBIENTAL ACUMAR"/>
    <s v="EDUCACIÓN AMBIENTAL ACUMAR"/>
    <s v="CONTRATACIÓN DE UN SERVICIO DE PRODUCCIÓN DE TALLERES DIDÁCTICOS Y PEDAGÓGICOS PARA EVENTOS DE ACUMAR.-"/>
    <n v="1"/>
    <x v="18"/>
    <s v="-"/>
    <x v="27"/>
    <x v="57"/>
    <s v="-"/>
    <s v="-"/>
    <s v="-"/>
    <s v="-"/>
    <s v="-"/>
    <n v="3"/>
    <n v="4"/>
    <n v="9"/>
    <s v="-"/>
    <s v="-"/>
    <s v="-"/>
    <s v="-"/>
    <s v="-"/>
    <s v="-"/>
    <s v="BIANCHI DIEGO ARIEL"/>
    <s v="CUENCA MATANZA RIACHUELO"/>
    <s v="-"/>
    <s v="-"/>
    <s v="-"/>
    <s v="-"/>
    <n v="0"/>
    <n v="0"/>
    <n v="0"/>
    <n v="0"/>
    <n v="0"/>
    <n v="0"/>
    <n v="0"/>
    <n v="0"/>
    <n v="0"/>
    <n v="0"/>
    <n v="0"/>
    <n v="0"/>
    <n v="0"/>
    <n v="588000"/>
    <n v="0"/>
    <n v="0"/>
    <s v="X"/>
    <s v="-"/>
    <s v="-"/>
    <s v="-"/>
    <s v="PROYECTO 173"/>
  </r>
  <r>
    <n v="8179"/>
    <x v="3"/>
    <s v="07. MONITOREO DE LA CALIDAD DE AGUA, SEDIMENTOS Y AIRE"/>
    <s v="-"/>
    <s v="ACTIVIDAD"/>
    <s v="ACTIVIDAD"/>
    <s v="MONITOREO CALIDAD DE AGUA Y SEDIMENTOS"/>
    <s v="LABORATORIO AVELLANEDA"/>
    <s v="SOLICITUD DE APOYO TECNICO Y FINANCIERO PARA EL PROGRAMA DE FORTALECIMIENTO INSTITUCIONAL DE CONTROL AMBIENTAL"/>
    <n v="1"/>
    <x v="18"/>
    <s v="-"/>
    <x v="27"/>
    <x v="57"/>
    <s v="-"/>
    <s v="-"/>
    <s v="-"/>
    <s v="-"/>
    <s v="-"/>
    <n v="5"/>
    <n v="7"/>
    <n v="6"/>
    <s v="-"/>
    <s v="-"/>
    <s v="-"/>
    <s v="-"/>
    <s v="-"/>
    <s v="-"/>
    <s v="MUNICIPALIDAD AVELLANEDA"/>
    <s v="CUENCA MATANZA RIACHUELO"/>
    <s v="-"/>
    <s v="-"/>
    <s v="-"/>
    <s v="-"/>
    <n v="0"/>
    <n v="0"/>
    <n v="0"/>
    <n v="0"/>
    <n v="0"/>
    <n v="0"/>
    <n v="0"/>
    <n v="0"/>
    <n v="0"/>
    <n v="0"/>
    <n v="0"/>
    <n v="0"/>
    <n v="0"/>
    <n v="228724.04"/>
    <n v="0"/>
    <n v="0"/>
    <s v="X"/>
    <s v="-"/>
    <s v="-"/>
    <s v="-"/>
    <s v="PROYECTO 160"/>
  </r>
  <r>
    <n v="8180"/>
    <x v="3"/>
    <s v="05. EDUCACIÓN AMBIENTAL"/>
    <s v="-"/>
    <s v="ACTIVIDAD"/>
    <s v="ACTIVIDAD"/>
    <s v="EDUCACIÓN AMBIENTAL ACUMAR"/>
    <s v="EDUCACIÓN AMBIENTAL ACUMAR"/>
    <s v="SERVICIO DE PRODUCCIÓN DE ACTIVIDADES EDUCATIVAS, CULTURALES Y DE SENSIBILIZACIÓN AMBIENTAL ACUMAR"/>
    <n v="1"/>
    <x v="18"/>
    <s v="-"/>
    <x v="27"/>
    <x v="57"/>
    <s v="-"/>
    <s v="-"/>
    <s v="-"/>
    <s v="-"/>
    <s v="-"/>
    <n v="3"/>
    <n v="5"/>
    <n v="9"/>
    <s v="-"/>
    <s v="-"/>
    <s v="-"/>
    <s v="-"/>
    <s v="-"/>
    <s v="-"/>
    <s v="TRENTO MAXIMILIANO"/>
    <s v="CUENCA MATANZA RIACHUELO"/>
    <s v="-"/>
    <s v="-"/>
    <s v="-"/>
    <s v="-"/>
    <n v="0"/>
    <n v="0"/>
    <n v="0"/>
    <n v="0"/>
    <n v="0"/>
    <n v="0"/>
    <n v="0"/>
    <n v="0"/>
    <n v="0"/>
    <n v="0"/>
    <n v="0"/>
    <n v="0"/>
    <n v="0"/>
    <n v="696750"/>
    <n v="33600"/>
    <n v="0"/>
    <s v="X"/>
    <s v="-"/>
    <s v="-"/>
    <s v="-"/>
    <s v="PROYECTO 171"/>
  </r>
  <r>
    <n v="8181"/>
    <x v="3"/>
    <s v="07. MONITOREO DE LA CALIDAD DE AGUA, SEDIMENTOS Y AIRE"/>
    <s v="-"/>
    <s v="ACTIVIDAD"/>
    <s v="ACTIVIDAD"/>
    <s v="MONITOREO CALIDAD DE AIRE"/>
    <s v="MONITOREO CALIDAD DE AIRE"/>
    <s v="CONVALIDACIÓN DE GASTOS PARA LA CONTRATACIÓN DE UN SERVICIO DE MEDICIÓN CONTINUA DE LA CALIDAD DE AIRE DE PARÁMETROS DE CRITERIO EN LA MATANZA Y EL ÁREA DE DOCK SUD REALIZADO POR LA EMPRESA CONTRATISTA JMB S.A."/>
    <n v="1"/>
    <x v="18"/>
    <s v="-"/>
    <x v="27"/>
    <x v="57"/>
    <s v="-"/>
    <s v="-"/>
    <s v="-"/>
    <s v="-"/>
    <s v="-"/>
    <n v="3"/>
    <n v="4"/>
    <n v="1"/>
    <s v="-"/>
    <s v="-"/>
    <s v="-"/>
    <s v="-"/>
    <s v="-"/>
    <s v="-"/>
    <s v="JMB S.A."/>
    <s v="CUENCA MATANZA RIACHUELO"/>
    <s v="-"/>
    <s v="-"/>
    <s v="-"/>
    <s v="-"/>
    <n v="0"/>
    <n v="0"/>
    <n v="0"/>
    <n v="0"/>
    <n v="0"/>
    <n v="0"/>
    <n v="0"/>
    <n v="0"/>
    <n v="0"/>
    <n v="0"/>
    <n v="0"/>
    <n v="0"/>
    <n v="0"/>
    <n v="4672404"/>
    <n v="2548584"/>
    <n v="0"/>
    <s v="X"/>
    <s v="-"/>
    <s v="-"/>
    <s v="-"/>
    <s v="PROYECTO 161"/>
  </r>
  <r>
    <n v="8182"/>
    <x v="3"/>
    <s v="07. MONITOREO DE LA CALIDAD DE AGUA, SEDIMENTOS Y AIRE"/>
    <s v="-"/>
    <s v="ACTIVIDAD"/>
    <s v="ACTIVIDAD"/>
    <s v="MONITOREO CALIDAD DE AGUA Y SEDIMENTOS"/>
    <s v="MONITOREO CALIDAD DE AGUA Y SEDIMENTOS"/>
    <s v="FONDO ROTATORIO PARA REPARACIÓN DEL CABLE DEL EQUIPO DOPPLER DE LA ESTACIÓN PUENTE LA NORIA"/>
    <n v="1"/>
    <x v="18"/>
    <s v="-"/>
    <x v="27"/>
    <x v="57"/>
    <s v="-"/>
    <s v="-"/>
    <s v="-"/>
    <s v="-"/>
    <s v="-"/>
    <n v="3"/>
    <n v="3"/>
    <n v="3"/>
    <s v="-"/>
    <s v="-"/>
    <s v="-"/>
    <s v="-"/>
    <s v="-"/>
    <s v="-"/>
    <s v="INSTRUMENTALIA S.A."/>
    <s v="CUENCA MATANZA RIACHUELO"/>
    <s v="-"/>
    <s v="-"/>
    <s v="-"/>
    <s v="-"/>
    <n v="0"/>
    <n v="0"/>
    <n v="0"/>
    <n v="0"/>
    <n v="0"/>
    <n v="0"/>
    <n v="0"/>
    <n v="0"/>
    <n v="0"/>
    <n v="0"/>
    <n v="0"/>
    <n v="0"/>
    <n v="0"/>
    <n v="5929"/>
    <n v="3388"/>
    <n v="0"/>
    <s v="X"/>
    <s v="-"/>
    <s v="-"/>
    <s v="-"/>
    <s v="PROYECTO 163"/>
  </r>
  <r>
    <n v="8183"/>
    <x v="3"/>
    <s v="07. MONITOREO DE LA CALIDAD DE AGUA, SEDIMENTOS Y AIRE"/>
    <s v="-"/>
    <s v="ACTIVIDAD"/>
    <s v="ACTIVIDAD"/>
    <s v="MONITOREO CALIDAD DE AIRE"/>
    <s v="MONITOREO CALIDAD DE AIRE"/>
    <s v="SOLICITUD DE FONDO ROTATORIO PARA LA COMPRA DE TUBOS ABSORVENTES DE VOCS PARA LA MEDICIÓN DE CALIDAD DE AIRE.-"/>
    <n v="1"/>
    <x v="18"/>
    <s v="-"/>
    <x v="27"/>
    <x v="57"/>
    <s v="-"/>
    <s v="-"/>
    <s v="-"/>
    <s v="-"/>
    <s v="-"/>
    <n v="2"/>
    <n v="9"/>
    <n v="9"/>
    <s v="-"/>
    <s v="-"/>
    <s v="-"/>
    <s v="-"/>
    <s v="-"/>
    <s v="-"/>
    <s v="SIAFA S.R.L."/>
    <s v="CUENCA MATANZA RIACHUELO"/>
    <s v="-"/>
    <s v="-"/>
    <s v="-"/>
    <s v="-"/>
    <n v="0"/>
    <n v="0"/>
    <n v="0"/>
    <n v="0"/>
    <n v="0"/>
    <n v="0"/>
    <n v="0"/>
    <n v="0"/>
    <n v="0"/>
    <n v="0"/>
    <n v="0"/>
    <n v="0"/>
    <n v="0"/>
    <n v="7223.22"/>
    <n v="0"/>
    <n v="0"/>
    <s v="X"/>
    <s v="-"/>
    <s v="-"/>
    <s v="-"/>
    <s v="PROYECTO 161"/>
  </r>
  <r>
    <n v="8184"/>
    <x v="3"/>
    <s v="07. MONITOREO DE LA CALIDAD DE AGUA, SEDIMENTOS Y AIRE"/>
    <s v="-"/>
    <s v="ACTIVIDAD"/>
    <s v="ACTIVIDAD"/>
    <s v="BIOCORREDORES"/>
    <s v="BIOCORREDORES"/>
    <s v="ADQUISICIÓN DE SEMILLAS PARA EL PROYECTO DE RECOMPOSICIÓN Y RECUPERACIÓN DE ECOSISTEMAS EN ARROYOS DE CUENCA ALTA"/>
    <n v="1"/>
    <x v="18"/>
    <s v="-"/>
    <x v="27"/>
    <x v="57"/>
    <s v="-"/>
    <s v="-"/>
    <s v="-"/>
    <s v="-"/>
    <s v="-"/>
    <n v="3"/>
    <n v="9"/>
    <n v="9"/>
    <s v="-"/>
    <s v="-"/>
    <s v="-"/>
    <s v="-"/>
    <s v="-"/>
    <s v="-"/>
    <s v="VIVERO MARIO S.A.C.I.F.I.A"/>
    <s v="CUENCA MATANZA RIACHUELO"/>
    <s v="-"/>
    <s v="-"/>
    <s v="-"/>
    <s v="-"/>
    <n v="0"/>
    <n v="0"/>
    <n v="0"/>
    <n v="0"/>
    <n v="0"/>
    <n v="0"/>
    <n v="0"/>
    <n v="0"/>
    <n v="0"/>
    <n v="0"/>
    <n v="0"/>
    <n v="0"/>
    <n v="0"/>
    <n v="6552.51"/>
    <n v="0"/>
    <n v="0"/>
    <s v="X"/>
    <s v="-"/>
    <s v="-"/>
    <s v="-"/>
    <s v="PROYECTO 164"/>
  </r>
  <r>
    <n v="8185"/>
    <x v="3"/>
    <s v="07. MONITOREO DE LA CALIDAD DE AGUA, SEDIMENTOS Y AIRE"/>
    <s v="-"/>
    <s v="ACTIVIDAD"/>
    <s v="ACTIVIDAD"/>
    <s v="MONITOREO CALIDAD DE AGUA Y SEDIMENTOS"/>
    <s v="MONITOREO CALIDAD DE AGUA Y SEDIMENTOS"/>
    <s v="MITIGACIÓN DE IMPACTOS AMBIENTALES"/>
    <n v="1"/>
    <x v="18"/>
    <s v="-"/>
    <x v="27"/>
    <x v="57"/>
    <s v="-"/>
    <s v="-"/>
    <s v="-"/>
    <s v="-"/>
    <s v="-"/>
    <n v="3"/>
    <n v="4"/>
    <n v="1"/>
    <s v="-"/>
    <s v="-"/>
    <s v="-"/>
    <s v="-"/>
    <s v="-"/>
    <s v="-"/>
    <s v="FUNDACION PARA LA INNOVACION Y TRANSFERENCIA DE TECNOLOGIA INNOV"/>
    <s v="CUENCA MATANZA RIACHUELO"/>
    <s v="-"/>
    <s v="-"/>
    <s v="-"/>
    <s v="-"/>
    <n v="0"/>
    <n v="0"/>
    <n v="0"/>
    <n v="0"/>
    <n v="0"/>
    <n v="0"/>
    <n v="0"/>
    <n v="0"/>
    <n v="0"/>
    <n v="0"/>
    <n v="0"/>
    <n v="0"/>
    <n v="0"/>
    <n v="25090"/>
    <n v="58544"/>
    <n v="0"/>
    <s v="X"/>
    <s v="-"/>
    <s v="-"/>
    <s v="-"/>
    <s v="PROYECTO 164"/>
  </r>
  <r>
    <n v="8186"/>
    <x v="3"/>
    <s v="11. CONTAMINACIÓN DE ORIGEN INDUSTRIAL"/>
    <s v="-"/>
    <s v="ACTIVIDAD"/>
    <s v="ACTIVIDAD"/>
    <s v="INSPECCIONES"/>
    <s v="INSPECCIONES"/>
    <s v="ADQUISICIÓN DE SONDAS DE INTERFASE.-"/>
    <n v="1"/>
    <x v="18"/>
    <s v="-"/>
    <x v="27"/>
    <x v="52"/>
    <s v="FISCALIZACION"/>
    <s v="-"/>
    <s v="-"/>
    <s v="-"/>
    <s v="-"/>
    <n v="4"/>
    <n v="3"/>
    <n v="9"/>
    <s v="-"/>
    <s v="-"/>
    <s v="-"/>
    <s v="-"/>
    <s v="1"/>
    <s v="-"/>
    <s v="PH ELECTRONICA S.A.C.I.F.I. Y A."/>
    <s v="CUENCA MATANZA RIACHUELO"/>
    <s v="-"/>
    <s v="-"/>
    <s v="-"/>
    <s v="-"/>
    <n v="0"/>
    <n v="0"/>
    <n v="0"/>
    <n v="0"/>
    <n v="0"/>
    <n v="0"/>
    <n v="0"/>
    <n v="0"/>
    <n v="0"/>
    <n v="0"/>
    <n v="0"/>
    <n v="0"/>
    <n v="0"/>
    <n v="123238.5"/>
    <n v="571303"/>
    <n v="0"/>
    <s v="X"/>
    <s v="-"/>
    <s v="-"/>
    <s v="-"/>
    <s v="PROYECTO 165"/>
  </r>
  <r>
    <n v="8187"/>
    <x v="3"/>
    <s v="11. CONTAMINACIÓN DE ORIGEN INDUSTRIAL"/>
    <s v="-"/>
    <s v="ACTIVIDAD"/>
    <s v="ACTIVIDAD"/>
    <s v="TOMA DE MUESTRAS"/>
    <s v="TOMA DE MUESTRAS"/>
    <s v="ACUERDO DE COOPERACIÓN TÉCNICA NRO. 6 CON AYSA PARA LA TOMA DE MUESTRAS."/>
    <n v="1"/>
    <x v="18"/>
    <s v="-"/>
    <x v="27"/>
    <x v="52"/>
    <s v="FISCALIZACION"/>
    <s v="-"/>
    <s v="-"/>
    <s v="-"/>
    <s v="-"/>
    <n v="5"/>
    <n v="5"/>
    <n v="2"/>
    <s v="-"/>
    <s v="-"/>
    <s v="-"/>
    <s v="-"/>
    <s v="-"/>
    <s v="-"/>
    <s v="AGUA Y SANEAMIENTOS ARGENTINOS  S.A."/>
    <s v="CUENCA MATANZA RIACHUELO"/>
    <s v="-"/>
    <s v="-"/>
    <s v="-"/>
    <s v="-"/>
    <n v="0"/>
    <n v="0"/>
    <n v="0"/>
    <n v="0"/>
    <n v="0"/>
    <n v="0"/>
    <n v="0"/>
    <n v="0"/>
    <n v="0"/>
    <n v="0"/>
    <n v="0"/>
    <n v="0"/>
    <n v="0"/>
    <n v="22642255.989999998"/>
    <n v="0"/>
    <n v="0"/>
    <s v="X"/>
    <s v="-"/>
    <s v="-"/>
    <s v="-"/>
    <s v="PROYECTO 162"/>
  </r>
  <r>
    <n v="8188"/>
    <x v="3"/>
    <s v="11. CONTAMINACIÓN DE ORIGEN INDUSTRIAL"/>
    <s v="-"/>
    <s v="ACTIVIDAD"/>
    <s v="ACTIVIDAD"/>
    <s v="TOMA DE MUESTRAS"/>
    <s v="TOMA DE MUESTRAS"/>
    <s v="REINTEGRO DE GASTOS PARA COMPRA DE ELEMENTOS PARA LABORATORIO"/>
    <n v="1"/>
    <x v="18"/>
    <s v="-"/>
    <x v="27"/>
    <x v="52"/>
    <s v="FISCALIZACION"/>
    <s v="-"/>
    <s v="-"/>
    <s v="-"/>
    <s v="-"/>
    <n v="2"/>
    <n v="5"/>
    <n v="1"/>
    <s v="-"/>
    <s v="-"/>
    <s v="-"/>
    <s v="-"/>
    <s v="-"/>
    <s v="-"/>
    <s v="ACUMAR"/>
    <s v="CUENCA MATANZA RIACHUELO"/>
    <s v="-"/>
    <s v="-"/>
    <s v="-"/>
    <s v="-"/>
    <n v="0"/>
    <n v="0"/>
    <n v="0"/>
    <n v="0"/>
    <n v="0"/>
    <n v="0"/>
    <n v="0"/>
    <n v="0"/>
    <n v="0"/>
    <n v="0"/>
    <n v="0"/>
    <n v="0"/>
    <n v="0"/>
    <n v="2842"/>
    <n v="0"/>
    <n v="0"/>
    <s v="X"/>
    <s v="-"/>
    <s v="-"/>
    <s v="-"/>
    <s v="PROYECTO 165"/>
  </r>
  <r>
    <n v="8189"/>
    <x v="3"/>
    <s v="13. SANEAMIENTO DE BASURALES"/>
    <s v="-"/>
    <s v="ACTIVIDAD"/>
    <s v="-"/>
    <s v="NUEVA PLANTA DE TRATAMIENTO DE RESIDUOS"/>
    <s v="ECOPUNTOS"/>
    <s v="ANÁLSIS DE CORRIENTE DE PODA - CUENCA ALTA.-"/>
    <s v="-"/>
    <x v="18"/>
    <s v="-"/>
    <x v="27"/>
    <x v="55"/>
    <s v="-"/>
    <s v="-"/>
    <s v="-"/>
    <s v="-"/>
    <s v="-"/>
    <n v="4"/>
    <n v="3"/>
    <n v="9"/>
    <s v="-"/>
    <s v="-"/>
    <s v="-"/>
    <s v="-"/>
    <s v="-"/>
    <s v="-"/>
    <s v="DESARROLLO DE EQUIPOS INDUSTRIALES S.A."/>
    <s v="CUENCA MATANZA RIACHUELO"/>
    <s v="-"/>
    <s v="-"/>
    <s v="-"/>
    <s v="-"/>
    <n v="0"/>
    <n v="0"/>
    <n v="0"/>
    <n v="0"/>
    <n v="0"/>
    <n v="0"/>
    <n v="0"/>
    <n v="0"/>
    <n v="0"/>
    <n v="0"/>
    <n v="0"/>
    <n v="0"/>
    <n v="0"/>
    <n v="11901600"/>
    <n v="0"/>
    <n v="0"/>
    <s v="X"/>
    <s v="-"/>
    <s v="-"/>
    <s v="-"/>
    <s v="-"/>
  </r>
  <r>
    <n v="8190"/>
    <x v="3"/>
    <s v="13. SANEAMIENTO DE BASURALES"/>
    <s v="-"/>
    <s v="ACTIVIDAD"/>
    <s v="-"/>
    <s v="RECOLECCIÓN DE RESIDUOS"/>
    <s v="RECOLECCIÓN DE RESIDUOS"/>
    <s v="ADQUISICIÓN DE CESTOS DE BASURA PARA LA PRECLASIFICACIÓN DE RESIDUOS EN INSTITUCIONES.-"/>
    <s v="-"/>
    <x v="18"/>
    <s v="-"/>
    <x v="27"/>
    <x v="55"/>
    <s v="-"/>
    <s v="-"/>
    <s v="-"/>
    <s v="-"/>
    <s v="-"/>
    <n v="2"/>
    <n v="5"/>
    <n v="8"/>
    <s v="-"/>
    <s v="-"/>
    <s v="-"/>
    <s v="-"/>
    <s v="-"/>
    <s v="-"/>
    <s v="CONBACS S.R.L."/>
    <s v="CUENCA MATANZA RIACHUELO"/>
    <s v="-"/>
    <s v="-"/>
    <s v="-"/>
    <s v="-"/>
    <n v="0"/>
    <n v="0"/>
    <n v="0"/>
    <n v="0"/>
    <n v="0"/>
    <n v="0"/>
    <n v="0"/>
    <n v="0"/>
    <n v="0"/>
    <n v="0"/>
    <n v="0"/>
    <n v="0"/>
    <n v="0"/>
    <n v="2402416"/>
    <n v="0"/>
    <n v="0"/>
    <s v="X"/>
    <s v="-"/>
    <s v="-"/>
    <s v="-"/>
    <s v="PROYECTO 156"/>
  </r>
  <r>
    <n v="8191"/>
    <x v="3"/>
    <s v="06. PLAN SANITARIO DE EMERGENCIA"/>
    <s v="-"/>
    <s v="SERVICIO"/>
    <s v="SERVICIO"/>
    <s v="EVALUACIONES DE SALUD AMBIENTAL"/>
    <s v="EISAAR"/>
    <s v="CONTRATACIÓN DE UN SERVICIO DE BAÑOS QUÍMICOS PARA EISAAR.-"/>
    <s v="-"/>
    <x v="18"/>
    <s v="-"/>
    <x v="27"/>
    <x v="58"/>
    <s v="-"/>
    <s v="-"/>
    <s v="-"/>
    <s v="-"/>
    <s v="-"/>
    <n v="3"/>
    <n v="2"/>
    <n v="9"/>
    <s v="-"/>
    <s v="-"/>
    <s v="-"/>
    <s v="-"/>
    <s v="-"/>
    <s v="-"/>
    <s v="BASANI SA"/>
    <s v="CUENCA MATANZA RIACHUELO"/>
    <s v="-"/>
    <s v="-"/>
    <s v="-"/>
    <s v="-"/>
    <n v="0"/>
    <n v="0"/>
    <n v="0"/>
    <n v="0"/>
    <n v="0"/>
    <n v="0"/>
    <n v="0"/>
    <n v="0"/>
    <n v="0"/>
    <n v="0"/>
    <n v="0"/>
    <n v="0"/>
    <n v="0"/>
    <n v="4800"/>
    <n v="0"/>
    <n v="0"/>
    <s v="X"/>
    <s v="-"/>
    <s v="-"/>
    <s v="-"/>
    <s v="PROYECTO 169"/>
  </r>
  <r>
    <n v="8192"/>
    <x v="3"/>
    <s v="06. PLAN SANITARIO DE EMERGENCIA"/>
    <s v="-"/>
    <s v="OBRA"/>
    <s v="EQUIPAMIENTO"/>
    <s v="EQUIPAMIENTO PARA EFECTOR DE SALUD"/>
    <s v="RED DE LABORATORIOS TOXICOLÓGICOS"/>
    <s v="ADQUISICIÓN DE INSUMOS, GASES, EQUIPOS Y SERVICIO TÉCNICO PARA LA PUESTA EN VALOR DE LA RED DE LABORATORIOS DE ANÁLISIS CLÍNICOS TOXICOLOGICOS (LACTS).- "/>
    <s v="-"/>
    <x v="18"/>
    <s v="-"/>
    <x v="27"/>
    <x v="58"/>
    <s v="-"/>
    <s v="-"/>
    <s v="-"/>
    <s v="-"/>
    <s v="-"/>
    <n v="3"/>
    <n v="4"/>
    <n v="9"/>
    <s v="-"/>
    <s v="-"/>
    <s v="-"/>
    <s v="-"/>
    <s v="-"/>
    <s v="-"/>
    <s v="INDURA ARGENTINA SA/SABELLA SRL"/>
    <s v="CUENCA MATANZA RIACHUELO"/>
    <s v="-"/>
    <s v="-"/>
    <s v="-"/>
    <s v="-"/>
    <n v="0"/>
    <n v="0"/>
    <n v="0"/>
    <n v="0"/>
    <n v="0"/>
    <n v="0"/>
    <n v="0"/>
    <n v="0"/>
    <n v="0"/>
    <n v="0"/>
    <n v="0"/>
    <n v="0"/>
    <n v="0"/>
    <n v="1011231.5"/>
    <n v="10083.34"/>
    <n v="0"/>
    <s v="X"/>
    <s v="-"/>
    <s v="-"/>
    <s v="-"/>
    <s v="PROYECTO 169"/>
  </r>
  <r>
    <n v="8193"/>
    <x v="3"/>
    <s v="06. PLAN SANITARIO DE EMERGENCIA"/>
    <s v="-"/>
    <s v="OBRA"/>
    <s v="EQUIPAMIENTO"/>
    <s v="EQUIPAMIENTO PARA EFECTOR DE SALUD"/>
    <s v="RED DE LABORATORIOS TOXICOLÓGICOS"/>
    <s v="COMPRA DE REACTIVOS PARA DETERMINACIONES DE PLOMO EN SANGRE.-"/>
    <s v="-"/>
    <x v="18"/>
    <s v="-"/>
    <x v="27"/>
    <x v="58"/>
    <s v="-"/>
    <s v="-"/>
    <s v="-"/>
    <s v="-"/>
    <s v="-"/>
    <n v="3"/>
    <n v="4"/>
    <n v="9"/>
    <s v="-"/>
    <s v="-"/>
    <s v="-"/>
    <s v="-"/>
    <s v="-"/>
    <s v="-"/>
    <s v="BIOMED MEDICAL DEVICES S.R.L."/>
    <s v="CUENCA MATANZA RIACHUELO"/>
    <s v="-"/>
    <s v="-"/>
    <s v="-"/>
    <s v="-"/>
    <n v="0"/>
    <n v="0"/>
    <n v="0"/>
    <n v="0"/>
    <n v="0"/>
    <n v="0"/>
    <n v="0"/>
    <n v="0"/>
    <n v="0"/>
    <n v="0"/>
    <n v="0"/>
    <n v="0"/>
    <n v="0"/>
    <n v="1330243.72"/>
    <n v="94000"/>
    <n v="0"/>
    <s v="X"/>
    <s v="-"/>
    <s v="-"/>
    <s v="-"/>
    <s v="PROYECTO 169"/>
  </r>
  <r>
    <n v="8194"/>
    <x v="3"/>
    <s v="05. EDUCACIÓN AMBIENTAL"/>
    <s v="-"/>
    <s v="SERVICIO"/>
    <s v="SERVICIO"/>
    <s v="EDUCACIÓN AMBIENTAL ACUMAR"/>
    <s v="EDUCACIÓN AMBIENTAL ACUMAR"/>
    <s v="CONTRATACIÓN DE UN SERVICIO DE TRANSPORTE ESCOLAR SALIDAS EDUCATIVAS Y JORNADAS AMBIENTALES ACUMAR"/>
    <s v="-"/>
    <x v="18"/>
    <s v="-"/>
    <x v="27"/>
    <x v="58"/>
    <s v="-"/>
    <s v="-"/>
    <s v="-"/>
    <s v="-"/>
    <s v="-"/>
    <n v="3"/>
    <n v="5"/>
    <n v="1"/>
    <s v="-"/>
    <s v="-"/>
    <s v="-"/>
    <s v="-"/>
    <s v="-"/>
    <s v="-"/>
    <s v="TRANSPORTE AUTOMOTORES PLUSMAR S.A."/>
    <s v="CUENCA MATANZA RIACHUELO"/>
    <s v="-"/>
    <s v="-"/>
    <s v="-"/>
    <s v="-"/>
    <n v="0"/>
    <n v="0"/>
    <n v="0"/>
    <n v="0"/>
    <n v="0"/>
    <n v="0"/>
    <n v="0"/>
    <n v="0"/>
    <n v="0"/>
    <n v="0"/>
    <n v="0"/>
    <n v="0"/>
    <n v="0"/>
    <n v="442000"/>
    <n v="0"/>
    <n v="0"/>
    <s v="X"/>
    <s v="-"/>
    <s v="-"/>
    <s v="-"/>
    <s v="PROYECTO 168"/>
  </r>
  <r>
    <n v="8195"/>
    <x v="3"/>
    <s v="06. PLAN SANITARIO DE EMERGENCIA"/>
    <s v="-"/>
    <s v="OBRA"/>
    <s v="EQUIPAMIENTO"/>
    <s v="EQUIPAMIENTO PARA EFECTOR DE SALUD"/>
    <s v="RED DE LABORATORIOS TOXICOLÓGICOS"/>
    <s v="ADQUISICIÓN DE 2 (DOS) MESADAS PARA INSTRUMENTAL ANALÍTICO DE LABORATORIO ACUMAR"/>
    <s v="-"/>
    <x v="18"/>
    <s v="-"/>
    <x v="27"/>
    <x v="58"/>
    <s v="-"/>
    <s v="-"/>
    <s v="-"/>
    <s v="-"/>
    <s v="-"/>
    <n v="4"/>
    <n v="3"/>
    <n v="3"/>
    <s v="-"/>
    <s v="-"/>
    <s v="-"/>
    <s v="-"/>
    <s v="-"/>
    <s v="-"/>
    <s v="D'AMICO SISTEMAS S.A."/>
    <s v="CUENCA MATANZA RIACHUELO"/>
    <s v="-"/>
    <s v="-"/>
    <s v="-"/>
    <s v="-"/>
    <n v="0"/>
    <n v="0"/>
    <n v="0"/>
    <n v="0"/>
    <n v="0"/>
    <n v="0"/>
    <n v="0"/>
    <n v="0"/>
    <n v="0"/>
    <n v="0"/>
    <n v="0"/>
    <n v="0"/>
    <n v="0"/>
    <n v="138883"/>
    <n v="0"/>
    <n v="0"/>
    <s v="X"/>
    <s v="-"/>
    <s v="-"/>
    <s v="-"/>
    <s v="PROYECTO 167"/>
  </r>
  <r>
    <n v="8196"/>
    <x v="3"/>
    <s v="03. FORTALECIMIENTO INSTITUCIONAL"/>
    <s v="-"/>
    <s v="SERVICIO"/>
    <n v="0"/>
    <s v="INSTITUCIONAL ACUMAR"/>
    <s v="INSTITUCIONAL ACUMAR"/>
    <s v="CONVENIO POLICIA DE LA CIUDAD DE BUENOS AIRES - ACUMAR, SERVICIO DE SEGURIDAD ADICIONAL SEDE ALTE. BROWN 1378 - CABA"/>
    <s v="-"/>
    <x v="25"/>
    <s v="-"/>
    <x v="36"/>
    <x v="71"/>
    <s v="-"/>
    <s v="-"/>
    <s v="-"/>
    <s v="-"/>
    <s v="-"/>
    <s v="-"/>
    <s v="-"/>
    <s v="-"/>
    <s v="-"/>
    <s v="-"/>
    <s v="-"/>
    <s v="-"/>
    <s v="-"/>
    <s v="-"/>
    <s v="-"/>
    <s v="CUENCA MATANZA RIACHUELO"/>
    <s v="-"/>
    <s v="-"/>
    <s v="-"/>
    <s v="-"/>
    <n v="0"/>
    <n v="0"/>
    <n v="0"/>
    <n v="0"/>
    <n v="0"/>
    <n v="0"/>
    <n v="0"/>
    <n v="0"/>
    <n v="0"/>
    <n v="0"/>
    <n v="0"/>
    <n v="0"/>
    <n v="0"/>
    <n v="1606736"/>
    <n v="1552362"/>
    <n v="0"/>
    <s v="X"/>
    <s v="-"/>
    <s v="-"/>
    <s v="-"/>
    <s v="-"/>
  </r>
  <r>
    <n v="8197"/>
    <x v="2"/>
    <s v="08. URBANIZACIÓN DE VILLAS Y ASENTAMIENTOS URBANOS"/>
    <s v="-"/>
    <s v="-"/>
    <s v="-"/>
    <s v="VIVIENDAS NUEVAS"/>
    <s v="COMPLEJO ALVARADO"/>
    <s v="BARRIO ALVARADO 231 VIVIENDAS, 12 LOCALES COMERCIALES Y OBRAS EXTERIORES"/>
    <n v="2"/>
    <x v="20"/>
    <s v="-"/>
    <x v="29"/>
    <x v="62"/>
    <s v="0. MEJORAMIENTOS EN BARRIOS"/>
    <s v="60. ACUMAR"/>
    <s v="0. ACUMAR"/>
    <s v="67.ALVARADO-AUSTRALIA"/>
    <n v="11"/>
    <n v="6"/>
    <n v="9"/>
    <n v="2"/>
    <n v="0"/>
    <n v="3"/>
    <n v="7"/>
    <n v="4"/>
    <s v="ESPECÍFICA"/>
    <s v="CONSTRUCCION"/>
    <s v="290. INSTITUTO DE LA VIVIENDA LEY N° 1.251"/>
    <s v="CABA"/>
    <s v="4"/>
    <s v="ALVARADO-AUSTRALIA"/>
    <s v="-"/>
    <s v="-"/>
    <n v="0"/>
    <n v="0"/>
    <n v="0"/>
    <n v="0"/>
    <n v="0"/>
    <n v="0"/>
    <n v="0"/>
    <n v="0"/>
    <n v="0"/>
    <n v="0"/>
    <n v="0"/>
    <n v="0"/>
    <n v="0"/>
    <n v="1353048.9000000001"/>
    <s v="-"/>
    <n v="0"/>
    <s v="-"/>
    <s v="-"/>
    <s v="-"/>
    <s v="-"/>
    <s v="-"/>
  </r>
  <r>
    <n v="8198"/>
    <x v="2"/>
    <s v="08. URBANIZACIÓN DE VILLAS Y ASENTAMIENTOS URBANOS"/>
    <s v="-"/>
    <s v="-"/>
    <s v="-"/>
    <s v="NO CORRESPONDE INFORMAR"/>
    <s v="NO CORRESPONDE INFORMAR"/>
    <s v="REMODELACIÓN CUARTEL DE BOMBEROS III &quot;BARRACAS&quot; "/>
    <n v="2"/>
    <x v="16"/>
    <s v="-"/>
    <x v="21"/>
    <x v="125"/>
    <s v="-"/>
    <s v="-"/>
    <s v="-"/>
    <s v="0. N/A"/>
    <s v="N/A"/>
    <s v="N/A"/>
    <s v="N/A"/>
    <s v="N/A"/>
    <s v="N/A"/>
    <s v="N/A"/>
    <s v="N/A"/>
    <s v="N/A"/>
    <s v="ESPECÍFICA"/>
    <s v="VARIOS"/>
    <s v="-"/>
    <s v="CABA"/>
    <s v="4"/>
    <s v="BRANDSEN 1046 - BOCA"/>
    <d v="2017-11-03T00:00:00"/>
    <d v="2018-10-14T00:00:00"/>
    <n v="14013129.279999999"/>
    <n v="0"/>
    <n v="1928002.3"/>
    <n v="12742867.220000001"/>
    <n v="0"/>
    <n v="0"/>
    <n v="0"/>
    <n v="0"/>
    <n v="0"/>
    <n v="0"/>
    <n v="0"/>
    <n v="0"/>
    <n v="0"/>
    <n v="0"/>
    <s v="-"/>
    <n v="0"/>
    <s v="-"/>
    <s v="FINALIZADA"/>
    <n v="0.97140000000000004"/>
    <n v="1"/>
    <s v="-"/>
  </r>
  <r>
    <n v="8198"/>
    <x v="2"/>
    <s v="08. URBANIZACIÓN DE VILLAS Y ASENTAMIENTOS URBANOS"/>
    <s v="-"/>
    <s v="-"/>
    <s v="-"/>
    <s v="NO CORRESPONDE INFORMAR"/>
    <s v="NO CORRESPONDE INFORMAR"/>
    <s v="REMODELACIÓN CUARTEL DE BOMBEROS III &quot;BARRACAS&quot; "/>
    <n v="2"/>
    <x v="16"/>
    <s v="-"/>
    <x v="21"/>
    <x v="125"/>
    <s v="-"/>
    <s v="-"/>
    <s v="-"/>
    <s v="0. N/A"/>
    <s v="N/A"/>
    <s v="N/A"/>
    <s v="N/A"/>
    <s v="N/A"/>
    <s v="N/A"/>
    <s v="N/A"/>
    <s v="N/A"/>
    <s v="N/A"/>
    <s v="ESPECÍFICA"/>
    <s v="VARIOS"/>
    <s v="-"/>
    <s v="CABA"/>
    <s v="4"/>
    <s v="BRANDSEN 1046 - BOCA"/>
    <d v="2017-11-03T00:00:00"/>
    <d v="2018-10-14T00:00:00"/>
    <n v="14013129.279999999"/>
    <n v="0"/>
    <n v="1928002.3"/>
    <n v="12742867.220000001"/>
    <n v="0"/>
    <n v="0"/>
    <n v="0"/>
    <n v="0"/>
    <n v="0"/>
    <n v="0"/>
    <n v="0"/>
    <n v="0"/>
    <n v="0"/>
    <n v="0"/>
    <s v="-"/>
    <n v="0"/>
    <s v="-"/>
    <s v="FINALIZADA"/>
    <n v="0.97140000000000004"/>
    <n v="1"/>
    <s v="-"/>
  </r>
  <r>
    <n v="8199"/>
    <x v="2"/>
    <s v="08. URBANIZACIÓN DE VILLAS Y ASENTAMIENTOS URBANOS"/>
    <s v="-"/>
    <s v="-"/>
    <s v="-"/>
    <s v="VIVIENDAS NUEVAS"/>
    <s v="COMPLEJO ALVARADO"/>
    <s v="ALVARADO-AUSTRALIA"/>
    <n v="2"/>
    <x v="20"/>
    <s v="-"/>
    <x v="29"/>
    <x v="62"/>
    <s v="0. MEJORAMIENTOS EN BARRIOS"/>
    <s v="60. ACUMAR"/>
    <s v="0. ACUMAR"/>
    <s v="67.ALVARADO-AUSTRALIA"/>
    <n v="11"/>
    <n v="4"/>
    <n v="2"/>
    <n v="1"/>
    <n v="0"/>
    <n v="3"/>
    <n v="7"/>
    <n v="4"/>
    <s v="ESPECÍFICA"/>
    <s v="-"/>
    <s v="290. INSTITUTO DE LA VIVIENDA LEY N° 1.251"/>
    <s v="CABA"/>
    <s v="4"/>
    <s v="ALVARADO-AUSTRALIA"/>
    <s v="-"/>
    <s v="-"/>
    <n v="0"/>
    <n v="0"/>
    <n v="0"/>
    <n v="0"/>
    <n v="0"/>
    <n v="0"/>
    <n v="0"/>
    <n v="0"/>
    <n v="0"/>
    <n v="0"/>
    <n v="0"/>
    <n v="0"/>
    <n v="0"/>
    <n v="30028604.48"/>
    <n v="33352554.77"/>
    <n v="45000000"/>
    <s v="X"/>
    <s v="-"/>
    <s v="-"/>
    <s v="-"/>
    <s v="-"/>
  </r>
  <r>
    <n v="8200"/>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2"/>
    <n v="4"/>
    <n v="2"/>
    <n v="1"/>
    <n v="0"/>
    <n v="3"/>
    <n v="7"/>
    <n v="8"/>
    <s v="-"/>
    <s v="CONSTRUCCIÓN DE VIVIENDAS "/>
    <s v="290. INSTITUTO DE LA VIVIENDA LEY N° 1.251"/>
    <s v="CABA"/>
    <s v="8"/>
    <s v="VALPARAISO 3564/70"/>
    <s v="-"/>
    <s v="-"/>
    <n v="23535457.140000001"/>
    <n v="32708415"/>
    <n v="2908015"/>
    <n v="10393396"/>
    <n v="0"/>
    <n v="0"/>
    <n v="0"/>
    <n v="0"/>
    <n v="0"/>
    <n v="0"/>
    <n v="0"/>
    <n v="0"/>
    <n v="0"/>
    <n v="39832340.75"/>
    <s v="-"/>
    <s v="-"/>
    <s v="-"/>
    <s v="-"/>
    <s v="-"/>
    <s v="-"/>
    <s v="-"/>
  </r>
  <r>
    <n v="8201"/>
    <x v="2"/>
    <s v="08. URBANIZACIÓN DE VILLAS Y ASENTAMIENTOS URBANOS"/>
    <s v="-"/>
    <s v="-"/>
    <s v="-"/>
    <s v="VIVIENDAS NUEVAS"/>
    <s v="COMPLEJO OSVALDO CRUZ"/>
    <s v="COMPLEJO OSVALDO CRUZ"/>
    <n v="2"/>
    <x v="20"/>
    <s v="-"/>
    <x v="29"/>
    <x v="62"/>
    <s v="0. VIVIENDAS CON AHORRO PREVIO"/>
    <s v="60. ACUMAR"/>
    <s v="0. ACUMAR"/>
    <s v="65.LAMADRID"/>
    <n v="15"/>
    <n v="4"/>
    <n v="2"/>
    <n v="1"/>
    <n v="0"/>
    <n v="3"/>
    <n v="7"/>
    <s v="8"/>
    <s v="1"/>
    <s v="CONSTRUCCIÓN DE VIVIENDAS "/>
    <s v="290. INSTITUTO DE LA VIVIENDA LEY N° 1.251"/>
    <s v="CABA"/>
    <s v="8"/>
    <s v="OSVALDO CRUZ 3351/99"/>
    <s v="-"/>
    <s v="-"/>
    <n v="0"/>
    <n v="0"/>
    <n v="0"/>
    <n v="0"/>
    <n v="0"/>
    <n v="0"/>
    <n v="0"/>
    <n v="0"/>
    <n v="0"/>
    <n v="0"/>
    <n v="0"/>
    <n v="0"/>
    <n v="0"/>
    <n v="2661231.7400000002"/>
    <s v="-"/>
    <n v="0"/>
    <s v="-"/>
    <s v="-"/>
    <s v="-"/>
    <s v="-"/>
    <s v="-"/>
  </r>
  <r>
    <n v="8202"/>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2"/>
    <n v="4"/>
    <n v="2"/>
    <n v="1"/>
    <n v="0"/>
    <n v="3"/>
    <n v="7"/>
    <n v="8"/>
    <s v="-"/>
    <s v="CONSTRUCCIÓN DE VIVIENDAS "/>
    <s v="-"/>
    <s v="CABA"/>
    <s v="4"/>
    <s v="SAN ANTONIO N° 721/725 Y GONCALVEZ DIAS 738"/>
    <s v="-"/>
    <s v="-"/>
    <n v="0"/>
    <n v="0"/>
    <n v="0"/>
    <n v="0"/>
    <n v="0"/>
    <n v="0"/>
    <n v="0"/>
    <n v="0"/>
    <n v="0"/>
    <n v="0"/>
    <n v="0"/>
    <n v="0"/>
    <n v="0"/>
    <n v="111600"/>
    <n v="1769764.52"/>
    <n v="1769765"/>
    <s v="X"/>
    <s v="-"/>
    <s v="-"/>
    <s v="-"/>
    <s v="-"/>
  </r>
  <r>
    <n v="8203"/>
    <x v="2"/>
    <s v="08. URBANIZACIÓN DE VILLAS Y ASENTAMIENTOS URBANOS"/>
    <s v="-"/>
    <s v="-"/>
    <s v="-"/>
    <s v="MEJORAMIENTOS DE VIVIENDA EXISTENTE"/>
    <s v="BARRIO ORMA"/>
    <s v="ORMA"/>
    <n v="2"/>
    <x v="20"/>
    <s v="-"/>
    <x v="29"/>
    <x v="62"/>
    <s v="0. MEJORAMIENTOS EN BARRIOS"/>
    <s v="60. ACUMAR"/>
    <s v="0. ACUMAR"/>
    <s v="65. ORMA"/>
    <n v="11"/>
    <n v="5"/>
    <n v="1"/>
    <n v="2"/>
    <n v="0"/>
    <s v="-"/>
    <s v="-"/>
    <n v="4"/>
    <s v="ESPECÍFICA"/>
    <s v="-"/>
    <s v="-"/>
    <s v="CABA"/>
    <s v="4"/>
    <s v="ORMA"/>
    <s v="-"/>
    <s v="-"/>
    <n v="0"/>
    <n v="0"/>
    <n v="0"/>
    <n v="0"/>
    <n v="0"/>
    <n v="0"/>
    <n v="0"/>
    <n v="0"/>
    <n v="0"/>
    <n v="0"/>
    <n v="0"/>
    <n v="0"/>
    <n v="0"/>
    <n v="3586224.95"/>
    <s v="-"/>
    <n v="0"/>
    <s v="-"/>
    <s v="-"/>
    <s v="-"/>
    <s v="-"/>
    <s v="-"/>
  </r>
  <r>
    <n v="8204"/>
    <x v="2"/>
    <s v="08. URBANIZACIÓN DE VILLAS Y ASENTAMIENTOS URBANOS"/>
    <s v="-"/>
    <s v="-"/>
    <s v="-"/>
    <s v="MEJORAMIENTOS DE VIVIENDA EXISTENTE"/>
    <s v="BARRIO ORMA"/>
    <s v="ORMA"/>
    <n v="2"/>
    <x v="20"/>
    <s v="-"/>
    <x v="29"/>
    <x v="62"/>
    <s v="0. MEJORAMIENTOS EN BARRIOS"/>
    <s v="60. ACUMAR"/>
    <s v="0. ACUMAR"/>
    <s v="65. ORMA"/>
    <n v="15"/>
    <n v="6"/>
    <n v="3"/>
    <n v="1"/>
    <n v="0"/>
    <n v="3"/>
    <n v="7"/>
    <n v="4"/>
    <s v="ESPECÍFICA"/>
    <s v="-"/>
    <s v="-"/>
    <s v="CABA"/>
    <s v="4"/>
    <s v="ORMA"/>
    <s v="-"/>
    <s v="-"/>
    <n v="0"/>
    <n v="0"/>
    <n v="0"/>
    <n v="0"/>
    <n v="0"/>
    <n v="0"/>
    <n v="0"/>
    <n v="0"/>
    <n v="0"/>
    <n v="0"/>
    <n v="0"/>
    <n v="0"/>
    <n v="0"/>
    <n v="2517499.96"/>
    <s v="-"/>
    <n v="0"/>
    <s v="-"/>
    <s v="-"/>
    <s v="-"/>
    <s v="-"/>
    <s v="-"/>
  </r>
  <r>
    <n v="8205"/>
    <x v="2"/>
    <s v="08. URBANIZACIÓN DE VILLAS Y ASENTAMIENTOS URBANOS"/>
    <s v="-"/>
    <s v="-"/>
    <s v="-"/>
    <s v="VIVIENDAS NUEVAS"/>
    <s v="COMPLEJO ZAVALETA"/>
    <s v="ZAVALETA"/>
    <n v="2"/>
    <x v="20"/>
    <s v="-"/>
    <x v="29"/>
    <x v="62"/>
    <s v="0. MEJORAMIENTOS EN BARRIOS"/>
    <s v="60. ACUMAR"/>
    <s v="0. ACUMAR"/>
    <s v="90, ZAVALETA"/>
    <n v="15"/>
    <n v="4"/>
    <n v="2"/>
    <n v="1"/>
    <n v="0"/>
    <n v="3"/>
    <n v="7"/>
    <n v="4"/>
    <s v="ESPECÍFICA"/>
    <s v="-"/>
    <s v="-"/>
    <s v="CABA"/>
    <s v="4"/>
    <s v="ZAVALETA 896/900/904/922/970"/>
    <s v="-"/>
    <s v="-"/>
    <n v="0"/>
    <n v="0"/>
    <n v="0"/>
    <n v="0"/>
    <n v="0"/>
    <n v="0"/>
    <n v="0"/>
    <n v="0"/>
    <n v="0"/>
    <n v="0"/>
    <n v="0"/>
    <n v="0"/>
    <n v="0"/>
    <n v="5506819.3499999996"/>
    <n v="2376434.36"/>
    <n v="0"/>
    <s v="X"/>
    <s v="-"/>
    <s v="-"/>
    <s v="-"/>
    <s v="-"/>
  </r>
  <r>
    <n v="8206"/>
    <x v="2"/>
    <s v="08. URBANIZACIÓN DE VILLAS Y ASENTAMIENTOS URBANOS"/>
    <s v="-"/>
    <s v="-"/>
    <s v="-"/>
    <s v="MEJORAMIENTOS DE VIVIENDA EXISTENTE"/>
    <s v="BARRIO ZAVALETA"/>
    <s v="ZAVALETA 896/900/904/922/970"/>
    <n v="2"/>
    <x v="20"/>
    <s v="-"/>
    <x v="29"/>
    <x v="62"/>
    <s v="0. MEJORAMIENTOS EN BARRIOS"/>
    <s v="60. ACUMAR"/>
    <s v="0. ACUMAR"/>
    <s v="90, ZAVALETA"/>
    <n v="15"/>
    <n v="6"/>
    <n v="9"/>
    <n v="2"/>
    <n v="0"/>
    <n v="3"/>
    <n v="7"/>
    <n v="4"/>
    <s v="ESPECÍFICA"/>
    <s v="-"/>
    <s v="-"/>
    <s v="CABA"/>
    <s v="4"/>
    <s v="ZAVALETA 896/900/904/922/970"/>
    <s v="-"/>
    <s v="-"/>
    <n v="0"/>
    <n v="0"/>
    <n v="0"/>
    <n v="0"/>
    <n v="0"/>
    <n v="0"/>
    <n v="0"/>
    <n v="0"/>
    <n v="0"/>
    <n v="0"/>
    <n v="0"/>
    <n v="0"/>
    <n v="0"/>
    <n v="2983673.44"/>
    <s v="-"/>
    <n v="0"/>
    <s v="-"/>
    <s v="-"/>
    <s v="-"/>
    <s v="-"/>
    <s v="-"/>
  </r>
  <r>
    <n v="8207"/>
    <x v="2"/>
    <s v="08. URBANIZACIÓN DE VILLAS Y ASENTAMIENTOS URBANOS"/>
    <s v="-"/>
    <s v="-"/>
    <s v="-"/>
    <s v="VIVIENDAS NUEVAS"/>
    <s v="COMPLEJO LUJÁN"/>
    <s v="OBRA DE URBANIZACIÓN LUJAN ETAPA 1° 12 VIVIENDAS NUEVAS + INFRAEST. FRENTISTA"/>
    <s v="-"/>
    <x v="20"/>
    <s v="-"/>
    <x v="29"/>
    <x v="121"/>
    <s v="0. REINT. INTEG. Y TRAN"/>
    <s v="60. ACUMAR"/>
    <s v="0. ACUMAR"/>
    <s v="51. BARRIO LUJAN"/>
    <n v="11"/>
    <n v="4"/>
    <n v="2"/>
    <n v="1"/>
    <n v="0"/>
    <s v="-"/>
    <s v="-"/>
    <n v="4"/>
    <s v="ESPECÍFICA"/>
    <s v="OBRA INFRAESTRUTURA"/>
    <s v="-"/>
    <s v="CABA"/>
    <s v="4"/>
    <s v="BARRIO LUJAN"/>
    <s v="-"/>
    <s v="-"/>
    <n v="0"/>
    <n v="0"/>
    <n v="0"/>
    <n v="0"/>
    <n v="0"/>
    <n v="0"/>
    <n v="0"/>
    <n v="0"/>
    <n v="0"/>
    <n v="0"/>
    <n v="0"/>
    <n v="0"/>
    <n v="0"/>
    <n v="229126.73"/>
    <s v="-"/>
    <n v="0"/>
    <s v="-"/>
    <s v="-"/>
    <s v="-"/>
    <s v="-"/>
    <s v="-"/>
  </r>
  <r>
    <n v="8208"/>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3"/>
    <n v="0"/>
    <n v="4"/>
    <n v="4"/>
    <n v="8"/>
    <s v="ESPECÍFICA"/>
    <s v="PREVENCIÓN AMBIENTAL EVALUCIÓN TÉCNICA Y CERTIFICADOS AMBIENTALES "/>
    <s v="-"/>
    <s v="CABA"/>
    <s v="8"/>
    <s v="COMUNA 8"/>
    <s v="-"/>
    <s v="-"/>
    <n v="0"/>
    <n v="0"/>
    <n v="0"/>
    <n v="0"/>
    <n v="0"/>
    <n v="0"/>
    <n v="0"/>
    <n v="0"/>
    <n v="0"/>
    <n v="0"/>
    <n v="0"/>
    <n v="0"/>
    <n v="0"/>
    <n v="480000"/>
    <n v="0"/>
    <n v="400000"/>
    <s v="X"/>
    <s v="-"/>
    <s v="-"/>
    <s v="-"/>
    <s v="-"/>
  </r>
  <r>
    <n v="8209"/>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5"/>
    <n v="9"/>
    <n v="0"/>
    <n v="4"/>
    <n v="4"/>
    <n v="8"/>
    <s v="ESPECÍFICA"/>
    <s v="LABORATORIO DE ANÁLISIS Y CALIDAD AMBIENTAL "/>
    <s v="-"/>
    <s v="CABA"/>
    <s v="8"/>
    <s v="COMUNA 8"/>
    <s v="-"/>
    <s v="-"/>
    <n v="0"/>
    <n v="0"/>
    <n v="0"/>
    <n v="0"/>
    <n v="0"/>
    <n v="0"/>
    <n v="0"/>
    <n v="0"/>
    <n v="0"/>
    <n v="0"/>
    <n v="0"/>
    <n v="0"/>
    <n v="0"/>
    <n v="54174.36"/>
    <s v="-"/>
    <n v="0"/>
    <s v="-"/>
    <s v="-"/>
    <s v="-"/>
    <s v="-"/>
    <s v="-"/>
  </r>
  <r>
    <n v="8210"/>
    <x v="2"/>
    <s v="08. URBANIZACIÓN DE VILLAS Y ASENTAMIENTOS URBANOS"/>
    <s v="-"/>
    <s v="-"/>
    <s v="-"/>
    <s v="MEJORAMIENTOS DE VIVIENDA EXISTENTE"/>
    <s v="OTROS MEJORAMIENTOS CABA"/>
    <s v="ACUMAR UGIS"/>
    <n v="2"/>
    <x v="17"/>
    <s v="-"/>
    <x v="38"/>
    <x v="48"/>
    <s v="0. INTERVECIÓN SOCIAL EN VILLAS DE EMERGENCIA Y NHT"/>
    <s v="0. ACUMAR"/>
    <s v="60. ACUMAR UGIS"/>
    <s v="0. ACUMAR UGIS"/>
    <n v="11"/>
    <n v="3"/>
    <n v="2"/>
    <n v="4"/>
    <n v="0"/>
    <s v="-"/>
    <s v="-"/>
    <n v="8"/>
    <s v="ESPECÍFICA"/>
    <s v="-"/>
    <s v="-"/>
    <s v="CABA"/>
    <s v="8"/>
    <s v="VILLAS Y NHT UBICADOS EN LAS COMUNAS 4, 7, 8 Y 9"/>
    <s v="-"/>
    <s v="-"/>
    <n v="0"/>
    <n v="0"/>
    <n v="0"/>
    <n v="0"/>
    <n v="0"/>
    <n v="0"/>
    <n v="0"/>
    <n v="0"/>
    <n v="0"/>
    <n v="0"/>
    <n v="0"/>
    <n v="0"/>
    <n v="0"/>
    <n v="462827.69"/>
    <s v="-"/>
    <n v="0"/>
    <s v="-"/>
    <s v="-"/>
    <s v="-"/>
    <s v="-"/>
    <s v="-"/>
  </r>
  <r>
    <n v="8211"/>
    <x v="2"/>
    <s v="08. URBANIZACIÓN DE VILLAS Y ASENTAMIENTOS URBANOS"/>
    <s v="-"/>
    <s v="-"/>
    <s v="-"/>
    <s v="FINANCIAMIENTO PARA ADQUISICIÓN DE VIVIENDA "/>
    <s v="SUBSIDIOS CABA"/>
    <s v="SUBSIDIOS HABITAT"/>
    <n v="2"/>
    <x v="17"/>
    <s v="-"/>
    <x v="38"/>
    <x v="154"/>
    <s v="0.HABITAT"/>
    <s v="0. ACUMAR"/>
    <s v="60. ACUMAR SUBSIDIOS HABITAT"/>
    <s v="0. ACUMAR SUBSIDIOS HABITAT"/>
    <n v="11"/>
    <n v="5"/>
    <n v="1"/>
    <n v="7"/>
    <n v="80"/>
    <s v="-"/>
    <s v="-"/>
    <n v="4"/>
    <s v="-"/>
    <s v="-"/>
    <s v="-"/>
    <s v="CABA"/>
    <s v="-"/>
    <s v="VILLAS Y NHT UBICADOS EN LAS COMUNAS 4, 7, 8 Y 9"/>
    <s v="-"/>
    <s v="-"/>
    <n v="0"/>
    <n v="0"/>
    <n v="0"/>
    <n v="0"/>
    <n v="0"/>
    <n v="0"/>
    <n v="0"/>
    <n v="0"/>
    <n v="0"/>
    <n v="0"/>
    <n v="0"/>
    <n v="0"/>
    <n v="0"/>
    <n v="1968144.8"/>
    <n v="394000"/>
    <n v="394000"/>
    <s v="X"/>
    <s v="-"/>
    <s v="-"/>
    <s v="-"/>
    <s v="-"/>
  </r>
  <r>
    <n v="8212"/>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12"/>
    <s v="-"/>
    <s v="-"/>
    <s v="-"/>
    <s v="CABA"/>
    <s v="-"/>
    <s v="VILLAS Y NHT UBICADOS EN LAS COMUNAS 4, 7, 8 Y 9"/>
    <s v="-"/>
    <s v="-"/>
    <n v="0"/>
    <n v="0"/>
    <n v="0"/>
    <n v="0"/>
    <n v="0"/>
    <n v="0"/>
    <n v="0"/>
    <n v="0"/>
    <n v="0"/>
    <n v="0"/>
    <n v="0"/>
    <n v="0"/>
    <n v="0"/>
    <n v="1092152"/>
    <n v="350000"/>
    <n v="0"/>
    <s v="X"/>
    <s v="-"/>
    <s v="-"/>
    <s v="-"/>
    <s v="-"/>
  </r>
  <r>
    <n v="8213"/>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15"/>
    <s v="-"/>
    <s v="-"/>
    <s v="-"/>
    <s v="CABA"/>
    <s v="-"/>
    <s v="VILLAS Y NHT UBICADOS EN LAS COMUNAS 4, 7, 8 Y 9"/>
    <s v="-"/>
    <s v="-"/>
    <n v="0"/>
    <n v="0"/>
    <n v="0"/>
    <n v="0"/>
    <n v="0"/>
    <n v="0"/>
    <n v="0"/>
    <n v="0"/>
    <n v="0"/>
    <n v="0"/>
    <n v="0"/>
    <n v="0"/>
    <n v="0"/>
    <n v="2698856.4"/>
    <s v="-"/>
    <n v="0"/>
    <s v="-"/>
    <s v="-"/>
    <s v="-"/>
    <s v="-"/>
    <s v="-"/>
  </r>
  <r>
    <n v="8214"/>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5"/>
    <s v="-"/>
    <s v="-"/>
    <s v="-"/>
    <s v="CABA"/>
    <s v="-"/>
    <s v="VILLAS Y NHT UBICADOS EN LAS COMUNAS 4, 7, 8 Y 9"/>
    <s v="-"/>
    <s v="-"/>
    <n v="0"/>
    <n v="0"/>
    <n v="0"/>
    <n v="0"/>
    <n v="0"/>
    <n v="0"/>
    <n v="0"/>
    <n v="0"/>
    <n v="0"/>
    <n v="0"/>
    <n v="0"/>
    <n v="0"/>
    <n v="0"/>
    <n v="1286364"/>
    <s v="-"/>
    <n v="0"/>
    <s v="-"/>
    <s v="-"/>
    <s v="-"/>
    <s v="-"/>
    <s v="-"/>
  </r>
  <r>
    <n v="8215"/>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1"/>
    <n v="5"/>
    <n v="0"/>
    <s v="-"/>
    <s v="-"/>
    <n v="8"/>
    <s v="-"/>
    <s v="-"/>
    <s v="-"/>
    <s v="CABA"/>
    <s v="-"/>
    <s v="VILLAS Y NHT UBICADOS EN LAS COMUNAS 4, 7, 8 Y 9"/>
    <s v="-"/>
    <s v="-"/>
    <n v="0"/>
    <n v="0"/>
    <n v="0"/>
    <n v="0"/>
    <n v="0"/>
    <n v="0"/>
    <n v="0"/>
    <n v="0"/>
    <n v="0"/>
    <n v="0"/>
    <n v="0"/>
    <n v="0"/>
    <n v="0"/>
    <n v="95700"/>
    <n v="0"/>
    <n v="7302659"/>
    <s v="X"/>
    <s v="-"/>
    <s v="-"/>
    <s v="-"/>
    <s v="-"/>
  </r>
  <r>
    <n v="8216"/>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5"/>
    <n v="6"/>
    <n v="0"/>
    <s v="-"/>
    <s v="-"/>
    <n v="8"/>
    <s v="-"/>
    <s v="-"/>
    <s v="-"/>
    <s v="CABA"/>
    <s v="-"/>
    <s v="VILLAS Y NHT UBICADOS EN LAS COMUNAS 4, 7, 8 Y 9"/>
    <s v="-"/>
    <s v="-"/>
    <n v="0"/>
    <n v="0"/>
    <n v="0"/>
    <n v="0"/>
    <n v="0"/>
    <n v="0"/>
    <n v="0"/>
    <n v="0"/>
    <n v="0"/>
    <n v="0"/>
    <n v="0"/>
    <n v="0"/>
    <n v="0"/>
    <n v="8643"/>
    <s v="-"/>
    <n v="0"/>
    <s v="-"/>
    <s v="-"/>
    <s v="-"/>
    <s v="-"/>
    <s v="-"/>
  </r>
  <r>
    <n v="8217"/>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6"/>
    <n v="9"/>
    <n v="0"/>
    <s v="-"/>
    <s v="-"/>
    <n v="8"/>
    <s v="-"/>
    <s v="-"/>
    <s v="-"/>
    <s v="CABA"/>
    <s v="-"/>
    <s v="VILLAS Y NHT UBICADOS EN LAS COMUNAS 4, 7, 8 Y 9"/>
    <s v="-"/>
    <s v="-"/>
    <n v="0"/>
    <n v="0"/>
    <n v="0"/>
    <n v="0"/>
    <n v="0"/>
    <n v="0"/>
    <n v="0"/>
    <n v="0"/>
    <n v="0"/>
    <n v="0"/>
    <n v="0"/>
    <n v="0"/>
    <n v="0"/>
    <n v="330.75"/>
    <s v="-"/>
    <n v="0"/>
    <s v="-"/>
    <s v="-"/>
    <s v="-"/>
    <s v="-"/>
    <s v="-"/>
  </r>
  <r>
    <n v="8218"/>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1"/>
    <n v="0"/>
    <s v="-"/>
    <s v="-"/>
    <n v="8"/>
    <s v="-"/>
    <s v="-"/>
    <s v="-"/>
    <s v="CABA"/>
    <s v="-"/>
    <s v="VILLAS Y NHT UBICADOS EN LAS COMUNAS 4, 7, 8 Y 9"/>
    <s v="-"/>
    <s v="-"/>
    <n v="0"/>
    <n v="0"/>
    <n v="0"/>
    <n v="0"/>
    <n v="0"/>
    <n v="0"/>
    <n v="0"/>
    <n v="0"/>
    <n v="0"/>
    <n v="0"/>
    <n v="0"/>
    <n v="0"/>
    <n v="0"/>
    <n v="9688.6"/>
    <s v="-"/>
    <n v="0"/>
    <s v="-"/>
    <s v="-"/>
    <s v="-"/>
    <s v="-"/>
    <s v="-"/>
  </r>
  <r>
    <n v="8219"/>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2"/>
    <n v="0"/>
    <s v="-"/>
    <s v="-"/>
    <n v="8"/>
    <s v="-"/>
    <s v="-"/>
    <s v="-"/>
    <s v="CABA"/>
    <s v="-"/>
    <s v="VILLAS Y NHT UBICADOS EN LAS COMUNAS 4, 7, 8 Y 9"/>
    <s v="-"/>
    <s v="-"/>
    <n v="0"/>
    <n v="0"/>
    <n v="0"/>
    <n v="0"/>
    <n v="0"/>
    <n v="0"/>
    <n v="0"/>
    <n v="0"/>
    <n v="0"/>
    <n v="0"/>
    <n v="0"/>
    <n v="0"/>
    <n v="0"/>
    <n v="15755.7"/>
    <s v="-"/>
    <n v="0"/>
    <s v="-"/>
    <s v="-"/>
    <s v="-"/>
    <s v="-"/>
    <s v="-"/>
  </r>
  <r>
    <n v="8222"/>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9"/>
    <n v="0"/>
    <s v="-"/>
    <s v="-"/>
    <n v="8"/>
    <s v="-"/>
    <s v="-"/>
    <s v="-"/>
    <s v="CABA"/>
    <s v="-"/>
    <s v="VILLAS Y NHT UBICADOS EN LAS COMUNAS 4, 7, 8 Y 9"/>
    <s v="-"/>
    <s v="-"/>
    <n v="0"/>
    <n v="0"/>
    <n v="0"/>
    <n v="0"/>
    <n v="0"/>
    <n v="0"/>
    <n v="0"/>
    <n v="0"/>
    <n v="0"/>
    <n v="0"/>
    <n v="0"/>
    <n v="0"/>
    <n v="0"/>
    <n v="10973"/>
    <s v="-"/>
    <n v="0"/>
    <s v="-"/>
    <s v="-"/>
    <s v="-"/>
    <s v="-"/>
    <s v="-"/>
  </r>
  <r>
    <n v="8223"/>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8"/>
    <n v="4"/>
    <n v="0"/>
    <s v="-"/>
    <s v="-"/>
    <n v="8"/>
    <s v="-"/>
    <s v="-"/>
    <s v="-"/>
    <s v="CABA"/>
    <s v="-"/>
    <s v="VILLAS Y NHT UBICADOS EN LAS COMUNAS 4, 7, 8 Y 9"/>
    <s v="-"/>
    <s v="-"/>
    <n v="0"/>
    <n v="0"/>
    <n v="0"/>
    <n v="0"/>
    <n v="0"/>
    <n v="0"/>
    <n v="0"/>
    <n v="0"/>
    <n v="0"/>
    <n v="0"/>
    <n v="0"/>
    <n v="0"/>
    <n v="0"/>
    <n v="132523.5"/>
    <s v="-"/>
    <n v="0"/>
    <s v="-"/>
    <s v="-"/>
    <s v="-"/>
    <s v="-"/>
    <s v="-"/>
  </r>
  <r>
    <n v="8224"/>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9"/>
    <n v="7"/>
    <n v="0"/>
    <s v="-"/>
    <s v="-"/>
    <n v="8"/>
    <s v="-"/>
    <s v="-"/>
    <s v="-"/>
    <s v="CABA"/>
    <s v="-"/>
    <s v="VILLAS Y NHT UBICADOS EN LAS COMUNAS 4, 7, 8 Y 9"/>
    <s v="-"/>
    <s v="-"/>
    <n v="0"/>
    <n v="0"/>
    <n v="0"/>
    <n v="0"/>
    <n v="0"/>
    <n v="0"/>
    <n v="0"/>
    <n v="0"/>
    <n v="0"/>
    <n v="0"/>
    <n v="0"/>
    <n v="0"/>
    <n v="0"/>
    <n v="84868.45"/>
    <s v="-"/>
    <n v="0"/>
    <s v="-"/>
    <s v="-"/>
    <s v="-"/>
    <s v="-"/>
    <s v="-"/>
  </r>
  <r>
    <n v="8225"/>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s v="-"/>
    <s v="-"/>
    <n v="14"/>
    <s v="-"/>
    <s v="-"/>
    <s v="-"/>
    <s v="CABA"/>
    <s v="-"/>
    <s v="VILLAS Y NHT UBICADOS EN LAS COMUNAS 4, 7, 8 Y 9"/>
    <s v="-"/>
    <s v="-"/>
    <n v="0"/>
    <n v="0"/>
    <n v="0"/>
    <n v="0"/>
    <n v="0"/>
    <n v="0"/>
    <n v="0"/>
    <n v="0"/>
    <n v="0"/>
    <n v="0"/>
    <n v="0"/>
    <n v="0"/>
    <n v="0"/>
    <n v="750503.4"/>
    <s v="-"/>
    <n v="0"/>
    <s v="-"/>
    <s v="-"/>
    <s v="-"/>
    <s v="-"/>
    <s v="-"/>
  </r>
  <r>
    <n v="8226"/>
    <x v="2"/>
    <s v="08. URBANIZACIÓN DE VILLAS Y ASENTAMIENTOS URBANOS"/>
    <s v="-"/>
    <s v="-"/>
    <s v="-"/>
    <s v="EQUIPAMIENTO COMUNITARIO"/>
    <s v="BARRIO LOS PILETONES"/>
    <s v="MOVIMIENTO DE SUELOS – NUEVA PLAZA EN MANZANA 195 - COMPLEJO HABITACIONAL LOS PILETONES"/>
    <n v="2"/>
    <x v="16"/>
    <s v="-"/>
    <x v="21"/>
    <x v="125"/>
    <s v="-"/>
    <s v="CD 42/2018"/>
    <s v="-"/>
    <s v="0. N/A"/>
    <s v="N/A"/>
    <s v="N/A"/>
    <s v="N/A"/>
    <s v="N/A"/>
    <s v="N/A"/>
    <s v="N/A"/>
    <s v="N/A"/>
    <s v="N/A"/>
    <s v="ESPECÍFICA"/>
    <s v="INFRAESTRUCTURA"/>
    <s v="-"/>
    <s v="CABA"/>
    <s v="8"/>
    <s v="BARRIO LOS PILETONES"/>
    <s v="-"/>
    <s v="-"/>
    <n v="836084.75"/>
    <n v="0"/>
    <n v="0"/>
    <n v="923357.88"/>
    <n v="0"/>
    <n v="0"/>
    <n v="0"/>
    <n v="0"/>
    <n v="0"/>
    <n v="0"/>
    <n v="0"/>
    <n v="0"/>
    <n v="0"/>
    <n v="923357.88"/>
    <s v="-"/>
    <n v="0"/>
    <s v="-"/>
    <s v="EN EJECUCIÓN"/>
    <n v="0"/>
    <n v="0"/>
    <s v="-"/>
  </r>
  <r>
    <n v="8227"/>
    <x v="2"/>
    <s v="06. PLAN SANITARIO DE EMERGENCIA"/>
    <s v="-"/>
    <s v="-"/>
    <s v="-"/>
    <s v="NO CORRESPONDE INFORMAR"/>
    <s v="NO CORRESPONDE INFORMAR"/>
    <s v="REMODELACIÓN DE NÚCLEOS SANITARIOS-DESTACAMENTO GER CABALLITO"/>
    <n v="2"/>
    <x v="16"/>
    <s v="-"/>
    <x v="21"/>
    <x v="125"/>
    <s v="-"/>
    <s v="-"/>
    <s v="-"/>
    <s v="0. N/A"/>
    <s v="N/A"/>
    <s v="N/A"/>
    <s v="N/A"/>
    <s v="N/A"/>
    <s v="N/A"/>
    <s v="N/A"/>
    <s v="N/A"/>
    <s v="N/A"/>
    <s v="ESPECÍFICA"/>
    <s v="VARIOS"/>
    <s v="-"/>
    <s v="CABA"/>
    <s v="7"/>
    <s v="RIGLOS 959- CABALLITO"/>
    <d v="2018-06-29T00:00:00"/>
    <d v="2018-08-28T00:00:00"/>
    <n v="1008396.92"/>
    <n v="0"/>
    <n v="0"/>
    <n v="1193561.7"/>
    <n v="0"/>
    <n v="0"/>
    <n v="0"/>
    <n v="0"/>
    <n v="0"/>
    <n v="0"/>
    <n v="0"/>
    <n v="0"/>
    <n v="0"/>
    <n v="0"/>
    <s v="-"/>
    <n v="0"/>
    <s v="-"/>
    <s v="FINALIZADA"/>
    <n v="1"/>
    <n v="1"/>
    <s v="-"/>
  </r>
  <r>
    <n v="8227"/>
    <x v="2"/>
    <s v="06. PLAN SANITARIO DE EMERGENCIA"/>
    <s v="-"/>
    <s v="-"/>
    <s v="-"/>
    <s v="NO CORRESPONDE INFORMAR"/>
    <s v="NO CORRESPONDE INFORMAR"/>
    <s v="REMODELACIÓN DE NÚCLEOS SANITARIOS-DESTACAMENTO GER CABALLITO"/>
    <n v="2"/>
    <x v="16"/>
    <s v="-"/>
    <x v="21"/>
    <x v="125"/>
    <s v="-"/>
    <s v="-"/>
    <s v="-"/>
    <s v="0. N/A"/>
    <s v="N/A"/>
    <s v="N/A"/>
    <s v="N/A"/>
    <s v="N/A"/>
    <s v="N/A"/>
    <s v="N/A"/>
    <s v="N/A"/>
    <s v="N/A"/>
    <s v="ESPECÍFICA"/>
    <s v="VARIOS"/>
    <s v="-"/>
    <s v="CABA"/>
    <s v="7"/>
    <s v="RIGLOS 959- CABALLITO"/>
    <d v="2018-06-29T00:00:00"/>
    <d v="2018-08-28T00:00:00"/>
    <n v="1008396.92"/>
    <n v="0"/>
    <n v="0"/>
    <n v="1193561.7"/>
    <n v="0"/>
    <n v="0"/>
    <n v="0"/>
    <n v="0"/>
    <n v="0"/>
    <n v="0"/>
    <n v="0"/>
    <n v="0"/>
    <n v="0"/>
    <n v="0"/>
    <s v="-"/>
    <n v="0"/>
    <s v="-"/>
    <s v="FINALIZADA"/>
    <n v="1"/>
    <n v="1"/>
    <s v="-"/>
  </r>
  <r>
    <n v="8228"/>
    <x v="2"/>
    <s v="08. URBANIZACIÓN DE VILLAS Y ASENTAMIENTOS URBANOS"/>
    <s v="-"/>
    <s v="-"/>
    <s v="-"/>
    <s v="EQUIPAMIENTO COMUNITARIO"/>
    <s v="BARRIO LOS PILETONES"/>
    <s v="HORMIGÓN – NUEVA PLAZA EN MANZANA 195, COMPLEJO HABITACIONAL LOS PILETONES"/>
    <n v="2"/>
    <x v="16"/>
    <s v="-"/>
    <x v="21"/>
    <x v="125"/>
    <s v="-"/>
    <s v="-"/>
    <s v="-"/>
    <s v="0. N/A"/>
    <s v="N/A"/>
    <s v="N/A"/>
    <s v="N/A"/>
    <s v="N/A"/>
    <s v="N/A"/>
    <s v="N/A"/>
    <s v="N/A"/>
    <s v="N/A"/>
    <s v="ESPECÍFICA"/>
    <s v="INFRAESTRUCTURA"/>
    <s v="-"/>
    <s v="CABA"/>
    <s v="8"/>
    <s v="BARRIO LOS PILETONES"/>
    <d v="2018-09-12T00:00:00"/>
    <d v="2018-10-22T00:00:00"/>
    <n v="693462.12"/>
    <n v="0"/>
    <n v="51939.88"/>
    <n v="692119.33"/>
    <n v="0"/>
    <n v="0"/>
    <n v="0"/>
    <n v="0"/>
    <n v="0"/>
    <n v="0"/>
    <n v="0"/>
    <n v="0"/>
    <n v="0"/>
    <n v="744059.21"/>
    <s v="-"/>
    <n v="0"/>
    <s v="-"/>
    <s v="FINALIZADA"/>
    <n v="1"/>
    <n v="1"/>
    <s v="-"/>
  </r>
  <r>
    <n v="8229"/>
    <x v="2"/>
    <s v="08. URBANIZACIÓN DE VILLAS Y ASENTAMIENTOS URBANOS"/>
    <s v="-"/>
    <s v="-"/>
    <s v="-"/>
    <s v="EQUIPAMIENTO COMUNITARIO"/>
    <s v="BARRIO LOS PILETONES"/>
    <s v="FINALIZACIÓN PLAZA EN MANZANA 195, COMPLEJO HABITACIONAL LOS PILETONES"/>
    <n v="2"/>
    <x v="16"/>
    <s v="-"/>
    <x v="21"/>
    <x v="125"/>
    <s v="-"/>
    <s v="-"/>
    <s v="-"/>
    <s v="0. N/A"/>
    <s v="N/A"/>
    <s v="N/A"/>
    <s v="N/A"/>
    <s v="N/A"/>
    <s v="N/A"/>
    <s v="N/A"/>
    <s v="N/A"/>
    <s v="N/A"/>
    <s v="ESPECÍFICA"/>
    <s v="INFRAESTRUCTURA"/>
    <s v="-"/>
    <s v="CABA"/>
    <s v="8"/>
    <s v="BARRIO LOS PILETONES"/>
    <d v="2018-12-04T00:00:00"/>
    <d v="2019-02-17T00:00:00"/>
    <n v="5110141.8099999996"/>
    <n v="0"/>
    <n v="0"/>
    <n v="5861543.8899999997"/>
    <n v="0"/>
    <n v="0"/>
    <n v="0"/>
    <n v="0"/>
    <n v="0"/>
    <n v="0"/>
    <n v="0"/>
    <n v="0"/>
    <n v="0"/>
    <n v="3750464.26"/>
    <n v="2984702.34"/>
    <n v="0"/>
    <s v="X"/>
    <s v="EN EJECUCIÓN"/>
    <n v="0.63980000000000004"/>
    <n v="1"/>
    <s v="-"/>
  </r>
  <r>
    <n v="8230"/>
    <x v="2"/>
    <s v="08. URBANIZACIÓN DE VILLAS Y ASENTAMIENTOS URBANOS"/>
    <s v="-"/>
    <s v="-"/>
    <s v="-"/>
    <s v="VIVIENDAS NUEVAS"/>
    <s v="COMPLEJO LOS PILETONES"/>
    <s v=" DEMOLICIONES, CASAS Nº 60-63-64-65, MANZANA 10"/>
    <n v="2"/>
    <x v="16"/>
    <s v="-"/>
    <x v="21"/>
    <x v="125"/>
    <s v="-"/>
    <s v="-"/>
    <s v="-"/>
    <s v="0. N/A"/>
    <s v="N/A"/>
    <s v="N/A"/>
    <s v="N/A"/>
    <s v="N/A"/>
    <s v="N/A"/>
    <s v="N/A"/>
    <s v="N/A"/>
    <s v="N/A"/>
    <s v="ESPECÍFICA"/>
    <s v="INFRAESTRUCTURA"/>
    <s v="-"/>
    <s v="CABA"/>
    <s v="8"/>
    <s v="BARRIO LOS PILETONES"/>
    <d v="2018-11-14T00:00:00"/>
    <d v="2018-12-29T00:00:00"/>
    <n v="961389.04"/>
    <n v="0"/>
    <n v="0"/>
    <n v="961389.04"/>
    <n v="0"/>
    <n v="0"/>
    <n v="0"/>
    <n v="0"/>
    <n v="0"/>
    <n v="0"/>
    <n v="0"/>
    <n v="0"/>
    <n v="0"/>
    <n v="961389.04"/>
    <s v="-"/>
    <n v="0"/>
    <s v="-"/>
    <s v="FINALIZADA"/>
    <n v="1"/>
    <n v="1"/>
    <s v="-"/>
  </r>
  <r>
    <n v="8231"/>
    <x v="2"/>
    <s v="08. URBANIZACIÓN DE VILLAS Y ASENTAMIENTOS URBANOS"/>
    <s v="-"/>
    <s v="-"/>
    <s v="-"/>
    <s v="VIVIENDAS NUEVAS"/>
    <s v="COMPLEJO LOS PILETONES"/>
    <s v="DEMOLICIONES EN MANZANA 8"/>
    <n v="2"/>
    <x v="16"/>
    <s v="-"/>
    <x v="21"/>
    <x v="125"/>
    <s v="-"/>
    <s v="-"/>
    <s v="-"/>
    <s v="0. N/A"/>
    <s v="N/A"/>
    <s v="N/A"/>
    <s v="N/A"/>
    <s v="N/A"/>
    <s v="N/A"/>
    <s v="N/A"/>
    <s v="N/A"/>
    <s v="N/A"/>
    <s v="ESPECÍFICA"/>
    <s v="INFRAESTRUCTURA"/>
    <s v="-"/>
    <s v="CABA"/>
    <s v="8"/>
    <s v="BARRIO LOS PILETONES"/>
    <d v="2018-11-14T00:00:00"/>
    <d v="2018-12-29T00:00:00"/>
    <n v="691636.18"/>
    <n v="0"/>
    <n v="0"/>
    <n v="759982.36"/>
    <n v="0"/>
    <n v="0"/>
    <n v="0"/>
    <n v="0"/>
    <n v="0"/>
    <n v="0"/>
    <n v="0"/>
    <n v="0"/>
    <n v="0"/>
    <n v="759982.36"/>
    <s v="-"/>
    <n v="0"/>
    <s v="-"/>
    <s v="FINALIZADA"/>
    <n v="1"/>
    <n v="1"/>
    <s v="-"/>
  </r>
  <r>
    <n v="8232"/>
    <x v="2"/>
    <s v="08. URBANIZACIÓN DE VILLAS Y ASENTAMIENTOS URBANOS"/>
    <s v="-"/>
    <s v="-"/>
    <s v="-"/>
    <s v="INFRAESTRUCTURA DE SERVICIOS BÁSICOS"/>
    <s v="PLUVIALES BARRIO LOS PILETONES"/>
    <s v="PLUVIALES CALLE LACARRA – CLOACALES MZ. 10 BARRIO LOS PILETONES – CÁMARA AQUIETAMIENTO CARRILLO – PLUVIALES NUEVA ESPERANZA"/>
    <n v="2"/>
    <x v="16"/>
    <s v="-"/>
    <x v="21"/>
    <x v="125"/>
    <s v="-"/>
    <s v="-"/>
    <s v="-"/>
    <s v="0. N/A"/>
    <s v="N/A"/>
    <s v="N/A"/>
    <s v="N/A"/>
    <s v="N/A"/>
    <s v="N/A"/>
    <s v="N/A"/>
    <s v="N/A"/>
    <s v="N/A"/>
    <s v="ESPECÍFICA"/>
    <s v="INFRAESTRUCTURA"/>
    <s v="-"/>
    <s v="CABA"/>
    <s v="8"/>
    <s v="BARRIO LOS PILETONES"/>
    <d v="2018-07-31T00:00:00"/>
    <d v="2018-12-13T00:00:00"/>
    <n v="6485637.3099999996"/>
    <n v="0"/>
    <n v="1421900.1"/>
    <n v="7120573.1500000004"/>
    <n v="0"/>
    <n v="0"/>
    <n v="0"/>
    <n v="0"/>
    <n v="0"/>
    <n v="0"/>
    <n v="0"/>
    <n v="0"/>
    <n v="0"/>
    <n v="8542463.25"/>
    <s v="-"/>
    <n v="0"/>
    <s v="-"/>
    <s v="EN EJECUCIÓN"/>
    <n v="0.93820000000000003"/>
    <n v="1"/>
    <s v="-"/>
  </r>
  <r>
    <n v="8233"/>
    <x v="2"/>
    <s v="04. ORDENAMIENTO TERRITORIAL"/>
    <s v="-"/>
    <s v="-"/>
    <s v="-"/>
    <s v="GENERACIÓN DE ESPACIOS VERDES"/>
    <s v="VILLA OLÍMPICA"/>
    <s v="MOVIMIENTOS DE SUELO Y MANTENIMIENTO DE ESPACIOS VERDES SITO PARQUE OLÍMPICO SECTORES A, B, D Y E"/>
    <n v="2"/>
    <x v="16"/>
    <s v="-"/>
    <x v="21"/>
    <x v="125"/>
    <s v="-"/>
    <s v="-"/>
    <s v="-"/>
    <s v="0. N/A"/>
    <s v="N/A"/>
    <s v="N/A"/>
    <s v="N/A"/>
    <s v="N/A"/>
    <s v="N/A"/>
    <s v="N/A"/>
    <s v="N/A"/>
    <s v="N/A"/>
    <s v="ESPECÍFICA"/>
    <s v="INFRAESTRUCTURA"/>
    <s v="-"/>
    <s v="CABA"/>
    <s v="8"/>
    <s v="VILLA SOLDATI"/>
    <d v="2018-07-30T00:00:00"/>
    <d v="2018-10-28T00:00:00"/>
    <n v="3206621.11"/>
    <n v="0"/>
    <n v="0"/>
    <n v="3545275.24"/>
    <n v="0"/>
    <n v="0"/>
    <n v="0"/>
    <n v="0"/>
    <n v="0"/>
    <n v="0"/>
    <n v="0"/>
    <n v="0"/>
    <n v="0"/>
    <n v="3545275.24"/>
    <s v="-"/>
    <n v="0"/>
    <s v="-"/>
    <s v="FINALIZADA"/>
    <n v="1"/>
    <n v="1"/>
    <s v="-"/>
  </r>
  <r>
    <n v="8234"/>
    <x v="2"/>
    <s v="04. ORDENAMIENTO TERRITORIAL"/>
    <s v="-"/>
    <s v="-"/>
    <s v="-"/>
    <s v="GENERACIÓN DE ESPACIOS VERDES"/>
    <s v="VILLA OLÍMPICA"/>
    <s v="MOVIMIENTO DE SUELO Y TAREAS DE MANTENIMIENTO DE ESPACIOS VERDES -VILLA OLÍMPICA MANZANAS 123A - 123B - 123E - 123I- 123M."/>
    <n v="2"/>
    <x v="16"/>
    <s v="-"/>
    <x v="21"/>
    <x v="125"/>
    <s v="-"/>
    <s v="-"/>
    <s v="-"/>
    <s v="0. N/A"/>
    <s v="N/A"/>
    <s v="N/A"/>
    <s v="N/A"/>
    <s v="N/A"/>
    <s v="N/A"/>
    <s v="N/A"/>
    <s v="N/A"/>
    <s v="N/A"/>
    <s v="ESPECÍFICA"/>
    <s v="INFRAESTRUCTURA"/>
    <s v="-"/>
    <s v="CABA"/>
    <s v="8"/>
    <s v="VILLA SOLDATI"/>
    <d v="2018-08-06T00:00:00"/>
    <d v="2018-12-04T00:00:00"/>
    <n v="9668540.3200000003"/>
    <n v="0"/>
    <n v="2278543.38"/>
    <n v="11393444.640000001"/>
    <n v="0"/>
    <n v="0"/>
    <n v="0"/>
    <n v="0"/>
    <n v="0"/>
    <n v="0"/>
    <n v="0"/>
    <n v="0"/>
    <n v="0"/>
    <n v="13671988.01"/>
    <s v="-"/>
    <n v="0"/>
    <s v="-"/>
    <s v="FINALIZADA"/>
    <n v="0.9506"/>
    <n v="1"/>
    <s v="-"/>
  </r>
  <r>
    <n v="8236"/>
    <x v="2"/>
    <s v="13. SANEAMIENTO DE BASURALES"/>
    <s v="-"/>
    <s v="-"/>
    <s v="-"/>
    <s v="ESTACIONES DE RECICLADO"/>
    <s v="ESTACIONES DE RECICLADO"/>
    <s v="PROVISION, INSTALACION Y PUESTA EN MARCHA DE LÍNEA AUTOMATICA COMPLETA PARA RECEPCIÓN, SEPARACIÓN Y PREPARACION DE MATERIALES RECICLABLES."/>
    <n v="2"/>
    <x v="15"/>
    <s v="-"/>
    <x v="23"/>
    <x v="95"/>
    <s v="0. TRATAMIENTO DE RESIDUOS SOLIDOS URBANOS"/>
    <s v="60. ACUMAR - TRAMIENTO RESIDUOS ORGANICOS"/>
    <s v="0. ACUMAR - TRAMIENTO RESIDUOS ORGANICOS"/>
    <s v="73. ACUMAR - PROVISIÓN, INSTALACIÓN Y PUESTA EN MARCHA DE UNA LÍNEA AUTOMÁTICA COMPLETA MRF"/>
    <n v="11"/>
    <n v="3"/>
    <n v="3"/>
    <n v="9"/>
    <n v="0"/>
    <n v="4"/>
    <n v="9"/>
    <n v="4"/>
    <s v="ESPECÍFICA"/>
    <s v="INFRAESTRUCTURA Y EQUIPAMIENTO"/>
    <s v="8743. DIR. GRAL TRATAMIENTO Y NUEVAS TECNOLOGÍAS"/>
    <s v="CABA"/>
    <s v="4"/>
    <s v="COMUNA 4"/>
    <s v="-"/>
    <s v="-"/>
    <n v="0"/>
    <n v="0"/>
    <n v="0"/>
    <n v="0"/>
    <n v="0"/>
    <n v="0"/>
    <n v="0"/>
    <n v="0"/>
    <n v="0"/>
    <n v="0"/>
    <n v="0"/>
    <n v="0"/>
    <n v="0"/>
    <n v="0"/>
    <n v="4708364.4000000004"/>
    <n v="9647680"/>
    <s v="X"/>
    <s v="-"/>
    <s v="-"/>
    <s v="-"/>
    <s v="-"/>
  </r>
  <r>
    <n v="8237"/>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15"/>
    <s v="-"/>
    <s v="-"/>
    <s v="9700. SUBSECRETARIA DE HÁBITAT E INCLUSIÓN"/>
    <s v="-"/>
    <s v="-"/>
    <s v="-"/>
    <s v="-"/>
    <s v="-"/>
    <s v="-"/>
    <s v="-"/>
    <s v="-"/>
    <s v="-"/>
    <s v="-"/>
    <s v="-"/>
    <s v="-"/>
    <s v="-"/>
    <s v="-"/>
    <s v="-"/>
    <s v="-"/>
    <n v="0"/>
    <n v="0"/>
    <s v="-"/>
    <s v="-"/>
    <s v="-"/>
    <s v="-"/>
    <s v="-"/>
    <s v="-"/>
    <s v="-"/>
    <s v="-"/>
  </r>
  <r>
    <n v="8238"/>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0. TRATAMIENTO DE RESIDUOS SOLIDOS URBANOS"/>
    <s v="10000. TRATAMIENTO DE RESIDUOS SOLIDOS URBANOS"/>
    <s v="0. TRATAMIENTO DE RESIDUOS SOLIDOS URBANOS"/>
    <n v="11"/>
    <n v="3"/>
    <n v="3"/>
    <n v="9"/>
    <n v="0"/>
    <n v="4"/>
    <n v="9"/>
    <n v="8"/>
    <s v="ESPECÍFICA"/>
    <s v="TRATAMIENTO DE RESIDUOS SOLIDOS URBANOS"/>
    <s v="-"/>
    <s v="CABA"/>
    <s v="8"/>
    <s v="COMUNA 8"/>
    <s v="-"/>
    <s v="-"/>
    <n v="0"/>
    <n v="0"/>
    <n v="0"/>
    <n v="0"/>
    <n v="0"/>
    <n v="0"/>
    <n v="0"/>
    <n v="0"/>
    <n v="0"/>
    <n v="0"/>
    <n v="0"/>
    <n v="0"/>
    <n v="0"/>
    <n v="0"/>
    <n v="0"/>
    <n v="50000"/>
    <s v="X"/>
    <s v="EN EJECUCIÓN"/>
    <s v="-"/>
    <s v="-"/>
    <s v="-"/>
  </r>
  <r>
    <n v="8238"/>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0. TRATAMIENTO DE RESIDUOS SOLIDOS URBANOS"/>
    <s v="10000. TRATAMIENTO DE RESIDUOS SOLIDOS URBANOS"/>
    <s v="0. TRATAMIENTO DE RESIDUOS SOLIDOS URBANOS"/>
    <n v="11"/>
    <n v="3"/>
    <n v="3"/>
    <n v="9"/>
    <n v="0"/>
    <n v="4"/>
    <n v="9"/>
    <n v="8"/>
    <s v="ESPECÍFICA"/>
    <s v="TRATAMIENTO DE RESIDUOS SOLIDOS URBANOS"/>
    <s v="-"/>
    <s v="CABA"/>
    <s v="8"/>
    <s v="COMUNA 8"/>
    <s v="-"/>
    <s v="-"/>
    <n v="0"/>
    <n v="0"/>
    <n v="0"/>
    <n v="0"/>
    <n v="0"/>
    <n v="0"/>
    <n v="0"/>
    <n v="0"/>
    <n v="0"/>
    <n v="0"/>
    <n v="0"/>
    <n v="0"/>
    <n v="0"/>
    <n v="0"/>
    <n v="0"/>
    <n v="50000"/>
    <s v="X"/>
    <s v="EN EJECUCIÓN"/>
    <s v="-"/>
    <s v="-"/>
    <s v="-"/>
  </r>
  <r>
    <n v="8239"/>
    <x v="2"/>
    <s v="12. LIMPIEZA DE MÁRGENES Y CAMINO DE SIRGA"/>
    <s v="-"/>
    <s v="-"/>
    <s v="-"/>
    <s v="LIMPIEZA DE MÁRGENES Y ARROYOS"/>
    <s v="LIMPIEZA DE MÁRGENES"/>
    <s v="RECOLECCIÓN DE RESIDUOS EN LA MARGEN DE LA CUENCA"/>
    <n v="2"/>
    <x v="15"/>
    <s v="-"/>
    <x v="22"/>
    <x v="47"/>
    <s v="0. CONTROL AMBIENTAL"/>
    <s v="0. CONTROL AMBIENTAL"/>
    <s v="60. AUTORIDAD CUENCA MATANZA RIACHUELO"/>
    <s v="0. CONTROL AMBIENTAL"/>
    <n v="11"/>
    <n v="2"/>
    <n v="9"/>
    <n v="9"/>
    <n v="0"/>
    <s v="-"/>
    <s v="-"/>
    <n v="8"/>
    <s v="1"/>
    <s v="-"/>
    <s v="-"/>
    <s v="CABA"/>
    <s v="COMUNA 4, 7, 8 Y 9"/>
    <s v="COMUNA 4, 7, 8 Y 9"/>
    <s v="-"/>
    <s v="-"/>
    <n v="0"/>
    <n v="0"/>
    <n v="0"/>
    <n v="0"/>
    <n v="0"/>
    <n v="0"/>
    <n v="0"/>
    <n v="0"/>
    <n v="0"/>
    <n v="0"/>
    <n v="0"/>
    <n v="0"/>
    <n v="0"/>
    <n v="0"/>
    <n v="0"/>
    <n v="418850"/>
    <s v="X"/>
    <s v="-"/>
    <s v="-"/>
    <s v="-"/>
    <s v="-"/>
  </r>
  <r>
    <n v="8240"/>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3"/>
    <n v="0"/>
    <n v="4"/>
    <n v="4"/>
    <n v="7"/>
    <s v="ESPECÍFICA"/>
    <s v="PREVENCIÓN AMBIENTAL EVALUCIÓN TÉCNICA Y CERTIFICADOS AMBIENTALES "/>
    <s v="-"/>
    <s v="CABA"/>
    <s v="7"/>
    <s v="COMUNA 7"/>
    <s v="-"/>
    <s v="-"/>
    <n v="0"/>
    <n v="0"/>
    <n v="0"/>
    <n v="0"/>
    <n v="0"/>
    <n v="0"/>
    <n v="0"/>
    <n v="0"/>
    <n v="0"/>
    <n v="0"/>
    <n v="0"/>
    <n v="0"/>
    <n v="0"/>
    <n v="0"/>
    <n v="0"/>
    <n v="500000"/>
    <s v="X"/>
    <s v="-"/>
    <s v="-"/>
    <s v="-"/>
    <s v="-"/>
  </r>
  <r>
    <n v="8241"/>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12"/>
    <s v="-"/>
    <s v="-"/>
    <s v="9700. SUBSECRETARIA DE HÁBITAT E INCLUSIÓN"/>
    <s v="-"/>
    <s v="-"/>
    <s v="-"/>
    <s v="-"/>
    <s v="-"/>
    <s v="-"/>
    <s v="-"/>
    <s v="-"/>
    <s v="-"/>
    <s v="-"/>
    <s v="-"/>
    <s v="-"/>
    <s v="-"/>
    <s v="-"/>
    <s v="-"/>
    <s v="-"/>
    <n v="0"/>
    <n v="0"/>
    <s v="-"/>
    <s v="-"/>
    <s v="-"/>
    <s v="-"/>
    <s v="-"/>
    <s v="-"/>
    <s v="-"/>
    <s v="-"/>
  </r>
  <r>
    <n v="8242"/>
    <x v="2"/>
    <s v="08. URBANIZACIÓN DE VILLAS Y ASENTAMIENTOS URBANOS"/>
    <s v="-"/>
    <s v="-"/>
    <s v="-"/>
    <s v="INFRAESTRUCTURA DE SERVICIOS BÁSICOS"/>
    <s v="BARRIO NESTOR KIRCHNER"/>
    <s v="REPARACIONES EN INSTALACIONES DE GAS NATURAL - BARRIO NESTOR KIRCHNER - 59 VIVIENDAS"/>
    <n v="2"/>
    <x v="16"/>
    <s v="-"/>
    <x v="21"/>
    <x v="125"/>
    <s v="-"/>
    <s v="-"/>
    <s v="-"/>
    <s v="-"/>
    <s v="-"/>
    <s v="-"/>
    <s v="-"/>
    <s v="-"/>
    <s v="-"/>
    <s v="-"/>
    <s v="-"/>
    <s v="-"/>
    <s v="-"/>
    <s v="-"/>
    <s v="-"/>
    <s v="CABA"/>
    <s v="-"/>
    <s v="-"/>
    <s v="-"/>
    <s v="-"/>
    <n v="0"/>
    <n v="0"/>
    <n v="0"/>
    <n v="0"/>
    <n v="0"/>
    <n v="0"/>
    <n v="0"/>
    <n v="0"/>
    <n v="0"/>
    <n v="0"/>
    <n v="0"/>
    <n v="0"/>
    <n v="0"/>
    <n v="1579324.8900000001"/>
    <s v="-"/>
    <n v="0"/>
    <s v="-"/>
    <s v="-"/>
    <s v="-"/>
    <s v="-"/>
    <s v="-"/>
  </r>
  <r>
    <n v="8243"/>
    <x v="2"/>
    <s v="07. MONITOREO DE LA CALIDAD DE AGUA, SEDIMENTOS Y AIRE"/>
    <s v="-"/>
    <s v="-"/>
    <s v="-"/>
    <s v="ESTUDIOS Y EVALUACIONES AMBIENTALES"/>
    <s v="ANÁLISI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n v="4"/>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4"/>
    <s v="COMUNA 4"/>
    <s v="-"/>
    <s v="-"/>
    <n v="0"/>
    <n v="0"/>
    <n v="0"/>
    <n v="0"/>
    <n v="0"/>
    <n v="0"/>
    <n v="0"/>
    <n v="0"/>
    <n v="0"/>
    <n v="0"/>
    <n v="0"/>
    <n v="0"/>
    <n v="0"/>
    <n v="0"/>
    <n v="0"/>
    <n v="455000"/>
    <s v="X"/>
    <s v="-"/>
    <s v="-"/>
    <s v="-"/>
    <s v="-"/>
  </r>
  <r>
    <n v="8246"/>
    <x v="2"/>
    <s v="04. ORDENAMIENTO TERRITORIAL"/>
    <s v="-"/>
    <s v="-"/>
    <s v="-"/>
    <s v="GENERACIÓN DE ESPACIOS VERDES"/>
    <s v="RESERVA LAGO LUGANO"/>
    <s v="CENTRO DE AGRICULTURA URBANA Y PARQUE NATURAL LAGO LUGANO (RESTAURACIÓN ECOLÓGICA)"/>
    <s v="-"/>
    <x v="15"/>
    <s v="-"/>
    <x v="22"/>
    <x v="155"/>
    <s v="-"/>
    <s v="-"/>
    <s v="-"/>
    <s v="-"/>
    <s v="-"/>
    <s v="-"/>
    <s v="-"/>
    <s v="-"/>
    <s v="-"/>
    <s v="-"/>
    <s v="-"/>
    <s v="-"/>
    <s v="-"/>
    <s v="-"/>
    <s v="-"/>
    <s v="CABA"/>
    <s v="-"/>
    <s v="-"/>
    <s v="-"/>
    <s v="-"/>
    <n v="0"/>
    <n v="0"/>
    <n v="0"/>
    <n v="0"/>
    <n v="0"/>
    <n v="0"/>
    <n v="0"/>
    <n v="0"/>
    <n v="0"/>
    <n v="0"/>
    <n v="0"/>
    <n v="0"/>
    <n v="0"/>
    <n v="0"/>
    <n v="622000"/>
    <n v="6927111"/>
    <s v="X"/>
    <s v="-"/>
    <s v="-"/>
    <s v="-"/>
    <s v="-"/>
  </r>
  <r>
    <n v="8247"/>
    <x v="0"/>
    <s v="06. PLAN SANITARIO DE EMERGENCIA"/>
    <s v="-"/>
    <s v="-"/>
    <s v="-"/>
    <s v="EXPANSIÓN DE REDES"/>
    <s v="SISTEMA CLOACAS EL JAGUEL-ESTEBAN ECHEVERRÍA"/>
    <s v="AMPLIACIÓN PLANTA DEPURADORA EL JAGÜEL ¿ MÓDULOS 3 Y 4. OBRA CIVIL"/>
    <n v="2"/>
    <x v="0"/>
    <s v="356"/>
    <x v="0"/>
    <x v="0"/>
    <s v="5"/>
    <n v="1661603"/>
    <n v="5"/>
    <s v="-"/>
    <n v="11"/>
    <n v="5"/>
    <n v="5"/>
    <n v="7"/>
    <n v="753"/>
    <n v="3"/>
    <n v="8"/>
    <n v="96"/>
    <n v="2"/>
    <s v="SC621100"/>
    <s v="-"/>
    <s v="ESTEBAN ECHEVERRÍA"/>
    <s v="EL JAGÜEL"/>
    <s v="LOS MÓDULOS 3 Y 4 DE LA PLANTA DEPURADORA EL JAGÜEL SE UBICARÁN EN EL TERRENO CONTIGUO UBICADO AL NORNOROESTE DEL ACTUAL MÓDULO 2, CON SU ENTRADA SOBRE LA CALLE RICARDO NEWTON, EN LA LOCALIDAD DE EL JAGÜEL, PARTIDO DE ESTEBAN ECHEVERRÍA"/>
    <s v="A LICITAR"/>
    <s v="A licitar"/>
    <n v="956657108.44841504"/>
    <n v="0"/>
    <n v="0"/>
    <n v="956657108.44841504"/>
    <n v="0"/>
    <n v="0"/>
    <n v="0"/>
    <n v="0"/>
    <s v="-"/>
    <n v="0"/>
    <n v="0"/>
    <n v="190421.87450000001"/>
    <n v="0"/>
    <n v="0"/>
    <s v="-"/>
    <n v="0"/>
    <s v="-"/>
    <s v="-"/>
    <n v="1.9904924430953302E-4"/>
    <n v="0"/>
    <s v="-"/>
  </r>
  <r>
    <n v="8248"/>
    <x v="0"/>
    <s v="06. PLAN SANITARIO DE EMERGENCIA"/>
    <s v="-"/>
    <s v="-"/>
    <s v="-"/>
    <s v="EXPANSIÓN DE REDES"/>
    <s v="SISTEMA CLOACAS EL JAGUEL-ESTEBAN ECHEVERRÍA"/>
    <s v="AMPLIACIÓN PLANTA DEPURADORA EL JAGÜEL ¿ MÓDULOS 3 Y 4. OBRA ELECTROMECÁNICA"/>
    <n v="2"/>
    <x v="0"/>
    <s v="356"/>
    <x v="0"/>
    <x v="0"/>
    <s v="5"/>
    <n v="1661604"/>
    <n v="5"/>
    <s v="-"/>
    <n v="11"/>
    <n v="5"/>
    <n v="5"/>
    <n v="7"/>
    <n v="753"/>
    <n v="3"/>
    <n v="8"/>
    <n v="96"/>
    <n v="2"/>
    <s v="SC621200"/>
    <s v="-"/>
    <s v="ESTEBAN ECHEVERRÍA"/>
    <s v="EL JAGÜEL"/>
    <s v="LOS MÓDULOS 3 Y 4 DE LA PLANTA DEPURADORA EL JAGÜEL SE UBICARÁN EN EL TERRENO CONTIGUO UBICADO AL NORNOROESTE DEL ACTUAL MÓDULO 2, CON SU ENTRADA SOBRE LA CALLE RICARDO NEWTON, EN LA LOCALIDAD DE EL JAGÜEL, PARTIDO DE ESTEBAN ECHEVERRÍA"/>
    <s v="A LICITAR"/>
    <s v="A licitar"/>
    <n v="782719452.36688507"/>
    <n v="0"/>
    <n v="0"/>
    <n v="782719452.36688507"/>
    <n v="0"/>
    <n v="0"/>
    <n v="0"/>
    <n v="0"/>
    <s v="-"/>
    <n v="0"/>
    <n v="0"/>
    <n v="190421.8866"/>
    <n v="0"/>
    <n v="0"/>
    <s v="-"/>
    <n v="0"/>
    <s v="-"/>
    <s v="-"/>
    <n v="2.4328242517057479E-4"/>
    <n v="0"/>
    <s v="-"/>
  </r>
  <r>
    <n v="8249"/>
    <x v="3"/>
    <s v="03. FORTALECIMIENTO INSTITUCIONAL"/>
    <s v="-"/>
    <s v="ACTIVIDAD"/>
    <n v="0"/>
    <s v="INSTITUCIONAL ACUMAR"/>
    <s v="INSTITUCIONAL ACUMAR"/>
    <s v="CONVALIDACIÓN DE GASTOS "/>
    <s v="-"/>
    <x v="18"/>
    <s v="-"/>
    <x v="27"/>
    <x v="100"/>
    <s v="-"/>
    <s v="-"/>
    <s v="-"/>
    <s v="-"/>
    <s v="-"/>
    <n v="3"/>
    <n v="4"/>
    <n v="1"/>
    <s v="-"/>
    <s v="-"/>
    <s v="-"/>
    <s v="-"/>
    <s v="-"/>
    <s v="-"/>
    <s v="-"/>
    <s v="CUENCA MATANZA RIACHUELO"/>
    <s v="-"/>
    <s v="-"/>
    <s v="-"/>
    <s v="-"/>
    <n v="0"/>
    <n v="0"/>
    <n v="0"/>
    <n v="0"/>
    <n v="0"/>
    <n v="0"/>
    <n v="0"/>
    <n v="0"/>
    <n v="0"/>
    <n v="0"/>
    <n v="0"/>
    <n v="0"/>
    <n v="0"/>
    <n v="60000"/>
    <n v="61821"/>
    <n v="0"/>
    <s v="X"/>
    <s v="-"/>
    <s v="-"/>
    <s v="-"/>
    <s v="PROYECTO 163"/>
  </r>
  <r>
    <n v="8249"/>
    <x v="0"/>
    <s v="09. EXPANSIÓN DE LA RED DE AGUA POTABLE Y SANEAMIENTO DE CLOACAS"/>
    <s v="-"/>
    <s v="-"/>
    <s v="-"/>
    <s v="EXPANSIÓN DE REDES CLOACALES"/>
    <s v="REDES CLOACALES ALMIRANTE BROWN"/>
    <s v="RED SECUNDARIA CLOACAL BURZACO NORTE - PTDO DE ALMIRANTE BROWN."/>
    <n v="2"/>
    <x v="0"/>
    <n v="356"/>
    <x v="0"/>
    <x v="0"/>
    <n v="5"/>
    <s v="1660421"/>
    <n v="77"/>
    <s v="-"/>
    <s v="22 Y RECURSOS PROPIOS"/>
    <n v="5"/>
    <n v="5"/>
    <n v="7"/>
    <n v="753"/>
    <n v="3"/>
    <n v="8"/>
    <n v="2"/>
    <s v="2"/>
    <s v="SC628000"/>
    <s v="-"/>
    <s v="ALMIRANTE BROWN"/>
    <s v="BURZACO"/>
    <s v="EL SECTOR DE  PROYECTO SE  ENCUENTRA DELIMITADO POR  LAS  SIGUIENTES CALLES: AV. MONTEVERDE, CARLOS PELLEGRENI, RICARDO ROJAS, AV. ESPORA, ADOLFO ALSINA, OLLEROS Y TERRERO. LOS  CAUDALES GENERADOS DESCARGARÁN EN  EL COLECTOR ESTE TRAMO IV EXISTENTE. LAS  OBRAS A CONSTRUIR ESTÁN DESTINADAS A  LA  EVACUACIÓN DE  LOS  EFLUENTES CLOACALES PROVENIENTES DE LA  ZONA DENOMINADA BURZACO NORTE, UBICADA EN  EL  PARTIDO DE  ALMIRANTE BROWN."/>
    <d v="2019-01-07T00:00:00"/>
    <s v="Sin fecha finalización"/>
    <n v="5109679"/>
    <n v="0"/>
    <n v="0"/>
    <n v="5109679"/>
    <n v="0"/>
    <n v="0"/>
    <n v="0"/>
    <n v="0"/>
    <n v="0"/>
    <n v="0"/>
    <n v="0"/>
    <n v="160285.55399999997"/>
    <n v="40807414.136499994"/>
    <n v="47522709.343999997"/>
    <n v="4940352.3037999999"/>
    <n v="7030400"/>
    <s v="X"/>
    <s v="EN EJECUCIÓN"/>
    <n v="0.97467187328205951"/>
    <n v="0.97467187328205951"/>
    <s v="EN 2018 SE MODIFICA EL CÓDIGO DE ACTIVIDAD DE LA APERTURA PROGRAMÁTICA DE 5 A 77, UG DE 96 A 2 Y FF DE 11 A 22. EL PROYECTO TAMBIÉN SERÁ FINANCIADO CON RECURSOS PROPIOS DE AYSA"/>
  </r>
  <r>
    <n v="8250"/>
    <x v="3"/>
    <s v="06. PLAN SANITARIO DE EMERGENCIA"/>
    <s v="-"/>
    <s v="ACTIVIDAD"/>
    <n v="0"/>
    <s v="EQUIPAMIENTO PARA EFECTOR DE SALUD"/>
    <s v="RED DE LABORATORIOS TOXICOLÓGICOS"/>
    <s v="COMPRA MOBILIARIO PARA UNIDAD SANITARIA Y LABORATORIO DE TOXICOLOGÍA DEL HOSPITAL CUENCA ALTA DE CAÑUELAS.-"/>
    <n v="1"/>
    <x v="18"/>
    <s v="-"/>
    <x v="27"/>
    <x v="58"/>
    <s v="-"/>
    <s v="-"/>
    <s v="-"/>
    <s v="-"/>
    <s v="-"/>
    <n v="4"/>
    <n v="3"/>
    <n v="3"/>
    <s v="-"/>
    <s v="-"/>
    <s v="-"/>
    <s v="-"/>
    <s v="-"/>
    <s v="-"/>
    <s v="CAMBIASSO LEANDRO"/>
    <s v="CAÑUELAS"/>
    <s v="-"/>
    <s v="-"/>
    <d v="2018-03-21T00:00:00"/>
    <s v="-"/>
    <n v="0"/>
    <n v="0"/>
    <n v="0"/>
    <n v="0"/>
    <n v="0"/>
    <n v="0"/>
    <n v="0"/>
    <n v="0"/>
    <n v="0"/>
    <n v="0"/>
    <n v="0"/>
    <n v="0"/>
    <n v="0"/>
    <n v="271000"/>
    <n v="0"/>
    <n v="0"/>
    <s v="X"/>
    <s v="-"/>
    <s v="-"/>
    <s v="-"/>
    <s v="PROYECTO 169"/>
  </r>
  <r>
    <n v="8250"/>
    <x v="0"/>
    <s v="09. EXPANSIÓN DE LA RED DE AGUA POTABLE Y SANEAMIENTO DE CLOACAS"/>
    <s v="-"/>
    <s v="-"/>
    <s v="-"/>
    <s v="GRANDES OBRAS DE INFRAESTRUCTURA DE AGUA"/>
    <s v="PLANTA POTABILIZADORA BARRIO RAYO DE SOL"/>
    <s v="PLANTA POTABILIZADORA SISTEMA DE OSMOSIS INVERSA BARRIO RAYO DE SOL - OBRA ELECTRO"/>
    <n v="2"/>
    <x v="0"/>
    <n v="356"/>
    <x v="0"/>
    <x v="0"/>
    <n v="5"/>
    <s v="1660504"/>
    <n v="77"/>
    <s v="-"/>
    <s v="22 Y RECURSOS PROPIOS"/>
    <n v="5"/>
    <n v="5"/>
    <n v="7"/>
    <n v="753"/>
    <n v="3"/>
    <n v="8"/>
    <n v="2"/>
    <s v="2"/>
    <s v="SA693200"/>
    <s v="-"/>
    <s v="ALMIRANTE BROWN"/>
    <s v="RAYO DE SOL"/>
    <s v="SANTIAGO DEL ESTERO Y SANTA CLARA. "/>
    <d v="2019-01-10T00:00:00"/>
    <s v="Sin fecha finalización"/>
    <n v="5879826.1399999997"/>
    <n v="0"/>
    <n v="1256064.0772000011"/>
    <n v="7135890.2172000008"/>
    <n v="0"/>
    <n v="0"/>
    <n v="0"/>
    <n v="0"/>
    <n v="0"/>
    <n v="0"/>
    <n v="0"/>
    <n v="439657.52929999999"/>
    <n v="7139962.3250999991"/>
    <n v="12615042.3685"/>
    <n v="7088741.8412000006"/>
    <n v="6281600"/>
    <s v="X"/>
    <s v="EN EJECUCIÓN"/>
    <n v="1"/>
    <n v="1"/>
    <s v="EN 2018 SE MODIFICA EL CÓDIGO DE ACTIVIDAD DE LA APERTURA PROGRAMÁTICA DE 5 A 77, UG DE 96 A 2 Y FF DE 11 A 22. EL PROYECTO TAMBIÉN SERÁ FINANCIADO CON RECURSOS PROPIOS DE AYSA"/>
  </r>
  <r>
    <n v="8251"/>
    <x v="3"/>
    <s v="12. LIMPIEZA DE MÁRGENES Y CAMINO DE SIRGA"/>
    <s v="-"/>
    <s v="ACTIVIDAD"/>
    <n v="0"/>
    <s v="LIMPIEZA DE MÁRGENES Y ARROYOS"/>
    <s v="LIMPIEZA DE MÁRGENES"/>
    <s v="CONVENIO CON MINISTERIO DE DESARROLLO SOCIAL - PROGRAMA ARGENTINA TRABAJA - EN REFERENCIA AL PROGRAMA DE LIMPIEZA DE MÁRGENES "/>
    <n v="1"/>
    <x v="18"/>
    <s v="-"/>
    <x v="27"/>
    <x v="54"/>
    <s v="-"/>
    <s v="-"/>
    <s v="-"/>
    <s v="-"/>
    <s v="-"/>
    <n v="5"/>
    <n v="3"/>
    <n v="1"/>
    <s v="-"/>
    <s v="-"/>
    <s v="-"/>
    <s v="-"/>
    <s v="-"/>
    <s v="-"/>
    <s v="MINISTERIO DE DESARROLLO SOCIAL/ACUMAR"/>
    <s v="CUENCA MATANZA RIACHUELO"/>
    <s v="-"/>
    <s v="-"/>
    <d v="2017-06-14T00:00:00"/>
    <s v="-"/>
    <n v="0"/>
    <n v="0"/>
    <n v="0"/>
    <n v="0"/>
    <n v="0"/>
    <n v="0"/>
    <n v="0"/>
    <n v="0"/>
    <n v="0"/>
    <n v="0"/>
    <n v="0"/>
    <n v="0"/>
    <n v="0"/>
    <n v="61884221.450000003"/>
    <n v="45478791.859999999"/>
    <n v="0"/>
    <s v="X"/>
    <s v="-"/>
    <s v="-"/>
    <s v="-"/>
    <s v="PROYECTO 157"/>
  </r>
  <r>
    <n v="8252"/>
    <x v="3"/>
    <s v="11. CONTAMINACIÓN DE ORIGEN INDUSTRIAL"/>
    <s v="-"/>
    <s v="ACTIVIDAD"/>
    <n v="0"/>
    <s v="INSPECCIONES"/>
    <s v="MUELLE TANDANOR"/>
    <s v="OP N 99EXP 1424/2013: ANTICIPO ADENDA N°2 CLAUSULA SEPTIMA"/>
    <s v="-"/>
    <x v="18"/>
    <s v="-"/>
    <x v="27"/>
    <x v="52"/>
    <s v="FISCALIZACION"/>
    <s v="-"/>
    <s v="-"/>
    <s v="-"/>
    <s v="-"/>
    <n v="5"/>
    <n v="5"/>
    <n v="2"/>
    <s v="-"/>
    <s v="-"/>
    <s v="-"/>
    <s v="-"/>
    <s v="-"/>
    <s v="-"/>
    <s v="TALLERES NAVALES DARSENA NORTE SACIYN"/>
    <s v="CUENCA MATANZA RIACHUELO"/>
    <s v="-"/>
    <s v="-"/>
    <s v="-"/>
    <s v="-"/>
    <n v="0"/>
    <n v="0"/>
    <n v="0"/>
    <n v="0"/>
    <n v="0"/>
    <n v="0"/>
    <n v="0"/>
    <n v="0"/>
    <n v="0"/>
    <n v="0"/>
    <n v="0"/>
    <n v="0"/>
    <n v="0"/>
    <n v="1247606"/>
    <n v="0"/>
    <n v="0"/>
    <s v="X"/>
    <s v="-"/>
    <s v="-"/>
    <s v="-"/>
    <s v="PROYECTO 165"/>
  </r>
  <r>
    <n v="8252"/>
    <x v="0"/>
    <s v="06. PLAN SANITARIO DE EMERGENCIA"/>
    <s v="-"/>
    <s v="-"/>
    <s v="-"/>
    <s v="NO CORRESPONDE INFORMAR"/>
    <s v="NO CORRESPONDE INFORMAR"/>
    <s v="CENTRALIDAD LANUS: CENTRO COMERCIAL MONTE CHINGOLO"/>
    <n v="2"/>
    <x v="2"/>
    <n v="325"/>
    <x v="2"/>
    <x v="34"/>
    <s v="-"/>
    <s v="-"/>
    <s v="77. ASISTENCIA FINANCIERA PARA OBRAS EN LA CUENCA MATANZA - RIACHUELO."/>
    <s v="-"/>
    <n v="11"/>
    <n v="5"/>
    <n v="8"/>
    <n v="6"/>
    <n v="9999"/>
    <n v="3"/>
    <n v="2"/>
    <s v="6"/>
    <s v="1"/>
    <s v="-"/>
    <s v="-"/>
    <s v="LANÚS"/>
    <s v="-"/>
    <s v="-"/>
    <s v="-"/>
    <s v="-"/>
    <n v="29972845.859999999"/>
    <n v="0"/>
    <s v="-"/>
    <n v="29972845.859999999"/>
    <n v="0"/>
    <n v="0"/>
    <n v="0"/>
    <n v="0"/>
    <s v="-"/>
    <n v="0"/>
    <n v="0"/>
    <n v="4495926.8789999997"/>
    <n v="25476918.780000001"/>
    <s v="-"/>
    <s v="-"/>
    <s v="-"/>
    <s v="-"/>
    <s v="-"/>
    <n v="1"/>
    <n v="1"/>
    <s v="OBRA EJECUTADA POR OTRO PROGRAMA A PARTIR DEL 2018"/>
  </r>
  <r>
    <n v="8253"/>
    <x v="0"/>
    <s v="06. PLAN SANITARIO DE EMERGENCIA"/>
    <s v="-"/>
    <s v="-"/>
    <s v="-"/>
    <s v="NO CORRESPONDE INFORMAR"/>
    <s v="NO CORRESPONDE INFORMAR"/>
    <s v="CENTRALIDAD LANUS: PUESTA EN VALOR AV. 25 DE MAYO"/>
    <n v="2"/>
    <x v="2"/>
    <n v="325"/>
    <x v="2"/>
    <x v="34"/>
    <s v="-"/>
    <s v="-"/>
    <s v="77. ASISTENCIA FINANCIERA PARA OBRAS EN LA CUENCA MATANZA - RIACHUELO."/>
    <s v="-"/>
    <n v="11"/>
    <n v="5"/>
    <n v="8"/>
    <n v="6"/>
    <n v="9999"/>
    <n v="3"/>
    <n v="2"/>
    <s v="6"/>
    <s v="1"/>
    <s v="-"/>
    <s v="-"/>
    <s v="LANÚS"/>
    <s v="-"/>
    <s v="-"/>
    <s v="-"/>
    <s v="-"/>
    <n v="39202300"/>
    <n v="0"/>
    <s v="-"/>
    <n v="39202300"/>
    <n v="0"/>
    <n v="0"/>
    <n v="0"/>
    <n v="0"/>
    <s v="-"/>
    <n v="0"/>
    <n v="0"/>
    <n v="5880345"/>
    <n v="20195938.800000001"/>
    <s v="-"/>
    <s v="-"/>
    <s v="-"/>
    <s v="-"/>
    <s v="-"/>
    <n v="0.66520000000000001"/>
    <n v="0.60609999999999997"/>
    <s v="OBRA EJECUTADA POR OTRO PROGRAMA A PARTIR DEL 2018"/>
  </r>
  <r>
    <n v="8254"/>
    <x v="0"/>
    <s v="06. PLAN SANITARIO DE EMERGENCIA"/>
    <s v="-"/>
    <s v="-"/>
    <s v="-"/>
    <s v="NO CORRESPONDE INFORMAR"/>
    <s v="NO CORRESPONDE INFORMAR"/>
    <s v="CENTRALIDAD LANUS: PUESTA EN VALOR AV. J. SAN MARTIN"/>
    <n v="2"/>
    <x v="2"/>
    <n v="325"/>
    <x v="2"/>
    <x v="34"/>
    <s v="-"/>
    <s v="-"/>
    <s v="77. ASISTENCIA FINANCIERA PARA OBRAS EN LA CUENCA MATANZA - RIACHUELO."/>
    <s v="-"/>
    <n v="11"/>
    <n v="5"/>
    <n v="8"/>
    <n v="6"/>
    <n v="9999"/>
    <n v="3"/>
    <n v="2"/>
    <s v="6"/>
    <s v="1"/>
    <s v="-"/>
    <s v="-"/>
    <s v="LANÚS"/>
    <s v="-"/>
    <s v="-"/>
    <s v="-"/>
    <s v="-"/>
    <n v="76428987.760000005"/>
    <n v="0"/>
    <s v="-"/>
    <n v="76428987.760000005"/>
    <n v="0"/>
    <n v="0"/>
    <n v="0"/>
    <n v="0"/>
    <s v="-"/>
    <n v="0"/>
    <n v="0"/>
    <n v="11464348.164000001"/>
    <n v="20271303.859999999"/>
    <s v="-"/>
    <s v="-"/>
    <s v="-"/>
    <s v="-"/>
    <s v="-"/>
    <n v="0.41520000000000001"/>
    <n v="0.31209999999999999"/>
    <s v="OBRA EJECUTADA POR OTRO PROGRAMA A PARTIR DEL 2018"/>
  </r>
  <r>
    <n v="8255"/>
    <x v="0"/>
    <s v="06. PLAN SANITARIO DE EMERGENCIA"/>
    <s v="-"/>
    <s v="-"/>
    <s v="-"/>
    <s v="NO CORRESPONDE INFORMAR"/>
    <s v="NO CORRESPONDE INFORMAR"/>
    <s v="CENTRALIDAD LANÚS: PRIORIDAD PEATON CALLES CNEL BELTRAN Y JUAN DE GARAY"/>
    <n v="2"/>
    <x v="2"/>
    <n v="325"/>
    <x v="2"/>
    <x v="34"/>
    <s v="-"/>
    <s v="-"/>
    <s v="77. ASISTENCIA FINANCIERA PARA OBRAS EN LA CUENCA MATANZA - RIACHUELO."/>
    <s v="-"/>
    <n v="11"/>
    <n v="5"/>
    <n v="8"/>
    <n v="6"/>
    <n v="9999"/>
    <n v="3"/>
    <n v="2"/>
    <s v="6"/>
    <s v="1"/>
    <s v="-"/>
    <s v="-"/>
    <s v="LANÚS"/>
    <s v="-"/>
    <s v="-"/>
    <s v="-"/>
    <s v="-"/>
    <n v="19977174.629999999"/>
    <n v="0"/>
    <s v="-"/>
    <n v="19977174.629999999"/>
    <n v="0"/>
    <n v="0"/>
    <n v="0"/>
    <n v="0"/>
    <s v="-"/>
    <n v="0"/>
    <n v="0"/>
    <n v="2996576.1944999998"/>
    <n v="16338330.199999999"/>
    <n v="0"/>
    <s v="-"/>
    <n v="0"/>
    <s v="-"/>
    <s v="-"/>
    <n v="0.96779999999999999"/>
    <n v="0.96209999999999996"/>
    <s v="-"/>
  </r>
  <r>
    <n v="8256"/>
    <x v="0"/>
    <s v="09. EXPANSIÓN DE LA RED DE AGUA POTABLE Y SANEAMIENTO DE CLOACAS"/>
    <s v="-"/>
    <s v="-"/>
    <s v="-"/>
    <s v="EXPANSIÓN DE REDES DE AGUA"/>
    <s v="REDES DE AGUA LANÚS"/>
    <s v="CÁMARA REGULADORA CALLE GARCÍA DE LOYOLA. OBRA CIVIL."/>
    <n v="2"/>
    <x v="0"/>
    <n v="356"/>
    <x v="0"/>
    <x v="0"/>
    <n v="5"/>
    <s v="1660016"/>
    <n v="77"/>
    <s v="-"/>
    <s v="22 Y RECURSOS PROPIOS"/>
    <n v="5"/>
    <n v="5"/>
    <n v="7"/>
    <n v="753"/>
    <n v="3"/>
    <n v="8"/>
    <n v="2"/>
    <s v="2"/>
    <s v="SA700701"/>
    <s v="-"/>
    <s v="LOMAS DE ZAMORA"/>
    <s v="VILLA ALBERTINA"/>
    <s v="LA OBRA SE ENCUENTRA  UBICADA EN LA CALLE: GRCIA DE LOYOLA, ENTRE ARANA GOIRI Y BUSTOS, PARTIDO DE  LOMAS  DE  ZAMORA."/>
    <d v="2019-01-07T00:00:00"/>
    <s v="Sin fecha finalización"/>
    <n v="4912681.93"/>
    <n v="0"/>
    <n v="0"/>
    <n v="4912681.93"/>
    <n v="0"/>
    <n v="0"/>
    <n v="0"/>
    <n v="0"/>
    <n v="0"/>
    <n v="0"/>
    <n v="0"/>
    <n v="34766.518599999996"/>
    <n v="1149264.1709999999"/>
    <n v="3212038.2546999999"/>
    <n v="2904012.4734999998"/>
    <n v="4992000"/>
    <s v="X"/>
    <s v="EN EJECUCIÓN"/>
    <n v="0.81482265921905517"/>
    <n v="0.81482265921905517"/>
    <s v="EN 2018 SE MODIFICA EL CÓDIGO DE ACTIVIDAD DE LA APERTURA PROGRAMÁTICA DE 5 A 77, UG DE 96 A 2 Y FF DE 11 A 22. EL PROYECTO TAMBIÉN SERÁ FINANCIADO CON RECURSOS PROPIOS DE AYSA"/>
  </r>
  <r>
    <n v="8257"/>
    <x v="0"/>
    <s v="09. EXPANSIÓN DE LA RED DE AGUA POTABLE Y SANEAMIENTO DE CLOACAS"/>
    <s v="-"/>
    <s v="-"/>
    <s v="-"/>
    <s v="EXPANSIÓN DE REDES DE AGUA"/>
    <s v="RED SECUNDARIA DE AGUA LA MATANZA"/>
    <s v="PQUE. JUAN 1 NORTE M1 C+T"/>
    <n v="2"/>
    <x v="0"/>
    <n v="356"/>
    <x v="0"/>
    <x v="0"/>
    <n v="5"/>
    <s v="1848L80"/>
    <n v="77"/>
    <s v="0"/>
    <s v="22 Y RECURSOS PROPIOS"/>
    <n v="5"/>
    <n v="5"/>
    <n v="7"/>
    <n v="753"/>
    <n v="3"/>
    <n v="8"/>
    <n v="2"/>
    <n v="2"/>
    <s v="OC70234"/>
    <s v="-"/>
    <s v="LA MATANZA"/>
    <s v="LA MATANZA"/>
    <s v="LUJAN - STA. ROSA - LAVALLOL - TRES CRUCES - ARRASCAETA - SUDAMERICA"/>
    <d v="2018-04-23T00:00:00"/>
    <s v="AÑO 2019"/>
    <n v="15495874.528749999"/>
    <n v="13522620.064112501"/>
    <n v="774793.72643749998"/>
    <n v="29793288.319300003"/>
    <n v="0"/>
    <n v="0"/>
    <n v="0"/>
    <n v="0"/>
    <n v="0"/>
    <n v="0"/>
    <n v="0"/>
    <n v="0"/>
    <n v="0"/>
    <n v="47148.375999999997"/>
    <n v="16083266.3123"/>
    <n v="16452061.074899998"/>
    <s v="X"/>
    <s v="ACUERDO FIRMADO"/>
    <n v="0.99999999999999989"/>
    <n v="1"/>
    <s v="-"/>
  </r>
  <r>
    <n v="8258"/>
    <x v="0"/>
    <s v="09. EXPANSIÓN DE LA RED DE AGUA POTABLE Y SANEAMIENTO DE CLOACAS"/>
    <s v="-"/>
    <s v="-"/>
    <s v="-"/>
    <s v="EXPANSIÓN DE REDES DE AGUA"/>
    <s v="RED SECUNDARIA DE AGUA LA MATANZA"/>
    <s v="FONDO RECOLETA M1 A+T (OA70177)"/>
    <n v="2"/>
    <x v="0"/>
    <n v="356"/>
    <x v="0"/>
    <x v="0"/>
    <n v="5"/>
    <s v="1848L03"/>
    <n v="77"/>
    <s v="0"/>
    <s v="22 Y RECURSOS PROPIOS"/>
    <n v="5"/>
    <n v="5"/>
    <n v="7"/>
    <n v="753"/>
    <n v="3"/>
    <n v="8"/>
    <n v="2"/>
    <n v="2"/>
    <s v="OA70177"/>
    <s v="-"/>
    <s v="LA MATANZA"/>
    <s v="LA MATANZA"/>
    <s v="CAPRI - F. DE PAULA OTERO - PEREYRA - PARAMARIBO - H.PLAZA"/>
    <d v="2018-09-03T00:00:00"/>
    <s v="AÑO 2019"/>
    <n v="9991189.3536399994"/>
    <n v="9634103.368999999"/>
    <n v="794082.25470199995"/>
    <n v="20419374.977342002"/>
    <n v="0"/>
    <n v="0"/>
    <n v="0"/>
    <n v="0"/>
    <n v="0"/>
    <n v="0"/>
    <n v="0"/>
    <n v="0"/>
    <n v="0"/>
    <n v="40602.76"/>
    <n v="3671860.2645999994"/>
    <n v="9807217.246199999"/>
    <s v="X"/>
    <s v="ACUERDO FIRMADO"/>
    <n v="0.5620787241840447"/>
    <n v="0.64570000000000005"/>
    <s v="-"/>
  </r>
  <r>
    <n v="8259"/>
    <x v="0"/>
    <s v="09. EXPANSIÓN DE LA RED DE AGUA POTABLE Y SANEAMIENTO DE CLOACAS"/>
    <s v="-"/>
    <s v="-"/>
    <s v="-"/>
    <s v="EXPANSIÓN DE REDES DE AGUA"/>
    <s v="RED SECUNDARIA DE AGUA AVELLANEDA"/>
    <s v="BARRIO LA SALADITA M1 (SA70224)"/>
    <n v="2"/>
    <x v="0"/>
    <n v="356"/>
    <x v="0"/>
    <x v="0"/>
    <n v="5"/>
    <s v="1848A02"/>
    <n v="77"/>
    <s v="0"/>
    <s v="22 Y RECURSOS PROPIOS"/>
    <n v="5"/>
    <n v="5"/>
    <n v="7"/>
    <n v="753"/>
    <n v="3"/>
    <n v="8"/>
    <n v="2"/>
    <n v="2"/>
    <s v="SA70224"/>
    <s v="-"/>
    <s v="AVELLANEDA"/>
    <s v="AVELLANEDA"/>
    <s v="MORSE - EDISON - PEDRO AGRELO - RIVERA INDARTE - CABO CHIOFFI"/>
    <s v="SIN INICIO"/>
    <s v="SIN FECHA FINALIZACIÓN"/>
    <n v="3430172.04"/>
    <n v="0"/>
    <n v="3430172.04"/>
    <n v="3430172.04"/>
    <n v="0"/>
    <n v="0"/>
    <n v="0"/>
    <n v="0"/>
    <n v="0"/>
    <n v="0"/>
    <n v="0"/>
    <n v="0"/>
    <n v="0"/>
    <n v="25928.969000000001"/>
    <n v="0"/>
    <n v="0"/>
    <s v="X"/>
    <s v="ACUERDO FIRMADO"/>
    <n v="7.5590870363458507E-3"/>
    <n v="7.5590870363458507E-3"/>
    <s v="-"/>
  </r>
  <r>
    <n v="8260"/>
    <x v="0"/>
    <s v="09. EXPANSIÓN DE LA RED DE AGUA POTABLE Y SANEAMIENTO DE CLOACAS"/>
    <s v="-"/>
    <s v="-"/>
    <s v="-"/>
    <s v="EXPANSIÓN DE REDES DE AGUA"/>
    <s v="RED SECUNDARIA DE AGUA LA MATANZA"/>
    <s v="BARRIO 20 DE JUNIO A+T (OA70192)"/>
    <n v="2"/>
    <x v="0"/>
    <n v="356"/>
    <x v="0"/>
    <x v="0"/>
    <n v="5"/>
    <s v="1848L04"/>
    <n v="77"/>
    <s v="0"/>
    <s v="22 Y RECURSOS PROPIOS"/>
    <n v="5"/>
    <n v="5"/>
    <n v="7"/>
    <n v="753"/>
    <n v="3"/>
    <n v="8"/>
    <n v="2"/>
    <n v="2"/>
    <s v="OA70192"/>
    <s v="-"/>
    <s v="LA MATANZA"/>
    <s v="LA MATANZA"/>
    <s v="AV. J.M. ROSAS (RNN 3) - VILLEGAS - CHARRUA - PEDRO LEON GALLO"/>
    <s v="SIN INICIO"/>
    <s v="SIN FECHA FINALIZACIÓN"/>
    <n v="5109679"/>
    <n v="0"/>
    <n v="5109679"/>
    <n v="5109679"/>
    <n v="0"/>
    <n v="0"/>
    <n v="0"/>
    <n v="0"/>
    <n v="0"/>
    <n v="0"/>
    <n v="0"/>
    <n v="0"/>
    <n v="0"/>
    <n v="39908.099000000002"/>
    <n v="0"/>
    <n v="0"/>
    <s v="X"/>
    <s v="ACUERDO FIRMADO"/>
    <n v="7.8102947367143811E-3"/>
    <n v="7.8102947367143811E-3"/>
    <s v="-"/>
  </r>
  <r>
    <n v="8261"/>
    <x v="0"/>
    <s v="09. EXPANSIÓN DE LA RED DE AGUA POTABLE Y SANEAMIENTO DE CLOACAS"/>
    <s v="-"/>
    <s v="-"/>
    <s v="-"/>
    <s v="EXPANSIÓN DE REDES DE AGUA"/>
    <s v="REDES DE AGUA Y CLOACAS CMR"/>
    <s v="INT. ESP. Y PUESTA EN SERVICIO DE MODULOS A+T 2018 - 2019 RESTO (VX 70011)"/>
    <n v="2"/>
    <x v="0"/>
    <n v="356"/>
    <x v="0"/>
    <x v="0"/>
    <n v="5"/>
    <s v="1848D01"/>
    <n v="77"/>
    <s v="0"/>
    <s v="22 Y RECURSOS PROPIOS"/>
    <n v="5"/>
    <n v="5"/>
    <n v="7"/>
    <n v="753"/>
    <n v="3"/>
    <n v="8"/>
    <n v="2"/>
    <n v="2"/>
    <s v="VX70011"/>
    <s v="-"/>
    <s v="CUENCA MATANZA RIACHUELO"/>
    <s v="CMR"/>
    <s v="LAS OBRAS PODRÁN DESARROLLARSE EN CUALQUIERA DE LOS SIGUIENTES PARTIDOS QUE COMPRENDEN EL ÁREA DE ACCIÓN DE &quot;AYSA&quot;: PILAR, ESCOBAR, MALVINAS ARGENTINAS, JOSÉ C. PAZ, SAN MIGUEL, TIGRE, SAN FERNANDO, SAN ISIDRO, VICENTE LÓPEZ, SAN MARTIN, HURLINGHAM, ITUZAINGÓ, MERLO, MORENO, TRES DE FEBRERO, MORÓN, LA MATANZA, LOMAS DE ZAMORA, LANÚS, AVELLANEDA, EZEIZA, ESTEBAN ECHEVERRÍA, QUILMES, ALMIRANTE BROWN, PRESIDENTE PERÓN, FLORENCIO VARELA Y CIUDAD DE BUENOS AIRES"/>
    <s v="SIN O. DE INICIO"/>
    <s v="CONTRATADA RECIENTEMENTE, SIN O. DE INICIO"/>
    <n v="20281808.899999999"/>
    <n v="0"/>
    <n v="20281808.899999999"/>
    <n v="20281808.899999999"/>
    <n v="0"/>
    <n v="0"/>
    <n v="0"/>
    <n v="0"/>
    <n v="0"/>
    <n v="0"/>
    <n v="0"/>
    <n v="0"/>
    <n v="0"/>
    <n v="38995.625899999999"/>
    <n v="0"/>
    <n v="0"/>
    <s v="X"/>
    <s v="CONTRATADA"/>
    <n v="0"/>
    <n v="0"/>
    <s v="-"/>
  </r>
  <r>
    <n v="8262"/>
    <x v="1"/>
    <s v="09. EXPANSIÓN DE LA RED DE AGUA POTABLE Y SANEAMIENTO DE CLOACAS"/>
    <s v="-"/>
    <s v="-"/>
    <s v="-"/>
    <s v="EXPANSIÓN DE REDES"/>
    <s v="REDES CLOACALES MARCOS PAZ"/>
    <s v="AMPLIACIÓN DE LA RED CLOACAL EN BARRIOS SANTA CATALINA, LA LOMA, RAYO DE SOL, SARMIENTO Y EL HORNERO - MARCOS PAZ"/>
    <s v="-"/>
    <x v="3"/>
    <s v="-"/>
    <x v="4"/>
    <x v="156"/>
    <n v="1"/>
    <n v="3233"/>
    <s v="-"/>
    <s v="51"/>
    <n v="11"/>
    <n v="4"/>
    <n v="2"/>
    <n v="2"/>
    <n v="0"/>
    <n v="3"/>
    <n v="8"/>
    <n v="525"/>
    <s v="-"/>
    <s v="-"/>
    <s v="MINISTERIO DE INFRAESTRUCTURA"/>
    <s v="MARCOS PAZ"/>
    <s v="-"/>
    <s v="-"/>
    <d v="2018-06-19T00:00:00"/>
    <d v="2019-06-30T00:00:00"/>
    <s v="$ 98.727.045"/>
    <s v="$ -"/>
    <s v="$ -"/>
    <n v="141674281"/>
    <n v="0"/>
    <n v="0"/>
    <n v="0"/>
    <n v="0"/>
    <n v="0"/>
    <n v="0"/>
    <n v="0"/>
    <n v="0"/>
    <n v="0"/>
    <n v="61702232"/>
    <n v="65503596.899999999"/>
    <n v="56893988"/>
    <s v="X"/>
    <s v="EN EJECUCIÓN"/>
    <n v="0.89700000000000002"/>
    <n v="0.75"/>
    <s v="-"/>
  </r>
  <r>
    <n v="8263"/>
    <x v="0"/>
    <s v="05. EDUCACIÓN AMBIENTAL"/>
    <s v="-"/>
    <s v="-"/>
    <s v="-"/>
    <s v="NUEVO CENTRO EDUCATIVO"/>
    <s v="ESCUELA MEDIA - LA MATANZA"/>
    <s v="EEM Nº 97"/>
    <n v="2"/>
    <x v="2"/>
    <n v="325"/>
    <x v="1"/>
    <x v="103"/>
    <s v="-"/>
    <s v="-"/>
    <s v="80. AXSTENCIA FINANCIERA PARA OBRAS EN LA CMR"/>
    <s v="06-352"/>
    <n v="11"/>
    <n v="5"/>
    <n v="8"/>
    <n v="1"/>
    <n v="3001"/>
    <n v="3"/>
    <n v="4"/>
    <s v="6"/>
    <s v="1"/>
    <s v="-"/>
    <s v="BID/2940"/>
    <s v="LA MATANZA"/>
    <s v="VIRREY DEL PINO"/>
    <s v="-"/>
    <d v="2017-06-02T00:00:00"/>
    <d v="2019-01-31T00:00:00"/>
    <n v="24645837.050000001"/>
    <n v="16482308.949999999"/>
    <n v="0"/>
    <n v="41128146"/>
    <n v="0"/>
    <n v="0"/>
    <n v="0"/>
    <n v="0"/>
    <n v="0"/>
    <n v="0"/>
    <n v="0"/>
    <n v="0"/>
    <n v="0"/>
    <n v="0"/>
    <n v="5691271.04"/>
    <n v="17287143.129999999"/>
    <s v="X"/>
    <s v="EN EJECUCIÓN"/>
    <n v="0.51"/>
    <n v="0.59670000000000001"/>
    <s v="LA OBRA SE EJECUTARÁ A TRAVES DEL PROGRAMA 87, ACTIVIDAD 84. "/>
  </r>
  <r>
    <n v="8264"/>
    <x v="0"/>
    <s v="05. EDUCACIÓN AMBIENTAL"/>
    <s v="-"/>
    <s v="-"/>
    <s v="-"/>
    <s v="NUEVO CENTRO EDUCATIVO"/>
    <s v="ESCUELA AGROPECUARIA - LA MATANZA"/>
    <s v="EEA Nº 1"/>
    <s v="-"/>
    <x v="2"/>
    <n v="325"/>
    <x v="1"/>
    <x v="2"/>
    <s v="-"/>
    <s v="-"/>
    <n v="80"/>
    <s v="06-339"/>
    <n v="11"/>
    <n v="5"/>
    <n v="8"/>
    <n v="1"/>
    <n v="3001"/>
    <n v="3"/>
    <n v="4"/>
    <s v="6"/>
    <s v="1"/>
    <s v="-"/>
    <s v="BID/2940"/>
    <s v="LA MATANZA"/>
    <s v="ISIDRO CASANOVA"/>
    <s v="-"/>
    <d v="2015-02-20T00:00:00"/>
    <d v="2016-05-16T00:00:00"/>
    <n v="25464852.5"/>
    <n v="8054001.5"/>
    <n v="0"/>
    <n v="33518854"/>
    <n v="0"/>
    <n v="0"/>
    <n v="0"/>
    <n v="0"/>
    <n v="0"/>
    <n v="0"/>
    <n v="0"/>
    <n v="0"/>
    <n v="0"/>
    <n v="0"/>
    <n v="1006141.21"/>
    <n v="1006141.2200000007"/>
    <s v="X"/>
    <s v="TERMINADA"/>
    <n v="1"/>
    <n v="1"/>
    <s v="LA OBRA SE EJECUTARÁ A TRAVES DEL PROGRAMA 87, ACTIVIDAD 84. "/>
  </r>
  <r>
    <n v="8265"/>
    <x v="0"/>
    <s v="05. EDUCACIÓN AMBIENTAL"/>
    <s v="-"/>
    <s v="-"/>
    <s v="-"/>
    <s v="NUEVO CENTRO EDUCATIVO"/>
    <s v="ESCUELA PRIMARIA - EZEIZA"/>
    <s v="EEP Nº 14"/>
    <n v="2"/>
    <x v="2"/>
    <n v="325"/>
    <x v="1"/>
    <x v="103"/>
    <s v="-"/>
    <s v="-"/>
    <n v="80"/>
    <s v="06-343"/>
    <n v="11"/>
    <n v="5"/>
    <n v="8"/>
    <n v="1"/>
    <n v="3001"/>
    <n v="3"/>
    <n v="4"/>
    <s v="6"/>
    <s v="1"/>
    <s v="-"/>
    <s v="BID/2940"/>
    <s v="EZEIZA"/>
    <s v="LA UNIÓN"/>
    <s v="-"/>
    <d v="2016-08-20T00:00:00"/>
    <d v="2016-11-15T00:00:00"/>
    <n v="22987500"/>
    <n v="18951467"/>
    <n v="0"/>
    <n v="41938967"/>
    <n v="0"/>
    <n v="0"/>
    <n v="0"/>
    <n v="0"/>
    <n v="0"/>
    <n v="0"/>
    <n v="0"/>
    <n v="0"/>
    <n v="0"/>
    <n v="0"/>
    <n v="830752.28999999992"/>
    <n v="15738608.440000001"/>
    <s v="X"/>
    <s v="EN EJECUCIÓN"/>
    <n v="0.64"/>
    <n v="0.68200000000000005"/>
    <s v="LA OBRA SE EJECUTARÁ A TRAVES DEL PROGRAMA 87, ACTIVIDAD 84. "/>
  </r>
  <r>
    <n v="8280"/>
    <x v="0"/>
    <s v="09. EXPANSIÓN DE LA RED DE AGUA POTABLE Y SANEAMIENTO DE CLOACAS"/>
    <s v="-"/>
    <s v="-"/>
    <s v="-"/>
    <s v="MEJORA Y MANTENIMIENTO DE REDES CLOACALES"/>
    <s v="ESTACIÓN ELEVADORA CMR"/>
    <s v="TRABAJOS COMPLEMENTARIOS PARA OBRAS EN INSTALACIONES ELECT EJECUTADAS POR CONTRATO -AGUA"/>
    <n v="2"/>
    <x v="0"/>
    <n v="356"/>
    <x v="0"/>
    <x v="0"/>
    <n v="5"/>
    <s v="1860602"/>
    <n v="77"/>
    <s v="0"/>
    <s v="11 y Recursos Propios"/>
    <n v="5"/>
    <n v="5"/>
    <n v="7"/>
    <n v="753"/>
    <n v="3"/>
    <n v="8"/>
    <n v="6"/>
    <n v="2"/>
    <s v="VX700092"/>
    <s v="-"/>
    <s v="CUENCA MATANZA RIACHUELO"/>
    <s v="VARIOS"/>
    <s v="Está realizando trabajos en las siguientes obras: OC493 - ESTACIÓN DE BOMBEO CLOACAL MERLO,  SC562 - ESTACIÓN DE BOMBEO CLOACAL CONSTANZO,  SC434 - ESTACIÓN DE BOMBEO CLOACAL RAFAEL CALZADA 2 y  SC465 - ESTACIÓN DE BOMBEO CLOACAL LAS PIEDRAS NORTE. Posiblemente vayan a realizar tareas en: OA440 - ESTACIÓN DE REBOMBEO CASEROS. A medida que vayan surgiendo necesidades en EE o EB, irán incorporando las tareas a la obra, por lo que las ubicaciones pueden ser mas."/>
    <d v="2018-04-23T00:00:00"/>
    <s v="AÑO 2019"/>
    <n v="6641089.0837500002"/>
    <n v="-2348148.3653375003"/>
    <n v="332054.45418750006"/>
    <n v="4624995.1726000002"/>
    <n v="0"/>
    <n v="0"/>
    <n v="0"/>
    <n v="0"/>
    <n v="0"/>
    <n v="0"/>
    <n v="0"/>
    <n v="0"/>
    <n v="0"/>
    <n v="0"/>
    <n v="4624995.1726000002"/>
    <n v="5540590"/>
    <s v="X"/>
    <s v="-"/>
    <n v="1"/>
    <n v="1"/>
    <s v="EN JUN-19 SE CAMBIA LA FUENTE A 11 Y RECURSOS PROPIOS. "/>
  </r>
  <r>
    <n v="8281"/>
    <x v="0"/>
    <s v="09. EXPANSIÓN DE LA RED DE AGUA POTABLE Y SANEAMIENTO DE CLOACAS"/>
    <s v="-"/>
    <s v="-"/>
    <s v="-"/>
    <s v="MEJORA Y MANTENIMIENTO DE REDES DE AGUA"/>
    <s v="RED SECUNDARIA DE AGUA AVELLANEDA"/>
    <s v="PLAN AYSA A+T D.R.SUR -BARRIO VIADUCTO M1 A+T (SA70218)"/>
    <n v="2"/>
    <x v="0"/>
    <n v="356"/>
    <x v="0"/>
    <x v="0"/>
    <n v="5"/>
    <s v="1948A01"/>
    <n v="77"/>
    <s v="0"/>
    <s v="11 y Recursos Propios"/>
    <n v="5"/>
    <n v="5"/>
    <n v="7"/>
    <n v="753"/>
    <n v="3"/>
    <n v="8"/>
    <n v="6"/>
    <n v="2"/>
    <s v="SA70218"/>
    <s v="-"/>
    <s v="Avellaneda"/>
    <s v="AVELLANEDA"/>
    <s v="Vias del FFCC Roca - Compte Spurr - Av. Belgrano - Elizalde"/>
    <d v="2019-01-31T00:00:00"/>
    <s v="Sin fecha finalización"/>
    <n v="1499503.74"/>
    <n v="0"/>
    <n v="0"/>
    <n v="1499503.74"/>
    <n v="0"/>
    <n v="0"/>
    <n v="0"/>
    <n v="0"/>
    <n v="0"/>
    <n v="0"/>
    <n v="0"/>
    <n v="0"/>
    <n v="0"/>
    <n v="0"/>
    <n v="1396842.1773999999"/>
    <n v="2080000"/>
    <s v="X"/>
    <s v="-"/>
    <n v="0.93153630773871887"/>
    <n v="0.93153630773871887"/>
    <s v="EN JUN-19 SE CAMBIA LA FUENTE A 11 Y RECURSOS PROPIOS. "/>
  </r>
  <r>
    <n v="8282"/>
    <x v="0"/>
    <s v="09. EXPANSIÓN DE LA RED DE AGUA POTABLE Y SANEAMIENTO DE CLOACAS"/>
    <s v="-"/>
    <s v="-"/>
    <s v="-"/>
    <s v="EXPANSIÓN DE REDES CLOACALES"/>
    <s v="EXPANSIÓN RED SECUNDARIA CLOACAL MORÓN SUR"/>
    <s v="RSC MORON SUR RESTO"/>
    <n v="2"/>
    <x v="0"/>
    <n v="356"/>
    <x v="0"/>
    <x v="0"/>
    <n v="5"/>
    <s v="1778B13"/>
    <n v="77"/>
    <s v="0"/>
    <s v="11 y Recursos Propios"/>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s v="Ver aporte BID"/>
    <s v="Ver aporte BID"/>
    <s v="Ver aporte BID"/>
    <s v="Ver aporte BID"/>
    <n v="0"/>
    <n v="0"/>
    <n v="0"/>
    <n v="0"/>
    <n v="0"/>
    <n v="0"/>
    <n v="0"/>
    <n v="0"/>
    <n v="0"/>
    <s v="-"/>
    <n v="3849780.9998999997"/>
    <n v="5997319.8929611119"/>
    <s v="X"/>
    <s v="-"/>
    <n v="0.82447245268237068"/>
    <n v="0.64939999999999998"/>
    <s v="EN JUN-19 SE CAMBIA CÓDIGO ACTIVIDAD A 77 Y LA FUENTE A F11 Y RECURSOS PROPIOS. "/>
  </r>
  <r>
    <n v="8283"/>
    <x v="0"/>
    <s v="09. EXPANSIÓN DE LA RED DE AGUA POTABLE Y SANEAMIENTO DE CLOACAS"/>
    <s v="-"/>
    <s v="-"/>
    <s v="-"/>
    <s v="EXPANSIÓN DE REDES CLOACALES"/>
    <s v="EXPANSIÓN RED SECUNDARIA CLOACAL MORÓN SUR"/>
    <s v="RSC MORON SUR RESTO"/>
    <n v="2"/>
    <x v="0"/>
    <n v="325"/>
    <x v="0"/>
    <x v="1"/>
    <n v="0"/>
    <s v="1778B13"/>
    <n v="55"/>
    <s v="0"/>
    <n v="22"/>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n v="88746941"/>
    <n v="66568428.705060005"/>
    <n v="0"/>
    <n v="155315369.70506001"/>
    <n v="0"/>
    <n v="0"/>
    <n v="0"/>
    <n v="0"/>
    <n v="0"/>
    <n v="0"/>
    <n v="0"/>
    <n v="0"/>
    <s v="-"/>
    <s v="-"/>
    <n v="97188244.670000002"/>
    <n v="100601177.71110928"/>
    <s v="X"/>
    <s v="-"/>
    <n v="0.82447245268237068"/>
    <n v="0.64939999999999998"/>
    <s v="-"/>
  </r>
  <r>
    <n v="8284"/>
    <x v="0"/>
    <s v="09. EXPANSIÓN DE LA RED DE AGUA POTABLE Y SANEAMIENTO DE CLOACAS"/>
    <s v="-"/>
    <s v="-"/>
    <s v="-"/>
    <s v="EXPANSIÓN DE REDES CLOACALES"/>
    <s v="EXPANSIÓN RED SECUNDARIA CLOACAL MORÓN SUR"/>
    <s v="RSC MORON SUR RESTO"/>
    <n v="2"/>
    <x v="0"/>
    <n v="356"/>
    <x v="0"/>
    <x v="0"/>
    <n v="5"/>
    <s v="1778B13"/>
    <n v="77"/>
    <s v="0"/>
    <s v="11 y Recursos Propios"/>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n v="18636857.609999999"/>
    <n v="13979370.028062601"/>
    <n v="0"/>
    <n v="32616227.6380626"/>
    <n v="0"/>
    <n v="0"/>
    <n v="0"/>
    <n v="0"/>
    <n v="0"/>
    <n v="0"/>
    <n v="0"/>
    <n v="0"/>
    <s v="-"/>
    <s v="-"/>
    <n v="20409531.3807"/>
    <n v="21126247.31933295"/>
    <s v="X"/>
    <s v="-"/>
    <n v="0.82447245268237068"/>
    <n v="0.64939999999999998"/>
    <s v="EN JUN-19 SE CAMBIA CÓDIGO ACTIVIDAD A 77 Y LA FUENTE A F11 Y RECURSOS PROPIOS. "/>
  </r>
  <r>
    <n v="8285"/>
    <x v="0"/>
    <s v="09. EXPANSIÓN DE LA RED DE AGUA POTABLE Y SANEAMIENTO DE CLOACAS"/>
    <s v="-"/>
    <s v="-"/>
    <s v="-"/>
    <s v="EXPANSIÓN DE REDES CLOACALES"/>
    <s v="RED PRIMARIA CLOACAL COLECTOR JUAN PABLO II"/>
    <s v="RED PRIMARIA CLOACAL COLECTOR JUAN PABLO II"/>
    <n v="2"/>
    <x v="2"/>
    <n v="325"/>
    <x v="0"/>
    <x v="0"/>
    <n v="0"/>
    <s v="1960N05"/>
    <n v="77"/>
    <s v="0"/>
    <n v="15"/>
    <n v="5"/>
    <n v="5"/>
    <n v="7"/>
    <n v="753"/>
    <n v="3"/>
    <n v="8"/>
    <n v="6"/>
    <n v="2"/>
    <s v="SC702240"/>
    <s v="-"/>
    <s v="ESTEBAN ECHEVERRÍA"/>
    <s v="MONTE GRANDE"/>
    <s v="La traza del colector se desarrolla desde la intersección de las calles Maipú y C. Colón, continuando por esta última hasta Saladillo, donde gira, sigue por la calle Carlos Pellegrini, y continúa su traza hasta la calle Santa Fe, Partido de Esteban Echeverría."/>
    <s v="Sin O. de Inicio"/>
    <s v="Contratada recientemente, sin O. de Inicio"/>
    <n v="49467083.269999996"/>
    <n v="0"/>
    <n v="0"/>
    <n v="49467083.269999996"/>
    <n v="0"/>
    <n v="0"/>
    <n v="0"/>
    <n v="0"/>
    <n v="0"/>
    <n v="0"/>
    <n v="0"/>
    <n v="0"/>
    <n v="0"/>
    <n v="0"/>
    <n v="688333.78899999999"/>
    <n v="52000000"/>
    <s v="X"/>
    <s v="-"/>
    <n v="1.3914986360585559E-2"/>
    <n v="0"/>
    <s v="-"/>
  </r>
  <r>
    <n v="8286"/>
    <x v="0"/>
    <s v="09. EXPANSIÓN DE LA RED DE AGUA POTABLE Y SANEAMIENTO DE CLOACAS"/>
    <s v="-"/>
    <s v="-"/>
    <s v="-"/>
    <s v="MEJORA Y MANTENIMIENTO DE REDES DE AGUA"/>
    <s v="RED PRIMARIA DE AGUA VILLA TRANQUILA, BARRIO ALIANZA E ISLA MACIEL - ETAPA 1 Y 3"/>
    <s v="RED PRIMARIA DE AGUA VILLA TRANQUILA, BARRIO ALIANZA E ISLA MACIEL - ETAPA 1 Y 3"/>
    <n v="2"/>
    <x v="2"/>
    <n v="325"/>
    <x v="0"/>
    <x v="0"/>
    <n v="0"/>
    <s v="1860014"/>
    <n v="77"/>
    <s v="0"/>
    <n v="15"/>
    <n v="5"/>
    <n v="5"/>
    <n v="7"/>
    <n v="753"/>
    <n v="3"/>
    <n v="8"/>
    <n v="6"/>
    <n v="2"/>
    <s v="SA701910"/>
    <s v="-"/>
    <s v="AVELLANEDA"/>
    <s v="DOCK SUD- AVELLANEDA"/>
    <s v="La traza de la red primaria se desarrolla desde la esquina de la calle Montes de Oca y Florentino Ameghino en donde se empalma sobre cañería existente, continúa por Montes de Oca hasta esquina de General Roca, General Roca hasta Manuel Estevez, Manuel Estevez hasta Estanislao del Campo y por ésta hasta Pasaje 4. El trazado prosigue hasta la calle 3, continuando por ésta hasta Manuel Estevez, y Manuel Estévez hasta Manuel Estevez e Irala, Partido de Avellaneda."/>
    <s v="Sin O. de Inicio"/>
    <s v="Contratada recientemente, sin O. de Inicio"/>
    <n v="71580750.425799996"/>
    <n v="0"/>
    <n v="0"/>
    <n v="71580750.425799996"/>
    <n v="0"/>
    <n v="0"/>
    <n v="0"/>
    <n v="0"/>
    <n v="0"/>
    <n v="0"/>
    <n v="0"/>
    <n v="0"/>
    <n v="0"/>
    <s v="-"/>
    <n v="557118.1825"/>
    <n v="42760386.436011769"/>
    <s v="X"/>
    <s v="-"/>
    <n v="7.7830726722752652E-3"/>
    <n v="0"/>
    <s v="-"/>
  </r>
  <r>
    <n v="8287"/>
    <x v="0"/>
    <s v="09. EXPANSIÓN DE LA RED DE AGUA POTABLE Y SANEAMIENTO DE CLOACAS"/>
    <s v="-"/>
    <s v="-"/>
    <s v="-"/>
    <s v="MEJORA Y MANTENIMIENTO DE REDES CLOACALES"/>
    <s v="RED PRIMARIA CLOACAL IMPULSION JUAN PABLO II"/>
    <s v="RED PRIMARIA CLOACAL IMPULSION JUAN PABLO II"/>
    <n v="2"/>
    <x v="2"/>
    <n v="325"/>
    <x v="0"/>
    <x v="0"/>
    <n v="0"/>
    <s v="1960N02"/>
    <n v="77"/>
    <s v="0"/>
    <n v="15"/>
    <n v="5"/>
    <n v="5"/>
    <n v="7"/>
    <n v="753"/>
    <n v="3"/>
    <n v="8"/>
    <n v="6"/>
    <n v="2"/>
    <s v="SC702360"/>
    <s v="-"/>
    <s v="ESTEBAN ECHEVERRÍA"/>
    <s v="MONTE GRANDE"/>
    <s v="La traza de la impulsión se desarrolla por la calle Ventura Ávila hasta la calle Maipú, continúa por la misma hasta la intersección con la calle Cristóbal Colón, Partido de Esteban Echeverría"/>
    <s v="Sin O. de Inicio"/>
    <s v="Contratada recientemente, sin O. de Inicio"/>
    <n v="9813115.7300000004"/>
    <n v="0"/>
    <n v="0"/>
    <n v="9813115.7300000004"/>
    <n v="0"/>
    <n v="0"/>
    <n v="0"/>
    <n v="0"/>
    <n v="0"/>
    <n v="0"/>
    <n v="0"/>
    <n v="0"/>
    <n v="0"/>
    <n v="0"/>
    <n v="418655.91019999998"/>
    <n v="9813115.7300000004"/>
    <s v="X"/>
    <s v="-"/>
    <n v="4.2662893388703563E-2"/>
    <n v="0"/>
    <s v="-"/>
  </r>
  <r>
    <n v="8288"/>
    <x v="0"/>
    <s v="09. EXPANSIÓN DE LA RED DE AGUA POTABLE Y SANEAMIENTO DE CLOACAS"/>
    <s v="-"/>
    <s v="-"/>
    <s v="-"/>
    <s v="MEJORA Y MANTENIMIENTO DE REDES CLOACALES"/>
    <s v="RED SECUNDARIA CLOACAS LA MATANZA"/>
    <s v="PLAN AYSA LA MATANZA BARRIO CASTILLO 5 SE M1"/>
    <n v="2"/>
    <x v="0"/>
    <n v="356"/>
    <x v="0"/>
    <x v="0"/>
    <n v="5"/>
    <s v="1948L77"/>
    <n v="77"/>
    <s v="0"/>
    <s v="11 y Recursos Propios"/>
    <n v="5"/>
    <n v="5"/>
    <n v="7"/>
    <n v="753"/>
    <n v="3"/>
    <n v="8"/>
    <n v="6"/>
    <n v="2"/>
    <s v="OC70163"/>
    <s v="-"/>
    <s v="La Matanza"/>
    <s v="LA MATANZA"/>
    <s v="Estanislao del Campo - Alagon - Luis Vernet - Castañon - Don Bosco - Lujan - Zarate"/>
    <d v="2019-05-17T00:00:00"/>
    <s v="Sin fecha finalización"/>
    <n v="9782400.6999999993"/>
    <n v="0"/>
    <n v="0"/>
    <n v="9782400.6999999993"/>
    <n v="0"/>
    <n v="0"/>
    <n v="0"/>
    <n v="0"/>
    <n v="0"/>
    <n v="0"/>
    <n v="0"/>
    <n v="0"/>
    <n v="0"/>
    <n v="0"/>
    <n v="225457.2188"/>
    <n v="8060000"/>
    <s v="X"/>
    <s v="-"/>
    <n v="2.3047227946816778E-2"/>
    <n v="2.3047227946816778E-2"/>
    <s v="EN JUN-19 SE CAMBIA CÓDIGO ACTIVIDAD A 77 Y LA FUENTE A F11 Y RECURSOS PROPIOS. AVANCE FÍSICO POR IMPUTACIÓN DE MATERIALES PARA PAÑOL DE OBRA (NECESARIO PARA FIRMA ORDEN DE INICIO)."/>
  </r>
  <r>
    <n v="8289"/>
    <x v="0"/>
    <s v="09. EXPANSIÓN DE LA RED DE AGUA POTABLE Y SANEAMIENTO DE CLOACAS"/>
    <s v="-"/>
    <s v="-"/>
    <s v="-"/>
    <s v="MEJORA Y MANTENIMIENTO DE REDES CLOACALES"/>
    <s v="RED SECUNDARIA CLOACAS LA MATANZA"/>
    <s v="PLAN AYSA LA MATANZA BARRIO ARCO IRIS NORTE M1"/>
    <n v="2"/>
    <x v="0"/>
    <n v="356"/>
    <x v="0"/>
    <x v="0"/>
    <n v="5"/>
    <s v="1948L76"/>
    <n v="77"/>
    <s v="0"/>
    <s v="11 y Recursos Propios"/>
    <n v="5"/>
    <n v="5"/>
    <n v="7"/>
    <n v="753"/>
    <n v="3"/>
    <n v="8"/>
    <n v="6"/>
    <n v="2"/>
    <s v="OC70238"/>
    <s v="-"/>
    <s v="La Matanza"/>
    <s v="LA MATANZA"/>
    <s v="Lope de Vega - Lavallol - Sudamerica - Colectora RN N°3"/>
    <d v="2019-06-03T00:00:00"/>
    <s v="Sin fecha finalización"/>
    <n v="7700887.0499999998"/>
    <n v="0"/>
    <n v="0"/>
    <n v="7700887.0499999998"/>
    <n v="0"/>
    <n v="0"/>
    <n v="0"/>
    <n v="0"/>
    <n v="0"/>
    <n v="0"/>
    <n v="0"/>
    <n v="0"/>
    <n v="0"/>
    <n v="0"/>
    <n v="144518.891"/>
    <n v="5720000"/>
    <s v="X"/>
    <s v="-"/>
    <n v="1.876652521478029E-2"/>
    <n v="1.876652521478029E-2"/>
    <s v="EN JUN-19 SE CAMBIA CÓDIGO ACTIVIDAD A 77 Y LA FUENTE A F11 Y RECURSOS PROPIOS. AVANCE FÍSICO POR IMPUTACIÓN DE MATERIALES PARA PAÑOL DE OBRA (NECESARIO PARA FIRMA ORDEN DE INICIO)."/>
  </r>
  <r>
    <n v="8290"/>
    <x v="0"/>
    <s v="09. EXPANSIÓN DE LA RED DE AGUA POTABLE Y SANEAMIENTO DE CLOACAS"/>
    <s v="-"/>
    <s v="-"/>
    <s v="-"/>
    <s v="MEJORA Y MANTENIMIENTO DE REDES CLOACALES"/>
    <s v="RED SECUNDARIA CLOACAS LA MATANZA"/>
    <s v="PARQUE JUAN 1 NORTE M2 C+T (OC70237)"/>
    <n v="2"/>
    <x v="0"/>
    <n v="356"/>
    <x v="0"/>
    <x v="0"/>
    <n v="5"/>
    <s v="1948L75"/>
    <n v="77"/>
    <s v="0"/>
    <s v="11 y Recursos Propios"/>
    <n v="5"/>
    <n v="5"/>
    <n v="7"/>
    <n v="753"/>
    <n v="3"/>
    <n v="8"/>
    <n v="6"/>
    <n v="2"/>
    <s v="OC70237"/>
    <s v="-"/>
    <s v="La Matanza"/>
    <s v="LA MATANZA"/>
    <s v="Castañon - Pita - Ipiranga - La Bastilla - Tres Cruces - Lujan"/>
    <d v="2019-06-04T00:00:00"/>
    <s v="Sin fecha finalización"/>
    <n v="12121747.539999999"/>
    <n v="0"/>
    <n v="0"/>
    <n v="12121747.539999999"/>
    <n v="0"/>
    <n v="0"/>
    <n v="0"/>
    <n v="0"/>
    <n v="0"/>
    <n v="0"/>
    <n v="0"/>
    <n v="0"/>
    <n v="0"/>
    <n v="0"/>
    <n v="840080.37360000005"/>
    <n v="7800000"/>
    <s v="X"/>
    <s v="-"/>
    <n v="6.9303569541261059E-2"/>
    <n v="6.9303569541261059E-2"/>
    <s v="EN JUN-19 SE CAMBIA CÓDIGO ACTIVIDAD A 77 Y LA FUENTE A F11 Y RECURSOS PROPIOS. AVANCE FÍSICO POR IMPUTACIÓN DE MATERIALES PARA PAÑOL DE OBRA (NECESARIO PARA FIRMA ORDEN DE INICIO)."/>
  </r>
  <r>
    <n v="8291"/>
    <x v="0"/>
    <s v="09. EXPANSIÓN DE LA RED DE AGUA POTABLE Y SANEAMIENTO DE CLOACAS"/>
    <s v="-"/>
    <s v="-"/>
    <s v="-"/>
    <s v="MEJORA Y MANTENIMIENTO REDES CLOACAS"/>
    <s v="REDES SECUNDARIAS A HOSPITALES LAFERRERE Y RAFAEL CASTILLO - Red de Cloaca"/>
    <s v="REDES SECUNDARIAS A HOSPITALES LAFERRERE Y RAFAEL CASTILLO - RED DE CLOACA"/>
    <n v="2"/>
    <x v="0"/>
    <n v="356"/>
    <x v="0"/>
    <x v="0"/>
    <n v="5"/>
    <s v="1860414"/>
    <n v="77"/>
    <s v="0"/>
    <s v="11 y Recursos Propios"/>
    <n v="5"/>
    <n v="5"/>
    <n v="7"/>
    <n v="753"/>
    <n v="3"/>
    <n v="8"/>
    <n v="6"/>
    <n v="2"/>
    <s v="OX700022"/>
    <s v="-"/>
    <s v="LA MATANZA"/>
    <s v="RAFAEL CASTILLO_x000a_LAFERRERE"/>
    <s v="Hospital Nestor Kirchner ubicado en Ruta 3 y Estanislao del Campo y Hospital Renee Favaloro ubicado en Soldado Sosa (e) Barcena y Bebedero, La Matanza."/>
    <d v="2019-01-21T00:00:00"/>
    <s v="AÑO 2019"/>
    <n v="3450636.79"/>
    <n v="0"/>
    <n v="0"/>
    <n v="3450636.79"/>
    <n v="0"/>
    <n v="0"/>
    <n v="0"/>
    <n v="0"/>
    <n v="0"/>
    <n v="0"/>
    <n v="0"/>
    <n v="0"/>
    <n v="0"/>
    <n v="0"/>
    <n v="5265.0971999999992"/>
    <n v="3359025.5699"/>
    <s v="X"/>
    <s v="-"/>
    <n v="1.5258334969528913E-3"/>
    <n v="0"/>
    <s v="-"/>
  </r>
  <r>
    <n v="8292"/>
    <x v="0"/>
    <s v="09. EXPANSIÓN DE LA RED DE AGUA POTABLE Y SANEAMIENTO DE CLOACAS"/>
    <s v="-"/>
    <s v="-"/>
    <s v="-"/>
    <s v="MEJORA Y MANTENIMIENTO REDES DE AGUA "/>
    <s v="REDES SECUNDARIAS A HOSPITALES LAFERRERE Y RAFAEL CASTILLO - Red de Agua"/>
    <s v="REDES SECUNDARIAS A HOSPITALES LAFERRERE Y RAFAEL CASTILLO - RED DE AGUA"/>
    <n v="2"/>
    <x v="0"/>
    <n v="356"/>
    <x v="0"/>
    <x v="0"/>
    <n v="5"/>
    <s v="1860109"/>
    <n v="77"/>
    <s v="0"/>
    <s v="11 y Recursos Propios"/>
    <n v="5"/>
    <n v="5"/>
    <n v="7"/>
    <n v="753"/>
    <n v="3"/>
    <n v="8"/>
    <n v="6"/>
    <n v="2"/>
    <s v="OX700021"/>
    <s v="-"/>
    <s v="LA MATANZA"/>
    <s v="RAFAEL CASTILLO_x000a_LAFERRERE"/>
    <s v="Hospital Nestor Kirchner ubicado en Ruta 3 y Estanislao del Campo y Hospital Renee Favaloro ubicado en Soldado Sosa (e) Barcena y Bebedero, La Matanza."/>
    <d v="2019-01-21T00:00:00"/>
    <s v="AÑO 2019"/>
    <n v="888866.38"/>
    <n v="0"/>
    <n v="0"/>
    <n v="888866.38"/>
    <n v="0"/>
    <n v="0"/>
    <n v="0"/>
    <n v="0"/>
    <n v="0"/>
    <n v="0"/>
    <n v="0"/>
    <n v="0"/>
    <n v="0"/>
    <s v="-"/>
    <n v="5265.0971999999992"/>
    <n v="928773.80859999999"/>
    <s v="X"/>
    <s v="-"/>
    <n v="3.9040522378627929E-2"/>
    <n v="0"/>
    <s v="-"/>
  </r>
  <r>
    <n v="8293"/>
    <x v="1"/>
    <s v="08. URBANIZACIÓN DE VILLAS Y ASENTAMIENTOS URBANOS"/>
    <s v="-"/>
    <s v="-"/>
    <s v="-"/>
    <s v="VIVIENDAS NUEVAS"/>
    <s v="INFRA B° AZUL"/>
    <s v="INFRAESTRUCTURA PARA 120 VIVIENDAS- ETAPA 2 B° AZUL"/>
    <s v="-"/>
    <x v="5"/>
    <s v="-"/>
    <x v="6"/>
    <x v="141"/>
    <s v="  - "/>
    <n v="11896"/>
    <s v=" - "/>
    <s v="51"/>
    <n v="13"/>
    <n v="6"/>
    <n v="3"/>
    <n v="6"/>
    <s v=" - "/>
    <s v=" - "/>
    <s v=" - "/>
    <n v="889"/>
    <s v=" - "/>
    <s v=" - "/>
    <s v="INSTITUTO DE LA VIVIENDA"/>
    <s v="AVELLANEDA"/>
    <s v="AVELLANEDA"/>
    <s v=" - "/>
    <d v="2016-12-20T00:00:00"/>
    <s v=" - "/>
    <n v="21129166"/>
    <n v="21129166"/>
    <s v=" - "/>
    <n v="42258332"/>
    <s v=" - "/>
    <s v=" - "/>
    <s v=" - "/>
    <s v=" - "/>
    <s v=" - "/>
    <s v=" - "/>
    <s v=" - "/>
    <s v="-"/>
    <s v="-"/>
    <n v="0"/>
    <n v="18444923.68"/>
    <n v="1000000"/>
    <s v="X"/>
    <s v="EN EJECUCIÓN"/>
    <n v="0.97289999999999999"/>
    <n v="0.97"/>
    <s v="-"/>
  </r>
  <r>
    <n v="8295"/>
    <x v="1"/>
    <s v="-"/>
    <s v="-"/>
    <s v="-"/>
    <s v="-"/>
    <s v="NO CORRESPONDE INFORMAR"/>
    <s v="HOSPITAL ZONAL DR. ARTURO OÑATIVIA"/>
    <s v="PUESTA EN NORMA Y VALOR H.Z.G.A DR. OÑATIVIA - SERVICIOS DE CIRUGÍA, PARTO, ESTERILIZACIÓN, TERAPIA Y NEONATOLOGÍA"/>
    <n v="2"/>
    <x v="3"/>
    <s v="-"/>
    <x v="4"/>
    <x v="135"/>
    <s v="-"/>
    <n v="2185"/>
    <s v="-"/>
    <s v="51"/>
    <s v="1.1 / 1.3"/>
    <n v="4"/>
    <n v="2"/>
    <n v="1"/>
    <s v="-"/>
    <n v="3"/>
    <n v="1"/>
    <s v="028"/>
    <n v="1"/>
    <s v="-"/>
    <s v="DIRECCIÓN PROVINCIAL DE ARQUITECTURA"/>
    <s v="ALMIRANTE BROWN"/>
    <s v="RAFAEL CALZADA"/>
    <s v="-"/>
    <d v="2019-05-20T00:00:00"/>
    <d v="2019-10-17T00:00:00"/>
    <n v="166609865.36250001"/>
    <n v="0"/>
    <n v="0"/>
    <n v="166609865.36250001"/>
    <n v="0"/>
    <n v="0"/>
    <n v="0"/>
    <n v="0"/>
    <n v="0"/>
    <n v="0"/>
    <n v="0"/>
    <n v="0"/>
    <s v="-"/>
    <n v="0"/>
    <s v="-"/>
    <s v="-"/>
    <s v="-"/>
    <s v="EN EJECUCIÓN"/>
    <n v="0.24"/>
    <n v="0.17"/>
    <s v="-"/>
  </r>
  <r>
    <n v="8296"/>
    <x v="1"/>
    <s v="-"/>
    <s v="-"/>
    <s v="-"/>
    <s v="-"/>
    <s v="NO CORRESPONDE INFORMAR"/>
    <s v="HOSPITAL ZONAL DR. ARTURO OÑATIVIA"/>
    <s v="RECONSTRUCCIÓN DE CUBIERTA H.Z.G.A. DR. ARTURO OÑATIVIA - ALTE. BROWN"/>
    <n v="2"/>
    <x v="3"/>
    <s v="-"/>
    <x v="4"/>
    <x v="135"/>
    <s v="-"/>
    <n v="2185"/>
    <s v="-"/>
    <s v="51"/>
    <s v="1.1 / 1.3"/>
    <n v="4"/>
    <n v="2"/>
    <n v="1"/>
    <s v="-"/>
    <n v="3"/>
    <n v="1"/>
    <s v="028"/>
    <n v="1"/>
    <s v="-"/>
    <s v="DIRECCIÓN PROVINCIAL DE ARQUITECTURA"/>
    <s v="ALMIRANTE BROWN"/>
    <s v="RAFAEL CALZADA"/>
    <s v="-"/>
    <d v="2019-04-30T00:00:00"/>
    <d v="2019-07-31T00:00:00"/>
    <n v="13397225.236500001"/>
    <n v="0"/>
    <n v="0"/>
    <n v="13397225.236500001"/>
    <n v="0"/>
    <n v="0"/>
    <n v="0"/>
    <n v="0"/>
    <n v="0"/>
    <n v="0"/>
    <n v="0"/>
    <n v="0"/>
    <s v="-"/>
    <n v="0"/>
    <s v="-"/>
    <s v="-"/>
    <s v="-"/>
    <s v="EN EJECUCIÓN"/>
    <n v="0.94"/>
    <n v="0.98"/>
    <s v="-"/>
  </r>
  <r>
    <n v="8297"/>
    <x v="1"/>
    <s v="-"/>
    <s v="-"/>
    <s v="-"/>
    <s v="-"/>
    <s v="NO CORRESPONDE INFORMAR"/>
    <s v="HOSPITAL ZONAL DR. ARTURO OÑATIVIA"/>
    <s v="PUESTA EN FUNCIONAMIENTO SISTEMA ELÉCTRICO H.Z.G.A. DR. ARTURO OÑATIVIA - ALTE. BROWN ETAPA I"/>
    <n v="2"/>
    <x v="3"/>
    <s v="-"/>
    <x v="4"/>
    <x v="135"/>
    <s v="-"/>
    <n v="2185"/>
    <s v="-"/>
    <s v="51"/>
    <s v="1.1 / 1.3"/>
    <n v="4"/>
    <n v="2"/>
    <n v="1"/>
    <s v="-"/>
    <n v="3"/>
    <n v="1"/>
    <s v="028"/>
    <n v="1"/>
    <s v="-"/>
    <s v="DIRECCIÓN PROVINCIAL DE ARQUITECTURA"/>
    <s v="ALMIRANTE BROWN"/>
    <s v="RAFAEL CALZADA"/>
    <s v="-"/>
    <d v="2019-05-03T00:00:00"/>
    <d v="2019-05-31T00:00:00"/>
    <n v="3300104.7555000004"/>
    <n v="0"/>
    <n v="0"/>
    <n v="3300104.7555000004"/>
    <n v="0"/>
    <n v="0"/>
    <n v="0"/>
    <n v="0"/>
    <n v="0"/>
    <n v="0"/>
    <n v="0"/>
    <n v="0"/>
    <s v="-"/>
    <n v="0"/>
    <s v="-"/>
    <s v="-"/>
    <s v="-"/>
    <s v="FINALIZADO"/>
    <n v="1"/>
    <n v="1"/>
    <s v="-"/>
  </r>
  <r>
    <n v="8298"/>
    <x v="1"/>
    <s v="-"/>
    <s v="-"/>
    <s v="-"/>
    <s v="-"/>
    <s v="NO CORRESPONDE INFORMAR"/>
    <s v="HOSPITAL INTERZONAL PRESIDENTE PERÓN"/>
    <s v="ADECUACIÓN ELÉCTRICA HOSPITAL PRESIDENTE PERÓN. CÁMARA TRANSFORMADORA"/>
    <n v="2"/>
    <x v="3"/>
    <s v="-"/>
    <x v="4"/>
    <x v="135"/>
    <s v="-"/>
    <n v="12375"/>
    <s v="-"/>
    <s v="51"/>
    <s v="1.1"/>
    <n v="4"/>
    <n v="2"/>
    <n v="1"/>
    <s v="-"/>
    <n v="3"/>
    <n v="1"/>
    <s v="035"/>
    <n v="1"/>
    <s v="-"/>
    <s v="DIRECCIÓN PROVINCIAL DE ARQUITECTURA"/>
    <s v="AVELLANEDA"/>
    <s v="-"/>
    <s v="-"/>
    <d v="2019-03-06T00:00:00"/>
    <d v="2019-09-05T00:00:00"/>
    <n v="25186853.422499999"/>
    <n v="1499365.3920000009"/>
    <n v="0"/>
    <n v="26686218.8145"/>
    <n v="0"/>
    <n v="0"/>
    <n v="0"/>
    <n v="0"/>
    <n v="0"/>
    <n v="0"/>
    <n v="0"/>
    <n v="0"/>
    <s v="-"/>
    <n v="0"/>
    <s v="-"/>
    <s v="-"/>
    <s v="-"/>
    <s v="EN EJECUCIÓN"/>
    <n v="0.47"/>
    <n v="0.31"/>
    <s v="-"/>
  </r>
  <r>
    <n v="8299"/>
    <x v="1"/>
    <s v="-"/>
    <s v="-"/>
    <s v="-"/>
    <s v="-"/>
    <s v="NO CORRESPONDE INFORMAR"/>
    <s v="AIMÉ NENDIVÉ"/>
    <s v="AIMÉ NENDIVÉ"/>
    <s v="-"/>
    <x v="26"/>
    <s v="-"/>
    <x v="40"/>
    <x v="157"/>
    <s v="-"/>
    <s v="-"/>
    <s v="-"/>
    <s v="-"/>
    <n v="11"/>
    <n v="5"/>
    <n v="1"/>
    <n v="7"/>
    <n v="99"/>
    <n v="3"/>
    <n v="2"/>
    <n v="999"/>
    <s v="-"/>
    <s v="BECAS"/>
    <s v="MINISTERIO DE DESARROLLO SOCIAL DE LA PROVINCIA DE BUENOS AIRES"/>
    <s v="La Matanza"/>
    <s v="ISIDRO CASANOVA"/>
    <s v="Asamblea 17 de marzo y Colonia"/>
    <d v="2017-02-01T00:00:00"/>
    <s v="-"/>
    <n v="880000"/>
    <n v="1021000"/>
    <n v="1344000"/>
    <n v="3245000"/>
    <n v="0"/>
    <n v="0"/>
    <n v="0"/>
    <n v="0"/>
    <n v="0"/>
    <n v="0"/>
    <n v="0"/>
    <n v="0"/>
    <s v="-"/>
    <s v="-"/>
    <s v="-"/>
    <s v="-"/>
    <s v="-"/>
    <s v="EN EJECUCIÓN"/>
    <s v="-"/>
    <n v="0.8"/>
    <s v="PAGO DE BECAS HASTA JULIO 2019"/>
  </r>
  <r>
    <n v="8300"/>
    <x v="1"/>
    <s v="-"/>
    <s v="-"/>
    <s v="-"/>
    <s v="-"/>
    <s v="NO CORRESPONDE INFORMAR"/>
    <s v="IDENTIDAD VECINAL"/>
    <s v="IDENTIDAD VECINAL"/>
    <s v="-"/>
    <x v="26"/>
    <s v="-"/>
    <x v="40"/>
    <x v="157"/>
    <s v="-"/>
    <s v="-"/>
    <s v="-"/>
    <s v="-"/>
    <n v="11"/>
    <n v="5"/>
    <n v="1"/>
    <n v="7"/>
    <n v="99"/>
    <n v="3"/>
    <n v="2"/>
    <n v="999"/>
    <s v="-"/>
    <s v="BECAS"/>
    <s v="MINISTERIO DE DESARROLLO SOCIAL DE LA PROVINCIA DE BUENOS AIRES"/>
    <s v="La Matanza"/>
    <s v="GONZÁLEZ CATÁN"/>
    <s v="Lanza 6622"/>
    <d v="2017-02-01T00:00:00"/>
    <s v="-"/>
    <n v="1210000"/>
    <n v="1439000"/>
    <n v="1934000"/>
    <n v="4583000"/>
    <n v="0"/>
    <n v="0"/>
    <n v="0"/>
    <n v="0"/>
    <n v="0"/>
    <n v="0"/>
    <n v="0"/>
    <n v="0"/>
    <s v="-"/>
    <s v="-"/>
    <s v="-"/>
    <s v="-"/>
    <s v="-"/>
    <s v="EN EJECUCIÓN"/>
    <s v="-"/>
    <n v="0.8"/>
    <s v="PAGO DE BECAS HASTA JULIO 2019"/>
  </r>
  <r>
    <n v="8301"/>
    <x v="1"/>
    <s v="-"/>
    <s v="-"/>
    <s v="-"/>
    <s v="-"/>
    <s v="NO CORRESPONDE INFORMAR"/>
    <s v="IDENTIDAD VECINAL"/>
    <s v="IDENTIDAD VECINAL"/>
    <s v="-"/>
    <x v="26"/>
    <s v="-"/>
    <x v="40"/>
    <x v="157"/>
    <s v="-"/>
    <s v="-"/>
    <s v="-"/>
    <s v="-"/>
    <n v="11"/>
    <n v="5"/>
    <n v="1"/>
    <n v="7"/>
    <n v="99"/>
    <n v="3"/>
    <n v="2"/>
    <n v="999"/>
    <s v="-"/>
    <s v="OBRA"/>
    <s v="MINISTERIO DE DESARROLLO SOCIAL DE LA PROVINCIA DE BUENOS AIRES"/>
    <s v="La Matanza"/>
    <s v="GONZÁLEZ CATÁN"/>
    <s v="Lanza 6621"/>
    <d v="2018-05-01T00:00:00"/>
    <d v="2019-05-01T00:00:00"/>
    <n v="2500000"/>
    <n v="0"/>
    <s v="-"/>
    <e v="#VALUE!"/>
    <n v="0"/>
    <n v="0"/>
    <n v="0"/>
    <n v="0"/>
    <n v="0"/>
    <n v="0"/>
    <n v="0"/>
    <n v="0"/>
    <s v="-"/>
    <s v="-"/>
    <s v="-"/>
    <s v="-"/>
    <s v="-"/>
    <s v="FINALIZADO"/>
    <s v="-"/>
    <n v="1"/>
    <s v="2° CONVENIO 1205 - $2,500,000"/>
  </r>
  <r>
    <n v="8302"/>
    <x v="1"/>
    <s v="-"/>
    <s v="-"/>
    <s v="-"/>
    <s v="-"/>
    <s v="NO CORRESPONDE INFORMAR"/>
    <s v="CAPILLA VIRGEN DE LA ASUNCIÓN"/>
    <s v="CAPILLA VIRGEN DE LA ASUNCIÓN"/>
    <s v="-"/>
    <x v="26"/>
    <s v="-"/>
    <x v="40"/>
    <x v="157"/>
    <s v="-"/>
    <s v="-"/>
    <s v="-"/>
    <s v="-"/>
    <s v="-"/>
    <s v="-"/>
    <s v="-"/>
    <s v="-"/>
    <s v="-"/>
    <s v="-"/>
    <s v="-"/>
    <s v="-"/>
    <s v="-"/>
    <s v="BECAS"/>
    <s v="MINISTERIO DE DESARROLLO SOCIAL DE LA PROVINCIA DE BUENOS AIRES"/>
    <s v="MORÓN"/>
    <s v="EL PALOMAR"/>
    <s v="Intendente Villegas 171"/>
    <d v="2017-02-01T00:00:00"/>
    <s v="-"/>
    <n v="970000"/>
    <n v="1178000"/>
    <n v="2361000"/>
    <n v="4509000"/>
    <n v="0"/>
    <n v="0"/>
    <n v="0"/>
    <n v="0"/>
    <n v="0"/>
    <n v="0"/>
    <n v="0"/>
    <n v="0"/>
    <s v="-"/>
    <s v="-"/>
    <s v="-"/>
    <s v="-"/>
    <s v="-"/>
    <s v="EN EJECUCIÓN"/>
    <s v="-"/>
    <n v="0.5"/>
    <s v="PAGO DE BECAS HASTA JULIO 2019"/>
  </r>
  <r>
    <n v="8303"/>
    <x v="1"/>
    <s v="-"/>
    <s v="-"/>
    <s v="-"/>
    <s v="-"/>
    <s v="NO CORRESPONDE INFORMAR"/>
    <s v="CAPILLA VIRGEN DE LA ASUNCIÓN"/>
    <s v="CAPILLA VIRGEN DE LA ASUNCIÓN"/>
    <s v="-"/>
    <x v="26"/>
    <s v="-"/>
    <x v="40"/>
    <x v="157"/>
    <s v="-"/>
    <s v="-"/>
    <s v="-"/>
    <s v="-"/>
    <n v="11"/>
    <n v="5"/>
    <n v="1"/>
    <n v="7"/>
    <n v="99"/>
    <n v="3"/>
    <n v="2"/>
    <n v="999"/>
    <s v="-"/>
    <s v="OBRA"/>
    <s v="MINISTERIO DE DESARROLLO SOCIAL DE LA PROVINCIA DE BUENOS AIRES"/>
    <s v="MORÓN"/>
    <s v="EL PALOMAR"/>
    <s v="Intendente Villegas 170"/>
    <d v="2018-12-01T00:00:00"/>
    <s v="-"/>
    <n v="3000000"/>
    <n v="0"/>
    <n v="0"/>
    <n v="3000000"/>
    <n v="0"/>
    <n v="0"/>
    <n v="0"/>
    <n v="0"/>
    <n v="0"/>
    <n v="0"/>
    <n v="0"/>
    <n v="0"/>
    <s v="-"/>
    <s v="-"/>
    <s v="-"/>
    <s v="-"/>
    <s v="-"/>
    <s v="FINALIZADO"/>
    <s v="-"/>
    <n v="1"/>
    <s v="2° CONVENIO 1205 - $3000000"/>
  </r>
  <r>
    <n v="8304"/>
    <x v="1"/>
    <s v="-"/>
    <s v="-"/>
    <s v="-"/>
    <s v="-"/>
    <s v="NO CORRESPONDE INFORMAR"/>
    <s v="SONRISAS"/>
    <s v="SONRISAS"/>
    <s v="-"/>
    <x v="26"/>
    <s v="-"/>
    <x v="40"/>
    <x v="157"/>
    <s v="-"/>
    <s v="-"/>
    <s v="-"/>
    <s v="-"/>
    <n v="11"/>
    <n v="5"/>
    <n v="1"/>
    <n v="7"/>
    <n v="99"/>
    <n v="3"/>
    <n v="2"/>
    <n v="9999"/>
    <s v="-"/>
    <s v="BECAS"/>
    <s v="MINISTERIO DE DESARROLLO SOCIAL DE LA PROVINCIA DE BUENOS AIRES"/>
    <s v="ESTEBAN ECHEVERRÍA"/>
    <s v="MONTE GRANDE"/>
    <s v="Ingeniero Huergo 2121 "/>
    <d v="2018-07-01T00:00:00"/>
    <s v="-"/>
    <n v="341800"/>
    <n v="1178000"/>
    <n v="1934000"/>
    <n v="3453800"/>
    <n v="0"/>
    <n v="0"/>
    <n v="0"/>
    <n v="0"/>
    <n v="0"/>
    <n v="0"/>
    <n v="0"/>
    <n v="0"/>
    <s v="-"/>
    <s v="-"/>
    <s v="-"/>
    <s v="-"/>
    <s v="-"/>
    <s v="EN EJECUCIÓN"/>
    <s v="-"/>
    <n v="0.5"/>
    <s v="PAGO DE BECAS HASTA JULIO 2019"/>
  </r>
  <r>
    <n v="8305"/>
    <x v="1"/>
    <s v="-"/>
    <s v="-"/>
    <s v="-"/>
    <s v="-"/>
    <s v="NO CORRESPONDE INFORMAR"/>
    <s v="FUNDACIÓN DE ORGANIZACIÓN COMUNITARIA"/>
    <s v="FUNDACIÓN DE ORGANIZACIÓN COMUNITARIA"/>
    <s v="-"/>
    <x v="26"/>
    <s v="-"/>
    <x v="40"/>
    <x v="157"/>
    <s v="-"/>
    <s v="-"/>
    <s v="-"/>
    <s v="-"/>
    <n v="11"/>
    <n v="5"/>
    <n v="1"/>
    <n v="7"/>
    <n v="99"/>
    <n v="3"/>
    <n v="2"/>
    <n v="999"/>
    <s v="-"/>
    <s v="BECAS"/>
    <s v="MINISTERIO DE DESARROLLO SOCIAL DE LA PROVINCIA DE BUENOS AIRES"/>
    <s v="Lomas de Zamora"/>
    <s v="VILLA ALBERTINA"/>
    <s v="Rodriguez 2241"/>
    <d v="2018-08-01T00:00:00"/>
    <s v="-"/>
    <n v="570000"/>
    <n v="1489800"/>
    <n v="2066440"/>
    <n v="4126240"/>
    <n v="0"/>
    <n v="0"/>
    <n v="0"/>
    <n v="0"/>
    <n v="0"/>
    <n v="0"/>
    <n v="0"/>
    <n v="0"/>
    <s v="-"/>
    <s v="-"/>
    <s v="-"/>
    <s v="-"/>
    <s v="-"/>
    <s v="EN EJECUCIÓN"/>
    <s v="-"/>
    <n v="0.5"/>
    <s v="PAGO DE BECAS HASTA JULIO 2019"/>
  </r>
  <r>
    <n v="8306"/>
    <x v="1"/>
    <s v="-"/>
    <s v="-"/>
    <s v="-"/>
    <s v="-"/>
    <s v="NO CORRESPONDE INFORMAR"/>
    <s v="OBISPADO DE SAN JUSTO: COLONIA MI ESPERANZA"/>
    <s v="OBISPADO DE SAN JUSTO: COLONIA MI ESPERANZA"/>
    <s v="-"/>
    <x v="26"/>
    <s v="-"/>
    <x v="40"/>
    <x v="157"/>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9"/>
    <s v="CONVENIO 1205 - $3,000,000 - "/>
  </r>
  <r>
    <n v="8307"/>
    <x v="1"/>
    <s v="-"/>
    <s v="-"/>
    <s v="-"/>
    <s v="-"/>
    <s v="NO CORRESPONDE INFORMAR"/>
    <s v="OBISPADO DE SAN JUSTO: COLONIA MI ESPERANZA"/>
    <s v="OBISPADO DE SAN JUSTO: COLONIA MI ESPERANZA"/>
    <s v="-"/>
    <x v="26"/>
    <s v="-"/>
    <x v="40"/>
    <x v="157"/>
    <s v="-"/>
    <s v="-"/>
    <s v="-"/>
    <s v="-"/>
    <n v="11"/>
    <n v="5"/>
    <n v="1"/>
    <n v="7"/>
    <n v="99"/>
    <n v="3"/>
    <n v="2"/>
    <n v="999"/>
    <s v="-"/>
    <s v="BECAS"/>
    <s v="MINISTERIO DE DESARROLLO SOCIAL DE LA PROVINCIA DE BUENOS AIRES"/>
    <s v="La Matanza"/>
    <s v="ISIDRO CASANOVA"/>
    <s v="Moldes 3499 y Mi Esperanza"/>
    <d v="2018-07-01T00:00:00"/>
    <s v="-"/>
    <n v="477800"/>
    <s v="-"/>
    <n v="1586400"/>
    <e v="#VALUE!"/>
    <n v="0"/>
    <n v="0"/>
    <n v="0"/>
    <n v="0"/>
    <n v="0"/>
    <n v="0"/>
    <n v="0"/>
    <n v="0"/>
    <s v="-"/>
    <s v="-"/>
    <s v="-"/>
    <s v="-"/>
    <s v="-"/>
    <s v="EN EJECUCIÓN"/>
    <s v="-"/>
    <n v="0.5"/>
    <s v="PAGO DE BECAS HASTA JULIO 2019"/>
  </r>
  <r>
    <n v="8308"/>
    <x v="1"/>
    <s v="-"/>
    <s v="-"/>
    <s v="-"/>
    <s v="-"/>
    <s v="NO CORRESPONDE INFORMAR"/>
    <s v="LOCOS BAJITOS"/>
    <s v="LOCOS BAJITOS"/>
    <s v="-"/>
    <x v="26"/>
    <s v="-"/>
    <x v="40"/>
    <x v="157"/>
    <s v="-"/>
    <s v="-"/>
    <s v="-"/>
    <s v="-"/>
    <n v="11"/>
    <n v="5"/>
    <n v="2"/>
    <n v="4"/>
    <n v="99"/>
    <n v="3"/>
    <n v="2"/>
    <n v="999"/>
    <s v="-"/>
    <s v="OBRA"/>
    <s v="MINISTERIO DE DESARROLLO SOCIAL DE LA PROVINCIA DE BUENOS AIRES"/>
    <s v="La Matanza"/>
    <s v="ISIDRO CASANOVA"/>
    <s v="Av. Crovara 5600"/>
    <d v="2018-11-01T00:00:00"/>
    <d v="2019-05-18T00:00:00"/>
    <n v="3000000"/>
    <s v="-"/>
    <s v="-"/>
    <e v="#VALUE!"/>
    <n v="0"/>
    <n v="0"/>
    <n v="0"/>
    <n v="0"/>
    <n v="0"/>
    <n v="0"/>
    <n v="0"/>
    <n v="0"/>
    <s v="-"/>
    <s v="-"/>
    <s v="-"/>
    <s v="-"/>
    <s v="-"/>
    <s v="FINALIZADO"/>
    <s v="-"/>
    <n v="1"/>
    <s v="CONVENIO 1205 - $3000000"/>
  </r>
  <r>
    <n v="8309"/>
    <x v="1"/>
    <s v="-"/>
    <s v="-"/>
    <s v="-"/>
    <s v="-"/>
    <s v="NO CORRESPONDE INFORMAR"/>
    <s v="LOCOS BAJITOS"/>
    <s v="LOCOS BAJITOS"/>
    <s v="-"/>
    <x v="26"/>
    <s v="-"/>
    <x v="40"/>
    <x v="157"/>
    <s v="-"/>
    <s v="-"/>
    <s v="-"/>
    <s v="-"/>
    <n v="11"/>
    <n v="5"/>
    <n v="1"/>
    <n v="7"/>
    <n v="99"/>
    <n v="3"/>
    <n v="2"/>
    <n v="999"/>
    <s v="-"/>
    <s v="BECAS"/>
    <s v="MINISTERIO DE DESARROLLO SOCIAL DE LA PROVINCIA DE BUENOS AIRES"/>
    <s v="La Matanza"/>
    <s v="ISIDRO CASANOVA"/>
    <s v="Av. Crovara 5600"/>
    <d v="2018-09-01T00:00:00"/>
    <s v="-"/>
    <n v="716000"/>
    <s v="-"/>
    <n v="1934000"/>
    <e v="#VALUE!"/>
    <n v="0"/>
    <n v="0"/>
    <n v="0"/>
    <n v="0"/>
    <n v="0"/>
    <n v="0"/>
    <n v="0"/>
    <n v="0"/>
    <s v="-"/>
    <s v="-"/>
    <s v="-"/>
    <s v="-"/>
    <s v="-"/>
    <s v="EN EJECUCIÓN"/>
    <s v="-"/>
    <n v="0.5"/>
    <s v="PAGO DE BECAS HASTA JULIO 2019"/>
  </r>
  <r>
    <n v="8310"/>
    <x v="1"/>
    <s v="-"/>
    <s v="-"/>
    <s v="-"/>
    <s v="-"/>
    <s v="NO CORRESPONDE INFORMAR"/>
    <s v="CARITAS LOMAS DE ZAMORA: CRISTO REDENTOR"/>
    <s v="CARITAS LOMAS DE ZAMORA: CRISTO REDENTOR"/>
    <s v="-"/>
    <x v="26"/>
    <s v="-"/>
    <x v="40"/>
    <x v="157"/>
    <s v="-"/>
    <s v="-"/>
    <s v="-"/>
    <s v="-"/>
    <n v="11"/>
    <n v="5"/>
    <s v="-"/>
    <s v="-"/>
    <s v="-"/>
    <s v="-"/>
    <s v="-"/>
    <n v="999"/>
    <s v="-"/>
    <s v="OBRA"/>
    <s v="MINISTERIO DE DESARROLLO SOCIAL DE LA PROVINCIA DE BUENOS AIRES"/>
    <s v="Almirante Brown"/>
    <s v="MALVINAS ARGENTINAS"/>
    <s v="Rodríguez Peña y Larrea "/>
    <s v="-"/>
    <s v="-"/>
    <n v="3000000"/>
    <s v="-"/>
    <s v="-"/>
    <e v="#VALUE!"/>
    <n v="0"/>
    <n v="0"/>
    <n v="0"/>
    <n v="0"/>
    <n v="0"/>
    <n v="0"/>
    <n v="0"/>
    <n v="0"/>
    <s v="-"/>
    <n v="0"/>
    <s v="-"/>
    <s v="-"/>
    <s v="-"/>
    <s v="EN EJECUCIÓN"/>
    <s v="-"/>
    <n v="0.5"/>
    <s v="CONVENIO 1205 - $3,000,000 - "/>
  </r>
  <r>
    <n v="8311"/>
    <x v="1"/>
    <s v="-"/>
    <s v="-"/>
    <s v="-"/>
    <s v="-"/>
    <s v="NO CORRESPONDE INFORMAR"/>
    <s v="CARITAS LOMAS DE ZAMORA: CRISTO REDENTOR"/>
    <s v="CARITAS LOMAS DE ZAMORA: CRISTO REDENTOR"/>
    <s v="-"/>
    <x v="26"/>
    <s v="-"/>
    <x v="40"/>
    <x v="157"/>
    <s v="-"/>
    <s v="-"/>
    <s v="-"/>
    <s v="-"/>
    <n v="11"/>
    <n v="5"/>
    <n v="1"/>
    <n v="7"/>
    <n v="99"/>
    <n v="3"/>
    <n v="2"/>
    <n v="99"/>
    <s v="-"/>
    <s v="BECAS"/>
    <s v="MINISTERIO DE DESARROLLO SOCIAL DE LA PROVINCIA DE BUENOS AIRES"/>
    <s v="Almirante Brown"/>
    <s v="MALVINAS ARGENTINAS"/>
    <s v="Rodríguez Peña y Larrea "/>
    <d v="2018-11-01T00:00:00"/>
    <s v="-"/>
    <n v="221200"/>
    <s v="-"/>
    <n v="1586000"/>
    <e v="#VALUE!"/>
    <n v="0"/>
    <n v="0"/>
    <n v="0"/>
    <n v="0"/>
    <n v="0"/>
    <n v="0"/>
    <n v="0"/>
    <n v="0"/>
    <s v="-"/>
    <s v="-"/>
    <s v="-"/>
    <s v="-"/>
    <s v="-"/>
    <s v="EN EJECUCIÓN"/>
    <s v="-"/>
    <n v="0.5"/>
    <s v="PAGO DE BECAS HASTA JULIO 2019"/>
  </r>
  <r>
    <n v="8312"/>
    <x v="1"/>
    <s v="-"/>
    <s v="-"/>
    <s v="-"/>
    <s v="-"/>
    <s v="NO CORRESPONDE INFORMAR"/>
    <s v="AC AMANECER DE LOS CARTONEROS (MTE)"/>
    <s v="AC AMANECER DE LOS CARTONEROS (MTE)"/>
    <s v="-"/>
    <x v="26"/>
    <s v="-"/>
    <x v="40"/>
    <x v="157"/>
    <s v="-"/>
    <s v="-"/>
    <s v="-"/>
    <s v="-"/>
    <n v="11"/>
    <n v="5"/>
    <n v="2"/>
    <n v="4"/>
    <n v="99"/>
    <n v="3"/>
    <n v="2"/>
    <n v="99"/>
    <s v="-"/>
    <s v="OBRA"/>
    <s v="MINISTERIO DE DESARROLLO SOCIAL DE LA PROVINCIA DE BUENOS AIRES"/>
    <s v="Lomas de Zamora"/>
    <s v="VILLA FIORITO"/>
    <s v="Calle Gabriel Miró esquina Canadá"/>
    <d v="2018-08-01T00:00:00"/>
    <d v="2019-05-18T00:00:00"/>
    <n v="2500000"/>
    <s v="-"/>
    <s v="-"/>
    <e v="#VALUE!"/>
    <n v="0"/>
    <n v="0"/>
    <n v="0"/>
    <n v="0"/>
    <n v="0"/>
    <n v="0"/>
    <n v="0"/>
    <n v="0"/>
    <s v="-"/>
    <s v="-"/>
    <s v="-"/>
    <s v="-"/>
    <s v="-"/>
    <s v="FINALIZADO"/>
    <s v="-"/>
    <n v="1"/>
    <s v="CONVENIO 1205 - $2,500,000 - "/>
  </r>
  <r>
    <n v="8313"/>
    <x v="1"/>
    <s v="-"/>
    <s v="-"/>
    <s v="-"/>
    <s v="-"/>
    <s v="NO CORRESPONDE INFORMAR"/>
    <s v="AC AMANECER DE LOS CARTONEROS (MTE)"/>
    <s v="AC AMANECER DE LOS CARTONEROS (MTE)"/>
    <s v="-"/>
    <x v="26"/>
    <s v="-"/>
    <x v="40"/>
    <x v="157"/>
    <s v="-"/>
    <s v="-"/>
    <s v="-"/>
    <s v="-"/>
    <n v="11"/>
    <n v="5"/>
    <n v="1"/>
    <n v="7"/>
    <n v="99"/>
    <n v="3"/>
    <n v="2"/>
    <n v="99"/>
    <s v="-"/>
    <s v="BECAS"/>
    <s v="MINISTERIO DE DESARROLLO SOCIAL DE LA PROVINCIA DE BUENOS AIRES"/>
    <s v="Lomas de Zamora"/>
    <s v="VILLA FIORITO"/>
    <s v="Calle Gabriel Miró esquina Canadá"/>
    <d v="2018-09-01T00:00:00"/>
    <s v="-"/>
    <n v="431120"/>
    <s v="-"/>
    <n v="1344000"/>
    <e v="#VALUE!"/>
    <n v="0"/>
    <n v="0"/>
    <n v="0"/>
    <n v="0"/>
    <n v="0"/>
    <n v="0"/>
    <n v="0"/>
    <n v="0"/>
    <s v="-"/>
    <s v="-"/>
    <s v="-"/>
    <s v="-"/>
    <s v="-"/>
    <s v="EN EJECUCIÓN"/>
    <s v="-"/>
    <n v="0.5"/>
    <s v="PAGO DE BECAS HASTA JULIO 2019"/>
  </r>
  <r>
    <n v="8314"/>
    <x v="1"/>
    <s v="-"/>
    <s v="-"/>
    <s v="-"/>
    <s v="-"/>
    <s v="NO CORRESPONDE INFORMAR"/>
    <s v="NO CORRESPONDE INFORMAR"/>
    <s v="SONRISAS"/>
    <s v="-"/>
    <x v="26"/>
    <s v="-"/>
    <x v="40"/>
    <x v="157"/>
    <s v="-"/>
    <s v="-"/>
    <s v="-"/>
    <s v="-"/>
    <n v="11"/>
    <n v="5"/>
    <n v="1"/>
    <n v="7"/>
    <n v="99"/>
    <n v="3"/>
    <n v="2"/>
    <n v="999"/>
    <s v="-"/>
    <s v="OBRA"/>
    <s v="MINISTERIO DE DESARROLLO SOCIAL DE LA PROVINCIA DE BUENOS AIRES"/>
    <s v="ESTEBAN ECHEVERRÍA"/>
    <s v="MONTE GRANDE"/>
    <s v="Ingeniero Huergo 2121 "/>
    <d v="2018-01-01T00:00:00"/>
    <d v="2019-02-01T00:00:00"/>
    <n v="2500000"/>
    <s v="-"/>
    <s v="-"/>
    <e v="#VALUE!"/>
    <n v="0"/>
    <n v="0"/>
    <n v="0"/>
    <n v="0"/>
    <n v="0"/>
    <n v="0"/>
    <n v="0"/>
    <n v="0"/>
    <s v="-"/>
    <s v="-"/>
    <s v="-"/>
    <s v="-"/>
    <s v="-"/>
    <s v="FINALIZADO"/>
    <s v="-"/>
    <n v="1"/>
    <s v="CONVENIO 1205 - $2,500,000"/>
  </r>
  <r>
    <n v="8315"/>
    <x v="1"/>
    <s v="-"/>
    <s v="-"/>
    <s v="-"/>
    <s v="-"/>
    <s v="NO CORRESPONDE INFORMAR"/>
    <s v="NO CORRESPONDE INFORMAR"/>
    <s v="FUNDACIÓN DE ORGANIZACIÓN COMUNITARIA"/>
    <s v="-"/>
    <x v="26"/>
    <s v="-"/>
    <x v="40"/>
    <x v="157"/>
    <s v="-"/>
    <s v="-"/>
    <s v="-"/>
    <s v="-"/>
    <n v="11"/>
    <n v="5"/>
    <n v="1"/>
    <n v="7"/>
    <n v="99"/>
    <n v="3"/>
    <n v="2"/>
    <n v="999"/>
    <s v="-"/>
    <s v="OBRA"/>
    <s v="MINISTERIO DE DESARROLLO SOCIAL DE LA PROVINCIA DE BUENOS AIRES"/>
    <s v="Lomas de Zamora"/>
    <s v="VILLA ALBERTINA"/>
    <s v="Rodriguez 2240"/>
    <d v="2018-03-01T00:00:00"/>
    <d v="2019-02-01T00:00:00"/>
    <n v="2500000"/>
    <s v="-"/>
    <s v="-"/>
    <e v="#VALUE!"/>
    <n v="0"/>
    <n v="0"/>
    <n v="0"/>
    <n v="0"/>
    <n v="0"/>
    <n v="0"/>
    <n v="0"/>
    <n v="0"/>
    <s v="-"/>
    <s v="-"/>
    <s v="-"/>
    <s v="-"/>
    <s v="-"/>
    <s v="FINALIZADO"/>
    <s v="-"/>
    <n v="1"/>
    <s v="CONVENIO 1205 - $2,500,000"/>
  </r>
  <r>
    <n v="8316"/>
    <x v="1"/>
    <s v="-"/>
    <s v="-"/>
    <s v="-"/>
    <s v="-"/>
    <s v="NO CORRESPONDE INFORMAR"/>
    <s v="NO CORRESPONDE INFORMAR"/>
    <s v="IDENTIDAD VECINAL"/>
    <s v="-"/>
    <x v="26"/>
    <s v="-"/>
    <x v="40"/>
    <x v="157"/>
    <s v="-"/>
    <s v="-"/>
    <s v="-"/>
    <s v="-"/>
    <n v="11"/>
    <n v="5"/>
    <n v="1"/>
    <n v="7"/>
    <n v="99"/>
    <n v="3"/>
    <n v="2"/>
    <n v="999"/>
    <s v="-"/>
    <s v="OBRA"/>
    <s v="MINISTERIO DE DESARROLLO SOCIAL DE LA PROVINCIA DE BUENOS AIRES"/>
    <s v="La Matanza"/>
    <s v="GONZÁLEZ CATÁN"/>
    <s v="Lanza 6621"/>
    <d v="2018-05-01T00:00:00"/>
    <s v="-"/>
    <n v="2500000"/>
    <n v="0"/>
    <s v="-"/>
    <e v="#VALUE!"/>
    <n v="0"/>
    <n v="0"/>
    <n v="0"/>
    <n v="0"/>
    <n v="0"/>
    <n v="0"/>
    <n v="0"/>
    <n v="0"/>
    <s v="-"/>
    <s v="-"/>
    <s v="-"/>
    <s v="-"/>
    <s v="-"/>
    <s v="EN EJECUCIÓN"/>
    <s v="-"/>
    <n v="0.85"/>
    <s v="CONVENIO 1205 - $2,500,000"/>
  </r>
  <r>
    <n v="8317"/>
    <x v="1"/>
    <s v="-"/>
    <s v="-"/>
    <s v="-"/>
    <s v="-"/>
    <s v="NO CORRESPONDE INFORMAR"/>
    <s v="NO CORRESPONDE INFORMAR"/>
    <s v="CAPILLA VIRGEN DE LA ASUNCIÓN"/>
    <s v="-"/>
    <x v="26"/>
    <s v="-"/>
    <x v="40"/>
    <x v="157"/>
    <s v="-"/>
    <s v="-"/>
    <s v="-"/>
    <s v="-"/>
    <n v="11"/>
    <n v="5"/>
    <n v="1"/>
    <n v="7"/>
    <n v="99"/>
    <n v="3"/>
    <n v="2"/>
    <n v="999"/>
    <s v="-"/>
    <s v="OBRA"/>
    <s v="MINISTERIO DE DESARROLLO SOCIAL DE LA PROVINCIA DE BUENOS AIRES"/>
    <s v="MORÓN"/>
    <s v="EL PALOMAR"/>
    <s v="Intendente Villegas 170"/>
    <d v="2018-12-01T00:00:00"/>
    <s v="-"/>
    <n v="3000000"/>
    <n v="0"/>
    <n v="0"/>
    <n v="3000000"/>
    <n v="0"/>
    <n v="0"/>
    <n v="0"/>
    <n v="0"/>
    <n v="0"/>
    <n v="0"/>
    <n v="0"/>
    <n v="0"/>
    <s v="-"/>
    <s v="-"/>
    <s v="-"/>
    <s v="-"/>
    <s v="-"/>
    <s v="FINALIZADO"/>
    <s v="-"/>
    <n v="0.25"/>
    <s v="&quot;CONVENIO 1205 - $3,000,000 - _x000a_COBRO 1 DESEMBOLSO&quot;"/>
  </r>
  <r>
    <n v="8318"/>
    <x v="1"/>
    <s v="08. URBANIZACIÓN DE VILLAS Y ASENTAMIENTOS URBANOS"/>
    <s v="-"/>
    <s v="-"/>
    <s v="-"/>
    <s v="VIVIENDAS NUEVAS"/>
    <s v=" - "/>
    <s v="TERMINACION DE 120 VIV. B° LAS ANTENAS"/>
    <s v="-"/>
    <x v="5"/>
    <s v="-"/>
    <x v="6"/>
    <x v="142"/>
    <s v="-"/>
    <s v="-"/>
    <s v="-"/>
    <s v="-"/>
    <s v="-"/>
    <s v="-"/>
    <s v="-"/>
    <s v="-"/>
    <s v="-"/>
    <s v="-"/>
    <s v="-"/>
    <s v="-"/>
    <s v="-"/>
    <s v="-"/>
    <s v="INSTITUTO DE LA VIVIENDA"/>
    <s v="LA MATANZA"/>
    <s v="LA MATANZA"/>
    <s v="-"/>
    <s v="-"/>
    <s v="-"/>
    <n v="130630828"/>
    <n v="130630828"/>
    <n v="0"/>
    <n v="0"/>
    <n v="0"/>
    <n v="0"/>
    <n v="0"/>
    <n v="0"/>
    <n v="0"/>
    <n v="0"/>
    <n v="0"/>
    <s v=" - "/>
    <s v="-"/>
    <n v="0"/>
    <s v=" - "/>
    <n v="0"/>
    <s v="-"/>
    <s v="PROYECTO"/>
    <n v="0"/>
    <n v="0"/>
    <s v="-"/>
  </r>
  <r>
    <n v="8318"/>
    <x v="1"/>
    <s v="-"/>
    <s v="-"/>
    <s v="-"/>
    <s v="-"/>
    <s v="NO CORRESPONDE INFORMAR"/>
    <s v="NO CORRESPONDE INFORMAR"/>
    <s v="PROV MANO DE OBRA, MATERIALES Y EQUIPOS PARA INST  500 MTS LINEALES DE BARANDAS DE FLEX BEAM EN PUENTE MENDEVILLE R.P.Nª 4, PARTIDO DE LA MATANZA"/>
    <s v="-"/>
    <x v="4"/>
    <s v="-"/>
    <x v="5"/>
    <x v="6"/>
    <n v="3"/>
    <s v="-"/>
    <s v="-"/>
    <s v="-"/>
    <n v="43497"/>
    <n v="4"/>
    <n v="2"/>
    <n v="2"/>
    <s v="-"/>
    <s v="-"/>
    <n v="31"/>
    <n v="889"/>
    <s v="-"/>
    <s v="-"/>
    <s v="MINISTERIO DE INFRAESTRUCTURA"/>
    <s v="LA MATANZA"/>
    <s v="-"/>
    <s v="-"/>
    <d v="2018-11-15T00:00:00"/>
    <d v="2019-01-14T00:00:00"/>
    <s v="$ 2.868.470"/>
    <s v="$ -"/>
    <s v="$ -"/>
    <n v="2868470.4"/>
    <s v="$ -"/>
    <s v="$ -"/>
    <s v="$ -"/>
    <s v="$ -"/>
    <s v="$ -"/>
    <s v="$ -"/>
    <s v="$ -"/>
    <s v="$ -"/>
    <s v="-"/>
    <s v="-"/>
    <n v="0"/>
    <s v="-"/>
    <s v="-"/>
    <s v="EN EJECUCIÓN"/>
    <n v="0.99"/>
    <s v="-"/>
    <s v="-"/>
  </r>
  <r>
    <n v="8319"/>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Almirante Brown"/>
    <s v="SAN JOSÉ"/>
    <s v="Las Cavas"/>
    <d v="2018-08-01T00:00:00"/>
    <s v="-"/>
    <n v="4455387.96"/>
    <s v="-"/>
    <s v="-"/>
    <n v="4455387.96"/>
    <s v="-"/>
    <s v="-"/>
    <s v="-"/>
    <s v="-"/>
    <s v="-"/>
    <s v="-"/>
    <s v="-"/>
    <s v="-"/>
    <s v="-"/>
    <n v="0"/>
    <s v="-"/>
    <s v="-"/>
    <s v="-"/>
    <s v="EJECUCION"/>
    <n v="1"/>
    <n v="0.1142"/>
    <s v="-"/>
  </r>
  <r>
    <n v="8319"/>
    <x v="1"/>
    <s v="-"/>
    <s v="-"/>
    <s v="-"/>
    <s v="-"/>
    <s v="NO CORRESPONDE INFORMAR"/>
    <s v="AIMÉ NENDIVÉ"/>
    <s v="AIMÉ NENDIVÉ"/>
    <s v="-"/>
    <x v="26"/>
    <s v="-"/>
    <x v="40"/>
    <x v="157"/>
    <s v="-"/>
    <s v="-"/>
    <s v="-"/>
    <s v="-"/>
    <n v="11"/>
    <n v="5"/>
    <n v="1"/>
    <n v="7"/>
    <n v="99"/>
    <n v="3"/>
    <n v="2"/>
    <n v="999"/>
    <s v="-"/>
    <s v="BECAS"/>
    <s v="MINISTERIO DE DESARROLLO SOCIAL DE LA PROVINCIA DE BUENOS AIRES"/>
    <s v="La Matanza"/>
    <s v="ISIDRO CASANOVA"/>
    <s v="Asamblea 17 de marzo y Colonia"/>
    <d v="2017-02-01T00:00:00"/>
    <s v="-"/>
    <n v="880000"/>
    <n v="1021000"/>
    <n v="1344000"/>
    <n v="3245000"/>
    <n v="0"/>
    <n v="0"/>
    <n v="0"/>
    <n v="0"/>
    <n v="0"/>
    <n v="0"/>
    <n v="0"/>
    <n v="0"/>
    <s v="-"/>
    <s v="-"/>
    <s v="-"/>
    <s v="-"/>
    <s v="-"/>
    <s v="EN EJECUCIÓN"/>
    <s v="-"/>
    <n v="0.59"/>
    <s v="EN LA COLUMNA OTRAS MODIFICACIONES AL MONTO ORIGINAL _x000a_* SE AGREGA EL PRESUPUESTO 2019"/>
  </r>
  <r>
    <n v="8320"/>
    <x v="1"/>
    <s v="-"/>
    <s v="-"/>
    <s v="-"/>
    <s v="-"/>
    <s v="PROYECTO/OBRA DE INFRAESTRUCTURA"/>
    <s v="NO CORRESPONDE INFORMAR"/>
    <s v="VEREDAS "/>
    <s v="-"/>
    <x v="26"/>
    <s v="-"/>
    <x v="41"/>
    <x v="158"/>
    <s v="-"/>
    <s v="-"/>
    <s v="-"/>
    <s v="VEREDAS "/>
    <s v="LEY 14.449"/>
    <s v="-"/>
    <s v="-"/>
    <s v="-"/>
    <s v="-"/>
    <s v="-"/>
    <s v="-"/>
    <s v="-"/>
    <s v="-"/>
    <s v="-"/>
    <s v="MUNICIPIO"/>
    <s v="Almirante Brown"/>
    <s v="LONGCHAMP"/>
    <s v="Las Lilas, Los Ciruelos"/>
    <d v="2016-12-01T00:00:00"/>
    <d v="2017-06-12T00:00:00"/>
    <n v="2954680"/>
    <s v="-"/>
    <s v="-"/>
    <n v="2954680"/>
    <s v="-"/>
    <s v="-"/>
    <s v="-"/>
    <s v="-"/>
    <s v="-"/>
    <s v="-"/>
    <s v="-"/>
    <s v="-"/>
    <s v="-"/>
    <n v="0"/>
    <s v="-"/>
    <s v="-"/>
    <s v="-"/>
    <s v="TERMINADA"/>
    <n v="1"/>
    <n v="1"/>
    <s v="-"/>
  </r>
  <r>
    <n v="8320"/>
    <x v="1"/>
    <s v="-"/>
    <s v="-"/>
    <s v="-"/>
    <s v="-"/>
    <s v="NO CORRESPONDE INFORMAR"/>
    <s v="IDENTIDAD VECINAL"/>
    <s v="IDENTIDAD VECINAL"/>
    <s v="-"/>
    <x v="26"/>
    <s v="-"/>
    <x v="40"/>
    <x v="157"/>
    <s v="-"/>
    <s v="-"/>
    <s v="-"/>
    <s v="-"/>
    <n v="11"/>
    <n v="5"/>
    <n v="1"/>
    <n v="7"/>
    <n v="99"/>
    <n v="3"/>
    <n v="2"/>
    <n v="999"/>
    <s v="-"/>
    <s v="BECAS"/>
    <s v="MINISTERIO DE DESARROLLO SOCIAL DE LA PROVINCIA DE BUENOS AIRES"/>
    <s v="La Matanza"/>
    <s v="GONZÁLEZ CATÁN"/>
    <s v="Lanza 6622"/>
    <d v="2017-02-01T00:00:00"/>
    <s v="-"/>
    <n v="1210000"/>
    <n v="1439000"/>
    <n v="1934000"/>
    <n v="4583000"/>
    <n v="0"/>
    <n v="0"/>
    <n v="0"/>
    <n v="0"/>
    <n v="0"/>
    <n v="0"/>
    <n v="0"/>
    <n v="0"/>
    <s v="-"/>
    <s v="-"/>
    <s v="-"/>
    <s v="-"/>
    <s v="-"/>
    <s v="EN EJECUCIÓN"/>
    <s v="-"/>
    <n v="0.59"/>
    <s v="EN LA COLUMNA OTRAS MODIFICACIONES AL MONTO ORIGINAL _x000a_* SE AGREGA EL PRESUPUESTO 2019"/>
  </r>
  <r>
    <n v="8321"/>
    <x v="1"/>
    <s v="-"/>
    <s v="-"/>
    <s v="-"/>
    <s v="-"/>
    <s v="PROYECTO/OBRA DE EQUIPAMIENTO COMUNITARIO"/>
    <s v="NO CORRESPONDE INFORMAR"/>
    <s v="EQUIPAMIENTO SOCIAL: SUM 390 M2"/>
    <s v="-"/>
    <x v="26"/>
    <s v="-"/>
    <x v="41"/>
    <x v="158"/>
    <s v="-"/>
    <s v="-"/>
    <s v="-"/>
    <s v="EQUIPAMIENTO SOCIAL: SUM 390 M2"/>
    <s v="LEY 14.449"/>
    <s v="-"/>
    <s v="-"/>
    <s v="-"/>
    <s v="-"/>
    <s v="-"/>
    <s v="-"/>
    <s v="-"/>
    <s v="-"/>
    <s v="-"/>
    <s v="MUNICIPIO"/>
    <s v="Almirante Brown"/>
    <s v="MALVINAS ARGENTINAS"/>
    <s v="Lindo"/>
    <s v="-"/>
    <s v="-"/>
    <n v="11175384.800000001"/>
    <s v="-"/>
    <s v="-"/>
    <n v="11175384.800000001"/>
    <s v="-"/>
    <s v="-"/>
    <s v="-"/>
    <s v="-"/>
    <s v="-"/>
    <s v="-"/>
    <s v="-"/>
    <s v="-"/>
    <s v="-"/>
    <n v="0"/>
    <s v="-"/>
    <s v="-"/>
    <s v="-"/>
    <s v="-"/>
    <s v="-"/>
    <s v="-"/>
    <s v="-"/>
  </r>
  <r>
    <n v="8321"/>
    <x v="1"/>
    <s v="-"/>
    <s v="-"/>
    <s v="-"/>
    <s v="-"/>
    <s v="NO CORRESPONDE INFORMAR"/>
    <s v="CAPILLA VIRGEN DE LA ASUNCIÓN"/>
    <s v="CAPILLA VIRGEN DE LA ASUNCIÓN"/>
    <s v="-"/>
    <x v="26"/>
    <s v="-"/>
    <x v="40"/>
    <x v="157"/>
    <s v="-"/>
    <s v="-"/>
    <s v="-"/>
    <s v="-"/>
    <s v="-"/>
    <s v="-"/>
    <s v="-"/>
    <s v="-"/>
    <s v="-"/>
    <s v="-"/>
    <s v="-"/>
    <s v="-"/>
    <s v="-"/>
    <s v="BECAS"/>
    <s v="MINISTERIO DE DESARROLLO SOCIAL DE LA PROVINCIA DE BUENOS AIRES"/>
    <s v="MORÓN"/>
    <s v="EL PALOMAR"/>
    <s v="Intendente Villegas 171"/>
    <d v="2017-02-01T00:00:00"/>
    <s v="-"/>
    <n v="970000"/>
    <n v="1178000"/>
    <n v="2361000"/>
    <n v="4509000"/>
    <n v="0"/>
    <n v="0"/>
    <n v="0"/>
    <n v="0"/>
    <n v="0"/>
    <n v="0"/>
    <n v="0"/>
    <n v="0"/>
    <s v="-"/>
    <s v="-"/>
    <s v="-"/>
    <s v="-"/>
    <s v="-"/>
    <s v="EN EJECUCIÓN"/>
    <s v="-"/>
    <n v="0.5"/>
    <s v="EN LA COLUMNA OTRAS MODIFICACIONES AL MONTO ORIGINAL _x000a_* SE AGREGA EL PRESUPUESTO 2019"/>
  </r>
  <r>
    <n v="8322"/>
    <x v="1"/>
    <s v="-"/>
    <s v="-"/>
    <s v="-"/>
    <s v="-"/>
    <s v="PROYECTO/OBRA DE EQUIPAMIENTO COMUNITARIO"/>
    <s v="NO CORRESPONDE INFORMAR"/>
    <s v="EQUIPAMIENTO ECCOS: PRIMERA INFANCIA 247 M2 - CPI"/>
    <s v="-"/>
    <x v="26"/>
    <s v="-"/>
    <x v="41"/>
    <x v="158"/>
    <s v="-"/>
    <s v="-"/>
    <s v="-"/>
    <s v="EQUIPAMIENTO ECCOS: PRIMERA INFANCIA 247 M2 - CPI"/>
    <s v="LEY 14.449"/>
    <s v="-"/>
    <s v="-"/>
    <s v="-"/>
    <s v="-"/>
    <s v="-"/>
    <s v="-"/>
    <s v="-"/>
    <s v="-"/>
    <s v="-"/>
    <s v="MUNICIPIO"/>
    <s v="Cañuelas"/>
    <s v="MÁXIMO PAZ OESTE"/>
    <s v="Máximo Paz"/>
    <d v="2018-08-24T00:00:00"/>
    <s v="-"/>
    <n v="5420000"/>
    <s v="-"/>
    <s v="-"/>
    <n v="5420000"/>
    <s v="-"/>
    <s v="-"/>
    <s v="-"/>
    <s v="-"/>
    <s v="-"/>
    <s v="-"/>
    <s v="-"/>
    <s v="-"/>
    <s v="-"/>
    <n v="0"/>
    <s v="-"/>
    <s v="-"/>
    <s v="-"/>
    <s v="EJECUCION"/>
    <n v="1"/>
    <n v="0.26"/>
    <s v="-"/>
  </r>
  <r>
    <n v="8322"/>
    <x v="1"/>
    <s v="-"/>
    <s v="-"/>
    <s v="-"/>
    <s v="-"/>
    <s v="NO CORRESPONDE INFORMAR"/>
    <s v="SONRISAS"/>
    <s v="SONRISAS"/>
    <s v="-"/>
    <x v="26"/>
    <s v="-"/>
    <x v="40"/>
    <x v="157"/>
    <s v="-"/>
    <s v="-"/>
    <s v="-"/>
    <s v="-"/>
    <n v="11"/>
    <n v="5"/>
    <n v="1"/>
    <n v="7"/>
    <n v="99"/>
    <n v="3"/>
    <n v="2"/>
    <n v="9999"/>
    <s v="-"/>
    <s v="BECAS"/>
    <s v="MINISTERIO DE DESARROLLO SOCIAL DE LA PROVINCIA DE BUENOS AIRES"/>
    <s v="ESTEBAN ECHEVERRÍA"/>
    <s v="MONTE GRANDE"/>
    <s v="Ingeniero Huergo 2121 "/>
    <d v="2018-07-01T00:00:00"/>
    <s v="-"/>
    <n v="341800"/>
    <n v="1178000"/>
    <n v="1934000"/>
    <n v="3453800"/>
    <n v="0"/>
    <n v="0"/>
    <n v="0"/>
    <n v="0"/>
    <n v="0"/>
    <n v="0"/>
    <n v="0"/>
    <n v="0"/>
    <s v="-"/>
    <s v="-"/>
    <s v="-"/>
    <s v="-"/>
    <s v="-"/>
    <s v="EN EJECUCIÓN"/>
    <s v="-"/>
    <n v="0.5"/>
    <s v="EN LA COLUMNA OTRAS MODIFICACIONES AL MONTO ORIGINAL _x000a_* SE AGREGA EL PRESUPUESTO 2019"/>
  </r>
  <r>
    <n v="8323"/>
    <x v="1"/>
    <s v="-"/>
    <s v="-"/>
    <s v="-"/>
    <s v="-"/>
    <s v="PROYECTO/OBRA DE INFRAESTRUCTURA"/>
    <s v="NO CORRESPONDE INFORMAR"/>
    <s v="PERFORACIÓN AGUA POTABLE"/>
    <s v="-"/>
    <x v="26"/>
    <s v="-"/>
    <x v="41"/>
    <x v="159"/>
    <s v="-"/>
    <s v="-"/>
    <s v="-"/>
    <s v="PERFORACIÓN AGUA POTABLE"/>
    <s v="LEY 14.449"/>
    <s v="-"/>
    <s v="-"/>
    <s v="-"/>
    <s v="-"/>
    <s v="-"/>
    <s v="-"/>
    <s v="-"/>
    <s v="-"/>
    <s v="-"/>
    <s v="COOPERATIVA DE TRABAJO EDUARDO PUEBLA 1 LTDA"/>
    <s v="Cañuelas"/>
    <s v="MÁXIMO PAZ OESTE"/>
    <s v="Máximo Paz"/>
    <s v="-"/>
    <s v="-"/>
    <n v="284650"/>
    <s v="-"/>
    <s v="-"/>
    <n v="284650"/>
    <s v="-"/>
    <s v="-"/>
    <s v="-"/>
    <s v="-"/>
    <s v="-"/>
    <s v="-"/>
    <s v="-"/>
    <s v="-"/>
    <s v="-"/>
    <n v="0"/>
    <s v="-"/>
    <s v="-"/>
    <s v="-"/>
    <s v="-"/>
    <s v="-"/>
    <s v="-"/>
    <s v="-"/>
  </r>
  <r>
    <n v="8323"/>
    <x v="1"/>
    <s v="-"/>
    <s v="-"/>
    <s v="-"/>
    <s v="-"/>
    <s v="NO CORRESPONDE INFORMAR"/>
    <s v="FUNDACIÓN DE ORGANIZACIÓN COMUNITARIA"/>
    <s v="FUNDACIÓN DE ORGANIZACIÓN COMUNITARIA"/>
    <s v="-"/>
    <x v="26"/>
    <s v="-"/>
    <x v="40"/>
    <x v="157"/>
    <s v="-"/>
    <s v="-"/>
    <s v="-"/>
    <s v="-"/>
    <n v="11"/>
    <n v="5"/>
    <n v="1"/>
    <n v="7"/>
    <n v="99"/>
    <n v="3"/>
    <n v="2"/>
    <n v="999"/>
    <s v="-"/>
    <s v="BECAS"/>
    <s v="MINISTERIO DE DESARROLLO SOCIAL DE LA PROVINCIA DE BUENOS AIRES"/>
    <s v="Lomas de Zamora"/>
    <s v="VILLA ALBERTINA"/>
    <s v="Rodriguez 2241"/>
    <d v="2018-08-01T00:00:00"/>
    <s v="-"/>
    <n v="570000"/>
    <n v="1489800"/>
    <n v="2066440"/>
    <n v="4126240"/>
    <n v="0"/>
    <n v="0"/>
    <n v="0"/>
    <n v="0"/>
    <n v="0"/>
    <n v="0"/>
    <n v="0"/>
    <n v="0"/>
    <s v="-"/>
    <s v="-"/>
    <s v="-"/>
    <s v="-"/>
    <s v="-"/>
    <s v="EN EJECUCIÓN"/>
    <s v="-"/>
    <n v="0.5"/>
    <s v="EN LA COLUMNA OTRAS MODIFICACIONES AL MONTO ORIGINAL _x000a_* SE AGREGA EL PRESUPUESTO 2019"/>
  </r>
  <r>
    <n v="8324"/>
    <x v="1"/>
    <s v="-"/>
    <s v="-"/>
    <s v="-"/>
    <s v="-"/>
    <s v="PROYECTO/OBRA DE INFRAESTRUCTURA Y EQ COM"/>
    <s v="NO CORRESPONDE INFORMAR"/>
    <s v="SUM, VEREDAS"/>
    <s v="-"/>
    <x v="26"/>
    <s v="-"/>
    <x v="41"/>
    <x v="159"/>
    <s v="-"/>
    <s v="-"/>
    <s v="-"/>
    <s v="SUM, VEREDAS"/>
    <s v="LEY 14.449"/>
    <s v="-"/>
    <s v="-"/>
    <s v="-"/>
    <s v="-"/>
    <s v="-"/>
    <s v="-"/>
    <s v="-"/>
    <s v="-"/>
    <s v="-"/>
    <s v="COOPERATIVA DE TRABAJO LOS GURICES LIMITADA"/>
    <s v="ESTEBAN ECHEVERRÍA"/>
    <s v="ESTEBAN ECHEVERRÍA"/>
    <s v="Santa Isabel, La Paz, Altos de Monte Grande; Sarmiento, Montana y Bafico"/>
    <d v="2018-07-10T00:00:00"/>
    <s v="-"/>
    <n v="1220480.1000000001"/>
    <s v="-"/>
    <s v="-"/>
    <n v="1220480.1000000001"/>
    <s v="-"/>
    <s v="-"/>
    <s v="-"/>
    <s v="-"/>
    <s v="-"/>
    <s v="-"/>
    <s v="-"/>
    <s v="-"/>
    <s v="-"/>
    <n v="0"/>
    <s v="-"/>
    <s v="-"/>
    <s v="-"/>
    <s v="EJECUCION"/>
    <n v="1"/>
    <n v="0.9"/>
    <s v="-"/>
  </r>
  <r>
    <n v="8324"/>
    <x v="1"/>
    <s v="-"/>
    <s v="-"/>
    <s v="-"/>
    <s v="-"/>
    <s v="NO CORRESPONDE INFORMAR"/>
    <s v="OBISPADO DE SAN JUSTO: COLONIA MI ESPERANZA"/>
    <s v="OBISPADO DE SAN JUSTO: COLONIA MI ESPERANZA"/>
    <s v="-"/>
    <x v="26"/>
    <s v="-"/>
    <x v="40"/>
    <x v="157"/>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
    <s v="CONVENIO 1205 - $3,000,000 - _x000a_PROXIMAMENTE A COBRAR 1 DESEMBOLSO"/>
  </r>
  <r>
    <n v="8325"/>
    <x v="1"/>
    <s v="-"/>
    <s v="-"/>
    <s v="-"/>
    <s v="-"/>
    <s v="PROYECTO/OBRA DE INFRAESTRUCTURA"/>
    <s v="NO CORRESPONDE INFORMAR"/>
    <s v="OBRA HIDRÁULICA"/>
    <s v="-"/>
    <x v="26"/>
    <s v="-"/>
    <x v="41"/>
    <x v="158"/>
    <s v="-"/>
    <s v="-"/>
    <s v="-"/>
    <s v="OBRA HIDRÁULICA"/>
    <s v="LEY 14.449"/>
    <s v="-"/>
    <s v="-"/>
    <s v="-"/>
    <s v="-"/>
    <s v="-"/>
    <s v="-"/>
    <s v="-"/>
    <s v="-"/>
    <s v="-"/>
    <s v="MUNICIPIO"/>
    <s v="Ezeiza"/>
    <s v="LA UNION"/>
    <s v="Sol de Oro, La Flecha"/>
    <d v="2017-09-25T00:00:00"/>
    <d v="2018-01-04T00:00:00"/>
    <n v="9999946.0500000007"/>
    <s v="-"/>
    <s v="-"/>
    <n v="9999946.0500000007"/>
    <s v="-"/>
    <s v="-"/>
    <s v="-"/>
    <s v="-"/>
    <s v="-"/>
    <s v="-"/>
    <s v="-"/>
    <s v="-"/>
    <s v="-"/>
    <n v="0"/>
    <s v="-"/>
    <s v="-"/>
    <s v="-"/>
    <s v="TERMINADA"/>
    <n v="1"/>
    <n v="1"/>
    <s v="-"/>
  </r>
  <r>
    <n v="8325"/>
    <x v="1"/>
    <s v="-"/>
    <s v="-"/>
    <s v="-"/>
    <s v="-"/>
    <s v="NO CORRESPONDE INFORMAR"/>
    <s v="OBISPADO DE SAN JUSTO: COLONIA MI ESPERANZA"/>
    <s v="OBISPADO DE SAN JUSTO: COLONIA MI ESPERANZA"/>
    <s v="-"/>
    <x v="26"/>
    <s v="-"/>
    <x v="40"/>
    <x v="157"/>
    <s v="-"/>
    <s v="-"/>
    <s v="-"/>
    <s v="-"/>
    <n v="11"/>
    <n v="5"/>
    <n v="1"/>
    <n v="7"/>
    <n v="99"/>
    <n v="3"/>
    <n v="2"/>
    <n v="999"/>
    <s v="-"/>
    <s v="BECAS"/>
    <s v="MINISTERIO DE DESARROLLO SOCIAL DE LA PROVINCIA DE BUENOS AIRES"/>
    <s v="La Matanza"/>
    <s v="ISIDRO CASANOVA"/>
    <s v="Moldes 3499 y Mi Esperanza"/>
    <d v="2018-07-01T00:00:00"/>
    <s v="-"/>
    <n v="477800"/>
    <s v="-"/>
    <n v="1586400"/>
    <e v="#VALUE!"/>
    <n v="0"/>
    <n v="0"/>
    <n v="0"/>
    <n v="0"/>
    <n v="0"/>
    <n v="0"/>
    <n v="0"/>
    <n v="0"/>
    <s v="-"/>
    <s v="-"/>
    <s v="-"/>
    <s v="-"/>
    <s v="-"/>
    <s v="EN EJECUCIÓN"/>
    <s v="-"/>
    <n v="0.5"/>
    <s v="EN LA COLUMNA OTRAS MODIFICACIONES AL MONTO ORIGINAL _x000a_* SE AGREGA EL PRESUPUESTO 2019"/>
  </r>
  <r>
    <n v="8326"/>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Ezeiza"/>
    <s v="CARLOS SPEGAZZINI"/>
    <s v="Tres Américas"/>
    <d v="2017-03-13T00:00:00"/>
    <d v="2017-10-27T00:00:00"/>
    <n v="4195652.38"/>
    <s v="-"/>
    <s v="-"/>
    <n v="4195652.38"/>
    <s v="-"/>
    <s v="-"/>
    <s v="-"/>
    <s v="-"/>
    <s v="-"/>
    <s v="-"/>
    <s v="-"/>
    <s v="-"/>
    <s v="-"/>
    <n v="0"/>
    <s v="-"/>
    <s v="-"/>
    <s v="-"/>
    <s v="TERMINADA"/>
    <n v="1"/>
    <n v="1"/>
    <s v="-"/>
  </r>
  <r>
    <n v="8326"/>
    <x v="1"/>
    <s v="-"/>
    <s v="-"/>
    <s v="-"/>
    <s v="-"/>
    <s v="NO CORRESPONDE INFORMAR"/>
    <s v="LOCOS BAJITOS"/>
    <s v="LOCOS BAJITOS"/>
    <s v="-"/>
    <x v="26"/>
    <s v="-"/>
    <x v="40"/>
    <x v="157"/>
    <s v="-"/>
    <s v="-"/>
    <s v="-"/>
    <s v="-"/>
    <n v="11"/>
    <n v="5"/>
    <n v="2"/>
    <n v="4"/>
    <n v="99"/>
    <n v="3"/>
    <n v="2"/>
    <n v="999"/>
    <s v="-"/>
    <s v="OBRA"/>
    <s v="MINISTERIO DE DESARROLLO SOCIAL DE LA PROVINCIA DE BUENOS AIRES"/>
    <s v="La Matanza"/>
    <s v="ISIDRO CASANOVA"/>
    <s v="Av. Crovara 5600"/>
    <d v="2018-11-01T00:00:00"/>
    <s v="-"/>
    <n v="3000000"/>
    <s v="-"/>
    <s v="-"/>
    <e v="#VALUE!"/>
    <n v="0"/>
    <n v="0"/>
    <n v="0"/>
    <n v="0"/>
    <n v="0"/>
    <n v="0"/>
    <n v="0"/>
    <n v="0"/>
    <s v="-"/>
    <s v="-"/>
    <s v="-"/>
    <s v="-"/>
    <s v="-"/>
    <s v="EN EJECUCIÓN"/>
    <s v="-"/>
    <n v="0.5"/>
    <s v="CONVENIO 1205 - $3,000,000 - _x000a_SE PAGO 2 DESEMBOLSOS EN EL 2018"/>
  </r>
  <r>
    <n v="8327"/>
    <x v="1"/>
    <s v="-"/>
    <s v="-"/>
    <s v="-"/>
    <s v="-"/>
    <s v="PROYECTO/OBRA DE INFRAESTRUCTURA"/>
    <s v="NO CORRESPONDE INFORMAR"/>
    <s v="VEREDAS"/>
    <s v="-"/>
    <x v="26"/>
    <s v="-"/>
    <x v="41"/>
    <x v="158"/>
    <s v="-"/>
    <s v="-"/>
    <s v="-"/>
    <s v="VEREDAS"/>
    <s v="LEY 14.449"/>
    <s v="-"/>
    <s v="-"/>
    <s v="-"/>
    <s v="-"/>
    <s v="-"/>
    <s v="-"/>
    <s v="-"/>
    <s v="-"/>
    <s v="-"/>
    <s v="MUNICIPIO"/>
    <s v="Ezeiza"/>
    <s v="CARLOS SPEGAZZINI"/>
    <s v="Unión"/>
    <d v="2017-01-10T00:00:00"/>
    <d v="2017-09-29T00:00:00"/>
    <n v="3500000"/>
    <s v="-"/>
    <s v="-"/>
    <n v="3500000"/>
    <s v="-"/>
    <s v="-"/>
    <s v="-"/>
    <s v="-"/>
    <s v="-"/>
    <s v="-"/>
    <s v="-"/>
    <s v="-"/>
    <s v="-"/>
    <n v="0"/>
    <s v="-"/>
    <s v="-"/>
    <s v="-"/>
    <s v="TERMINADA"/>
    <n v="1"/>
    <n v="1"/>
    <s v="-"/>
  </r>
  <r>
    <n v="8327"/>
    <x v="1"/>
    <s v="-"/>
    <s v="-"/>
    <s v="-"/>
    <s v="-"/>
    <s v="NO CORRESPONDE INFORMAR"/>
    <s v="LOCOS BAJITOS"/>
    <s v="LOCOS BAJITOS"/>
    <s v="-"/>
    <x v="26"/>
    <s v="-"/>
    <x v="40"/>
    <x v="157"/>
    <s v="-"/>
    <s v="-"/>
    <s v="-"/>
    <s v="-"/>
    <n v="11"/>
    <n v="5"/>
    <n v="1"/>
    <n v="7"/>
    <n v="99"/>
    <n v="3"/>
    <n v="2"/>
    <n v="999"/>
    <s v="-"/>
    <s v="BECAS"/>
    <s v="MINISTERIO DE DESARROLLO SOCIAL DE LA PROVINCIA DE BUENOS AIRES"/>
    <s v="La Matanza"/>
    <s v="ISIDRO CASANOVA"/>
    <s v="Av. Crovara 5600"/>
    <d v="2018-09-01T00:00:00"/>
    <s v="-"/>
    <n v="716000"/>
    <s v="-"/>
    <n v="1934000"/>
    <e v="#VALUE!"/>
    <n v="0"/>
    <n v="0"/>
    <n v="0"/>
    <n v="0"/>
    <n v="0"/>
    <n v="0"/>
    <n v="0"/>
    <n v="0"/>
    <s v="-"/>
    <s v="-"/>
    <s v="-"/>
    <s v="-"/>
    <s v="-"/>
    <s v="EN EJECUCIÓN"/>
    <s v="-"/>
    <n v="0.5"/>
    <s v="EN LA COLUMNA OTRAS MODIFICACIONES AL MONTO ORIGINAL _x000a_* SE AGREGA EL PRESUPUESTO 2019"/>
  </r>
  <r>
    <n v="8328"/>
    <x v="1"/>
    <s v="-"/>
    <s v="-"/>
    <s v="-"/>
    <s v="-"/>
    <s v="PROYECTO/OBRA DE EQUIPAMIENTO COMUNITARIO"/>
    <s v="NO CORRESPONDE INFORMAR"/>
    <s v="SALA DE PRIMEROS AUXILIOS"/>
    <s v="-"/>
    <x v="26"/>
    <s v="-"/>
    <x v="41"/>
    <x v="159"/>
    <s v="-"/>
    <s v="-"/>
    <s v="-"/>
    <s v="SALA DE PRIMEROS AUXILIOS"/>
    <s v="LEY 14.449"/>
    <s v="-"/>
    <s v="-"/>
    <s v="-"/>
    <s v="-"/>
    <s v="-"/>
    <s v="-"/>
    <s v="-"/>
    <s v="-"/>
    <s v="-"/>
    <s v="OBISPADO DE SAN JUSTO"/>
    <s v="La Matanza"/>
    <s v="SAN JUSTO"/>
    <s v="Puerta de Hierro"/>
    <d v="2018-10-18T00:00:00"/>
    <s v="-"/>
    <n v="3500000"/>
    <s v="-"/>
    <s v="-"/>
    <n v="3500000"/>
    <s v="-"/>
    <s v="-"/>
    <s v="-"/>
    <s v="-"/>
    <s v="-"/>
    <s v="-"/>
    <s v="-"/>
    <s v="-"/>
    <s v="-"/>
    <n v="0"/>
    <s v="-"/>
    <s v="-"/>
    <s v="-"/>
    <s v="EJECUCION"/>
    <n v="1"/>
    <n v="0.6"/>
    <s v="-"/>
  </r>
  <r>
    <n v="8328"/>
    <x v="1"/>
    <s v="-"/>
    <s v="-"/>
    <s v="-"/>
    <s v="-"/>
    <s v="NO CORRESPONDE INFORMAR"/>
    <s v="CARITAS LOMAS DE ZAMORA: CRISTO REDENTOR"/>
    <s v="CARITAS LOMAS DE ZAMORA: CRISTO REDENTOR"/>
    <s v="-"/>
    <x v="26"/>
    <s v="-"/>
    <x v="40"/>
    <x v="157"/>
    <s v="-"/>
    <s v="-"/>
    <s v="-"/>
    <s v="-"/>
    <s v="-"/>
    <s v="-"/>
    <s v="-"/>
    <s v="-"/>
    <s v="-"/>
    <s v="-"/>
    <s v="-"/>
    <s v="-"/>
    <s v="-"/>
    <s v="OBRA"/>
    <s v="MINISTERIO DE DESARROLLO SOCIAL DE LA PROVINCIA DE BUENOS AIRES"/>
    <s v="Almirante Brown"/>
    <s v="MALVINAS ARGENTINAS"/>
    <s v="Rodríguez Peña y Larrea "/>
    <s v="-"/>
    <s v="-"/>
    <n v="3000000"/>
    <s v="-"/>
    <s v="-"/>
    <e v="#VALUE!"/>
    <n v="0"/>
    <n v="0"/>
    <n v="0"/>
    <n v="0"/>
    <n v="0"/>
    <n v="0"/>
    <n v="0"/>
    <n v="0"/>
    <s v="-"/>
    <n v="0"/>
    <s v="-"/>
    <s v="-"/>
    <s v="-"/>
    <s v="EN EJECUCIÓN"/>
    <s v="-"/>
    <n v="0"/>
    <s v="CONVENIO 1205 - $3,000,000 - _x000a_PROXIMAMENTE A COBRAR 1 DESEMBOLSO"/>
  </r>
  <r>
    <n v="8329"/>
    <x v="1"/>
    <s v="-"/>
    <s v="-"/>
    <s v="-"/>
    <s v="-"/>
    <s v="PROYECTO/OBRA DE EQUIPAMIENTO COMUNITARIO"/>
    <s v="NO CORRESPONDE INFORMAR"/>
    <s v="EQUIPAMIENTO DEPORTIVO: VESTUARIOS 101 M2 Y PLAYON 810 M2"/>
    <s v="-"/>
    <x v="26"/>
    <s v="-"/>
    <x v="41"/>
    <x v="159"/>
    <s v="-"/>
    <s v="-"/>
    <s v="-"/>
    <s v="EQUIPAMIENTO DEPORTIVO: VESTUARIOS 101 M2 Y PLAYON 810 M2"/>
    <s v="LEY 14.449"/>
    <s v="-"/>
    <s v="-"/>
    <s v="-"/>
    <s v="-"/>
    <s v="-"/>
    <s v="-"/>
    <s v="-"/>
    <s v="-"/>
    <s v="-"/>
    <s v="OBISPADO DE SAN JUSTO"/>
    <s v="La Matanza"/>
    <s v="ISIDRO CASANOVA"/>
    <s v="Colonia mi esperanza"/>
    <s v="-"/>
    <s v="-"/>
    <n v="6031000"/>
    <s v="-"/>
    <s v="-"/>
    <n v="6031000"/>
    <s v="-"/>
    <s v="-"/>
    <s v="-"/>
    <s v="-"/>
    <s v="-"/>
    <s v="-"/>
    <s v="-"/>
    <s v="-"/>
    <s v="-"/>
    <n v="0"/>
    <s v="-"/>
    <s v="-"/>
    <s v="-"/>
    <s v="CIRC ADM"/>
    <s v="-"/>
    <s v="-"/>
    <s v="-"/>
  </r>
  <r>
    <n v="8329"/>
    <x v="1"/>
    <s v="-"/>
    <s v="-"/>
    <s v="-"/>
    <s v="-"/>
    <s v="NO CORRESPONDE INFORMAR"/>
    <s v="CARITAS LOMAS DE ZAMORA: CRISTO REDENTOR"/>
    <s v="CARITAS LOMAS DE ZAMORA: CRISTO REDENTOR"/>
    <s v="-"/>
    <x v="26"/>
    <s v="-"/>
    <x v="40"/>
    <x v="157"/>
    <s v="-"/>
    <s v="-"/>
    <s v="-"/>
    <s v="-"/>
    <n v="11"/>
    <n v="5"/>
    <n v="1"/>
    <n v="7"/>
    <n v="99"/>
    <n v="3"/>
    <n v="2"/>
    <n v="99"/>
    <s v="-"/>
    <s v="BECAS"/>
    <s v="MINISTERIO DE DESARROLLO SOCIAL DE LA PROVINCIA DE BUENOS AIRES"/>
    <s v="Almirante Brown"/>
    <s v="MALVINAS ARGENTINAS"/>
    <s v="Rodríguez Peña y Larrea "/>
    <d v="2018-11-01T00:00:00"/>
    <s v="-"/>
    <n v="221200"/>
    <s v="-"/>
    <n v="1586000"/>
    <e v="#VALUE!"/>
    <n v="0"/>
    <n v="0"/>
    <n v="0"/>
    <n v="0"/>
    <n v="0"/>
    <n v="0"/>
    <n v="0"/>
    <n v="0"/>
    <s v="-"/>
    <s v="-"/>
    <s v="-"/>
    <s v="-"/>
    <s v="-"/>
    <s v="EN EJECUCIÓN"/>
    <s v="-"/>
    <n v="0.5"/>
    <s v="EN LA COLUMNA OTRAS MODIFICACIONES AL MONTO ORIGINAL _x000a_* SE AGREGA EL PRESUPUESTO 2019"/>
  </r>
  <r>
    <n v="8330"/>
    <x v="1"/>
    <s v="-"/>
    <s v="-"/>
    <s v="-"/>
    <s v="-"/>
    <s v="PROYECTO/OBRA DE EQUIPAMIENTO COMUNITARIO"/>
    <s v="NO CORRESPONDE INFORMAR"/>
    <s v="EQUIPAMIENTO DEPORTIVO: S.U.M. 107 M2 Y PLAYON 405 M2"/>
    <s v="-"/>
    <x v="26"/>
    <s v="-"/>
    <x v="41"/>
    <x v="159"/>
    <s v="-"/>
    <s v="-"/>
    <s v="-"/>
    <s v="EQUIPAMIENTO DEPORTIVO: S.U.M. 107 M2 Y PLAYON 405 M2"/>
    <s v="LEY 14.449"/>
    <s v="-"/>
    <s v="-"/>
    <s v="-"/>
    <s v="-"/>
    <s v="-"/>
    <s v="-"/>
    <s v="-"/>
    <s v="-"/>
    <s v="-"/>
    <s v="OBISPADO DE LAFERERE"/>
    <s v="La Matanza"/>
    <s v="GONZALEZ CATAN"/>
    <s v="Rodolfo Walsh"/>
    <s v="-"/>
    <s v="-"/>
    <n v="7889936.2000000002"/>
    <s v="-"/>
    <s v="-"/>
    <n v="7889936.2000000002"/>
    <s v="-"/>
    <s v="-"/>
    <s v="-"/>
    <s v="-"/>
    <s v="-"/>
    <s v="-"/>
    <s v="-"/>
    <s v="-"/>
    <s v="-"/>
    <n v="0"/>
    <s v="-"/>
    <s v="-"/>
    <s v="-"/>
    <s v="CIRC ADM"/>
    <s v="-"/>
    <s v="-"/>
    <s v="-"/>
  </r>
  <r>
    <n v="8330"/>
    <x v="1"/>
    <s v="-"/>
    <s v="-"/>
    <s v="-"/>
    <s v="-"/>
    <s v="NO CORRESPONDE INFORMAR"/>
    <s v="AC AMANECER DE LOS CARTONEROS (MTE)"/>
    <s v="AC AMANECER DE LOS CARTONEROS (MTE)"/>
    <s v="-"/>
    <x v="26"/>
    <s v="-"/>
    <x v="40"/>
    <x v="157"/>
    <s v="-"/>
    <s v="-"/>
    <s v="-"/>
    <s v="-"/>
    <n v="11"/>
    <n v="5"/>
    <n v="2"/>
    <n v="4"/>
    <n v="99"/>
    <n v="3"/>
    <n v="2"/>
    <n v="99"/>
    <s v="-"/>
    <s v="OBRA"/>
    <s v="MINISTERIO DE DESARROLLO SOCIAL DE LA PROVINCIA DE BUENOS AIRES"/>
    <s v="Lomas de Zamora"/>
    <s v="VILLA FIORITO"/>
    <s v="Calle Gabriel Miró esquina Canadá"/>
    <d v="2018-08-01T00:00:00"/>
    <s v="-"/>
    <n v="2500000"/>
    <s v="-"/>
    <s v="-"/>
    <e v="#VALUE!"/>
    <n v="0"/>
    <n v="0"/>
    <n v="0"/>
    <n v="0"/>
    <n v="0"/>
    <n v="0"/>
    <n v="0"/>
    <n v="0"/>
    <s v="-"/>
    <s v="-"/>
    <s v="-"/>
    <s v="-"/>
    <s v="-"/>
    <s v="EN EJECUCIÓN"/>
    <s v="-"/>
    <n v="0.5"/>
    <s v="CONVENIO 1205 - $2,500,000 - _x000a_SE PAGO EN 2018 2 DESEMBOLSOS"/>
  </r>
  <r>
    <n v="8331"/>
    <x v="1"/>
    <s v="-"/>
    <s v="-"/>
    <s v="-"/>
    <s v="-"/>
    <s v="PROYECTO/OBRA DE INFRAESTRUCTURA"/>
    <s v="NO CORRESPONDE INFORMAR"/>
    <s v="RED ELÉCTRICA, VIAL, PEATONAL, CLOACAL, PLUVIAL; ALUMBRADO; AGUA"/>
    <s v="-"/>
    <x v="26"/>
    <s v="-"/>
    <x v="41"/>
    <x v="158"/>
    <s v="-"/>
    <s v="-"/>
    <s v="-"/>
    <s v="RED ELÉCTRICA, VIAL, PEATONAL, CLOACAL, PLUVIAL; ALUMBRADO; AGUA"/>
    <s v="LEY 14.449"/>
    <s v="-"/>
    <s v="-"/>
    <s v="-"/>
    <s v="-"/>
    <s v="-"/>
    <s v="-"/>
    <s v="-"/>
    <s v="-"/>
    <s v="-"/>
    <s v="MUNICIPIO"/>
    <s v="LANÚS"/>
    <s v="LANÚS"/>
    <s v="Los Ceibos,  Ilasa,  Sapito,  Talleres"/>
    <d v="2018-05-03T00:00:00"/>
    <s v="-"/>
    <n v="39999961.93"/>
    <s v="-"/>
    <s v="-"/>
    <n v="39999961.93"/>
    <s v="-"/>
    <s v="-"/>
    <s v="-"/>
    <s v="-"/>
    <s v="-"/>
    <s v="-"/>
    <s v="-"/>
    <s v="-"/>
    <s v="-"/>
    <n v="0"/>
    <s v="-"/>
    <s v="-"/>
    <s v="-"/>
    <s v="EJECUCION"/>
    <n v="1"/>
    <n v="0.61"/>
    <s v="-"/>
  </r>
  <r>
    <n v="8331"/>
    <x v="1"/>
    <s v="-"/>
    <s v="-"/>
    <s v="-"/>
    <s v="-"/>
    <s v="NO CORRESPONDE INFORMAR"/>
    <s v="AC AMANECER DE LOS CARTONEROS (MTE)"/>
    <s v="AC AMANECER DE LOS CARTONEROS (MTE)"/>
    <s v="-"/>
    <x v="26"/>
    <s v="-"/>
    <x v="40"/>
    <x v="157"/>
    <s v="-"/>
    <s v="-"/>
    <s v="-"/>
    <s v="-"/>
    <n v="11"/>
    <n v="5"/>
    <n v="1"/>
    <n v="7"/>
    <n v="99"/>
    <n v="3"/>
    <n v="2"/>
    <n v="99"/>
    <s v="-"/>
    <s v="BECAS"/>
    <s v="MINISTERIO DE DESARROLLO SOCIAL DE LA PROVINCIA DE BUENOS AIRES"/>
    <s v="Lomas de Zamora"/>
    <s v="VILLA FIORITO"/>
    <s v="Calle Gabriel Miró esquina Canadá"/>
    <d v="2018-09-01T00:00:00"/>
    <s v="-"/>
    <n v="431120"/>
    <s v="-"/>
    <n v="1344000"/>
    <e v="#VALUE!"/>
    <n v="0"/>
    <n v="0"/>
    <n v="0"/>
    <n v="0"/>
    <n v="0"/>
    <n v="0"/>
    <n v="0"/>
    <n v="0"/>
    <s v="-"/>
    <s v="-"/>
    <s v="-"/>
    <s v="-"/>
    <s v="-"/>
    <s v="EN EJECUCIÓN"/>
    <s v="-"/>
    <n v="0.5"/>
    <s v="EN LA COLUMNA OTRAS MODIFICACIONES AL MONTO ORIGINAL _x000a_* SE AGREGA EL PRESUPUESTO 2019"/>
  </r>
  <r>
    <n v="8332"/>
    <x v="1"/>
    <s v="-"/>
    <s v="-"/>
    <s v="-"/>
    <s v="-"/>
    <s v="PROYECTO/OBRA DE EQUIPAMIENTO COMUNITARIO"/>
    <s v="NO CORRESPONDE INFORMAR"/>
    <s v="PUESTA EN VALOR: PARQUE GENERAL BELGRANO"/>
    <s v="-"/>
    <x v="26"/>
    <s v="-"/>
    <x v="41"/>
    <x v="158"/>
    <s v="-"/>
    <s v="-"/>
    <s v="-"/>
    <s v="PUESTA EN VALOR: PARQUE GENERAL BELGRANO"/>
    <s v="LEY 14.449"/>
    <s v="-"/>
    <s v="-"/>
    <s v="-"/>
    <s v="-"/>
    <s v="-"/>
    <s v="-"/>
    <s v="-"/>
    <s v="-"/>
    <s v="-"/>
    <s v="MUNICIPIO"/>
    <s v="LANÚS"/>
    <s v="MONTE CHINGOLO"/>
    <s v="Parque General Belgrano"/>
    <d v="2017-06-06T00:00:00"/>
    <d v="2017-12-02T00:00:00"/>
    <n v="5952391"/>
    <s v="-"/>
    <s v="-"/>
    <n v="5952391"/>
    <s v="-"/>
    <s v="-"/>
    <s v="-"/>
    <s v="-"/>
    <s v="-"/>
    <s v="-"/>
    <s v="-"/>
    <s v="-"/>
    <s v="-"/>
    <n v="0"/>
    <s v="-"/>
    <s v="-"/>
    <s v="-"/>
    <s v="TERMINADA"/>
    <n v="1"/>
    <n v="1"/>
    <s v="-"/>
  </r>
  <r>
    <n v="8332"/>
    <x v="1"/>
    <s v="-"/>
    <s v="-"/>
    <s v="-"/>
    <s v="-"/>
    <s v="NO CORRESPONDE INFORMAR"/>
    <s v="AIMÉ NENDIVÉ"/>
    <s v="AIMÉ NENDIVÉ"/>
    <s v="-"/>
    <x v="26"/>
    <s v="-"/>
    <x v="40"/>
    <x v="44"/>
    <s v="-"/>
    <s v="-"/>
    <s v="-"/>
    <s v="-"/>
    <n v="11"/>
    <n v="5"/>
    <n v="1"/>
    <n v="7"/>
    <n v="99"/>
    <n v="3"/>
    <n v="2"/>
    <n v="999"/>
    <s v="-"/>
    <s v="BECAS"/>
    <s v="MINISTERIO DE DESARROLLO SOCIAL DE LA PROVINCIA DE BUENOS AIRES"/>
    <s v="La Matanza"/>
    <s v="ISIDRO CASANOVA"/>
    <s v="Asamblea 17 de marzo y Colonia"/>
    <d v="2017-02-01T00:00:00"/>
    <s v="-"/>
    <n v="880000"/>
    <n v="1021000"/>
    <s v="-"/>
    <e v="#VALUE!"/>
    <n v="0"/>
    <n v="0"/>
    <n v="0"/>
    <n v="0"/>
    <n v="0"/>
    <n v="0"/>
    <n v="0"/>
    <n v="0"/>
    <s v="-"/>
    <s v="-"/>
    <s v="-"/>
    <s v="-"/>
    <s v="-"/>
    <s v="EN EJECUCIÓN"/>
    <s v="-"/>
    <n v="0.59"/>
    <s v="EN LA COLUMNA OTRAS MODIFICACIONES AL MONTO ORIGINAL _x000a_* SE AGREGA EL PRESUPUESTO 2019"/>
  </r>
  <r>
    <n v="8333"/>
    <x v="1"/>
    <s v="-"/>
    <s v="-"/>
    <s v="-"/>
    <s v="-"/>
    <s v="PROYECTO/OBRA DE EQUIPAMIENTO COMUNITARIO"/>
    <s v="NO CORRESPONDE INFORMAR"/>
    <s v="PUESTA EN VALOR: PLAZA GONNET"/>
    <s v="-"/>
    <x v="26"/>
    <s v="-"/>
    <x v="41"/>
    <x v="158"/>
    <s v="-"/>
    <s v="-"/>
    <s v="-"/>
    <s v="PUESTA EN VALOR: PLAZA GONNET"/>
    <s v="LEY 14.449"/>
    <s v="-"/>
    <s v="-"/>
    <s v="-"/>
    <s v="-"/>
    <s v="-"/>
    <s v="-"/>
    <s v="-"/>
    <s v="-"/>
    <s v="-"/>
    <s v="MUNICIPIO"/>
    <s v="LANÚS"/>
    <s v="MONTE CHINGOLO"/>
    <s v="Plaza Gonnet"/>
    <d v="2017-05-08T00:00:00"/>
    <d v="2018-09-21T00:00:00"/>
    <n v="6445888"/>
    <s v="-"/>
    <s v="-"/>
    <n v="6445888"/>
    <s v="-"/>
    <s v="-"/>
    <s v="-"/>
    <s v="-"/>
    <s v="-"/>
    <s v="-"/>
    <s v="-"/>
    <s v="-"/>
    <s v="-"/>
    <n v="0"/>
    <s v="-"/>
    <s v="-"/>
    <s v="-"/>
    <s v="TERMINADA"/>
    <n v="1"/>
    <n v="1"/>
    <s v="-"/>
  </r>
  <r>
    <n v="8333"/>
    <x v="1"/>
    <s v="-"/>
    <s v="-"/>
    <s v="-"/>
    <s v="-"/>
    <s v="NO CORRESPONDE INFORMAR"/>
    <s v="IDENTIDAD VECINAL"/>
    <s v="IDENTIDAD VECINAL"/>
    <s v="-"/>
    <x v="26"/>
    <s v="-"/>
    <x v="40"/>
    <x v="44"/>
    <s v="-"/>
    <s v="-"/>
    <s v="-"/>
    <s v="-"/>
    <n v="11"/>
    <n v="5"/>
    <n v="1"/>
    <n v="7"/>
    <n v="99"/>
    <n v="3"/>
    <n v="2"/>
    <n v="999"/>
    <s v="-"/>
    <s v="BECAS"/>
    <s v="MINISTERIO DE DESARROLLO SOCIAL DE LA PROVINCIA DE BUENOS AIRES"/>
    <s v="La Matanza"/>
    <s v="GONZÁLEZ CATÁN"/>
    <s v="Lanza 6622"/>
    <d v="2017-02-01T00:00:00"/>
    <s v="-"/>
    <n v="1210000"/>
    <n v="1439000"/>
    <s v="-"/>
    <e v="#VALUE!"/>
    <n v="0"/>
    <n v="0"/>
    <n v="0"/>
    <n v="0"/>
    <n v="0"/>
    <n v="0"/>
    <n v="0"/>
    <n v="0"/>
    <s v="-"/>
    <s v="-"/>
    <s v="-"/>
    <s v="-"/>
    <s v="-"/>
    <s v="EN EJECUCIÓN"/>
    <s v="-"/>
    <n v="0.59"/>
    <s v="EN LA COLUMNA OTRAS MODIFICACIONES AL MONTO ORIGINAL _x000a_* SE AGREGA EL PRESUPUESTO 2019"/>
  </r>
  <r>
    <n v="8334"/>
    <x v="1"/>
    <s v="-"/>
    <s v="-"/>
    <s v="-"/>
    <s v="-"/>
    <s v="PROYECTO/OBRA DE INFRAESTRUCTURA"/>
    <s v="NO CORRESPONDE INFORMAR"/>
    <s v="VEREDAS"/>
    <s v="-"/>
    <x v="26"/>
    <s v="-"/>
    <x v="41"/>
    <x v="158"/>
    <s v="-"/>
    <s v="-"/>
    <s v="-"/>
    <s v="VEREDAS"/>
    <s v="LEY 14.449"/>
    <s v="-"/>
    <s v="-"/>
    <s v="-"/>
    <s v="-"/>
    <s v="-"/>
    <s v="-"/>
    <s v="-"/>
    <s v="-"/>
    <s v="-"/>
    <s v="MUNICIPIO"/>
    <s v="Lomas de Zamora"/>
    <s v="LOMAS DE ZAMORA"/>
    <s v="San Sebastián"/>
    <d v="2017-10-26T00:00:00"/>
    <d v="2018-02-19T00:00:00"/>
    <n v="500000"/>
    <s v="-"/>
    <s v="-"/>
    <n v="500000"/>
    <s v="-"/>
    <s v="-"/>
    <s v="-"/>
    <s v="-"/>
    <s v="-"/>
    <s v="-"/>
    <s v="-"/>
    <s v="-"/>
    <s v="-"/>
    <n v="0"/>
    <s v="-"/>
    <s v="-"/>
    <s v="-"/>
    <s v="TERMINADA"/>
    <n v="1"/>
    <n v="1"/>
    <s v="-"/>
  </r>
  <r>
    <n v="8334"/>
    <x v="1"/>
    <s v="-"/>
    <s v="-"/>
    <s v="-"/>
    <s v="-"/>
    <s v="NO CORRESPONDE INFORMAR"/>
    <s v="CAPILLA VIRGEN DE LA ASUNCIÓN"/>
    <s v="CAPILLA VIRGEN DE LA ASUNCIÓN"/>
    <s v="-"/>
    <x v="26"/>
    <s v="-"/>
    <x v="40"/>
    <x v="44"/>
    <s v="-"/>
    <s v="-"/>
    <s v="-"/>
    <s v="-"/>
    <s v="-"/>
    <s v="-"/>
    <s v="-"/>
    <s v="-"/>
    <s v="-"/>
    <s v="-"/>
    <s v="-"/>
    <s v="-"/>
    <s v="-"/>
    <s v="BECAS"/>
    <s v="MINISTERIO DE DESARROLLO SOCIAL DE LA PROVINCIA DE BUENOS AIRES"/>
    <s v="MORÓN"/>
    <s v="EL PALOMAR"/>
    <s v="Intendente Villegas 171"/>
    <d v="2017-02-01T00:00:00"/>
    <s v="-"/>
    <n v="970000"/>
    <n v="1178000"/>
    <s v="-"/>
    <e v="#VALUE!"/>
    <n v="0"/>
    <n v="0"/>
    <n v="0"/>
    <n v="0"/>
    <n v="0"/>
    <n v="0"/>
    <n v="0"/>
    <n v="0"/>
    <s v="-"/>
    <s v="-"/>
    <s v="-"/>
    <s v="-"/>
    <s v="-"/>
    <s v="EN EJECUCIÓN"/>
    <s v="-"/>
    <n v="0.5"/>
    <s v="EN LA COLUMNA OTRAS MODIFICACIONES AL MONTO ORIGINAL _x000a_* SE AGREGA EL PRESUPUESTO 2019"/>
  </r>
  <r>
    <n v="8335"/>
    <x v="1"/>
    <s v="-"/>
    <s v="-"/>
    <s v="-"/>
    <s v="-"/>
    <s v="PROYECTO/OBRA DE INFRAESTRUCTURA"/>
    <s v="NO CORRESPONDE INFORMAR"/>
    <s v="PAVIMENTOS"/>
    <s v="-"/>
    <x v="26"/>
    <s v="-"/>
    <x v="41"/>
    <x v="158"/>
    <s v="-"/>
    <s v="-"/>
    <s v="-"/>
    <s v="PAVIMENTOS"/>
    <s v="LEY 14.449"/>
    <s v="-"/>
    <s v="-"/>
    <s v="-"/>
    <s v="-"/>
    <s v="-"/>
    <s v="-"/>
    <s v="-"/>
    <s v="-"/>
    <s v="-"/>
    <s v="MUNICIPIO"/>
    <s v="Marcos Paz"/>
    <s v="MARCOS PAZ"/>
    <s v="Torchiaro, La Trocha, Santa María, Martín Fierro"/>
    <s v="-"/>
    <s v="-"/>
    <n v="19800954.600000001"/>
    <s v="-"/>
    <s v="-"/>
    <n v="19800954.600000001"/>
    <s v="-"/>
    <s v="-"/>
    <s v="-"/>
    <s v="-"/>
    <s v="-"/>
    <s v="-"/>
    <s v="-"/>
    <s v="-"/>
    <s v="-"/>
    <n v="0"/>
    <s v="-"/>
    <s v="-"/>
    <s v="-"/>
    <s v="PR LICITATORIO"/>
    <n v="1"/>
    <s v="-"/>
    <s v="-"/>
  </r>
  <r>
    <n v="8335"/>
    <x v="1"/>
    <s v="-"/>
    <s v="-"/>
    <s v="-"/>
    <s v="-"/>
    <s v="NO CORRESPONDE INFORMAR"/>
    <s v="SONRISAS"/>
    <s v="SONRISAS"/>
    <s v="-"/>
    <x v="26"/>
    <s v="-"/>
    <x v="40"/>
    <x v="44"/>
    <s v="-"/>
    <s v="-"/>
    <s v="-"/>
    <s v="-"/>
    <n v="11"/>
    <n v="5"/>
    <n v="1"/>
    <n v="7"/>
    <n v="99"/>
    <n v="3"/>
    <n v="2"/>
    <n v="9999"/>
    <s v="-"/>
    <s v="BECAS"/>
    <s v="MINISTERIO DE DESARROLLO SOCIAL DE LA PROVINCIA DE BUENOS AIRES"/>
    <s v="ESTEBAN ECHEVERRÍA"/>
    <s v="MONTE GRANDE"/>
    <s v="Ingeniero Huergo 2121 "/>
    <d v="2018-07-01T00:00:00"/>
    <s v="-"/>
    <n v="341800"/>
    <n v="1178000"/>
    <s v="-"/>
    <e v="#VALUE!"/>
    <n v="0"/>
    <n v="0"/>
    <n v="0"/>
    <n v="0"/>
    <n v="0"/>
    <n v="0"/>
    <n v="0"/>
    <n v="0"/>
    <s v="-"/>
    <s v="-"/>
    <s v="-"/>
    <s v="-"/>
    <s v="-"/>
    <s v="EN EJECUCIÓN"/>
    <s v="-"/>
    <n v="0.5"/>
    <s v="EN LA COLUMNA OTRAS MODIFICACIONES AL MONTO ORIGINAL _x000a_* SE AGREGA EL PRESUPUESTO 2019"/>
  </r>
  <r>
    <n v="8336"/>
    <x v="1"/>
    <s v="-"/>
    <s v="-"/>
    <s v="-"/>
    <s v="-"/>
    <s v="PROYECTO/OBRA DE INFRAESTRUCTURA"/>
    <s v="NO CORRESPONDE INFORMAR"/>
    <s v="LUMINARIAS, VEREDAS, ESPACIOS VERDES, PAVIMENTO"/>
    <s v="-"/>
    <x v="26"/>
    <s v="-"/>
    <x v="41"/>
    <x v="158"/>
    <s v="-"/>
    <s v="-"/>
    <s v="-"/>
    <s v="LUMINARIAS, VEREDAS, ESPACIOS VERDES, PAVIMENTO"/>
    <s v="LEY 14.449"/>
    <s v="-"/>
    <s v="-"/>
    <s v="-"/>
    <s v="-"/>
    <s v="-"/>
    <s v="-"/>
    <s v="-"/>
    <s v="-"/>
    <s v="-"/>
    <s v="MUNICIPIO"/>
    <s v="MORÓN"/>
    <s v="CASTELAR SUR"/>
    <s v="Ibáñez, San Francisco, San Juan I, San Juan II"/>
    <d v="2018-10-18T00:00:00"/>
    <s v="-"/>
    <n v="25000000"/>
    <s v="-"/>
    <s v="-"/>
    <n v="25000000"/>
    <s v="-"/>
    <s v="-"/>
    <s v="-"/>
    <s v="-"/>
    <s v="-"/>
    <s v="-"/>
    <s v="-"/>
    <s v="-"/>
    <s v="-"/>
    <n v="0"/>
    <s v="-"/>
    <s v="-"/>
    <s v="-"/>
    <s v="EJECUCION"/>
    <n v="0.7"/>
    <n v="0.1"/>
    <s v="-"/>
  </r>
  <r>
    <n v="8336"/>
    <x v="1"/>
    <s v="-"/>
    <s v="-"/>
    <s v="-"/>
    <s v="-"/>
    <s v="NO CORRESPONDE INFORMAR"/>
    <s v="FUNDACIÓN DE ORGANIZACIÓN COMUNITARIA"/>
    <s v="FUNDACIÓN DE ORGANIZACIÓN COMUNITARIA"/>
    <s v="-"/>
    <x v="26"/>
    <s v="-"/>
    <x v="40"/>
    <x v="44"/>
    <s v="-"/>
    <s v="-"/>
    <s v="-"/>
    <s v="-"/>
    <n v="11"/>
    <n v="5"/>
    <n v="1"/>
    <n v="7"/>
    <n v="99"/>
    <n v="3"/>
    <n v="2"/>
    <n v="999"/>
    <s v="-"/>
    <s v="BECAS"/>
    <s v="MINISTERIO DE DESARROLLO SOCIAL DE LA PROVINCIA DE BUENOS AIRES"/>
    <s v="Lomas de Zamora"/>
    <s v="VILLA ALBERTINA"/>
    <s v="Rodriguez 2241"/>
    <d v="2018-08-01T00:00:00"/>
    <s v="-"/>
    <n v="570000"/>
    <n v="1489800"/>
    <s v="-"/>
    <e v="#VALUE!"/>
    <n v="0"/>
    <n v="0"/>
    <n v="0"/>
    <n v="0"/>
    <n v="0"/>
    <n v="0"/>
    <n v="0"/>
    <n v="0"/>
    <s v="-"/>
    <s v="-"/>
    <s v="-"/>
    <s v="-"/>
    <s v="-"/>
    <s v="EN EJECUCIÓN"/>
    <s v="-"/>
    <n v="0.5"/>
    <s v="EN LA COLUMNA OTRAS MODIFICACIONES AL MONTO ORIGINAL _x000a_* SE AGREGA EL PRESUPUESTO 2019"/>
  </r>
  <r>
    <n v="8337"/>
    <x v="1"/>
    <s v="-"/>
    <s v="-"/>
    <s v="-"/>
    <s v="-"/>
    <s v="PROYECTO/OBRA DE EQUIPAMIENTO COMUNITARIO"/>
    <s v="NO CORRESPONDE INFORMAR"/>
    <s v="EQUIPAMIENTO ECCOS: PRIMERA INFANCIA 247 M2 - CPI"/>
    <s v="-"/>
    <x v="26"/>
    <s v="-"/>
    <x v="41"/>
    <x v="158"/>
    <s v="-"/>
    <s v="-"/>
    <s v="-"/>
    <s v="EQUIPAMIENTO ECCOS: PRIMERA INFANCIA 247 M2 - CPI"/>
    <s v="LEY 14.449"/>
    <s v="-"/>
    <s v="-"/>
    <s v="-"/>
    <s v="-"/>
    <s v="-"/>
    <s v="-"/>
    <s v="-"/>
    <s v="-"/>
    <s v="-"/>
    <s v="MUNICIPIO"/>
    <s v="MORÓN"/>
    <s v="MORÓN SUR"/>
    <s v="San José, Pte. Ibáñez"/>
    <d v="2017-12-07T00:00:00"/>
    <d v="2018-12-07T00:00:00"/>
    <n v="4415548.58"/>
    <s v="-"/>
    <s v="-"/>
    <n v="4415548.58"/>
    <s v="-"/>
    <s v="-"/>
    <s v="-"/>
    <s v="-"/>
    <s v="-"/>
    <s v="-"/>
    <s v="-"/>
    <s v="-"/>
    <s v="-"/>
    <n v="0"/>
    <s v="-"/>
    <s v="-"/>
    <s v="-"/>
    <s v="TERMINADA"/>
    <n v="1"/>
    <n v="1"/>
    <s v="-"/>
  </r>
  <r>
    <n v="8337"/>
    <x v="1"/>
    <s v="-"/>
    <s v="-"/>
    <s v="-"/>
    <s v="-"/>
    <s v="NO CORRESPONDE INFORMAR"/>
    <s v="OBISPADO DE SAN JUSTO: COLONIA MI ESPERANZA"/>
    <s v="OBISPADO DE SAN JUSTO: COLONIA MI ESPERANZA"/>
    <s v="-"/>
    <x v="26"/>
    <s v="-"/>
    <x v="40"/>
    <x v="44"/>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
    <s v="CONVENIO 1205 - $3,000,000 - _x000a_PROXIMAMENTE A COBRAR 1 DESEMBOLSO"/>
  </r>
  <r>
    <n v="8338"/>
    <x v="1"/>
    <s v="-"/>
    <s v="-"/>
    <s v="-"/>
    <s v="-"/>
    <s v="PROYECTO/OBRA DE INFRAESTRUCTURA"/>
    <s v="NO CORRESPONDE INFORMAR"/>
    <s v="LUMINARIAS, ESPACIO PÚBLICO"/>
    <s v="-"/>
    <x v="26"/>
    <s v="-"/>
    <x v="41"/>
    <x v="158"/>
    <s v="-"/>
    <s v="-"/>
    <s v="-"/>
    <s v="LUMINARIAS, ESPACIO PÚBLICO"/>
    <s v="LEY 14.449"/>
    <s v="-"/>
    <s v="-"/>
    <s v="-"/>
    <s v="-"/>
    <s v="-"/>
    <s v="-"/>
    <s v="-"/>
    <s v="-"/>
    <s v="-"/>
    <s v="MUNICIPIO"/>
    <s v="MORÓN"/>
    <s v="EL PALOMAR - CASTELAR SUR"/>
    <s v="Carlos Gardel, San Juan I y II"/>
    <d v="2017-12-26T00:00:00"/>
    <d v="2018-02-25T00:00:00"/>
    <n v="5500000"/>
    <s v="-"/>
    <s v="-"/>
    <n v="5500000"/>
    <s v="-"/>
    <s v="-"/>
    <s v="-"/>
    <s v="-"/>
    <s v="-"/>
    <s v="-"/>
    <s v="-"/>
    <s v="-"/>
    <s v="-"/>
    <n v="0"/>
    <s v="-"/>
    <s v="-"/>
    <s v="-"/>
    <s v="TERMINADA"/>
    <n v="1"/>
    <n v="1"/>
    <s v="-"/>
  </r>
  <r>
    <n v="8338"/>
    <x v="1"/>
    <s v="-"/>
    <s v="-"/>
    <s v="-"/>
    <s v="-"/>
    <s v="NO CORRESPONDE INFORMAR"/>
    <s v="OBISPADO DE SAN JUSTO: COLONIA MI ESPERANZA"/>
    <s v="OBISPADO DE SAN JUSTO: COLONIA MI ESPERANZA"/>
    <s v="-"/>
    <x v="26"/>
    <s v="-"/>
    <x v="40"/>
    <x v="44"/>
    <s v="-"/>
    <s v="-"/>
    <s v="-"/>
    <s v="-"/>
    <n v="11"/>
    <n v="5"/>
    <n v="1"/>
    <n v="7"/>
    <n v="99"/>
    <n v="3"/>
    <n v="2"/>
    <n v="999"/>
    <s v="-"/>
    <s v="BECAS"/>
    <s v="MINISTERIO DE DESARROLLO SOCIAL DE LA PROVINCIA DE BUENOS AIRES"/>
    <s v="La Matanza"/>
    <s v="ISIDRO CASANOVA"/>
    <s v="Moldes 3499 y Mi Esperanza"/>
    <d v="2018-07-01T00:00:00"/>
    <s v="-"/>
    <n v="477800"/>
    <s v="-"/>
    <s v="-"/>
    <e v="#VALUE!"/>
    <n v="0"/>
    <n v="0"/>
    <n v="0"/>
    <n v="0"/>
    <n v="0"/>
    <n v="0"/>
    <n v="0"/>
    <n v="0"/>
    <s v="-"/>
    <s v="-"/>
    <s v="-"/>
    <s v="-"/>
    <s v="-"/>
    <s v="EN EJECUCIÓN"/>
    <s v="-"/>
    <n v="0.5"/>
    <s v="EN LA COLUMNA OTRAS MODIFICACIONES AL MONTO ORIGINAL _x000a_* SE AGREGA EL PRESUPUESTO 2019"/>
  </r>
  <r>
    <n v="8339"/>
    <x v="1"/>
    <s v="-"/>
    <s v="-"/>
    <s v="-"/>
    <s v="-"/>
    <s v="PROYECTO/OBRA DE INFRAESTRUCTURA"/>
    <s v="NO CORRESPONDE INFORMAR"/>
    <s v="VEREDAS Y CONTENEDORES DE BASURA"/>
    <s v="-"/>
    <x v="26"/>
    <s v="-"/>
    <x v="41"/>
    <x v="159"/>
    <s v="-"/>
    <s v="-"/>
    <s v="-"/>
    <s v="VEREDAS Y CONTENEDORES DE BASURA"/>
    <s v="LEY 14.449"/>
    <s v="-"/>
    <s v="-"/>
    <s v="-"/>
    <s v="-"/>
    <s v="-"/>
    <s v="-"/>
    <s v="-"/>
    <s v="-"/>
    <s v="-"/>
    <s v="COOPERATIVA DE TRABAJO PRESIDENTE PERÓN LIMITADA"/>
    <s v="PTE. PERÓN"/>
    <s v="GERNICA"/>
    <s v="San Martín, Numancia y Panamericana"/>
    <d v="2018-08-15T00:00:00"/>
    <s v="-"/>
    <n v="1592882"/>
    <s v="-"/>
    <s v="-"/>
    <n v="1592882"/>
    <s v="-"/>
    <s v="-"/>
    <s v="-"/>
    <s v="-"/>
    <s v="-"/>
    <s v="-"/>
    <s v="-"/>
    <s v="-"/>
    <s v="-"/>
    <n v="0"/>
    <s v="-"/>
    <s v="-"/>
    <s v="-"/>
    <s v="EJECUCION"/>
    <n v="1"/>
    <n v="0.6"/>
    <s v="-"/>
  </r>
  <r>
    <n v="8339"/>
    <x v="1"/>
    <s v="-"/>
    <s v="-"/>
    <s v="-"/>
    <s v="-"/>
    <s v="NO CORRESPONDE INFORMAR"/>
    <s v="LOCOS BAJITOS"/>
    <s v="LOCOS BAJITOS"/>
    <s v="-"/>
    <x v="26"/>
    <s v="-"/>
    <x v="40"/>
    <x v="44"/>
    <s v="-"/>
    <s v="-"/>
    <s v="-"/>
    <s v="-"/>
    <n v="11"/>
    <n v="5"/>
    <n v="2"/>
    <n v="4"/>
    <n v="99"/>
    <n v="3"/>
    <n v="2"/>
    <n v="999"/>
    <s v="-"/>
    <s v="OBRA"/>
    <s v="MINISTERIO DE DESARROLLO SOCIAL DE LA PROVINCIA DE BUENOS AIRES"/>
    <s v="La Matanza"/>
    <s v="ISIDRO CASANOVA"/>
    <s v="Av. Crovara 5600"/>
    <d v="2018-11-01T00:00:00"/>
    <s v="-"/>
    <n v="3000000"/>
    <s v="-"/>
    <s v="-"/>
    <e v="#VALUE!"/>
    <n v="0"/>
    <n v="0"/>
    <n v="0"/>
    <n v="0"/>
    <n v="0"/>
    <n v="0"/>
    <n v="0"/>
    <n v="0"/>
    <s v="-"/>
    <s v="-"/>
    <s v="-"/>
    <s v="-"/>
    <s v="-"/>
    <s v="EN EJECUCIÓN"/>
    <s v="-"/>
    <n v="0.5"/>
    <s v="CONVENIO 1205 - $3,000,000 - _x000a_SE PAGO 2 DESEMBOLSOS EN EL 2018"/>
  </r>
  <r>
    <n v="8340"/>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San Vicente"/>
    <s v="DOMAELAAR"/>
    <s v="Domselaar"/>
    <d v="2017-05-04T00:00:00"/>
    <d v="2017-10-31T00:00:00"/>
    <n v="3765270.87"/>
    <s v="-"/>
    <s v="-"/>
    <n v="3765270.87"/>
    <s v="-"/>
    <s v="-"/>
    <s v="-"/>
    <s v="-"/>
    <s v="-"/>
    <s v="-"/>
    <s v="-"/>
    <s v="-"/>
    <s v="-"/>
    <n v="0"/>
    <s v="-"/>
    <s v="-"/>
    <s v="-"/>
    <s v="TERMINADA"/>
    <n v="1"/>
    <n v="1"/>
    <s v="-"/>
  </r>
  <r>
    <n v="8340"/>
    <x v="1"/>
    <s v="-"/>
    <s v="-"/>
    <s v="-"/>
    <s v="-"/>
    <s v="NO CORRESPONDE INFORMAR"/>
    <s v="LOCOS BAJITOS"/>
    <s v="LOCOS BAJITOS"/>
    <s v="-"/>
    <x v="26"/>
    <s v="-"/>
    <x v="40"/>
    <x v="44"/>
    <s v="-"/>
    <s v="-"/>
    <s v="-"/>
    <s v="-"/>
    <n v="11"/>
    <n v="5"/>
    <n v="1"/>
    <n v="7"/>
    <n v="99"/>
    <n v="3"/>
    <n v="2"/>
    <n v="999"/>
    <s v="-"/>
    <s v="BECAS"/>
    <s v="MINISTERIO DE DESARROLLO SOCIAL DE LA PROVINCIA DE BUENOS AIRES"/>
    <s v="La Matanza"/>
    <s v="ISIDRO CASANOVA"/>
    <s v="Av. Crovara 5600"/>
    <d v="2018-09-01T00:00:00"/>
    <s v="-"/>
    <n v="716000"/>
    <s v="-"/>
    <s v="-"/>
    <e v="#VALUE!"/>
    <n v="0"/>
    <n v="0"/>
    <n v="0"/>
    <n v="0"/>
    <n v="0"/>
    <n v="0"/>
    <n v="0"/>
    <n v="0"/>
    <s v="-"/>
    <s v="-"/>
    <s v="-"/>
    <s v="-"/>
    <s v="-"/>
    <s v="EN EJECUCIÓN"/>
    <s v="-"/>
    <n v="0.5"/>
    <s v="EN LA COLUMNA OTRAS MODIFICACIONES AL MONTO ORIGINAL _x000a_* SE AGREGA EL PRESUPUESTO 2019"/>
  </r>
  <r>
    <n v="8341"/>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SAN VICENTE"/>
    <s v="ALEJANDRO KORN"/>
    <s v="VILLA COLL"/>
    <d v="2017-05-04T00:00:00"/>
    <s v="-"/>
    <n v="3765270.87"/>
    <s v="-"/>
    <s v="-"/>
    <n v="3765270.87"/>
    <s v="-"/>
    <s v="-"/>
    <s v="-"/>
    <s v="-"/>
    <s v="-"/>
    <s v="-"/>
    <s v="-"/>
    <s v="-"/>
    <s v="-"/>
    <n v="0"/>
    <s v="-"/>
    <s v="-"/>
    <s v="-"/>
    <s v="EJECUCION"/>
    <n v="1"/>
    <n v="0.7"/>
    <s v="-"/>
  </r>
  <r>
    <n v="8341"/>
    <x v="1"/>
    <s v="-"/>
    <s v="-"/>
    <s v="-"/>
    <s v="-"/>
    <s v="NO CORRESPONDE INFORMAR"/>
    <s v="CARITAS LOMAS DE ZAMORA: CRISTO REDENTOR"/>
    <s v="CARITAS LOMAS DE ZAMORA: CRISTO REDENTOR"/>
    <s v="-"/>
    <x v="26"/>
    <s v="-"/>
    <x v="40"/>
    <x v="44"/>
    <s v="-"/>
    <s v="-"/>
    <s v="-"/>
    <s v="-"/>
    <s v="-"/>
    <s v="-"/>
    <s v="-"/>
    <s v="-"/>
    <s v="-"/>
    <s v="-"/>
    <s v="-"/>
    <s v="-"/>
    <s v="-"/>
    <s v="OBRA"/>
    <s v="MINISTERIO DE DESARROLLO SOCIAL DE LA PROVINCIA DE BUENOS AIRES"/>
    <s v="Almirante Brown"/>
    <s v="MALVINAS ARGENTINAS"/>
    <s v="Rodríguez Peña y Larrea "/>
    <s v="-"/>
    <s v="-"/>
    <n v="3000000"/>
    <s v="-"/>
    <s v="-"/>
    <e v="#VALUE!"/>
    <n v="0"/>
    <n v="0"/>
    <n v="0"/>
    <n v="0"/>
    <n v="0"/>
    <n v="0"/>
    <n v="0"/>
    <n v="0"/>
    <s v="-"/>
    <n v="0"/>
    <s v="-"/>
    <s v="-"/>
    <s v="-"/>
    <s v="EN EJECUCIÓN"/>
    <s v="-"/>
    <n v="0"/>
    <s v="CONVENIO 1205 - $3,000,000 - _x000a_PROXIMAMENTE A COBRAR 1 DESEMBOLSO"/>
  </r>
  <r>
    <n v="8342"/>
    <x v="1"/>
    <s v="-"/>
    <s v="-"/>
    <s v="-"/>
    <s v="-"/>
    <s v="PROYECTO/OBRA DE EQUIPAMIENTO COMUNITARIO"/>
    <s v="NO CORRESPONDE INFORMAR"/>
    <s v="EQUIPAMIENTO DEPORTIVO: VESTUARIOS 101 M2 Y PLAYON 810 M2"/>
    <s v="-"/>
    <x v="26"/>
    <s v="-"/>
    <x v="41"/>
    <x v="159"/>
    <s v="-"/>
    <s v="-"/>
    <s v="-"/>
    <s v="EQUIPAMIENTO DEPORTIVO: VESTUARIOS 101 M2 Y PLAYON 810 M2"/>
    <s v="LEY 14.449"/>
    <s v="-"/>
    <s v="-"/>
    <s v="-"/>
    <s v="-"/>
    <s v="-"/>
    <s v="-"/>
    <s v="-"/>
    <s v="-"/>
    <s v="-"/>
    <s v="OBISPADO DE SAN JUSTO"/>
    <s v="La Matanza"/>
    <s v="ISIDRO CASANOVA"/>
    <s v="Colonia mi esperanza"/>
    <s v="-"/>
    <s v="-"/>
    <n v="6031000"/>
    <s v="-"/>
    <s v="-"/>
    <n v="6031000"/>
    <s v="-"/>
    <s v="-"/>
    <s v="-"/>
    <s v="-"/>
    <s v="-"/>
    <s v="-"/>
    <s v="-"/>
    <s v="-"/>
    <s v="-"/>
    <n v="0"/>
    <s v="-"/>
    <s v="-"/>
    <s v="-"/>
    <s v="CARATULADO"/>
    <s v="-"/>
    <s v="-"/>
    <s v="-"/>
  </r>
  <r>
    <n v="8342"/>
    <x v="1"/>
    <s v="-"/>
    <s v="-"/>
    <s v="-"/>
    <s v="-"/>
    <s v="NO CORRESPONDE INFORMAR"/>
    <s v="CARITAS LOMAS DE ZAMORA: CRISTO REDENTOR"/>
    <s v="CARITAS LOMAS DE ZAMORA: CRISTO REDENTOR"/>
    <s v="-"/>
    <x v="26"/>
    <s v="-"/>
    <x v="40"/>
    <x v="44"/>
    <s v="-"/>
    <s v="-"/>
    <s v="-"/>
    <s v="-"/>
    <n v="11"/>
    <n v="5"/>
    <n v="1"/>
    <n v="7"/>
    <n v="99"/>
    <n v="3"/>
    <n v="2"/>
    <n v="99"/>
    <s v="-"/>
    <s v="BECAS"/>
    <s v="MINISTERIO DE DESARROLLO SOCIAL DE LA PROVINCIA DE BUENOS AIRES"/>
    <s v="Almirante Brown"/>
    <s v="MALVINAS ARGENTINAS"/>
    <s v="Rodríguez Peña y Larrea "/>
    <d v="2018-11-01T00:00:00"/>
    <s v="-"/>
    <n v="221200"/>
    <s v="-"/>
    <s v="-"/>
    <e v="#VALUE!"/>
    <n v="0"/>
    <n v="0"/>
    <n v="0"/>
    <n v="0"/>
    <n v="0"/>
    <n v="0"/>
    <n v="0"/>
    <n v="0"/>
    <s v="-"/>
    <s v="-"/>
    <s v="-"/>
    <s v="-"/>
    <s v="-"/>
    <s v="EN EJECUCIÓN"/>
    <s v="-"/>
    <n v="0.5"/>
    <s v="EN LA COLUMNA OTRAS MODIFICACIONES AL MONTO ORIGINAL _x000a_* SE AGREGA EL PRESUPUESTO 2019"/>
  </r>
  <r>
    <n v="8343"/>
    <x v="1"/>
    <s v="-"/>
    <s v="-"/>
    <s v="-"/>
    <s v="-"/>
    <s v="PROYECTO/OBRA DE EQUIPAMIENTO COMUNITARIO"/>
    <s v="NO CORRESPONDE INFORMAR"/>
    <s v="EQUIPAMIENTO DEPORTIVO: PLAYÓN 405 M2"/>
    <s v="-"/>
    <x v="26"/>
    <s v="-"/>
    <x v="41"/>
    <x v="159"/>
    <s v="-"/>
    <s v="-"/>
    <s v="-"/>
    <s v="EQUIPAMIENTO DEPORTIVO: PLAYÓN 405 M2"/>
    <s v="LEY 14.449"/>
    <s v="-"/>
    <s v="-"/>
    <s v="-"/>
    <s v="-"/>
    <s v="-"/>
    <s v="-"/>
    <s v="-"/>
    <s v="-"/>
    <s v="-"/>
    <s v="COOPERATIVA DE TRABAJO DIGNO LTDA"/>
    <s v="La Matanza"/>
    <s v="GONZALEZ CATÁN "/>
    <s v="Salamanca"/>
    <s v="-"/>
    <s v="-"/>
    <n v="1715575"/>
    <s v="-"/>
    <s v="-"/>
    <n v="1715575"/>
    <s v="-"/>
    <s v="-"/>
    <s v="-"/>
    <s v="-"/>
    <s v="-"/>
    <s v="-"/>
    <s v="-"/>
    <s v="-"/>
    <s v="-"/>
    <n v="0"/>
    <s v="-"/>
    <s v="-"/>
    <s v="-"/>
    <s v="CARATULADO"/>
    <s v="-"/>
    <s v="-"/>
    <s v="-"/>
  </r>
  <r>
    <n v="8343"/>
    <x v="1"/>
    <s v="-"/>
    <s v="-"/>
    <s v="-"/>
    <s v="-"/>
    <s v="NO CORRESPONDE INFORMAR"/>
    <s v="AC AMANECER DE LOS CARTONEROS (MTE)"/>
    <s v="AC AMANECER DE LOS CARTONEROS (MTE)"/>
    <s v="-"/>
    <x v="26"/>
    <s v="-"/>
    <x v="40"/>
    <x v="44"/>
    <s v="-"/>
    <s v="-"/>
    <s v="-"/>
    <s v="-"/>
    <n v="11"/>
    <n v="5"/>
    <n v="2"/>
    <n v="4"/>
    <n v="99"/>
    <n v="3"/>
    <n v="2"/>
    <n v="99"/>
    <s v="-"/>
    <s v="OBRA"/>
    <s v="MINISTERIO DE DESARROLLO SOCIAL DE LA PROVINCIA DE BUENOS AIRES"/>
    <s v="Lomas de Zamora"/>
    <s v="VILLA FIORITO"/>
    <s v="Calle Gabriel Miró esquina Canadá"/>
    <d v="2018-08-01T00:00:00"/>
    <s v="-"/>
    <n v="2500000"/>
    <s v="-"/>
    <s v="-"/>
    <e v="#VALUE!"/>
    <n v="0"/>
    <n v="0"/>
    <n v="0"/>
    <n v="0"/>
    <n v="0"/>
    <n v="0"/>
    <n v="0"/>
    <n v="0"/>
    <s v="-"/>
    <s v="-"/>
    <s v="-"/>
    <s v="-"/>
    <s v="-"/>
    <s v="EN EJECUCIÓN"/>
    <s v="-"/>
    <n v="0.5"/>
    <s v="CONVENIO 1205 - $2,500,000 - _x000a_SE PAGO EN 2018 2 DESEMBOLSOS"/>
  </r>
  <r>
    <n v="8344"/>
    <x v="1"/>
    <s v="-"/>
    <s v="-"/>
    <s v="-"/>
    <s v="-"/>
    <s v="PROYECTO/OBRA DE EQUIPAMIENTO COMUNITARIO"/>
    <s v="NO CORRESPONDE INFORMAR"/>
    <s v="EQUIPAMIENTO DEPORTIVO"/>
    <s v="-"/>
    <x v="26"/>
    <s v="-"/>
    <x v="41"/>
    <x v="159"/>
    <s v="-"/>
    <s v="-"/>
    <s v="-"/>
    <s v="EQUIPAMIENTO DEPORTIVO"/>
    <s v="LEY 14.449"/>
    <s v="-"/>
    <s v="-"/>
    <s v="-"/>
    <s v="-"/>
    <s v="-"/>
    <s v="-"/>
    <s v="-"/>
    <s v="-"/>
    <s v="-"/>
    <s v="MUNICIPIO"/>
    <s v="LANÚS"/>
    <s v="MONTE CHINGOLO"/>
    <s v="Villa Ofelia"/>
    <s v="-"/>
    <s v="-"/>
    <n v="10803100"/>
    <s v="-"/>
    <s v="-"/>
    <n v="10803100"/>
    <s v="-"/>
    <s v="-"/>
    <s v="-"/>
    <s v="-"/>
    <s v="-"/>
    <s v="-"/>
    <s v="-"/>
    <s v="-"/>
    <s v="-"/>
    <n v="0"/>
    <s v="-"/>
    <s v="-"/>
    <s v="-"/>
    <s v="CARATULADO"/>
    <s v="-"/>
    <s v="-"/>
    <s v="-"/>
  </r>
  <r>
    <n v="8344"/>
    <x v="1"/>
    <s v="-"/>
    <s v="-"/>
    <s v="-"/>
    <s v="-"/>
    <s v="NO CORRESPONDE INFORMAR"/>
    <s v="AC AMANECER DE LOS CARTONEROS (MTE)"/>
    <s v="AC AMANECER DE LOS CARTONEROS (MTE)"/>
    <s v="-"/>
    <x v="26"/>
    <s v="-"/>
    <x v="40"/>
    <x v="44"/>
    <s v="-"/>
    <s v="-"/>
    <s v="-"/>
    <s v="-"/>
    <n v="11"/>
    <n v="5"/>
    <n v="1"/>
    <n v="7"/>
    <n v="99"/>
    <n v="3"/>
    <n v="2"/>
    <n v="99"/>
    <s v="-"/>
    <s v="BECAS"/>
    <s v="MINISTERIO DE DESARROLLO SOCIAL DE LA PROVINCIA DE BUENOS AIRES"/>
    <s v="Lomas de Zamora"/>
    <s v="VILLA FIORITO"/>
    <s v="Calle Gabriel Miró esquina Canadá"/>
    <d v="2018-09-01T00:00:00"/>
    <s v="-"/>
    <n v="431120"/>
    <s v="-"/>
    <s v="-"/>
    <e v="#VALUE!"/>
    <n v="0"/>
    <n v="0"/>
    <n v="0"/>
    <n v="0"/>
    <n v="0"/>
    <n v="0"/>
    <n v="0"/>
    <n v="0"/>
    <s v="-"/>
    <s v="-"/>
    <s v="-"/>
    <s v="-"/>
    <s v="-"/>
    <s v="EN EJECUCIÓN"/>
    <s v="-"/>
    <n v="0.5"/>
    <s v="EN LA COLUMNA OTRAS MODIFICACIONES AL MONTO ORIGINAL _x000a_* SE AGREGA EL PRESUPUESTO 2019"/>
  </r>
  <r>
    <n v="8345"/>
    <x v="1"/>
    <s v="-"/>
    <s v="-"/>
    <s v="-"/>
    <s v="-"/>
    <s v="PROYECTO/OBRA DE EQUIPAMIENTO COMUNITARIO"/>
    <s v="NO CORRESPONDE INFORMAR"/>
    <s v="SALA DE PRIMEROS AUXILIOS"/>
    <s v="-"/>
    <x v="26"/>
    <s v="-"/>
    <x v="41"/>
    <x v="159"/>
    <s v="-"/>
    <s v="-"/>
    <s v="-"/>
    <s v="SALA DE PRIMEROS AUXILIOS"/>
    <s v="LEY 14.449"/>
    <s v="-"/>
    <s v="-"/>
    <s v="-"/>
    <s v="-"/>
    <s v="-"/>
    <s v="-"/>
    <s v="-"/>
    <s v="-"/>
    <s v="-"/>
    <s v="OBISPADO DE SAN JUSTO"/>
    <s v="La Matanza"/>
    <s v="SAN JUSTO"/>
    <s v="Puerta de Hierro"/>
    <d v="2018-08-01T00:00:00"/>
    <d v="2019-02-11T00:00:00"/>
    <n v="3500000"/>
    <s v="-"/>
    <s v="-"/>
    <n v="3500000"/>
    <s v="-"/>
    <s v="-"/>
    <s v="-"/>
    <s v="-"/>
    <s v="-"/>
    <s v="-"/>
    <s v="-"/>
    <s v="-"/>
    <s v="-"/>
    <n v="0"/>
    <s v="-"/>
    <s v="-"/>
    <s v="-"/>
    <s v="TERMINADA"/>
    <n v="1"/>
    <n v="1"/>
    <s v="-"/>
  </r>
  <r>
    <n v="8346"/>
    <x v="1"/>
    <s v="-"/>
    <s v="-"/>
    <s v="-"/>
    <s v="-"/>
    <s v="PROYECTO/OBRA DE INFRAESTRUCTURA"/>
    <s v="NO CORRESPONDE INFORMAR"/>
    <s v="PERFORACIÓN AGUA POTABLE"/>
    <s v="-"/>
    <x v="26"/>
    <s v="-"/>
    <x v="41"/>
    <x v="159"/>
    <s v="-"/>
    <s v="-"/>
    <s v="-"/>
    <s v="PERFORACIÓN AGUA POTABLE"/>
    <s v="LEY 14.449"/>
    <s v="-"/>
    <s v="-"/>
    <s v="-"/>
    <s v="-"/>
    <s v="-"/>
    <s v="-"/>
    <s v="-"/>
    <s v="-"/>
    <s v="-"/>
    <s v="COOPERATIVA DE TRABAJO EDUARDO PUEBLA 1 LTDA"/>
    <s v="Cañuelas"/>
    <s v="MÁXIMO PAZ OESTE"/>
    <s v="Máximo Paz"/>
    <s v="-"/>
    <s v="-"/>
    <n v="284650"/>
    <s v="-"/>
    <s v="-"/>
    <n v="284650"/>
    <s v="-"/>
    <s v="-"/>
    <s v="-"/>
    <s v="-"/>
    <s v="-"/>
    <s v="-"/>
    <s v="-"/>
    <s v="-"/>
    <s v="-"/>
    <n v="0"/>
    <s v="-"/>
    <s v="-"/>
    <s v="-"/>
    <s v="CIRC ADM"/>
    <s v="-"/>
    <s v="-"/>
    <s v="-"/>
  </r>
  <r>
    <n v="8347"/>
    <x v="1"/>
    <s v="-"/>
    <s v="-"/>
    <s v="-"/>
    <s v="-"/>
    <s v="PROYECTO/OBRA DE EQUIPAMIENTO COMUNITARIO"/>
    <s v="NO CORRESPONDE INFORMAR"/>
    <s v="EQUIPAMIENTO SOCIAL: SUM 390 M2"/>
    <s v="-"/>
    <x v="26"/>
    <s v="-"/>
    <x v="41"/>
    <x v="159"/>
    <s v="-"/>
    <s v="-"/>
    <s v="-"/>
    <s v="EQUIPAMIENTO SOCIAL: SUM 390 M2"/>
    <s v="LEY 14.449"/>
    <s v="-"/>
    <s v="-"/>
    <s v="-"/>
    <s v="-"/>
    <s v="-"/>
    <s v="-"/>
    <s v="-"/>
    <s v="-"/>
    <s v="-"/>
    <s v="MUNICIPIO"/>
    <s v="Almirante Brown"/>
    <s v="MALVINAS ARGENTINAS"/>
    <s v="Lindo"/>
    <s v="-"/>
    <s v="-"/>
    <n v="11175384.800000001"/>
    <s v="-"/>
    <s v="-"/>
    <n v="11175384.800000001"/>
    <s v="-"/>
    <s v="-"/>
    <s v="-"/>
    <s v="-"/>
    <s v="-"/>
    <s v="-"/>
    <s v="-"/>
    <s v="-"/>
    <s v="-"/>
    <n v="0"/>
    <s v="-"/>
    <s v="-"/>
    <s v="-"/>
    <s v="CIRC ADM"/>
    <s v="-"/>
    <s v="-"/>
    <s v="-"/>
  </r>
  <r>
    <n v="8348"/>
    <x v="1"/>
    <s v="-"/>
    <s v="-"/>
    <s v="-"/>
    <s v="-"/>
    <s v="PROYECTO/OBRA DE EQUIPAMIENTO COMUNITARIO"/>
    <s v="NO CORRESPONDE INFORMAR"/>
    <s v="EQUIPAMIENTO DEPORTIVO: S.U.M. 107 M2 Y PLAYON 405 M2"/>
    <s v="-"/>
    <x v="26"/>
    <s v="-"/>
    <x v="41"/>
    <x v="159"/>
    <s v="-"/>
    <s v="-"/>
    <s v="-"/>
    <s v="EQUIPAMIENTO DEPORTIVO: S.U.M. 107 M2 Y PLAYON 405 M2"/>
    <s v="LEY 14.449"/>
    <s v="-"/>
    <s v="-"/>
    <s v="-"/>
    <s v="-"/>
    <s v="-"/>
    <s v="-"/>
    <s v="-"/>
    <s v="-"/>
    <s v="-"/>
    <s v="OBISPADO DE LAFERERE"/>
    <s v="La Matanza"/>
    <s v="GONZALEZ CATAN"/>
    <s v="Rodolfo Walsh"/>
    <s v="-"/>
    <s v="-"/>
    <n v="8904325.2400000002"/>
    <s v="-"/>
    <s v="-"/>
    <n v="8904325.2400000002"/>
    <s v="-"/>
    <s v="-"/>
    <s v="-"/>
    <s v="-"/>
    <s v="-"/>
    <s v="-"/>
    <s v="-"/>
    <s v="-"/>
    <s v="-"/>
    <n v="0"/>
    <s v="-"/>
    <s v="-"/>
    <s v="-"/>
    <s v="CIRC ADM"/>
    <s v="-"/>
    <s v="-"/>
    <s v="-"/>
  </r>
  <r>
    <n v="8349"/>
    <x v="1"/>
    <s v="-"/>
    <s v="-"/>
    <s v="-"/>
    <s v="-"/>
    <s v="PROYECTO/OBRA DE INFRAESTRUCTURA"/>
    <s v="NO CORRESPONDE INFORMAR"/>
    <s v="RED PEATONAL"/>
    <s v="-"/>
    <x v="26"/>
    <s v="-"/>
    <x v="41"/>
    <x v="159"/>
    <s v="-"/>
    <s v="-"/>
    <s v="-"/>
    <s v="RED PEATONAL"/>
    <s v="LEY 14.449"/>
    <s v="-"/>
    <s v="-"/>
    <s v="-"/>
    <s v="-"/>
    <s v="-"/>
    <s v="-"/>
    <s v="-"/>
    <s v="-"/>
    <s v="-"/>
    <s v="MUNICIPIO"/>
    <s v="Almirante Brown"/>
    <s v="GLEW"/>
    <s v="Nuevo Sol, Caceres &amp; Ugarte"/>
    <s v="-"/>
    <s v="-"/>
    <n v="8407852.3000000007"/>
    <s v="-"/>
    <s v="-"/>
    <n v="8407852.3000000007"/>
    <s v="-"/>
    <s v="-"/>
    <s v="-"/>
    <s v="-"/>
    <s v="-"/>
    <s v="-"/>
    <s v="-"/>
    <s v="-"/>
    <s v="-"/>
    <n v="0"/>
    <s v="-"/>
    <s v="-"/>
    <s v="-"/>
    <s v="CIRC ADM"/>
    <s v="-"/>
    <s v="-"/>
    <s v="-"/>
  </r>
  <r>
    <n v="8350"/>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MORÓN"/>
    <s v="CASTELAR SUR"/>
    <s v="Seré"/>
    <s v="-"/>
    <s v="-"/>
    <n v="3000000"/>
    <s v="-"/>
    <s v="-"/>
    <n v="3000000"/>
    <s v="-"/>
    <s v="-"/>
    <s v="-"/>
    <s v="-"/>
    <s v="-"/>
    <s v="-"/>
    <s v="-"/>
    <s v="-"/>
    <s v="-"/>
    <n v="0"/>
    <s v="-"/>
    <s v="-"/>
    <s v="-"/>
    <s v="CIRC ADM"/>
    <s v="-"/>
    <s v="-"/>
    <s v="-"/>
  </r>
  <r>
    <n v="8351"/>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LANÚS"/>
    <s v="MONTE CHINGOLO"/>
    <s v="Monte Chingolo"/>
    <s v="-"/>
    <s v="-"/>
    <n v="3098375.16"/>
    <s v="-"/>
    <s v="-"/>
    <n v="3098375.16"/>
    <s v="-"/>
    <s v="-"/>
    <s v="-"/>
    <s v="-"/>
    <s v="-"/>
    <s v="-"/>
    <s v="-"/>
    <s v="-"/>
    <s v="-"/>
    <n v="0"/>
    <s v="-"/>
    <s v="-"/>
    <s v="-"/>
    <s v="CIRC ADM"/>
    <s v="-"/>
    <s v="-"/>
    <s v="-"/>
  </r>
  <r>
    <n v="8352"/>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LANÚS"/>
    <s v="LANUS OESTE "/>
    <s v="Villa Jardín"/>
    <s v="-"/>
    <s v="-"/>
    <n v="3098375.16"/>
    <s v="-"/>
    <s v="-"/>
    <n v="3098375.16"/>
    <s v="-"/>
    <s v="-"/>
    <s v="-"/>
    <s v="-"/>
    <s v="-"/>
    <s v="-"/>
    <s v="-"/>
    <s v="-"/>
    <s v="-"/>
    <n v="0"/>
    <s v="-"/>
    <s v="-"/>
    <s v="-"/>
    <s v="CIRC ADM"/>
    <s v="-"/>
    <s v="-"/>
    <s v="-"/>
  </r>
  <r>
    <n v="8353"/>
    <x v="1"/>
    <s v="-"/>
    <s v="-"/>
    <s v="-"/>
    <s v="-"/>
    <s v="PROYECTO/OBRA DE INFRAESTRUCTURA"/>
    <s v="NO CORRESPONDE INFORMAR"/>
    <s v="CONSOLIDACIÓN RED VEHICULAR"/>
    <s v="-"/>
    <x v="26"/>
    <s v="-"/>
    <x v="41"/>
    <x v="159"/>
    <s v="-"/>
    <s v="-"/>
    <s v="-"/>
    <s v="CONSOLIDACIÓN RED VEHICULAR"/>
    <s v="LEY 14.449"/>
    <s v="-"/>
    <s v="-"/>
    <s v="-"/>
    <s v="-"/>
    <s v="-"/>
    <s v="-"/>
    <s v="-"/>
    <s v="-"/>
    <s v="-"/>
    <s v="COOPERATIVA DE TRABAJO LOS GURICES LIMITADA"/>
    <s v="ESTEBAN ECHEVERRÍA"/>
    <s v="SARMIENTO"/>
    <s v="9 de Abril"/>
    <s v="-"/>
    <s v="-"/>
    <n v="6356896"/>
    <s v="-"/>
    <s v="-"/>
    <n v="6356896"/>
    <s v="-"/>
    <s v="-"/>
    <s v="-"/>
    <s v="-"/>
    <s v="-"/>
    <s v="-"/>
    <s v="-"/>
    <s v="-"/>
    <s v="-"/>
    <n v="0"/>
    <s v="-"/>
    <s v="-"/>
    <s v="-"/>
    <s v="CIRC ADM"/>
    <s v="-"/>
    <s v="-"/>
    <s v="-"/>
  </r>
  <r>
    <n v="8354"/>
    <x v="1"/>
    <s v="-"/>
    <s v="-"/>
    <s v="-"/>
    <s v="-"/>
    <s v="NO CORRESPONDE INFORMAR"/>
    <s v="AIMÉ NENDIVÉ"/>
    <s v="AIMÉ NENDIVÉ"/>
    <s v="-"/>
    <x v="26"/>
    <s v="-"/>
    <x v="40"/>
    <x v="157"/>
    <s v="-"/>
    <s v="-"/>
    <s v="-"/>
    <s v="-"/>
    <n v="11"/>
    <n v="5"/>
    <n v="1"/>
    <n v="7"/>
    <n v="99"/>
    <n v="3"/>
    <n v="2"/>
    <n v="999"/>
    <s v="-"/>
    <s v="OBRA"/>
    <s v="MINISTERIO DE DESARROLLO SOCIAL DE LA PROVINCIA DE BUENOS AIRES"/>
    <s v="La Matanza"/>
    <s v="ISIDRO CASANOVA"/>
    <s v="Asamblea 17 de marzo y Colonia"/>
    <d v="2017-02-01T00:00:00"/>
    <d v="2017-12-01T00:00:00"/>
    <n v="2500000"/>
    <s v="-"/>
    <s v="-"/>
    <s v="-"/>
    <n v="0"/>
    <n v="0"/>
    <n v="0"/>
    <n v="0"/>
    <n v="0"/>
    <n v="0"/>
    <n v="0"/>
    <n v="0"/>
    <s v="-"/>
    <n v="0"/>
    <s v="-"/>
    <s v="-"/>
    <s v="-"/>
    <s v="FINALIZADO"/>
    <n v="1"/>
    <n v="1"/>
    <s v="CONVENIO 1205 - $2,500,000"/>
  </r>
  <r>
    <n v="8355"/>
    <x v="1"/>
    <s v="-"/>
    <s v="-"/>
    <s v="-"/>
    <s v="-"/>
    <s v="NO CORRESPONDE INFORMAR"/>
    <s v="IDENTIDAD VECINAL"/>
    <s v="IDENTIDAD VECINAL"/>
    <s v="-"/>
    <x v="26"/>
    <s v="-"/>
    <x v="40"/>
    <x v="157"/>
    <s v="-"/>
    <s v="-"/>
    <s v="-"/>
    <s v="-"/>
    <n v="11"/>
    <n v="5"/>
    <n v="1"/>
    <n v="7"/>
    <n v="99"/>
    <n v="3"/>
    <n v="2"/>
    <n v="999"/>
    <s v="-"/>
    <s v="OBRA"/>
    <s v="MINISTERIO DE DESARROLLO SOCIAL DE LA PROVINCIA DE BUENOS AIRES"/>
    <s v="La Matanza"/>
    <s v="GONZÁLEZ CATÁN"/>
    <s v="Lanza 6621"/>
    <d v="2017-03-01T00:00:00"/>
    <d v="2017-10-01T00:00:00"/>
    <n v="2500000"/>
    <s v="-"/>
    <s v="-"/>
    <e v="#VALUE!"/>
    <n v="0"/>
    <n v="0"/>
    <n v="0"/>
    <n v="0"/>
    <n v="0"/>
    <n v="0"/>
    <n v="0"/>
    <n v="0"/>
    <s v="-"/>
    <n v="0"/>
    <s v="-"/>
    <s v="-"/>
    <s v="-"/>
    <s v="FINALIZADO"/>
    <s v="-"/>
    <n v="1"/>
    <s v="CONVENIO 1205 - $2,500,000"/>
  </r>
  <r>
    <n v="8356"/>
    <x v="1"/>
    <s v="-"/>
    <s v="-"/>
    <s v="-"/>
    <s v="-"/>
    <s v="NO CORRESPONDE INFORMAR"/>
    <s v="CAPILLA VIRGEN DE LA ASUNCIÓN"/>
    <s v="CAPILLA VIRGEN DE LA ASUNCIÓN"/>
    <s v="-"/>
    <x v="26"/>
    <s v="-"/>
    <x v="40"/>
    <x v="157"/>
    <s v="-"/>
    <s v="-"/>
    <s v="-"/>
    <s v="-"/>
    <n v="11"/>
    <n v="5"/>
    <n v="1"/>
    <n v="7"/>
    <n v="99"/>
    <n v="3"/>
    <n v="2"/>
    <n v="999"/>
    <s v="-"/>
    <s v="OBRA"/>
    <s v="MINISTERIO DE DESARROLLO SOCIAL DE LA PROVINCIA DE BUENOS AIRES"/>
    <s v="MORÓN"/>
    <s v="EL PALOMAR"/>
    <s v="Intendente Villegas 170"/>
    <d v="2017-03-01T00:00:00"/>
    <d v="2018-05-01T00:00:00"/>
    <n v="2500000"/>
    <n v="0"/>
    <n v="0"/>
    <n v="2500000"/>
    <n v="0"/>
    <n v="0"/>
    <n v="0"/>
    <n v="0"/>
    <n v="0"/>
    <n v="0"/>
    <n v="0"/>
    <n v="0"/>
    <s v="-"/>
    <n v="0"/>
    <s v="-"/>
    <s v="-"/>
    <s v="-"/>
    <s v="FINALIZADO"/>
    <s v="-"/>
    <n v="1"/>
    <s v="CONVENIO 1205 - $2,500,000"/>
  </r>
  <r>
    <n v="8357"/>
    <x v="3"/>
    <s v="07. MONITOREO DE LA CALIDAD DE AGUA, SEDIMENTOS Y AIRE"/>
    <s v="-"/>
    <s v="ACTIVIDAD"/>
    <s v="ACTIVIDAD"/>
    <s v="MONITOREO DE CALIDAD DE AGUA"/>
    <s v="MONITOREO DE CALIDAD DE AGUA Y SEDIMENTOS"/>
    <s v="SOLICITUD DE FONDO ROTATORIO PARA LA ADQUISICIÓN DE ELEMENTOS DE HIGIENE Y SEGURIDAD/ Y OTROS"/>
    <n v="1"/>
    <x v="18"/>
    <s v="-"/>
    <x v="27"/>
    <x v="57"/>
    <s v="-"/>
    <s v="-"/>
    <s v="-"/>
    <s v="-"/>
    <s v="-"/>
    <n v="2"/>
    <n v="9"/>
    <n v="9"/>
    <s v="-"/>
    <s v="-"/>
    <s v="-"/>
    <s v="-"/>
    <s v="-"/>
    <s v="-"/>
    <s v="SAN TELMO SRL"/>
    <s v="CUENCA MATANZA RIACHUELO"/>
    <s v="-"/>
    <s v="-"/>
    <s v="-"/>
    <s v="-"/>
    <n v="0"/>
    <n v="0"/>
    <n v="0"/>
    <n v="0"/>
    <n v="0"/>
    <n v="0"/>
    <n v="0"/>
    <n v="0"/>
    <n v="0"/>
    <n v="0"/>
    <n v="0"/>
    <n v="0"/>
    <n v="0"/>
    <s v="-"/>
    <n v="13127.12"/>
    <n v="0"/>
    <s v="X"/>
    <s v="-"/>
    <s v="-"/>
    <s v="-"/>
    <s v="PROYECTO 161"/>
  </r>
  <r>
    <n v="8358"/>
    <x v="3"/>
    <s v="07. MONITOREO DE LA CALIDAD DE AGUA, SEDIMENTOS Y AIRE"/>
    <s v="-"/>
    <s v="ACTIVIDAD"/>
    <s v="ACTIVIDAD"/>
    <s v="MONITOREO DE CALIDAD DE AGUA"/>
    <s v="MONITOREO DE CALIDAD DE AGUA Y SEDIMENTOS"/>
    <s v="OP N° 365/2019-ANTICIPO"/>
    <n v="1"/>
    <x v="18"/>
    <s v="-"/>
    <x v="27"/>
    <x v="57"/>
    <s v="-"/>
    <s v="-"/>
    <s v="-"/>
    <s v="-"/>
    <s v="-"/>
    <n v="5"/>
    <n v="7"/>
    <n v="6"/>
    <s v="-"/>
    <s v="-"/>
    <s v="-"/>
    <s v="-"/>
    <s v="-"/>
    <s v="-"/>
    <s v="SAN TELMO SRL"/>
    <s v="CUENCA MATANZA RIACHUELO"/>
    <s v="-"/>
    <s v="-"/>
    <s v="-"/>
    <s v="-"/>
    <n v="0"/>
    <n v="0"/>
    <n v="0"/>
    <n v="0"/>
    <n v="0"/>
    <n v="0"/>
    <n v="0"/>
    <n v="0"/>
    <n v="0"/>
    <n v="0"/>
    <n v="0"/>
    <n v="0"/>
    <n v="0"/>
    <s v="-"/>
    <n v="934000"/>
    <n v="0"/>
    <s v="X"/>
    <s v="-"/>
    <s v="-"/>
    <s v="-"/>
    <s v="EXP 27202514/2017"/>
  </r>
  <r>
    <n v="8359"/>
    <x v="3"/>
    <s v="11. CONTAMINACIÓN DE ORIGEN INDUSTRIAL"/>
    <s v="-"/>
    <s v="SERVICIO"/>
    <n v="0"/>
    <s v="BIOCORREDORES"/>
    <s v="ADQUISICIÓN DE INSUMOS"/>
    <s v="FONDO ROTATORIO - ADQUISICIÓN DE HOYADORAS PARA EL DESARROLLO DE BIOCORREDORES.-"/>
    <s v="-"/>
    <x v="18"/>
    <s v="-"/>
    <x v="27"/>
    <x v="52"/>
    <s v="FISCALIZACION"/>
    <s v="-"/>
    <s v="-"/>
    <s v="-"/>
    <s v="-"/>
    <n v="4"/>
    <n v="3"/>
    <n v="9"/>
    <s v="-"/>
    <s v="-"/>
    <s v="-"/>
    <s v="-"/>
    <s v="-"/>
    <s v="-"/>
    <s v="HIDROAL S.A."/>
    <s v="CUENCA MATANZA RIACHUELO"/>
    <s v="-"/>
    <s v="-"/>
    <s v="-"/>
    <s v="-"/>
    <n v="0"/>
    <n v="0"/>
    <n v="0"/>
    <n v="0"/>
    <n v="0"/>
    <n v="0"/>
    <n v="0"/>
    <n v="0"/>
    <n v="0"/>
    <n v="0"/>
    <n v="0"/>
    <n v="0"/>
    <n v="0"/>
    <s v="-"/>
    <n v="23400"/>
    <n v="0"/>
    <s v="X"/>
    <s v="-"/>
    <s v="-"/>
    <s v="-"/>
    <s v="-"/>
  </r>
  <r>
    <n v="8360"/>
    <x v="3"/>
    <s v="06. PLAN SANITARIO DE EMERGENCIA"/>
    <s v="-"/>
    <s v="ACTIVIDAD"/>
    <n v="0"/>
    <s v="-"/>
    <s v="HOSPITAL CUENCA ALTA"/>
    <s v="CONVENIO ENTRE LA AUTORIDAD DE CUENCA MATANZA RIACHUELO Y EL HOSPITAL DE CUENCA ALTA – S.A.M.I.C -, PARA EL FINANCIAMIENTO DE LA PUESTA EN MARCHA Y GESTIÓN OPERATIVA DEL LABORATORIO DE TOXICOLOGÍA DEL HOSPITAL.-ANTICIPO"/>
    <n v="1"/>
    <x v="18"/>
    <s v="-"/>
    <x v="27"/>
    <x v="58"/>
    <s v="-"/>
    <s v="-"/>
    <s v="-"/>
    <s v="-"/>
    <s v="-"/>
    <n v="4"/>
    <n v="3"/>
    <n v="3"/>
    <s v="-"/>
    <s v="-"/>
    <s v="-"/>
    <s v="-"/>
    <s v="-"/>
    <s v="-"/>
    <s v="HOSPITAL DE LA CUENCA ALTA NESTOR KIRCHNER S.A.M.I.C."/>
    <s v="CAÑUELAS"/>
    <s v="-"/>
    <s v="-"/>
    <s v="-"/>
    <s v="-"/>
    <s v="-"/>
    <s v="-"/>
    <s v="-"/>
    <s v="-"/>
    <s v="-"/>
    <s v="-"/>
    <s v="-"/>
    <s v="-"/>
    <s v="-"/>
    <s v="-"/>
    <s v="-"/>
    <s v="-"/>
    <s v="-"/>
    <s v="-"/>
    <n v="1036833"/>
    <n v="0"/>
    <s v="X"/>
    <s v="-"/>
    <s v="-"/>
    <s v="-"/>
    <s v="PROYECTO 167"/>
  </r>
  <r>
    <n v="8361"/>
    <x v="3"/>
    <s v="07. MONITOREO DE LA CALIDAD DE AGUA, SEDIMENTOS Y AIRE"/>
    <s v="-"/>
    <s v="ACTIVIDAD"/>
    <s v="ACTIVIDAD"/>
    <s v="ESTUDIOS Y EVALUACIONES AMBIENTALES"/>
    <s v="CARACTERIZACIÓN SUELOS B° SARMIENTO"/>
    <s v="CARACTERIZACIÓN SUELOS BARRIO SARMIENTO"/>
    <n v="1"/>
    <x v="18"/>
    <s v="-"/>
    <x v="27"/>
    <x v="57"/>
    <s v="-"/>
    <s v="-"/>
    <s v="-"/>
    <s v="-"/>
    <s v="-"/>
    <n v="3"/>
    <n v="4"/>
    <n v="1"/>
    <s v="-"/>
    <s v="-"/>
    <s v="-"/>
    <s v="-"/>
    <s v="-"/>
    <s v="-"/>
    <s v="CONSULTORA DEMISON S.A."/>
    <s v="CUENCA MATANZA RIACHUELO"/>
    <s v="-"/>
    <s v="-"/>
    <s v="-"/>
    <s v="-"/>
    <n v="0"/>
    <n v="0"/>
    <n v="0"/>
    <n v="0"/>
    <n v="0"/>
    <n v="0"/>
    <n v="0"/>
    <n v="0"/>
    <n v="0"/>
    <n v="0"/>
    <n v="0"/>
    <n v="0"/>
    <s v="-"/>
    <n v="665907.93000000005"/>
    <n v="0"/>
    <n v="0"/>
    <s v="X"/>
    <s v="-"/>
    <s v="-"/>
    <s v="-"/>
    <s v="-"/>
  </r>
  <r>
    <n v="8362"/>
    <x v="3"/>
    <s v="03. FORTALECIMIENTO INSTITUCIONAL"/>
    <s v="-"/>
    <s v="SERVICIO"/>
    <s v="SERVICIO"/>
    <s v="INSTITUCIONAL ACUMAR"/>
    <s v="INSTITUCIONAL ACUMAR"/>
    <s v="EXP-ACR: 720/2017 - COMPRA UPS Y CONTRATACIÓN DE MANTENIMIENTO - SEDE CENTRAL Y ALMIRANTE BROWN.-"/>
    <s v="-"/>
    <x v="25"/>
    <s v="-"/>
    <x v="36"/>
    <x v="44"/>
    <s v="-"/>
    <s v="-"/>
    <s v="-"/>
    <s v="-"/>
    <s v="-"/>
    <s v="-"/>
    <s v="-"/>
    <s v="-"/>
    <s v="-"/>
    <s v="-"/>
    <s v="-"/>
    <s v="-"/>
    <s v="-"/>
    <s v="-"/>
    <s v="POWER  SYSTEMS ARGENTINA SA"/>
    <s v="-"/>
    <s v="-"/>
    <s v="-"/>
    <s v="-"/>
    <s v="-"/>
    <s v="-"/>
    <s v="-"/>
    <s v="-"/>
    <s v="-"/>
    <s v="-"/>
    <s v="-"/>
    <s v="-"/>
    <s v="-"/>
    <s v="-"/>
    <s v="-"/>
    <s v="-"/>
    <s v="-"/>
    <s v="-"/>
    <s v="-"/>
    <n v="1115092.83"/>
    <n v="0"/>
    <s v="X"/>
    <s v="-"/>
    <s v="-"/>
    <s v="-"/>
    <s v="-"/>
  </r>
  <r>
    <n v="8363"/>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2"/>
    <n v="4"/>
    <n v="2"/>
    <n v="1"/>
    <n v="0"/>
    <n v="3"/>
    <n v="7"/>
    <n v="7"/>
    <s v="-"/>
    <s v="CONSTRUCCIÓN DE VIVIENDAS "/>
    <s v="290. INSTITUTO DE LA VIVIENDA LEY N° 1.251"/>
    <s v="CABA"/>
    <s v="8"/>
    <s v="VALPARAISO 3564/70"/>
    <s v="-"/>
    <s v="-"/>
    <s v="-"/>
    <s v="-"/>
    <s v="-"/>
    <s v="-"/>
    <n v="0"/>
    <n v="0"/>
    <n v="0"/>
    <n v="0"/>
    <n v="0"/>
    <n v="0"/>
    <n v="0"/>
    <n v="0"/>
    <n v="0"/>
    <s v="-"/>
    <n v="569544.69999999995"/>
    <n v="569545"/>
    <s v="X"/>
    <s v="-"/>
    <s v="-"/>
    <s v="-"/>
    <s v="-"/>
  </r>
  <r>
    <n v="8364"/>
    <x v="2"/>
    <s v="08. URBANIZACIÓN DE VILLAS Y ASENTAMIENTOS URBANOS"/>
    <s v="-"/>
    <s v="-"/>
    <s v="-"/>
    <s v="MEJORAMIENTOS DE VIVIENDA EXISTENTE"/>
    <s v="BARRIO VILLA 21-24"/>
    <s v="OBRAS MANTENIMIENTO VILLA 21-24"/>
    <n v="2"/>
    <x v="20"/>
    <s v="-"/>
    <x v="29"/>
    <x v="121"/>
    <s v="0. REINT. INTEG. Y TRAN"/>
    <s v="60. ACUMAR"/>
    <s v="0. ACUMAR"/>
    <s v="87.OBRAS DE MEJORAMIENTO VILLA 21-24"/>
    <n v="12"/>
    <n v="4"/>
    <n v="2"/>
    <n v="1"/>
    <n v="0"/>
    <n v="3"/>
    <n v="7"/>
    <n v="4"/>
    <s v="ESPECÍFICA"/>
    <s v="-"/>
    <s v="290. INSTITUTO DE LA VIVIENDA LEY N° 1.251"/>
    <s v="CABA"/>
    <s v="4"/>
    <s v="-"/>
    <s v="-"/>
    <s v="-"/>
    <n v="0"/>
    <n v="0"/>
    <n v="0"/>
    <n v="0"/>
    <n v="0"/>
    <n v="0"/>
    <n v="0"/>
    <n v="0"/>
    <n v="0"/>
    <n v="0"/>
    <n v="0"/>
    <n v="0"/>
    <s v="-"/>
    <s v="-"/>
    <n v="3987392.5"/>
    <n v="51582617"/>
    <s v="X"/>
    <s v="-"/>
    <s v="-"/>
    <s v="-"/>
    <s v="-"/>
  </r>
  <r>
    <n v="8365"/>
    <x v="2"/>
    <s v="08. URBANIZACIÓN DE VILLAS Y ASENTAMIENTOS URBANOS"/>
    <s v="-"/>
    <s v="-"/>
    <s v="-"/>
    <s v="VIVIENDAS NUEVAS"/>
    <s v="COMPLEJO ZAVALETA"/>
    <s v="ADQUISICIÓN INMUEBLE"/>
    <n v="2"/>
    <x v="20"/>
    <s v="-"/>
    <x v="29"/>
    <x v="62"/>
    <s v="0. VIVIENDAS CON AHORRO PREVIO"/>
    <s v="60. ACUMAR"/>
    <s v="0. ACUMAR"/>
    <s v="60. OBRAS DE MEJORAMIENTO"/>
    <n v="15"/>
    <n v="4"/>
    <n v="1"/>
    <n v="1"/>
    <n v="0"/>
    <n v="3"/>
    <n v="7"/>
    <n v="4"/>
    <s v="ESPECÍFICA"/>
    <s v="COMPRA"/>
    <s v="290. INSTITUTO DE LA VIVIENDA LEY N° 1.251"/>
    <s v="CABA"/>
    <s v="4"/>
    <s v="ZAVALETA 896/900/904/922/970"/>
    <s v="-"/>
    <s v="-"/>
    <s v="-"/>
    <n v="0"/>
    <n v="0"/>
    <s v="-"/>
    <n v="0"/>
    <n v="0"/>
    <n v="0"/>
    <n v="0"/>
    <n v="0"/>
    <n v="0"/>
    <n v="0"/>
    <n v="0"/>
    <s v="-"/>
    <n v="0"/>
    <n v="40699082"/>
    <n v="98910020"/>
    <s v="X"/>
    <s v="-"/>
    <s v="-"/>
    <s v="-"/>
    <s v="-"/>
  </r>
  <r>
    <n v="8366"/>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2"/>
    <n v="3"/>
    <n v="3"/>
    <n v="3"/>
    <n v="0"/>
    <n v="3"/>
    <n v="7"/>
    <n v="7"/>
    <s v="-"/>
    <s v="CONSTRUCCIÓN DE VIVIENDAS "/>
    <s v="-"/>
    <s v="CABA"/>
    <s v="4"/>
    <s v="SAN ANTONIO N° 721/725 Y GONCALVEZ DIAS 738"/>
    <s v="-"/>
    <s v="-"/>
    <n v="0"/>
    <n v="0"/>
    <n v="0"/>
    <n v="0"/>
    <n v="0"/>
    <n v="0"/>
    <n v="0"/>
    <n v="0"/>
    <n v="0"/>
    <n v="0"/>
    <n v="0"/>
    <n v="0"/>
    <n v="0"/>
    <s v="-"/>
    <n v="0"/>
    <n v="223200"/>
    <s v="X"/>
    <s v="-"/>
    <s v="-"/>
    <s v="-"/>
    <s v="-"/>
  </r>
  <r>
    <n v="30025"/>
    <x v="2"/>
    <s v="06. PLAN SANITARIO DE EMERGENCIA"/>
    <s v="-"/>
    <s v="-"/>
    <s v="-"/>
    <s v="-"/>
    <s v="-"/>
    <s v="PRESUPUESTO 2019"/>
    <n v="2"/>
    <x v="20"/>
    <s v="-"/>
    <x v="29"/>
    <x v="62"/>
    <s v="-"/>
    <s v="-"/>
    <s v="-"/>
    <s v="-"/>
    <s v="-"/>
    <s v="-"/>
    <s v="-"/>
    <s v="-"/>
    <s v="-"/>
    <s v="-"/>
    <s v="-"/>
    <s v="-"/>
    <s v="-"/>
    <s v="-"/>
    <s v="-"/>
    <s v="-"/>
    <s v="-"/>
    <s v="-"/>
    <s v="-"/>
    <s v="-"/>
    <s v="-"/>
    <s v="-"/>
    <s v="-"/>
    <s v="-"/>
    <s v="-"/>
    <s v="-"/>
    <s v="-"/>
    <s v="-"/>
    <s v="-"/>
    <s v="-"/>
    <s v="-"/>
    <s v="-"/>
    <s v="-"/>
    <s v="-"/>
    <s v="-"/>
    <s v="-"/>
    <s v="-"/>
    <s v="-"/>
    <s v="-"/>
    <s v="-"/>
    <s v="-"/>
  </r>
  <r>
    <n v="30027"/>
    <x v="2"/>
    <s v="06. PLAN SANITARIO DE EMERGENCIA"/>
    <s v="-"/>
    <s v="-"/>
    <s v="-"/>
    <s v="-"/>
    <s v="-"/>
    <s v="PRESUPUESTO 2019"/>
    <s v="-"/>
    <x v="21"/>
    <s v="-"/>
    <x v="30"/>
    <x v="66"/>
    <s v="-"/>
    <s v="-"/>
    <s v="-"/>
    <s v="-"/>
    <s v="-"/>
    <s v="-"/>
    <s v="-"/>
    <s v="-"/>
    <s v="-"/>
    <s v="-"/>
    <s v="-"/>
    <s v="-"/>
    <s v="-"/>
    <s v="-"/>
    <s v="-"/>
    <s v="-"/>
    <s v="-"/>
    <s v="-"/>
    <s v="-"/>
    <s v="-"/>
    <s v="-"/>
    <s v="-"/>
    <s v="-"/>
    <s v="-"/>
    <s v="-"/>
    <s v="-"/>
    <s v="-"/>
    <s v="-"/>
    <s v="-"/>
    <s v="-"/>
    <n v="0"/>
    <n v="0"/>
    <s v="-"/>
    <s v="-"/>
    <s v="-"/>
    <s v="-"/>
    <s v="-"/>
    <s v="-"/>
    <s v="-"/>
    <s v="-"/>
    <s v="-"/>
  </r>
  <r>
    <n v="30033"/>
    <x v="2"/>
    <s v="06. PLAN SANITARIO DE EMERGENCIA"/>
    <s v="-"/>
    <s v="-"/>
    <s v="-"/>
    <s v="-"/>
    <s v="-"/>
    <s v="PRESUPUESTO 2019"/>
    <s v="-"/>
    <x v="19"/>
    <s v="-"/>
    <x v="28"/>
    <x v="75"/>
    <s v="-"/>
    <s v="-"/>
    <s v="-"/>
    <s v="-"/>
    <s v="-"/>
    <s v="-"/>
    <s v="-"/>
    <s v="-"/>
    <s v="-"/>
    <s v="-"/>
    <s v="-"/>
    <s v="-"/>
    <s v="-"/>
    <s v="-"/>
    <s v="-"/>
    <s v="-"/>
    <s v="-"/>
    <s v="-"/>
    <s v="-"/>
    <s v="-"/>
    <s v="-"/>
    <s v="-"/>
    <s v="-"/>
    <s v="-"/>
    <s v="-"/>
    <s v="-"/>
    <s v="-"/>
    <s v="-"/>
    <s v="-"/>
    <s v="-"/>
    <s v="-"/>
    <s v="-"/>
    <s v="-"/>
    <s v="-"/>
    <s v="-"/>
    <s v="-"/>
    <s v="-"/>
    <s v="-"/>
    <s v="-"/>
    <s v="-"/>
    <s v="-"/>
  </r>
  <r>
    <n v="30034"/>
    <x v="2"/>
    <s v="06. PLAN SANITARIO DE EMERGENCIA"/>
    <s v="-"/>
    <s v="-"/>
    <s v="-"/>
    <s v="-"/>
    <s v="-"/>
    <s v="PRESUPUESTO 2019"/>
    <n v="2"/>
    <x v="16"/>
    <s v="-"/>
    <x v="24"/>
    <x v="44"/>
    <s v="-"/>
    <s v="-"/>
    <s v="-"/>
    <s v="-"/>
    <s v="-"/>
    <s v="-"/>
    <s v="-"/>
    <s v="-"/>
    <s v="-"/>
    <s v="-"/>
    <s v="-"/>
    <s v="-"/>
    <s v="-"/>
    <s v="-"/>
    <s v="-"/>
    <s v="-"/>
    <s v="-"/>
    <s v="-"/>
    <s v="-"/>
    <s v="-"/>
    <s v="-"/>
    <s v="-"/>
    <s v="-"/>
    <s v="-"/>
    <s v="-"/>
    <s v="-"/>
    <s v="-"/>
    <s v="-"/>
    <s v="-"/>
    <s v="-"/>
    <s v="-"/>
    <s v="-"/>
    <s v="-"/>
    <s v="-"/>
    <s v="-"/>
    <s v="-"/>
    <s v="-"/>
    <s v="-"/>
    <s v="-"/>
    <s v="-"/>
    <s v="-"/>
  </r>
  <r>
    <n v="30036"/>
    <x v="2"/>
    <s v="06. PLAN SANITARIO DE EMERGENCIA"/>
    <s v="-"/>
    <s v="-"/>
    <s v="-"/>
    <s v="-"/>
    <s v="-"/>
    <s v="PRESUPUESTO 2019"/>
    <n v="2"/>
    <x v="17"/>
    <s v="-"/>
    <x v="38"/>
    <x v="90"/>
    <s v="-"/>
    <s v="-"/>
    <s v="-"/>
    <s v="-"/>
    <s v="-"/>
    <s v="-"/>
    <s v="-"/>
    <s v="-"/>
    <s v="-"/>
    <s v="-"/>
    <s v="-"/>
    <s v="-"/>
    <s v="-"/>
    <s v="-"/>
    <s v="-"/>
    <s v="-"/>
    <s v="-"/>
    <s v="-"/>
    <s v="-"/>
    <s v="-"/>
    <s v="-"/>
    <s v="-"/>
    <s v="-"/>
    <s v="-"/>
    <s v="-"/>
    <s v="-"/>
    <s v="-"/>
    <s v="-"/>
    <s v="-"/>
    <s v="-"/>
    <s v="-"/>
    <s v="-"/>
    <s v="-"/>
    <s v="-"/>
    <s v="-"/>
    <s v="-"/>
    <s v="-"/>
    <s v="-"/>
    <s v="-"/>
    <s v="-"/>
    <s v="-"/>
  </r>
  <r>
    <n v="30036"/>
    <x v="2"/>
    <s v="06. PLAN SANITARIO DE EMERGENCIA"/>
    <s v="-"/>
    <s v="-"/>
    <s v="-"/>
    <s v="-"/>
    <s v="-"/>
    <s v="PRESUPUESTO 2019"/>
    <s v="-"/>
    <x v="15"/>
    <s v="-"/>
    <x v="23"/>
    <x v="65"/>
    <s v="-"/>
    <s v="-"/>
    <s v="-"/>
    <s v="-"/>
    <s v="-"/>
    <s v="-"/>
    <s v="-"/>
    <s v="-"/>
    <s v="-"/>
    <s v="-"/>
    <s v="-"/>
    <s v="-"/>
    <s v="-"/>
    <s v="-"/>
    <s v="-"/>
    <s v="-"/>
    <s v="-"/>
    <s v="-"/>
    <s v="-"/>
    <s v="-"/>
    <s v="-"/>
    <s v="-"/>
    <s v="-"/>
    <s v="-"/>
    <s v="-"/>
    <s v="-"/>
    <s v="-"/>
    <s v="-"/>
    <s v="-"/>
    <s v="-"/>
    <s v="-"/>
    <s v="-"/>
    <s v="-"/>
    <s v="-"/>
    <s v="-"/>
    <s v="-"/>
    <s v="-"/>
    <s v="-"/>
    <s v="-"/>
    <s v="-"/>
    <s v="-"/>
  </r>
  <r>
    <n v="30037"/>
    <x v="2"/>
    <s v="06. PLAN SANITARIO DE EMERGENCIA"/>
    <s v="-"/>
    <s v="-"/>
    <s v="-"/>
    <s v="-"/>
    <s v="-"/>
    <s v="PRESUPUESTO 2019"/>
    <s v="-"/>
    <x v="15"/>
    <s v="-"/>
    <x v="23"/>
    <x v="47"/>
    <s v="-"/>
    <s v="-"/>
    <s v="-"/>
    <s v="-"/>
    <s v="-"/>
    <s v="-"/>
    <s v="-"/>
    <s v="-"/>
    <s v="-"/>
    <s v="-"/>
    <s v="-"/>
    <s v="-"/>
    <s v="-"/>
    <s v="-"/>
    <s v="-"/>
    <s v="-"/>
    <s v="-"/>
    <s v="-"/>
    <s v="-"/>
    <s v="-"/>
    <s v="-"/>
    <s v="-"/>
    <s v="-"/>
    <s v="-"/>
    <s v="-"/>
    <s v="-"/>
    <s v="-"/>
    <s v="-"/>
    <s v="-"/>
    <s v="-"/>
    <n v="0"/>
    <n v="0"/>
    <s v="-"/>
    <s v="-"/>
    <s v="-"/>
    <s v="-"/>
    <s v="-"/>
    <s v="-"/>
    <s v="-"/>
    <s v="-"/>
    <s v="-"/>
  </r>
  <r>
    <n v="30038"/>
    <x v="2"/>
    <s v="06. PLAN SANITARIO DE EMERGENCIA"/>
    <s v="-"/>
    <s v="-"/>
    <s v="-"/>
    <s v="-"/>
    <s v="-"/>
    <s v="PRESUPUESTO 2019"/>
    <s v="-"/>
    <x v="15"/>
    <s v="-"/>
    <x v="23"/>
    <x v="64"/>
    <s v="-"/>
    <s v="-"/>
    <s v="-"/>
    <s v="-"/>
    <s v="-"/>
    <s v="-"/>
    <s v="-"/>
    <s v="-"/>
    <s v="-"/>
    <s v="-"/>
    <s v="-"/>
    <s v="-"/>
    <s v="-"/>
    <s v="-"/>
    <s v="-"/>
    <s v="-"/>
    <s v="-"/>
    <s v="-"/>
    <s v="-"/>
    <s v="-"/>
    <s v="-"/>
    <s v="-"/>
    <s v="-"/>
    <s v="-"/>
    <s v="-"/>
    <s v="-"/>
    <s v="-"/>
    <s v="-"/>
    <s v="-"/>
    <s v="-"/>
    <n v="0"/>
    <n v="0"/>
    <s v="-"/>
    <s v="-"/>
    <s v="-"/>
    <s v="-"/>
    <s v="-"/>
    <s v="-"/>
    <s v="-"/>
    <s v="-"/>
    <s v="-"/>
  </r>
  <r>
    <n v="30042"/>
    <x v="2"/>
    <s v="06. PLAN SANITARIO DE EMERGENCIA"/>
    <s v="-"/>
    <s v="-"/>
    <s v="-"/>
    <s v="-"/>
    <s v="-"/>
    <s v="PRESUPUESTO 2019"/>
    <s v="-"/>
    <x v="23"/>
    <s v="-"/>
    <x v="33"/>
    <x v="76"/>
    <s v="-"/>
    <s v="-"/>
    <s v="-"/>
    <s v="-"/>
    <s v="-"/>
    <s v="-"/>
    <s v="-"/>
    <s v="-"/>
    <s v="-"/>
    <s v="-"/>
    <s v="-"/>
    <s v="-"/>
    <s v="-"/>
    <s v="-"/>
    <s v="-"/>
    <s v="-"/>
    <s v="-"/>
    <s v="-"/>
    <s v="-"/>
    <s v="-"/>
    <s v="-"/>
    <s v="-"/>
    <s v="-"/>
    <s v="-"/>
    <s v="-"/>
    <s v="-"/>
    <s v="-"/>
    <s v="-"/>
    <s v="-"/>
    <s v="-"/>
    <n v="0"/>
    <n v="0"/>
    <s v="-"/>
    <s v="-"/>
    <s v="-"/>
    <s v="-"/>
    <s v="-"/>
    <s v="-"/>
    <s v="-"/>
    <s v="-"/>
    <s v="-"/>
  </r>
  <r>
    <n v="30045"/>
    <x v="2"/>
    <s v="06. PLAN SANITARIO DE EMERGENCIA"/>
    <s v="-"/>
    <s v="-"/>
    <s v="-"/>
    <s v="-"/>
    <s v="-"/>
    <s v="PRESUPUESTO 2019"/>
    <s v="-"/>
    <x v="15"/>
    <s v="-"/>
    <x v="22"/>
    <x v="83"/>
    <s v="-"/>
    <s v="-"/>
    <s v="-"/>
    <s v="-"/>
    <s v="-"/>
    <s v="-"/>
    <s v="-"/>
    <s v="-"/>
    <s v="-"/>
    <s v="-"/>
    <s v="-"/>
    <s v="-"/>
    <s v="-"/>
    <s v="-"/>
    <s v="-"/>
    <s v="-"/>
    <s v="-"/>
    <s v="-"/>
    <s v="-"/>
    <s v="-"/>
    <s v="-"/>
    <s v="-"/>
    <s v="-"/>
    <s v="-"/>
    <s v="-"/>
    <s v="-"/>
    <s v="-"/>
    <s v="-"/>
    <s v="-"/>
    <s v="-"/>
    <n v="0"/>
    <n v="0"/>
    <s v="-"/>
    <s v="-"/>
    <s v="-"/>
    <s v="-"/>
    <s v="-"/>
    <s v="-"/>
    <s v="-"/>
    <s v="-"/>
    <s v="-"/>
  </r>
  <r>
    <n v="30115"/>
    <x v="3"/>
    <s v="-"/>
    <s v="-"/>
    <s v="SERVICIO"/>
    <n v="0"/>
    <s v="-"/>
    <s v="-"/>
    <s v="PRESUPUESTO 2019"/>
    <s v="-"/>
    <x v="18"/>
    <s v="-"/>
    <x v="27"/>
    <x v="71"/>
    <s v="-"/>
    <s v="-"/>
    <s v="-"/>
    <s v="-"/>
    <s v="-"/>
    <s v="-"/>
    <s v="-"/>
    <s v="-"/>
    <s v="-"/>
    <s v="-"/>
    <s v="-"/>
    <s v="-"/>
    <s v="-"/>
    <s v="-"/>
    <s v="-"/>
    <s v="CUENCA MATANZA RIACHUELO"/>
    <s v="-"/>
    <s v="-"/>
    <s v="-"/>
    <s v="-"/>
    <n v="0"/>
    <n v="0"/>
    <n v="0"/>
    <n v="0"/>
    <n v="0"/>
    <n v="0"/>
    <n v="0"/>
    <n v="0"/>
    <n v="0"/>
    <n v="0"/>
    <n v="0"/>
    <n v="0"/>
    <n v="0"/>
    <n v="0"/>
    <n v="0"/>
    <n v="624265000"/>
    <s v="X"/>
    <s v="-"/>
    <s v="-"/>
    <s v="-"/>
    <s v="-"/>
  </r>
  <r>
    <n v="30116"/>
    <x v="3"/>
    <s v="-"/>
    <s v="-"/>
    <s v="N/A"/>
    <n v="0"/>
    <s v="-"/>
    <s v="-"/>
    <s v="PRESUPUESTO 2019"/>
    <s v="-"/>
    <x v="18"/>
    <s v="-"/>
    <x v="27"/>
    <x v="52"/>
    <s v="-"/>
    <s v="-"/>
    <s v="-"/>
    <s v="-"/>
    <s v="-"/>
    <s v="-"/>
    <s v="-"/>
    <s v="-"/>
    <s v="-"/>
    <s v="-"/>
    <s v="-"/>
    <s v="-"/>
    <s v="-"/>
    <s v="-"/>
    <s v="-"/>
    <s v="CUENCA MATANZA RIACHUELO"/>
    <s v="-"/>
    <s v="-"/>
    <s v="-"/>
    <s v="-"/>
    <n v="0"/>
    <n v="0"/>
    <n v="0"/>
    <n v="0"/>
    <n v="0"/>
    <n v="0"/>
    <n v="0"/>
    <n v="0"/>
    <n v="0"/>
    <n v="0"/>
    <n v="0"/>
    <n v="0"/>
    <n v="0"/>
    <n v="0"/>
    <n v="0"/>
    <n v="9500000"/>
    <s v="X"/>
    <s v="-"/>
    <s v="-"/>
    <s v="-"/>
    <s v="-"/>
  </r>
  <r>
    <n v="30117"/>
    <x v="3"/>
    <s v="-"/>
    <s v="-"/>
    <s v="N/A"/>
    <n v="0"/>
    <s v="-"/>
    <s v="-"/>
    <s v="PRESUPUESTO 2019"/>
    <s v="-"/>
    <x v="18"/>
    <s v="-"/>
    <x v="27"/>
    <x v="57"/>
    <s v="-"/>
    <s v="-"/>
    <s v="-"/>
    <s v="-"/>
    <s v="-"/>
    <s v="-"/>
    <s v="-"/>
    <s v="-"/>
    <s v="-"/>
    <s v="-"/>
    <s v="-"/>
    <s v="-"/>
    <s v="-"/>
    <s v="-"/>
    <s v="-"/>
    <s v="CUENCA MATANZA RIACHUELO"/>
    <s v="-"/>
    <s v="-"/>
    <s v="-"/>
    <s v="-"/>
    <n v="0"/>
    <n v="0"/>
    <n v="0"/>
    <n v="0"/>
    <n v="0"/>
    <n v="0"/>
    <n v="0"/>
    <n v="0"/>
    <n v="0"/>
    <n v="0"/>
    <n v="0"/>
    <n v="0"/>
    <n v="0"/>
    <n v="0"/>
    <n v="0"/>
    <n v="950000"/>
    <s v="X"/>
    <s v="-"/>
    <s v="-"/>
    <s v="-"/>
    <s v="-"/>
  </r>
  <r>
    <n v="30118"/>
    <x v="3"/>
    <s v="-"/>
    <s v="-"/>
    <s v="N/A"/>
    <n v="0"/>
    <s v="-"/>
    <s v="-"/>
    <s v="PRESUPUESTO 2019"/>
    <s v="-"/>
    <x v="18"/>
    <s v="-"/>
    <x v="27"/>
    <x v="56"/>
    <s v="-"/>
    <s v="-"/>
    <s v="-"/>
    <s v="-"/>
    <s v="-"/>
    <s v="-"/>
    <s v="-"/>
    <s v="-"/>
    <s v="-"/>
    <s v="-"/>
    <s v="-"/>
    <s v="-"/>
    <s v="-"/>
    <s v="-"/>
    <s v="-"/>
    <s v="CUENCA MATANZA RIACHUELO"/>
    <s v="-"/>
    <s v="-"/>
    <s v="-"/>
    <s v="-"/>
    <n v="0"/>
    <n v="0"/>
    <n v="0"/>
    <n v="0"/>
    <n v="0"/>
    <n v="0"/>
    <n v="0"/>
    <n v="0"/>
    <n v="0"/>
    <n v="0"/>
    <n v="0"/>
    <n v="0"/>
    <n v="0"/>
    <n v="0"/>
    <n v="0"/>
    <n v="13000000"/>
    <s v="X"/>
    <s v="-"/>
    <s v="-"/>
    <s v="-"/>
    <s v="-"/>
  </r>
  <r>
    <n v="30119"/>
    <x v="3"/>
    <s v="-"/>
    <s v="-"/>
    <s v="N/A"/>
    <n v="0"/>
    <s v="-"/>
    <s v="-"/>
    <s v="PRESUPUESTO 2019"/>
    <s v="-"/>
    <x v="18"/>
    <s v="-"/>
    <x v="27"/>
    <x v="55"/>
    <s v="-"/>
    <s v="-"/>
    <s v="-"/>
    <s v="-"/>
    <s v="-"/>
    <s v="-"/>
    <s v="-"/>
    <s v="-"/>
    <s v="-"/>
    <s v="-"/>
    <s v="-"/>
    <s v="-"/>
    <s v="-"/>
    <s v="-"/>
    <s v="-"/>
    <s v="CUENCA MATANZA RIACHUELO"/>
    <s v="-"/>
    <s v="-"/>
    <s v="-"/>
    <s v="-"/>
    <n v="0"/>
    <n v="0"/>
    <n v="0"/>
    <n v="0"/>
    <n v="0"/>
    <n v="0"/>
    <n v="0"/>
    <n v="0"/>
    <n v="0"/>
    <n v="0"/>
    <n v="0"/>
    <n v="0"/>
    <n v="0"/>
    <n v="0"/>
    <n v="0"/>
    <n v="282108000"/>
    <s v="X"/>
    <s v="-"/>
    <s v="-"/>
    <s v="-"/>
    <s v="-"/>
  </r>
  <r>
    <n v="30120"/>
    <x v="3"/>
    <s v="-"/>
    <s v="-"/>
    <s v="N/A"/>
    <n v="0"/>
    <s v="-"/>
    <s v="-"/>
    <s v="PRESUPUESTO 2019"/>
    <s v="-"/>
    <x v="18"/>
    <s v="-"/>
    <x v="27"/>
    <x v="54"/>
    <s v="-"/>
    <s v="-"/>
    <s v="-"/>
    <s v="-"/>
    <s v="-"/>
    <s v="-"/>
    <s v="-"/>
    <s v="-"/>
    <s v="-"/>
    <s v="-"/>
    <s v="-"/>
    <s v="-"/>
    <s v="-"/>
    <s v="-"/>
    <s v="-"/>
    <s v="CUENCA MATANZA RIACHUELO"/>
    <s v="-"/>
    <s v="-"/>
    <s v="-"/>
    <s v="-"/>
    <n v="0"/>
    <n v="0"/>
    <n v="0"/>
    <n v="0"/>
    <n v="0"/>
    <n v="0"/>
    <n v="0"/>
    <n v="0"/>
    <n v="0"/>
    <n v="0"/>
    <n v="0"/>
    <n v="0"/>
    <n v="0"/>
    <n v="0"/>
    <n v="0"/>
    <n v="108300000"/>
    <s v="X"/>
    <s v="-"/>
    <s v="-"/>
    <s v="-"/>
    <s v="-"/>
  </r>
  <r>
    <n v="30121"/>
    <x v="3"/>
    <s v="-"/>
    <s v="-"/>
    <s v="N/A"/>
    <n v="0"/>
    <s v="-"/>
    <s v="-"/>
    <s v="PRESUPUESTO 2019"/>
    <s v="-"/>
    <x v="18"/>
    <s v="-"/>
    <x v="27"/>
    <x v="53"/>
    <s v="-"/>
    <s v="-"/>
    <s v="-"/>
    <s v="-"/>
    <s v="-"/>
    <s v="-"/>
    <s v="-"/>
    <s v="-"/>
    <s v="-"/>
    <s v="-"/>
    <s v="-"/>
    <s v="-"/>
    <s v="-"/>
    <s v="-"/>
    <s v="-"/>
    <s v="CUENCA MATANZA RIACHUELO"/>
    <s v="-"/>
    <s v="-"/>
    <s v="-"/>
    <s v="-"/>
    <n v="0"/>
    <n v="0"/>
    <n v="0"/>
    <n v="0"/>
    <n v="0"/>
    <n v="0"/>
    <n v="0"/>
    <n v="0"/>
    <n v="0"/>
    <n v="0"/>
    <n v="0"/>
    <n v="0"/>
    <n v="0"/>
    <n v="0"/>
    <n v="0"/>
    <n v="17111000"/>
    <s v="X"/>
    <s v="-"/>
    <s v="-"/>
    <s v="-"/>
    <s v="-"/>
  </r>
  <r>
    <n v="30122"/>
    <x v="3"/>
    <s v="-"/>
    <s v="-"/>
    <s v="N/A"/>
    <n v="0"/>
    <s v="-"/>
    <s v="-"/>
    <s v="PRESUPUESTO 2019"/>
    <s v="-"/>
    <x v="18"/>
    <s v="-"/>
    <x v="27"/>
    <x v="58"/>
    <s v="-"/>
    <s v="-"/>
    <s v="-"/>
    <s v="-"/>
    <s v="-"/>
    <s v="-"/>
    <s v="-"/>
    <s v="-"/>
    <s v="-"/>
    <s v="-"/>
    <s v="-"/>
    <s v="-"/>
    <s v="-"/>
    <s v="-"/>
    <s v="-"/>
    <s v="CUENCA MATANZA RIACHUELO"/>
    <s v="-"/>
    <s v="-"/>
    <s v="-"/>
    <s v="-"/>
    <n v="0"/>
    <n v="0"/>
    <n v="0"/>
    <n v="0"/>
    <n v="0"/>
    <n v="0"/>
    <n v="0"/>
    <n v="0"/>
    <n v="0"/>
    <n v="0"/>
    <n v="0"/>
    <n v="0"/>
    <n v="0"/>
    <n v="0"/>
    <n v="0"/>
    <n v="17166000"/>
    <s v="X"/>
    <s v="-"/>
    <s v="-"/>
    <s v="-"/>
    <s v="-"/>
  </r>
  <r>
    <n v="30123"/>
    <x v="3"/>
    <s v="-"/>
    <s v="-"/>
    <s v="N/A"/>
    <n v="0"/>
    <s v="-"/>
    <s v="-"/>
    <s v="PRESUPUESTO 2019"/>
    <s v="-"/>
    <x v="18"/>
    <s v="-"/>
    <x v="27"/>
    <x v="59"/>
    <s v="-"/>
    <s v="-"/>
    <s v="-"/>
    <s v="-"/>
    <s v="-"/>
    <s v="-"/>
    <s v="-"/>
    <s v="-"/>
    <s v="-"/>
    <s v="-"/>
    <s v="-"/>
    <s v="-"/>
    <s v="-"/>
    <s v="-"/>
    <s v="-"/>
    <s v="CUENCA MATANZA RIACHUELO"/>
    <s v="-"/>
    <s v="-"/>
    <s v="-"/>
    <s v="-"/>
    <n v="0"/>
    <n v="0"/>
    <n v="0"/>
    <n v="0"/>
    <n v="0"/>
    <n v="0"/>
    <n v="0"/>
    <n v="0"/>
    <n v="0"/>
    <n v="0"/>
    <n v="0"/>
    <n v="0"/>
    <n v="0"/>
    <n v="0"/>
    <n v="0"/>
    <n v="17220000"/>
    <s v="X"/>
    <s v="-"/>
    <s v="-"/>
    <s v="-"/>
    <s v="-"/>
  </r>
  <r>
    <n v="30138"/>
    <x v="2"/>
    <s v="-"/>
    <s v="-"/>
    <s v="-"/>
    <s v="-"/>
    <s v="-"/>
    <s v="-"/>
    <s v="PRESUPUESTO 2019"/>
    <s v="-"/>
    <x v="20"/>
    <s v="-"/>
    <x v="29"/>
    <x v="63"/>
    <s v="-"/>
    <s v="-"/>
    <s v="-"/>
    <s v="-"/>
    <s v="-"/>
    <s v="-"/>
    <s v="-"/>
    <s v="-"/>
    <s v="-"/>
    <s v="-"/>
    <s v="-"/>
    <s v="-"/>
    <s v="-"/>
    <s v="-"/>
    <s v="-"/>
    <s v="-"/>
    <s v="-"/>
    <s v="-"/>
    <s v="-"/>
    <s v="-"/>
    <s v="-"/>
    <s v="-"/>
    <s v="-"/>
    <s v="-"/>
    <s v="-"/>
    <s v="-"/>
    <s v="-"/>
    <s v="-"/>
    <s v="-"/>
    <s v="-"/>
    <s v="-"/>
    <s v="-"/>
    <s v="-"/>
    <s v="-"/>
    <s v="-"/>
    <s v="-"/>
    <s v="-"/>
    <s v="-"/>
    <s v="-"/>
    <s v="-"/>
    <s v="-"/>
  </r>
  <r>
    <n v="30139"/>
    <x v="2"/>
    <s v="-"/>
    <s v="-"/>
    <s v="-"/>
    <s v="-"/>
    <s v="-"/>
    <s v="-"/>
    <s v="PRESUPUESTO 2019"/>
    <s v="-"/>
    <x v="20"/>
    <s v="-"/>
    <x v="29"/>
    <x v="121"/>
    <s v="-"/>
    <s v="-"/>
    <s v="-"/>
    <s v="-"/>
    <s v="-"/>
    <s v="-"/>
    <s v="-"/>
    <s v="-"/>
    <s v="-"/>
    <s v="-"/>
    <s v="-"/>
    <s v="-"/>
    <s v="-"/>
    <s v="-"/>
    <s v="-"/>
    <s v="-"/>
    <s v="-"/>
    <s v="-"/>
    <s v="-"/>
    <s v="-"/>
    <s v="-"/>
    <s v="-"/>
    <s v="-"/>
    <s v="-"/>
    <s v="-"/>
    <s v="-"/>
    <s v="-"/>
    <s v="-"/>
    <s v="-"/>
    <s v="-"/>
    <s v="-"/>
    <s v="-"/>
    <s v="-"/>
    <s v="-"/>
    <s v="-"/>
    <s v="-"/>
    <s v="-"/>
    <s v="-"/>
    <s v="-"/>
    <s v="-"/>
    <s v="-"/>
  </r>
  <r>
    <n v="30140"/>
    <x v="2"/>
    <s v="-"/>
    <s v="-"/>
    <s v="-"/>
    <s v="-"/>
    <s v="-"/>
    <s v="-"/>
    <s v="PRESUPUESTO 2019"/>
    <s v="-"/>
    <x v="21"/>
    <s v="-"/>
    <x v="30"/>
    <x v="85"/>
    <s v="-"/>
    <s v="-"/>
    <s v="-"/>
    <s v="-"/>
    <s v="-"/>
    <s v="-"/>
    <s v="-"/>
    <s v="-"/>
    <s v="-"/>
    <s v="-"/>
    <s v="-"/>
    <s v="-"/>
    <s v="-"/>
    <s v="-"/>
    <s v="-"/>
    <s v="-"/>
    <s v="-"/>
    <s v="-"/>
    <s v="-"/>
    <s v="-"/>
    <s v="-"/>
    <s v="-"/>
    <s v="-"/>
    <s v="-"/>
    <s v="-"/>
    <s v="-"/>
    <s v="-"/>
    <s v="-"/>
    <s v="-"/>
    <s v="-"/>
    <s v="-"/>
    <s v="-"/>
    <s v="-"/>
    <s v="-"/>
    <s v="-"/>
    <s v="-"/>
    <s v="-"/>
    <s v="-"/>
    <s v="-"/>
    <s v="-"/>
    <s v="-"/>
  </r>
  <r>
    <n v="30141"/>
    <x v="2"/>
    <s v="-"/>
    <s v="-"/>
    <s v="-"/>
    <s v="-"/>
    <s v="-"/>
    <s v="-"/>
    <s v="PRESUPUESTO 2019"/>
    <s v="-"/>
    <x v="17"/>
    <s v="-"/>
    <x v="25"/>
    <x v="48"/>
    <s v="-"/>
    <s v="-"/>
    <s v="-"/>
    <s v="-"/>
    <s v="-"/>
    <s v="-"/>
    <s v="-"/>
    <s v="-"/>
    <s v="-"/>
    <s v="-"/>
    <s v="-"/>
    <s v="-"/>
    <s v="-"/>
    <s v="-"/>
    <s v="-"/>
    <s v="-"/>
    <s v="-"/>
    <s v="-"/>
    <s v="-"/>
    <s v="-"/>
    <s v="-"/>
    <s v="-"/>
    <s v="-"/>
    <s v="-"/>
    <s v="-"/>
    <s v="-"/>
    <s v="-"/>
    <s v="-"/>
    <s v="-"/>
    <s v="-"/>
    <s v="-"/>
    <s v="-"/>
    <s v="-"/>
    <s v="-"/>
    <s v="-"/>
    <s v="-"/>
    <s v="-"/>
    <s v="-"/>
    <s v="-"/>
    <s v="-"/>
    <s v="-"/>
  </r>
  <r>
    <n v="30142"/>
    <x v="2"/>
    <s v="-"/>
    <s v="-"/>
    <s v="-"/>
    <s v="-"/>
    <s v="-"/>
    <s v="-"/>
    <s v="PRESUPUESTO 2019"/>
    <s v="-"/>
    <x v="22"/>
    <s v="-"/>
    <x v="31"/>
    <x v="67"/>
    <s v="-"/>
    <s v="-"/>
    <s v="-"/>
    <s v="-"/>
    <s v="-"/>
    <s v="-"/>
    <s v="-"/>
    <s v="-"/>
    <s v="-"/>
    <s v="-"/>
    <s v="-"/>
    <s v="-"/>
    <s v="-"/>
    <s v="-"/>
    <s v="-"/>
    <s v="-"/>
    <s v="-"/>
    <s v="-"/>
    <s v="-"/>
    <s v="-"/>
    <s v="-"/>
    <s v="-"/>
    <s v="-"/>
    <s v="-"/>
    <s v="-"/>
    <s v="-"/>
    <s v="-"/>
    <s v="-"/>
    <s v="-"/>
    <s v="-"/>
    <s v="-"/>
    <s v="-"/>
    <s v="-"/>
    <s v="-"/>
    <s v="-"/>
    <s v="-"/>
    <s v="-"/>
    <s v="-"/>
    <s v="-"/>
    <s v="-"/>
    <s v="-"/>
  </r>
  <r>
    <n v="30143"/>
    <x v="2"/>
    <s v="-"/>
    <s v="-"/>
    <s v="-"/>
    <s v="-"/>
    <s v="-"/>
    <s v="-"/>
    <s v="PRESUPUESTO 2019"/>
    <s v="-"/>
    <x v="16"/>
    <s v="-"/>
    <x v="26"/>
    <x v="50"/>
    <s v="-"/>
    <s v="-"/>
    <s v="-"/>
    <s v="-"/>
    <s v="-"/>
    <s v="-"/>
    <s v="-"/>
    <s v="-"/>
    <s v="-"/>
    <s v="-"/>
    <s v="-"/>
    <s v="-"/>
    <s v="-"/>
    <s v="-"/>
    <s v="-"/>
    <s v="-"/>
    <s v="-"/>
    <s v="-"/>
    <s v="-"/>
    <s v="-"/>
    <s v="-"/>
    <s v="-"/>
    <s v="-"/>
    <s v="-"/>
    <s v="-"/>
    <s v="-"/>
    <s v="-"/>
    <s v="-"/>
    <s v="-"/>
    <s v="-"/>
    <s v="-"/>
    <s v="-"/>
    <s v="-"/>
    <s v="-"/>
    <s v="-"/>
    <s v="-"/>
    <s v="-"/>
    <s v="-"/>
    <s v="-"/>
    <s v="-"/>
    <s v="-"/>
  </r>
  <r>
    <n v="30144"/>
    <x v="2"/>
    <s v="-"/>
    <s v="-"/>
    <s v="-"/>
    <s v="-"/>
    <s v="-"/>
    <s v="-"/>
    <s v="PRESUPUESTO 2019"/>
    <s v="-"/>
    <x v="15"/>
    <s v="-"/>
    <x v="23"/>
    <x v="95"/>
    <s v="-"/>
    <s v="-"/>
    <s v="-"/>
    <s v="-"/>
    <s v="-"/>
    <s v="-"/>
    <s v="-"/>
    <s v="-"/>
    <s v="-"/>
    <s v="-"/>
    <s v="-"/>
    <s v="-"/>
    <s v="-"/>
    <s v="-"/>
    <s v="-"/>
    <s v="-"/>
    <s v="-"/>
    <s v="-"/>
    <s v="-"/>
    <s v="-"/>
    <s v="-"/>
    <s v="-"/>
    <s v="-"/>
    <s v="-"/>
    <s v="-"/>
    <s v="-"/>
    <s v="-"/>
    <s v="-"/>
    <s v="-"/>
    <s v="-"/>
    <s v="-"/>
    <s v="-"/>
    <s v="-"/>
    <s v="-"/>
    <s v="-"/>
    <s v="-"/>
    <s v="-"/>
    <s v="-"/>
    <s v="-"/>
    <s v="-"/>
    <s v="-"/>
  </r>
  <r>
    <n v="30145"/>
    <x v="2"/>
    <s v="-"/>
    <s v="-"/>
    <s v="-"/>
    <s v="-"/>
    <s v="-"/>
    <s v="-"/>
    <s v="PRESUPUESTO 2019"/>
    <s v="-"/>
    <x v="16"/>
    <s v="-"/>
    <x v="26"/>
    <x v="78"/>
    <s v="-"/>
    <s v="-"/>
    <s v="-"/>
    <s v="-"/>
    <s v="-"/>
    <s v="-"/>
    <s v="-"/>
    <s v="-"/>
    <s v="-"/>
    <s v="-"/>
    <s v="-"/>
    <s v="-"/>
    <s v="-"/>
    <s v="-"/>
    <s v="-"/>
    <s v="-"/>
    <s v="-"/>
    <s v="-"/>
    <s v="-"/>
    <s v="-"/>
    <s v="-"/>
    <s v="-"/>
    <s v="-"/>
    <s v="-"/>
    <s v="-"/>
    <s v="-"/>
    <s v="-"/>
    <s v="-"/>
    <s v="-"/>
    <s v="-"/>
    <s v="-"/>
    <s v="-"/>
    <s v="-"/>
    <s v="-"/>
    <s v="-"/>
    <s v="-"/>
    <s v="-"/>
    <s v="-"/>
    <s v="-"/>
    <s v="-"/>
    <s v="-"/>
  </r>
  <r>
    <n v="30146"/>
    <x v="2"/>
    <s v="-"/>
    <s v="-"/>
    <s v="-"/>
    <s v="-"/>
    <s v="-"/>
    <s v="-"/>
    <s v="PRESUPUESTO 2019"/>
    <s v="-"/>
    <x v="15"/>
    <s v="-"/>
    <x v="22"/>
    <x v="45"/>
    <s v="-"/>
    <s v="-"/>
    <s v="-"/>
    <s v="-"/>
    <s v="-"/>
    <s v="-"/>
    <s v="-"/>
    <s v="-"/>
    <s v="-"/>
    <s v="-"/>
    <s v="-"/>
    <s v="-"/>
    <s v="-"/>
    <s v="-"/>
    <s v="-"/>
    <s v="-"/>
    <s v="-"/>
    <s v="-"/>
    <s v="-"/>
    <s v="-"/>
    <s v="-"/>
    <s v="-"/>
    <s v="-"/>
    <s v="-"/>
    <s v="-"/>
    <s v="-"/>
    <s v="-"/>
    <s v="-"/>
    <s v="-"/>
    <s v="-"/>
    <s v="-"/>
    <s v="-"/>
    <s v="-"/>
    <s v="-"/>
    <s v="-"/>
    <s v="-"/>
    <s v="-"/>
    <s v="-"/>
    <s v="-"/>
    <s v="-"/>
    <s v="-"/>
  </r>
  <r>
    <n v="30148"/>
    <x v="2"/>
    <s v="-"/>
    <s v="-"/>
    <s v="-"/>
    <s v="-"/>
    <s v="-"/>
    <s v="-"/>
    <s v="PRESUPUESTO 2019"/>
    <s v="-"/>
    <x v="15"/>
    <s v="-"/>
    <x v="22"/>
    <x v="84"/>
    <s v="-"/>
    <s v="-"/>
    <s v="-"/>
    <s v="-"/>
    <s v="-"/>
    <s v="-"/>
    <s v="-"/>
    <s v="-"/>
    <s v="-"/>
    <s v="-"/>
    <s v="-"/>
    <s v="-"/>
    <s v="-"/>
    <s v="-"/>
    <s v="-"/>
    <s v="-"/>
    <s v="-"/>
    <s v="-"/>
    <s v="-"/>
    <s v="-"/>
    <s v="-"/>
    <s v="-"/>
    <s v="-"/>
    <s v="-"/>
    <s v="-"/>
    <s v="-"/>
    <s v="-"/>
    <s v="-"/>
    <s v="-"/>
    <s v="-"/>
    <s v="-"/>
    <s v="-"/>
    <s v="-"/>
    <s v="-"/>
    <s v="-"/>
    <s v="-"/>
    <s v="-"/>
    <s v="-"/>
    <s v="-"/>
    <s v="-"/>
    <s v="-"/>
  </r>
  <r>
    <n v="30152"/>
    <x v="2"/>
    <s v="-"/>
    <s v="-"/>
    <s v="-"/>
    <s v="-"/>
    <s v="-"/>
    <s v="-"/>
    <s v="PRESUPUESTO 2019"/>
    <n v="2"/>
    <x v="16"/>
    <s v="-"/>
    <x v="26"/>
    <x v="93"/>
    <s v="-"/>
    <s v="-"/>
    <s v="-"/>
    <s v="-"/>
    <s v="-"/>
    <s v="-"/>
    <s v="-"/>
    <s v="-"/>
    <s v="-"/>
    <s v="-"/>
    <s v="-"/>
    <s v="-"/>
    <s v="-"/>
    <s v="-"/>
    <s v="-"/>
    <s v="-"/>
    <s v="-"/>
    <s v="-"/>
    <s v="-"/>
    <s v="-"/>
    <s v="-"/>
    <s v="-"/>
    <s v="-"/>
    <s v="-"/>
    <s v="-"/>
    <s v="-"/>
    <s v="-"/>
    <s v="-"/>
    <s v="-"/>
    <s v="-"/>
    <s v="-"/>
    <s v="-"/>
    <s v="-"/>
    <s v="-"/>
    <s v="-"/>
    <s v="-"/>
    <s v="-"/>
    <s v="-"/>
    <s v="-"/>
    <s v="-"/>
    <s v="-"/>
  </r>
  <r>
    <n v="30153"/>
    <x v="2"/>
    <s v="-"/>
    <s v="-"/>
    <s v="-"/>
    <s v="-"/>
    <s v="-"/>
    <s v="-"/>
    <s v="PRESUPUESTO 2019"/>
    <n v="2"/>
    <x v="17"/>
    <s v="-"/>
    <x v="38"/>
    <x v="102"/>
    <s v="-"/>
    <s v="-"/>
    <s v="-"/>
    <s v="-"/>
    <s v="-"/>
    <s v="-"/>
    <s v="-"/>
    <s v="-"/>
    <s v="-"/>
    <s v="-"/>
    <s v="-"/>
    <s v="-"/>
    <s v="-"/>
    <s v="-"/>
    <s v="-"/>
    <s v="-"/>
    <s v="-"/>
    <s v="-"/>
    <s v="-"/>
    <s v="-"/>
    <s v="-"/>
    <s v="-"/>
    <s v="-"/>
    <s v="-"/>
    <s v="-"/>
    <s v="-"/>
    <s v="-"/>
    <s v="-"/>
    <s v="-"/>
    <s v="-"/>
    <s v="-"/>
    <s v="-"/>
    <s v="-"/>
    <s v="-"/>
    <s v="-"/>
    <s v="-"/>
    <s v="-"/>
    <s v="-"/>
    <s v="-"/>
    <s v="-"/>
    <s v="-"/>
  </r>
  <r>
    <n v="2000010"/>
    <x v="2"/>
    <s v="04. ORDENAMIENTO TERRITORIAL"/>
    <s v="-"/>
    <s v="-"/>
    <s v="-"/>
    <s v="-"/>
    <s v="-"/>
    <s v="AJUSTE POR ACTUALIZACIÓN DE INFORMACIÓN DE LA SUBJURISDICCIÓN AUTOPISTAS URBANAS S.A."/>
    <s v="-"/>
    <x v="16"/>
    <s v="-"/>
    <x v="24"/>
    <x v="44"/>
    <s v="-"/>
    <s v="-"/>
    <s v="-"/>
    <s v="-"/>
    <s v="-"/>
    <s v="-"/>
    <s v="-"/>
    <s v="-"/>
    <s v="-"/>
    <s v="-"/>
    <s v="-"/>
    <s v="-"/>
    <s v="-"/>
    <s v="-"/>
    <s v="AUTOPISTAS URBANAS S.A."/>
    <s v="CABA"/>
    <s v="-"/>
    <s v="-"/>
    <s v="-"/>
    <s v="-"/>
    <s v="-"/>
    <s v="-"/>
    <s v="-"/>
    <s v="-"/>
    <n v="-43693023.049999997"/>
    <n v="-24409935"/>
    <n v="-51537858"/>
    <n v="-7582397"/>
    <n v="-81"/>
    <s v="-"/>
    <n v="0"/>
    <n v="0"/>
    <s v="-"/>
    <s v="-"/>
    <s v="-"/>
    <s v="-"/>
    <s v="-"/>
    <s v="-"/>
    <s v="-"/>
    <s v="-"/>
    <s v="-"/>
  </r>
  <r>
    <n v="2000011"/>
    <x v="2"/>
    <s v="08. URBANIZACIÓN DE VILLAS Y ASENTAMIENTOS URBANOS"/>
    <s v="-"/>
    <s v="-"/>
    <s v="-"/>
    <s v="-"/>
    <s v="-"/>
    <s v="AJUSTE POR ACTUALIZACIÓN DE INFORMACIÓN DE LA SUBJURISDICCIÓN 108. CORPORACIÓN DE BS. AS. SUR S.E."/>
    <s v="-"/>
    <x v="14"/>
    <s v="-"/>
    <x v="21"/>
    <x v="44"/>
    <s v="-"/>
    <s v="-"/>
    <s v="-"/>
    <s v="-"/>
    <s v="-"/>
    <s v="-"/>
    <s v="-"/>
    <s v="-"/>
    <s v="-"/>
    <s v="-"/>
    <s v="-"/>
    <s v="-"/>
    <s v="1"/>
    <s v="-"/>
    <s v="-"/>
    <s v="CABA"/>
    <s v="-"/>
    <s v="-"/>
    <s v="-"/>
    <s v="-"/>
    <s v="-"/>
    <s v="-"/>
    <s v="-"/>
    <s v="-"/>
    <n v="-28294573.035"/>
    <n v="-22835310.339999996"/>
    <n v="-47960798.76000002"/>
    <n v="-2"/>
    <s v="-"/>
    <n v="-205484"/>
    <n v="0"/>
    <n v="0"/>
    <s v="-"/>
    <s v="-"/>
    <s v="-"/>
    <s v="-"/>
    <s v="-"/>
    <s v="-"/>
    <s v="-"/>
    <s v="-"/>
    <s v="-"/>
  </r>
  <r>
    <n v="2000012"/>
    <x v="2"/>
    <s v="07. MONITOREO DE LA CALIDAD DE AGUA, SEDIMENTOS Y AIRE"/>
    <s v="-"/>
    <s v="-"/>
    <s v="-"/>
    <s v="-"/>
    <s v="-"/>
    <s v="AJUSTE POR PROGRAMA NO IDENTIFICADO DE LA SUBJURISDICCIÓN  933. AGENCIA DE PROTECCIÓN AMBIENTAL"/>
    <s v="-"/>
    <x v="15"/>
    <s v="-"/>
    <x v="22"/>
    <x v="44"/>
    <s v="-"/>
    <s v="-"/>
    <s v="-"/>
    <s v="-"/>
    <s v="-"/>
    <s v="-"/>
    <s v="-"/>
    <s v="-"/>
    <s v="-"/>
    <s v="-"/>
    <s v="-"/>
    <s v="-"/>
    <s v="-"/>
    <s v="-"/>
    <s v="-"/>
    <s v="CABA"/>
    <s v="-"/>
    <s v="-"/>
    <s v="-"/>
    <s v="-"/>
    <s v="-"/>
    <s v="-"/>
    <s v="-"/>
    <s v="-"/>
    <s v="-"/>
    <n v="417578.12"/>
    <s v="-"/>
    <s v="-"/>
    <s v="-"/>
    <s v="-"/>
    <n v="0"/>
    <n v="0"/>
    <s v="-"/>
    <s v="-"/>
    <s v="-"/>
    <s v="-"/>
    <s v="-"/>
    <s v="-"/>
    <s v="-"/>
    <s v="-"/>
    <s v="-"/>
  </r>
  <r>
    <n v="2000013"/>
    <x v="2"/>
    <s v="08. URBANIZACIÓN DE VILLAS Y ASENTAMIENTOS URBANOS"/>
    <s v="-"/>
    <s v="-"/>
    <s v="-"/>
    <s v="-"/>
    <s v="-"/>
    <s v="AJUSTE POR ACTUALIZACIÓN DE INFORMACIÓN DEL PROGRAMA 109. VIVIENDAS CON AHORRO PREVIO"/>
    <s v="-"/>
    <x v="20"/>
    <s v="-"/>
    <x v="29"/>
    <x v="62"/>
    <s v="-"/>
    <s v="-"/>
    <s v="-"/>
    <s v="-"/>
    <s v="-"/>
    <s v="-"/>
    <s v="-"/>
    <s v="-"/>
    <s v="-"/>
    <s v="-"/>
    <s v="-"/>
    <s v="-"/>
    <s v="-"/>
    <s v="-"/>
    <s v="-"/>
    <s v="CABA"/>
    <s v="-"/>
    <s v="-"/>
    <s v="-"/>
    <s v="-"/>
    <s v="-"/>
    <s v="-"/>
    <s v="-"/>
    <s v="-"/>
    <s v="-"/>
    <s v="-"/>
    <n v="-25342633.030000001"/>
    <s v="-"/>
    <n v="-12209719"/>
    <s v="-"/>
    <n v="0"/>
    <n v="0"/>
    <s v="-"/>
    <s v="-"/>
    <s v="-"/>
    <s v="-"/>
    <s v="-"/>
    <s v="-"/>
    <s v="-"/>
    <s v="-"/>
    <s v="-"/>
  </r>
  <r>
    <n v="2000014"/>
    <x v="2"/>
    <s v="08. URBANIZACIÓN DE VILLAS Y ASENTAMIENTOS URBANOS"/>
    <s v="-"/>
    <s v="-"/>
    <s v="-"/>
    <s v="-"/>
    <s v="-"/>
    <s v="AJUSTE POR ACTUALIZACIÓN DE INFORMACIÓN DEL PROGRAMA 16. INTERVENCION SOCIAL EN VILLAS Y NHT"/>
    <s v="-"/>
    <x v="17"/>
    <s v="-"/>
    <x v="25"/>
    <x v="48"/>
    <s v="-"/>
    <s v="-"/>
    <s v="-"/>
    <s v="-"/>
    <s v="-"/>
    <s v="-"/>
    <s v="-"/>
    <s v="-"/>
    <s v="-"/>
    <s v="-"/>
    <s v="-"/>
    <s v="-"/>
    <s v="-"/>
    <s v="-"/>
    <s v="-"/>
    <s v="CABA"/>
    <s v="-"/>
    <s v="-"/>
    <s v="-"/>
    <s v="-"/>
    <s v="-"/>
    <s v="-"/>
    <s v="-"/>
    <s v="-"/>
    <s v="-"/>
    <s v="-"/>
    <s v="-"/>
    <n v="-26816056.960000001"/>
    <s v="-"/>
    <s v="-"/>
    <n v="0"/>
    <n v="0"/>
    <s v="-"/>
    <s v="-"/>
    <s v="-"/>
    <s v="-"/>
    <s v="-"/>
    <s v="-"/>
    <s v="-"/>
    <s v="-"/>
    <s v="-"/>
  </r>
  <r>
    <n v="2000016"/>
    <x v="0"/>
    <s v="10. DESAGÜES PLUVIALES"/>
    <s v="-"/>
    <s v="-"/>
    <s v="-"/>
    <s v="-"/>
    <s v="-"/>
    <s v="AJUSTE POR ACTUALIZACIÓN DE INFORMACIÓN DEL PROGRAMA 19. RECURSOS HÍDRICOS"/>
    <s v="-"/>
    <x v="2"/>
    <n v="325"/>
    <x v="11"/>
    <x v="22"/>
    <s v="-"/>
    <s v="-"/>
    <s v="-"/>
    <s v="-"/>
    <s v="-"/>
    <s v="-"/>
    <s v="-"/>
    <s v="-"/>
    <s v="-"/>
    <s v="-"/>
    <s v="-"/>
    <s v="-"/>
    <s v="-"/>
    <s v="-"/>
    <s v="-"/>
    <s v="-"/>
    <s v="-"/>
    <s v="-"/>
    <s v="-"/>
    <s v="-"/>
    <s v="-"/>
    <s v="-"/>
    <s v="-"/>
    <s v="-"/>
    <n v="-29530192.990000006"/>
    <n v="-34592121.159999996"/>
    <n v="-17755595.179999992"/>
    <n v="-114124283.63999999"/>
    <s v="-"/>
    <s v="-"/>
    <n v="0"/>
    <s v="-"/>
    <n v="0"/>
    <n v="0"/>
    <s v="-"/>
    <s v="-"/>
    <s v="-"/>
    <s v="-"/>
    <s v="-"/>
    <s v="-"/>
    <s v="-"/>
  </r>
  <r>
    <n v="2000019"/>
    <x v="2"/>
    <s v="12. LIMPIEZA DE MÁRGENES Y CAMINO DE SIRGA"/>
    <s v="-"/>
    <s v="-"/>
    <s v="-"/>
    <s v="-"/>
    <s v="-"/>
    <s v="AJUSTE POR ACTUALIZACIÓN DE INFORMACIÓN DEL PROGRAMA 25. EJEC. Y REHAB. DE OBRAS COMPLEMENTARIAS"/>
    <s v="-"/>
    <x v="16"/>
    <s v="-"/>
    <x v="26"/>
    <x v="49"/>
    <s v="-"/>
    <s v="-"/>
    <s v="-"/>
    <s v="-"/>
    <s v="-"/>
    <s v="-"/>
    <s v="-"/>
    <s v="-"/>
    <s v="-"/>
    <s v="-"/>
    <s v="-"/>
    <s v="-"/>
    <s v="-"/>
    <s v="-"/>
    <s v="-"/>
    <s v="CABA"/>
    <s v="-"/>
    <s v="-"/>
    <s v="-"/>
    <s v="-"/>
    <s v="-"/>
    <s v="-"/>
    <s v="-"/>
    <s v="-"/>
    <s v="-"/>
    <s v="-"/>
    <n v="-17686191.449999999"/>
    <s v="-"/>
    <s v="-"/>
    <s v="-"/>
    <n v="0"/>
    <n v="0"/>
    <s v="-"/>
    <s v="-"/>
    <s v="-"/>
    <s v="-"/>
    <s v="-"/>
    <s v="N/A"/>
    <s v="-"/>
    <s v="-"/>
    <s v="-"/>
  </r>
  <r>
    <n v="2000022"/>
    <x v="2"/>
    <s v="10. DESAGÜES PLUVIALES"/>
    <s v="-"/>
    <s v="-"/>
    <s v="-"/>
    <s v="-"/>
    <s v="-"/>
    <s v="AJUSTE POR ACTUALIZACIÓN DE INFORMACIÓN DEL PROGRAMA 31. DESARROLLO DE LA INFRAESTRUCTURA DE LA RED PLUVIAL"/>
    <s v="-"/>
    <x v="16"/>
    <s v="-"/>
    <x v="26"/>
    <x v="50"/>
    <s v="-"/>
    <s v="-"/>
    <s v="-"/>
    <s v="-"/>
    <s v="-"/>
    <s v="-"/>
    <s v="-"/>
    <s v="-"/>
    <s v="-"/>
    <s v="-"/>
    <s v="-"/>
    <s v="-"/>
    <s v="-"/>
    <s v="-"/>
    <s v="-"/>
    <s v="CABA"/>
    <s v="-"/>
    <s v="-"/>
    <s v="-"/>
    <s v="-"/>
    <s v="-"/>
    <s v="-"/>
    <s v="-"/>
    <s v="-"/>
    <s v="-"/>
    <s v="-"/>
    <n v="5460000"/>
    <s v="-"/>
    <s v="-"/>
    <s v="-"/>
    <n v="0"/>
    <n v="0"/>
    <s v="-"/>
    <s v="-"/>
    <s v="-"/>
    <s v="-"/>
    <s v="-"/>
    <s v="EN EJECUCIÓN"/>
    <s v="-"/>
    <s v="-"/>
    <s v="-"/>
  </r>
  <r>
    <n v="2000023"/>
    <x v="2"/>
    <s v="04. ORDENAMIENTO TERRITORIAL"/>
    <s v="-"/>
    <s v="-"/>
    <s v="-"/>
    <s v="-"/>
    <s v="-"/>
    <s v="AJUSTE POR ACTUALIZACIÓN DE INFORMACIÓN DEL PROGRAMA 33. SEGURIDAD VIAL "/>
    <s v="-"/>
    <x v="20"/>
    <s v="-"/>
    <x v="36"/>
    <x v="72"/>
    <s v="-"/>
    <s v="-"/>
    <s v="-"/>
    <s v="-"/>
    <s v="-"/>
    <s v="-"/>
    <s v="-"/>
    <s v="-"/>
    <s v="-"/>
    <s v="-"/>
    <s v="-"/>
    <s v="-"/>
    <s v="-"/>
    <s v="-"/>
    <s v="-"/>
    <s v="-"/>
    <s v="-"/>
    <s v="-"/>
    <s v="-"/>
    <s v="-"/>
    <s v="-"/>
    <s v="-"/>
    <s v="-"/>
    <s v="-"/>
    <s v="-"/>
    <s v="-"/>
    <s v="-"/>
    <s v="-"/>
    <n v="6730068"/>
    <s v="-"/>
    <n v="0"/>
    <n v="0"/>
    <s v="-"/>
    <s v="-"/>
    <s v="-"/>
    <s v="-"/>
    <s v="-"/>
    <s v="PLIEGO"/>
    <s v="-"/>
    <s v="-"/>
    <s v="-"/>
  </r>
  <r>
    <n v="2000030"/>
    <x v="2"/>
    <s v="07. MONITOREO DE LA CALIDAD DE AGUA, SEDIMENTOS Y AIRE"/>
    <s v="-"/>
    <s v="-"/>
    <s v="-"/>
    <s v="-"/>
    <s v="-"/>
    <s v="AJUSTE POR ACTUALIZACIÓN DE INFORMACIÓN DEL PROGRAMA 5. ACTIVIDADES COMUNES A LOS PROG.91;92;93;94"/>
    <s v="-"/>
    <x v="15"/>
    <s v="-"/>
    <x v="22"/>
    <x v="46"/>
    <s v="-"/>
    <s v="-"/>
    <s v="-"/>
    <s v="-"/>
    <s v="-"/>
    <s v="-"/>
    <s v="-"/>
    <s v="-"/>
    <s v="-"/>
    <s v="-"/>
    <s v="-"/>
    <s v="-"/>
    <s v="-"/>
    <s v="-"/>
    <s v="-"/>
    <s v="-"/>
    <s v="-"/>
    <s v="-"/>
    <s v="-"/>
    <s v="-"/>
    <s v="-"/>
    <s v="-"/>
    <s v="-"/>
    <s v="-"/>
    <n v="1336274"/>
    <n v="-11729389"/>
    <n v="-25367648.300000001"/>
    <n v="12500000"/>
    <s v="-"/>
    <s v="-"/>
    <n v="0"/>
    <n v="0"/>
    <s v="-"/>
    <s v="-"/>
    <s v="-"/>
    <s v="-"/>
    <s v="-"/>
    <s v="FINALIZADO"/>
    <s v="-"/>
    <s v="-"/>
    <s v="-"/>
  </r>
  <r>
    <n v="2000036"/>
    <x v="2"/>
    <s v="01. SISTEMA INTERNACIONAL DE INDICADORES + 02. SISTEMA DE INFORMACIÓN PÚBLICA + 03. FORTALECIMIENTO INSTITUCIONAL"/>
    <s v="-"/>
    <s v="-"/>
    <s v="-"/>
    <s v="-"/>
    <s v="-"/>
    <s v="AJUSTE POR ACTUALIZACIÓN DE INFORMACIÓN DEL PROGRAMA 55. ACTIVIDADES COMUNES A LOS PROGRAMAS 91,92,93,94,95,96"/>
    <s v="-"/>
    <x v="15"/>
    <s v="-"/>
    <x v="22"/>
    <x v="46"/>
    <s v="-"/>
    <s v="-"/>
    <s v="-"/>
    <s v="-"/>
    <s v="-"/>
    <s v="-"/>
    <s v="-"/>
    <s v="-"/>
    <s v="-"/>
    <s v="-"/>
    <s v="-"/>
    <s v="-"/>
    <s v="-"/>
    <s v="-"/>
    <s v="-"/>
    <s v="-"/>
    <s v="-"/>
    <s v="-"/>
    <s v="-"/>
    <s v="-"/>
    <s v="-"/>
    <s v="-"/>
    <s v="-"/>
    <s v="-"/>
    <n v="-2622274"/>
    <n v="-2580111.2859999998"/>
    <n v="-12500000"/>
    <n v="-12500000"/>
    <n v="-6250000"/>
    <s v="-"/>
    <n v="0"/>
    <n v="0"/>
    <s v="-"/>
    <s v="-"/>
    <s v="-"/>
    <s v="-"/>
    <s v="-"/>
    <s v="PLIEGO"/>
    <s v="-"/>
    <s v="-"/>
    <s v="-"/>
  </r>
  <r>
    <n v="2000038"/>
    <x v="2"/>
    <s v="04. ORDENAMIENTO TERRITORIAL"/>
    <s v="-"/>
    <s v="-"/>
    <s v="-"/>
    <s v="-"/>
    <s v="-"/>
    <s v="AJUSTE POR ACTUALIZACIÓN DE INFORMACIÓN DEL PROGRAMA 53. INFRAESTRUCTURA ESCOLAR"/>
    <s v="-"/>
    <x v="21"/>
    <s v="-"/>
    <x v="30"/>
    <x v="66"/>
    <s v="-"/>
    <s v="-"/>
    <s v="-"/>
    <s v="-"/>
    <s v="-"/>
    <s v="-"/>
    <s v="-"/>
    <s v="-"/>
    <s v="-"/>
    <s v="-"/>
    <s v="-"/>
    <s v="-"/>
    <s v="-"/>
    <s v="-"/>
    <s v="-"/>
    <s v="-"/>
    <s v="-"/>
    <s v="-"/>
    <s v="-"/>
    <s v="-"/>
    <s v="-"/>
    <s v="-"/>
    <s v="-"/>
    <s v="-"/>
    <s v="-"/>
    <s v="-"/>
    <n v="-5495846.7199999997"/>
    <n v="-10887403"/>
    <s v="-"/>
    <s v="-"/>
    <n v="0"/>
    <n v="0"/>
    <s v="-"/>
    <s v="-"/>
    <s v="-"/>
    <s v="-"/>
    <s v="-"/>
    <s v="EN EJECUCIÓN"/>
    <s v="-"/>
    <s v="-"/>
    <s v="-"/>
  </r>
  <r>
    <n v="2000039"/>
    <x v="2"/>
    <s v="04. ORDENAMIENTO TERRITORIAL"/>
    <s v="-"/>
    <s v="-"/>
    <s v="-"/>
    <s v="-"/>
    <s v="-"/>
    <s v="AJUSTE POR ACTUALIZACIÓN DE INFORMACIÓN DEL PROGRAMA 70. TRANSPORTE PÚBLICO ALTERNATIVO"/>
    <s v="-"/>
    <x v="20"/>
    <s v="-"/>
    <x v="36"/>
    <x v="73"/>
    <s v="-"/>
    <s v="-"/>
    <s v="-"/>
    <s v="-"/>
    <s v="-"/>
    <s v="-"/>
    <s v="-"/>
    <s v="-"/>
    <s v="-"/>
    <s v="-"/>
    <s v="-"/>
    <s v="-"/>
    <s v="-"/>
    <s v="-"/>
    <s v="-"/>
    <s v="-"/>
    <s v="-"/>
    <s v="-"/>
    <s v="-"/>
    <s v="-"/>
    <s v="-"/>
    <s v="-"/>
    <s v="-"/>
    <s v="-"/>
    <s v="-"/>
    <s v="-"/>
    <s v="-"/>
    <s v="-"/>
    <n v="-6730068"/>
    <s v="-"/>
    <n v="0"/>
    <n v="0"/>
    <s v="-"/>
    <s v="-"/>
    <s v="-"/>
    <s v="-"/>
    <s v="-"/>
    <s v="EN EJECUCIÓN"/>
    <s v="-"/>
    <s v="-"/>
    <s v="-"/>
  </r>
  <r>
    <n v="2000040"/>
    <x v="2"/>
    <s v="04. ORDENAMIENTO TERRITORIAL"/>
    <s v="-"/>
    <s v="-"/>
    <s v="-"/>
    <s v="-"/>
    <s v="-"/>
    <s v="AJUSTE POR RECTIFICACIÓN DEL PROGRAMA 73. SEÑALAMIENTO VIAL"/>
    <s v="-"/>
    <x v="20"/>
    <s v="-"/>
    <x v="36"/>
    <x v="74"/>
    <s v="-"/>
    <s v="-"/>
    <s v="-"/>
    <s v="-"/>
    <s v="-"/>
    <s v="-"/>
    <s v="-"/>
    <s v="-"/>
    <s v="-"/>
    <s v="-"/>
    <s v="-"/>
    <s v="-"/>
    <s v="-"/>
    <s v="-"/>
    <s v="-"/>
    <s v="-"/>
    <s v="-"/>
    <s v="-"/>
    <s v="-"/>
    <s v="-"/>
    <s v="-"/>
    <s v="-"/>
    <s v="-"/>
    <s v="-"/>
    <s v="-"/>
    <s v="-"/>
    <s v="-"/>
    <s v="-"/>
    <n v="-2379110"/>
    <s v="-"/>
    <n v="0"/>
    <n v="0"/>
    <s v="-"/>
    <s v="-"/>
    <s v="-"/>
    <s v="-"/>
    <s v="-"/>
    <s v="EN EJECUCIÓN"/>
    <s v="-"/>
    <s v="-"/>
    <s v="-"/>
  </r>
  <r>
    <n v="2000041"/>
    <x v="2"/>
    <s v="04. ORDENAMIENTO TERRITORIAL"/>
    <s v="-"/>
    <s v="-"/>
    <s v="-"/>
    <s v="-"/>
    <s v="-"/>
    <s v="AJUSTE POR RECTIFICACIÓN DEL PROGRAMA 73. INSTALACION DE SEÑALAMIENTO VERTICAL Y HORIZONTAL"/>
    <s v="-"/>
    <x v="20"/>
    <s v="-"/>
    <x v="36"/>
    <x v="70"/>
    <s v="-"/>
    <s v="-"/>
    <s v="-"/>
    <s v="-"/>
    <s v="-"/>
    <s v="-"/>
    <s v="-"/>
    <s v="-"/>
    <s v="-"/>
    <s v="-"/>
    <s v="-"/>
    <s v="-"/>
    <s v="-"/>
    <s v="-"/>
    <s v="-"/>
    <s v="-"/>
    <s v="-"/>
    <s v="-"/>
    <s v="-"/>
    <s v="-"/>
    <s v="-"/>
    <s v="-"/>
    <s v="-"/>
    <s v="-"/>
    <s v="-"/>
    <s v="-"/>
    <s v="-"/>
    <s v="-"/>
    <n v="2379110"/>
    <s v="-"/>
    <n v="0"/>
    <n v="0"/>
    <s v="-"/>
    <s v="-"/>
    <s v="-"/>
    <s v="-"/>
    <s v="-"/>
    <s v="EN EJECUCIÓN"/>
    <s v="-"/>
    <s v="-"/>
    <s v="-"/>
  </r>
  <r>
    <n v="2000042"/>
    <x v="2"/>
    <s v="01. SISTEMA INTERNACIONAL DE INDICADORES + 02. SISTEMA DE INFORMACIÓN PÚBLICA + 03. FORTALECIMIENTO INSTITUCIONAL"/>
    <s v="-"/>
    <s v="-"/>
    <s v="-"/>
    <s v="-"/>
    <s v="-"/>
    <s v="AJUSTE POR ACTUALIZACIÓN DE INFORMACIÓN DEL PROGRAMA 77. UNIDAD PROYECTOS ESPECIALES CUENCA MATANZA RIACHUELO"/>
    <s v="-"/>
    <x v="23"/>
    <s v="-"/>
    <x v="33"/>
    <x v="76"/>
    <s v="-"/>
    <s v="-"/>
    <s v="-"/>
    <s v="-"/>
    <s v="-"/>
    <s v="-"/>
    <s v="-"/>
    <s v="-"/>
    <s v="-"/>
    <s v="-"/>
    <s v="-"/>
    <s v="-"/>
    <s v="-"/>
    <s v="-"/>
    <s v="-"/>
    <s v="CABA"/>
    <s v="-"/>
    <s v="-"/>
    <s v="-"/>
    <s v="-"/>
    <s v="-"/>
    <s v="-"/>
    <s v="-"/>
    <s v="-"/>
    <s v="-"/>
    <s v="-"/>
    <s v="-"/>
    <s v="-"/>
    <s v="-"/>
    <n v="-15793"/>
    <n v="0"/>
    <n v="0"/>
    <s v="-"/>
    <s v="-"/>
    <s v="-"/>
    <s v="-"/>
    <s v="-"/>
    <s v="EN EJECUCIÓN"/>
    <s v="-"/>
    <s v="-"/>
    <s v="-"/>
  </r>
  <r>
    <n v="2000044"/>
    <x v="0"/>
    <s v="04. ORDENAMIENTO TERRITORIAL"/>
    <s v="-"/>
    <s v="-"/>
    <s v="-"/>
    <s v="-"/>
    <s v="-"/>
    <s v="AJUSTE POR ACTUALIZACIÓN DE INFORMACIÓN DEL PROGRAMA 89. ACCIONES PARA &quot;MAS ESCUELAS, MEJOR EDUCACIÓN&quot; (BID 1345 Y 1966/OC-2). "/>
    <s v="-"/>
    <x v="1"/>
    <n v="354"/>
    <x v="1"/>
    <x v="2"/>
    <s v="-"/>
    <s v="-"/>
    <s v="-"/>
    <s v="-"/>
    <s v="-"/>
    <s v="-"/>
    <s v="-"/>
    <s v="-"/>
    <s v="-"/>
    <s v="-"/>
    <s v="-"/>
    <s v="-"/>
    <s v="-"/>
    <s v="-"/>
    <s v="-"/>
    <s v="-"/>
    <s v="-"/>
    <s v="-"/>
    <s v="-"/>
    <s v="-"/>
    <s v="-"/>
    <n v="0"/>
    <n v="0"/>
    <s v="-"/>
    <s v="-"/>
    <n v="10"/>
    <n v="-701409.88"/>
    <s v="-"/>
    <n v="-154999.89000000001"/>
    <s v="-"/>
    <n v="0"/>
    <n v="0"/>
    <s v="-"/>
    <n v="0"/>
    <s v="-"/>
    <s v="-"/>
    <s v="-"/>
    <s v="-"/>
    <s v="-"/>
    <s v="-"/>
    <s v="-"/>
  </r>
  <r>
    <n v="2000045"/>
    <x v="2"/>
    <s v="07. MONITOREO DE LA CALIDAD DE AGUA, SEDIMENTOS Y AIRE"/>
    <s v="-"/>
    <s v="-"/>
    <s v="-"/>
    <s v="-"/>
    <s v="-"/>
    <s v="AJUSTE POR ACTUALIZACIÓN DE INFORMACIÓN DEL PROGRAMA 91. CONTROL AMBIENTAL"/>
    <s v="-"/>
    <x v="15"/>
    <s v="-"/>
    <x v="23"/>
    <x v="47"/>
    <s v="-"/>
    <s v="-"/>
    <s v="-"/>
    <s v="-"/>
    <s v="-"/>
    <s v="-"/>
    <s v="-"/>
    <s v="-"/>
    <s v="-"/>
    <s v="-"/>
    <s v="-"/>
    <s v="-"/>
    <s v="-"/>
    <s v="-"/>
    <s v="-"/>
    <s v="CABA"/>
    <s v="-"/>
    <s v="-"/>
    <s v="-"/>
    <s v="-"/>
    <s v="-"/>
    <s v="-"/>
    <s v="-"/>
    <s v="-"/>
    <s v="-"/>
    <n v="-184995.12"/>
    <n v="-2400915.44"/>
    <s v="-"/>
    <s v="-"/>
    <s v="-"/>
    <n v="0"/>
    <n v="0"/>
    <s v="-"/>
    <s v="-"/>
    <s v="-"/>
    <s v="-"/>
    <s v="-"/>
    <s v="FINALIZADO"/>
    <s v="-"/>
    <s v="-"/>
    <s v="-"/>
  </r>
  <r>
    <n v="2000046"/>
    <x v="2"/>
    <s v="07. MONITOREO DE LA CALIDAD DE AGUA, SEDIMENTOS Y AIRE"/>
    <s v="-"/>
    <s v="-"/>
    <s v="-"/>
    <s v="-"/>
    <s v="-"/>
    <s v="AJUSTE POR ACTUALIZACIÓN DE INFORMACIÓN DEL PROGRAMA 92. PREVENCIÓN AMBIENTAL, EVALUACIÓN TÉCNICA Y CERTIFICADOS AMBIENTALES"/>
    <s v="-"/>
    <x v="15"/>
    <s v="-"/>
    <x v="22"/>
    <x v="60"/>
    <s v="-"/>
    <s v="-"/>
    <s v="-"/>
    <s v="-"/>
    <s v="-"/>
    <s v="-"/>
    <s v="-"/>
    <s v="-"/>
    <s v="-"/>
    <s v="-"/>
    <s v="-"/>
    <s v="-"/>
    <s v="-"/>
    <s v="-"/>
    <s v="-"/>
    <s v="CABA"/>
    <s v="-"/>
    <s v="-"/>
    <s v="-"/>
    <s v="-"/>
    <s v="-"/>
    <s v="-"/>
    <s v="-"/>
    <s v="-"/>
    <n v="-1311137"/>
    <n v="-3432939.22"/>
    <n v="-6125967.0700000003"/>
    <s v="-"/>
    <s v="-"/>
    <s v="-"/>
    <n v="0"/>
    <n v="0"/>
    <s v="-"/>
    <s v="-"/>
    <s v="-"/>
    <s v="-"/>
    <s v="-"/>
    <s v="FINALIZADO"/>
    <s v="-"/>
    <s v="-"/>
    <s v="-"/>
  </r>
  <r>
    <n v="2000047"/>
    <x v="2"/>
    <s v="07. MONITOREO DE LA CALIDAD DE AGUA, SEDIMENTOS Y AIRE"/>
    <s v="-"/>
    <s v="-"/>
    <s v="-"/>
    <s v="-"/>
    <s v="-"/>
    <s v="AJUSTE POR ACTUALIZACIÓN DE INFORMACIÓN DEL PROGRAMA 93. ESTRATEGIAS AMBIENTALES"/>
    <s v="-"/>
    <x v="15"/>
    <s v="-"/>
    <x v="22"/>
    <x v="45"/>
    <s v="-"/>
    <s v="-"/>
    <s v="-"/>
    <s v="-"/>
    <s v="-"/>
    <s v="-"/>
    <s v="-"/>
    <s v="-"/>
    <s v="-"/>
    <s v="-"/>
    <s v="-"/>
    <s v="-"/>
    <s v="-"/>
    <s v="-"/>
    <s v="-"/>
    <s v="-"/>
    <s v="-"/>
    <s v="-"/>
    <s v="-"/>
    <s v="-"/>
    <s v="-"/>
    <s v="-"/>
    <s v="-"/>
    <s v="-"/>
    <n v="-338749"/>
    <n v="-1392780.25"/>
    <n v="-187366.39999999999"/>
    <s v="-"/>
    <s v="-"/>
    <s v="-"/>
    <n v="0"/>
    <n v="0"/>
    <s v="-"/>
    <s v="-"/>
    <s v="-"/>
    <s v="-"/>
    <s v="-"/>
    <s v="N/A"/>
    <s v="-"/>
    <s v="-"/>
    <s v="-"/>
  </r>
  <r>
    <n v="2000054"/>
    <x v="0"/>
    <s v="09. EXPANSIÓN DE LA RED DE AGUA POTABLE Y SANEAMIENTO DE CLOACAS"/>
    <s v="-"/>
    <s v="-"/>
    <s v="-"/>
    <s v="-"/>
    <s v="-"/>
    <s v="AJUSTE POR ACTUALIZACIÓN DE INFORMACIÓN DEL PROGRAMA 39. GESTIÓN AMBIENTAL MATANZA - RIACHUELO (BID 1059/OC-AR)"/>
    <s v="-"/>
    <x v="7"/>
    <n v="342"/>
    <x v="13"/>
    <x v="24"/>
    <s v="-"/>
    <s v="-"/>
    <s v="-"/>
    <s v="-"/>
    <s v="-"/>
    <s v="-"/>
    <s v="-"/>
    <s v="-"/>
    <s v="-"/>
    <s v="-"/>
    <s v="-"/>
    <s v="-"/>
    <s v="-"/>
    <s v="-"/>
    <s v="-"/>
    <s v="-"/>
    <s v="-"/>
    <s v="-"/>
    <s v="-"/>
    <s v="-"/>
    <s v="-"/>
    <s v="-"/>
    <s v="-"/>
    <s v="-"/>
    <n v="-59693754.645000003"/>
    <n v="-48587547.942499995"/>
    <n v="-191959709.67749998"/>
    <n v="-8424915.2799999993"/>
    <n v="6108606.5800000001"/>
    <s v="-"/>
    <n v="0"/>
    <n v="0"/>
    <s v="-"/>
    <n v="0"/>
    <n v="0"/>
    <n v="0"/>
    <s v="-"/>
    <s v="-"/>
    <s v="-"/>
    <s v="-"/>
    <s v="-"/>
  </r>
  <r>
    <n v="2000055"/>
    <x v="0"/>
    <s v="01. SISTEMA INTERNACIONAL DE INDICADORES + 02. SISTEMA DE INFORMACIÓN PÚBLICA + 03. FORTALECIMIENTO INSTITUCIONAL"/>
    <s v="-"/>
    <s v="-"/>
    <s v="-"/>
    <s v="-"/>
    <s v="-"/>
    <s v="AJUSTE POR ACTUALIZACIÓN DE INFORMACIÓN DEL PROGRAMA 44. UNIDAD DE COORDINACIÓN GENERAL DEL PROYECTO BIRF 7706-AR"/>
    <s v="-"/>
    <x v="7"/>
    <n v="342"/>
    <x v="13"/>
    <x v="25"/>
    <s v="-"/>
    <s v="-"/>
    <s v="-"/>
    <s v="-"/>
    <s v="-"/>
    <s v="-"/>
    <s v="-"/>
    <s v="-"/>
    <s v="-"/>
    <s v="-"/>
    <s v="-"/>
    <s v="-"/>
    <s v="-"/>
    <s v="-"/>
    <s v="-"/>
    <s v="-"/>
    <s v="-"/>
    <s v="-"/>
    <s v="-"/>
    <s v="-"/>
    <s v="-"/>
    <s v="-"/>
    <s v="-"/>
    <s v="-"/>
    <s v="-"/>
    <s v="-"/>
    <n v="648580.86"/>
    <s v="-"/>
    <n v="-45327"/>
    <s v="-"/>
    <n v="0"/>
    <n v="0"/>
    <s v="-"/>
    <n v="0"/>
    <n v="0"/>
    <n v="0"/>
    <s v="-"/>
    <s v="-"/>
    <s v="-"/>
    <s v="-"/>
    <s v="-"/>
  </r>
  <r>
    <n v="2000056"/>
    <x v="0"/>
    <s v="09. EXPANSIÓN DE LA RED DE AGUA POTABLE Y SANEAMIENTO DE CLOACAS"/>
    <s v="-"/>
    <s v="-"/>
    <s v="-"/>
    <s v="-"/>
    <s v="N/A"/>
    <s v="AJUSTE POR ACTUALIZACIÓN DE INFORMACIÓN DEL PROGRAMA 20. ASISTENCIA TÉCNICO - FINANCIERA Y DESARROLLO DE INFRAESTRUCTURA PARA EL SANEAMIENTO"/>
    <s v="-"/>
    <x v="2"/>
    <n v="613"/>
    <x v="3"/>
    <x v="4"/>
    <s v="-"/>
    <s v="-"/>
    <s v="-"/>
    <s v="-"/>
    <s v="-"/>
    <s v="-"/>
    <s v="-"/>
    <s v="-"/>
    <s v="-"/>
    <s v="-"/>
    <s v="-"/>
    <s v="-"/>
    <s v="-"/>
    <s v="-"/>
    <s v="-"/>
    <s v="-"/>
    <s v="-"/>
    <s v="-"/>
    <s v="-"/>
    <s v="-"/>
    <s v="-"/>
    <s v="-"/>
    <s v="-"/>
    <s v="-"/>
    <n v="-1502832.02"/>
    <s v="-"/>
    <n v="-4293277"/>
    <n v="-7173897.8700000001"/>
    <n v="2286644.85"/>
    <n v="-14527711.409999989"/>
    <n v="0"/>
    <n v="0"/>
    <s v="-"/>
    <n v="0"/>
    <s v="-"/>
    <n v="0"/>
    <s v="-"/>
    <s v="-"/>
    <s v="-"/>
    <s v="-"/>
    <s v="-"/>
  </r>
  <r>
    <n v="2000057"/>
    <x v="0"/>
    <s v="04. ORDENAMIENTO TERRITORIAL"/>
    <s v="-"/>
    <s v="-"/>
    <s v="-"/>
    <s v="-"/>
    <s v="-"/>
    <s v="AJUSTE POR ACTUALIZACIÓN DE INFORMACIÓN DEL PROGRAMA 16. MANTENIMIENTO"/>
    <s v="-"/>
    <x v="13"/>
    <n v="604"/>
    <x v="20"/>
    <x v="38"/>
    <s v="-"/>
    <s v="-"/>
    <s v="-"/>
    <s v="-"/>
    <s v="-"/>
    <s v="-"/>
    <s v="-"/>
    <s v="-"/>
    <s v="-"/>
    <s v="-"/>
    <s v="-"/>
    <s v="-"/>
    <s v="-"/>
    <s v="-"/>
    <s v="-"/>
    <s v="AVELLANEDA"/>
    <s v="-"/>
    <s v="-"/>
    <s v="-"/>
    <s v="-"/>
    <s v="-"/>
    <s v="-"/>
    <s v="-"/>
    <n v="0"/>
    <n v="7837221.2100000009"/>
    <n v="-8239465.5699999928"/>
    <n v="-20593119.850000001"/>
    <s v="-"/>
    <s v="-"/>
    <s v="-"/>
    <n v="0"/>
    <n v="0"/>
    <s v="-"/>
    <s v="-"/>
    <n v="0"/>
    <s v="-"/>
    <s v="-"/>
    <s v="-"/>
    <s v="-"/>
    <s v="-"/>
    <s v="-"/>
  </r>
  <r>
    <n v="2000058"/>
    <x v="0"/>
    <s v="04. ORDENAMIENTO TERRITORIAL"/>
    <s v="-"/>
    <s v="-"/>
    <s v="-"/>
    <s v="-"/>
    <s v="-"/>
    <s v="AJUSTE POR ACTUALIZACIÓN DE INFORMACIÓN DEL PROGRAMA 22. CONSTRUCCIONES"/>
    <s v="-"/>
    <x v="13"/>
    <n v="604"/>
    <x v="20"/>
    <x v="39"/>
    <s v="-"/>
    <s v="-"/>
    <s v="-"/>
    <s v="-"/>
    <s v="-"/>
    <s v="-"/>
    <s v="-"/>
    <s v="-"/>
    <s v="-"/>
    <s v="-"/>
    <s v="-"/>
    <s v="-"/>
    <s v="-"/>
    <s v="-"/>
    <s v="-"/>
    <s v="-"/>
    <s v="-"/>
    <s v="-"/>
    <s v="-"/>
    <s v="-"/>
    <s v="-"/>
    <s v="-"/>
    <s v="-"/>
    <n v="0"/>
    <n v="-470260957.72000003"/>
    <n v="-139932848"/>
    <n v="-211412175.63999999"/>
    <n v="-69764120.579999998"/>
    <n v="-12622973.719999999"/>
    <s v="-"/>
    <n v="0"/>
    <n v="0"/>
    <s v="-"/>
    <s v="-"/>
    <n v="0"/>
    <s v="-"/>
    <s v="-"/>
    <s v="-"/>
    <s v="-"/>
    <s v="-"/>
    <s v="-"/>
  </r>
  <r>
    <n v="2000059"/>
    <x v="0"/>
    <s v="04. ORDENAMIENTO TERRITORIAL"/>
    <s v="-"/>
    <s v="-"/>
    <s v="-"/>
    <s v="-"/>
    <s v="-"/>
    <s v="AJUSTE POR ACTUALIZACIÓN DE INFORMACIÓN DEL PROGRAMA 36. CONTROL EN CONSECIONES VIALES"/>
    <s v="-"/>
    <x v="13"/>
    <n v="604"/>
    <x v="20"/>
    <x v="41"/>
    <s v="-"/>
    <s v="-"/>
    <s v="-"/>
    <s v="-"/>
    <s v="-"/>
    <s v="-"/>
    <s v="-"/>
    <s v="-"/>
    <s v="-"/>
    <s v="-"/>
    <s v="-"/>
    <s v="-"/>
    <s v="-"/>
    <s v="-"/>
    <s v="-"/>
    <s v="-"/>
    <s v="-"/>
    <s v="-"/>
    <s v="-"/>
    <s v="-"/>
    <s v="-"/>
    <s v="-"/>
    <s v="-"/>
    <n v="0"/>
    <n v="7933733"/>
    <s v="-"/>
    <s v="-"/>
    <s v="-"/>
    <s v="-"/>
    <s v="-"/>
    <n v="0"/>
    <n v="0"/>
    <s v="-"/>
    <s v="-"/>
    <n v="0"/>
    <s v="-"/>
    <s v="-"/>
    <s v="-"/>
    <s v="-"/>
    <s v="-"/>
    <s v="-"/>
  </r>
  <r>
    <n v="2000060"/>
    <x v="0"/>
    <s v="04. ORDENAMIENTO TERRITORIAL"/>
    <s v="-"/>
    <s v="-"/>
    <s v="-"/>
    <s v="-"/>
    <s v="-"/>
    <s v="AJUSTE POR ACTUALIZACIÓN DE INFORMACIÓN DEL PROGRAMA 37. INFRAESTRUCTURA EN CONSECIONES VIALES"/>
    <s v="-"/>
    <x v="13"/>
    <n v="604"/>
    <x v="20"/>
    <x v="42"/>
    <s v="-"/>
    <s v="-"/>
    <s v="-"/>
    <s v="-"/>
    <s v="-"/>
    <s v="-"/>
    <s v="-"/>
    <s v="-"/>
    <s v="-"/>
    <s v="-"/>
    <s v="-"/>
    <s v="-"/>
    <s v="-"/>
    <s v="-"/>
    <s v="-"/>
    <s v="CAÑUELAS"/>
    <s v="-"/>
    <s v="-"/>
    <s v="-"/>
    <s v="-"/>
    <s v="-"/>
    <s v="-"/>
    <s v="-"/>
    <n v="0"/>
    <s v="-"/>
    <n v="-2473587.48"/>
    <s v="-"/>
    <s v="-"/>
    <s v="-"/>
    <s v="-"/>
    <n v="0"/>
    <n v="0"/>
    <s v="-"/>
    <s v="-"/>
    <n v="0"/>
    <s v="-"/>
    <s v="-"/>
    <s v="-"/>
    <s v="-"/>
    <s v="-"/>
    <s v="-"/>
  </r>
  <r>
    <n v="2000061"/>
    <x v="0"/>
    <s v="04. ORDENAMIENTO TERRITORIAL"/>
    <s v="-"/>
    <s v="-"/>
    <s v="-"/>
    <s v="-"/>
    <s v="-"/>
    <s v="AJUSTE POR ACTUALIZACIÓN DE INFORMACIÓN DEL PROGRAMA 38. INFRAESTRUCTURA EN ÁREAS URBANAS"/>
    <s v="-"/>
    <x v="13"/>
    <n v="604"/>
    <x v="20"/>
    <x v="43"/>
    <s v="-"/>
    <s v="-"/>
    <s v="-"/>
    <s v="-"/>
    <s v="-"/>
    <s v="-"/>
    <s v="-"/>
    <s v="-"/>
    <s v="-"/>
    <s v="-"/>
    <s v="-"/>
    <s v="-"/>
    <s v="-"/>
    <s v="-"/>
    <s v="-"/>
    <s v="EZEIZA"/>
    <s v="-"/>
    <s v="-"/>
    <s v="-"/>
    <s v="-"/>
    <s v="-"/>
    <s v="-"/>
    <s v="-"/>
    <n v="0"/>
    <s v="-"/>
    <n v="-7031527.25"/>
    <n v="-33267073"/>
    <s v="-"/>
    <s v="-"/>
    <s v="-"/>
    <n v="0"/>
    <n v="0"/>
    <s v="-"/>
    <s v="-"/>
    <n v="0"/>
    <s v="-"/>
    <s v="-"/>
    <s v="-"/>
    <s v="-"/>
    <s v="-"/>
    <s v="-"/>
  </r>
  <r>
    <n v="2000062"/>
    <x v="0"/>
    <s v="09. EXPANSIÓN DE LA RED DE AGUA POTABLE Y SANEAMIENTO DE CLOACAS"/>
    <s v="-"/>
    <s v="-"/>
    <s v="-"/>
    <s v="-"/>
    <s v="-"/>
    <s v="AJUSTE POR ACTUALIZACIÓN DE INFORMACIÓN DEL PROGRAMA 94. ASISTENCIA FINANCIERA A EMPRESAS PÚBLICAS Y ENTE BINACIONAL"/>
    <s v="-"/>
    <x v="1"/>
    <s v="-"/>
    <x v="0"/>
    <x v="1"/>
    <s v="-"/>
    <s v="-"/>
    <s v="-"/>
    <s v="-"/>
    <s v="-"/>
    <s v="-"/>
    <s v="-"/>
    <s v="-"/>
    <s v="-"/>
    <s v="-"/>
    <s v="-"/>
    <s v="-"/>
    <s v="-"/>
    <s v="-"/>
    <s v="-"/>
    <s v="-"/>
    <s v="-"/>
    <s v="-"/>
    <s v="-"/>
    <s v="-"/>
    <s v="-"/>
    <s v="-"/>
    <s v="-"/>
    <s v="-"/>
    <n v="47740565.600000009"/>
    <n v="40814562.910000004"/>
    <n v="30001457.77800006"/>
    <n v="39244593.969999999"/>
    <n v="21333308.70000004"/>
    <s v="-"/>
    <n v="0"/>
    <n v="0"/>
    <s v="-"/>
    <s v="-"/>
    <s v="-"/>
    <s v="-"/>
    <s v="-"/>
    <s v="-"/>
    <s v="-"/>
    <s v="-"/>
    <s v="-"/>
  </r>
  <r>
    <n v="2000063"/>
    <x v="0"/>
    <s v="09. EXPANSIÓN DE LA RED DE AGUA POTABLE Y SANEAMIENTO DE CLOACAS"/>
    <s v="-"/>
    <s v="-"/>
    <s v="-"/>
    <s v="-"/>
    <s v="-"/>
    <s v="AJUSTE POR ACTUALIZACIÓN DE INFORMACIÓN DEL PROGRAMA 94. ASISTENCIA FINANCIERA A EMPRESAS PÚBLICAS Y ENTE BINACIONAL/ 95. ASISTENCIA FINANCIERA A EMPRESAS PÚBLICAS Y ENTE BINACIONAL"/>
    <s v="-"/>
    <x v="27"/>
    <s v="-"/>
    <x v="0"/>
    <x v="160"/>
    <s v="-"/>
    <s v="-"/>
    <s v="-"/>
    <s v="-"/>
    <s v="-"/>
    <s v="-"/>
    <s v="-"/>
    <s v="-"/>
    <s v="-"/>
    <s v="-"/>
    <s v="-"/>
    <s v="-"/>
    <s v="-"/>
    <s v="-"/>
    <s v="-"/>
    <s v="-"/>
    <s v="-"/>
    <s v="-"/>
    <s v="-"/>
    <s v="-"/>
    <s v="-"/>
    <s v="-"/>
    <s v="-"/>
    <s v="-"/>
    <s v="-"/>
    <s v="-"/>
    <s v="-"/>
    <s v="-"/>
    <s v="-"/>
    <n v="5325530.7830999997"/>
    <n v="0"/>
    <n v="0"/>
    <s v="-"/>
    <s v="-"/>
    <s v="-"/>
    <s v="-"/>
    <s v="-"/>
    <s v="-"/>
    <s v="-"/>
    <s v="-"/>
    <s v="-"/>
  </r>
  <r>
    <n v="2000064"/>
    <x v="0"/>
    <s v="09. EXPANSIÓN DE LA RED DE AGUA POTABLE Y SANEAMIENTO DE CLOACAS"/>
    <s v="-"/>
    <s v="-"/>
    <s v="-"/>
    <s v="-"/>
    <s v="-"/>
    <s v="AJUSTE POR ACTUALIZACIÓN DE INFORMACIÓN DEL PROGRAMA 95. ASISTENCIA FINANCIERA A EMPRESAS PÚBLICAS Y ENTE BINACIONAL"/>
    <s v="-"/>
    <x v="0"/>
    <n v="356"/>
    <x v="0"/>
    <x v="0"/>
    <s v="-"/>
    <s v="-"/>
    <s v="-"/>
    <s v="-"/>
    <s v="-"/>
    <s v="-"/>
    <s v="-"/>
    <s v="-"/>
    <s v="-"/>
    <s v="-"/>
    <s v="-"/>
    <s v="-"/>
    <s v="-"/>
    <s v="-"/>
    <s v="-"/>
    <s v="-"/>
    <s v="-"/>
    <s v="-"/>
    <s v="-"/>
    <s v="-"/>
    <s v="-"/>
    <s v="-"/>
    <s v="-"/>
    <s v="-"/>
    <n v="-401495853.49790055"/>
    <n v="-54095710.823701069"/>
    <n v="-113851488.13900115"/>
    <n v="-3014131.0829007998"/>
    <n v="58061201.756000727"/>
    <n v="-5522195.1060000015"/>
    <n v="0"/>
    <n v="0"/>
    <s v="-"/>
    <s v="-"/>
    <s v="-"/>
    <s v="-"/>
    <s v="-"/>
    <s v="-"/>
    <s v="-"/>
    <s v="-"/>
    <s v="-"/>
  </r>
  <r>
    <n v="2000065"/>
    <x v="0"/>
    <s v="09. EXPANSIÓN DE LA RED DE AGUA POTABLE Y SANEAMIENTO DE CLOACAS"/>
    <s v="-"/>
    <s v="-"/>
    <s v="-"/>
    <s v="-"/>
    <s v="-"/>
    <s v="AJUSTE POR INTERCAMBIO ENTRE &quot;PROGRAMAS 95. ASISTENCIA FINANCIERA A EMPRESAS PÚBLICAS Y ENTE BINACIONAL&quot; Y &quot;CONVENIO AYSA- ACUMAR.  PLANTAS DE TRATAMIENTO DE EFLUENTES FIORITO Y ACUBA&quot;"/>
    <s v="-"/>
    <x v="18"/>
    <s v="-"/>
    <x v="0"/>
    <x v="94"/>
    <s v="-"/>
    <s v="-"/>
    <s v="-"/>
    <s v="-"/>
    <s v="-"/>
    <s v="-"/>
    <s v="-"/>
    <s v="-"/>
    <s v="-"/>
    <s v="-"/>
    <s v="-"/>
    <s v="-"/>
    <s v="-"/>
    <s v="-"/>
    <s v="-"/>
    <s v="-"/>
    <s v="-"/>
    <s v="-"/>
    <s v="-"/>
    <s v="-"/>
    <s v="-"/>
    <s v="-"/>
    <s v="-"/>
    <s v="-"/>
    <s v="-"/>
    <s v="-"/>
    <n v="-48674.646499999995"/>
    <n v="-49521658.875"/>
    <n v="-76862718.679000005"/>
    <s v="-"/>
    <n v="0"/>
    <s v="-"/>
    <s v="-"/>
    <s v="-"/>
    <s v="-"/>
    <s v="-"/>
    <s v="-"/>
    <s v="-"/>
    <s v="-"/>
    <s v="-"/>
    <s v="-"/>
  </r>
  <r>
    <n v="2000066"/>
    <x v="1"/>
    <s v="01. SISTEMA INTERNACIONAL DE INDICADORES + 02. SISTEMA DE INFORMACIÓN PÚBLICA + 03. FORTALECIMIENTO INSTITUCIONAL"/>
    <s v="-"/>
    <s v="-"/>
    <s v="-"/>
    <s v="-"/>
    <s v="-"/>
    <s v="AJUSTE POR ACTUALIZACIÓN DE INFORMACIÓN DEL PROGRAMA 3. COORDINACIÓN DE OBRAS PÚBLICAS"/>
    <s v="-"/>
    <x v="3"/>
    <s v="-"/>
    <x v="4"/>
    <x v="26"/>
    <s v="-"/>
    <s v="-"/>
    <s v="-"/>
    <s v="-"/>
    <s v="-"/>
    <s v="-"/>
    <s v="-"/>
    <s v="-"/>
    <s v="-"/>
    <s v="-"/>
    <s v="-"/>
    <s v="-"/>
    <s v="-"/>
    <s v="-"/>
    <s v="-"/>
    <s v="-"/>
    <s v="-"/>
    <s v="-"/>
    <s v="-"/>
    <s v="-"/>
    <s v="-"/>
    <s v="-"/>
    <s v="-"/>
    <s v="-"/>
    <s v="-"/>
    <s v="-"/>
    <n v="-1898000"/>
    <n v="-842400"/>
    <s v="-"/>
    <s v="-"/>
    <n v="0"/>
    <s v="-"/>
    <s v="-"/>
    <n v="0"/>
    <s v="-"/>
    <s v="-"/>
    <s v="-"/>
    <s v="-"/>
    <s v="-"/>
    <s v="-"/>
    <s v="-"/>
  </r>
  <r>
    <n v="2000067"/>
    <x v="1"/>
    <s v="10. DESAGÜES PLUVIALES"/>
    <s v="-"/>
    <s v="-"/>
    <s v="-"/>
    <s v="-"/>
    <s v="-"/>
    <s v="AJUSTE POR ACTUALIZACIÓN DE INFORMACIÓN DEL PROGRAMA 34. CONTROL DE INUNDACIONES"/>
    <s v="-"/>
    <x v="3"/>
    <s v="-"/>
    <x v="4"/>
    <x v="35"/>
    <s v="-"/>
    <s v="-"/>
    <s v="-"/>
    <s v="-"/>
    <s v="-"/>
    <s v="-"/>
    <s v="-"/>
    <s v="-"/>
    <s v="-"/>
    <s v="-"/>
    <s v="-"/>
    <s v="-"/>
    <s v="-"/>
    <s v="-"/>
    <s v="-"/>
    <s v="-"/>
    <s v="-"/>
    <s v="-"/>
    <s v="-"/>
    <s v="-"/>
    <s v="-"/>
    <s v="-"/>
    <s v="-"/>
    <s v="-"/>
    <s v="-"/>
    <s v="-"/>
    <s v="-"/>
    <n v="-21601821.420000002"/>
    <s v="-"/>
    <s v="-"/>
    <n v="0"/>
    <s v="-"/>
    <s v="-"/>
    <n v="0"/>
    <s v="-"/>
    <s v="-"/>
    <s v="-"/>
    <s v="-"/>
    <s v="-"/>
    <s v="-"/>
    <s v="-"/>
  </r>
  <r>
    <n v="2000068"/>
    <x v="1"/>
    <s v="01. SISTEMA INTERNACIONAL DE INDICADORES + 02. SISTEMA DE INFORMACIÓN PÚBLICA + 03. FORTALECIMIENTO INSTITUCIONAL"/>
    <s v="-"/>
    <s v="-"/>
    <s v="-"/>
    <s v="-"/>
    <s v="-"/>
    <s v="AJUSTE POR RECTIFICACIÓN DEL PROGRAMA 3. COORDINACIÓN DE OBRAS PÚBLICAS ENTRE JURISDICCIÓN MINISTERIO DE LA PRODUCCIÓN Y MINISTERIO DE INFRAESTRUCTURA"/>
    <s v="-"/>
    <x v="8"/>
    <s v="-"/>
    <x v="15"/>
    <x v="26"/>
    <s v="-"/>
    <s v="-"/>
    <s v="-"/>
    <s v="-"/>
    <s v="-"/>
    <s v="-"/>
    <s v="-"/>
    <s v="-"/>
    <s v="-"/>
    <s v="-"/>
    <s v="-"/>
    <s v="-"/>
    <s v="-"/>
    <s v="-"/>
    <s v="-"/>
    <s v="-"/>
    <s v="-"/>
    <s v="-"/>
    <s v="-"/>
    <s v="-"/>
    <s v="-"/>
    <s v="-"/>
    <s v="-"/>
    <s v="-"/>
    <s v="-"/>
    <n v="1976000"/>
    <s v="-"/>
    <s v="-"/>
    <n v="1411800"/>
    <s v="-"/>
    <n v="0"/>
    <s v="-"/>
    <s v="-"/>
    <n v="0"/>
    <s v="-"/>
    <s v="-"/>
    <s v="-"/>
    <s v="-"/>
    <s v="-"/>
    <s v="-"/>
    <s v="-"/>
  </r>
  <r>
    <n v="2000069"/>
    <x v="1"/>
    <s v="01. SISTEMA INTERNACIONAL DE INDICADORES + 02. SISTEMA DE INFORMACIÓN PÚBLICA + 03. FORTALECIMIENTO INSTITUCIONAL"/>
    <s v="-"/>
    <s v="-"/>
    <s v="-"/>
    <s v="-"/>
    <s v="-"/>
    <s v="AJUSTE POR RECTIFICACIÓN DEL PROGRAMA 3. COORDINACIÓN DE OBRAS PÚBLICAS ENTRE JURISDICCIÓN MINISTERIO DE INFRAESTRUCTURA Y MINISTERIO DE LA PRODUCCIÓN "/>
    <s v="-"/>
    <x v="3"/>
    <s v="-"/>
    <x v="4"/>
    <x v="26"/>
    <s v="-"/>
    <s v="-"/>
    <s v="-"/>
    <s v="-"/>
    <s v="-"/>
    <s v="-"/>
    <s v="-"/>
    <s v="-"/>
    <s v="-"/>
    <s v="-"/>
    <s v="-"/>
    <s v="-"/>
    <s v="-"/>
    <s v="-"/>
    <s v="-"/>
    <s v="-"/>
    <s v="-"/>
    <s v="-"/>
    <s v="-"/>
    <s v="-"/>
    <s v="-"/>
    <s v="-"/>
    <s v="-"/>
    <s v="-"/>
    <s v="-"/>
    <n v="-1976000"/>
    <s v="-"/>
    <s v="-"/>
    <n v="-1411800"/>
    <s v="-"/>
    <n v="0"/>
    <s v="-"/>
    <s v="-"/>
    <n v="0"/>
    <s v="-"/>
    <s v="-"/>
    <s v="-"/>
    <s v="-"/>
    <s v="-"/>
    <s v="-"/>
    <s v="-"/>
  </r>
  <r>
    <n v="2000088"/>
    <x v="3"/>
    <s v="01. SISTEMA INTERNACIONAL DE INDICADORES + 02. SISTEMA DE INFORMACIÓN PÚBLICA + 03. FORTALECIMIENTO INSTITUCIONAL"/>
    <s v="-"/>
    <s v="SERVICIO"/>
    <n v="0"/>
    <s v="-"/>
    <s v="-"/>
    <s v="AJUSTE LÍNEA DE ACCIÓN 01. SISTEMA INTERNACIONAL DE INDICADORES + 02. SISTEMA DE INFORMACIÓN PÚBLICA + 03. FORTALECIMIENTO INSTITUCIONAL"/>
    <s v="-"/>
    <x v="18"/>
    <s v="-"/>
    <x v="27"/>
    <x v="71"/>
    <s v="-"/>
    <s v="-"/>
    <s v="-"/>
    <s v="-"/>
    <s v="-"/>
    <s v="-"/>
    <s v="-"/>
    <s v="-"/>
    <s v="-"/>
    <s v="-"/>
    <s v="-"/>
    <s v="-"/>
    <s v="-"/>
    <s v="-"/>
    <s v="-"/>
    <s v="-"/>
    <s v="-"/>
    <s v="-"/>
    <s v="-"/>
    <s v="-"/>
    <s v="-"/>
    <s v="-"/>
    <s v="-"/>
    <s v="-"/>
    <s v="-"/>
    <s v="-"/>
    <n v="233797"/>
    <n v="-9957856"/>
    <n v="-50189.51"/>
    <n v="0"/>
    <n v="0"/>
    <n v="0"/>
    <n v="0"/>
    <n v="0"/>
    <s v="-"/>
    <s v="-"/>
    <s v="-"/>
    <s v="-"/>
    <s v="-"/>
    <s v="-"/>
    <s v="-"/>
  </r>
  <r>
    <n v="2000089"/>
    <x v="3"/>
    <s v="04. ORDENAMIENTO TERRITORIAL"/>
    <s v="-"/>
    <s v="N/A"/>
    <n v="0"/>
    <s v="-"/>
    <s v="-"/>
    <s v="AJUSTE LÍNEA DE ACCIÓN 04. ORDENAMIENTO TERRITORIAL"/>
    <s v="-"/>
    <x v="18"/>
    <s v="-"/>
    <x v="27"/>
    <x v="53"/>
    <s v="-"/>
    <s v="-"/>
    <s v="-"/>
    <s v="-"/>
    <s v="-"/>
    <s v="-"/>
    <s v="-"/>
    <s v="-"/>
    <s v="-"/>
    <s v="-"/>
    <s v="-"/>
    <s v="-"/>
    <s v="-"/>
    <s v="-"/>
    <s v="-"/>
    <s v="-"/>
    <s v="-"/>
    <s v="-"/>
    <s v="-"/>
    <s v="-"/>
    <s v="-"/>
    <s v="-"/>
    <s v="-"/>
    <s v="-"/>
    <s v="-"/>
    <n v="221667"/>
    <n v="63424"/>
    <n v="-2593911"/>
    <n v="-5508748"/>
    <s v="-"/>
    <n v="0"/>
    <n v="0"/>
    <s v="-"/>
    <s v="-"/>
    <s v="-"/>
    <s v="-"/>
    <s v="-"/>
    <s v="-"/>
    <s v="-"/>
    <s v="-"/>
    <s v="-"/>
  </r>
  <r>
    <n v="2000090"/>
    <x v="3"/>
    <s v="05. EDUCACIÓN AMBIENTAL"/>
    <s v="-"/>
    <s v="N/A"/>
    <n v="0"/>
    <s v="-"/>
    <s v="-"/>
    <s v="AJUSTE LÍNEA DE ACCIÓN 05. EDUCACIÓN AMBIENTAL"/>
    <s v="-"/>
    <x v="18"/>
    <s v="-"/>
    <x v="27"/>
    <x v="59"/>
    <s v="-"/>
    <s v="-"/>
    <s v="-"/>
    <s v="-"/>
    <s v="-"/>
    <s v="-"/>
    <s v="-"/>
    <s v="-"/>
    <s v="-"/>
    <s v="-"/>
    <s v="-"/>
    <s v="-"/>
    <s v="-"/>
    <s v="-"/>
    <s v="-"/>
    <s v="-"/>
    <s v="-"/>
    <s v="-"/>
    <s v="-"/>
    <s v="-"/>
    <s v="-"/>
    <s v="-"/>
    <s v="-"/>
    <s v="-"/>
    <s v="-"/>
    <s v="-"/>
    <n v="5395964"/>
    <n v="3181470"/>
    <n v="5526933.71"/>
    <s v="-"/>
    <n v="0"/>
    <n v="0"/>
    <s v="-"/>
    <s v="-"/>
    <s v="-"/>
    <s v="-"/>
    <s v="-"/>
    <s v="-"/>
    <s v="-"/>
    <s v="-"/>
    <s v="-"/>
  </r>
  <r>
    <n v="2000091"/>
    <x v="3"/>
    <s v="06. PLAN SANITARIO DE EMERGENCIA"/>
    <s v="-"/>
    <s v="N/A"/>
    <n v="0"/>
    <s v="-"/>
    <s v="-"/>
    <s v="AJUSTE LÍNEA DE ACCIÓN 06. PLAN SANITARIO DE EMERGENCIA"/>
    <s v="-"/>
    <x v="18"/>
    <s v="-"/>
    <x v="27"/>
    <x v="58"/>
    <s v="-"/>
    <s v="-"/>
    <s v="-"/>
    <s v="-"/>
    <s v="-"/>
    <s v="-"/>
    <s v="-"/>
    <s v="-"/>
    <s v="-"/>
    <s v="-"/>
    <s v="-"/>
    <s v="-"/>
    <s v="-"/>
    <s v="-"/>
    <s v="-"/>
    <s v="-"/>
    <s v="-"/>
    <s v="-"/>
    <s v="-"/>
    <s v="-"/>
    <s v="-"/>
    <s v="-"/>
    <s v="-"/>
    <s v="-"/>
    <s v="-"/>
    <s v="-"/>
    <n v="-4733087"/>
    <n v="-2284386"/>
    <n v="-5888086.0099999998"/>
    <s v="-"/>
    <n v="0"/>
    <n v="0"/>
    <s v="-"/>
    <s v="-"/>
    <s v="-"/>
    <s v="-"/>
    <s v="-"/>
    <s v="-"/>
    <s v="-"/>
    <s v="-"/>
    <s v="-"/>
  </r>
  <r>
    <n v="2000092"/>
    <x v="3"/>
    <s v="07. MONITOREO DE LA CALIDAD DE AGUA, SEDIMENTOS Y AIRE"/>
    <s v="-"/>
    <s v="OBRA"/>
    <n v="0"/>
    <s v="MONITOREO CALIDAD DE AGUA Y SEDIMENTOS"/>
    <s v="-"/>
    <s v="AJUSTE LÍNEA DE ACCIÓN 07. MONITOREO DE LA CALIDAD DE AGUA, SEDIMENTOS Y AIRE"/>
    <s v="-"/>
    <x v="18"/>
    <s v="-"/>
    <x v="27"/>
    <x v="57"/>
    <s v="-"/>
    <s v="-"/>
    <s v="-"/>
    <s v="-"/>
    <s v="-"/>
    <s v="-"/>
    <s v="-"/>
    <s v="-"/>
    <s v="-"/>
    <s v="-"/>
    <s v="-"/>
    <s v="-"/>
    <s v="-"/>
    <s v="-"/>
    <s v="-"/>
    <s v="-"/>
    <s v="-"/>
    <s v="-"/>
    <s v="-"/>
    <s v="-"/>
    <s v="-"/>
    <s v="-"/>
    <s v="-"/>
    <s v="-"/>
    <s v="-"/>
    <s v="-"/>
    <n v="309056"/>
    <n v="20000"/>
    <n v="-2560176.64"/>
    <s v="-"/>
    <n v="0"/>
    <n v="0"/>
    <s v="-"/>
    <s v="-"/>
    <s v="-"/>
    <s v="-"/>
    <s v="-"/>
    <s v="-"/>
    <s v="-"/>
    <s v="-"/>
    <s v="-"/>
  </r>
  <r>
    <n v="2000093"/>
    <x v="3"/>
    <s v="08. URBANIZACIÓN DE VILLAS Y ASENTAMIENTOS URBANOS"/>
    <s v="-"/>
    <s v="N/A"/>
    <n v="0"/>
    <s v="-"/>
    <s v="-"/>
    <s v="AJUSTE LÍNEA DE ACCIÓN 08. URBANIZACIÓN DE VILLAS Y ASENTAMIENTOS URBANOS"/>
    <s v="-"/>
    <x v="18"/>
    <s v="-"/>
    <x v="27"/>
    <x v="56"/>
    <s v="-"/>
    <s v="-"/>
    <s v="-"/>
    <s v="-"/>
    <s v="-"/>
    <s v="-"/>
    <s v="-"/>
    <s v="-"/>
    <s v="-"/>
    <s v="-"/>
    <s v="-"/>
    <s v="-"/>
    <s v="-"/>
    <s v="-"/>
    <s v="-"/>
    <s v="-"/>
    <s v="-"/>
    <s v="-"/>
    <s v="-"/>
    <s v="-"/>
    <s v="-"/>
    <s v="-"/>
    <s v="-"/>
    <s v="-"/>
    <s v="-"/>
    <n v="-221667"/>
    <n v="-185166"/>
    <n v="17108769"/>
    <n v="11713670.710000001"/>
    <s v="-"/>
    <n v="0"/>
    <n v="0"/>
    <s v="-"/>
    <s v="-"/>
    <s v="-"/>
    <s v="-"/>
    <s v="-"/>
    <s v="-"/>
    <s v="-"/>
    <s v="-"/>
    <s v="-"/>
  </r>
  <r>
    <n v="2000094"/>
    <x v="3"/>
    <s v="11. CONTAMINACIÓN DE ORIGEN INDUSTRIAL"/>
    <s v="-"/>
    <s v="N/A"/>
    <n v="0"/>
    <s v="-"/>
    <s v="-"/>
    <s v="AJUSTE LÍNEA DE ACCIÓN 11. CONTAMINACIÓN DE ORIGEN INDUSTRIAL"/>
    <s v="-"/>
    <x v="18"/>
    <s v="-"/>
    <x v="27"/>
    <x v="52"/>
    <s v="FISCALIZACION"/>
    <s v="-"/>
    <s v="-"/>
    <s v="-"/>
    <s v="-"/>
    <s v="-"/>
    <s v="-"/>
    <s v="-"/>
    <s v="-"/>
    <s v="-"/>
    <s v="-"/>
    <s v="-"/>
    <s v="-"/>
    <s v="-"/>
    <s v="-"/>
    <s v="-"/>
    <s v="-"/>
    <s v="-"/>
    <s v="-"/>
    <s v="-"/>
    <s v="-"/>
    <s v="-"/>
    <s v="-"/>
    <s v="-"/>
    <s v="-"/>
    <s v="-"/>
    <s v="-"/>
    <s v="-"/>
    <n v="1235956"/>
    <s v="-"/>
    <n v="0"/>
    <n v="0"/>
    <s v="-"/>
    <s v="-"/>
    <s v="-"/>
    <s v="-"/>
    <s v="-"/>
    <s v="-"/>
    <s v="-"/>
    <s v="-"/>
    <s v="-"/>
  </r>
  <r>
    <n v="2000095"/>
    <x v="3"/>
    <s v="12. LIMPIEZA DE MÁRGENES Y CAMINO DE SIRGA"/>
    <s v="-"/>
    <s v="N/A"/>
    <n v="0"/>
    <s v="-"/>
    <s v="-"/>
    <s v="AJUSTE LÍNEA DE ACCIÓN 12. LIMPIEZA DE MÁRGENES Y CAMINO DE SIRGA"/>
    <s v="-"/>
    <x v="18"/>
    <s v="-"/>
    <x v="27"/>
    <x v="54"/>
    <s v="-"/>
    <s v="-"/>
    <s v="-"/>
    <s v="-"/>
    <s v="-"/>
    <s v="-"/>
    <s v="-"/>
    <s v="-"/>
    <s v="-"/>
    <s v="-"/>
    <s v="-"/>
    <s v="-"/>
    <s v="-"/>
    <s v="-"/>
    <s v="-"/>
    <s v="-"/>
    <s v="-"/>
    <s v="-"/>
    <s v="-"/>
    <s v="-"/>
    <s v="-"/>
    <s v="-"/>
    <s v="-"/>
    <s v="-"/>
    <s v="-"/>
    <s v="-"/>
    <n v="792105"/>
    <n v="-3240134"/>
    <n v="-5068235.6399999997"/>
    <s v="-"/>
    <n v="0"/>
    <n v="0"/>
    <s v="-"/>
    <s v="-"/>
    <s v="-"/>
    <s v="-"/>
    <s v="-"/>
    <s v="-"/>
    <s v="-"/>
    <s v="-"/>
    <s v="PROYECTO 17"/>
  </r>
  <r>
    <n v="2000096"/>
    <x v="3"/>
    <s v="13. SANEAMIENTO DE BASURALES"/>
    <s v="-"/>
    <s v="OBRA"/>
    <n v="0"/>
    <s v="LIMPIEZA DE BASURALES"/>
    <s v="-"/>
    <s v="AJUSTE LÍNEA DE ACCIÓN 13. SANEAMIENTO DE BASURALES"/>
    <s v="-"/>
    <x v="18"/>
    <s v="-"/>
    <x v="27"/>
    <x v="55"/>
    <s v="-"/>
    <s v="-"/>
    <s v="-"/>
    <s v="-"/>
    <s v="-"/>
    <s v="-"/>
    <s v="-"/>
    <s v="-"/>
    <s v="-"/>
    <s v="-"/>
    <s v="-"/>
    <s v="-"/>
    <s v="-"/>
    <s v="-"/>
    <s v="-"/>
    <s v="-"/>
    <s v="-"/>
    <s v="-"/>
    <s v="-"/>
    <s v="-"/>
    <s v="-"/>
    <s v="-"/>
    <s v="-"/>
    <s v="-"/>
    <s v="-"/>
    <s v="-"/>
    <n v="-1876148"/>
    <n v="-2233952"/>
    <n v="-4596992"/>
    <s v="-"/>
    <n v="0"/>
    <n v="0"/>
    <s v="-"/>
    <s v="-"/>
    <s v="-"/>
    <s v="-"/>
    <s v="-"/>
    <s v="-"/>
    <s v="-"/>
    <s v="-"/>
    <s v="-"/>
  </r>
  <r>
    <n v="2000097"/>
    <x v="3"/>
    <s v="07. MONITOREO DE LA CALIDAD DE AGUA, SEDIMENTOS Y AIRE"/>
    <s v="-"/>
    <s v="OBRA"/>
    <n v="0"/>
    <s v="MONITOREO CALIDAD DE AGUA Y SEDIMENTOS"/>
    <s v="-"/>
    <s v="AJUSTE LÍNEA DE ACCIÓN  07. MONITOREO DE LA CALIDAD DE AGUA, SEDIMENTOS Y AIRE"/>
    <s v="-"/>
    <x v="18"/>
    <s v="-"/>
    <x v="27"/>
    <x v="57"/>
    <s v="-"/>
    <s v="-"/>
    <s v="-"/>
    <s v="-"/>
    <s v="-"/>
    <s v="-"/>
    <s v="-"/>
    <s v="-"/>
    <s v="-"/>
    <s v="-"/>
    <s v="-"/>
    <s v="-"/>
    <s v="-"/>
    <s v="-"/>
    <s v="-"/>
    <s v="-"/>
    <s v="-"/>
    <s v="-"/>
    <s v="-"/>
    <s v="-"/>
    <s v="-"/>
    <s v="-"/>
    <s v="-"/>
    <s v="-"/>
    <s v="-"/>
    <s v="-"/>
    <s v="-"/>
    <s v="-"/>
    <s v="-"/>
    <s v="-"/>
    <n v="-325800"/>
    <n v="0"/>
    <s v="-"/>
    <s v="-"/>
    <s v="-"/>
    <s v="-"/>
    <s v="-"/>
    <s v="-"/>
    <s v="-"/>
    <s v="-"/>
    <s v="-"/>
  </r>
  <r>
    <n v="2000098"/>
    <x v="3"/>
    <s v="04. ORDENAMIENTO TERRITORIAL"/>
    <s v="-"/>
    <s v="N/A"/>
    <n v="0"/>
    <s v="-"/>
    <s v="-"/>
    <s v="AJUSTE LÍNEA DE ACCIÓN  07. MONITOREO DE LA CALIDAD DE AGUA, SEDIMENTOS Y AIRE"/>
    <n v="1"/>
    <x v="18"/>
    <s v="-"/>
    <x v="27"/>
    <x v="53"/>
    <s v="-"/>
    <s v="-"/>
    <s v="-"/>
    <s v="-"/>
    <s v="-"/>
    <s v="-"/>
    <s v="-"/>
    <s v="-"/>
    <s v="-"/>
    <s v="-"/>
    <s v="-"/>
    <s v="-"/>
    <s v="-"/>
    <s v="-"/>
    <s v="-"/>
    <s v="-"/>
    <s v="-"/>
    <s v="-"/>
    <s v="-"/>
    <s v="-"/>
    <s v="-"/>
    <s v="-"/>
    <s v="-"/>
    <s v="-"/>
    <s v="-"/>
    <s v="-"/>
    <s v="-"/>
    <s v="-"/>
    <s v="-"/>
    <s v="-"/>
    <n v="547200"/>
    <n v="0"/>
    <s v="-"/>
    <s v="-"/>
    <s v="-"/>
    <s v="-"/>
    <s v="-"/>
    <s v="-"/>
    <s v="-"/>
    <s v="-"/>
    <s v="-"/>
  </r>
  <r>
    <n v="2000099"/>
    <x v="3"/>
    <s v="01. SISTEMA INTERNACIONAL DE INDICADORES + 02. SISTEMA DE INFORMACIÓN PÚBLICA + 03. FORTALECIMIENTO INSTITUCIONAL"/>
    <s v="-"/>
    <s v="SERVICIO"/>
    <n v="0"/>
    <s v="-"/>
    <s v="-"/>
    <s v="AJUSTE LÍNEA DE ACCIÓN 01. SISTEMA INTERNACIONAL DE INDICADORES + 02. SISTEMA DE INFORMACIÓN PÚBLICA + 03. FORTALECIMIENTO INSTITUCIONAL"/>
    <n v="1"/>
    <x v="18"/>
    <s v="-"/>
    <x v="27"/>
    <x v="71"/>
    <s v="-"/>
    <s v="-"/>
    <s v="-"/>
    <s v="-"/>
    <s v="-"/>
    <s v="-"/>
    <s v="-"/>
    <s v="-"/>
    <s v="-"/>
    <s v="-"/>
    <s v="-"/>
    <s v="-"/>
    <s v="-"/>
    <s v="-"/>
    <s v="-"/>
    <s v="-"/>
    <s v="-"/>
    <s v="-"/>
    <s v="-"/>
    <s v="-"/>
    <s v="-"/>
    <s v="-"/>
    <s v="-"/>
    <s v="-"/>
    <s v="-"/>
    <s v="-"/>
    <s v="-"/>
    <s v="-"/>
    <s v="-"/>
    <s v="-"/>
    <n v="-258090"/>
    <n v="0"/>
    <n v="0"/>
    <n v="0"/>
    <s v="-"/>
    <s v="-"/>
    <s v="-"/>
    <s v="-"/>
    <s v="-"/>
    <s v="-"/>
    <s v="-"/>
  </r>
  <r>
    <n v="2000100"/>
    <x v="3"/>
    <s v="07. MONITOREO DE LA CALIDAD DE AGUA, SEDIMENTOS Y AIRE"/>
    <s v="-"/>
    <s v="NO CORRESPONDE INFORMAR"/>
    <s v="NO CORRESPONDE INFORMAR"/>
    <s v="MONITOREO DE CALIDAD DE AGUA Y SEDIMENTOS"/>
    <s v="MONITOREO DE CALIDAD DE AGUA Y SEDIMENTOS"/>
    <s v="AJUSTE LÍNEA DE ACCIÓN 04. CALIDAD AMBIENTAL- CONVENIO ESPECÍFICO COMP. N° 1 ENTRE LA AUTORIDAD DE CUENCA MATANZA RIACHUELO Y LA FACULTAD DE ING., UNIV. DE LA PLATA"/>
    <n v="1"/>
    <x v="18"/>
    <s v="-"/>
    <x v="27"/>
    <x v="57"/>
    <s v="-"/>
    <s v="-"/>
    <s v="-"/>
    <s v="-"/>
    <s v="-"/>
    <n v="3"/>
    <n v="4"/>
    <n v="1"/>
    <s v="-"/>
    <s v="-"/>
    <s v="-"/>
    <s v="-"/>
    <s v="-"/>
    <s v="-"/>
    <s v="-"/>
    <s v="CUENCA MATANZA RIACHUELO"/>
    <s v="-"/>
    <s v="-"/>
    <s v="-"/>
    <s v="-"/>
    <n v="0"/>
    <n v="0"/>
    <n v="0"/>
    <n v="0"/>
    <n v="0"/>
    <n v="0"/>
    <n v="0"/>
    <n v="0"/>
    <n v="0"/>
    <n v="0"/>
    <n v="366600"/>
    <n v="292493.57999999821"/>
    <n v="376448"/>
    <n v="395031.28"/>
    <n v="0"/>
    <n v="0"/>
    <s v="X"/>
    <s v="-"/>
    <s v="-"/>
    <s v="-"/>
    <s v="-"/>
  </r>
  <r>
    <n v="2000102"/>
    <x v="3"/>
    <s v="-"/>
    <s v="-"/>
    <s v="N/A"/>
    <n v="0"/>
    <s v="-"/>
    <s v="-"/>
    <s v="AJUSTE LÍNEA DE ACCIÓN 12. LIMPIEZA DE MARGENES"/>
    <n v="1"/>
    <x v="18"/>
    <s v="-"/>
    <x v="27"/>
    <x v="56"/>
    <s v="-"/>
    <s v="-"/>
    <s v="-"/>
    <s v="-"/>
    <s v="-"/>
    <s v="-"/>
    <s v="-"/>
    <s v="-"/>
    <s v="-"/>
    <s v="-"/>
    <s v="-"/>
    <s v="-"/>
    <s v="-"/>
    <s v="-"/>
    <s v="-"/>
    <s v="-"/>
    <s v="-"/>
    <s v="-"/>
    <s v="-"/>
    <s v="-"/>
    <s v="-"/>
    <s v="-"/>
    <s v="-"/>
    <s v="-"/>
    <s v="-"/>
    <s v="-"/>
    <s v="-"/>
    <s v="-"/>
    <s v="-"/>
    <s v="-"/>
    <n v="1591614.6"/>
    <n v="0"/>
    <s v="-"/>
    <s v="-"/>
    <s v="-"/>
    <s v="-"/>
    <s v="-"/>
    <s v="-"/>
    <s v="-"/>
    <s v="-"/>
    <s v="-"/>
  </r>
  <r>
    <n v="2000103"/>
    <x v="0"/>
    <s v="08. URBANIZACIÓN DE VILLAS Y ASENTAMIENTOS URBANOS"/>
    <s v="-"/>
    <s v="-"/>
    <s v="-"/>
    <s v="INFRAESTRUCTURA DE SERVICIOS BÁSICOS"/>
    <s v="-"/>
    <s v="AJUSTE POR ACTUALIZACIÓN DE INFORMACIÓN DEL PROGRAMA 43. DESARROLLO DE LA INFRAESTRUCTURA HABITACIONAL &quot;TECHO DIGNO&quot;"/>
    <s v="-"/>
    <x v="1"/>
    <n v="354"/>
    <x v="9"/>
    <x v="14"/>
    <s v="-"/>
    <s v="-"/>
    <s v="-"/>
    <s v="-"/>
    <s v="-"/>
    <s v="-"/>
    <s v="-"/>
    <s v="-"/>
    <s v="-"/>
    <s v="-"/>
    <s v="-"/>
    <s v="-"/>
    <s v="-"/>
    <s v="-"/>
    <s v="-"/>
    <s v="-"/>
    <s v="-"/>
    <s v="-"/>
    <s v="-"/>
    <s v="-"/>
    <s v="-"/>
    <s v="-"/>
    <s v="-"/>
    <s v="-"/>
    <n v="-10096270"/>
    <n v="-3439702"/>
    <n v="-8845537"/>
    <n v="-8904048"/>
    <n v="-17185039.379999995"/>
    <s v="-"/>
    <n v="0"/>
    <n v="0"/>
    <s v="-"/>
    <n v="0"/>
    <s v="-"/>
    <s v="-"/>
    <s v="-"/>
    <s v="-"/>
    <s v="-"/>
    <s v="-"/>
    <s v="-"/>
  </r>
  <r>
    <n v="2000104"/>
    <x v="0"/>
    <s v="08. URBANIZACIÓN DE VILLAS Y ASENTAMIENTOS URBANOS"/>
    <s v="-"/>
    <s v="-"/>
    <s v="-"/>
    <s v="MEJORAMIENTOS DE VIVIENDA EXISTENTE"/>
    <s v="-"/>
    <s v="AJUSTE POR ACTUALIZACIÓN DE INFORMACIÓN DEL PROGRAMA 44. ACCIONES PARA EL MEJORAMIENTO HABITACIONAL E INFRAESTRUCTURA BÁSICA"/>
    <s v="-"/>
    <x v="1"/>
    <n v="354"/>
    <x v="9"/>
    <x v="16"/>
    <s v="-"/>
    <s v="-"/>
    <s v="-"/>
    <s v="-"/>
    <s v="-"/>
    <s v="-"/>
    <s v="-"/>
    <s v="-"/>
    <s v="-"/>
    <s v="-"/>
    <s v="-"/>
    <s v="-"/>
    <s v="-"/>
    <s v="-"/>
    <s v="-"/>
    <s v="-"/>
    <s v="-"/>
    <s v="-"/>
    <s v="-"/>
    <s v="-"/>
    <s v="-"/>
    <s v="-"/>
    <s v="-"/>
    <s v="-"/>
    <n v="6168867.4000000004"/>
    <n v="1549137.4"/>
    <n v="4517449"/>
    <n v="-1908812"/>
    <s v="-"/>
    <s v="-"/>
    <n v="0"/>
    <n v="0"/>
    <s v="-"/>
    <n v="0"/>
    <s v="-"/>
    <s v="-"/>
    <s v="-"/>
    <s v="-"/>
    <s v="-"/>
    <s v="-"/>
    <s v="-"/>
  </r>
  <r>
    <n v="2000105"/>
    <x v="0"/>
    <s v="08. URBANIZACIÓN DE VILLAS Y ASENTAMIENTOS URBANOS"/>
    <s v="-"/>
    <s v="-"/>
    <s v="-"/>
    <s v="-"/>
    <s v="-"/>
    <s v="AJUSTE POR ACTUALIZACIÓN DE INFORMACIÓN DEL PROGRAMA 45. FORTALECIMIENTO COMUNITARIO DEL HÁBITAT"/>
    <s v="-"/>
    <x v="1"/>
    <n v="354"/>
    <x v="9"/>
    <x v="17"/>
    <s v="-"/>
    <s v="-"/>
    <s v="-"/>
    <s v="-"/>
    <s v="-"/>
    <s v="-"/>
    <s v="-"/>
    <s v="-"/>
    <s v="-"/>
    <s v="-"/>
    <s v="-"/>
    <s v="-"/>
    <s v="-"/>
    <s v="-"/>
    <s v="-"/>
    <s v="-"/>
    <s v="-"/>
    <s v="-"/>
    <s v="-"/>
    <s v="-"/>
    <s v="-"/>
    <s v="-"/>
    <s v="-"/>
    <s v="-"/>
    <n v="-1504850"/>
    <n v="-1415600"/>
    <n v="-5467464"/>
    <n v="-4502319"/>
    <n v="-3179450"/>
    <s v="-"/>
    <n v="0"/>
    <n v="0"/>
    <s v="-"/>
    <n v="0"/>
    <s v="-"/>
    <s v="-"/>
    <s v="-"/>
    <s v="-"/>
    <s v="-"/>
    <s v="-"/>
    <s v="-"/>
  </r>
  <r>
    <n v="2000106"/>
    <x v="0"/>
    <s v="08. URBANIZACIÓN DE VILLAS Y ASENTAMIENTOS URBANOS"/>
    <s v="-"/>
    <s v="-"/>
    <s v="-"/>
    <s v="MEJORAMIENTOS DE VIVIENDA EXISTENTE"/>
    <s v="-"/>
    <s v="AJUSTE POR ACTUALIZACIÓN DE INFORMACIÓN DEL PROGRAMA 46. URBANIZACIÓN DE VILLAS Y ASENTAMIENTOS PRECARIOS."/>
    <s v="-"/>
    <x v="1"/>
    <n v="354"/>
    <x v="9"/>
    <x v="15"/>
    <s v="-"/>
    <s v="-"/>
    <s v="-"/>
    <s v="-"/>
    <s v="-"/>
    <s v="-"/>
    <s v="-"/>
    <s v="-"/>
    <s v="-"/>
    <s v="-"/>
    <s v="-"/>
    <s v="-"/>
    <s v="-"/>
    <s v="-"/>
    <s v="-"/>
    <s v="-"/>
    <s v="-"/>
    <s v="-"/>
    <s v="-"/>
    <s v="-"/>
    <s v="-"/>
    <s v="-"/>
    <s v="-"/>
    <s v="-"/>
    <n v="-23995413.699999999"/>
    <n v="1322578"/>
    <n v="-7646489"/>
    <n v="2363700"/>
    <n v="-6409626"/>
    <s v="-"/>
    <n v="0"/>
    <n v="0"/>
    <s v="-"/>
    <n v="0"/>
    <s v="-"/>
    <s v="-"/>
    <s v="-"/>
    <s v="-"/>
    <s v="-"/>
    <s v="-"/>
    <s v="-"/>
  </r>
  <r>
    <n v="2000107"/>
    <x v="0"/>
    <s v="08. URBANIZACIÓN DE VILLAS Y ASENTAMIENTOS URBANOS"/>
    <s v="-"/>
    <s v="-"/>
    <s v="-"/>
    <s v="RED VIAL Y PEATONAL"/>
    <s v="-"/>
    <s v="AJUSTE POR ACTUALIZACIÓN DE INFORMACIÓN DEL PROGRAMA PAVIMENTO"/>
    <s v="-"/>
    <x v="1"/>
    <n v="354"/>
    <x v="9"/>
    <x v="19"/>
    <s v="-"/>
    <s v="-"/>
    <s v="-"/>
    <s v="-"/>
    <s v="-"/>
    <s v="-"/>
    <s v="-"/>
    <s v="-"/>
    <s v="-"/>
    <s v="-"/>
    <s v="-"/>
    <s v="-"/>
    <s v="-"/>
    <s v="-"/>
    <s v="-"/>
    <s v="-"/>
    <s v="-"/>
    <s v="-"/>
    <s v="-"/>
    <s v="-"/>
    <s v="-"/>
    <s v="-"/>
    <s v="-"/>
    <s v="-"/>
    <n v="-599.98000000044703"/>
    <s v="-"/>
    <s v="-"/>
    <s v="-"/>
    <s v="-"/>
    <s v="-"/>
    <n v="0"/>
    <n v="0"/>
    <s v="-"/>
    <n v="0"/>
    <s v="-"/>
    <s v="-"/>
    <s v="-"/>
    <s v="-"/>
    <s v="-"/>
    <s v="-"/>
    <s v="-"/>
  </r>
  <r>
    <n v="2000108"/>
    <x v="1"/>
    <s v="08. URBANIZACIÓN DE VILLAS Y ASENTAMIENTOS URBANOS"/>
    <s v="-"/>
    <s v="-"/>
    <s v="-"/>
    <s v="MEJORAMIENTOS DE VIVIENDA EXISTENTE"/>
    <s v="-"/>
    <s v="AJUSTE POR RECTIFICACIÓN DEL PROGRAMA 9. MEJORAMIENTO DE BARRIOS"/>
    <s v="-"/>
    <x v="5"/>
    <s v="-"/>
    <x v="6"/>
    <x v="30"/>
    <s v="-"/>
    <s v="-"/>
    <s v="-"/>
    <s v="-"/>
    <s v="-"/>
    <s v="-"/>
    <s v="-"/>
    <s v="-"/>
    <s v="-"/>
    <s v="-"/>
    <s v="-"/>
    <s v="-"/>
    <s v="-"/>
    <s v="-"/>
    <s v="-"/>
    <s v="-"/>
    <s v="-"/>
    <s v="-"/>
    <s v="-"/>
    <s v="-"/>
    <s v="-"/>
    <s v="-"/>
    <s v="-"/>
    <s v="-"/>
    <s v="-"/>
    <s v="-"/>
    <s v="-"/>
    <s v="-"/>
    <n v="1605297"/>
    <n v="776096"/>
    <s v="-"/>
    <s v="-"/>
    <s v="-"/>
    <n v="0"/>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1" applyNumberFormats="0" applyBorderFormats="0" applyFontFormats="0" applyPatternFormats="0" applyAlignmentFormats="0" applyWidthHeightFormats="1" dataCaption="Valores" grandTotalCaption="TOTAL DE RECURSOS DEVENGADOS" updatedVersion="6" minRefreshableVersion="3" useAutoFormatting="1" itemPrintTitles="1" createdVersion="4" indent="0" outline="1" outlineData="1" multipleFieldFilters="0" rowHeaderCaption="NIVEL / SUBJURISDICCIÓN / PROGRAMA">
  <location ref="B20:F25" firstHeaderRow="0" firstDataRow="1" firstDataCol="1"/>
  <pivotFields count="56">
    <pivotField showAll="0"/>
    <pivotField axis="axisRow" multipleItemSelectionAllowed="1" showAll="0" sortType="ascending">
      <items count="5">
        <item sd="0" x="0"/>
        <item sd="0" x="1"/>
        <item sd="0" x="2"/>
        <item sd="0" x="3"/>
        <item t="default"/>
      </items>
    </pivotField>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Row" showAll="0" sortType="ascending">
      <items count="29">
        <item x="25"/>
        <item x="8"/>
        <item x="10"/>
        <item x="3"/>
        <item x="20"/>
        <item x="12"/>
        <item x="19"/>
        <item x="23"/>
        <item x="16"/>
        <item x="2"/>
        <item x="15"/>
        <item x="4"/>
        <item x="22"/>
        <item x="24"/>
        <item x="5"/>
        <item x="17"/>
        <item x="6"/>
        <item x="9"/>
        <item x="21"/>
        <item sd="0" x="1"/>
        <item x="27"/>
        <item x="13"/>
        <item x="14"/>
        <item x="11"/>
        <item sd="0" x="0"/>
        <item sd="0" x="18"/>
        <item x="26"/>
        <item x="7"/>
        <item t="default"/>
      </items>
    </pivotField>
    <pivotField showAll="0"/>
    <pivotField axis="axisRow" multipleItemSelectionAllowed="1" showAll="0" sortType="ascending">
      <items count="43">
        <item x="36"/>
        <item x="21"/>
        <item x="15"/>
        <item x="32"/>
        <item x="23"/>
        <item x="34"/>
        <item x="26"/>
        <item x="30"/>
        <item x="33"/>
        <item x="38"/>
        <item x="28"/>
        <item x="31"/>
        <item x="29"/>
        <item x="22"/>
        <item x="25"/>
        <item x="27"/>
        <item x="24"/>
        <item x="7"/>
        <item sd="0" x="0"/>
        <item x="39"/>
        <item x="5"/>
        <item x="16"/>
        <item sd="0" x="20"/>
        <item sd="0" x="3"/>
        <item x="6"/>
        <item x="40"/>
        <item x="4"/>
        <item x="17"/>
        <item x="19"/>
        <item x="13"/>
        <item x="37"/>
        <item sd="0" x="12"/>
        <item x="18"/>
        <item x="10"/>
        <item x="14"/>
        <item x="35"/>
        <item x="41"/>
        <item x="8"/>
        <item x="9"/>
        <item sd="0" x="2"/>
        <item sd="0" x="11"/>
        <item sd="0" x="1"/>
        <item t="default" sd="0"/>
      </items>
    </pivotField>
    <pivotField axis="axisRow" showAll="0" sortType="ascending">
      <items count="162">
        <item x="44"/>
        <item x="139"/>
        <item x="125"/>
        <item x="152"/>
        <item x="111"/>
        <item x="8"/>
        <item x="12"/>
        <item x="108"/>
        <item x="63"/>
        <item x="123"/>
        <item x="155"/>
        <item x="36"/>
        <item x="121"/>
        <item x="115"/>
        <item x="62"/>
        <item x="120"/>
        <item x="85"/>
        <item x="80"/>
        <item x="119"/>
        <item x="109"/>
        <item x="10"/>
        <item x="77"/>
        <item x="114"/>
        <item x="48"/>
        <item x="38"/>
        <item x="5"/>
        <item x="29"/>
        <item x="88"/>
        <item x="154"/>
        <item x="90"/>
        <item x="6"/>
        <item x="4"/>
        <item x="91"/>
        <item x="112"/>
        <item x="39"/>
        <item x="67"/>
        <item x="51"/>
        <item x="49"/>
        <item x="102"/>
        <item x="28"/>
        <item x="26"/>
        <item x="7"/>
        <item x="110"/>
        <item x="31"/>
        <item x="50"/>
        <item x="32"/>
        <item x="72"/>
        <item x="35"/>
        <item x="81"/>
        <item x="89"/>
        <item x="41"/>
        <item x="116"/>
        <item x="117"/>
        <item x="42"/>
        <item x="118"/>
        <item x="43"/>
        <item x="23"/>
        <item x="24"/>
        <item x="153"/>
        <item x="40"/>
        <item x="14"/>
        <item x="16"/>
        <item x="25"/>
        <item x="17"/>
        <item x="15"/>
        <item x="92"/>
        <item x="46"/>
        <item x="37"/>
        <item x="9"/>
        <item x="11"/>
        <item x="3"/>
        <item x="64"/>
        <item x="61"/>
        <item x="66"/>
        <item x="75"/>
        <item x="82"/>
        <item x="124"/>
        <item x="95"/>
        <item x="86"/>
        <item x="87"/>
        <item x="104"/>
        <item x="20"/>
        <item x="33"/>
        <item x="105"/>
        <item x="73"/>
        <item x="79"/>
        <item x="18"/>
        <item x="34"/>
        <item x="69"/>
        <item x="70"/>
        <item x="22"/>
        <item x="74"/>
        <item x="68"/>
        <item x="76"/>
        <item x="65"/>
        <item x="135"/>
        <item x="27"/>
        <item x="106"/>
        <item x="122"/>
        <item x="78"/>
        <item x="13"/>
        <item x="103"/>
        <item x="101"/>
        <item x="2"/>
        <item x="156"/>
        <item x="30"/>
        <item x="107"/>
        <item x="47"/>
        <item x="99"/>
        <item x="60"/>
        <item x="93"/>
        <item x="45"/>
        <item x="1"/>
        <item x="160"/>
        <item x="96"/>
        <item x="0"/>
        <item x="83"/>
        <item x="84"/>
        <item x="97"/>
        <item x="98"/>
        <item x="113"/>
        <item x="137"/>
        <item x="57"/>
        <item x="157"/>
        <item x="52"/>
        <item x="94"/>
        <item x="100"/>
        <item x="129"/>
        <item x="127"/>
        <item x="131"/>
        <item x="21"/>
        <item x="158"/>
        <item x="159"/>
        <item x="71"/>
        <item x="56"/>
        <item x="55"/>
        <item x="54"/>
        <item x="151"/>
        <item x="53"/>
        <item x="19"/>
        <item x="58"/>
        <item x="150"/>
        <item x="148"/>
        <item x="147"/>
        <item x="132"/>
        <item x="128"/>
        <item x="130"/>
        <item x="134"/>
        <item x="126"/>
        <item x="142"/>
        <item x="144"/>
        <item x="143"/>
        <item x="59"/>
        <item x="138"/>
        <item x="136"/>
        <item x="145"/>
        <item x="149"/>
        <item x="133"/>
        <item x="141"/>
        <item x="140"/>
        <item x="146"/>
        <item t="default"/>
      </items>
    </pivotField>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4">
    <field x="1"/>
    <field x="12"/>
    <field x="10"/>
    <field x="13"/>
  </rowFields>
  <rowItems count="5">
    <i>
      <x/>
    </i>
    <i>
      <x v="1"/>
    </i>
    <i>
      <x v="2"/>
    </i>
    <i>
      <x v="3"/>
    </i>
    <i t="grand">
      <x/>
    </i>
  </rowItems>
  <colFields count="1">
    <field x="-2"/>
  </colFields>
  <colItems count="4">
    <i>
      <x/>
    </i>
    <i i="1">
      <x v="1"/>
    </i>
    <i i="2">
      <x v="2"/>
    </i>
    <i i="3">
      <x v="3"/>
    </i>
  </colItems>
  <dataFields count="4">
    <dataField name=" DEVENGADO 2016" fld="45" baseField="1" baseItem="0"/>
    <dataField name=" DEVENGADO 2017" fld="46" baseField="1" baseItem="0"/>
    <dataField name="DEVENGADO 2018" fld="47" baseField="1" baseItem="1"/>
    <dataField name="DEVENGADO 1° SEMESTRE 2019" fld="48" baseField="1" baseItem="1"/>
  </dataFields>
  <formats count="27">
    <format dxfId="80">
      <pivotArea field="1" type="button" dataOnly="0" labelOnly="1" outline="0" axis="axisRow" fieldPosition="0"/>
    </format>
    <format dxfId="79">
      <pivotArea outline="0" collapsedLevelsAreSubtotals="1" fieldPosition="0"/>
    </format>
    <format dxfId="78">
      <pivotArea dataOnly="0" labelOnly="1" grandRow="1" outline="0" fieldPosition="0"/>
    </format>
    <format dxfId="77">
      <pivotArea outline="0" collapsedLevelsAreSubtotals="1" fieldPosition="0"/>
    </format>
    <format dxfId="76">
      <pivotArea outline="0" collapsedLevelsAreSubtotals="1" fieldPosition="0"/>
    </format>
    <format dxfId="75">
      <pivotArea dataOnly="0" labelOnly="1" grandRow="1" outline="0" fieldPosition="0"/>
    </format>
    <format dxfId="74">
      <pivotArea type="all" dataOnly="0" outline="0" fieldPosition="0"/>
    </format>
    <format dxfId="73">
      <pivotArea type="all" dataOnly="0" outline="0" fieldPosition="0"/>
    </format>
    <format dxfId="72">
      <pivotArea type="all" dataOnly="0" outline="0" fieldPosition="0"/>
    </format>
    <format dxfId="71">
      <pivotArea outline="0" collapsedLevelsAreSubtotals="1" fieldPosition="0"/>
    </format>
    <format dxfId="70">
      <pivotArea dataOnly="0" labelOnly="1" fieldPosition="0">
        <references count="1">
          <reference field="1" count="0"/>
        </references>
      </pivotArea>
    </format>
    <format dxfId="69">
      <pivotArea dataOnly="0" labelOnly="1" grandRow="1" outline="0" fieldPosition="0"/>
    </format>
    <format dxfId="68">
      <pivotArea collapsedLevelsAreSubtotals="1" fieldPosition="0">
        <references count="1">
          <reference field="1" count="1">
            <x v="0"/>
          </reference>
        </references>
      </pivotArea>
    </format>
    <format dxfId="67">
      <pivotArea outline="0" collapsedLevelsAreSubtotals="1" fieldPosition="0"/>
    </format>
    <format dxfId="66">
      <pivotArea grandRow="1" outline="0" collapsedLevelsAreSubtotals="1" fieldPosition="0"/>
    </format>
    <format dxfId="65">
      <pivotArea field="1" type="button" dataOnly="0" labelOnly="1" outline="0" axis="axisRow" fieldPosition="0"/>
    </format>
    <format dxfId="64">
      <pivotArea outline="0" collapsedLevelsAreSubtotals="1" fieldPosition="0"/>
    </format>
    <format dxfId="63">
      <pivotArea outline="0" collapsedLevelsAreSubtotals="1" fieldPosition="0"/>
    </format>
    <format dxfId="62">
      <pivotArea field="1" type="button" dataOnly="0" labelOnly="1" outline="0" axis="axisRow" fieldPosition="0"/>
    </format>
    <format dxfId="61">
      <pivotArea dataOnly="0" labelOnly="1" grandRow="1" outline="0" fieldPosition="0"/>
    </format>
    <format dxfId="60">
      <pivotArea dataOnly="0" labelOnly="1" grandRow="1" outline="0" fieldPosition="0"/>
    </format>
    <format dxfId="59">
      <pivotArea type="all" dataOnly="0" outline="0" fieldPosition="0"/>
    </format>
    <format dxfId="58">
      <pivotArea outline="0" collapsedLevelsAreSubtotals="1" fieldPosition="0"/>
    </format>
    <format dxfId="57">
      <pivotArea field="1" type="button" dataOnly="0" labelOnly="1" outline="0" axis="axisRow" fieldPosition="0"/>
    </format>
    <format dxfId="56">
      <pivotArea dataOnly="0" labelOnly="1" fieldPosition="0">
        <references count="1">
          <reference field="1" count="0"/>
        </references>
      </pivotArea>
    </format>
    <format dxfId="55">
      <pivotArea dataOnly="0" labelOnly="1" grandRow="1" outline="0" fieldPosition="0"/>
    </format>
    <format dxfId="54">
      <pivotArea dataOnly="0" labelOnly="1" outline="0" fieldPosition="0">
        <references count="1">
          <reference field="4294967294" count="1">
            <x v="3"/>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 cacheId="0" applyNumberFormats="0" applyBorderFormats="0" applyFontFormats="0" applyPatternFormats="0" applyAlignmentFormats="0" applyWidthHeightFormats="1" dataCaption="Valores" updatedVersion="6" minRefreshableVersion="3" itemPrintTitles="1" createdVersion="5" indent="0" outline="1" outlineData="1" multipleFieldFilters="0" rowHeaderCaption="LINEA DE ACCIÓN">
  <location ref="B4:B21" firstHeaderRow="1" firstDataRow="1" firstDataCol="1"/>
  <pivotFields count="55">
    <pivotField showAll="0"/>
    <pivotField multipleItemSelectionAllowed="1" showAll="0"/>
    <pivotField axis="axisRow" showAll="0" sortType="ascending">
      <items count="22">
        <item sd="0" m="1" x="14"/>
        <item sd="0" m="1" x="17"/>
        <item sd="0" m="1" x="20"/>
        <item sd="0" x="12"/>
        <item sd="0" m="1" x="16"/>
        <item x="11"/>
        <item sd="0" m="1" x="15"/>
        <item sd="0" x="8"/>
        <item sd="0" x="1"/>
        <item sd="0" x="2"/>
        <item sd="0" x="4"/>
        <item sd="0" m="1" x="18"/>
        <item sd="0" x="9"/>
        <item sd="0" x="6"/>
        <item sd="0" x="0"/>
        <item sd="0" x="3"/>
        <item sd="0" x="7"/>
        <item sd="0" x="5"/>
        <item sd="0" x="10"/>
        <item sd="0" m="1" x="19"/>
        <item sd="0" m="1" x="13"/>
        <item t="default" sd="0"/>
      </items>
    </pivotField>
    <pivotField showAll="0" defaultSubtotal="0"/>
    <pivotField showAll="0" defaultSubtotal="0"/>
    <pivotField showAll="0" defaultSubtotal="0"/>
    <pivotField axis="axisRow" showAll="0" defaultSubtotal="0">
      <items count="99">
        <item x="13"/>
        <item x="63"/>
        <item sd="0" m="1" x="81"/>
        <item sd="0" x="26"/>
        <item sd="0" m="1" x="80"/>
        <item sd="0" m="1" x="85"/>
        <item sd="0" m="1" x="93"/>
        <item sd="0" m="1" x="91"/>
        <item sd="0" m="1" x="92"/>
        <item x="11"/>
        <item sd="0" x="60"/>
        <item x="51"/>
        <item x="53"/>
        <item sd="0" x="20"/>
        <item x="38"/>
        <item sd="0" x="35"/>
        <item sd="0" m="1" x="88"/>
        <item sd="0" x="7"/>
        <item x="55"/>
        <item x="57"/>
        <item x="33"/>
        <item sd="0" x="14"/>
        <item sd="0" x="32"/>
        <item sd="0" x="31"/>
        <item sd="0" x="54"/>
        <item sd="0" x="36"/>
        <item x="0"/>
        <item sd="0" x="76"/>
        <item x="52"/>
        <item m="1" x="86"/>
        <item x="75"/>
        <item x="71"/>
        <item m="1" x="94"/>
        <item x="73"/>
        <item sd="0" x="67"/>
        <item sd="0" x="22"/>
        <item sd="0" x="30"/>
        <item x="47"/>
        <item x="4"/>
        <item sd="0" x="15"/>
        <item sd="0" x="42"/>
        <item sd="0" x="49"/>
        <item sd="0" x="61"/>
        <item x="50"/>
        <item x="29"/>
        <item x="65"/>
        <item x="9"/>
        <item sd="0" x="64"/>
        <item m="1" x="95"/>
        <item m="1" x="79"/>
        <item sd="0" x="2"/>
        <item m="1" x="90"/>
        <item x="66"/>
        <item sd="0" x="17"/>
        <item sd="0" x="37"/>
        <item sd="0" x="45"/>
        <item sd="0" x="46"/>
        <item m="1" x="89"/>
        <item x="6"/>
        <item sd="0" x="44"/>
        <item sd="0" x="5"/>
        <item sd="0" x="18"/>
        <item x="8"/>
        <item sd="0" x="70"/>
        <item sd="0" x="34"/>
        <item x="40"/>
        <item sd="0" x="48"/>
        <item x="39"/>
        <item sd="0" x="10"/>
        <item x="24"/>
        <item sd="0" x="16"/>
        <item sd="0" m="1" x="96"/>
        <item x="25"/>
        <item x="23"/>
        <item x="19"/>
        <item sd="0" x="43"/>
        <item x="21"/>
        <item sd="0" x="12"/>
        <item sd="0" x="1"/>
        <item sd="0" x="28"/>
        <item sd="0" x="3"/>
        <item sd="0" x="59"/>
        <item sd="0" x="56"/>
        <item sd="0" x="41"/>
        <item sd="0" m="1" x="82"/>
        <item m="1" x="83"/>
        <item m="1" x="97"/>
        <item m="1" x="77"/>
        <item x="69"/>
        <item x="62"/>
        <item x="68"/>
        <item x="27"/>
        <item x="58"/>
        <item x="72"/>
        <item x="74"/>
        <item m="1" x="78"/>
        <item m="1" x="87"/>
        <item m="1" x="84"/>
        <item m="1" x="98"/>
      </items>
    </pivotField>
    <pivotField axis="axisRow" showAll="0" defaultSubtotal="0">
      <items count="396">
        <item m="1" x="395"/>
        <item x="17"/>
        <item x="8"/>
        <item x="388"/>
        <item x="386"/>
        <item x="379"/>
        <item sd="0" x="195"/>
        <item x="316"/>
        <item sd="0" x="201"/>
        <item sd="0" x="299"/>
        <item sd="0" x="319"/>
        <item x="320"/>
        <item x="317"/>
        <item x="318"/>
        <item sd="0" x="84"/>
        <item x="315"/>
        <item x="321"/>
        <item x="300"/>
        <item x="314"/>
        <item sd="0" x="301"/>
        <item x="164"/>
        <item sd="0" x="337"/>
        <item sd="0" x="347"/>
        <item x="130"/>
        <item x="328"/>
        <item x="112"/>
        <item x="5"/>
        <item sd="0" x="143"/>
        <item x="394"/>
        <item x="383"/>
        <item x="387"/>
        <item x="306"/>
        <item x="305"/>
        <item sd="0" x="307"/>
        <item x="308"/>
        <item x="309"/>
        <item x="50"/>
        <item sd="0" x="312"/>
        <item sd="0" x="194"/>
        <item sd="0" x="200"/>
        <item sd="0" x="61"/>
        <item sd="0" x="196"/>
        <item sd="0" x="35"/>
        <item sd="0" x="101"/>
        <item x="231"/>
        <item x="390"/>
        <item sd="0" x="163"/>
        <item sd="0" x="162"/>
        <item sd="0" x="126"/>
        <item sd="0" x="225"/>
        <item x="302"/>
        <item x="285"/>
        <item x="113"/>
        <item x="79"/>
        <item sd="0" x="272"/>
        <item x="73"/>
        <item x="69"/>
        <item x="71"/>
        <item x="208"/>
        <item x="280"/>
        <item sd="0" x="287"/>
        <item sd="0" x="235"/>
        <item sd="0" x="288"/>
        <item sd="0" x="234"/>
        <item x="158"/>
        <item x="236"/>
        <item x="311"/>
        <item sd="0" x="249"/>
        <item sd="0" x="168"/>
        <item sd="0" x="136"/>
        <item sd="0" x="177"/>
        <item sd="0" x="175"/>
        <item sd="0" x="57"/>
        <item x="298"/>
        <item x="304"/>
        <item x="223"/>
        <item x="182"/>
        <item x="389"/>
        <item x="326"/>
        <item x="333"/>
        <item sd="0" x="230"/>
        <item sd="0" x="43"/>
        <item x="40"/>
        <item sd="0" x="257"/>
        <item sd="0" x="262"/>
        <item sd="0" x="261"/>
        <item sd="0" x="264"/>
        <item sd="0" x="260"/>
        <item x="145"/>
        <item sd="0" x="233"/>
        <item x="375"/>
        <item x="178"/>
        <item x="279"/>
        <item x="114"/>
        <item x="116"/>
        <item x="117"/>
        <item x="286"/>
        <item x="120"/>
        <item x="110"/>
        <item x="381"/>
        <item x="33"/>
        <item x="303"/>
        <item x="254"/>
        <item x="253"/>
        <item x="48"/>
        <item x="296"/>
        <item x="295"/>
        <item x="185"/>
        <item x="240"/>
        <item x="310"/>
        <item x="252"/>
        <item x="55"/>
        <item x="244"/>
        <item x="151"/>
        <item x="171"/>
        <item x="77"/>
        <item x="245"/>
        <item x="251"/>
        <item x="210"/>
        <item x="376"/>
        <item x="189"/>
        <item x="59"/>
        <item x="174"/>
        <item x="243"/>
        <item x="134"/>
        <item x="331"/>
        <item sd="0" x="51"/>
        <item sd="0" x="211"/>
        <item sd="0" x="138"/>
        <item sd="0" x="74"/>
        <item x="141"/>
        <item sd="0" x="172"/>
        <item x="330"/>
        <item x="222"/>
        <item x="45"/>
        <item sd="0" x="30"/>
        <item sd="0" x="31"/>
        <item sd="0" x="25"/>
        <item x="54"/>
        <item sd="0" x="29"/>
        <item sd="0" x="10"/>
        <item sd="0" x="28"/>
        <item sd="0" x="27"/>
        <item sd="0" x="26"/>
        <item x="9"/>
        <item sd="0" x="13"/>
        <item x="12"/>
        <item x="22"/>
        <item sd="0" x="19"/>
        <item sd="0" x="14"/>
        <item x="16"/>
        <item sd="0" x="23"/>
        <item x="15"/>
        <item sd="0" x="20"/>
        <item sd="0" x="21"/>
        <item sd="0" x="32"/>
        <item sd="0" x="18"/>
        <item x="46"/>
        <item x="53"/>
        <item x="47"/>
        <item x="7"/>
        <item x="0"/>
        <item sd="0" x="44"/>
        <item x="24"/>
        <item x="11"/>
        <item x="6"/>
        <item x="2"/>
        <item x="155"/>
        <item x="322"/>
        <item x="247"/>
        <item x="34"/>
        <item sd="0" x="3"/>
        <item sd="0" x="250"/>
        <item sd="0" x="187"/>
        <item sd="0" x="1"/>
        <item sd="0" x="186"/>
        <item sd="0" x="76"/>
        <item sd="0" x="56"/>
        <item sd="0" x="169"/>
        <item sd="0" x="241"/>
        <item sd="0" x="213"/>
        <item sd="0" x="215"/>
        <item sd="0" x="133"/>
        <item sd="0" x="242"/>
        <item sd="0" x="170"/>
        <item sd="0" x="4"/>
        <item sd="0" x="137"/>
        <item sd="0" x="149"/>
        <item sd="0" x="239"/>
        <item sd="0" x="173"/>
        <item sd="0" x="135"/>
        <item sd="0" x="214"/>
        <item x="125"/>
        <item x="343"/>
        <item x="344"/>
        <item x="351"/>
        <item x="359"/>
        <item x="345"/>
        <item x="350"/>
        <item x="336"/>
        <item x="356"/>
        <item x="353"/>
        <item x="358"/>
        <item x="340"/>
        <item x="342"/>
        <item x="362"/>
        <item x="377"/>
        <item x="63"/>
        <item x="352"/>
        <item x="335"/>
        <item x="364"/>
        <item x="363"/>
        <item x="346"/>
        <item x="348"/>
        <item x="341"/>
        <item x="360"/>
        <item x="36"/>
        <item x="37"/>
        <item x="38"/>
        <item x="62"/>
        <item x="64"/>
        <item x="65"/>
        <item x="72"/>
        <item x="81"/>
        <item x="82"/>
        <item x="83"/>
        <item x="85"/>
        <item x="86"/>
        <item x="87"/>
        <item x="89"/>
        <item x="90"/>
        <item x="91"/>
        <item x="92"/>
        <item x="93"/>
        <item x="94"/>
        <item x="95"/>
        <item x="96"/>
        <item x="97"/>
        <item x="98"/>
        <item x="99"/>
        <item x="100"/>
        <item x="102"/>
        <item x="103"/>
        <item x="104"/>
        <item x="105"/>
        <item x="106"/>
        <item x="107"/>
        <item x="108"/>
        <item x="123"/>
        <item x="127"/>
        <item x="165"/>
        <item x="166"/>
        <item x="181"/>
        <item x="197"/>
        <item x="198"/>
        <item x="202"/>
        <item x="203"/>
        <item x="207"/>
        <item x="224"/>
        <item x="229"/>
        <item x="232"/>
        <item x="277"/>
        <item x="278"/>
        <item x="184"/>
        <item x="334"/>
        <item x="338"/>
        <item x="366"/>
        <item x="367"/>
        <item x="368"/>
        <item x="370"/>
        <item x="371"/>
        <item x="372"/>
        <item x="142"/>
        <item x="128"/>
        <item x="124"/>
        <item x="281"/>
        <item x="75"/>
        <item x="154"/>
        <item x="139"/>
        <item x="140"/>
        <item x="119"/>
        <item x="39"/>
        <item x="41"/>
        <item x="49"/>
        <item x="58"/>
        <item x="60"/>
        <item x="66"/>
        <item x="78"/>
        <item x="118"/>
        <item x="121"/>
        <item x="150"/>
        <item x="156"/>
        <item x="167"/>
        <item x="176"/>
        <item x="188"/>
        <item x="190"/>
        <item x="199"/>
        <item x="212"/>
        <item x="228"/>
        <item x="238"/>
        <item x="255"/>
        <item x="256"/>
        <item x="258"/>
        <item x="259"/>
        <item x="263"/>
        <item x="265"/>
        <item x="266"/>
        <item x="267"/>
        <item x="268"/>
        <item x="269"/>
        <item x="270"/>
        <item x="271"/>
        <item x="273"/>
        <item x="274"/>
        <item x="275"/>
        <item x="276"/>
        <item x="313"/>
        <item x="323"/>
        <item x="365"/>
        <item x="369"/>
        <item x="378"/>
        <item x="380"/>
        <item x="355"/>
        <item x="70"/>
        <item x="248"/>
        <item x="297"/>
        <item x="339"/>
        <item x="349"/>
        <item x="357"/>
        <item x="361"/>
        <item x="373"/>
        <item x="237"/>
        <item x="354"/>
        <item x="52"/>
        <item x="109"/>
        <item x="111"/>
        <item x="115"/>
        <item x="122"/>
        <item x="129"/>
        <item x="144"/>
        <item x="146"/>
        <item x="147"/>
        <item x="148"/>
        <item x="152"/>
        <item x="157"/>
        <item x="159"/>
        <item x="160"/>
        <item x="161"/>
        <item x="179"/>
        <item x="180"/>
        <item x="183"/>
        <item x="192"/>
        <item x="205"/>
        <item x="206"/>
        <item x="216"/>
        <item x="217"/>
        <item x="218"/>
        <item x="219"/>
        <item x="226"/>
        <item x="227"/>
        <item x="246"/>
        <item x="282"/>
        <item x="283"/>
        <item x="284"/>
        <item x="289"/>
        <item x="290"/>
        <item x="291"/>
        <item x="292"/>
        <item x="293"/>
        <item x="294"/>
        <item x="324"/>
        <item x="325"/>
        <item x="327"/>
        <item x="329"/>
        <item x="332"/>
        <item x="374"/>
        <item x="382"/>
        <item x="384"/>
        <item x="385"/>
        <item x="391"/>
        <item x="392"/>
        <item x="393"/>
        <item x="80"/>
        <item x="153"/>
        <item x="193"/>
        <item x="204"/>
        <item x="42"/>
        <item x="68"/>
        <item x="88"/>
        <item x="131"/>
        <item x="132"/>
        <item x="191"/>
        <item x="220"/>
        <item x="221"/>
        <item x="67"/>
        <item x="209"/>
      </items>
    </pivotField>
    <pivotField axis="axisRow" showAll="0">
      <items count="4891">
        <item x="220"/>
        <item x="3974"/>
        <item x="1476"/>
        <item x="1974"/>
        <item x="3177"/>
        <item x="3315"/>
        <item x="1724"/>
        <item x="3224"/>
        <item m="1" x="4324"/>
        <item x="2488"/>
        <item x="4241"/>
        <item x="2926"/>
        <item x="443"/>
        <item x="1727"/>
        <item x="1893"/>
        <item x="1870"/>
        <item x="1722"/>
        <item m="1" x="4455"/>
        <item x="2941"/>
        <item x="187"/>
        <item x="4091"/>
        <item x="1837"/>
        <item x="2862"/>
        <item x="3563"/>
        <item x="3564"/>
        <item x="2861"/>
        <item x="1699"/>
        <item x="3549"/>
        <item x="3962"/>
        <item x="1716"/>
        <item x="1707"/>
        <item x="1689"/>
        <item x="1687"/>
        <item x="1679"/>
        <item x="1698"/>
        <item x="1688"/>
        <item x="2951"/>
        <item x="2952"/>
        <item x="1478"/>
        <item x="420"/>
        <item x="418"/>
        <item x="3567"/>
        <item x="404"/>
        <item x="3144"/>
        <item x="1806"/>
        <item x="412"/>
        <item x="394"/>
        <item x="1744"/>
        <item x="1388"/>
        <item x="1808"/>
        <item x="3570"/>
        <item x="1787"/>
        <item x="335"/>
        <item x="1399"/>
        <item x="343"/>
        <item x="352"/>
        <item x="3145"/>
        <item x="1389"/>
        <item x="350"/>
        <item x="1475"/>
        <item x="1777"/>
        <item x="3569"/>
        <item x="353"/>
        <item x="2866"/>
        <item x="2972"/>
        <item x="1797"/>
        <item x="1832"/>
        <item x="411"/>
        <item x="417"/>
        <item x="327"/>
        <item x="1477"/>
        <item x="3622"/>
        <item x="3624"/>
        <item x="3620"/>
        <item x="3621"/>
        <item x="3623"/>
        <item x="168"/>
        <item x="416"/>
        <item x="3913"/>
        <item x="3911"/>
        <item x="1750"/>
        <item x="1778"/>
        <item x="2973"/>
        <item x="392"/>
        <item x="351"/>
        <item x="1745"/>
        <item x="1779"/>
        <item x="1804"/>
        <item x="1809"/>
        <item x="2967"/>
        <item x="402"/>
        <item x="926"/>
        <item x="944"/>
        <item x="1746"/>
        <item x="1828"/>
        <item x="952"/>
        <item x="346"/>
        <item x="1390"/>
        <item x="167"/>
        <item x="354"/>
        <item x="328"/>
        <item x="2931"/>
        <item x="1410"/>
        <item x="366"/>
        <item x="376"/>
        <item x="4110"/>
        <item x="2865"/>
        <item x="410"/>
        <item x="2966"/>
        <item x="930"/>
        <item x="406"/>
        <item x="949"/>
        <item x="403"/>
        <item x="2974"/>
        <item x="3426"/>
        <item x="166"/>
        <item x="1324"/>
        <item x="994"/>
        <item x="355"/>
        <item x="344"/>
        <item x="1807"/>
        <item x="945"/>
        <item x="951"/>
        <item x="950"/>
        <item x="330"/>
        <item x="401"/>
        <item x="1391"/>
        <item x="3427"/>
        <item x="329"/>
        <item x="1534"/>
        <item x="356"/>
        <item x="1748"/>
        <item x="2975"/>
        <item x="2969"/>
        <item x="2971"/>
        <item x="1749"/>
        <item x="2970"/>
        <item x="1747"/>
        <item x="3133"/>
        <item x="3334"/>
        <item x="415"/>
        <item x="165"/>
        <item x="348"/>
        <item x="946"/>
        <item x="377"/>
        <item x="2864"/>
        <item x="2158"/>
        <item x="3143"/>
        <item x="3568"/>
        <item x="393"/>
        <item x="336"/>
        <item x="1407"/>
        <item x="419"/>
        <item x="349"/>
        <item x="325"/>
        <item x="341"/>
        <item x="1005"/>
        <item x="340"/>
        <item x="409"/>
        <item x="347"/>
        <item x="357"/>
        <item x="2159"/>
        <item x="358"/>
        <item x="378"/>
        <item x="339"/>
        <item x="407"/>
        <item x="1424"/>
        <item x="2147"/>
        <item x="2144"/>
        <item x="3973"/>
        <item x="1888"/>
        <item x="1460"/>
        <item x="1459"/>
        <item x="2959"/>
        <item x="3575"/>
        <item x="2953"/>
        <item x="2918"/>
        <item x="2919"/>
        <item x="1674"/>
        <item x="3821"/>
        <item x="3879"/>
        <item x="2624"/>
        <item x="2229"/>
        <item x="3825"/>
        <item x="1957"/>
        <item m="1" x="4568"/>
        <item x="3535"/>
        <item x="2231"/>
        <item x="3519"/>
        <item x="2629"/>
        <item x="3543"/>
        <item x="757"/>
        <item x="4137"/>
        <item x="2813"/>
        <item x="164"/>
        <item x="23"/>
        <item x="2611"/>
        <item x="2209"/>
        <item x="2831"/>
        <item x="2789"/>
        <item x="2791"/>
        <item x="2790"/>
        <item m="1" x="4328"/>
        <item x="2525"/>
        <item x="1927"/>
        <item x="1926"/>
        <item x="3414"/>
        <item x="3413"/>
        <item x="3357"/>
        <item x="3363"/>
        <item m="1" x="4876"/>
        <item x="3529"/>
        <item x="1450"/>
        <item x="1731"/>
        <item x="2685"/>
        <item x="3526"/>
        <item x="2340"/>
        <item x="1173"/>
        <item x="3946"/>
        <item x="3947"/>
        <item x="3001"/>
        <item x="1311"/>
        <item m="1" x="4422"/>
        <item x="3456"/>
        <item x="2212"/>
        <item x="2179"/>
        <item x="1739"/>
        <item x="1737"/>
        <item x="1738"/>
        <item x="1423"/>
        <item x="3333"/>
        <item x="163"/>
        <item x="855"/>
        <item x="854"/>
        <item x="853"/>
        <item x="162"/>
        <item x="852"/>
        <item x="161"/>
        <item x="2391"/>
        <item x="3999"/>
        <item x="4005"/>
        <item x="3223"/>
        <item x="2661"/>
        <item x="3254"/>
        <item m="1" x="4313"/>
        <item x="3530"/>
        <item x="2630"/>
        <item x="3170"/>
        <item x="3984"/>
        <item x="3235"/>
        <item x="3554"/>
        <item x="2937"/>
        <item x="2276"/>
        <item x="4147"/>
        <item x="2652"/>
        <item x="3267"/>
        <item x="2321"/>
        <item x="3636"/>
        <item x="3548"/>
        <item x="3268"/>
        <item x="4179"/>
        <item x="3994"/>
        <item x="3870"/>
        <item x="2632"/>
        <item x="2631"/>
        <item x="2648"/>
        <item x="3236"/>
        <item x="3239"/>
        <item x="3978"/>
        <item x="3555"/>
        <item x="3244"/>
        <item x="3459"/>
        <item x="3997"/>
        <item x="4133"/>
        <item x="3259"/>
        <item x="4018"/>
        <item x="2515"/>
        <item m="1" x="4608"/>
        <item x="3541"/>
        <item x="3552"/>
        <item x="3253"/>
        <item x="3547"/>
        <item x="2503"/>
        <item x="3168"/>
        <item x="3454"/>
        <item m="1" x="4321"/>
        <item x="3539"/>
        <item x="3538"/>
        <item x="3537"/>
        <item x="3991"/>
        <item x="3542"/>
        <item x="2275"/>
        <item x="4016"/>
        <item x="3546"/>
        <item x="3246"/>
        <item x="1307"/>
        <item x="1306"/>
        <item x="3018"/>
        <item x="3017"/>
        <item x="3243"/>
        <item x="3029"/>
        <item x="3249"/>
        <item x="2345"/>
        <item x="3163"/>
        <item x="2493"/>
        <item x="4146"/>
        <item m="1" x="4889"/>
        <item x="4134"/>
        <item m="1" x="4624"/>
        <item m="1" x="4420"/>
        <item x="3441"/>
        <item x="3992"/>
        <item x="2929"/>
        <item m="1" x="4572"/>
        <item x="2501"/>
        <item x="2502"/>
        <item x="3154"/>
        <item x="3233"/>
        <item x="782"/>
        <item x="614"/>
        <item x="609"/>
        <item x="4154"/>
        <item x="3938"/>
        <item x="4130"/>
        <item x="4132"/>
        <item x="3464"/>
        <item x="3234"/>
        <item x="781"/>
        <item x="3578"/>
        <item m="1" x="4510"/>
        <item x="2786"/>
        <item x="2067"/>
        <item x="3827"/>
        <item x="2288"/>
        <item x="3648"/>
        <item m="1" x="4691"/>
        <item m="1" x="4285"/>
        <item m="1" x="4354"/>
        <item m="1" x="4464"/>
        <item m="1" x="4277"/>
        <item m="1" x="4443"/>
        <item m="1" x="4407"/>
        <item m="1" x="4685"/>
        <item m="1" x="4721"/>
        <item m="1" x="4832"/>
        <item m="1" x="4476"/>
        <item m="1" x="4318"/>
        <item m="1" x="4849"/>
        <item m="1" x="4762"/>
        <item m="1" x="4272"/>
        <item m="1" x="4363"/>
        <item m="1" x="4492"/>
        <item m="1" x="4678"/>
        <item m="1" x="4880"/>
        <item m="1" x="4465"/>
        <item m="1" x="4828"/>
        <item m="1" x="4432"/>
        <item m="1" x="4819"/>
        <item m="1" x="4356"/>
        <item m="1" x="4270"/>
        <item m="1" x="4862"/>
        <item m="1" x="4574"/>
        <item m="1" x="4872"/>
        <item m="1" x="4792"/>
        <item m="1" x="4295"/>
        <item m="1" x="4857"/>
        <item m="1" x="4667"/>
        <item m="1" x="4392"/>
        <item m="1" x="4452"/>
        <item m="1" x="4458"/>
        <item m="1" x="4679"/>
        <item m="1" x="4759"/>
        <item m="1" x="4584"/>
        <item m="1" x="4668"/>
        <item m="1" x="4820"/>
        <item m="1" x="4555"/>
        <item m="1" x="4709"/>
        <item m="1" x="4435"/>
        <item m="1" x="4515"/>
        <item m="1" x="4831"/>
        <item m="1" x="4516"/>
        <item m="1" x="4583"/>
        <item m="1" x="4739"/>
        <item m="1" x="4639"/>
        <item m="1" x="4564"/>
        <item m="1" x="4348"/>
        <item m="1" x="4856"/>
        <item m="1" x="4378"/>
        <item m="1" x="4778"/>
        <item x="675"/>
        <item x="617"/>
        <item x="656"/>
        <item x="442"/>
        <item x="2355"/>
        <item x="1950"/>
        <item x="1561"/>
        <item x="4215"/>
        <item x="1060"/>
        <item x="3802"/>
        <item x="1463"/>
        <item x="1314"/>
        <item x="1315"/>
        <item x="213"/>
        <item x="3796"/>
        <item x="874"/>
        <item x="1317"/>
        <item x="204"/>
        <item x="875"/>
        <item x="3839"/>
        <item x="3836"/>
        <item x="3834"/>
        <item x="2495"/>
        <item x="3261"/>
        <item x="2202"/>
        <item x="1452"/>
        <item x="2302"/>
        <item x="1676"/>
        <item x="1895"/>
        <item x="334"/>
        <item x="1834"/>
        <item x="3828"/>
        <item x="3887"/>
        <item x="2981"/>
        <item x="3664"/>
        <item x="1952"/>
        <item x="1951"/>
        <item x="186"/>
        <item x="2039"/>
        <item x="2268"/>
        <item x="1996"/>
        <item x="1532"/>
        <item x="2671"/>
        <item x="968"/>
        <item x="967"/>
        <item x="966"/>
        <item x="1905"/>
        <item x="1453"/>
        <item m="1" x="4451"/>
        <item m="1" x="4868"/>
        <item x="44"/>
        <item x="523"/>
        <item x="1305"/>
        <item x="3888"/>
        <item x="1331"/>
        <item x="2946"/>
        <item x="1956"/>
        <item x="2863"/>
        <item x="965"/>
        <item x="3943"/>
        <item x="1845"/>
        <item x="972"/>
        <item x="4076"/>
        <item x="4078"/>
        <item x="3854"/>
        <item x="3856"/>
        <item x="1964"/>
        <item x="3859"/>
        <item x="3858"/>
        <item x="3855"/>
        <item x="3857"/>
        <item x="3852"/>
        <item m="1" x="4737"/>
        <item m="1" x="4626"/>
        <item x="2947"/>
        <item x="1864"/>
        <item x="2295"/>
        <item x="2477"/>
        <item x="2377"/>
        <item x="2950"/>
        <item x="3354"/>
        <item x="430"/>
        <item x="2195"/>
        <item x="3545"/>
        <item x="3269"/>
        <item x="2528"/>
        <item x="2480"/>
        <item x="2190"/>
        <item x="2512"/>
        <item x="679"/>
        <item x="2312"/>
        <item x="3452"/>
        <item x="4124"/>
        <item x="2849"/>
        <item x="3359"/>
        <item x="2804"/>
        <item x="3180"/>
        <item x="2746"/>
        <item x="2747"/>
        <item x="1726"/>
        <item x="1963"/>
        <item x="1960"/>
        <item x="1692"/>
        <item x="3824"/>
        <item x="408"/>
        <item x="3835"/>
        <item x="873"/>
        <item x="1694"/>
        <item x="3322"/>
        <item x="2151"/>
        <item x="2152"/>
        <item x="3301"/>
        <item x="3300"/>
        <item x="3309"/>
        <item x="3308"/>
        <item x="3321"/>
        <item x="3319"/>
        <item x="3320"/>
        <item x="3302"/>
        <item x="3299"/>
        <item x="4086"/>
        <item x="4087"/>
        <item x="1370"/>
        <item x="1371"/>
        <item x="219"/>
        <item x="2960"/>
        <item x="1330"/>
        <item x="910"/>
        <item x="429"/>
        <item x="413"/>
        <item x="2920"/>
        <item x="2154"/>
        <item x="3328"/>
        <item x="3330"/>
        <item x="4109"/>
        <item x="3329"/>
        <item x="3331"/>
        <item x="3954"/>
        <item x="371"/>
        <item x="4202"/>
        <item x="380"/>
        <item x="1735"/>
        <item x="235"/>
        <item x="381"/>
        <item x="236"/>
        <item x="931"/>
        <item x="932"/>
        <item x="1362"/>
        <item x="1361"/>
        <item x="3898"/>
        <item x="3897"/>
        <item x="4093"/>
        <item x="4092"/>
        <item x="1743"/>
        <item x="1363"/>
        <item x="398"/>
        <item x="399"/>
        <item x="400"/>
        <item x="397"/>
        <item x="302"/>
        <item x="940"/>
        <item x="941"/>
        <item x="2052"/>
        <item x="2050"/>
        <item x="3794"/>
        <item x="2490"/>
        <item x="2933"/>
        <item x="16"/>
        <item x="17"/>
        <item x="33"/>
        <item x="13"/>
        <item x="27"/>
        <item x="12"/>
        <item x="8"/>
        <item x="1564"/>
        <item x="1568"/>
        <item x="1625"/>
        <item x="975"/>
        <item x="504"/>
        <item x="3280"/>
        <item x="2142"/>
        <item x="1364"/>
        <item x="1374"/>
        <item x="4036"/>
        <item x="4057"/>
        <item x="4035"/>
        <item x="4090"/>
        <item x="3274"/>
        <item x="3290"/>
        <item x="3291"/>
        <item x="3275"/>
        <item x="3292"/>
        <item x="4094"/>
        <item x="4095"/>
        <item x="4096"/>
        <item x="4097"/>
        <item x="4085"/>
        <item x="4084"/>
        <item x="385"/>
        <item x="4050"/>
        <item x="4049"/>
        <item x="1826"/>
        <item x="1825"/>
        <item x="1827"/>
        <item x="4048"/>
        <item x="4047"/>
        <item x="4083"/>
        <item x="4082"/>
        <item x="1376"/>
        <item x="2132"/>
        <item x="1377"/>
        <item x="2280"/>
        <item x="283"/>
        <item x="282"/>
        <item x="284"/>
        <item x="285"/>
        <item x="370"/>
        <item x="384"/>
        <item x="4044"/>
        <item x="4043"/>
        <item x="3281"/>
        <item x="2123"/>
        <item x="2124"/>
        <item x="4100"/>
        <item x="3317"/>
        <item x="4099"/>
        <item x="3316"/>
        <item x="3318"/>
        <item x="1393"/>
        <item x="4056"/>
        <item x="4055"/>
        <item x="373"/>
        <item x="1384"/>
        <item x="1784"/>
        <item x="3289"/>
        <item x="1792"/>
        <item x="3141"/>
        <item x="3142"/>
        <item x="1381"/>
        <item x="387"/>
        <item x="4065"/>
        <item x="4066"/>
        <item x="1822"/>
        <item x="1823"/>
        <item x="1824"/>
        <item x="3284"/>
        <item x="938"/>
        <item x="937"/>
        <item x="4081"/>
        <item x="4080"/>
        <item x="4059"/>
        <item x="4058"/>
        <item x="3311"/>
        <item m="1" x="4390"/>
        <item x="3313"/>
        <item x="3310"/>
        <item x="3312"/>
        <item x="3146"/>
        <item x="1396"/>
        <item x="3323"/>
        <item x="3324"/>
        <item x="2150"/>
        <item x="374"/>
        <item x="1385"/>
        <item x="1382"/>
        <item x="388"/>
        <item x="4046"/>
        <item x="4045"/>
        <item x="933"/>
        <item x="934"/>
        <item x="2143"/>
        <item x="4054"/>
        <item x="4053"/>
        <item x="369"/>
        <item x="4061"/>
        <item x="4060"/>
        <item x="3285"/>
        <item x="1489"/>
        <item x="1488"/>
        <item x="3298"/>
        <item x="2139"/>
        <item x="3287"/>
        <item x="3286"/>
        <item x="3294"/>
        <item x="4079"/>
        <item x="3332"/>
        <item x="4052"/>
        <item x="4051"/>
        <item x="1383"/>
        <item x="389"/>
        <item x="3307"/>
        <item x="2148"/>
        <item x="2149"/>
        <item x="396"/>
        <item x="395"/>
        <item x="1814"/>
        <item x="4077"/>
        <item x="1816"/>
        <item x="1817"/>
        <item x="1397"/>
        <item x="1818"/>
        <item x="578"/>
        <item x="1563"/>
        <item x="2735"/>
        <item x="2183"/>
        <item x="49"/>
        <item x="2373"/>
        <item x="2514"/>
        <item x="1693"/>
        <item x="2333"/>
        <item x="619"/>
        <item x="604"/>
        <item x="618"/>
        <item m="1" x="4529"/>
        <item x="3932"/>
        <item x="3673"/>
        <item x="3931"/>
        <item x="3667"/>
        <item x="3930"/>
        <item x="3665"/>
        <item x="3666"/>
        <item x="4184"/>
        <item x="599"/>
        <item x="663"/>
        <item x="1398"/>
        <item x="1941"/>
        <item x="1709"/>
        <item x="2281"/>
        <item x="1717"/>
        <item x="1718"/>
        <item x="1719"/>
        <item x="2216"/>
        <item x="2226"/>
        <item x="2289"/>
        <item x="4064"/>
        <item x="4063"/>
        <item x="4062"/>
        <item x="2249"/>
        <item x="3977"/>
        <item x="3110"/>
        <item x="3524"/>
        <item x="4145"/>
        <item x="41"/>
        <item x="564"/>
        <item x="565"/>
        <item x="3582"/>
        <item x="3581"/>
        <item x="2035"/>
        <item x="3055"/>
        <item x="3056"/>
        <item x="160"/>
        <item x="203"/>
        <item x="2838"/>
        <item x="2634"/>
        <item x="2506"/>
        <item m="1" x="4503"/>
        <item x="3169"/>
        <item x="1934"/>
        <item x="865"/>
        <item x="864"/>
        <item x="1500"/>
        <item x="1392"/>
        <item x="2156"/>
        <item x="2221"/>
        <item x="2208"/>
        <item x="3122"/>
        <item x="2322"/>
        <item x="657"/>
        <item x="3886"/>
        <item m="1" x="4616"/>
        <item x="3884"/>
        <item m="1" x="4655"/>
        <item m="1" x="4346"/>
        <item x="3367"/>
        <item x="1853"/>
        <item x="992"/>
        <item x="3462"/>
        <item x="1932"/>
        <item x="1858"/>
        <item x="3115"/>
        <item x="3112"/>
        <item m="1" x="4475"/>
        <item x="929"/>
        <item x="3103"/>
        <item x="2827"/>
        <item x="1402"/>
        <item x="3965"/>
        <item x="1337"/>
        <item x="1338"/>
        <item x="2298"/>
        <item x="1907"/>
        <item x="1889"/>
        <item x="3949"/>
        <item x="560"/>
        <item x="1175"/>
        <item x="1913"/>
        <item x="1348"/>
        <item x="3421"/>
        <item x="2371"/>
        <item x="3004"/>
        <item x="1915"/>
        <item x="1894"/>
        <item x="1914"/>
        <item x="3027"/>
        <item m="1" x="4490"/>
        <item x="3418"/>
        <item x="3149"/>
        <item x="345"/>
        <item x="1810"/>
        <item x="1813"/>
        <item x="1812"/>
        <item x="1811"/>
        <item x="1947"/>
        <item x="1177"/>
        <item x="1178"/>
        <item x="1170"/>
        <item x="1924"/>
        <item x="4180"/>
        <item x="4182"/>
        <item x="3432"/>
        <item x="159"/>
        <item x="158"/>
        <item x="1772"/>
        <item x="3358"/>
        <item x="3162"/>
        <item x="3674"/>
        <item x="2007"/>
        <item x="3675"/>
        <item x="1986"/>
        <item x="1304"/>
        <item x="1067"/>
        <item x="1069"/>
        <item x="1068"/>
        <item x="563"/>
        <item x="1303"/>
        <item x="1029"/>
        <item x="79"/>
        <item x="2757"/>
        <item x="901"/>
        <item x="898"/>
        <item x="3510"/>
        <item x="53"/>
        <item x="50"/>
        <item x="48"/>
        <item x="2895"/>
        <item x="3391"/>
        <item x="2758"/>
        <item x="524"/>
        <item x="66"/>
        <item x="1022"/>
        <item x="3058"/>
        <item x="157"/>
        <item x="1327"/>
        <item x="56"/>
        <item x="3461"/>
        <item x="428"/>
        <item x="2793"/>
        <item x="3101"/>
        <item x="2955"/>
        <item x="3222"/>
        <item m="1" x="4448"/>
        <item m="1" x="4652"/>
        <item x="2620"/>
        <item x="2940"/>
        <item x="2924"/>
        <item x="2616"/>
        <item x="3878"/>
        <item x="2942"/>
        <item x="3156"/>
        <item x="3446"/>
        <item x="2944"/>
        <item x="2943"/>
        <item x="3893"/>
        <item x="296"/>
        <item x="292"/>
        <item x="286"/>
        <item x="301"/>
        <item x="291"/>
        <item x="287"/>
        <item x="293"/>
        <item x="294"/>
        <item x="1467"/>
        <item x="288"/>
        <item x="289"/>
        <item x="290"/>
        <item x="295"/>
        <item x="29"/>
        <item x="1535"/>
        <item x="1537"/>
        <item x="3383"/>
        <item x="3157"/>
        <item x="1236"/>
        <item x="2531"/>
        <item x="989"/>
        <item x="511"/>
        <item x="1002"/>
        <item x="2927"/>
        <item m="1" x="4818"/>
        <item x="2509"/>
        <item x="2984"/>
        <item x="271"/>
        <item x="274"/>
        <item x="270"/>
        <item x="268"/>
        <item x="273"/>
        <item x="272"/>
        <item x="269"/>
        <item x="1466"/>
        <item x="1465"/>
        <item x="1102"/>
        <item x="1103"/>
        <item x="3119"/>
        <item x="3107"/>
        <item x="2290"/>
        <item x="1873"/>
        <item x="1871"/>
        <item x="1872"/>
        <item x="1879"/>
        <item x="964"/>
        <item x="1829"/>
        <item x="3390"/>
        <item x="1117"/>
        <item x="1890"/>
        <item x="2979"/>
        <item x="1878"/>
        <item x="1861"/>
        <item x="1885"/>
        <item x="1887"/>
        <item x="1883"/>
        <item x="245"/>
        <item x="262"/>
        <item x="249"/>
        <item x="255"/>
        <item x="244"/>
        <item x="258"/>
        <item x="260"/>
        <item x="267"/>
        <item x="1742"/>
        <item x="246"/>
        <item x="265"/>
        <item x="256"/>
        <item x="239"/>
        <item x="251"/>
        <item x="242"/>
        <item x="279"/>
        <item x="1741"/>
        <item x="252"/>
        <item x="259"/>
        <item x="2965"/>
        <item x="266"/>
        <item x="257"/>
        <item x="243"/>
        <item x="303"/>
        <item x="250"/>
        <item x="278"/>
        <item x="240"/>
        <item x="1464"/>
        <item x="281"/>
        <item x="241"/>
        <item x="3013"/>
        <item x="264"/>
        <item x="248"/>
        <item x="304"/>
        <item x="247"/>
        <item x="253"/>
        <item x="263"/>
        <item x="261"/>
        <item x="254"/>
        <item x="1908"/>
        <item x="3577"/>
        <item x="431"/>
        <item x="851"/>
        <item x="850"/>
        <item x="849"/>
        <item x="848"/>
        <item x="847"/>
        <item x="846"/>
        <item x="845"/>
        <item x="844"/>
        <item x="156"/>
        <item x="3373"/>
        <item x="1146"/>
        <item x="2800"/>
        <item x="1352"/>
        <item x="2917"/>
        <item x="3098"/>
        <item x="1481"/>
        <item x="1900"/>
        <item x="2317"/>
        <item x="1899"/>
        <item x="1771"/>
        <item x="1521"/>
        <item x="1775"/>
        <item x="1774"/>
        <item x="1776"/>
        <item x="3020"/>
        <item x="1848"/>
        <item x="1773"/>
        <item x="2809"/>
        <item x="2781"/>
        <item x="2783"/>
        <item x="1856"/>
        <item x="1972"/>
        <item x="2381"/>
        <item x="1755"/>
        <item m="1" x="4592"/>
        <item x="3372"/>
        <item x="3135"/>
        <item x="155"/>
        <item x="2359"/>
        <item m="1" x="4672"/>
        <item x="1904"/>
        <item x="1877"/>
        <item x="3007"/>
        <item x="2303"/>
        <item x="2347"/>
        <item x="3026"/>
        <item x="963"/>
        <item x="154"/>
        <item x="153"/>
        <item x="1876"/>
        <item x="1846"/>
        <item x="3129"/>
        <item x="3120"/>
        <item x="185"/>
        <item x="1875"/>
        <item x="1874"/>
        <item x="189"/>
        <item x="188"/>
        <item x="3370"/>
        <item x="3889"/>
        <item x="1517"/>
        <item x="1484"/>
        <item x="1882"/>
        <item x="1859"/>
        <item x="2686"/>
        <item x="2782"/>
        <item x="962"/>
        <item x="1906"/>
        <item x="3117"/>
        <item x="3118"/>
        <item x="1881"/>
        <item x="2293"/>
        <item x="2811"/>
        <item x="4126"/>
        <item m="1" x="4633"/>
        <item x="3544"/>
        <item x="4026"/>
        <item x="2518"/>
        <item x="4120"/>
        <item x="2193"/>
        <item x="2819"/>
        <item x="2816"/>
        <item x="2643"/>
        <item x="2228"/>
        <item x="2848"/>
        <item x="2235"/>
        <item x="4151"/>
        <item x="2504"/>
        <item x="3995"/>
        <item x="3988"/>
        <item x="4024"/>
        <item x="2174"/>
        <item x="2246"/>
        <item x="2233"/>
        <item x="4020"/>
        <item x="3263"/>
        <item x="3986"/>
        <item x="3989"/>
        <item m="1" x="4757"/>
        <item x="3853"/>
        <item x="2614"/>
        <item m="1" x="4561"/>
        <item x="3633"/>
        <item x="3550"/>
        <item m="1" x="4511"/>
        <item x="2232"/>
        <item x="4017"/>
        <item x="3155"/>
        <item x="4028"/>
        <item x="3173"/>
        <item x="3443"/>
        <item x="3532"/>
        <item x="2247"/>
        <item x="2523"/>
        <item x="4150"/>
        <item x="3996"/>
        <item x="4166"/>
        <item x="4175"/>
        <item x="4149"/>
        <item x="3993"/>
        <item m="1" x="4662"/>
        <item x="2194"/>
        <item x="3639"/>
        <item x="2945"/>
        <item x="3225"/>
        <item x="3557"/>
        <item x="3643"/>
        <item x="2644"/>
        <item x="4121"/>
        <item x="2164"/>
        <item m="1" x="4887"/>
        <item x="2646"/>
        <item x="3634"/>
        <item x="4008"/>
        <item x="4173"/>
        <item x="4025"/>
        <item m="1" x="4304"/>
        <item x="3449"/>
        <item x="3874"/>
        <item x="3232"/>
        <item x="4153"/>
        <item x="3998"/>
        <item x="3171"/>
        <item m="1" x="4544"/>
        <item x="891"/>
        <item x="3252"/>
        <item x="2621"/>
        <item x="3340"/>
        <item x="779"/>
        <item x="3258"/>
        <item x="3242"/>
        <item x="4162"/>
        <item x="3640"/>
        <item x="3983"/>
        <item m="1" x="4302"/>
        <item x="2930"/>
        <item x="3863"/>
        <item x="3871"/>
        <item x="4152"/>
        <item x="4001"/>
        <item x="4143"/>
        <item x="4004"/>
        <item x="2650"/>
        <item x="2270"/>
        <item x="2225"/>
        <item x="2214"/>
        <item x="2269"/>
        <item x="2176"/>
        <item x="2218"/>
        <item x="2277"/>
        <item x="2640"/>
        <item x="2178"/>
        <item x="2267"/>
        <item x="117"/>
        <item x="3867"/>
        <item x="2899"/>
        <item x="4"/>
        <item x="1945"/>
        <item x="2245"/>
        <item x="3980"/>
        <item x="2847"/>
        <item x="208"/>
        <item x="2198"/>
        <item x="2519"/>
        <item x="2187"/>
        <item x="4170"/>
        <item x="3982"/>
        <item x="2250"/>
        <item x="2248"/>
        <item x="2656"/>
        <item x="2527"/>
        <item x="3238"/>
        <item x="2637"/>
        <item x="2636"/>
        <item x="3873"/>
        <item x="2211"/>
        <item x="2217"/>
        <item x="2526"/>
        <item x="2163"/>
        <item x="4135"/>
        <item x="3985"/>
        <item x="2792"/>
        <item x="2257"/>
        <item x="2935"/>
        <item x="2237"/>
        <item x="2238"/>
        <item x="2239"/>
        <item x="2240"/>
        <item x="2801"/>
        <item x="3241"/>
        <item x="915"/>
        <item x="918"/>
        <item x="917"/>
        <item x="916"/>
        <item x="912"/>
        <item x="913"/>
        <item x="914"/>
        <item x="911"/>
        <item x="1347"/>
        <item x="1763"/>
        <item x="1353"/>
        <item x="1354"/>
        <item x="1764"/>
        <item x="1751"/>
        <item x="1752"/>
        <item x="1937"/>
        <item x="1387"/>
        <item x="1379"/>
        <item x="3097"/>
        <item x="2362"/>
        <item x="506"/>
        <item x="976"/>
        <item x="977"/>
        <item x="1286"/>
        <item x="3955"/>
        <item x="2348"/>
        <item x="1953"/>
        <item x="2003"/>
        <item x="1403"/>
        <item x="1404"/>
        <item x="1432"/>
        <item x="1431"/>
        <item x="1430"/>
        <item x="1454"/>
        <item x="1429"/>
        <item x="2165"/>
        <item x="3165"/>
        <item x="4185"/>
        <item x="2068"/>
        <item x="902"/>
        <item x="2766"/>
        <item x="364"/>
        <item x="231"/>
        <item x="1342"/>
        <item x="2308"/>
        <item x="3174"/>
        <item x="2306"/>
        <item m="1" x="4485"/>
        <item x="3580"/>
        <item x="3423"/>
        <item x="3422"/>
        <item x="3360"/>
        <item x="3579"/>
        <item x="3023"/>
        <item x="3646"/>
        <item x="2318"/>
        <item x="2301"/>
        <item x="1929"/>
        <item x="2338"/>
        <item x="1857"/>
        <item x="3005"/>
        <item x="1916"/>
        <item x="1903"/>
        <item x="667"/>
        <item x="666"/>
        <item x="668"/>
        <item x="152"/>
        <item x="3209"/>
        <item x="2911"/>
        <item x="2910"/>
        <item x="3212"/>
        <item x="3096"/>
        <item x="2668"/>
        <item x="1343"/>
        <item x="1358"/>
        <item x="870"/>
        <item x="869"/>
        <item x="3816"/>
        <item x="3814"/>
        <item x="1293"/>
        <item x="2667"/>
        <item x="4119"/>
        <item x="2670"/>
        <item x="441"/>
        <item x="3808"/>
        <item x="177"/>
        <item x="971"/>
        <item x="2665"/>
        <item x="176"/>
        <item x="175"/>
        <item x="174"/>
        <item x="173"/>
        <item x="172"/>
        <item x="171"/>
        <item x="170"/>
        <item x="169"/>
        <item x="2666"/>
        <item x="1723"/>
        <item x="1675"/>
        <item x="711"/>
        <item x="440"/>
        <item x="1308"/>
        <item x="2162"/>
        <item x="2832"/>
        <item m="1" x="4724"/>
        <item x="562"/>
        <item x="561"/>
        <item x="2837"/>
        <item x="2199"/>
        <item x="2160"/>
        <item x="856"/>
        <item x="2846"/>
        <item x="2511"/>
        <item x="4264"/>
        <item x="1422"/>
        <item x="2227"/>
        <item x="2900"/>
        <item x="1627"/>
        <item x="1624"/>
        <item x="2046"/>
        <item x="1626"/>
        <item x="1565"/>
        <item x="1567"/>
        <item x="2048"/>
        <item x="2047"/>
        <item x="2043"/>
        <item x="494"/>
        <item x="493"/>
        <item x="492"/>
        <item x="491"/>
        <item x="2885"/>
        <item x="2886"/>
        <item x="1326"/>
        <item x="1328"/>
        <item x="2725"/>
        <item x="2008"/>
        <item x="3455"/>
        <item x="2203"/>
        <item x="3260"/>
        <item x="858"/>
        <item x="3944"/>
        <item x="1843"/>
        <item x="752"/>
        <item x="742"/>
        <item x="755"/>
        <item x="748"/>
        <item x="743"/>
        <item x="754"/>
        <item x="737"/>
        <item x="750"/>
        <item x="756"/>
        <item x="744"/>
        <item x="749"/>
        <item x="1184"/>
        <item x="751"/>
        <item x="3572"/>
        <item x="490"/>
        <item x="1458"/>
        <item x="3880"/>
        <item x="489"/>
        <item x="3881"/>
        <item x="488"/>
        <item x="3589"/>
        <item x="487"/>
        <item x="486"/>
        <item x="485"/>
        <item x="484"/>
        <item x="483"/>
        <item x="482"/>
        <item x="481"/>
        <item x="480"/>
        <item x="479"/>
        <item x="478"/>
        <item x="477"/>
        <item x="2025"/>
        <item x="2026"/>
        <item x="2027"/>
        <item x="2028"/>
        <item x="2029"/>
        <item x="986"/>
        <item x="1000"/>
        <item x="1526"/>
        <item x="984"/>
        <item x="1001"/>
        <item x="1325"/>
        <item x="991"/>
        <item x="999"/>
        <item x="1010"/>
        <item x="998"/>
        <item x="2754"/>
        <item x="2738"/>
        <item x="3084"/>
        <item x="1009"/>
        <item x="5"/>
        <item x="18"/>
        <item x="10"/>
        <item x="6"/>
        <item x="4192"/>
        <item x="4193"/>
        <item x="15"/>
        <item x="3"/>
        <item x="2"/>
        <item x="3618"/>
        <item x="2731"/>
        <item x="2736"/>
        <item x="2732"/>
        <item x="2030"/>
        <item x="520"/>
        <item x="2753"/>
        <item x="2032"/>
        <item x="2737"/>
        <item x="990"/>
        <item x="3964"/>
        <item x="2023"/>
        <item x="2024"/>
        <item x="2815"/>
        <item x="1910"/>
        <item x="3361"/>
        <item x="3134"/>
        <item x="3520"/>
        <item x="3008"/>
        <item x="3415"/>
        <item x="2853"/>
        <item x="2854"/>
        <item x="3355"/>
        <item x="1316"/>
        <item x="1302"/>
        <item x="14"/>
        <item x="2485"/>
        <item x="1525"/>
        <item x="2031"/>
        <item x="3086"/>
        <item x="3087"/>
        <item x="2033"/>
        <item x="2994"/>
        <item x="2812"/>
        <item x="579"/>
        <item x="3516"/>
        <item x="3512"/>
        <item x="3514"/>
        <item x="3513"/>
        <item x="3515"/>
        <item x="1842"/>
        <item x="2284"/>
        <item x="1799"/>
        <item x="1336"/>
        <item x="613"/>
        <item x="3377"/>
        <item x="2037"/>
        <item x="2759"/>
        <item x="2714"/>
        <item x="2713"/>
        <item x="3689"/>
        <item x="1662"/>
        <item x="1275"/>
        <item x="1803"/>
        <item m="1" x="4477"/>
        <item x="2510"/>
        <item x="1961"/>
        <item x="1958"/>
        <item x="1449"/>
        <item x="961"/>
        <item m="1" x="4813"/>
        <item x="674"/>
        <item x="601"/>
        <item x="647"/>
        <item x="665"/>
        <item x="621"/>
        <item x="1584"/>
        <item x="608"/>
        <item x="1991"/>
        <item x="3073"/>
        <item x="2034"/>
        <item x="2291"/>
        <item x="2482"/>
        <item x="2380"/>
        <item x="1891"/>
        <item x="1447"/>
        <item x="3152"/>
        <item x="605"/>
        <item x="603"/>
        <item x="669"/>
        <item x="649"/>
        <item x="607"/>
        <item x="2760"/>
        <item x="1140"/>
        <item n="ES UNA DE LAS DOS ESTACIONES DE BOMBEO MÁS GRANDES DE ESTA OBRA, CONSTA DE 8 BOMBAS  DE 4400 LTS/SEG. CADA UNA. SE COMPLETARÁ EL PROYECTO CON LA EJECUCIÓN DE LA ESTACIÓN DE BOMBEO QUE FALTA PARA ALCANZAR EL 100% DE LA COTA DE PROTECCIÓN. SE BUSCA PROTEGE" x="2818"/>
        <item x="2356"/>
        <item x="2989"/>
        <item x="1421"/>
        <item x="2638"/>
        <item x="3125"/>
        <item x="1943"/>
        <item x="476"/>
        <item x="475"/>
        <item x="1942"/>
        <item x="474"/>
        <item x="129"/>
        <item x="130"/>
        <item x="1438"/>
        <item x="1457"/>
        <item x="1456"/>
        <item x="2642"/>
        <item x="2200"/>
        <item x="58"/>
        <item x="59"/>
        <item x="826"/>
        <item x="738"/>
        <item x="2363"/>
        <item x="2802"/>
        <item x="2049"/>
        <item x="580"/>
        <item x="1566"/>
        <item x="1562"/>
        <item x="1024"/>
        <item x="1032"/>
        <item x="84"/>
        <item x="85"/>
        <item x="1044"/>
        <item x="1039"/>
        <item x="2774"/>
        <item x="2775"/>
        <item x="2773"/>
        <item x="3375"/>
        <item x="1037"/>
        <item x="1038"/>
        <item x="3650"/>
        <item x="4200"/>
        <item x="2005"/>
        <item x="2006"/>
        <item x="2729"/>
        <item x="2730"/>
        <item x="3583"/>
        <item x="54"/>
        <item x="61"/>
        <item x="3052"/>
        <item x="3053"/>
        <item x="2743"/>
        <item x="2744"/>
        <item x="3092"/>
        <item x="3093"/>
        <item x="899"/>
        <item x="897"/>
        <item x="3094"/>
        <item x="3271"/>
        <item x="1035"/>
        <item x="47"/>
        <item x="4197"/>
        <item x="4198"/>
        <item x="2748"/>
        <item x="3677"/>
        <item x="3896"/>
        <item x="60"/>
        <item x="62"/>
        <item x="1045"/>
        <item x="1036"/>
        <item x="1008"/>
        <item x="1530"/>
        <item x="1531"/>
        <item x="51"/>
        <item x="52"/>
        <item x="1043"/>
        <item x="2768"/>
        <item x="526"/>
        <item x="525"/>
        <item x="3199"/>
        <item x="3561"/>
        <item x="3197"/>
        <item x="1420"/>
        <item x="4213"/>
        <item x="4214"/>
        <item x="3198"/>
        <item x="3196"/>
        <item x="2185"/>
        <item x="3885"/>
        <item x="3124"/>
        <item x="1789"/>
        <item x="2134"/>
        <item x="2902"/>
        <item x="3838"/>
        <item x="202"/>
        <item x="2617"/>
        <item x="2181"/>
        <item x="4261"/>
        <item x="3956"/>
        <item x="3953"/>
        <item x="2191"/>
        <item x="151"/>
        <item m="1" x="4385"/>
        <item x="2186"/>
        <item x="1946"/>
        <item x="1062"/>
        <item x="3576"/>
        <item x="715"/>
        <item x="2610"/>
        <item x="1524"/>
        <item x="1695"/>
        <item x="1696"/>
        <item x="3934"/>
        <item x="2287"/>
        <item x="3341"/>
        <item x="3560"/>
        <item x="2155"/>
        <item x="222"/>
        <item x="390"/>
        <item x="2157"/>
        <item x="232"/>
        <item x="225"/>
        <item x="4123"/>
        <item m="1" x="4809"/>
        <item m="1" x="4513"/>
        <item x="2879"/>
        <item x="3472"/>
        <item x="3584"/>
        <item x="150"/>
        <item x="843"/>
        <item x="842"/>
        <item x="149"/>
        <item x="148"/>
        <item x="191"/>
        <item x="2175"/>
        <item x="2647"/>
        <item x="2507"/>
        <item x="2785"/>
        <item x="3585"/>
        <item x="2856"/>
        <item x="2904"/>
        <item x="885"/>
        <item x="1319"/>
        <item x="884"/>
        <item x="3450"/>
        <item x="4160"/>
        <item x="57"/>
        <item x="2042"/>
        <item x="2535"/>
        <item x="3957"/>
        <item x="3958"/>
        <item x="3352"/>
        <item x="2998"/>
        <item x="2795"/>
        <item x="2798"/>
        <item x="2797"/>
        <item x="2794"/>
        <item x="3148"/>
        <item x="3434"/>
        <item x="2799"/>
        <item x="2635"/>
        <item x="2505"/>
        <item x="3860"/>
        <item x="2497"/>
        <item x="4183"/>
        <item x="3247"/>
        <item x="2184"/>
        <item x="3245"/>
        <item x="1380"/>
        <item x="1785"/>
        <item x="382"/>
        <item x="237"/>
        <item x="1896"/>
        <item x="2524"/>
        <item x="4022"/>
        <item x="4021"/>
        <item x="974"/>
        <item x="2393"/>
        <item x="2522"/>
        <item x="2285"/>
        <item x="2053"/>
        <item x="1439"/>
        <item x="3262"/>
        <item x="795"/>
        <item x="786"/>
        <item x="1954"/>
        <item x="2383"/>
        <item x="3123"/>
        <item x="1419"/>
        <item x="421"/>
        <item x="3790"/>
        <item x="3785"/>
        <item x="3783"/>
        <item x="3788"/>
        <item x="3784"/>
        <item x="960"/>
        <item x="959"/>
        <item x="953"/>
        <item x="3789"/>
        <item x="3791"/>
        <item x="3787"/>
        <item x="3786"/>
        <item x="3782"/>
        <item x="2487"/>
        <item x="3369"/>
        <item x="3642"/>
        <item x="3349"/>
        <item x="3780"/>
        <item x="2197"/>
        <item x="3424"/>
        <item x="2387"/>
        <item x="4131"/>
        <item x="2513"/>
        <item x="2479"/>
        <item x="1023"/>
        <item x="1994"/>
        <item x="1030"/>
        <item x="3089"/>
        <item x="19"/>
        <item x="1528"/>
        <item x="900"/>
        <item x="2009"/>
        <item x="0"/>
        <item x="514"/>
        <item x="2755"/>
        <item x="11"/>
        <item x="997"/>
        <item x="22"/>
        <item x="212"/>
        <item x="209"/>
        <item x="2002"/>
        <item x="67"/>
        <item x="1033"/>
        <item x="28"/>
        <item x="34"/>
        <item x="1034"/>
        <item x="43"/>
        <item x="46"/>
        <item x="625"/>
        <item x="1031"/>
        <item x="4191"/>
        <item x="2286"/>
        <item x="2222"/>
        <item x="2855"/>
        <item x="2220"/>
        <item x="2633"/>
        <item x="3868"/>
        <item x="3439"/>
        <item x="2140"/>
        <item x="280"/>
        <item x="1740"/>
        <item x="298"/>
        <item x="275"/>
        <item x="276"/>
        <item x="921"/>
        <item x="1736"/>
        <item x="920"/>
        <item x="297"/>
        <item x="300"/>
        <item x="277"/>
        <item x="1493"/>
        <item x="1494"/>
        <item x="299"/>
        <item x="221"/>
        <item x="3571"/>
        <item x="1819"/>
        <item x="1794"/>
        <item x="1805"/>
        <item x="233"/>
        <item x="229"/>
        <item x="2337"/>
        <item x="2995"/>
        <item x="2279"/>
        <item x="1378"/>
        <item x="1781"/>
        <item x="1851"/>
        <item x="1798"/>
        <item x="2860"/>
        <item x="1332"/>
        <item x="2385"/>
        <item x="3314"/>
        <item x="2695"/>
        <item x="2694"/>
        <item x="2690"/>
        <item x="1657"/>
        <item x="2693"/>
        <item x="3036"/>
        <item x="3034"/>
        <item x="2093"/>
        <item x="45"/>
        <item x="1651"/>
        <item x="1650"/>
        <item x="807"/>
        <item x="1218"/>
        <item x="1219"/>
        <item x="808"/>
        <item x="3612"/>
        <item x="3615"/>
        <item x="1585"/>
        <item x="1589"/>
        <item x="635"/>
        <item x="1089"/>
        <item x="1090"/>
        <item x="636"/>
        <item x="3627"/>
        <item x="3916"/>
        <item x="3704"/>
        <item x="3630"/>
        <item x="3769"/>
        <item x="3713"/>
        <item x="3632"/>
        <item x="3710"/>
        <item x="3760"/>
        <item x="3766"/>
        <item x="2551"/>
        <item x="3069"/>
        <item x="2566"/>
        <item x="2557"/>
        <item x="2588"/>
        <item x="2560"/>
        <item x="2572"/>
        <item x="2569"/>
        <item x="2583"/>
        <item x="2554"/>
        <item x="2594"/>
        <item x="2591"/>
        <item x="2575"/>
        <item x="2563"/>
        <item x="2580"/>
        <item x="2548"/>
        <item x="2545"/>
        <item x="2585"/>
        <item x="3483"/>
        <item x="3480"/>
        <item x="3731"/>
        <item x="3508"/>
        <item x="2597"/>
        <item x="2608"/>
        <item x="2600"/>
        <item x="2605"/>
        <item x="3609"/>
        <item x="3927"/>
        <item x="2603"/>
        <item x="4229"/>
        <item x="4251"/>
        <item x="3626"/>
        <item x="3917"/>
        <item x="3629"/>
        <item x="3768"/>
        <item x="3774"/>
        <item x="3712"/>
        <item x="3709"/>
        <item x="3759"/>
        <item x="3765"/>
        <item x="2550"/>
        <item x="2565"/>
        <item x="2556"/>
        <item x="2559"/>
        <item x="2571"/>
        <item x="2568"/>
        <item x="2582"/>
        <item x="2553"/>
        <item x="2593"/>
        <item x="2590"/>
        <item x="2574"/>
        <item x="2562"/>
        <item x="2587"/>
        <item x="2579"/>
        <item x="2547"/>
        <item x="2544"/>
        <item x="2584"/>
        <item x="2577"/>
        <item x="3482"/>
        <item x="3479"/>
        <item x="3730"/>
        <item x="3507"/>
        <item x="2596"/>
        <item x="2607"/>
        <item x="2599"/>
        <item x="3608"/>
        <item x="3611"/>
        <item x="3739"/>
        <item x="3929"/>
        <item x="2602"/>
        <item x="3614"/>
        <item x="4217"/>
        <item x="2094"/>
        <item x="4228"/>
        <item x="4250"/>
        <item x="2948"/>
        <item x="3625"/>
        <item x="3915"/>
        <item x="3703"/>
        <item x="3493"/>
        <item x="3628"/>
        <item x="3767"/>
        <item x="3773"/>
        <item x="3711"/>
        <item x="3631"/>
        <item x="3708"/>
        <item x="3758"/>
        <item x="3764"/>
        <item x="2549"/>
        <item x="2564"/>
        <item x="2555"/>
        <item x="2558"/>
        <item x="2570"/>
        <item x="2567"/>
        <item x="2581"/>
        <item x="2552"/>
        <item x="2589"/>
        <item x="2573"/>
        <item x="2561"/>
        <item x="2586"/>
        <item x="2578"/>
        <item x="2546"/>
        <item x="2543"/>
        <item x="2576"/>
        <item x="3481"/>
        <item x="3478"/>
        <item x="3729"/>
        <item x="3506"/>
        <item x="2595"/>
        <item x="2606"/>
        <item x="2598"/>
        <item x="2604"/>
        <item x="3610"/>
        <item x="3738"/>
        <item x="3928"/>
        <item x="2601"/>
        <item x="3613"/>
        <item x="4236"/>
        <item x="4219"/>
        <item x="577"/>
        <item x="736"/>
        <item x="735"/>
        <item x="573"/>
        <item x="576"/>
        <item x="4206"/>
        <item x="4205"/>
        <item x="4204"/>
        <item x="556"/>
        <item x="1058"/>
        <item x="1080"/>
        <item x="591"/>
        <item x="2701"/>
        <item x="681"/>
        <item x="1151"/>
        <item x="683"/>
        <item x="685"/>
        <item x="2698"/>
        <item x="2704"/>
        <item x="2707"/>
        <item x="537"/>
        <item x="1048"/>
        <item x="539"/>
        <item x="541"/>
        <item x="771"/>
        <item x="773"/>
        <item x="772"/>
        <item x="1196"/>
        <item x="1198"/>
        <item x="1197"/>
        <item x="774"/>
        <item x="592"/>
        <item x="593"/>
        <item x="1081"/>
        <item x="1082"/>
        <item x="594"/>
        <item x="2777"/>
        <item x="2780"/>
        <item x="2692"/>
        <item x="3751"/>
        <item x="3486"/>
        <item x="3716"/>
        <item x="3719"/>
        <item x="3702"/>
        <item x="2095"/>
        <item x="3904"/>
        <item x="3919"/>
        <item x="3407"/>
        <item x="3907"/>
        <item x="4208"/>
        <item x="4212"/>
        <item x="3492"/>
        <item x="3398"/>
        <item x="3901"/>
        <item x="3742"/>
        <item x="3745"/>
        <item x="3395"/>
        <item x="3754"/>
        <item x="3748"/>
        <item x="3707"/>
        <item x="4230"/>
        <item x="3489"/>
        <item x="3763"/>
        <item x="3757"/>
        <item x="3772"/>
        <item x="2107"/>
        <item x="2109"/>
        <item x="2104"/>
        <item x="2878"/>
        <item x="3502"/>
        <item x="3505"/>
        <item x="3925"/>
        <item x="3496"/>
        <item x="3499"/>
        <item x="3728"/>
        <item x="3039"/>
        <item x="3404"/>
        <item x="3064"/>
        <item x="3045"/>
        <item x="3048"/>
        <item x="3067"/>
        <item x="3042"/>
        <item x="3734"/>
        <item x="2874"/>
        <item x="3737"/>
        <item x="3725"/>
        <item x="3910"/>
        <item x="3606"/>
        <item x="3922"/>
        <item x="2119"/>
        <item x="3072"/>
        <item x="3202"/>
        <item x="2871"/>
        <item x="4224"/>
        <item x="4232"/>
        <item x="4234"/>
        <item x="4239"/>
        <item x="4221"/>
        <item x="2098"/>
        <item x="2092"/>
        <item x="2101"/>
        <item x="4218"/>
        <item x="4243"/>
        <item x="2122"/>
        <item x="4246"/>
        <item x="2116"/>
        <item x="2113"/>
        <item x="4227"/>
        <item x="4252"/>
        <item x="1237"/>
        <item x="1238"/>
        <item x="1086"/>
        <item x="1087"/>
        <item x="3750"/>
        <item x="3485"/>
        <item x="3715"/>
        <item x="3718"/>
        <item x="3701"/>
        <item x="3903"/>
        <item x="4201"/>
        <item x="3406"/>
        <item x="3906"/>
        <item x="4211"/>
        <item x="3491"/>
        <item x="3397"/>
        <item x="3900"/>
        <item x="3741"/>
        <item x="3744"/>
        <item x="3394"/>
        <item x="3753"/>
        <item x="3400"/>
        <item x="3747"/>
        <item x="3706"/>
        <item x="3488"/>
        <item x="3776"/>
        <item x="3762"/>
        <item x="3756"/>
        <item x="3771"/>
        <item x="2106"/>
        <item x="2103"/>
        <item x="3501"/>
        <item x="3504"/>
        <item x="3924"/>
        <item x="3495"/>
        <item x="3498"/>
        <item x="3727"/>
        <item x="3038"/>
        <item x="3403"/>
        <item x="3063"/>
        <item x="3044"/>
        <item x="3047"/>
        <item x="3066"/>
        <item x="3041"/>
        <item x="3733"/>
        <item x="2873"/>
        <item x="3736"/>
        <item x="3724"/>
        <item x="3909"/>
        <item x="3605"/>
        <item x="3921"/>
        <item x="2118"/>
        <item x="3071"/>
        <item x="3201"/>
        <item x="2870"/>
        <item x="4223"/>
        <item x="4222"/>
        <item x="4225"/>
        <item x="4238"/>
        <item x="4220"/>
        <item x="2100"/>
        <item x="2097"/>
        <item x="2091"/>
        <item x="2089"/>
        <item x="4253"/>
        <item x="4242"/>
        <item x="2697"/>
        <item x="2700"/>
        <item x="2703"/>
        <item x="2121"/>
        <item x="2706"/>
        <item x="4245"/>
        <item x="2115"/>
        <item x="2112"/>
        <item x="4226"/>
        <item x="4231"/>
        <item x="2779"/>
        <item x="2691"/>
        <item x="4233"/>
        <item x="1659"/>
        <item x="3749"/>
        <item x="4237"/>
        <item x="3484"/>
        <item x="3714"/>
        <item x="3717"/>
        <item x="4161"/>
        <item x="3700"/>
        <item x="4163"/>
        <item x="3902"/>
        <item x="3918"/>
        <item x="3405"/>
        <item x="3905"/>
        <item x="4207"/>
        <item x="4210"/>
        <item x="3490"/>
        <item x="3396"/>
        <item x="3899"/>
        <item x="3740"/>
        <item x="3743"/>
        <item x="4209"/>
        <item x="3393"/>
        <item x="3752"/>
        <item x="3399"/>
        <item x="4235"/>
        <item x="3746"/>
        <item x="3705"/>
        <item x="4165"/>
        <item x="3487"/>
        <item x="3775"/>
        <item x="3761"/>
        <item x="3755"/>
        <item x="3770"/>
        <item x="2096"/>
        <item x="2090"/>
        <item x="2088"/>
        <item x="2592"/>
        <item x="2105"/>
        <item x="2099"/>
        <item x="2108"/>
        <item x="2102"/>
        <item x="4159"/>
        <item x="3500"/>
        <item x="3503"/>
        <item x="3923"/>
        <item x="3494"/>
        <item x="3497"/>
        <item x="3726"/>
        <item x="3037"/>
        <item x="2696"/>
        <item x="2699"/>
        <item x="3402"/>
        <item x="3062"/>
        <item x="3043"/>
        <item x="3046"/>
        <item x="2705"/>
        <item x="3065"/>
        <item x="3040"/>
        <item x="3732"/>
        <item x="2872"/>
        <item x="3735"/>
        <item x="3723"/>
        <item x="3908"/>
        <item x="3604"/>
        <item x="3920"/>
        <item x="4244"/>
        <item x="2114"/>
        <item x="2111"/>
        <item x="2117"/>
        <item x="2120"/>
        <item x="3401"/>
        <item x="3200"/>
        <item x="4240"/>
        <item x="2869"/>
        <item x="2877"/>
        <item x="2776"/>
        <item x="2778"/>
        <item x="4169"/>
        <item x="4155"/>
        <item x="4157"/>
        <item x="2702"/>
        <item x="1189"/>
        <item x="762"/>
        <item x="1075"/>
        <item x="586"/>
        <item x="695"/>
        <item x="1159"/>
        <item x="698"/>
        <item x="1161"/>
        <item x="1194"/>
        <item x="767"/>
        <item x="572"/>
        <item x="571"/>
        <item x="575"/>
        <item x="4167"/>
        <item x="3068"/>
        <item x="3070"/>
        <item x="1982"/>
        <item x="1224"/>
        <item x="1983"/>
        <item x="1984"/>
        <item x="1590"/>
        <item x="1594"/>
        <item x="1108"/>
        <item x="1093"/>
        <item x="1094"/>
        <item x="1109"/>
        <item x="1555"/>
        <item x="1854"/>
        <item x="2689"/>
        <item x="1263"/>
        <item x="1257"/>
        <item x="1255"/>
        <item x="1247"/>
        <item x="1244"/>
        <item x="1607"/>
        <item x="1605"/>
        <item x="1604"/>
        <item x="1250"/>
        <item x="1253"/>
        <item x="1551"/>
        <item x="1552"/>
        <item x="1548"/>
        <item x="1633"/>
        <item x="1637"/>
        <item x="1635"/>
        <item x="1641"/>
        <item x="1576"/>
        <item x="1572"/>
        <item x="1581"/>
        <item x="787"/>
        <item x="788"/>
        <item x="1658"/>
        <item x="627"/>
        <item x="2876"/>
        <item x="628"/>
        <item x="1105"/>
        <item x="1122"/>
        <item x="1271"/>
        <item x="1129"/>
        <item x="1136"/>
        <item x="1133"/>
        <item x="3722"/>
        <item x="1309"/>
        <item x="3528"/>
        <item x="3365"/>
        <item x="813"/>
        <item x="814"/>
        <item x="2613"/>
        <item x="2923"/>
        <item x="791"/>
        <item x="1582"/>
        <item x="1583"/>
        <item x="3721"/>
        <item x="1262"/>
        <item x="1260"/>
        <item x="1259"/>
        <item x="1246"/>
        <item x="1243"/>
        <item x="1249"/>
        <item x="1252"/>
        <item x="4249"/>
        <item x="1270"/>
        <item x="1137"/>
        <item x="1130"/>
        <item x="1128"/>
        <item x="1135"/>
        <item x="1132"/>
        <item x="2688"/>
        <item x="1235"/>
        <item x="1006"/>
        <item x="1261"/>
        <item x="1269"/>
        <item x="1256"/>
        <item x="1254"/>
        <item x="1245"/>
        <item x="1242"/>
        <item x="1248"/>
        <item x="1251"/>
        <item x="2875"/>
        <item x="1125"/>
        <item x="1104"/>
        <item x="1126"/>
        <item x="1127"/>
        <item x="1134"/>
        <item x="1131"/>
        <item x="2687"/>
        <item x="1234"/>
        <item x="3720"/>
        <item x="3471"/>
        <item x="1638"/>
        <item x="1725"/>
        <item x="2054"/>
        <item x="1618"/>
        <item x="1617"/>
        <item x="1639"/>
        <item x="2177"/>
        <item x="662"/>
        <item x="615"/>
        <item x="660"/>
        <item x="648"/>
        <item x="780"/>
        <item x="1993"/>
        <item x="1992"/>
        <item x="1988"/>
        <item x="2615"/>
        <item x="2857"/>
        <item x="3166"/>
        <item x="2234"/>
        <item x="3607"/>
        <item x="4125"/>
        <item x="3033"/>
        <item x="1536"/>
        <item x="1495"/>
        <item x="2672"/>
        <item x="1496"/>
        <item x="713"/>
        <item x="979"/>
        <item x="513"/>
        <item x="3679"/>
        <item x="37"/>
        <item x="3081"/>
        <item x="3602"/>
        <item x="818"/>
        <item x="3364"/>
        <item x="3351"/>
        <item x="1917"/>
        <item x="2192"/>
        <item x="2489"/>
        <item x="2481"/>
        <item x="127"/>
        <item x="1793"/>
        <item x="1791"/>
        <item x="1783"/>
        <item x="3282"/>
        <item x="2127"/>
        <item x="1786"/>
        <item x="473"/>
        <item x="472"/>
        <item x="471"/>
        <item x="470"/>
        <item x="469"/>
        <item x="468"/>
        <item x="467"/>
        <item x="466"/>
        <item x="465"/>
        <item x="464"/>
        <item x="463"/>
        <item x="462"/>
        <item x="461"/>
        <item x="459"/>
        <item x="458"/>
        <item x="128"/>
        <item x="1437"/>
        <item x="1436"/>
        <item x="3131"/>
        <item x="3130"/>
        <item x="1435"/>
        <item x="1434"/>
        <item x="132"/>
        <item x="1433"/>
        <item x="457"/>
        <item x="456"/>
        <item x="455"/>
        <item x="454"/>
        <item x="453"/>
        <item x="452"/>
        <item x="451"/>
        <item x="450"/>
        <item x="1838"/>
        <item x="449"/>
        <item x="863"/>
        <item x="862"/>
        <item x="1470"/>
        <item x="3132"/>
        <item x="448"/>
        <item x="460"/>
        <item x="447"/>
        <item x="446"/>
        <item x="445"/>
        <item x="1455"/>
        <item x="973"/>
        <item x="131"/>
        <item x="3161"/>
        <item x="3150"/>
        <item x="1394"/>
        <item x="4105"/>
        <item x="4106"/>
        <item x="4107"/>
        <item x="4108"/>
        <item x="3304"/>
        <item x="4101"/>
        <item x="4102"/>
        <item x="4103"/>
        <item x="4104"/>
        <item x="3303"/>
        <item x="3833"/>
        <item x="201"/>
        <item x="3830"/>
        <item x="3831"/>
        <item x="3832"/>
        <item x="200"/>
        <item x="207"/>
        <item x="206"/>
        <item x="3829"/>
        <item x="205"/>
        <item x="883"/>
        <item x="2993"/>
        <item x="3517"/>
        <item x="1728"/>
        <item x="1839"/>
        <item x="2274"/>
        <item x="2146"/>
        <item x="2145"/>
        <item x="1796"/>
        <item x="391"/>
        <item x="3840"/>
        <item x="602"/>
        <item x="616"/>
        <item x="4168"/>
        <item x="2851"/>
        <item x="2324"/>
        <item x="1821"/>
        <item x="3688"/>
        <item x="4129"/>
        <item x="2310"/>
        <item x="507"/>
        <item x="2390"/>
        <item x="1836"/>
        <item x="3229"/>
        <item x="3230"/>
        <item x="2657"/>
        <item x="2316"/>
        <item x="3378"/>
        <item x="439"/>
        <item x="3210"/>
        <item x="3211"/>
        <item x="3095"/>
        <item x="2908"/>
        <item x="2315"/>
        <item x="2309"/>
        <item x="1939"/>
        <item x="2658"/>
        <item x="2394"/>
        <item x="3138"/>
        <item x="1290"/>
        <item x="1289"/>
        <item x="1291"/>
        <item x="1292"/>
        <item x="3379"/>
        <item x="3346"/>
        <item x="3647"/>
        <item x="2529"/>
        <item x="2256"/>
        <item x="2641"/>
        <item x="3447"/>
        <item x="3637"/>
        <item x="3638"/>
        <item x="3641"/>
        <item x="3837"/>
        <item x="1401"/>
        <item x="1405"/>
        <item x="2388"/>
        <item x="1801"/>
        <item x="2968"/>
        <item x="3350"/>
        <item x="670"/>
        <item x="3588"/>
        <item x="3658"/>
        <item x="3179"/>
        <item x="3587"/>
        <item x="3935"/>
        <item x="2986"/>
        <item x="4136"/>
        <item x="2814"/>
        <item x="2244"/>
        <item x="2342"/>
        <item x="3335"/>
        <item x="3221"/>
        <item x="1451"/>
        <item x="4142"/>
        <item x="3438"/>
        <item x="3030"/>
        <item x="2684"/>
        <item x="3256"/>
        <item x="871"/>
        <item x="633"/>
        <item x="634"/>
        <item x="3872"/>
        <item x="3250"/>
        <item x="3348"/>
        <item x="2133"/>
        <item x="1788"/>
        <item x="3950"/>
        <item x="1966"/>
        <item x="2824"/>
        <item x="1968"/>
        <item x="2327"/>
        <item x="320"/>
        <item x="319"/>
        <item x="323"/>
        <item x="314"/>
        <item x="322"/>
        <item x="306"/>
        <item x="2278"/>
        <item x="313"/>
        <item x="321"/>
        <item x="310"/>
        <item x="312"/>
        <item x="309"/>
        <item x="308"/>
        <item x="318"/>
        <item x="311"/>
        <item x="324"/>
        <item x="316"/>
        <item x="958"/>
        <item x="317"/>
        <item x="326"/>
        <item x="307"/>
        <item x="315"/>
        <item x="305"/>
        <item x="1849"/>
        <item x="1898"/>
        <item x="2292"/>
        <item m="1" x="4690"/>
        <item x="1847"/>
        <item x="2300"/>
        <item x="2329"/>
        <item x="1341"/>
        <item x="3645"/>
        <item x="1448"/>
        <item x="1955"/>
        <item x="1418"/>
        <item x="3336"/>
        <item x="3959"/>
        <item x="3970"/>
        <item x="3969"/>
        <item x="3972"/>
        <item x="872"/>
        <item x="2903"/>
        <item x="882"/>
        <item x="881"/>
        <item x="880"/>
        <item x="879"/>
        <item x="1318"/>
        <item x="878"/>
        <item x="3862"/>
        <item x="3864"/>
        <item x="3841"/>
        <item x="646"/>
        <item x="4011"/>
        <item x="2386"/>
        <item x="3344"/>
        <item m="1" x="4791"/>
        <item x="2323"/>
        <item x="3251"/>
        <item x="3153"/>
        <item x="2169"/>
        <item x="2627"/>
        <item x="2628"/>
        <item x="2251"/>
        <item x="3534"/>
        <item x="3573"/>
        <item x="2836"/>
        <item x="3912"/>
        <item x="3968"/>
        <item x="1833"/>
        <item x="1417"/>
        <item x="1416"/>
        <item x="957"/>
        <item x="2180"/>
        <item x="1152"/>
        <item x="1153"/>
        <item x="1154"/>
        <item x="1049"/>
        <item x="1050"/>
        <item x="1051"/>
        <item x="686"/>
        <item x="687"/>
        <item x="688"/>
        <item x="542"/>
        <item x="543"/>
        <item x="544"/>
        <item x="1647"/>
        <item x="1648"/>
        <item x="811"/>
        <item x="1222"/>
        <item x="1223"/>
        <item x="812"/>
        <item x="1598"/>
        <item x="1603"/>
        <item x="1602"/>
        <item x="1560"/>
        <item x="1558"/>
        <item x="1556"/>
        <item x="1203"/>
        <item x="1205"/>
        <item x="1204"/>
        <item x="1971"/>
        <item x="2536"/>
        <item x="2537"/>
        <item x="2539"/>
        <item x="2538"/>
        <item x="3411"/>
        <item x="1933"/>
        <item x="1970"/>
        <item x="2822"/>
        <item x="2821"/>
        <item x="1962"/>
        <item x="3049"/>
        <item x="3050"/>
        <item x="2358"/>
        <item x="9"/>
        <item x="1"/>
        <item x="2224"/>
        <item x="3945"/>
        <item x="2978"/>
        <item x="2166"/>
        <item x="1969"/>
        <item x="438"/>
        <item x="437"/>
        <item x="436"/>
        <item x="612"/>
        <item x="606"/>
        <item x="623"/>
        <item x="2051"/>
        <item x="652"/>
        <item x="3781"/>
        <item x="1867"/>
        <item x="1868"/>
        <item x="1912"/>
        <item x="2964"/>
        <item x="1866"/>
        <item x="1892"/>
        <item x="4089"/>
        <item x="1925"/>
        <item x="3952"/>
        <item x="651"/>
        <item x="624"/>
        <item x="3842"/>
        <item x="3843"/>
        <item x="3844"/>
        <item x="3845"/>
        <item x="3846"/>
        <item x="3847"/>
        <item x="3848"/>
        <item x="3849"/>
        <item x="3850"/>
        <item x="3851"/>
        <item x="435"/>
        <item x="1863"/>
        <item x="3586"/>
        <item x="2817"/>
        <item x="4262"/>
        <item x="3010"/>
        <item x="610"/>
        <item x="93"/>
        <item x="2845"/>
        <item x="3178"/>
        <item x="2916"/>
        <item x="2914"/>
        <item x="2915"/>
        <item x="2353"/>
        <item x="3963"/>
        <item x="3806"/>
        <item x="1288"/>
        <item x="4114"/>
        <item x="4115"/>
        <item x="4116"/>
        <item x="1852"/>
        <item x="1850"/>
        <item x="3279"/>
        <item x="3273"/>
        <item x="1040"/>
        <item x="1780"/>
        <item x="3085"/>
        <item x="2733"/>
        <item x="3777"/>
        <item x="2844"/>
        <item x="3521"/>
        <item x="1930"/>
        <item x="3214"/>
        <item x="2255"/>
        <item x="2253"/>
        <item x="2484"/>
        <item x="2254"/>
        <item x="3011"/>
        <item x="709"/>
        <item x="718"/>
        <item x="1620"/>
        <item x="3091"/>
        <item x="3090"/>
        <item x="3012"/>
        <item x="1949"/>
        <item x="558"/>
        <item x="712"/>
        <item x="1163"/>
        <item x="557"/>
        <item x="717"/>
        <item x="1166"/>
        <item x="3470"/>
        <item m="1" x="4433"/>
        <item x="3966"/>
        <item x="2840"/>
        <item x="956"/>
        <item x="2282"/>
        <item x="2475"/>
        <item x="92"/>
        <item x="91"/>
        <item x="81"/>
        <item x="89"/>
        <item x="90"/>
        <item x="80"/>
        <item x="82"/>
        <item x="88"/>
        <item x="83"/>
        <item x="726"/>
        <item x="727"/>
        <item x="2378"/>
        <item x="3006"/>
        <item x="3376"/>
        <item x="3803"/>
        <item x="2669"/>
        <item x="3779"/>
        <item x="2843"/>
        <item x="4260"/>
        <item x="121"/>
        <item x="122"/>
        <item x="120"/>
        <item x="119"/>
        <item x="118"/>
        <item x="1283"/>
        <item x="1282"/>
        <item x="1279"/>
        <item x="63"/>
        <item x="2332"/>
        <item x="908"/>
        <item x="907"/>
        <item x="906"/>
        <item x="3558"/>
        <item m="1" x="4320"/>
        <item x="3559"/>
        <item m="1" x="4559"/>
        <item x="3433"/>
        <item x="2352"/>
        <item x="4122"/>
        <item x="2983"/>
        <item x="3644"/>
        <item x="3445"/>
        <item x="3976"/>
        <item x="4014"/>
        <item m="1" x="4362"/>
        <item x="4181"/>
        <item x="4000"/>
        <item x="4112"/>
        <item x="1935"/>
        <item x="2520"/>
        <item x="2496"/>
        <item x="3102"/>
        <item x="1335"/>
        <item x="3136"/>
        <item x="2517"/>
        <item x="2660"/>
        <item x="2938"/>
        <item x="368"/>
        <item x="3127"/>
        <item x="2325"/>
        <item x="948"/>
        <item x="1706"/>
        <item x="923"/>
        <item x="924"/>
        <item x="922"/>
        <item x="925"/>
        <item x="427"/>
        <item x="426"/>
        <item x="425"/>
        <item x="857"/>
        <item x="2956"/>
        <item x="3967"/>
        <item x="1329"/>
        <item x="1408"/>
        <item x="444"/>
        <item x="1409"/>
        <item x="2796"/>
        <item x="2372"/>
        <item x="2961"/>
        <item x="1340"/>
        <item x="1446"/>
        <item x="2734"/>
        <item x="2168"/>
        <item x="3128"/>
        <item x="970"/>
        <item x="3822"/>
        <item x="2906"/>
        <item x="3467"/>
        <item x="3025"/>
        <item x="2296"/>
        <item x="2294"/>
        <item x="1865"/>
        <item x="919"/>
        <item x="218"/>
        <item x="947"/>
        <item x="4186"/>
        <item x="1301"/>
        <item x="147"/>
        <item x="1300"/>
        <item x="2803"/>
        <item x="2913"/>
        <item x="2907"/>
        <item x="2341"/>
        <item x="3425"/>
        <item x="4164"/>
        <item x="123"/>
        <item x="102"/>
        <item x="116"/>
        <item x="104"/>
        <item x="106"/>
        <item x="107"/>
        <item x="108"/>
        <item x="3695"/>
        <item x="3076"/>
        <item x="3079"/>
        <item x="3205"/>
        <item x="3077"/>
        <item x="3206"/>
        <item x="3207"/>
        <item x="3078"/>
        <item x="3204"/>
        <item x="1276"/>
        <item x="815"/>
        <item x="821"/>
        <item x="1278"/>
        <item x="1280"/>
        <item x="1281"/>
        <item x="1277"/>
        <item x="103"/>
        <item x="3597"/>
        <item x="817"/>
        <item x="3473"/>
        <item x="3599"/>
        <item x="819"/>
        <item x="822"/>
        <item x="820"/>
        <item x="816"/>
        <item x="1663"/>
        <item x="1660"/>
        <item x="1665"/>
        <item x="2061"/>
        <item x="1664"/>
        <item x="2060"/>
        <item x="2062"/>
        <item x="2059"/>
        <item x="2673"/>
        <item x="2674"/>
        <item x="2676"/>
        <item x="2678"/>
        <item x="2675"/>
        <item x="2679"/>
        <item x="2677"/>
        <item x="3595"/>
        <item x="3697"/>
        <item x="3694"/>
        <item x="125"/>
        <item x="3203"/>
        <item x="3474"/>
        <item x="823"/>
        <item x="3475"/>
        <item x="3476"/>
        <item x="1284"/>
        <item x="1285"/>
        <item x="3477"/>
        <item x="3596"/>
        <item x="824"/>
        <item x="124"/>
        <item x="3598"/>
        <item x="1661"/>
        <item x="2057"/>
        <item x="2058"/>
        <item x="1666"/>
        <item x="1667"/>
        <item x="2063"/>
        <item x="2680"/>
        <item x="2682"/>
        <item x="2683"/>
        <item x="3693"/>
        <item x="3699"/>
        <item x="3698"/>
        <item x="3895"/>
        <item x="3603"/>
        <item x="3691"/>
        <item x="3696"/>
        <item x="2963"/>
        <item x="1299"/>
        <item x="1298"/>
        <item x="1445"/>
        <item x="720"/>
        <item x="708"/>
        <item x="3807"/>
        <item x="3374"/>
        <item x="2219"/>
        <item x="2654"/>
        <item x="2934"/>
        <item x="2223"/>
        <item x="2210"/>
        <item x="2215"/>
        <item x="3028"/>
        <item x="2236"/>
        <item x="97"/>
        <item x="95"/>
        <item x="96"/>
        <item x="94"/>
        <item x="723"/>
        <item x="87"/>
        <item x="86"/>
        <item x="710"/>
        <item x="109"/>
        <item x="110"/>
        <item x="112"/>
        <item x="115"/>
        <item x="111"/>
        <item x="114"/>
        <item x="105"/>
        <item x="113"/>
        <item x="2820"/>
        <item x="100"/>
        <item x="101"/>
        <item x="2739"/>
        <item x="2171"/>
        <item x="2170"/>
        <item x="2172"/>
        <item x="2173"/>
        <item x="3074"/>
        <item x="3075"/>
        <item x="2771"/>
        <item x="2772"/>
        <item x="1344"/>
        <item x="1345"/>
        <item x="1444"/>
        <item x="841"/>
        <item x="1539"/>
        <item x="1046"/>
        <item x="3175"/>
        <item x="3176"/>
        <item x="146"/>
        <item x="2623"/>
        <item x="2769"/>
        <item x="2770"/>
        <item x="725"/>
        <item x="3381"/>
        <item x="3382"/>
        <item x="32"/>
        <item x="1323"/>
        <item x="896"/>
        <item x="894"/>
        <item x="1321"/>
        <item x="889"/>
        <item x="895"/>
        <item x="893"/>
        <item x="890"/>
        <item x="892"/>
        <item x="1322"/>
        <item x="3661"/>
        <item m="1" x="4527"/>
        <item x="99"/>
        <item x="753"/>
        <item x="747"/>
        <item x="1902"/>
        <item x="2330"/>
        <item x="342"/>
        <item x="337"/>
        <item x="1468"/>
        <item x="927"/>
        <item x="331"/>
        <item x="4075"/>
        <item x="4074"/>
        <item x="2311"/>
        <item x="338"/>
        <item x="1944"/>
        <item x="1469"/>
        <item x="1483"/>
        <item x="3106"/>
        <item x="3121"/>
        <item x="2992"/>
        <item x="745"/>
        <item x="825"/>
        <item x="1443"/>
        <item x="7"/>
        <item x="40"/>
        <item x="582"/>
        <item x="581"/>
        <item x="3894"/>
        <item x="2382"/>
        <item x="363"/>
        <item x="230"/>
        <item x="3293"/>
        <item x="1820"/>
        <item x="942"/>
        <item x="943"/>
        <item x="2130"/>
        <item x="224"/>
        <item x="367"/>
        <item x="3278"/>
        <item x="3295"/>
        <item x="383"/>
        <item x="238"/>
        <item x="3277"/>
        <item x="1373"/>
        <item x="1372"/>
        <item x="361"/>
        <item x="228"/>
        <item x="2153"/>
        <item x="3327"/>
        <item x="3325"/>
        <item x="1815"/>
        <item x="3326"/>
        <item x="3296"/>
        <item x="2135"/>
        <item x="2136"/>
        <item x="2137"/>
        <item x="2125"/>
        <item x="360"/>
        <item x="2126"/>
        <item x="223"/>
        <item x="935"/>
        <item x="936"/>
        <item x="3276"/>
        <item x="3272"/>
        <item x="3297"/>
        <item x="3283"/>
        <item x="362"/>
        <item x="1368"/>
        <item x="1369"/>
        <item x="3288"/>
        <item x="1782"/>
        <item x="1367"/>
        <item x="1375"/>
        <item x="379"/>
        <item x="359"/>
        <item x="227"/>
        <item x="2128"/>
        <item x="226"/>
        <item x="2901"/>
        <item x="886"/>
        <item x="877"/>
        <item x="1733"/>
        <item x="505"/>
        <item m="1" x="4619"/>
        <item x="3948"/>
        <item x="2319"/>
        <item x="993"/>
        <item x="2726"/>
        <item x="4199"/>
        <item x="210"/>
        <item x="983"/>
        <item x="510"/>
        <item x="3190"/>
        <item x="3616"/>
        <item x="887"/>
        <item x="978"/>
        <item x="1004"/>
        <item x="2887"/>
        <item x="1007"/>
        <item x="512"/>
        <item x="509"/>
        <item x="522"/>
        <item x="988"/>
        <item x="20"/>
        <item x="2888"/>
        <item x="2806"/>
        <item x="909"/>
        <item x="424"/>
        <item x="1844"/>
        <item x="3457"/>
        <item x="2954"/>
        <item x="2161"/>
        <item x="2182"/>
        <item x="3266"/>
        <item x="3553"/>
        <item x="2653"/>
        <item x="2922"/>
        <item x="2241"/>
        <item x="2242"/>
        <item x="2243"/>
        <item x="3817"/>
        <item x="3818"/>
        <item x="3823"/>
        <item x="2826"/>
        <item x="2201"/>
        <item x="3865"/>
        <item x="4012"/>
        <item x="3869"/>
        <item x="1869"/>
        <item x="3861"/>
        <item x="3440"/>
        <item x="2639"/>
        <item x="2213"/>
        <item x="2230"/>
        <item x="2206"/>
        <item x="145"/>
        <item x="144"/>
        <item x="1287"/>
        <item x="143"/>
        <item x="840"/>
        <item x="142"/>
        <item x="2389"/>
        <item x="3016"/>
        <item x="3226"/>
        <item x="2357"/>
        <item x="1061"/>
        <item x="2618"/>
        <item x="3015"/>
        <item x="3338"/>
        <item x="3960"/>
        <item x="2494"/>
        <item x="2936"/>
        <item x="3463"/>
        <item x="3255"/>
        <item x="1415"/>
        <item x="3264"/>
        <item x="2659"/>
        <item x="2167"/>
        <item x="3437"/>
        <item x="2204"/>
        <item x="2207"/>
        <item x="1959"/>
        <item x="2492"/>
        <item x="3436"/>
        <item x="3228"/>
        <item x="3566"/>
        <item x="2921"/>
        <item x="3147"/>
        <item x="3551"/>
        <item x="1442"/>
        <item x="2392"/>
        <item x="3933"/>
        <item x="2070"/>
        <item x="2069"/>
        <item x="740"/>
        <item x="746"/>
        <item x="741"/>
        <item x="2045"/>
        <item x="739"/>
        <item x="2044"/>
        <item x="1365"/>
        <item x="876"/>
        <item x="2649"/>
        <item x="3164"/>
        <item x="1366"/>
        <item x="2346"/>
        <item x="1011"/>
        <item x="1919"/>
        <item x="1918"/>
        <item x="2328"/>
        <item x="3574"/>
        <item x="3942"/>
        <item x="3941"/>
        <item x="3940"/>
        <item x="3416"/>
        <item x="2369"/>
        <item x="3003"/>
        <item x="955"/>
        <item x="3882"/>
        <item x="1928"/>
        <item x="1480"/>
        <item x="2839"/>
        <item x="2326"/>
        <item x="2379"/>
        <item x="1880"/>
        <item x="3368"/>
        <item x="1931"/>
        <item x="2354"/>
        <item x="3362"/>
        <item x="1414"/>
        <item x="2976"/>
        <item x="1413"/>
        <item x="3971"/>
        <item x="1920"/>
        <item x="2314"/>
        <item x="3009"/>
        <item x="1672"/>
        <item x="1711"/>
        <item x="1712"/>
        <item x="332"/>
        <item x="333"/>
        <item x="1143"/>
        <item x="3105"/>
        <item x="2977"/>
        <item x="2626"/>
        <item x="1145"/>
        <item x="3108"/>
        <item x="1940"/>
        <item x="2724"/>
        <item x="3109"/>
        <item x="3444"/>
        <item x="141"/>
        <item x="3126"/>
        <item x="1482"/>
        <item x="2980"/>
        <item x="2823"/>
        <item x="140"/>
        <item x="1965"/>
        <item m="1" x="4810"/>
        <item x="3031"/>
        <item x="3002"/>
        <item x="2999"/>
        <item x="3460"/>
        <item x="3951"/>
        <item x="3000"/>
        <item x="3465"/>
        <item x="2336"/>
        <item x="2335"/>
        <item x="2188"/>
        <item x="3451"/>
        <item x="2283"/>
        <item x="3022"/>
        <item x="1473"/>
        <item x="2427"/>
        <item x="2460"/>
        <item x="2456"/>
        <item x="2454"/>
        <item x="2455"/>
        <item x="2452"/>
        <item x="2462"/>
        <item x="2402"/>
        <item x="2472"/>
        <item x="2453"/>
        <item x="2465"/>
        <item x="2424"/>
        <item x="2423"/>
        <item x="2422"/>
        <item x="2417"/>
        <item x="2420"/>
        <item x="2421"/>
        <item x="2425"/>
        <item x="2457"/>
        <item x="2404"/>
        <item x="2467"/>
        <item x="2464"/>
        <item x="2466"/>
        <item x="2458"/>
        <item x="1144"/>
        <item x="1938"/>
        <item x="3533"/>
        <item x="3531"/>
        <item x="2985"/>
        <item x="2350"/>
        <item x="2351"/>
        <item x="2932"/>
        <item x="1830"/>
        <item x="3220"/>
        <item x="1471"/>
        <item x="2461"/>
        <item x="2909"/>
        <item x="3961"/>
        <item x="2307"/>
        <item x="2957"/>
        <item x="2867"/>
        <item x="1400"/>
        <item x="414"/>
        <item x="2958"/>
        <item x="1911"/>
        <item x="434"/>
        <item x="3213"/>
        <item x="3797"/>
        <item x="2252"/>
        <item x="1909"/>
        <item x="3795"/>
        <item x="2830"/>
        <item x="2896"/>
        <item x="2398"/>
        <item x="2408"/>
        <item x="1441"/>
        <item x="3388"/>
        <item x="3672"/>
        <item x="2366"/>
        <item x="211"/>
        <item x="77"/>
        <item x="2367"/>
        <item x="2403"/>
        <item x="2395"/>
        <item x="2396"/>
        <item x="2397"/>
        <item x="2428"/>
        <item x="2438"/>
        <item x="2441"/>
        <item x="2413"/>
        <item x="2407"/>
        <item x="2451"/>
        <item x="2450"/>
        <item x="2415"/>
        <item x="2368"/>
        <item x="2400"/>
        <item x="2474"/>
        <item x="2406"/>
        <item x="2473"/>
        <item x="2440"/>
        <item x="2410"/>
        <item x="2412"/>
        <item x="2399"/>
        <item x="2405"/>
        <item x="839"/>
        <item x="1730"/>
        <item x="1729"/>
        <item x="838"/>
        <item x="837"/>
        <item x="836"/>
        <item x="835"/>
        <item x="834"/>
        <item x="1297"/>
        <item x="1296"/>
        <item x="3926"/>
        <item x="2004"/>
        <item x="139"/>
        <item x="138"/>
        <item x="833"/>
        <item x="2432"/>
        <item x="2463"/>
        <item x="2430"/>
        <item x="2426"/>
        <item x="2411"/>
        <item x="2414"/>
        <item x="2476"/>
        <item x="2459"/>
        <item x="2469"/>
        <item x="2409"/>
        <item x="190"/>
        <item x="2010"/>
        <item x="2787"/>
        <item x="137"/>
        <item x="136"/>
        <item x="832"/>
        <item x="135"/>
        <item x="831"/>
        <item x="1487"/>
        <item x="1486"/>
        <item x="2788"/>
        <item x="868"/>
        <item x="867"/>
        <item x="3801"/>
        <item x="3799"/>
        <item x="1412"/>
        <item x="2880"/>
        <item x="1840"/>
        <item x="3800"/>
        <item x="2320"/>
        <item x="1333"/>
        <item x="987"/>
        <item x="4189"/>
        <item x="985"/>
        <item x="3662"/>
        <item x="3591"/>
        <item x="3592"/>
        <item x="3061"/>
        <item x="3663"/>
        <item x="3054"/>
        <item x="3185"/>
        <item x="3684"/>
        <item x="3680"/>
        <item x="2728"/>
        <item x="2741"/>
        <item x="4248"/>
        <item x="3660"/>
        <item x="4190"/>
        <item x="3385"/>
        <item x="3051"/>
        <item x="2001"/>
        <item x="2711"/>
        <item x="3195"/>
        <item x="4174"/>
        <item x="2712"/>
        <item x="3593"/>
        <item x="4172"/>
        <item x="3619"/>
        <item x="2752"/>
        <item x="1998"/>
        <item x="3678"/>
        <item x="3384"/>
        <item x="2000"/>
        <item x="2718"/>
        <item x="3035"/>
        <item x="980"/>
        <item x="2751"/>
        <item x="3511"/>
        <item x="2717"/>
        <item x="2716"/>
        <item x="2740"/>
        <item x="3032"/>
        <item x="4203"/>
        <item x="65"/>
        <item x="36"/>
        <item x="518"/>
        <item x="76"/>
        <item x="74"/>
        <item x="69"/>
        <item x="70"/>
        <item x="71"/>
        <item x="64"/>
        <item x="55"/>
        <item x="4216"/>
        <item x="3668"/>
        <item x="3687"/>
        <item x="72"/>
        <item x="2020"/>
        <item x="2021"/>
        <item x="4177"/>
        <item x="3659"/>
        <item x="1027"/>
        <item x="1529"/>
        <item x="2018"/>
        <item x="2016"/>
        <item x="3057"/>
        <item x="2012"/>
        <item x="1042"/>
        <item x="529"/>
        <item x="1538"/>
        <item x="2013"/>
        <item x="2534"/>
        <item x="3617"/>
        <item x="2011"/>
        <item m="1" x="4839"/>
        <item x="3060"/>
        <item x="1028"/>
        <item x="2745"/>
        <item x="3669"/>
        <item x="2727"/>
        <item x="2017"/>
        <item x="4196"/>
        <item x="3186"/>
        <item x="3670"/>
        <item x="1018"/>
        <item x="2533"/>
        <item x="2767"/>
        <item x="3594"/>
        <item x="3671"/>
        <item x="3657"/>
        <item x="1016"/>
        <item x="3651"/>
        <item x="3191"/>
        <item x="2022"/>
        <item x="4194"/>
        <item x="4195"/>
        <item x="528"/>
        <item x="1014"/>
        <item x="3188"/>
        <item x="214"/>
        <item x="215"/>
        <item x="78"/>
        <item x="73"/>
        <item x="2756"/>
        <item x="3187"/>
        <item x="3685"/>
        <item x="1021"/>
        <item x="981"/>
        <item x="2015"/>
        <item x="535"/>
        <item x="2019"/>
        <item x="4187"/>
        <item x="3590"/>
        <item x="3686"/>
        <item x="2014"/>
        <item x="4176"/>
        <item x="1017"/>
        <item x="1026"/>
        <item x="3652"/>
        <item x="2723"/>
        <item x="1527"/>
        <item x="3654"/>
        <item x="3653"/>
        <item x="3656"/>
        <item x="2881"/>
        <item x="4188"/>
        <item x="75"/>
        <item x="21"/>
        <item x="517"/>
        <item x="2750"/>
        <item x="515"/>
        <item x="35"/>
        <item x="1015"/>
        <item x="1320"/>
        <item x="888"/>
        <item x="1012"/>
        <item x="982"/>
        <item x="1013"/>
        <item x="1020"/>
        <item x="3082"/>
        <item x="3655"/>
        <item x="3218"/>
        <item x="830"/>
        <item x="2784"/>
        <item x="829"/>
        <item x="1295"/>
        <item x="828"/>
        <item x="1987"/>
        <item x="3676"/>
        <item x="3219"/>
        <item x="3139"/>
        <item x="827"/>
        <item x="3140"/>
        <item x="3937"/>
        <item x="2471"/>
        <item x="3116"/>
        <item x="1758"/>
        <item x="1762"/>
        <item x="1760"/>
        <item x="1761"/>
        <item x="1759"/>
        <item x="1757"/>
        <item x="2299"/>
        <item x="1855"/>
        <item x="2305"/>
        <item x="2375"/>
        <item x="1860"/>
        <item x="3371"/>
        <item x="1901"/>
        <item x="2374"/>
        <item x="2370"/>
        <item x="1922"/>
        <item x="1350"/>
        <item x="1349"/>
        <item x="2720"/>
        <item x="2715"/>
        <item x="2709"/>
        <item x="2721"/>
        <item x="1897"/>
        <item x="559"/>
        <item x="730"/>
        <item x="1168"/>
        <item x="1171"/>
        <item x="1164"/>
        <item x="1179"/>
        <item x="1169"/>
        <item x="3683"/>
        <item x="2893"/>
        <item x="731"/>
        <item x="1167"/>
        <item x="2722"/>
        <item x="1884"/>
        <item x="3104"/>
        <item x="3024"/>
        <item x="2991"/>
        <item x="1003"/>
        <item x="2540"/>
        <item x="2541"/>
        <item x="570"/>
        <item x="793"/>
        <item x="1183"/>
        <item x="1147"/>
        <item x="1180"/>
        <item x="1440"/>
        <item x="1978"/>
        <item x="1088"/>
        <item x="653"/>
        <item x="1211"/>
        <item x="1210"/>
        <item x="734"/>
        <item x="2962"/>
        <item x="3088"/>
        <item x="2542"/>
        <item x="1225"/>
        <item x="664"/>
        <item x="1622"/>
        <item x="3408"/>
        <item x="1142"/>
        <item x="1623"/>
        <item x="1977"/>
        <item x="690"/>
        <item x="1156"/>
        <item x="3649"/>
        <item x="655"/>
        <item x="2313"/>
        <item x="3380"/>
        <item x="2297"/>
        <item x="2129"/>
        <item x="3518"/>
        <item x="3339"/>
        <item x="2141"/>
        <item x="2625"/>
        <item x="3181"/>
        <item x="3113"/>
        <item x="3114"/>
        <item x="1310"/>
        <item x="2071"/>
        <item x="423"/>
        <item x="1485"/>
        <item x="2339"/>
        <item x="1516"/>
        <item x="2344"/>
        <item x="1756"/>
        <item x="2343"/>
        <item x="2334"/>
        <item x="1519"/>
        <item x="3099"/>
        <item x="1411"/>
        <item x="1518"/>
        <item x="3100"/>
        <item x="954"/>
        <item x="3792"/>
        <item x="1520"/>
        <item x="1334"/>
        <item x="928"/>
        <item x="1886"/>
        <item x="1479"/>
        <item x="3793"/>
        <item x="2498"/>
        <item x="568"/>
        <item x="732"/>
        <item x="569"/>
        <item x="733"/>
        <item x="566"/>
        <item x="567"/>
        <item x="1645"/>
        <item x="1646"/>
        <item x="809"/>
        <item x="1220"/>
        <item x="1221"/>
        <item x="810"/>
        <item x="1586"/>
        <item x="1592"/>
        <item x="637"/>
        <item x="1091"/>
        <item x="1092"/>
        <item x="638"/>
        <item x="2081"/>
        <item x="2080"/>
        <item x="1653"/>
        <item x="1655"/>
        <item x="801"/>
        <item x="1214"/>
        <item x="1215"/>
        <item x="803"/>
        <item x="598"/>
        <item x="1591"/>
        <item x="642"/>
        <item x="1099"/>
        <item x="1100"/>
        <item x="643"/>
        <item x="1597"/>
        <item x="1587"/>
        <item x="1596"/>
        <item x="644"/>
        <item x="645"/>
        <item x="1654"/>
        <item x="797"/>
        <item x="1207"/>
        <item x="798"/>
        <item x="1649"/>
        <item x="1206"/>
        <item x="1588"/>
        <item x="1593"/>
        <item x="639"/>
        <item x="1095"/>
        <item x="1096"/>
        <item x="640"/>
        <item x="1595"/>
        <item x="1656"/>
        <item x="1652"/>
        <item x="1979"/>
        <item x="800"/>
        <item x="1212"/>
        <item x="1213"/>
        <item x="802"/>
        <item x="1055"/>
        <item x="553"/>
        <item x="1056"/>
        <item x="554"/>
        <item x="1079"/>
        <item x="590"/>
        <item x="1071"/>
        <item x="728"/>
        <item x="1176"/>
        <item x="620"/>
        <item x="1232"/>
        <item x="1233"/>
        <item x="1106"/>
        <item x="1107"/>
        <item x="680"/>
        <item x="1150"/>
        <item x="682"/>
        <item x="684"/>
        <item x="689"/>
        <item x="1155"/>
        <item x="536"/>
        <item x="1047"/>
        <item x="538"/>
        <item x="545"/>
        <item x="540"/>
        <item x="1052"/>
        <item x="775"/>
        <item x="777"/>
        <item x="776"/>
        <item x="1199"/>
        <item x="1201"/>
        <item x="1200"/>
        <item x="1202"/>
        <item x="778"/>
        <item x="595"/>
        <item x="596"/>
        <item x="1083"/>
        <item x="1084"/>
        <item x="1085"/>
        <item x="597"/>
        <item x="2087"/>
        <item x="2084"/>
        <item x="2078"/>
        <item x="2075"/>
        <item x="650"/>
        <item x="1139"/>
        <item x="1980"/>
        <item x="1981"/>
        <item x="1540"/>
        <item x="705"/>
        <item x="1216"/>
        <item x="1217"/>
        <item x="2083"/>
        <item x="2086"/>
        <item x="2077"/>
        <item x="2074"/>
        <item x="696"/>
        <item x="1160"/>
        <item x="699"/>
        <item x="701"/>
        <item x="703"/>
        <item x="1230"/>
        <item x="806"/>
        <item x="768"/>
        <item x="770"/>
        <item x="769"/>
        <item x="1195"/>
        <item x="600"/>
        <item x="555"/>
        <item x="1057"/>
        <item x="550"/>
        <item x="1054"/>
        <item x="551"/>
        <item x="552"/>
        <item x="587"/>
        <item x="588"/>
        <item x="1076"/>
        <item x="1077"/>
        <item x="1078"/>
        <item x="589"/>
        <item x="1113"/>
        <item x="1114"/>
        <item x="1115"/>
        <item x="1985"/>
        <item x="1101"/>
        <item x="1116"/>
        <item x="2076"/>
        <item x="2082"/>
        <item x="2085"/>
        <item x="1226"/>
        <item x="1227"/>
        <item x="2073"/>
        <item x="2110"/>
        <item x="1110"/>
        <item x="1111"/>
        <item x="1112"/>
        <item x="1208"/>
        <item x="1209"/>
        <item x="799"/>
        <item x="1097"/>
        <item x="1098"/>
        <item x="574"/>
        <item x="758"/>
        <item x="760"/>
        <item x="759"/>
        <item x="1185"/>
        <item x="1187"/>
        <item x="1186"/>
        <item x="903"/>
        <item x="905"/>
        <item x="904"/>
        <item x="2041"/>
        <item x="2064"/>
        <item x="1188"/>
        <item x="761"/>
        <item x="583"/>
        <item x="584"/>
        <item x="1072"/>
        <item x="1073"/>
        <item x="1074"/>
        <item x="585"/>
        <item x="676"/>
        <item x="691"/>
        <item x="1157"/>
        <item x="692"/>
        <item x="693"/>
        <item x="1162"/>
        <item x="549"/>
        <item x="546"/>
        <item x="1053"/>
        <item x="547"/>
        <item x="548"/>
        <item x="694"/>
        <item x="1158"/>
        <item x="697"/>
        <item x="700"/>
        <item x="702"/>
        <item x="1228"/>
        <item x="1229"/>
        <item x="805"/>
        <item x="804"/>
        <item x="796"/>
        <item x="763"/>
        <item x="765"/>
        <item x="764"/>
        <item x="1190"/>
        <item x="1192"/>
        <item x="1191"/>
        <item x="1193"/>
        <item x="766"/>
        <item x="1065"/>
        <item x="1181"/>
        <item x="1070"/>
        <item x="1182"/>
        <item x="1066"/>
        <item x="1064"/>
        <item x="1231"/>
        <item x="2079"/>
        <item x="2055"/>
        <item x="2056"/>
        <item x="1577"/>
        <item x="98"/>
        <item x="729"/>
        <item x="1533"/>
        <item x="1241"/>
        <item x="1600"/>
        <item x="1599"/>
        <item x="1601"/>
        <item x="1608"/>
        <item x="1120"/>
        <item x="1549"/>
        <item x="1547"/>
        <item x="1550"/>
        <item x="1542"/>
        <item x="1628"/>
        <item x="1634"/>
        <item x="1629"/>
        <item x="1631"/>
        <item x="1573"/>
        <item x="1571"/>
        <item x="1570"/>
        <item x="1268"/>
        <item x="789"/>
        <item x="790"/>
        <item x="629"/>
        <item x="630"/>
        <item x="1274"/>
        <item x="1265"/>
        <item x="1124"/>
        <item x="1059"/>
        <item x="3083"/>
        <item x="4023"/>
        <item x="661"/>
        <item x="1141"/>
        <item x="672"/>
        <item x="2331"/>
        <item x="2898"/>
        <item x="783"/>
        <item x="792"/>
        <item x="631"/>
        <item x="2897"/>
        <item x="632"/>
        <item x="3387"/>
        <item x="3682"/>
        <item x="704"/>
        <item x="3208"/>
        <item x="719"/>
        <item x="794"/>
        <item x="785"/>
        <item x="1240"/>
        <item x="1119"/>
        <item x="1267"/>
        <item x="1273"/>
        <item x="1264"/>
        <item x="1123"/>
        <item x="671"/>
        <item x="1138"/>
        <item x="1543"/>
        <item x="1611"/>
        <item x="1614"/>
        <item x="1616"/>
        <item x="1721"/>
        <item x="677"/>
        <item x="659"/>
        <item x="673"/>
        <item x="4138"/>
        <item x="1559"/>
        <item x="1553"/>
        <item x="1554"/>
        <item x="1557"/>
        <item x="1580"/>
        <item x="1579"/>
        <item x="1578"/>
        <item x="1239"/>
        <item x="1266"/>
        <item x="1272"/>
        <item x="1258"/>
        <item x="1118"/>
        <item x="1121"/>
        <item x="641"/>
        <item x="784"/>
        <item x="2763"/>
        <item x="2764"/>
        <item x="2765"/>
        <item x="2761"/>
        <item x="2762"/>
        <item x="3681"/>
        <item x="1643"/>
        <item x="1632"/>
        <item x="1640"/>
        <item x="1630"/>
        <item x="1574"/>
        <item x="1575"/>
        <item x="1569"/>
        <item x="2040"/>
        <item x="626"/>
        <item x="658"/>
        <item x="1148"/>
        <item x="1612"/>
        <item x="1606"/>
        <item x="1619"/>
        <item x="1544"/>
        <item x="1546"/>
        <item x="1541"/>
        <item x="1545"/>
        <item x="2609"/>
        <item x="1615"/>
        <item x="1610"/>
        <item x="1609"/>
        <item x="1613"/>
        <item x="1644"/>
        <item x="1720"/>
        <item x="1642"/>
        <item x="1636"/>
        <item x="3059"/>
        <item x="4009"/>
        <item x="405"/>
        <item x="199"/>
        <item x="3111"/>
        <item x="3525"/>
        <item x="3523"/>
        <item x="3356"/>
        <item x="3151"/>
        <item x="3527"/>
        <item x="3021"/>
        <item x="3240"/>
        <item x="4148"/>
        <item x="3562"/>
        <item x="3565"/>
        <item x="3914"/>
        <item x="4019"/>
        <item x="2842"/>
        <item x="2841"/>
        <item x="2376"/>
        <item x="3137"/>
        <item x="3347"/>
        <item m="1" x="4387"/>
        <item x="198"/>
        <item x="197"/>
        <item x="192"/>
        <item x="196"/>
        <item x="217"/>
        <item x="3342"/>
        <item x="216"/>
        <item x="1406"/>
        <item x="3183"/>
        <item x="3182"/>
        <item x="3409"/>
        <item x="3410"/>
        <item x="995"/>
        <item x="996"/>
        <item x="134"/>
        <item x="3875"/>
        <item x="4010"/>
        <item x="2521"/>
        <item x="1835"/>
        <item x="2928"/>
        <item x="678"/>
        <item x="4118"/>
        <item x="1923"/>
        <item x="1921"/>
        <item x="2205"/>
        <item x="3522"/>
        <item x="2655"/>
        <item x="2486"/>
        <item x="4171"/>
        <item x="1710"/>
        <item x="1683"/>
        <item x="1681"/>
        <item x="1682"/>
        <item x="1680"/>
        <item x="1702"/>
        <item x="1701"/>
        <item x="1703"/>
        <item x="1678"/>
        <item x="1684"/>
        <item x="1686"/>
        <item x="1700"/>
        <item x="1704"/>
        <item x="1685"/>
        <item x="1708"/>
        <item x="1690"/>
        <item x="1677"/>
        <item x="1975"/>
        <item x="1705"/>
        <item x="1715"/>
        <item x="1714"/>
        <item x="1668"/>
        <item x="1669"/>
        <item x="1671"/>
        <item x="1973"/>
        <item x="1673"/>
        <item x="1670"/>
        <item x="195"/>
        <item x="194"/>
        <item x="193"/>
        <item x="1713"/>
        <item x="1976"/>
        <item x="516"/>
        <item x="1019"/>
        <item x="3184"/>
        <item x="3820"/>
        <item x="3819"/>
        <item x="1691"/>
        <item x="3600"/>
        <item x="3692"/>
        <item x="3890"/>
        <item x="3778"/>
        <item x="4111"/>
        <item x="3466"/>
        <item x="4117"/>
        <item x="3805"/>
        <item x="433"/>
        <item x="1428"/>
        <item x="1427"/>
        <item x="432"/>
        <item x="3804"/>
        <item x="1313"/>
        <item x="1312"/>
        <item x="2912"/>
        <item x="3469"/>
        <item x="866"/>
        <item m="1" x="4332"/>
        <item x="1426"/>
        <item x="1425"/>
        <item x="3420"/>
        <item x="3975"/>
        <item x="969"/>
        <item x="2810"/>
        <item x="2835"/>
        <item x="2365"/>
        <item x="2516"/>
        <item x="2894"/>
        <item x="2852"/>
        <item x="611"/>
        <item x="4003"/>
        <item x="4139"/>
        <item x="2483"/>
        <item x="3167"/>
        <item x="3635"/>
        <item x="4027"/>
        <item x="2364"/>
        <item x="3981"/>
        <item x="2996"/>
        <item x="3392"/>
        <item x="3453"/>
        <item x="4144"/>
        <item x="2508"/>
        <item x="4140"/>
        <item x="3412"/>
        <item x="2651"/>
        <item x="3458"/>
        <item x="3448"/>
        <item x="3389"/>
        <item x="2038"/>
        <item x="3172"/>
        <item x="2828"/>
        <item x="2829"/>
        <item x="4013"/>
        <item m="1" x="4581"/>
        <item x="2645"/>
        <item x="2500"/>
        <item x="2189"/>
        <item x="4002"/>
        <item x="2478"/>
        <item x="1523"/>
        <item x="2384"/>
        <item x="3189"/>
        <item x="527"/>
        <item x="3160"/>
        <item x="503"/>
        <item x="126"/>
        <item x="1294"/>
        <item x="42"/>
        <item x="3386"/>
        <item x="2622"/>
        <item x="3428"/>
        <item x="3429"/>
        <item x="3430"/>
        <item x="3431"/>
        <item x="1172"/>
        <item x="1165"/>
        <item x="1990"/>
        <item x="1989"/>
        <item x="2361"/>
        <item m="1" x="4278"/>
        <item x="3265"/>
        <item x="3435"/>
        <item m="1" x="4461"/>
        <item x="3270"/>
        <item m="1" x="4620"/>
        <item x="3536"/>
        <item x="3540"/>
        <item x="3257"/>
        <item x="2949"/>
        <item x="3248"/>
        <item x="3556"/>
        <item x="1831"/>
        <item x="4015"/>
        <item x="2612"/>
        <item x="4141"/>
        <item x="1936"/>
        <item x="4263"/>
        <item x="1462"/>
        <item x="4256"/>
        <item x="2304"/>
        <item x="2196"/>
        <item x="622"/>
        <item x="654"/>
        <item x="2065"/>
        <item x="2072"/>
        <item x="2939"/>
        <item x="1149"/>
        <item x="2987"/>
        <item x="3417"/>
        <item x="3353"/>
        <item x="2619"/>
        <item x="2131"/>
        <item x="234"/>
        <item x="1734"/>
        <item x="1862"/>
        <item x="2431"/>
        <item x="2437"/>
        <item x="2449"/>
        <item x="2447"/>
        <item x="2448"/>
        <item x="2439"/>
        <item x="2433"/>
        <item x="2418"/>
        <item x="2419"/>
        <item x="2445"/>
        <item x="2442"/>
        <item x="2446"/>
        <item x="2443"/>
        <item x="2444"/>
        <item x="2416"/>
        <item x="2470"/>
        <item x="2429"/>
        <item x="2435"/>
        <item x="2436"/>
        <item x="2434"/>
        <item x="2401"/>
        <item x="2468"/>
        <item m="1" x="4494"/>
        <item x="4088"/>
        <item x="3215"/>
        <item x="3216"/>
        <item x="3217"/>
        <item x="4098"/>
        <item x="521"/>
        <item x="1041"/>
        <item x="2742"/>
        <item x="68"/>
        <item x="530"/>
        <item x="531"/>
        <item x="532"/>
        <item x="533"/>
        <item x="534"/>
        <item x="519"/>
        <item x="2868"/>
        <item x="1025"/>
        <item x="2036"/>
        <item x="508"/>
        <item x="2858"/>
        <item x="2859"/>
        <item x="2925"/>
        <item x="724"/>
        <item x="3419"/>
        <item x="2719"/>
        <item x="3192"/>
        <item x="3194"/>
        <item x="4247"/>
        <item x="3193"/>
        <item x="3343"/>
        <item x="133"/>
        <item x="1063"/>
        <item x="1174"/>
        <item x="3936"/>
        <item x="3019"/>
        <item x="2850"/>
        <item x="502"/>
        <item x="501"/>
        <item x="500"/>
        <item x="499"/>
        <item x="1461"/>
        <item x="498"/>
        <item x="497"/>
        <item x="496"/>
        <item x="495"/>
        <item x="3891"/>
        <item x="3892"/>
        <item x="1522"/>
        <item x="2360"/>
        <item x="2066"/>
        <item x="3442"/>
        <item x="2825"/>
        <item x="3227"/>
        <item x="422"/>
        <item x="2807"/>
        <item x="1967"/>
        <item x="2663"/>
        <item x="2664"/>
        <item x="2491"/>
        <item x="3866"/>
        <item x="3876"/>
        <item x="4127"/>
        <item x="4128"/>
        <item x="4158"/>
        <item x="2258"/>
        <item x="2805"/>
        <item x="2259"/>
        <item x="2272"/>
        <item x="2273"/>
        <item x="2260"/>
        <item x="2261"/>
        <item x="2271"/>
        <item x="2263"/>
        <item x="1359"/>
        <item x="2262"/>
        <item x="861"/>
        <item x="1502"/>
        <item x="184"/>
        <item x="1505"/>
        <item x="1506"/>
        <item x="1503"/>
        <item x="1501"/>
        <item x="1504"/>
        <item x="183"/>
        <item x="1472"/>
        <item x="182"/>
        <item x="860"/>
        <item m="1" x="4660"/>
        <item x="2264"/>
        <item x="2265"/>
        <item x="1474"/>
        <item x="181"/>
        <item x="180"/>
        <item x="859"/>
        <item x="1360"/>
        <item x="1499"/>
        <item x="179"/>
        <item x="1497"/>
        <item x="1498"/>
        <item x="178"/>
        <item m="1" x="4764"/>
        <item x="2266"/>
        <item x="3159"/>
        <item x="3158"/>
        <item x="2808"/>
        <item x="1351"/>
        <item x="2997"/>
        <item x="1948"/>
        <item x="2710"/>
        <item x="1995"/>
        <item x="2499"/>
        <item x="1512"/>
        <item x="1508"/>
        <item x="1511"/>
        <item x="1514"/>
        <item x="1515"/>
        <item x="1507"/>
        <item x="1513"/>
        <item x="1509"/>
        <item x="1510"/>
        <item x="1346"/>
        <item x="1355"/>
        <item x="1356"/>
        <item x="1357"/>
        <item x="1765"/>
        <item x="1766"/>
        <item x="1767"/>
        <item x="1768"/>
        <item x="1769"/>
        <item x="1770"/>
        <item x="1753"/>
        <item x="1754"/>
        <item x="1339"/>
        <item x="2905"/>
        <item x="3231"/>
        <item x="3237"/>
        <item x="1697"/>
        <item x="4032"/>
        <item x="4031"/>
        <item x="4040"/>
        <item x="4039"/>
        <item x="4038"/>
        <item x="4037"/>
        <item x="4071"/>
        <item x="4070"/>
        <item x="4073"/>
        <item x="4072"/>
        <item x="4069"/>
        <item x="4068"/>
        <item x="2990"/>
        <item x="4034"/>
        <item x="4033"/>
        <item x="4030"/>
        <item x="4029"/>
        <item x="2892"/>
        <item x="2889"/>
        <item x="1790"/>
        <item x="2138"/>
        <item x="1795"/>
        <item x="372"/>
        <item x="386"/>
        <item x="1395"/>
        <item x="3305"/>
        <item x="3306"/>
        <item x="1386"/>
        <item x="375"/>
        <item x="1802"/>
        <item x="2890"/>
        <item x="2891"/>
        <item x="939"/>
        <item x="4042"/>
        <item x="4067"/>
        <item x="4041"/>
        <item x="1800"/>
        <item x="365"/>
        <item x="1999"/>
        <item x="2708"/>
        <item x="38"/>
        <item x="2532"/>
        <item x="26"/>
        <item x="31"/>
        <item x="24"/>
        <item x="25"/>
        <item x="30"/>
        <item x="39"/>
        <item x="2884"/>
        <item x="2882"/>
        <item x="3509"/>
        <item x="722"/>
        <item x="2883"/>
        <item x="2530"/>
        <item x="1491"/>
        <item x="1490"/>
        <item x="721"/>
        <item x="707"/>
        <item x="714"/>
        <item x="706"/>
        <item x="3080"/>
        <item x="716"/>
        <item x="1621"/>
        <item x="2833"/>
        <item x="2834"/>
        <item x="4257"/>
        <item x="4258"/>
        <item x="4259"/>
        <item m="1" x="4380"/>
        <item m="1" x="4866"/>
        <item m="1" x="4589"/>
        <item m="1" x="4618"/>
        <item m="1" x="4486"/>
        <item x="2749"/>
        <item m="1" x="4506"/>
        <item m="1" x="4844"/>
        <item m="1" x="4543"/>
        <item m="1" x="4613"/>
        <item m="1" x="4682"/>
        <item m="1" x="4826"/>
        <item m="1" x="4827"/>
        <item m="1" x="4777"/>
        <item m="1" x="4550"/>
        <item m="1" x="4841"/>
        <item m="1" x="4367"/>
        <item m="1" x="4800"/>
        <item m="1" x="4802"/>
        <item m="1" x="4681"/>
        <item m="1" x="4664"/>
        <item m="1" x="4722"/>
        <item m="1" x="4766"/>
        <item m="1" x="4468"/>
        <item m="1" x="4772"/>
        <item m="1" x="4750"/>
        <item m="1" x="4573"/>
        <item m="1" x="4286"/>
        <item m="1" x="4680"/>
        <item m="1" x="4536"/>
        <item m="1" x="4382"/>
        <item m="1" x="4381"/>
        <item m="1" x="4774"/>
        <item m="1" x="4781"/>
        <item m="1" x="4483"/>
        <item m="1" x="4360"/>
        <item m="1" x="4886"/>
        <item m="1" x="4659"/>
        <item m="1" x="4610"/>
        <item m="1" x="4666"/>
        <item m="1" x="4793"/>
        <item m="1" x="4617"/>
        <item m="1" x="4484"/>
        <item x="4255"/>
        <item m="1" x="4763"/>
        <item x="2982"/>
        <item x="3939"/>
        <item m="1" x="4636"/>
        <item m="1" x="4782"/>
        <item m="1" x="4591"/>
        <item m="1" x="4830"/>
        <item x="2662"/>
        <item x="1492"/>
        <item x="1732"/>
        <item x="1997"/>
        <item m="1" x="4473"/>
        <item x="2681"/>
        <item x="2988"/>
        <item x="3601"/>
        <item m="1" x="4644"/>
        <item x="3690"/>
        <item x="3798"/>
        <item x="3809"/>
        <item x="3810"/>
        <item x="3811"/>
        <item x="3812"/>
        <item x="3813"/>
        <item x="3815"/>
        <item x="3826"/>
        <item x="3877"/>
        <item x="3883"/>
        <item x="3979"/>
        <item x="3987"/>
        <item m="1" x="4538"/>
        <item x="4007"/>
        <item x="4113"/>
        <item x="4156"/>
        <item x="4178"/>
        <item m="1" x="4815"/>
        <item m="1" x="4795"/>
        <item m="1" x="4303"/>
        <item m="1" x="4349"/>
        <item m="1" x="4705"/>
        <item m="1" x="4440"/>
        <item m="1" x="4463"/>
        <item m="1" x="4307"/>
        <item m="1" x="4615"/>
        <item m="1" x="4701"/>
        <item m="1" x="4611"/>
        <item m="1" x="4817"/>
        <item m="1" x="4310"/>
        <item m="1" x="4370"/>
        <item m="1" x="4658"/>
        <item m="1" x="4704"/>
        <item m="1" x="4879"/>
        <item m="1" x="4657"/>
        <item m="1" x="4383"/>
        <item m="1" x="4404"/>
        <item m="1" x="4565"/>
        <item m="1" x="4871"/>
        <item m="1" x="4711"/>
        <item m="1" x="4309"/>
        <item m="1" x="4498"/>
        <item m="1" x="4471"/>
        <item m="1" x="4496"/>
        <item m="1" x="4371"/>
        <item m="1" x="4702"/>
        <item m="1" x="4825"/>
        <item m="1" x="4576"/>
        <item m="1" x="4531"/>
        <item m="1" x="4436"/>
        <item m="1" x="4289"/>
        <item m="1" x="4369"/>
        <item m="1" x="4727"/>
        <item m="1" x="4742"/>
        <item m="1" x="4526"/>
        <item m="1" x="4350"/>
        <item m="1" x="4267"/>
        <item m="1" x="4292"/>
        <item m="1" x="4783"/>
        <item m="1" x="4388"/>
        <item m="1" x="4489"/>
        <item m="1" x="4434"/>
        <item m="1" x="4798"/>
        <item m="1" x="4347"/>
        <item m="1" x="4525"/>
        <item m="1" x="4287"/>
        <item m="1" x="4806"/>
        <item m="1" x="4767"/>
        <item m="1" x="4482"/>
        <item m="1" x="4423"/>
        <item m="1" x="4444"/>
        <item m="1" x="4414"/>
        <item m="1" x="4606"/>
        <item m="1" x="4601"/>
        <item m="1" x="4829"/>
        <item m="1" x="4780"/>
        <item m="1" x="4297"/>
        <item m="1" x="4314"/>
        <item m="1" x="4466"/>
        <item m="1" x="4429"/>
        <item m="1" x="4491"/>
        <item m="1" x="4622"/>
        <item m="1" x="4268"/>
        <item m="1" x="4557"/>
        <item m="1" x="4870"/>
        <item m="1" x="4560"/>
        <item m="1" x="4504"/>
        <item m="1" x="4789"/>
        <item m="1" x="4397"/>
        <item m="1" x="4505"/>
        <item m="1" x="4537"/>
        <item m="1" x="4640"/>
        <item m="1" x="4834"/>
        <item m="1" x="4794"/>
        <item m="1" x="4460"/>
        <item m="1" x="4467"/>
        <item m="1" x="4518"/>
        <item m="1" x="4670"/>
        <item m="1" x="4353"/>
        <item m="1" x="4478"/>
        <item m="1" x="4469"/>
        <item m="1" x="4546"/>
        <item m="1" x="4838"/>
        <item m="1" x="4391"/>
        <item m="1" x="4671"/>
        <item m="1" x="4661"/>
        <item m="1" x="4566"/>
        <item m="1" x="4663"/>
        <item m="1" x="4501"/>
        <item m="1" x="4807"/>
        <item m="1" x="4569"/>
        <item m="1" x="4845"/>
        <item m="1" x="4481"/>
        <item m="1" x="4801"/>
        <item m="1" x="4281"/>
        <item m="1" x="4454"/>
        <item m="1" x="4450"/>
        <item m="1" x="4337"/>
        <item m="1" x="4808"/>
        <item m="1" x="4860"/>
        <item m="1" x="4479"/>
        <item m="1" x="4520"/>
        <item m="1" x="4588"/>
        <item m="1" x="4804"/>
        <item m="1" x="4692"/>
        <item m="1" x="4736"/>
        <item m="1" x="4273"/>
        <item m="1" x="4474"/>
        <item m="1" x="4597"/>
        <item m="1" x="4713"/>
        <item m="1" x="4850"/>
        <item m="1" x="4512"/>
        <item m="1" x="4447"/>
        <item m="1" x="4308"/>
        <item m="1" x="4609"/>
        <item m="1" x="4771"/>
        <item m="1" x="4643"/>
        <item m="1" x="4375"/>
        <item m="1" x="4377"/>
        <item m="1" x="4411"/>
        <item m="1" x="4409"/>
        <item m="1" x="4408"/>
        <item m="1" x="4642"/>
        <item m="1" x="4578"/>
        <item m="1" x="4874"/>
        <item m="1" x="4877"/>
        <item m="1" x="4805"/>
        <item m="1" x="4410"/>
        <item m="1" x="4495"/>
        <item m="1" x="4650"/>
        <item m="1" x="4335"/>
        <item m="1" x="4869"/>
        <item m="1" x="4413"/>
        <item m="1" x="4497"/>
        <item m="1" x="4614"/>
        <item m="1" x="4556"/>
        <item m="1" x="4719"/>
        <item m="1" x="4280"/>
        <item m="1" x="4637"/>
        <item m="1" x="4723"/>
        <item m="1" x="4359"/>
        <item m="1" x="4379"/>
        <item m="1" x="4305"/>
        <item m="1" x="4698"/>
        <item m="1" x="4311"/>
        <item m="1" x="4396"/>
        <item m="1" x="4532"/>
        <item m="1" x="4539"/>
        <item m="1" x="4446"/>
        <item m="1" x="4334"/>
        <item m="1" x="4665"/>
        <item m="1" x="4735"/>
        <item m="1" x="4811"/>
        <item m="1" x="4459"/>
        <item m="1" x="4508"/>
        <item m="1" x="4669"/>
        <item m="1" x="4846"/>
        <item m="1" x="4587"/>
        <item m="1" x="4522"/>
        <item m="1" x="4785"/>
        <item m="1" x="4645"/>
        <item m="1" x="4797"/>
        <item m="1" x="4731"/>
        <item m="1" x="4656"/>
        <item m="1" x="4693"/>
        <item m="1" x="4291"/>
        <item m="1" x="4630"/>
        <item m="1" x="4547"/>
        <item m="1" x="4703"/>
        <item m="1" x="4299"/>
        <item m="1" x="4517"/>
        <item m="1" x="4605"/>
        <item m="1" x="4535"/>
        <item m="1" x="4599"/>
        <item m="1" x="4437"/>
        <item m="1" x="4563"/>
        <item m="1" x="4627"/>
        <item m="1" x="4864"/>
        <item m="1" x="4689"/>
        <item m="1" x="4738"/>
        <item m="1" x="4553"/>
        <item m="1" x="4628"/>
        <item m="1" x="4274"/>
        <item m="1" x="4612"/>
        <item m="1" x="4401"/>
        <item m="1" x="4641"/>
        <item m="1" x="4514"/>
        <item m="1" x="4393"/>
        <item m="1" x="4803"/>
        <item m="1" x="4784"/>
        <item m="1" x="4530"/>
        <item m="1" x="4715"/>
        <item m="1" x="4867"/>
        <item m="1" x="4632"/>
        <item m="1" x="4509"/>
        <item m="1" x="4462"/>
        <item m="1" x="4790"/>
        <item m="1" x="4749"/>
        <item m="1" x="4853"/>
        <item m="1" x="4558"/>
        <item m="1" x="4865"/>
        <item m="1" x="4358"/>
        <item m="1" x="4855"/>
        <item m="1" x="4796"/>
        <item m="1" x="4400"/>
        <item m="1" x="4623"/>
        <item m="1" x="4843"/>
        <item m="1" x="4602"/>
        <item m="1" x="4604"/>
        <item m="1" x="4570"/>
        <item m="1" x="4675"/>
        <item m="1" x="4488"/>
        <item m="1" x="4788"/>
        <item m="1" x="4654"/>
        <item m="1" x="4523"/>
        <item m="1" x="4552"/>
        <item m="1" x="4276"/>
        <item m="1" x="4775"/>
        <item m="1" x="4372"/>
        <item m="1" x="4776"/>
        <item m="1" x="4373"/>
        <item m="1" x="4580"/>
        <item m="1" x="4761"/>
        <item m="1" x="4770"/>
        <item m="1" x="4428"/>
        <item m="1" x="4769"/>
        <item m="1" x="4575"/>
        <item m="1" x="4298"/>
        <item m="1" x="4279"/>
        <item m="1" x="4873"/>
        <item m="1" x="4752"/>
        <item m="1" x="4336"/>
        <item m="1" x="4717"/>
        <item m="1" x="4728"/>
        <item m="1" x="4341"/>
        <item m="1" x="4293"/>
        <item m="1" x="4331"/>
        <item m="1" x="4551"/>
        <item m="1" x="4837"/>
        <item m="1" x="4586"/>
        <item m="1" x="4582"/>
        <item m="1" x="4751"/>
        <item m="1" x="4754"/>
        <item m="1" x="4340"/>
        <item m="1" x="4445"/>
        <item m="1" x="4854"/>
        <item m="1" x="4712"/>
        <item m="1" x="4376"/>
        <item m="1" x="4773"/>
        <item m="1" x="4684"/>
        <item m="1" x="4271"/>
        <item m="1" x="4676"/>
        <item m="1" x="4603"/>
        <item m="1" x="4646"/>
        <item m="1" x="4653"/>
        <item m="1" x="4339"/>
        <item m="1" x="4507"/>
        <item m="1" x="4528"/>
        <item m="1" x="4634"/>
        <item m="1" x="4779"/>
        <item m="1" x="4344"/>
        <item m="1" x="4707"/>
        <item m="1" x="4519"/>
        <item m="1" x="4395"/>
        <item m="1" x="4725"/>
        <item m="1" x="4648"/>
        <item m="1" x="4457"/>
        <item m="1" x="4499"/>
        <item m="1" x="4399"/>
        <item m="1" x="4290"/>
        <item m="1" x="4694"/>
        <item m="1" x="4593"/>
        <item m="1" x="4394"/>
        <item m="1" x="4706"/>
        <item m="1" x="4585"/>
        <item m="1" x="4545"/>
        <item m="1" x="4266"/>
        <item m="1" x="4417"/>
        <item m="1" x="4269"/>
        <item m="1" x="4708"/>
        <item m="1" x="4607"/>
        <item m="1" x="4746"/>
        <item m="1" x="4885"/>
        <item m="1" x="4649"/>
        <item m="1" x="4521"/>
        <item m="1" x="4881"/>
        <item m="1" x="4579"/>
        <item m="1" x="4822"/>
        <item m="1" x="4275"/>
        <item m="1" x="4748"/>
        <item m="1" x="4355"/>
        <item m="1" x="4651"/>
        <item m="1" x="4594"/>
        <item m="1" x="4816"/>
        <item m="1" x="4480"/>
        <item m="1" x="4288"/>
        <item m="1" x="4647"/>
        <item m="1" x="4638"/>
        <item m="1" x="4438"/>
        <item m="1" x="4368"/>
        <item m="1" x="4352"/>
        <item m="1" x="4730"/>
        <item m="1" x="4493"/>
        <item m="1" x="4625"/>
        <item m="1" x="4621"/>
        <item m="1" x="4430"/>
        <item m="1" x="4745"/>
        <item m="1" x="4714"/>
        <item x="3337"/>
        <item x="4006"/>
        <item x="4254"/>
        <item m="1" x="4406"/>
        <item m="1" x="4319"/>
        <item m="1" x="4412"/>
        <item m="1" x="4688"/>
        <item m="1" x="4600"/>
        <item m="1" x="4888"/>
        <item m="1" x="4686"/>
        <item m="1" x="4567"/>
        <item m="1" x="4418"/>
        <item m="1" x="4424"/>
        <item m="1" x="4677"/>
        <item m="1" x="4729"/>
        <item m="1" x="4343"/>
        <item m="1" x="4342"/>
        <item m="1" x="4301"/>
        <item m="1" x="4823"/>
        <item m="1" x="4384"/>
        <item m="1" x="4317"/>
        <item m="1" x="4533"/>
        <item m="1" x="4758"/>
        <item m="1" x="4833"/>
        <item m="1" x="4502"/>
        <item m="1" x="4333"/>
        <item m="1" x="4425"/>
        <item m="1" x="4325"/>
        <item m="1" x="4699"/>
        <item m="1" x="4883"/>
        <item m="1" x="4442"/>
        <item m="1" x="4453"/>
        <item m="1" x="4631"/>
        <item m="1" x="4842"/>
        <item m="1" x="4590"/>
        <item m="1" x="4338"/>
        <item m="1" x="4329"/>
        <item m="1" x="4875"/>
        <item m="1" x="4840"/>
        <item m="1" x="4674"/>
        <item m="1" x="4403"/>
        <item m="1" x="4859"/>
        <item m="1" x="4386"/>
        <item m="1" x="4726"/>
        <item m="1" x="4799"/>
        <item m="1" x="4345"/>
        <item m="1" x="4541"/>
        <item m="1" x="4821"/>
        <item m="1" x="4863"/>
        <item m="1" x="4322"/>
        <item m="1" x="4814"/>
        <item m="1" x="4629"/>
        <item m="1" x="4449"/>
        <item m="1" x="4824"/>
        <item m="1" x="4306"/>
        <item m="1" x="4365"/>
        <item m="1" x="4416"/>
        <item m="1" x="4571"/>
        <item m="1" x="4548"/>
        <item m="1" x="4426"/>
        <item m="1" x="4787"/>
        <item m="1" x="4755"/>
        <item m="1" x="4741"/>
        <item m="1" x="4700"/>
        <item m="1" x="4740"/>
        <item m="1" x="4851"/>
        <item m="1" x="4847"/>
        <item m="1" x="4351"/>
        <item m="1" x="4540"/>
        <item m="1" x="4364"/>
        <item m="1" x="4710"/>
        <item m="1" x="4595"/>
        <item m="1" x="4716"/>
        <item m="1" x="4720"/>
        <item m="1" x="4472"/>
        <item m="1" x="4361"/>
        <item m="1" x="4282"/>
        <item m="1" x="4696"/>
        <item m="1" x="4316"/>
        <item m="1" x="4718"/>
        <item m="1" x="4326"/>
        <item m="1" x="4419"/>
        <item m="1" x="4500"/>
        <item m="1" x="4402"/>
        <item m="1" x="4598"/>
        <item m="1" x="4300"/>
        <item m="1" x="4439"/>
        <item m="1" x="4421"/>
        <item m="1" x="4470"/>
        <item m="1" x="4756"/>
        <item m="1" x="4673"/>
        <item m="1" x="4456"/>
        <item m="1" x="4858"/>
        <item m="1" x="4283"/>
        <item m="1" x="4747"/>
        <item m="1" x="4596"/>
        <item m="1" x="4366"/>
        <item m="1" x="4415"/>
        <item m="1" x="4732"/>
        <item m="1" x="4765"/>
        <item m="1" x="4768"/>
        <item m="1" x="4683"/>
        <item m="1" x="4695"/>
        <item m="1" x="4878"/>
        <item m="1" x="4431"/>
        <item m="1" x="4562"/>
        <item m="1" x="4687"/>
        <item m="1" x="4389"/>
        <item m="1" x="4265"/>
        <item x="1841"/>
        <item m="1" x="4743"/>
        <item m="1" x="4753"/>
        <item m="1" x="4697"/>
        <item m="1" x="4549"/>
        <item m="1" x="4427"/>
        <item m="1" x="4534"/>
        <item m="1" x="4441"/>
        <item m="1" x="4744"/>
        <item m="1" x="4554"/>
        <item m="1" x="4786"/>
        <item m="1" x="4323"/>
        <item m="1" x="4861"/>
        <item m="1" x="4812"/>
        <item m="1" x="4884"/>
        <item m="1" x="4294"/>
        <item m="1" x="4524"/>
        <item m="1" x="4487"/>
        <item x="3366"/>
        <item m="1" x="4882"/>
        <item x="2349"/>
        <item x="3014"/>
        <item x="3345"/>
        <item x="3468"/>
        <item x="3990"/>
        <item m="1" x="4848"/>
        <item m="1" x="4357"/>
        <item m="1" x="4296"/>
        <item m="1" x="4312"/>
        <item m="1" x="4315"/>
        <item m="1" x="4835"/>
        <item m="1" x="4734"/>
        <item m="1" x="4733"/>
        <item m="1" x="4542"/>
        <item m="1" x="4760"/>
        <item m="1" x="4635"/>
        <item m="1" x="4852"/>
        <item m="1" x="4836"/>
        <item m="1" x="4405"/>
        <item m="1" x="4327"/>
        <item m="1" x="4284"/>
        <item m="1" x="4577"/>
        <item m="1" x="4398"/>
        <item m="1" x="4374"/>
        <item m="1" x="43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ragToRow="0" dragToCol="0" dragToPage="0" showAll="0" defaultSubtotal="0"/>
  </pivotFields>
  <rowFields count="4">
    <field x="2"/>
    <field x="6"/>
    <field x="7"/>
    <field x="8"/>
  </rowFields>
  <rowItems count="17">
    <i>
      <x v="3"/>
    </i>
    <i>
      <x v="5"/>
    </i>
    <i r="1">
      <x v="93"/>
    </i>
    <i r="2">
      <x v="374"/>
    </i>
    <i r="3">
      <x v="4056"/>
    </i>
    <i>
      <x v="7"/>
    </i>
    <i>
      <x v="8"/>
    </i>
    <i>
      <x v="9"/>
    </i>
    <i>
      <x v="10"/>
    </i>
    <i>
      <x v="12"/>
    </i>
    <i>
      <x v="13"/>
    </i>
    <i>
      <x v="14"/>
    </i>
    <i>
      <x v="15"/>
    </i>
    <i>
      <x v="16"/>
    </i>
    <i>
      <x v="17"/>
    </i>
    <i>
      <x v="18"/>
    </i>
    <i t="grand">
      <x/>
    </i>
  </rowItems>
  <colItems count="1">
    <i/>
  </colItems>
  <formats count="54">
    <format dxfId="53">
      <pivotArea dataOnly="0" labelOnly="1" outline="0" axis="axisValues" fieldPosition="0"/>
    </format>
    <format dxfId="52">
      <pivotArea dataOnly="0" labelOnly="1" outline="0" axis="axisValues" fieldPosition="0"/>
    </format>
    <format dxfId="51">
      <pivotArea outline="0" collapsedLevelsAreSubtotals="1" fieldPosition="0"/>
    </format>
    <format dxfId="50">
      <pivotArea outline="0" collapsedLevelsAreSubtotals="1" fieldPosition="0"/>
    </format>
    <format dxfId="49">
      <pivotArea type="all" dataOnly="0" outline="0" fieldPosition="0"/>
    </format>
    <format dxfId="48">
      <pivotArea outline="0" collapsedLevelsAreSubtotals="1" fieldPosition="0"/>
    </format>
    <format dxfId="47">
      <pivotArea field="2" type="button" dataOnly="0" labelOnly="1" outline="0" axis="axisRow" fieldPosition="0"/>
    </format>
    <format dxfId="46">
      <pivotArea dataOnly="0" labelOnly="1" fieldPosition="0">
        <references count="1">
          <reference field="2" count="12">
            <x v="6"/>
            <x v="7"/>
            <x v="8"/>
            <x v="9"/>
            <x v="10"/>
            <x v="12"/>
            <x v="13"/>
            <x v="14"/>
            <x v="15"/>
            <x v="16"/>
            <x v="17"/>
            <x v="18"/>
          </reference>
        </references>
      </pivotArea>
    </format>
    <format dxfId="45">
      <pivotArea dataOnly="0" labelOnly="1" grandRow="1" outline="0" fieldPosition="0"/>
    </format>
    <format dxfId="44">
      <pivotArea grandRow="1" outline="0" collapsedLevelsAreSubtotals="1" fieldPosition="0"/>
    </format>
    <format dxfId="43">
      <pivotArea dataOnly="0" labelOnly="1" grandRow="1" outline="0" fieldPosition="0"/>
    </format>
    <format dxfId="42">
      <pivotArea field="2" type="button" dataOnly="0" labelOnly="1" outline="0" axis="axisRow" fieldPosition="0"/>
    </format>
    <format dxfId="41">
      <pivotArea field="2" type="button" dataOnly="0" labelOnly="1" outline="0" axis="axisRow" fieldPosition="0"/>
    </format>
    <format dxfId="40">
      <pivotArea collapsedLevelsAreSubtotals="1" fieldPosition="0">
        <references count="1">
          <reference field="2" count="1">
            <x v="6"/>
          </reference>
        </references>
      </pivotArea>
    </format>
    <format dxfId="39">
      <pivotArea collapsedLevelsAreSubtotals="1" fieldPosition="0">
        <references count="1">
          <reference field="2" count="1">
            <x v="7"/>
          </reference>
        </references>
      </pivotArea>
    </format>
    <format dxfId="38">
      <pivotArea collapsedLevelsAreSubtotals="1" fieldPosition="0">
        <references count="1">
          <reference field="2" count="1">
            <x v="8"/>
          </reference>
        </references>
      </pivotArea>
    </format>
    <format dxfId="37">
      <pivotArea collapsedLevelsAreSubtotals="1" fieldPosition="0">
        <references count="1">
          <reference field="2" count="1">
            <x v="9"/>
          </reference>
        </references>
      </pivotArea>
    </format>
    <format dxfId="36">
      <pivotArea collapsedLevelsAreSubtotals="1" fieldPosition="0">
        <references count="1">
          <reference field="2" count="1">
            <x v="10"/>
          </reference>
        </references>
      </pivotArea>
    </format>
    <format dxfId="35">
      <pivotArea collapsedLevelsAreSubtotals="1" fieldPosition="0">
        <references count="1">
          <reference field="2" count="1">
            <x v="12"/>
          </reference>
        </references>
      </pivotArea>
    </format>
    <format dxfId="34">
      <pivotArea collapsedLevelsAreSubtotals="1" fieldPosition="0">
        <references count="1">
          <reference field="2" count="1">
            <x v="13"/>
          </reference>
        </references>
      </pivotArea>
    </format>
    <format dxfId="33">
      <pivotArea collapsedLevelsAreSubtotals="1" fieldPosition="0">
        <references count="1">
          <reference field="2" count="1">
            <x v="14"/>
          </reference>
        </references>
      </pivotArea>
    </format>
    <format dxfId="32">
      <pivotArea collapsedLevelsAreSubtotals="1" fieldPosition="0">
        <references count="1">
          <reference field="2" count="1">
            <x v="15"/>
          </reference>
        </references>
      </pivotArea>
    </format>
    <format dxfId="31">
      <pivotArea collapsedLevelsAreSubtotals="1" fieldPosition="0">
        <references count="1">
          <reference field="2" count="1">
            <x v="16"/>
          </reference>
        </references>
      </pivotArea>
    </format>
    <format dxfId="30">
      <pivotArea collapsedLevelsAreSubtotals="1" fieldPosition="0">
        <references count="1">
          <reference field="2" count="1">
            <x v="15"/>
          </reference>
        </references>
      </pivotArea>
    </format>
    <format dxfId="29">
      <pivotArea collapsedLevelsAreSubtotals="1" fieldPosition="0">
        <references count="1">
          <reference field="2" count="1">
            <x v="14"/>
          </reference>
        </references>
      </pivotArea>
    </format>
    <format dxfId="28">
      <pivotArea collapsedLevelsAreSubtotals="1" fieldPosition="0">
        <references count="1">
          <reference field="2" count="1">
            <x v="13"/>
          </reference>
        </references>
      </pivotArea>
    </format>
    <format dxfId="27">
      <pivotArea collapsedLevelsAreSubtotals="1" fieldPosition="0">
        <references count="1">
          <reference field="2" count="1">
            <x v="12"/>
          </reference>
        </references>
      </pivotArea>
    </format>
    <format dxfId="26">
      <pivotArea collapsedLevelsAreSubtotals="1" fieldPosition="0">
        <references count="1">
          <reference field="2" count="1">
            <x v="10"/>
          </reference>
        </references>
      </pivotArea>
    </format>
    <format dxfId="25">
      <pivotArea collapsedLevelsAreSubtotals="1" fieldPosition="0">
        <references count="1">
          <reference field="2" count="1">
            <x v="9"/>
          </reference>
        </references>
      </pivotArea>
    </format>
    <format dxfId="24">
      <pivotArea collapsedLevelsAreSubtotals="1" fieldPosition="0">
        <references count="1">
          <reference field="2" count="1">
            <x v="8"/>
          </reference>
        </references>
      </pivotArea>
    </format>
    <format dxfId="23">
      <pivotArea collapsedLevelsAreSubtotals="1" fieldPosition="0">
        <references count="1">
          <reference field="2" count="1">
            <x v="7"/>
          </reference>
        </references>
      </pivotArea>
    </format>
    <format dxfId="22">
      <pivotArea collapsedLevelsAreSubtotals="1" fieldPosition="0">
        <references count="1">
          <reference field="2" count="1">
            <x v="6"/>
          </reference>
        </references>
      </pivotArea>
    </format>
    <format dxfId="21">
      <pivotArea collapsedLevelsAreSubtotals="1" fieldPosition="0">
        <references count="1">
          <reference field="2" count="1">
            <x v="6"/>
          </reference>
        </references>
      </pivotArea>
    </format>
    <format dxfId="20">
      <pivotArea collapsedLevelsAreSubtotals="1" fieldPosition="0">
        <references count="1">
          <reference field="2" count="1">
            <x v="6"/>
          </reference>
        </references>
      </pivotArea>
    </format>
    <format dxfId="19">
      <pivotArea collapsedLevelsAreSubtotals="1" fieldPosition="0">
        <references count="1">
          <reference field="2" count="1">
            <x v="6"/>
          </reference>
        </references>
      </pivotArea>
    </format>
    <format dxfId="18">
      <pivotArea collapsedLevelsAreSubtotals="1" fieldPosition="0">
        <references count="1">
          <reference field="2" count="1">
            <x v="6"/>
          </reference>
        </references>
      </pivotArea>
    </format>
    <format dxfId="17">
      <pivotArea collapsedLevelsAreSubtotals="1" fieldPosition="0">
        <references count="1">
          <reference field="2" count="1">
            <x v="6"/>
          </reference>
        </references>
      </pivotArea>
    </format>
    <format dxfId="16">
      <pivotArea collapsedLevelsAreSubtotals="1" fieldPosition="0">
        <references count="1">
          <reference field="2" count="1">
            <x v="7"/>
          </reference>
        </references>
      </pivotArea>
    </format>
    <format dxfId="15">
      <pivotArea collapsedLevelsAreSubtotals="1" fieldPosition="0">
        <references count="1">
          <reference field="2" count="1">
            <x v="8"/>
          </reference>
        </references>
      </pivotArea>
    </format>
    <format dxfId="14">
      <pivotArea collapsedLevelsAreSubtotals="1" fieldPosition="0">
        <references count="1">
          <reference field="2" count="1">
            <x v="9"/>
          </reference>
        </references>
      </pivotArea>
    </format>
    <format dxfId="13">
      <pivotArea collapsedLevelsAreSubtotals="1" fieldPosition="0">
        <references count="1">
          <reference field="2" count="1">
            <x v="10"/>
          </reference>
        </references>
      </pivotArea>
    </format>
    <format dxfId="12">
      <pivotArea collapsedLevelsAreSubtotals="1" fieldPosition="0">
        <references count="1">
          <reference field="2" count="1">
            <x v="12"/>
          </reference>
        </references>
      </pivotArea>
    </format>
    <format dxfId="11">
      <pivotArea collapsedLevelsAreSubtotals="1" fieldPosition="0">
        <references count="1">
          <reference field="2" count="1">
            <x v="13"/>
          </reference>
        </references>
      </pivotArea>
    </format>
    <format dxfId="10">
      <pivotArea collapsedLevelsAreSubtotals="1" fieldPosition="0">
        <references count="1">
          <reference field="2" count="1">
            <x v="14"/>
          </reference>
        </references>
      </pivotArea>
    </format>
    <format dxfId="9">
      <pivotArea collapsedLevelsAreSubtotals="1" fieldPosition="0">
        <references count="1">
          <reference field="2" count="1">
            <x v="15"/>
          </reference>
        </references>
      </pivotArea>
    </format>
    <format dxfId="8">
      <pivotArea collapsedLevelsAreSubtotals="1" fieldPosition="0">
        <references count="1">
          <reference field="2" count="1">
            <x v="16"/>
          </reference>
        </references>
      </pivotArea>
    </format>
    <format dxfId="7">
      <pivotArea collapsedLevelsAreSubtotals="1" fieldPosition="0">
        <references count="1">
          <reference field="2" count="1">
            <x v="17"/>
          </reference>
        </references>
      </pivotArea>
    </format>
    <format dxfId="6">
      <pivotArea collapsedLevelsAreSubtotals="1" fieldPosition="0">
        <references count="1">
          <reference field="2" count="1">
            <x v="18"/>
          </reference>
        </references>
      </pivotArea>
    </format>
    <format dxfId="5">
      <pivotArea dataOnly="0" labelOnly="1" fieldPosition="0">
        <references count="1">
          <reference field="2" count="12">
            <x v="6"/>
            <x v="7"/>
            <x v="8"/>
            <x v="9"/>
            <x v="10"/>
            <x v="12"/>
            <x v="13"/>
            <x v="14"/>
            <x v="15"/>
            <x v="16"/>
            <x v="17"/>
            <x v="18"/>
          </reference>
        </references>
      </pivotArea>
    </format>
    <format dxfId="4">
      <pivotArea field="2" type="button" dataOnly="0" labelOnly="1" outline="0" axis="axisRow" fieldPosition="0"/>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R34"/>
  <sheetViews>
    <sheetView showGridLines="0" zoomScale="80" zoomScaleNormal="80" workbookViewId="0">
      <selection activeCell="G22" sqref="G21:G22"/>
    </sheetView>
  </sheetViews>
  <sheetFormatPr baseColWidth="10" defaultColWidth="0" defaultRowHeight="15" zeroHeight="1" x14ac:dyDescent="0.25"/>
  <cols>
    <col min="1" max="7" width="20.7109375" style="1" customWidth="1"/>
    <col min="8" max="8" width="11.42578125" style="1" hidden="1" customWidth="1"/>
    <col min="9" max="9" width="1.42578125" style="1" hidden="1" customWidth="1"/>
    <col min="10" max="10" width="11.42578125" style="1" hidden="1" customWidth="1"/>
    <col min="11" max="11" width="10.5703125" style="1" hidden="1" customWidth="1"/>
    <col min="12" max="14" width="11.42578125" style="1" hidden="1" customWidth="1"/>
    <col min="15" max="18" width="0" style="1" hidden="1" customWidth="1"/>
    <col min="19" max="16384" width="11.42578125" style="1" hidden="1"/>
  </cols>
  <sheetData>
    <row r="1" spans="1:18" ht="20.100000000000001" customHeight="1" x14ac:dyDescent="0.25">
      <c r="A1" s="1" t="s">
        <v>39</v>
      </c>
    </row>
    <row r="2" spans="1:18" ht="20.100000000000001" customHeight="1" x14ac:dyDescent="0.25">
      <c r="D2" s="1" t="s">
        <v>39</v>
      </c>
    </row>
    <row r="3" spans="1:18" ht="20.100000000000001" customHeight="1" x14ac:dyDescent="0.4">
      <c r="D3" s="1" t="s">
        <v>39</v>
      </c>
      <c r="F3" s="10"/>
      <c r="G3" s="10"/>
      <c r="H3" s="9"/>
      <c r="I3" s="9"/>
      <c r="J3" s="9"/>
      <c r="K3" s="9"/>
      <c r="L3" s="9"/>
      <c r="M3" s="9"/>
    </row>
    <row r="4" spans="1:18" ht="20.100000000000001" customHeight="1" x14ac:dyDescent="0.4">
      <c r="A4" s="149"/>
      <c r="B4" s="149"/>
      <c r="C4" s="149"/>
      <c r="D4" s="149"/>
      <c r="E4" s="149"/>
      <c r="F4" s="149"/>
      <c r="G4" s="149"/>
      <c r="H4" s="9"/>
      <c r="I4" s="9"/>
      <c r="J4" s="9"/>
      <c r="K4" s="9"/>
      <c r="L4" s="9"/>
      <c r="M4" s="9"/>
    </row>
    <row r="5" spans="1:18" ht="20.100000000000001" customHeight="1" x14ac:dyDescent="0.4">
      <c r="A5" s="12"/>
      <c r="B5" s="12"/>
      <c r="C5" s="12"/>
      <c r="D5" s="12"/>
      <c r="E5" s="12"/>
      <c r="F5" s="12"/>
      <c r="H5" s="9"/>
      <c r="I5" s="9"/>
      <c r="J5" s="9"/>
      <c r="K5" s="9"/>
      <c r="L5" s="9"/>
      <c r="M5" s="9"/>
    </row>
    <row r="6" spans="1:18" ht="20.100000000000001" customHeight="1" x14ac:dyDescent="0.4">
      <c r="G6" s="1" t="s">
        <v>39</v>
      </c>
      <c r="H6" s="9"/>
      <c r="I6" s="9"/>
      <c r="J6" s="9"/>
      <c r="K6" s="9"/>
      <c r="L6" s="9"/>
      <c r="M6" s="9"/>
    </row>
    <row r="7" spans="1:18" ht="20.100000000000001" customHeight="1" x14ac:dyDescent="0.4">
      <c r="E7" s="11" t="s">
        <v>39</v>
      </c>
      <c r="F7" s="11"/>
      <c r="G7" s="10"/>
      <c r="H7" s="10" t="s">
        <v>39</v>
      </c>
      <c r="I7" s="10"/>
      <c r="J7" s="9"/>
      <c r="K7" s="9"/>
      <c r="L7" s="9"/>
      <c r="M7" s="9"/>
    </row>
    <row r="8" spans="1:18" ht="20.100000000000001" customHeight="1" x14ac:dyDescent="0.25"/>
    <row r="9" spans="1:18" ht="20.100000000000001" customHeight="1" x14ac:dyDescent="0.25"/>
    <row r="10" spans="1:18" ht="20.100000000000001" customHeight="1" x14ac:dyDescent="0.25">
      <c r="A10" s="150"/>
      <c r="B10" s="150"/>
      <c r="C10" s="150"/>
      <c r="D10" s="150"/>
      <c r="E10" s="150"/>
      <c r="F10" s="150"/>
      <c r="G10" s="150"/>
    </row>
    <row r="11" spans="1:18" ht="20.100000000000001" customHeight="1" x14ac:dyDescent="0.25">
      <c r="A11" s="8"/>
      <c r="B11" s="8"/>
      <c r="C11" s="8"/>
      <c r="D11" s="8"/>
      <c r="E11" s="8"/>
      <c r="F11" s="8"/>
      <c r="G11" s="8"/>
      <c r="H11" s="8"/>
      <c r="I11" s="8"/>
      <c r="J11" s="8"/>
      <c r="K11" s="3"/>
      <c r="L11" s="3"/>
      <c r="M11" s="3"/>
      <c r="N11" s="3"/>
      <c r="O11" s="3"/>
      <c r="P11" s="3"/>
      <c r="Q11" s="3"/>
      <c r="R11" s="3"/>
    </row>
    <row r="12" spans="1:18" ht="20.100000000000001" customHeight="1" x14ac:dyDescent="0.25">
      <c r="A12" s="4"/>
      <c r="B12" s="4"/>
      <c r="C12" s="4"/>
      <c r="D12" s="4"/>
      <c r="E12" s="4"/>
      <c r="F12" s="4"/>
      <c r="G12" s="4"/>
      <c r="H12" s="4"/>
      <c r="I12" s="3"/>
      <c r="J12" s="3"/>
      <c r="K12" s="3"/>
      <c r="L12" s="3"/>
      <c r="M12" s="3"/>
      <c r="N12" s="3"/>
      <c r="O12" s="3"/>
      <c r="P12" s="3"/>
      <c r="Q12" s="3"/>
      <c r="R12" s="3"/>
    </row>
    <row r="13" spans="1:18" ht="20.100000000000001" customHeight="1" x14ac:dyDescent="0.25">
      <c r="H13" s="3"/>
      <c r="I13" s="3"/>
      <c r="J13" s="3"/>
      <c r="K13" s="3"/>
      <c r="L13" s="3"/>
      <c r="M13" s="3"/>
      <c r="N13" s="3"/>
      <c r="O13" s="3"/>
      <c r="P13" s="3"/>
      <c r="Q13" s="3"/>
      <c r="R13" s="3"/>
    </row>
    <row r="14" spans="1:18" ht="20.100000000000001" customHeight="1" x14ac:dyDescent="0.25">
      <c r="A14" s="3"/>
      <c r="B14" s="3"/>
      <c r="C14" s="3"/>
      <c r="D14" s="3"/>
      <c r="E14" s="3"/>
      <c r="F14" s="3"/>
      <c r="G14" s="3"/>
      <c r="H14" s="3"/>
      <c r="I14" s="3"/>
      <c r="J14" s="3"/>
      <c r="K14" s="3"/>
      <c r="L14" s="3"/>
      <c r="M14" s="3"/>
      <c r="N14" s="3"/>
      <c r="O14" s="3"/>
      <c r="P14" s="3"/>
      <c r="Q14" s="3"/>
      <c r="R14" s="3"/>
    </row>
    <row r="15" spans="1:18" ht="20.100000000000001" customHeight="1" x14ac:dyDescent="0.25">
      <c r="A15" s="7"/>
      <c r="B15" s="3"/>
      <c r="C15" s="3"/>
      <c r="D15" s="3"/>
      <c r="E15" s="3"/>
      <c r="F15" s="3"/>
      <c r="G15" s="3"/>
      <c r="H15" s="3"/>
      <c r="I15" s="3"/>
      <c r="J15" s="3"/>
      <c r="K15" s="3"/>
      <c r="L15" s="3"/>
      <c r="M15" s="3"/>
      <c r="N15" s="3"/>
      <c r="O15" s="3"/>
      <c r="P15" s="3"/>
      <c r="Q15" s="3"/>
      <c r="R15" s="3"/>
    </row>
    <row r="16" spans="1:18" ht="20.100000000000001" customHeight="1" x14ac:dyDescent="0.25">
      <c r="A16" s="5"/>
      <c r="B16" s="3"/>
      <c r="C16" s="3"/>
      <c r="D16" s="3"/>
      <c r="E16" s="3"/>
      <c r="F16" s="3"/>
      <c r="G16" s="3"/>
      <c r="H16" s="3"/>
      <c r="I16" s="3"/>
      <c r="J16" s="3"/>
      <c r="K16" s="3"/>
      <c r="L16" s="3"/>
      <c r="M16" s="3"/>
      <c r="N16" s="3"/>
      <c r="O16" s="3"/>
      <c r="P16" s="3"/>
      <c r="Q16" s="3"/>
      <c r="R16" s="3"/>
    </row>
    <row r="17" spans="1:18" ht="20.100000000000001" customHeight="1" x14ac:dyDescent="0.25">
      <c r="A17" s="5"/>
      <c r="B17" s="3"/>
      <c r="C17" s="3"/>
      <c r="D17" s="3"/>
      <c r="E17" s="3"/>
      <c r="F17" s="3"/>
      <c r="G17" s="3"/>
      <c r="H17" s="3"/>
      <c r="I17" s="3"/>
      <c r="J17" s="3"/>
      <c r="K17" s="3"/>
      <c r="L17" s="3"/>
      <c r="M17" s="3"/>
      <c r="N17" s="3"/>
      <c r="O17" s="3"/>
      <c r="P17" s="3"/>
      <c r="Q17" s="3"/>
      <c r="R17" s="3"/>
    </row>
    <row r="18" spans="1:18" ht="20.100000000000001" customHeight="1" x14ac:dyDescent="0.25">
      <c r="A18" s="7"/>
      <c r="B18" s="3"/>
      <c r="C18" s="3"/>
      <c r="D18" s="3"/>
      <c r="E18" s="3"/>
      <c r="F18" s="3"/>
      <c r="G18" s="3"/>
      <c r="H18" s="3"/>
      <c r="I18" s="3"/>
      <c r="J18" s="3"/>
      <c r="K18" s="3"/>
      <c r="L18" s="3"/>
      <c r="M18" s="3"/>
      <c r="N18" s="3"/>
      <c r="O18" s="3"/>
      <c r="P18" s="3"/>
      <c r="Q18" s="3"/>
      <c r="R18" s="3"/>
    </row>
    <row r="19" spans="1:18" ht="20.100000000000001" customHeight="1" x14ac:dyDescent="0.25">
      <c r="A19" s="5"/>
      <c r="B19" s="3"/>
      <c r="C19" s="3"/>
      <c r="D19" s="3"/>
      <c r="E19" s="3"/>
      <c r="F19" s="3"/>
      <c r="G19" s="3"/>
      <c r="H19" s="3"/>
      <c r="I19" s="3"/>
      <c r="J19" s="3"/>
      <c r="K19" s="3"/>
      <c r="L19" s="3"/>
      <c r="M19" s="3"/>
      <c r="N19" s="3"/>
      <c r="O19" s="3"/>
      <c r="P19" s="3"/>
      <c r="Q19" s="3"/>
      <c r="R19" s="3"/>
    </row>
    <row r="20" spans="1:18" ht="20.100000000000001" customHeight="1" x14ac:dyDescent="0.25">
      <c r="A20" s="6"/>
      <c r="B20" s="6"/>
      <c r="C20" s="6"/>
      <c r="D20" s="6"/>
      <c r="E20" s="6"/>
      <c r="F20" s="6"/>
      <c r="G20" s="6"/>
      <c r="H20" s="6"/>
      <c r="I20" s="6"/>
      <c r="J20" s="6"/>
      <c r="K20" s="6"/>
      <c r="L20" s="6"/>
      <c r="M20" s="6"/>
      <c r="N20" s="6"/>
      <c r="O20" s="6"/>
      <c r="P20" s="6"/>
      <c r="Q20" s="6"/>
      <c r="R20" s="6"/>
    </row>
    <row r="21" spans="1:18" ht="20.100000000000001" customHeight="1" x14ac:dyDescent="0.25">
      <c r="A21" s="5"/>
      <c r="B21" s="3"/>
      <c r="C21" s="3"/>
      <c r="D21" s="3"/>
      <c r="E21" s="3"/>
      <c r="F21" s="3"/>
      <c r="G21" s="3"/>
      <c r="H21" s="3"/>
      <c r="I21" s="3"/>
      <c r="J21" s="3"/>
      <c r="K21" s="3"/>
      <c r="L21" s="3"/>
      <c r="M21" s="3"/>
      <c r="N21" s="3"/>
      <c r="O21" s="3"/>
      <c r="P21" s="3"/>
      <c r="Q21" s="3"/>
      <c r="R21" s="3"/>
    </row>
    <row r="22" spans="1:18" ht="20.100000000000001" customHeight="1" x14ac:dyDescent="0.25">
      <c r="A22" s="4"/>
      <c r="B22" s="3"/>
      <c r="C22" s="3"/>
      <c r="D22" s="3"/>
      <c r="E22" s="3"/>
      <c r="F22" s="3"/>
      <c r="G22" s="3"/>
      <c r="H22" s="3"/>
      <c r="I22" s="3"/>
      <c r="J22" s="3"/>
      <c r="K22" s="3"/>
      <c r="L22" s="3"/>
      <c r="M22" s="3"/>
      <c r="N22" s="3"/>
      <c r="O22" s="3"/>
      <c r="P22" s="3"/>
      <c r="Q22" s="3"/>
      <c r="R22" s="3"/>
    </row>
    <row r="23" spans="1:18" ht="20.100000000000001" customHeight="1" x14ac:dyDescent="0.25"/>
    <row r="24" spans="1:18" ht="20.100000000000001" customHeight="1" x14ac:dyDescent="0.3">
      <c r="A24" s="2"/>
    </row>
    <row r="25" spans="1:18" ht="20.100000000000001" customHeight="1" x14ac:dyDescent="0.25"/>
    <row r="26" spans="1:18" ht="20.100000000000001" customHeight="1" x14ac:dyDescent="0.25"/>
    <row r="27" spans="1:18" ht="20.100000000000001" hidden="1" customHeight="1" x14ac:dyDescent="0.25"/>
    <row r="28" spans="1:18" ht="20.100000000000001" hidden="1" customHeight="1" x14ac:dyDescent="0.25"/>
    <row r="29" spans="1:18" ht="20.100000000000001" hidden="1" customHeight="1" x14ac:dyDescent="0.25">
      <c r="F29" s="1" t="s">
        <v>39</v>
      </c>
    </row>
    <row r="30" spans="1:18" ht="20.100000000000001" hidden="1" customHeight="1" x14ac:dyDescent="0.25"/>
    <row r="31" spans="1:18" ht="20.100000000000001" hidden="1" customHeight="1" x14ac:dyDescent="0.25"/>
    <row r="32" spans="1:18" ht="20.100000000000001" hidden="1" customHeight="1" x14ac:dyDescent="0.25"/>
    <row r="33" ht="20.100000000000001" hidden="1" customHeight="1" x14ac:dyDescent="0.25"/>
    <row r="34" ht="20.100000000000001" hidden="1" customHeight="1" x14ac:dyDescent="0.25"/>
  </sheetData>
  <sheetProtection formatCells="0" formatColumns="0" formatRows="0" insertColumns="0" insertRows="0" insertHyperlinks="0" deleteColumns="0" deleteRows="0" selectLockedCells="1" sort="0" autoFilter="0" pivotTables="0"/>
  <mergeCells count="2">
    <mergeCell ref="A4:G4"/>
    <mergeCell ref="A10:G10"/>
  </mergeCells>
  <printOptions horizontalCentered="1"/>
  <pageMargins left="0.70866141732283472" right="0.70866141732283472" top="0.74803149606299213" bottom="0.74803149606299213"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0">
    <pageSetUpPr fitToPage="1"/>
  </sheetPr>
  <dimension ref="A1:L123"/>
  <sheetViews>
    <sheetView showGridLines="0" workbookViewId="0">
      <pane xSplit="2" ySplit="2" topLeftCell="C3" activePane="bottomRight" state="frozen"/>
      <selection pane="topRight" activeCell="C1" sqref="C1"/>
      <selection pane="bottomLeft" activeCell="A4" sqref="A4"/>
      <selection pane="bottomRight" activeCell="B90" sqref="B90"/>
    </sheetView>
  </sheetViews>
  <sheetFormatPr baseColWidth="10" defaultColWidth="11.42578125" defaultRowHeight="15" x14ac:dyDescent="0.25"/>
  <cols>
    <col min="1" max="1" width="11.42578125" style="33"/>
    <col min="2" max="2" width="8" style="37" bestFit="1" customWidth="1"/>
    <col min="3" max="3" width="21.5703125" style="37" customWidth="1"/>
    <col min="4" max="4" width="28.42578125" style="37" customWidth="1"/>
    <col min="5" max="5" width="51.85546875" style="37" customWidth="1"/>
    <col min="6" max="6" width="39.42578125" style="37" bestFit="1" customWidth="1"/>
    <col min="7" max="7" width="25.140625" style="37" bestFit="1" customWidth="1"/>
    <col min="8" max="8" width="17.140625" style="37" bestFit="1" customWidth="1"/>
    <col min="9" max="9" width="20" style="37" bestFit="1" customWidth="1"/>
    <col min="10" max="11" width="22.7109375" style="37" customWidth="1"/>
    <col min="12" max="12" width="65" style="33" bestFit="1" customWidth="1"/>
    <col min="13" max="13" width="13.85546875" style="33" bestFit="1" customWidth="1"/>
    <col min="14" max="14" width="13.5703125" style="33" bestFit="1" customWidth="1"/>
    <col min="15" max="16384" width="11.42578125" style="33"/>
  </cols>
  <sheetData>
    <row r="1" spans="1:12" ht="33" customHeight="1" x14ac:dyDescent="0.25">
      <c r="B1" s="30"/>
      <c r="C1" s="31" t="s">
        <v>41</v>
      </c>
      <c r="D1" s="30"/>
      <c r="E1" s="30"/>
      <c r="F1" s="30"/>
      <c r="G1" s="30"/>
      <c r="H1" s="30"/>
      <c r="I1" s="30"/>
      <c r="J1" s="30"/>
      <c r="K1" s="30"/>
      <c r="L1" s="32"/>
    </row>
    <row r="2" spans="1:12" x14ac:dyDescent="0.25">
      <c r="B2" s="30"/>
      <c r="C2" s="30"/>
      <c r="D2" s="30"/>
      <c r="E2" s="30"/>
      <c r="F2" s="30"/>
      <c r="G2" s="30"/>
      <c r="H2" s="30"/>
      <c r="I2" s="30"/>
      <c r="J2" s="30"/>
      <c r="K2" s="30"/>
      <c r="L2" s="32"/>
    </row>
    <row r="3" spans="1:12" x14ac:dyDescent="0.25">
      <c r="A3" s="67"/>
      <c r="B3" s="67"/>
      <c r="C3" s="67"/>
      <c r="D3" s="67"/>
      <c r="E3" s="67"/>
      <c r="F3" s="67"/>
      <c r="G3" s="67"/>
      <c r="H3" s="67"/>
      <c r="I3" s="67"/>
      <c r="J3" s="67"/>
      <c r="K3" s="67"/>
    </row>
    <row r="4" spans="1:12" ht="45" x14ac:dyDescent="0.25">
      <c r="A4" s="68" t="s">
        <v>148</v>
      </c>
      <c r="B4" s="68" t="s">
        <v>42</v>
      </c>
      <c r="C4" s="68" t="s">
        <v>43</v>
      </c>
      <c r="D4" s="68" t="s">
        <v>44</v>
      </c>
      <c r="E4" s="68" t="s">
        <v>45</v>
      </c>
      <c r="F4" s="68" t="s">
        <v>46</v>
      </c>
      <c r="G4" s="68" t="s">
        <v>47</v>
      </c>
      <c r="H4" s="68" t="s">
        <v>48</v>
      </c>
      <c r="I4" s="68" t="s">
        <v>49</v>
      </c>
      <c r="J4" s="68" t="s">
        <v>50</v>
      </c>
      <c r="K4" s="68" t="s">
        <v>51</v>
      </c>
    </row>
    <row r="5" spans="1:12" x14ac:dyDescent="0.25">
      <c r="A5" s="151" t="s">
        <v>52</v>
      </c>
      <c r="B5" s="69" t="s">
        <v>31</v>
      </c>
      <c r="C5" s="70">
        <v>17305</v>
      </c>
      <c r="D5" s="71" t="s">
        <v>53</v>
      </c>
      <c r="E5" s="67" t="s">
        <v>54</v>
      </c>
      <c r="F5" s="71" t="s">
        <v>55</v>
      </c>
      <c r="G5" s="72">
        <f t="shared" ref="G5:G10" si="0">+I5-H5</f>
        <v>13669562.389999997</v>
      </c>
      <c r="H5" s="72">
        <f>(3389147.7+282283.89)*1.21</f>
        <v>4442432.2239000006</v>
      </c>
      <c r="I5" s="73">
        <v>18111994.613899998</v>
      </c>
      <c r="J5" s="73"/>
      <c r="K5" s="74"/>
    </row>
    <row r="6" spans="1:12" x14ac:dyDescent="0.25">
      <c r="A6" s="151"/>
      <c r="B6" s="69" t="s">
        <v>30</v>
      </c>
      <c r="C6" s="70">
        <v>17306</v>
      </c>
      <c r="D6" s="71" t="s">
        <v>56</v>
      </c>
      <c r="E6" s="75" t="s">
        <v>57</v>
      </c>
      <c r="F6" s="71" t="s">
        <v>58</v>
      </c>
      <c r="G6" s="72">
        <f t="shared" si="0"/>
        <v>6063180.5300000003</v>
      </c>
      <c r="H6" s="72">
        <f>(1503267.9+117073.47)*1.21</f>
        <v>1960613.0576999998</v>
      </c>
      <c r="I6" s="73">
        <v>8023793.5877</v>
      </c>
      <c r="J6" s="73"/>
      <c r="K6" s="74"/>
    </row>
    <row r="7" spans="1:12" ht="31.5" x14ac:dyDescent="0.25">
      <c r="A7" s="151"/>
      <c r="B7" s="69" t="s">
        <v>34</v>
      </c>
      <c r="C7" s="70">
        <v>20690</v>
      </c>
      <c r="D7" s="71" t="s">
        <v>56</v>
      </c>
      <c r="E7" s="75" t="s">
        <v>59</v>
      </c>
      <c r="F7" s="75" t="s">
        <v>60</v>
      </c>
      <c r="G7" s="72">
        <f t="shared" si="0"/>
        <v>55992515.501999989</v>
      </c>
      <c r="H7" s="72">
        <f>(654958.02+756289.58+1303101.49+21041820.68)*1.21</f>
        <v>28744965.421699997</v>
      </c>
      <c r="I7" s="73">
        <v>84737480.92369999</v>
      </c>
      <c r="J7" s="73"/>
      <c r="K7" s="76"/>
    </row>
    <row r="8" spans="1:12" ht="21" x14ac:dyDescent="0.25">
      <c r="A8" s="151"/>
      <c r="B8" s="69" t="s">
        <v>29</v>
      </c>
      <c r="C8" s="70">
        <v>20691</v>
      </c>
      <c r="D8" s="71" t="s">
        <v>53</v>
      </c>
      <c r="E8" s="75" t="s">
        <v>61</v>
      </c>
      <c r="F8" s="75" t="s">
        <v>62</v>
      </c>
      <c r="G8" s="72">
        <f t="shared" si="0"/>
        <v>93613715.808800012</v>
      </c>
      <c r="H8" s="72">
        <f>(12000000+1316956.8+1587171.06+43441043+3085787.72)*1.21</f>
        <v>74331459.881799996</v>
      </c>
      <c r="I8" s="73">
        <v>167945175.69060001</v>
      </c>
      <c r="J8" s="73"/>
      <c r="K8" s="77"/>
    </row>
    <row r="9" spans="1:12" ht="21" x14ac:dyDescent="0.25">
      <c r="A9" s="152" t="s">
        <v>63</v>
      </c>
      <c r="B9" s="69" t="s">
        <v>64</v>
      </c>
      <c r="C9" s="70">
        <v>3997</v>
      </c>
      <c r="D9" s="78" t="s">
        <v>65</v>
      </c>
      <c r="E9" s="75" t="s">
        <v>66</v>
      </c>
      <c r="F9" s="75" t="s">
        <v>67</v>
      </c>
      <c r="G9" s="72">
        <f t="shared" si="0"/>
        <v>26210235.920000002</v>
      </c>
      <c r="H9" s="72">
        <f>(1022139+326643+13640216+346776)*1.21</f>
        <v>18556286.539999999</v>
      </c>
      <c r="I9" s="73">
        <v>44766522.460000001</v>
      </c>
      <c r="J9" s="73"/>
      <c r="K9" s="74"/>
    </row>
    <row r="10" spans="1:12" x14ac:dyDescent="0.25">
      <c r="A10" s="153"/>
      <c r="B10" s="69" t="s">
        <v>32</v>
      </c>
      <c r="C10" s="70">
        <v>17310</v>
      </c>
      <c r="D10" s="78" t="s">
        <v>65</v>
      </c>
      <c r="E10" s="75" t="s">
        <v>68</v>
      </c>
      <c r="F10" s="79" t="s">
        <v>69</v>
      </c>
      <c r="G10" s="80">
        <f t="shared" si="0"/>
        <v>13447670.17</v>
      </c>
      <c r="H10" s="72">
        <f>(2235000+201975)*1.21</f>
        <v>2948739.75</v>
      </c>
      <c r="I10" s="73">
        <v>16396409.92</v>
      </c>
      <c r="J10" s="73">
        <v>8721442.8399999999</v>
      </c>
      <c r="K10" s="74"/>
    </row>
    <row r="11" spans="1:12" x14ac:dyDescent="0.25">
      <c r="A11" s="153"/>
      <c r="B11" s="69" t="s">
        <v>70</v>
      </c>
      <c r="C11" s="70">
        <v>11530</v>
      </c>
      <c r="D11" s="78" t="s">
        <v>71</v>
      </c>
      <c r="E11" s="75" t="s">
        <v>72</v>
      </c>
      <c r="F11" s="81" t="s">
        <v>72</v>
      </c>
      <c r="G11" s="82">
        <f>+I11</f>
        <v>332095.20849999995</v>
      </c>
      <c r="H11" s="72">
        <v>0</v>
      </c>
      <c r="I11" s="73">
        <v>332095.20849999995</v>
      </c>
      <c r="J11" s="73"/>
      <c r="K11" s="74"/>
    </row>
    <row r="12" spans="1:12" x14ac:dyDescent="0.25">
      <c r="A12" s="153"/>
      <c r="B12" s="69" t="s">
        <v>73</v>
      </c>
      <c r="C12" s="70">
        <v>17605</v>
      </c>
      <c r="D12" s="78" t="s">
        <v>74</v>
      </c>
      <c r="E12" s="75" t="s">
        <v>72</v>
      </c>
      <c r="F12" s="75" t="s">
        <v>72</v>
      </c>
      <c r="G12" s="82">
        <f>+I12</f>
        <v>542789.53189999994</v>
      </c>
      <c r="H12" s="72">
        <v>0</v>
      </c>
      <c r="I12" s="73">
        <v>542789.53189999994</v>
      </c>
      <c r="J12" s="73"/>
      <c r="K12" s="74"/>
    </row>
    <row r="13" spans="1:12" ht="21" x14ac:dyDescent="0.25">
      <c r="A13" s="153"/>
      <c r="B13" s="69" t="s">
        <v>35</v>
      </c>
      <c r="C13" s="70">
        <v>20694</v>
      </c>
      <c r="D13" s="78" t="s">
        <v>65</v>
      </c>
      <c r="E13" s="75" t="s">
        <v>149</v>
      </c>
      <c r="F13" s="75" t="s">
        <v>150</v>
      </c>
      <c r="G13" s="80">
        <v>95550462.378800005</v>
      </c>
      <c r="H13" s="72">
        <v>21255509.77</v>
      </c>
      <c r="I13" s="73">
        <f>+G13+H13</f>
        <v>116805972.1488</v>
      </c>
      <c r="J13" s="73">
        <v>54760237.236099996</v>
      </c>
      <c r="K13" s="76"/>
    </row>
    <row r="14" spans="1:12" ht="21" x14ac:dyDescent="0.25">
      <c r="A14" s="154"/>
      <c r="B14" s="69" t="s">
        <v>146</v>
      </c>
      <c r="C14" s="70">
        <v>20695</v>
      </c>
      <c r="D14" s="78" t="s">
        <v>151</v>
      </c>
      <c r="E14" s="75" t="s">
        <v>152</v>
      </c>
      <c r="F14" s="75" t="s">
        <v>153</v>
      </c>
      <c r="G14" s="80">
        <v>67316984.454500005</v>
      </c>
      <c r="H14" s="72">
        <v>3608351.89</v>
      </c>
      <c r="I14" s="73">
        <f>+G14+H14</f>
        <v>70925336.344500005</v>
      </c>
      <c r="J14" s="73">
        <v>37356369.228200004</v>
      </c>
      <c r="K14" s="76"/>
    </row>
    <row r="15" spans="1:12" ht="21" x14ac:dyDescent="0.25">
      <c r="A15" s="151" t="s">
        <v>75</v>
      </c>
      <c r="B15" s="69" t="s">
        <v>76</v>
      </c>
      <c r="C15" s="70">
        <v>4000</v>
      </c>
      <c r="D15" s="34" t="s">
        <v>77</v>
      </c>
      <c r="E15" s="75" t="s">
        <v>78</v>
      </c>
      <c r="F15" s="79" t="s">
        <v>79</v>
      </c>
      <c r="G15" s="35">
        <f t="shared" ref="G15:G20" si="1">+I15-H15</f>
        <v>20464913.919999979</v>
      </c>
      <c r="H15" s="72">
        <f>(11315457+444822+12850000+1430000+539479.53)*1.21</f>
        <v>32161507.8213</v>
      </c>
      <c r="I15" s="73">
        <v>52626421.741299979</v>
      </c>
      <c r="J15" s="73"/>
      <c r="K15" s="74"/>
    </row>
    <row r="16" spans="1:12" ht="21" x14ac:dyDescent="0.25">
      <c r="A16" s="151"/>
      <c r="B16" s="69" t="s">
        <v>80</v>
      </c>
      <c r="C16" s="70">
        <v>4003</v>
      </c>
      <c r="D16" s="34" t="s">
        <v>81</v>
      </c>
      <c r="E16" s="75" t="s">
        <v>82</v>
      </c>
      <c r="F16" s="83" t="s">
        <v>83</v>
      </c>
      <c r="G16" s="35">
        <f t="shared" si="1"/>
        <v>16575913.903999997</v>
      </c>
      <c r="H16" s="83">
        <f>(2781951+287705+5232000+2137000)*1.21</f>
        <v>12630773.76</v>
      </c>
      <c r="I16" s="73">
        <v>29206687.663999997</v>
      </c>
      <c r="J16" s="73"/>
      <c r="K16" s="74"/>
    </row>
    <row r="17" spans="1:11" x14ac:dyDescent="0.25">
      <c r="A17" s="151"/>
      <c r="B17" s="69" t="s">
        <v>84</v>
      </c>
      <c r="C17" s="70">
        <v>17312</v>
      </c>
      <c r="D17" s="34" t="s">
        <v>53</v>
      </c>
      <c r="E17" s="75" t="s">
        <v>85</v>
      </c>
      <c r="F17" s="75" t="s">
        <v>86</v>
      </c>
      <c r="G17" s="35">
        <f t="shared" si="1"/>
        <v>11967560.333299996</v>
      </c>
      <c r="H17" s="72">
        <f>(2967163.7+303347.72)*1.21</f>
        <v>3957318.8181999996</v>
      </c>
      <c r="I17" s="73">
        <v>15924879.151499996</v>
      </c>
      <c r="J17" s="73"/>
      <c r="K17" s="74"/>
    </row>
    <row r="18" spans="1:11" x14ac:dyDescent="0.25">
      <c r="A18" s="151"/>
      <c r="B18" s="69" t="s">
        <v>87</v>
      </c>
      <c r="C18" s="70">
        <v>17313</v>
      </c>
      <c r="D18" s="34" t="s">
        <v>81</v>
      </c>
      <c r="E18" s="75" t="s">
        <v>88</v>
      </c>
      <c r="F18" s="75" t="s">
        <v>89</v>
      </c>
      <c r="G18" s="35">
        <f t="shared" si="1"/>
        <v>3465915.0822999999</v>
      </c>
      <c r="H18" s="72">
        <f>(275000+54340.16)*1.21</f>
        <v>398501.59360000002</v>
      </c>
      <c r="I18" s="73">
        <v>3864416.6759000001</v>
      </c>
      <c r="J18" s="73"/>
      <c r="K18" s="74"/>
    </row>
    <row r="19" spans="1:11" ht="31.5" x14ac:dyDescent="0.25">
      <c r="A19" s="151"/>
      <c r="B19" s="69" t="s">
        <v>36</v>
      </c>
      <c r="C19" s="70">
        <v>20696</v>
      </c>
      <c r="D19" s="34" t="s">
        <v>53</v>
      </c>
      <c r="E19" s="75" t="s">
        <v>90</v>
      </c>
      <c r="F19" s="75" t="s">
        <v>91</v>
      </c>
      <c r="G19" s="35">
        <f t="shared" si="1"/>
        <v>81107297.862799987</v>
      </c>
      <c r="H19" s="72">
        <f>(1204899.11+995179.1+2122439.11+1752592.62)*1.21</f>
        <v>7350883.0274</v>
      </c>
      <c r="I19" s="73">
        <v>88458180.890199989</v>
      </c>
      <c r="J19" s="73"/>
      <c r="K19" s="76"/>
    </row>
    <row r="20" spans="1:11" ht="21" x14ac:dyDescent="0.25">
      <c r="A20" s="151"/>
      <c r="B20" s="69" t="s">
        <v>37</v>
      </c>
      <c r="C20" s="70">
        <v>20697</v>
      </c>
      <c r="D20" s="34" t="s">
        <v>81</v>
      </c>
      <c r="E20" s="75" t="s">
        <v>92</v>
      </c>
      <c r="F20" s="75" t="s">
        <v>93</v>
      </c>
      <c r="G20" s="35">
        <f t="shared" si="1"/>
        <v>25347685.29040001</v>
      </c>
      <c r="H20" s="72">
        <f>(175746.23+184978.74+391702.67+287356.05)*1.21</f>
        <v>1258138.2648999998</v>
      </c>
      <c r="I20" s="73">
        <v>26605823.555300009</v>
      </c>
      <c r="J20" s="73"/>
      <c r="K20" s="76"/>
    </row>
    <row r="21" spans="1:11" x14ac:dyDescent="0.25">
      <c r="A21" s="151"/>
      <c r="B21" s="69" t="s">
        <v>94</v>
      </c>
      <c r="C21" s="70">
        <v>31162</v>
      </c>
      <c r="D21" s="34" t="s">
        <v>53</v>
      </c>
      <c r="E21" s="75" t="s">
        <v>72</v>
      </c>
      <c r="F21" s="75" t="s">
        <v>72</v>
      </c>
      <c r="G21" s="36">
        <f>+I21</f>
        <v>11164859.268199999</v>
      </c>
      <c r="H21" s="72">
        <v>0</v>
      </c>
      <c r="I21" s="73">
        <v>11164859.268199999</v>
      </c>
      <c r="J21" s="73">
        <f>(391483.65+947823.78+2868174.91+1892036.4)*1.21</f>
        <v>7380417.6754000001</v>
      </c>
      <c r="K21" s="76"/>
    </row>
    <row r="22" spans="1:11" x14ac:dyDescent="0.25">
      <c r="A22" s="151" t="s">
        <v>95</v>
      </c>
      <c r="B22" s="69" t="s">
        <v>33</v>
      </c>
      <c r="C22" s="70">
        <v>17314</v>
      </c>
      <c r="D22" s="75" t="s">
        <v>96</v>
      </c>
      <c r="E22" s="73">
        <v>12393394.75</v>
      </c>
      <c r="F22" s="73"/>
      <c r="G22" s="74"/>
      <c r="H22" s="72">
        <f>(1300000+171305.42)*1.21</f>
        <v>1780279.5581999999</v>
      </c>
      <c r="I22" s="73">
        <v>12393394.75</v>
      </c>
      <c r="J22" s="73"/>
      <c r="K22" s="74"/>
    </row>
    <row r="23" spans="1:11" ht="42" x14ac:dyDescent="0.25">
      <c r="A23" s="151"/>
      <c r="B23" s="69" t="s">
        <v>97</v>
      </c>
      <c r="C23" s="70">
        <v>20698</v>
      </c>
      <c r="D23" s="75" t="s">
        <v>98</v>
      </c>
      <c r="E23" s="75" t="s">
        <v>99</v>
      </c>
      <c r="F23" s="75" t="s">
        <v>100</v>
      </c>
      <c r="G23" s="83">
        <v>66144806.186799996</v>
      </c>
      <c r="H23" s="72">
        <f>+I23-G23</f>
        <v>100575608.30239993</v>
      </c>
      <c r="I23" s="73">
        <v>166720414.48919994</v>
      </c>
      <c r="J23" s="73">
        <v>83003589.329099998</v>
      </c>
      <c r="K23" s="74"/>
    </row>
    <row r="24" spans="1:11" x14ac:dyDescent="0.25">
      <c r="A24" s="151"/>
      <c r="B24" s="70" t="s">
        <v>101</v>
      </c>
      <c r="C24" s="70">
        <v>20698</v>
      </c>
      <c r="D24" s="75" t="s">
        <v>98</v>
      </c>
      <c r="E24" s="73"/>
      <c r="F24" s="73"/>
      <c r="G24" s="74"/>
      <c r="H24" s="72"/>
      <c r="I24" s="73"/>
      <c r="J24" s="73">
        <v>15982036.490199998</v>
      </c>
      <c r="K24" s="74" t="s">
        <v>102</v>
      </c>
    </row>
    <row r="25" spans="1:11" x14ac:dyDescent="0.25">
      <c r="A25" s="151"/>
      <c r="B25" s="70" t="s">
        <v>103</v>
      </c>
      <c r="C25" s="70">
        <v>20698</v>
      </c>
      <c r="D25" s="75" t="s">
        <v>98</v>
      </c>
      <c r="E25" s="73"/>
      <c r="F25" s="73"/>
      <c r="G25" s="74"/>
      <c r="H25" s="72"/>
      <c r="I25" s="73"/>
      <c r="J25" s="73">
        <v>10977150.2016</v>
      </c>
      <c r="K25" s="74" t="s">
        <v>104</v>
      </c>
    </row>
    <row r="26" spans="1:11" x14ac:dyDescent="0.25">
      <c r="A26" s="151"/>
      <c r="B26" s="70" t="s">
        <v>105</v>
      </c>
      <c r="C26" s="70">
        <v>20698</v>
      </c>
      <c r="D26" s="75" t="s">
        <v>98</v>
      </c>
      <c r="E26" s="73"/>
      <c r="F26" s="73"/>
      <c r="G26" s="74"/>
      <c r="H26" s="72"/>
      <c r="I26" s="73"/>
      <c r="J26" s="73">
        <v>7409965.0404999992</v>
      </c>
      <c r="K26" s="74" t="s">
        <v>106</v>
      </c>
    </row>
    <row r="27" spans="1:11" x14ac:dyDescent="0.25">
      <c r="A27" s="151"/>
      <c r="B27" s="70" t="s">
        <v>107</v>
      </c>
      <c r="C27" s="70">
        <v>20698</v>
      </c>
      <c r="D27" s="75" t="s">
        <v>98</v>
      </c>
      <c r="E27" s="73"/>
      <c r="F27" s="73"/>
      <c r="G27" s="74"/>
      <c r="H27" s="72"/>
      <c r="I27" s="73"/>
      <c r="J27" s="73">
        <v>32807109.177700002</v>
      </c>
      <c r="K27" s="74" t="s">
        <v>108</v>
      </c>
    </row>
    <row r="28" spans="1:11" x14ac:dyDescent="0.25">
      <c r="A28" s="151"/>
      <c r="B28" s="70" t="s">
        <v>109</v>
      </c>
      <c r="C28" s="70">
        <v>20698</v>
      </c>
      <c r="D28" s="75" t="s">
        <v>98</v>
      </c>
      <c r="E28" s="73"/>
      <c r="F28" s="73"/>
      <c r="G28" s="74"/>
      <c r="H28" s="72"/>
      <c r="I28" s="73"/>
      <c r="J28" s="73">
        <v>15827328.419100001</v>
      </c>
      <c r="K28" s="74" t="s">
        <v>110</v>
      </c>
    </row>
    <row r="29" spans="1:11" x14ac:dyDescent="0.25">
      <c r="A29" s="151"/>
      <c r="B29" s="69" t="s">
        <v>38</v>
      </c>
      <c r="C29" s="70">
        <v>26334</v>
      </c>
      <c r="D29" s="75" t="s">
        <v>111</v>
      </c>
      <c r="E29" s="73">
        <v>287004.9094</v>
      </c>
      <c r="F29" s="73"/>
      <c r="G29" s="74"/>
      <c r="H29" s="72">
        <v>0</v>
      </c>
      <c r="I29" s="73">
        <v>287004.9094</v>
      </c>
      <c r="J29" s="73"/>
      <c r="K29" s="74"/>
    </row>
    <row r="30" spans="1:11" x14ac:dyDescent="0.25">
      <c r="A30" s="84"/>
      <c r="B30" s="84"/>
      <c r="C30" s="84"/>
      <c r="D30" s="84"/>
      <c r="E30" s="84"/>
      <c r="F30" s="84"/>
      <c r="G30" s="84"/>
      <c r="H30" s="84"/>
      <c r="I30" s="84"/>
      <c r="J30" s="84"/>
      <c r="K30" s="84"/>
    </row>
    <row r="31" spans="1:11" ht="15" customHeight="1" x14ac:dyDescent="0.25">
      <c r="A31" s="155" t="s">
        <v>154</v>
      </c>
      <c r="B31" s="155" t="s">
        <v>155</v>
      </c>
      <c r="C31" s="157" t="s">
        <v>156</v>
      </c>
      <c r="D31" s="157"/>
      <c r="E31" s="157"/>
      <c r="F31" s="157"/>
      <c r="G31" s="157"/>
      <c r="H31" s="85"/>
      <c r="I31" s="86"/>
      <c r="J31" s="86"/>
      <c r="K31" s="86"/>
    </row>
    <row r="32" spans="1:11" x14ac:dyDescent="0.25">
      <c r="A32" s="156"/>
      <c r="B32" s="156"/>
      <c r="C32" s="157"/>
      <c r="D32" s="157"/>
      <c r="E32" s="157"/>
      <c r="F32" s="157"/>
      <c r="G32" s="157"/>
      <c r="H32" s="85"/>
      <c r="I32" s="86"/>
      <c r="J32" s="86"/>
      <c r="K32" s="86"/>
    </row>
    <row r="33" spans="1:11" x14ac:dyDescent="0.25">
      <c r="A33" s="84"/>
      <c r="B33" s="84"/>
      <c r="C33" s="84"/>
      <c r="D33" s="84"/>
      <c r="E33" s="84"/>
      <c r="F33" s="84"/>
      <c r="G33" s="84"/>
      <c r="H33" s="84"/>
      <c r="I33" s="84"/>
      <c r="J33" s="84"/>
      <c r="K33" s="84"/>
    </row>
    <row r="34" spans="1:11" x14ac:dyDescent="0.25">
      <c r="A34" s="158"/>
      <c r="B34" s="159" t="s">
        <v>157</v>
      </c>
      <c r="C34" s="160" t="s">
        <v>115</v>
      </c>
      <c r="D34" s="161"/>
      <c r="E34" s="161"/>
      <c r="F34" s="162"/>
      <c r="G34" s="166"/>
      <c r="H34" s="167"/>
      <c r="I34" s="167"/>
      <c r="J34" s="168"/>
      <c r="K34" s="170"/>
    </row>
    <row r="35" spans="1:11" x14ac:dyDescent="0.25">
      <c r="A35" s="158"/>
      <c r="B35" s="156"/>
      <c r="C35" s="163"/>
      <c r="D35" s="164"/>
      <c r="E35" s="164"/>
      <c r="F35" s="165"/>
      <c r="G35" s="166"/>
      <c r="H35" s="167"/>
      <c r="I35" s="167"/>
      <c r="J35" s="169"/>
      <c r="K35" s="171"/>
    </row>
    <row r="36" spans="1:11" x14ac:dyDescent="0.25">
      <c r="A36" s="84"/>
      <c r="B36" s="84"/>
      <c r="C36" s="84"/>
      <c r="D36" s="84"/>
      <c r="E36" s="84"/>
      <c r="F36" s="84"/>
      <c r="G36" s="84"/>
      <c r="H36" s="84"/>
      <c r="I36" s="84"/>
      <c r="J36" s="84"/>
      <c r="K36" s="84"/>
    </row>
    <row r="37" spans="1:11" x14ac:dyDescent="0.25">
      <c r="A37" s="155" t="s">
        <v>158</v>
      </c>
      <c r="B37" s="155" t="s">
        <v>112</v>
      </c>
      <c r="C37" s="160" t="s">
        <v>113</v>
      </c>
      <c r="D37" s="161"/>
      <c r="E37" s="161"/>
      <c r="F37" s="162"/>
      <c r="G37" s="172">
        <v>5074689</v>
      </c>
      <c r="H37" s="172">
        <f>+I37-G37</f>
        <v>626367</v>
      </c>
      <c r="I37" s="172">
        <v>5701056</v>
      </c>
      <c r="J37" s="174"/>
      <c r="K37" s="151" t="s">
        <v>114</v>
      </c>
    </row>
    <row r="38" spans="1:11" x14ac:dyDescent="0.25">
      <c r="A38" s="156"/>
      <c r="B38" s="156"/>
      <c r="C38" s="163"/>
      <c r="D38" s="164"/>
      <c r="E38" s="164"/>
      <c r="F38" s="165"/>
      <c r="G38" s="173"/>
      <c r="H38" s="173"/>
      <c r="I38" s="173"/>
      <c r="J38" s="174"/>
      <c r="K38" s="151"/>
    </row>
    <row r="39" spans="1:11" x14ac:dyDescent="0.25">
      <c r="A39" s="87"/>
      <c r="B39" s="87"/>
      <c r="C39" s="88"/>
      <c r="D39" s="88"/>
      <c r="E39" s="88"/>
      <c r="F39" s="88"/>
      <c r="G39" s="88"/>
      <c r="H39" s="85"/>
      <c r="I39" s="85"/>
      <c r="J39" s="85"/>
      <c r="K39" s="85"/>
    </row>
    <row r="40" spans="1:11" x14ac:dyDescent="0.25">
      <c r="A40" s="155" t="s">
        <v>154</v>
      </c>
      <c r="B40" s="155" t="s">
        <v>159</v>
      </c>
      <c r="C40" s="157" t="s">
        <v>160</v>
      </c>
      <c r="D40" s="157"/>
      <c r="E40" s="157"/>
      <c r="F40" s="157"/>
      <c r="G40" s="157"/>
      <c r="H40" s="86"/>
      <c r="I40" s="86"/>
      <c r="J40" s="86"/>
      <c r="K40" s="86"/>
    </row>
    <row r="41" spans="1:11" x14ac:dyDescent="0.25">
      <c r="A41" s="156"/>
      <c r="B41" s="156"/>
      <c r="C41" s="157"/>
      <c r="D41" s="157"/>
      <c r="E41" s="157"/>
      <c r="F41" s="157"/>
      <c r="G41" s="157"/>
      <c r="H41" s="86"/>
      <c r="I41" s="86"/>
      <c r="J41" s="86"/>
      <c r="K41" s="86"/>
    </row>
    <row r="42" spans="1:11" x14ac:dyDescent="0.25">
      <c r="A42" s="87"/>
      <c r="B42" s="87"/>
      <c r="C42" s="88"/>
      <c r="D42" s="88"/>
      <c r="E42" s="88"/>
      <c r="F42" s="88"/>
      <c r="G42" s="88"/>
      <c r="H42" s="86"/>
      <c r="I42" s="86"/>
      <c r="J42" s="86"/>
      <c r="K42" s="86"/>
    </row>
    <row r="43" spans="1:11" x14ac:dyDescent="0.25">
      <c r="A43" s="67"/>
      <c r="B43" s="67"/>
      <c r="C43" s="67"/>
      <c r="D43" s="67"/>
      <c r="E43" s="89" t="s">
        <v>161</v>
      </c>
      <c r="F43" s="89" t="s">
        <v>162</v>
      </c>
      <c r="G43" s="67"/>
      <c r="H43" s="90"/>
      <c r="I43" s="90"/>
      <c r="J43" s="67"/>
      <c r="K43" s="67"/>
    </row>
    <row r="44" spans="1:11" x14ac:dyDescent="0.25">
      <c r="A44" s="175" t="s">
        <v>95</v>
      </c>
      <c r="B44" s="175" t="s">
        <v>146</v>
      </c>
      <c r="C44" s="175">
        <v>36943</v>
      </c>
      <c r="D44" s="176" t="s">
        <v>163</v>
      </c>
      <c r="E44" s="177">
        <v>72151336.5</v>
      </c>
      <c r="F44" s="177">
        <f>+E44*1.21</f>
        <v>87303117.164999992</v>
      </c>
      <c r="G44" s="67"/>
      <c r="H44" s="67"/>
      <c r="I44" s="67"/>
      <c r="J44" s="67"/>
      <c r="K44" s="67"/>
    </row>
    <row r="45" spans="1:11" x14ac:dyDescent="0.25">
      <c r="A45" s="175"/>
      <c r="B45" s="175"/>
      <c r="C45" s="175"/>
      <c r="D45" s="176"/>
      <c r="E45" s="177"/>
      <c r="F45" s="177"/>
      <c r="G45" s="67"/>
      <c r="H45" s="67"/>
      <c r="I45" s="67"/>
      <c r="J45" s="67"/>
      <c r="K45" s="67"/>
    </row>
    <row r="46" spans="1:11" x14ac:dyDescent="0.25">
      <c r="A46" s="175"/>
      <c r="B46" s="175"/>
      <c r="C46" s="175">
        <v>36942</v>
      </c>
      <c r="D46" s="176" t="s">
        <v>163</v>
      </c>
      <c r="E46" s="177">
        <v>30080386.210000001</v>
      </c>
      <c r="F46" s="177">
        <f>+E46*1.21</f>
        <v>36397267.314099997</v>
      </c>
      <c r="G46" s="67"/>
      <c r="H46" s="67"/>
      <c r="I46" s="67"/>
      <c r="J46" s="67"/>
      <c r="K46" s="67"/>
    </row>
    <row r="47" spans="1:11" x14ac:dyDescent="0.25">
      <c r="A47" s="175"/>
      <c r="B47" s="175"/>
      <c r="C47" s="175"/>
      <c r="D47" s="176"/>
      <c r="E47" s="177"/>
      <c r="F47" s="177"/>
      <c r="G47" s="67"/>
      <c r="H47" s="67"/>
      <c r="I47" s="67"/>
      <c r="J47" s="67"/>
      <c r="K47" s="67"/>
    </row>
    <row r="48" spans="1:11" x14ac:dyDescent="0.25">
      <c r="A48" s="175"/>
      <c r="B48" s="175"/>
      <c r="C48" s="175">
        <v>36941</v>
      </c>
      <c r="D48" s="176" t="s">
        <v>163</v>
      </c>
      <c r="E48" s="177">
        <v>120679757.39</v>
      </c>
      <c r="F48" s="177">
        <f>+E48*1.21</f>
        <v>146022506.44189999</v>
      </c>
      <c r="G48" s="67"/>
      <c r="H48" s="67"/>
      <c r="I48" s="67"/>
      <c r="J48" s="67"/>
      <c r="K48" s="67"/>
    </row>
    <row r="49" spans="1:11" x14ac:dyDescent="0.25">
      <c r="A49" s="175"/>
      <c r="B49" s="175"/>
      <c r="C49" s="175"/>
      <c r="D49" s="176"/>
      <c r="E49" s="177"/>
      <c r="F49" s="177"/>
      <c r="G49" s="67"/>
      <c r="H49" s="67"/>
      <c r="I49" s="67"/>
      <c r="J49" s="67"/>
      <c r="K49" s="67"/>
    </row>
    <row r="50" spans="1:11" x14ac:dyDescent="0.25">
      <c r="A50" s="67"/>
      <c r="B50" s="67"/>
      <c r="C50" s="67"/>
      <c r="D50" s="67"/>
      <c r="E50" s="67"/>
      <c r="F50" s="67"/>
      <c r="G50" s="67"/>
      <c r="H50" s="67"/>
      <c r="I50" s="67"/>
      <c r="J50" s="67"/>
      <c r="K50" s="67"/>
    </row>
    <row r="51" spans="1:11" ht="30" x14ac:dyDescent="0.25">
      <c r="A51" s="91"/>
      <c r="B51" s="91"/>
      <c r="C51" s="67"/>
      <c r="D51" s="92" t="s">
        <v>164</v>
      </c>
      <c r="E51" s="92" t="s">
        <v>44</v>
      </c>
      <c r="F51" s="92" t="s">
        <v>161</v>
      </c>
      <c r="G51" s="92" t="s">
        <v>162</v>
      </c>
      <c r="H51" s="93" t="s">
        <v>165</v>
      </c>
      <c r="I51" s="67"/>
      <c r="J51" s="67"/>
      <c r="K51" s="67"/>
    </row>
    <row r="52" spans="1:11" x14ac:dyDescent="0.25">
      <c r="A52" s="175" t="s">
        <v>75</v>
      </c>
      <c r="B52" s="155" t="s">
        <v>147</v>
      </c>
      <c r="C52" s="159" t="s">
        <v>166</v>
      </c>
      <c r="D52" s="155">
        <v>39632</v>
      </c>
      <c r="E52" s="176" t="s">
        <v>53</v>
      </c>
      <c r="F52" s="94">
        <v>175166909.59999999</v>
      </c>
      <c r="G52" s="94">
        <f>F52*1.21</f>
        <v>211951960.616</v>
      </c>
      <c r="H52" s="94" t="s">
        <v>167</v>
      </c>
      <c r="I52" s="67"/>
      <c r="J52" s="67"/>
      <c r="K52" s="67"/>
    </row>
    <row r="53" spans="1:11" x14ac:dyDescent="0.25">
      <c r="A53" s="175"/>
      <c r="B53" s="179"/>
      <c r="C53" s="179"/>
      <c r="D53" s="156"/>
      <c r="E53" s="176"/>
      <c r="F53" s="95"/>
      <c r="G53" s="95"/>
      <c r="H53" s="95"/>
      <c r="I53" s="67"/>
      <c r="J53" s="67"/>
      <c r="K53" s="67"/>
    </row>
    <row r="54" spans="1:11" x14ac:dyDescent="0.25">
      <c r="A54" s="178"/>
      <c r="B54" s="180"/>
      <c r="C54" s="180"/>
      <c r="D54" s="155">
        <v>39631</v>
      </c>
      <c r="E54" s="176" t="s">
        <v>77</v>
      </c>
      <c r="F54" s="94">
        <v>78685842.099999994</v>
      </c>
      <c r="G54" s="94">
        <f>F54*1.21</f>
        <v>95209868.940999985</v>
      </c>
      <c r="H54" s="94" t="s">
        <v>167</v>
      </c>
      <c r="I54" s="67"/>
      <c r="J54" s="67"/>
      <c r="K54" s="67"/>
    </row>
    <row r="55" spans="1:11" x14ac:dyDescent="0.25">
      <c r="A55" s="178"/>
      <c r="B55" s="181"/>
      <c r="C55" s="181"/>
      <c r="D55" s="156"/>
      <c r="E55" s="176"/>
      <c r="F55" s="95"/>
      <c r="G55" s="95"/>
      <c r="H55" s="95"/>
      <c r="I55" s="67"/>
      <c r="J55" s="67"/>
      <c r="K55" s="67"/>
    </row>
    <row r="58" spans="1:11" x14ac:dyDescent="0.25">
      <c r="C58" s="96" t="s">
        <v>119</v>
      </c>
      <c r="D58" s="97"/>
      <c r="E58" s="97"/>
      <c r="F58" s="97"/>
    </row>
    <row r="59" spans="1:11" x14ac:dyDescent="0.25">
      <c r="C59" s="97"/>
      <c r="D59" s="97"/>
      <c r="E59" s="97"/>
      <c r="F59" s="97"/>
    </row>
    <row r="60" spans="1:11" x14ac:dyDescent="0.25">
      <c r="C60" s="98" t="s">
        <v>168</v>
      </c>
      <c r="D60" s="97"/>
      <c r="E60" s="97"/>
      <c r="F60" s="97"/>
    </row>
    <row r="61" spans="1:11" x14ac:dyDescent="0.25">
      <c r="C61" s="98"/>
      <c r="D61" s="97"/>
      <c r="E61" s="97"/>
      <c r="F61" s="97"/>
    </row>
    <row r="62" spans="1:11" x14ac:dyDescent="0.25">
      <c r="C62" s="98" t="s">
        <v>169</v>
      </c>
      <c r="D62" s="97"/>
      <c r="E62" s="97"/>
      <c r="F62" s="97"/>
    </row>
    <row r="63" spans="1:11" x14ac:dyDescent="0.25">
      <c r="C63" s="98" t="s">
        <v>170</v>
      </c>
      <c r="D63" s="97"/>
      <c r="E63" s="97"/>
      <c r="F63" s="97"/>
    </row>
    <row r="64" spans="1:11" x14ac:dyDescent="0.25">
      <c r="C64" s="98"/>
      <c r="D64" s="97"/>
      <c r="E64" s="97"/>
      <c r="F64" s="97"/>
    </row>
    <row r="65" spans="3:6" x14ac:dyDescent="0.25">
      <c r="C65" s="99" t="s">
        <v>171</v>
      </c>
      <c r="D65" s="100" t="s">
        <v>172</v>
      </c>
      <c r="E65" s="101" t="s">
        <v>173</v>
      </c>
      <c r="F65" s="97"/>
    </row>
    <row r="66" spans="3:6" x14ac:dyDescent="0.25">
      <c r="C66" s="102" t="s">
        <v>174</v>
      </c>
      <c r="D66" s="102" t="s">
        <v>175</v>
      </c>
      <c r="E66" s="102" t="s">
        <v>176</v>
      </c>
      <c r="F66" s="97"/>
    </row>
    <row r="67" spans="3:6" x14ac:dyDescent="0.25">
      <c r="C67" s="102" t="s">
        <v>174</v>
      </c>
      <c r="D67" s="102" t="s">
        <v>175</v>
      </c>
      <c r="E67" s="102" t="s">
        <v>177</v>
      </c>
      <c r="F67" s="97"/>
    </row>
    <row r="68" spans="3:6" x14ac:dyDescent="0.25">
      <c r="C68" s="102" t="s">
        <v>174</v>
      </c>
      <c r="D68" s="102" t="s">
        <v>178</v>
      </c>
      <c r="E68" s="102" t="s">
        <v>179</v>
      </c>
      <c r="F68" s="97"/>
    </row>
    <row r="69" spans="3:6" x14ac:dyDescent="0.25">
      <c r="C69" s="102" t="s">
        <v>180</v>
      </c>
      <c r="D69" s="102" t="s">
        <v>181</v>
      </c>
      <c r="E69" s="102" t="s">
        <v>182</v>
      </c>
      <c r="F69" s="97"/>
    </row>
    <row r="70" spans="3:6" x14ac:dyDescent="0.25">
      <c r="C70" s="102" t="s">
        <v>180</v>
      </c>
      <c r="D70" s="102" t="s">
        <v>181</v>
      </c>
      <c r="E70" s="102" t="s">
        <v>183</v>
      </c>
      <c r="F70" s="97"/>
    </row>
    <row r="71" spans="3:6" x14ac:dyDescent="0.25">
      <c r="C71" s="102" t="s">
        <v>180</v>
      </c>
      <c r="D71" s="102" t="s">
        <v>181</v>
      </c>
      <c r="E71" s="102" t="s">
        <v>184</v>
      </c>
      <c r="F71" s="97"/>
    </row>
    <row r="72" spans="3:6" x14ac:dyDescent="0.25">
      <c r="C72" s="102" t="s">
        <v>180</v>
      </c>
      <c r="D72" s="102" t="s">
        <v>181</v>
      </c>
      <c r="E72" s="102" t="s">
        <v>185</v>
      </c>
      <c r="F72" s="97"/>
    </row>
    <row r="73" spans="3:6" x14ac:dyDescent="0.25">
      <c r="C73" s="102" t="s">
        <v>186</v>
      </c>
      <c r="D73" s="102" t="s">
        <v>187</v>
      </c>
      <c r="E73" s="102" t="s">
        <v>188</v>
      </c>
      <c r="F73" s="97"/>
    </row>
    <row r="74" spans="3:6" x14ac:dyDescent="0.25">
      <c r="C74" s="102" t="s">
        <v>186</v>
      </c>
      <c r="D74" s="102" t="s">
        <v>187</v>
      </c>
      <c r="E74" s="102" t="s">
        <v>189</v>
      </c>
      <c r="F74" s="97"/>
    </row>
    <row r="75" spans="3:6" x14ac:dyDescent="0.25">
      <c r="C75" s="102" t="s">
        <v>186</v>
      </c>
      <c r="D75" s="102" t="s">
        <v>187</v>
      </c>
      <c r="E75" s="102" t="s">
        <v>190</v>
      </c>
      <c r="F75" s="97"/>
    </row>
    <row r="76" spans="3:6" x14ac:dyDescent="0.25">
      <c r="C76" s="102" t="s">
        <v>186</v>
      </c>
      <c r="D76" s="102" t="s">
        <v>187</v>
      </c>
      <c r="E76" s="102" t="s">
        <v>191</v>
      </c>
      <c r="F76" s="97"/>
    </row>
    <row r="77" spans="3:6" x14ac:dyDescent="0.25">
      <c r="C77" s="102" t="s">
        <v>186</v>
      </c>
      <c r="D77" s="102" t="s">
        <v>187</v>
      </c>
      <c r="E77" s="102" t="s">
        <v>192</v>
      </c>
      <c r="F77" s="97"/>
    </row>
    <row r="78" spans="3:6" x14ac:dyDescent="0.25">
      <c r="C78" s="102" t="s">
        <v>186</v>
      </c>
      <c r="D78" s="102" t="s">
        <v>187</v>
      </c>
      <c r="E78" s="102" t="s">
        <v>193</v>
      </c>
      <c r="F78" s="97"/>
    </row>
    <row r="79" spans="3:6" x14ac:dyDescent="0.25">
      <c r="C79" s="102" t="s">
        <v>186</v>
      </c>
      <c r="D79" s="102" t="s">
        <v>187</v>
      </c>
      <c r="E79" s="102" t="s">
        <v>194</v>
      </c>
      <c r="F79" s="97"/>
    </row>
    <row r="80" spans="3:6" x14ac:dyDescent="0.25">
      <c r="C80" s="102" t="s">
        <v>186</v>
      </c>
      <c r="D80" s="102" t="s">
        <v>187</v>
      </c>
      <c r="E80" s="102" t="s">
        <v>195</v>
      </c>
      <c r="F80" s="97"/>
    </row>
    <row r="81" spans="3:7" x14ac:dyDescent="0.25">
      <c r="C81" s="102" t="s">
        <v>186</v>
      </c>
      <c r="D81" s="102" t="s">
        <v>187</v>
      </c>
      <c r="E81" s="102" t="s">
        <v>196</v>
      </c>
      <c r="F81" s="97"/>
    </row>
    <row r="82" spans="3:7" x14ac:dyDescent="0.25">
      <c r="C82" s="102" t="s">
        <v>186</v>
      </c>
      <c r="D82" s="102" t="s">
        <v>187</v>
      </c>
      <c r="E82" s="102" t="s">
        <v>197</v>
      </c>
      <c r="F82" s="97"/>
    </row>
    <row r="83" spans="3:7" x14ac:dyDescent="0.25">
      <c r="C83" s="102" t="s">
        <v>186</v>
      </c>
      <c r="D83" s="102" t="s">
        <v>198</v>
      </c>
      <c r="E83" s="102" t="s">
        <v>199</v>
      </c>
      <c r="F83" s="97"/>
    </row>
    <row r="84" spans="3:7" x14ac:dyDescent="0.25">
      <c r="C84" s="102" t="s">
        <v>186</v>
      </c>
      <c r="D84" s="102" t="s">
        <v>198</v>
      </c>
      <c r="E84" s="102" t="s">
        <v>200</v>
      </c>
      <c r="F84" s="97"/>
    </row>
    <row r="85" spans="3:7" x14ac:dyDescent="0.25">
      <c r="C85" s="102" t="s">
        <v>186</v>
      </c>
      <c r="D85" s="102" t="s">
        <v>201</v>
      </c>
      <c r="E85" s="102" t="s">
        <v>202</v>
      </c>
      <c r="F85" s="97"/>
    </row>
    <row r="86" spans="3:7" x14ac:dyDescent="0.25">
      <c r="C86" s="97"/>
      <c r="D86" s="97"/>
      <c r="E86" s="97"/>
      <c r="F86" s="97"/>
    </row>
    <row r="88" spans="3:7" x14ac:dyDescent="0.25">
      <c r="C88" s="96" t="s">
        <v>137</v>
      </c>
      <c r="D88" s="103"/>
      <c r="E88" s="103"/>
      <c r="F88" s="103"/>
      <c r="G88" s="103"/>
    </row>
    <row r="89" spans="3:7" x14ac:dyDescent="0.25">
      <c r="C89" s="97"/>
      <c r="D89" s="103"/>
      <c r="E89" s="103"/>
      <c r="F89" s="103"/>
      <c r="G89" s="103"/>
    </row>
    <row r="90" spans="3:7" x14ac:dyDescent="0.25">
      <c r="C90" s="98" t="s">
        <v>203</v>
      </c>
      <c r="D90" s="103"/>
      <c r="E90" s="103"/>
      <c r="F90" s="103"/>
      <c r="G90" s="103"/>
    </row>
    <row r="91" spans="3:7" x14ac:dyDescent="0.25">
      <c r="C91" s="98"/>
      <c r="D91" s="103"/>
      <c r="E91" s="103"/>
      <c r="F91" s="103"/>
      <c r="G91" s="103"/>
    </row>
    <row r="92" spans="3:7" x14ac:dyDescent="0.25">
      <c r="C92" s="98" t="s">
        <v>204</v>
      </c>
      <c r="D92" s="103"/>
      <c r="E92" s="103"/>
      <c r="F92" s="103"/>
      <c r="G92" s="103"/>
    </row>
    <row r="93" spans="3:7" x14ac:dyDescent="0.25">
      <c r="C93" s="103"/>
      <c r="D93" s="103"/>
      <c r="E93" s="103"/>
      <c r="F93" s="103"/>
      <c r="G93" s="103"/>
    </row>
    <row r="94" spans="3:7" x14ac:dyDescent="0.25">
      <c r="C94" s="104" t="s">
        <v>205</v>
      </c>
      <c r="D94" s="105" t="s">
        <v>206</v>
      </c>
      <c r="E94" s="104" t="s">
        <v>207</v>
      </c>
      <c r="F94" s="106" t="s">
        <v>208</v>
      </c>
      <c r="G94" s="106" t="s">
        <v>209</v>
      </c>
    </row>
    <row r="95" spans="3:7" x14ac:dyDescent="0.25">
      <c r="C95" s="182" t="s">
        <v>210</v>
      </c>
      <c r="D95" s="107">
        <v>4</v>
      </c>
      <c r="E95" s="108" t="s">
        <v>211</v>
      </c>
      <c r="F95" s="109" t="s">
        <v>212</v>
      </c>
      <c r="G95" s="110" t="s">
        <v>213</v>
      </c>
    </row>
    <row r="96" spans="3:7" x14ac:dyDescent="0.25">
      <c r="C96" s="182"/>
      <c r="D96" s="107">
        <v>3</v>
      </c>
      <c r="E96" s="108" t="s">
        <v>214</v>
      </c>
      <c r="F96" s="109" t="s">
        <v>215</v>
      </c>
      <c r="G96" s="110" t="s">
        <v>216</v>
      </c>
    </row>
    <row r="97" spans="3:7" x14ac:dyDescent="0.25">
      <c r="C97" s="182"/>
      <c r="D97" s="107">
        <v>4</v>
      </c>
      <c r="E97" s="108" t="s">
        <v>217</v>
      </c>
      <c r="F97" s="109" t="s">
        <v>212</v>
      </c>
      <c r="G97" s="110" t="s">
        <v>218</v>
      </c>
    </row>
    <row r="98" spans="3:7" x14ac:dyDescent="0.25">
      <c r="C98" s="182"/>
      <c r="D98" s="107">
        <v>3</v>
      </c>
      <c r="E98" s="108" t="s">
        <v>219</v>
      </c>
      <c r="F98" s="109" t="s">
        <v>212</v>
      </c>
      <c r="G98" s="110" t="s">
        <v>220</v>
      </c>
    </row>
    <row r="99" spans="3:7" x14ac:dyDescent="0.25">
      <c r="C99" s="182"/>
      <c r="D99" s="107">
        <v>2</v>
      </c>
      <c r="E99" s="108" t="s">
        <v>221</v>
      </c>
      <c r="F99" s="109" t="s">
        <v>212</v>
      </c>
      <c r="G99" s="110" t="s">
        <v>222</v>
      </c>
    </row>
    <row r="100" spans="3:7" x14ac:dyDescent="0.25">
      <c r="C100" s="182" t="s">
        <v>223</v>
      </c>
      <c r="D100" s="107">
        <v>1</v>
      </c>
      <c r="E100" s="108" t="s">
        <v>224</v>
      </c>
      <c r="F100" s="109" t="s">
        <v>225</v>
      </c>
      <c r="G100" s="110" t="s">
        <v>226</v>
      </c>
    </row>
    <row r="101" spans="3:7" x14ac:dyDescent="0.25">
      <c r="C101" s="182"/>
      <c r="D101" s="107">
        <v>1</v>
      </c>
      <c r="E101" s="108" t="s">
        <v>227</v>
      </c>
      <c r="F101" s="109" t="s">
        <v>212</v>
      </c>
      <c r="G101" s="110" t="s">
        <v>228</v>
      </c>
    </row>
    <row r="102" spans="3:7" x14ac:dyDescent="0.25">
      <c r="C102" s="182"/>
      <c r="D102" s="107">
        <v>1</v>
      </c>
      <c r="E102" s="108" t="s">
        <v>219</v>
      </c>
      <c r="F102" s="109" t="s">
        <v>212</v>
      </c>
      <c r="G102" s="110" t="s">
        <v>220</v>
      </c>
    </row>
    <row r="103" spans="3:7" x14ac:dyDescent="0.25">
      <c r="C103" s="182"/>
      <c r="D103" s="107">
        <v>1</v>
      </c>
      <c r="E103" s="108" t="s">
        <v>229</v>
      </c>
      <c r="F103" s="109" t="s">
        <v>186</v>
      </c>
      <c r="G103" s="110" t="s">
        <v>230</v>
      </c>
    </row>
    <row r="104" spans="3:7" x14ac:dyDescent="0.25">
      <c r="C104" s="182"/>
      <c r="D104" s="107">
        <v>1</v>
      </c>
      <c r="E104" s="108" t="s">
        <v>221</v>
      </c>
      <c r="F104" s="109" t="s">
        <v>212</v>
      </c>
      <c r="G104" s="110" t="s">
        <v>222</v>
      </c>
    </row>
    <row r="105" spans="3:7" x14ac:dyDescent="0.25">
      <c r="C105" s="182" t="s">
        <v>231</v>
      </c>
      <c r="D105" s="107">
        <v>38</v>
      </c>
      <c r="E105" s="108" t="s">
        <v>221</v>
      </c>
      <c r="F105" s="109" t="s">
        <v>212</v>
      </c>
      <c r="G105" s="110" t="s">
        <v>222</v>
      </c>
    </row>
    <row r="106" spans="3:7" x14ac:dyDescent="0.25">
      <c r="C106" s="182"/>
      <c r="D106" s="107">
        <v>12</v>
      </c>
      <c r="E106" s="108" t="s">
        <v>219</v>
      </c>
      <c r="F106" s="109" t="s">
        <v>212</v>
      </c>
      <c r="G106" s="110" t="s">
        <v>220</v>
      </c>
    </row>
    <row r="107" spans="3:7" x14ac:dyDescent="0.25">
      <c r="C107" s="182"/>
      <c r="D107" s="107">
        <v>15</v>
      </c>
      <c r="E107" s="108" t="s">
        <v>227</v>
      </c>
      <c r="F107" s="109" t="s">
        <v>212</v>
      </c>
      <c r="G107" s="110" t="s">
        <v>228</v>
      </c>
    </row>
    <row r="108" spans="3:7" x14ac:dyDescent="0.25">
      <c r="C108" s="182"/>
      <c r="D108" s="107">
        <v>1</v>
      </c>
      <c r="E108" s="108" t="s">
        <v>217</v>
      </c>
      <c r="F108" s="109" t="s">
        <v>212</v>
      </c>
      <c r="G108" s="110" t="s">
        <v>218</v>
      </c>
    </row>
    <row r="109" spans="3:7" x14ac:dyDescent="0.25">
      <c r="C109" s="107" t="s">
        <v>232</v>
      </c>
      <c r="D109" s="107">
        <v>1</v>
      </c>
      <c r="E109" s="108" t="s">
        <v>233</v>
      </c>
      <c r="F109" s="111" t="s">
        <v>212</v>
      </c>
      <c r="G109" s="111" t="s">
        <v>234</v>
      </c>
    </row>
    <row r="110" spans="3:7" x14ac:dyDescent="0.25">
      <c r="C110" s="107" t="s">
        <v>235</v>
      </c>
      <c r="D110" s="107">
        <v>1</v>
      </c>
      <c r="E110" s="108" t="s">
        <v>233</v>
      </c>
      <c r="F110" s="111" t="s">
        <v>212</v>
      </c>
      <c r="G110" s="111" t="s">
        <v>234</v>
      </c>
    </row>
    <row r="111" spans="3:7" x14ac:dyDescent="0.25">
      <c r="C111" s="182" t="s">
        <v>236</v>
      </c>
      <c r="D111" s="107">
        <v>1</v>
      </c>
      <c r="E111" s="108" t="s">
        <v>211</v>
      </c>
      <c r="F111" s="109" t="s">
        <v>212</v>
      </c>
      <c r="G111" s="110" t="s">
        <v>213</v>
      </c>
    </row>
    <row r="112" spans="3:7" x14ac:dyDescent="0.25">
      <c r="C112" s="182"/>
      <c r="D112" s="107">
        <v>1</v>
      </c>
      <c r="E112" s="108" t="s">
        <v>217</v>
      </c>
      <c r="F112" s="109" t="s">
        <v>212</v>
      </c>
      <c r="G112" s="110" t="s">
        <v>218</v>
      </c>
    </row>
    <row r="113" spans="3:7" x14ac:dyDescent="0.25">
      <c r="C113" s="182"/>
      <c r="D113" s="107">
        <v>1</v>
      </c>
      <c r="E113" s="108" t="s">
        <v>219</v>
      </c>
      <c r="F113" s="109" t="s">
        <v>212</v>
      </c>
      <c r="G113" s="110" t="s">
        <v>220</v>
      </c>
    </row>
    <row r="114" spans="3:7" x14ac:dyDescent="0.25">
      <c r="C114" s="182"/>
      <c r="D114" s="107">
        <v>1</v>
      </c>
      <c r="E114" s="108" t="s">
        <v>214</v>
      </c>
      <c r="F114" s="109" t="s">
        <v>215</v>
      </c>
      <c r="G114" s="110" t="s">
        <v>216</v>
      </c>
    </row>
    <row r="115" spans="3:7" x14ac:dyDescent="0.25">
      <c r="C115" s="182"/>
      <c r="D115" s="107">
        <v>1</v>
      </c>
      <c r="E115" s="108" t="s">
        <v>221</v>
      </c>
      <c r="F115" s="109" t="s">
        <v>212</v>
      </c>
      <c r="G115" s="110" t="s">
        <v>222</v>
      </c>
    </row>
    <row r="116" spans="3:7" x14ac:dyDescent="0.25">
      <c r="C116" s="182"/>
      <c r="D116" s="107">
        <v>1</v>
      </c>
      <c r="E116" s="108" t="s">
        <v>224</v>
      </c>
      <c r="F116" s="109" t="s">
        <v>225</v>
      </c>
      <c r="G116" s="110" t="s">
        <v>226</v>
      </c>
    </row>
    <row r="117" spans="3:7" x14ac:dyDescent="0.25">
      <c r="C117" s="182"/>
      <c r="D117" s="107">
        <v>1</v>
      </c>
      <c r="E117" s="108" t="s">
        <v>237</v>
      </c>
      <c r="F117" s="109" t="s">
        <v>238</v>
      </c>
      <c r="G117" s="112" t="s">
        <v>239</v>
      </c>
    </row>
    <row r="118" spans="3:7" x14ac:dyDescent="0.25">
      <c r="C118" s="182"/>
      <c r="D118" s="107">
        <v>1</v>
      </c>
      <c r="E118" s="108" t="s">
        <v>240</v>
      </c>
      <c r="F118" s="109" t="s">
        <v>241</v>
      </c>
      <c r="G118" s="110" t="s">
        <v>242</v>
      </c>
    </row>
    <row r="119" spans="3:7" x14ac:dyDescent="0.25">
      <c r="C119" s="182"/>
      <c r="D119" s="107">
        <v>1</v>
      </c>
      <c r="E119" s="108" t="s">
        <v>243</v>
      </c>
      <c r="F119" s="109" t="s">
        <v>212</v>
      </c>
      <c r="G119" s="110" t="s">
        <v>244</v>
      </c>
    </row>
    <row r="120" spans="3:7" x14ac:dyDescent="0.25">
      <c r="C120" s="182"/>
      <c r="D120" s="107">
        <v>1</v>
      </c>
      <c r="E120" s="108" t="s">
        <v>229</v>
      </c>
      <c r="F120" s="109" t="s">
        <v>186</v>
      </c>
      <c r="G120" s="110" t="s">
        <v>230</v>
      </c>
    </row>
    <row r="121" spans="3:7" x14ac:dyDescent="0.25">
      <c r="C121" s="182" t="s">
        <v>245</v>
      </c>
      <c r="D121" s="107">
        <v>5</v>
      </c>
      <c r="E121" s="108" t="s">
        <v>214</v>
      </c>
      <c r="F121" s="109" t="s">
        <v>215</v>
      </c>
      <c r="G121" s="110" t="s">
        <v>216</v>
      </c>
    </row>
    <row r="122" spans="3:7" x14ac:dyDescent="0.25">
      <c r="C122" s="182"/>
      <c r="D122" s="107">
        <v>5</v>
      </c>
      <c r="E122" s="108" t="s">
        <v>246</v>
      </c>
      <c r="F122" s="109" t="s">
        <v>247</v>
      </c>
      <c r="G122" s="110" t="s">
        <v>248</v>
      </c>
    </row>
    <row r="123" spans="3:7" x14ac:dyDescent="0.25">
      <c r="C123" s="103"/>
      <c r="D123" s="103"/>
      <c r="E123" s="103"/>
      <c r="F123" s="103"/>
      <c r="G123" s="103"/>
    </row>
  </sheetData>
  <sheetProtection selectLockedCells="1" selectUnlockedCells="1"/>
  <mergeCells count="52">
    <mergeCell ref="C95:C99"/>
    <mergeCell ref="C100:C104"/>
    <mergeCell ref="C105:C108"/>
    <mergeCell ref="C111:C120"/>
    <mergeCell ref="C121:C122"/>
    <mergeCell ref="F48:F49"/>
    <mergeCell ref="A52:A55"/>
    <mergeCell ref="B52:B55"/>
    <mergeCell ref="C52:C55"/>
    <mergeCell ref="D52:D53"/>
    <mergeCell ref="E52:E53"/>
    <mergeCell ref="D54:D55"/>
    <mergeCell ref="E54:E55"/>
    <mergeCell ref="A40:A41"/>
    <mergeCell ref="B40:B41"/>
    <mergeCell ref="C40:G41"/>
    <mergeCell ref="A44:A49"/>
    <mergeCell ref="B44:B49"/>
    <mergeCell ref="C44:C45"/>
    <mergeCell ref="D44:D45"/>
    <mergeCell ref="E44:E45"/>
    <mergeCell ref="F44:F45"/>
    <mergeCell ref="C46:C47"/>
    <mergeCell ref="D46:D47"/>
    <mergeCell ref="E46:E47"/>
    <mergeCell ref="F46:F47"/>
    <mergeCell ref="C48:C49"/>
    <mergeCell ref="D48:D49"/>
    <mergeCell ref="E48:E49"/>
    <mergeCell ref="H34:H35"/>
    <mergeCell ref="I34:I35"/>
    <mergeCell ref="J34:J35"/>
    <mergeCell ref="K34:K35"/>
    <mergeCell ref="A37:A38"/>
    <mergeCell ref="B37:B38"/>
    <mergeCell ref="C37:F38"/>
    <mergeCell ref="G37:G38"/>
    <mergeCell ref="H37:H38"/>
    <mergeCell ref="I37:I38"/>
    <mergeCell ref="J37:J38"/>
    <mergeCell ref="K37:K38"/>
    <mergeCell ref="B31:B32"/>
    <mergeCell ref="C31:G32"/>
    <mergeCell ref="A34:A35"/>
    <mergeCell ref="B34:B35"/>
    <mergeCell ref="C34:F35"/>
    <mergeCell ref="G34:G35"/>
    <mergeCell ref="A5:A8"/>
    <mergeCell ref="A9:A14"/>
    <mergeCell ref="A15:A21"/>
    <mergeCell ref="A22:A29"/>
    <mergeCell ref="A31:A32"/>
  </mergeCells>
  <pageMargins left="0.74803149606299213" right="0.74803149606299213" top="0.98425196850393704" bottom="0.98425196850393704" header="0" footer="0"/>
  <pageSetup paperSize="9" scale="4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M20505"/>
  <sheetViews>
    <sheetView showGridLines="0" zoomScale="85" zoomScaleNormal="85" workbookViewId="0">
      <selection activeCell="G27" sqref="G27"/>
    </sheetView>
  </sheetViews>
  <sheetFormatPr baseColWidth="10" defaultColWidth="14.7109375" defaultRowHeight="0" customHeight="1" zeroHeight="1" x14ac:dyDescent="0.25"/>
  <cols>
    <col min="1" max="1" width="5.7109375" style="1" customWidth="1"/>
    <col min="2" max="2" width="41.5703125" style="19" customWidth="1"/>
    <col min="3" max="4" width="17.42578125" style="15" customWidth="1"/>
    <col min="5" max="5" width="17" style="15" customWidth="1"/>
    <col min="6" max="6" width="15.28515625" style="15" customWidth="1"/>
    <col min="7" max="7" width="18.28515625" style="16" customWidth="1"/>
    <col min="8" max="9" width="18.7109375" style="17" customWidth="1"/>
    <col min="10" max="10" width="18.7109375" style="18" customWidth="1"/>
    <col min="11" max="13" width="18.7109375" style="1" customWidth="1"/>
    <col min="14" max="16384" width="14.7109375" style="1"/>
  </cols>
  <sheetData>
    <row r="1" spans="1:11" ht="20.100000000000001" customHeight="1" x14ac:dyDescent="0.25">
      <c r="B1" s="14"/>
      <c r="C1" s="13"/>
    </row>
    <row r="2" spans="1:11" ht="20.100000000000001" customHeight="1" x14ac:dyDescent="0.3">
      <c r="C2" s="20"/>
      <c r="D2" s="20"/>
      <c r="E2" s="20"/>
      <c r="F2" s="20"/>
      <c r="H2" s="21"/>
      <c r="I2" s="21"/>
    </row>
    <row r="3" spans="1:11" ht="20.100000000000001" customHeight="1" x14ac:dyDescent="0.3">
      <c r="C3" s="20"/>
      <c r="D3" s="20"/>
      <c r="E3" s="20"/>
      <c r="F3" s="20"/>
      <c r="H3" s="21"/>
      <c r="I3" s="21"/>
    </row>
    <row r="4" spans="1:11" ht="20.100000000000001" customHeight="1" x14ac:dyDescent="0.35">
      <c r="A4" s="183" t="s">
        <v>954</v>
      </c>
      <c r="B4" s="183"/>
      <c r="C4" s="183"/>
      <c r="D4" s="183"/>
      <c r="E4" s="183"/>
      <c r="F4" s="183"/>
      <c r="G4" s="183"/>
      <c r="H4" s="183"/>
      <c r="I4" s="183"/>
    </row>
    <row r="5" spans="1:11" ht="20.100000000000001" customHeight="1" x14ac:dyDescent="0.35">
      <c r="A5" s="52"/>
      <c r="B5" s="52"/>
      <c r="C5" s="52"/>
      <c r="D5" s="52"/>
      <c r="E5" s="52"/>
      <c r="F5" s="52"/>
      <c r="G5" s="52"/>
      <c r="H5" s="52"/>
      <c r="I5" s="52"/>
    </row>
    <row r="6" spans="1:11" ht="20.100000000000001" customHeight="1" x14ac:dyDescent="0.35">
      <c r="A6" s="52"/>
      <c r="B6" s="22" t="s">
        <v>124</v>
      </c>
      <c r="C6" s="56"/>
      <c r="D6" s="56"/>
      <c r="E6" s="56"/>
      <c r="F6" s="56"/>
      <c r="G6" s="57"/>
      <c r="H6" s="58"/>
      <c r="I6" s="21"/>
    </row>
    <row r="7" spans="1:11" ht="20.100000000000001" customHeight="1" thickBot="1" x14ac:dyDescent="0.4">
      <c r="A7" s="52"/>
      <c r="B7" s="22"/>
      <c r="C7" s="56"/>
      <c r="D7" s="56"/>
      <c r="E7" s="56"/>
      <c r="F7" s="56"/>
      <c r="G7" s="57"/>
      <c r="H7" s="58"/>
      <c r="I7" s="21"/>
    </row>
    <row r="8" spans="1:11" ht="35.1" customHeight="1" thickBot="1" x14ac:dyDescent="0.4">
      <c r="A8" s="52"/>
      <c r="B8" s="54" t="s">
        <v>125</v>
      </c>
      <c r="C8" s="53" t="s">
        <v>123</v>
      </c>
      <c r="D8" s="53" t="s">
        <v>249</v>
      </c>
      <c r="E8" s="53" t="s">
        <v>913</v>
      </c>
      <c r="F8" s="53" t="s">
        <v>992</v>
      </c>
      <c r="G8"/>
      <c r="H8"/>
      <c r="I8"/>
    </row>
    <row r="9" spans="1:11" ht="20.100000000000001" customHeight="1" x14ac:dyDescent="0.35">
      <c r="A9" s="52"/>
      <c r="B9" s="22"/>
      <c r="C9" s="18"/>
      <c r="D9" s="1"/>
      <c r="E9" s="1"/>
      <c r="F9" s="1"/>
      <c r="G9"/>
      <c r="H9"/>
      <c r="I9"/>
    </row>
    <row r="10" spans="1:11" ht="20.100000000000001" customHeight="1" x14ac:dyDescent="0.35">
      <c r="A10" s="52"/>
      <c r="B10" s="59" t="s">
        <v>117</v>
      </c>
      <c r="C10" s="61">
        <v>8074389911.1896057</v>
      </c>
      <c r="D10" s="61">
        <v>15465161750.199099</v>
      </c>
      <c r="E10" s="61">
        <v>21106376712.897976</v>
      </c>
      <c r="F10" s="61">
        <v>12234074995.343378</v>
      </c>
      <c r="G10"/>
      <c r="H10"/>
      <c r="I10"/>
    </row>
    <row r="11" spans="1:11" ht="20.100000000000001" customHeight="1" x14ac:dyDescent="0.35">
      <c r="A11" s="52"/>
      <c r="B11" s="60" t="s">
        <v>126</v>
      </c>
      <c r="C11" s="61">
        <v>-322947260</v>
      </c>
      <c r="D11" s="61">
        <v>-2524242732</v>
      </c>
      <c r="E11" s="61">
        <v>-2906354246</v>
      </c>
      <c r="F11" s="61">
        <v>-2544026064</v>
      </c>
      <c r="G11" s="135"/>
      <c r="H11" s="134"/>
      <c r="I11"/>
    </row>
    <row r="12" spans="1:11" ht="20.100000000000001" customHeight="1" thickBot="1" x14ac:dyDescent="0.4">
      <c r="A12" s="52"/>
      <c r="B12" s="14"/>
      <c r="C12"/>
      <c r="D12" s="1"/>
      <c r="E12" s="1"/>
      <c r="F12" s="1"/>
      <c r="G12"/>
      <c r="H12" s="134"/>
      <c r="I12"/>
    </row>
    <row r="13" spans="1:11" ht="20.100000000000001" customHeight="1" thickBot="1" x14ac:dyDescent="0.4">
      <c r="A13" s="52"/>
      <c r="B13" s="62" t="s">
        <v>124</v>
      </c>
      <c r="C13" s="55">
        <v>7751442651.1896057</v>
      </c>
      <c r="D13" s="55">
        <v>12940919018.199099</v>
      </c>
      <c r="E13" s="55">
        <v>18200022466.897976</v>
      </c>
      <c r="F13" s="55">
        <v>9690048931.3433781</v>
      </c>
      <c r="G13"/>
      <c r="H13"/>
      <c r="I13"/>
      <c r="K13" s="134"/>
    </row>
    <row r="14" spans="1:11" ht="20.100000000000001" customHeight="1" x14ac:dyDescent="0.35">
      <c r="A14" s="52"/>
      <c r="B14" s="63"/>
      <c r="C14" s="64"/>
      <c r="D14" s="64"/>
      <c r="E14" s="64"/>
      <c r="F14" s="64"/>
      <c r="G14" s="64"/>
      <c r="H14" s="65"/>
      <c r="I14" s="66"/>
    </row>
    <row r="15" spans="1:11" ht="20.100000000000001" customHeight="1" x14ac:dyDescent="0.35">
      <c r="A15" s="52"/>
      <c r="B15" s="184" t="s">
        <v>127</v>
      </c>
      <c r="C15" s="184"/>
      <c r="D15" s="184"/>
      <c r="E15" s="184"/>
      <c r="F15" s="184"/>
      <c r="G15" s="184"/>
      <c r="H15" s="184"/>
      <c r="I15" s="184"/>
    </row>
    <row r="16" spans="1:11" ht="20.100000000000001" customHeight="1" x14ac:dyDescent="0.35">
      <c r="A16" s="39"/>
      <c r="B16" s="184"/>
      <c r="C16" s="184"/>
      <c r="D16" s="184"/>
      <c r="E16" s="184"/>
      <c r="F16" s="184"/>
      <c r="G16" s="184"/>
      <c r="H16" s="184"/>
      <c r="I16" s="184"/>
    </row>
    <row r="17" spans="1:13" ht="18" customHeight="1" x14ac:dyDescent="0.25">
      <c r="B17" s="1"/>
      <c r="C17" s="13"/>
      <c r="D17" s="23"/>
      <c r="E17" s="23"/>
      <c r="F17" s="23"/>
      <c r="G17" s="24"/>
      <c r="H17" s="25"/>
      <c r="I17" s="40"/>
    </row>
    <row r="18" spans="1:13" ht="18" customHeight="1" x14ac:dyDescent="0.3">
      <c r="B18" s="22" t="s">
        <v>116</v>
      </c>
      <c r="C18" s="13"/>
      <c r="D18" s="23"/>
      <c r="E18" s="23"/>
      <c r="F18" s="23"/>
      <c r="G18" s="24"/>
      <c r="H18" s="25"/>
      <c r="I18" s="25"/>
    </row>
    <row r="19" spans="1:13" ht="3" customHeight="1" x14ac:dyDescent="0.25">
      <c r="B19" s="14"/>
      <c r="C19" s="13"/>
      <c r="D19" s="23"/>
      <c r="E19" s="23"/>
      <c r="F19" s="23"/>
      <c r="G19" s="24"/>
      <c r="H19" s="25"/>
      <c r="I19" s="25"/>
    </row>
    <row r="20" spans="1:13" s="26" customFormat="1" ht="30" x14ac:dyDescent="0.25">
      <c r="B20" s="41" t="s">
        <v>40</v>
      </c>
      <c r="C20" s="117" t="s">
        <v>123</v>
      </c>
      <c r="D20" s="117" t="s">
        <v>324</v>
      </c>
      <c r="E20" s="117" t="s">
        <v>991</v>
      </c>
      <c r="F20" s="136" t="s">
        <v>992</v>
      </c>
      <c r="G20"/>
      <c r="H20"/>
      <c r="I20"/>
      <c r="J20"/>
      <c r="K20"/>
      <c r="L20"/>
      <c r="M20"/>
    </row>
    <row r="21" spans="1:13" s="26" customFormat="1" ht="15" x14ac:dyDescent="0.25">
      <c r="A21" s="26" t="s">
        <v>39</v>
      </c>
      <c r="B21" s="42" t="s">
        <v>27</v>
      </c>
      <c r="C21" s="43">
        <v>5945097034.829608</v>
      </c>
      <c r="D21" s="43">
        <v>10538486354.736105</v>
      </c>
      <c r="E21" s="43">
        <v>15670173516.738379</v>
      </c>
      <c r="F21" s="43">
        <v>9241117840.1484966</v>
      </c>
      <c r="G21"/>
      <c r="H21"/>
      <c r="I21"/>
      <c r="J21"/>
      <c r="K21"/>
      <c r="L21"/>
      <c r="M21"/>
    </row>
    <row r="22" spans="1:13" s="26" customFormat="1" ht="15" x14ac:dyDescent="0.25">
      <c r="B22" s="42" t="s">
        <v>317</v>
      </c>
      <c r="C22" s="43">
        <v>745104337.45999992</v>
      </c>
      <c r="D22" s="43">
        <v>2015901531.8830004</v>
      </c>
      <c r="E22" s="43">
        <v>1530497713.1786001</v>
      </c>
      <c r="F22" s="43">
        <v>1265412010.3048804</v>
      </c>
      <c r="G22"/>
      <c r="H22"/>
      <c r="I22"/>
      <c r="J22"/>
      <c r="K22"/>
      <c r="L22"/>
      <c r="M22"/>
    </row>
    <row r="23" spans="1:13" s="26" customFormat="1" ht="15" x14ac:dyDescent="0.25">
      <c r="B23" s="42" t="s">
        <v>138</v>
      </c>
      <c r="C23" s="43">
        <v>703659556.56000018</v>
      </c>
      <c r="D23" s="43">
        <v>1887831924.3399992</v>
      </c>
      <c r="E23" s="43">
        <v>2146145174.46</v>
      </c>
      <c r="F23" s="43">
        <v>1121822088.7100003</v>
      </c>
      <c r="G23"/>
      <c r="H23"/>
      <c r="I23"/>
      <c r="J23"/>
      <c r="K23"/>
      <c r="L23"/>
      <c r="M23"/>
    </row>
    <row r="24" spans="1:13" s="26" customFormat="1" ht="15" x14ac:dyDescent="0.25">
      <c r="B24" s="42" t="s">
        <v>142</v>
      </c>
      <c r="C24" s="43">
        <v>680528982.13999951</v>
      </c>
      <c r="D24" s="43">
        <v>1022941938.9200002</v>
      </c>
      <c r="E24" s="43">
        <v>1759560308.5210001</v>
      </c>
      <c r="F24" s="43">
        <v>605723056.18000019</v>
      </c>
      <c r="G24"/>
      <c r="H24"/>
      <c r="I24"/>
      <c r="J24"/>
      <c r="K24"/>
      <c r="L24"/>
      <c r="M24"/>
    </row>
    <row r="25" spans="1:13" s="26" customFormat="1" ht="15" x14ac:dyDescent="0.25">
      <c r="B25" s="44" t="s">
        <v>117</v>
      </c>
      <c r="C25" s="43">
        <v>8074389910.9896078</v>
      </c>
      <c r="D25" s="43">
        <v>15465161749.879107</v>
      </c>
      <c r="E25" s="43">
        <v>21106376712.897976</v>
      </c>
      <c r="F25" s="43">
        <v>12234074995.343378</v>
      </c>
      <c r="G25"/>
      <c r="H25"/>
      <c r="I25"/>
      <c r="J25"/>
      <c r="K25"/>
      <c r="L25"/>
      <c r="M25"/>
    </row>
    <row r="26" spans="1:13" s="26" customFormat="1" ht="15" x14ac:dyDescent="0.25">
      <c r="B26"/>
      <c r="C26"/>
      <c r="D26"/>
      <c r="E26"/>
      <c r="F26"/>
      <c r="G26"/>
      <c r="H26"/>
      <c r="I26"/>
      <c r="J26"/>
      <c r="K26"/>
      <c r="L26"/>
    </row>
    <row r="27" spans="1:13" s="26" customFormat="1" ht="15" customHeight="1" x14ac:dyDescent="0.25">
      <c r="B27"/>
      <c r="C27"/>
      <c r="D27"/>
      <c r="E27"/>
      <c r="F27"/>
      <c r="G27"/>
      <c r="H27"/>
      <c r="I27"/>
      <c r="J27"/>
      <c r="K27"/>
      <c r="L27"/>
    </row>
    <row r="28" spans="1:13" s="26" customFormat="1" ht="15" x14ac:dyDescent="0.25">
      <c r="B28"/>
      <c r="C28"/>
      <c r="D28"/>
      <c r="E28"/>
      <c r="F28"/>
      <c r="G28"/>
      <c r="H28"/>
      <c r="I28"/>
      <c r="J28"/>
      <c r="K28"/>
      <c r="L28"/>
    </row>
    <row r="29" spans="1:13" s="26" customFormat="1" ht="15" x14ac:dyDescent="0.25">
      <c r="B29"/>
      <c r="C29"/>
      <c r="D29"/>
      <c r="E29"/>
      <c r="F29"/>
      <c r="G29"/>
      <c r="H29"/>
      <c r="I29"/>
      <c r="J29"/>
      <c r="K29"/>
      <c r="L29"/>
    </row>
    <row r="30" spans="1:13" s="26" customFormat="1" ht="15" x14ac:dyDescent="0.25">
      <c r="B30"/>
      <c r="C30"/>
      <c r="D30"/>
      <c r="E30"/>
      <c r="F30"/>
      <c r="G30"/>
      <c r="H30"/>
      <c r="I30"/>
      <c r="J30"/>
      <c r="K30"/>
      <c r="L30"/>
    </row>
    <row r="31" spans="1:13" s="26" customFormat="1" ht="15" customHeight="1" x14ac:dyDescent="0.25">
      <c r="B31"/>
      <c r="C31"/>
      <c r="D31"/>
      <c r="E31"/>
      <c r="F31"/>
      <c r="G31"/>
      <c r="H31"/>
      <c r="I31"/>
      <c r="J31"/>
      <c r="K31"/>
      <c r="L31"/>
    </row>
    <row r="32" spans="1:13" s="26" customFormat="1" ht="15" x14ac:dyDescent="0.25">
      <c r="B32"/>
      <c r="C32"/>
      <c r="D32"/>
      <c r="E32"/>
      <c r="F32"/>
      <c r="G32"/>
      <c r="H32"/>
      <c r="I32"/>
      <c r="J32"/>
      <c r="K32"/>
      <c r="L32"/>
    </row>
    <row r="33" spans="2:12" s="26" customFormat="1" ht="15" x14ac:dyDescent="0.25">
      <c r="B33"/>
      <c r="C33"/>
      <c r="D33"/>
      <c r="E33"/>
      <c r="F33"/>
      <c r="G33"/>
      <c r="H33"/>
      <c r="I33"/>
      <c r="J33"/>
      <c r="K33"/>
      <c r="L33"/>
    </row>
    <row r="34" spans="2:12" s="26" customFormat="1" ht="15" x14ac:dyDescent="0.25">
      <c r="B34"/>
      <c r="C34"/>
      <c r="D34"/>
      <c r="E34"/>
      <c r="F34"/>
      <c r="G34"/>
      <c r="H34"/>
      <c r="I34"/>
      <c r="J34"/>
      <c r="K34"/>
      <c r="L34"/>
    </row>
    <row r="35" spans="2:12" s="26" customFormat="1" ht="15" x14ac:dyDescent="0.25">
      <c r="B35"/>
      <c r="C35"/>
      <c r="D35"/>
      <c r="E35"/>
      <c r="F35"/>
      <c r="G35"/>
      <c r="H35"/>
      <c r="I35"/>
      <c r="J35"/>
      <c r="K35"/>
      <c r="L35"/>
    </row>
    <row r="36" spans="2:12" s="26" customFormat="1" ht="15" x14ac:dyDescent="0.25">
      <c r="B36"/>
      <c r="C36"/>
      <c r="D36"/>
      <c r="E36"/>
      <c r="F36"/>
      <c r="G36"/>
      <c r="H36"/>
      <c r="I36"/>
      <c r="J36"/>
      <c r="K36"/>
      <c r="L36"/>
    </row>
    <row r="37" spans="2:12" s="26" customFormat="1" ht="15" x14ac:dyDescent="0.25">
      <c r="B37"/>
      <c r="C37"/>
      <c r="D37"/>
      <c r="E37"/>
      <c r="F37"/>
      <c r="G37"/>
      <c r="H37"/>
      <c r="I37"/>
      <c r="J37"/>
      <c r="K37"/>
      <c r="L37"/>
    </row>
    <row r="38" spans="2:12" s="26" customFormat="1" ht="15" x14ac:dyDescent="0.25">
      <c r="B38"/>
      <c r="C38"/>
      <c r="D38"/>
      <c r="E38"/>
      <c r="F38"/>
      <c r="G38"/>
      <c r="H38"/>
      <c r="I38"/>
      <c r="J38"/>
      <c r="K38"/>
      <c r="L38"/>
    </row>
    <row r="39" spans="2:12" s="26" customFormat="1" ht="15" x14ac:dyDescent="0.25">
      <c r="B39"/>
      <c r="C39"/>
      <c r="D39"/>
      <c r="E39"/>
      <c r="F39"/>
      <c r="G39"/>
      <c r="H39"/>
      <c r="I39"/>
      <c r="J39"/>
      <c r="K39"/>
      <c r="L39"/>
    </row>
    <row r="40" spans="2:12" s="26" customFormat="1" ht="15" x14ac:dyDescent="0.25">
      <c r="B40"/>
      <c r="C40"/>
      <c r="D40"/>
      <c r="E40"/>
      <c r="F40"/>
      <c r="G40"/>
      <c r="H40"/>
      <c r="I40"/>
      <c r="J40"/>
      <c r="K40"/>
      <c r="L40"/>
    </row>
    <row r="41" spans="2:12" s="26" customFormat="1" ht="15" x14ac:dyDescent="0.25">
      <c r="B41"/>
      <c r="C41"/>
      <c r="D41"/>
      <c r="E41"/>
      <c r="F41"/>
      <c r="G41"/>
      <c r="H41"/>
      <c r="I41"/>
      <c r="J41"/>
      <c r="K41"/>
      <c r="L41"/>
    </row>
    <row r="42" spans="2:12" s="26" customFormat="1" ht="15" x14ac:dyDescent="0.25">
      <c r="B42"/>
      <c r="C42"/>
      <c r="D42"/>
      <c r="E42"/>
      <c r="F42"/>
      <c r="G42"/>
      <c r="H42"/>
      <c r="I42"/>
      <c r="J42"/>
      <c r="K42"/>
      <c r="L42"/>
    </row>
    <row r="43" spans="2:12" s="26" customFormat="1" ht="15" x14ac:dyDescent="0.25">
      <c r="B43"/>
      <c r="C43"/>
      <c r="D43"/>
      <c r="E43"/>
      <c r="F43"/>
      <c r="G43"/>
      <c r="H43"/>
      <c r="I43"/>
      <c r="J43"/>
      <c r="K43"/>
      <c r="L43"/>
    </row>
    <row r="44" spans="2:12" s="26" customFormat="1" ht="15" x14ac:dyDescent="0.25">
      <c r="B44"/>
      <c r="C44"/>
      <c r="D44"/>
      <c r="E44"/>
      <c r="F44"/>
      <c r="G44"/>
      <c r="H44"/>
      <c r="I44"/>
      <c r="J44"/>
      <c r="K44"/>
      <c r="L44"/>
    </row>
    <row r="45" spans="2:12" s="26" customFormat="1" ht="15" x14ac:dyDescent="0.25">
      <c r="B45"/>
      <c r="C45"/>
      <c r="D45"/>
      <c r="E45"/>
      <c r="F45"/>
      <c r="G45"/>
      <c r="H45"/>
      <c r="I45"/>
      <c r="J45"/>
      <c r="K45"/>
      <c r="L45"/>
    </row>
    <row r="46" spans="2:12" s="26" customFormat="1" ht="15" x14ac:dyDescent="0.25">
      <c r="B46"/>
      <c r="C46"/>
      <c r="D46"/>
      <c r="E46"/>
      <c r="F46"/>
      <c r="G46"/>
      <c r="H46"/>
      <c r="I46"/>
      <c r="J46"/>
      <c r="K46"/>
      <c r="L46"/>
    </row>
    <row r="47" spans="2:12" s="26" customFormat="1" ht="15" x14ac:dyDescent="0.25">
      <c r="B47"/>
      <c r="C47"/>
      <c r="D47"/>
      <c r="E47"/>
      <c r="F47"/>
      <c r="G47"/>
      <c r="H47"/>
      <c r="I47"/>
      <c r="J47"/>
      <c r="K47"/>
      <c r="L47"/>
    </row>
    <row r="48" spans="2:12" s="26" customFormat="1" ht="15" x14ac:dyDescent="0.25">
      <c r="B48"/>
      <c r="C48"/>
      <c r="D48"/>
      <c r="E48"/>
      <c r="F48"/>
      <c r="G48"/>
      <c r="H48"/>
      <c r="I48"/>
      <c r="J48"/>
      <c r="K48"/>
      <c r="L48"/>
    </row>
    <row r="49" spans="2:12" s="26" customFormat="1" ht="15" x14ac:dyDescent="0.25">
      <c r="B49"/>
      <c r="C49"/>
      <c r="D49"/>
      <c r="E49"/>
      <c r="F49"/>
      <c r="G49"/>
      <c r="H49"/>
      <c r="I49"/>
      <c r="J49"/>
      <c r="K49"/>
      <c r="L49"/>
    </row>
    <row r="50" spans="2:12" s="26" customFormat="1" ht="15" x14ac:dyDescent="0.25">
      <c r="B50"/>
      <c r="C50"/>
      <c r="D50"/>
      <c r="E50"/>
      <c r="F50"/>
      <c r="G50"/>
      <c r="H50"/>
      <c r="I50"/>
      <c r="J50"/>
      <c r="K50"/>
      <c r="L50"/>
    </row>
    <row r="51" spans="2:12" s="26" customFormat="1" ht="15" x14ac:dyDescent="0.25">
      <c r="B51"/>
      <c r="C51"/>
      <c r="D51"/>
      <c r="E51"/>
      <c r="F51"/>
      <c r="G51"/>
      <c r="H51"/>
      <c r="I51"/>
      <c r="J51"/>
      <c r="K51"/>
      <c r="L51"/>
    </row>
    <row r="52" spans="2:12" s="26" customFormat="1" ht="15" x14ac:dyDescent="0.25">
      <c r="B52"/>
      <c r="C52"/>
      <c r="D52"/>
      <c r="E52"/>
      <c r="F52"/>
      <c r="G52"/>
      <c r="H52"/>
      <c r="I52"/>
      <c r="J52"/>
      <c r="K52"/>
      <c r="L52"/>
    </row>
    <row r="53" spans="2:12" s="26" customFormat="1" ht="15" x14ac:dyDescent="0.25">
      <c r="B53"/>
      <c r="C53"/>
      <c r="D53"/>
      <c r="E53"/>
      <c r="F53"/>
      <c r="G53"/>
      <c r="H53"/>
      <c r="I53"/>
      <c r="J53"/>
      <c r="K53"/>
      <c r="L53"/>
    </row>
    <row r="54" spans="2:12" s="26" customFormat="1" ht="15" x14ac:dyDescent="0.25">
      <c r="B54"/>
      <c r="C54"/>
      <c r="D54"/>
      <c r="E54"/>
      <c r="F54"/>
      <c r="G54"/>
      <c r="H54"/>
      <c r="I54"/>
      <c r="J54"/>
      <c r="K54"/>
      <c r="L54"/>
    </row>
    <row r="55" spans="2:12" s="26" customFormat="1" ht="15" x14ac:dyDescent="0.25">
      <c r="B55"/>
      <c r="C55"/>
      <c r="D55"/>
      <c r="E55"/>
      <c r="F55"/>
      <c r="G55"/>
      <c r="H55"/>
      <c r="I55"/>
      <c r="J55"/>
      <c r="K55"/>
      <c r="L55"/>
    </row>
    <row r="56" spans="2:12" s="26" customFormat="1" ht="15" x14ac:dyDescent="0.25">
      <c r="B56"/>
      <c r="C56"/>
      <c r="D56"/>
      <c r="E56"/>
      <c r="F56"/>
      <c r="G56"/>
      <c r="H56"/>
      <c r="I56"/>
      <c r="J56"/>
      <c r="K56"/>
      <c r="L56"/>
    </row>
    <row r="57" spans="2:12" s="26" customFormat="1" ht="15" x14ac:dyDescent="0.25">
      <c r="B57"/>
      <c r="C57"/>
      <c r="D57"/>
      <c r="E57"/>
      <c r="F57"/>
      <c r="G57"/>
      <c r="H57"/>
      <c r="I57"/>
      <c r="J57"/>
      <c r="K57"/>
      <c r="L57"/>
    </row>
    <row r="58" spans="2:12" s="26" customFormat="1" ht="15" x14ac:dyDescent="0.25">
      <c r="B58"/>
      <c r="C58"/>
      <c r="D58"/>
      <c r="E58"/>
      <c r="F58"/>
      <c r="G58"/>
      <c r="H58"/>
      <c r="I58"/>
      <c r="J58"/>
      <c r="K58"/>
      <c r="L58"/>
    </row>
    <row r="59" spans="2:12" s="26" customFormat="1" ht="15" x14ac:dyDescent="0.25">
      <c r="B59"/>
      <c r="C59"/>
      <c r="D59"/>
      <c r="E59"/>
      <c r="F59"/>
      <c r="G59"/>
      <c r="H59"/>
      <c r="I59"/>
      <c r="J59"/>
      <c r="K59"/>
      <c r="L59"/>
    </row>
    <row r="60" spans="2:12" s="26" customFormat="1" ht="15" x14ac:dyDescent="0.25">
      <c r="B60"/>
      <c r="C60"/>
      <c r="D60"/>
      <c r="E60"/>
      <c r="F60"/>
      <c r="G60"/>
      <c r="H60"/>
      <c r="I60"/>
      <c r="J60"/>
      <c r="K60"/>
      <c r="L60"/>
    </row>
    <row r="61" spans="2:12" s="26" customFormat="1" ht="15" x14ac:dyDescent="0.25">
      <c r="B61"/>
      <c r="C61"/>
      <c r="D61"/>
      <c r="E61"/>
      <c r="F61"/>
      <c r="G61"/>
      <c r="H61"/>
      <c r="I61"/>
      <c r="J61"/>
      <c r="K61"/>
      <c r="L61"/>
    </row>
    <row r="62" spans="2:12" s="26" customFormat="1" ht="15" x14ac:dyDescent="0.25">
      <c r="B62"/>
      <c r="C62"/>
      <c r="D62"/>
      <c r="E62"/>
      <c r="F62"/>
      <c r="G62"/>
      <c r="H62"/>
      <c r="I62"/>
      <c r="J62"/>
      <c r="K62"/>
      <c r="L62"/>
    </row>
    <row r="63" spans="2:12" s="26" customFormat="1" ht="15" x14ac:dyDescent="0.25">
      <c r="B63"/>
      <c r="C63"/>
      <c r="D63"/>
      <c r="E63"/>
      <c r="F63"/>
      <c r="G63"/>
      <c r="H63"/>
      <c r="I63"/>
      <c r="J63"/>
      <c r="K63"/>
      <c r="L63"/>
    </row>
    <row r="64" spans="2:12" s="26" customFormat="1" ht="15" x14ac:dyDescent="0.25">
      <c r="B64"/>
      <c r="C64"/>
      <c r="D64"/>
      <c r="E64"/>
      <c r="F64"/>
      <c r="G64"/>
      <c r="H64"/>
      <c r="I64"/>
      <c r="J64"/>
      <c r="K64"/>
      <c r="L64"/>
    </row>
    <row r="65" spans="2:12" s="26" customFormat="1" ht="15" x14ac:dyDescent="0.25">
      <c r="B65"/>
      <c r="C65"/>
      <c r="D65"/>
      <c r="E65"/>
      <c r="F65"/>
      <c r="G65"/>
      <c r="H65"/>
      <c r="I65"/>
      <c r="J65"/>
      <c r="K65"/>
      <c r="L65"/>
    </row>
    <row r="66" spans="2:12" s="26" customFormat="1" ht="15" x14ac:dyDescent="0.25">
      <c r="B66"/>
      <c r="C66"/>
      <c r="D66"/>
      <c r="E66"/>
      <c r="F66"/>
      <c r="G66"/>
      <c r="H66"/>
      <c r="I66"/>
      <c r="J66"/>
      <c r="K66"/>
      <c r="L66"/>
    </row>
    <row r="67" spans="2:12" s="26" customFormat="1" ht="15" x14ac:dyDescent="0.25">
      <c r="B67"/>
      <c r="C67"/>
      <c r="D67"/>
      <c r="E67"/>
      <c r="F67"/>
      <c r="G67"/>
      <c r="H67"/>
      <c r="I67"/>
      <c r="J67"/>
      <c r="K67"/>
      <c r="L67"/>
    </row>
    <row r="68" spans="2:12" s="26" customFormat="1" ht="15" x14ac:dyDescent="0.25">
      <c r="B68"/>
      <c r="C68"/>
      <c r="D68"/>
      <c r="E68"/>
      <c r="F68"/>
      <c r="G68"/>
      <c r="H68"/>
      <c r="I68"/>
      <c r="J68"/>
      <c r="K68"/>
      <c r="L68"/>
    </row>
    <row r="69" spans="2:12" s="26" customFormat="1" ht="15" x14ac:dyDescent="0.25">
      <c r="B69"/>
      <c r="C69"/>
      <c r="D69"/>
      <c r="E69"/>
      <c r="F69"/>
      <c r="G69"/>
      <c r="H69"/>
      <c r="I69"/>
      <c r="J69"/>
      <c r="K69"/>
      <c r="L69"/>
    </row>
    <row r="70" spans="2:12" s="26" customFormat="1" ht="15" x14ac:dyDescent="0.25">
      <c r="B70"/>
      <c r="C70"/>
      <c r="D70"/>
      <c r="E70"/>
      <c r="F70"/>
      <c r="G70"/>
      <c r="H70"/>
      <c r="I70"/>
      <c r="J70"/>
      <c r="K70"/>
      <c r="L70"/>
    </row>
    <row r="71" spans="2:12" s="26" customFormat="1" ht="15" x14ac:dyDescent="0.25">
      <c r="B71"/>
      <c r="C71"/>
      <c r="D71"/>
      <c r="E71"/>
      <c r="F71"/>
      <c r="G71"/>
      <c r="H71"/>
      <c r="I71"/>
      <c r="J71"/>
      <c r="K71"/>
      <c r="L71"/>
    </row>
    <row r="72" spans="2:12" s="26" customFormat="1" ht="15" x14ac:dyDescent="0.25">
      <c r="B72"/>
      <c r="C72"/>
      <c r="D72"/>
      <c r="E72"/>
      <c r="F72"/>
      <c r="G72"/>
      <c r="H72"/>
      <c r="I72"/>
      <c r="J72"/>
      <c r="K72"/>
      <c r="L72"/>
    </row>
    <row r="73" spans="2:12" s="26" customFormat="1" ht="15" x14ac:dyDescent="0.25">
      <c r="B73"/>
      <c r="C73"/>
      <c r="D73"/>
      <c r="E73"/>
      <c r="F73"/>
      <c r="G73"/>
      <c r="H73"/>
      <c r="I73"/>
      <c r="J73"/>
      <c r="K73"/>
      <c r="L73"/>
    </row>
    <row r="74" spans="2:12" s="26" customFormat="1" ht="15" x14ac:dyDescent="0.25">
      <c r="B74"/>
      <c r="C74"/>
      <c r="D74"/>
      <c r="E74"/>
      <c r="F74"/>
      <c r="G74"/>
      <c r="H74"/>
      <c r="I74"/>
      <c r="J74"/>
      <c r="K74"/>
      <c r="L74"/>
    </row>
    <row r="75" spans="2:12" s="26" customFormat="1" ht="15" x14ac:dyDescent="0.25">
      <c r="B75"/>
      <c r="C75"/>
      <c r="D75"/>
      <c r="E75"/>
      <c r="F75"/>
      <c r="G75"/>
      <c r="H75"/>
      <c r="I75"/>
      <c r="J75"/>
      <c r="K75"/>
      <c r="L75"/>
    </row>
    <row r="76" spans="2:12" s="26" customFormat="1" ht="15" x14ac:dyDescent="0.25">
      <c r="B76"/>
      <c r="C76"/>
      <c r="D76"/>
      <c r="E76"/>
      <c r="F76"/>
      <c r="G76"/>
      <c r="H76"/>
      <c r="I76"/>
      <c r="J76"/>
      <c r="K76"/>
      <c r="L76"/>
    </row>
    <row r="77" spans="2:12" s="26" customFormat="1" ht="15" x14ac:dyDescent="0.25">
      <c r="B77"/>
      <c r="C77"/>
      <c r="D77"/>
      <c r="E77"/>
      <c r="F77"/>
      <c r="G77"/>
      <c r="H77"/>
      <c r="I77"/>
      <c r="J77"/>
      <c r="K77"/>
      <c r="L77"/>
    </row>
    <row r="78" spans="2:12" s="26" customFormat="1" ht="15" x14ac:dyDescent="0.25">
      <c r="B78"/>
      <c r="C78"/>
      <c r="D78"/>
      <c r="E78"/>
      <c r="F78"/>
      <c r="G78"/>
      <c r="H78"/>
      <c r="I78"/>
      <c r="J78"/>
      <c r="K78"/>
      <c r="L78" s="1"/>
    </row>
    <row r="79" spans="2:12" s="26" customFormat="1" ht="15" x14ac:dyDescent="0.25">
      <c r="B79"/>
      <c r="C79"/>
      <c r="D79"/>
      <c r="E79"/>
      <c r="F79"/>
      <c r="G79"/>
      <c r="H79"/>
      <c r="I79"/>
      <c r="J79"/>
      <c r="K79"/>
      <c r="L79" s="1"/>
    </row>
    <row r="80" spans="2:12" s="26" customFormat="1" ht="15" x14ac:dyDescent="0.25">
      <c r="B80"/>
      <c r="C80"/>
      <c r="D80"/>
      <c r="E80"/>
      <c r="F80"/>
      <c r="G80"/>
      <c r="H80"/>
      <c r="I80"/>
      <c r="J80"/>
      <c r="K80"/>
      <c r="L80" s="1"/>
    </row>
    <row r="81" spans="2:12" s="26" customFormat="1" ht="15" x14ac:dyDescent="0.25">
      <c r="B81"/>
      <c r="C81"/>
      <c r="D81"/>
      <c r="E81"/>
      <c r="F81"/>
      <c r="G81"/>
      <c r="H81"/>
      <c r="I81"/>
      <c r="J81"/>
      <c r="K81"/>
      <c r="L81" s="1"/>
    </row>
    <row r="82" spans="2:12" s="26" customFormat="1" ht="15" x14ac:dyDescent="0.25">
      <c r="B82"/>
      <c r="C82"/>
      <c r="D82"/>
      <c r="E82"/>
      <c r="F82"/>
      <c r="G82"/>
      <c r="H82"/>
      <c r="I82"/>
      <c r="J82"/>
      <c r="K82"/>
      <c r="L82" s="1"/>
    </row>
    <row r="83" spans="2:12" s="26" customFormat="1" ht="15" x14ac:dyDescent="0.25">
      <c r="B83"/>
      <c r="C83"/>
      <c r="D83"/>
      <c r="E83"/>
      <c r="F83"/>
      <c r="G83"/>
      <c r="H83"/>
      <c r="I83"/>
      <c r="J83"/>
      <c r="K83"/>
      <c r="L83" s="1"/>
    </row>
    <row r="84" spans="2:12" s="26" customFormat="1" ht="15" x14ac:dyDescent="0.25">
      <c r="B84"/>
      <c r="C84"/>
      <c r="D84"/>
      <c r="E84"/>
      <c r="F84"/>
      <c r="G84"/>
      <c r="H84"/>
      <c r="I84"/>
      <c r="J84"/>
      <c r="K84"/>
      <c r="L84" s="1"/>
    </row>
    <row r="85" spans="2:12" s="26" customFormat="1" ht="15" x14ac:dyDescent="0.25">
      <c r="B85"/>
      <c r="C85"/>
      <c r="D85"/>
      <c r="E85"/>
      <c r="F85"/>
      <c r="G85"/>
      <c r="H85"/>
      <c r="I85"/>
      <c r="J85"/>
      <c r="K85"/>
      <c r="L85" s="1"/>
    </row>
    <row r="86" spans="2:12" ht="15" x14ac:dyDescent="0.25">
      <c r="B86"/>
      <c r="C86"/>
      <c r="D86"/>
      <c r="E86"/>
      <c r="F86"/>
      <c r="G86"/>
      <c r="H86"/>
      <c r="I86"/>
      <c r="J86"/>
      <c r="K86"/>
    </row>
    <row r="87" spans="2:12" ht="15" x14ac:dyDescent="0.25">
      <c r="B87"/>
      <c r="C87"/>
      <c r="D87"/>
      <c r="E87"/>
      <c r="F87"/>
      <c r="G87"/>
      <c r="H87"/>
      <c r="I87"/>
      <c r="J87"/>
      <c r="K87"/>
    </row>
    <row r="88" spans="2:12" ht="15" x14ac:dyDescent="0.25">
      <c r="B88"/>
      <c r="C88"/>
      <c r="D88"/>
      <c r="E88"/>
      <c r="F88"/>
      <c r="G88"/>
      <c r="H88"/>
      <c r="I88"/>
      <c r="J88"/>
      <c r="K88"/>
    </row>
    <row r="89" spans="2:12" ht="15" x14ac:dyDescent="0.25">
      <c r="B89"/>
      <c r="C89"/>
      <c r="D89"/>
      <c r="E89"/>
      <c r="F89"/>
      <c r="G89"/>
      <c r="H89"/>
      <c r="I89"/>
      <c r="J89"/>
      <c r="K89"/>
    </row>
    <row r="90" spans="2:12" ht="15" x14ac:dyDescent="0.25">
      <c r="B90"/>
      <c r="C90"/>
      <c r="D90"/>
      <c r="E90"/>
      <c r="F90"/>
      <c r="G90"/>
      <c r="H90"/>
      <c r="I90"/>
      <c r="J90"/>
      <c r="K90"/>
    </row>
    <row r="91" spans="2:12" ht="15" x14ac:dyDescent="0.25">
      <c r="B91"/>
      <c r="C91"/>
      <c r="D91"/>
      <c r="E91"/>
      <c r="F91"/>
      <c r="G91"/>
      <c r="H91"/>
      <c r="I91"/>
      <c r="J91"/>
      <c r="K91"/>
    </row>
    <row r="92" spans="2:12" ht="15" x14ac:dyDescent="0.25">
      <c r="B92"/>
      <c r="C92"/>
      <c r="D92"/>
      <c r="E92"/>
      <c r="F92"/>
      <c r="G92"/>
      <c r="H92"/>
      <c r="I92"/>
      <c r="J92"/>
      <c r="K92"/>
    </row>
    <row r="93" spans="2:12" ht="15" x14ac:dyDescent="0.25">
      <c r="B93"/>
      <c r="C93"/>
      <c r="D93"/>
      <c r="E93"/>
      <c r="F93"/>
      <c r="G93"/>
      <c r="H93"/>
      <c r="I93"/>
      <c r="J93"/>
      <c r="K93"/>
    </row>
    <row r="94" spans="2:12" ht="15" x14ac:dyDescent="0.25">
      <c r="B94"/>
      <c r="C94"/>
      <c r="D94"/>
      <c r="E94"/>
      <c r="F94"/>
      <c r="G94"/>
      <c r="H94"/>
      <c r="I94"/>
      <c r="J94"/>
      <c r="K94"/>
    </row>
    <row r="95" spans="2:12" ht="15" x14ac:dyDescent="0.25">
      <c r="B95"/>
      <c r="C95"/>
      <c r="D95"/>
      <c r="E95"/>
      <c r="F95"/>
      <c r="G95"/>
      <c r="H95"/>
      <c r="I95"/>
      <c r="J95"/>
      <c r="K95"/>
    </row>
    <row r="96" spans="2:12" ht="15" x14ac:dyDescent="0.25">
      <c r="B96"/>
      <c r="C96"/>
      <c r="D96"/>
      <c r="E96"/>
      <c r="F96"/>
      <c r="G96"/>
      <c r="H96"/>
      <c r="I96"/>
      <c r="J96"/>
      <c r="K96"/>
    </row>
    <row r="97" spans="2:11" ht="15" x14ac:dyDescent="0.25">
      <c r="B97"/>
      <c r="C97"/>
      <c r="D97"/>
      <c r="E97"/>
      <c r="F97"/>
      <c r="G97"/>
      <c r="H97"/>
      <c r="I97"/>
      <c r="J97"/>
      <c r="K97"/>
    </row>
    <row r="98" spans="2:11" ht="15" x14ac:dyDescent="0.25">
      <c r="B98"/>
      <c r="C98"/>
      <c r="D98"/>
      <c r="E98"/>
      <c r="F98"/>
      <c r="G98"/>
      <c r="H98"/>
      <c r="I98"/>
      <c r="J98"/>
      <c r="K98"/>
    </row>
    <row r="99" spans="2:11" ht="15" x14ac:dyDescent="0.25">
      <c r="B99"/>
      <c r="C99"/>
      <c r="D99"/>
      <c r="E99"/>
      <c r="F99"/>
      <c r="G99"/>
      <c r="H99"/>
      <c r="I99"/>
      <c r="J99"/>
      <c r="K99"/>
    </row>
    <row r="100" spans="2:11" ht="15" x14ac:dyDescent="0.25">
      <c r="B100"/>
      <c r="C100"/>
      <c r="D100"/>
      <c r="E100"/>
      <c r="F100"/>
      <c r="G100"/>
      <c r="H100"/>
      <c r="I100"/>
      <c r="J100"/>
      <c r="K100"/>
    </row>
    <row r="101" spans="2:11" ht="15" x14ac:dyDescent="0.25">
      <c r="B101"/>
      <c r="C101"/>
      <c r="D101"/>
      <c r="E101"/>
      <c r="F101"/>
      <c r="G101"/>
      <c r="H101"/>
      <c r="I101"/>
      <c r="J101"/>
      <c r="K101"/>
    </row>
    <row r="102" spans="2:11" ht="15" x14ac:dyDescent="0.25">
      <c r="B102"/>
      <c r="C102"/>
      <c r="D102"/>
      <c r="E102"/>
      <c r="F102"/>
      <c r="G102"/>
      <c r="H102"/>
      <c r="I102"/>
      <c r="J102"/>
      <c r="K102"/>
    </row>
    <row r="103" spans="2:11" ht="15" x14ac:dyDescent="0.25">
      <c r="B103"/>
      <c r="C103"/>
      <c r="D103"/>
      <c r="E103"/>
      <c r="F103"/>
      <c r="G103"/>
      <c r="H103"/>
      <c r="I103"/>
      <c r="J103"/>
      <c r="K103"/>
    </row>
    <row r="104" spans="2:11" ht="15" x14ac:dyDescent="0.25">
      <c r="B104"/>
      <c r="C104"/>
      <c r="D104"/>
      <c r="E104"/>
      <c r="F104"/>
      <c r="G104"/>
      <c r="H104"/>
      <c r="I104"/>
      <c r="J104"/>
      <c r="K104"/>
    </row>
    <row r="105" spans="2:11" ht="15" x14ac:dyDescent="0.25">
      <c r="B105"/>
      <c r="C105"/>
      <c r="D105"/>
      <c r="E105"/>
      <c r="F105"/>
      <c r="G105"/>
      <c r="H105"/>
      <c r="I105"/>
      <c r="J105"/>
      <c r="K105"/>
    </row>
    <row r="106" spans="2:11" ht="15" x14ac:dyDescent="0.25">
      <c r="B106"/>
      <c r="C106"/>
      <c r="D106"/>
      <c r="E106"/>
      <c r="F106"/>
      <c r="G106"/>
      <c r="H106"/>
      <c r="I106"/>
      <c r="J106"/>
      <c r="K106"/>
    </row>
    <row r="107" spans="2:11" ht="15" x14ac:dyDescent="0.25">
      <c r="B107"/>
      <c r="C107"/>
      <c r="D107"/>
      <c r="E107"/>
      <c r="F107"/>
      <c r="G107"/>
      <c r="H107"/>
      <c r="I107"/>
      <c r="J107"/>
      <c r="K107"/>
    </row>
    <row r="108" spans="2:11" ht="15" x14ac:dyDescent="0.25">
      <c r="B108"/>
      <c r="C108"/>
      <c r="D108"/>
      <c r="E108"/>
      <c r="F108"/>
      <c r="G108"/>
      <c r="H108"/>
      <c r="I108"/>
      <c r="J108"/>
      <c r="K108"/>
    </row>
    <row r="109" spans="2:11" ht="15" x14ac:dyDescent="0.25">
      <c r="B109"/>
      <c r="C109"/>
      <c r="D109"/>
      <c r="E109"/>
      <c r="F109"/>
      <c r="G109"/>
      <c r="H109"/>
      <c r="I109"/>
      <c r="J109"/>
      <c r="K109"/>
    </row>
    <row r="110" spans="2:11" ht="15" x14ac:dyDescent="0.25">
      <c r="B110"/>
      <c r="C110"/>
      <c r="D110"/>
      <c r="E110"/>
      <c r="F110"/>
      <c r="G110"/>
      <c r="H110"/>
      <c r="I110"/>
      <c r="J110"/>
      <c r="K110"/>
    </row>
    <row r="111" spans="2:11" ht="15" x14ac:dyDescent="0.25">
      <c r="B111"/>
      <c r="C111"/>
      <c r="D111"/>
      <c r="E111"/>
      <c r="F111"/>
      <c r="G111"/>
      <c r="H111"/>
      <c r="I111"/>
      <c r="J111"/>
      <c r="K111"/>
    </row>
    <row r="112" spans="2:11" ht="15" x14ac:dyDescent="0.25">
      <c r="B112"/>
      <c r="C112"/>
      <c r="D112"/>
      <c r="E112"/>
      <c r="F112"/>
      <c r="G112"/>
      <c r="H112"/>
      <c r="I112"/>
      <c r="J112"/>
      <c r="K112"/>
    </row>
    <row r="113" spans="2:11" ht="15" x14ac:dyDescent="0.25">
      <c r="B113"/>
      <c r="C113"/>
      <c r="D113"/>
      <c r="E113"/>
      <c r="F113"/>
      <c r="G113"/>
      <c r="H113"/>
      <c r="I113"/>
      <c r="J113"/>
      <c r="K113"/>
    </row>
    <row r="114" spans="2:11" ht="15" x14ac:dyDescent="0.25">
      <c r="B114"/>
      <c r="C114"/>
      <c r="D114"/>
      <c r="E114"/>
      <c r="F114"/>
      <c r="G114"/>
      <c r="H114"/>
      <c r="I114"/>
      <c r="J114"/>
      <c r="K114"/>
    </row>
    <row r="115" spans="2:11" ht="15" x14ac:dyDescent="0.25">
      <c r="B115"/>
      <c r="C115"/>
      <c r="D115"/>
      <c r="E115"/>
      <c r="F115"/>
      <c r="G115"/>
      <c r="H115"/>
      <c r="I115"/>
      <c r="J115"/>
      <c r="K115"/>
    </row>
    <row r="116" spans="2:11" ht="15" x14ac:dyDescent="0.25">
      <c r="B116"/>
      <c r="C116"/>
      <c r="D116"/>
      <c r="E116"/>
      <c r="F116"/>
      <c r="G116"/>
      <c r="H116"/>
      <c r="I116"/>
      <c r="J116"/>
      <c r="K116"/>
    </row>
    <row r="117" spans="2:11" ht="15" x14ac:dyDescent="0.25">
      <c r="B117"/>
      <c r="C117"/>
      <c r="D117"/>
      <c r="E117"/>
      <c r="F117"/>
      <c r="G117"/>
      <c r="H117"/>
      <c r="I117"/>
      <c r="J117"/>
      <c r="K117"/>
    </row>
    <row r="118" spans="2:11" ht="15" x14ac:dyDescent="0.25">
      <c r="B118"/>
      <c r="C118"/>
      <c r="D118"/>
      <c r="E118"/>
      <c r="F118"/>
      <c r="G118"/>
      <c r="H118"/>
      <c r="I118"/>
      <c r="J118"/>
      <c r="K118"/>
    </row>
    <row r="119" spans="2:11" ht="15" x14ac:dyDescent="0.25">
      <c r="B119"/>
      <c r="C119"/>
      <c r="D119"/>
      <c r="E119"/>
      <c r="F119"/>
      <c r="G119"/>
      <c r="H119"/>
      <c r="I119"/>
      <c r="J119"/>
      <c r="K119"/>
    </row>
    <row r="120" spans="2:11" ht="15" x14ac:dyDescent="0.25">
      <c r="B120"/>
      <c r="C120"/>
      <c r="D120"/>
      <c r="E120"/>
      <c r="F120"/>
      <c r="G120"/>
      <c r="H120"/>
      <c r="I120"/>
      <c r="J120"/>
      <c r="K120"/>
    </row>
    <row r="121" spans="2:11" ht="15" x14ac:dyDescent="0.25">
      <c r="B121"/>
      <c r="C121"/>
      <c r="D121"/>
      <c r="E121"/>
      <c r="F121"/>
      <c r="G121"/>
      <c r="H121"/>
      <c r="I121"/>
      <c r="J121"/>
      <c r="K121"/>
    </row>
    <row r="122" spans="2:11" ht="15" x14ac:dyDescent="0.25">
      <c r="B122"/>
      <c r="C122"/>
      <c r="D122"/>
      <c r="E122"/>
      <c r="F122"/>
      <c r="G122"/>
      <c r="H122"/>
      <c r="I122"/>
      <c r="J122"/>
      <c r="K122"/>
    </row>
    <row r="123" spans="2:11" ht="15" x14ac:dyDescent="0.25">
      <c r="B123"/>
      <c r="C123"/>
      <c r="D123"/>
      <c r="E123"/>
      <c r="F123"/>
      <c r="G123"/>
      <c r="H123"/>
      <c r="I123"/>
      <c r="J123"/>
      <c r="K123"/>
    </row>
    <row r="124" spans="2:11" ht="15" x14ac:dyDescent="0.25">
      <c r="B124"/>
      <c r="C124"/>
      <c r="D124"/>
      <c r="E124"/>
      <c r="F124"/>
      <c r="G124"/>
      <c r="H124"/>
      <c r="I124"/>
      <c r="J124"/>
      <c r="K124"/>
    </row>
    <row r="125" spans="2:11" ht="15" x14ac:dyDescent="0.25">
      <c r="B125"/>
      <c r="C125"/>
      <c r="D125"/>
      <c r="E125"/>
      <c r="F125"/>
      <c r="G125"/>
      <c r="H125"/>
      <c r="I125"/>
      <c r="J125"/>
      <c r="K125"/>
    </row>
    <row r="126" spans="2:11" ht="15" x14ac:dyDescent="0.25">
      <c r="B126"/>
      <c r="C126"/>
      <c r="D126"/>
      <c r="E126"/>
      <c r="F126"/>
      <c r="G126"/>
      <c r="H126"/>
      <c r="I126"/>
      <c r="J126"/>
      <c r="K126"/>
    </row>
    <row r="127" spans="2:11" ht="15" x14ac:dyDescent="0.25">
      <c r="B127"/>
      <c r="C127"/>
      <c r="D127"/>
      <c r="E127"/>
      <c r="F127"/>
      <c r="G127"/>
      <c r="H127"/>
      <c r="I127"/>
      <c r="J127"/>
      <c r="K127"/>
    </row>
    <row r="128" spans="2:11" ht="15" x14ac:dyDescent="0.25">
      <c r="B128"/>
      <c r="C128"/>
      <c r="D128"/>
      <c r="E128"/>
      <c r="F128"/>
      <c r="G128"/>
      <c r="H128"/>
      <c r="I128"/>
      <c r="J128"/>
      <c r="K128"/>
    </row>
    <row r="129" spans="2:11" ht="15" x14ac:dyDescent="0.25">
      <c r="B129"/>
      <c r="C129"/>
      <c r="D129"/>
      <c r="E129"/>
      <c r="F129"/>
      <c r="G129"/>
      <c r="H129"/>
      <c r="I129"/>
      <c r="J129"/>
      <c r="K129"/>
    </row>
    <row r="130" spans="2:11" ht="15" x14ac:dyDescent="0.25">
      <c r="B130"/>
      <c r="C130"/>
      <c r="D130"/>
      <c r="E130"/>
      <c r="F130"/>
      <c r="G130"/>
      <c r="H130"/>
      <c r="I130"/>
      <c r="J130"/>
      <c r="K130"/>
    </row>
    <row r="131" spans="2:11" ht="15" x14ac:dyDescent="0.25">
      <c r="B131"/>
      <c r="C131"/>
      <c r="D131"/>
      <c r="E131"/>
      <c r="F131"/>
      <c r="G131"/>
      <c r="H131"/>
      <c r="I131"/>
      <c r="J131"/>
      <c r="K131"/>
    </row>
    <row r="132" spans="2:11" ht="15" x14ac:dyDescent="0.25">
      <c r="B132"/>
      <c r="C132"/>
      <c r="D132"/>
      <c r="E132"/>
      <c r="F132"/>
      <c r="G132"/>
      <c r="H132"/>
      <c r="I132"/>
      <c r="J132"/>
      <c r="K132"/>
    </row>
    <row r="133" spans="2:11" ht="15" x14ac:dyDescent="0.25">
      <c r="B133"/>
      <c r="C133"/>
      <c r="D133"/>
      <c r="E133"/>
      <c r="F133"/>
      <c r="G133"/>
      <c r="H133"/>
      <c r="I133"/>
      <c r="J133"/>
      <c r="K133"/>
    </row>
    <row r="134" spans="2:11" ht="15" x14ac:dyDescent="0.25">
      <c r="B134"/>
      <c r="C134"/>
      <c r="D134"/>
      <c r="E134"/>
      <c r="F134"/>
      <c r="G134"/>
      <c r="H134"/>
      <c r="I134"/>
      <c r="J134"/>
      <c r="K134"/>
    </row>
    <row r="135" spans="2:11" ht="15" x14ac:dyDescent="0.25">
      <c r="B135"/>
      <c r="C135"/>
      <c r="D135"/>
      <c r="E135"/>
      <c r="F135"/>
      <c r="G135"/>
      <c r="H135"/>
      <c r="I135"/>
      <c r="J135"/>
      <c r="K135"/>
    </row>
    <row r="136" spans="2:11" ht="15" x14ac:dyDescent="0.25">
      <c r="B136"/>
      <c r="C136"/>
      <c r="D136"/>
      <c r="E136"/>
      <c r="F136"/>
      <c r="G136"/>
      <c r="H136"/>
      <c r="I136"/>
      <c r="J136"/>
      <c r="K136"/>
    </row>
    <row r="137" spans="2:11" ht="15" x14ac:dyDescent="0.25">
      <c r="B137"/>
      <c r="C137"/>
      <c r="D137"/>
      <c r="E137"/>
      <c r="F137"/>
      <c r="G137"/>
      <c r="H137"/>
      <c r="I137"/>
      <c r="J137"/>
      <c r="K137"/>
    </row>
    <row r="138" spans="2:11" ht="15" x14ac:dyDescent="0.25">
      <c r="B138"/>
      <c r="C138"/>
      <c r="D138"/>
      <c r="E138"/>
      <c r="F138"/>
      <c r="G138"/>
      <c r="H138"/>
      <c r="I138"/>
      <c r="J138"/>
      <c r="K138"/>
    </row>
    <row r="139" spans="2:11" ht="15" x14ac:dyDescent="0.25">
      <c r="B139"/>
      <c r="C139"/>
      <c r="D139"/>
      <c r="E139"/>
      <c r="F139"/>
      <c r="G139"/>
      <c r="H139"/>
      <c r="I139"/>
      <c r="J139"/>
      <c r="K139"/>
    </row>
    <row r="140" spans="2:11" ht="15" x14ac:dyDescent="0.25">
      <c r="B140"/>
      <c r="C140"/>
      <c r="D140"/>
      <c r="E140"/>
      <c r="F140"/>
      <c r="G140"/>
      <c r="H140"/>
      <c r="I140"/>
      <c r="J140"/>
      <c r="K140"/>
    </row>
    <row r="141" spans="2:11" ht="15" x14ac:dyDescent="0.25">
      <c r="B141"/>
      <c r="C141"/>
      <c r="D141"/>
      <c r="E141"/>
      <c r="F141"/>
      <c r="G141"/>
      <c r="H141"/>
      <c r="I141"/>
      <c r="J141"/>
      <c r="K141"/>
    </row>
    <row r="142" spans="2:11" ht="15" x14ac:dyDescent="0.25">
      <c r="B142"/>
      <c r="C142"/>
      <c r="D142"/>
      <c r="E142"/>
      <c r="F142"/>
      <c r="G142"/>
      <c r="H142"/>
      <c r="I142"/>
      <c r="J142"/>
      <c r="K142"/>
    </row>
    <row r="143" spans="2:11" ht="15" x14ac:dyDescent="0.25">
      <c r="B143"/>
      <c r="C143"/>
      <c r="D143"/>
      <c r="E143"/>
      <c r="F143"/>
      <c r="G143"/>
      <c r="H143"/>
      <c r="I143"/>
      <c r="J143"/>
      <c r="K143"/>
    </row>
    <row r="144" spans="2:11" ht="15" x14ac:dyDescent="0.25">
      <c r="B144"/>
      <c r="C144"/>
      <c r="D144"/>
      <c r="E144"/>
      <c r="F144"/>
      <c r="G144"/>
      <c r="H144"/>
      <c r="I144"/>
      <c r="J144"/>
      <c r="K144"/>
    </row>
    <row r="145" spans="2:11" ht="15" x14ac:dyDescent="0.25">
      <c r="B145"/>
      <c r="C145"/>
      <c r="D145"/>
      <c r="E145"/>
      <c r="F145"/>
      <c r="G145"/>
      <c r="H145"/>
      <c r="I145"/>
      <c r="J145"/>
      <c r="K145"/>
    </row>
    <row r="146" spans="2:11" ht="15" x14ac:dyDescent="0.25">
      <c r="B146"/>
      <c r="C146"/>
      <c r="D146"/>
      <c r="E146"/>
      <c r="F146"/>
      <c r="G146"/>
      <c r="H146"/>
      <c r="I146"/>
      <c r="J146"/>
      <c r="K146"/>
    </row>
    <row r="147" spans="2:11" ht="15" x14ac:dyDescent="0.25">
      <c r="B147"/>
      <c r="C147"/>
      <c r="D147"/>
      <c r="E147"/>
      <c r="F147"/>
      <c r="G147"/>
      <c r="H147"/>
      <c r="I147"/>
      <c r="J147"/>
      <c r="K147"/>
    </row>
    <row r="148" spans="2:11" ht="15" x14ac:dyDescent="0.25">
      <c r="B148"/>
      <c r="C148"/>
      <c r="D148"/>
      <c r="E148"/>
      <c r="F148"/>
      <c r="G148"/>
      <c r="H148"/>
      <c r="I148"/>
      <c r="J148"/>
      <c r="K148"/>
    </row>
    <row r="149" spans="2:11" ht="15" x14ac:dyDescent="0.25">
      <c r="B149"/>
      <c r="C149"/>
      <c r="D149"/>
      <c r="E149"/>
      <c r="F149"/>
      <c r="G149"/>
      <c r="H149"/>
      <c r="I149"/>
      <c r="J149"/>
      <c r="K149"/>
    </row>
    <row r="150" spans="2:11" ht="15" x14ac:dyDescent="0.25">
      <c r="B150"/>
      <c r="C150"/>
      <c r="D150"/>
      <c r="E150"/>
      <c r="F150"/>
      <c r="G150"/>
      <c r="H150"/>
      <c r="I150"/>
      <c r="J150"/>
      <c r="K150"/>
    </row>
    <row r="151" spans="2:11" ht="15" x14ac:dyDescent="0.25">
      <c r="B151"/>
      <c r="C151"/>
      <c r="D151"/>
      <c r="E151"/>
      <c r="F151"/>
      <c r="G151"/>
      <c r="H151"/>
      <c r="I151"/>
      <c r="J151"/>
      <c r="K151"/>
    </row>
    <row r="152" spans="2:11" ht="15" x14ac:dyDescent="0.25">
      <c r="B152"/>
      <c r="C152"/>
      <c r="D152"/>
      <c r="E152"/>
      <c r="F152"/>
      <c r="G152"/>
      <c r="H152"/>
      <c r="I152"/>
      <c r="J152"/>
      <c r="K152"/>
    </row>
    <row r="153" spans="2:11" ht="15" x14ac:dyDescent="0.25">
      <c r="B153"/>
      <c r="C153"/>
      <c r="D153"/>
      <c r="E153"/>
      <c r="F153"/>
      <c r="G153"/>
      <c r="H153"/>
      <c r="I153"/>
      <c r="J153"/>
      <c r="K153"/>
    </row>
    <row r="154" spans="2:11" ht="15" x14ac:dyDescent="0.25">
      <c r="B154"/>
      <c r="C154"/>
      <c r="D154"/>
      <c r="E154"/>
      <c r="F154"/>
      <c r="G154"/>
      <c r="H154"/>
      <c r="I154"/>
      <c r="J154"/>
      <c r="K154"/>
    </row>
    <row r="155" spans="2:11" ht="15" x14ac:dyDescent="0.25">
      <c r="B155"/>
      <c r="C155"/>
      <c r="D155"/>
      <c r="E155"/>
      <c r="F155"/>
      <c r="G155"/>
      <c r="H155"/>
      <c r="I155"/>
      <c r="J155"/>
      <c r="K155"/>
    </row>
    <row r="156" spans="2:11" ht="15" x14ac:dyDescent="0.25">
      <c r="B156"/>
      <c r="C156"/>
      <c r="D156"/>
      <c r="E156"/>
      <c r="F156"/>
      <c r="G156"/>
      <c r="H156"/>
      <c r="I156"/>
      <c r="J156"/>
      <c r="K156"/>
    </row>
    <row r="157" spans="2:11" ht="15" x14ac:dyDescent="0.25">
      <c r="B157"/>
      <c r="C157"/>
      <c r="D157"/>
      <c r="E157"/>
      <c r="F157"/>
      <c r="G157"/>
      <c r="H157"/>
      <c r="I157"/>
      <c r="J157"/>
      <c r="K157"/>
    </row>
    <row r="158" spans="2:11" ht="15" x14ac:dyDescent="0.25">
      <c r="B158"/>
      <c r="C158"/>
      <c r="D158"/>
      <c r="E158"/>
      <c r="F158"/>
      <c r="G158"/>
      <c r="H158"/>
      <c r="I158"/>
      <c r="J158"/>
      <c r="K158"/>
    </row>
    <row r="159" spans="2:11" ht="15" x14ac:dyDescent="0.25">
      <c r="B159"/>
      <c r="C159"/>
      <c r="D159"/>
      <c r="E159"/>
      <c r="F159"/>
      <c r="G159"/>
      <c r="H159"/>
      <c r="I159"/>
      <c r="J159"/>
      <c r="K159"/>
    </row>
    <row r="160" spans="2:11" ht="15" x14ac:dyDescent="0.25">
      <c r="B160"/>
      <c r="C160"/>
      <c r="D160"/>
      <c r="E160"/>
      <c r="F160"/>
      <c r="G160"/>
      <c r="H160"/>
      <c r="I160"/>
      <c r="J160"/>
      <c r="K160"/>
    </row>
    <row r="161" spans="2:11" ht="15" x14ac:dyDescent="0.25">
      <c r="B161"/>
      <c r="C161"/>
      <c r="D161"/>
      <c r="E161"/>
      <c r="F161"/>
      <c r="G161"/>
      <c r="H161"/>
      <c r="I161"/>
      <c r="J161"/>
      <c r="K161"/>
    </row>
    <row r="162" spans="2:11" ht="15" x14ac:dyDescent="0.25">
      <c r="B162"/>
      <c r="C162"/>
      <c r="D162"/>
      <c r="E162"/>
      <c r="F162"/>
      <c r="G162"/>
      <c r="H162"/>
      <c r="I162"/>
      <c r="J162"/>
      <c r="K162"/>
    </row>
    <row r="163" spans="2:11" ht="15" x14ac:dyDescent="0.25">
      <c r="B163"/>
      <c r="C163"/>
      <c r="D163"/>
      <c r="E163"/>
      <c r="F163"/>
      <c r="G163"/>
      <c r="H163"/>
      <c r="I163"/>
      <c r="J163"/>
      <c r="K163"/>
    </row>
    <row r="164" spans="2:11" ht="15" x14ac:dyDescent="0.25">
      <c r="B164"/>
      <c r="C164"/>
      <c r="D164"/>
      <c r="E164"/>
      <c r="F164"/>
      <c r="G164"/>
      <c r="H164"/>
      <c r="I164"/>
      <c r="J164"/>
      <c r="K164"/>
    </row>
    <row r="165" spans="2:11" ht="15" x14ac:dyDescent="0.25">
      <c r="B165"/>
      <c r="C165"/>
      <c r="D165"/>
      <c r="E165"/>
      <c r="F165"/>
      <c r="G165"/>
      <c r="H165"/>
      <c r="I165"/>
      <c r="J165"/>
      <c r="K165"/>
    </row>
    <row r="166" spans="2:11" ht="15" x14ac:dyDescent="0.25">
      <c r="B166"/>
      <c r="C166"/>
      <c r="D166"/>
      <c r="E166"/>
      <c r="F166"/>
      <c r="G166"/>
      <c r="H166"/>
      <c r="I166"/>
      <c r="J166"/>
      <c r="K166"/>
    </row>
    <row r="167" spans="2:11" ht="15" x14ac:dyDescent="0.25">
      <c r="B167"/>
      <c r="C167"/>
      <c r="D167"/>
      <c r="E167"/>
      <c r="F167"/>
      <c r="G167"/>
      <c r="H167"/>
      <c r="I167"/>
      <c r="J167"/>
      <c r="K167"/>
    </row>
    <row r="168" spans="2:11" ht="15" x14ac:dyDescent="0.25">
      <c r="B168"/>
      <c r="C168"/>
      <c r="D168"/>
      <c r="E168"/>
      <c r="F168"/>
      <c r="G168"/>
      <c r="H168"/>
      <c r="I168"/>
      <c r="J168"/>
      <c r="K168"/>
    </row>
    <row r="169" spans="2:11" ht="15" x14ac:dyDescent="0.25">
      <c r="B169"/>
      <c r="C169"/>
      <c r="D169"/>
      <c r="E169"/>
      <c r="F169"/>
      <c r="G169"/>
      <c r="H169"/>
      <c r="I169"/>
      <c r="J169"/>
      <c r="K169"/>
    </row>
    <row r="170" spans="2:11" ht="15" x14ac:dyDescent="0.25">
      <c r="B170"/>
      <c r="C170"/>
      <c r="D170"/>
      <c r="E170"/>
      <c r="F170"/>
      <c r="G170"/>
      <c r="H170"/>
      <c r="I170"/>
      <c r="J170"/>
      <c r="K170"/>
    </row>
    <row r="171" spans="2:11" ht="15" x14ac:dyDescent="0.25">
      <c r="B171"/>
      <c r="C171"/>
      <c r="D171"/>
      <c r="E171"/>
      <c r="F171"/>
      <c r="G171"/>
      <c r="H171"/>
      <c r="I171"/>
      <c r="J171"/>
      <c r="K171"/>
    </row>
    <row r="172" spans="2:11" ht="15" x14ac:dyDescent="0.25">
      <c r="B172"/>
      <c r="C172"/>
      <c r="D172"/>
      <c r="E172"/>
      <c r="F172"/>
      <c r="G172"/>
      <c r="H172"/>
      <c r="I172"/>
      <c r="J172"/>
      <c r="K172"/>
    </row>
    <row r="173" spans="2:11" ht="15" x14ac:dyDescent="0.25">
      <c r="B173"/>
      <c r="C173"/>
      <c r="D173"/>
      <c r="E173"/>
      <c r="F173"/>
      <c r="G173"/>
      <c r="H173"/>
      <c r="I173"/>
      <c r="J173"/>
      <c r="K173"/>
    </row>
    <row r="174" spans="2:11" ht="15" x14ac:dyDescent="0.25">
      <c r="B174"/>
      <c r="C174"/>
      <c r="D174"/>
      <c r="E174"/>
      <c r="F174"/>
      <c r="G174"/>
      <c r="H174"/>
      <c r="I174"/>
      <c r="J174"/>
      <c r="K174"/>
    </row>
    <row r="175" spans="2:11" ht="15" x14ac:dyDescent="0.25">
      <c r="B175"/>
      <c r="C175"/>
      <c r="D175"/>
      <c r="E175"/>
      <c r="F175"/>
      <c r="G175"/>
      <c r="H175"/>
      <c r="I175"/>
      <c r="J175"/>
      <c r="K175"/>
    </row>
    <row r="176" spans="2:11" ht="15" x14ac:dyDescent="0.25">
      <c r="B176"/>
      <c r="C176"/>
      <c r="D176"/>
      <c r="E176"/>
      <c r="F176"/>
      <c r="G176"/>
      <c r="H176"/>
      <c r="I176"/>
      <c r="J176"/>
      <c r="K176"/>
    </row>
    <row r="177" spans="2:11" ht="15" x14ac:dyDescent="0.25">
      <c r="B177"/>
      <c r="C177"/>
      <c r="D177"/>
      <c r="E177"/>
      <c r="F177"/>
      <c r="G177"/>
      <c r="H177"/>
      <c r="I177"/>
      <c r="J177"/>
      <c r="K177"/>
    </row>
    <row r="178" spans="2:11" ht="15" x14ac:dyDescent="0.25">
      <c r="B178"/>
      <c r="C178"/>
      <c r="D178"/>
      <c r="E178"/>
      <c r="F178"/>
      <c r="G178"/>
      <c r="H178"/>
      <c r="I178"/>
      <c r="J178"/>
      <c r="K178"/>
    </row>
    <row r="179" spans="2:11" ht="15" x14ac:dyDescent="0.25">
      <c r="B179"/>
      <c r="C179"/>
      <c r="D179"/>
      <c r="E179"/>
      <c r="F179"/>
      <c r="G179"/>
      <c r="H179"/>
      <c r="I179"/>
      <c r="J179"/>
      <c r="K179"/>
    </row>
    <row r="180" spans="2:11" ht="15" x14ac:dyDescent="0.25">
      <c r="B180"/>
      <c r="C180"/>
      <c r="D180"/>
      <c r="E180"/>
      <c r="F180"/>
      <c r="G180"/>
      <c r="H180"/>
      <c r="I180"/>
      <c r="J180"/>
      <c r="K180"/>
    </row>
    <row r="181" spans="2:11" ht="15" x14ac:dyDescent="0.25">
      <c r="B181"/>
      <c r="C181"/>
      <c r="D181"/>
      <c r="E181"/>
      <c r="F181"/>
      <c r="G181"/>
      <c r="H181"/>
      <c r="I181"/>
      <c r="J181"/>
      <c r="K181"/>
    </row>
    <row r="182" spans="2:11" ht="15" x14ac:dyDescent="0.25">
      <c r="B182"/>
      <c r="C182"/>
      <c r="D182"/>
      <c r="E182"/>
      <c r="F182"/>
      <c r="G182"/>
      <c r="H182"/>
      <c r="I182"/>
      <c r="J182"/>
      <c r="K182"/>
    </row>
    <row r="183" spans="2:11" ht="15" x14ac:dyDescent="0.25">
      <c r="B183"/>
      <c r="C183"/>
      <c r="D183"/>
      <c r="E183"/>
      <c r="F183"/>
      <c r="G183"/>
      <c r="H183"/>
      <c r="I183"/>
      <c r="J183"/>
      <c r="K183"/>
    </row>
    <row r="184" spans="2:11" ht="15" x14ac:dyDescent="0.25">
      <c r="B184"/>
      <c r="C184"/>
      <c r="D184"/>
      <c r="E184"/>
      <c r="F184"/>
      <c r="G184"/>
      <c r="H184"/>
      <c r="I184"/>
      <c r="J184"/>
      <c r="K184"/>
    </row>
    <row r="185" spans="2:11" ht="15" x14ac:dyDescent="0.25">
      <c r="B185"/>
      <c r="C185"/>
      <c r="D185"/>
      <c r="E185"/>
      <c r="F185"/>
      <c r="G185"/>
      <c r="H185"/>
      <c r="I185"/>
      <c r="J185"/>
      <c r="K185"/>
    </row>
    <row r="186" spans="2:11" ht="15" x14ac:dyDescent="0.25">
      <c r="B186"/>
      <c r="C186"/>
      <c r="D186"/>
      <c r="E186"/>
      <c r="F186"/>
      <c r="G186"/>
      <c r="H186"/>
      <c r="I186"/>
      <c r="J186"/>
      <c r="K186"/>
    </row>
    <row r="187" spans="2:11" ht="15" x14ac:dyDescent="0.25">
      <c r="B187"/>
      <c r="C187"/>
      <c r="D187"/>
      <c r="E187"/>
      <c r="F187"/>
      <c r="G187"/>
      <c r="H187"/>
      <c r="I187"/>
      <c r="J187"/>
      <c r="K187"/>
    </row>
    <row r="188" spans="2:11" ht="15" x14ac:dyDescent="0.25">
      <c r="B188"/>
      <c r="C188"/>
      <c r="D188"/>
      <c r="E188"/>
      <c r="F188"/>
      <c r="G188"/>
      <c r="H188"/>
      <c r="I188"/>
      <c r="J188"/>
      <c r="K188"/>
    </row>
    <row r="189" spans="2:11" ht="15" x14ac:dyDescent="0.25">
      <c r="B189"/>
      <c r="C189"/>
      <c r="D189"/>
      <c r="E189"/>
      <c r="F189"/>
      <c r="G189"/>
      <c r="H189"/>
      <c r="I189"/>
      <c r="J189"/>
      <c r="K189"/>
    </row>
    <row r="190" spans="2:11" ht="15" x14ac:dyDescent="0.25">
      <c r="B190"/>
      <c r="C190"/>
      <c r="D190"/>
      <c r="E190"/>
      <c r="F190"/>
      <c r="G190"/>
      <c r="H190"/>
      <c r="I190"/>
      <c r="J190"/>
      <c r="K190"/>
    </row>
    <row r="191" spans="2:11" ht="15" x14ac:dyDescent="0.25">
      <c r="B191"/>
      <c r="C191"/>
      <c r="D191"/>
      <c r="E191"/>
      <c r="F191"/>
      <c r="G191"/>
      <c r="H191"/>
      <c r="I191"/>
      <c r="J191"/>
      <c r="K191"/>
    </row>
    <row r="192" spans="2:11" ht="15" x14ac:dyDescent="0.25">
      <c r="B192"/>
      <c r="C192"/>
      <c r="D192"/>
      <c r="E192"/>
      <c r="F192"/>
      <c r="G192"/>
      <c r="H192"/>
      <c r="I192"/>
      <c r="J192"/>
      <c r="K192"/>
    </row>
    <row r="193" spans="2:11" ht="15" x14ac:dyDescent="0.25">
      <c r="B193"/>
      <c r="C193"/>
      <c r="D193"/>
      <c r="E193"/>
      <c r="F193"/>
      <c r="G193"/>
      <c r="H193"/>
      <c r="I193"/>
      <c r="J193"/>
      <c r="K193"/>
    </row>
    <row r="194" spans="2:11" ht="15" x14ac:dyDescent="0.25">
      <c r="B194"/>
      <c r="C194"/>
      <c r="D194"/>
      <c r="E194"/>
      <c r="F194"/>
      <c r="G194"/>
      <c r="H194"/>
      <c r="I194"/>
      <c r="J194"/>
      <c r="K194"/>
    </row>
    <row r="195" spans="2:11" ht="15" x14ac:dyDescent="0.25">
      <c r="B195"/>
      <c r="C195"/>
      <c r="D195"/>
      <c r="E195"/>
      <c r="F195"/>
      <c r="G195"/>
      <c r="H195"/>
      <c r="I195"/>
      <c r="J195"/>
      <c r="K195"/>
    </row>
    <row r="196" spans="2:11" ht="15" x14ac:dyDescent="0.25">
      <c r="B196"/>
      <c r="C196"/>
      <c r="D196"/>
      <c r="E196"/>
      <c r="F196"/>
      <c r="G196"/>
      <c r="H196"/>
      <c r="I196"/>
      <c r="J196"/>
      <c r="K196"/>
    </row>
    <row r="197" spans="2:11" ht="15" x14ac:dyDescent="0.25">
      <c r="B197"/>
      <c r="C197"/>
      <c r="D197"/>
      <c r="E197"/>
      <c r="F197"/>
      <c r="G197"/>
      <c r="H197"/>
      <c r="I197"/>
      <c r="J197"/>
      <c r="K197"/>
    </row>
    <row r="198" spans="2:11" ht="15" x14ac:dyDescent="0.25">
      <c r="B198"/>
      <c r="C198"/>
      <c r="D198"/>
      <c r="E198"/>
      <c r="F198"/>
      <c r="G198"/>
      <c r="H198"/>
      <c r="I198"/>
      <c r="J198"/>
      <c r="K198"/>
    </row>
    <row r="199" spans="2:11" ht="15" x14ac:dyDescent="0.25">
      <c r="B199"/>
      <c r="C199"/>
      <c r="D199"/>
      <c r="E199"/>
      <c r="F199"/>
      <c r="G199"/>
      <c r="H199"/>
      <c r="I199"/>
      <c r="J199"/>
      <c r="K199"/>
    </row>
    <row r="200" spans="2:11" ht="15" x14ac:dyDescent="0.25">
      <c r="B200"/>
      <c r="C200"/>
      <c r="D200"/>
      <c r="E200"/>
      <c r="F200"/>
      <c r="G200"/>
      <c r="H200"/>
      <c r="I200"/>
      <c r="J200"/>
      <c r="K200"/>
    </row>
    <row r="201" spans="2:11" ht="15" x14ac:dyDescent="0.25">
      <c r="B201"/>
      <c r="C201"/>
      <c r="D201"/>
      <c r="E201"/>
      <c r="F201"/>
      <c r="G201"/>
      <c r="H201"/>
      <c r="I201"/>
      <c r="J201"/>
      <c r="K201"/>
    </row>
    <row r="202" spans="2:11" ht="15" x14ac:dyDescent="0.25">
      <c r="B202"/>
      <c r="C202"/>
      <c r="D202"/>
      <c r="E202"/>
      <c r="F202"/>
      <c r="G202"/>
      <c r="H202"/>
      <c r="I202"/>
      <c r="J202"/>
      <c r="K202"/>
    </row>
    <row r="203" spans="2:11" ht="15" x14ac:dyDescent="0.25">
      <c r="B203"/>
      <c r="C203"/>
      <c r="D203"/>
      <c r="E203"/>
      <c r="F203"/>
      <c r="G203"/>
      <c r="H203"/>
      <c r="I203"/>
      <c r="J203"/>
      <c r="K203"/>
    </row>
    <row r="204" spans="2:11" ht="15" hidden="1" x14ac:dyDescent="0.25">
      <c r="B204"/>
      <c r="C204"/>
      <c r="D204"/>
      <c r="E204"/>
      <c r="F204"/>
      <c r="G204"/>
      <c r="H204"/>
      <c r="I204"/>
      <c r="J204"/>
      <c r="K204"/>
    </row>
    <row r="205" spans="2:11" ht="15" hidden="1" x14ac:dyDescent="0.25">
      <c r="B205"/>
      <c r="C205"/>
      <c r="D205"/>
      <c r="E205"/>
      <c r="F205"/>
      <c r="G205"/>
      <c r="H205"/>
      <c r="I205"/>
      <c r="J205"/>
      <c r="K205"/>
    </row>
    <row r="206" spans="2:11" ht="15" hidden="1" x14ac:dyDescent="0.25">
      <c r="B206"/>
      <c r="C206"/>
      <c r="D206"/>
      <c r="E206"/>
      <c r="F206"/>
      <c r="G206"/>
      <c r="H206"/>
      <c r="I206"/>
      <c r="J206"/>
      <c r="K206"/>
    </row>
    <row r="207" spans="2:11" ht="15" hidden="1" x14ac:dyDescent="0.25">
      <c r="B207"/>
      <c r="C207"/>
      <c r="D207"/>
      <c r="E207"/>
      <c r="F207"/>
      <c r="G207"/>
      <c r="H207"/>
      <c r="I207"/>
      <c r="J207"/>
      <c r="K207"/>
    </row>
    <row r="208" spans="2:11" ht="15" hidden="1" x14ac:dyDescent="0.25">
      <c r="B208"/>
      <c r="C208"/>
      <c r="D208"/>
      <c r="E208"/>
      <c r="F208"/>
      <c r="G208"/>
      <c r="H208"/>
      <c r="I208"/>
      <c r="J208"/>
      <c r="K208"/>
    </row>
    <row r="209" spans="2:11" ht="15" hidden="1" x14ac:dyDescent="0.25">
      <c r="B209"/>
      <c r="C209"/>
      <c r="D209"/>
      <c r="E209"/>
      <c r="F209"/>
      <c r="G209"/>
      <c r="H209"/>
      <c r="I209"/>
      <c r="J209"/>
      <c r="K209"/>
    </row>
    <row r="210" spans="2:11" ht="15" hidden="1" x14ac:dyDescent="0.25">
      <c r="B210"/>
      <c r="C210"/>
      <c r="D210"/>
      <c r="E210"/>
      <c r="F210"/>
      <c r="G210"/>
      <c r="H210"/>
      <c r="I210"/>
      <c r="J210"/>
      <c r="K210"/>
    </row>
    <row r="211" spans="2:11" ht="15" hidden="1" x14ac:dyDescent="0.25">
      <c r="B211"/>
      <c r="C211"/>
      <c r="D211"/>
      <c r="E211"/>
      <c r="F211"/>
      <c r="G211"/>
      <c r="H211"/>
      <c r="I211"/>
      <c r="J211"/>
      <c r="K211"/>
    </row>
    <row r="212" spans="2:11" ht="15" hidden="1" x14ac:dyDescent="0.25">
      <c r="B212"/>
      <c r="C212"/>
      <c r="D212"/>
      <c r="E212"/>
      <c r="F212"/>
      <c r="G212"/>
      <c r="H212"/>
      <c r="I212"/>
      <c r="J212"/>
      <c r="K212"/>
    </row>
    <row r="213" spans="2:11" ht="15" hidden="1" x14ac:dyDescent="0.25">
      <c r="B213"/>
      <c r="C213"/>
      <c r="D213"/>
      <c r="E213"/>
      <c r="F213"/>
      <c r="G213"/>
      <c r="H213"/>
      <c r="I213"/>
      <c r="J213"/>
      <c r="K213"/>
    </row>
    <row r="214" spans="2:11" ht="15" hidden="1" x14ac:dyDescent="0.25">
      <c r="B214"/>
      <c r="C214"/>
      <c r="D214"/>
      <c r="E214"/>
      <c r="F214"/>
      <c r="G214"/>
      <c r="H214"/>
      <c r="I214"/>
      <c r="J214"/>
      <c r="K214"/>
    </row>
    <row r="215" spans="2:11" ht="15" hidden="1" x14ac:dyDescent="0.25">
      <c r="B215"/>
      <c r="C215"/>
      <c r="D215"/>
      <c r="E215"/>
      <c r="F215"/>
      <c r="G215"/>
      <c r="H215"/>
      <c r="I215"/>
      <c r="J215"/>
      <c r="K215"/>
    </row>
    <row r="216" spans="2:11" ht="15" hidden="1" x14ac:dyDescent="0.25">
      <c r="B216"/>
      <c r="C216"/>
      <c r="D216"/>
      <c r="E216"/>
      <c r="F216"/>
      <c r="G216"/>
      <c r="H216"/>
      <c r="I216"/>
      <c r="J216"/>
      <c r="K216"/>
    </row>
    <row r="217" spans="2:11" ht="15" hidden="1" x14ac:dyDescent="0.25">
      <c r="B217"/>
      <c r="C217"/>
      <c r="D217"/>
      <c r="E217"/>
      <c r="F217"/>
      <c r="G217"/>
      <c r="H217"/>
      <c r="I217"/>
      <c r="J217"/>
      <c r="K217"/>
    </row>
    <row r="218" spans="2:11" ht="15" hidden="1" x14ac:dyDescent="0.25">
      <c r="B218"/>
      <c r="C218"/>
      <c r="D218"/>
      <c r="E218"/>
      <c r="F218"/>
      <c r="G218"/>
      <c r="H218"/>
      <c r="I218"/>
      <c r="J218"/>
      <c r="K218"/>
    </row>
    <row r="219" spans="2:11" ht="15" hidden="1" x14ac:dyDescent="0.25">
      <c r="B219"/>
      <c r="C219"/>
      <c r="D219"/>
      <c r="E219"/>
      <c r="F219"/>
      <c r="G219"/>
      <c r="H219"/>
      <c r="I219"/>
      <c r="J219"/>
      <c r="K219"/>
    </row>
    <row r="220" spans="2:11" ht="15" hidden="1" x14ac:dyDescent="0.25">
      <c r="B220"/>
      <c r="C220"/>
      <c r="D220"/>
      <c r="E220"/>
      <c r="F220"/>
      <c r="G220"/>
      <c r="H220"/>
      <c r="I220"/>
      <c r="J220"/>
      <c r="K220"/>
    </row>
    <row r="221" spans="2:11" ht="15" hidden="1" x14ac:dyDescent="0.25">
      <c r="B221"/>
      <c r="C221"/>
      <c r="D221"/>
      <c r="E221"/>
      <c r="F221"/>
      <c r="G221"/>
      <c r="H221"/>
      <c r="I221"/>
      <c r="J221"/>
      <c r="K221"/>
    </row>
    <row r="222" spans="2:11" ht="15" hidden="1" x14ac:dyDescent="0.25">
      <c r="B222"/>
      <c r="C222"/>
      <c r="D222"/>
      <c r="E222"/>
      <c r="F222"/>
      <c r="G222"/>
      <c r="H222"/>
      <c r="I222"/>
      <c r="J222"/>
      <c r="K222"/>
    </row>
    <row r="223" spans="2:11" ht="15" hidden="1" x14ac:dyDescent="0.25">
      <c r="B223"/>
      <c r="C223"/>
      <c r="D223"/>
      <c r="E223"/>
      <c r="F223"/>
      <c r="G223"/>
      <c r="H223"/>
      <c r="I223"/>
      <c r="J223"/>
      <c r="K223"/>
    </row>
    <row r="224" spans="2:11" ht="15" hidden="1" x14ac:dyDescent="0.25">
      <c r="B224"/>
      <c r="C224"/>
      <c r="D224"/>
      <c r="E224"/>
      <c r="F224"/>
      <c r="G224"/>
      <c r="H224"/>
      <c r="I224"/>
      <c r="J224"/>
      <c r="K224"/>
    </row>
    <row r="225" spans="2:11" ht="15" hidden="1" x14ac:dyDescent="0.25">
      <c r="B225"/>
      <c r="C225"/>
      <c r="D225"/>
      <c r="E225"/>
      <c r="F225"/>
      <c r="G225"/>
      <c r="H225"/>
      <c r="I225"/>
      <c r="J225"/>
      <c r="K225"/>
    </row>
    <row r="226" spans="2:11" ht="15" hidden="1" x14ac:dyDescent="0.25">
      <c r="B226"/>
      <c r="C226"/>
      <c r="D226"/>
      <c r="E226"/>
      <c r="F226"/>
      <c r="G226"/>
      <c r="H226"/>
      <c r="I226"/>
      <c r="J226"/>
      <c r="K226"/>
    </row>
    <row r="227" spans="2:11" ht="15" hidden="1" x14ac:dyDescent="0.25">
      <c r="B227"/>
      <c r="C227"/>
      <c r="D227"/>
      <c r="E227"/>
      <c r="F227"/>
      <c r="G227"/>
      <c r="H227"/>
      <c r="I227"/>
      <c r="J227"/>
      <c r="K227"/>
    </row>
    <row r="228" spans="2:11" ht="15" hidden="1" x14ac:dyDescent="0.25">
      <c r="B228"/>
      <c r="C228"/>
      <c r="D228"/>
      <c r="E228"/>
      <c r="F228"/>
      <c r="G228"/>
      <c r="H228"/>
      <c r="I228"/>
      <c r="J228"/>
      <c r="K228"/>
    </row>
    <row r="229" spans="2:11" ht="15" hidden="1" x14ac:dyDescent="0.25">
      <c r="B229"/>
      <c r="C229"/>
      <c r="D229"/>
      <c r="E229"/>
      <c r="F229"/>
      <c r="G229"/>
      <c r="H229"/>
      <c r="I229"/>
      <c r="J229"/>
      <c r="K229"/>
    </row>
    <row r="230" spans="2:11" ht="15" hidden="1" x14ac:dyDescent="0.25">
      <c r="B230"/>
      <c r="C230"/>
      <c r="D230"/>
      <c r="E230"/>
      <c r="F230"/>
      <c r="G230"/>
      <c r="H230"/>
      <c r="I230"/>
      <c r="J230"/>
      <c r="K230"/>
    </row>
    <row r="231" spans="2:11" ht="15" hidden="1" x14ac:dyDescent="0.25">
      <c r="B231"/>
      <c r="C231"/>
      <c r="D231"/>
      <c r="E231"/>
      <c r="F231"/>
      <c r="G231"/>
      <c r="H231"/>
      <c r="I231"/>
      <c r="J231"/>
      <c r="K231"/>
    </row>
    <row r="232" spans="2:11" ht="15" hidden="1" x14ac:dyDescent="0.25">
      <c r="B232"/>
      <c r="C232"/>
      <c r="D232"/>
      <c r="E232"/>
      <c r="F232"/>
      <c r="G232"/>
      <c r="H232"/>
      <c r="I232"/>
      <c r="J232"/>
      <c r="K232"/>
    </row>
    <row r="233" spans="2:11" ht="15" hidden="1" x14ac:dyDescent="0.25">
      <c r="B233"/>
      <c r="C233"/>
      <c r="D233"/>
      <c r="E233"/>
      <c r="F233"/>
      <c r="G233"/>
      <c r="H233"/>
      <c r="I233"/>
      <c r="J233"/>
      <c r="K233"/>
    </row>
    <row r="234" spans="2:11" ht="15" hidden="1" x14ac:dyDescent="0.25">
      <c r="B234"/>
      <c r="C234"/>
      <c r="D234"/>
      <c r="E234"/>
      <c r="F234"/>
      <c r="G234"/>
      <c r="H234"/>
      <c r="I234"/>
      <c r="J234"/>
      <c r="K234"/>
    </row>
    <row r="235" spans="2:11" ht="15" hidden="1" x14ac:dyDescent="0.25">
      <c r="B235"/>
      <c r="C235"/>
      <c r="D235"/>
      <c r="E235"/>
      <c r="F235"/>
      <c r="G235"/>
      <c r="H235"/>
      <c r="I235"/>
      <c r="J235"/>
      <c r="K235"/>
    </row>
    <row r="236" spans="2:11" ht="15" hidden="1" x14ac:dyDescent="0.25">
      <c r="B236"/>
      <c r="C236"/>
      <c r="D236"/>
      <c r="E236"/>
      <c r="F236"/>
      <c r="G236"/>
      <c r="H236"/>
      <c r="I236"/>
      <c r="J236"/>
      <c r="K236"/>
    </row>
    <row r="237" spans="2:11" ht="15" hidden="1" x14ac:dyDescent="0.25">
      <c r="B237"/>
      <c r="C237"/>
      <c r="D237"/>
      <c r="E237"/>
      <c r="F237"/>
      <c r="G237"/>
      <c r="H237"/>
      <c r="I237"/>
      <c r="J237"/>
      <c r="K237"/>
    </row>
    <row r="238" spans="2:11" ht="15" hidden="1" x14ac:dyDescent="0.25">
      <c r="B238"/>
      <c r="C238"/>
      <c r="D238"/>
      <c r="E238"/>
      <c r="F238"/>
      <c r="G238"/>
      <c r="H238"/>
      <c r="I238"/>
      <c r="J238"/>
      <c r="K238"/>
    </row>
    <row r="239" spans="2:11" ht="15" hidden="1" x14ac:dyDescent="0.25">
      <c r="B239"/>
      <c r="C239"/>
      <c r="D239"/>
      <c r="E239"/>
      <c r="F239"/>
      <c r="G239"/>
      <c r="H239"/>
      <c r="I239"/>
      <c r="J239"/>
      <c r="K239"/>
    </row>
    <row r="240" spans="2:11" ht="15" hidden="1" x14ac:dyDescent="0.25">
      <c r="B240"/>
      <c r="C240"/>
      <c r="D240"/>
      <c r="E240"/>
      <c r="F240"/>
      <c r="G240"/>
      <c r="H240"/>
      <c r="I240"/>
      <c r="J240"/>
      <c r="K240"/>
    </row>
    <row r="241" spans="2:11" ht="15" hidden="1" x14ac:dyDescent="0.25">
      <c r="B241"/>
      <c r="C241"/>
      <c r="D241"/>
      <c r="E241"/>
      <c r="F241"/>
      <c r="G241"/>
      <c r="H241"/>
      <c r="I241"/>
      <c r="J241"/>
      <c r="K241"/>
    </row>
    <row r="242" spans="2:11" ht="15" hidden="1" x14ac:dyDescent="0.25">
      <c r="B242"/>
      <c r="C242"/>
      <c r="D242"/>
      <c r="E242"/>
      <c r="F242"/>
      <c r="G242"/>
      <c r="H242"/>
      <c r="I242"/>
      <c r="J242"/>
      <c r="K242"/>
    </row>
    <row r="243" spans="2:11" ht="15" hidden="1" x14ac:dyDescent="0.25">
      <c r="B243"/>
      <c r="C243"/>
      <c r="D243"/>
      <c r="E243"/>
      <c r="F243"/>
      <c r="G243"/>
      <c r="H243"/>
      <c r="I243"/>
      <c r="J243"/>
      <c r="K243"/>
    </row>
    <row r="244" spans="2:11" ht="15" hidden="1" x14ac:dyDescent="0.25">
      <c r="B244"/>
      <c r="C244"/>
      <c r="D244"/>
      <c r="E244"/>
      <c r="F244"/>
      <c r="G244"/>
      <c r="H244"/>
      <c r="I244"/>
      <c r="J244"/>
      <c r="K244"/>
    </row>
    <row r="245" spans="2:11" ht="15" hidden="1" x14ac:dyDescent="0.25">
      <c r="B245"/>
      <c r="C245"/>
      <c r="D245"/>
      <c r="E245"/>
      <c r="F245"/>
      <c r="G245"/>
      <c r="H245"/>
      <c r="I245"/>
      <c r="J245"/>
      <c r="K245"/>
    </row>
    <row r="246" spans="2:11" ht="15" hidden="1" x14ac:dyDescent="0.25">
      <c r="B246"/>
      <c r="C246"/>
      <c r="D246"/>
      <c r="E246"/>
      <c r="F246"/>
      <c r="G246"/>
      <c r="H246"/>
      <c r="I246"/>
      <c r="J246"/>
      <c r="K246"/>
    </row>
    <row r="247" spans="2:11" ht="15" hidden="1" x14ac:dyDescent="0.25">
      <c r="B247"/>
      <c r="C247"/>
      <c r="D247"/>
      <c r="E247"/>
      <c r="F247"/>
      <c r="G247"/>
      <c r="H247"/>
      <c r="I247"/>
      <c r="J247"/>
      <c r="K247"/>
    </row>
    <row r="248" spans="2:11" ht="15" hidden="1" x14ac:dyDescent="0.25">
      <c r="B248"/>
      <c r="C248"/>
      <c r="D248"/>
      <c r="E248"/>
      <c r="F248"/>
      <c r="G248"/>
      <c r="H248"/>
      <c r="I248"/>
      <c r="J248"/>
      <c r="K248"/>
    </row>
    <row r="249" spans="2:11" ht="15" hidden="1" x14ac:dyDescent="0.25">
      <c r="B249"/>
      <c r="C249"/>
      <c r="D249"/>
      <c r="E249"/>
      <c r="F249"/>
      <c r="G249"/>
      <c r="H249"/>
      <c r="I249"/>
      <c r="J249"/>
      <c r="K249"/>
    </row>
    <row r="250" spans="2:11" ht="15" hidden="1" x14ac:dyDescent="0.25">
      <c r="B250"/>
      <c r="C250"/>
      <c r="D250"/>
      <c r="E250"/>
      <c r="F250"/>
      <c r="G250"/>
      <c r="H250"/>
      <c r="I250"/>
      <c r="J250"/>
      <c r="K250"/>
    </row>
    <row r="251" spans="2:11" ht="15" hidden="1" x14ac:dyDescent="0.25">
      <c r="B251"/>
      <c r="C251"/>
      <c r="D251"/>
      <c r="E251"/>
      <c r="F251"/>
      <c r="G251"/>
      <c r="H251"/>
      <c r="I251"/>
      <c r="J251"/>
      <c r="K251"/>
    </row>
    <row r="252" spans="2:11" ht="15" hidden="1" x14ac:dyDescent="0.25">
      <c r="B252"/>
      <c r="C252"/>
      <c r="D252"/>
      <c r="E252"/>
      <c r="F252"/>
      <c r="G252"/>
      <c r="H252"/>
      <c r="I252"/>
      <c r="J252"/>
      <c r="K252"/>
    </row>
    <row r="253" spans="2:11" ht="15" hidden="1" x14ac:dyDescent="0.25">
      <c r="B253"/>
      <c r="C253"/>
      <c r="D253"/>
      <c r="E253"/>
      <c r="F253"/>
      <c r="G253"/>
      <c r="H253"/>
      <c r="I253"/>
      <c r="J253"/>
      <c r="K253"/>
    </row>
    <row r="254" spans="2:11" ht="15" hidden="1" x14ac:dyDescent="0.25">
      <c r="B254"/>
      <c r="C254"/>
      <c r="D254"/>
      <c r="E254"/>
      <c r="F254"/>
      <c r="G254"/>
      <c r="H254"/>
      <c r="I254"/>
      <c r="J254"/>
      <c r="K254"/>
    </row>
    <row r="255" spans="2:11" ht="15" hidden="1" x14ac:dyDescent="0.25">
      <c r="B255"/>
      <c r="C255"/>
      <c r="D255"/>
      <c r="E255"/>
      <c r="F255"/>
      <c r="G255"/>
      <c r="H255"/>
      <c r="I255"/>
      <c r="J255"/>
      <c r="K255"/>
    </row>
    <row r="256" spans="2:11" ht="15" hidden="1" x14ac:dyDescent="0.25">
      <c r="B256"/>
      <c r="C256"/>
      <c r="D256"/>
      <c r="E256"/>
      <c r="F256"/>
      <c r="G256"/>
      <c r="H256"/>
      <c r="I256"/>
      <c r="J256"/>
      <c r="K256"/>
    </row>
    <row r="257" spans="2:11" ht="15" hidden="1" x14ac:dyDescent="0.25">
      <c r="B257"/>
      <c r="C257"/>
      <c r="D257"/>
      <c r="E257"/>
      <c r="F257"/>
      <c r="G257"/>
      <c r="H257"/>
      <c r="I257"/>
      <c r="J257"/>
      <c r="K257"/>
    </row>
    <row r="258" spans="2:11" ht="15" hidden="1" x14ac:dyDescent="0.25">
      <c r="B258"/>
      <c r="C258"/>
      <c r="D258"/>
      <c r="E258"/>
      <c r="F258"/>
      <c r="G258"/>
      <c r="H258"/>
      <c r="I258"/>
      <c r="J258"/>
      <c r="K258"/>
    </row>
    <row r="259" spans="2:11" ht="15" hidden="1" x14ac:dyDescent="0.25">
      <c r="B259"/>
      <c r="C259"/>
      <c r="D259"/>
      <c r="E259"/>
      <c r="F259"/>
      <c r="G259"/>
      <c r="H259"/>
      <c r="I259"/>
      <c r="J259"/>
      <c r="K259"/>
    </row>
    <row r="260" spans="2:11" ht="15" hidden="1" x14ac:dyDescent="0.25">
      <c r="B260"/>
      <c r="C260"/>
      <c r="D260"/>
      <c r="E260"/>
      <c r="F260"/>
      <c r="G260"/>
      <c r="H260"/>
      <c r="I260"/>
      <c r="J260"/>
      <c r="K260"/>
    </row>
    <row r="261" spans="2:11" ht="15" hidden="1" x14ac:dyDescent="0.25">
      <c r="B261"/>
      <c r="C261"/>
      <c r="D261"/>
      <c r="E261"/>
      <c r="F261"/>
      <c r="G261"/>
      <c r="H261"/>
      <c r="I261"/>
      <c r="J261"/>
      <c r="K261"/>
    </row>
    <row r="262" spans="2:11" ht="15" hidden="1" x14ac:dyDescent="0.25">
      <c r="B262"/>
      <c r="C262"/>
      <c r="D262"/>
      <c r="E262"/>
      <c r="F262"/>
      <c r="G262"/>
      <c r="H262"/>
      <c r="I262"/>
      <c r="J262"/>
      <c r="K262"/>
    </row>
    <row r="263" spans="2:11" ht="15" hidden="1" x14ac:dyDescent="0.25">
      <c r="B263"/>
      <c r="C263"/>
      <c r="D263"/>
      <c r="E263"/>
      <c r="F263"/>
      <c r="G263"/>
      <c r="H263"/>
      <c r="I263"/>
      <c r="J263"/>
      <c r="K263"/>
    </row>
    <row r="264" spans="2:11" ht="15" hidden="1" x14ac:dyDescent="0.25">
      <c r="B264"/>
      <c r="C264"/>
      <c r="D264"/>
      <c r="E264"/>
      <c r="F264"/>
      <c r="G264"/>
      <c r="H264"/>
      <c r="I264"/>
      <c r="J264"/>
      <c r="K264"/>
    </row>
    <row r="265" spans="2:11" ht="15" hidden="1" x14ac:dyDescent="0.25">
      <c r="B265"/>
      <c r="C265"/>
      <c r="D265"/>
      <c r="E265"/>
      <c r="F265"/>
      <c r="G265"/>
      <c r="H265"/>
      <c r="I265"/>
      <c r="J265"/>
      <c r="K265"/>
    </row>
    <row r="266" spans="2:11" ht="15" hidden="1" x14ac:dyDescent="0.25">
      <c r="B266"/>
      <c r="C266"/>
      <c r="D266"/>
      <c r="E266"/>
      <c r="F266"/>
      <c r="G266"/>
      <c r="H266"/>
      <c r="I266"/>
      <c r="J266"/>
      <c r="K266"/>
    </row>
    <row r="267" spans="2:11" ht="15" hidden="1" x14ac:dyDescent="0.25">
      <c r="B267"/>
      <c r="C267"/>
      <c r="D267"/>
      <c r="E267"/>
      <c r="F267"/>
      <c r="G267"/>
      <c r="H267"/>
      <c r="I267"/>
      <c r="J267"/>
      <c r="K267"/>
    </row>
    <row r="268" spans="2:11" ht="15" hidden="1" x14ac:dyDescent="0.25">
      <c r="B268"/>
      <c r="C268"/>
      <c r="D268"/>
      <c r="E268"/>
      <c r="F268"/>
      <c r="G268"/>
      <c r="H268"/>
      <c r="I268"/>
      <c r="J268"/>
      <c r="K268"/>
    </row>
    <row r="269" spans="2:11" ht="15" hidden="1" x14ac:dyDescent="0.25">
      <c r="B269"/>
      <c r="C269"/>
      <c r="D269"/>
      <c r="E269"/>
      <c r="F269"/>
      <c r="G269"/>
      <c r="H269"/>
      <c r="I269"/>
      <c r="J269"/>
      <c r="K269"/>
    </row>
    <row r="270" spans="2:11" ht="15" hidden="1" x14ac:dyDescent="0.25">
      <c r="B270"/>
      <c r="C270"/>
      <c r="D270"/>
      <c r="E270"/>
      <c r="F270"/>
      <c r="G270"/>
      <c r="H270"/>
      <c r="I270"/>
      <c r="J270"/>
      <c r="K270"/>
    </row>
    <row r="271" spans="2:11" ht="15" hidden="1" x14ac:dyDescent="0.25">
      <c r="B271"/>
      <c r="C271"/>
      <c r="D271"/>
      <c r="E271"/>
      <c r="F271"/>
      <c r="G271"/>
      <c r="H271"/>
      <c r="I271"/>
      <c r="J271"/>
      <c r="K271"/>
    </row>
    <row r="272" spans="2:11" ht="15" hidden="1" x14ac:dyDescent="0.25">
      <c r="B272"/>
      <c r="C272"/>
      <c r="D272"/>
      <c r="E272"/>
      <c r="F272"/>
      <c r="G272"/>
      <c r="H272"/>
      <c r="I272"/>
      <c r="J272"/>
      <c r="K272"/>
    </row>
    <row r="273" spans="2:11" ht="15" hidden="1" x14ac:dyDescent="0.25">
      <c r="B273"/>
      <c r="C273"/>
      <c r="D273"/>
      <c r="E273"/>
      <c r="F273"/>
      <c r="G273"/>
      <c r="H273"/>
      <c r="I273"/>
      <c r="J273"/>
      <c r="K273"/>
    </row>
    <row r="274" spans="2:11" ht="15" hidden="1" x14ac:dyDescent="0.25">
      <c r="B274"/>
      <c r="C274"/>
      <c r="D274"/>
      <c r="E274"/>
      <c r="F274"/>
      <c r="G274"/>
      <c r="H274"/>
      <c r="I274"/>
      <c r="J274"/>
      <c r="K274"/>
    </row>
    <row r="275" spans="2:11" ht="15" hidden="1" x14ac:dyDescent="0.25">
      <c r="B275"/>
      <c r="C275"/>
      <c r="D275"/>
      <c r="E275"/>
      <c r="F275"/>
      <c r="G275"/>
      <c r="H275"/>
      <c r="I275"/>
      <c r="J275"/>
      <c r="K275"/>
    </row>
    <row r="276" spans="2:11" ht="15" hidden="1" x14ac:dyDescent="0.25">
      <c r="B276"/>
      <c r="C276"/>
      <c r="D276"/>
      <c r="E276"/>
      <c r="F276"/>
      <c r="G276"/>
      <c r="H276"/>
      <c r="I276"/>
      <c r="J276"/>
      <c r="K276"/>
    </row>
    <row r="277" spans="2:11" ht="15" hidden="1" x14ac:dyDescent="0.25">
      <c r="B277"/>
      <c r="C277"/>
      <c r="D277"/>
      <c r="E277"/>
      <c r="F277"/>
      <c r="G277"/>
      <c r="H277"/>
      <c r="I277"/>
      <c r="J277"/>
      <c r="K277"/>
    </row>
    <row r="278" spans="2:11" ht="15" hidden="1" x14ac:dyDescent="0.25">
      <c r="B278"/>
      <c r="C278"/>
      <c r="D278"/>
      <c r="E278"/>
      <c r="F278"/>
      <c r="G278"/>
      <c r="H278"/>
      <c r="I278"/>
      <c r="J278"/>
      <c r="K278"/>
    </row>
    <row r="279" spans="2:11" ht="15" hidden="1" x14ac:dyDescent="0.25">
      <c r="B279"/>
      <c r="C279"/>
      <c r="D279"/>
      <c r="E279"/>
      <c r="F279"/>
      <c r="G279"/>
      <c r="H279"/>
      <c r="I279"/>
      <c r="J279"/>
      <c r="K279"/>
    </row>
    <row r="280" spans="2:11" ht="15" hidden="1" x14ac:dyDescent="0.25">
      <c r="B280"/>
      <c r="C280"/>
      <c r="D280"/>
      <c r="E280"/>
      <c r="F280"/>
      <c r="G280"/>
      <c r="H280"/>
      <c r="I280"/>
      <c r="J280"/>
      <c r="K280"/>
    </row>
    <row r="281" spans="2:11" ht="15" hidden="1" x14ac:dyDescent="0.25">
      <c r="B281"/>
      <c r="C281"/>
      <c r="D281"/>
      <c r="E281"/>
      <c r="F281"/>
      <c r="G281"/>
      <c r="H281"/>
      <c r="I281"/>
      <c r="J281"/>
      <c r="K281"/>
    </row>
    <row r="282" spans="2:11" ht="15" hidden="1" x14ac:dyDescent="0.25">
      <c r="B282"/>
      <c r="C282"/>
      <c r="D282"/>
      <c r="E282"/>
      <c r="F282"/>
      <c r="G282"/>
      <c r="H282"/>
      <c r="I282"/>
      <c r="J282"/>
      <c r="K282"/>
    </row>
    <row r="283" spans="2:11" ht="15" hidden="1" x14ac:dyDescent="0.25">
      <c r="B283"/>
      <c r="C283"/>
      <c r="D283"/>
      <c r="E283"/>
      <c r="F283"/>
      <c r="G283"/>
      <c r="H283"/>
      <c r="I283"/>
      <c r="J283"/>
      <c r="K283"/>
    </row>
    <row r="284" spans="2:11" ht="15" hidden="1" x14ac:dyDescent="0.25">
      <c r="B284"/>
      <c r="C284"/>
      <c r="D284"/>
      <c r="E284"/>
      <c r="F284"/>
      <c r="G284"/>
      <c r="H284"/>
      <c r="I284"/>
      <c r="J284"/>
      <c r="K284"/>
    </row>
    <row r="285" spans="2:11" ht="15" hidden="1" x14ac:dyDescent="0.25">
      <c r="B285"/>
      <c r="C285"/>
      <c r="D285"/>
      <c r="E285"/>
      <c r="F285"/>
      <c r="G285"/>
      <c r="H285"/>
      <c r="I285"/>
      <c r="J285"/>
      <c r="K285"/>
    </row>
    <row r="286" spans="2:11" ht="15" hidden="1" x14ac:dyDescent="0.25">
      <c r="B286"/>
      <c r="C286"/>
      <c r="D286"/>
      <c r="E286"/>
      <c r="F286"/>
      <c r="G286"/>
      <c r="H286"/>
      <c r="I286"/>
      <c r="J286"/>
      <c r="K286"/>
    </row>
    <row r="287" spans="2:11" ht="15" hidden="1" x14ac:dyDescent="0.25">
      <c r="B287"/>
      <c r="C287"/>
      <c r="D287"/>
      <c r="E287"/>
      <c r="F287"/>
      <c r="G287"/>
      <c r="H287"/>
      <c r="I287"/>
      <c r="J287"/>
      <c r="K287"/>
    </row>
    <row r="288" spans="2:11" ht="15" hidden="1" x14ac:dyDescent="0.25">
      <c r="B288"/>
      <c r="C288"/>
      <c r="D288"/>
      <c r="E288"/>
      <c r="F288"/>
      <c r="G288"/>
      <c r="H288"/>
      <c r="I288"/>
      <c r="J288"/>
      <c r="K288"/>
    </row>
    <row r="289" spans="2:11" ht="15" hidden="1" x14ac:dyDescent="0.25">
      <c r="B289"/>
      <c r="C289"/>
      <c r="D289"/>
      <c r="E289"/>
      <c r="F289"/>
      <c r="G289"/>
      <c r="H289"/>
      <c r="I289"/>
      <c r="J289"/>
      <c r="K289"/>
    </row>
    <row r="290" spans="2:11" ht="15" hidden="1" x14ac:dyDescent="0.25">
      <c r="B290"/>
      <c r="C290"/>
      <c r="D290"/>
      <c r="E290"/>
      <c r="F290"/>
      <c r="G290"/>
      <c r="H290"/>
      <c r="I290"/>
      <c r="J290"/>
      <c r="K290"/>
    </row>
    <row r="291" spans="2:11" ht="15" hidden="1" x14ac:dyDescent="0.25">
      <c r="B291"/>
      <c r="C291"/>
      <c r="D291"/>
      <c r="E291"/>
      <c r="F291"/>
      <c r="G291"/>
      <c r="H291"/>
      <c r="I291"/>
      <c r="J291"/>
      <c r="K291"/>
    </row>
    <row r="292" spans="2:11" ht="15" hidden="1" x14ac:dyDescent="0.25">
      <c r="B292"/>
      <c r="C292"/>
      <c r="D292"/>
      <c r="E292"/>
      <c r="F292"/>
      <c r="G292"/>
      <c r="H292"/>
      <c r="I292"/>
      <c r="J292"/>
      <c r="K292"/>
    </row>
    <row r="293" spans="2:11" ht="15" hidden="1" x14ac:dyDescent="0.25">
      <c r="B293"/>
      <c r="C293"/>
      <c r="D293"/>
      <c r="E293"/>
      <c r="F293"/>
      <c r="G293"/>
      <c r="H293"/>
      <c r="I293"/>
      <c r="J293"/>
      <c r="K293"/>
    </row>
    <row r="294" spans="2:11" ht="15" hidden="1" x14ac:dyDescent="0.25">
      <c r="B294"/>
      <c r="C294"/>
      <c r="D294"/>
      <c r="E294"/>
      <c r="F294"/>
      <c r="G294"/>
      <c r="H294"/>
      <c r="I294"/>
      <c r="J294"/>
      <c r="K294"/>
    </row>
    <row r="295" spans="2:11" ht="15" hidden="1" x14ac:dyDescent="0.25">
      <c r="B295"/>
      <c r="C295"/>
      <c r="D295"/>
      <c r="E295"/>
      <c r="F295"/>
      <c r="G295"/>
      <c r="H295"/>
      <c r="I295"/>
      <c r="J295"/>
      <c r="K295"/>
    </row>
    <row r="296" spans="2:11" ht="15" hidden="1" x14ac:dyDescent="0.25">
      <c r="B296"/>
      <c r="C296"/>
      <c r="D296"/>
      <c r="E296"/>
      <c r="F296"/>
      <c r="G296"/>
      <c r="H296"/>
      <c r="I296"/>
      <c r="J296"/>
      <c r="K296"/>
    </row>
    <row r="297" spans="2:11" ht="15" hidden="1" x14ac:dyDescent="0.25">
      <c r="B297"/>
      <c r="C297"/>
      <c r="D297"/>
      <c r="E297"/>
      <c r="F297"/>
      <c r="G297"/>
      <c r="H297"/>
      <c r="I297"/>
      <c r="J297"/>
      <c r="K297"/>
    </row>
    <row r="298" spans="2:11" ht="15" hidden="1" x14ac:dyDescent="0.25">
      <c r="B298"/>
      <c r="C298"/>
      <c r="D298"/>
      <c r="E298"/>
      <c r="F298"/>
      <c r="G298"/>
      <c r="H298"/>
      <c r="I298"/>
      <c r="J298"/>
      <c r="K298"/>
    </row>
    <row r="299" spans="2:11" ht="15" hidden="1" x14ac:dyDescent="0.25">
      <c r="B299"/>
      <c r="C299"/>
      <c r="D299"/>
      <c r="E299"/>
      <c r="F299"/>
      <c r="G299"/>
      <c r="H299"/>
      <c r="I299"/>
      <c r="J299"/>
      <c r="K299"/>
    </row>
    <row r="300" spans="2:11" ht="15" hidden="1" x14ac:dyDescent="0.25">
      <c r="B300"/>
      <c r="C300"/>
      <c r="D300"/>
      <c r="E300"/>
      <c r="F300"/>
      <c r="G300"/>
      <c r="H300"/>
      <c r="I300"/>
      <c r="J300"/>
      <c r="K300"/>
    </row>
    <row r="301" spans="2:11" ht="15" hidden="1" x14ac:dyDescent="0.25">
      <c r="B301"/>
      <c r="C301"/>
      <c r="D301"/>
      <c r="E301"/>
      <c r="F301"/>
      <c r="G301"/>
      <c r="H301"/>
      <c r="I301"/>
      <c r="J301"/>
      <c r="K301"/>
    </row>
    <row r="302" spans="2:11" ht="15" hidden="1" x14ac:dyDescent="0.25">
      <c r="B302"/>
      <c r="C302"/>
      <c r="D302"/>
      <c r="E302"/>
      <c r="F302"/>
      <c r="G302"/>
      <c r="H302"/>
      <c r="I302"/>
      <c r="J302"/>
      <c r="K302"/>
    </row>
    <row r="303" spans="2:11" ht="15" hidden="1" x14ac:dyDescent="0.25">
      <c r="B303"/>
      <c r="C303"/>
      <c r="D303"/>
      <c r="E303"/>
      <c r="F303"/>
      <c r="G303"/>
      <c r="H303"/>
      <c r="I303"/>
      <c r="J303"/>
      <c r="K303"/>
    </row>
    <row r="304" spans="2:11" ht="15" hidden="1" x14ac:dyDescent="0.25">
      <c r="B304"/>
      <c r="C304"/>
      <c r="D304"/>
      <c r="E304"/>
      <c r="F304"/>
      <c r="G304"/>
      <c r="H304"/>
      <c r="I304"/>
      <c r="J304"/>
      <c r="K304"/>
    </row>
    <row r="305" spans="2:11" ht="15" hidden="1" x14ac:dyDescent="0.25">
      <c r="B305"/>
      <c r="C305"/>
      <c r="D305"/>
      <c r="E305"/>
      <c r="F305"/>
      <c r="G305"/>
      <c r="H305"/>
      <c r="I305"/>
      <c r="J305"/>
      <c r="K305"/>
    </row>
    <row r="306" spans="2:11" ht="15" hidden="1" x14ac:dyDescent="0.25">
      <c r="B306"/>
      <c r="C306"/>
      <c r="D306"/>
      <c r="E306"/>
      <c r="F306"/>
      <c r="G306"/>
      <c r="H306"/>
      <c r="I306"/>
      <c r="J306"/>
      <c r="K306"/>
    </row>
    <row r="307" spans="2:11" ht="15" hidden="1" x14ac:dyDescent="0.25">
      <c r="B307"/>
      <c r="C307"/>
      <c r="D307"/>
      <c r="E307"/>
      <c r="F307"/>
      <c r="G307"/>
      <c r="H307"/>
      <c r="I307"/>
      <c r="J307"/>
      <c r="K307"/>
    </row>
    <row r="308" spans="2:11" ht="15" hidden="1" x14ac:dyDescent="0.25">
      <c r="B308"/>
      <c r="C308"/>
      <c r="D308"/>
      <c r="E308"/>
      <c r="F308"/>
      <c r="G308"/>
      <c r="H308"/>
      <c r="I308"/>
      <c r="J308"/>
      <c r="K308"/>
    </row>
    <row r="309" spans="2:11" ht="15" hidden="1" x14ac:dyDescent="0.25">
      <c r="B309"/>
      <c r="C309"/>
      <c r="D309"/>
      <c r="E309"/>
      <c r="F309"/>
      <c r="G309"/>
      <c r="H309"/>
      <c r="I309"/>
      <c r="J309"/>
      <c r="K309"/>
    </row>
    <row r="310" spans="2:11" ht="15" hidden="1" x14ac:dyDescent="0.25">
      <c r="B310"/>
      <c r="C310"/>
      <c r="D310"/>
      <c r="E310"/>
      <c r="F310"/>
      <c r="G310"/>
      <c r="H310"/>
      <c r="I310"/>
      <c r="J310"/>
      <c r="K310"/>
    </row>
    <row r="311" spans="2:11" ht="15" hidden="1" x14ac:dyDescent="0.25">
      <c r="B311"/>
      <c r="C311"/>
      <c r="D311"/>
      <c r="E311"/>
      <c r="F311"/>
      <c r="G311"/>
      <c r="H311"/>
      <c r="I311"/>
      <c r="J311"/>
      <c r="K311"/>
    </row>
    <row r="312" spans="2:11" ht="15" hidden="1" x14ac:dyDescent="0.25">
      <c r="B312"/>
      <c r="C312"/>
      <c r="D312"/>
      <c r="E312"/>
      <c r="F312"/>
      <c r="G312"/>
      <c r="H312"/>
      <c r="I312"/>
      <c r="J312"/>
      <c r="K312"/>
    </row>
    <row r="313" spans="2:11" ht="15" hidden="1" x14ac:dyDescent="0.25">
      <c r="B313"/>
      <c r="C313"/>
      <c r="D313"/>
      <c r="E313"/>
      <c r="F313"/>
      <c r="G313"/>
      <c r="H313"/>
      <c r="I313"/>
      <c r="J313"/>
      <c r="K313"/>
    </row>
    <row r="314" spans="2:11" ht="15" hidden="1" x14ac:dyDescent="0.25">
      <c r="B314"/>
      <c r="C314"/>
      <c r="D314"/>
      <c r="E314"/>
      <c r="F314"/>
      <c r="G314"/>
      <c r="H314"/>
      <c r="I314"/>
      <c r="J314"/>
      <c r="K314"/>
    </row>
    <row r="315" spans="2:11" ht="15" hidden="1" x14ac:dyDescent="0.25">
      <c r="B315"/>
      <c r="C315"/>
      <c r="D315"/>
      <c r="E315"/>
      <c r="F315"/>
      <c r="G315"/>
      <c r="H315"/>
      <c r="I315"/>
      <c r="J315"/>
      <c r="K315"/>
    </row>
    <row r="316" spans="2:11" ht="15" hidden="1" x14ac:dyDescent="0.25">
      <c r="B316"/>
      <c r="C316"/>
      <c r="D316"/>
      <c r="E316"/>
      <c r="F316"/>
      <c r="G316"/>
      <c r="H316"/>
      <c r="I316"/>
      <c r="J316"/>
      <c r="K316"/>
    </row>
    <row r="317" spans="2:11" ht="15" hidden="1" x14ac:dyDescent="0.25">
      <c r="B317"/>
      <c r="C317"/>
      <c r="D317"/>
      <c r="E317"/>
      <c r="F317"/>
      <c r="G317"/>
      <c r="H317"/>
      <c r="I317"/>
      <c r="J317"/>
      <c r="K317"/>
    </row>
    <row r="318" spans="2:11" ht="15" hidden="1" x14ac:dyDescent="0.25">
      <c r="B318"/>
      <c r="C318"/>
      <c r="D318"/>
      <c r="E318"/>
      <c r="F318"/>
      <c r="G318"/>
      <c r="H318"/>
      <c r="I318"/>
      <c r="J318"/>
      <c r="K318"/>
    </row>
    <row r="319" spans="2:11" ht="15" hidden="1" x14ac:dyDescent="0.25">
      <c r="B319"/>
      <c r="C319"/>
      <c r="D319"/>
      <c r="E319"/>
      <c r="F319"/>
      <c r="G319"/>
      <c r="H319"/>
      <c r="I319"/>
      <c r="J319"/>
      <c r="K319"/>
    </row>
    <row r="320" spans="2:11" ht="15" hidden="1" x14ac:dyDescent="0.25">
      <c r="B320"/>
      <c r="C320"/>
      <c r="D320"/>
      <c r="E320"/>
      <c r="F320"/>
      <c r="G320"/>
      <c r="H320"/>
      <c r="I320"/>
      <c r="J320"/>
      <c r="K320"/>
    </row>
    <row r="321" spans="2:11" ht="15" hidden="1" x14ac:dyDescent="0.25">
      <c r="B321"/>
      <c r="C321"/>
      <c r="D321"/>
      <c r="E321"/>
      <c r="F321"/>
      <c r="G321"/>
      <c r="H321"/>
      <c r="I321"/>
      <c r="J321"/>
      <c r="K321"/>
    </row>
    <row r="322" spans="2:11" ht="15" hidden="1" x14ac:dyDescent="0.25">
      <c r="B322"/>
      <c r="C322"/>
      <c r="D322"/>
      <c r="E322"/>
      <c r="F322"/>
      <c r="G322"/>
      <c r="H322"/>
      <c r="I322"/>
      <c r="J322"/>
      <c r="K322"/>
    </row>
    <row r="323" spans="2:11" ht="15" hidden="1" x14ac:dyDescent="0.25">
      <c r="B323"/>
      <c r="C323"/>
      <c r="D323"/>
      <c r="E323"/>
      <c r="F323"/>
      <c r="G323"/>
      <c r="H323"/>
      <c r="I323"/>
      <c r="J323"/>
      <c r="K323"/>
    </row>
    <row r="324" spans="2:11" ht="15" hidden="1" x14ac:dyDescent="0.25">
      <c r="B324"/>
      <c r="C324"/>
      <c r="D324"/>
      <c r="E324"/>
      <c r="F324"/>
      <c r="G324"/>
      <c r="H324"/>
      <c r="I324"/>
      <c r="J324"/>
      <c r="K324"/>
    </row>
    <row r="325" spans="2:11" ht="15" hidden="1" x14ac:dyDescent="0.25">
      <c r="B325"/>
      <c r="C325"/>
      <c r="D325"/>
      <c r="E325"/>
      <c r="F325"/>
      <c r="G325"/>
      <c r="H325"/>
      <c r="I325"/>
      <c r="J325"/>
      <c r="K325"/>
    </row>
    <row r="326" spans="2:11" ht="15" hidden="1" x14ac:dyDescent="0.25">
      <c r="B326"/>
      <c r="C326"/>
      <c r="D326"/>
      <c r="E326"/>
      <c r="F326"/>
      <c r="G326"/>
      <c r="H326"/>
      <c r="I326"/>
      <c r="J326"/>
      <c r="K326"/>
    </row>
    <row r="327" spans="2:11" ht="15" hidden="1" x14ac:dyDescent="0.25">
      <c r="B327"/>
      <c r="C327"/>
      <c r="D327"/>
      <c r="E327"/>
      <c r="F327"/>
      <c r="G327"/>
      <c r="H327"/>
      <c r="I327"/>
      <c r="J327"/>
      <c r="K327"/>
    </row>
    <row r="328" spans="2:11" ht="15" hidden="1" x14ac:dyDescent="0.25">
      <c r="B328"/>
      <c r="C328"/>
      <c r="D328"/>
      <c r="E328"/>
      <c r="F328"/>
      <c r="G328"/>
      <c r="H328"/>
      <c r="I328"/>
      <c r="J328"/>
      <c r="K328"/>
    </row>
    <row r="329" spans="2:11" ht="15" hidden="1" x14ac:dyDescent="0.25">
      <c r="B329"/>
      <c r="C329"/>
      <c r="D329"/>
      <c r="E329"/>
      <c r="F329"/>
      <c r="G329"/>
      <c r="H329"/>
      <c r="I329"/>
      <c r="J329"/>
      <c r="K329"/>
    </row>
    <row r="330" spans="2:11" ht="15" hidden="1" x14ac:dyDescent="0.25">
      <c r="B330"/>
      <c r="C330"/>
      <c r="D330"/>
      <c r="E330"/>
      <c r="F330"/>
      <c r="G330"/>
      <c r="H330"/>
      <c r="I330"/>
      <c r="J330"/>
      <c r="K330"/>
    </row>
    <row r="331" spans="2:11" ht="15" hidden="1" x14ac:dyDescent="0.25">
      <c r="B331"/>
      <c r="C331"/>
      <c r="D331"/>
      <c r="E331"/>
      <c r="F331"/>
      <c r="G331"/>
      <c r="H331"/>
      <c r="I331"/>
      <c r="J331"/>
      <c r="K331"/>
    </row>
    <row r="332" spans="2:11" ht="15" hidden="1" x14ac:dyDescent="0.25">
      <c r="B332"/>
      <c r="C332"/>
      <c r="D332"/>
      <c r="E332"/>
      <c r="F332"/>
      <c r="G332"/>
      <c r="H332"/>
      <c r="I332"/>
      <c r="J332"/>
      <c r="K332"/>
    </row>
    <row r="333" spans="2:11" ht="15" hidden="1" x14ac:dyDescent="0.25">
      <c r="B333"/>
      <c r="C333"/>
      <c r="D333"/>
      <c r="E333"/>
      <c r="F333"/>
      <c r="G333"/>
      <c r="H333"/>
      <c r="I333"/>
      <c r="J333"/>
      <c r="K333"/>
    </row>
    <row r="334" spans="2:11" ht="15" hidden="1" x14ac:dyDescent="0.25">
      <c r="B334"/>
      <c r="C334"/>
      <c r="D334"/>
      <c r="E334"/>
      <c r="F334"/>
      <c r="G334"/>
      <c r="H334"/>
      <c r="I334"/>
      <c r="J334"/>
      <c r="K334"/>
    </row>
    <row r="335" spans="2:11" ht="15" hidden="1" x14ac:dyDescent="0.25">
      <c r="B335"/>
      <c r="C335"/>
      <c r="D335"/>
      <c r="E335"/>
      <c r="F335"/>
      <c r="G335"/>
      <c r="H335"/>
      <c r="I335"/>
      <c r="J335"/>
      <c r="K335"/>
    </row>
    <row r="336" spans="2:11" ht="15" hidden="1" x14ac:dyDescent="0.25">
      <c r="B336"/>
      <c r="C336"/>
      <c r="D336"/>
      <c r="E336"/>
      <c r="F336"/>
      <c r="G336"/>
      <c r="H336"/>
      <c r="I336"/>
      <c r="J336"/>
      <c r="K336"/>
    </row>
    <row r="337" spans="2:11" ht="15" hidden="1" x14ac:dyDescent="0.25">
      <c r="B337"/>
      <c r="C337"/>
      <c r="D337"/>
      <c r="E337"/>
      <c r="F337"/>
      <c r="G337"/>
      <c r="H337"/>
      <c r="I337"/>
      <c r="J337"/>
      <c r="K337"/>
    </row>
    <row r="338" spans="2:11" ht="15" hidden="1" x14ac:dyDescent="0.25">
      <c r="B338"/>
      <c r="C338"/>
      <c r="D338"/>
      <c r="E338"/>
      <c r="F338"/>
      <c r="G338"/>
      <c r="H338"/>
      <c r="I338"/>
      <c r="J338"/>
      <c r="K338"/>
    </row>
    <row r="339" spans="2:11" ht="15" hidden="1" x14ac:dyDescent="0.25">
      <c r="B339"/>
      <c r="C339"/>
      <c r="D339"/>
      <c r="E339"/>
      <c r="F339"/>
      <c r="G339"/>
      <c r="H339"/>
      <c r="I339"/>
      <c r="J339"/>
      <c r="K339"/>
    </row>
    <row r="340" spans="2:11" ht="15" hidden="1" x14ac:dyDescent="0.25">
      <c r="B340"/>
      <c r="C340"/>
      <c r="D340"/>
      <c r="E340"/>
      <c r="F340"/>
      <c r="G340"/>
      <c r="H340"/>
      <c r="I340"/>
      <c r="J340"/>
      <c r="K340"/>
    </row>
    <row r="341" spans="2:11" ht="15" hidden="1" x14ac:dyDescent="0.25">
      <c r="B341"/>
      <c r="C341"/>
      <c r="D341"/>
      <c r="E341"/>
      <c r="F341"/>
      <c r="G341"/>
      <c r="H341"/>
      <c r="I341"/>
      <c r="J341"/>
      <c r="K341"/>
    </row>
    <row r="342" spans="2:11" ht="15" hidden="1" x14ac:dyDescent="0.25">
      <c r="B342"/>
      <c r="C342"/>
      <c r="D342"/>
      <c r="E342"/>
      <c r="F342"/>
      <c r="G342"/>
      <c r="H342"/>
      <c r="I342"/>
      <c r="J342"/>
      <c r="K342"/>
    </row>
    <row r="343" spans="2:11" ht="15" hidden="1" x14ac:dyDescent="0.25">
      <c r="B343"/>
      <c r="C343"/>
      <c r="D343"/>
      <c r="E343"/>
      <c r="F343"/>
      <c r="G343"/>
      <c r="H343"/>
      <c r="I343"/>
      <c r="J343"/>
      <c r="K343"/>
    </row>
    <row r="344" spans="2:11" ht="15" hidden="1" x14ac:dyDescent="0.25">
      <c r="B344"/>
      <c r="C344"/>
      <c r="D344"/>
      <c r="E344"/>
      <c r="F344"/>
      <c r="G344"/>
      <c r="H344"/>
      <c r="I344"/>
      <c r="J344"/>
      <c r="K344"/>
    </row>
    <row r="345" spans="2:11" ht="15" hidden="1" x14ac:dyDescent="0.25">
      <c r="B345"/>
      <c r="C345"/>
      <c r="D345"/>
      <c r="E345"/>
      <c r="F345"/>
      <c r="G345"/>
      <c r="H345"/>
      <c r="I345"/>
      <c r="J345"/>
      <c r="K345"/>
    </row>
    <row r="346" spans="2:11" ht="15" hidden="1" x14ac:dyDescent="0.25">
      <c r="B346"/>
      <c r="C346"/>
      <c r="D346"/>
      <c r="E346"/>
      <c r="F346"/>
      <c r="G346"/>
      <c r="H346"/>
      <c r="I346"/>
      <c r="J346"/>
      <c r="K346"/>
    </row>
    <row r="347" spans="2:11" ht="15" hidden="1" x14ac:dyDescent="0.25">
      <c r="B347"/>
      <c r="C347"/>
      <c r="D347"/>
      <c r="E347"/>
      <c r="F347"/>
      <c r="G347"/>
      <c r="H347"/>
      <c r="I347"/>
      <c r="J347"/>
      <c r="K347"/>
    </row>
    <row r="348" spans="2:11" ht="15" hidden="1" x14ac:dyDescent="0.25">
      <c r="B348"/>
      <c r="C348"/>
      <c r="D348"/>
      <c r="E348"/>
      <c r="F348"/>
      <c r="G348"/>
      <c r="H348"/>
      <c r="I348"/>
      <c r="J348"/>
      <c r="K348"/>
    </row>
    <row r="349" spans="2:11" ht="15" hidden="1" x14ac:dyDescent="0.25">
      <c r="B349"/>
      <c r="C349"/>
      <c r="D349"/>
      <c r="E349"/>
      <c r="F349"/>
      <c r="G349"/>
      <c r="H349"/>
      <c r="I349"/>
      <c r="J349"/>
      <c r="K349"/>
    </row>
    <row r="350" spans="2:11" ht="15" hidden="1" x14ac:dyDescent="0.25">
      <c r="B350"/>
      <c r="C350"/>
      <c r="D350"/>
      <c r="E350"/>
      <c r="F350"/>
      <c r="G350"/>
      <c r="H350"/>
      <c r="I350"/>
      <c r="J350"/>
      <c r="K350"/>
    </row>
    <row r="351" spans="2:11" ht="15" hidden="1" x14ac:dyDescent="0.25">
      <c r="B351"/>
      <c r="C351"/>
      <c r="D351"/>
      <c r="E351"/>
      <c r="F351"/>
      <c r="G351"/>
      <c r="H351"/>
      <c r="I351"/>
      <c r="J351"/>
      <c r="K351"/>
    </row>
    <row r="352" spans="2:11" ht="15" hidden="1" x14ac:dyDescent="0.25">
      <c r="B352"/>
      <c r="C352"/>
      <c r="D352"/>
      <c r="E352"/>
      <c r="F352"/>
      <c r="G352"/>
      <c r="H352"/>
      <c r="I352"/>
      <c r="J352"/>
      <c r="K352"/>
    </row>
    <row r="353" spans="2:11" ht="15" hidden="1" x14ac:dyDescent="0.25">
      <c r="B353"/>
      <c r="C353"/>
      <c r="D353"/>
      <c r="E353"/>
      <c r="F353"/>
      <c r="G353"/>
      <c r="H353"/>
      <c r="I353"/>
      <c r="J353"/>
      <c r="K353"/>
    </row>
    <row r="354" spans="2:11" ht="15" hidden="1" x14ac:dyDescent="0.25">
      <c r="B354"/>
      <c r="C354"/>
      <c r="D354"/>
      <c r="E354"/>
      <c r="F354"/>
      <c r="G354"/>
      <c r="H354"/>
      <c r="I354"/>
      <c r="J354"/>
      <c r="K354"/>
    </row>
    <row r="355" spans="2:11" ht="15" hidden="1" x14ac:dyDescent="0.25">
      <c r="B355"/>
      <c r="C355"/>
      <c r="D355"/>
      <c r="E355"/>
      <c r="F355"/>
      <c r="G355"/>
      <c r="H355"/>
      <c r="I355"/>
      <c r="J355"/>
      <c r="K355"/>
    </row>
    <row r="356" spans="2:11" ht="15" hidden="1" x14ac:dyDescent="0.25">
      <c r="B356"/>
      <c r="C356"/>
      <c r="D356"/>
      <c r="E356"/>
      <c r="F356"/>
      <c r="G356"/>
      <c r="H356"/>
      <c r="I356"/>
      <c r="J356"/>
      <c r="K356"/>
    </row>
    <row r="357" spans="2:11" ht="15" hidden="1" x14ac:dyDescent="0.25">
      <c r="B357"/>
      <c r="C357"/>
      <c r="D357"/>
      <c r="E357"/>
      <c r="F357"/>
      <c r="G357"/>
      <c r="H357"/>
      <c r="I357"/>
      <c r="J357"/>
      <c r="K357"/>
    </row>
    <row r="358" spans="2:11" ht="15" hidden="1" x14ac:dyDescent="0.25">
      <c r="B358"/>
      <c r="C358"/>
      <c r="D358"/>
      <c r="E358"/>
      <c r="F358"/>
      <c r="G358"/>
      <c r="H358"/>
      <c r="I358"/>
      <c r="J358"/>
      <c r="K358"/>
    </row>
    <row r="359" spans="2:11" ht="15" hidden="1" x14ac:dyDescent="0.25">
      <c r="B359"/>
      <c r="C359"/>
      <c r="D359"/>
      <c r="E359"/>
      <c r="F359"/>
      <c r="G359"/>
      <c r="H359"/>
      <c r="I359"/>
      <c r="J359"/>
      <c r="K359"/>
    </row>
    <row r="360" spans="2:11" ht="15" hidden="1" x14ac:dyDescent="0.25">
      <c r="B360"/>
      <c r="C360"/>
      <c r="D360"/>
      <c r="E360"/>
      <c r="F360"/>
      <c r="G360"/>
      <c r="H360"/>
      <c r="I360"/>
      <c r="J360"/>
      <c r="K360"/>
    </row>
    <row r="361" spans="2:11" ht="15" hidden="1" x14ac:dyDescent="0.25">
      <c r="B361"/>
      <c r="C361"/>
      <c r="D361"/>
      <c r="E361"/>
      <c r="F361"/>
      <c r="G361"/>
      <c r="H361"/>
      <c r="I361"/>
      <c r="J361"/>
      <c r="K361"/>
    </row>
    <row r="362" spans="2:11" ht="15" hidden="1" x14ac:dyDescent="0.25">
      <c r="B362"/>
      <c r="C362"/>
      <c r="D362"/>
      <c r="E362"/>
      <c r="F362"/>
      <c r="G362"/>
      <c r="H362"/>
      <c r="I362"/>
      <c r="J362"/>
      <c r="K362"/>
    </row>
    <row r="363" spans="2:11" ht="15" hidden="1" x14ac:dyDescent="0.25">
      <c r="B363"/>
      <c r="C363"/>
      <c r="D363"/>
      <c r="E363"/>
      <c r="F363"/>
      <c r="G363"/>
      <c r="H363"/>
      <c r="I363"/>
      <c r="J363"/>
      <c r="K363"/>
    </row>
    <row r="364" spans="2:11" ht="15" hidden="1" x14ac:dyDescent="0.25">
      <c r="B364"/>
      <c r="C364"/>
      <c r="D364"/>
      <c r="E364"/>
      <c r="F364"/>
      <c r="G364"/>
      <c r="H364"/>
      <c r="I364"/>
      <c r="J364"/>
      <c r="K364"/>
    </row>
    <row r="365" spans="2:11" ht="15" hidden="1" x14ac:dyDescent="0.25">
      <c r="B365"/>
      <c r="C365"/>
      <c r="D365"/>
      <c r="E365"/>
      <c r="F365"/>
      <c r="G365"/>
      <c r="H365"/>
      <c r="I365"/>
      <c r="J365"/>
      <c r="K365"/>
    </row>
    <row r="366" spans="2:11" ht="15" hidden="1" x14ac:dyDescent="0.25">
      <c r="B366"/>
      <c r="C366"/>
      <c r="D366"/>
      <c r="E366"/>
      <c r="F366"/>
      <c r="G366"/>
      <c r="H366"/>
      <c r="I366"/>
      <c r="J366"/>
      <c r="K366"/>
    </row>
    <row r="367" spans="2:11" ht="15" hidden="1" x14ac:dyDescent="0.25">
      <c r="B367"/>
      <c r="C367"/>
      <c r="D367"/>
      <c r="E367"/>
      <c r="F367"/>
      <c r="G367"/>
      <c r="H367"/>
      <c r="I367"/>
      <c r="J367"/>
      <c r="K367"/>
    </row>
    <row r="368" spans="2:11" ht="15" hidden="1" x14ac:dyDescent="0.25">
      <c r="B368"/>
      <c r="C368"/>
      <c r="D368"/>
      <c r="E368"/>
      <c r="F368"/>
      <c r="G368"/>
      <c r="H368"/>
      <c r="I368"/>
      <c r="J368"/>
      <c r="K368"/>
    </row>
    <row r="369" spans="2:11" ht="15" hidden="1" x14ac:dyDescent="0.25">
      <c r="B369"/>
      <c r="C369"/>
      <c r="D369"/>
      <c r="E369"/>
      <c r="F369"/>
      <c r="G369"/>
      <c r="H369"/>
      <c r="I369"/>
      <c r="J369"/>
      <c r="K369"/>
    </row>
    <row r="370" spans="2:11" ht="15" hidden="1" x14ac:dyDescent="0.25">
      <c r="B370"/>
      <c r="C370"/>
      <c r="D370"/>
      <c r="E370"/>
      <c r="F370"/>
      <c r="G370"/>
      <c r="H370"/>
      <c r="I370"/>
      <c r="J370"/>
      <c r="K370"/>
    </row>
    <row r="371" spans="2:11" ht="15" hidden="1" x14ac:dyDescent="0.25">
      <c r="B371"/>
      <c r="C371"/>
      <c r="D371"/>
      <c r="E371"/>
      <c r="F371"/>
      <c r="G371"/>
      <c r="H371"/>
      <c r="I371"/>
      <c r="J371"/>
      <c r="K371"/>
    </row>
    <row r="372" spans="2:11" ht="15" hidden="1" x14ac:dyDescent="0.25">
      <c r="B372"/>
      <c r="C372"/>
      <c r="D372"/>
      <c r="E372"/>
      <c r="F372"/>
      <c r="G372"/>
      <c r="H372"/>
      <c r="I372"/>
      <c r="J372"/>
      <c r="K372"/>
    </row>
    <row r="373" spans="2:11" ht="15" hidden="1" x14ac:dyDescent="0.25">
      <c r="B373"/>
      <c r="C373"/>
      <c r="D373"/>
      <c r="E373"/>
      <c r="F373"/>
      <c r="G373"/>
      <c r="H373"/>
      <c r="I373"/>
      <c r="J373"/>
      <c r="K373"/>
    </row>
    <row r="374" spans="2:11" ht="15" hidden="1" x14ac:dyDescent="0.25">
      <c r="B374"/>
      <c r="C374"/>
      <c r="D374"/>
      <c r="E374"/>
      <c r="F374"/>
      <c r="G374"/>
      <c r="H374"/>
      <c r="I374"/>
      <c r="J374"/>
      <c r="K374"/>
    </row>
    <row r="375" spans="2:11" ht="15" hidden="1" x14ac:dyDescent="0.25">
      <c r="B375"/>
      <c r="C375"/>
      <c r="D375"/>
      <c r="E375"/>
      <c r="F375"/>
      <c r="G375"/>
      <c r="H375"/>
      <c r="I375"/>
      <c r="J375"/>
      <c r="K375"/>
    </row>
    <row r="376" spans="2:11" ht="15" hidden="1" x14ac:dyDescent="0.25">
      <c r="B376"/>
      <c r="C376"/>
      <c r="D376"/>
      <c r="E376"/>
      <c r="F376"/>
      <c r="G376"/>
      <c r="H376"/>
      <c r="I376"/>
      <c r="J376"/>
      <c r="K376"/>
    </row>
    <row r="377" spans="2:11" ht="15" hidden="1" x14ac:dyDescent="0.25">
      <c r="B377"/>
      <c r="C377"/>
      <c r="D377"/>
      <c r="E377"/>
      <c r="F377"/>
      <c r="G377"/>
      <c r="H377"/>
      <c r="I377"/>
      <c r="J377"/>
      <c r="K377"/>
    </row>
    <row r="378" spans="2:11" ht="15" hidden="1" x14ac:dyDescent="0.25">
      <c r="B378"/>
      <c r="C378"/>
      <c r="D378"/>
      <c r="E378"/>
      <c r="F378"/>
      <c r="G378"/>
      <c r="H378"/>
      <c r="I378"/>
      <c r="J378"/>
      <c r="K378"/>
    </row>
    <row r="379" spans="2:11" ht="15" hidden="1" x14ac:dyDescent="0.25">
      <c r="B379"/>
      <c r="C379"/>
      <c r="D379"/>
      <c r="E379"/>
      <c r="F379"/>
      <c r="G379"/>
      <c r="H379"/>
      <c r="I379"/>
      <c r="J379"/>
      <c r="K379"/>
    </row>
    <row r="380" spans="2:11" ht="15" hidden="1" x14ac:dyDescent="0.25">
      <c r="B380"/>
      <c r="C380"/>
      <c r="D380"/>
      <c r="E380"/>
      <c r="F380"/>
      <c r="G380"/>
      <c r="H380"/>
      <c r="I380"/>
      <c r="J380"/>
      <c r="K380"/>
    </row>
    <row r="381" spans="2:11" ht="15" hidden="1" x14ac:dyDescent="0.25">
      <c r="B381"/>
      <c r="C381"/>
      <c r="D381"/>
      <c r="E381"/>
      <c r="F381"/>
      <c r="G381"/>
      <c r="H381"/>
      <c r="I381"/>
      <c r="J381"/>
      <c r="K381"/>
    </row>
    <row r="382" spans="2:11" ht="15" hidden="1" x14ac:dyDescent="0.25">
      <c r="B382"/>
      <c r="C382"/>
      <c r="D382"/>
      <c r="E382"/>
      <c r="F382"/>
      <c r="G382"/>
      <c r="H382"/>
      <c r="I382"/>
      <c r="J382"/>
      <c r="K382"/>
    </row>
    <row r="383" spans="2:11" ht="15" hidden="1" x14ac:dyDescent="0.25">
      <c r="B383"/>
      <c r="C383"/>
      <c r="D383"/>
      <c r="E383"/>
      <c r="F383"/>
      <c r="G383"/>
      <c r="H383"/>
      <c r="I383"/>
      <c r="J383"/>
      <c r="K383"/>
    </row>
    <row r="384" spans="2:11" ht="15" hidden="1" x14ac:dyDescent="0.25">
      <c r="B384"/>
      <c r="C384"/>
      <c r="D384"/>
      <c r="E384"/>
      <c r="F384"/>
      <c r="G384"/>
      <c r="H384"/>
      <c r="I384"/>
      <c r="J384"/>
      <c r="K384"/>
    </row>
    <row r="385" spans="2:11" ht="15" hidden="1" x14ac:dyDescent="0.25">
      <c r="B385"/>
      <c r="C385"/>
      <c r="D385"/>
      <c r="E385"/>
      <c r="F385"/>
      <c r="G385"/>
      <c r="H385"/>
      <c r="I385"/>
      <c r="J385"/>
      <c r="K385"/>
    </row>
    <row r="386" spans="2:11" ht="15" hidden="1" x14ac:dyDescent="0.25">
      <c r="B386"/>
      <c r="C386"/>
      <c r="D386"/>
      <c r="E386"/>
      <c r="F386"/>
      <c r="G386"/>
      <c r="H386"/>
      <c r="I386"/>
      <c r="J386"/>
      <c r="K386"/>
    </row>
    <row r="387" spans="2:11" ht="15" hidden="1" x14ac:dyDescent="0.25">
      <c r="B387"/>
      <c r="C387"/>
      <c r="D387"/>
      <c r="E387"/>
      <c r="F387"/>
      <c r="G387"/>
      <c r="H387"/>
      <c r="I387"/>
      <c r="J387"/>
      <c r="K387"/>
    </row>
    <row r="388" spans="2:11" ht="15" hidden="1" x14ac:dyDescent="0.25">
      <c r="B388"/>
      <c r="C388"/>
      <c r="D388"/>
      <c r="E388"/>
      <c r="F388"/>
      <c r="G388"/>
      <c r="H388"/>
      <c r="I388"/>
      <c r="J388"/>
      <c r="K388"/>
    </row>
    <row r="389" spans="2:11" ht="15" hidden="1" x14ac:dyDescent="0.25">
      <c r="B389"/>
      <c r="C389"/>
      <c r="D389"/>
      <c r="E389"/>
      <c r="F389"/>
      <c r="G389"/>
      <c r="H389"/>
      <c r="I389"/>
      <c r="J389"/>
      <c r="K389"/>
    </row>
    <row r="390" spans="2:11" ht="15" hidden="1" x14ac:dyDescent="0.25">
      <c r="B390"/>
      <c r="C390"/>
      <c r="D390"/>
      <c r="E390"/>
      <c r="F390"/>
      <c r="G390"/>
      <c r="H390"/>
      <c r="I390"/>
      <c r="J390"/>
      <c r="K390"/>
    </row>
    <row r="391" spans="2:11" ht="15" hidden="1" x14ac:dyDescent="0.25">
      <c r="B391"/>
      <c r="C391"/>
      <c r="D391"/>
      <c r="E391"/>
      <c r="F391"/>
      <c r="G391"/>
      <c r="H391"/>
      <c r="I391"/>
      <c r="J391"/>
      <c r="K391"/>
    </row>
    <row r="392" spans="2:11" ht="15" hidden="1" x14ac:dyDescent="0.25">
      <c r="B392"/>
      <c r="C392"/>
      <c r="D392"/>
      <c r="E392"/>
      <c r="F392"/>
      <c r="G392"/>
      <c r="H392"/>
      <c r="I392"/>
      <c r="J392"/>
      <c r="K392"/>
    </row>
    <row r="393" spans="2:11" ht="15" hidden="1" x14ac:dyDescent="0.25">
      <c r="B393"/>
      <c r="C393"/>
      <c r="D393"/>
      <c r="E393"/>
      <c r="F393"/>
      <c r="G393"/>
      <c r="H393"/>
      <c r="I393"/>
      <c r="J393"/>
      <c r="K393"/>
    </row>
    <row r="394" spans="2:11" ht="15" hidden="1" x14ac:dyDescent="0.25">
      <c r="B394"/>
      <c r="C394"/>
      <c r="D394"/>
      <c r="E394"/>
      <c r="F394"/>
      <c r="G394"/>
      <c r="H394"/>
      <c r="I394"/>
      <c r="J394"/>
      <c r="K394"/>
    </row>
    <row r="395" spans="2:11" ht="15" hidden="1" x14ac:dyDescent="0.25">
      <c r="B395"/>
      <c r="C395"/>
      <c r="D395"/>
      <c r="E395"/>
      <c r="F395"/>
      <c r="G395"/>
      <c r="H395"/>
      <c r="I395"/>
      <c r="J395"/>
      <c r="K395"/>
    </row>
    <row r="396" spans="2:11" ht="15" hidden="1" x14ac:dyDescent="0.25">
      <c r="B396"/>
      <c r="C396"/>
      <c r="D396"/>
      <c r="E396"/>
      <c r="F396"/>
      <c r="G396"/>
      <c r="H396"/>
      <c r="I396"/>
      <c r="J396"/>
      <c r="K396"/>
    </row>
    <row r="397" spans="2:11" ht="15" hidden="1" x14ac:dyDescent="0.25">
      <c r="B397"/>
      <c r="C397"/>
      <c r="D397"/>
      <c r="E397"/>
      <c r="F397"/>
      <c r="G397"/>
      <c r="H397"/>
      <c r="I397"/>
      <c r="J397"/>
      <c r="K397"/>
    </row>
    <row r="398" spans="2:11" ht="15" hidden="1" x14ac:dyDescent="0.25">
      <c r="B398"/>
      <c r="C398"/>
      <c r="D398"/>
      <c r="E398"/>
      <c r="F398"/>
      <c r="G398"/>
      <c r="H398"/>
      <c r="I398"/>
      <c r="J398"/>
      <c r="K398"/>
    </row>
    <row r="399" spans="2:11" ht="15" hidden="1" x14ac:dyDescent="0.25">
      <c r="B399"/>
      <c r="C399"/>
      <c r="D399"/>
      <c r="E399"/>
      <c r="F399"/>
      <c r="G399"/>
      <c r="H399"/>
      <c r="I399"/>
      <c r="J399"/>
      <c r="K399"/>
    </row>
    <row r="400" spans="2:11" ht="15" hidden="1" x14ac:dyDescent="0.25">
      <c r="B400"/>
      <c r="C400"/>
      <c r="D400"/>
      <c r="E400"/>
      <c r="F400"/>
      <c r="G400"/>
      <c r="H400"/>
      <c r="I400"/>
      <c r="J400"/>
      <c r="K400"/>
    </row>
    <row r="401" spans="2:11" ht="15" hidden="1" x14ac:dyDescent="0.25">
      <c r="B401"/>
      <c r="C401"/>
      <c r="D401"/>
      <c r="E401"/>
      <c r="F401"/>
      <c r="G401"/>
      <c r="H401"/>
      <c r="I401"/>
      <c r="J401"/>
      <c r="K401"/>
    </row>
    <row r="402" spans="2:11" ht="15" hidden="1" x14ac:dyDescent="0.25">
      <c r="B402"/>
      <c r="C402"/>
      <c r="D402"/>
      <c r="E402"/>
      <c r="F402"/>
      <c r="G402"/>
      <c r="H402"/>
      <c r="I402"/>
      <c r="J402"/>
      <c r="K402"/>
    </row>
    <row r="403" spans="2:11" ht="15" hidden="1" x14ac:dyDescent="0.25">
      <c r="B403"/>
      <c r="C403"/>
      <c r="D403"/>
      <c r="E403"/>
      <c r="F403"/>
      <c r="G403"/>
      <c r="H403"/>
      <c r="I403"/>
      <c r="J403"/>
      <c r="K403"/>
    </row>
    <row r="404" spans="2:11" ht="15" hidden="1" x14ac:dyDescent="0.25">
      <c r="B404"/>
      <c r="C404"/>
      <c r="D404"/>
      <c r="E404"/>
      <c r="F404"/>
      <c r="G404"/>
      <c r="H404"/>
      <c r="I404"/>
      <c r="J404"/>
      <c r="K404"/>
    </row>
    <row r="405" spans="2:11" ht="15" hidden="1" x14ac:dyDescent="0.25">
      <c r="B405"/>
      <c r="C405"/>
      <c r="D405"/>
      <c r="E405"/>
      <c r="F405"/>
      <c r="G405"/>
      <c r="H405"/>
      <c r="I405"/>
      <c r="J405"/>
      <c r="K405"/>
    </row>
    <row r="406" spans="2:11" ht="15" hidden="1" x14ac:dyDescent="0.25">
      <c r="B406"/>
      <c r="C406"/>
      <c r="D406"/>
      <c r="E406"/>
      <c r="F406"/>
      <c r="G406"/>
      <c r="H406"/>
      <c r="I406"/>
      <c r="J406"/>
      <c r="K406"/>
    </row>
    <row r="407" spans="2:11" ht="15" hidden="1" x14ac:dyDescent="0.25">
      <c r="B407"/>
      <c r="C407"/>
      <c r="D407"/>
      <c r="E407"/>
      <c r="F407"/>
      <c r="G407"/>
      <c r="H407"/>
      <c r="I407"/>
      <c r="J407"/>
      <c r="K407"/>
    </row>
    <row r="408" spans="2:11" ht="15" hidden="1" x14ac:dyDescent="0.25">
      <c r="B408"/>
      <c r="C408"/>
      <c r="D408"/>
      <c r="E408"/>
      <c r="F408"/>
      <c r="G408"/>
      <c r="H408"/>
      <c r="I408"/>
      <c r="J408"/>
      <c r="K408"/>
    </row>
    <row r="409" spans="2:11" ht="15" hidden="1" x14ac:dyDescent="0.25">
      <c r="B409"/>
      <c r="C409"/>
      <c r="D409"/>
      <c r="E409"/>
      <c r="F409"/>
      <c r="G409"/>
      <c r="H409"/>
      <c r="I409"/>
      <c r="J409"/>
      <c r="K409"/>
    </row>
    <row r="410" spans="2:11" ht="15" hidden="1" x14ac:dyDescent="0.25">
      <c r="B410"/>
      <c r="C410"/>
      <c r="D410"/>
      <c r="E410"/>
      <c r="F410"/>
      <c r="G410"/>
      <c r="H410"/>
      <c r="I410"/>
      <c r="J410"/>
      <c r="K410"/>
    </row>
    <row r="411" spans="2:11" ht="15" hidden="1" x14ac:dyDescent="0.25">
      <c r="B411"/>
      <c r="C411"/>
      <c r="D411"/>
      <c r="E411"/>
      <c r="F411"/>
      <c r="G411"/>
      <c r="H411"/>
      <c r="I411"/>
      <c r="J411"/>
      <c r="K411"/>
    </row>
    <row r="412" spans="2:11" ht="15" hidden="1" x14ac:dyDescent="0.25">
      <c r="B412"/>
      <c r="C412"/>
      <c r="D412"/>
      <c r="E412"/>
      <c r="F412"/>
      <c r="G412"/>
      <c r="H412"/>
      <c r="I412"/>
      <c r="J412"/>
      <c r="K412"/>
    </row>
    <row r="413" spans="2:11" ht="15" hidden="1" x14ac:dyDescent="0.25">
      <c r="B413"/>
      <c r="C413"/>
      <c r="D413"/>
      <c r="E413"/>
      <c r="F413"/>
      <c r="G413"/>
      <c r="H413"/>
      <c r="I413"/>
      <c r="J413"/>
      <c r="K413"/>
    </row>
    <row r="414" spans="2:11" ht="15" hidden="1" x14ac:dyDescent="0.25">
      <c r="B414"/>
      <c r="C414"/>
      <c r="D414"/>
      <c r="E414"/>
      <c r="F414"/>
      <c r="G414"/>
      <c r="H414"/>
      <c r="I414"/>
      <c r="J414"/>
      <c r="K414"/>
    </row>
    <row r="415" spans="2:11" ht="15" hidden="1" x14ac:dyDescent="0.25">
      <c r="B415"/>
      <c r="C415"/>
      <c r="D415"/>
      <c r="E415"/>
      <c r="F415"/>
      <c r="G415"/>
      <c r="H415"/>
      <c r="I415"/>
      <c r="J415"/>
      <c r="K415"/>
    </row>
    <row r="416" spans="2:11" ht="15" hidden="1" x14ac:dyDescent="0.25">
      <c r="B416"/>
      <c r="C416"/>
      <c r="D416"/>
      <c r="E416"/>
      <c r="F416"/>
      <c r="G416"/>
      <c r="H416"/>
      <c r="I416"/>
      <c r="J416"/>
      <c r="K416"/>
    </row>
    <row r="417" spans="2:11" ht="15" hidden="1" x14ac:dyDescent="0.25">
      <c r="B417"/>
      <c r="C417"/>
      <c r="D417"/>
      <c r="E417"/>
      <c r="F417"/>
      <c r="G417"/>
      <c r="H417"/>
      <c r="I417"/>
      <c r="J417"/>
      <c r="K417"/>
    </row>
    <row r="418" spans="2:11" ht="15" hidden="1" x14ac:dyDescent="0.25">
      <c r="B418"/>
      <c r="C418"/>
      <c r="D418"/>
      <c r="E418"/>
      <c r="F418"/>
      <c r="G418"/>
      <c r="H418"/>
      <c r="I418"/>
      <c r="J418"/>
      <c r="K418"/>
    </row>
    <row r="419" spans="2:11" ht="15" hidden="1" x14ac:dyDescent="0.25">
      <c r="B419"/>
      <c r="C419"/>
      <c r="D419"/>
      <c r="E419"/>
      <c r="F419"/>
      <c r="G419"/>
      <c r="H419"/>
      <c r="I419"/>
      <c r="J419"/>
      <c r="K419"/>
    </row>
    <row r="420" spans="2:11" ht="15" hidden="1" x14ac:dyDescent="0.25">
      <c r="B420"/>
      <c r="C420"/>
      <c r="D420"/>
      <c r="E420"/>
      <c r="F420"/>
      <c r="G420"/>
      <c r="H420"/>
      <c r="I420"/>
      <c r="J420"/>
      <c r="K420"/>
    </row>
    <row r="421" spans="2:11" ht="15" hidden="1" x14ac:dyDescent="0.25">
      <c r="B421"/>
      <c r="C421"/>
      <c r="D421"/>
      <c r="E421"/>
      <c r="F421"/>
      <c r="G421"/>
      <c r="H421"/>
      <c r="I421"/>
      <c r="J421"/>
      <c r="K421"/>
    </row>
    <row r="422" spans="2:11" ht="15" hidden="1" x14ac:dyDescent="0.25">
      <c r="B422"/>
      <c r="C422"/>
      <c r="D422"/>
      <c r="E422"/>
      <c r="F422"/>
      <c r="G422"/>
      <c r="H422"/>
      <c r="I422"/>
      <c r="J422"/>
      <c r="K422"/>
    </row>
    <row r="423" spans="2:11" ht="15" hidden="1" x14ac:dyDescent="0.25">
      <c r="B423"/>
      <c r="C423"/>
      <c r="D423"/>
      <c r="E423"/>
      <c r="F423"/>
      <c r="G423"/>
      <c r="H423"/>
      <c r="I423"/>
      <c r="J423"/>
      <c r="K423"/>
    </row>
    <row r="424" spans="2:11" ht="15" hidden="1" x14ac:dyDescent="0.25">
      <c r="B424"/>
      <c r="C424"/>
      <c r="D424"/>
      <c r="E424"/>
      <c r="F424"/>
      <c r="G424"/>
      <c r="H424"/>
      <c r="I424"/>
      <c r="J424"/>
      <c r="K424"/>
    </row>
    <row r="425" spans="2:11" ht="15" hidden="1" x14ac:dyDescent="0.25">
      <c r="B425"/>
      <c r="C425"/>
      <c r="D425"/>
      <c r="E425"/>
      <c r="F425"/>
      <c r="G425"/>
      <c r="H425"/>
      <c r="I425"/>
      <c r="J425"/>
      <c r="K425"/>
    </row>
    <row r="426" spans="2:11" ht="15" hidden="1" x14ac:dyDescent="0.25">
      <c r="B426"/>
      <c r="C426"/>
      <c r="D426"/>
      <c r="E426"/>
      <c r="F426"/>
      <c r="G426"/>
      <c r="H426"/>
      <c r="I426"/>
      <c r="J426"/>
      <c r="K426"/>
    </row>
    <row r="427" spans="2:11" ht="15" hidden="1" x14ac:dyDescent="0.25">
      <c r="B427"/>
      <c r="C427"/>
      <c r="D427"/>
      <c r="E427"/>
      <c r="F427"/>
      <c r="G427"/>
      <c r="H427"/>
      <c r="I427"/>
      <c r="J427"/>
      <c r="K427"/>
    </row>
    <row r="428" spans="2:11" ht="15" hidden="1" x14ac:dyDescent="0.25">
      <c r="B428"/>
      <c r="C428"/>
      <c r="D428"/>
      <c r="E428"/>
      <c r="F428"/>
      <c r="G428"/>
      <c r="H428"/>
      <c r="I428"/>
      <c r="J428"/>
      <c r="K428"/>
    </row>
    <row r="429" spans="2:11" ht="15" hidden="1" x14ac:dyDescent="0.25">
      <c r="B429"/>
      <c r="C429"/>
      <c r="D429"/>
      <c r="E429"/>
      <c r="F429"/>
      <c r="G429"/>
      <c r="H429"/>
      <c r="I429"/>
      <c r="J429"/>
      <c r="K429"/>
    </row>
    <row r="430" spans="2:11" ht="15" hidden="1" x14ac:dyDescent="0.25">
      <c r="B430"/>
      <c r="C430"/>
      <c r="D430"/>
      <c r="E430"/>
      <c r="F430"/>
      <c r="G430"/>
      <c r="H430"/>
      <c r="I430"/>
      <c r="J430"/>
      <c r="K430"/>
    </row>
    <row r="431" spans="2:11" ht="15" hidden="1" x14ac:dyDescent="0.25">
      <c r="B431"/>
      <c r="C431"/>
      <c r="D431"/>
      <c r="E431"/>
      <c r="F431"/>
      <c r="G431"/>
      <c r="H431"/>
      <c r="I431"/>
      <c r="J431"/>
      <c r="K431"/>
    </row>
    <row r="432" spans="2:11" ht="15" hidden="1" x14ac:dyDescent="0.25">
      <c r="B432"/>
      <c r="C432"/>
      <c r="D432"/>
      <c r="E432"/>
      <c r="F432"/>
      <c r="G432"/>
      <c r="H432"/>
      <c r="I432"/>
      <c r="J432"/>
      <c r="K432"/>
    </row>
    <row r="433" spans="2:11" ht="15" hidden="1" x14ac:dyDescent="0.25">
      <c r="B433"/>
      <c r="C433"/>
      <c r="D433"/>
      <c r="E433"/>
      <c r="F433"/>
      <c r="G433"/>
      <c r="H433"/>
      <c r="I433"/>
      <c r="J433"/>
      <c r="K433"/>
    </row>
    <row r="434" spans="2:11" ht="15" hidden="1" x14ac:dyDescent="0.25">
      <c r="B434"/>
      <c r="C434"/>
      <c r="D434"/>
      <c r="E434"/>
      <c r="F434"/>
      <c r="G434"/>
      <c r="H434"/>
      <c r="I434"/>
      <c r="J434"/>
      <c r="K434"/>
    </row>
    <row r="435" spans="2:11" ht="15" hidden="1" x14ac:dyDescent="0.25">
      <c r="B435" s="45"/>
      <c r="C435" s="46"/>
      <c r="D435" s="46"/>
      <c r="E435" s="46"/>
      <c r="F435" s="46"/>
      <c r="G435" s="46"/>
      <c r="H435" s="47"/>
      <c r="I435" s="47"/>
    </row>
    <row r="436" spans="2:11" ht="15" hidden="1" x14ac:dyDescent="0.25">
      <c r="B436" s="45"/>
      <c r="C436" s="46"/>
      <c r="D436" s="46"/>
      <c r="E436" s="46"/>
      <c r="F436" s="46"/>
      <c r="G436" s="46"/>
      <c r="H436" s="47"/>
      <c r="I436" s="47"/>
    </row>
    <row r="437" spans="2:11" ht="15" hidden="1" x14ac:dyDescent="0.25">
      <c r="B437" s="45"/>
      <c r="C437" s="46"/>
      <c r="D437" s="46"/>
      <c r="E437" s="46"/>
      <c r="F437" s="46"/>
      <c r="G437" s="46"/>
      <c r="H437" s="47"/>
      <c r="I437" s="47"/>
    </row>
    <row r="438" spans="2:11" ht="15" hidden="1" x14ac:dyDescent="0.25">
      <c r="B438" s="45"/>
      <c r="C438" s="46"/>
      <c r="D438" s="46"/>
      <c r="E438" s="46"/>
      <c r="F438" s="46"/>
      <c r="G438" s="46"/>
      <c r="H438" s="47"/>
      <c r="I438" s="47"/>
    </row>
    <row r="439" spans="2:11" ht="15" hidden="1" x14ac:dyDescent="0.25">
      <c r="B439" s="45"/>
      <c r="C439" s="46"/>
      <c r="D439" s="46"/>
      <c r="E439" s="46"/>
      <c r="F439" s="46"/>
      <c r="G439" s="46"/>
      <c r="H439" s="47"/>
      <c r="I439" s="47"/>
    </row>
    <row r="440" spans="2:11" ht="15" hidden="1" x14ac:dyDescent="0.25">
      <c r="B440" s="45"/>
      <c r="C440" s="46"/>
      <c r="D440" s="46"/>
      <c r="E440" s="46"/>
      <c r="F440" s="46"/>
      <c r="G440" s="46"/>
      <c r="H440" s="47"/>
      <c r="I440" s="47"/>
    </row>
    <row r="441" spans="2:11" ht="15" hidden="1" x14ac:dyDescent="0.25">
      <c r="B441" s="45"/>
      <c r="C441" s="46"/>
      <c r="D441" s="46"/>
      <c r="E441" s="46"/>
      <c r="F441" s="46"/>
      <c r="G441" s="46"/>
      <c r="H441" s="47"/>
      <c r="I441" s="47"/>
    </row>
    <row r="442" spans="2:11" ht="15" hidden="1" x14ac:dyDescent="0.25">
      <c r="B442" s="45"/>
      <c r="C442" s="46"/>
      <c r="D442" s="46"/>
      <c r="E442" s="46"/>
      <c r="F442" s="46"/>
      <c r="G442" s="46"/>
      <c r="H442" s="47"/>
      <c r="I442" s="47"/>
    </row>
    <row r="443" spans="2:11" ht="15" hidden="1" x14ac:dyDescent="0.25">
      <c r="B443" s="45"/>
      <c r="C443" s="46"/>
      <c r="D443" s="46"/>
      <c r="E443" s="46"/>
      <c r="F443" s="46"/>
      <c r="G443" s="46"/>
      <c r="H443" s="47"/>
      <c r="I443" s="47"/>
    </row>
    <row r="444" spans="2:11" ht="15" hidden="1" x14ac:dyDescent="0.25">
      <c r="B444" s="45"/>
      <c r="C444" s="46"/>
      <c r="D444" s="46"/>
      <c r="E444" s="46"/>
      <c r="F444" s="46"/>
      <c r="G444" s="46"/>
      <c r="H444" s="47"/>
      <c r="I444" s="47"/>
    </row>
    <row r="445" spans="2:11" ht="15" hidden="1" x14ac:dyDescent="0.25">
      <c r="B445" s="45"/>
      <c r="C445" s="46"/>
      <c r="D445" s="46"/>
      <c r="E445" s="46"/>
      <c r="F445" s="46"/>
      <c r="G445" s="46"/>
      <c r="H445" s="47"/>
      <c r="I445" s="47"/>
    </row>
    <row r="446" spans="2:11" ht="15" hidden="1" x14ac:dyDescent="0.25">
      <c r="B446" s="45"/>
      <c r="C446" s="46"/>
      <c r="D446" s="46"/>
      <c r="E446" s="46"/>
      <c r="F446" s="46"/>
      <c r="G446" s="46"/>
      <c r="H446" s="47"/>
      <c r="I446" s="47"/>
    </row>
    <row r="447" spans="2:11" ht="15" hidden="1" x14ac:dyDescent="0.25">
      <c r="B447" s="45"/>
      <c r="C447" s="46"/>
      <c r="D447" s="46"/>
      <c r="E447" s="46"/>
      <c r="F447" s="46"/>
      <c r="G447" s="46"/>
      <c r="H447" s="47"/>
      <c r="I447" s="47"/>
    </row>
    <row r="448" spans="2:11" ht="15" hidden="1" x14ac:dyDescent="0.25">
      <c r="B448" s="45"/>
      <c r="C448" s="46"/>
      <c r="D448" s="46"/>
      <c r="E448" s="46"/>
      <c r="F448" s="46"/>
      <c r="G448" s="46"/>
      <c r="H448" s="47"/>
      <c r="I448" s="47"/>
    </row>
    <row r="449" spans="2:9" ht="15" hidden="1" x14ac:dyDescent="0.25">
      <c r="B449" s="45"/>
      <c r="C449" s="46"/>
      <c r="D449" s="46"/>
      <c r="E449" s="46"/>
      <c r="F449" s="46"/>
      <c r="G449" s="46"/>
      <c r="H449" s="47"/>
      <c r="I449" s="47"/>
    </row>
    <row r="450" spans="2:9" ht="15" hidden="1" x14ac:dyDescent="0.25">
      <c r="B450" s="45"/>
      <c r="C450" s="46"/>
      <c r="D450" s="46"/>
      <c r="E450" s="46"/>
      <c r="F450" s="46"/>
      <c r="G450" s="46"/>
      <c r="H450" s="47"/>
      <c r="I450" s="47"/>
    </row>
    <row r="451" spans="2:9" ht="15" hidden="1" x14ac:dyDescent="0.25">
      <c r="B451" s="45"/>
      <c r="C451" s="46"/>
      <c r="D451" s="46"/>
      <c r="E451" s="46"/>
      <c r="F451" s="46"/>
      <c r="G451" s="46"/>
      <c r="H451" s="47"/>
      <c r="I451" s="47"/>
    </row>
    <row r="452" spans="2:9" ht="15" hidden="1" x14ac:dyDescent="0.25">
      <c r="B452" s="45"/>
      <c r="C452" s="46"/>
      <c r="D452" s="46"/>
      <c r="E452" s="46"/>
      <c r="F452" s="46"/>
      <c r="G452" s="46"/>
      <c r="H452" s="47"/>
      <c r="I452" s="47"/>
    </row>
    <row r="453" spans="2:9" ht="15" hidden="1" x14ac:dyDescent="0.25">
      <c r="B453" s="45"/>
      <c r="C453" s="46"/>
      <c r="D453" s="46"/>
      <c r="E453" s="46"/>
      <c r="F453" s="46"/>
      <c r="G453" s="46"/>
      <c r="H453" s="47"/>
      <c r="I453" s="47"/>
    </row>
    <row r="454" spans="2:9" ht="15" hidden="1" x14ac:dyDescent="0.25">
      <c r="B454" s="45"/>
      <c r="C454" s="46"/>
      <c r="D454" s="46"/>
      <c r="E454" s="46"/>
      <c r="F454" s="46"/>
      <c r="G454" s="46"/>
      <c r="H454" s="47"/>
      <c r="I454" s="47"/>
    </row>
    <row r="455" spans="2:9" ht="15" hidden="1" x14ac:dyDescent="0.25">
      <c r="B455" s="45"/>
      <c r="C455" s="46"/>
      <c r="D455" s="46"/>
      <c r="E455" s="46"/>
      <c r="F455" s="46"/>
      <c r="G455" s="46"/>
      <c r="H455" s="47"/>
      <c r="I455" s="47"/>
    </row>
    <row r="456" spans="2:9" ht="15" hidden="1" x14ac:dyDescent="0.25">
      <c r="B456" s="45"/>
      <c r="C456" s="46"/>
      <c r="D456" s="46"/>
      <c r="E456" s="46"/>
      <c r="F456" s="46"/>
      <c r="G456" s="46"/>
      <c r="H456" s="47"/>
      <c r="I456" s="47"/>
    </row>
    <row r="457" spans="2:9" ht="15" hidden="1" x14ac:dyDescent="0.25">
      <c r="B457" s="45"/>
      <c r="C457" s="46"/>
      <c r="D457" s="46"/>
      <c r="E457" s="46"/>
      <c r="F457" s="46"/>
      <c r="G457" s="46"/>
      <c r="H457" s="47"/>
      <c r="I457" s="47"/>
    </row>
    <row r="458" spans="2:9" ht="15" hidden="1" x14ac:dyDescent="0.25">
      <c r="B458" s="45"/>
      <c r="C458" s="46"/>
      <c r="D458" s="46"/>
      <c r="E458" s="46"/>
      <c r="F458" s="46"/>
      <c r="G458" s="46"/>
      <c r="H458" s="47"/>
      <c r="I458" s="47"/>
    </row>
    <row r="459" spans="2:9" ht="15" hidden="1" x14ac:dyDescent="0.25">
      <c r="B459" s="45"/>
      <c r="C459" s="46"/>
      <c r="D459" s="46"/>
      <c r="E459" s="46"/>
      <c r="F459" s="46"/>
      <c r="G459" s="46"/>
      <c r="H459" s="47"/>
      <c r="I459" s="47"/>
    </row>
    <row r="460" spans="2:9" ht="15" hidden="1" x14ac:dyDescent="0.25">
      <c r="B460" s="45"/>
      <c r="C460" s="46"/>
      <c r="D460" s="46"/>
      <c r="E460" s="46"/>
      <c r="F460" s="46"/>
      <c r="G460" s="46"/>
      <c r="H460" s="47"/>
      <c r="I460" s="47"/>
    </row>
    <row r="461" spans="2:9" ht="15" hidden="1" x14ac:dyDescent="0.25">
      <c r="B461" s="45"/>
      <c r="C461" s="46"/>
      <c r="D461" s="46"/>
      <c r="E461" s="46"/>
      <c r="F461" s="46"/>
      <c r="G461" s="46"/>
      <c r="H461" s="47"/>
      <c r="I461" s="47"/>
    </row>
    <row r="462" spans="2:9" ht="15" hidden="1" x14ac:dyDescent="0.25">
      <c r="B462" s="45"/>
      <c r="C462" s="46"/>
      <c r="D462" s="46"/>
      <c r="E462" s="46"/>
      <c r="F462" s="46"/>
      <c r="G462" s="46"/>
      <c r="H462" s="47"/>
      <c r="I462" s="47"/>
    </row>
    <row r="463" spans="2:9" ht="15" hidden="1" x14ac:dyDescent="0.25">
      <c r="B463" s="45"/>
      <c r="C463" s="46"/>
      <c r="D463" s="46"/>
      <c r="E463" s="46"/>
      <c r="F463" s="46"/>
      <c r="G463" s="46"/>
      <c r="H463" s="47"/>
      <c r="I463" s="47"/>
    </row>
    <row r="464" spans="2:9" ht="15" hidden="1" x14ac:dyDescent="0.25">
      <c r="B464" s="45"/>
      <c r="C464" s="46"/>
      <c r="D464" s="46"/>
      <c r="E464" s="46"/>
      <c r="F464" s="46"/>
      <c r="G464" s="46"/>
      <c r="H464" s="47"/>
      <c r="I464" s="47"/>
    </row>
    <row r="465" spans="2:9" ht="15" hidden="1" x14ac:dyDescent="0.25">
      <c r="B465" s="45"/>
      <c r="C465" s="46"/>
      <c r="D465" s="46"/>
      <c r="E465" s="46"/>
      <c r="F465" s="46"/>
      <c r="G465" s="46"/>
      <c r="H465" s="47"/>
      <c r="I465" s="47"/>
    </row>
    <row r="466" spans="2:9" ht="15" hidden="1" x14ac:dyDescent="0.25">
      <c r="B466" s="45"/>
      <c r="C466" s="46"/>
      <c r="D466" s="46"/>
      <c r="E466" s="46"/>
      <c r="F466" s="46"/>
      <c r="G466" s="46"/>
      <c r="H466" s="47"/>
      <c r="I466" s="47"/>
    </row>
    <row r="467" spans="2:9" ht="15" hidden="1" x14ac:dyDescent="0.25">
      <c r="B467" s="45"/>
      <c r="C467" s="46"/>
      <c r="D467" s="46"/>
      <c r="E467" s="46"/>
      <c r="F467" s="46"/>
      <c r="G467" s="46"/>
      <c r="H467" s="47"/>
      <c r="I467" s="47"/>
    </row>
    <row r="468" spans="2:9" ht="15" hidden="1" x14ac:dyDescent="0.25">
      <c r="B468" s="45"/>
      <c r="C468" s="46"/>
      <c r="D468" s="46"/>
      <c r="E468" s="46"/>
      <c r="F468" s="46"/>
      <c r="G468" s="46"/>
      <c r="H468" s="47"/>
      <c r="I468" s="47"/>
    </row>
    <row r="469" spans="2:9" ht="15" hidden="1" x14ac:dyDescent="0.25">
      <c r="B469" s="45"/>
      <c r="C469" s="46"/>
      <c r="D469" s="46"/>
      <c r="E469" s="46"/>
      <c r="F469" s="46"/>
      <c r="G469" s="46"/>
      <c r="H469" s="47"/>
      <c r="I469" s="47"/>
    </row>
    <row r="470" spans="2:9" ht="15" hidden="1" x14ac:dyDescent="0.25">
      <c r="B470" s="45"/>
      <c r="C470" s="46"/>
      <c r="D470" s="46"/>
      <c r="E470" s="46"/>
      <c r="F470" s="46"/>
      <c r="G470" s="46"/>
      <c r="H470" s="47"/>
      <c r="I470" s="47"/>
    </row>
    <row r="471" spans="2:9" ht="15" hidden="1" x14ac:dyDescent="0.25">
      <c r="B471" s="45"/>
      <c r="C471" s="46"/>
      <c r="D471" s="46"/>
      <c r="E471" s="46"/>
      <c r="F471" s="46"/>
      <c r="G471" s="46"/>
      <c r="H471" s="47"/>
      <c r="I471" s="47"/>
    </row>
    <row r="472" spans="2:9" ht="15" hidden="1" x14ac:dyDescent="0.25">
      <c r="B472" s="45"/>
      <c r="C472" s="46"/>
      <c r="D472" s="46"/>
      <c r="E472" s="46"/>
      <c r="F472" s="46"/>
      <c r="G472" s="46"/>
      <c r="H472" s="47"/>
      <c r="I472" s="47"/>
    </row>
    <row r="473" spans="2:9" ht="15" hidden="1" x14ac:dyDescent="0.25">
      <c r="B473" s="45"/>
      <c r="C473" s="46"/>
      <c r="D473" s="46"/>
      <c r="E473" s="46"/>
      <c r="F473" s="46"/>
      <c r="G473" s="46"/>
      <c r="H473" s="47"/>
      <c r="I473" s="47"/>
    </row>
    <row r="474" spans="2:9" ht="15" hidden="1" x14ac:dyDescent="0.25">
      <c r="B474" s="45"/>
      <c r="C474" s="46"/>
      <c r="D474" s="46"/>
      <c r="E474" s="46"/>
      <c r="F474" s="46"/>
      <c r="G474" s="46"/>
      <c r="H474" s="47"/>
      <c r="I474" s="47"/>
    </row>
    <row r="475" spans="2:9" ht="15" hidden="1" x14ac:dyDescent="0.25">
      <c r="B475" s="45"/>
      <c r="C475" s="46"/>
      <c r="D475" s="46"/>
      <c r="E475" s="46"/>
      <c r="F475" s="46"/>
      <c r="G475" s="46"/>
      <c r="H475" s="47"/>
      <c r="I475" s="47"/>
    </row>
    <row r="476" spans="2:9" ht="15" hidden="1" x14ac:dyDescent="0.25">
      <c r="B476" s="45"/>
      <c r="C476" s="46"/>
      <c r="D476" s="46"/>
      <c r="E476" s="46"/>
      <c r="F476" s="46"/>
      <c r="G476" s="46"/>
      <c r="H476" s="47"/>
      <c r="I476" s="47"/>
    </row>
    <row r="477" spans="2:9" ht="15" hidden="1" x14ac:dyDescent="0.25">
      <c r="B477" s="45"/>
      <c r="C477" s="46"/>
      <c r="D477" s="46"/>
      <c r="E477" s="46"/>
      <c r="F477" s="46"/>
      <c r="G477" s="46"/>
      <c r="H477" s="47"/>
      <c r="I477" s="47"/>
    </row>
    <row r="478" spans="2:9" ht="15" hidden="1" x14ac:dyDescent="0.25">
      <c r="B478" s="45"/>
      <c r="C478" s="46"/>
      <c r="D478" s="46"/>
      <c r="E478" s="46"/>
      <c r="F478" s="46"/>
      <c r="G478" s="46"/>
      <c r="H478" s="47"/>
      <c r="I478" s="47"/>
    </row>
    <row r="479" spans="2:9" ht="15" hidden="1" x14ac:dyDescent="0.25">
      <c r="B479" s="45"/>
      <c r="C479" s="46"/>
      <c r="D479" s="46"/>
      <c r="E479" s="46"/>
      <c r="F479" s="46"/>
      <c r="G479" s="46"/>
      <c r="H479" s="47"/>
      <c r="I479" s="47"/>
    </row>
    <row r="480" spans="2:9" ht="15" hidden="1" x14ac:dyDescent="0.25">
      <c r="B480" s="45"/>
      <c r="C480" s="46"/>
      <c r="D480" s="46"/>
      <c r="E480" s="46"/>
      <c r="F480" s="46"/>
      <c r="G480" s="46"/>
      <c r="H480" s="47"/>
      <c r="I480" s="47"/>
    </row>
    <row r="481" spans="2:9" ht="15" hidden="1" x14ac:dyDescent="0.25">
      <c r="B481" s="45"/>
      <c r="C481" s="46"/>
      <c r="D481" s="46"/>
      <c r="E481" s="46"/>
      <c r="F481" s="46"/>
      <c r="G481" s="46"/>
      <c r="H481" s="47"/>
      <c r="I481" s="47"/>
    </row>
    <row r="482" spans="2:9" ht="15" hidden="1" x14ac:dyDescent="0.25">
      <c r="B482" s="45"/>
      <c r="C482" s="46"/>
      <c r="D482" s="46"/>
      <c r="E482" s="46"/>
      <c r="F482" s="46"/>
      <c r="G482" s="46"/>
      <c r="H482" s="47"/>
      <c r="I482" s="47"/>
    </row>
    <row r="483" spans="2:9" ht="15" hidden="1" x14ac:dyDescent="0.25">
      <c r="B483" s="45"/>
      <c r="C483" s="46"/>
      <c r="D483" s="46"/>
      <c r="E483" s="46"/>
      <c r="F483" s="46"/>
      <c r="G483" s="46"/>
      <c r="H483" s="47"/>
      <c r="I483" s="47"/>
    </row>
    <row r="484" spans="2:9" ht="15" hidden="1" x14ac:dyDescent="0.25">
      <c r="B484" s="45"/>
      <c r="C484" s="46"/>
      <c r="D484" s="46"/>
      <c r="E484" s="46"/>
      <c r="F484" s="46"/>
      <c r="G484" s="46"/>
      <c r="H484" s="47"/>
      <c r="I484" s="47"/>
    </row>
    <row r="485" spans="2:9" ht="15" hidden="1" x14ac:dyDescent="0.25">
      <c r="B485" s="45"/>
      <c r="C485" s="46"/>
      <c r="D485" s="46"/>
      <c r="E485" s="46"/>
      <c r="F485" s="46"/>
      <c r="G485" s="46"/>
      <c r="H485" s="47"/>
      <c r="I485" s="47"/>
    </row>
    <row r="486" spans="2:9" ht="15" hidden="1" x14ac:dyDescent="0.25">
      <c r="B486" s="45"/>
      <c r="C486" s="46"/>
      <c r="D486" s="46"/>
      <c r="E486" s="46"/>
      <c r="F486" s="46"/>
      <c r="G486" s="46"/>
      <c r="H486" s="47"/>
      <c r="I486" s="47"/>
    </row>
    <row r="487" spans="2:9" ht="15" hidden="1" x14ac:dyDescent="0.25">
      <c r="B487" s="45"/>
      <c r="C487" s="46"/>
      <c r="D487" s="46"/>
      <c r="E487" s="46"/>
      <c r="F487" s="46"/>
      <c r="G487" s="46"/>
      <c r="H487" s="47"/>
      <c r="I487" s="47"/>
    </row>
    <row r="488" spans="2:9" ht="15" hidden="1" x14ac:dyDescent="0.25">
      <c r="B488" s="45"/>
      <c r="C488" s="46"/>
      <c r="D488" s="46"/>
      <c r="E488" s="46"/>
      <c r="F488" s="46"/>
      <c r="G488" s="46"/>
      <c r="H488" s="47"/>
      <c r="I488" s="47"/>
    </row>
    <row r="489" spans="2:9" ht="15" hidden="1" x14ac:dyDescent="0.25">
      <c r="B489" s="45"/>
      <c r="C489" s="46"/>
      <c r="D489" s="46"/>
      <c r="E489" s="46"/>
      <c r="F489" s="46"/>
      <c r="G489" s="46"/>
      <c r="H489" s="47"/>
      <c r="I489" s="47"/>
    </row>
    <row r="490" spans="2:9" ht="15" hidden="1" x14ac:dyDescent="0.25">
      <c r="B490" s="45"/>
      <c r="C490" s="46"/>
      <c r="D490" s="46"/>
      <c r="E490" s="46"/>
      <c r="F490" s="46"/>
      <c r="G490" s="46"/>
      <c r="H490" s="47"/>
      <c r="I490" s="47"/>
    </row>
    <row r="491" spans="2:9" ht="15" hidden="1" x14ac:dyDescent="0.25">
      <c r="B491" s="45"/>
      <c r="C491" s="46"/>
      <c r="D491" s="46"/>
      <c r="E491" s="46"/>
      <c r="F491" s="46"/>
      <c r="G491" s="46"/>
      <c r="H491" s="47"/>
      <c r="I491" s="47"/>
    </row>
    <row r="492" spans="2:9" ht="15" hidden="1" x14ac:dyDescent="0.25">
      <c r="B492" s="45"/>
      <c r="C492" s="46"/>
      <c r="D492" s="46"/>
      <c r="E492" s="46"/>
      <c r="F492" s="46"/>
      <c r="G492" s="46"/>
      <c r="H492" s="47"/>
      <c r="I492" s="47"/>
    </row>
    <row r="493" spans="2:9" ht="15" hidden="1" x14ac:dyDescent="0.25">
      <c r="B493" s="45"/>
      <c r="C493" s="46"/>
      <c r="D493" s="46"/>
      <c r="E493" s="46"/>
      <c r="F493" s="46"/>
      <c r="G493" s="46"/>
      <c r="H493" s="47"/>
      <c r="I493" s="47"/>
    </row>
    <row r="494" spans="2:9" ht="15" hidden="1" x14ac:dyDescent="0.25">
      <c r="B494" s="45"/>
      <c r="C494" s="46"/>
      <c r="D494" s="46"/>
      <c r="E494" s="46"/>
      <c r="F494" s="46"/>
      <c r="G494" s="46"/>
      <c r="H494" s="47"/>
      <c r="I494" s="47"/>
    </row>
    <row r="495" spans="2:9" ht="15" hidden="1" x14ac:dyDescent="0.25">
      <c r="B495" s="45"/>
      <c r="C495" s="46"/>
      <c r="D495" s="46"/>
      <c r="E495" s="46"/>
      <c r="F495" s="46"/>
      <c r="G495" s="46"/>
      <c r="H495" s="47"/>
      <c r="I495" s="47"/>
    </row>
    <row r="496" spans="2:9" ht="15" hidden="1" x14ac:dyDescent="0.25">
      <c r="B496" s="45"/>
      <c r="C496" s="46"/>
      <c r="D496" s="46"/>
      <c r="E496" s="46"/>
      <c r="F496" s="46"/>
      <c r="G496" s="46"/>
      <c r="H496" s="47"/>
      <c r="I496" s="47"/>
    </row>
    <row r="497" spans="2:9" ht="15" hidden="1" x14ac:dyDescent="0.25">
      <c r="B497" s="45"/>
      <c r="C497" s="46"/>
      <c r="D497" s="46"/>
      <c r="E497" s="46"/>
      <c r="F497" s="46"/>
      <c r="G497" s="46"/>
      <c r="H497" s="47"/>
      <c r="I497" s="47"/>
    </row>
    <row r="498" spans="2:9" ht="15" hidden="1" x14ac:dyDescent="0.25">
      <c r="B498" s="45"/>
      <c r="C498" s="46"/>
      <c r="D498" s="46"/>
      <c r="E498" s="46"/>
      <c r="F498" s="46"/>
      <c r="G498" s="46"/>
      <c r="H498" s="47"/>
      <c r="I498" s="47"/>
    </row>
    <row r="499" spans="2:9" ht="15" hidden="1" x14ac:dyDescent="0.25">
      <c r="B499" s="45"/>
      <c r="C499" s="46"/>
      <c r="D499" s="46"/>
      <c r="E499" s="46"/>
      <c r="F499" s="46"/>
      <c r="G499" s="46"/>
      <c r="H499" s="47"/>
      <c r="I499" s="47"/>
    </row>
    <row r="500" spans="2:9" ht="15" hidden="1" x14ac:dyDescent="0.25">
      <c r="B500" s="45"/>
      <c r="C500" s="46"/>
      <c r="D500" s="46"/>
      <c r="E500" s="46"/>
      <c r="F500" s="46"/>
      <c r="G500" s="46"/>
      <c r="H500" s="47"/>
      <c r="I500" s="47"/>
    </row>
    <row r="501" spans="2:9" ht="15" hidden="1" x14ac:dyDescent="0.25">
      <c r="B501" s="45"/>
      <c r="C501" s="46"/>
      <c r="D501" s="46"/>
      <c r="E501" s="46"/>
      <c r="F501" s="46"/>
      <c r="G501" s="46"/>
      <c r="H501" s="47"/>
      <c r="I501" s="47"/>
    </row>
    <row r="502" spans="2:9" ht="15" hidden="1" x14ac:dyDescent="0.25">
      <c r="B502" s="45"/>
      <c r="C502" s="46"/>
      <c r="D502" s="46"/>
      <c r="E502" s="46"/>
      <c r="F502" s="46"/>
      <c r="G502" s="46"/>
      <c r="H502" s="47"/>
      <c r="I502" s="47"/>
    </row>
    <row r="503" spans="2:9" ht="15" hidden="1" x14ac:dyDescent="0.25">
      <c r="B503" s="45"/>
      <c r="C503" s="46"/>
      <c r="D503" s="46"/>
      <c r="E503" s="46"/>
      <c r="F503" s="46"/>
      <c r="G503" s="46"/>
      <c r="H503" s="47"/>
      <c r="I503" s="47"/>
    </row>
    <row r="504" spans="2:9" ht="15" hidden="1" x14ac:dyDescent="0.25">
      <c r="B504" s="45"/>
      <c r="C504" s="46"/>
      <c r="D504" s="46"/>
      <c r="E504" s="46"/>
      <c r="F504" s="46"/>
      <c r="G504" s="46"/>
      <c r="H504" s="47"/>
      <c r="I504" s="47"/>
    </row>
    <row r="505" spans="2:9" ht="15" hidden="1" x14ac:dyDescent="0.25">
      <c r="B505" s="45"/>
      <c r="C505" s="46"/>
      <c r="D505" s="46"/>
      <c r="E505" s="46"/>
      <c r="F505" s="46"/>
      <c r="G505" s="46"/>
      <c r="H505" s="47"/>
      <c r="I505" s="47"/>
    </row>
    <row r="506" spans="2:9" ht="15" hidden="1" x14ac:dyDescent="0.25">
      <c r="B506" s="45"/>
      <c r="C506" s="46"/>
      <c r="D506" s="46"/>
      <c r="E506" s="46"/>
      <c r="F506" s="46"/>
      <c r="G506" s="46"/>
      <c r="H506" s="47"/>
      <c r="I506" s="47"/>
    </row>
    <row r="507" spans="2:9" ht="15" hidden="1" x14ac:dyDescent="0.25">
      <c r="B507" s="45"/>
      <c r="C507" s="46"/>
      <c r="D507" s="46"/>
      <c r="E507" s="46"/>
      <c r="F507" s="46"/>
      <c r="G507" s="46"/>
      <c r="H507" s="47"/>
      <c r="I507" s="47"/>
    </row>
    <row r="508" spans="2:9" ht="15" hidden="1" x14ac:dyDescent="0.25">
      <c r="B508" s="45"/>
      <c r="C508" s="46"/>
      <c r="D508" s="46"/>
      <c r="E508" s="46"/>
      <c r="F508" s="46"/>
      <c r="G508" s="46"/>
      <c r="H508" s="47"/>
      <c r="I508" s="47"/>
    </row>
    <row r="509" spans="2:9" ht="15" hidden="1" x14ac:dyDescent="0.25">
      <c r="B509" s="45"/>
      <c r="C509" s="46"/>
      <c r="D509" s="46"/>
      <c r="E509" s="46"/>
      <c r="F509" s="46"/>
      <c r="G509" s="46"/>
      <c r="H509" s="47"/>
      <c r="I509" s="47"/>
    </row>
    <row r="510" spans="2:9" ht="15" hidden="1" x14ac:dyDescent="0.25">
      <c r="B510" s="45"/>
      <c r="C510" s="46"/>
      <c r="D510" s="46"/>
      <c r="E510" s="46"/>
      <c r="F510" s="46"/>
      <c r="G510" s="46"/>
      <c r="H510" s="47"/>
      <c r="I510" s="47"/>
    </row>
    <row r="511" spans="2:9" ht="15" hidden="1" x14ac:dyDescent="0.25">
      <c r="B511" s="45"/>
      <c r="C511" s="46"/>
      <c r="D511" s="46"/>
      <c r="E511" s="46"/>
      <c r="F511" s="46"/>
      <c r="G511" s="46"/>
      <c r="H511" s="47"/>
      <c r="I511" s="47"/>
    </row>
    <row r="512" spans="2:9" ht="15" hidden="1" x14ac:dyDescent="0.25">
      <c r="B512" s="45"/>
      <c r="C512" s="46"/>
      <c r="D512" s="46"/>
      <c r="E512" s="46"/>
      <c r="F512" s="46"/>
      <c r="G512" s="46"/>
      <c r="H512" s="47"/>
      <c r="I512" s="47"/>
    </row>
    <row r="513" spans="2:9" ht="15" hidden="1" x14ac:dyDescent="0.25">
      <c r="B513" s="45"/>
      <c r="C513" s="46"/>
      <c r="D513" s="46"/>
      <c r="E513" s="46"/>
      <c r="F513" s="46"/>
      <c r="G513" s="46"/>
      <c r="H513" s="47"/>
      <c r="I513" s="47"/>
    </row>
    <row r="514" spans="2:9" ht="15" hidden="1" x14ac:dyDescent="0.25">
      <c r="B514" s="45"/>
      <c r="C514" s="46"/>
      <c r="D514" s="46"/>
      <c r="E514" s="46"/>
      <c r="F514" s="46"/>
      <c r="G514" s="46"/>
      <c r="H514" s="47"/>
      <c r="I514" s="47"/>
    </row>
    <row r="515" spans="2:9" ht="15" hidden="1" x14ac:dyDescent="0.25">
      <c r="B515" s="45"/>
      <c r="C515" s="46"/>
      <c r="D515" s="46"/>
      <c r="E515" s="46"/>
      <c r="F515" s="46"/>
      <c r="G515" s="46"/>
      <c r="H515" s="47"/>
      <c r="I515" s="47"/>
    </row>
    <row r="516" spans="2:9" ht="15" hidden="1" x14ac:dyDescent="0.25">
      <c r="B516" s="45"/>
      <c r="C516" s="46"/>
      <c r="D516" s="46"/>
      <c r="E516" s="46"/>
      <c r="F516" s="46"/>
      <c r="G516" s="46"/>
      <c r="H516" s="47"/>
      <c r="I516" s="47"/>
    </row>
    <row r="517" spans="2:9" ht="15" hidden="1" x14ac:dyDescent="0.25">
      <c r="B517" s="45"/>
      <c r="C517" s="46"/>
      <c r="D517" s="46"/>
      <c r="E517" s="46"/>
      <c r="F517" s="46"/>
      <c r="G517" s="46"/>
      <c r="H517" s="47"/>
      <c r="I517" s="47"/>
    </row>
    <row r="518" spans="2:9" ht="15" hidden="1" x14ac:dyDescent="0.25">
      <c r="B518" s="45"/>
      <c r="C518" s="46"/>
      <c r="D518" s="46"/>
      <c r="E518" s="46"/>
      <c r="F518" s="46"/>
      <c r="G518" s="46"/>
      <c r="H518" s="47"/>
      <c r="I518" s="47"/>
    </row>
    <row r="519" spans="2:9" ht="15" hidden="1" x14ac:dyDescent="0.25">
      <c r="B519" s="45"/>
      <c r="C519" s="46"/>
      <c r="D519" s="46"/>
      <c r="E519" s="46"/>
      <c r="F519" s="46"/>
      <c r="G519" s="46"/>
      <c r="H519" s="47"/>
      <c r="I519" s="47"/>
    </row>
    <row r="520" spans="2:9" ht="15" hidden="1" x14ac:dyDescent="0.25">
      <c r="B520" s="45"/>
      <c r="C520" s="46"/>
      <c r="D520" s="46"/>
      <c r="E520" s="46"/>
      <c r="F520" s="46"/>
      <c r="G520" s="46"/>
      <c r="H520" s="47"/>
      <c r="I520" s="47"/>
    </row>
    <row r="521" spans="2:9" ht="15" hidden="1" x14ac:dyDescent="0.25">
      <c r="B521" s="45"/>
      <c r="C521" s="46"/>
      <c r="D521" s="46"/>
      <c r="E521" s="46"/>
      <c r="F521" s="46"/>
      <c r="G521" s="46"/>
      <c r="H521" s="47"/>
      <c r="I521" s="47"/>
    </row>
    <row r="522" spans="2:9" ht="15" hidden="1" x14ac:dyDescent="0.25">
      <c r="B522" s="45"/>
      <c r="C522" s="46"/>
      <c r="D522" s="46"/>
      <c r="E522" s="46"/>
      <c r="F522" s="46"/>
      <c r="G522" s="46"/>
      <c r="H522" s="47"/>
      <c r="I522" s="47"/>
    </row>
    <row r="523" spans="2:9" ht="15" hidden="1" x14ac:dyDescent="0.25">
      <c r="B523" s="45"/>
      <c r="C523" s="46"/>
      <c r="D523" s="46"/>
      <c r="E523" s="46"/>
      <c r="F523" s="46"/>
      <c r="G523" s="46"/>
      <c r="H523" s="47"/>
      <c r="I523" s="47"/>
    </row>
    <row r="524" spans="2:9" ht="15" hidden="1" x14ac:dyDescent="0.25">
      <c r="B524" s="45"/>
      <c r="C524" s="46"/>
      <c r="D524" s="46"/>
      <c r="E524" s="46"/>
      <c r="F524" s="46"/>
      <c r="G524" s="46"/>
      <c r="H524" s="47"/>
      <c r="I524" s="47"/>
    </row>
    <row r="525" spans="2:9" ht="15" hidden="1" x14ac:dyDescent="0.25">
      <c r="B525" s="45"/>
      <c r="C525" s="46"/>
      <c r="D525" s="46"/>
      <c r="E525" s="46"/>
      <c r="F525" s="46"/>
      <c r="G525" s="46"/>
      <c r="H525" s="47"/>
      <c r="I525" s="47"/>
    </row>
    <row r="526" spans="2:9" ht="15" hidden="1" x14ac:dyDescent="0.25">
      <c r="B526" s="45"/>
      <c r="C526" s="46"/>
      <c r="D526" s="46"/>
      <c r="E526" s="46"/>
      <c r="F526" s="46"/>
      <c r="G526" s="46"/>
      <c r="H526" s="47"/>
      <c r="I526" s="47"/>
    </row>
    <row r="527" spans="2:9" ht="15" hidden="1" x14ac:dyDescent="0.25">
      <c r="B527" s="45"/>
      <c r="C527" s="46"/>
      <c r="D527" s="46"/>
      <c r="E527" s="46"/>
      <c r="F527" s="46"/>
      <c r="G527" s="46"/>
      <c r="H527" s="47"/>
      <c r="I527" s="47"/>
    </row>
    <row r="528" spans="2:9" ht="15" hidden="1" x14ac:dyDescent="0.25">
      <c r="B528" s="45"/>
      <c r="C528" s="46"/>
      <c r="D528" s="46"/>
      <c r="E528" s="46"/>
      <c r="F528" s="46"/>
      <c r="G528" s="46"/>
      <c r="H528" s="47"/>
      <c r="I528" s="47"/>
    </row>
    <row r="529" spans="2:9" ht="15" hidden="1" x14ac:dyDescent="0.25">
      <c r="B529" s="45"/>
      <c r="C529" s="46"/>
      <c r="D529" s="46"/>
      <c r="E529" s="46"/>
      <c r="F529" s="46"/>
      <c r="G529" s="46"/>
      <c r="H529" s="47"/>
      <c r="I529" s="47"/>
    </row>
    <row r="530" spans="2:9" ht="15" hidden="1" x14ac:dyDescent="0.25">
      <c r="B530" s="45"/>
      <c r="C530" s="46"/>
      <c r="D530" s="46"/>
      <c r="E530" s="46"/>
      <c r="F530" s="46"/>
      <c r="G530" s="46"/>
      <c r="H530" s="47"/>
      <c r="I530" s="47"/>
    </row>
    <row r="531" spans="2:9" ht="15" hidden="1" x14ac:dyDescent="0.25">
      <c r="B531" s="45"/>
      <c r="C531" s="46"/>
      <c r="D531" s="46"/>
      <c r="E531" s="46"/>
      <c r="F531" s="46"/>
      <c r="G531" s="46"/>
      <c r="H531" s="47"/>
      <c r="I531" s="47"/>
    </row>
    <row r="532" spans="2:9" ht="15" hidden="1" x14ac:dyDescent="0.25">
      <c r="B532" s="45"/>
      <c r="C532" s="46"/>
      <c r="D532" s="46"/>
      <c r="E532" s="46"/>
      <c r="F532" s="46"/>
      <c r="G532" s="46"/>
      <c r="H532" s="47"/>
      <c r="I532" s="47"/>
    </row>
    <row r="533" spans="2:9" ht="15" hidden="1" x14ac:dyDescent="0.25">
      <c r="B533" s="45"/>
      <c r="C533" s="46"/>
      <c r="D533" s="46"/>
      <c r="E533" s="46"/>
      <c r="F533" s="46"/>
      <c r="G533" s="46"/>
      <c r="H533" s="47"/>
      <c r="I533" s="47"/>
    </row>
    <row r="534" spans="2:9" ht="15" hidden="1" x14ac:dyDescent="0.25">
      <c r="B534" s="45"/>
      <c r="C534" s="46"/>
      <c r="D534" s="46"/>
      <c r="E534" s="46"/>
      <c r="F534" s="46"/>
      <c r="G534" s="46"/>
      <c r="H534" s="47"/>
      <c r="I534" s="47"/>
    </row>
    <row r="535" spans="2:9" ht="15" hidden="1" x14ac:dyDescent="0.25">
      <c r="B535" s="45"/>
      <c r="C535" s="46"/>
      <c r="D535" s="46"/>
      <c r="E535" s="46"/>
      <c r="F535" s="46"/>
      <c r="G535" s="46"/>
      <c r="H535" s="47"/>
      <c r="I535" s="47"/>
    </row>
    <row r="536" spans="2:9" ht="15" hidden="1" x14ac:dyDescent="0.25">
      <c r="B536" s="45"/>
      <c r="C536" s="46"/>
      <c r="D536" s="46"/>
      <c r="E536" s="46"/>
      <c r="F536" s="46"/>
      <c r="G536" s="46"/>
      <c r="H536" s="47"/>
      <c r="I536" s="47"/>
    </row>
    <row r="537" spans="2:9" ht="15" hidden="1" x14ac:dyDescent="0.25">
      <c r="B537" s="45"/>
      <c r="C537" s="46"/>
      <c r="D537" s="46"/>
      <c r="E537" s="46"/>
      <c r="F537" s="46"/>
      <c r="G537" s="46"/>
      <c r="H537" s="47"/>
      <c r="I537" s="47"/>
    </row>
    <row r="538" spans="2:9" ht="15" hidden="1" x14ac:dyDescent="0.25">
      <c r="B538" s="45"/>
      <c r="C538" s="46"/>
      <c r="D538" s="46"/>
      <c r="E538" s="46"/>
      <c r="F538" s="46"/>
      <c r="G538" s="46"/>
      <c r="H538" s="47"/>
      <c r="I538" s="47"/>
    </row>
    <row r="539" spans="2:9" ht="15" hidden="1" x14ac:dyDescent="0.25">
      <c r="B539" s="45"/>
      <c r="C539" s="46"/>
      <c r="D539" s="46"/>
      <c r="E539" s="46"/>
      <c r="F539" s="46"/>
      <c r="G539" s="46"/>
      <c r="H539" s="47"/>
      <c r="I539" s="47"/>
    </row>
    <row r="540" spans="2:9" ht="15" hidden="1" x14ac:dyDescent="0.25">
      <c r="B540" s="45"/>
      <c r="C540" s="46"/>
      <c r="D540" s="46"/>
      <c r="E540" s="46"/>
      <c r="F540" s="46"/>
      <c r="G540" s="46"/>
      <c r="H540" s="47"/>
      <c r="I540" s="47"/>
    </row>
    <row r="541" spans="2:9" ht="15" hidden="1" x14ac:dyDescent="0.25">
      <c r="B541" s="45"/>
      <c r="C541" s="46"/>
      <c r="D541" s="46"/>
      <c r="E541" s="46"/>
      <c r="F541" s="46"/>
      <c r="G541" s="46"/>
      <c r="H541" s="47"/>
      <c r="I541" s="47"/>
    </row>
    <row r="542" spans="2:9" ht="15" hidden="1" x14ac:dyDescent="0.25">
      <c r="B542" s="45"/>
      <c r="C542" s="46"/>
      <c r="D542" s="46"/>
      <c r="E542" s="46"/>
      <c r="F542" s="46"/>
      <c r="G542" s="46"/>
      <c r="H542" s="47"/>
      <c r="I542" s="47"/>
    </row>
    <row r="543" spans="2:9" ht="15" hidden="1" x14ac:dyDescent="0.25">
      <c r="B543" s="45"/>
      <c r="C543" s="46"/>
      <c r="D543" s="46"/>
      <c r="E543" s="46"/>
      <c r="F543" s="46"/>
      <c r="G543" s="46"/>
      <c r="H543" s="47"/>
      <c r="I543" s="47"/>
    </row>
    <row r="544" spans="2:9" ht="15" hidden="1" x14ac:dyDescent="0.25">
      <c r="B544" s="45"/>
      <c r="C544" s="46"/>
      <c r="D544" s="46"/>
      <c r="E544" s="46"/>
      <c r="F544" s="46"/>
      <c r="G544" s="46"/>
      <c r="H544" s="47"/>
      <c r="I544" s="47"/>
    </row>
    <row r="545" spans="2:9" ht="15" hidden="1" x14ac:dyDescent="0.25">
      <c r="B545" s="45"/>
      <c r="C545" s="46"/>
      <c r="D545" s="46"/>
      <c r="E545" s="46"/>
      <c r="F545" s="46"/>
      <c r="G545" s="46"/>
      <c r="H545" s="47"/>
      <c r="I545" s="47"/>
    </row>
    <row r="546" spans="2:9" ht="15" hidden="1" x14ac:dyDescent="0.25">
      <c r="B546" s="45"/>
      <c r="C546" s="46"/>
      <c r="D546" s="46"/>
      <c r="E546" s="46"/>
      <c r="F546" s="46"/>
      <c r="G546" s="46"/>
      <c r="H546" s="47"/>
      <c r="I546" s="47"/>
    </row>
    <row r="547" spans="2:9" ht="15" hidden="1" x14ac:dyDescent="0.25">
      <c r="B547" s="45"/>
      <c r="C547" s="46"/>
      <c r="D547" s="46"/>
      <c r="E547" s="46"/>
      <c r="F547" s="46"/>
      <c r="G547" s="46"/>
      <c r="H547" s="47"/>
      <c r="I547" s="47"/>
    </row>
    <row r="548" spans="2:9" ht="15" hidden="1" x14ac:dyDescent="0.25">
      <c r="B548" s="48"/>
      <c r="C548" s="49"/>
      <c r="D548" s="49"/>
      <c r="E548" s="49"/>
      <c r="F548" s="49"/>
      <c r="G548" s="50"/>
      <c r="H548" s="47"/>
      <c r="I548" s="47"/>
    </row>
    <row r="549" spans="2:9" ht="15" hidden="1" x14ac:dyDescent="0.25">
      <c r="B549" s="48"/>
      <c r="C549" s="49"/>
      <c r="D549" s="49"/>
      <c r="E549" s="49"/>
      <c r="F549" s="49"/>
      <c r="G549" s="50"/>
      <c r="H549" s="47"/>
      <c r="I549" s="47"/>
    </row>
    <row r="550" spans="2:9" ht="15" hidden="1" x14ac:dyDescent="0.25">
      <c r="B550" s="48"/>
      <c r="C550" s="49"/>
      <c r="D550" s="49"/>
      <c r="E550" s="49"/>
      <c r="F550" s="49"/>
      <c r="G550" s="50"/>
      <c r="H550" s="47"/>
      <c r="I550" s="47"/>
    </row>
    <row r="551" spans="2:9" ht="15" hidden="1" x14ac:dyDescent="0.25">
      <c r="B551" s="48"/>
      <c r="C551" s="49"/>
      <c r="D551" s="49"/>
      <c r="E551" s="49"/>
      <c r="F551" s="49"/>
      <c r="G551" s="50"/>
      <c r="H551" s="47"/>
      <c r="I551" s="47"/>
    </row>
    <row r="552" spans="2:9" ht="15" hidden="1" x14ac:dyDescent="0.25">
      <c r="B552" s="48"/>
      <c r="C552" s="49"/>
      <c r="D552" s="49"/>
      <c r="E552" s="49"/>
      <c r="F552" s="49"/>
      <c r="G552" s="50"/>
      <c r="H552" s="47"/>
      <c r="I552" s="47"/>
    </row>
    <row r="553" spans="2:9" ht="15" hidden="1" x14ac:dyDescent="0.25">
      <c r="B553" s="48"/>
      <c r="C553" s="49"/>
      <c r="D553" s="49"/>
      <c r="E553" s="49"/>
      <c r="F553" s="49"/>
      <c r="G553" s="50"/>
      <c r="H553" s="47"/>
      <c r="I553" s="47"/>
    </row>
    <row r="554" spans="2:9" ht="15" hidden="1" x14ac:dyDescent="0.25">
      <c r="B554" s="48"/>
      <c r="C554" s="49"/>
      <c r="D554" s="49"/>
      <c r="E554" s="49"/>
      <c r="F554" s="49"/>
      <c r="G554" s="50"/>
      <c r="H554" s="47"/>
      <c r="I554" s="47"/>
    </row>
    <row r="555" spans="2:9" ht="15" hidden="1" x14ac:dyDescent="0.25">
      <c r="B555" s="48"/>
      <c r="C555" s="49"/>
      <c r="D555" s="49"/>
      <c r="E555" s="49"/>
      <c r="F555" s="49"/>
      <c r="G555" s="50"/>
      <c r="H555" s="47"/>
      <c r="I555" s="47"/>
    </row>
    <row r="556" spans="2:9" ht="15" hidden="1" x14ac:dyDescent="0.25">
      <c r="B556" s="48"/>
      <c r="C556" s="49"/>
      <c r="D556" s="49"/>
      <c r="E556" s="49"/>
      <c r="F556" s="49"/>
      <c r="G556" s="50"/>
      <c r="H556" s="47"/>
      <c r="I556" s="47"/>
    </row>
    <row r="557" spans="2:9" ht="15" hidden="1" x14ac:dyDescent="0.25">
      <c r="B557" s="48"/>
      <c r="C557" s="49"/>
      <c r="D557" s="49"/>
      <c r="E557" s="49"/>
      <c r="F557" s="49"/>
      <c r="G557" s="50"/>
      <c r="H557" s="47"/>
      <c r="I557" s="47"/>
    </row>
    <row r="558" spans="2:9" ht="15" hidden="1" x14ac:dyDescent="0.25">
      <c r="B558" s="48"/>
      <c r="C558" s="49"/>
      <c r="D558" s="49"/>
      <c r="E558" s="49"/>
      <c r="F558" s="49"/>
      <c r="G558" s="50"/>
      <c r="H558" s="47"/>
      <c r="I558" s="47"/>
    </row>
    <row r="559" spans="2:9" ht="15" hidden="1" x14ac:dyDescent="0.25">
      <c r="B559" s="48"/>
      <c r="C559" s="49"/>
      <c r="D559" s="49"/>
      <c r="E559" s="49"/>
      <c r="F559" s="49"/>
      <c r="G559" s="50"/>
      <c r="H559" s="47"/>
      <c r="I559" s="47"/>
    </row>
    <row r="560" spans="2:9" ht="15" hidden="1" x14ac:dyDescent="0.25">
      <c r="B560" s="48"/>
      <c r="C560" s="49"/>
      <c r="D560" s="49"/>
      <c r="E560" s="49"/>
      <c r="F560" s="49"/>
      <c r="G560" s="50"/>
      <c r="H560" s="47"/>
      <c r="I560" s="47"/>
    </row>
    <row r="561" spans="2:9" ht="15" hidden="1" x14ac:dyDescent="0.25">
      <c r="B561" s="48"/>
      <c r="C561" s="49"/>
      <c r="D561" s="49"/>
      <c r="E561" s="49"/>
      <c r="F561" s="49"/>
      <c r="G561" s="50"/>
      <c r="H561" s="47"/>
      <c r="I561" s="47"/>
    </row>
    <row r="562" spans="2:9" ht="15" hidden="1" x14ac:dyDescent="0.25">
      <c r="B562" s="48"/>
      <c r="C562" s="49"/>
      <c r="D562" s="49"/>
      <c r="E562" s="49"/>
      <c r="F562" s="49"/>
      <c r="G562" s="50"/>
      <c r="H562" s="47"/>
      <c r="I562" s="47"/>
    </row>
    <row r="563" spans="2:9" ht="15" hidden="1" x14ac:dyDescent="0.25">
      <c r="B563" s="48"/>
      <c r="C563" s="49"/>
      <c r="D563" s="49"/>
      <c r="E563" s="49"/>
      <c r="F563" s="49"/>
      <c r="G563" s="50"/>
      <c r="H563" s="47"/>
      <c r="I563" s="47"/>
    </row>
    <row r="564" spans="2:9" ht="15" hidden="1" x14ac:dyDescent="0.25">
      <c r="B564" s="48"/>
      <c r="C564" s="49"/>
      <c r="D564" s="49"/>
      <c r="E564" s="49"/>
      <c r="F564" s="49"/>
      <c r="G564" s="50"/>
      <c r="H564" s="47"/>
      <c r="I564" s="47"/>
    </row>
    <row r="565" spans="2:9" ht="15" hidden="1" x14ac:dyDescent="0.25">
      <c r="B565" s="48"/>
      <c r="C565" s="49"/>
      <c r="D565" s="49"/>
      <c r="E565" s="49"/>
      <c r="F565" s="49"/>
      <c r="G565" s="50"/>
      <c r="H565" s="47"/>
      <c r="I565" s="47"/>
    </row>
    <row r="566" spans="2:9" ht="15" hidden="1" x14ac:dyDescent="0.25">
      <c r="B566" s="48"/>
      <c r="C566" s="49"/>
      <c r="D566" s="49"/>
      <c r="E566" s="49"/>
      <c r="F566" s="49"/>
      <c r="G566" s="50"/>
      <c r="H566" s="47"/>
      <c r="I566" s="47"/>
    </row>
    <row r="567" spans="2:9" ht="15" hidden="1" x14ac:dyDescent="0.25">
      <c r="B567" s="48"/>
      <c r="C567" s="49"/>
      <c r="D567" s="49"/>
      <c r="E567" s="49"/>
      <c r="F567" s="49"/>
      <c r="G567" s="50"/>
      <c r="H567" s="47"/>
      <c r="I567" s="47"/>
    </row>
    <row r="568" spans="2:9" ht="15" hidden="1" x14ac:dyDescent="0.25">
      <c r="B568" s="48"/>
      <c r="C568" s="49"/>
      <c r="D568" s="49"/>
      <c r="E568" s="49"/>
      <c r="F568" s="49"/>
      <c r="G568" s="50"/>
      <c r="H568" s="47"/>
      <c r="I568" s="47"/>
    </row>
    <row r="569" spans="2:9" ht="15" hidden="1" x14ac:dyDescent="0.25">
      <c r="B569" s="48"/>
      <c r="C569" s="49"/>
      <c r="D569" s="49"/>
      <c r="E569" s="49"/>
      <c r="F569" s="49"/>
      <c r="G569" s="50"/>
      <c r="H569" s="47"/>
      <c r="I569" s="47"/>
    </row>
    <row r="570" spans="2:9" ht="15" hidden="1" x14ac:dyDescent="0.25">
      <c r="B570" s="48"/>
      <c r="C570" s="49"/>
      <c r="D570" s="49"/>
      <c r="E570" s="49"/>
      <c r="F570" s="49"/>
      <c r="G570" s="50"/>
      <c r="H570" s="47"/>
      <c r="I570" s="47"/>
    </row>
    <row r="571" spans="2:9" ht="15" hidden="1" x14ac:dyDescent="0.25">
      <c r="B571" s="48"/>
      <c r="C571" s="49"/>
      <c r="D571" s="49"/>
      <c r="E571" s="49"/>
      <c r="F571" s="49"/>
      <c r="G571" s="50"/>
      <c r="H571" s="47"/>
      <c r="I571" s="47"/>
    </row>
    <row r="572" spans="2:9" ht="15" hidden="1" x14ac:dyDescent="0.25">
      <c r="B572" s="48"/>
      <c r="C572" s="49"/>
      <c r="D572" s="49"/>
      <c r="E572" s="49"/>
      <c r="F572" s="49"/>
      <c r="G572" s="50"/>
      <c r="H572" s="47"/>
      <c r="I572" s="47"/>
    </row>
    <row r="573" spans="2:9" ht="15" hidden="1" x14ac:dyDescent="0.25">
      <c r="B573" s="48"/>
      <c r="C573" s="49"/>
      <c r="D573" s="49"/>
      <c r="E573" s="49"/>
      <c r="F573" s="49"/>
      <c r="G573" s="50"/>
      <c r="H573" s="47"/>
      <c r="I573" s="47"/>
    </row>
    <row r="574" spans="2:9" ht="15" hidden="1" x14ac:dyDescent="0.25">
      <c r="B574" s="48"/>
      <c r="C574" s="49"/>
      <c r="D574" s="49"/>
      <c r="E574" s="49"/>
      <c r="F574" s="49"/>
      <c r="G574" s="50"/>
      <c r="H574" s="47"/>
      <c r="I574" s="47"/>
    </row>
    <row r="575" spans="2:9" ht="15" hidden="1" x14ac:dyDescent="0.25">
      <c r="B575" s="48"/>
      <c r="C575" s="49"/>
      <c r="D575" s="49"/>
      <c r="E575" s="49"/>
      <c r="F575" s="49"/>
      <c r="G575" s="50"/>
      <c r="H575" s="47"/>
      <c r="I575" s="47"/>
    </row>
    <row r="576" spans="2:9" ht="15" hidden="1" x14ac:dyDescent="0.25">
      <c r="B576" s="48"/>
      <c r="C576" s="49"/>
      <c r="D576" s="49"/>
      <c r="E576" s="49"/>
      <c r="F576" s="49"/>
      <c r="G576" s="50"/>
      <c r="H576" s="47"/>
      <c r="I576" s="47"/>
    </row>
    <row r="577" spans="2:9" ht="15" hidden="1" x14ac:dyDescent="0.25">
      <c r="B577" s="48"/>
      <c r="C577" s="49"/>
      <c r="D577" s="49"/>
      <c r="E577" s="49"/>
      <c r="F577" s="49"/>
      <c r="G577" s="50"/>
      <c r="H577" s="47"/>
      <c r="I577" s="47"/>
    </row>
    <row r="578" spans="2:9" ht="15" hidden="1" x14ac:dyDescent="0.25">
      <c r="B578" s="48"/>
      <c r="C578" s="49"/>
      <c r="D578" s="49"/>
      <c r="E578" s="49"/>
      <c r="F578" s="49"/>
      <c r="G578" s="50"/>
      <c r="H578" s="47"/>
      <c r="I578" s="47"/>
    </row>
    <row r="579" spans="2:9" ht="15" hidden="1" x14ac:dyDescent="0.25">
      <c r="B579" s="48"/>
      <c r="C579" s="49"/>
      <c r="D579" s="49"/>
      <c r="E579" s="49"/>
      <c r="F579" s="49"/>
      <c r="G579" s="50"/>
      <c r="H579" s="47"/>
      <c r="I579" s="47"/>
    </row>
    <row r="580" spans="2:9" ht="15" hidden="1" x14ac:dyDescent="0.25">
      <c r="B580" s="48"/>
      <c r="C580" s="49"/>
      <c r="D580" s="49"/>
      <c r="E580" s="49"/>
      <c r="F580" s="49"/>
      <c r="G580" s="50"/>
      <c r="H580" s="47"/>
      <c r="I580" s="47"/>
    </row>
    <row r="581" spans="2:9" ht="15" hidden="1" x14ac:dyDescent="0.25">
      <c r="B581" s="48"/>
      <c r="C581" s="49"/>
      <c r="D581" s="49"/>
      <c r="E581" s="49"/>
      <c r="F581" s="49"/>
      <c r="G581" s="50"/>
      <c r="H581" s="47"/>
      <c r="I581" s="47"/>
    </row>
    <row r="582" spans="2:9" ht="15" hidden="1" x14ac:dyDescent="0.25">
      <c r="B582" s="48"/>
      <c r="C582" s="49"/>
      <c r="D582" s="49"/>
      <c r="E582" s="49"/>
      <c r="F582" s="49"/>
      <c r="G582" s="50"/>
      <c r="H582" s="47"/>
      <c r="I582" s="47"/>
    </row>
    <row r="583" spans="2:9" ht="15" hidden="1" x14ac:dyDescent="0.25">
      <c r="B583" s="48"/>
      <c r="C583" s="49"/>
      <c r="D583" s="49"/>
      <c r="E583" s="49"/>
      <c r="F583" s="49"/>
      <c r="G583" s="50"/>
      <c r="H583" s="47"/>
      <c r="I583" s="47"/>
    </row>
    <row r="584" spans="2:9" ht="15" hidden="1" x14ac:dyDescent="0.25">
      <c r="B584" s="48"/>
      <c r="C584" s="49"/>
      <c r="D584" s="49"/>
      <c r="E584" s="49"/>
      <c r="F584" s="49"/>
      <c r="G584" s="50"/>
      <c r="H584" s="47"/>
      <c r="I584" s="47"/>
    </row>
    <row r="585" spans="2:9" ht="15" hidden="1" x14ac:dyDescent="0.25">
      <c r="B585" s="48"/>
      <c r="C585" s="49"/>
      <c r="D585" s="49"/>
      <c r="E585" s="49"/>
      <c r="F585" s="49"/>
      <c r="G585" s="50"/>
      <c r="H585" s="47"/>
      <c r="I585" s="47"/>
    </row>
    <row r="586" spans="2:9" ht="15" hidden="1" x14ac:dyDescent="0.25">
      <c r="B586" s="48"/>
      <c r="C586" s="49"/>
      <c r="D586" s="49"/>
      <c r="E586" s="49"/>
      <c r="F586" s="49"/>
      <c r="G586" s="50"/>
      <c r="H586" s="47"/>
      <c r="I586" s="47"/>
    </row>
    <row r="587" spans="2:9" ht="15" hidden="1" x14ac:dyDescent="0.25">
      <c r="B587" s="48"/>
      <c r="C587" s="49"/>
      <c r="D587" s="49"/>
      <c r="E587" s="49"/>
      <c r="F587" s="49"/>
      <c r="G587" s="50"/>
      <c r="H587" s="47"/>
      <c r="I587" s="47"/>
    </row>
    <row r="588" spans="2:9" ht="15" hidden="1" x14ac:dyDescent="0.25">
      <c r="B588" s="48"/>
      <c r="C588" s="49"/>
      <c r="D588" s="49"/>
      <c r="E588" s="49"/>
      <c r="F588" s="49"/>
      <c r="G588" s="50"/>
      <c r="H588" s="47"/>
      <c r="I588" s="47"/>
    </row>
    <row r="589" spans="2:9" ht="15" hidden="1" x14ac:dyDescent="0.25">
      <c r="B589" s="48"/>
      <c r="C589" s="49"/>
      <c r="D589" s="49"/>
      <c r="E589" s="49"/>
      <c r="F589" s="49"/>
      <c r="G589" s="50"/>
      <c r="H589" s="47"/>
      <c r="I589" s="47"/>
    </row>
    <row r="590" spans="2:9" ht="15" hidden="1" x14ac:dyDescent="0.25">
      <c r="B590" s="48"/>
      <c r="C590" s="49"/>
      <c r="D590" s="49"/>
      <c r="E590" s="49"/>
      <c r="F590" s="49"/>
      <c r="G590" s="50"/>
      <c r="H590" s="47"/>
      <c r="I590" s="47"/>
    </row>
    <row r="591" spans="2:9" ht="15" hidden="1" x14ac:dyDescent="0.25">
      <c r="B591" s="48"/>
      <c r="C591" s="49"/>
      <c r="D591" s="49"/>
      <c r="E591" s="49"/>
      <c r="F591" s="49"/>
      <c r="G591" s="50"/>
      <c r="H591" s="47"/>
      <c r="I591" s="47"/>
    </row>
    <row r="592" spans="2:9" ht="15" hidden="1" x14ac:dyDescent="0.25">
      <c r="B592" s="48"/>
      <c r="C592" s="49"/>
      <c r="D592" s="49"/>
      <c r="E592" s="49"/>
      <c r="F592" s="49"/>
      <c r="G592" s="50"/>
      <c r="H592" s="47"/>
      <c r="I592" s="47"/>
    </row>
    <row r="593" spans="2:9" ht="15" hidden="1" x14ac:dyDescent="0.25">
      <c r="B593" s="48"/>
      <c r="C593" s="49"/>
      <c r="D593" s="49"/>
      <c r="E593" s="49"/>
      <c r="F593" s="49"/>
      <c r="G593" s="50"/>
      <c r="H593" s="47"/>
      <c r="I593" s="47"/>
    </row>
    <row r="594" spans="2:9" ht="15" hidden="1" x14ac:dyDescent="0.25">
      <c r="B594" s="48"/>
      <c r="C594" s="49"/>
      <c r="D594" s="49"/>
      <c r="E594" s="49"/>
      <c r="F594" s="49"/>
      <c r="G594" s="50"/>
      <c r="H594" s="47"/>
      <c r="I594" s="47"/>
    </row>
    <row r="595" spans="2:9" ht="15" hidden="1" x14ac:dyDescent="0.25">
      <c r="B595" s="48"/>
      <c r="C595" s="49"/>
      <c r="D595" s="49"/>
      <c r="E595" s="49"/>
      <c r="F595" s="49"/>
      <c r="G595" s="50"/>
      <c r="H595" s="47"/>
      <c r="I595" s="47"/>
    </row>
    <row r="596" spans="2:9" ht="15" hidden="1" x14ac:dyDescent="0.25">
      <c r="B596" s="48"/>
      <c r="C596" s="49"/>
      <c r="D596" s="49"/>
      <c r="E596" s="49"/>
      <c r="F596" s="49"/>
      <c r="G596" s="50"/>
      <c r="H596" s="47"/>
      <c r="I596" s="47"/>
    </row>
    <row r="597" spans="2:9" ht="15" hidden="1" x14ac:dyDescent="0.25">
      <c r="B597" s="48"/>
      <c r="C597" s="49"/>
      <c r="D597" s="49"/>
      <c r="E597" s="49"/>
      <c r="F597" s="49"/>
      <c r="G597" s="50"/>
      <c r="H597" s="47"/>
      <c r="I597" s="47"/>
    </row>
    <row r="598" spans="2:9" ht="15" hidden="1" x14ac:dyDescent="0.25">
      <c r="B598" s="48"/>
      <c r="C598" s="49"/>
      <c r="D598" s="49"/>
      <c r="E598" s="49"/>
      <c r="F598" s="49"/>
      <c r="G598" s="50"/>
      <c r="H598" s="47"/>
      <c r="I598" s="47"/>
    </row>
    <row r="599" spans="2:9" ht="15" hidden="1" x14ac:dyDescent="0.25">
      <c r="B599" s="48"/>
      <c r="C599" s="49"/>
      <c r="D599" s="49"/>
      <c r="E599" s="49"/>
      <c r="F599" s="49"/>
      <c r="G599" s="50"/>
      <c r="H599" s="47"/>
      <c r="I599" s="47"/>
    </row>
    <row r="600" spans="2:9" ht="15" hidden="1" x14ac:dyDescent="0.25">
      <c r="B600" s="48"/>
      <c r="C600" s="49"/>
      <c r="D600" s="49"/>
      <c r="E600" s="49"/>
      <c r="F600" s="49"/>
      <c r="G600" s="50"/>
      <c r="H600" s="47"/>
      <c r="I600" s="47"/>
    </row>
    <row r="601" spans="2:9" ht="15" hidden="1" x14ac:dyDescent="0.25">
      <c r="B601" s="48"/>
      <c r="C601" s="49"/>
      <c r="D601" s="49"/>
      <c r="E601" s="49"/>
      <c r="F601" s="49"/>
      <c r="G601" s="50"/>
      <c r="H601" s="47"/>
      <c r="I601" s="47"/>
    </row>
    <row r="602" spans="2:9" ht="15" hidden="1" x14ac:dyDescent="0.25">
      <c r="B602" s="48"/>
      <c r="C602" s="49"/>
      <c r="D602" s="49"/>
      <c r="E602" s="49"/>
      <c r="F602" s="49"/>
      <c r="G602" s="50"/>
      <c r="H602" s="47"/>
      <c r="I602" s="47"/>
    </row>
    <row r="603" spans="2:9" ht="15" hidden="1" x14ac:dyDescent="0.25">
      <c r="B603" s="48"/>
      <c r="C603" s="49"/>
      <c r="D603" s="49"/>
      <c r="E603" s="49"/>
      <c r="F603" s="49"/>
      <c r="G603" s="50"/>
      <c r="H603" s="47"/>
      <c r="I603" s="47"/>
    </row>
    <row r="604" spans="2:9" ht="15" hidden="1" x14ac:dyDescent="0.25">
      <c r="B604" s="48"/>
      <c r="C604" s="49"/>
      <c r="D604" s="49"/>
      <c r="E604" s="49"/>
      <c r="F604" s="49"/>
      <c r="G604" s="50"/>
      <c r="H604" s="47"/>
      <c r="I604" s="47"/>
    </row>
    <row r="605" spans="2:9" ht="15" hidden="1" x14ac:dyDescent="0.25">
      <c r="B605" s="48"/>
      <c r="C605" s="49"/>
      <c r="D605" s="49"/>
      <c r="E605" s="49"/>
      <c r="F605" s="49"/>
      <c r="G605" s="50"/>
      <c r="H605" s="47"/>
      <c r="I605" s="47"/>
    </row>
    <row r="606" spans="2:9" ht="15" hidden="1" x14ac:dyDescent="0.25">
      <c r="B606" s="48"/>
      <c r="C606" s="49"/>
      <c r="D606" s="49"/>
      <c r="E606" s="49"/>
      <c r="F606" s="49"/>
      <c r="G606" s="50"/>
      <c r="H606" s="47"/>
      <c r="I606" s="47"/>
    </row>
    <row r="607" spans="2:9" ht="15" hidden="1" x14ac:dyDescent="0.25">
      <c r="B607" s="48"/>
      <c r="C607" s="49"/>
      <c r="D607" s="49"/>
      <c r="E607" s="49"/>
      <c r="F607" s="49"/>
      <c r="G607" s="50"/>
      <c r="H607" s="47"/>
      <c r="I607" s="47"/>
    </row>
    <row r="608" spans="2:9" ht="15" hidden="1" x14ac:dyDescent="0.25">
      <c r="B608" s="48"/>
      <c r="C608" s="49"/>
      <c r="D608" s="49"/>
      <c r="E608" s="49"/>
      <c r="F608" s="49"/>
      <c r="G608" s="50"/>
      <c r="H608" s="47"/>
      <c r="I608" s="47"/>
    </row>
    <row r="609" spans="2:9" ht="15" hidden="1" x14ac:dyDescent="0.25">
      <c r="B609" s="48"/>
      <c r="C609" s="49"/>
      <c r="D609" s="49"/>
      <c r="E609" s="49"/>
      <c r="F609" s="49"/>
      <c r="G609" s="50"/>
      <c r="H609" s="47"/>
      <c r="I609" s="47"/>
    </row>
    <row r="610" spans="2:9" ht="15" hidden="1" x14ac:dyDescent="0.25">
      <c r="B610" s="48"/>
      <c r="C610" s="49"/>
      <c r="D610" s="49"/>
      <c r="E610" s="49"/>
      <c r="F610" s="49"/>
      <c r="G610" s="50"/>
      <c r="H610" s="47"/>
      <c r="I610" s="47"/>
    </row>
    <row r="611" spans="2:9" ht="15" hidden="1" x14ac:dyDescent="0.25">
      <c r="B611" s="48"/>
      <c r="C611" s="49"/>
      <c r="D611" s="49"/>
      <c r="E611" s="49"/>
      <c r="F611" s="49"/>
      <c r="G611" s="50"/>
      <c r="H611" s="47"/>
      <c r="I611" s="47"/>
    </row>
    <row r="612" spans="2:9" ht="15" hidden="1" x14ac:dyDescent="0.25">
      <c r="B612" s="48"/>
      <c r="C612" s="49"/>
      <c r="D612" s="49"/>
      <c r="E612" s="49"/>
      <c r="F612" s="49"/>
      <c r="G612" s="50"/>
      <c r="H612" s="47"/>
      <c r="I612" s="47"/>
    </row>
    <row r="613" spans="2:9" ht="15" hidden="1" x14ac:dyDescent="0.25">
      <c r="B613" s="48"/>
      <c r="C613" s="49"/>
      <c r="D613" s="49"/>
      <c r="E613" s="49"/>
      <c r="F613" s="49"/>
      <c r="G613" s="50"/>
      <c r="H613" s="47"/>
      <c r="I613" s="47"/>
    </row>
    <row r="614" spans="2:9" ht="15" hidden="1" x14ac:dyDescent="0.25">
      <c r="B614" s="48"/>
      <c r="C614" s="49"/>
      <c r="D614" s="49"/>
      <c r="E614" s="49"/>
      <c r="F614" s="49"/>
      <c r="G614" s="50"/>
      <c r="H614" s="47"/>
      <c r="I614" s="47"/>
    </row>
    <row r="615" spans="2:9" ht="15" hidden="1" x14ac:dyDescent="0.25">
      <c r="B615" s="48"/>
      <c r="C615" s="49"/>
      <c r="D615" s="49"/>
      <c r="E615" s="49"/>
      <c r="F615" s="49"/>
      <c r="G615" s="50"/>
      <c r="H615" s="47"/>
      <c r="I615" s="47"/>
    </row>
    <row r="616" spans="2:9" ht="15" hidden="1" x14ac:dyDescent="0.25">
      <c r="B616" s="48"/>
      <c r="C616" s="49"/>
      <c r="D616" s="49"/>
      <c r="E616" s="49"/>
      <c r="F616" s="49"/>
      <c r="G616" s="50"/>
      <c r="H616" s="47"/>
      <c r="I616" s="47"/>
    </row>
    <row r="617" spans="2:9" ht="15" hidden="1" x14ac:dyDescent="0.25">
      <c r="B617" s="48"/>
      <c r="C617" s="49"/>
      <c r="D617" s="49"/>
      <c r="E617" s="49"/>
      <c r="F617" s="49"/>
      <c r="G617" s="50"/>
      <c r="H617" s="47"/>
      <c r="I617" s="47"/>
    </row>
    <row r="618" spans="2:9" ht="15" hidden="1" x14ac:dyDescent="0.25">
      <c r="B618" s="48"/>
      <c r="C618" s="49"/>
      <c r="D618" s="49"/>
      <c r="E618" s="49"/>
      <c r="F618" s="49"/>
      <c r="G618" s="50"/>
      <c r="H618" s="47"/>
      <c r="I618" s="47"/>
    </row>
    <row r="619" spans="2:9" ht="15" hidden="1" x14ac:dyDescent="0.25">
      <c r="B619" s="48"/>
      <c r="C619" s="49"/>
      <c r="D619" s="49"/>
      <c r="E619" s="49"/>
      <c r="F619" s="49"/>
      <c r="G619" s="50"/>
      <c r="H619" s="47"/>
      <c r="I619" s="47"/>
    </row>
    <row r="620" spans="2:9" ht="15" hidden="1" x14ac:dyDescent="0.25">
      <c r="B620" s="48"/>
      <c r="C620" s="49"/>
      <c r="D620" s="49"/>
      <c r="E620" s="49"/>
      <c r="F620" s="49"/>
      <c r="G620" s="50"/>
      <c r="H620" s="47"/>
      <c r="I620" s="47"/>
    </row>
    <row r="621" spans="2:9" ht="15" hidden="1" x14ac:dyDescent="0.25">
      <c r="B621" s="48"/>
      <c r="C621" s="49"/>
      <c r="D621" s="49"/>
      <c r="E621" s="49"/>
      <c r="F621" s="49"/>
      <c r="G621" s="50"/>
      <c r="H621" s="47"/>
      <c r="I621" s="47"/>
    </row>
    <row r="622" spans="2:9" ht="15" hidden="1" x14ac:dyDescent="0.25">
      <c r="B622" s="48"/>
      <c r="C622" s="49"/>
      <c r="D622" s="49"/>
      <c r="E622" s="49"/>
      <c r="F622" s="49"/>
      <c r="G622" s="50"/>
      <c r="H622" s="47"/>
      <c r="I622" s="47"/>
    </row>
    <row r="623" spans="2:9" ht="15" hidden="1" x14ac:dyDescent="0.25">
      <c r="B623" s="48"/>
      <c r="C623" s="49"/>
      <c r="D623" s="49"/>
      <c r="E623" s="49"/>
      <c r="F623" s="49"/>
      <c r="G623" s="50"/>
      <c r="H623" s="47"/>
      <c r="I623" s="47"/>
    </row>
    <row r="624" spans="2:9" ht="15" hidden="1" x14ac:dyDescent="0.25">
      <c r="B624" s="48"/>
      <c r="C624" s="49"/>
      <c r="D624" s="49"/>
      <c r="E624" s="49"/>
      <c r="F624" s="49"/>
      <c r="G624" s="50"/>
      <c r="H624" s="47"/>
      <c r="I624" s="47"/>
    </row>
    <row r="625" spans="2:9" ht="15" hidden="1" x14ac:dyDescent="0.25">
      <c r="B625" s="48"/>
      <c r="C625" s="49"/>
      <c r="D625" s="49"/>
      <c r="E625" s="49"/>
      <c r="F625" s="49"/>
      <c r="G625" s="50"/>
      <c r="H625" s="47"/>
      <c r="I625" s="47"/>
    </row>
    <row r="626" spans="2:9" ht="15" hidden="1" x14ac:dyDescent="0.25">
      <c r="B626" s="48"/>
      <c r="C626" s="49"/>
      <c r="D626" s="49"/>
      <c r="E626" s="49"/>
      <c r="F626" s="49"/>
      <c r="G626" s="50"/>
      <c r="H626" s="47"/>
      <c r="I626" s="47"/>
    </row>
    <row r="627" spans="2:9" ht="15" hidden="1" x14ac:dyDescent="0.25">
      <c r="B627" s="48"/>
      <c r="C627" s="49"/>
      <c r="D627" s="49"/>
      <c r="E627" s="49"/>
      <c r="F627" s="49"/>
      <c r="G627" s="50"/>
      <c r="H627" s="47"/>
      <c r="I627" s="47"/>
    </row>
    <row r="628" spans="2:9" ht="15" hidden="1" x14ac:dyDescent="0.25">
      <c r="B628" s="48"/>
      <c r="C628" s="49"/>
      <c r="D628" s="49"/>
      <c r="E628" s="49"/>
      <c r="F628" s="49"/>
      <c r="G628" s="50"/>
      <c r="H628" s="47"/>
      <c r="I628" s="47"/>
    </row>
    <row r="629" spans="2:9" ht="15" hidden="1" x14ac:dyDescent="0.25">
      <c r="B629" s="48"/>
      <c r="C629" s="49"/>
      <c r="D629" s="49"/>
      <c r="E629" s="49"/>
      <c r="F629" s="49"/>
      <c r="G629" s="50"/>
      <c r="H629" s="47"/>
      <c r="I629" s="47"/>
    </row>
    <row r="630" spans="2:9" ht="15" hidden="1" x14ac:dyDescent="0.25">
      <c r="B630" s="48"/>
      <c r="C630" s="49"/>
      <c r="D630" s="49"/>
      <c r="E630" s="49"/>
      <c r="F630" s="49"/>
      <c r="G630" s="50"/>
      <c r="H630" s="47"/>
      <c r="I630" s="47"/>
    </row>
    <row r="631" spans="2:9" ht="15" hidden="1" x14ac:dyDescent="0.25">
      <c r="B631" s="48"/>
      <c r="C631" s="49"/>
      <c r="D631" s="49"/>
      <c r="E631" s="49"/>
      <c r="F631" s="49"/>
      <c r="G631" s="50"/>
      <c r="H631" s="47"/>
      <c r="I631" s="47"/>
    </row>
    <row r="632" spans="2:9" ht="15" hidden="1" x14ac:dyDescent="0.25">
      <c r="B632" s="48"/>
      <c r="C632" s="49"/>
      <c r="D632" s="49"/>
      <c r="E632" s="49"/>
      <c r="F632" s="49"/>
      <c r="G632" s="50"/>
      <c r="H632" s="47"/>
      <c r="I632" s="47"/>
    </row>
    <row r="633" spans="2:9" ht="15" hidden="1" x14ac:dyDescent="0.25">
      <c r="B633" s="48"/>
      <c r="C633" s="49"/>
      <c r="D633" s="49"/>
      <c r="E633" s="49"/>
      <c r="F633" s="49"/>
      <c r="G633" s="50"/>
      <c r="H633" s="47"/>
      <c r="I633" s="47"/>
    </row>
    <row r="634" spans="2:9" ht="15" hidden="1" x14ac:dyDescent="0.25">
      <c r="B634" s="48"/>
      <c r="C634" s="49"/>
      <c r="D634" s="49"/>
      <c r="E634" s="49"/>
      <c r="F634" s="49"/>
      <c r="G634" s="50"/>
      <c r="H634" s="47"/>
      <c r="I634" s="47"/>
    </row>
    <row r="635" spans="2:9" ht="15" hidden="1" x14ac:dyDescent="0.25">
      <c r="B635" s="48"/>
      <c r="C635" s="49"/>
      <c r="D635" s="49"/>
      <c r="E635" s="49"/>
      <c r="F635" s="49"/>
      <c r="G635" s="50"/>
      <c r="H635" s="47"/>
      <c r="I635" s="47"/>
    </row>
    <row r="636" spans="2:9" ht="15" hidden="1" x14ac:dyDescent="0.25">
      <c r="B636" s="48"/>
      <c r="C636" s="49"/>
      <c r="D636" s="49"/>
      <c r="E636" s="49"/>
      <c r="F636" s="49"/>
      <c r="G636" s="50"/>
      <c r="H636" s="47"/>
      <c r="I636" s="47"/>
    </row>
    <row r="637" spans="2:9" ht="15" hidden="1" x14ac:dyDescent="0.25">
      <c r="B637" s="48"/>
      <c r="C637" s="49"/>
      <c r="D637" s="49"/>
      <c r="E637" s="49"/>
      <c r="F637" s="49"/>
      <c r="G637" s="50"/>
      <c r="H637" s="47"/>
      <c r="I637" s="47"/>
    </row>
    <row r="638" spans="2:9" ht="15" hidden="1" x14ac:dyDescent="0.25">
      <c r="B638" s="48"/>
      <c r="C638" s="49"/>
      <c r="D638" s="49"/>
      <c r="E638" s="49"/>
      <c r="F638" s="49"/>
      <c r="G638" s="50"/>
      <c r="H638" s="47"/>
      <c r="I638" s="47"/>
    </row>
    <row r="639" spans="2:9" ht="15" hidden="1" x14ac:dyDescent="0.25">
      <c r="B639" s="48"/>
      <c r="C639" s="49"/>
      <c r="D639" s="49"/>
      <c r="E639" s="49"/>
      <c r="F639" s="49"/>
      <c r="G639" s="50"/>
      <c r="H639" s="47"/>
      <c r="I639" s="47"/>
    </row>
    <row r="640" spans="2:9" ht="15" hidden="1" x14ac:dyDescent="0.25">
      <c r="B640" s="48"/>
      <c r="C640" s="49"/>
      <c r="D640" s="49"/>
      <c r="E640" s="49"/>
      <c r="F640" s="49"/>
      <c r="G640" s="50"/>
      <c r="H640" s="47"/>
      <c r="I640" s="47"/>
    </row>
    <row r="641" spans="2:9" ht="15" hidden="1" x14ac:dyDescent="0.25">
      <c r="B641" s="48"/>
      <c r="C641" s="49"/>
      <c r="D641" s="49"/>
      <c r="E641" s="49"/>
      <c r="F641" s="49"/>
      <c r="G641" s="50"/>
      <c r="H641" s="47"/>
      <c r="I641" s="47"/>
    </row>
    <row r="642" spans="2:9" ht="15" hidden="1" x14ac:dyDescent="0.25">
      <c r="B642" s="48"/>
      <c r="C642" s="49"/>
      <c r="D642" s="49"/>
      <c r="E642" s="49"/>
      <c r="F642" s="49"/>
      <c r="G642" s="50"/>
      <c r="H642" s="47"/>
      <c r="I642" s="47"/>
    </row>
    <row r="643" spans="2:9" ht="15" hidden="1" x14ac:dyDescent="0.25">
      <c r="B643" s="48"/>
      <c r="C643" s="49"/>
      <c r="D643" s="49"/>
      <c r="E643" s="49"/>
      <c r="F643" s="49"/>
      <c r="G643" s="50"/>
      <c r="H643" s="47"/>
      <c r="I643" s="47"/>
    </row>
    <row r="644" spans="2:9" ht="15" hidden="1" x14ac:dyDescent="0.25">
      <c r="B644" s="48"/>
      <c r="C644" s="49"/>
      <c r="D644" s="49"/>
      <c r="E644" s="49"/>
      <c r="F644" s="49"/>
      <c r="G644" s="50"/>
      <c r="H644" s="47"/>
      <c r="I644" s="47"/>
    </row>
    <row r="645" spans="2:9" ht="15" hidden="1" x14ac:dyDescent="0.25">
      <c r="B645" s="48"/>
      <c r="C645" s="49"/>
      <c r="D645" s="49"/>
      <c r="E645" s="49"/>
      <c r="F645" s="49"/>
      <c r="G645" s="50"/>
      <c r="H645" s="47"/>
      <c r="I645" s="47"/>
    </row>
    <row r="646" spans="2:9" ht="15" hidden="1" x14ac:dyDescent="0.25">
      <c r="B646" s="48"/>
      <c r="C646" s="49"/>
      <c r="D646" s="49"/>
      <c r="E646" s="49"/>
      <c r="F646" s="49"/>
      <c r="G646" s="50"/>
      <c r="H646" s="47"/>
      <c r="I646" s="47"/>
    </row>
    <row r="647" spans="2:9" ht="15" hidden="1" x14ac:dyDescent="0.25">
      <c r="B647" s="48"/>
      <c r="C647" s="49"/>
      <c r="D647" s="49"/>
      <c r="E647" s="49"/>
      <c r="F647" s="49"/>
      <c r="G647" s="50"/>
      <c r="H647" s="47"/>
      <c r="I647" s="47"/>
    </row>
    <row r="648" spans="2:9" ht="15" hidden="1" x14ac:dyDescent="0.25">
      <c r="B648" s="48"/>
      <c r="C648" s="49"/>
      <c r="D648" s="49"/>
      <c r="E648" s="49"/>
      <c r="F648" s="49"/>
      <c r="G648" s="50"/>
      <c r="H648" s="47"/>
      <c r="I648" s="47"/>
    </row>
    <row r="649" spans="2:9" ht="15" hidden="1" x14ac:dyDescent="0.25">
      <c r="B649" s="48"/>
      <c r="C649" s="49"/>
      <c r="D649" s="49"/>
      <c r="E649" s="49"/>
      <c r="F649" s="49"/>
      <c r="G649" s="50"/>
      <c r="H649" s="47"/>
      <c r="I649" s="47"/>
    </row>
    <row r="650" spans="2:9" ht="15" hidden="1" x14ac:dyDescent="0.25">
      <c r="B650" s="48"/>
      <c r="C650" s="49"/>
      <c r="D650" s="49"/>
      <c r="E650" s="49"/>
      <c r="F650" s="49"/>
      <c r="G650" s="50"/>
      <c r="H650" s="47"/>
      <c r="I650" s="47"/>
    </row>
    <row r="651" spans="2:9" ht="15" hidden="1" x14ac:dyDescent="0.25">
      <c r="B651" s="48"/>
      <c r="C651" s="49"/>
      <c r="D651" s="49"/>
      <c r="E651" s="49"/>
      <c r="F651" s="49"/>
      <c r="G651" s="50"/>
      <c r="H651" s="47"/>
      <c r="I651" s="47"/>
    </row>
    <row r="652" spans="2:9" ht="15" hidden="1" x14ac:dyDescent="0.25">
      <c r="B652" s="48"/>
      <c r="C652" s="49"/>
      <c r="D652" s="49"/>
      <c r="E652" s="49"/>
      <c r="F652" s="49"/>
      <c r="G652" s="50"/>
      <c r="H652" s="47"/>
      <c r="I652" s="47"/>
    </row>
    <row r="653" spans="2:9" ht="15" hidden="1" x14ac:dyDescent="0.25">
      <c r="B653" s="48"/>
      <c r="C653" s="49"/>
      <c r="D653" s="49"/>
      <c r="E653" s="49"/>
      <c r="F653" s="49"/>
      <c r="G653" s="50"/>
      <c r="H653" s="47"/>
      <c r="I653" s="47"/>
    </row>
    <row r="654" spans="2:9" ht="15" hidden="1" x14ac:dyDescent="0.25">
      <c r="B654" s="48"/>
      <c r="C654" s="49"/>
      <c r="D654" s="49"/>
      <c r="E654" s="49"/>
      <c r="F654" s="49"/>
      <c r="G654" s="50"/>
      <c r="H654" s="47"/>
      <c r="I654" s="47"/>
    </row>
    <row r="655" spans="2:9" ht="15" hidden="1" x14ac:dyDescent="0.25">
      <c r="B655" s="48"/>
      <c r="C655" s="49"/>
      <c r="D655" s="49"/>
      <c r="E655" s="49"/>
      <c r="F655" s="49"/>
      <c r="G655" s="50"/>
      <c r="H655" s="47"/>
      <c r="I655" s="47"/>
    </row>
    <row r="656" spans="2:9" ht="15" hidden="1" x14ac:dyDescent="0.25">
      <c r="B656" s="48"/>
      <c r="C656" s="49"/>
      <c r="D656" s="49"/>
      <c r="E656" s="49"/>
      <c r="F656" s="49"/>
      <c r="G656" s="50"/>
      <c r="H656" s="47"/>
      <c r="I656" s="47"/>
    </row>
    <row r="657" spans="2:9" ht="15" hidden="1" x14ac:dyDescent="0.25">
      <c r="B657" s="48"/>
      <c r="C657" s="49"/>
      <c r="D657" s="49"/>
      <c r="E657" s="49"/>
      <c r="F657" s="49"/>
      <c r="G657" s="50"/>
      <c r="H657" s="47"/>
      <c r="I657" s="47"/>
    </row>
    <row r="658" spans="2:9" ht="15" hidden="1" x14ac:dyDescent="0.25">
      <c r="B658" s="48"/>
      <c r="C658" s="49"/>
      <c r="D658" s="49"/>
      <c r="E658" s="49"/>
      <c r="F658" s="49"/>
      <c r="G658" s="50"/>
      <c r="H658" s="47"/>
      <c r="I658" s="47"/>
    </row>
    <row r="659" spans="2:9" ht="15" hidden="1" x14ac:dyDescent="0.25">
      <c r="B659" s="48"/>
      <c r="C659" s="49"/>
      <c r="D659" s="49"/>
      <c r="E659" s="49"/>
      <c r="F659" s="49"/>
      <c r="G659" s="50"/>
      <c r="H659" s="47"/>
      <c r="I659" s="47"/>
    </row>
    <row r="660" spans="2:9" ht="15" hidden="1" x14ac:dyDescent="0.25">
      <c r="B660" s="48"/>
      <c r="C660" s="49"/>
      <c r="D660" s="49"/>
      <c r="E660" s="49"/>
      <c r="F660" s="49"/>
      <c r="G660" s="50"/>
      <c r="H660" s="47"/>
      <c r="I660" s="47"/>
    </row>
    <row r="661" spans="2:9" ht="15" hidden="1" x14ac:dyDescent="0.25">
      <c r="B661" s="48"/>
      <c r="C661" s="49"/>
      <c r="D661" s="49"/>
      <c r="E661" s="49"/>
      <c r="F661" s="49"/>
      <c r="G661" s="50"/>
      <c r="H661" s="47"/>
      <c r="I661" s="47"/>
    </row>
    <row r="662" spans="2:9" ht="15" hidden="1" x14ac:dyDescent="0.25">
      <c r="B662" s="48"/>
      <c r="C662" s="49"/>
      <c r="D662" s="49"/>
      <c r="E662" s="49"/>
      <c r="F662" s="49"/>
      <c r="G662" s="50"/>
      <c r="H662" s="47"/>
      <c r="I662" s="47"/>
    </row>
    <row r="663" spans="2:9" ht="15" hidden="1" x14ac:dyDescent="0.25">
      <c r="B663" s="48"/>
      <c r="C663" s="49"/>
      <c r="D663" s="49"/>
      <c r="E663" s="49"/>
      <c r="F663" s="49"/>
      <c r="G663" s="50"/>
      <c r="H663" s="47"/>
      <c r="I663" s="47"/>
    </row>
    <row r="664" spans="2:9" ht="15" hidden="1" x14ac:dyDescent="0.25">
      <c r="B664" s="48"/>
      <c r="C664" s="49"/>
      <c r="D664" s="49"/>
      <c r="E664" s="49"/>
      <c r="F664" s="49"/>
      <c r="G664" s="50"/>
      <c r="H664" s="47"/>
      <c r="I664" s="47"/>
    </row>
    <row r="665" spans="2:9" ht="15" hidden="1" x14ac:dyDescent="0.25">
      <c r="B665" s="48"/>
      <c r="C665" s="49"/>
      <c r="D665" s="49"/>
      <c r="E665" s="49"/>
      <c r="F665" s="49"/>
      <c r="G665" s="50"/>
      <c r="H665" s="47"/>
      <c r="I665" s="47"/>
    </row>
    <row r="666" spans="2:9" ht="15" hidden="1" x14ac:dyDescent="0.25">
      <c r="B666" s="48"/>
      <c r="C666" s="49"/>
      <c r="D666" s="49"/>
      <c r="E666" s="49"/>
      <c r="F666" s="49"/>
      <c r="G666" s="50"/>
      <c r="H666" s="47"/>
      <c r="I666" s="47"/>
    </row>
    <row r="667" spans="2:9" ht="15" hidden="1" x14ac:dyDescent="0.25">
      <c r="B667" s="48"/>
      <c r="C667" s="49"/>
      <c r="D667" s="49"/>
      <c r="E667" s="49"/>
      <c r="F667" s="49"/>
      <c r="G667" s="50"/>
      <c r="H667" s="47"/>
      <c r="I667" s="47"/>
    </row>
    <row r="668" spans="2:9" ht="15" hidden="1" x14ac:dyDescent="0.25">
      <c r="B668" s="48"/>
      <c r="C668" s="49"/>
      <c r="D668" s="49"/>
      <c r="E668" s="49"/>
      <c r="F668" s="49"/>
      <c r="G668" s="50"/>
      <c r="H668" s="47"/>
      <c r="I668" s="47"/>
    </row>
    <row r="669" spans="2:9" ht="15" hidden="1" x14ac:dyDescent="0.25">
      <c r="B669" s="48"/>
      <c r="C669" s="49"/>
      <c r="D669" s="49"/>
      <c r="E669" s="49"/>
      <c r="F669" s="49"/>
      <c r="G669" s="50"/>
      <c r="H669" s="47"/>
      <c r="I669" s="47"/>
    </row>
    <row r="670" spans="2:9" ht="15" hidden="1" x14ac:dyDescent="0.25">
      <c r="B670" s="48"/>
      <c r="C670" s="49"/>
      <c r="D670" s="49"/>
      <c r="E670" s="49"/>
      <c r="F670" s="49"/>
      <c r="G670" s="50"/>
      <c r="H670" s="47"/>
      <c r="I670" s="47"/>
    </row>
    <row r="671" spans="2:9" ht="15" hidden="1" x14ac:dyDescent="0.25">
      <c r="B671" s="48"/>
      <c r="C671" s="49"/>
      <c r="D671" s="49"/>
      <c r="E671" s="49"/>
      <c r="F671" s="49"/>
      <c r="G671" s="50"/>
      <c r="H671" s="47"/>
      <c r="I671" s="47"/>
    </row>
    <row r="672" spans="2:9" ht="15" hidden="1" x14ac:dyDescent="0.25">
      <c r="B672" s="48"/>
      <c r="C672" s="49"/>
      <c r="D672" s="49"/>
      <c r="E672" s="49"/>
      <c r="F672" s="49"/>
      <c r="G672" s="50"/>
      <c r="H672" s="47"/>
      <c r="I672" s="47"/>
    </row>
    <row r="673" spans="2:9" ht="15" hidden="1" x14ac:dyDescent="0.25">
      <c r="B673" s="48"/>
      <c r="C673" s="49"/>
      <c r="D673" s="49"/>
      <c r="E673" s="49"/>
      <c r="F673" s="49"/>
      <c r="G673" s="50"/>
      <c r="H673" s="47"/>
      <c r="I673" s="47"/>
    </row>
    <row r="674" spans="2:9" ht="15" hidden="1" x14ac:dyDescent="0.25">
      <c r="B674" s="48"/>
      <c r="C674" s="49"/>
      <c r="D674" s="49"/>
      <c r="E674" s="49"/>
      <c r="F674" s="49"/>
      <c r="G674" s="50"/>
      <c r="H674" s="47"/>
      <c r="I674" s="47"/>
    </row>
    <row r="675" spans="2:9" ht="15" hidden="1" x14ac:dyDescent="0.25">
      <c r="B675" s="48"/>
      <c r="C675" s="49"/>
      <c r="D675" s="49"/>
      <c r="E675" s="49"/>
      <c r="F675" s="49"/>
      <c r="G675" s="50"/>
      <c r="H675" s="47"/>
      <c r="I675" s="47"/>
    </row>
    <row r="676" spans="2:9" ht="15" hidden="1" x14ac:dyDescent="0.25">
      <c r="B676" s="48"/>
      <c r="C676" s="49"/>
      <c r="D676" s="49"/>
      <c r="E676" s="49"/>
      <c r="F676" s="49"/>
      <c r="G676" s="50"/>
      <c r="H676" s="47"/>
      <c r="I676" s="47"/>
    </row>
    <row r="677" spans="2:9" ht="15" hidden="1" x14ac:dyDescent="0.25">
      <c r="B677" s="48"/>
      <c r="C677" s="49"/>
      <c r="D677" s="49"/>
      <c r="E677" s="49"/>
      <c r="F677" s="49"/>
      <c r="G677" s="50"/>
      <c r="H677" s="47"/>
      <c r="I677" s="47"/>
    </row>
    <row r="678" spans="2:9" ht="15" hidden="1" x14ac:dyDescent="0.25">
      <c r="B678" s="48"/>
      <c r="C678" s="49"/>
      <c r="D678" s="49"/>
      <c r="E678" s="49"/>
      <c r="F678" s="49"/>
      <c r="G678" s="50"/>
      <c r="H678" s="47"/>
      <c r="I678" s="47"/>
    </row>
    <row r="679" spans="2:9" ht="15" hidden="1" x14ac:dyDescent="0.25">
      <c r="B679" s="48"/>
      <c r="C679" s="49"/>
      <c r="D679" s="49"/>
      <c r="E679" s="49"/>
      <c r="F679" s="49"/>
      <c r="G679" s="50"/>
      <c r="H679" s="47"/>
      <c r="I679" s="47"/>
    </row>
    <row r="680" spans="2:9" ht="15" hidden="1" x14ac:dyDescent="0.25">
      <c r="B680" s="48"/>
      <c r="C680" s="49"/>
      <c r="D680" s="49"/>
      <c r="E680" s="49"/>
      <c r="F680" s="49"/>
      <c r="G680" s="50"/>
      <c r="H680" s="47"/>
      <c r="I680" s="47"/>
    </row>
    <row r="681" spans="2:9" ht="15" hidden="1" x14ac:dyDescent="0.25">
      <c r="B681" s="48"/>
      <c r="C681" s="49"/>
      <c r="D681" s="49"/>
      <c r="E681" s="49"/>
      <c r="F681" s="49"/>
      <c r="G681" s="50"/>
      <c r="H681" s="47"/>
      <c r="I681" s="47"/>
    </row>
    <row r="682" spans="2:9" ht="15" hidden="1" x14ac:dyDescent="0.25">
      <c r="B682" s="48"/>
      <c r="C682" s="49"/>
      <c r="D682" s="49"/>
      <c r="E682" s="49"/>
      <c r="F682" s="49"/>
      <c r="G682" s="50"/>
      <c r="H682" s="47"/>
      <c r="I682" s="47"/>
    </row>
    <row r="683" spans="2:9" ht="15" hidden="1" x14ac:dyDescent="0.25">
      <c r="B683" s="48"/>
      <c r="C683" s="49"/>
      <c r="D683" s="49"/>
      <c r="E683" s="49"/>
      <c r="F683" s="49"/>
      <c r="G683" s="50"/>
      <c r="H683" s="47"/>
      <c r="I683" s="47"/>
    </row>
    <row r="684" spans="2:9" ht="15" hidden="1" x14ac:dyDescent="0.25">
      <c r="B684" s="48"/>
      <c r="C684" s="49"/>
      <c r="D684" s="49"/>
      <c r="E684" s="49"/>
      <c r="F684" s="49"/>
      <c r="G684" s="50"/>
      <c r="H684" s="47"/>
      <c r="I684" s="47"/>
    </row>
    <row r="685" spans="2:9" ht="15" hidden="1" x14ac:dyDescent="0.25">
      <c r="B685" s="48"/>
      <c r="C685" s="49"/>
      <c r="D685" s="49"/>
      <c r="E685" s="49"/>
      <c r="F685" s="49"/>
      <c r="G685" s="50"/>
      <c r="H685" s="47"/>
      <c r="I685" s="47"/>
    </row>
    <row r="686" spans="2:9" ht="15" hidden="1" x14ac:dyDescent="0.25">
      <c r="B686" s="48"/>
      <c r="C686" s="49"/>
      <c r="D686" s="49"/>
      <c r="E686" s="49"/>
      <c r="F686" s="49"/>
      <c r="G686" s="50"/>
      <c r="H686" s="47"/>
      <c r="I686" s="47"/>
    </row>
    <row r="687" spans="2:9" ht="15" hidden="1" x14ac:dyDescent="0.25">
      <c r="B687" s="48"/>
      <c r="C687" s="49"/>
      <c r="D687" s="49"/>
      <c r="E687" s="49"/>
      <c r="F687" s="49"/>
      <c r="G687" s="50"/>
      <c r="H687" s="47"/>
      <c r="I687" s="47"/>
    </row>
    <row r="688" spans="2:9" ht="15" hidden="1" x14ac:dyDescent="0.25">
      <c r="B688" s="48"/>
      <c r="C688" s="49"/>
      <c r="D688" s="49"/>
      <c r="E688" s="49"/>
      <c r="F688" s="49"/>
      <c r="G688" s="50"/>
      <c r="H688" s="47"/>
      <c r="I688" s="47"/>
    </row>
    <row r="689" spans="2:9" ht="15" hidden="1" x14ac:dyDescent="0.25">
      <c r="B689" s="48"/>
      <c r="C689" s="49"/>
      <c r="D689" s="49"/>
      <c r="E689" s="49"/>
      <c r="F689" s="49"/>
      <c r="G689" s="50"/>
      <c r="H689" s="47"/>
      <c r="I689" s="47"/>
    </row>
    <row r="690" spans="2:9" ht="15" hidden="1" x14ac:dyDescent="0.25">
      <c r="B690" s="48"/>
      <c r="C690" s="49"/>
      <c r="D690" s="49"/>
      <c r="E690" s="49"/>
      <c r="F690" s="49"/>
      <c r="G690" s="50"/>
      <c r="H690" s="47"/>
      <c r="I690" s="47"/>
    </row>
    <row r="691" spans="2:9" ht="15" hidden="1" x14ac:dyDescent="0.25">
      <c r="B691" s="48"/>
      <c r="C691" s="49"/>
      <c r="D691" s="49"/>
      <c r="E691" s="49"/>
      <c r="F691" s="49"/>
      <c r="G691" s="50"/>
      <c r="H691" s="47"/>
      <c r="I691" s="47"/>
    </row>
    <row r="692" spans="2:9" ht="15" hidden="1" x14ac:dyDescent="0.25">
      <c r="B692" s="48"/>
      <c r="C692" s="49"/>
      <c r="D692" s="49"/>
      <c r="E692" s="49"/>
      <c r="F692" s="49"/>
      <c r="G692" s="50"/>
      <c r="H692" s="47"/>
      <c r="I692" s="47"/>
    </row>
    <row r="693" spans="2:9" ht="15" hidden="1" x14ac:dyDescent="0.25">
      <c r="B693" s="48"/>
      <c r="C693" s="49"/>
      <c r="D693" s="49"/>
      <c r="E693" s="49"/>
      <c r="F693" s="49"/>
      <c r="G693" s="50"/>
      <c r="H693" s="47"/>
      <c r="I693" s="47"/>
    </row>
    <row r="694" spans="2:9" ht="15" hidden="1" x14ac:dyDescent="0.25">
      <c r="B694" s="48"/>
      <c r="C694" s="49"/>
      <c r="D694" s="49"/>
      <c r="E694" s="49"/>
      <c r="F694" s="49"/>
      <c r="G694" s="50"/>
      <c r="H694" s="47"/>
      <c r="I694" s="47"/>
    </row>
    <row r="695" spans="2:9" ht="15" hidden="1" x14ac:dyDescent="0.25">
      <c r="B695" s="48"/>
      <c r="C695" s="49"/>
      <c r="D695" s="49"/>
      <c r="E695" s="49"/>
      <c r="F695" s="49"/>
      <c r="G695" s="50"/>
      <c r="H695" s="47"/>
      <c r="I695" s="47"/>
    </row>
    <row r="696" spans="2:9" ht="15" hidden="1" x14ac:dyDescent="0.25">
      <c r="B696" s="48"/>
      <c r="C696" s="49"/>
      <c r="D696" s="49"/>
      <c r="E696" s="49"/>
      <c r="F696" s="49"/>
      <c r="G696" s="50"/>
      <c r="H696" s="47"/>
      <c r="I696" s="47"/>
    </row>
    <row r="697" spans="2:9" ht="15" hidden="1" x14ac:dyDescent="0.25">
      <c r="B697" s="48"/>
      <c r="C697" s="49"/>
      <c r="D697" s="49"/>
      <c r="E697" s="49"/>
      <c r="F697" s="49"/>
      <c r="G697" s="50"/>
      <c r="H697" s="47"/>
      <c r="I697" s="47"/>
    </row>
    <row r="698" spans="2:9" ht="15" hidden="1" x14ac:dyDescent="0.25">
      <c r="B698" s="48"/>
      <c r="C698" s="49"/>
      <c r="D698" s="49"/>
      <c r="E698" s="49"/>
      <c r="F698" s="49"/>
      <c r="G698" s="50"/>
      <c r="H698" s="47"/>
      <c r="I698" s="47"/>
    </row>
    <row r="699" spans="2:9" ht="15" hidden="1" x14ac:dyDescent="0.25">
      <c r="B699" s="48"/>
      <c r="C699" s="49"/>
      <c r="D699" s="49"/>
      <c r="E699" s="49"/>
      <c r="F699" s="49"/>
      <c r="G699" s="50"/>
      <c r="H699" s="47"/>
      <c r="I699" s="47"/>
    </row>
    <row r="700" spans="2:9" ht="15" hidden="1" x14ac:dyDescent="0.25">
      <c r="B700" s="48"/>
      <c r="C700" s="49"/>
      <c r="D700" s="49"/>
      <c r="E700" s="49"/>
      <c r="F700" s="49"/>
      <c r="G700" s="50"/>
      <c r="H700" s="47"/>
      <c r="I700" s="47"/>
    </row>
    <row r="701" spans="2:9" ht="15" hidden="1" x14ac:dyDescent="0.25">
      <c r="B701" s="48"/>
      <c r="C701" s="49"/>
      <c r="D701" s="49"/>
      <c r="E701" s="49"/>
      <c r="F701" s="49"/>
      <c r="G701" s="50"/>
      <c r="H701" s="47"/>
      <c r="I701" s="47"/>
    </row>
    <row r="702" spans="2:9" ht="15" hidden="1" x14ac:dyDescent="0.25">
      <c r="B702" s="48"/>
      <c r="C702" s="49"/>
      <c r="D702" s="49"/>
      <c r="E702" s="49"/>
      <c r="F702" s="49"/>
      <c r="G702" s="50"/>
      <c r="H702" s="47"/>
      <c r="I702" s="47"/>
    </row>
    <row r="703" spans="2:9" ht="15" hidden="1" x14ac:dyDescent="0.25">
      <c r="B703" s="48"/>
      <c r="C703" s="49"/>
      <c r="D703" s="49"/>
      <c r="E703" s="49"/>
      <c r="F703" s="49"/>
      <c r="G703" s="50"/>
      <c r="H703" s="47"/>
      <c r="I703" s="47"/>
    </row>
    <row r="704" spans="2:9" ht="15" hidden="1" x14ac:dyDescent="0.25">
      <c r="B704" s="48"/>
      <c r="C704" s="49"/>
      <c r="D704" s="49"/>
      <c r="E704" s="49"/>
      <c r="F704" s="49"/>
      <c r="G704" s="50"/>
      <c r="H704" s="47"/>
      <c r="I704" s="47"/>
    </row>
    <row r="705" spans="2:9" ht="15" hidden="1" x14ac:dyDescent="0.25">
      <c r="B705" s="48"/>
      <c r="C705" s="49"/>
      <c r="D705" s="49"/>
      <c r="E705" s="49"/>
      <c r="F705" s="49"/>
      <c r="G705" s="50"/>
      <c r="H705" s="47"/>
      <c r="I705" s="47"/>
    </row>
    <row r="706" spans="2:9" ht="15" hidden="1" x14ac:dyDescent="0.25">
      <c r="B706" s="48"/>
      <c r="C706" s="49"/>
      <c r="D706" s="49"/>
      <c r="E706" s="49"/>
      <c r="F706" s="49"/>
      <c r="G706" s="50"/>
      <c r="H706" s="47"/>
      <c r="I706" s="47"/>
    </row>
    <row r="707" spans="2:9" ht="15" hidden="1" x14ac:dyDescent="0.25">
      <c r="B707" s="48"/>
      <c r="C707" s="49"/>
      <c r="D707" s="49"/>
      <c r="E707" s="49"/>
      <c r="F707" s="49"/>
      <c r="G707" s="50"/>
      <c r="H707" s="47"/>
      <c r="I707" s="47"/>
    </row>
    <row r="708" spans="2:9" ht="15" hidden="1" x14ac:dyDescent="0.25">
      <c r="B708" s="48"/>
      <c r="C708" s="49"/>
      <c r="D708" s="49"/>
      <c r="E708" s="49"/>
      <c r="F708" s="49"/>
      <c r="G708" s="50"/>
      <c r="H708" s="47"/>
      <c r="I708" s="47"/>
    </row>
    <row r="709" spans="2:9" ht="15" hidden="1" x14ac:dyDescent="0.25">
      <c r="B709" s="48"/>
      <c r="C709" s="49"/>
      <c r="D709" s="49"/>
      <c r="E709" s="49"/>
      <c r="F709" s="49"/>
      <c r="G709" s="50"/>
      <c r="H709" s="47"/>
      <c r="I709" s="47"/>
    </row>
    <row r="710" spans="2:9" ht="15" hidden="1" x14ac:dyDescent="0.25">
      <c r="B710" s="48"/>
      <c r="C710" s="49"/>
      <c r="D710" s="49"/>
      <c r="E710" s="49"/>
      <c r="F710" s="49"/>
      <c r="G710" s="50"/>
      <c r="H710" s="47"/>
      <c r="I710" s="47"/>
    </row>
    <row r="711" spans="2:9" ht="15" hidden="1" x14ac:dyDescent="0.25">
      <c r="B711" s="48"/>
      <c r="C711" s="49"/>
      <c r="D711" s="49"/>
      <c r="E711" s="49"/>
      <c r="F711" s="49"/>
      <c r="G711" s="50"/>
      <c r="H711" s="47"/>
      <c r="I711" s="47"/>
    </row>
    <row r="712" spans="2:9" ht="15" hidden="1" x14ac:dyDescent="0.25">
      <c r="B712" s="48"/>
      <c r="C712" s="49"/>
      <c r="D712" s="49"/>
      <c r="E712" s="49"/>
      <c r="F712" s="49"/>
      <c r="G712" s="50"/>
      <c r="H712" s="47"/>
      <c r="I712" s="47"/>
    </row>
    <row r="713" spans="2:9" ht="15" hidden="1" x14ac:dyDescent="0.25">
      <c r="B713" s="48"/>
      <c r="C713" s="49"/>
      <c r="D713" s="49"/>
      <c r="E713" s="49"/>
      <c r="F713" s="49"/>
      <c r="G713" s="50"/>
      <c r="H713" s="47"/>
      <c r="I713" s="47"/>
    </row>
    <row r="714" spans="2:9" ht="15" hidden="1" x14ac:dyDescent="0.25">
      <c r="B714" s="48"/>
      <c r="C714" s="49"/>
      <c r="D714" s="49"/>
      <c r="E714" s="49"/>
      <c r="F714" s="49"/>
      <c r="G714" s="50"/>
      <c r="H714" s="47"/>
      <c r="I714" s="47"/>
    </row>
    <row r="715" spans="2:9" ht="15" hidden="1" x14ac:dyDescent="0.25">
      <c r="B715" s="48"/>
      <c r="C715" s="49"/>
      <c r="D715" s="49"/>
      <c r="E715" s="49"/>
      <c r="F715" s="49"/>
      <c r="G715" s="50"/>
      <c r="H715" s="47"/>
      <c r="I715" s="47"/>
    </row>
    <row r="716" spans="2:9" ht="15" hidden="1" x14ac:dyDescent="0.25">
      <c r="B716" s="48"/>
      <c r="C716" s="49"/>
      <c r="D716" s="49"/>
      <c r="E716" s="49"/>
      <c r="F716" s="49"/>
      <c r="G716" s="50"/>
      <c r="H716" s="47"/>
      <c r="I716" s="47"/>
    </row>
    <row r="717" spans="2:9" ht="15" hidden="1" x14ac:dyDescent="0.25">
      <c r="B717" s="48"/>
      <c r="C717" s="49"/>
      <c r="D717" s="49"/>
      <c r="E717" s="49"/>
      <c r="F717" s="49"/>
      <c r="G717" s="50"/>
      <c r="H717" s="47"/>
      <c r="I717" s="47"/>
    </row>
    <row r="718" spans="2:9" ht="15" hidden="1" x14ac:dyDescent="0.25">
      <c r="B718" s="48"/>
      <c r="C718" s="49"/>
      <c r="D718" s="49"/>
      <c r="E718" s="49"/>
      <c r="F718" s="49"/>
      <c r="G718" s="50"/>
      <c r="H718" s="47"/>
      <c r="I718" s="47"/>
    </row>
    <row r="719" spans="2:9" ht="15" hidden="1" x14ac:dyDescent="0.25">
      <c r="B719" s="48"/>
      <c r="C719" s="49"/>
      <c r="D719" s="49"/>
      <c r="E719" s="49"/>
      <c r="F719" s="49"/>
      <c r="G719" s="50"/>
      <c r="H719" s="47"/>
      <c r="I719" s="47"/>
    </row>
    <row r="720" spans="2:9" ht="15" hidden="1" x14ac:dyDescent="0.25">
      <c r="B720" s="48"/>
      <c r="C720" s="49"/>
      <c r="D720" s="49"/>
      <c r="E720" s="49"/>
      <c r="F720" s="49"/>
      <c r="G720" s="50"/>
      <c r="H720" s="47"/>
      <c r="I720" s="47"/>
    </row>
    <row r="721" spans="2:9" ht="15" hidden="1" x14ac:dyDescent="0.25">
      <c r="B721" s="48"/>
      <c r="C721" s="49"/>
      <c r="D721" s="49"/>
      <c r="E721" s="49"/>
      <c r="F721" s="49"/>
      <c r="G721" s="50"/>
      <c r="H721" s="47"/>
      <c r="I721" s="47"/>
    </row>
    <row r="722" spans="2:9" ht="15" hidden="1" x14ac:dyDescent="0.25">
      <c r="B722" s="48"/>
      <c r="C722" s="49"/>
      <c r="D722" s="49"/>
      <c r="E722" s="49"/>
      <c r="F722" s="49"/>
      <c r="G722" s="50"/>
      <c r="H722" s="47"/>
      <c r="I722" s="47"/>
    </row>
    <row r="723" spans="2:9" ht="15" hidden="1" x14ac:dyDescent="0.25">
      <c r="B723" s="48"/>
      <c r="C723" s="49"/>
      <c r="D723" s="49"/>
      <c r="E723" s="49"/>
      <c r="F723" s="49"/>
      <c r="G723" s="50"/>
      <c r="H723" s="47"/>
      <c r="I723" s="47"/>
    </row>
    <row r="724" spans="2:9" ht="15" hidden="1" x14ac:dyDescent="0.25">
      <c r="B724" s="48"/>
      <c r="C724" s="49"/>
      <c r="D724" s="49"/>
      <c r="E724" s="49"/>
      <c r="F724" s="49"/>
      <c r="G724" s="50"/>
      <c r="H724" s="47"/>
      <c r="I724" s="47"/>
    </row>
    <row r="725" spans="2:9" ht="15" hidden="1" x14ac:dyDescent="0.25">
      <c r="B725" s="48"/>
      <c r="C725" s="49"/>
      <c r="D725" s="49"/>
      <c r="E725" s="49"/>
      <c r="F725" s="49"/>
      <c r="G725" s="50"/>
      <c r="H725" s="47"/>
      <c r="I725" s="47"/>
    </row>
    <row r="726" spans="2:9" ht="15" hidden="1" x14ac:dyDescent="0.25">
      <c r="B726" s="48"/>
      <c r="C726" s="49"/>
      <c r="D726" s="49"/>
      <c r="E726" s="49"/>
      <c r="F726" s="49"/>
      <c r="G726" s="50"/>
      <c r="H726" s="47"/>
      <c r="I726" s="47"/>
    </row>
    <row r="727" spans="2:9" ht="15" hidden="1" x14ac:dyDescent="0.25">
      <c r="B727" s="48"/>
      <c r="C727" s="49"/>
      <c r="D727" s="49"/>
      <c r="E727" s="49"/>
      <c r="F727" s="49"/>
      <c r="G727" s="50"/>
      <c r="H727" s="47"/>
      <c r="I727" s="47"/>
    </row>
    <row r="728" spans="2:9" ht="15" hidden="1" x14ac:dyDescent="0.25">
      <c r="B728" s="48"/>
      <c r="C728" s="49"/>
      <c r="D728" s="49"/>
      <c r="E728" s="49"/>
      <c r="F728" s="49"/>
      <c r="G728" s="50"/>
      <c r="H728" s="47"/>
      <c r="I728" s="47"/>
    </row>
    <row r="729" spans="2:9" ht="15" hidden="1" x14ac:dyDescent="0.25">
      <c r="B729" s="48"/>
      <c r="C729" s="49"/>
      <c r="D729" s="49"/>
      <c r="E729" s="49"/>
      <c r="F729" s="49"/>
      <c r="G729" s="50"/>
      <c r="H729" s="47"/>
      <c r="I729" s="47"/>
    </row>
    <row r="730" spans="2:9" ht="15" hidden="1" x14ac:dyDescent="0.25">
      <c r="B730" s="48"/>
      <c r="C730" s="49"/>
      <c r="D730" s="49"/>
      <c r="E730" s="49"/>
      <c r="F730" s="49"/>
      <c r="G730" s="50"/>
      <c r="H730" s="47"/>
      <c r="I730" s="47"/>
    </row>
    <row r="731" spans="2:9" ht="15" hidden="1" x14ac:dyDescent="0.25">
      <c r="B731" s="48"/>
      <c r="C731" s="49"/>
      <c r="D731" s="49"/>
      <c r="E731" s="49"/>
      <c r="F731" s="49"/>
      <c r="G731" s="50"/>
      <c r="H731" s="47"/>
      <c r="I731" s="47"/>
    </row>
    <row r="732" spans="2:9" ht="15" hidden="1" x14ac:dyDescent="0.25">
      <c r="B732" s="48"/>
      <c r="C732" s="49"/>
      <c r="D732" s="49"/>
      <c r="E732" s="49"/>
      <c r="F732" s="49"/>
      <c r="G732" s="50"/>
      <c r="H732" s="47"/>
      <c r="I732" s="47"/>
    </row>
    <row r="733" spans="2:9" ht="15" hidden="1" x14ac:dyDescent="0.25">
      <c r="B733" s="48"/>
      <c r="C733" s="49"/>
      <c r="D733" s="49"/>
      <c r="E733" s="49"/>
      <c r="F733" s="49"/>
      <c r="G733" s="50"/>
      <c r="H733" s="47"/>
      <c r="I733" s="47"/>
    </row>
    <row r="734" spans="2:9" ht="15" hidden="1" x14ac:dyDescent="0.25">
      <c r="B734" s="48"/>
      <c r="C734" s="49"/>
      <c r="D734" s="49"/>
      <c r="E734" s="49"/>
      <c r="F734" s="49"/>
      <c r="G734" s="50"/>
      <c r="H734" s="47"/>
      <c r="I734" s="47"/>
    </row>
    <row r="735" spans="2:9" ht="15" hidden="1" x14ac:dyDescent="0.25">
      <c r="B735" s="48"/>
      <c r="C735" s="49"/>
      <c r="D735" s="49"/>
      <c r="E735" s="49"/>
      <c r="F735" s="49"/>
      <c r="G735" s="50"/>
      <c r="H735" s="47"/>
      <c r="I735" s="47"/>
    </row>
    <row r="736" spans="2:9" ht="15" hidden="1" x14ac:dyDescent="0.25">
      <c r="B736" s="48"/>
      <c r="C736" s="49"/>
      <c r="D736" s="49"/>
      <c r="E736" s="49"/>
      <c r="F736" s="49"/>
      <c r="G736" s="50"/>
      <c r="H736" s="47"/>
      <c r="I736" s="47"/>
    </row>
    <row r="737" spans="2:9" ht="15" hidden="1" x14ac:dyDescent="0.25">
      <c r="B737" s="48"/>
      <c r="C737" s="49"/>
      <c r="D737" s="49"/>
      <c r="E737" s="49"/>
      <c r="F737" s="49"/>
      <c r="G737" s="50"/>
      <c r="H737" s="47"/>
      <c r="I737" s="47"/>
    </row>
    <row r="738" spans="2:9" ht="15" hidden="1" x14ac:dyDescent="0.25">
      <c r="B738" s="48"/>
      <c r="C738" s="49"/>
      <c r="D738" s="49"/>
      <c r="E738" s="49"/>
      <c r="F738" s="49"/>
      <c r="G738" s="50"/>
      <c r="H738" s="47"/>
      <c r="I738" s="47"/>
    </row>
    <row r="739" spans="2:9" ht="15" hidden="1" x14ac:dyDescent="0.25">
      <c r="B739" s="48"/>
      <c r="C739" s="49"/>
      <c r="D739" s="49"/>
      <c r="E739" s="49"/>
      <c r="F739" s="49"/>
      <c r="G739" s="50"/>
      <c r="H739" s="47"/>
      <c r="I739" s="47"/>
    </row>
    <row r="740" spans="2:9" ht="15" hidden="1" x14ac:dyDescent="0.25">
      <c r="B740" s="48"/>
      <c r="C740" s="49"/>
      <c r="D740" s="49"/>
      <c r="E740" s="49"/>
      <c r="F740" s="49"/>
      <c r="G740" s="50"/>
      <c r="H740" s="47"/>
      <c r="I740" s="47"/>
    </row>
    <row r="741" spans="2:9" ht="15" hidden="1" x14ac:dyDescent="0.25">
      <c r="B741" s="48"/>
      <c r="C741" s="49"/>
      <c r="D741" s="49"/>
      <c r="E741" s="49"/>
      <c r="F741" s="49"/>
      <c r="G741" s="50"/>
      <c r="H741" s="47"/>
      <c r="I741" s="47"/>
    </row>
    <row r="742" spans="2:9" ht="15" hidden="1" x14ac:dyDescent="0.25">
      <c r="B742" s="48"/>
      <c r="C742" s="49"/>
      <c r="D742" s="49"/>
      <c r="E742" s="49"/>
      <c r="F742" s="49"/>
      <c r="G742" s="50"/>
      <c r="H742" s="47"/>
      <c r="I742" s="47"/>
    </row>
    <row r="743" spans="2:9" ht="15" hidden="1" x14ac:dyDescent="0.25">
      <c r="B743" s="48"/>
      <c r="C743" s="49"/>
      <c r="D743" s="49"/>
      <c r="E743" s="49"/>
      <c r="F743" s="49"/>
      <c r="G743" s="50"/>
      <c r="H743" s="47"/>
      <c r="I743" s="47"/>
    </row>
    <row r="744" spans="2:9" ht="15" hidden="1" x14ac:dyDescent="0.25">
      <c r="B744" s="48"/>
      <c r="C744" s="49"/>
      <c r="D744" s="49"/>
      <c r="E744" s="49"/>
      <c r="F744" s="49"/>
      <c r="G744" s="50"/>
      <c r="H744" s="47"/>
      <c r="I744" s="47"/>
    </row>
    <row r="745" spans="2:9" ht="15" hidden="1" x14ac:dyDescent="0.25">
      <c r="B745" s="48"/>
      <c r="C745" s="49"/>
      <c r="D745" s="49"/>
      <c r="E745" s="49"/>
      <c r="F745" s="49"/>
      <c r="G745" s="50"/>
      <c r="H745" s="47"/>
      <c r="I745" s="47"/>
    </row>
    <row r="746" spans="2:9" ht="15" hidden="1" x14ac:dyDescent="0.25">
      <c r="B746" s="48"/>
      <c r="C746" s="49"/>
      <c r="D746" s="49"/>
      <c r="E746" s="49"/>
      <c r="F746" s="49"/>
      <c r="G746" s="50"/>
      <c r="H746" s="47"/>
      <c r="I746" s="47"/>
    </row>
    <row r="747" spans="2:9" ht="15" hidden="1" x14ac:dyDescent="0.25">
      <c r="B747" s="48"/>
      <c r="C747" s="49"/>
      <c r="D747" s="49"/>
      <c r="E747" s="49"/>
      <c r="F747" s="49"/>
      <c r="G747" s="50"/>
      <c r="H747" s="47"/>
      <c r="I747" s="47"/>
    </row>
    <row r="748" spans="2:9" ht="15" hidden="1" x14ac:dyDescent="0.25">
      <c r="B748" s="48"/>
      <c r="C748" s="49"/>
      <c r="D748" s="49"/>
      <c r="E748" s="49"/>
      <c r="F748" s="49"/>
      <c r="G748" s="50"/>
      <c r="H748" s="47"/>
      <c r="I748" s="47"/>
    </row>
    <row r="749" spans="2:9" ht="15" hidden="1" x14ac:dyDescent="0.25">
      <c r="B749" s="48"/>
      <c r="C749" s="49"/>
      <c r="D749" s="49"/>
      <c r="E749" s="49"/>
      <c r="F749" s="49"/>
      <c r="G749" s="50"/>
      <c r="H749" s="47"/>
      <c r="I749" s="47"/>
    </row>
    <row r="750" spans="2:9" ht="15" hidden="1" x14ac:dyDescent="0.25">
      <c r="B750" s="48"/>
      <c r="C750" s="49"/>
      <c r="D750" s="49"/>
      <c r="E750" s="49"/>
      <c r="F750" s="49"/>
      <c r="G750" s="50"/>
      <c r="H750" s="47"/>
      <c r="I750" s="47"/>
    </row>
    <row r="751" spans="2:9" ht="15" hidden="1" x14ac:dyDescent="0.25">
      <c r="B751" s="48"/>
      <c r="C751" s="49"/>
      <c r="D751" s="49"/>
      <c r="E751" s="49"/>
      <c r="F751" s="49"/>
      <c r="G751" s="50"/>
      <c r="H751" s="47"/>
      <c r="I751" s="47"/>
    </row>
    <row r="752" spans="2:9" ht="15" hidden="1" x14ac:dyDescent="0.25">
      <c r="B752" s="48"/>
      <c r="C752" s="49"/>
      <c r="D752" s="49"/>
      <c r="E752" s="49"/>
      <c r="F752" s="49"/>
      <c r="G752" s="50"/>
      <c r="H752" s="47"/>
      <c r="I752" s="47"/>
    </row>
    <row r="753" spans="2:9" ht="15" hidden="1" x14ac:dyDescent="0.25">
      <c r="B753" s="48"/>
      <c r="C753" s="49"/>
      <c r="D753" s="49"/>
      <c r="E753" s="49"/>
      <c r="F753" s="49"/>
      <c r="G753" s="50"/>
      <c r="H753" s="47"/>
      <c r="I753" s="47"/>
    </row>
    <row r="754" spans="2:9" ht="15" hidden="1" x14ac:dyDescent="0.25">
      <c r="B754" s="48"/>
      <c r="C754" s="49"/>
      <c r="D754" s="49"/>
      <c r="E754" s="49"/>
      <c r="F754" s="49"/>
      <c r="G754" s="50"/>
      <c r="H754" s="47"/>
      <c r="I754" s="47"/>
    </row>
    <row r="755" spans="2:9" ht="15" hidden="1" x14ac:dyDescent="0.25">
      <c r="B755" s="48"/>
      <c r="C755" s="49"/>
      <c r="D755" s="49"/>
      <c r="E755" s="49"/>
      <c r="F755" s="49"/>
      <c r="G755" s="50"/>
      <c r="H755" s="47"/>
      <c r="I755" s="47"/>
    </row>
    <row r="756" spans="2:9" ht="15" hidden="1" x14ac:dyDescent="0.25">
      <c r="B756" s="48"/>
      <c r="C756" s="49"/>
      <c r="D756" s="49"/>
      <c r="E756" s="49"/>
      <c r="F756" s="49"/>
      <c r="G756" s="50"/>
      <c r="H756" s="47"/>
      <c r="I756" s="47"/>
    </row>
    <row r="757" spans="2:9" ht="15" hidden="1" x14ac:dyDescent="0.25">
      <c r="B757" s="48"/>
      <c r="C757" s="49"/>
      <c r="D757" s="49"/>
      <c r="E757" s="49"/>
      <c r="F757" s="49"/>
      <c r="G757" s="50"/>
      <c r="H757" s="47"/>
      <c r="I757" s="47"/>
    </row>
    <row r="758" spans="2:9" ht="15" hidden="1" x14ac:dyDescent="0.25">
      <c r="B758" s="48"/>
      <c r="C758" s="49"/>
      <c r="D758" s="49"/>
      <c r="E758" s="49"/>
      <c r="F758" s="49"/>
      <c r="G758" s="50"/>
      <c r="H758" s="47"/>
      <c r="I758" s="47"/>
    </row>
    <row r="759" spans="2:9" ht="15" hidden="1" x14ac:dyDescent="0.25">
      <c r="B759" s="48"/>
      <c r="C759" s="49"/>
      <c r="D759" s="49"/>
      <c r="E759" s="49"/>
      <c r="F759" s="49"/>
      <c r="G759" s="50"/>
      <c r="H759" s="47"/>
      <c r="I759" s="47"/>
    </row>
    <row r="760" spans="2:9" ht="15" hidden="1" x14ac:dyDescent="0.25">
      <c r="B760" s="48"/>
      <c r="C760" s="49"/>
      <c r="D760" s="49"/>
      <c r="E760" s="49"/>
      <c r="F760" s="49"/>
      <c r="G760" s="50"/>
      <c r="H760" s="47"/>
      <c r="I760" s="47"/>
    </row>
    <row r="761" spans="2:9" ht="15" hidden="1" x14ac:dyDescent="0.25">
      <c r="B761" s="48"/>
      <c r="C761" s="49"/>
      <c r="D761" s="49"/>
      <c r="E761" s="49"/>
      <c r="F761" s="49"/>
      <c r="G761" s="50"/>
      <c r="H761" s="47"/>
      <c r="I761" s="47"/>
    </row>
    <row r="762" spans="2:9" ht="15" hidden="1" x14ac:dyDescent="0.25">
      <c r="B762" s="48"/>
      <c r="C762" s="49"/>
      <c r="D762" s="49"/>
      <c r="E762" s="49"/>
      <c r="F762" s="49"/>
      <c r="G762" s="50"/>
      <c r="H762" s="47"/>
      <c r="I762" s="47"/>
    </row>
    <row r="763" spans="2:9" ht="15" hidden="1" x14ac:dyDescent="0.25">
      <c r="B763" s="48"/>
      <c r="C763" s="49"/>
      <c r="D763" s="49"/>
      <c r="E763" s="49"/>
      <c r="F763" s="49"/>
      <c r="G763" s="50"/>
      <c r="H763" s="47"/>
      <c r="I763" s="47"/>
    </row>
    <row r="764" spans="2:9" ht="15" hidden="1" x14ac:dyDescent="0.25">
      <c r="B764" s="48"/>
      <c r="C764" s="49"/>
      <c r="D764" s="49"/>
      <c r="E764" s="49"/>
      <c r="F764" s="49"/>
      <c r="G764" s="50"/>
      <c r="H764" s="47"/>
      <c r="I764" s="47"/>
    </row>
    <row r="765" spans="2:9" ht="15" hidden="1" x14ac:dyDescent="0.25">
      <c r="B765" s="48"/>
      <c r="C765" s="49"/>
      <c r="D765" s="49"/>
      <c r="E765" s="49"/>
      <c r="F765" s="49"/>
      <c r="G765" s="50"/>
      <c r="H765" s="47"/>
      <c r="I765" s="47"/>
    </row>
    <row r="766" spans="2:9" ht="15" hidden="1" x14ac:dyDescent="0.25">
      <c r="B766" s="48"/>
      <c r="C766" s="49"/>
      <c r="D766" s="49"/>
      <c r="E766" s="49"/>
      <c r="F766" s="49"/>
      <c r="G766" s="50"/>
      <c r="H766" s="47"/>
      <c r="I766" s="47"/>
    </row>
    <row r="767" spans="2:9" ht="15" hidden="1" x14ac:dyDescent="0.25">
      <c r="B767" s="48"/>
      <c r="C767" s="49"/>
      <c r="D767" s="49"/>
      <c r="E767" s="49"/>
      <c r="F767" s="49"/>
      <c r="G767" s="50"/>
      <c r="H767" s="47"/>
      <c r="I767" s="47"/>
    </row>
    <row r="768" spans="2:9" ht="15" hidden="1" x14ac:dyDescent="0.25">
      <c r="B768" s="48"/>
      <c r="C768" s="49"/>
      <c r="D768" s="49"/>
      <c r="E768" s="49"/>
      <c r="F768" s="49"/>
      <c r="G768" s="50"/>
      <c r="H768" s="47"/>
      <c r="I768" s="47"/>
    </row>
    <row r="769" spans="2:9" ht="15" hidden="1" x14ac:dyDescent="0.25">
      <c r="B769" s="48"/>
      <c r="C769" s="49"/>
      <c r="D769" s="49"/>
      <c r="E769" s="49"/>
      <c r="F769" s="49"/>
      <c r="G769" s="50"/>
      <c r="H769" s="47"/>
      <c r="I769" s="47"/>
    </row>
    <row r="770" spans="2:9" ht="15" hidden="1" x14ac:dyDescent="0.25">
      <c r="B770" s="48"/>
      <c r="C770" s="49"/>
      <c r="D770" s="49"/>
      <c r="E770" s="49"/>
      <c r="F770" s="49"/>
      <c r="G770" s="50"/>
      <c r="H770" s="47"/>
      <c r="I770" s="47"/>
    </row>
    <row r="771" spans="2:9" ht="15" hidden="1" x14ac:dyDescent="0.25">
      <c r="B771" s="48"/>
      <c r="C771" s="49"/>
      <c r="D771" s="49"/>
      <c r="E771" s="49"/>
      <c r="F771" s="49"/>
      <c r="G771" s="50"/>
      <c r="H771" s="47"/>
      <c r="I771" s="47"/>
    </row>
    <row r="772" spans="2:9" ht="15" hidden="1" x14ac:dyDescent="0.25">
      <c r="B772" s="48"/>
      <c r="C772" s="49"/>
      <c r="D772" s="49"/>
      <c r="E772" s="49"/>
      <c r="F772" s="49"/>
      <c r="G772" s="50"/>
      <c r="H772" s="47"/>
      <c r="I772" s="47"/>
    </row>
    <row r="773" spans="2:9" ht="15" hidden="1" x14ac:dyDescent="0.25">
      <c r="B773" s="48"/>
      <c r="C773" s="49"/>
      <c r="D773" s="49"/>
      <c r="E773" s="49"/>
      <c r="F773" s="49"/>
      <c r="G773" s="50"/>
      <c r="H773" s="47"/>
      <c r="I773" s="47"/>
    </row>
    <row r="774" spans="2:9" ht="15" hidden="1" x14ac:dyDescent="0.25">
      <c r="B774" s="48"/>
      <c r="C774" s="49"/>
      <c r="D774" s="49"/>
      <c r="E774" s="49"/>
      <c r="F774" s="49"/>
      <c r="G774" s="50"/>
      <c r="H774" s="47"/>
      <c r="I774" s="47"/>
    </row>
    <row r="775" spans="2:9" ht="15" hidden="1" x14ac:dyDescent="0.25">
      <c r="B775" s="48"/>
      <c r="C775" s="49"/>
      <c r="D775" s="49"/>
      <c r="E775" s="49"/>
      <c r="F775" s="49"/>
      <c r="G775" s="50"/>
      <c r="H775" s="47"/>
      <c r="I775" s="47"/>
    </row>
    <row r="776" spans="2:9" ht="15" hidden="1" x14ac:dyDescent="0.25">
      <c r="B776" s="48"/>
      <c r="C776" s="49"/>
      <c r="D776" s="49"/>
      <c r="E776" s="49"/>
      <c r="F776" s="49"/>
      <c r="G776" s="50"/>
      <c r="H776" s="47"/>
      <c r="I776" s="47"/>
    </row>
    <row r="777" spans="2:9" ht="15" hidden="1" x14ac:dyDescent="0.25">
      <c r="B777" s="48"/>
      <c r="C777" s="49"/>
      <c r="D777" s="49"/>
      <c r="E777" s="49"/>
      <c r="F777" s="49"/>
      <c r="G777" s="50"/>
      <c r="H777" s="47"/>
      <c r="I777" s="47"/>
    </row>
    <row r="778" spans="2:9" ht="15" hidden="1" x14ac:dyDescent="0.25">
      <c r="B778" s="48"/>
      <c r="C778" s="49"/>
      <c r="D778" s="49"/>
      <c r="E778" s="49"/>
      <c r="F778" s="49"/>
      <c r="G778" s="50"/>
      <c r="H778" s="47"/>
      <c r="I778" s="47"/>
    </row>
    <row r="779" spans="2:9" ht="15" hidden="1" x14ac:dyDescent="0.25">
      <c r="B779" s="48"/>
      <c r="C779" s="49"/>
      <c r="D779" s="49"/>
      <c r="E779" s="49"/>
      <c r="F779" s="49"/>
      <c r="G779" s="50"/>
      <c r="H779" s="47"/>
      <c r="I779" s="47"/>
    </row>
    <row r="780" spans="2:9" ht="15" hidden="1" x14ac:dyDescent="0.25">
      <c r="B780" s="48"/>
      <c r="C780" s="49"/>
      <c r="D780" s="49"/>
      <c r="E780" s="49"/>
      <c r="F780" s="49"/>
      <c r="G780" s="50"/>
      <c r="H780" s="47"/>
      <c r="I780" s="47"/>
    </row>
    <row r="781" spans="2:9" ht="15" hidden="1" x14ac:dyDescent="0.25">
      <c r="B781" s="48"/>
      <c r="C781" s="49"/>
      <c r="D781" s="49"/>
      <c r="E781" s="49"/>
      <c r="F781" s="49"/>
      <c r="G781" s="50"/>
      <c r="H781" s="47"/>
      <c r="I781" s="47"/>
    </row>
    <row r="782" spans="2:9" ht="15" hidden="1" x14ac:dyDescent="0.25">
      <c r="B782" s="48"/>
      <c r="C782" s="49"/>
      <c r="D782" s="49"/>
      <c r="E782" s="49"/>
      <c r="F782" s="49"/>
      <c r="G782" s="50"/>
      <c r="H782" s="47"/>
      <c r="I782" s="47"/>
    </row>
    <row r="783" spans="2:9" ht="15" hidden="1" x14ac:dyDescent="0.25">
      <c r="B783" s="48"/>
      <c r="C783" s="49"/>
      <c r="D783" s="49"/>
      <c r="E783" s="49"/>
      <c r="F783" s="49"/>
      <c r="G783" s="50"/>
      <c r="H783" s="47"/>
      <c r="I783" s="47"/>
    </row>
    <row r="784" spans="2:9" ht="15" hidden="1" x14ac:dyDescent="0.25">
      <c r="B784" s="48"/>
      <c r="C784" s="49"/>
      <c r="D784" s="49"/>
      <c r="E784" s="49"/>
      <c r="F784" s="49"/>
      <c r="G784" s="50"/>
      <c r="H784" s="47"/>
      <c r="I784" s="47"/>
    </row>
    <row r="785" spans="2:9" ht="15" hidden="1" x14ac:dyDescent="0.25">
      <c r="B785" s="48"/>
      <c r="C785" s="49"/>
      <c r="D785" s="49"/>
      <c r="E785" s="49"/>
      <c r="F785" s="49"/>
      <c r="G785" s="50"/>
      <c r="H785" s="47"/>
      <c r="I785" s="47"/>
    </row>
    <row r="786" spans="2:9" ht="15" hidden="1" x14ac:dyDescent="0.25">
      <c r="B786" s="48"/>
      <c r="C786" s="49"/>
      <c r="D786" s="49"/>
      <c r="E786" s="49"/>
      <c r="F786" s="49"/>
      <c r="G786" s="50"/>
      <c r="H786" s="47"/>
      <c r="I786" s="47"/>
    </row>
    <row r="787" spans="2:9" ht="15" hidden="1" x14ac:dyDescent="0.25">
      <c r="B787" s="48"/>
      <c r="C787" s="49"/>
      <c r="D787" s="49"/>
      <c r="E787" s="49"/>
      <c r="F787" s="49"/>
      <c r="G787" s="50"/>
      <c r="H787" s="47"/>
      <c r="I787" s="47"/>
    </row>
    <row r="788" spans="2:9" ht="15" hidden="1" x14ac:dyDescent="0.25">
      <c r="B788" s="48"/>
      <c r="C788" s="49"/>
      <c r="D788" s="49"/>
      <c r="E788" s="49"/>
      <c r="F788" s="49"/>
      <c r="G788" s="50"/>
      <c r="H788" s="47"/>
      <c r="I788" s="47"/>
    </row>
    <row r="789" spans="2:9" ht="15" hidden="1" x14ac:dyDescent="0.25">
      <c r="B789" s="48"/>
      <c r="C789" s="49"/>
      <c r="D789" s="49"/>
      <c r="E789" s="49"/>
      <c r="F789" s="49"/>
      <c r="G789" s="50"/>
      <c r="H789" s="47"/>
      <c r="I789" s="47"/>
    </row>
    <row r="790" spans="2:9" ht="15" hidden="1" x14ac:dyDescent="0.25">
      <c r="B790" s="48"/>
      <c r="C790" s="49"/>
      <c r="D790" s="49"/>
      <c r="E790" s="49"/>
      <c r="F790" s="49"/>
      <c r="G790" s="50"/>
      <c r="H790" s="47"/>
      <c r="I790" s="47"/>
    </row>
    <row r="791" spans="2:9" ht="15" hidden="1" x14ac:dyDescent="0.25">
      <c r="B791" s="48"/>
      <c r="C791" s="49"/>
      <c r="D791" s="49"/>
      <c r="E791" s="49"/>
      <c r="F791" s="49"/>
      <c r="G791" s="50"/>
      <c r="H791" s="47"/>
      <c r="I791" s="47"/>
    </row>
    <row r="792" spans="2:9" ht="15" hidden="1" x14ac:dyDescent="0.25">
      <c r="B792" s="48"/>
      <c r="C792" s="49"/>
      <c r="D792" s="49"/>
      <c r="E792" s="49"/>
      <c r="F792" s="49"/>
      <c r="G792" s="50"/>
      <c r="H792" s="47"/>
      <c r="I792" s="47"/>
    </row>
    <row r="793" spans="2:9" ht="15" hidden="1" x14ac:dyDescent="0.25">
      <c r="B793" s="48"/>
      <c r="C793" s="49"/>
      <c r="D793" s="49"/>
      <c r="E793" s="49"/>
      <c r="F793" s="49"/>
      <c r="G793" s="50"/>
      <c r="H793" s="47"/>
      <c r="I793" s="47"/>
    </row>
    <row r="794" spans="2:9" ht="15" hidden="1" x14ac:dyDescent="0.25">
      <c r="B794" s="48"/>
      <c r="C794" s="49"/>
      <c r="D794" s="49"/>
      <c r="E794" s="49"/>
      <c r="F794" s="49"/>
      <c r="G794" s="50"/>
      <c r="H794" s="47"/>
      <c r="I794" s="47"/>
    </row>
    <row r="795" spans="2:9" ht="15" hidden="1" x14ac:dyDescent="0.25">
      <c r="B795" s="48"/>
      <c r="C795" s="49"/>
      <c r="D795" s="49"/>
      <c r="E795" s="49"/>
      <c r="F795" s="49"/>
      <c r="G795" s="50"/>
      <c r="H795" s="47"/>
      <c r="I795" s="47"/>
    </row>
    <row r="796" spans="2:9" ht="15" hidden="1" x14ac:dyDescent="0.25">
      <c r="B796" s="48"/>
      <c r="C796" s="49"/>
      <c r="D796" s="49"/>
      <c r="E796" s="49"/>
      <c r="F796" s="49"/>
      <c r="G796" s="50"/>
      <c r="H796" s="47"/>
      <c r="I796" s="47"/>
    </row>
    <row r="797" spans="2:9" ht="15" hidden="1" x14ac:dyDescent="0.25">
      <c r="B797" s="48"/>
      <c r="C797" s="49"/>
      <c r="D797" s="49"/>
      <c r="E797" s="49"/>
      <c r="F797" s="49"/>
      <c r="G797" s="50"/>
      <c r="H797" s="47"/>
      <c r="I797" s="47"/>
    </row>
    <row r="798" spans="2:9" ht="15" hidden="1" x14ac:dyDescent="0.25">
      <c r="B798" s="48"/>
      <c r="C798" s="49"/>
      <c r="D798" s="49"/>
      <c r="E798" s="49"/>
      <c r="F798" s="49"/>
      <c r="G798" s="50"/>
      <c r="H798" s="47"/>
      <c r="I798" s="47"/>
    </row>
    <row r="799" spans="2:9" ht="15" hidden="1" x14ac:dyDescent="0.25">
      <c r="B799" s="48"/>
      <c r="C799" s="49"/>
      <c r="D799" s="49"/>
      <c r="E799" s="49"/>
      <c r="F799" s="49"/>
      <c r="G799" s="50"/>
      <c r="H799" s="47"/>
      <c r="I799" s="47"/>
    </row>
    <row r="800" spans="2:9" ht="15" hidden="1" x14ac:dyDescent="0.25">
      <c r="B800" s="48"/>
      <c r="C800" s="49"/>
      <c r="D800" s="49"/>
      <c r="E800" s="49"/>
      <c r="F800" s="49"/>
      <c r="G800" s="50"/>
      <c r="H800" s="47"/>
      <c r="I800" s="47"/>
    </row>
    <row r="801" spans="2:9" ht="15" hidden="1" x14ac:dyDescent="0.25">
      <c r="B801" s="48"/>
      <c r="C801" s="49"/>
      <c r="D801" s="49"/>
      <c r="E801" s="49"/>
      <c r="F801" s="49"/>
      <c r="G801" s="50"/>
      <c r="H801" s="47"/>
      <c r="I801" s="47"/>
    </row>
    <row r="802" spans="2:9" ht="15" hidden="1" x14ac:dyDescent="0.25">
      <c r="B802" s="48"/>
      <c r="C802" s="49"/>
      <c r="D802" s="49"/>
      <c r="E802" s="49"/>
      <c r="F802" s="49"/>
      <c r="G802" s="50"/>
      <c r="H802" s="47"/>
      <c r="I802" s="47"/>
    </row>
    <row r="803" spans="2:9" ht="15" hidden="1" x14ac:dyDescent="0.25">
      <c r="B803" s="48"/>
      <c r="C803" s="49"/>
      <c r="D803" s="49"/>
      <c r="E803" s="49"/>
      <c r="F803" s="49"/>
      <c r="G803" s="50"/>
      <c r="H803" s="47"/>
      <c r="I803" s="47"/>
    </row>
    <row r="804" spans="2:9" ht="15" hidden="1" x14ac:dyDescent="0.25">
      <c r="B804" s="48"/>
      <c r="C804" s="49"/>
      <c r="D804" s="49"/>
      <c r="E804" s="49"/>
      <c r="F804" s="49"/>
      <c r="G804" s="50"/>
      <c r="H804" s="47"/>
      <c r="I804" s="47"/>
    </row>
    <row r="805" spans="2:9" ht="15" hidden="1" x14ac:dyDescent="0.25">
      <c r="B805" s="48"/>
      <c r="C805" s="49"/>
      <c r="D805" s="49"/>
      <c r="E805" s="49"/>
      <c r="F805" s="49"/>
      <c r="G805" s="50"/>
      <c r="H805" s="47"/>
      <c r="I805" s="47"/>
    </row>
    <row r="806" spans="2:9" ht="15" hidden="1" x14ac:dyDescent="0.25">
      <c r="B806" s="48"/>
      <c r="C806" s="49"/>
      <c r="D806" s="49"/>
      <c r="E806" s="49"/>
      <c r="F806" s="49"/>
      <c r="G806" s="50"/>
      <c r="H806" s="47"/>
      <c r="I806" s="47"/>
    </row>
    <row r="807" spans="2:9" ht="15" hidden="1" x14ac:dyDescent="0.25">
      <c r="B807" s="48"/>
      <c r="C807" s="49"/>
      <c r="D807" s="49"/>
      <c r="E807" s="49"/>
      <c r="F807" s="49"/>
      <c r="G807" s="50"/>
      <c r="H807" s="47"/>
      <c r="I807" s="47"/>
    </row>
    <row r="808" spans="2:9" ht="15" hidden="1" x14ac:dyDescent="0.25">
      <c r="B808" s="48"/>
      <c r="C808" s="49"/>
      <c r="D808" s="49"/>
      <c r="E808" s="49"/>
      <c r="F808" s="49"/>
      <c r="G808" s="50"/>
      <c r="H808" s="47"/>
      <c r="I808" s="47"/>
    </row>
    <row r="809" spans="2:9" ht="15" hidden="1" x14ac:dyDescent="0.25">
      <c r="B809" s="48"/>
      <c r="C809" s="49"/>
      <c r="D809" s="49"/>
      <c r="E809" s="49"/>
      <c r="F809" s="49"/>
      <c r="G809" s="50"/>
      <c r="H809" s="47"/>
      <c r="I809" s="47"/>
    </row>
    <row r="810" spans="2:9" ht="15" hidden="1" x14ac:dyDescent="0.25">
      <c r="B810" s="48"/>
      <c r="C810" s="49"/>
      <c r="D810" s="49"/>
      <c r="E810" s="49"/>
      <c r="F810" s="49"/>
      <c r="G810" s="50"/>
      <c r="H810" s="47"/>
      <c r="I810" s="47"/>
    </row>
    <row r="811" spans="2:9" ht="15" hidden="1" x14ac:dyDescent="0.25">
      <c r="B811" s="48"/>
      <c r="C811" s="49"/>
      <c r="D811" s="49"/>
      <c r="E811" s="49"/>
      <c r="F811" s="49"/>
      <c r="G811" s="50"/>
      <c r="H811" s="47"/>
      <c r="I811" s="47"/>
    </row>
    <row r="812" spans="2:9" ht="15" hidden="1" x14ac:dyDescent="0.25">
      <c r="B812" s="48"/>
      <c r="C812" s="49"/>
      <c r="D812" s="49"/>
      <c r="E812" s="49"/>
      <c r="F812" s="49"/>
      <c r="G812" s="50"/>
      <c r="H812" s="47"/>
      <c r="I812" s="47"/>
    </row>
    <row r="813" spans="2:9" ht="15" hidden="1" x14ac:dyDescent="0.25">
      <c r="B813" s="48"/>
      <c r="C813" s="49"/>
      <c r="D813" s="49"/>
      <c r="E813" s="49"/>
      <c r="F813" s="49"/>
      <c r="G813" s="50"/>
      <c r="H813" s="47"/>
      <c r="I813" s="47"/>
    </row>
    <row r="814" spans="2:9" ht="15" hidden="1" x14ac:dyDescent="0.25">
      <c r="B814" s="48"/>
      <c r="C814" s="49"/>
      <c r="D814" s="49"/>
      <c r="E814" s="49"/>
      <c r="F814" s="49"/>
      <c r="G814" s="50"/>
      <c r="H814" s="47"/>
      <c r="I814" s="47"/>
    </row>
    <row r="815" spans="2:9" ht="15" hidden="1" x14ac:dyDescent="0.25">
      <c r="B815" s="48"/>
      <c r="C815" s="49"/>
      <c r="D815" s="49"/>
      <c r="E815" s="49"/>
      <c r="F815" s="49"/>
      <c r="G815" s="50"/>
      <c r="H815" s="47"/>
      <c r="I815" s="47"/>
    </row>
    <row r="816" spans="2:9" ht="15" hidden="1" x14ac:dyDescent="0.25">
      <c r="B816" s="48"/>
      <c r="C816" s="49"/>
      <c r="D816" s="49"/>
      <c r="E816" s="49"/>
      <c r="F816" s="49"/>
      <c r="G816" s="50"/>
      <c r="H816" s="47"/>
      <c r="I816" s="47"/>
    </row>
    <row r="817" spans="2:9" ht="15" hidden="1" x14ac:dyDescent="0.25">
      <c r="B817" s="48"/>
      <c r="C817" s="49"/>
      <c r="D817" s="49"/>
      <c r="E817" s="49"/>
      <c r="F817" s="49"/>
      <c r="G817" s="50"/>
      <c r="H817" s="47"/>
      <c r="I817" s="47"/>
    </row>
    <row r="818" spans="2:9" ht="15" hidden="1" x14ac:dyDescent="0.25">
      <c r="B818" s="48"/>
      <c r="C818" s="49"/>
      <c r="D818" s="49"/>
      <c r="E818" s="49"/>
      <c r="F818" s="49"/>
      <c r="G818" s="50"/>
      <c r="H818" s="47"/>
      <c r="I818" s="47"/>
    </row>
    <row r="819" spans="2:9" ht="15" hidden="1" x14ac:dyDescent="0.25">
      <c r="B819" s="48"/>
      <c r="C819" s="49"/>
      <c r="D819" s="49"/>
      <c r="E819" s="49"/>
      <c r="F819" s="49"/>
      <c r="G819" s="50"/>
      <c r="H819" s="47"/>
      <c r="I819" s="47"/>
    </row>
    <row r="820" spans="2:9" ht="15" hidden="1" x14ac:dyDescent="0.25">
      <c r="B820" s="48"/>
      <c r="C820" s="49"/>
      <c r="D820" s="49"/>
      <c r="E820" s="49"/>
      <c r="F820" s="49"/>
      <c r="G820" s="50"/>
      <c r="H820" s="47"/>
      <c r="I820" s="47"/>
    </row>
    <row r="821" spans="2:9" ht="15" hidden="1" x14ac:dyDescent="0.25">
      <c r="B821" s="48"/>
      <c r="C821" s="49"/>
      <c r="D821" s="49"/>
      <c r="E821" s="49"/>
      <c r="F821" s="49"/>
      <c r="G821" s="50"/>
      <c r="H821" s="47"/>
      <c r="I821" s="47"/>
    </row>
    <row r="822" spans="2:9" ht="15" hidden="1" x14ac:dyDescent="0.25">
      <c r="B822" s="48"/>
      <c r="C822" s="49"/>
      <c r="D822" s="49"/>
      <c r="E822" s="49"/>
      <c r="F822" s="49"/>
      <c r="G822" s="50"/>
      <c r="H822" s="47"/>
      <c r="I822" s="47"/>
    </row>
    <row r="823" spans="2:9" ht="15" hidden="1" x14ac:dyDescent="0.25">
      <c r="B823" s="48"/>
      <c r="C823" s="49"/>
      <c r="D823" s="49"/>
      <c r="E823" s="49"/>
      <c r="F823" s="49"/>
      <c r="G823" s="50"/>
      <c r="H823" s="47"/>
      <c r="I823" s="47"/>
    </row>
    <row r="824" spans="2:9" ht="15" hidden="1" x14ac:dyDescent="0.25">
      <c r="B824" s="48"/>
      <c r="C824" s="49"/>
      <c r="D824" s="49"/>
      <c r="E824" s="49"/>
      <c r="F824" s="49"/>
      <c r="G824" s="50"/>
      <c r="H824" s="47"/>
      <c r="I824" s="47"/>
    </row>
    <row r="825" spans="2:9" ht="15" hidden="1" x14ac:dyDescent="0.25">
      <c r="B825" s="48"/>
      <c r="C825" s="49"/>
      <c r="D825" s="49"/>
      <c r="E825" s="49"/>
      <c r="F825" s="49"/>
      <c r="G825" s="50"/>
      <c r="H825" s="47"/>
      <c r="I825" s="47"/>
    </row>
    <row r="826" spans="2:9" ht="15" hidden="1" x14ac:dyDescent="0.25">
      <c r="B826" s="48"/>
      <c r="C826" s="49"/>
      <c r="D826" s="49"/>
      <c r="E826" s="49"/>
      <c r="F826" s="49"/>
      <c r="G826" s="50"/>
      <c r="H826" s="47"/>
      <c r="I826" s="47"/>
    </row>
    <row r="827" spans="2:9" ht="15" hidden="1" x14ac:dyDescent="0.25">
      <c r="B827" s="48"/>
      <c r="C827" s="49"/>
      <c r="D827" s="49"/>
      <c r="E827" s="49"/>
      <c r="F827" s="49"/>
      <c r="G827" s="50"/>
      <c r="H827" s="47"/>
      <c r="I827" s="47"/>
    </row>
    <row r="828" spans="2:9" ht="15" hidden="1" x14ac:dyDescent="0.25">
      <c r="B828" s="48"/>
      <c r="C828" s="49"/>
      <c r="D828" s="49"/>
      <c r="E828" s="49"/>
      <c r="F828" s="49"/>
      <c r="G828" s="50"/>
      <c r="H828" s="47"/>
      <c r="I828" s="47"/>
    </row>
    <row r="829" spans="2:9" ht="15" hidden="1" x14ac:dyDescent="0.25">
      <c r="B829" s="48"/>
      <c r="C829" s="49"/>
      <c r="D829" s="49"/>
      <c r="E829" s="49"/>
      <c r="F829" s="49"/>
      <c r="G829" s="50"/>
      <c r="H829" s="47"/>
      <c r="I829" s="47"/>
    </row>
    <row r="830" spans="2:9" ht="15" hidden="1" x14ac:dyDescent="0.25">
      <c r="B830" s="48"/>
      <c r="C830" s="49"/>
      <c r="D830" s="49"/>
      <c r="E830" s="49"/>
      <c r="F830" s="49"/>
      <c r="G830" s="50"/>
      <c r="H830" s="47"/>
      <c r="I830" s="47"/>
    </row>
    <row r="831" spans="2:9" ht="15" hidden="1" x14ac:dyDescent="0.25">
      <c r="B831" s="48"/>
      <c r="C831" s="49"/>
      <c r="D831" s="49"/>
      <c r="E831" s="49"/>
      <c r="F831" s="49"/>
      <c r="G831" s="50"/>
      <c r="H831" s="47"/>
      <c r="I831" s="47"/>
    </row>
    <row r="832" spans="2:9" ht="15" hidden="1" x14ac:dyDescent="0.25">
      <c r="B832" s="48"/>
      <c r="C832" s="49"/>
      <c r="D832" s="49"/>
      <c r="E832" s="49"/>
      <c r="F832" s="49"/>
      <c r="G832" s="50"/>
      <c r="H832" s="47"/>
      <c r="I832" s="47"/>
    </row>
    <row r="833" spans="2:9" ht="15" hidden="1" x14ac:dyDescent="0.25">
      <c r="B833" s="48"/>
      <c r="C833" s="49"/>
      <c r="D833" s="49"/>
      <c r="E833" s="49"/>
      <c r="F833" s="49"/>
      <c r="G833" s="50"/>
      <c r="H833" s="47"/>
      <c r="I833" s="47"/>
    </row>
    <row r="834" spans="2:9" ht="15" hidden="1" x14ac:dyDescent="0.25">
      <c r="B834" s="48"/>
      <c r="C834" s="49"/>
      <c r="D834" s="49"/>
      <c r="E834" s="49"/>
      <c r="F834" s="49"/>
      <c r="G834" s="50"/>
      <c r="H834" s="47"/>
      <c r="I834" s="47"/>
    </row>
    <row r="835" spans="2:9" ht="15" hidden="1" x14ac:dyDescent="0.25">
      <c r="B835" s="48"/>
      <c r="C835" s="49"/>
      <c r="D835" s="49"/>
      <c r="E835" s="49"/>
      <c r="F835" s="49"/>
      <c r="G835" s="50"/>
      <c r="H835" s="47"/>
      <c r="I835" s="47"/>
    </row>
    <row r="836" spans="2:9" ht="15" hidden="1" x14ac:dyDescent="0.25">
      <c r="B836" s="48"/>
      <c r="C836" s="49"/>
      <c r="D836" s="49"/>
      <c r="E836" s="49"/>
      <c r="F836" s="49"/>
      <c r="G836" s="50"/>
      <c r="H836" s="47"/>
      <c r="I836" s="47"/>
    </row>
    <row r="837" spans="2:9" ht="15" hidden="1" x14ac:dyDescent="0.25">
      <c r="B837" s="48"/>
      <c r="C837" s="49"/>
      <c r="D837" s="49"/>
      <c r="E837" s="49"/>
      <c r="F837" s="49"/>
      <c r="G837" s="50"/>
      <c r="H837" s="47"/>
      <c r="I837" s="47"/>
    </row>
    <row r="838" spans="2:9" ht="15" hidden="1" x14ac:dyDescent="0.25">
      <c r="B838" s="48"/>
      <c r="C838" s="49"/>
      <c r="D838" s="49"/>
      <c r="E838" s="49"/>
      <c r="F838" s="49"/>
      <c r="G838" s="50"/>
      <c r="H838" s="47"/>
      <c r="I838" s="47"/>
    </row>
    <row r="839" spans="2:9" ht="15" hidden="1" x14ac:dyDescent="0.25">
      <c r="B839" s="48"/>
      <c r="C839" s="49"/>
      <c r="D839" s="49"/>
      <c r="E839" s="49"/>
      <c r="F839" s="49"/>
      <c r="G839" s="50"/>
      <c r="H839" s="47"/>
      <c r="I839" s="47"/>
    </row>
    <row r="840" spans="2:9" ht="15" hidden="1" x14ac:dyDescent="0.25">
      <c r="B840" s="48"/>
      <c r="C840" s="49"/>
      <c r="D840" s="49"/>
      <c r="E840" s="49"/>
      <c r="F840" s="49"/>
      <c r="G840" s="50"/>
      <c r="H840" s="47"/>
      <c r="I840" s="47"/>
    </row>
    <row r="841" spans="2:9" ht="15" hidden="1" x14ac:dyDescent="0.25">
      <c r="B841" s="48"/>
      <c r="C841" s="49"/>
      <c r="D841" s="49"/>
      <c r="E841" s="49"/>
      <c r="F841" s="49"/>
      <c r="G841" s="50"/>
      <c r="H841" s="47"/>
      <c r="I841" s="47"/>
    </row>
    <row r="842" spans="2:9" ht="15" hidden="1" x14ac:dyDescent="0.25">
      <c r="B842" s="48"/>
      <c r="C842" s="49"/>
      <c r="D842" s="49"/>
      <c r="E842" s="49"/>
      <c r="F842" s="49"/>
      <c r="G842" s="50"/>
      <c r="H842" s="47"/>
      <c r="I842" s="47"/>
    </row>
    <row r="843" spans="2:9" ht="15" hidden="1" x14ac:dyDescent="0.25">
      <c r="B843" s="48"/>
      <c r="C843" s="49"/>
      <c r="D843" s="49"/>
      <c r="E843" s="49"/>
      <c r="F843" s="49"/>
      <c r="G843" s="50"/>
      <c r="H843" s="47"/>
      <c r="I843" s="47"/>
    </row>
    <row r="844" spans="2:9" ht="15" hidden="1" x14ac:dyDescent="0.25">
      <c r="B844" s="48"/>
      <c r="C844" s="49"/>
      <c r="D844" s="49"/>
      <c r="E844" s="49"/>
      <c r="F844" s="49"/>
      <c r="G844" s="50"/>
      <c r="H844" s="47"/>
      <c r="I844" s="47"/>
    </row>
    <row r="845" spans="2:9" ht="15" hidden="1" x14ac:dyDescent="0.25">
      <c r="B845" s="48"/>
      <c r="C845" s="49"/>
      <c r="D845" s="49"/>
      <c r="E845" s="49"/>
      <c r="F845" s="49"/>
      <c r="G845" s="50"/>
      <c r="H845" s="47"/>
      <c r="I845" s="47"/>
    </row>
    <row r="846" spans="2:9" ht="15" hidden="1" x14ac:dyDescent="0.25">
      <c r="B846" s="48"/>
      <c r="C846" s="49"/>
      <c r="D846" s="49"/>
      <c r="E846" s="49"/>
      <c r="F846" s="49"/>
      <c r="G846" s="50"/>
      <c r="H846" s="47"/>
      <c r="I846" s="47"/>
    </row>
    <row r="847" spans="2:9" ht="15" hidden="1" x14ac:dyDescent="0.25">
      <c r="B847" s="48"/>
      <c r="C847" s="49"/>
      <c r="D847" s="49"/>
      <c r="E847" s="49"/>
      <c r="F847" s="49"/>
      <c r="G847" s="50"/>
      <c r="H847" s="47"/>
      <c r="I847" s="47"/>
    </row>
    <row r="848" spans="2:9" ht="15" hidden="1" x14ac:dyDescent="0.25">
      <c r="B848" s="48"/>
      <c r="C848" s="49"/>
      <c r="D848" s="49"/>
      <c r="E848" s="49"/>
      <c r="F848" s="49"/>
      <c r="G848" s="50"/>
      <c r="H848" s="47"/>
      <c r="I848" s="47"/>
    </row>
    <row r="849" spans="2:9" ht="15" hidden="1" x14ac:dyDescent="0.25">
      <c r="B849" s="48"/>
      <c r="C849" s="49"/>
      <c r="D849" s="49"/>
      <c r="E849" s="49"/>
      <c r="F849" s="49"/>
      <c r="G849" s="50"/>
      <c r="H849" s="47"/>
      <c r="I849" s="47"/>
    </row>
    <row r="850" spans="2:9" ht="15" hidden="1" x14ac:dyDescent="0.25">
      <c r="B850" s="48"/>
      <c r="C850" s="49"/>
      <c r="D850" s="49"/>
      <c r="E850" s="49"/>
      <c r="F850" s="49"/>
      <c r="G850" s="50"/>
      <c r="H850" s="47"/>
      <c r="I850" s="47"/>
    </row>
    <row r="851" spans="2:9" ht="15" hidden="1" x14ac:dyDescent="0.25">
      <c r="B851" s="48"/>
      <c r="C851" s="49"/>
      <c r="D851" s="49"/>
      <c r="E851" s="49"/>
      <c r="F851" s="49"/>
      <c r="G851" s="50"/>
      <c r="H851" s="47"/>
      <c r="I851" s="47"/>
    </row>
    <row r="852" spans="2:9" ht="15" hidden="1" x14ac:dyDescent="0.25">
      <c r="B852" s="48"/>
      <c r="C852" s="49"/>
      <c r="D852" s="49"/>
      <c r="E852" s="49"/>
      <c r="F852" s="49"/>
      <c r="G852" s="50"/>
      <c r="H852" s="47"/>
      <c r="I852" s="47"/>
    </row>
    <row r="853" spans="2:9" ht="15" hidden="1" x14ac:dyDescent="0.25">
      <c r="B853" s="48"/>
      <c r="C853" s="49"/>
      <c r="D853" s="49"/>
      <c r="E853" s="49"/>
      <c r="F853" s="49"/>
      <c r="G853" s="50"/>
      <c r="H853" s="47"/>
      <c r="I853" s="47"/>
    </row>
    <row r="854" spans="2:9" ht="15" hidden="1" x14ac:dyDescent="0.25">
      <c r="B854" s="48"/>
      <c r="C854" s="49"/>
      <c r="D854" s="49"/>
      <c r="E854" s="49"/>
      <c r="F854" s="49"/>
      <c r="G854" s="50"/>
      <c r="H854" s="47"/>
      <c r="I854" s="47"/>
    </row>
    <row r="855" spans="2:9" ht="15" hidden="1" x14ac:dyDescent="0.25">
      <c r="B855" s="48"/>
      <c r="C855" s="49"/>
      <c r="D855" s="49"/>
      <c r="E855" s="49"/>
      <c r="F855" s="49"/>
      <c r="G855" s="50"/>
      <c r="H855" s="47"/>
      <c r="I855" s="47"/>
    </row>
    <row r="856" spans="2:9" ht="15" hidden="1" x14ac:dyDescent="0.25">
      <c r="B856" s="48"/>
      <c r="C856" s="49"/>
      <c r="D856" s="49"/>
      <c r="E856" s="49"/>
      <c r="F856" s="49"/>
      <c r="G856" s="50"/>
      <c r="H856" s="47"/>
      <c r="I856" s="47"/>
    </row>
    <row r="857" spans="2:9" ht="15" hidden="1" x14ac:dyDescent="0.25">
      <c r="B857" s="48"/>
      <c r="C857" s="49"/>
      <c r="D857" s="49"/>
      <c r="E857" s="49"/>
      <c r="F857" s="49"/>
      <c r="G857" s="50"/>
      <c r="H857" s="47"/>
      <c r="I857" s="47"/>
    </row>
    <row r="858" spans="2:9" ht="15" hidden="1" x14ac:dyDescent="0.25">
      <c r="B858" s="48"/>
      <c r="C858" s="49"/>
      <c r="D858" s="49"/>
      <c r="E858" s="49"/>
      <c r="F858" s="49"/>
      <c r="G858" s="50"/>
      <c r="H858" s="47"/>
      <c r="I858" s="47"/>
    </row>
    <row r="859" spans="2:9" ht="15" hidden="1" x14ac:dyDescent="0.25">
      <c r="B859" s="48"/>
      <c r="C859" s="49"/>
      <c r="D859" s="49"/>
      <c r="E859" s="49"/>
      <c r="F859" s="49"/>
      <c r="G859" s="50"/>
      <c r="H859" s="47"/>
      <c r="I859" s="47"/>
    </row>
    <row r="860" spans="2:9" ht="15" hidden="1" x14ac:dyDescent="0.25">
      <c r="B860" s="48"/>
      <c r="C860" s="49"/>
      <c r="D860" s="49"/>
      <c r="E860" s="49"/>
      <c r="F860" s="49"/>
      <c r="G860" s="50"/>
      <c r="H860" s="47"/>
      <c r="I860" s="47"/>
    </row>
    <row r="861" spans="2:9" ht="15" hidden="1" x14ac:dyDescent="0.25">
      <c r="B861" s="48"/>
      <c r="C861" s="49"/>
      <c r="D861" s="49"/>
      <c r="E861" s="49"/>
      <c r="F861" s="49"/>
      <c r="G861" s="50"/>
      <c r="H861" s="47"/>
      <c r="I861" s="47"/>
    </row>
    <row r="862" spans="2:9" ht="15" hidden="1" x14ac:dyDescent="0.25">
      <c r="B862" s="48"/>
      <c r="C862" s="49"/>
      <c r="D862" s="49"/>
      <c r="E862" s="49"/>
      <c r="F862" s="49"/>
      <c r="G862" s="50"/>
      <c r="H862" s="47"/>
      <c r="I862" s="47"/>
    </row>
    <row r="863" spans="2:9" ht="15" hidden="1" x14ac:dyDescent="0.25">
      <c r="B863" s="48"/>
      <c r="C863" s="49"/>
      <c r="D863" s="49"/>
      <c r="E863" s="49"/>
      <c r="F863" s="49"/>
      <c r="G863" s="50"/>
      <c r="H863" s="47"/>
      <c r="I863" s="47"/>
    </row>
    <row r="864" spans="2:9" ht="15" hidden="1" x14ac:dyDescent="0.25">
      <c r="B864" s="48"/>
      <c r="C864" s="49"/>
      <c r="D864" s="49"/>
      <c r="E864" s="49"/>
      <c r="F864" s="49"/>
      <c r="G864" s="50"/>
      <c r="H864" s="47"/>
      <c r="I864" s="47"/>
    </row>
    <row r="865" spans="2:9" ht="15" hidden="1" x14ac:dyDescent="0.25">
      <c r="B865" s="48"/>
      <c r="C865" s="49"/>
      <c r="D865" s="49"/>
      <c r="E865" s="49"/>
      <c r="F865" s="49"/>
      <c r="G865" s="50"/>
      <c r="H865" s="47"/>
      <c r="I865" s="47"/>
    </row>
    <row r="866" spans="2:9" ht="15" hidden="1" x14ac:dyDescent="0.25">
      <c r="B866" s="48"/>
      <c r="C866" s="49"/>
      <c r="D866" s="49"/>
      <c r="E866" s="49"/>
      <c r="F866" s="49"/>
      <c r="G866" s="50"/>
      <c r="H866" s="47"/>
      <c r="I866" s="47"/>
    </row>
    <row r="867" spans="2:9" ht="15" hidden="1" x14ac:dyDescent="0.25">
      <c r="B867" s="48"/>
      <c r="C867" s="49"/>
      <c r="D867" s="49"/>
      <c r="E867" s="49"/>
      <c r="F867" s="49"/>
      <c r="G867" s="50"/>
      <c r="H867" s="47"/>
      <c r="I867" s="47"/>
    </row>
    <row r="868" spans="2:9" ht="15" hidden="1" x14ac:dyDescent="0.25">
      <c r="B868" s="48"/>
      <c r="C868" s="49"/>
      <c r="D868" s="49"/>
      <c r="E868" s="49"/>
      <c r="F868" s="49"/>
      <c r="G868" s="50"/>
      <c r="H868" s="47"/>
      <c r="I868" s="47"/>
    </row>
    <row r="869" spans="2:9" ht="15" hidden="1" x14ac:dyDescent="0.25">
      <c r="B869" s="48"/>
      <c r="C869" s="49"/>
      <c r="D869" s="49"/>
      <c r="E869" s="49"/>
      <c r="F869" s="49"/>
      <c r="G869" s="50"/>
      <c r="H869" s="47"/>
      <c r="I869" s="47"/>
    </row>
    <row r="870" spans="2:9" ht="15" hidden="1" x14ac:dyDescent="0.25">
      <c r="B870" s="48"/>
      <c r="C870" s="49"/>
      <c r="D870" s="49"/>
      <c r="E870" s="49"/>
      <c r="F870" s="49"/>
      <c r="G870" s="50"/>
      <c r="H870" s="47"/>
      <c r="I870" s="47"/>
    </row>
    <row r="871" spans="2:9" ht="15" hidden="1" x14ac:dyDescent="0.25">
      <c r="B871" s="48"/>
      <c r="C871" s="49"/>
      <c r="D871" s="49"/>
      <c r="E871" s="49"/>
      <c r="F871" s="49"/>
      <c r="G871" s="50"/>
      <c r="H871" s="47"/>
      <c r="I871" s="47"/>
    </row>
    <row r="872" spans="2:9" ht="15" hidden="1" x14ac:dyDescent="0.25">
      <c r="B872" s="48"/>
      <c r="C872" s="49"/>
      <c r="D872" s="49"/>
      <c r="E872" s="49"/>
      <c r="F872" s="49"/>
      <c r="G872" s="50"/>
      <c r="H872" s="47"/>
      <c r="I872" s="47"/>
    </row>
    <row r="873" spans="2:9" ht="15" hidden="1" x14ac:dyDescent="0.25">
      <c r="B873" s="48"/>
      <c r="C873" s="49"/>
      <c r="D873" s="49"/>
      <c r="E873" s="49"/>
      <c r="F873" s="49"/>
      <c r="G873" s="50"/>
      <c r="H873" s="47"/>
      <c r="I873" s="47"/>
    </row>
    <row r="874" spans="2:9" ht="15" hidden="1" x14ac:dyDescent="0.25">
      <c r="B874" s="48"/>
      <c r="C874" s="49"/>
      <c r="D874" s="49"/>
      <c r="E874" s="49"/>
      <c r="F874" s="49"/>
      <c r="G874" s="50"/>
      <c r="H874" s="47"/>
      <c r="I874" s="47"/>
    </row>
    <row r="875" spans="2:9" ht="15" hidden="1" x14ac:dyDescent="0.25">
      <c r="B875" s="48"/>
      <c r="C875" s="49"/>
      <c r="D875" s="49"/>
      <c r="E875" s="49"/>
      <c r="F875" s="49"/>
      <c r="G875" s="50"/>
      <c r="H875" s="47"/>
      <c r="I875" s="47"/>
    </row>
    <row r="876" spans="2:9" ht="15" hidden="1" x14ac:dyDescent="0.25">
      <c r="B876" s="48"/>
      <c r="C876" s="49"/>
      <c r="D876" s="49"/>
      <c r="E876" s="49"/>
      <c r="F876" s="49"/>
      <c r="G876" s="50"/>
      <c r="H876" s="47"/>
      <c r="I876" s="47"/>
    </row>
    <row r="877" spans="2:9" ht="15" hidden="1" x14ac:dyDescent="0.25">
      <c r="B877" s="48"/>
      <c r="C877" s="49"/>
      <c r="D877" s="49"/>
      <c r="E877" s="49"/>
      <c r="F877" s="49"/>
      <c r="G877" s="50"/>
      <c r="H877" s="47"/>
      <c r="I877" s="47"/>
    </row>
    <row r="878" spans="2:9" ht="15" hidden="1" x14ac:dyDescent="0.25">
      <c r="B878" s="48"/>
      <c r="C878" s="49"/>
      <c r="D878" s="49"/>
      <c r="E878" s="49"/>
      <c r="F878" s="49"/>
      <c r="G878" s="50"/>
      <c r="H878" s="47"/>
      <c r="I878" s="47"/>
    </row>
    <row r="879" spans="2:9" ht="15" hidden="1" x14ac:dyDescent="0.25">
      <c r="B879" s="48"/>
      <c r="C879" s="49"/>
      <c r="D879" s="49"/>
      <c r="E879" s="49"/>
      <c r="F879" s="49"/>
      <c r="G879" s="50"/>
      <c r="H879" s="47"/>
      <c r="I879" s="47"/>
    </row>
    <row r="880" spans="2:9" ht="15" hidden="1" x14ac:dyDescent="0.25">
      <c r="B880" s="48"/>
      <c r="C880" s="49"/>
      <c r="D880" s="49"/>
      <c r="E880" s="49"/>
      <c r="F880" s="49"/>
      <c r="G880" s="50"/>
      <c r="H880" s="47"/>
      <c r="I880" s="47"/>
    </row>
    <row r="881" spans="2:9" ht="15" hidden="1" x14ac:dyDescent="0.25">
      <c r="B881" s="48"/>
      <c r="C881" s="49"/>
      <c r="D881" s="49"/>
      <c r="E881" s="49"/>
      <c r="F881" s="49"/>
      <c r="G881" s="50"/>
      <c r="H881" s="47"/>
      <c r="I881" s="47"/>
    </row>
    <row r="882" spans="2:9" ht="15" hidden="1" x14ac:dyDescent="0.25">
      <c r="B882" s="48"/>
      <c r="C882" s="49"/>
      <c r="D882" s="49"/>
      <c r="E882" s="49"/>
      <c r="F882" s="49"/>
      <c r="G882" s="50"/>
      <c r="H882" s="47"/>
      <c r="I882" s="47"/>
    </row>
    <row r="883" spans="2:9" ht="15" hidden="1" x14ac:dyDescent="0.25">
      <c r="B883" s="48"/>
      <c r="C883" s="49"/>
      <c r="D883" s="49"/>
      <c r="E883" s="49"/>
      <c r="F883" s="49"/>
      <c r="G883" s="50"/>
      <c r="H883" s="47"/>
      <c r="I883" s="47"/>
    </row>
    <row r="884" spans="2:9" ht="15" hidden="1" x14ac:dyDescent="0.25">
      <c r="B884" s="48"/>
      <c r="C884" s="49"/>
      <c r="D884" s="49"/>
      <c r="E884" s="49"/>
      <c r="F884" s="49"/>
      <c r="G884" s="50"/>
      <c r="H884" s="47"/>
      <c r="I884" s="47"/>
    </row>
    <row r="885" spans="2:9" ht="15" hidden="1" x14ac:dyDescent="0.25">
      <c r="B885" s="48"/>
      <c r="C885" s="49"/>
      <c r="D885" s="49"/>
      <c r="E885" s="49"/>
      <c r="F885" s="49"/>
      <c r="G885" s="50"/>
      <c r="H885" s="47"/>
      <c r="I885" s="47"/>
    </row>
    <row r="886" spans="2:9" ht="15" hidden="1" x14ac:dyDescent="0.25">
      <c r="B886" s="48"/>
      <c r="C886" s="49"/>
      <c r="D886" s="49"/>
      <c r="E886" s="49"/>
      <c r="F886" s="49"/>
      <c r="G886" s="50"/>
      <c r="H886" s="47"/>
      <c r="I886" s="47"/>
    </row>
    <row r="887" spans="2:9" ht="15" hidden="1" x14ac:dyDescent="0.25">
      <c r="B887" s="48"/>
      <c r="C887" s="49"/>
      <c r="D887" s="49"/>
      <c r="E887" s="49"/>
      <c r="F887" s="49"/>
      <c r="G887" s="50"/>
      <c r="H887" s="47"/>
      <c r="I887" s="47"/>
    </row>
    <row r="888" spans="2:9" ht="15" hidden="1" x14ac:dyDescent="0.25">
      <c r="B888" s="48"/>
      <c r="C888" s="49"/>
      <c r="D888" s="49"/>
      <c r="E888" s="49"/>
      <c r="F888" s="49"/>
      <c r="G888" s="50"/>
      <c r="H888" s="47"/>
      <c r="I888" s="47"/>
    </row>
    <row r="889" spans="2:9" ht="15" hidden="1" x14ac:dyDescent="0.25">
      <c r="B889" s="48"/>
      <c r="C889" s="49"/>
      <c r="D889" s="49"/>
      <c r="E889" s="49"/>
      <c r="F889" s="49"/>
      <c r="G889" s="50"/>
      <c r="H889" s="47"/>
      <c r="I889" s="47"/>
    </row>
    <row r="890" spans="2:9" ht="15" hidden="1" x14ac:dyDescent="0.25">
      <c r="B890" s="48"/>
      <c r="C890" s="49"/>
      <c r="D890" s="49"/>
      <c r="E890" s="49"/>
      <c r="F890" s="49"/>
      <c r="G890" s="50"/>
      <c r="H890" s="47"/>
      <c r="I890" s="47"/>
    </row>
    <row r="891" spans="2:9" ht="15" hidden="1" x14ac:dyDescent="0.25">
      <c r="B891" s="48"/>
      <c r="C891" s="49"/>
      <c r="D891" s="49"/>
      <c r="E891" s="49"/>
      <c r="F891" s="49"/>
      <c r="G891" s="50"/>
      <c r="H891" s="47"/>
      <c r="I891" s="47"/>
    </row>
    <row r="892" spans="2:9" ht="15" hidden="1" x14ac:dyDescent="0.25">
      <c r="B892" s="48"/>
      <c r="C892" s="49"/>
      <c r="D892" s="49"/>
      <c r="E892" s="49"/>
      <c r="F892" s="49"/>
      <c r="G892" s="50"/>
      <c r="H892" s="47"/>
      <c r="I892" s="47"/>
    </row>
    <row r="893" spans="2:9" ht="15" hidden="1" x14ac:dyDescent="0.25">
      <c r="B893" s="48"/>
      <c r="C893" s="49"/>
      <c r="D893" s="49"/>
      <c r="E893" s="49"/>
      <c r="F893" s="49"/>
      <c r="G893" s="50"/>
      <c r="H893" s="47"/>
      <c r="I893" s="47"/>
    </row>
    <row r="894" spans="2:9" ht="15" hidden="1" x14ac:dyDescent="0.25">
      <c r="B894" s="48"/>
      <c r="C894" s="49"/>
      <c r="D894" s="49"/>
      <c r="E894" s="49"/>
      <c r="F894" s="49"/>
      <c r="G894" s="50"/>
      <c r="H894" s="47"/>
      <c r="I894" s="47"/>
    </row>
    <row r="895" spans="2:9" ht="15" hidden="1" x14ac:dyDescent="0.25">
      <c r="B895" s="48"/>
      <c r="C895" s="49"/>
      <c r="D895" s="49"/>
      <c r="E895" s="49"/>
      <c r="F895" s="49"/>
      <c r="G895" s="50"/>
      <c r="H895" s="47"/>
      <c r="I895" s="47"/>
    </row>
    <row r="896" spans="2:9" ht="15" hidden="1" x14ac:dyDescent="0.25">
      <c r="B896" s="48"/>
      <c r="C896" s="49"/>
      <c r="D896" s="49"/>
      <c r="E896" s="49"/>
      <c r="F896" s="49"/>
      <c r="G896" s="50"/>
      <c r="H896" s="47"/>
      <c r="I896" s="47"/>
    </row>
    <row r="897" spans="2:9" ht="15" hidden="1" x14ac:dyDescent="0.25">
      <c r="B897" s="48"/>
      <c r="C897" s="49"/>
      <c r="D897" s="49"/>
      <c r="E897" s="49"/>
      <c r="F897" s="49"/>
      <c r="G897" s="50"/>
      <c r="H897" s="47"/>
      <c r="I897" s="47"/>
    </row>
    <row r="898" spans="2:9" ht="15" hidden="1" x14ac:dyDescent="0.25">
      <c r="B898" s="48"/>
      <c r="C898" s="49"/>
      <c r="D898" s="49"/>
      <c r="E898" s="49"/>
      <c r="F898" s="49"/>
      <c r="G898" s="50"/>
      <c r="H898" s="47"/>
      <c r="I898" s="47"/>
    </row>
    <row r="899" spans="2:9" ht="15" hidden="1" x14ac:dyDescent="0.25">
      <c r="B899" s="48"/>
      <c r="C899" s="49"/>
      <c r="D899" s="49"/>
      <c r="E899" s="49"/>
      <c r="F899" s="49"/>
      <c r="G899" s="50"/>
      <c r="H899" s="47"/>
      <c r="I899" s="47"/>
    </row>
    <row r="900" spans="2:9" ht="15" hidden="1" x14ac:dyDescent="0.25">
      <c r="B900" s="48"/>
      <c r="C900" s="49"/>
      <c r="D900" s="49"/>
      <c r="E900" s="49"/>
      <c r="F900" s="49"/>
      <c r="G900" s="50"/>
      <c r="H900" s="47"/>
      <c r="I900" s="47"/>
    </row>
    <row r="901" spans="2:9" ht="15" hidden="1" x14ac:dyDescent="0.25">
      <c r="B901" s="48"/>
      <c r="C901" s="49"/>
      <c r="D901" s="49"/>
      <c r="E901" s="49"/>
      <c r="F901" s="49"/>
      <c r="G901" s="50"/>
      <c r="H901" s="47"/>
      <c r="I901" s="47"/>
    </row>
    <row r="902" spans="2:9" ht="15" hidden="1" x14ac:dyDescent="0.25">
      <c r="B902" s="48"/>
      <c r="C902" s="49"/>
      <c r="D902" s="49"/>
      <c r="E902" s="49"/>
      <c r="F902" s="49"/>
      <c r="G902" s="50"/>
      <c r="H902" s="47"/>
      <c r="I902" s="47"/>
    </row>
    <row r="903" spans="2:9" ht="15" hidden="1" x14ac:dyDescent="0.25">
      <c r="B903" s="48"/>
      <c r="C903" s="49"/>
      <c r="D903" s="49"/>
      <c r="E903" s="49"/>
      <c r="F903" s="49"/>
      <c r="G903" s="50"/>
      <c r="H903" s="47"/>
      <c r="I903" s="47"/>
    </row>
    <row r="904" spans="2:9" ht="15" hidden="1" x14ac:dyDescent="0.25">
      <c r="B904" s="48"/>
      <c r="C904" s="49"/>
      <c r="D904" s="49"/>
      <c r="E904" s="49"/>
      <c r="F904" s="49"/>
      <c r="G904" s="50"/>
      <c r="H904" s="47"/>
      <c r="I904" s="47"/>
    </row>
    <row r="905" spans="2:9" ht="15" hidden="1" x14ac:dyDescent="0.25">
      <c r="B905" s="48"/>
      <c r="C905" s="49"/>
      <c r="D905" s="49"/>
      <c r="E905" s="49"/>
      <c r="F905" s="49"/>
      <c r="G905" s="50"/>
      <c r="H905" s="47"/>
      <c r="I905" s="47"/>
    </row>
    <row r="906" spans="2:9" ht="15" hidden="1" x14ac:dyDescent="0.25">
      <c r="B906" s="48"/>
      <c r="C906" s="49"/>
      <c r="D906" s="49"/>
      <c r="E906" s="49"/>
      <c r="F906" s="49"/>
      <c r="G906" s="50"/>
      <c r="H906" s="47"/>
      <c r="I906" s="47"/>
    </row>
    <row r="907" spans="2:9" ht="15" hidden="1" x14ac:dyDescent="0.25">
      <c r="B907" s="48"/>
      <c r="C907" s="49"/>
      <c r="D907" s="49"/>
      <c r="E907" s="49"/>
      <c r="F907" s="49"/>
      <c r="G907" s="50"/>
      <c r="H907" s="47"/>
      <c r="I907" s="47"/>
    </row>
    <row r="908" spans="2:9" ht="15" hidden="1" x14ac:dyDescent="0.25">
      <c r="B908" s="48"/>
      <c r="C908" s="49"/>
      <c r="D908" s="49"/>
      <c r="E908" s="49"/>
      <c r="F908" s="49"/>
      <c r="G908" s="50"/>
      <c r="H908" s="47"/>
      <c r="I908" s="47"/>
    </row>
    <row r="909" spans="2:9" ht="15" hidden="1" x14ac:dyDescent="0.25">
      <c r="B909" s="48"/>
      <c r="C909" s="49"/>
      <c r="D909" s="49"/>
      <c r="E909" s="49"/>
      <c r="F909" s="49"/>
      <c r="G909" s="50"/>
      <c r="H909" s="47"/>
      <c r="I909" s="47"/>
    </row>
    <row r="910" spans="2:9" ht="15" hidden="1" x14ac:dyDescent="0.25">
      <c r="B910" s="48"/>
      <c r="C910" s="49"/>
      <c r="D910" s="49"/>
      <c r="E910" s="49"/>
      <c r="F910" s="49"/>
      <c r="G910" s="50"/>
      <c r="H910" s="47"/>
      <c r="I910" s="47"/>
    </row>
    <row r="911" spans="2:9" ht="15" hidden="1" x14ac:dyDescent="0.25">
      <c r="B911" s="48"/>
      <c r="C911" s="49"/>
      <c r="D911" s="49"/>
      <c r="E911" s="49"/>
      <c r="F911" s="49"/>
      <c r="G911" s="50"/>
      <c r="H911" s="47"/>
      <c r="I911" s="47"/>
    </row>
    <row r="912" spans="2:9" ht="15" hidden="1" x14ac:dyDescent="0.25">
      <c r="B912" s="48"/>
      <c r="C912" s="49"/>
      <c r="D912" s="49"/>
      <c r="E912" s="49"/>
      <c r="F912" s="49"/>
      <c r="G912" s="50"/>
      <c r="H912" s="47"/>
      <c r="I912" s="47"/>
    </row>
    <row r="913" spans="2:9" ht="15" hidden="1" x14ac:dyDescent="0.25">
      <c r="B913" s="48"/>
      <c r="C913" s="49"/>
      <c r="D913" s="49"/>
      <c r="E913" s="49"/>
      <c r="F913" s="49"/>
      <c r="G913" s="50"/>
      <c r="H913" s="47"/>
      <c r="I913" s="47"/>
    </row>
    <row r="914" spans="2:9" ht="15" hidden="1" x14ac:dyDescent="0.25">
      <c r="B914" s="48"/>
      <c r="C914" s="49"/>
      <c r="D914" s="49"/>
      <c r="E914" s="49"/>
      <c r="F914" s="49"/>
      <c r="G914" s="50"/>
      <c r="H914" s="47"/>
      <c r="I914" s="47"/>
    </row>
    <row r="915" spans="2:9" ht="15" hidden="1" x14ac:dyDescent="0.25">
      <c r="B915" s="48"/>
      <c r="C915" s="49"/>
      <c r="D915" s="49"/>
      <c r="E915" s="49"/>
      <c r="F915" s="49"/>
      <c r="G915" s="50"/>
      <c r="H915" s="47"/>
      <c r="I915" s="47"/>
    </row>
    <row r="916" spans="2:9" ht="15" hidden="1" x14ac:dyDescent="0.25">
      <c r="B916" s="48"/>
      <c r="C916" s="49"/>
      <c r="D916" s="49"/>
      <c r="E916" s="49"/>
      <c r="F916" s="49"/>
      <c r="G916" s="50"/>
      <c r="H916" s="47"/>
      <c r="I916" s="47"/>
    </row>
    <row r="917" spans="2:9" ht="15" hidden="1" x14ac:dyDescent="0.25">
      <c r="B917" s="48"/>
      <c r="C917" s="49"/>
      <c r="D917" s="49"/>
      <c r="E917" s="49"/>
      <c r="F917" s="49"/>
      <c r="G917" s="50"/>
      <c r="H917" s="47"/>
      <c r="I917" s="47"/>
    </row>
    <row r="918" spans="2:9" ht="15" hidden="1" x14ac:dyDescent="0.25">
      <c r="B918" s="48"/>
      <c r="C918" s="49"/>
      <c r="D918" s="49"/>
      <c r="E918" s="49"/>
      <c r="F918" s="49"/>
      <c r="G918" s="50"/>
      <c r="H918" s="47"/>
      <c r="I918" s="47"/>
    </row>
    <row r="919" spans="2:9" ht="15" hidden="1" x14ac:dyDescent="0.25">
      <c r="B919" s="48"/>
      <c r="C919" s="49"/>
      <c r="D919" s="49"/>
      <c r="E919" s="49"/>
      <c r="F919" s="49"/>
      <c r="G919" s="50"/>
      <c r="H919" s="47"/>
      <c r="I919" s="47"/>
    </row>
    <row r="920" spans="2:9" ht="15" hidden="1" x14ac:dyDescent="0.25">
      <c r="B920" s="48"/>
      <c r="C920" s="49"/>
      <c r="D920" s="49"/>
      <c r="E920" s="49"/>
      <c r="F920" s="49"/>
      <c r="G920" s="50"/>
      <c r="H920" s="47"/>
      <c r="I920" s="47"/>
    </row>
    <row r="921" spans="2:9" ht="15" hidden="1" x14ac:dyDescent="0.25">
      <c r="B921" s="48"/>
      <c r="C921" s="49"/>
      <c r="D921" s="49"/>
      <c r="E921" s="49"/>
      <c r="F921" s="49"/>
      <c r="G921" s="50"/>
      <c r="H921" s="47"/>
      <c r="I921" s="47"/>
    </row>
    <row r="922" spans="2:9" ht="15" hidden="1" x14ac:dyDescent="0.25">
      <c r="B922" s="48"/>
      <c r="C922" s="49"/>
      <c r="D922" s="49"/>
      <c r="E922" s="49"/>
      <c r="F922" s="49"/>
      <c r="G922" s="50"/>
      <c r="H922" s="47"/>
      <c r="I922" s="47"/>
    </row>
    <row r="923" spans="2:9" ht="15" hidden="1" x14ac:dyDescent="0.25">
      <c r="B923" s="48"/>
      <c r="C923" s="49"/>
      <c r="D923" s="49"/>
      <c r="E923" s="49"/>
      <c r="F923" s="49"/>
      <c r="G923" s="50"/>
      <c r="H923" s="47"/>
      <c r="I923" s="47"/>
    </row>
    <row r="924" spans="2:9" ht="15" hidden="1" x14ac:dyDescent="0.25">
      <c r="B924" s="48"/>
      <c r="C924" s="49"/>
      <c r="D924" s="49"/>
      <c r="E924" s="49"/>
      <c r="F924" s="49"/>
      <c r="G924" s="50"/>
      <c r="H924" s="47"/>
      <c r="I924" s="47"/>
    </row>
    <row r="925" spans="2:9" ht="15" hidden="1" x14ac:dyDescent="0.25">
      <c r="B925" s="48"/>
      <c r="C925" s="49"/>
      <c r="D925" s="49"/>
      <c r="E925" s="49"/>
      <c r="F925" s="49"/>
      <c r="G925" s="50"/>
      <c r="H925" s="47"/>
      <c r="I925" s="47"/>
    </row>
    <row r="926" spans="2:9" ht="15" hidden="1" x14ac:dyDescent="0.25">
      <c r="B926" s="48"/>
      <c r="C926" s="49"/>
      <c r="D926" s="49"/>
      <c r="E926" s="49"/>
      <c r="F926" s="49"/>
      <c r="G926" s="50"/>
      <c r="H926" s="47"/>
      <c r="I926" s="47"/>
    </row>
    <row r="927" spans="2:9" ht="15" hidden="1" x14ac:dyDescent="0.25">
      <c r="B927" s="48"/>
      <c r="C927" s="49"/>
      <c r="D927" s="49"/>
      <c r="E927" s="49"/>
      <c r="F927" s="49"/>
      <c r="G927" s="50"/>
      <c r="H927" s="47"/>
      <c r="I927" s="47"/>
    </row>
    <row r="928" spans="2:9" ht="15" hidden="1" x14ac:dyDescent="0.25">
      <c r="B928" s="48"/>
      <c r="C928" s="49"/>
      <c r="D928" s="49"/>
      <c r="E928" s="49"/>
      <c r="F928" s="49"/>
      <c r="G928" s="50"/>
      <c r="H928" s="47"/>
      <c r="I928" s="47"/>
    </row>
    <row r="929" spans="2:9" ht="15" hidden="1" x14ac:dyDescent="0.25">
      <c r="B929" s="48"/>
      <c r="C929" s="49"/>
      <c r="D929" s="49"/>
      <c r="E929" s="49"/>
      <c r="F929" s="49"/>
      <c r="G929" s="50"/>
      <c r="H929" s="47"/>
      <c r="I929" s="47"/>
    </row>
    <row r="930" spans="2:9" ht="15" hidden="1" x14ac:dyDescent="0.25">
      <c r="B930" s="48"/>
      <c r="C930" s="49"/>
      <c r="D930" s="49"/>
      <c r="E930" s="49"/>
      <c r="F930" s="49"/>
      <c r="G930" s="50"/>
      <c r="H930" s="47"/>
      <c r="I930" s="47"/>
    </row>
    <row r="931" spans="2:9" ht="15" hidden="1" x14ac:dyDescent="0.25">
      <c r="B931" s="48"/>
      <c r="C931" s="49"/>
      <c r="D931" s="49"/>
      <c r="E931" s="49"/>
      <c r="F931" s="49"/>
      <c r="G931" s="50"/>
      <c r="H931" s="47"/>
      <c r="I931" s="47"/>
    </row>
    <row r="932" spans="2:9" ht="15" hidden="1" x14ac:dyDescent="0.25">
      <c r="B932" s="48"/>
      <c r="C932" s="49"/>
      <c r="D932" s="49"/>
      <c r="E932" s="49"/>
      <c r="F932" s="49"/>
      <c r="G932" s="50"/>
      <c r="H932" s="47"/>
      <c r="I932" s="47"/>
    </row>
    <row r="933" spans="2:9" ht="15" hidden="1" x14ac:dyDescent="0.25">
      <c r="B933" s="48"/>
      <c r="C933" s="49"/>
      <c r="D933" s="49"/>
      <c r="E933" s="49"/>
      <c r="F933" s="49"/>
      <c r="G933" s="50"/>
      <c r="H933" s="47"/>
      <c r="I933" s="47"/>
    </row>
    <row r="934" spans="2:9" ht="15" hidden="1" x14ac:dyDescent="0.25">
      <c r="B934" s="48"/>
      <c r="C934" s="49"/>
      <c r="D934" s="49"/>
      <c r="E934" s="49"/>
      <c r="F934" s="49"/>
      <c r="G934" s="50"/>
      <c r="H934" s="47"/>
      <c r="I934" s="47"/>
    </row>
    <row r="935" spans="2:9" ht="15" hidden="1" x14ac:dyDescent="0.25">
      <c r="B935" s="48"/>
      <c r="C935" s="49"/>
      <c r="D935" s="49"/>
      <c r="E935" s="49"/>
      <c r="F935" s="49"/>
      <c r="G935" s="50"/>
      <c r="H935" s="47"/>
      <c r="I935" s="47"/>
    </row>
    <row r="936" spans="2:9" ht="15" hidden="1" x14ac:dyDescent="0.25">
      <c r="B936" s="48"/>
      <c r="C936" s="49"/>
      <c r="D936" s="49"/>
      <c r="E936" s="49"/>
      <c r="F936" s="49"/>
      <c r="G936" s="50"/>
      <c r="H936" s="47"/>
      <c r="I936" s="47"/>
    </row>
    <row r="937" spans="2:9" ht="15" hidden="1" x14ac:dyDescent="0.25">
      <c r="B937" s="48"/>
      <c r="C937" s="49"/>
      <c r="D937" s="49"/>
      <c r="E937" s="49"/>
      <c r="F937" s="49"/>
      <c r="G937" s="50"/>
      <c r="H937" s="47"/>
      <c r="I937" s="47"/>
    </row>
    <row r="938" spans="2:9" ht="15" hidden="1" x14ac:dyDescent="0.25">
      <c r="B938" s="48"/>
      <c r="C938" s="49"/>
      <c r="D938" s="49"/>
      <c r="E938" s="49"/>
      <c r="F938" s="49"/>
      <c r="G938" s="50"/>
      <c r="H938" s="47"/>
      <c r="I938" s="47"/>
    </row>
    <row r="939" spans="2:9" ht="15" hidden="1" x14ac:dyDescent="0.25">
      <c r="B939" s="48"/>
      <c r="C939" s="49"/>
      <c r="D939" s="49"/>
      <c r="E939" s="49"/>
      <c r="F939" s="49"/>
      <c r="G939" s="50"/>
      <c r="H939" s="47"/>
      <c r="I939" s="47"/>
    </row>
    <row r="940" spans="2:9" ht="15" hidden="1" x14ac:dyDescent="0.25">
      <c r="B940" s="48"/>
      <c r="C940" s="49"/>
      <c r="D940" s="49"/>
      <c r="E940" s="49"/>
      <c r="F940" s="49"/>
      <c r="G940" s="50"/>
      <c r="H940" s="47"/>
      <c r="I940" s="47"/>
    </row>
    <row r="941" spans="2:9" ht="15" hidden="1" x14ac:dyDescent="0.25">
      <c r="B941" s="48"/>
      <c r="C941" s="49"/>
      <c r="D941" s="49"/>
      <c r="E941" s="49"/>
      <c r="F941" s="49"/>
      <c r="G941" s="50"/>
      <c r="H941" s="47"/>
      <c r="I941" s="47"/>
    </row>
    <row r="942" spans="2:9" ht="15" hidden="1" x14ac:dyDescent="0.25">
      <c r="B942" s="48"/>
      <c r="C942" s="49"/>
      <c r="D942" s="49"/>
      <c r="E942" s="49"/>
      <c r="F942" s="49"/>
      <c r="G942" s="50"/>
      <c r="H942" s="47"/>
      <c r="I942" s="47"/>
    </row>
    <row r="943" spans="2:9" ht="15" hidden="1" x14ac:dyDescent="0.25">
      <c r="B943" s="48"/>
      <c r="C943" s="49"/>
      <c r="D943" s="49"/>
      <c r="E943" s="49"/>
      <c r="F943" s="49"/>
      <c r="G943" s="50"/>
      <c r="H943" s="47"/>
      <c r="I943" s="47"/>
    </row>
    <row r="944" spans="2:9" ht="15" hidden="1" x14ac:dyDescent="0.25">
      <c r="B944" s="48"/>
      <c r="C944" s="49"/>
      <c r="D944" s="49"/>
      <c r="E944" s="49"/>
      <c r="F944" s="49"/>
      <c r="G944" s="50"/>
      <c r="H944" s="47"/>
      <c r="I944" s="47"/>
    </row>
    <row r="945" spans="2:9" ht="15" hidden="1" x14ac:dyDescent="0.25">
      <c r="B945" s="48"/>
      <c r="C945" s="49"/>
      <c r="D945" s="49"/>
      <c r="E945" s="49"/>
      <c r="F945" s="49"/>
      <c r="G945" s="50"/>
      <c r="H945" s="47"/>
      <c r="I945" s="47"/>
    </row>
    <row r="946" spans="2:9" ht="15" hidden="1" x14ac:dyDescent="0.25">
      <c r="B946" s="48"/>
      <c r="C946" s="49"/>
      <c r="D946" s="49"/>
      <c r="E946" s="49"/>
      <c r="F946" s="49"/>
      <c r="G946" s="50"/>
      <c r="H946" s="47"/>
      <c r="I946" s="47"/>
    </row>
    <row r="947" spans="2:9" ht="15" hidden="1" x14ac:dyDescent="0.25">
      <c r="B947" s="48"/>
      <c r="C947" s="49"/>
      <c r="D947" s="49"/>
      <c r="E947" s="49"/>
      <c r="F947" s="49"/>
      <c r="G947" s="50"/>
      <c r="H947" s="47"/>
      <c r="I947" s="47"/>
    </row>
    <row r="948" spans="2:9" ht="15" hidden="1" x14ac:dyDescent="0.25">
      <c r="B948" s="48"/>
      <c r="C948" s="49"/>
      <c r="D948" s="49"/>
      <c r="E948" s="49"/>
      <c r="F948" s="49"/>
      <c r="G948" s="50"/>
      <c r="H948" s="47"/>
      <c r="I948" s="47"/>
    </row>
    <row r="949" spans="2:9" ht="15" hidden="1" x14ac:dyDescent="0.25">
      <c r="B949" s="48"/>
      <c r="C949" s="49"/>
      <c r="D949" s="49"/>
      <c r="E949" s="49"/>
      <c r="F949" s="49"/>
      <c r="G949" s="50"/>
      <c r="H949" s="47"/>
      <c r="I949" s="47"/>
    </row>
    <row r="950" spans="2:9" ht="15" hidden="1" x14ac:dyDescent="0.25">
      <c r="B950" s="48"/>
      <c r="C950" s="49"/>
      <c r="D950" s="49"/>
      <c r="E950" s="49"/>
      <c r="F950" s="49"/>
      <c r="G950" s="50"/>
      <c r="H950" s="47"/>
      <c r="I950" s="47"/>
    </row>
    <row r="951" spans="2:9" ht="15" hidden="1" x14ac:dyDescent="0.25">
      <c r="B951" s="48"/>
      <c r="C951" s="49"/>
      <c r="D951" s="49"/>
      <c r="E951" s="49"/>
      <c r="F951" s="49"/>
      <c r="G951" s="50"/>
      <c r="H951" s="47"/>
      <c r="I951" s="47"/>
    </row>
    <row r="952" spans="2:9" ht="15" hidden="1" x14ac:dyDescent="0.25">
      <c r="B952" s="48"/>
      <c r="C952" s="49"/>
      <c r="D952" s="49"/>
      <c r="E952" s="49"/>
      <c r="F952" s="49"/>
      <c r="G952" s="50"/>
      <c r="H952" s="47"/>
      <c r="I952" s="47"/>
    </row>
    <row r="953" spans="2:9" ht="15" hidden="1" x14ac:dyDescent="0.25">
      <c r="B953" s="48"/>
      <c r="C953" s="49"/>
      <c r="D953" s="49"/>
      <c r="E953" s="49"/>
      <c r="F953" s="49"/>
      <c r="G953" s="50"/>
      <c r="H953" s="47"/>
      <c r="I953" s="47"/>
    </row>
    <row r="954" spans="2:9" ht="15" hidden="1" x14ac:dyDescent="0.25">
      <c r="B954" s="48"/>
      <c r="C954" s="49"/>
      <c r="D954" s="49"/>
      <c r="E954" s="49"/>
      <c r="F954" s="49"/>
      <c r="G954" s="50"/>
      <c r="H954" s="47"/>
      <c r="I954" s="47"/>
    </row>
    <row r="955" spans="2:9" ht="15" hidden="1" x14ac:dyDescent="0.25">
      <c r="B955" s="48"/>
      <c r="C955" s="49"/>
      <c r="D955" s="49"/>
      <c r="E955" s="49"/>
      <c r="F955" s="49"/>
      <c r="G955" s="50"/>
      <c r="H955" s="47"/>
      <c r="I955" s="47"/>
    </row>
    <row r="956" spans="2:9" ht="15" hidden="1" x14ac:dyDescent="0.25">
      <c r="B956" s="48"/>
      <c r="C956" s="49"/>
      <c r="D956" s="49"/>
      <c r="E956" s="49"/>
      <c r="F956" s="49"/>
      <c r="G956" s="50"/>
      <c r="H956" s="47"/>
      <c r="I956" s="47"/>
    </row>
    <row r="957" spans="2:9" ht="15" hidden="1" x14ac:dyDescent="0.25">
      <c r="B957" s="48"/>
      <c r="C957" s="49"/>
      <c r="D957" s="49"/>
      <c r="E957" s="49"/>
      <c r="F957" s="49"/>
      <c r="G957" s="50"/>
      <c r="H957" s="47"/>
      <c r="I957" s="47"/>
    </row>
    <row r="958" spans="2:9" ht="15" hidden="1" x14ac:dyDescent="0.25">
      <c r="B958" s="48"/>
      <c r="C958" s="49"/>
      <c r="D958" s="49"/>
      <c r="E958" s="49"/>
      <c r="F958" s="49"/>
      <c r="G958" s="50"/>
      <c r="H958" s="47"/>
      <c r="I958" s="47"/>
    </row>
    <row r="959" spans="2:9" ht="15" hidden="1" x14ac:dyDescent="0.25">
      <c r="B959" s="48"/>
      <c r="C959" s="49"/>
      <c r="D959" s="49"/>
      <c r="E959" s="49"/>
      <c r="F959" s="49"/>
      <c r="G959" s="50"/>
      <c r="H959" s="47"/>
      <c r="I959" s="47"/>
    </row>
    <row r="960" spans="2:9" ht="15" hidden="1" x14ac:dyDescent="0.25">
      <c r="B960" s="48"/>
      <c r="C960" s="49"/>
      <c r="D960" s="49"/>
      <c r="E960" s="49"/>
      <c r="F960" s="49"/>
      <c r="G960" s="50"/>
      <c r="H960" s="47"/>
      <c r="I960" s="47"/>
    </row>
    <row r="961" spans="2:9" ht="15" hidden="1" x14ac:dyDescent="0.25">
      <c r="B961" s="48"/>
      <c r="C961" s="49"/>
      <c r="D961" s="49"/>
      <c r="E961" s="49"/>
      <c r="F961" s="49"/>
      <c r="G961" s="50"/>
      <c r="H961" s="47"/>
      <c r="I961" s="47"/>
    </row>
    <row r="962" spans="2:9" ht="15" hidden="1" x14ac:dyDescent="0.25">
      <c r="B962" s="48"/>
      <c r="C962" s="49"/>
      <c r="D962" s="49"/>
      <c r="E962" s="49"/>
      <c r="F962" s="49"/>
      <c r="G962" s="50"/>
      <c r="H962" s="47"/>
      <c r="I962" s="47"/>
    </row>
    <row r="963" spans="2:9" ht="15" hidden="1" x14ac:dyDescent="0.25">
      <c r="B963" s="48"/>
      <c r="C963" s="49"/>
      <c r="D963" s="49"/>
      <c r="E963" s="49"/>
      <c r="F963" s="49"/>
      <c r="G963" s="50"/>
      <c r="H963" s="47"/>
      <c r="I963" s="47"/>
    </row>
    <row r="964" spans="2:9" ht="15" hidden="1" x14ac:dyDescent="0.25">
      <c r="B964" s="48"/>
      <c r="C964" s="49"/>
      <c r="D964" s="49"/>
      <c r="E964" s="49"/>
      <c r="F964" s="49"/>
      <c r="G964" s="50"/>
      <c r="H964" s="47"/>
      <c r="I964" s="47"/>
    </row>
    <row r="965" spans="2:9" ht="15" hidden="1" x14ac:dyDescent="0.25">
      <c r="B965" s="48"/>
      <c r="C965" s="49"/>
      <c r="D965" s="49"/>
      <c r="E965" s="49"/>
      <c r="F965" s="49"/>
      <c r="G965" s="50"/>
      <c r="H965" s="47"/>
      <c r="I965" s="47"/>
    </row>
    <row r="966" spans="2:9" ht="15" hidden="1" x14ac:dyDescent="0.25">
      <c r="B966" s="48"/>
      <c r="C966" s="49"/>
      <c r="D966" s="49"/>
      <c r="E966" s="49"/>
      <c r="F966" s="49"/>
      <c r="G966" s="50"/>
      <c r="H966" s="47"/>
      <c r="I966" s="47"/>
    </row>
    <row r="967" spans="2:9" ht="15" hidden="1" x14ac:dyDescent="0.25">
      <c r="B967" s="48"/>
      <c r="C967" s="49"/>
      <c r="D967" s="49"/>
      <c r="E967" s="49"/>
      <c r="F967" s="49"/>
      <c r="G967" s="50"/>
      <c r="H967" s="47"/>
      <c r="I967" s="47"/>
    </row>
    <row r="968" spans="2:9" ht="15" hidden="1" x14ac:dyDescent="0.25">
      <c r="B968" s="48"/>
      <c r="C968" s="49"/>
      <c r="D968" s="49"/>
      <c r="E968" s="49"/>
      <c r="F968" s="49"/>
      <c r="G968" s="50"/>
      <c r="H968" s="47"/>
      <c r="I968" s="47"/>
    </row>
    <row r="969" spans="2:9" ht="15" hidden="1" x14ac:dyDescent="0.25">
      <c r="B969" s="48"/>
      <c r="C969" s="49"/>
      <c r="D969" s="49"/>
      <c r="E969" s="49"/>
      <c r="F969" s="49"/>
      <c r="G969" s="50"/>
      <c r="H969" s="47"/>
      <c r="I969" s="47"/>
    </row>
    <row r="970" spans="2:9" ht="15" hidden="1" x14ac:dyDescent="0.25">
      <c r="B970" s="48"/>
      <c r="C970" s="49"/>
      <c r="D970" s="49"/>
      <c r="E970" s="49"/>
      <c r="F970" s="49"/>
      <c r="G970" s="50"/>
      <c r="H970" s="47"/>
      <c r="I970" s="47"/>
    </row>
    <row r="971" spans="2:9" ht="15" hidden="1" x14ac:dyDescent="0.25">
      <c r="B971" s="48"/>
      <c r="C971" s="49"/>
      <c r="D971" s="49"/>
      <c r="E971" s="49"/>
      <c r="F971" s="49"/>
      <c r="G971" s="50"/>
      <c r="H971" s="47"/>
      <c r="I971" s="47"/>
    </row>
    <row r="972" spans="2:9" ht="15" hidden="1" x14ac:dyDescent="0.25">
      <c r="B972" s="48"/>
      <c r="C972" s="49"/>
      <c r="D972" s="49"/>
      <c r="E972" s="49"/>
      <c r="F972" s="49"/>
      <c r="G972" s="50"/>
      <c r="H972" s="47"/>
      <c r="I972" s="47"/>
    </row>
    <row r="973" spans="2:9" ht="15" hidden="1" x14ac:dyDescent="0.25">
      <c r="B973" s="48"/>
      <c r="C973" s="49"/>
      <c r="D973" s="49"/>
      <c r="E973" s="49"/>
      <c r="F973" s="49"/>
      <c r="G973" s="50"/>
      <c r="H973" s="47"/>
      <c r="I973" s="47"/>
    </row>
    <row r="974" spans="2:9" ht="15" hidden="1" x14ac:dyDescent="0.25">
      <c r="B974" s="48"/>
      <c r="C974" s="49"/>
      <c r="D974" s="49"/>
      <c r="E974" s="49"/>
      <c r="F974" s="49"/>
      <c r="G974" s="50"/>
      <c r="H974" s="47"/>
      <c r="I974" s="47"/>
    </row>
    <row r="975" spans="2:9" ht="15" hidden="1" x14ac:dyDescent="0.25">
      <c r="B975" s="48"/>
      <c r="C975" s="49"/>
      <c r="D975" s="49"/>
      <c r="E975" s="49"/>
      <c r="F975" s="49"/>
      <c r="G975" s="50"/>
      <c r="H975" s="47"/>
      <c r="I975" s="47"/>
    </row>
    <row r="976" spans="2:9" ht="15" hidden="1" x14ac:dyDescent="0.25">
      <c r="B976" s="48"/>
      <c r="C976" s="49"/>
      <c r="D976" s="49"/>
      <c r="E976" s="49"/>
      <c r="F976" s="49"/>
      <c r="G976" s="50"/>
      <c r="H976" s="47"/>
      <c r="I976" s="47"/>
    </row>
    <row r="977" spans="2:9" ht="15" hidden="1" x14ac:dyDescent="0.25">
      <c r="B977" s="48"/>
      <c r="C977" s="49"/>
      <c r="D977" s="49"/>
      <c r="E977" s="49"/>
      <c r="F977" s="49"/>
      <c r="G977" s="50"/>
      <c r="H977" s="47"/>
      <c r="I977" s="47"/>
    </row>
    <row r="978" spans="2:9" ht="15" hidden="1" x14ac:dyDescent="0.25">
      <c r="B978" s="48"/>
      <c r="C978" s="49"/>
      <c r="D978" s="49"/>
      <c r="E978" s="49"/>
      <c r="F978" s="49"/>
      <c r="G978" s="50"/>
      <c r="H978" s="47"/>
      <c r="I978" s="47"/>
    </row>
    <row r="979" spans="2:9" ht="15" hidden="1" x14ac:dyDescent="0.25">
      <c r="B979" s="48"/>
      <c r="C979" s="49"/>
      <c r="D979" s="49"/>
      <c r="E979" s="49"/>
      <c r="F979" s="49"/>
      <c r="G979" s="50"/>
      <c r="H979" s="47"/>
      <c r="I979" s="47"/>
    </row>
    <row r="980" spans="2:9" ht="15" hidden="1" x14ac:dyDescent="0.25">
      <c r="B980" s="48"/>
      <c r="C980" s="49"/>
      <c r="D980" s="49"/>
      <c r="E980" s="49"/>
      <c r="F980" s="49"/>
      <c r="G980" s="50"/>
      <c r="H980" s="47"/>
      <c r="I980" s="47"/>
    </row>
    <row r="981" spans="2:9" ht="15" hidden="1" x14ac:dyDescent="0.25">
      <c r="B981" s="48"/>
      <c r="C981" s="49"/>
      <c r="D981" s="49"/>
      <c r="E981" s="49"/>
      <c r="F981" s="49"/>
      <c r="G981" s="50"/>
      <c r="H981" s="47"/>
      <c r="I981" s="47"/>
    </row>
    <row r="982" spans="2:9" ht="15" hidden="1" x14ac:dyDescent="0.25">
      <c r="B982" s="48"/>
      <c r="C982" s="49"/>
      <c r="D982" s="49"/>
      <c r="E982" s="49"/>
      <c r="F982" s="49"/>
      <c r="G982" s="50"/>
      <c r="H982" s="47"/>
      <c r="I982" s="47"/>
    </row>
    <row r="983" spans="2:9" ht="15" hidden="1" x14ac:dyDescent="0.25">
      <c r="B983" s="48"/>
      <c r="C983" s="49"/>
      <c r="D983" s="49"/>
      <c r="E983" s="49"/>
      <c r="F983" s="49"/>
      <c r="G983" s="50"/>
      <c r="H983" s="47"/>
      <c r="I983" s="47"/>
    </row>
    <row r="984" spans="2:9" ht="15" hidden="1" x14ac:dyDescent="0.25">
      <c r="B984" s="48"/>
      <c r="C984" s="49"/>
      <c r="D984" s="49"/>
      <c r="E984" s="49"/>
      <c r="F984" s="49"/>
      <c r="G984" s="50"/>
      <c r="H984" s="47"/>
      <c r="I984" s="47"/>
    </row>
    <row r="985" spans="2:9" ht="15" hidden="1" x14ac:dyDescent="0.25">
      <c r="B985" s="48"/>
      <c r="C985" s="49"/>
      <c r="D985" s="49"/>
      <c r="E985" s="49"/>
      <c r="F985" s="49"/>
      <c r="G985" s="50"/>
      <c r="H985" s="47"/>
      <c r="I985" s="47"/>
    </row>
    <row r="986" spans="2:9" ht="15" hidden="1" x14ac:dyDescent="0.25">
      <c r="B986" s="48"/>
      <c r="C986" s="49"/>
      <c r="D986" s="49"/>
      <c r="E986" s="49"/>
      <c r="F986" s="49"/>
      <c r="G986" s="50"/>
      <c r="H986" s="47"/>
      <c r="I986" s="47"/>
    </row>
    <row r="987" spans="2:9" ht="15" hidden="1" x14ac:dyDescent="0.25">
      <c r="B987" s="48"/>
      <c r="C987" s="49"/>
      <c r="D987" s="49"/>
      <c r="E987" s="49"/>
      <c r="F987" s="49"/>
      <c r="G987" s="50"/>
      <c r="H987" s="47"/>
      <c r="I987" s="47"/>
    </row>
    <row r="988" spans="2:9" ht="15" hidden="1" x14ac:dyDescent="0.25">
      <c r="B988" s="48"/>
      <c r="C988" s="49"/>
      <c r="D988" s="49"/>
      <c r="E988" s="49"/>
      <c r="F988" s="49"/>
      <c r="G988" s="50"/>
      <c r="H988" s="47"/>
      <c r="I988" s="47"/>
    </row>
    <row r="989" spans="2:9" ht="15" hidden="1" x14ac:dyDescent="0.25">
      <c r="B989" s="48"/>
      <c r="C989" s="49"/>
      <c r="D989" s="49"/>
      <c r="E989" s="49"/>
      <c r="F989" s="49"/>
      <c r="G989" s="50"/>
      <c r="H989" s="47"/>
      <c r="I989" s="47"/>
    </row>
    <row r="990" spans="2:9" ht="15" hidden="1" x14ac:dyDescent="0.25">
      <c r="B990" s="48"/>
      <c r="C990" s="49"/>
      <c r="D990" s="49"/>
      <c r="E990" s="49"/>
      <c r="F990" s="49"/>
      <c r="G990" s="50"/>
      <c r="H990" s="47"/>
      <c r="I990" s="47"/>
    </row>
    <row r="991" spans="2:9" ht="15" hidden="1" x14ac:dyDescent="0.25">
      <c r="B991" s="48"/>
      <c r="C991" s="49"/>
      <c r="D991" s="49"/>
      <c r="E991" s="49"/>
      <c r="F991" s="49"/>
      <c r="G991" s="50"/>
      <c r="H991" s="47"/>
      <c r="I991" s="47"/>
    </row>
    <row r="992" spans="2:9" ht="15" hidden="1" x14ac:dyDescent="0.25">
      <c r="B992" s="48"/>
      <c r="C992" s="49"/>
      <c r="D992" s="49"/>
      <c r="E992" s="49"/>
      <c r="F992" s="49"/>
      <c r="G992" s="50"/>
      <c r="H992" s="47"/>
      <c r="I992" s="47"/>
    </row>
    <row r="993" spans="2:9" ht="15" hidden="1" x14ac:dyDescent="0.25">
      <c r="B993" s="48"/>
      <c r="C993" s="49"/>
      <c r="D993" s="49"/>
      <c r="E993" s="49"/>
      <c r="F993" s="49"/>
      <c r="G993" s="50"/>
      <c r="H993" s="47"/>
      <c r="I993" s="47"/>
    </row>
    <row r="994" spans="2:9" ht="15" hidden="1" x14ac:dyDescent="0.25">
      <c r="B994" s="48"/>
      <c r="C994" s="49"/>
      <c r="D994" s="49"/>
      <c r="E994" s="49"/>
      <c r="F994" s="49"/>
      <c r="G994" s="50"/>
      <c r="H994" s="47"/>
      <c r="I994" s="47"/>
    </row>
    <row r="995" spans="2:9" ht="15" hidden="1" x14ac:dyDescent="0.25">
      <c r="B995" s="48"/>
      <c r="C995" s="49"/>
      <c r="D995" s="49"/>
      <c r="E995" s="49"/>
      <c r="F995" s="49"/>
      <c r="G995" s="50"/>
      <c r="H995" s="47"/>
      <c r="I995" s="47"/>
    </row>
    <row r="996" spans="2:9" ht="15" hidden="1" x14ac:dyDescent="0.25">
      <c r="B996" s="48"/>
      <c r="C996" s="49"/>
      <c r="D996" s="49"/>
      <c r="E996" s="49"/>
      <c r="F996" s="49"/>
      <c r="G996" s="50"/>
      <c r="H996" s="47"/>
      <c r="I996" s="47"/>
    </row>
    <row r="997" spans="2:9" ht="15" hidden="1" x14ac:dyDescent="0.25">
      <c r="B997" s="48"/>
      <c r="C997" s="49"/>
      <c r="D997" s="49"/>
      <c r="E997" s="49"/>
      <c r="F997" s="49"/>
      <c r="G997" s="50"/>
      <c r="H997" s="47"/>
      <c r="I997" s="47"/>
    </row>
    <row r="998" spans="2:9" ht="15" hidden="1" x14ac:dyDescent="0.25">
      <c r="B998" s="48"/>
      <c r="C998" s="49"/>
      <c r="D998" s="49"/>
      <c r="E998" s="49"/>
      <c r="F998" s="49"/>
      <c r="G998" s="50"/>
      <c r="H998" s="47"/>
      <c r="I998" s="47"/>
    </row>
    <row r="999" spans="2:9" ht="15" hidden="1" x14ac:dyDescent="0.25">
      <c r="B999" s="48"/>
      <c r="C999" s="49"/>
      <c r="D999" s="49"/>
      <c r="E999" s="49"/>
      <c r="F999" s="49"/>
      <c r="G999" s="50"/>
      <c r="H999" s="47"/>
      <c r="I999" s="47"/>
    </row>
    <row r="1000" spans="2:9" ht="15" hidden="1" x14ac:dyDescent="0.25">
      <c r="B1000" s="48"/>
      <c r="C1000" s="49"/>
      <c r="D1000" s="49"/>
      <c r="E1000" s="49"/>
      <c r="F1000" s="49"/>
      <c r="G1000" s="50"/>
      <c r="H1000" s="47"/>
      <c r="I1000" s="47"/>
    </row>
    <row r="1001" spans="2:9" ht="15" hidden="1" x14ac:dyDescent="0.25">
      <c r="B1001" s="48"/>
      <c r="C1001" s="49"/>
      <c r="D1001" s="49"/>
      <c r="E1001" s="49"/>
      <c r="F1001" s="49"/>
      <c r="G1001" s="50"/>
      <c r="H1001" s="47"/>
      <c r="I1001" s="47"/>
    </row>
    <row r="1002" spans="2:9" ht="15" hidden="1" x14ac:dyDescent="0.25">
      <c r="B1002" s="48"/>
      <c r="C1002" s="49"/>
      <c r="D1002" s="49"/>
      <c r="E1002" s="49"/>
      <c r="F1002" s="49"/>
      <c r="G1002" s="50"/>
      <c r="H1002" s="47"/>
      <c r="I1002" s="47"/>
    </row>
    <row r="1003" spans="2:9" ht="15" hidden="1" x14ac:dyDescent="0.25">
      <c r="B1003" s="48"/>
      <c r="C1003" s="49"/>
      <c r="D1003" s="49"/>
      <c r="E1003" s="49"/>
      <c r="F1003" s="49"/>
      <c r="G1003" s="50"/>
      <c r="H1003" s="47"/>
      <c r="I1003" s="47"/>
    </row>
    <row r="1004" spans="2:9" ht="15" hidden="1" x14ac:dyDescent="0.25">
      <c r="B1004" s="48"/>
      <c r="C1004" s="49"/>
      <c r="D1004" s="49"/>
      <c r="E1004" s="49"/>
      <c r="F1004" s="49"/>
      <c r="G1004" s="50"/>
      <c r="H1004" s="47"/>
      <c r="I1004" s="47"/>
    </row>
    <row r="1005" spans="2:9" ht="15" hidden="1" x14ac:dyDescent="0.25">
      <c r="B1005" s="48"/>
      <c r="C1005" s="49"/>
      <c r="D1005" s="49"/>
      <c r="E1005" s="49"/>
      <c r="F1005" s="49"/>
      <c r="G1005" s="50"/>
      <c r="H1005" s="47"/>
      <c r="I1005" s="47"/>
    </row>
    <row r="1006" spans="2:9" ht="15" hidden="1" x14ac:dyDescent="0.25">
      <c r="B1006" s="48"/>
      <c r="C1006" s="49"/>
      <c r="D1006" s="49"/>
      <c r="E1006" s="49"/>
      <c r="F1006" s="49"/>
      <c r="G1006" s="50"/>
      <c r="H1006" s="47"/>
      <c r="I1006" s="47"/>
    </row>
    <row r="1007" spans="2:9" ht="15" hidden="1" x14ac:dyDescent="0.25">
      <c r="B1007" s="48"/>
      <c r="C1007" s="49"/>
      <c r="D1007" s="49"/>
      <c r="E1007" s="49"/>
      <c r="F1007" s="49"/>
      <c r="G1007" s="50"/>
      <c r="H1007" s="47"/>
      <c r="I1007" s="47"/>
    </row>
    <row r="1008" spans="2:9" ht="15" hidden="1" x14ac:dyDescent="0.25">
      <c r="B1008" s="48"/>
      <c r="C1008" s="49"/>
      <c r="D1008" s="49"/>
      <c r="E1008" s="49"/>
      <c r="F1008" s="49"/>
      <c r="G1008" s="50"/>
      <c r="H1008" s="47"/>
      <c r="I1008" s="47"/>
    </row>
    <row r="1009" spans="2:9" ht="15" hidden="1" x14ac:dyDescent="0.25">
      <c r="B1009" s="48"/>
      <c r="C1009" s="49"/>
      <c r="D1009" s="49"/>
      <c r="E1009" s="49"/>
      <c r="F1009" s="49"/>
      <c r="G1009" s="50"/>
      <c r="H1009" s="47"/>
      <c r="I1009" s="47"/>
    </row>
    <row r="1010" spans="2:9" ht="15" hidden="1" x14ac:dyDescent="0.25">
      <c r="B1010" s="48"/>
      <c r="C1010" s="49"/>
      <c r="D1010" s="49"/>
      <c r="E1010" s="49"/>
      <c r="F1010" s="49"/>
      <c r="G1010" s="50"/>
      <c r="H1010" s="47"/>
      <c r="I1010" s="47"/>
    </row>
    <row r="1011" spans="2:9" ht="15" hidden="1" x14ac:dyDescent="0.25">
      <c r="B1011" s="48"/>
      <c r="C1011" s="49"/>
      <c r="D1011" s="49"/>
      <c r="E1011" s="49"/>
      <c r="F1011" s="49"/>
      <c r="G1011" s="50"/>
      <c r="H1011" s="47"/>
      <c r="I1011" s="47"/>
    </row>
    <row r="1012" spans="2:9" ht="15" hidden="1" x14ac:dyDescent="0.25">
      <c r="B1012" s="48"/>
      <c r="C1012" s="49"/>
      <c r="D1012" s="49"/>
      <c r="E1012" s="49"/>
      <c r="F1012" s="49"/>
      <c r="G1012" s="50"/>
      <c r="H1012" s="47"/>
      <c r="I1012" s="47"/>
    </row>
    <row r="1013" spans="2:9" ht="15" hidden="1" x14ac:dyDescent="0.25">
      <c r="B1013" s="48"/>
      <c r="C1013" s="49"/>
      <c r="D1013" s="49"/>
      <c r="E1013" s="49"/>
      <c r="F1013" s="49"/>
      <c r="G1013" s="50"/>
      <c r="H1013" s="47"/>
      <c r="I1013" s="47"/>
    </row>
    <row r="1014" spans="2:9" ht="15" hidden="1" x14ac:dyDescent="0.25">
      <c r="B1014" s="48"/>
      <c r="C1014" s="49"/>
      <c r="D1014" s="49"/>
      <c r="E1014" s="49"/>
      <c r="F1014" s="49"/>
      <c r="G1014" s="50"/>
      <c r="H1014" s="47"/>
      <c r="I1014" s="47"/>
    </row>
    <row r="1015" spans="2:9" ht="15" hidden="1" x14ac:dyDescent="0.25">
      <c r="B1015" s="48"/>
      <c r="C1015" s="49"/>
      <c r="D1015" s="49"/>
      <c r="E1015" s="49"/>
      <c r="F1015" s="49"/>
      <c r="G1015" s="50"/>
      <c r="H1015" s="47"/>
      <c r="I1015" s="47"/>
    </row>
    <row r="1016" spans="2:9" ht="15" hidden="1" x14ac:dyDescent="0.25">
      <c r="B1016" s="48"/>
      <c r="C1016" s="49"/>
      <c r="D1016" s="49"/>
      <c r="E1016" s="49"/>
      <c r="F1016" s="49"/>
      <c r="G1016" s="50"/>
      <c r="H1016" s="47"/>
      <c r="I1016" s="47"/>
    </row>
    <row r="1017" spans="2:9" ht="15" hidden="1" x14ac:dyDescent="0.25">
      <c r="B1017" s="48"/>
      <c r="C1017" s="49"/>
      <c r="D1017" s="49"/>
      <c r="E1017" s="49"/>
      <c r="F1017" s="49"/>
      <c r="G1017" s="50"/>
      <c r="H1017" s="47"/>
      <c r="I1017" s="47"/>
    </row>
    <row r="1018" spans="2:9" ht="15" hidden="1" x14ac:dyDescent="0.25">
      <c r="B1018" s="48"/>
      <c r="C1018" s="49"/>
      <c r="D1018" s="49"/>
      <c r="E1018" s="49"/>
      <c r="F1018" s="49"/>
      <c r="G1018" s="50"/>
      <c r="H1018" s="47"/>
      <c r="I1018" s="47"/>
    </row>
    <row r="1019" spans="2:9" ht="15" hidden="1" x14ac:dyDescent="0.25">
      <c r="B1019" s="48"/>
      <c r="C1019" s="49"/>
      <c r="D1019" s="49"/>
      <c r="E1019" s="49"/>
      <c r="F1019" s="49"/>
      <c r="G1019" s="50"/>
      <c r="H1019" s="47"/>
      <c r="I1019" s="47"/>
    </row>
    <row r="1020" spans="2:9" ht="15" hidden="1" x14ac:dyDescent="0.25">
      <c r="B1020" s="48"/>
      <c r="C1020" s="49"/>
      <c r="D1020" s="49"/>
      <c r="E1020" s="49"/>
      <c r="F1020" s="49"/>
      <c r="G1020" s="50"/>
      <c r="H1020" s="47"/>
      <c r="I1020" s="47"/>
    </row>
    <row r="1021" spans="2:9" ht="15" hidden="1" x14ac:dyDescent="0.25">
      <c r="B1021" s="48"/>
      <c r="C1021" s="49"/>
      <c r="D1021" s="49"/>
      <c r="E1021" s="49"/>
      <c r="F1021" s="49"/>
      <c r="G1021" s="50"/>
      <c r="H1021" s="47"/>
      <c r="I1021" s="47"/>
    </row>
    <row r="1022" spans="2:9" ht="15" hidden="1" x14ac:dyDescent="0.25">
      <c r="B1022" s="48"/>
      <c r="C1022" s="49"/>
      <c r="D1022" s="49"/>
      <c r="E1022" s="49"/>
      <c r="F1022" s="49"/>
      <c r="G1022" s="50"/>
      <c r="H1022" s="47"/>
      <c r="I1022" s="47"/>
    </row>
    <row r="1023" spans="2:9" ht="15" hidden="1" x14ac:dyDescent="0.25">
      <c r="B1023" s="48"/>
      <c r="C1023" s="49"/>
      <c r="D1023" s="49"/>
      <c r="E1023" s="49"/>
      <c r="F1023" s="49"/>
      <c r="G1023" s="50"/>
      <c r="H1023" s="47"/>
      <c r="I1023" s="47"/>
    </row>
    <row r="1024" spans="2:9" ht="15" hidden="1" x14ac:dyDescent="0.25">
      <c r="B1024" s="48"/>
      <c r="C1024" s="49"/>
      <c r="D1024" s="49"/>
      <c r="E1024" s="49"/>
      <c r="F1024" s="49"/>
      <c r="G1024" s="50"/>
      <c r="H1024" s="47"/>
      <c r="I1024" s="47"/>
    </row>
    <row r="1025" spans="2:9" ht="15" hidden="1" x14ac:dyDescent="0.25">
      <c r="B1025" s="48"/>
      <c r="C1025" s="49"/>
      <c r="D1025" s="49"/>
      <c r="E1025" s="49"/>
      <c r="F1025" s="49"/>
      <c r="G1025" s="50"/>
      <c r="H1025" s="47"/>
      <c r="I1025" s="47"/>
    </row>
    <row r="1026" spans="2:9" ht="15" hidden="1" x14ac:dyDescent="0.25">
      <c r="B1026" s="48"/>
      <c r="C1026" s="49"/>
      <c r="D1026" s="49"/>
      <c r="E1026" s="49"/>
      <c r="F1026" s="49"/>
      <c r="G1026" s="50"/>
      <c r="H1026" s="47"/>
      <c r="I1026" s="47"/>
    </row>
    <row r="1027" spans="2:9" ht="15" hidden="1" x14ac:dyDescent="0.25">
      <c r="B1027" s="48"/>
      <c r="C1027" s="49"/>
      <c r="D1027" s="49"/>
      <c r="E1027" s="49"/>
      <c r="F1027" s="49"/>
      <c r="G1027" s="50"/>
      <c r="H1027" s="47"/>
      <c r="I1027" s="47"/>
    </row>
    <row r="1028" spans="2:9" ht="15" hidden="1" x14ac:dyDescent="0.25">
      <c r="B1028" s="48"/>
      <c r="C1028" s="49"/>
      <c r="D1028" s="49"/>
      <c r="E1028" s="49"/>
      <c r="F1028" s="49"/>
      <c r="G1028" s="50"/>
      <c r="H1028" s="47"/>
      <c r="I1028" s="47"/>
    </row>
    <row r="1029" spans="2:9" ht="15" hidden="1" x14ac:dyDescent="0.25">
      <c r="B1029" s="48"/>
      <c r="C1029" s="49"/>
      <c r="D1029" s="49"/>
      <c r="E1029" s="49"/>
      <c r="F1029" s="49"/>
      <c r="G1029" s="50"/>
      <c r="H1029" s="47"/>
      <c r="I1029" s="47"/>
    </row>
    <row r="1030" spans="2:9" ht="15" hidden="1" x14ac:dyDescent="0.25">
      <c r="B1030" s="48"/>
      <c r="C1030" s="49"/>
      <c r="D1030" s="49"/>
      <c r="E1030" s="49"/>
      <c r="F1030" s="49"/>
      <c r="G1030" s="50"/>
      <c r="H1030" s="47"/>
      <c r="I1030" s="47"/>
    </row>
    <row r="1031" spans="2:9" ht="15" hidden="1" x14ac:dyDescent="0.25">
      <c r="B1031" s="48"/>
      <c r="C1031" s="49"/>
      <c r="D1031" s="49"/>
      <c r="E1031" s="49"/>
      <c r="F1031" s="49"/>
      <c r="G1031" s="50"/>
      <c r="H1031" s="47"/>
      <c r="I1031" s="47"/>
    </row>
    <row r="1032" spans="2:9" ht="15" hidden="1" x14ac:dyDescent="0.25">
      <c r="B1032" s="48"/>
      <c r="C1032" s="49"/>
      <c r="D1032" s="49"/>
      <c r="E1032" s="49"/>
      <c r="F1032" s="49"/>
      <c r="G1032" s="50"/>
      <c r="H1032" s="47"/>
      <c r="I1032" s="47"/>
    </row>
    <row r="1033" spans="2:9" ht="15" hidden="1" x14ac:dyDescent="0.25">
      <c r="B1033" s="48"/>
      <c r="C1033" s="49"/>
      <c r="D1033" s="49"/>
      <c r="E1033" s="49"/>
      <c r="F1033" s="49"/>
      <c r="G1033" s="50"/>
      <c r="H1033" s="47"/>
      <c r="I1033" s="47"/>
    </row>
    <row r="1034" spans="2:9" ht="15" hidden="1" x14ac:dyDescent="0.25">
      <c r="B1034" s="48"/>
      <c r="C1034" s="49"/>
      <c r="D1034" s="49"/>
      <c r="E1034" s="49"/>
      <c r="F1034" s="49"/>
      <c r="G1034" s="50"/>
      <c r="H1034" s="47"/>
      <c r="I1034" s="47"/>
    </row>
    <row r="1035" spans="2:9" ht="15" hidden="1" x14ac:dyDescent="0.25">
      <c r="B1035" s="48"/>
      <c r="C1035" s="49"/>
      <c r="D1035" s="49"/>
      <c r="E1035" s="49"/>
      <c r="F1035" s="49"/>
      <c r="G1035" s="50"/>
      <c r="H1035" s="47"/>
      <c r="I1035" s="47"/>
    </row>
    <row r="1036" spans="2:9" ht="15" hidden="1" x14ac:dyDescent="0.25">
      <c r="B1036" s="48"/>
      <c r="C1036" s="49"/>
      <c r="D1036" s="49"/>
      <c r="E1036" s="49"/>
      <c r="F1036" s="49"/>
      <c r="G1036" s="50"/>
      <c r="H1036" s="47"/>
      <c r="I1036" s="47"/>
    </row>
    <row r="1037" spans="2:9" ht="15" hidden="1" x14ac:dyDescent="0.25">
      <c r="B1037" s="48"/>
      <c r="C1037" s="49"/>
      <c r="D1037" s="49"/>
      <c r="E1037" s="49"/>
      <c r="F1037" s="49"/>
      <c r="G1037" s="50"/>
      <c r="H1037" s="47"/>
      <c r="I1037" s="47"/>
    </row>
    <row r="1038" spans="2:9" ht="15" hidden="1" x14ac:dyDescent="0.25">
      <c r="B1038" s="48"/>
      <c r="C1038" s="49"/>
      <c r="D1038" s="49"/>
      <c r="E1038" s="49"/>
      <c r="F1038" s="49"/>
      <c r="G1038" s="50"/>
      <c r="H1038" s="47"/>
      <c r="I1038" s="47"/>
    </row>
    <row r="1039" spans="2:9" ht="15" hidden="1" x14ac:dyDescent="0.25">
      <c r="B1039" s="48"/>
      <c r="C1039" s="49"/>
      <c r="D1039" s="49"/>
      <c r="E1039" s="49"/>
      <c r="F1039" s="49"/>
      <c r="G1039" s="50"/>
      <c r="H1039" s="47"/>
      <c r="I1039" s="47"/>
    </row>
    <row r="1040" spans="2:9" ht="15" hidden="1" x14ac:dyDescent="0.25">
      <c r="B1040" s="48"/>
      <c r="C1040" s="49"/>
      <c r="D1040" s="49"/>
      <c r="E1040" s="49"/>
      <c r="F1040" s="49"/>
      <c r="G1040" s="50"/>
      <c r="H1040" s="47"/>
      <c r="I1040" s="47"/>
    </row>
    <row r="1041" spans="2:9" ht="15" hidden="1" x14ac:dyDescent="0.25">
      <c r="B1041" s="48"/>
      <c r="C1041" s="49"/>
      <c r="D1041" s="49"/>
      <c r="E1041" s="49"/>
      <c r="F1041" s="49"/>
      <c r="G1041" s="50"/>
      <c r="H1041" s="47"/>
      <c r="I1041" s="47"/>
    </row>
    <row r="1042" spans="2:9" ht="15" hidden="1" x14ac:dyDescent="0.25">
      <c r="B1042" s="48"/>
      <c r="C1042" s="49"/>
      <c r="D1042" s="49"/>
      <c r="E1042" s="49"/>
      <c r="F1042" s="49"/>
      <c r="G1042" s="50"/>
      <c r="H1042" s="47"/>
      <c r="I1042" s="47"/>
    </row>
    <row r="1043" spans="2:9" ht="15" hidden="1" x14ac:dyDescent="0.25">
      <c r="B1043" s="48"/>
      <c r="C1043" s="49"/>
      <c r="D1043" s="49"/>
      <c r="E1043" s="49"/>
      <c r="F1043" s="49"/>
      <c r="G1043" s="50"/>
      <c r="H1043" s="47"/>
      <c r="I1043" s="47"/>
    </row>
    <row r="1044" spans="2:9" ht="15" hidden="1" x14ac:dyDescent="0.25">
      <c r="B1044" s="48"/>
      <c r="C1044" s="49"/>
      <c r="D1044" s="49"/>
      <c r="E1044" s="49"/>
      <c r="F1044" s="49"/>
      <c r="G1044" s="50"/>
      <c r="H1044" s="47"/>
      <c r="I1044" s="47"/>
    </row>
    <row r="1045" spans="2:9" ht="15" hidden="1" x14ac:dyDescent="0.25">
      <c r="B1045" s="48"/>
      <c r="C1045" s="49"/>
      <c r="D1045" s="49"/>
      <c r="E1045" s="49"/>
      <c r="F1045" s="49"/>
      <c r="G1045" s="50"/>
      <c r="H1045" s="47"/>
      <c r="I1045" s="47"/>
    </row>
    <row r="1046" spans="2:9" ht="15" hidden="1" x14ac:dyDescent="0.25">
      <c r="B1046" s="48"/>
      <c r="C1046" s="49"/>
      <c r="D1046" s="49"/>
      <c r="E1046" s="49"/>
      <c r="F1046" s="49"/>
      <c r="G1046" s="50"/>
      <c r="H1046" s="47"/>
      <c r="I1046" s="47"/>
    </row>
    <row r="1047" spans="2:9" ht="15" hidden="1" x14ac:dyDescent="0.25">
      <c r="B1047" s="48"/>
      <c r="C1047" s="49"/>
      <c r="D1047" s="49"/>
      <c r="E1047" s="49"/>
      <c r="F1047" s="49"/>
      <c r="G1047" s="50"/>
      <c r="H1047" s="47"/>
      <c r="I1047" s="47"/>
    </row>
    <row r="1048" spans="2:9" ht="15" hidden="1" x14ac:dyDescent="0.25">
      <c r="B1048" s="48"/>
      <c r="C1048" s="49"/>
      <c r="D1048" s="49"/>
      <c r="E1048" s="49"/>
      <c r="F1048" s="49"/>
      <c r="G1048" s="50"/>
      <c r="H1048" s="47"/>
      <c r="I1048" s="47"/>
    </row>
    <row r="1049" spans="2:9" ht="15" hidden="1" x14ac:dyDescent="0.25">
      <c r="B1049" s="48"/>
      <c r="C1049" s="49"/>
      <c r="D1049" s="49"/>
      <c r="E1049" s="49"/>
      <c r="F1049" s="49"/>
      <c r="G1049" s="50"/>
      <c r="H1049" s="47"/>
      <c r="I1049" s="47"/>
    </row>
    <row r="1050" spans="2:9" ht="15" hidden="1" x14ac:dyDescent="0.25">
      <c r="B1050" s="48"/>
      <c r="C1050" s="49"/>
      <c r="D1050" s="49"/>
      <c r="E1050" s="49"/>
      <c r="F1050" s="49"/>
      <c r="G1050" s="50"/>
      <c r="H1050" s="47"/>
      <c r="I1050" s="47"/>
    </row>
    <row r="1051" spans="2:9" ht="15" hidden="1" x14ac:dyDescent="0.25">
      <c r="B1051" s="48"/>
      <c r="C1051" s="49"/>
      <c r="D1051" s="49"/>
      <c r="E1051" s="49"/>
      <c r="F1051" s="49"/>
      <c r="G1051" s="50"/>
      <c r="H1051" s="47"/>
      <c r="I1051" s="47"/>
    </row>
    <row r="1052" spans="2:9" ht="15" hidden="1" x14ac:dyDescent="0.25">
      <c r="B1052" s="48"/>
      <c r="C1052" s="49"/>
      <c r="D1052" s="49"/>
      <c r="E1052" s="49"/>
      <c r="F1052" s="49"/>
      <c r="G1052" s="50"/>
      <c r="H1052" s="47"/>
      <c r="I1052" s="47"/>
    </row>
    <row r="1053" spans="2:9" ht="15" hidden="1" x14ac:dyDescent="0.25">
      <c r="B1053" s="48"/>
      <c r="C1053" s="49"/>
      <c r="D1053" s="49"/>
      <c r="E1053" s="49"/>
      <c r="F1053" s="49"/>
      <c r="G1053" s="50"/>
      <c r="H1053" s="47"/>
      <c r="I1053" s="47"/>
    </row>
    <row r="1054" spans="2:9" ht="15" hidden="1" x14ac:dyDescent="0.25">
      <c r="B1054" s="48"/>
      <c r="C1054" s="49"/>
      <c r="D1054" s="49"/>
      <c r="E1054" s="49"/>
      <c r="F1054" s="49"/>
      <c r="G1054" s="50"/>
      <c r="H1054" s="47"/>
      <c r="I1054" s="47"/>
    </row>
    <row r="1055" spans="2:9" ht="15" hidden="1" x14ac:dyDescent="0.25">
      <c r="B1055" s="48"/>
      <c r="C1055" s="49"/>
      <c r="D1055" s="49"/>
      <c r="E1055" s="49"/>
      <c r="F1055" s="49"/>
      <c r="G1055" s="50"/>
      <c r="H1055" s="47"/>
      <c r="I1055" s="47"/>
    </row>
    <row r="1056" spans="2:9" ht="15" hidden="1" x14ac:dyDescent="0.25">
      <c r="B1056" s="48"/>
      <c r="C1056" s="49"/>
      <c r="D1056" s="49"/>
      <c r="E1056" s="49"/>
      <c r="F1056" s="49"/>
      <c r="G1056" s="50"/>
      <c r="H1056" s="47"/>
      <c r="I1056" s="47"/>
    </row>
    <row r="1057" spans="2:9" ht="15" hidden="1" x14ac:dyDescent="0.25">
      <c r="B1057" s="48"/>
      <c r="C1057" s="49"/>
      <c r="D1057" s="49"/>
      <c r="E1057" s="49"/>
      <c r="F1057" s="49"/>
      <c r="G1057" s="50"/>
      <c r="H1057" s="47"/>
      <c r="I1057" s="47"/>
    </row>
    <row r="1058" spans="2:9" ht="15" hidden="1" x14ac:dyDescent="0.25">
      <c r="B1058" s="48"/>
      <c r="C1058" s="49"/>
      <c r="D1058" s="49"/>
      <c r="E1058" s="49"/>
      <c r="F1058" s="49"/>
      <c r="G1058" s="50"/>
      <c r="H1058" s="47"/>
      <c r="I1058" s="47"/>
    </row>
    <row r="1059" spans="2:9" ht="15" hidden="1" x14ac:dyDescent="0.25">
      <c r="B1059" s="48"/>
      <c r="C1059" s="49"/>
      <c r="D1059" s="49"/>
      <c r="E1059" s="49"/>
      <c r="F1059" s="49"/>
      <c r="G1059" s="50"/>
      <c r="H1059" s="47"/>
      <c r="I1059" s="47"/>
    </row>
    <row r="1060" spans="2:9" ht="15" hidden="1" x14ac:dyDescent="0.25">
      <c r="B1060" s="48"/>
      <c r="C1060" s="49"/>
      <c r="D1060" s="49"/>
      <c r="E1060" s="49"/>
      <c r="F1060" s="49"/>
      <c r="G1060" s="50"/>
      <c r="H1060" s="47"/>
      <c r="I1060" s="47"/>
    </row>
    <row r="1061" spans="2:9" ht="15" hidden="1" x14ac:dyDescent="0.25">
      <c r="B1061" s="48"/>
      <c r="C1061" s="49"/>
      <c r="D1061" s="49"/>
      <c r="E1061" s="49"/>
      <c r="F1061" s="49"/>
      <c r="G1061" s="50"/>
      <c r="H1061" s="47"/>
      <c r="I1061" s="47"/>
    </row>
    <row r="1062" spans="2:9" ht="15" hidden="1" x14ac:dyDescent="0.25">
      <c r="B1062" s="48"/>
      <c r="C1062" s="49"/>
      <c r="D1062" s="49"/>
      <c r="E1062" s="49"/>
      <c r="F1062" s="49"/>
      <c r="G1062" s="50"/>
      <c r="H1062" s="47"/>
      <c r="I1062" s="47"/>
    </row>
    <row r="1063" spans="2:9" ht="15" hidden="1" x14ac:dyDescent="0.25">
      <c r="B1063" s="48"/>
      <c r="C1063" s="49"/>
      <c r="D1063" s="49"/>
      <c r="E1063" s="49"/>
      <c r="F1063" s="49"/>
      <c r="G1063" s="50"/>
      <c r="H1063" s="47"/>
      <c r="I1063" s="47"/>
    </row>
    <row r="1064" spans="2:9" ht="15" hidden="1" x14ac:dyDescent="0.25">
      <c r="B1064" s="48"/>
      <c r="C1064" s="49"/>
      <c r="D1064" s="49"/>
      <c r="E1064" s="49"/>
      <c r="F1064" s="49"/>
      <c r="G1064" s="50"/>
      <c r="H1064" s="47"/>
      <c r="I1064" s="47"/>
    </row>
    <row r="1065" spans="2:9" ht="15" hidden="1" x14ac:dyDescent="0.25">
      <c r="B1065" s="48"/>
      <c r="C1065" s="49"/>
      <c r="D1065" s="49"/>
      <c r="E1065" s="49"/>
      <c r="F1065" s="49"/>
      <c r="G1065" s="50"/>
      <c r="H1065" s="47"/>
      <c r="I1065" s="47"/>
    </row>
    <row r="1066" spans="2:9" ht="15" hidden="1" x14ac:dyDescent="0.25">
      <c r="B1066" s="48"/>
      <c r="C1066" s="49"/>
      <c r="D1066" s="49"/>
      <c r="E1066" s="49"/>
      <c r="F1066" s="49"/>
      <c r="G1066" s="50"/>
      <c r="H1066" s="47"/>
      <c r="I1066" s="47"/>
    </row>
    <row r="1067" spans="2:9" ht="15" hidden="1" x14ac:dyDescent="0.25">
      <c r="B1067" s="48"/>
      <c r="C1067" s="49"/>
      <c r="D1067" s="49"/>
      <c r="E1067" s="49"/>
      <c r="F1067" s="49"/>
      <c r="G1067" s="50"/>
      <c r="H1067" s="47"/>
      <c r="I1067" s="47"/>
    </row>
    <row r="1068" spans="2:9" ht="15" hidden="1" x14ac:dyDescent="0.25">
      <c r="B1068" s="48"/>
      <c r="C1068" s="49"/>
      <c r="D1068" s="49"/>
      <c r="E1068" s="49"/>
      <c r="F1068" s="49"/>
      <c r="G1068" s="50"/>
      <c r="H1068" s="47"/>
      <c r="I1068" s="47"/>
    </row>
    <row r="1069" spans="2:9" ht="15" hidden="1" x14ac:dyDescent="0.25">
      <c r="B1069" s="48"/>
      <c r="C1069" s="49"/>
      <c r="D1069" s="49"/>
      <c r="E1069" s="49"/>
      <c r="F1069" s="49"/>
      <c r="G1069" s="50"/>
      <c r="H1069" s="47"/>
      <c r="I1069" s="47"/>
    </row>
    <row r="1070" spans="2:9" ht="15" hidden="1" x14ac:dyDescent="0.25">
      <c r="B1070" s="48"/>
      <c r="C1070" s="49"/>
      <c r="D1070" s="49"/>
      <c r="E1070" s="49"/>
      <c r="F1070" s="49"/>
      <c r="G1070" s="50"/>
      <c r="H1070" s="47"/>
      <c r="I1070" s="47"/>
    </row>
    <row r="1071" spans="2:9" ht="15" hidden="1" x14ac:dyDescent="0.25">
      <c r="B1071" s="48"/>
      <c r="C1071" s="49"/>
      <c r="D1071" s="49"/>
      <c r="E1071" s="49"/>
      <c r="F1071" s="49"/>
      <c r="G1071" s="50"/>
      <c r="H1071" s="47"/>
      <c r="I1071" s="47"/>
    </row>
    <row r="1072" spans="2:9" ht="15" hidden="1" x14ac:dyDescent="0.25">
      <c r="B1072" s="48"/>
      <c r="C1072" s="49"/>
      <c r="D1072" s="49"/>
      <c r="E1072" s="49"/>
      <c r="F1072" s="49"/>
      <c r="G1072" s="50"/>
      <c r="H1072" s="47"/>
      <c r="I1072" s="47"/>
    </row>
    <row r="1073" spans="2:9" ht="15" hidden="1" x14ac:dyDescent="0.25">
      <c r="B1073" s="48"/>
      <c r="C1073" s="49"/>
      <c r="D1073" s="49"/>
      <c r="E1073" s="49"/>
      <c r="F1073" s="49"/>
      <c r="G1073" s="50"/>
      <c r="H1073" s="47"/>
      <c r="I1073" s="47"/>
    </row>
    <row r="1074" spans="2:9" ht="15" hidden="1" x14ac:dyDescent="0.25">
      <c r="B1074" s="48"/>
      <c r="C1074" s="49"/>
      <c r="D1074" s="49"/>
      <c r="E1074" s="49"/>
      <c r="F1074" s="49"/>
      <c r="G1074" s="50"/>
      <c r="H1074" s="47"/>
      <c r="I1074" s="47"/>
    </row>
    <row r="1075" spans="2:9" ht="15" hidden="1" x14ac:dyDescent="0.25">
      <c r="B1075" s="48"/>
      <c r="C1075" s="49"/>
      <c r="D1075" s="49"/>
      <c r="E1075" s="49"/>
      <c r="F1075" s="49"/>
      <c r="G1075" s="50"/>
      <c r="H1075" s="47"/>
      <c r="I1075" s="47"/>
    </row>
    <row r="1076" spans="2:9" ht="15" hidden="1" x14ac:dyDescent="0.25">
      <c r="B1076" s="48"/>
      <c r="C1076" s="49"/>
      <c r="D1076" s="49"/>
      <c r="E1076" s="49"/>
      <c r="F1076" s="49"/>
      <c r="G1076" s="50"/>
      <c r="H1076" s="47"/>
      <c r="I1076" s="47"/>
    </row>
    <row r="1077" spans="2:9" ht="15" hidden="1" x14ac:dyDescent="0.25">
      <c r="B1077" s="48"/>
      <c r="C1077" s="49"/>
      <c r="D1077" s="49"/>
      <c r="E1077" s="49"/>
      <c r="F1077" s="49"/>
      <c r="G1077" s="50"/>
      <c r="H1077" s="47"/>
      <c r="I1077" s="47"/>
    </row>
    <row r="1078" spans="2:9" ht="15" hidden="1" x14ac:dyDescent="0.25">
      <c r="B1078" s="48"/>
      <c r="C1078" s="49"/>
      <c r="D1078" s="49"/>
      <c r="E1078" s="49"/>
      <c r="F1078" s="49"/>
      <c r="G1078" s="50"/>
      <c r="H1078" s="47"/>
      <c r="I1078" s="47"/>
    </row>
    <row r="1079" spans="2:9" ht="15" hidden="1" x14ac:dyDescent="0.25">
      <c r="B1079" s="48"/>
      <c r="C1079" s="49"/>
      <c r="D1079" s="49"/>
      <c r="E1079" s="49"/>
      <c r="F1079" s="49"/>
      <c r="G1079" s="50"/>
      <c r="H1079" s="47"/>
      <c r="I1079" s="47"/>
    </row>
    <row r="1080" spans="2:9" ht="15" hidden="1" x14ac:dyDescent="0.25">
      <c r="B1080" s="48"/>
      <c r="C1080" s="49"/>
      <c r="D1080" s="49"/>
      <c r="E1080" s="49"/>
      <c r="F1080" s="49"/>
      <c r="G1080" s="50"/>
      <c r="H1080" s="47"/>
      <c r="I1080" s="47"/>
    </row>
    <row r="1081" spans="2:9" ht="15" hidden="1" x14ac:dyDescent="0.25">
      <c r="B1081" s="48"/>
      <c r="C1081" s="49"/>
      <c r="D1081" s="49"/>
      <c r="E1081" s="49"/>
      <c r="F1081" s="49"/>
      <c r="G1081" s="50"/>
      <c r="H1081" s="47"/>
      <c r="I1081" s="47"/>
    </row>
    <row r="1082" spans="2:9" ht="15" hidden="1" x14ac:dyDescent="0.25">
      <c r="B1082" s="48"/>
      <c r="C1082" s="49"/>
      <c r="D1082" s="49"/>
      <c r="E1082" s="49"/>
      <c r="F1082" s="49"/>
      <c r="G1082" s="50"/>
      <c r="H1082" s="47"/>
      <c r="I1082" s="47"/>
    </row>
    <row r="1083" spans="2:9" ht="15" hidden="1" x14ac:dyDescent="0.25">
      <c r="B1083" s="48"/>
      <c r="C1083" s="49"/>
      <c r="D1083" s="49"/>
      <c r="E1083" s="49"/>
      <c r="F1083" s="49"/>
      <c r="G1083" s="50"/>
      <c r="H1083" s="47"/>
      <c r="I1083" s="47"/>
    </row>
    <row r="1084" spans="2:9" ht="15" hidden="1" x14ac:dyDescent="0.25">
      <c r="B1084" s="48"/>
      <c r="C1084" s="49"/>
      <c r="D1084" s="49"/>
      <c r="E1084" s="49"/>
      <c r="F1084" s="49"/>
      <c r="G1084" s="50"/>
      <c r="H1084" s="47"/>
      <c r="I1084" s="47"/>
    </row>
    <row r="1085" spans="2:9" ht="15" hidden="1" x14ac:dyDescent="0.25">
      <c r="B1085" s="48"/>
      <c r="C1085" s="49"/>
      <c r="D1085" s="49"/>
      <c r="E1085" s="49"/>
      <c r="F1085" s="49"/>
      <c r="G1085" s="50"/>
      <c r="H1085" s="47"/>
      <c r="I1085" s="47"/>
    </row>
    <row r="1086" spans="2:9" ht="15" hidden="1" x14ac:dyDescent="0.25">
      <c r="B1086" s="48"/>
      <c r="C1086" s="49"/>
      <c r="D1086" s="49"/>
      <c r="E1086" s="49"/>
      <c r="F1086" s="49"/>
      <c r="G1086" s="50"/>
      <c r="H1086" s="47"/>
      <c r="I1086" s="47"/>
    </row>
    <row r="1087" spans="2:9" ht="15" hidden="1" x14ac:dyDescent="0.25">
      <c r="B1087" s="48"/>
      <c r="C1087" s="49"/>
      <c r="D1087" s="49"/>
      <c r="E1087" s="49"/>
      <c r="F1087" s="49"/>
      <c r="G1087" s="50"/>
      <c r="H1087" s="47"/>
      <c r="I1087" s="47"/>
    </row>
    <row r="1088" spans="2:9" ht="15" hidden="1" x14ac:dyDescent="0.25">
      <c r="B1088" s="48"/>
      <c r="C1088" s="49"/>
      <c r="D1088" s="49"/>
      <c r="E1088" s="49"/>
      <c r="F1088" s="49"/>
      <c r="G1088" s="50"/>
      <c r="H1088" s="47"/>
      <c r="I1088" s="47"/>
    </row>
    <row r="1089" spans="2:9" ht="15" hidden="1" x14ac:dyDescent="0.25">
      <c r="B1089" s="48"/>
      <c r="C1089" s="49"/>
      <c r="D1089" s="49"/>
      <c r="E1089" s="49"/>
      <c r="F1089" s="49"/>
      <c r="G1089" s="50"/>
      <c r="H1089" s="47"/>
      <c r="I1089" s="47"/>
    </row>
    <row r="1090" spans="2:9" ht="15" hidden="1" x14ac:dyDescent="0.25">
      <c r="B1090" s="48"/>
      <c r="C1090" s="49"/>
      <c r="D1090" s="49"/>
      <c r="E1090" s="49"/>
      <c r="F1090" s="49"/>
      <c r="G1090" s="50"/>
      <c r="H1090" s="47"/>
      <c r="I1090" s="47"/>
    </row>
    <row r="1091" spans="2:9" ht="15" hidden="1" x14ac:dyDescent="0.25">
      <c r="B1091" s="48"/>
      <c r="C1091" s="49"/>
      <c r="D1091" s="49"/>
      <c r="E1091" s="49"/>
      <c r="F1091" s="49"/>
      <c r="G1091" s="50"/>
      <c r="H1091" s="47"/>
      <c r="I1091" s="47"/>
    </row>
    <row r="1092" spans="2:9" ht="15" hidden="1" x14ac:dyDescent="0.25">
      <c r="B1092" s="48"/>
      <c r="C1092" s="49"/>
      <c r="D1092" s="49"/>
      <c r="E1092" s="49"/>
      <c r="F1092" s="49"/>
      <c r="G1092" s="50"/>
      <c r="H1092" s="47"/>
      <c r="I1092" s="47"/>
    </row>
    <row r="1093" spans="2:9" ht="15" hidden="1" x14ac:dyDescent="0.25">
      <c r="B1093" s="48"/>
      <c r="C1093" s="49"/>
      <c r="D1093" s="49"/>
      <c r="E1093" s="49"/>
      <c r="F1093" s="49"/>
      <c r="G1093" s="50"/>
      <c r="H1093" s="47"/>
      <c r="I1093" s="47"/>
    </row>
    <row r="1094" spans="2:9" ht="15" hidden="1" x14ac:dyDescent="0.25">
      <c r="B1094" s="48"/>
      <c r="C1094" s="49"/>
      <c r="D1094" s="49"/>
      <c r="E1094" s="49"/>
      <c r="F1094" s="49"/>
      <c r="G1094" s="50"/>
      <c r="H1094" s="47"/>
      <c r="I1094" s="47"/>
    </row>
    <row r="1095" spans="2:9" ht="15" hidden="1" x14ac:dyDescent="0.25">
      <c r="B1095" s="48"/>
      <c r="C1095" s="49"/>
      <c r="D1095" s="49"/>
      <c r="E1095" s="49"/>
      <c r="F1095" s="49"/>
      <c r="G1095" s="50"/>
      <c r="H1095" s="47"/>
      <c r="I1095" s="47"/>
    </row>
    <row r="1096" spans="2:9" ht="15" hidden="1" x14ac:dyDescent="0.25">
      <c r="B1096" s="48"/>
      <c r="C1096" s="49"/>
      <c r="D1096" s="49"/>
      <c r="E1096" s="49"/>
      <c r="F1096" s="49"/>
      <c r="G1096" s="50"/>
      <c r="H1096" s="47"/>
      <c r="I1096" s="47"/>
    </row>
    <row r="1097" spans="2:9" ht="15" hidden="1" x14ac:dyDescent="0.25">
      <c r="B1097" s="48"/>
      <c r="C1097" s="49"/>
      <c r="D1097" s="49"/>
      <c r="E1097" s="49"/>
      <c r="F1097" s="49"/>
      <c r="G1097" s="50"/>
      <c r="H1097" s="47"/>
      <c r="I1097" s="47"/>
    </row>
    <row r="1098" spans="2:9" ht="15" hidden="1" x14ac:dyDescent="0.25">
      <c r="B1098" s="48"/>
      <c r="C1098" s="49"/>
      <c r="D1098" s="49"/>
      <c r="E1098" s="49"/>
      <c r="F1098" s="49"/>
      <c r="G1098" s="50"/>
      <c r="H1098" s="47"/>
      <c r="I1098" s="47"/>
    </row>
    <row r="1099" spans="2:9" ht="15" hidden="1" x14ac:dyDescent="0.25">
      <c r="B1099" s="48"/>
      <c r="C1099" s="49"/>
      <c r="D1099" s="49"/>
      <c r="E1099" s="49"/>
      <c r="F1099" s="49"/>
      <c r="G1099" s="50"/>
      <c r="H1099" s="47"/>
      <c r="I1099" s="47"/>
    </row>
    <row r="1100" spans="2:9" ht="15" hidden="1" x14ac:dyDescent="0.25">
      <c r="B1100" s="48"/>
      <c r="C1100" s="49"/>
      <c r="D1100" s="49"/>
      <c r="E1100" s="49"/>
      <c r="F1100" s="49"/>
      <c r="G1100" s="50"/>
      <c r="H1100" s="47"/>
      <c r="I1100" s="47"/>
    </row>
    <row r="1101" spans="2:9" ht="15" hidden="1" x14ac:dyDescent="0.25">
      <c r="B1101" s="48"/>
      <c r="C1101" s="49"/>
      <c r="D1101" s="49"/>
      <c r="E1101" s="49"/>
      <c r="F1101" s="49"/>
      <c r="G1101" s="50"/>
      <c r="H1101" s="47"/>
      <c r="I1101" s="47"/>
    </row>
    <row r="1102" spans="2:9" ht="15" hidden="1" x14ac:dyDescent="0.25">
      <c r="B1102" s="48"/>
      <c r="C1102" s="49"/>
      <c r="D1102" s="49"/>
      <c r="E1102" s="49"/>
      <c r="F1102" s="49"/>
      <c r="G1102" s="50"/>
      <c r="H1102" s="47"/>
      <c r="I1102" s="47"/>
    </row>
    <row r="1103" spans="2:9" ht="15" hidden="1" x14ac:dyDescent="0.25">
      <c r="B1103" s="48"/>
      <c r="C1103" s="49"/>
      <c r="D1103" s="49"/>
      <c r="E1103" s="49"/>
      <c r="F1103" s="49"/>
      <c r="G1103" s="50"/>
      <c r="H1103" s="47"/>
      <c r="I1103" s="47"/>
    </row>
    <row r="1104" spans="2:9" ht="15" hidden="1" x14ac:dyDescent="0.25">
      <c r="B1104" s="48"/>
      <c r="C1104" s="49"/>
      <c r="D1104" s="49"/>
      <c r="E1104" s="49"/>
      <c r="F1104" s="49"/>
      <c r="G1104" s="50"/>
      <c r="H1104" s="47"/>
      <c r="I1104" s="47"/>
    </row>
    <row r="1105" spans="2:9" ht="15" hidden="1" x14ac:dyDescent="0.25">
      <c r="B1105" s="48"/>
      <c r="C1105" s="49"/>
      <c r="D1105" s="49"/>
      <c r="E1105" s="49"/>
      <c r="F1105" s="49"/>
      <c r="G1105" s="50"/>
      <c r="H1105" s="47"/>
      <c r="I1105" s="47"/>
    </row>
    <row r="1106" spans="2:9" ht="15" hidden="1" x14ac:dyDescent="0.25">
      <c r="B1106" s="48"/>
      <c r="C1106" s="49"/>
      <c r="D1106" s="49"/>
      <c r="E1106" s="49"/>
      <c r="F1106" s="49"/>
      <c r="G1106" s="50"/>
      <c r="H1106" s="47"/>
      <c r="I1106" s="47"/>
    </row>
    <row r="1107" spans="2:9" ht="15" hidden="1" x14ac:dyDescent="0.25">
      <c r="B1107" s="48"/>
      <c r="C1107" s="49"/>
      <c r="D1107" s="49"/>
      <c r="E1107" s="49"/>
      <c r="F1107" s="49"/>
      <c r="G1107" s="50"/>
      <c r="H1107" s="47"/>
      <c r="I1107" s="47"/>
    </row>
    <row r="1108" spans="2:9" ht="15" hidden="1" x14ac:dyDescent="0.25">
      <c r="B1108" s="48"/>
      <c r="C1108" s="49"/>
      <c r="D1108" s="49"/>
      <c r="E1108" s="49"/>
      <c r="F1108" s="49"/>
      <c r="G1108" s="50"/>
      <c r="H1108" s="47"/>
      <c r="I1108" s="47"/>
    </row>
    <row r="1109" spans="2:9" ht="15" hidden="1" x14ac:dyDescent="0.25">
      <c r="B1109" s="48"/>
      <c r="C1109" s="49"/>
      <c r="D1109" s="49"/>
      <c r="E1109" s="49"/>
      <c r="F1109" s="49"/>
      <c r="G1109" s="50"/>
      <c r="H1109" s="47"/>
      <c r="I1109" s="47"/>
    </row>
    <row r="1110" spans="2:9" ht="15" hidden="1" x14ac:dyDescent="0.25">
      <c r="B1110" s="48"/>
      <c r="C1110" s="49"/>
      <c r="D1110" s="49"/>
      <c r="E1110" s="49"/>
      <c r="F1110" s="49"/>
      <c r="G1110" s="50"/>
      <c r="H1110" s="47"/>
      <c r="I1110" s="47"/>
    </row>
    <row r="1111" spans="2:9" ht="15" hidden="1" x14ac:dyDescent="0.25">
      <c r="B1111" s="48"/>
      <c r="C1111" s="49"/>
      <c r="D1111" s="49"/>
      <c r="E1111" s="49"/>
      <c r="F1111" s="49"/>
      <c r="G1111" s="50"/>
      <c r="H1111" s="47"/>
      <c r="I1111" s="47"/>
    </row>
    <row r="1112" spans="2:9" ht="15" hidden="1" x14ac:dyDescent="0.25">
      <c r="B1112" s="48"/>
      <c r="C1112" s="49"/>
      <c r="D1112" s="49"/>
      <c r="E1112" s="49"/>
      <c r="F1112" s="49"/>
      <c r="G1112" s="50"/>
      <c r="H1112" s="47"/>
      <c r="I1112" s="47"/>
    </row>
    <row r="1113" spans="2:9" ht="15" hidden="1" x14ac:dyDescent="0.25">
      <c r="B1113" s="48"/>
      <c r="C1113" s="49"/>
      <c r="D1113" s="49"/>
      <c r="E1113" s="49"/>
      <c r="F1113" s="49"/>
      <c r="G1113" s="50"/>
      <c r="H1113" s="47"/>
      <c r="I1113" s="47"/>
    </row>
    <row r="1114" spans="2:9" ht="15" hidden="1" x14ac:dyDescent="0.25">
      <c r="B1114" s="48"/>
      <c r="C1114" s="49"/>
      <c r="D1114" s="49"/>
      <c r="E1114" s="49"/>
      <c r="F1114" s="49"/>
      <c r="G1114" s="50"/>
      <c r="H1114" s="47"/>
      <c r="I1114" s="47"/>
    </row>
    <row r="1115" spans="2:9" ht="15" hidden="1" x14ac:dyDescent="0.25">
      <c r="B1115" s="48"/>
      <c r="C1115" s="49"/>
      <c r="D1115" s="49"/>
      <c r="E1115" s="49"/>
      <c r="F1115" s="49"/>
      <c r="G1115" s="50"/>
      <c r="H1115" s="47"/>
      <c r="I1115" s="47"/>
    </row>
    <row r="1116" spans="2:9" ht="15" hidden="1" x14ac:dyDescent="0.25">
      <c r="B1116" s="48"/>
      <c r="C1116" s="49"/>
      <c r="D1116" s="49"/>
      <c r="E1116" s="49"/>
      <c r="F1116" s="49"/>
      <c r="G1116" s="50"/>
      <c r="H1116" s="47"/>
      <c r="I1116" s="47"/>
    </row>
    <row r="1117" spans="2:9" ht="15" hidden="1" x14ac:dyDescent="0.25">
      <c r="B1117" s="48"/>
      <c r="C1117" s="49"/>
      <c r="D1117" s="49"/>
      <c r="E1117" s="49"/>
      <c r="F1117" s="49"/>
      <c r="G1117" s="50"/>
      <c r="H1117" s="47"/>
      <c r="I1117" s="47"/>
    </row>
    <row r="1118" spans="2:9" ht="15" hidden="1" x14ac:dyDescent="0.25">
      <c r="B1118" s="48"/>
      <c r="C1118" s="49"/>
      <c r="D1118" s="49"/>
      <c r="E1118" s="49"/>
      <c r="F1118" s="49"/>
      <c r="G1118" s="50"/>
      <c r="H1118" s="47"/>
      <c r="I1118" s="47"/>
    </row>
    <row r="1119" spans="2:9" ht="15" hidden="1" x14ac:dyDescent="0.25">
      <c r="B1119" s="48"/>
      <c r="C1119" s="49"/>
      <c r="D1119" s="49"/>
      <c r="E1119" s="49"/>
      <c r="F1119" s="49"/>
      <c r="G1119" s="50"/>
      <c r="H1119" s="47"/>
      <c r="I1119" s="47"/>
    </row>
    <row r="1120" spans="2:9" ht="15" hidden="1" x14ac:dyDescent="0.25">
      <c r="B1120" s="48"/>
      <c r="C1120" s="49"/>
      <c r="D1120" s="49"/>
      <c r="E1120" s="49"/>
      <c r="F1120" s="49"/>
      <c r="G1120" s="50"/>
      <c r="H1120" s="47"/>
      <c r="I1120" s="47"/>
    </row>
    <row r="1121" spans="2:9" ht="15" hidden="1" x14ac:dyDescent="0.25">
      <c r="B1121" s="48"/>
      <c r="C1121" s="49"/>
      <c r="D1121" s="49"/>
      <c r="E1121" s="49"/>
      <c r="F1121" s="49"/>
      <c r="G1121" s="50"/>
      <c r="H1121" s="47"/>
      <c r="I1121" s="47"/>
    </row>
    <row r="1122" spans="2:9" ht="15" hidden="1" x14ac:dyDescent="0.25">
      <c r="B1122" s="48"/>
      <c r="C1122" s="49"/>
      <c r="D1122" s="49"/>
      <c r="E1122" s="49"/>
      <c r="F1122" s="49"/>
      <c r="G1122" s="50"/>
      <c r="H1122" s="47"/>
      <c r="I1122" s="47"/>
    </row>
    <row r="1123" spans="2:9" ht="15" hidden="1" x14ac:dyDescent="0.25">
      <c r="B1123" s="48"/>
      <c r="C1123" s="49"/>
      <c r="D1123" s="49"/>
      <c r="E1123" s="49"/>
      <c r="F1123" s="49"/>
      <c r="G1123" s="50"/>
      <c r="H1123" s="47"/>
      <c r="I1123" s="47"/>
    </row>
    <row r="1124" spans="2:9" ht="15" hidden="1" x14ac:dyDescent="0.25">
      <c r="B1124" s="48"/>
      <c r="C1124" s="49"/>
      <c r="D1124" s="49"/>
      <c r="E1124" s="49"/>
      <c r="F1124" s="49"/>
      <c r="G1124" s="50"/>
      <c r="H1124" s="47"/>
      <c r="I1124" s="47"/>
    </row>
    <row r="1125" spans="2:9" ht="15" hidden="1" x14ac:dyDescent="0.25">
      <c r="B1125" s="48"/>
      <c r="C1125" s="49"/>
      <c r="D1125" s="49"/>
      <c r="E1125" s="49"/>
      <c r="F1125" s="49"/>
      <c r="G1125" s="50"/>
      <c r="H1125" s="47"/>
      <c r="I1125" s="47"/>
    </row>
    <row r="1126" spans="2:9" ht="15" hidden="1" x14ac:dyDescent="0.25">
      <c r="B1126" s="48"/>
      <c r="C1126" s="49"/>
      <c r="D1126" s="49"/>
      <c r="E1126" s="49"/>
      <c r="F1126" s="49"/>
      <c r="G1126" s="50"/>
      <c r="H1126" s="47"/>
      <c r="I1126" s="47"/>
    </row>
    <row r="1127" spans="2:9" ht="15" hidden="1" x14ac:dyDescent="0.25">
      <c r="B1127" s="48"/>
      <c r="C1127" s="49"/>
      <c r="D1127" s="49"/>
      <c r="E1127" s="49"/>
      <c r="F1127" s="49"/>
      <c r="G1127" s="50"/>
      <c r="H1127" s="47"/>
      <c r="I1127" s="47"/>
    </row>
    <row r="1128" spans="2:9" ht="15" hidden="1" x14ac:dyDescent="0.25">
      <c r="B1128" s="48"/>
      <c r="C1128" s="49"/>
      <c r="D1128" s="49"/>
      <c r="E1128" s="49"/>
      <c r="F1128" s="49"/>
      <c r="G1128" s="50"/>
      <c r="H1128" s="47"/>
      <c r="I1128" s="47"/>
    </row>
    <row r="1129" spans="2:9" ht="15" hidden="1" x14ac:dyDescent="0.25">
      <c r="B1129" s="48"/>
      <c r="C1129" s="49"/>
      <c r="D1129" s="49"/>
      <c r="E1129" s="49"/>
      <c r="F1129" s="49"/>
      <c r="G1129" s="50"/>
      <c r="H1129" s="47"/>
      <c r="I1129" s="47"/>
    </row>
    <row r="1130" spans="2:9" ht="15" hidden="1" x14ac:dyDescent="0.25">
      <c r="B1130" s="48"/>
      <c r="C1130" s="49"/>
      <c r="D1130" s="49"/>
      <c r="E1130" s="49"/>
      <c r="F1130" s="49"/>
      <c r="G1130" s="50"/>
      <c r="H1130" s="47"/>
      <c r="I1130" s="47"/>
    </row>
    <row r="1131" spans="2:9" ht="15" hidden="1" x14ac:dyDescent="0.25">
      <c r="B1131" s="48"/>
      <c r="C1131" s="49"/>
      <c r="D1131" s="49"/>
      <c r="E1131" s="49"/>
      <c r="F1131" s="49"/>
      <c r="G1131" s="50"/>
      <c r="H1131" s="47"/>
      <c r="I1131" s="47"/>
    </row>
    <row r="1132" spans="2:9" ht="15" hidden="1" x14ac:dyDescent="0.25">
      <c r="B1132" s="48"/>
      <c r="C1132" s="49"/>
      <c r="D1132" s="49"/>
      <c r="E1132" s="49"/>
      <c r="F1132" s="49"/>
      <c r="G1132" s="50"/>
      <c r="H1132" s="47"/>
      <c r="I1132" s="47"/>
    </row>
    <row r="1133" spans="2:9" ht="15" hidden="1" x14ac:dyDescent="0.25">
      <c r="B1133" s="48"/>
      <c r="C1133" s="49"/>
      <c r="D1133" s="49"/>
      <c r="E1133" s="49"/>
      <c r="F1133" s="49"/>
      <c r="G1133" s="50"/>
      <c r="H1133" s="47"/>
      <c r="I1133" s="47"/>
    </row>
    <row r="1134" spans="2:9" ht="15" hidden="1" x14ac:dyDescent="0.25">
      <c r="B1134" s="48"/>
      <c r="C1134" s="49"/>
      <c r="D1134" s="49"/>
      <c r="E1134" s="49"/>
      <c r="F1134" s="49"/>
      <c r="G1134" s="50"/>
      <c r="H1134" s="47"/>
      <c r="I1134" s="47"/>
    </row>
    <row r="1135" spans="2:9" ht="15" hidden="1" x14ac:dyDescent="0.25">
      <c r="B1135" s="48"/>
      <c r="C1135" s="49"/>
      <c r="D1135" s="49"/>
      <c r="E1135" s="49"/>
      <c r="F1135" s="49"/>
      <c r="G1135" s="50"/>
      <c r="H1135" s="47"/>
      <c r="I1135" s="47"/>
    </row>
    <row r="1136" spans="2:9" ht="15" hidden="1" x14ac:dyDescent="0.25">
      <c r="B1136" s="48"/>
      <c r="C1136" s="49"/>
      <c r="D1136" s="49"/>
      <c r="E1136" s="49"/>
      <c r="F1136" s="49"/>
      <c r="G1136" s="50"/>
      <c r="H1136" s="47"/>
      <c r="I1136" s="47"/>
    </row>
    <row r="1137" spans="2:9" ht="15" hidden="1" x14ac:dyDescent="0.25">
      <c r="B1137" s="48"/>
      <c r="C1137" s="49"/>
      <c r="D1137" s="49"/>
      <c r="E1137" s="49"/>
      <c r="F1137" s="49"/>
      <c r="G1137" s="50"/>
      <c r="H1137" s="47"/>
      <c r="I1137" s="47"/>
    </row>
    <row r="1138" spans="2:9" ht="15" hidden="1" x14ac:dyDescent="0.25">
      <c r="B1138" s="48"/>
      <c r="C1138" s="49"/>
      <c r="D1138" s="49"/>
      <c r="E1138" s="49"/>
      <c r="F1138" s="49"/>
      <c r="G1138" s="50"/>
      <c r="H1138" s="47"/>
      <c r="I1138" s="47"/>
    </row>
    <row r="1139" spans="2:9" ht="15" hidden="1" x14ac:dyDescent="0.25">
      <c r="B1139" s="48"/>
      <c r="C1139" s="49"/>
      <c r="D1139" s="49"/>
      <c r="E1139" s="49"/>
      <c r="F1139" s="49"/>
      <c r="G1139" s="50"/>
      <c r="H1139" s="47"/>
      <c r="I1139" s="47"/>
    </row>
    <row r="1140" spans="2:9" ht="15" hidden="1" x14ac:dyDescent="0.25">
      <c r="B1140" s="48"/>
      <c r="C1140" s="49"/>
      <c r="D1140" s="49"/>
      <c r="E1140" s="49"/>
      <c r="F1140" s="49"/>
      <c r="G1140" s="50"/>
      <c r="H1140" s="47"/>
      <c r="I1140" s="47"/>
    </row>
    <row r="1141" spans="2:9" ht="15" hidden="1" x14ac:dyDescent="0.25">
      <c r="B1141" s="48"/>
      <c r="C1141" s="49"/>
      <c r="D1141" s="49"/>
      <c r="E1141" s="49"/>
      <c r="F1141" s="49"/>
      <c r="G1141" s="50"/>
      <c r="H1141" s="47"/>
      <c r="I1141" s="47"/>
    </row>
    <row r="1142" spans="2:9" ht="15" hidden="1" x14ac:dyDescent="0.25">
      <c r="B1142" s="48"/>
      <c r="C1142" s="49"/>
      <c r="D1142" s="49"/>
      <c r="E1142" s="49"/>
      <c r="F1142" s="49"/>
      <c r="G1142" s="50"/>
      <c r="H1142" s="47"/>
      <c r="I1142" s="47"/>
    </row>
    <row r="1143" spans="2:9" ht="15" hidden="1" x14ac:dyDescent="0.25">
      <c r="B1143" s="48"/>
      <c r="C1143" s="49"/>
      <c r="D1143" s="49"/>
      <c r="E1143" s="49"/>
      <c r="F1143" s="49"/>
      <c r="G1143" s="50"/>
      <c r="H1143" s="47"/>
      <c r="I1143" s="47"/>
    </row>
    <row r="1144" spans="2:9" ht="15" hidden="1" x14ac:dyDescent="0.25">
      <c r="B1144" s="48"/>
      <c r="C1144" s="49"/>
      <c r="D1144" s="49"/>
      <c r="E1144" s="49"/>
      <c r="F1144" s="49"/>
      <c r="G1144" s="50"/>
      <c r="H1144" s="47"/>
      <c r="I1144" s="47"/>
    </row>
    <row r="1145" spans="2:9" ht="15" hidden="1" x14ac:dyDescent="0.25">
      <c r="B1145" s="48"/>
      <c r="C1145" s="49"/>
      <c r="D1145" s="49"/>
      <c r="E1145" s="49"/>
      <c r="F1145" s="49"/>
      <c r="G1145" s="50"/>
      <c r="H1145" s="47"/>
      <c r="I1145" s="47"/>
    </row>
    <row r="1146" spans="2:9" ht="15" hidden="1" x14ac:dyDescent="0.25">
      <c r="B1146" s="48"/>
      <c r="C1146" s="49"/>
      <c r="D1146" s="49"/>
      <c r="E1146" s="49"/>
      <c r="F1146" s="49"/>
      <c r="G1146" s="50"/>
      <c r="H1146" s="47"/>
      <c r="I1146" s="47"/>
    </row>
    <row r="1147" spans="2:9" ht="15" hidden="1" x14ac:dyDescent="0.25">
      <c r="B1147" s="48"/>
      <c r="C1147" s="49"/>
      <c r="D1147" s="49"/>
      <c r="E1147" s="49"/>
      <c r="F1147" s="49"/>
      <c r="G1147" s="50"/>
      <c r="H1147" s="47"/>
      <c r="I1147" s="47"/>
    </row>
    <row r="1148" spans="2:9" ht="15" hidden="1" x14ac:dyDescent="0.25">
      <c r="B1148" s="48"/>
      <c r="C1148" s="49"/>
      <c r="D1148" s="49"/>
      <c r="E1148" s="49"/>
      <c r="F1148" s="49"/>
      <c r="G1148" s="50"/>
      <c r="H1148" s="47"/>
      <c r="I1148" s="47"/>
    </row>
    <row r="1149" spans="2:9" ht="15" hidden="1" x14ac:dyDescent="0.25">
      <c r="B1149" s="48"/>
      <c r="C1149" s="49"/>
      <c r="D1149" s="49"/>
      <c r="E1149" s="49"/>
      <c r="F1149" s="49"/>
      <c r="G1149" s="50"/>
      <c r="H1149" s="47"/>
      <c r="I1149" s="47"/>
    </row>
    <row r="1150" spans="2:9" ht="15" hidden="1" x14ac:dyDescent="0.25">
      <c r="B1150" s="48"/>
      <c r="C1150" s="49"/>
      <c r="D1150" s="49"/>
      <c r="E1150" s="49"/>
      <c r="F1150" s="49"/>
      <c r="G1150" s="50"/>
      <c r="H1150" s="47"/>
      <c r="I1150" s="47"/>
    </row>
    <row r="1151" spans="2:9" ht="15" hidden="1" x14ac:dyDescent="0.25">
      <c r="B1151" s="48"/>
      <c r="C1151" s="49"/>
      <c r="D1151" s="49"/>
      <c r="E1151" s="49"/>
      <c r="F1151" s="49"/>
      <c r="G1151" s="50"/>
      <c r="H1151" s="47"/>
      <c r="I1151" s="47"/>
    </row>
    <row r="1152" spans="2:9" ht="15" hidden="1" x14ac:dyDescent="0.25">
      <c r="B1152" s="48"/>
      <c r="C1152" s="49"/>
      <c r="D1152" s="49"/>
      <c r="E1152" s="49"/>
      <c r="F1152" s="49"/>
      <c r="G1152" s="50"/>
      <c r="H1152" s="47"/>
      <c r="I1152" s="47"/>
    </row>
    <row r="1153" spans="2:9" ht="15" hidden="1" x14ac:dyDescent="0.25">
      <c r="B1153" s="48"/>
      <c r="C1153" s="49"/>
      <c r="D1153" s="49"/>
      <c r="E1153" s="49"/>
      <c r="F1153" s="49"/>
      <c r="G1153" s="50"/>
      <c r="H1153" s="47"/>
      <c r="I1153" s="47"/>
    </row>
    <row r="1154" spans="2:9" ht="15" hidden="1" x14ac:dyDescent="0.25">
      <c r="B1154" s="48"/>
      <c r="C1154" s="49"/>
      <c r="D1154" s="49"/>
      <c r="E1154" s="49"/>
      <c r="F1154" s="49"/>
      <c r="G1154" s="50"/>
      <c r="H1154" s="47"/>
      <c r="I1154" s="47"/>
    </row>
    <row r="1155" spans="2:9" ht="15" hidden="1" x14ac:dyDescent="0.25">
      <c r="B1155" s="48"/>
      <c r="C1155" s="49"/>
      <c r="D1155" s="49"/>
      <c r="E1155" s="49"/>
      <c r="F1155" s="49"/>
      <c r="G1155" s="50"/>
      <c r="H1155" s="47"/>
      <c r="I1155" s="47"/>
    </row>
    <row r="1156" spans="2:9" ht="15" hidden="1" x14ac:dyDescent="0.25">
      <c r="B1156" s="48"/>
      <c r="C1156" s="49"/>
      <c r="D1156" s="49"/>
      <c r="E1156" s="49"/>
      <c r="F1156" s="49"/>
      <c r="G1156" s="50"/>
      <c r="H1156" s="47"/>
      <c r="I1156" s="47"/>
    </row>
    <row r="1157" spans="2:9" ht="15" hidden="1" x14ac:dyDescent="0.25">
      <c r="B1157" s="48"/>
      <c r="C1157" s="49"/>
      <c r="D1157" s="49"/>
      <c r="E1157" s="49"/>
      <c r="F1157" s="49"/>
      <c r="G1157" s="50"/>
      <c r="H1157" s="47"/>
      <c r="I1157" s="47"/>
    </row>
    <row r="1158" spans="2:9" ht="15" hidden="1" x14ac:dyDescent="0.25">
      <c r="B1158" s="48"/>
      <c r="C1158" s="49"/>
      <c r="D1158" s="49"/>
      <c r="E1158" s="49"/>
      <c r="F1158" s="49"/>
      <c r="G1158" s="50"/>
      <c r="H1158" s="47"/>
      <c r="I1158" s="47"/>
    </row>
    <row r="1159" spans="2:9" ht="15" hidden="1" x14ac:dyDescent="0.25">
      <c r="B1159" s="48"/>
      <c r="C1159" s="49"/>
      <c r="D1159" s="49"/>
      <c r="E1159" s="49"/>
      <c r="F1159" s="49"/>
      <c r="G1159" s="50"/>
      <c r="H1159" s="47"/>
      <c r="I1159" s="47"/>
    </row>
    <row r="1160" spans="2:9" ht="15" hidden="1" x14ac:dyDescent="0.25">
      <c r="B1160" s="48"/>
      <c r="C1160" s="49"/>
      <c r="D1160" s="49"/>
      <c r="E1160" s="49"/>
      <c r="F1160" s="49"/>
      <c r="G1160" s="50"/>
      <c r="H1160" s="47"/>
      <c r="I1160" s="47"/>
    </row>
    <row r="1161" spans="2:9" ht="15" hidden="1" x14ac:dyDescent="0.25">
      <c r="B1161" s="48"/>
      <c r="C1161" s="49"/>
      <c r="D1161" s="49"/>
      <c r="E1161" s="49"/>
      <c r="F1161" s="49"/>
      <c r="G1161" s="50"/>
      <c r="H1161" s="47"/>
      <c r="I1161" s="47"/>
    </row>
    <row r="1162" spans="2:9" ht="15" hidden="1" x14ac:dyDescent="0.25">
      <c r="B1162" s="48"/>
      <c r="C1162" s="49"/>
      <c r="D1162" s="49"/>
      <c r="E1162" s="49"/>
      <c r="F1162" s="49"/>
      <c r="G1162" s="50"/>
      <c r="H1162" s="47"/>
      <c r="I1162" s="47"/>
    </row>
    <row r="1163" spans="2:9" ht="15" hidden="1" x14ac:dyDescent="0.25">
      <c r="B1163" s="48"/>
      <c r="C1163" s="49"/>
      <c r="D1163" s="49"/>
      <c r="E1163" s="49"/>
      <c r="F1163" s="49"/>
      <c r="G1163" s="50"/>
      <c r="H1163" s="47"/>
      <c r="I1163" s="47"/>
    </row>
    <row r="1164" spans="2:9" ht="15" hidden="1" x14ac:dyDescent="0.25">
      <c r="B1164" s="48"/>
      <c r="C1164" s="49"/>
      <c r="D1164" s="49"/>
      <c r="E1164" s="49"/>
      <c r="F1164" s="49"/>
      <c r="G1164" s="50"/>
      <c r="H1164" s="47"/>
      <c r="I1164" s="47"/>
    </row>
    <row r="1165" spans="2:9" ht="15" hidden="1" x14ac:dyDescent="0.25">
      <c r="B1165" s="48"/>
      <c r="C1165" s="49"/>
      <c r="D1165" s="49"/>
      <c r="E1165" s="49"/>
      <c r="F1165" s="49"/>
      <c r="G1165" s="50"/>
      <c r="H1165" s="47"/>
      <c r="I1165" s="47"/>
    </row>
    <row r="1166" spans="2:9" ht="15" hidden="1" x14ac:dyDescent="0.25">
      <c r="B1166" s="48"/>
      <c r="C1166" s="49"/>
      <c r="D1166" s="49"/>
      <c r="E1166" s="49"/>
      <c r="F1166" s="49"/>
      <c r="G1166" s="50"/>
      <c r="H1166" s="47"/>
      <c r="I1166" s="47"/>
    </row>
    <row r="1167" spans="2:9" ht="15" hidden="1" x14ac:dyDescent="0.25">
      <c r="B1167" s="48"/>
      <c r="C1167" s="49"/>
      <c r="D1167" s="49"/>
      <c r="E1167" s="49"/>
      <c r="F1167" s="49"/>
      <c r="G1167" s="50"/>
      <c r="H1167" s="47"/>
      <c r="I1167" s="47"/>
    </row>
    <row r="1168" spans="2:9" ht="15" hidden="1" x14ac:dyDescent="0.25">
      <c r="B1168" s="48"/>
      <c r="C1168" s="49"/>
      <c r="D1168" s="49"/>
      <c r="E1168" s="49"/>
      <c r="F1168" s="49"/>
      <c r="G1168" s="50"/>
      <c r="H1168" s="47"/>
      <c r="I1168" s="47"/>
    </row>
    <row r="1169" spans="2:9" ht="15" hidden="1" x14ac:dyDescent="0.25">
      <c r="B1169" s="48"/>
      <c r="C1169" s="49"/>
      <c r="D1169" s="49"/>
      <c r="E1169" s="49"/>
      <c r="F1169" s="49"/>
      <c r="G1169" s="50"/>
      <c r="H1169" s="47"/>
      <c r="I1169" s="47"/>
    </row>
    <row r="1170" spans="2:9" ht="15" hidden="1" x14ac:dyDescent="0.25">
      <c r="B1170" s="48"/>
      <c r="C1170" s="49"/>
      <c r="D1170" s="49"/>
      <c r="E1170" s="49"/>
      <c r="F1170" s="49"/>
      <c r="G1170" s="50"/>
      <c r="H1170" s="47"/>
      <c r="I1170" s="47"/>
    </row>
    <row r="1171" spans="2:9" ht="15" hidden="1" x14ac:dyDescent="0.25">
      <c r="B1171" s="48"/>
      <c r="C1171" s="49"/>
      <c r="D1171" s="49"/>
      <c r="E1171" s="49"/>
      <c r="F1171" s="49"/>
      <c r="G1171" s="50"/>
      <c r="H1171" s="47"/>
      <c r="I1171" s="47"/>
    </row>
    <row r="1172" spans="2:9" ht="15" hidden="1" x14ac:dyDescent="0.25">
      <c r="B1172" s="48"/>
      <c r="C1172" s="49"/>
      <c r="D1172" s="49"/>
      <c r="E1172" s="49"/>
      <c r="F1172" s="49"/>
      <c r="G1172" s="50"/>
      <c r="H1172" s="47"/>
      <c r="I1172" s="47"/>
    </row>
    <row r="1173" spans="2:9" ht="15" hidden="1" x14ac:dyDescent="0.25">
      <c r="B1173" s="48"/>
      <c r="C1173" s="49"/>
      <c r="D1173" s="49"/>
      <c r="E1173" s="49"/>
      <c r="F1173" s="49"/>
      <c r="G1173" s="50"/>
      <c r="H1173" s="47"/>
      <c r="I1173" s="47"/>
    </row>
    <row r="1174" spans="2:9" ht="15" hidden="1" x14ac:dyDescent="0.25">
      <c r="B1174" s="48"/>
      <c r="C1174" s="49"/>
      <c r="D1174" s="49"/>
      <c r="E1174" s="49"/>
      <c r="F1174" s="49"/>
      <c r="G1174" s="50"/>
      <c r="H1174" s="47"/>
      <c r="I1174" s="47"/>
    </row>
    <row r="1175" spans="2:9" ht="15" hidden="1" x14ac:dyDescent="0.25">
      <c r="B1175" s="48"/>
      <c r="C1175" s="49"/>
      <c r="D1175" s="49"/>
      <c r="E1175" s="49"/>
      <c r="F1175" s="49"/>
      <c r="G1175" s="50"/>
      <c r="H1175" s="47"/>
      <c r="I1175" s="47"/>
    </row>
    <row r="1176" spans="2:9" ht="15" hidden="1" x14ac:dyDescent="0.25">
      <c r="B1176" s="48"/>
      <c r="C1176" s="49"/>
      <c r="D1176" s="49"/>
      <c r="E1176" s="49"/>
      <c r="F1176" s="49"/>
      <c r="G1176" s="50"/>
      <c r="H1176" s="47"/>
      <c r="I1176" s="47"/>
    </row>
    <row r="1177" spans="2:9" ht="15" hidden="1" x14ac:dyDescent="0.25">
      <c r="B1177" s="48"/>
      <c r="C1177" s="49"/>
      <c r="D1177" s="49"/>
      <c r="E1177" s="49"/>
      <c r="F1177" s="49"/>
      <c r="G1177" s="50"/>
      <c r="H1177" s="47"/>
      <c r="I1177" s="47"/>
    </row>
    <row r="1178" spans="2:9" ht="15" hidden="1" x14ac:dyDescent="0.25">
      <c r="B1178" s="48"/>
      <c r="C1178" s="49"/>
      <c r="D1178" s="49"/>
      <c r="E1178" s="49"/>
      <c r="F1178" s="49"/>
      <c r="G1178" s="50"/>
      <c r="H1178" s="47"/>
      <c r="I1178" s="47"/>
    </row>
    <row r="1179" spans="2:9" ht="15" hidden="1" x14ac:dyDescent="0.25">
      <c r="B1179" s="48"/>
      <c r="C1179" s="49"/>
      <c r="D1179" s="49"/>
      <c r="E1179" s="49"/>
      <c r="F1179" s="49"/>
      <c r="G1179" s="50"/>
      <c r="H1179" s="47"/>
      <c r="I1179" s="47"/>
    </row>
    <row r="1180" spans="2:9" ht="15" hidden="1" x14ac:dyDescent="0.25">
      <c r="B1180" s="48"/>
      <c r="C1180" s="49"/>
      <c r="D1180" s="49"/>
      <c r="E1180" s="49"/>
      <c r="F1180" s="49"/>
      <c r="G1180" s="50"/>
      <c r="H1180" s="47"/>
      <c r="I1180" s="47"/>
    </row>
    <row r="1181" spans="2:9" ht="15" hidden="1" x14ac:dyDescent="0.25">
      <c r="B1181" s="48"/>
      <c r="C1181" s="49"/>
      <c r="D1181" s="49"/>
      <c r="E1181" s="49"/>
      <c r="F1181" s="49"/>
      <c r="G1181" s="50"/>
      <c r="H1181" s="47"/>
      <c r="I1181" s="47"/>
    </row>
    <row r="1182" spans="2:9" ht="15" hidden="1" x14ac:dyDescent="0.25">
      <c r="B1182" s="48"/>
      <c r="C1182" s="49"/>
      <c r="D1182" s="49"/>
      <c r="E1182" s="49"/>
      <c r="F1182" s="49"/>
      <c r="G1182" s="50"/>
      <c r="H1182" s="47"/>
      <c r="I1182" s="47"/>
    </row>
    <row r="1183" spans="2:9" ht="15" hidden="1" x14ac:dyDescent="0.25">
      <c r="B1183" s="48"/>
      <c r="C1183" s="49"/>
      <c r="D1183" s="49"/>
      <c r="E1183" s="49"/>
      <c r="F1183" s="49"/>
      <c r="G1183" s="50"/>
      <c r="H1183" s="47"/>
      <c r="I1183" s="47"/>
    </row>
    <row r="1184" spans="2:9" ht="15" hidden="1" x14ac:dyDescent="0.25">
      <c r="B1184" s="48"/>
      <c r="C1184" s="49"/>
      <c r="D1184" s="49"/>
      <c r="E1184" s="49"/>
      <c r="F1184" s="49"/>
      <c r="G1184" s="50"/>
      <c r="H1184" s="47"/>
      <c r="I1184" s="47"/>
    </row>
    <row r="1185" spans="2:9" ht="15" hidden="1" x14ac:dyDescent="0.25">
      <c r="B1185" s="48"/>
      <c r="C1185" s="49"/>
      <c r="D1185" s="49"/>
      <c r="E1185" s="49"/>
      <c r="F1185" s="49"/>
      <c r="G1185" s="50"/>
      <c r="H1185" s="47"/>
      <c r="I1185" s="47"/>
    </row>
    <row r="1186" spans="2:9" ht="15" hidden="1" x14ac:dyDescent="0.25">
      <c r="B1186" s="48"/>
      <c r="C1186" s="49"/>
      <c r="D1186" s="49"/>
      <c r="E1186" s="49"/>
      <c r="F1186" s="49"/>
      <c r="G1186" s="50"/>
      <c r="H1186" s="47"/>
      <c r="I1186" s="47"/>
    </row>
    <row r="1187" spans="2:9" ht="15" hidden="1" x14ac:dyDescent="0.25">
      <c r="B1187" s="48"/>
      <c r="C1187" s="49"/>
      <c r="D1187" s="49"/>
      <c r="E1187" s="49"/>
      <c r="F1187" s="49"/>
      <c r="G1187" s="50"/>
      <c r="H1187" s="47"/>
      <c r="I1187" s="47"/>
    </row>
    <row r="1188" spans="2:9" ht="15" hidden="1" x14ac:dyDescent="0.25">
      <c r="B1188" s="48"/>
      <c r="C1188" s="49"/>
      <c r="D1188" s="49"/>
      <c r="E1188" s="49"/>
      <c r="F1188" s="49"/>
      <c r="G1188" s="50"/>
      <c r="H1188" s="47"/>
      <c r="I1188" s="47"/>
    </row>
    <row r="1189" spans="2:9" ht="15" hidden="1" x14ac:dyDescent="0.25">
      <c r="B1189" s="48"/>
      <c r="C1189" s="49"/>
      <c r="D1189" s="49"/>
      <c r="E1189" s="49"/>
      <c r="F1189" s="49"/>
      <c r="G1189" s="50"/>
      <c r="H1189" s="47"/>
      <c r="I1189" s="47"/>
    </row>
    <row r="1190" spans="2:9" ht="15" hidden="1" x14ac:dyDescent="0.25">
      <c r="B1190" s="48"/>
      <c r="C1190" s="49"/>
      <c r="D1190" s="49"/>
      <c r="E1190" s="49"/>
      <c r="F1190" s="49"/>
      <c r="G1190" s="50"/>
      <c r="H1190" s="47"/>
      <c r="I1190" s="47"/>
    </row>
    <row r="1191" spans="2:9" ht="15" hidden="1" x14ac:dyDescent="0.25">
      <c r="B1191" s="48"/>
      <c r="C1191" s="49"/>
      <c r="D1191" s="49"/>
      <c r="E1191" s="49"/>
      <c r="F1191" s="49"/>
      <c r="G1191" s="50"/>
      <c r="H1191" s="47"/>
      <c r="I1191" s="47"/>
    </row>
    <row r="1192" spans="2:9" ht="15" hidden="1" x14ac:dyDescent="0.25">
      <c r="B1192" s="48"/>
      <c r="C1192" s="49"/>
      <c r="D1192" s="49"/>
      <c r="E1192" s="49"/>
      <c r="F1192" s="49"/>
      <c r="G1192" s="50"/>
      <c r="H1192" s="47"/>
      <c r="I1192" s="47"/>
    </row>
    <row r="1193" spans="2:9" ht="15" hidden="1" x14ac:dyDescent="0.25">
      <c r="B1193" s="48"/>
      <c r="C1193" s="49"/>
      <c r="D1193" s="49"/>
      <c r="E1193" s="49"/>
      <c r="F1193" s="49"/>
      <c r="G1193" s="50"/>
      <c r="H1193" s="47"/>
      <c r="I1193" s="47"/>
    </row>
    <row r="1194" spans="2:9" ht="15" hidden="1" x14ac:dyDescent="0.25">
      <c r="B1194" s="48"/>
      <c r="C1194" s="49"/>
      <c r="D1194" s="49"/>
      <c r="E1194" s="49"/>
      <c r="F1194" s="49"/>
      <c r="G1194" s="50"/>
      <c r="H1194" s="47"/>
      <c r="I1194" s="47"/>
    </row>
    <row r="1195" spans="2:9" ht="15" hidden="1" x14ac:dyDescent="0.25">
      <c r="B1195" s="48"/>
      <c r="C1195" s="49"/>
      <c r="D1195" s="49"/>
      <c r="E1195" s="49"/>
      <c r="F1195" s="49"/>
      <c r="G1195" s="50"/>
      <c r="H1195" s="47"/>
      <c r="I1195" s="47"/>
    </row>
    <row r="1196" spans="2:9" ht="15" hidden="1" x14ac:dyDescent="0.25">
      <c r="B1196" s="48"/>
      <c r="C1196" s="49"/>
      <c r="D1196" s="49"/>
      <c r="E1196" s="49"/>
      <c r="F1196" s="49"/>
      <c r="G1196" s="50"/>
      <c r="H1196" s="47"/>
      <c r="I1196" s="47"/>
    </row>
    <row r="1197" spans="2:9" ht="15" hidden="1" x14ac:dyDescent="0.25">
      <c r="B1197" s="48"/>
      <c r="C1197" s="49"/>
      <c r="D1197" s="49"/>
      <c r="E1197" s="49"/>
      <c r="F1197" s="49"/>
      <c r="G1197" s="50"/>
      <c r="H1197" s="47"/>
      <c r="I1197" s="47"/>
    </row>
    <row r="1198" spans="2:9" ht="15" hidden="1" x14ac:dyDescent="0.25">
      <c r="B1198" s="48"/>
      <c r="C1198" s="49"/>
      <c r="D1198" s="49"/>
      <c r="E1198" s="49"/>
      <c r="F1198" s="49"/>
      <c r="G1198" s="50"/>
      <c r="H1198" s="47"/>
      <c r="I1198" s="47"/>
    </row>
    <row r="1199" spans="2:9" ht="15" hidden="1" x14ac:dyDescent="0.25">
      <c r="B1199" s="48"/>
      <c r="C1199" s="49"/>
      <c r="D1199" s="49"/>
      <c r="E1199" s="49"/>
      <c r="F1199" s="49"/>
      <c r="G1199" s="50"/>
      <c r="H1199" s="47"/>
      <c r="I1199" s="47"/>
    </row>
    <row r="1200" spans="2:9" ht="15" hidden="1" x14ac:dyDescent="0.25">
      <c r="B1200" s="48"/>
      <c r="C1200" s="49"/>
      <c r="D1200" s="49"/>
      <c r="E1200" s="49"/>
      <c r="F1200" s="49"/>
      <c r="G1200" s="50"/>
      <c r="H1200" s="47"/>
      <c r="I1200" s="47"/>
    </row>
    <row r="1201" spans="2:9" ht="15" hidden="1" x14ac:dyDescent="0.25">
      <c r="B1201" s="48"/>
      <c r="C1201" s="49"/>
      <c r="D1201" s="49"/>
      <c r="E1201" s="49"/>
      <c r="F1201" s="49"/>
      <c r="G1201" s="50"/>
      <c r="H1201" s="47"/>
      <c r="I1201" s="47"/>
    </row>
    <row r="1202" spans="2:9" ht="15" hidden="1" x14ac:dyDescent="0.25">
      <c r="B1202" s="48"/>
      <c r="C1202" s="49"/>
      <c r="D1202" s="49"/>
      <c r="E1202" s="49"/>
      <c r="F1202" s="49"/>
      <c r="G1202" s="50"/>
      <c r="H1202" s="47"/>
      <c r="I1202" s="47"/>
    </row>
    <row r="1203" spans="2:9" ht="15" hidden="1" x14ac:dyDescent="0.25">
      <c r="B1203" s="48"/>
      <c r="C1203" s="49"/>
      <c r="D1203" s="49"/>
      <c r="E1203" s="49"/>
      <c r="F1203" s="49"/>
      <c r="G1203" s="50"/>
      <c r="H1203" s="47"/>
      <c r="I1203" s="47"/>
    </row>
    <row r="1204" spans="2:9" ht="15" hidden="1" x14ac:dyDescent="0.25">
      <c r="B1204" s="48"/>
      <c r="C1204" s="49"/>
      <c r="D1204" s="49"/>
      <c r="E1204" s="49"/>
      <c r="F1204" s="49"/>
      <c r="G1204" s="50"/>
      <c r="H1204" s="47"/>
      <c r="I1204" s="47"/>
    </row>
    <row r="1205" spans="2:9" ht="15" hidden="1" x14ac:dyDescent="0.25">
      <c r="B1205" s="48"/>
      <c r="C1205" s="49"/>
      <c r="D1205" s="49"/>
      <c r="E1205" s="49"/>
      <c r="F1205" s="49"/>
      <c r="G1205" s="50"/>
      <c r="H1205" s="47"/>
      <c r="I1205" s="47"/>
    </row>
    <row r="1206" spans="2:9" ht="15" hidden="1" x14ac:dyDescent="0.25">
      <c r="B1206" s="48"/>
      <c r="C1206" s="49"/>
      <c r="D1206" s="49"/>
      <c r="E1206" s="49"/>
      <c r="F1206" s="49"/>
      <c r="G1206" s="50"/>
      <c r="H1206" s="47"/>
      <c r="I1206" s="47"/>
    </row>
    <row r="1207" spans="2:9" ht="15" hidden="1" x14ac:dyDescent="0.25">
      <c r="B1207" s="48"/>
      <c r="C1207" s="49"/>
      <c r="D1207" s="49"/>
      <c r="E1207" s="49"/>
      <c r="F1207" s="49"/>
      <c r="G1207" s="50"/>
      <c r="H1207" s="47"/>
      <c r="I1207" s="47"/>
    </row>
    <row r="1208" spans="2:9" ht="15" hidden="1" x14ac:dyDescent="0.25">
      <c r="B1208" s="48"/>
      <c r="C1208" s="49"/>
      <c r="D1208" s="49"/>
      <c r="E1208" s="49"/>
      <c r="F1208" s="49"/>
      <c r="G1208" s="50"/>
      <c r="H1208" s="47"/>
      <c r="I1208" s="47"/>
    </row>
    <row r="1209" spans="2:9" ht="15" hidden="1" x14ac:dyDescent="0.25">
      <c r="B1209" s="48"/>
      <c r="C1209" s="49"/>
      <c r="D1209" s="49"/>
      <c r="E1209" s="49"/>
      <c r="F1209" s="49"/>
      <c r="G1209" s="50"/>
      <c r="H1209" s="47"/>
      <c r="I1209" s="47"/>
    </row>
    <row r="1210" spans="2:9" ht="15" hidden="1" x14ac:dyDescent="0.25">
      <c r="B1210" s="48"/>
      <c r="C1210" s="49"/>
      <c r="D1210" s="49"/>
      <c r="E1210" s="49"/>
      <c r="F1210" s="49"/>
      <c r="G1210" s="50"/>
      <c r="H1210" s="47"/>
      <c r="I1210" s="47"/>
    </row>
    <row r="1211" spans="2:9" ht="15" hidden="1" x14ac:dyDescent="0.25">
      <c r="B1211" s="48"/>
      <c r="C1211" s="49"/>
      <c r="D1211" s="49"/>
      <c r="E1211" s="49"/>
      <c r="F1211" s="49"/>
      <c r="G1211" s="50"/>
      <c r="H1211" s="47"/>
      <c r="I1211" s="47"/>
    </row>
    <row r="1212" spans="2:9" ht="15" hidden="1" x14ac:dyDescent="0.25">
      <c r="B1212" s="48"/>
      <c r="C1212" s="49"/>
      <c r="D1212" s="49"/>
      <c r="E1212" s="49"/>
      <c r="F1212" s="49"/>
      <c r="G1212" s="50"/>
      <c r="H1212" s="47"/>
      <c r="I1212" s="47"/>
    </row>
    <row r="1213" spans="2:9" ht="20.100000000000001" hidden="1" customHeight="1" x14ac:dyDescent="0.25">
      <c r="B1213" s="48"/>
      <c r="C1213" s="49"/>
      <c r="D1213" s="49"/>
      <c r="E1213" s="49"/>
      <c r="F1213" s="49"/>
      <c r="G1213" s="50"/>
      <c r="H1213" s="47"/>
      <c r="I1213" s="47"/>
    </row>
    <row r="1214" spans="2:9" ht="20.100000000000001" hidden="1" customHeight="1" x14ac:dyDescent="0.25">
      <c r="B1214" s="48"/>
      <c r="C1214" s="49"/>
      <c r="D1214" s="49"/>
      <c r="E1214" s="49"/>
      <c r="F1214" s="49"/>
      <c r="G1214" s="50"/>
      <c r="H1214" s="47"/>
      <c r="I1214" s="47"/>
    </row>
    <row r="1215" spans="2:9" ht="20.100000000000001" hidden="1" customHeight="1" x14ac:dyDescent="0.25">
      <c r="B1215" s="48"/>
      <c r="C1215" s="49"/>
      <c r="D1215" s="49"/>
      <c r="E1215" s="49"/>
      <c r="F1215" s="49"/>
      <c r="G1215" s="50"/>
      <c r="H1215" s="47"/>
      <c r="I1215" s="47"/>
    </row>
    <row r="1216" spans="2:9" ht="20.100000000000001" hidden="1" customHeight="1" x14ac:dyDescent="0.25">
      <c r="B1216" s="48"/>
      <c r="C1216" s="49"/>
      <c r="D1216" s="49"/>
      <c r="E1216" s="49"/>
      <c r="F1216" s="49"/>
      <c r="G1216" s="50"/>
      <c r="H1216" s="47"/>
      <c r="I1216" s="47"/>
    </row>
    <row r="1217" spans="2:9" ht="20.100000000000001" hidden="1" customHeight="1" x14ac:dyDescent="0.25">
      <c r="B1217" s="48"/>
      <c r="C1217" s="49"/>
      <c r="D1217" s="49"/>
      <c r="E1217" s="49"/>
      <c r="F1217" s="49"/>
      <c r="G1217" s="50"/>
      <c r="H1217" s="47"/>
      <c r="I1217" s="47"/>
    </row>
    <row r="1218" spans="2:9" ht="20.100000000000001" hidden="1" customHeight="1" x14ac:dyDescent="0.25">
      <c r="B1218" s="48"/>
      <c r="C1218" s="49"/>
      <c r="D1218" s="49"/>
      <c r="E1218" s="49"/>
      <c r="F1218" s="49"/>
      <c r="G1218" s="50"/>
      <c r="H1218" s="47"/>
      <c r="I1218" s="47"/>
    </row>
    <row r="1219" spans="2:9" ht="20.100000000000001" hidden="1" customHeight="1" x14ac:dyDescent="0.25">
      <c r="B1219" s="48"/>
      <c r="C1219" s="49"/>
      <c r="D1219" s="49"/>
      <c r="E1219" s="49"/>
      <c r="F1219" s="49"/>
      <c r="G1219" s="50"/>
      <c r="H1219" s="47"/>
      <c r="I1219" s="47"/>
    </row>
    <row r="1220" spans="2:9" ht="20.100000000000001" hidden="1" customHeight="1" x14ac:dyDescent="0.25">
      <c r="B1220" s="48"/>
      <c r="C1220" s="49"/>
      <c r="D1220" s="49"/>
      <c r="E1220" s="49"/>
      <c r="F1220" s="49"/>
      <c r="G1220" s="50"/>
      <c r="H1220" s="47"/>
      <c r="I1220" s="47"/>
    </row>
    <row r="1221" spans="2:9" ht="20.100000000000001" hidden="1" customHeight="1" x14ac:dyDescent="0.25">
      <c r="B1221" s="48"/>
      <c r="C1221" s="49"/>
      <c r="D1221" s="49"/>
      <c r="E1221" s="49"/>
      <c r="F1221" s="49"/>
      <c r="G1221" s="50"/>
      <c r="H1221" s="47"/>
      <c r="I1221" s="47"/>
    </row>
    <row r="1222" spans="2:9" ht="20.100000000000001" hidden="1" customHeight="1" x14ac:dyDescent="0.25">
      <c r="B1222" s="48"/>
      <c r="C1222" s="49"/>
      <c r="D1222" s="49"/>
      <c r="E1222" s="49"/>
      <c r="F1222" s="49"/>
      <c r="G1222" s="50"/>
      <c r="H1222" s="47"/>
      <c r="I1222" s="47"/>
    </row>
    <row r="1223" spans="2:9" ht="20.100000000000001" hidden="1" customHeight="1" x14ac:dyDescent="0.25">
      <c r="B1223" s="48"/>
      <c r="C1223" s="49"/>
      <c r="D1223" s="49"/>
      <c r="E1223" s="49"/>
      <c r="F1223" s="49"/>
      <c r="G1223" s="50"/>
      <c r="H1223" s="47"/>
      <c r="I1223" s="47"/>
    </row>
    <row r="1224" spans="2:9" ht="20.100000000000001" hidden="1" customHeight="1" x14ac:dyDescent="0.25">
      <c r="B1224" s="48"/>
      <c r="C1224" s="49"/>
      <c r="D1224" s="49"/>
      <c r="E1224" s="49"/>
      <c r="F1224" s="49"/>
      <c r="G1224" s="50"/>
      <c r="H1224" s="47"/>
      <c r="I1224" s="47"/>
    </row>
    <row r="1225" spans="2:9" ht="20.100000000000001" hidden="1" customHeight="1" x14ac:dyDescent="0.25">
      <c r="B1225" s="48"/>
      <c r="C1225" s="49"/>
      <c r="D1225" s="49"/>
      <c r="E1225" s="49"/>
      <c r="F1225" s="49"/>
      <c r="G1225" s="50"/>
      <c r="H1225" s="47"/>
      <c r="I1225" s="47"/>
    </row>
    <row r="1226" spans="2:9" ht="20.100000000000001" hidden="1" customHeight="1" x14ac:dyDescent="0.25">
      <c r="B1226" s="48"/>
      <c r="C1226" s="49"/>
      <c r="D1226" s="49"/>
      <c r="E1226" s="49"/>
      <c r="F1226" s="49"/>
      <c r="G1226" s="50"/>
      <c r="H1226" s="47"/>
      <c r="I1226" s="47"/>
    </row>
    <row r="1227" spans="2:9" ht="20.100000000000001" hidden="1" customHeight="1" x14ac:dyDescent="0.25">
      <c r="B1227" s="48"/>
      <c r="C1227" s="49"/>
      <c r="D1227" s="49"/>
      <c r="E1227" s="49"/>
      <c r="F1227" s="49"/>
      <c r="G1227" s="50"/>
      <c r="H1227" s="47"/>
      <c r="I1227" s="47"/>
    </row>
    <row r="1228" spans="2:9" ht="20.100000000000001" hidden="1" customHeight="1" x14ac:dyDescent="0.25">
      <c r="B1228" s="48"/>
      <c r="C1228" s="49"/>
      <c r="D1228" s="49"/>
      <c r="E1228" s="49"/>
      <c r="F1228" s="49"/>
      <c r="G1228" s="50"/>
      <c r="H1228" s="47"/>
      <c r="I1228" s="47"/>
    </row>
    <row r="1229" spans="2:9" ht="20.100000000000001" hidden="1" customHeight="1" x14ac:dyDescent="0.25">
      <c r="B1229" s="48"/>
      <c r="C1229" s="49"/>
      <c r="D1229" s="49"/>
      <c r="E1229" s="49"/>
      <c r="F1229" s="49"/>
      <c r="G1229" s="50"/>
      <c r="H1229" s="47"/>
      <c r="I1229" s="47"/>
    </row>
    <row r="1230" spans="2:9" ht="20.100000000000001" hidden="1" customHeight="1" x14ac:dyDescent="0.25">
      <c r="B1230" s="48"/>
      <c r="C1230" s="49"/>
      <c r="D1230" s="49"/>
      <c r="E1230" s="49"/>
      <c r="F1230" s="49"/>
      <c r="G1230" s="50"/>
      <c r="H1230" s="47"/>
      <c r="I1230" s="47"/>
    </row>
    <row r="1231" spans="2:9" ht="20.100000000000001" hidden="1" customHeight="1" x14ac:dyDescent="0.25">
      <c r="B1231" s="48"/>
      <c r="C1231" s="49"/>
      <c r="D1231" s="49"/>
      <c r="E1231" s="49"/>
      <c r="F1231" s="49"/>
      <c r="G1231" s="50"/>
      <c r="H1231" s="47"/>
      <c r="I1231" s="47"/>
    </row>
    <row r="1232" spans="2:9" ht="20.100000000000001" hidden="1" customHeight="1" x14ac:dyDescent="0.25">
      <c r="B1232" s="48"/>
      <c r="C1232" s="49"/>
      <c r="D1232" s="49"/>
      <c r="E1232" s="49"/>
      <c r="F1232" s="49"/>
      <c r="G1232" s="50"/>
      <c r="H1232" s="47"/>
      <c r="I1232" s="47"/>
    </row>
    <row r="1233" spans="2:9" ht="20.100000000000001" hidden="1" customHeight="1" x14ac:dyDescent="0.25">
      <c r="B1233" s="48"/>
      <c r="C1233" s="49"/>
      <c r="D1233" s="49"/>
      <c r="E1233" s="49"/>
      <c r="F1233" s="49"/>
      <c r="G1233" s="50"/>
      <c r="H1233" s="47"/>
      <c r="I1233" s="47"/>
    </row>
    <row r="1234" spans="2:9" ht="20.100000000000001" hidden="1" customHeight="1" x14ac:dyDescent="0.25">
      <c r="B1234" s="48"/>
      <c r="C1234" s="49"/>
      <c r="D1234" s="49"/>
      <c r="E1234" s="49"/>
      <c r="F1234" s="49"/>
      <c r="G1234" s="50"/>
      <c r="H1234" s="47"/>
      <c r="I1234" s="47"/>
    </row>
    <row r="1235" spans="2:9" ht="20.100000000000001" hidden="1" customHeight="1" x14ac:dyDescent="0.25">
      <c r="B1235" s="48"/>
      <c r="C1235" s="49"/>
      <c r="D1235" s="49"/>
      <c r="E1235" s="49"/>
      <c r="F1235" s="49"/>
      <c r="G1235" s="50"/>
      <c r="H1235" s="47"/>
      <c r="I1235" s="47"/>
    </row>
    <row r="1236" spans="2:9" ht="20.100000000000001" hidden="1" customHeight="1" x14ac:dyDescent="0.25">
      <c r="B1236" s="48"/>
      <c r="C1236" s="49"/>
      <c r="D1236" s="49"/>
      <c r="E1236" s="49"/>
      <c r="F1236" s="49"/>
      <c r="G1236" s="50"/>
      <c r="H1236" s="47"/>
      <c r="I1236" s="47"/>
    </row>
    <row r="1237" spans="2:9" ht="20.100000000000001" hidden="1" customHeight="1" x14ac:dyDescent="0.25">
      <c r="B1237" s="48"/>
      <c r="C1237" s="49"/>
      <c r="D1237" s="49"/>
      <c r="E1237" s="49"/>
      <c r="F1237" s="49"/>
      <c r="G1237" s="50"/>
      <c r="H1237" s="47"/>
      <c r="I1237" s="47"/>
    </row>
    <row r="1238" spans="2:9" ht="20.100000000000001" hidden="1" customHeight="1" x14ac:dyDescent="0.25">
      <c r="B1238" s="48"/>
      <c r="C1238" s="49"/>
      <c r="D1238" s="49"/>
      <c r="E1238" s="49"/>
      <c r="F1238" s="49"/>
      <c r="G1238" s="50"/>
      <c r="H1238" s="47"/>
      <c r="I1238" s="47"/>
    </row>
    <row r="1239" spans="2:9" ht="20.100000000000001" hidden="1" customHeight="1" x14ac:dyDescent="0.25">
      <c r="B1239" s="48"/>
      <c r="C1239" s="49"/>
      <c r="D1239" s="49"/>
      <c r="E1239" s="49"/>
      <c r="F1239" s="49"/>
      <c r="G1239" s="50"/>
      <c r="H1239" s="47"/>
      <c r="I1239" s="47"/>
    </row>
    <row r="1240" spans="2:9" ht="20.100000000000001" hidden="1" customHeight="1" x14ac:dyDescent="0.25">
      <c r="B1240" s="48"/>
      <c r="C1240" s="49"/>
      <c r="D1240" s="49"/>
      <c r="E1240" s="49"/>
      <c r="F1240" s="49"/>
      <c r="G1240" s="50"/>
      <c r="H1240" s="47"/>
      <c r="I1240" s="47"/>
    </row>
    <row r="1241" spans="2:9" ht="20.100000000000001" hidden="1" customHeight="1" x14ac:dyDescent="0.25">
      <c r="B1241" s="48"/>
      <c r="C1241" s="49"/>
      <c r="D1241" s="49"/>
      <c r="E1241" s="49"/>
      <c r="F1241" s="49"/>
      <c r="G1241" s="50"/>
      <c r="H1241" s="47"/>
      <c r="I1241" s="47"/>
    </row>
    <row r="1242" spans="2:9" ht="20.100000000000001" hidden="1" customHeight="1" x14ac:dyDescent="0.25">
      <c r="B1242" s="48"/>
      <c r="C1242" s="49"/>
      <c r="D1242" s="49"/>
      <c r="E1242" s="49"/>
      <c r="F1242" s="49"/>
      <c r="G1242" s="50"/>
      <c r="H1242" s="47"/>
      <c r="I1242" s="47"/>
    </row>
    <row r="1243" spans="2:9" ht="20.100000000000001" hidden="1" customHeight="1" x14ac:dyDescent="0.25">
      <c r="B1243" s="48"/>
      <c r="C1243" s="49"/>
      <c r="D1243" s="49"/>
      <c r="E1243" s="49"/>
      <c r="F1243" s="49"/>
      <c r="G1243" s="50"/>
      <c r="H1243" s="47"/>
      <c r="I1243" s="47"/>
    </row>
    <row r="1244" spans="2:9" ht="20.100000000000001" hidden="1" customHeight="1" x14ac:dyDescent="0.25">
      <c r="B1244" s="48"/>
      <c r="C1244" s="49"/>
      <c r="D1244" s="49"/>
      <c r="E1244" s="49"/>
      <c r="F1244" s="49"/>
      <c r="G1244" s="50"/>
      <c r="H1244" s="47"/>
      <c r="I1244" s="47"/>
    </row>
    <row r="1245" spans="2:9" ht="20.100000000000001" hidden="1" customHeight="1" x14ac:dyDescent="0.25">
      <c r="B1245" s="48"/>
      <c r="C1245" s="49"/>
      <c r="D1245" s="49"/>
      <c r="E1245" s="49"/>
      <c r="F1245" s="49"/>
      <c r="G1245" s="50"/>
      <c r="H1245" s="47"/>
      <c r="I1245" s="47"/>
    </row>
    <row r="1246" spans="2:9" ht="20.100000000000001" hidden="1" customHeight="1" x14ac:dyDescent="0.25">
      <c r="B1246" s="48"/>
      <c r="C1246" s="49"/>
      <c r="D1246" s="49"/>
      <c r="E1246" s="49"/>
      <c r="F1246" s="49"/>
      <c r="G1246" s="50"/>
      <c r="H1246" s="47"/>
      <c r="I1246" s="47"/>
    </row>
    <row r="1247" spans="2:9" ht="20.100000000000001" hidden="1" customHeight="1" x14ac:dyDescent="0.25">
      <c r="B1247" s="48"/>
      <c r="C1247" s="49"/>
      <c r="D1247" s="49"/>
      <c r="E1247" s="49"/>
      <c r="F1247" s="49"/>
      <c r="G1247" s="50"/>
      <c r="H1247" s="47"/>
      <c r="I1247" s="47"/>
    </row>
    <row r="1248" spans="2:9" ht="20.100000000000001" hidden="1" customHeight="1" x14ac:dyDescent="0.25">
      <c r="B1248" s="48"/>
      <c r="C1248" s="49"/>
      <c r="D1248" s="49"/>
      <c r="E1248" s="49"/>
      <c r="F1248" s="49"/>
      <c r="G1248" s="50"/>
      <c r="H1248" s="47"/>
      <c r="I1248" s="47"/>
    </row>
    <row r="1249" spans="2:9" ht="20.100000000000001" hidden="1" customHeight="1" x14ac:dyDescent="0.25">
      <c r="B1249" s="48"/>
      <c r="C1249" s="49"/>
      <c r="D1249" s="49"/>
      <c r="E1249" s="49"/>
      <c r="F1249" s="49"/>
      <c r="G1249" s="50"/>
      <c r="H1249" s="47"/>
      <c r="I1249" s="47"/>
    </row>
    <row r="1250" spans="2:9" ht="20.100000000000001" hidden="1" customHeight="1" x14ac:dyDescent="0.25">
      <c r="B1250" s="48"/>
      <c r="C1250" s="49"/>
      <c r="D1250" s="49"/>
      <c r="E1250" s="49"/>
      <c r="F1250" s="49"/>
      <c r="G1250" s="50"/>
      <c r="H1250" s="47"/>
      <c r="I1250" s="47"/>
    </row>
    <row r="1251" spans="2:9" ht="20.100000000000001" hidden="1" customHeight="1" x14ac:dyDescent="0.25">
      <c r="B1251" s="48"/>
      <c r="C1251" s="49"/>
      <c r="D1251" s="49"/>
      <c r="E1251" s="49"/>
      <c r="F1251" s="49"/>
      <c r="G1251" s="50"/>
      <c r="H1251" s="47"/>
      <c r="I1251" s="47"/>
    </row>
    <row r="1252" spans="2:9" ht="20.100000000000001" hidden="1" customHeight="1" x14ac:dyDescent="0.25">
      <c r="B1252" s="48"/>
      <c r="C1252" s="49"/>
      <c r="D1252" s="49"/>
      <c r="E1252" s="49"/>
      <c r="F1252" s="49"/>
      <c r="G1252" s="50"/>
      <c r="H1252" s="47"/>
      <c r="I1252" s="47"/>
    </row>
    <row r="1253" spans="2:9" ht="20.100000000000001" hidden="1" customHeight="1" x14ac:dyDescent="0.25">
      <c r="B1253" s="48"/>
      <c r="C1253" s="49"/>
      <c r="D1253" s="49"/>
      <c r="E1253" s="49"/>
      <c r="F1253" s="49"/>
      <c r="G1253" s="50"/>
      <c r="H1253" s="47"/>
      <c r="I1253" s="47"/>
    </row>
    <row r="1254" spans="2:9" ht="20.100000000000001" hidden="1" customHeight="1" x14ac:dyDescent="0.25">
      <c r="B1254" s="48"/>
      <c r="C1254" s="49"/>
      <c r="D1254" s="49"/>
      <c r="E1254" s="49"/>
      <c r="F1254" s="49"/>
      <c r="G1254" s="50"/>
      <c r="H1254" s="47"/>
      <c r="I1254" s="47"/>
    </row>
    <row r="1255" spans="2:9" ht="20.100000000000001" hidden="1" customHeight="1" x14ac:dyDescent="0.25">
      <c r="B1255" s="48"/>
      <c r="C1255" s="49"/>
      <c r="D1255" s="49"/>
      <c r="E1255" s="49"/>
      <c r="F1255" s="49"/>
      <c r="G1255" s="50"/>
      <c r="H1255" s="47"/>
      <c r="I1255" s="47"/>
    </row>
    <row r="1256" spans="2:9" ht="20.100000000000001" hidden="1" customHeight="1" x14ac:dyDescent="0.25">
      <c r="B1256" s="48"/>
      <c r="C1256" s="49"/>
      <c r="D1256" s="49"/>
      <c r="E1256" s="49"/>
      <c r="F1256" s="49"/>
      <c r="G1256" s="50"/>
      <c r="H1256" s="47"/>
      <c r="I1256" s="47"/>
    </row>
    <row r="1257" spans="2:9" ht="20.100000000000001" hidden="1" customHeight="1" x14ac:dyDescent="0.25">
      <c r="B1257" s="48"/>
      <c r="C1257" s="49"/>
      <c r="D1257" s="49"/>
      <c r="E1257" s="49"/>
      <c r="F1257" s="49"/>
      <c r="G1257" s="50"/>
      <c r="H1257" s="47"/>
      <c r="I1257" s="47"/>
    </row>
    <row r="1258" spans="2:9" ht="20.100000000000001" hidden="1" customHeight="1" x14ac:dyDescent="0.25">
      <c r="B1258" s="48"/>
      <c r="C1258" s="49"/>
      <c r="D1258" s="49"/>
      <c r="E1258" s="49"/>
      <c r="F1258" s="49"/>
      <c r="G1258" s="50"/>
      <c r="H1258" s="47"/>
      <c r="I1258" s="47"/>
    </row>
    <row r="1259" spans="2:9" ht="20.100000000000001" hidden="1" customHeight="1" x14ac:dyDescent="0.25">
      <c r="B1259" s="48"/>
      <c r="C1259" s="49"/>
      <c r="D1259" s="49"/>
      <c r="E1259" s="49"/>
      <c r="F1259" s="49"/>
      <c r="G1259" s="50"/>
      <c r="H1259" s="47"/>
      <c r="I1259" s="47"/>
    </row>
    <row r="1260" spans="2:9" ht="20.100000000000001" hidden="1" customHeight="1" x14ac:dyDescent="0.25">
      <c r="B1260" s="48"/>
      <c r="C1260" s="49"/>
      <c r="D1260" s="49"/>
      <c r="E1260" s="49"/>
      <c r="F1260" s="49"/>
      <c r="G1260" s="50"/>
      <c r="H1260" s="47"/>
      <c r="I1260" s="47"/>
    </row>
    <row r="1261" spans="2:9" ht="20.100000000000001" hidden="1" customHeight="1" x14ac:dyDescent="0.25">
      <c r="B1261" s="48"/>
      <c r="C1261" s="49"/>
      <c r="D1261" s="49"/>
      <c r="E1261" s="49"/>
      <c r="F1261" s="49"/>
      <c r="G1261" s="50"/>
      <c r="H1261" s="47"/>
      <c r="I1261" s="47"/>
    </row>
    <row r="1262" spans="2:9" ht="20.100000000000001" hidden="1" customHeight="1" x14ac:dyDescent="0.25">
      <c r="B1262" s="48"/>
      <c r="C1262" s="49"/>
      <c r="D1262" s="49"/>
      <c r="E1262" s="49"/>
      <c r="F1262" s="49"/>
      <c r="G1262" s="50"/>
      <c r="H1262" s="47"/>
      <c r="I1262" s="47"/>
    </row>
    <row r="1263" spans="2:9" ht="20.100000000000001" hidden="1" customHeight="1" x14ac:dyDescent="0.25">
      <c r="B1263" s="48"/>
      <c r="C1263" s="49"/>
      <c r="D1263" s="49"/>
      <c r="E1263" s="49"/>
      <c r="F1263" s="49"/>
      <c r="G1263" s="50"/>
      <c r="H1263" s="47"/>
      <c r="I1263" s="47"/>
    </row>
    <row r="1264" spans="2:9" ht="20.100000000000001" hidden="1" customHeight="1" x14ac:dyDescent="0.25">
      <c r="B1264" s="48"/>
      <c r="C1264" s="49"/>
      <c r="D1264" s="49"/>
      <c r="E1264" s="49"/>
      <c r="F1264" s="49"/>
      <c r="G1264" s="50"/>
      <c r="H1264" s="47"/>
      <c r="I1264" s="47"/>
    </row>
    <row r="1265" spans="2:9" ht="20.100000000000001" hidden="1" customHeight="1" x14ac:dyDescent="0.25">
      <c r="B1265" s="48"/>
      <c r="C1265" s="49"/>
      <c r="D1265" s="49"/>
      <c r="E1265" s="49"/>
      <c r="F1265" s="49"/>
      <c r="G1265" s="50"/>
      <c r="H1265" s="47"/>
      <c r="I1265" s="47"/>
    </row>
    <row r="1266" spans="2:9" ht="20.100000000000001" hidden="1" customHeight="1" x14ac:dyDescent="0.25">
      <c r="B1266" s="48"/>
      <c r="C1266" s="49"/>
      <c r="D1266" s="49"/>
      <c r="E1266" s="49"/>
      <c r="F1266" s="49"/>
      <c r="G1266" s="50"/>
      <c r="H1266" s="47"/>
      <c r="I1266" s="47"/>
    </row>
    <row r="1267" spans="2:9" ht="20.100000000000001" hidden="1" customHeight="1" x14ac:dyDescent="0.25">
      <c r="B1267" s="48"/>
      <c r="C1267" s="49"/>
      <c r="D1267" s="49"/>
      <c r="E1267" s="49"/>
      <c r="F1267" s="49"/>
      <c r="G1267" s="50"/>
      <c r="H1267" s="47"/>
      <c r="I1267" s="47"/>
    </row>
    <row r="1268" spans="2:9" ht="20.100000000000001" hidden="1" customHeight="1" x14ac:dyDescent="0.25">
      <c r="B1268" s="48"/>
      <c r="C1268" s="49"/>
      <c r="D1268" s="49"/>
      <c r="E1268" s="49"/>
      <c r="F1268" s="49"/>
      <c r="G1268" s="50"/>
      <c r="H1268" s="47"/>
      <c r="I1268" s="47"/>
    </row>
    <row r="1269" spans="2:9" ht="20.100000000000001" hidden="1" customHeight="1" x14ac:dyDescent="0.25">
      <c r="B1269" s="48"/>
      <c r="C1269" s="49"/>
      <c r="D1269" s="49"/>
      <c r="E1269" s="49"/>
      <c r="F1269" s="49"/>
      <c r="G1269" s="50"/>
      <c r="H1269" s="47"/>
      <c r="I1269" s="47"/>
    </row>
    <row r="1270" spans="2:9" ht="20.100000000000001" hidden="1" customHeight="1" x14ac:dyDescent="0.25">
      <c r="B1270" s="48"/>
      <c r="C1270" s="49"/>
      <c r="D1270" s="49"/>
      <c r="E1270" s="49"/>
      <c r="F1270" s="49"/>
      <c r="G1270" s="50"/>
      <c r="H1270" s="47"/>
      <c r="I1270" s="47"/>
    </row>
    <row r="1271" spans="2:9" ht="20.100000000000001" hidden="1" customHeight="1" x14ac:dyDescent="0.25">
      <c r="B1271" s="48"/>
      <c r="C1271" s="49"/>
      <c r="D1271" s="49"/>
      <c r="E1271" s="49"/>
      <c r="F1271" s="49"/>
      <c r="G1271" s="50"/>
      <c r="H1271" s="47"/>
      <c r="I1271" s="47"/>
    </row>
    <row r="1272" spans="2:9" ht="20.100000000000001" hidden="1" customHeight="1" x14ac:dyDescent="0.25">
      <c r="B1272" s="48"/>
      <c r="C1272" s="49"/>
      <c r="D1272" s="49"/>
      <c r="E1272" s="49"/>
      <c r="F1272" s="49"/>
      <c r="G1272" s="50"/>
      <c r="H1272" s="47"/>
      <c r="I1272" s="47"/>
    </row>
    <row r="1273" spans="2:9" ht="20.100000000000001" hidden="1" customHeight="1" x14ac:dyDescent="0.25">
      <c r="B1273" s="48"/>
      <c r="C1273" s="49"/>
      <c r="D1273" s="49"/>
      <c r="E1273" s="49"/>
      <c r="F1273" s="49"/>
      <c r="G1273" s="50"/>
      <c r="H1273" s="47"/>
      <c r="I1273" s="47"/>
    </row>
    <row r="1274" spans="2:9" ht="20.100000000000001" hidden="1" customHeight="1" x14ac:dyDescent="0.25">
      <c r="B1274" s="48"/>
      <c r="C1274" s="49"/>
      <c r="D1274" s="49"/>
      <c r="E1274" s="49"/>
      <c r="F1274" s="49"/>
      <c r="G1274" s="50"/>
      <c r="H1274" s="47"/>
      <c r="I1274" s="47"/>
    </row>
    <row r="1275" spans="2:9" ht="20.100000000000001" hidden="1" customHeight="1" x14ac:dyDescent="0.25">
      <c r="B1275" s="48"/>
      <c r="C1275" s="49"/>
      <c r="D1275" s="49"/>
      <c r="E1275" s="49"/>
      <c r="F1275" s="49"/>
      <c r="G1275" s="50"/>
      <c r="H1275" s="47"/>
      <c r="I1275" s="47"/>
    </row>
    <row r="1276" spans="2:9" ht="20.100000000000001" hidden="1" customHeight="1" x14ac:dyDescent="0.25">
      <c r="B1276" s="48"/>
      <c r="C1276" s="49"/>
      <c r="D1276" s="49"/>
      <c r="E1276" s="49"/>
      <c r="F1276" s="49"/>
      <c r="G1276" s="50"/>
      <c r="H1276" s="47"/>
      <c r="I1276" s="47"/>
    </row>
    <row r="1277" spans="2:9" ht="20.100000000000001" hidden="1" customHeight="1" x14ac:dyDescent="0.25">
      <c r="B1277" s="48"/>
      <c r="C1277" s="49"/>
      <c r="D1277" s="49"/>
      <c r="E1277" s="49"/>
      <c r="F1277" s="49"/>
      <c r="G1277" s="50"/>
      <c r="H1277" s="47"/>
      <c r="I1277" s="47"/>
    </row>
    <row r="1278" spans="2:9" ht="20.100000000000001" hidden="1" customHeight="1" x14ac:dyDescent="0.25">
      <c r="B1278" s="48"/>
      <c r="C1278" s="49"/>
      <c r="D1278" s="49"/>
      <c r="E1278" s="49"/>
      <c r="F1278" s="49"/>
      <c r="G1278" s="50"/>
      <c r="H1278" s="47"/>
      <c r="I1278" s="47"/>
    </row>
    <row r="1279" spans="2:9" ht="20.100000000000001" hidden="1" customHeight="1" x14ac:dyDescent="0.25">
      <c r="B1279" s="48"/>
      <c r="C1279" s="49"/>
      <c r="D1279" s="49"/>
      <c r="E1279" s="49"/>
      <c r="F1279" s="49"/>
      <c r="G1279" s="50"/>
      <c r="H1279" s="47"/>
      <c r="I1279" s="47"/>
    </row>
    <row r="1280" spans="2:9" ht="20.100000000000001" hidden="1" customHeight="1" x14ac:dyDescent="0.25">
      <c r="B1280" s="48"/>
      <c r="C1280" s="49"/>
      <c r="D1280" s="49"/>
      <c r="E1280" s="49"/>
      <c r="F1280" s="49"/>
      <c r="G1280" s="50"/>
      <c r="H1280" s="47"/>
      <c r="I1280" s="47"/>
    </row>
    <row r="1281" spans="2:9" ht="20.100000000000001" hidden="1" customHeight="1" x14ac:dyDescent="0.25">
      <c r="B1281" s="48"/>
      <c r="C1281" s="49"/>
      <c r="D1281" s="49"/>
      <c r="E1281" s="49"/>
      <c r="F1281" s="49"/>
      <c r="G1281" s="50"/>
      <c r="H1281" s="47"/>
      <c r="I1281" s="47"/>
    </row>
    <row r="1282" spans="2:9" ht="20.100000000000001" hidden="1" customHeight="1" x14ac:dyDescent="0.25">
      <c r="B1282" s="48"/>
      <c r="C1282" s="49"/>
      <c r="D1282" s="49"/>
      <c r="E1282" s="49"/>
      <c r="F1282" s="49"/>
      <c r="G1282" s="50"/>
      <c r="H1282" s="47"/>
      <c r="I1282" s="47"/>
    </row>
    <row r="1283" spans="2:9" ht="20.100000000000001" hidden="1" customHeight="1" x14ac:dyDescent="0.25">
      <c r="B1283" s="48"/>
      <c r="C1283" s="49"/>
      <c r="D1283" s="49"/>
      <c r="E1283" s="49"/>
      <c r="F1283" s="49"/>
      <c r="G1283" s="50"/>
      <c r="H1283" s="47"/>
      <c r="I1283" s="47"/>
    </row>
    <row r="1284" spans="2:9" ht="20.100000000000001" hidden="1" customHeight="1" x14ac:dyDescent="0.25">
      <c r="B1284" s="48"/>
      <c r="C1284" s="49"/>
      <c r="D1284" s="49"/>
      <c r="E1284" s="49"/>
      <c r="F1284" s="49"/>
      <c r="G1284" s="50"/>
      <c r="H1284" s="47"/>
      <c r="I1284" s="47"/>
    </row>
    <row r="1285" spans="2:9" ht="20.100000000000001" hidden="1" customHeight="1" x14ac:dyDescent="0.25">
      <c r="B1285" s="48"/>
      <c r="C1285" s="49"/>
      <c r="D1285" s="49"/>
      <c r="E1285" s="49"/>
      <c r="F1285" s="49"/>
      <c r="G1285" s="50"/>
      <c r="H1285" s="47"/>
      <c r="I1285" s="47"/>
    </row>
    <row r="1286" spans="2:9" ht="20.100000000000001" hidden="1" customHeight="1" x14ac:dyDescent="0.25">
      <c r="B1286" s="48"/>
      <c r="C1286" s="49"/>
      <c r="D1286" s="49"/>
      <c r="E1286" s="49"/>
      <c r="F1286" s="49"/>
      <c r="G1286" s="50"/>
      <c r="H1286" s="47"/>
      <c r="I1286" s="47"/>
    </row>
    <row r="1287" spans="2:9" ht="20.100000000000001" hidden="1" customHeight="1" x14ac:dyDescent="0.25">
      <c r="B1287" s="48"/>
      <c r="C1287" s="49"/>
      <c r="D1287" s="49"/>
      <c r="E1287" s="49"/>
      <c r="F1287" s="49"/>
      <c r="G1287" s="50"/>
      <c r="H1287" s="47"/>
      <c r="I1287" s="47"/>
    </row>
    <row r="1288" spans="2:9" ht="20.100000000000001" hidden="1" customHeight="1" x14ac:dyDescent="0.25">
      <c r="B1288" s="48"/>
      <c r="C1288" s="49"/>
      <c r="D1288" s="49"/>
      <c r="E1288" s="49"/>
      <c r="F1288" s="49"/>
      <c r="G1288" s="50"/>
      <c r="H1288" s="47"/>
      <c r="I1288" s="47"/>
    </row>
    <row r="1289" spans="2:9" ht="20.100000000000001" hidden="1" customHeight="1" x14ac:dyDescent="0.25">
      <c r="B1289" s="48"/>
      <c r="C1289" s="49"/>
      <c r="D1289" s="49"/>
      <c r="E1289" s="49"/>
      <c r="F1289" s="49"/>
      <c r="G1289" s="50"/>
      <c r="H1289" s="47"/>
      <c r="I1289" s="47"/>
    </row>
    <row r="1290" spans="2:9" ht="20.100000000000001" hidden="1" customHeight="1" x14ac:dyDescent="0.25">
      <c r="B1290" s="48"/>
      <c r="C1290" s="49"/>
      <c r="D1290" s="49"/>
      <c r="E1290" s="49"/>
      <c r="F1290" s="49"/>
      <c r="G1290" s="50"/>
      <c r="H1290" s="47"/>
      <c r="I1290" s="47"/>
    </row>
    <row r="1291" spans="2:9" ht="20.100000000000001" hidden="1" customHeight="1" x14ac:dyDescent="0.25">
      <c r="B1291" s="48"/>
      <c r="C1291" s="49"/>
      <c r="D1291" s="49"/>
      <c r="E1291" s="49"/>
      <c r="F1291" s="49"/>
      <c r="G1291" s="50"/>
      <c r="H1291" s="47"/>
      <c r="I1291" s="47"/>
    </row>
    <row r="1292" spans="2:9" ht="20.100000000000001" hidden="1" customHeight="1" x14ac:dyDescent="0.25">
      <c r="B1292" s="48"/>
      <c r="C1292" s="49"/>
      <c r="D1292" s="49"/>
      <c r="E1292" s="49"/>
      <c r="F1292" s="49"/>
      <c r="G1292" s="50"/>
      <c r="H1292" s="47"/>
      <c r="I1292" s="47"/>
    </row>
    <row r="1293" spans="2:9" ht="20.100000000000001" hidden="1" customHeight="1" x14ac:dyDescent="0.25">
      <c r="B1293" s="48"/>
      <c r="C1293" s="49"/>
      <c r="D1293" s="49"/>
      <c r="E1293" s="49"/>
      <c r="F1293" s="49"/>
      <c r="G1293" s="50"/>
      <c r="H1293" s="47"/>
      <c r="I1293" s="47"/>
    </row>
    <row r="1294" spans="2:9" ht="20.100000000000001" hidden="1" customHeight="1" x14ac:dyDescent="0.25">
      <c r="B1294" s="48"/>
      <c r="C1294" s="49"/>
      <c r="D1294" s="49"/>
      <c r="E1294" s="49"/>
      <c r="F1294" s="49"/>
      <c r="G1294" s="50"/>
      <c r="H1294" s="47"/>
      <c r="I1294" s="47"/>
    </row>
    <row r="1295" spans="2:9" ht="20.100000000000001" hidden="1" customHeight="1" x14ac:dyDescent="0.25">
      <c r="B1295" s="48"/>
      <c r="C1295" s="49"/>
      <c r="D1295" s="49"/>
      <c r="E1295" s="49"/>
      <c r="F1295" s="49"/>
      <c r="G1295" s="50"/>
      <c r="H1295" s="47"/>
      <c r="I1295" s="47"/>
    </row>
    <row r="1296" spans="2:9" ht="20.100000000000001" hidden="1" customHeight="1" x14ac:dyDescent="0.25">
      <c r="B1296" s="48"/>
      <c r="C1296" s="49"/>
      <c r="D1296" s="49"/>
      <c r="E1296" s="49"/>
      <c r="F1296" s="49"/>
      <c r="G1296" s="50"/>
      <c r="H1296" s="47"/>
      <c r="I1296" s="47"/>
    </row>
    <row r="1297" spans="2:9" ht="20.100000000000001" hidden="1" customHeight="1" x14ac:dyDescent="0.25">
      <c r="B1297" s="48"/>
      <c r="C1297" s="49"/>
      <c r="D1297" s="49"/>
      <c r="E1297" s="49"/>
      <c r="F1297" s="49"/>
      <c r="G1297" s="50"/>
      <c r="H1297" s="47"/>
      <c r="I1297" s="47"/>
    </row>
    <row r="1298" spans="2:9" ht="20.100000000000001" hidden="1" customHeight="1" x14ac:dyDescent="0.25">
      <c r="B1298" s="48"/>
      <c r="C1298" s="49"/>
      <c r="D1298" s="49"/>
      <c r="E1298" s="49"/>
      <c r="F1298" s="49"/>
      <c r="G1298" s="50"/>
      <c r="H1298" s="47"/>
      <c r="I1298" s="47"/>
    </row>
    <row r="1299" spans="2:9" ht="20.100000000000001" hidden="1" customHeight="1" x14ac:dyDescent="0.25">
      <c r="B1299" s="48"/>
      <c r="C1299" s="49"/>
      <c r="D1299" s="49"/>
      <c r="E1299" s="49"/>
      <c r="F1299" s="49"/>
      <c r="G1299" s="50"/>
      <c r="H1299" s="47"/>
      <c r="I1299" s="47"/>
    </row>
    <row r="1300" spans="2:9" ht="20.100000000000001" hidden="1" customHeight="1" x14ac:dyDescent="0.25">
      <c r="B1300" s="48"/>
      <c r="C1300" s="49"/>
      <c r="D1300" s="49"/>
      <c r="E1300" s="49"/>
      <c r="F1300" s="49"/>
      <c r="G1300" s="50"/>
      <c r="H1300" s="47"/>
      <c r="I1300" s="47"/>
    </row>
    <row r="1301" spans="2:9" ht="20.100000000000001" hidden="1" customHeight="1" x14ac:dyDescent="0.25">
      <c r="B1301" s="48"/>
      <c r="C1301" s="49"/>
      <c r="D1301" s="49"/>
      <c r="E1301" s="49"/>
      <c r="F1301" s="49"/>
      <c r="G1301" s="50"/>
      <c r="H1301" s="47"/>
      <c r="I1301" s="47"/>
    </row>
    <row r="1302" spans="2:9" ht="20.100000000000001" hidden="1" customHeight="1" x14ac:dyDescent="0.25">
      <c r="B1302" s="48"/>
      <c r="C1302" s="49"/>
      <c r="D1302" s="49"/>
      <c r="E1302" s="49"/>
      <c r="F1302" s="49"/>
      <c r="G1302" s="50"/>
      <c r="H1302" s="47"/>
      <c r="I1302" s="47"/>
    </row>
    <row r="1303" spans="2:9" ht="20.100000000000001" hidden="1" customHeight="1" x14ac:dyDescent="0.25">
      <c r="B1303" s="48"/>
      <c r="C1303" s="49"/>
      <c r="D1303" s="49"/>
      <c r="E1303" s="49"/>
      <c r="F1303" s="49"/>
      <c r="G1303" s="50"/>
      <c r="H1303" s="47"/>
      <c r="I1303" s="47"/>
    </row>
    <row r="1304" spans="2:9" ht="20.100000000000001" hidden="1" customHeight="1" x14ac:dyDescent="0.25">
      <c r="B1304" s="48"/>
      <c r="C1304" s="49"/>
      <c r="D1304" s="49"/>
      <c r="E1304" s="49"/>
      <c r="F1304" s="49"/>
      <c r="G1304" s="50"/>
      <c r="H1304" s="47"/>
      <c r="I1304" s="47"/>
    </row>
    <row r="1305" spans="2:9" ht="20.100000000000001" hidden="1" customHeight="1" x14ac:dyDescent="0.25">
      <c r="B1305" s="48"/>
      <c r="C1305" s="49"/>
      <c r="D1305" s="49"/>
      <c r="E1305" s="49"/>
      <c r="F1305" s="49"/>
      <c r="G1305" s="50"/>
      <c r="H1305" s="47"/>
      <c r="I1305" s="47"/>
    </row>
    <row r="1306" spans="2:9" ht="20.100000000000001" hidden="1" customHeight="1" x14ac:dyDescent="0.25">
      <c r="B1306" s="48"/>
      <c r="C1306" s="49"/>
      <c r="D1306" s="49"/>
      <c r="E1306" s="49"/>
      <c r="F1306" s="49"/>
      <c r="G1306" s="50"/>
      <c r="H1306" s="47"/>
      <c r="I1306" s="47"/>
    </row>
    <row r="1307" spans="2:9" ht="20.100000000000001" hidden="1" customHeight="1" x14ac:dyDescent="0.25">
      <c r="B1307" s="48"/>
      <c r="C1307" s="49"/>
      <c r="D1307" s="49"/>
      <c r="E1307" s="49"/>
      <c r="F1307" s="49"/>
      <c r="G1307" s="50"/>
      <c r="H1307" s="47"/>
      <c r="I1307" s="47"/>
    </row>
    <row r="1308" spans="2:9" ht="20.100000000000001" hidden="1" customHeight="1" x14ac:dyDescent="0.25">
      <c r="B1308" s="48"/>
      <c r="C1308" s="49"/>
      <c r="D1308" s="49"/>
      <c r="E1308" s="49"/>
      <c r="F1308" s="49"/>
      <c r="G1308" s="50"/>
      <c r="H1308" s="47"/>
      <c r="I1308" s="47"/>
    </row>
    <row r="1309" spans="2:9" ht="20.100000000000001" hidden="1" customHeight="1" x14ac:dyDescent="0.25">
      <c r="B1309" s="48"/>
      <c r="C1309" s="49"/>
      <c r="D1309" s="49"/>
      <c r="E1309" s="49"/>
      <c r="F1309" s="49"/>
      <c r="G1309" s="50"/>
      <c r="H1309" s="47"/>
      <c r="I1309" s="47"/>
    </row>
    <row r="1310" spans="2:9" ht="20.100000000000001" hidden="1" customHeight="1" x14ac:dyDescent="0.25">
      <c r="B1310" s="48"/>
      <c r="C1310" s="49"/>
      <c r="D1310" s="49"/>
      <c r="E1310" s="49"/>
      <c r="F1310" s="49"/>
      <c r="G1310" s="50"/>
      <c r="H1310" s="47"/>
      <c r="I1310" s="47"/>
    </row>
    <row r="1311" spans="2:9" ht="20.100000000000001" hidden="1" customHeight="1" x14ac:dyDescent="0.25">
      <c r="B1311" s="48"/>
      <c r="C1311" s="49"/>
      <c r="D1311" s="49"/>
      <c r="E1311" s="49"/>
      <c r="F1311" s="49"/>
      <c r="G1311" s="50"/>
      <c r="H1311" s="47"/>
      <c r="I1311" s="47"/>
    </row>
    <row r="1312" spans="2:9" ht="20.100000000000001" hidden="1" customHeight="1" x14ac:dyDescent="0.25">
      <c r="B1312" s="48"/>
      <c r="C1312" s="49"/>
      <c r="D1312" s="49"/>
      <c r="E1312" s="49"/>
      <c r="F1312" s="49"/>
      <c r="G1312" s="50"/>
      <c r="H1312" s="47"/>
      <c r="I1312" s="47"/>
    </row>
    <row r="1313" spans="2:9" ht="20.100000000000001" hidden="1" customHeight="1" x14ac:dyDescent="0.25">
      <c r="B1313" s="48"/>
      <c r="C1313" s="49"/>
      <c r="D1313" s="49"/>
      <c r="E1313" s="49"/>
      <c r="F1313" s="49"/>
      <c r="G1313" s="50"/>
      <c r="H1313" s="47"/>
      <c r="I1313" s="47"/>
    </row>
    <row r="1314" spans="2:9" ht="20.100000000000001" hidden="1" customHeight="1" x14ac:dyDescent="0.25">
      <c r="B1314" s="48"/>
      <c r="C1314" s="49"/>
      <c r="D1314" s="49"/>
      <c r="E1314" s="49"/>
      <c r="F1314" s="49"/>
      <c r="G1314" s="50"/>
      <c r="H1314" s="47"/>
      <c r="I1314" s="47"/>
    </row>
    <row r="1315" spans="2:9" ht="20.100000000000001" hidden="1" customHeight="1" x14ac:dyDescent="0.25">
      <c r="B1315" s="48"/>
      <c r="C1315" s="49"/>
      <c r="D1315" s="49"/>
      <c r="E1315" s="49"/>
      <c r="F1315" s="49"/>
      <c r="G1315" s="50"/>
      <c r="H1315" s="47"/>
      <c r="I1315" s="47"/>
    </row>
    <row r="1316" spans="2:9" ht="20.100000000000001" hidden="1" customHeight="1" x14ac:dyDescent="0.25">
      <c r="B1316" s="48"/>
      <c r="C1316" s="49"/>
      <c r="D1316" s="49"/>
      <c r="E1316" s="49"/>
      <c r="F1316" s="49"/>
      <c r="G1316" s="50"/>
      <c r="H1316" s="47"/>
      <c r="I1316" s="47"/>
    </row>
    <row r="1317" spans="2:9" ht="20.100000000000001" hidden="1" customHeight="1" x14ac:dyDescent="0.25">
      <c r="B1317" s="48"/>
      <c r="C1317" s="49"/>
      <c r="D1317" s="49"/>
      <c r="E1317" s="49"/>
      <c r="F1317" s="49"/>
      <c r="G1317" s="50"/>
      <c r="H1317" s="47"/>
      <c r="I1317" s="47"/>
    </row>
    <row r="1318" spans="2:9" ht="20.100000000000001" hidden="1" customHeight="1" x14ac:dyDescent="0.25">
      <c r="B1318" s="48"/>
      <c r="C1318" s="49"/>
      <c r="D1318" s="49"/>
      <c r="E1318" s="49"/>
      <c r="F1318" s="49"/>
      <c r="G1318" s="50"/>
      <c r="H1318" s="47"/>
      <c r="I1318" s="47"/>
    </row>
    <row r="1319" spans="2:9" ht="20.100000000000001" hidden="1" customHeight="1" x14ac:dyDescent="0.25">
      <c r="B1319" s="48"/>
      <c r="C1319" s="49"/>
      <c r="D1319" s="49"/>
      <c r="E1319" s="49"/>
      <c r="F1319" s="49"/>
      <c r="G1319" s="50"/>
      <c r="H1319" s="47"/>
      <c r="I1319" s="47"/>
    </row>
    <row r="1320" spans="2:9" ht="20.100000000000001" hidden="1" customHeight="1" x14ac:dyDescent="0.25">
      <c r="B1320" s="48"/>
      <c r="C1320" s="49"/>
      <c r="D1320" s="49"/>
      <c r="E1320" s="49"/>
      <c r="F1320" s="49"/>
      <c r="G1320" s="50"/>
      <c r="H1320" s="47"/>
      <c r="I1320" s="47"/>
    </row>
    <row r="1321" spans="2:9" ht="20.100000000000001" hidden="1" customHeight="1" x14ac:dyDescent="0.25">
      <c r="B1321" s="48"/>
      <c r="C1321" s="49"/>
      <c r="D1321" s="49"/>
      <c r="E1321" s="49"/>
      <c r="F1321" s="49"/>
      <c r="G1321" s="50"/>
      <c r="H1321" s="47"/>
      <c r="I1321" s="47"/>
    </row>
    <row r="1322" spans="2:9" ht="20.100000000000001" hidden="1" customHeight="1" x14ac:dyDescent="0.25">
      <c r="B1322" s="48"/>
      <c r="C1322" s="49"/>
      <c r="D1322" s="49"/>
      <c r="E1322" s="49"/>
      <c r="F1322" s="49"/>
      <c r="G1322" s="50"/>
      <c r="H1322" s="47"/>
      <c r="I1322" s="47"/>
    </row>
    <row r="1323" spans="2:9" ht="20.100000000000001" hidden="1" customHeight="1" x14ac:dyDescent="0.25">
      <c r="B1323" s="48"/>
      <c r="C1323" s="49"/>
      <c r="D1323" s="49"/>
      <c r="E1323" s="49"/>
      <c r="F1323" s="49"/>
      <c r="G1323" s="50"/>
      <c r="H1323" s="47"/>
      <c r="I1323" s="47"/>
    </row>
    <row r="1324" spans="2:9" ht="20.100000000000001" hidden="1" customHeight="1" x14ac:dyDescent="0.25">
      <c r="B1324" s="48"/>
      <c r="C1324" s="49"/>
      <c r="D1324" s="49"/>
      <c r="E1324" s="49"/>
      <c r="F1324" s="49"/>
      <c r="G1324" s="50"/>
      <c r="H1324" s="47"/>
      <c r="I1324" s="47"/>
    </row>
    <row r="1325" spans="2:9" ht="20.100000000000001" hidden="1" customHeight="1" x14ac:dyDescent="0.25">
      <c r="B1325" s="48"/>
      <c r="C1325" s="49"/>
      <c r="D1325" s="49"/>
      <c r="E1325" s="49"/>
      <c r="F1325" s="49"/>
      <c r="G1325" s="50"/>
      <c r="H1325" s="47"/>
      <c r="I1325" s="47"/>
    </row>
    <row r="1326" spans="2:9" ht="20.100000000000001" hidden="1" customHeight="1" x14ac:dyDescent="0.25">
      <c r="B1326" s="48"/>
      <c r="C1326" s="49"/>
      <c r="D1326" s="49"/>
      <c r="E1326" s="49"/>
      <c r="F1326" s="49"/>
      <c r="G1326" s="50"/>
      <c r="H1326" s="47"/>
      <c r="I1326" s="47"/>
    </row>
    <row r="1327" spans="2:9" ht="20.100000000000001" hidden="1" customHeight="1" x14ac:dyDescent="0.25">
      <c r="B1327" s="48"/>
      <c r="C1327" s="49"/>
      <c r="D1327" s="49"/>
      <c r="E1327" s="49"/>
      <c r="F1327" s="49"/>
      <c r="G1327" s="50"/>
      <c r="H1327" s="47"/>
      <c r="I1327" s="47"/>
    </row>
    <row r="1328" spans="2:9" ht="20.100000000000001" hidden="1" customHeight="1" x14ac:dyDescent="0.25">
      <c r="B1328" s="48"/>
      <c r="C1328" s="49"/>
      <c r="D1328" s="49"/>
      <c r="E1328" s="49"/>
      <c r="F1328" s="49"/>
      <c r="G1328" s="50"/>
      <c r="H1328" s="47"/>
      <c r="I1328" s="47"/>
    </row>
    <row r="1329" spans="2:9" ht="20.100000000000001" hidden="1" customHeight="1" x14ac:dyDescent="0.25">
      <c r="B1329" s="48"/>
      <c r="C1329" s="49"/>
      <c r="D1329" s="49"/>
      <c r="E1329" s="49"/>
      <c r="F1329" s="49"/>
      <c r="G1329" s="50"/>
      <c r="H1329" s="47"/>
      <c r="I1329" s="47"/>
    </row>
    <row r="1330" spans="2:9" ht="20.100000000000001" hidden="1" customHeight="1" x14ac:dyDescent="0.25">
      <c r="B1330" s="48"/>
      <c r="C1330" s="49"/>
      <c r="D1330" s="49"/>
      <c r="E1330" s="49"/>
      <c r="F1330" s="49"/>
      <c r="G1330" s="50"/>
      <c r="H1330" s="47"/>
      <c r="I1330" s="47"/>
    </row>
    <row r="1331" spans="2:9" ht="20.100000000000001" hidden="1" customHeight="1" x14ac:dyDescent="0.25">
      <c r="B1331" s="48"/>
      <c r="C1331" s="49"/>
      <c r="D1331" s="49"/>
      <c r="E1331" s="49"/>
      <c r="F1331" s="49"/>
      <c r="G1331" s="50"/>
      <c r="H1331" s="47"/>
      <c r="I1331" s="47"/>
    </row>
    <row r="1332" spans="2:9" ht="20.100000000000001" hidden="1" customHeight="1" x14ac:dyDescent="0.25">
      <c r="B1332" s="48"/>
      <c r="C1332" s="49"/>
      <c r="D1332" s="49"/>
      <c r="E1332" s="49"/>
      <c r="F1332" s="49"/>
      <c r="G1332" s="50"/>
      <c r="H1332" s="47"/>
      <c r="I1332" s="47"/>
    </row>
    <row r="1333" spans="2:9" ht="20.100000000000001" hidden="1" customHeight="1" x14ac:dyDescent="0.25">
      <c r="B1333" s="48"/>
      <c r="C1333" s="49"/>
      <c r="D1333" s="49"/>
      <c r="E1333" s="49"/>
      <c r="F1333" s="49"/>
      <c r="G1333" s="50"/>
      <c r="H1333" s="47"/>
      <c r="I1333" s="47"/>
    </row>
    <row r="1334" spans="2:9" ht="20.100000000000001" hidden="1" customHeight="1" x14ac:dyDescent="0.25">
      <c r="B1334" s="48"/>
      <c r="C1334" s="49"/>
      <c r="D1334" s="49"/>
      <c r="E1334" s="49"/>
      <c r="F1334" s="49"/>
      <c r="G1334" s="50"/>
      <c r="H1334" s="47"/>
      <c r="I1334" s="47"/>
    </row>
    <row r="1335" spans="2:9" ht="20.100000000000001" hidden="1" customHeight="1" x14ac:dyDescent="0.25">
      <c r="B1335" s="48"/>
      <c r="C1335" s="49"/>
      <c r="D1335" s="49"/>
      <c r="E1335" s="49"/>
      <c r="F1335" s="49"/>
      <c r="G1335" s="50"/>
      <c r="H1335" s="47"/>
      <c r="I1335" s="47"/>
    </row>
    <row r="1336" spans="2:9" ht="20.100000000000001" hidden="1" customHeight="1" x14ac:dyDescent="0.25">
      <c r="B1336" s="48"/>
      <c r="C1336" s="49"/>
      <c r="D1336" s="49"/>
      <c r="E1336" s="49"/>
      <c r="F1336" s="49"/>
      <c r="G1336" s="50"/>
      <c r="H1336" s="47"/>
      <c r="I1336" s="47"/>
    </row>
    <row r="1337" spans="2:9" ht="20.100000000000001" hidden="1" customHeight="1" x14ac:dyDescent="0.25">
      <c r="B1337" s="48"/>
      <c r="C1337" s="49"/>
      <c r="D1337" s="49"/>
      <c r="E1337" s="49"/>
      <c r="F1337" s="49"/>
      <c r="G1337" s="50"/>
      <c r="H1337" s="47"/>
      <c r="I1337" s="47"/>
    </row>
    <row r="1338" spans="2:9" ht="20.100000000000001" hidden="1" customHeight="1" x14ac:dyDescent="0.25">
      <c r="B1338" s="48"/>
      <c r="C1338" s="49"/>
      <c r="D1338" s="49"/>
      <c r="E1338" s="49"/>
      <c r="F1338" s="49"/>
      <c r="G1338" s="50"/>
      <c r="H1338" s="47"/>
      <c r="I1338" s="47"/>
    </row>
    <row r="1339" spans="2:9" ht="20.100000000000001" hidden="1" customHeight="1" x14ac:dyDescent="0.25">
      <c r="B1339" s="48"/>
      <c r="C1339" s="49"/>
      <c r="D1339" s="49"/>
      <c r="E1339" s="49"/>
      <c r="F1339" s="49"/>
      <c r="G1339" s="50"/>
      <c r="H1339" s="47"/>
      <c r="I1339" s="47"/>
    </row>
    <row r="1340" spans="2:9" ht="20.100000000000001" hidden="1" customHeight="1" x14ac:dyDescent="0.25">
      <c r="B1340" s="48"/>
      <c r="C1340" s="49"/>
      <c r="D1340" s="49"/>
      <c r="E1340" s="49"/>
      <c r="F1340" s="49"/>
      <c r="G1340" s="50"/>
      <c r="H1340" s="47"/>
      <c r="I1340" s="47"/>
    </row>
    <row r="1341" spans="2:9" ht="20.100000000000001" hidden="1" customHeight="1" x14ac:dyDescent="0.25">
      <c r="B1341" s="48"/>
      <c r="C1341" s="49"/>
      <c r="D1341" s="49"/>
      <c r="E1341" s="49"/>
      <c r="F1341" s="49"/>
      <c r="G1341" s="50"/>
      <c r="H1341" s="47"/>
      <c r="I1341" s="47"/>
    </row>
    <row r="1342" spans="2:9" ht="20.100000000000001" hidden="1" customHeight="1" x14ac:dyDescent="0.25">
      <c r="B1342" s="48"/>
      <c r="C1342" s="49"/>
      <c r="D1342" s="49"/>
      <c r="E1342" s="49"/>
      <c r="F1342" s="49"/>
      <c r="G1342" s="50"/>
      <c r="H1342" s="47"/>
      <c r="I1342" s="47"/>
    </row>
    <row r="1343" spans="2:9" ht="20.100000000000001" hidden="1" customHeight="1" x14ac:dyDescent="0.25">
      <c r="B1343" s="48"/>
      <c r="C1343" s="49"/>
      <c r="D1343" s="49"/>
      <c r="E1343" s="49"/>
      <c r="F1343" s="49"/>
      <c r="G1343" s="50"/>
      <c r="H1343" s="47"/>
      <c r="I1343" s="47"/>
    </row>
    <row r="1344" spans="2:9" ht="20.100000000000001" hidden="1" customHeight="1" x14ac:dyDescent="0.25">
      <c r="B1344" s="48"/>
      <c r="C1344" s="49"/>
      <c r="D1344" s="49"/>
      <c r="E1344" s="49"/>
      <c r="F1344" s="49"/>
      <c r="G1344" s="50"/>
      <c r="H1344" s="47"/>
      <c r="I1344" s="47"/>
    </row>
    <row r="1345" spans="2:9" ht="20.100000000000001" hidden="1" customHeight="1" x14ac:dyDescent="0.25">
      <c r="B1345" s="48"/>
      <c r="C1345" s="49"/>
      <c r="D1345" s="49"/>
      <c r="E1345" s="49"/>
      <c r="F1345" s="49"/>
      <c r="G1345" s="50"/>
      <c r="H1345" s="47"/>
      <c r="I1345" s="47"/>
    </row>
    <row r="1346" spans="2:9" ht="20.100000000000001" hidden="1" customHeight="1" x14ac:dyDescent="0.25">
      <c r="B1346" s="48"/>
      <c r="C1346" s="49"/>
      <c r="D1346" s="49"/>
      <c r="E1346" s="49"/>
      <c r="F1346" s="49"/>
      <c r="G1346" s="50"/>
      <c r="H1346" s="47"/>
      <c r="I1346" s="47"/>
    </row>
    <row r="1347" spans="2:9" ht="20.100000000000001" hidden="1" customHeight="1" x14ac:dyDescent="0.25">
      <c r="B1347" s="48"/>
      <c r="C1347" s="49"/>
      <c r="D1347" s="49"/>
      <c r="E1347" s="49"/>
      <c r="F1347" s="49"/>
      <c r="G1347" s="50"/>
      <c r="H1347" s="47"/>
      <c r="I1347" s="47"/>
    </row>
    <row r="1348" spans="2:9" ht="20.100000000000001" hidden="1" customHeight="1" x14ac:dyDescent="0.25">
      <c r="B1348" s="48"/>
      <c r="C1348" s="49"/>
      <c r="D1348" s="49"/>
      <c r="E1348" s="49"/>
      <c r="F1348" s="49"/>
      <c r="G1348" s="50"/>
      <c r="H1348" s="47"/>
      <c r="I1348" s="47"/>
    </row>
    <row r="1349" spans="2:9" ht="20.100000000000001" hidden="1" customHeight="1" x14ac:dyDescent="0.25">
      <c r="B1349" s="48"/>
      <c r="C1349" s="49"/>
      <c r="D1349" s="49"/>
      <c r="E1349" s="49"/>
      <c r="F1349" s="49"/>
      <c r="G1349" s="50"/>
      <c r="H1349" s="47"/>
      <c r="I1349" s="47"/>
    </row>
    <row r="1350" spans="2:9" ht="20.100000000000001" hidden="1" customHeight="1" x14ac:dyDescent="0.25">
      <c r="B1350" s="48"/>
      <c r="C1350" s="49"/>
      <c r="D1350" s="49"/>
      <c r="E1350" s="49"/>
      <c r="F1350" s="49"/>
      <c r="G1350" s="50"/>
      <c r="H1350" s="47"/>
      <c r="I1350" s="47"/>
    </row>
    <row r="1351" spans="2:9" ht="20.100000000000001" hidden="1" customHeight="1" x14ac:dyDescent="0.25">
      <c r="B1351" s="48"/>
      <c r="C1351" s="49"/>
      <c r="D1351" s="49"/>
      <c r="E1351" s="49"/>
      <c r="F1351" s="49"/>
      <c r="G1351" s="50"/>
      <c r="H1351" s="47"/>
      <c r="I1351" s="47"/>
    </row>
    <row r="1352" spans="2:9" ht="20.100000000000001" hidden="1" customHeight="1" x14ac:dyDescent="0.25">
      <c r="B1352" s="48"/>
      <c r="C1352" s="49"/>
      <c r="D1352" s="49"/>
      <c r="E1352" s="49"/>
      <c r="F1352" s="49"/>
      <c r="G1352" s="50"/>
      <c r="H1352" s="47"/>
      <c r="I1352" s="47"/>
    </row>
    <row r="1353" spans="2:9" ht="20.100000000000001" hidden="1" customHeight="1" x14ac:dyDescent="0.25">
      <c r="B1353" s="48"/>
      <c r="C1353" s="49"/>
      <c r="D1353" s="49"/>
      <c r="E1353" s="49"/>
      <c r="F1353" s="49"/>
      <c r="G1353" s="50"/>
      <c r="H1353" s="47"/>
      <c r="I1353" s="47"/>
    </row>
    <row r="1354" spans="2:9" ht="20.100000000000001" hidden="1" customHeight="1" x14ac:dyDescent="0.25">
      <c r="B1354" s="48"/>
      <c r="C1354" s="49"/>
      <c r="D1354" s="49"/>
      <c r="E1354" s="49"/>
      <c r="F1354" s="49"/>
      <c r="G1354" s="50"/>
      <c r="H1354" s="47"/>
      <c r="I1354" s="47"/>
    </row>
    <row r="1355" spans="2:9" ht="20.100000000000001" hidden="1" customHeight="1" x14ac:dyDescent="0.25">
      <c r="B1355" s="48"/>
      <c r="C1355" s="49"/>
      <c r="D1355" s="49"/>
      <c r="E1355" s="49"/>
      <c r="F1355" s="49"/>
      <c r="G1355" s="50"/>
      <c r="H1355" s="47"/>
      <c r="I1355" s="47"/>
    </row>
    <row r="1356" spans="2:9" ht="20.100000000000001" hidden="1" customHeight="1" x14ac:dyDescent="0.25">
      <c r="B1356" s="48"/>
      <c r="C1356" s="49"/>
      <c r="D1356" s="49"/>
      <c r="E1356" s="49"/>
      <c r="F1356" s="49"/>
      <c r="G1356" s="50"/>
      <c r="H1356" s="47"/>
      <c r="I1356" s="47"/>
    </row>
    <row r="1357" spans="2:9" ht="20.100000000000001" hidden="1" customHeight="1" x14ac:dyDescent="0.25">
      <c r="B1357" s="48"/>
      <c r="C1357" s="49"/>
      <c r="D1357" s="49"/>
      <c r="E1357" s="49"/>
      <c r="F1357" s="49"/>
      <c r="G1357" s="50"/>
      <c r="H1357" s="47"/>
      <c r="I1357" s="47"/>
    </row>
    <row r="1358" spans="2:9" ht="20.100000000000001" hidden="1" customHeight="1" x14ac:dyDescent="0.25">
      <c r="B1358" s="48"/>
      <c r="C1358" s="49"/>
      <c r="D1358" s="49"/>
      <c r="E1358" s="49"/>
      <c r="F1358" s="49"/>
      <c r="G1358" s="50"/>
      <c r="H1358" s="47"/>
      <c r="I1358" s="47"/>
    </row>
    <row r="1359" spans="2:9" ht="20.100000000000001" hidden="1" customHeight="1" x14ac:dyDescent="0.25">
      <c r="B1359" s="48"/>
      <c r="C1359" s="49"/>
      <c r="D1359" s="49"/>
      <c r="E1359" s="49"/>
      <c r="F1359" s="49"/>
      <c r="G1359" s="50"/>
      <c r="H1359" s="47"/>
      <c r="I1359" s="47"/>
    </row>
    <row r="1360" spans="2:9" ht="20.100000000000001" hidden="1" customHeight="1" x14ac:dyDescent="0.25">
      <c r="B1360" s="48"/>
      <c r="C1360" s="49"/>
      <c r="D1360" s="49"/>
      <c r="E1360" s="49"/>
      <c r="F1360" s="49"/>
      <c r="G1360" s="50"/>
      <c r="H1360" s="47"/>
      <c r="I1360" s="47"/>
    </row>
    <row r="1361" spans="2:9" ht="20.100000000000001" hidden="1" customHeight="1" x14ac:dyDescent="0.25">
      <c r="B1361" s="48"/>
      <c r="C1361" s="49"/>
      <c r="D1361" s="49"/>
      <c r="E1361" s="49"/>
      <c r="F1361" s="49"/>
      <c r="G1361" s="50"/>
      <c r="H1361" s="47"/>
      <c r="I1361" s="47"/>
    </row>
    <row r="1362" spans="2:9" ht="20.100000000000001" hidden="1" customHeight="1" x14ac:dyDescent="0.25">
      <c r="B1362" s="48"/>
      <c r="C1362" s="49"/>
      <c r="D1362" s="49"/>
      <c r="E1362" s="49"/>
      <c r="F1362" s="49"/>
      <c r="G1362" s="50"/>
      <c r="H1362" s="47"/>
      <c r="I1362" s="47"/>
    </row>
    <row r="1363" spans="2:9" ht="20.100000000000001" hidden="1" customHeight="1" x14ac:dyDescent="0.25">
      <c r="B1363" s="48"/>
      <c r="C1363" s="49"/>
      <c r="D1363" s="49"/>
      <c r="E1363" s="49"/>
      <c r="F1363" s="49"/>
      <c r="G1363" s="50"/>
      <c r="H1363" s="47"/>
      <c r="I1363" s="47"/>
    </row>
    <row r="1364" spans="2:9" ht="20.100000000000001" hidden="1" customHeight="1" x14ac:dyDescent="0.25">
      <c r="B1364" s="48"/>
      <c r="C1364" s="49"/>
      <c r="D1364" s="49"/>
      <c r="E1364" s="49"/>
      <c r="F1364" s="49"/>
      <c r="G1364" s="50"/>
      <c r="H1364" s="47"/>
      <c r="I1364" s="47"/>
    </row>
    <row r="1365" spans="2:9" ht="20.100000000000001" hidden="1" customHeight="1" x14ac:dyDescent="0.25">
      <c r="B1365" s="48"/>
      <c r="C1365" s="49"/>
      <c r="D1365" s="49"/>
      <c r="E1365" s="49"/>
      <c r="F1365" s="49"/>
      <c r="G1365" s="50"/>
      <c r="H1365" s="47"/>
      <c r="I1365" s="47"/>
    </row>
    <row r="1366" spans="2:9" ht="20.100000000000001" hidden="1" customHeight="1" x14ac:dyDescent="0.25">
      <c r="B1366" s="48"/>
      <c r="C1366" s="49"/>
      <c r="D1366" s="49"/>
      <c r="E1366" s="49"/>
      <c r="F1366" s="49"/>
      <c r="G1366" s="50"/>
      <c r="H1366" s="47"/>
      <c r="I1366" s="47"/>
    </row>
    <row r="1367" spans="2:9" ht="20.100000000000001" hidden="1" customHeight="1" x14ac:dyDescent="0.25">
      <c r="B1367" s="48"/>
      <c r="C1367" s="49"/>
      <c r="D1367" s="49"/>
      <c r="E1367" s="49"/>
      <c r="F1367" s="49"/>
      <c r="G1367" s="50"/>
      <c r="H1367" s="47"/>
      <c r="I1367" s="47"/>
    </row>
    <row r="1368" spans="2:9" ht="20.100000000000001" hidden="1" customHeight="1" x14ac:dyDescent="0.25">
      <c r="B1368" s="48"/>
      <c r="C1368" s="49"/>
      <c r="D1368" s="49"/>
      <c r="E1368" s="49"/>
      <c r="F1368" s="49"/>
      <c r="G1368" s="50"/>
      <c r="H1368" s="47"/>
      <c r="I1368" s="47"/>
    </row>
    <row r="1369" spans="2:9" ht="20.100000000000001" hidden="1" customHeight="1" x14ac:dyDescent="0.25">
      <c r="B1369" s="48"/>
      <c r="C1369" s="49"/>
      <c r="D1369" s="49"/>
      <c r="E1369" s="49"/>
      <c r="F1369" s="49"/>
      <c r="G1369" s="50"/>
      <c r="H1369" s="47"/>
      <c r="I1369" s="47"/>
    </row>
    <row r="1370" spans="2:9" ht="20.100000000000001" hidden="1" customHeight="1" x14ac:dyDescent="0.25">
      <c r="B1370" s="48"/>
      <c r="C1370" s="49"/>
      <c r="D1370" s="49"/>
      <c r="E1370" s="49"/>
      <c r="F1370" s="49"/>
      <c r="G1370" s="50"/>
      <c r="H1370" s="47"/>
      <c r="I1370" s="47"/>
    </row>
    <row r="1371" spans="2:9" ht="20.100000000000001" hidden="1" customHeight="1" x14ac:dyDescent="0.25">
      <c r="B1371" s="48"/>
      <c r="C1371" s="49"/>
      <c r="D1371" s="49"/>
      <c r="E1371" s="49"/>
      <c r="F1371" s="49"/>
      <c r="G1371" s="50"/>
      <c r="H1371" s="47"/>
      <c r="I1371" s="47"/>
    </row>
    <row r="1372" spans="2:9" ht="20.100000000000001" hidden="1" customHeight="1" x14ac:dyDescent="0.25">
      <c r="B1372" s="48"/>
      <c r="C1372" s="49"/>
      <c r="D1372" s="49"/>
      <c r="E1372" s="49"/>
      <c r="F1372" s="49"/>
      <c r="G1372" s="50"/>
      <c r="H1372" s="47"/>
      <c r="I1372" s="47"/>
    </row>
    <row r="1373" spans="2:9" ht="20.100000000000001" hidden="1" customHeight="1" x14ac:dyDescent="0.25">
      <c r="B1373" s="48"/>
      <c r="C1373" s="49"/>
      <c r="D1373" s="49"/>
      <c r="E1373" s="49"/>
      <c r="F1373" s="49"/>
      <c r="G1373" s="50"/>
      <c r="H1373" s="47"/>
      <c r="I1373" s="47"/>
    </row>
    <row r="1374" spans="2:9" ht="20.100000000000001" hidden="1" customHeight="1" x14ac:dyDescent="0.25">
      <c r="B1374" s="48"/>
      <c r="C1374" s="49"/>
      <c r="D1374" s="49"/>
      <c r="E1374" s="49"/>
      <c r="F1374" s="49"/>
      <c r="G1374" s="50"/>
      <c r="H1374" s="47"/>
      <c r="I1374" s="47"/>
    </row>
    <row r="1375" spans="2:9" ht="20.100000000000001" hidden="1" customHeight="1" x14ac:dyDescent="0.25">
      <c r="B1375" s="48"/>
      <c r="C1375" s="49"/>
      <c r="D1375" s="49"/>
      <c r="E1375" s="49"/>
      <c r="F1375" s="49"/>
      <c r="G1375" s="50"/>
      <c r="H1375" s="47"/>
      <c r="I1375" s="47"/>
    </row>
    <row r="1376" spans="2:9" ht="20.100000000000001" hidden="1" customHeight="1" x14ac:dyDescent="0.25">
      <c r="B1376" s="48"/>
      <c r="C1376" s="49"/>
      <c r="D1376" s="49"/>
      <c r="E1376" s="49"/>
      <c r="F1376" s="49"/>
      <c r="G1376" s="50"/>
      <c r="H1376" s="47"/>
      <c r="I1376" s="47"/>
    </row>
    <row r="1377" spans="2:9" ht="20.100000000000001" hidden="1" customHeight="1" x14ac:dyDescent="0.25">
      <c r="B1377" s="48"/>
      <c r="C1377" s="49"/>
      <c r="D1377" s="49"/>
      <c r="E1377" s="49"/>
      <c r="F1377" s="49"/>
      <c r="G1377" s="50"/>
      <c r="H1377" s="47"/>
      <c r="I1377" s="47"/>
    </row>
    <row r="1378" spans="2:9" ht="20.100000000000001" hidden="1" customHeight="1" x14ac:dyDescent="0.25">
      <c r="B1378" s="48"/>
      <c r="C1378" s="49"/>
      <c r="D1378" s="49"/>
      <c r="E1378" s="49"/>
      <c r="F1378" s="49"/>
      <c r="G1378" s="50"/>
      <c r="H1378" s="47"/>
      <c r="I1378" s="47"/>
    </row>
    <row r="1379" spans="2:9" ht="20.100000000000001" hidden="1" customHeight="1" x14ac:dyDescent="0.25">
      <c r="B1379" s="48"/>
      <c r="C1379" s="49"/>
      <c r="D1379" s="49"/>
      <c r="E1379" s="49"/>
      <c r="F1379" s="49"/>
      <c r="G1379" s="50"/>
      <c r="H1379" s="47"/>
      <c r="I1379" s="47"/>
    </row>
    <row r="1380" spans="2:9" ht="20.100000000000001" hidden="1" customHeight="1" x14ac:dyDescent="0.25">
      <c r="B1380" s="48"/>
      <c r="C1380" s="49"/>
      <c r="D1380" s="49"/>
      <c r="E1380" s="49"/>
      <c r="F1380" s="49"/>
      <c r="G1380" s="50"/>
      <c r="H1380" s="47"/>
      <c r="I1380" s="47"/>
    </row>
    <row r="1381" spans="2:9" ht="20.100000000000001" hidden="1" customHeight="1" x14ac:dyDescent="0.25">
      <c r="B1381" s="48"/>
      <c r="C1381" s="49"/>
      <c r="D1381" s="49"/>
      <c r="E1381" s="49"/>
      <c r="F1381" s="49"/>
      <c r="G1381" s="50"/>
      <c r="H1381" s="47"/>
      <c r="I1381" s="47"/>
    </row>
    <row r="1382" spans="2:9" ht="20.100000000000001" hidden="1" customHeight="1" x14ac:dyDescent="0.25">
      <c r="B1382" s="48"/>
      <c r="C1382" s="49"/>
      <c r="D1382" s="49"/>
      <c r="E1382" s="49"/>
      <c r="F1382" s="49"/>
      <c r="G1382" s="50"/>
      <c r="H1382" s="47"/>
      <c r="I1382" s="47"/>
    </row>
    <row r="1383" spans="2:9" ht="20.100000000000001" hidden="1" customHeight="1" x14ac:dyDescent="0.25">
      <c r="B1383" s="48"/>
      <c r="C1383" s="49"/>
      <c r="D1383" s="49"/>
      <c r="E1383" s="49"/>
      <c r="F1383" s="49"/>
      <c r="G1383" s="50"/>
      <c r="H1383" s="47"/>
      <c r="I1383" s="47"/>
    </row>
    <row r="1384" spans="2:9" ht="20.100000000000001" hidden="1" customHeight="1" x14ac:dyDescent="0.25">
      <c r="B1384" s="48"/>
      <c r="C1384" s="49"/>
      <c r="D1384" s="49"/>
      <c r="E1384" s="49"/>
      <c r="F1384" s="49"/>
      <c r="G1384" s="50"/>
      <c r="H1384" s="47"/>
      <c r="I1384" s="47"/>
    </row>
    <row r="1385" spans="2:9" ht="20.100000000000001" hidden="1" customHeight="1" x14ac:dyDescent="0.25">
      <c r="B1385" s="48"/>
      <c r="C1385" s="49"/>
      <c r="D1385" s="49"/>
      <c r="E1385" s="49"/>
      <c r="F1385" s="49"/>
      <c r="G1385" s="50"/>
      <c r="H1385" s="47"/>
      <c r="I1385" s="47"/>
    </row>
    <row r="1386" spans="2:9" ht="20.100000000000001" hidden="1" customHeight="1" x14ac:dyDescent="0.25">
      <c r="B1386" s="48"/>
      <c r="C1386" s="49"/>
      <c r="D1386" s="49"/>
      <c r="E1386" s="49"/>
      <c r="F1386" s="49"/>
      <c r="G1386" s="50"/>
      <c r="H1386" s="47"/>
      <c r="I1386" s="47"/>
    </row>
    <row r="1387" spans="2:9" ht="20.100000000000001" hidden="1" customHeight="1" x14ac:dyDescent="0.25">
      <c r="B1387" s="48"/>
      <c r="C1387" s="49"/>
      <c r="D1387" s="49"/>
      <c r="E1387" s="49"/>
      <c r="F1387" s="49"/>
      <c r="G1387" s="50"/>
      <c r="H1387" s="47"/>
      <c r="I1387" s="47"/>
    </row>
    <row r="1388" spans="2:9" ht="20.100000000000001" hidden="1" customHeight="1" x14ac:dyDescent="0.25">
      <c r="B1388" s="48"/>
      <c r="C1388" s="49"/>
      <c r="D1388" s="49"/>
      <c r="E1388" s="49"/>
      <c r="F1388" s="49"/>
      <c r="G1388" s="50"/>
      <c r="H1388" s="47"/>
      <c r="I1388" s="47"/>
    </row>
    <row r="1389" spans="2:9" ht="20.100000000000001" hidden="1" customHeight="1" x14ac:dyDescent="0.25">
      <c r="B1389" s="48"/>
      <c r="C1389" s="49"/>
      <c r="D1389" s="49"/>
      <c r="E1389" s="49"/>
      <c r="F1389" s="49"/>
      <c r="G1389" s="50"/>
      <c r="H1389" s="47"/>
      <c r="I1389" s="47"/>
    </row>
    <row r="1390" spans="2:9" ht="20.100000000000001" hidden="1" customHeight="1" x14ac:dyDescent="0.25">
      <c r="B1390" s="48"/>
      <c r="C1390" s="49"/>
      <c r="D1390" s="49"/>
      <c r="E1390" s="49"/>
      <c r="F1390" s="49"/>
      <c r="G1390" s="50"/>
      <c r="H1390" s="47"/>
      <c r="I1390" s="47"/>
    </row>
    <row r="1391" spans="2:9" ht="20.100000000000001" hidden="1" customHeight="1" x14ac:dyDescent="0.25">
      <c r="B1391" s="48"/>
      <c r="C1391" s="49"/>
      <c r="D1391" s="49"/>
      <c r="E1391" s="49"/>
      <c r="F1391" s="49"/>
      <c r="G1391" s="50"/>
      <c r="H1391" s="47"/>
      <c r="I1391" s="47"/>
    </row>
    <row r="1392" spans="2:9" ht="20.100000000000001" hidden="1" customHeight="1" x14ac:dyDescent="0.25">
      <c r="B1392" s="48"/>
      <c r="C1392" s="49"/>
      <c r="D1392" s="49"/>
      <c r="E1392" s="49"/>
      <c r="F1392" s="49"/>
      <c r="G1392" s="50"/>
      <c r="H1392" s="47"/>
      <c r="I1392" s="47"/>
    </row>
    <row r="1393" spans="2:9" ht="20.100000000000001" hidden="1" customHeight="1" x14ac:dyDescent="0.25">
      <c r="B1393" s="48"/>
      <c r="C1393" s="49"/>
      <c r="D1393" s="49"/>
      <c r="E1393" s="49"/>
      <c r="F1393" s="49"/>
      <c r="G1393" s="50"/>
      <c r="H1393" s="47"/>
      <c r="I1393" s="47"/>
    </row>
    <row r="1394" spans="2:9" ht="20.100000000000001" hidden="1" customHeight="1" x14ac:dyDescent="0.25">
      <c r="B1394" s="48"/>
      <c r="C1394" s="49"/>
      <c r="D1394" s="49"/>
      <c r="E1394" s="49"/>
      <c r="F1394" s="49"/>
      <c r="G1394" s="50"/>
      <c r="H1394" s="47"/>
      <c r="I1394" s="47"/>
    </row>
    <row r="1395" spans="2:9" ht="20.100000000000001" hidden="1" customHeight="1" x14ac:dyDescent="0.25">
      <c r="B1395" s="48"/>
      <c r="C1395" s="49"/>
      <c r="D1395" s="49"/>
      <c r="E1395" s="49"/>
      <c r="F1395" s="49"/>
      <c r="G1395" s="50"/>
      <c r="H1395" s="47"/>
      <c r="I1395" s="47"/>
    </row>
    <row r="1396" spans="2:9" ht="20.100000000000001" hidden="1" customHeight="1" x14ac:dyDescent="0.25">
      <c r="B1396" s="48"/>
      <c r="C1396" s="49"/>
      <c r="D1396" s="49"/>
      <c r="E1396" s="49"/>
      <c r="F1396" s="49"/>
      <c r="G1396" s="50"/>
      <c r="H1396" s="47"/>
      <c r="I1396" s="47"/>
    </row>
    <row r="1397" spans="2:9" ht="20.100000000000001" hidden="1" customHeight="1" x14ac:dyDescent="0.25">
      <c r="B1397" s="48"/>
      <c r="C1397" s="49"/>
      <c r="D1397" s="49"/>
      <c r="E1397" s="49"/>
      <c r="F1397" s="49"/>
      <c r="G1397" s="50"/>
      <c r="H1397" s="47"/>
      <c r="I1397" s="47"/>
    </row>
    <row r="1398" spans="2:9" ht="20.100000000000001" hidden="1" customHeight="1" x14ac:dyDescent="0.25">
      <c r="B1398" s="48"/>
      <c r="C1398" s="49"/>
      <c r="D1398" s="49"/>
      <c r="E1398" s="49"/>
      <c r="F1398" s="49"/>
      <c r="G1398" s="50"/>
      <c r="H1398" s="47"/>
      <c r="I1398" s="47"/>
    </row>
    <row r="1399" spans="2:9" ht="20.100000000000001" hidden="1" customHeight="1" x14ac:dyDescent="0.25">
      <c r="B1399" s="48"/>
      <c r="C1399" s="49"/>
      <c r="D1399" s="49"/>
      <c r="E1399" s="49"/>
      <c r="F1399" s="49"/>
      <c r="G1399" s="50"/>
      <c r="H1399" s="47"/>
      <c r="I1399" s="47"/>
    </row>
    <row r="1400" spans="2:9" ht="20.100000000000001" hidden="1" customHeight="1" x14ac:dyDescent="0.25">
      <c r="B1400" s="48"/>
      <c r="C1400" s="49"/>
      <c r="D1400" s="49"/>
      <c r="E1400" s="49"/>
      <c r="F1400" s="49"/>
      <c r="G1400" s="50"/>
      <c r="H1400" s="47"/>
      <c r="I1400" s="47"/>
    </row>
    <row r="1401" spans="2:9" ht="20.100000000000001" hidden="1" customHeight="1" x14ac:dyDescent="0.25">
      <c r="B1401" s="48"/>
      <c r="C1401" s="49"/>
      <c r="D1401" s="49"/>
      <c r="E1401" s="49"/>
      <c r="F1401" s="49"/>
      <c r="G1401" s="50"/>
      <c r="H1401" s="47"/>
      <c r="I1401" s="47"/>
    </row>
    <row r="1402" spans="2:9" ht="20.100000000000001" hidden="1" customHeight="1" x14ac:dyDescent="0.25">
      <c r="B1402" s="48"/>
      <c r="C1402" s="49"/>
      <c r="D1402" s="49"/>
      <c r="E1402" s="49"/>
      <c r="F1402" s="49"/>
      <c r="G1402" s="50"/>
      <c r="H1402" s="47"/>
      <c r="I1402" s="47"/>
    </row>
    <row r="1403" spans="2:9" ht="20.100000000000001" hidden="1" customHeight="1" x14ac:dyDescent="0.25">
      <c r="B1403" s="48"/>
      <c r="C1403" s="49"/>
      <c r="D1403" s="49"/>
      <c r="E1403" s="49"/>
      <c r="F1403" s="49"/>
      <c r="G1403" s="50"/>
      <c r="H1403" s="47"/>
      <c r="I1403" s="47"/>
    </row>
    <row r="1404" spans="2:9" ht="20.100000000000001" hidden="1" customHeight="1" x14ac:dyDescent="0.25">
      <c r="B1404" s="48"/>
      <c r="C1404" s="49"/>
      <c r="D1404" s="49"/>
      <c r="E1404" s="49"/>
      <c r="F1404" s="49"/>
      <c r="G1404" s="50"/>
      <c r="H1404" s="47"/>
      <c r="I1404" s="47"/>
    </row>
    <row r="1405" spans="2:9" ht="20.100000000000001" hidden="1" customHeight="1" x14ac:dyDescent="0.25">
      <c r="B1405" s="48"/>
      <c r="C1405" s="49"/>
      <c r="D1405" s="49"/>
      <c r="E1405" s="49"/>
      <c r="F1405" s="49"/>
      <c r="G1405" s="50"/>
      <c r="H1405" s="47"/>
      <c r="I1405" s="47"/>
    </row>
    <row r="1406" spans="2:9" ht="20.100000000000001" hidden="1" customHeight="1" x14ac:dyDescent="0.25">
      <c r="B1406" s="48"/>
      <c r="C1406" s="49"/>
      <c r="D1406" s="49"/>
      <c r="E1406" s="49"/>
      <c r="F1406" s="49"/>
      <c r="G1406" s="50"/>
      <c r="H1406" s="47"/>
      <c r="I1406" s="47"/>
    </row>
    <row r="1407" spans="2:9" ht="20.100000000000001" hidden="1" customHeight="1" x14ac:dyDescent="0.25">
      <c r="B1407" s="48"/>
      <c r="C1407" s="49"/>
      <c r="D1407" s="49"/>
      <c r="E1407" s="49"/>
      <c r="F1407" s="49"/>
      <c r="G1407" s="50"/>
      <c r="H1407" s="47"/>
      <c r="I1407" s="47"/>
    </row>
    <row r="1408" spans="2:9" ht="20.100000000000001" hidden="1" customHeight="1" x14ac:dyDescent="0.25">
      <c r="B1408" s="48"/>
      <c r="C1408" s="49"/>
      <c r="D1408" s="49"/>
      <c r="E1408" s="49"/>
      <c r="F1408" s="49"/>
      <c r="G1408" s="50"/>
      <c r="H1408" s="47"/>
      <c r="I1408" s="47"/>
    </row>
    <row r="1409" spans="2:9" ht="20.100000000000001" hidden="1" customHeight="1" x14ac:dyDescent="0.25">
      <c r="B1409" s="48"/>
      <c r="C1409" s="49"/>
      <c r="D1409" s="49"/>
      <c r="E1409" s="49"/>
      <c r="F1409" s="49"/>
      <c r="G1409" s="50"/>
      <c r="H1409" s="47"/>
      <c r="I1409" s="47"/>
    </row>
    <row r="1410" spans="2:9" ht="20.100000000000001" hidden="1" customHeight="1" x14ac:dyDescent="0.25">
      <c r="B1410" s="48"/>
      <c r="C1410" s="49"/>
      <c r="D1410" s="49"/>
      <c r="E1410" s="49"/>
      <c r="F1410" s="49"/>
      <c r="G1410" s="50"/>
      <c r="H1410" s="47"/>
      <c r="I1410" s="47"/>
    </row>
    <row r="1411" spans="2:9" ht="20.100000000000001" hidden="1" customHeight="1" x14ac:dyDescent="0.25">
      <c r="B1411" s="48"/>
      <c r="C1411" s="49"/>
      <c r="D1411" s="49"/>
      <c r="E1411" s="49"/>
      <c r="F1411" s="49"/>
      <c r="G1411" s="50"/>
      <c r="H1411" s="47"/>
      <c r="I1411" s="47"/>
    </row>
    <row r="1412" spans="2:9" ht="20.100000000000001" hidden="1" customHeight="1" x14ac:dyDescent="0.25">
      <c r="B1412" s="48"/>
      <c r="C1412" s="49"/>
      <c r="D1412" s="49"/>
      <c r="E1412" s="49"/>
      <c r="F1412" s="49"/>
      <c r="G1412" s="50"/>
      <c r="H1412" s="47"/>
      <c r="I1412" s="47"/>
    </row>
    <row r="1413" spans="2:9" ht="20.100000000000001" hidden="1" customHeight="1" x14ac:dyDescent="0.25">
      <c r="B1413" s="48"/>
      <c r="C1413" s="49"/>
      <c r="D1413" s="49"/>
      <c r="E1413" s="49"/>
      <c r="F1413" s="49"/>
      <c r="G1413" s="50"/>
      <c r="H1413" s="47"/>
      <c r="I1413" s="47"/>
    </row>
    <row r="1414" spans="2:9" ht="20.100000000000001" hidden="1" customHeight="1" x14ac:dyDescent="0.25">
      <c r="B1414" s="48"/>
      <c r="C1414" s="49"/>
      <c r="D1414" s="49"/>
      <c r="E1414" s="49"/>
      <c r="F1414" s="49"/>
      <c r="G1414" s="50"/>
      <c r="H1414" s="47"/>
      <c r="I1414" s="47"/>
    </row>
    <row r="1415" spans="2:9" ht="20.100000000000001" hidden="1" customHeight="1" x14ac:dyDescent="0.25">
      <c r="B1415" s="48"/>
      <c r="C1415" s="49"/>
      <c r="D1415" s="49"/>
      <c r="E1415" s="49"/>
      <c r="F1415" s="49"/>
      <c r="G1415" s="50"/>
      <c r="H1415" s="47"/>
      <c r="I1415" s="47"/>
    </row>
    <row r="1416" spans="2:9" ht="20.100000000000001" hidden="1" customHeight="1" x14ac:dyDescent="0.25">
      <c r="B1416" s="48"/>
      <c r="C1416" s="49"/>
      <c r="D1416" s="49"/>
      <c r="E1416" s="49"/>
      <c r="F1416" s="49"/>
      <c r="G1416" s="50"/>
      <c r="H1416" s="47"/>
      <c r="I1416" s="47"/>
    </row>
    <row r="1417" spans="2:9" ht="20.100000000000001" hidden="1" customHeight="1" x14ac:dyDescent="0.25">
      <c r="B1417" s="48"/>
      <c r="C1417" s="49"/>
      <c r="D1417" s="49"/>
      <c r="E1417" s="49"/>
      <c r="F1417" s="49"/>
      <c r="G1417" s="50"/>
      <c r="H1417" s="47"/>
      <c r="I1417" s="47"/>
    </row>
    <row r="1418" spans="2:9" ht="20.100000000000001" hidden="1" customHeight="1" x14ac:dyDescent="0.25">
      <c r="B1418" s="48"/>
      <c r="C1418" s="49"/>
      <c r="D1418" s="49"/>
      <c r="E1418" s="49"/>
      <c r="F1418" s="49"/>
      <c r="G1418" s="50"/>
      <c r="H1418" s="47"/>
      <c r="I1418" s="47"/>
    </row>
    <row r="1419" spans="2:9" ht="20.100000000000001" hidden="1" customHeight="1" x14ac:dyDescent="0.25">
      <c r="B1419" s="48"/>
      <c r="C1419" s="49"/>
      <c r="D1419" s="49"/>
      <c r="E1419" s="49"/>
      <c r="F1419" s="49"/>
      <c r="G1419" s="50"/>
      <c r="H1419" s="47"/>
      <c r="I1419" s="47"/>
    </row>
    <row r="1420" spans="2:9" ht="20.100000000000001" hidden="1" customHeight="1" x14ac:dyDescent="0.25">
      <c r="B1420" s="48"/>
      <c r="C1420" s="49"/>
      <c r="D1420" s="49"/>
      <c r="E1420" s="49"/>
      <c r="F1420" s="49"/>
      <c r="G1420" s="50"/>
      <c r="H1420" s="47"/>
      <c r="I1420" s="47"/>
    </row>
    <row r="1421" spans="2:9" ht="20.100000000000001" hidden="1" customHeight="1" x14ac:dyDescent="0.25">
      <c r="B1421" s="48"/>
      <c r="C1421" s="49"/>
      <c r="D1421" s="49"/>
      <c r="E1421" s="49"/>
      <c r="F1421" s="49"/>
      <c r="G1421" s="50"/>
      <c r="H1421" s="47"/>
      <c r="I1421" s="47"/>
    </row>
    <row r="1422" spans="2:9" ht="20.100000000000001" hidden="1" customHeight="1" x14ac:dyDescent="0.25">
      <c r="B1422" s="48"/>
      <c r="C1422" s="49"/>
      <c r="D1422" s="49"/>
      <c r="E1422" s="49"/>
      <c r="F1422" s="49"/>
      <c r="G1422" s="50"/>
      <c r="H1422" s="47"/>
      <c r="I1422" s="47"/>
    </row>
    <row r="1423" spans="2:9" ht="20.100000000000001" hidden="1" customHeight="1" x14ac:dyDescent="0.25">
      <c r="B1423" s="48"/>
      <c r="C1423" s="49"/>
      <c r="D1423" s="49"/>
      <c r="E1423" s="49"/>
      <c r="F1423" s="49"/>
      <c r="G1423" s="50"/>
      <c r="H1423" s="47"/>
      <c r="I1423" s="47"/>
    </row>
    <row r="1424" spans="2:9" ht="20.100000000000001" hidden="1" customHeight="1" x14ac:dyDescent="0.25">
      <c r="B1424" s="48"/>
      <c r="C1424" s="49"/>
      <c r="D1424" s="49"/>
      <c r="E1424" s="49"/>
      <c r="F1424" s="49"/>
      <c r="G1424" s="50"/>
      <c r="H1424" s="47"/>
      <c r="I1424" s="47"/>
    </row>
    <row r="1425" spans="2:9" ht="20.100000000000001" hidden="1" customHeight="1" x14ac:dyDescent="0.25">
      <c r="B1425" s="48"/>
      <c r="C1425" s="49"/>
      <c r="D1425" s="49"/>
      <c r="E1425" s="49"/>
      <c r="F1425" s="49"/>
      <c r="G1425" s="50"/>
      <c r="H1425" s="47"/>
      <c r="I1425" s="47"/>
    </row>
    <row r="1426" spans="2:9" ht="20.100000000000001" hidden="1" customHeight="1" x14ac:dyDescent="0.25">
      <c r="B1426" s="48"/>
      <c r="C1426" s="49"/>
      <c r="D1426" s="49"/>
      <c r="E1426" s="49"/>
      <c r="F1426" s="49"/>
      <c r="G1426" s="50"/>
      <c r="H1426" s="47"/>
      <c r="I1426" s="47"/>
    </row>
    <row r="1427" spans="2:9" ht="20.100000000000001" hidden="1" customHeight="1" x14ac:dyDescent="0.25">
      <c r="B1427" s="48"/>
      <c r="C1427" s="49"/>
      <c r="D1427" s="49"/>
      <c r="E1427" s="49"/>
      <c r="F1427" s="49"/>
      <c r="G1427" s="50"/>
      <c r="H1427" s="47"/>
      <c r="I1427" s="47"/>
    </row>
    <row r="1428" spans="2:9" ht="20.100000000000001" hidden="1" customHeight="1" x14ac:dyDescent="0.25">
      <c r="B1428" s="48"/>
      <c r="C1428" s="49"/>
      <c r="D1428" s="49"/>
      <c r="E1428" s="49"/>
      <c r="F1428" s="49"/>
      <c r="G1428" s="50"/>
      <c r="H1428" s="47"/>
      <c r="I1428" s="47"/>
    </row>
    <row r="1429" spans="2:9" ht="20.100000000000001" hidden="1" customHeight="1" x14ac:dyDescent="0.25">
      <c r="B1429" s="48"/>
      <c r="C1429" s="49"/>
      <c r="D1429" s="49"/>
      <c r="E1429" s="49"/>
      <c r="F1429" s="49"/>
      <c r="G1429" s="50"/>
      <c r="H1429" s="47"/>
      <c r="I1429" s="47"/>
    </row>
    <row r="1430" spans="2:9" ht="20.100000000000001" hidden="1" customHeight="1" x14ac:dyDescent="0.25">
      <c r="B1430" s="48"/>
      <c r="C1430" s="49"/>
      <c r="D1430" s="49"/>
      <c r="E1430" s="49"/>
      <c r="F1430" s="49"/>
      <c r="G1430" s="50"/>
      <c r="H1430" s="47"/>
      <c r="I1430" s="47"/>
    </row>
    <row r="1431" spans="2:9" ht="20.100000000000001" hidden="1" customHeight="1" x14ac:dyDescent="0.25">
      <c r="B1431" s="48"/>
      <c r="C1431" s="49"/>
      <c r="D1431" s="49"/>
      <c r="E1431" s="49"/>
      <c r="F1431" s="49"/>
      <c r="G1431" s="50"/>
      <c r="H1431" s="47"/>
      <c r="I1431" s="47"/>
    </row>
    <row r="1432" spans="2:9" ht="20.100000000000001" hidden="1" customHeight="1" x14ac:dyDescent="0.25">
      <c r="B1432" s="48"/>
      <c r="C1432" s="49"/>
      <c r="D1432" s="49"/>
      <c r="E1432" s="49"/>
      <c r="F1432" s="49"/>
      <c r="G1432" s="50"/>
      <c r="H1432" s="47"/>
      <c r="I1432" s="47"/>
    </row>
    <row r="1433" spans="2:9" ht="20.100000000000001" hidden="1" customHeight="1" x14ac:dyDescent="0.25">
      <c r="B1433" s="48"/>
      <c r="C1433" s="49"/>
      <c r="D1433" s="49"/>
      <c r="E1433" s="49"/>
      <c r="F1433" s="49"/>
      <c r="G1433" s="50"/>
      <c r="H1433" s="47"/>
      <c r="I1433" s="47"/>
    </row>
    <row r="1434" spans="2:9" ht="20.100000000000001" hidden="1" customHeight="1" x14ac:dyDescent="0.25">
      <c r="B1434" s="48"/>
      <c r="C1434" s="49"/>
      <c r="D1434" s="49"/>
      <c r="E1434" s="49"/>
      <c r="F1434" s="49"/>
      <c r="G1434" s="50"/>
      <c r="H1434" s="47"/>
      <c r="I1434" s="47"/>
    </row>
    <row r="1435" spans="2:9" ht="20.100000000000001" hidden="1" customHeight="1" x14ac:dyDescent="0.25">
      <c r="B1435" s="48"/>
      <c r="C1435" s="49"/>
      <c r="D1435" s="49"/>
      <c r="E1435" s="49"/>
      <c r="F1435" s="49"/>
      <c r="G1435" s="50"/>
      <c r="H1435" s="47"/>
      <c r="I1435" s="47"/>
    </row>
    <row r="1436" spans="2:9" ht="20.100000000000001" hidden="1" customHeight="1" x14ac:dyDescent="0.25">
      <c r="B1436" s="48"/>
      <c r="C1436" s="49"/>
      <c r="D1436" s="49"/>
      <c r="E1436" s="49"/>
      <c r="F1436" s="49"/>
      <c r="G1436" s="50"/>
      <c r="H1436" s="47"/>
      <c r="I1436" s="47"/>
    </row>
    <row r="1437" spans="2:9" ht="20.100000000000001" hidden="1" customHeight="1" x14ac:dyDescent="0.25">
      <c r="B1437" s="48"/>
      <c r="C1437" s="49"/>
      <c r="D1437" s="49"/>
      <c r="E1437" s="49"/>
      <c r="F1437" s="49"/>
      <c r="G1437" s="50"/>
      <c r="H1437" s="47"/>
      <c r="I1437" s="47"/>
    </row>
    <row r="1438" spans="2:9" ht="20.100000000000001" hidden="1" customHeight="1" x14ac:dyDescent="0.25">
      <c r="B1438" s="48"/>
      <c r="C1438" s="49"/>
      <c r="D1438" s="49"/>
      <c r="E1438" s="49"/>
      <c r="F1438" s="49"/>
      <c r="G1438" s="50"/>
      <c r="H1438" s="47"/>
      <c r="I1438" s="47"/>
    </row>
    <row r="1439" spans="2:9" ht="20.100000000000001" hidden="1" customHeight="1" x14ac:dyDescent="0.25">
      <c r="B1439" s="48"/>
      <c r="C1439" s="49"/>
      <c r="D1439" s="49"/>
      <c r="E1439" s="49"/>
      <c r="F1439" s="49"/>
      <c r="G1439" s="50"/>
      <c r="H1439" s="47"/>
      <c r="I1439" s="47"/>
    </row>
    <row r="1440" spans="2:9" ht="20.100000000000001" hidden="1" customHeight="1" x14ac:dyDescent="0.25">
      <c r="B1440" s="48"/>
      <c r="C1440" s="49"/>
      <c r="D1440" s="49"/>
      <c r="E1440" s="49"/>
      <c r="F1440" s="49"/>
      <c r="G1440" s="50"/>
      <c r="H1440" s="47"/>
      <c r="I1440" s="47"/>
    </row>
    <row r="1441" spans="2:9" ht="20.100000000000001" hidden="1" customHeight="1" x14ac:dyDescent="0.25">
      <c r="B1441" s="48"/>
      <c r="C1441" s="49"/>
      <c r="D1441" s="49"/>
      <c r="E1441" s="49"/>
      <c r="F1441" s="49"/>
      <c r="G1441" s="50"/>
      <c r="H1441" s="47"/>
      <c r="I1441" s="47"/>
    </row>
    <row r="1442" spans="2:9" ht="20.100000000000001" hidden="1" customHeight="1" x14ac:dyDescent="0.25">
      <c r="B1442" s="48"/>
      <c r="C1442" s="49"/>
      <c r="D1442" s="49"/>
      <c r="E1442" s="49"/>
      <c r="F1442" s="49"/>
      <c r="G1442" s="50"/>
      <c r="H1442" s="47"/>
      <c r="I1442" s="47"/>
    </row>
    <row r="1443" spans="2:9" ht="20.100000000000001" hidden="1" customHeight="1" x14ac:dyDescent="0.25">
      <c r="B1443" s="48"/>
      <c r="C1443" s="49"/>
      <c r="D1443" s="49"/>
      <c r="E1443" s="49"/>
      <c r="F1443" s="49"/>
      <c r="G1443" s="50"/>
      <c r="H1443" s="47"/>
      <c r="I1443" s="47"/>
    </row>
    <row r="1444" spans="2:9" ht="20.100000000000001" hidden="1" customHeight="1" x14ac:dyDescent="0.25">
      <c r="B1444" s="48"/>
      <c r="C1444" s="49"/>
      <c r="D1444" s="49"/>
      <c r="E1444" s="49"/>
      <c r="F1444" s="49"/>
      <c r="G1444" s="50"/>
      <c r="H1444" s="47"/>
      <c r="I1444" s="47"/>
    </row>
    <row r="1445" spans="2:9" ht="20.100000000000001" hidden="1" customHeight="1" x14ac:dyDescent="0.25">
      <c r="B1445" s="48"/>
      <c r="C1445" s="49"/>
      <c r="D1445" s="49"/>
      <c r="E1445" s="49"/>
      <c r="F1445" s="49"/>
      <c r="G1445" s="50"/>
      <c r="H1445" s="47"/>
      <c r="I1445" s="47"/>
    </row>
    <row r="1446" spans="2:9" ht="20.100000000000001" hidden="1" customHeight="1" x14ac:dyDescent="0.25">
      <c r="B1446" s="48"/>
      <c r="C1446" s="49"/>
      <c r="D1446" s="49"/>
      <c r="E1446" s="49"/>
      <c r="F1446" s="49"/>
      <c r="G1446" s="50"/>
      <c r="H1446" s="47"/>
      <c r="I1446" s="47"/>
    </row>
    <row r="1447" spans="2:9" ht="20.100000000000001" hidden="1" customHeight="1" x14ac:dyDescent="0.25">
      <c r="B1447" s="48"/>
      <c r="C1447" s="49"/>
      <c r="D1447" s="49"/>
      <c r="E1447" s="49"/>
      <c r="F1447" s="49"/>
      <c r="G1447" s="50"/>
      <c r="H1447" s="47"/>
      <c r="I1447" s="47"/>
    </row>
    <row r="1448" spans="2:9" ht="20.100000000000001" hidden="1" customHeight="1" x14ac:dyDescent="0.25">
      <c r="B1448" s="48"/>
      <c r="C1448" s="49"/>
      <c r="D1448" s="49"/>
      <c r="E1448" s="49"/>
      <c r="F1448" s="49"/>
      <c r="G1448" s="50"/>
      <c r="H1448" s="47"/>
      <c r="I1448" s="47"/>
    </row>
    <row r="1449" spans="2:9" ht="20.100000000000001" hidden="1" customHeight="1" x14ac:dyDescent="0.25">
      <c r="B1449" s="48"/>
      <c r="C1449" s="49"/>
      <c r="D1449" s="49"/>
      <c r="E1449" s="49"/>
      <c r="F1449" s="49"/>
      <c r="G1449" s="50"/>
      <c r="H1449" s="47"/>
      <c r="I1449" s="47"/>
    </row>
    <row r="1450" spans="2:9" ht="20.100000000000001" hidden="1" customHeight="1" x14ac:dyDescent="0.25">
      <c r="B1450" s="48"/>
      <c r="C1450" s="49"/>
      <c r="D1450" s="49"/>
      <c r="E1450" s="49"/>
      <c r="F1450" s="49"/>
      <c r="G1450" s="50"/>
      <c r="H1450" s="47"/>
      <c r="I1450" s="47"/>
    </row>
    <row r="1451" spans="2:9" ht="20.100000000000001" hidden="1" customHeight="1" x14ac:dyDescent="0.25">
      <c r="B1451" s="48"/>
      <c r="C1451" s="49"/>
      <c r="D1451" s="49"/>
      <c r="E1451" s="49"/>
      <c r="F1451" s="49"/>
      <c r="G1451" s="50"/>
      <c r="H1451" s="47"/>
      <c r="I1451" s="47"/>
    </row>
    <row r="1452" spans="2:9" ht="20.100000000000001" hidden="1" customHeight="1" x14ac:dyDescent="0.25">
      <c r="B1452" s="48"/>
      <c r="C1452" s="49"/>
      <c r="D1452" s="49"/>
      <c r="E1452" s="49"/>
      <c r="F1452" s="49"/>
      <c r="G1452" s="50"/>
      <c r="H1452" s="47"/>
      <c r="I1452" s="47"/>
    </row>
    <row r="1453" spans="2:9" ht="20.100000000000001" hidden="1" customHeight="1" x14ac:dyDescent="0.25">
      <c r="B1453" s="48"/>
      <c r="C1453" s="49"/>
      <c r="D1453" s="49"/>
      <c r="E1453" s="49"/>
      <c r="F1453" s="49"/>
      <c r="G1453" s="50"/>
      <c r="H1453" s="47"/>
      <c r="I1453" s="47"/>
    </row>
    <row r="1454" spans="2:9" ht="20.100000000000001" hidden="1" customHeight="1" x14ac:dyDescent="0.25">
      <c r="B1454" s="48"/>
      <c r="C1454" s="49"/>
      <c r="D1454" s="49"/>
      <c r="E1454" s="49"/>
      <c r="F1454" s="49"/>
      <c r="G1454" s="50"/>
      <c r="H1454" s="47"/>
      <c r="I1454" s="47"/>
    </row>
    <row r="1455" spans="2:9" ht="20.100000000000001" hidden="1" customHeight="1" x14ac:dyDescent="0.25">
      <c r="B1455" s="48"/>
      <c r="C1455" s="49"/>
      <c r="D1455" s="49"/>
      <c r="E1455" s="49"/>
      <c r="F1455" s="49"/>
      <c r="G1455" s="50"/>
      <c r="H1455" s="47"/>
      <c r="I1455" s="47"/>
    </row>
    <row r="1456" spans="2:9" ht="20.100000000000001" hidden="1" customHeight="1" x14ac:dyDescent="0.25">
      <c r="B1456" s="48"/>
      <c r="C1456" s="49"/>
      <c r="D1456" s="49"/>
      <c r="E1456" s="49"/>
      <c r="F1456" s="49"/>
      <c r="G1456" s="50"/>
      <c r="H1456" s="47"/>
      <c r="I1456" s="47"/>
    </row>
    <row r="1457" spans="2:9" ht="20.100000000000001" hidden="1" customHeight="1" x14ac:dyDescent="0.25">
      <c r="B1457" s="48"/>
      <c r="C1457" s="49"/>
      <c r="D1457" s="49"/>
      <c r="E1457" s="49"/>
      <c r="F1457" s="49"/>
      <c r="G1457" s="50"/>
      <c r="H1457" s="47"/>
      <c r="I1457" s="47"/>
    </row>
    <row r="1458" spans="2:9" ht="20.100000000000001" hidden="1" customHeight="1" x14ac:dyDescent="0.25">
      <c r="B1458" s="48"/>
      <c r="C1458" s="49"/>
      <c r="D1458" s="49"/>
      <c r="E1458" s="49"/>
      <c r="F1458" s="49"/>
      <c r="G1458" s="50"/>
      <c r="H1458" s="47"/>
      <c r="I1458" s="47"/>
    </row>
    <row r="1459" spans="2:9" ht="20.100000000000001" hidden="1" customHeight="1" x14ac:dyDescent="0.25">
      <c r="B1459" s="48"/>
      <c r="C1459" s="49"/>
      <c r="D1459" s="49"/>
      <c r="E1459" s="49"/>
      <c r="F1459" s="49"/>
      <c r="G1459" s="50"/>
      <c r="H1459" s="47"/>
      <c r="I1459" s="47"/>
    </row>
    <row r="1460" spans="2:9" ht="20.100000000000001" hidden="1" customHeight="1" x14ac:dyDescent="0.25">
      <c r="B1460" s="48"/>
      <c r="C1460" s="49"/>
      <c r="D1460" s="49"/>
      <c r="E1460" s="49"/>
      <c r="F1460" s="49"/>
      <c r="G1460" s="50"/>
      <c r="H1460" s="47"/>
      <c r="I1460" s="47"/>
    </row>
    <row r="1461" spans="2:9" ht="20.100000000000001" hidden="1" customHeight="1" x14ac:dyDescent="0.25">
      <c r="B1461" s="48"/>
      <c r="C1461" s="49"/>
      <c r="D1461" s="49"/>
      <c r="E1461" s="49"/>
      <c r="F1461" s="49"/>
      <c r="G1461" s="50"/>
      <c r="H1461" s="47"/>
      <c r="I1461" s="47"/>
    </row>
    <row r="1462" spans="2:9" ht="20.100000000000001" hidden="1" customHeight="1" x14ac:dyDescent="0.25">
      <c r="B1462" s="48"/>
      <c r="C1462" s="49"/>
      <c r="D1462" s="49"/>
      <c r="E1462" s="49"/>
      <c r="F1462" s="49"/>
      <c r="G1462" s="50"/>
      <c r="H1462" s="47"/>
      <c r="I1462" s="47"/>
    </row>
    <row r="1463" spans="2:9" ht="20.100000000000001" hidden="1" customHeight="1" x14ac:dyDescent="0.25">
      <c r="B1463" s="48"/>
      <c r="C1463" s="49"/>
      <c r="D1463" s="49"/>
      <c r="E1463" s="49"/>
      <c r="F1463" s="49"/>
      <c r="G1463" s="50"/>
      <c r="H1463" s="47"/>
      <c r="I1463" s="47"/>
    </row>
    <row r="1464" spans="2:9" ht="20.100000000000001" hidden="1" customHeight="1" x14ac:dyDescent="0.25">
      <c r="B1464" s="48"/>
      <c r="C1464" s="49"/>
      <c r="D1464" s="49"/>
      <c r="E1464" s="49"/>
      <c r="F1464" s="49"/>
      <c r="G1464" s="50"/>
      <c r="H1464" s="47"/>
      <c r="I1464" s="47"/>
    </row>
    <row r="1465" spans="2:9" ht="20.100000000000001" hidden="1" customHeight="1" x14ac:dyDescent="0.25">
      <c r="B1465" s="48"/>
      <c r="C1465" s="49"/>
      <c r="D1465" s="49"/>
      <c r="E1465" s="49"/>
      <c r="F1465" s="49"/>
      <c r="G1465" s="50"/>
      <c r="H1465" s="47"/>
      <c r="I1465" s="47"/>
    </row>
    <row r="1466" spans="2:9" ht="20.100000000000001" hidden="1" customHeight="1" x14ac:dyDescent="0.25">
      <c r="B1466" s="48"/>
      <c r="C1466" s="49"/>
      <c r="D1466" s="49"/>
      <c r="E1466" s="49"/>
      <c r="F1466" s="49"/>
      <c r="G1466" s="50"/>
      <c r="H1466" s="47"/>
      <c r="I1466" s="47"/>
    </row>
    <row r="1467" spans="2:9" ht="20.100000000000001" hidden="1" customHeight="1" x14ac:dyDescent="0.25">
      <c r="B1467" s="48"/>
      <c r="C1467" s="49"/>
      <c r="D1467" s="49"/>
      <c r="E1467" s="49"/>
      <c r="F1467" s="49"/>
      <c r="G1467" s="50"/>
      <c r="H1467" s="47"/>
      <c r="I1467" s="47"/>
    </row>
    <row r="1468" spans="2:9" ht="20.100000000000001" hidden="1" customHeight="1" x14ac:dyDescent="0.25">
      <c r="B1468" s="48"/>
      <c r="C1468" s="49"/>
      <c r="D1468" s="49"/>
      <c r="E1468" s="49"/>
      <c r="F1468" s="49"/>
      <c r="G1468" s="50"/>
      <c r="H1468" s="47"/>
      <c r="I1468" s="47"/>
    </row>
    <row r="1469" spans="2:9" ht="20.100000000000001" hidden="1" customHeight="1" x14ac:dyDescent="0.25">
      <c r="B1469" s="48"/>
      <c r="C1469" s="49"/>
      <c r="D1469" s="49"/>
      <c r="E1469" s="49"/>
      <c r="F1469" s="49"/>
      <c r="G1469" s="50"/>
      <c r="H1469" s="47"/>
      <c r="I1469" s="47"/>
    </row>
    <row r="1470" spans="2:9" ht="20.100000000000001" hidden="1" customHeight="1" x14ac:dyDescent="0.25">
      <c r="B1470" s="48"/>
      <c r="C1470" s="49"/>
      <c r="D1470" s="49"/>
      <c r="E1470" s="49"/>
      <c r="F1470" s="49"/>
      <c r="G1470" s="50"/>
      <c r="H1470" s="47"/>
      <c r="I1470" s="47"/>
    </row>
    <row r="1471" spans="2:9" ht="20.100000000000001" hidden="1" customHeight="1" x14ac:dyDescent="0.25">
      <c r="B1471" s="48"/>
      <c r="C1471" s="49"/>
      <c r="D1471" s="49"/>
      <c r="E1471" s="49"/>
      <c r="F1471" s="49"/>
      <c r="G1471" s="50"/>
      <c r="H1471" s="47"/>
      <c r="I1471" s="47"/>
    </row>
    <row r="1472" spans="2:9" ht="20.100000000000001" hidden="1" customHeight="1" x14ac:dyDescent="0.25">
      <c r="B1472" s="48"/>
      <c r="C1472" s="49"/>
      <c r="D1472" s="49"/>
      <c r="E1472" s="49"/>
      <c r="F1472" s="49"/>
      <c r="G1472" s="50"/>
      <c r="H1472" s="47"/>
      <c r="I1472" s="47"/>
    </row>
    <row r="1473" spans="2:9" ht="20.100000000000001" hidden="1" customHeight="1" x14ac:dyDescent="0.25">
      <c r="B1473" s="48"/>
      <c r="C1473" s="49"/>
      <c r="D1473" s="49"/>
      <c r="E1473" s="49"/>
      <c r="F1473" s="49"/>
      <c r="G1473" s="50"/>
      <c r="H1473" s="47"/>
      <c r="I1473" s="47"/>
    </row>
    <row r="1474" spans="2:9" ht="20.100000000000001" hidden="1" customHeight="1" x14ac:dyDescent="0.25">
      <c r="B1474" s="48"/>
      <c r="C1474" s="49"/>
      <c r="D1474" s="49"/>
      <c r="E1474" s="49"/>
      <c r="F1474" s="49"/>
      <c r="G1474" s="50"/>
      <c r="H1474" s="47"/>
      <c r="I1474" s="47"/>
    </row>
    <row r="1475" spans="2:9" ht="20.100000000000001" hidden="1" customHeight="1" x14ac:dyDescent="0.25">
      <c r="B1475" s="48"/>
      <c r="C1475" s="49"/>
      <c r="D1475" s="49"/>
      <c r="E1475" s="49"/>
      <c r="F1475" s="49"/>
      <c r="G1475" s="50"/>
      <c r="H1475" s="47"/>
      <c r="I1475" s="47"/>
    </row>
    <row r="1476" spans="2:9" ht="20.100000000000001" hidden="1" customHeight="1" x14ac:dyDescent="0.25">
      <c r="B1476" s="48"/>
      <c r="C1476" s="49"/>
      <c r="D1476" s="49"/>
      <c r="E1476" s="49"/>
      <c r="F1476" s="49"/>
      <c r="G1476" s="50"/>
      <c r="H1476" s="47"/>
      <c r="I1476" s="47"/>
    </row>
    <row r="1477" spans="2:9" ht="20.100000000000001" hidden="1" customHeight="1" x14ac:dyDescent="0.25">
      <c r="B1477" s="48"/>
      <c r="C1477" s="49"/>
      <c r="D1477" s="49"/>
      <c r="E1477" s="49"/>
      <c r="F1477" s="49"/>
      <c r="G1477" s="50"/>
      <c r="H1477" s="47"/>
      <c r="I1477" s="47"/>
    </row>
    <row r="1478" spans="2:9" ht="20.100000000000001" hidden="1" customHeight="1" x14ac:dyDescent="0.25">
      <c r="B1478" s="48"/>
      <c r="C1478" s="49"/>
      <c r="D1478" s="49"/>
      <c r="E1478" s="49"/>
      <c r="F1478" s="49"/>
      <c r="G1478" s="50"/>
      <c r="H1478" s="47"/>
      <c r="I1478" s="47"/>
    </row>
    <row r="1479" spans="2:9" ht="20.100000000000001" hidden="1" customHeight="1" x14ac:dyDescent="0.25">
      <c r="B1479" s="48"/>
      <c r="C1479" s="49"/>
      <c r="D1479" s="49"/>
      <c r="E1479" s="49"/>
      <c r="F1479" s="49"/>
      <c r="G1479" s="50"/>
      <c r="H1479" s="47"/>
      <c r="I1479" s="47"/>
    </row>
    <row r="1480" spans="2:9" ht="20.100000000000001" hidden="1" customHeight="1" x14ac:dyDescent="0.25">
      <c r="B1480" s="48"/>
      <c r="C1480" s="49"/>
      <c r="D1480" s="49"/>
      <c r="E1480" s="49"/>
      <c r="F1480" s="49"/>
      <c r="G1480" s="50"/>
      <c r="H1480" s="47"/>
      <c r="I1480" s="47"/>
    </row>
    <row r="1481" spans="2:9" ht="20.100000000000001" hidden="1" customHeight="1" x14ac:dyDescent="0.25">
      <c r="B1481" s="48"/>
      <c r="C1481" s="49"/>
      <c r="D1481" s="49"/>
      <c r="E1481" s="49"/>
      <c r="F1481" s="49"/>
      <c r="G1481" s="50"/>
      <c r="H1481" s="47"/>
      <c r="I1481" s="47"/>
    </row>
    <row r="1482" spans="2:9" ht="20.100000000000001" hidden="1" customHeight="1" x14ac:dyDescent="0.25">
      <c r="B1482" s="48"/>
      <c r="C1482" s="49"/>
      <c r="D1482" s="49"/>
      <c r="E1482" s="49"/>
      <c r="F1482" s="49"/>
      <c r="G1482" s="50"/>
      <c r="H1482" s="47"/>
      <c r="I1482" s="47"/>
    </row>
    <row r="1483" spans="2:9" ht="20.100000000000001" hidden="1" customHeight="1" x14ac:dyDescent="0.25">
      <c r="B1483" s="48"/>
      <c r="C1483" s="49"/>
      <c r="D1483" s="49"/>
      <c r="E1483" s="49"/>
      <c r="F1483" s="49"/>
      <c r="G1483" s="50"/>
      <c r="H1483" s="47"/>
      <c r="I1483" s="47"/>
    </row>
    <row r="1484" spans="2:9" ht="20.100000000000001" hidden="1" customHeight="1" x14ac:dyDescent="0.25">
      <c r="B1484" s="48"/>
      <c r="C1484" s="49"/>
      <c r="D1484" s="49"/>
      <c r="E1484" s="49"/>
      <c r="F1484" s="49"/>
      <c r="G1484" s="50"/>
      <c r="H1484" s="47"/>
      <c r="I1484" s="47"/>
    </row>
    <row r="1485" spans="2:9" ht="20.100000000000001" hidden="1" customHeight="1" x14ac:dyDescent="0.25">
      <c r="B1485" s="48"/>
      <c r="C1485" s="49"/>
      <c r="D1485" s="49"/>
      <c r="E1485" s="49"/>
      <c r="F1485" s="49"/>
      <c r="G1485" s="50"/>
      <c r="H1485" s="47"/>
      <c r="I1485" s="47"/>
    </row>
    <row r="1486" spans="2:9" ht="20.100000000000001" hidden="1" customHeight="1" x14ac:dyDescent="0.25">
      <c r="B1486" s="48"/>
      <c r="C1486" s="49"/>
      <c r="D1486" s="49"/>
      <c r="E1486" s="49"/>
      <c r="F1486" s="49"/>
      <c r="G1486" s="50"/>
      <c r="H1486" s="47"/>
      <c r="I1486" s="47"/>
    </row>
    <row r="1487" spans="2:9" ht="20.100000000000001" hidden="1" customHeight="1" x14ac:dyDescent="0.25">
      <c r="B1487" s="48"/>
      <c r="C1487" s="49"/>
      <c r="D1487" s="49"/>
      <c r="E1487" s="49"/>
      <c r="F1487" s="49"/>
      <c r="G1487" s="50"/>
      <c r="H1487" s="47"/>
      <c r="I1487" s="47"/>
    </row>
    <row r="1488" spans="2:9" ht="20.100000000000001" hidden="1" customHeight="1" x14ac:dyDescent="0.25">
      <c r="B1488" s="48"/>
      <c r="C1488" s="49"/>
      <c r="D1488" s="49"/>
      <c r="E1488" s="49"/>
      <c r="F1488" s="49"/>
      <c r="G1488" s="50"/>
      <c r="H1488" s="47"/>
      <c r="I1488" s="47"/>
    </row>
    <row r="1489" spans="2:9" ht="20.100000000000001" hidden="1" customHeight="1" x14ac:dyDescent="0.25">
      <c r="B1489" s="48"/>
      <c r="C1489" s="49"/>
      <c r="D1489" s="49"/>
      <c r="E1489" s="49"/>
      <c r="F1489" s="49"/>
      <c r="G1489" s="50"/>
      <c r="H1489" s="47"/>
      <c r="I1489" s="47"/>
    </row>
    <row r="1490" spans="2:9" ht="20.100000000000001" hidden="1" customHeight="1" x14ac:dyDescent="0.25">
      <c r="B1490" s="48"/>
      <c r="C1490" s="49"/>
      <c r="D1490" s="49"/>
      <c r="E1490" s="49"/>
      <c r="F1490" s="49"/>
      <c r="G1490" s="50"/>
      <c r="H1490" s="47"/>
      <c r="I1490" s="47"/>
    </row>
    <row r="1491" spans="2:9" ht="20.100000000000001" hidden="1" customHeight="1" x14ac:dyDescent="0.25">
      <c r="B1491" s="48"/>
      <c r="C1491" s="49"/>
      <c r="D1491" s="49"/>
      <c r="E1491" s="49"/>
      <c r="F1491" s="49"/>
      <c r="G1491" s="50"/>
      <c r="H1491" s="47"/>
      <c r="I1491" s="47"/>
    </row>
    <row r="1492" spans="2:9" ht="20.100000000000001" hidden="1" customHeight="1" x14ac:dyDescent="0.25">
      <c r="B1492" s="48"/>
      <c r="C1492" s="49"/>
      <c r="D1492" s="49"/>
      <c r="E1492" s="49"/>
      <c r="F1492" s="49"/>
      <c r="G1492" s="50"/>
      <c r="H1492" s="47"/>
      <c r="I1492" s="47"/>
    </row>
    <row r="1493" spans="2:9" ht="20.100000000000001" hidden="1" customHeight="1" x14ac:dyDescent="0.25">
      <c r="B1493" s="48"/>
      <c r="C1493" s="49"/>
      <c r="D1493" s="49"/>
      <c r="E1493" s="49"/>
      <c r="F1493" s="49"/>
      <c r="G1493" s="50"/>
      <c r="H1493" s="47"/>
      <c r="I1493" s="47"/>
    </row>
    <row r="1494" spans="2:9" ht="20.100000000000001" hidden="1" customHeight="1" x14ac:dyDescent="0.25">
      <c r="B1494" s="48"/>
      <c r="C1494" s="49"/>
      <c r="D1494" s="49"/>
      <c r="E1494" s="49"/>
      <c r="F1494" s="49"/>
      <c r="G1494" s="50"/>
      <c r="H1494" s="47"/>
      <c r="I1494" s="47"/>
    </row>
    <row r="1495" spans="2:9" ht="20.100000000000001" hidden="1" customHeight="1" x14ac:dyDescent="0.25">
      <c r="B1495" s="48"/>
      <c r="C1495" s="49"/>
      <c r="D1495" s="49"/>
      <c r="E1495" s="49"/>
      <c r="F1495" s="49"/>
      <c r="G1495" s="50"/>
      <c r="H1495" s="47"/>
      <c r="I1495" s="47"/>
    </row>
    <row r="1496" spans="2:9" ht="20.100000000000001" hidden="1" customHeight="1" x14ac:dyDescent="0.25">
      <c r="B1496" s="48"/>
      <c r="C1496" s="49"/>
      <c r="D1496" s="49"/>
      <c r="E1496" s="49"/>
      <c r="F1496" s="49"/>
      <c r="G1496" s="50"/>
      <c r="H1496" s="47"/>
      <c r="I1496" s="47"/>
    </row>
    <row r="1497" spans="2:9" ht="20.100000000000001" hidden="1" customHeight="1" x14ac:dyDescent="0.25">
      <c r="B1497" s="48"/>
      <c r="C1497" s="49"/>
      <c r="D1497" s="49"/>
      <c r="E1497" s="49"/>
      <c r="F1497" s="49"/>
      <c r="G1497" s="50"/>
      <c r="H1497" s="47"/>
      <c r="I1497" s="47"/>
    </row>
    <row r="1498" spans="2:9" ht="20.100000000000001" hidden="1" customHeight="1" x14ac:dyDescent="0.25">
      <c r="B1498" s="48"/>
      <c r="C1498" s="49"/>
      <c r="D1498" s="49"/>
      <c r="E1498" s="49"/>
      <c r="F1498" s="49"/>
      <c r="G1498" s="50"/>
      <c r="H1498" s="47"/>
      <c r="I1498" s="47"/>
    </row>
    <row r="1499" spans="2:9" ht="20.100000000000001" hidden="1" customHeight="1" x14ac:dyDescent="0.25">
      <c r="B1499" s="48"/>
      <c r="C1499" s="49"/>
      <c r="D1499" s="49"/>
      <c r="E1499" s="49"/>
      <c r="F1499" s="49"/>
      <c r="G1499" s="50"/>
      <c r="H1499" s="47"/>
      <c r="I1499" s="47"/>
    </row>
    <row r="1500" spans="2:9" ht="20.100000000000001" hidden="1" customHeight="1" x14ac:dyDescent="0.25">
      <c r="B1500" s="48"/>
      <c r="C1500" s="49"/>
      <c r="D1500" s="49"/>
      <c r="E1500" s="49"/>
      <c r="F1500" s="49"/>
      <c r="G1500" s="50"/>
      <c r="H1500" s="47"/>
      <c r="I1500" s="47"/>
    </row>
    <row r="1501" spans="2:9" ht="20.100000000000001" hidden="1" customHeight="1" x14ac:dyDescent="0.25">
      <c r="B1501" s="48"/>
      <c r="C1501" s="49"/>
      <c r="D1501" s="49"/>
      <c r="E1501" s="49"/>
      <c r="F1501" s="49"/>
      <c r="G1501" s="50"/>
      <c r="H1501" s="47"/>
      <c r="I1501" s="47"/>
    </row>
    <row r="1502" spans="2:9" ht="20.100000000000001" hidden="1" customHeight="1" x14ac:dyDescent="0.25">
      <c r="B1502" s="48"/>
      <c r="C1502" s="49"/>
      <c r="D1502" s="49"/>
      <c r="E1502" s="49"/>
      <c r="F1502" s="49"/>
      <c r="G1502" s="50"/>
      <c r="H1502" s="47"/>
      <c r="I1502" s="47"/>
    </row>
    <row r="1503" spans="2:9" ht="20.100000000000001" hidden="1" customHeight="1" x14ac:dyDescent="0.25">
      <c r="B1503" s="48"/>
      <c r="C1503" s="49"/>
      <c r="D1503" s="49"/>
      <c r="E1503" s="49"/>
      <c r="F1503" s="49"/>
      <c r="G1503" s="50"/>
      <c r="H1503" s="47"/>
      <c r="I1503" s="47"/>
    </row>
    <row r="1504" spans="2:9" ht="20.100000000000001" hidden="1" customHeight="1" x14ac:dyDescent="0.25">
      <c r="B1504" s="48"/>
      <c r="C1504" s="49"/>
      <c r="D1504" s="49"/>
      <c r="E1504" s="49"/>
      <c r="F1504" s="49"/>
      <c r="G1504" s="50"/>
      <c r="H1504" s="47"/>
      <c r="I1504" s="47"/>
    </row>
    <row r="1505" spans="2:9" ht="20.100000000000001" hidden="1" customHeight="1" x14ac:dyDescent="0.25">
      <c r="B1505" s="48"/>
      <c r="C1505" s="49"/>
      <c r="D1505" s="49"/>
      <c r="E1505" s="49"/>
      <c r="F1505" s="49"/>
      <c r="G1505" s="50"/>
      <c r="H1505" s="47"/>
      <c r="I1505" s="47"/>
    </row>
    <row r="1506" spans="2:9" ht="20.100000000000001" hidden="1" customHeight="1" x14ac:dyDescent="0.25">
      <c r="B1506" s="48"/>
      <c r="C1506" s="49"/>
      <c r="D1506" s="49"/>
      <c r="E1506" s="49"/>
      <c r="F1506" s="49"/>
      <c r="G1506" s="50"/>
      <c r="H1506" s="47"/>
      <c r="I1506" s="47"/>
    </row>
    <row r="1507" spans="2:9" ht="20.100000000000001" hidden="1" customHeight="1" x14ac:dyDescent="0.25">
      <c r="B1507" s="48"/>
      <c r="C1507" s="49"/>
      <c r="D1507" s="49"/>
      <c r="E1507" s="49"/>
      <c r="F1507" s="49"/>
      <c r="G1507" s="50"/>
      <c r="H1507" s="47"/>
      <c r="I1507" s="47"/>
    </row>
    <row r="1508" spans="2:9" ht="20.100000000000001" hidden="1" customHeight="1" x14ac:dyDescent="0.25">
      <c r="B1508" s="48"/>
      <c r="C1508" s="49"/>
      <c r="D1508" s="49"/>
      <c r="E1508" s="49"/>
      <c r="F1508" s="49"/>
      <c r="G1508" s="50"/>
      <c r="H1508" s="47"/>
      <c r="I1508" s="47"/>
    </row>
    <row r="1509" spans="2:9" ht="20.100000000000001" hidden="1" customHeight="1" x14ac:dyDescent="0.25">
      <c r="B1509" s="48"/>
      <c r="C1509" s="49"/>
      <c r="D1509" s="49"/>
      <c r="E1509" s="49"/>
      <c r="F1509" s="49"/>
      <c r="G1509" s="50"/>
      <c r="H1509" s="47"/>
      <c r="I1509" s="47"/>
    </row>
    <row r="1510" spans="2:9" ht="20.100000000000001" hidden="1" customHeight="1" x14ac:dyDescent="0.25">
      <c r="B1510" s="48"/>
      <c r="C1510" s="49"/>
      <c r="D1510" s="49"/>
      <c r="E1510" s="49"/>
      <c r="F1510" s="49"/>
      <c r="G1510" s="50"/>
      <c r="H1510" s="47"/>
      <c r="I1510" s="47"/>
    </row>
    <row r="1511" spans="2:9" ht="20.100000000000001" hidden="1" customHeight="1" x14ac:dyDescent="0.25">
      <c r="B1511" s="48"/>
      <c r="C1511" s="49"/>
      <c r="D1511" s="49"/>
      <c r="E1511" s="49"/>
      <c r="F1511" s="49"/>
      <c r="G1511" s="50"/>
      <c r="H1511" s="47"/>
      <c r="I1511" s="47"/>
    </row>
    <row r="1512" spans="2:9" ht="20.100000000000001" hidden="1" customHeight="1" x14ac:dyDescent="0.25">
      <c r="B1512" s="48"/>
      <c r="C1512" s="49"/>
      <c r="D1512" s="49"/>
      <c r="E1512" s="49"/>
      <c r="F1512" s="49"/>
      <c r="G1512" s="50"/>
      <c r="H1512" s="47"/>
      <c r="I1512" s="47"/>
    </row>
    <row r="1513" spans="2:9" ht="20.100000000000001" hidden="1" customHeight="1" x14ac:dyDescent="0.25">
      <c r="B1513" s="48"/>
      <c r="C1513" s="49"/>
      <c r="D1513" s="49"/>
      <c r="E1513" s="49"/>
      <c r="F1513" s="49"/>
      <c r="G1513" s="50"/>
      <c r="H1513" s="47"/>
      <c r="I1513" s="47"/>
    </row>
    <row r="1514" spans="2:9" ht="20.100000000000001" hidden="1" customHeight="1" x14ac:dyDescent="0.25">
      <c r="B1514" s="48"/>
      <c r="C1514" s="49"/>
      <c r="D1514" s="49"/>
      <c r="E1514" s="49"/>
      <c r="F1514" s="49"/>
      <c r="G1514" s="50"/>
      <c r="H1514" s="47"/>
      <c r="I1514" s="47"/>
    </row>
    <row r="1515" spans="2:9" ht="20.100000000000001" hidden="1" customHeight="1" x14ac:dyDescent="0.25">
      <c r="B1515" s="48"/>
      <c r="C1515" s="49"/>
      <c r="D1515" s="49"/>
      <c r="E1515" s="49"/>
      <c r="F1515" s="49"/>
      <c r="G1515" s="50"/>
      <c r="H1515" s="47"/>
      <c r="I1515" s="47"/>
    </row>
    <row r="1516" spans="2:9" ht="20.100000000000001" hidden="1" customHeight="1" x14ac:dyDescent="0.25">
      <c r="B1516" s="48"/>
      <c r="C1516" s="49"/>
      <c r="D1516" s="49"/>
      <c r="E1516" s="49"/>
      <c r="F1516" s="49"/>
      <c r="G1516" s="50"/>
      <c r="H1516" s="47"/>
      <c r="I1516" s="47"/>
    </row>
    <row r="1517" spans="2:9" ht="20.100000000000001" hidden="1" customHeight="1" x14ac:dyDescent="0.25">
      <c r="B1517" s="48"/>
      <c r="C1517" s="49"/>
      <c r="D1517" s="49"/>
      <c r="E1517" s="49"/>
      <c r="F1517" s="49"/>
      <c r="G1517" s="50"/>
      <c r="H1517" s="47"/>
      <c r="I1517" s="47"/>
    </row>
    <row r="1518" spans="2:9" ht="20.100000000000001" hidden="1" customHeight="1" x14ac:dyDescent="0.25">
      <c r="B1518" s="48"/>
      <c r="C1518" s="49"/>
      <c r="D1518" s="49"/>
      <c r="E1518" s="49"/>
      <c r="F1518" s="49"/>
      <c r="G1518" s="50"/>
      <c r="H1518" s="47"/>
      <c r="I1518" s="47"/>
    </row>
    <row r="1519" spans="2:9" ht="20.100000000000001" hidden="1" customHeight="1" x14ac:dyDescent="0.25">
      <c r="B1519" s="48"/>
      <c r="C1519" s="49"/>
      <c r="D1519" s="49"/>
      <c r="E1519" s="49"/>
      <c r="F1519" s="49"/>
      <c r="G1519" s="50"/>
      <c r="H1519" s="47"/>
      <c r="I1519" s="47"/>
    </row>
    <row r="1520" spans="2:9" ht="20.100000000000001" hidden="1" customHeight="1" x14ac:dyDescent="0.25">
      <c r="B1520" s="48"/>
      <c r="C1520" s="49"/>
      <c r="D1520" s="49"/>
      <c r="E1520" s="49"/>
      <c r="F1520" s="49"/>
      <c r="G1520" s="50"/>
      <c r="H1520" s="47"/>
      <c r="I1520" s="47"/>
    </row>
    <row r="1521" spans="2:9" ht="20.100000000000001" hidden="1" customHeight="1" x14ac:dyDescent="0.25">
      <c r="B1521" s="48"/>
      <c r="C1521" s="49"/>
      <c r="D1521" s="49"/>
      <c r="E1521" s="49"/>
      <c r="F1521" s="49"/>
      <c r="G1521" s="50"/>
      <c r="H1521" s="47"/>
      <c r="I1521" s="47"/>
    </row>
    <row r="1522" spans="2:9" ht="20.100000000000001" hidden="1" customHeight="1" x14ac:dyDescent="0.25">
      <c r="B1522" s="48"/>
      <c r="C1522" s="49"/>
      <c r="D1522" s="49"/>
      <c r="E1522" s="49"/>
      <c r="F1522" s="49"/>
      <c r="G1522" s="50"/>
      <c r="H1522" s="47"/>
      <c r="I1522" s="47"/>
    </row>
    <row r="1523" spans="2:9" ht="20.100000000000001" hidden="1" customHeight="1" x14ac:dyDescent="0.25">
      <c r="B1523" s="48"/>
      <c r="C1523" s="49"/>
      <c r="D1523" s="49"/>
      <c r="E1523" s="49"/>
      <c r="F1523" s="49"/>
      <c r="G1523" s="50"/>
      <c r="H1523" s="47"/>
      <c r="I1523" s="47"/>
    </row>
    <row r="1524" spans="2:9" ht="20.100000000000001" hidden="1" customHeight="1" x14ac:dyDescent="0.25">
      <c r="B1524" s="48"/>
      <c r="C1524" s="49"/>
      <c r="D1524" s="49"/>
      <c r="E1524" s="49"/>
      <c r="F1524" s="49"/>
      <c r="G1524" s="50"/>
      <c r="H1524" s="47"/>
      <c r="I1524" s="47"/>
    </row>
    <row r="1525" spans="2:9" ht="20.100000000000001" hidden="1" customHeight="1" x14ac:dyDescent="0.25">
      <c r="B1525" s="48"/>
      <c r="C1525" s="49"/>
      <c r="D1525" s="49"/>
      <c r="E1525" s="49"/>
      <c r="F1525" s="49"/>
      <c r="G1525" s="50"/>
      <c r="H1525" s="47"/>
      <c r="I1525" s="47"/>
    </row>
    <row r="1526" spans="2:9" ht="20.100000000000001" hidden="1" customHeight="1" x14ac:dyDescent="0.25">
      <c r="B1526" s="48"/>
      <c r="C1526" s="49"/>
      <c r="D1526" s="49"/>
      <c r="E1526" s="49"/>
      <c r="F1526" s="49"/>
      <c r="G1526" s="50"/>
      <c r="H1526" s="47"/>
      <c r="I1526" s="47"/>
    </row>
    <row r="1527" spans="2:9" ht="20.100000000000001" hidden="1" customHeight="1" x14ac:dyDescent="0.25">
      <c r="B1527" s="48"/>
      <c r="C1527" s="49"/>
      <c r="D1527" s="49"/>
      <c r="E1527" s="49"/>
      <c r="F1527" s="49"/>
      <c r="G1527" s="50"/>
      <c r="H1527" s="47"/>
      <c r="I1527" s="47"/>
    </row>
    <row r="1528" spans="2:9" ht="20.100000000000001" hidden="1" customHeight="1" x14ac:dyDescent="0.25">
      <c r="B1528" s="48"/>
      <c r="C1528" s="49"/>
      <c r="D1528" s="49"/>
      <c r="E1528" s="49"/>
      <c r="F1528" s="49"/>
      <c r="G1528" s="50"/>
      <c r="H1528" s="47"/>
      <c r="I1528" s="47"/>
    </row>
    <row r="1529" spans="2:9" ht="20.100000000000001" hidden="1" customHeight="1" x14ac:dyDescent="0.25">
      <c r="B1529" s="48"/>
      <c r="C1529" s="49"/>
      <c r="D1529" s="49"/>
      <c r="E1529" s="49"/>
      <c r="F1529" s="49"/>
      <c r="G1529" s="50"/>
      <c r="H1529" s="47"/>
      <c r="I1529" s="47"/>
    </row>
    <row r="1530" spans="2:9" ht="20.100000000000001" hidden="1" customHeight="1" x14ac:dyDescent="0.25">
      <c r="B1530" s="48"/>
      <c r="C1530" s="49"/>
      <c r="D1530" s="49"/>
      <c r="E1530" s="49"/>
      <c r="F1530" s="49"/>
      <c r="G1530" s="50"/>
      <c r="H1530" s="47"/>
      <c r="I1530" s="47"/>
    </row>
    <row r="1531" spans="2:9" ht="20.100000000000001" hidden="1" customHeight="1" x14ac:dyDescent="0.25">
      <c r="B1531" s="48"/>
      <c r="C1531" s="49"/>
      <c r="D1531" s="49"/>
      <c r="E1531" s="49"/>
      <c r="F1531" s="49"/>
      <c r="G1531" s="50"/>
      <c r="H1531" s="47"/>
      <c r="I1531" s="47"/>
    </row>
    <row r="1532" spans="2:9" ht="20.100000000000001" hidden="1" customHeight="1" x14ac:dyDescent="0.25">
      <c r="B1532" s="48"/>
      <c r="C1532" s="49"/>
      <c r="D1532" s="49"/>
      <c r="E1532" s="49"/>
      <c r="F1532" s="49"/>
      <c r="G1532" s="50"/>
      <c r="H1532" s="47"/>
      <c r="I1532" s="47"/>
    </row>
    <row r="1533" spans="2:9" ht="20.100000000000001" hidden="1" customHeight="1" x14ac:dyDescent="0.25">
      <c r="B1533" s="48"/>
      <c r="C1533" s="49"/>
      <c r="D1533" s="49"/>
      <c r="E1533" s="49"/>
      <c r="F1533" s="49"/>
      <c r="G1533" s="50"/>
      <c r="H1533" s="47"/>
      <c r="I1533" s="47"/>
    </row>
    <row r="1534" spans="2:9" ht="20.100000000000001" hidden="1" customHeight="1" x14ac:dyDescent="0.25">
      <c r="B1534" s="48"/>
      <c r="C1534" s="49"/>
      <c r="D1534" s="49"/>
      <c r="E1534" s="49"/>
      <c r="F1534" s="49"/>
      <c r="G1534" s="50"/>
      <c r="H1534" s="47"/>
      <c r="I1534" s="47"/>
    </row>
    <row r="1535" spans="2:9" ht="20.100000000000001" hidden="1" customHeight="1" x14ac:dyDescent="0.25">
      <c r="B1535" s="48"/>
      <c r="C1535" s="49"/>
      <c r="D1535" s="49"/>
      <c r="E1535" s="49"/>
      <c r="F1535" s="49"/>
      <c r="G1535" s="50"/>
      <c r="H1535" s="47"/>
      <c r="I1535" s="47"/>
    </row>
    <row r="1536" spans="2:9" ht="20.100000000000001" hidden="1" customHeight="1" x14ac:dyDescent="0.25">
      <c r="B1536" s="48"/>
      <c r="C1536" s="49"/>
      <c r="D1536" s="49"/>
      <c r="E1536" s="49"/>
      <c r="F1536" s="49"/>
      <c r="G1536" s="50"/>
      <c r="H1536" s="47"/>
      <c r="I1536" s="47"/>
    </row>
    <row r="1537" spans="2:9" ht="20.100000000000001" hidden="1" customHeight="1" x14ac:dyDescent="0.25">
      <c r="B1537" s="48"/>
      <c r="C1537" s="49"/>
      <c r="D1537" s="49"/>
      <c r="E1537" s="49"/>
      <c r="F1537" s="49"/>
      <c r="G1537" s="50"/>
      <c r="H1537" s="47"/>
      <c r="I1537" s="47"/>
    </row>
    <row r="1538" spans="2:9" ht="20.100000000000001" hidden="1" customHeight="1" x14ac:dyDescent="0.25">
      <c r="B1538" s="48"/>
      <c r="C1538" s="49"/>
      <c r="D1538" s="49"/>
      <c r="E1538" s="49"/>
      <c r="F1538" s="49"/>
      <c r="G1538" s="50"/>
      <c r="H1538" s="47"/>
      <c r="I1538" s="47"/>
    </row>
    <row r="1539" spans="2:9" ht="20.100000000000001" hidden="1" customHeight="1" x14ac:dyDescent="0.25">
      <c r="B1539" s="48"/>
      <c r="C1539" s="49"/>
      <c r="D1539" s="49"/>
      <c r="E1539" s="49"/>
      <c r="F1539" s="49"/>
      <c r="G1539" s="50"/>
      <c r="H1539" s="47"/>
      <c r="I1539" s="47"/>
    </row>
    <row r="1540" spans="2:9" ht="20.100000000000001" hidden="1" customHeight="1" x14ac:dyDescent="0.25">
      <c r="B1540" s="48"/>
      <c r="C1540" s="49"/>
      <c r="D1540" s="49"/>
      <c r="E1540" s="49"/>
      <c r="F1540" s="49"/>
      <c r="G1540" s="50"/>
      <c r="H1540" s="47"/>
      <c r="I1540" s="47"/>
    </row>
    <row r="1541" spans="2:9" ht="20.100000000000001" hidden="1" customHeight="1" x14ac:dyDescent="0.25">
      <c r="B1541" s="48"/>
      <c r="C1541" s="49"/>
      <c r="D1541" s="49"/>
      <c r="E1541" s="49"/>
      <c r="F1541" s="49"/>
      <c r="G1541" s="50"/>
      <c r="H1541" s="47"/>
      <c r="I1541" s="47"/>
    </row>
    <row r="1542" spans="2:9" ht="20.100000000000001" hidden="1" customHeight="1" x14ac:dyDescent="0.25">
      <c r="B1542" s="48"/>
      <c r="C1542" s="49"/>
      <c r="D1542" s="49"/>
      <c r="E1542" s="49"/>
      <c r="F1542" s="49"/>
      <c r="G1542" s="50"/>
      <c r="H1542" s="47"/>
      <c r="I1542" s="47"/>
    </row>
    <row r="1543" spans="2:9" ht="20.100000000000001" hidden="1" customHeight="1" x14ac:dyDescent="0.25">
      <c r="B1543" s="48"/>
      <c r="C1543" s="49"/>
      <c r="D1543" s="49"/>
      <c r="E1543" s="49"/>
      <c r="F1543" s="49"/>
      <c r="G1543" s="50"/>
      <c r="H1543" s="47"/>
      <c r="I1543" s="47"/>
    </row>
    <row r="1544" spans="2:9" ht="20.100000000000001" hidden="1" customHeight="1" x14ac:dyDescent="0.25">
      <c r="B1544" s="48"/>
      <c r="C1544" s="49"/>
      <c r="D1544" s="49"/>
      <c r="E1544" s="49"/>
      <c r="F1544" s="49"/>
      <c r="G1544" s="50"/>
      <c r="H1544" s="47"/>
      <c r="I1544" s="47"/>
    </row>
    <row r="1545" spans="2:9" ht="20.100000000000001" hidden="1" customHeight="1" x14ac:dyDescent="0.25">
      <c r="B1545" s="48"/>
      <c r="C1545" s="49"/>
      <c r="D1545" s="49"/>
      <c r="E1545" s="49"/>
      <c r="F1545" s="49"/>
      <c r="G1545" s="50"/>
      <c r="H1545" s="47"/>
      <c r="I1545" s="47"/>
    </row>
    <row r="1546" spans="2:9" ht="20.100000000000001" hidden="1" customHeight="1" x14ac:dyDescent="0.25">
      <c r="B1546" s="48"/>
      <c r="C1546" s="49"/>
      <c r="D1546" s="49"/>
      <c r="E1546" s="49"/>
      <c r="F1546" s="49"/>
      <c r="G1546" s="50"/>
      <c r="H1546" s="47"/>
      <c r="I1546" s="47"/>
    </row>
    <row r="1547" spans="2:9" ht="20.100000000000001" hidden="1" customHeight="1" x14ac:dyDescent="0.25">
      <c r="B1547" s="48"/>
      <c r="C1547" s="49"/>
      <c r="D1547" s="49"/>
      <c r="E1547" s="49"/>
      <c r="F1547" s="49"/>
      <c r="G1547" s="50"/>
      <c r="H1547" s="47"/>
      <c r="I1547" s="47"/>
    </row>
    <row r="1548" spans="2:9" ht="20.100000000000001" hidden="1" customHeight="1" x14ac:dyDescent="0.25">
      <c r="B1548" s="48"/>
      <c r="C1548" s="49"/>
      <c r="D1548" s="49"/>
      <c r="E1548" s="49"/>
      <c r="F1548" s="49"/>
      <c r="G1548" s="50"/>
      <c r="H1548" s="47"/>
      <c r="I1548" s="47"/>
    </row>
    <row r="1549" spans="2:9" ht="20.100000000000001" hidden="1" customHeight="1" x14ac:dyDescent="0.25">
      <c r="B1549" s="48"/>
      <c r="C1549" s="49"/>
      <c r="D1549" s="49"/>
      <c r="E1549" s="49"/>
      <c r="F1549" s="49"/>
      <c r="G1549" s="50"/>
      <c r="H1549" s="47"/>
      <c r="I1549" s="47"/>
    </row>
    <row r="1550" spans="2:9" ht="20.100000000000001" hidden="1" customHeight="1" x14ac:dyDescent="0.25">
      <c r="B1550" s="48"/>
      <c r="C1550" s="49"/>
      <c r="D1550" s="49"/>
      <c r="E1550" s="49"/>
      <c r="F1550" s="49"/>
      <c r="G1550" s="50"/>
      <c r="H1550" s="47"/>
      <c r="I1550" s="47"/>
    </row>
    <row r="1551" spans="2:9" ht="20.100000000000001" hidden="1" customHeight="1" x14ac:dyDescent="0.25">
      <c r="B1551" s="48"/>
      <c r="C1551" s="49"/>
      <c r="D1551" s="49"/>
      <c r="E1551" s="49"/>
      <c r="F1551" s="49"/>
      <c r="G1551" s="50"/>
      <c r="H1551" s="47"/>
      <c r="I1551" s="47"/>
    </row>
    <row r="1552" spans="2:9" ht="20.100000000000001" hidden="1" customHeight="1" x14ac:dyDescent="0.25">
      <c r="B1552" s="48"/>
      <c r="C1552" s="49"/>
      <c r="D1552" s="49"/>
      <c r="E1552" s="49"/>
      <c r="F1552" s="49"/>
      <c r="G1552" s="50"/>
      <c r="H1552" s="47"/>
      <c r="I1552" s="47"/>
    </row>
    <row r="1553" spans="2:9" ht="20.100000000000001" hidden="1" customHeight="1" x14ac:dyDescent="0.25">
      <c r="B1553" s="48"/>
      <c r="C1553" s="49"/>
      <c r="D1553" s="49"/>
      <c r="E1553" s="49"/>
      <c r="F1553" s="49"/>
      <c r="G1553" s="50"/>
      <c r="H1553" s="47"/>
      <c r="I1553" s="47"/>
    </row>
    <row r="1554" spans="2:9" ht="20.100000000000001" hidden="1" customHeight="1" x14ac:dyDescent="0.25">
      <c r="B1554" s="48"/>
      <c r="C1554" s="49"/>
      <c r="D1554" s="49"/>
      <c r="E1554" s="49"/>
      <c r="F1554" s="49"/>
      <c r="G1554" s="50"/>
      <c r="H1554" s="47"/>
      <c r="I1554" s="47"/>
    </row>
    <row r="1555" spans="2:9" ht="20.100000000000001" hidden="1" customHeight="1" x14ac:dyDescent="0.25">
      <c r="B1555" s="48"/>
      <c r="C1555" s="49"/>
      <c r="D1555" s="49"/>
      <c r="E1555" s="49"/>
      <c r="F1555" s="49"/>
      <c r="G1555" s="50"/>
      <c r="H1555" s="47"/>
      <c r="I1555" s="47"/>
    </row>
    <row r="1556" spans="2:9" ht="20.100000000000001" hidden="1" customHeight="1" x14ac:dyDescent="0.25">
      <c r="B1556" s="48"/>
      <c r="C1556" s="49"/>
      <c r="D1556" s="49"/>
      <c r="E1556" s="49"/>
      <c r="F1556" s="49"/>
      <c r="G1556" s="50"/>
      <c r="H1556" s="47"/>
      <c r="I1556" s="47"/>
    </row>
    <row r="1557" spans="2:9" ht="20.100000000000001" hidden="1" customHeight="1" x14ac:dyDescent="0.25">
      <c r="B1557" s="48"/>
      <c r="C1557" s="49"/>
      <c r="D1557" s="49"/>
      <c r="E1557" s="49"/>
      <c r="F1557" s="49"/>
      <c r="G1557" s="50"/>
      <c r="H1557" s="47"/>
      <c r="I1557" s="47"/>
    </row>
    <row r="1558" spans="2:9" ht="20.100000000000001" hidden="1" customHeight="1" x14ac:dyDescent="0.25">
      <c r="B1558" s="48"/>
      <c r="C1558" s="49"/>
      <c r="D1558" s="49"/>
      <c r="E1558" s="49"/>
      <c r="F1558" s="49"/>
      <c r="G1558" s="50"/>
      <c r="H1558" s="47"/>
      <c r="I1558" s="47"/>
    </row>
    <row r="1559" spans="2:9" ht="20.100000000000001" hidden="1" customHeight="1" x14ac:dyDescent="0.25">
      <c r="B1559" s="48"/>
      <c r="C1559" s="49"/>
      <c r="D1559" s="49"/>
      <c r="E1559" s="49"/>
      <c r="F1559" s="49"/>
      <c r="G1559" s="50"/>
      <c r="H1559" s="47"/>
      <c r="I1559" s="47"/>
    </row>
    <row r="1560" spans="2:9" ht="20.100000000000001" hidden="1" customHeight="1" x14ac:dyDescent="0.25">
      <c r="B1560" s="48"/>
      <c r="C1560" s="49"/>
      <c r="D1560" s="49"/>
      <c r="E1560" s="49"/>
      <c r="F1560" s="49"/>
      <c r="G1560" s="50"/>
      <c r="H1560" s="47"/>
      <c r="I1560" s="47"/>
    </row>
    <row r="1561" spans="2:9" ht="20.100000000000001" hidden="1" customHeight="1" x14ac:dyDescent="0.25">
      <c r="B1561" s="48"/>
      <c r="C1561" s="49"/>
      <c r="D1561" s="49"/>
      <c r="E1561" s="49"/>
      <c r="F1561" s="49"/>
      <c r="G1561" s="50"/>
      <c r="H1561" s="47"/>
      <c r="I1561" s="47"/>
    </row>
    <row r="1562" spans="2:9" ht="20.100000000000001" hidden="1" customHeight="1" x14ac:dyDescent="0.25">
      <c r="B1562" s="48"/>
      <c r="C1562" s="49"/>
      <c r="D1562" s="49"/>
      <c r="E1562" s="49"/>
      <c r="F1562" s="49"/>
      <c r="G1562" s="50"/>
      <c r="H1562" s="47"/>
      <c r="I1562" s="47"/>
    </row>
    <row r="1563" spans="2:9" ht="20.100000000000001" hidden="1" customHeight="1" x14ac:dyDescent="0.25">
      <c r="B1563" s="48"/>
      <c r="C1563" s="49"/>
      <c r="D1563" s="49"/>
      <c r="E1563" s="49"/>
      <c r="F1563" s="49"/>
      <c r="G1563" s="50"/>
      <c r="H1563" s="47"/>
      <c r="I1563" s="47"/>
    </row>
    <row r="1564" spans="2:9" ht="20.100000000000001" hidden="1" customHeight="1" x14ac:dyDescent="0.25">
      <c r="B1564" s="48"/>
      <c r="C1564" s="49"/>
      <c r="D1564" s="49"/>
      <c r="E1564" s="49"/>
      <c r="F1564" s="49"/>
      <c r="G1564" s="50"/>
      <c r="H1564" s="47"/>
      <c r="I1564" s="47"/>
    </row>
    <row r="1565" spans="2:9" ht="20.100000000000001" hidden="1" customHeight="1" x14ac:dyDescent="0.25">
      <c r="B1565" s="48"/>
      <c r="C1565" s="49"/>
      <c r="D1565" s="49"/>
      <c r="E1565" s="49"/>
      <c r="F1565" s="49"/>
      <c r="G1565" s="50"/>
      <c r="H1565" s="47"/>
      <c r="I1565" s="47"/>
    </row>
    <row r="1566" spans="2:9" ht="20.100000000000001" hidden="1" customHeight="1" x14ac:dyDescent="0.25">
      <c r="B1566" s="48"/>
      <c r="C1566" s="49"/>
      <c r="D1566" s="49"/>
      <c r="E1566" s="49"/>
      <c r="F1566" s="49"/>
      <c r="G1566" s="50"/>
      <c r="H1566" s="47"/>
      <c r="I1566" s="47"/>
    </row>
    <row r="1567" spans="2:9" ht="20.100000000000001" hidden="1" customHeight="1" x14ac:dyDescent="0.25">
      <c r="B1567" s="48"/>
      <c r="C1567" s="49"/>
      <c r="D1567" s="49"/>
      <c r="E1567" s="49"/>
      <c r="F1567" s="49"/>
      <c r="G1567" s="50"/>
      <c r="H1567" s="47"/>
      <c r="I1567" s="47"/>
    </row>
    <row r="1568" spans="2:9" ht="20.100000000000001" hidden="1" customHeight="1" x14ac:dyDescent="0.25">
      <c r="B1568" s="48"/>
      <c r="C1568" s="49"/>
      <c r="D1568" s="49"/>
      <c r="E1568" s="49"/>
      <c r="F1568" s="49"/>
      <c r="G1568" s="50"/>
      <c r="H1568" s="47"/>
      <c r="I1568" s="47"/>
    </row>
    <row r="1569" spans="2:9" ht="20.100000000000001" hidden="1" customHeight="1" x14ac:dyDescent="0.25">
      <c r="B1569" s="48"/>
      <c r="C1569" s="49"/>
      <c r="D1569" s="49"/>
      <c r="E1569" s="49"/>
      <c r="F1569" s="49"/>
      <c r="G1569" s="50"/>
      <c r="H1569" s="47"/>
      <c r="I1569" s="47"/>
    </row>
    <row r="1570" spans="2:9" ht="20.100000000000001" hidden="1" customHeight="1" x14ac:dyDescent="0.25">
      <c r="B1570" s="48"/>
      <c r="C1570" s="49"/>
      <c r="D1570" s="49"/>
      <c r="E1570" s="49"/>
      <c r="F1570" s="49"/>
      <c r="G1570" s="50"/>
      <c r="H1570" s="47"/>
      <c r="I1570" s="47"/>
    </row>
    <row r="1571" spans="2:9" ht="20.100000000000001" hidden="1" customHeight="1" x14ac:dyDescent="0.25">
      <c r="B1571" s="48"/>
      <c r="C1571" s="49"/>
      <c r="D1571" s="49"/>
      <c r="E1571" s="49"/>
      <c r="F1571" s="49"/>
      <c r="G1571" s="50"/>
      <c r="H1571" s="47"/>
      <c r="I1571" s="47"/>
    </row>
    <row r="1572" spans="2:9" ht="20.100000000000001" hidden="1" customHeight="1" x14ac:dyDescent="0.25">
      <c r="B1572" s="48"/>
      <c r="C1572" s="49"/>
      <c r="D1572" s="49"/>
      <c r="E1572" s="49"/>
      <c r="F1572" s="49"/>
      <c r="G1572" s="50"/>
      <c r="H1572" s="47"/>
      <c r="I1572" s="47"/>
    </row>
    <row r="1573" spans="2:9" ht="20.100000000000001" hidden="1" customHeight="1" x14ac:dyDescent="0.25">
      <c r="B1573" s="48"/>
      <c r="C1573" s="49"/>
      <c r="D1573" s="49"/>
      <c r="E1573" s="49"/>
      <c r="F1573" s="49"/>
      <c r="G1573" s="50"/>
      <c r="H1573" s="47"/>
      <c r="I1573" s="47"/>
    </row>
    <row r="1574" spans="2:9" ht="20.100000000000001" hidden="1" customHeight="1" x14ac:dyDescent="0.25">
      <c r="B1574" s="48"/>
      <c r="C1574" s="49"/>
      <c r="D1574" s="49"/>
      <c r="E1574" s="49"/>
      <c r="F1574" s="49"/>
      <c r="G1574" s="50"/>
      <c r="H1574" s="47"/>
      <c r="I1574" s="47"/>
    </row>
    <row r="1575" spans="2:9" ht="20.100000000000001" hidden="1" customHeight="1" x14ac:dyDescent="0.25">
      <c r="B1575" s="48"/>
      <c r="C1575" s="49"/>
      <c r="D1575" s="49"/>
      <c r="E1575" s="49"/>
      <c r="F1575" s="49"/>
      <c r="G1575" s="50"/>
      <c r="H1575" s="47"/>
      <c r="I1575" s="47"/>
    </row>
    <row r="1576" spans="2:9" ht="20.100000000000001" hidden="1" customHeight="1" x14ac:dyDescent="0.25">
      <c r="B1576" s="48"/>
      <c r="C1576" s="49"/>
      <c r="D1576" s="49"/>
      <c r="E1576" s="49"/>
      <c r="F1576" s="49"/>
      <c r="G1576" s="50"/>
      <c r="H1576" s="47"/>
      <c r="I1576" s="47"/>
    </row>
    <row r="1577" spans="2:9" ht="20.100000000000001" hidden="1" customHeight="1" x14ac:dyDescent="0.25">
      <c r="B1577" s="48"/>
      <c r="C1577" s="49"/>
      <c r="D1577" s="49"/>
      <c r="E1577" s="49"/>
      <c r="F1577" s="49"/>
      <c r="G1577" s="50"/>
      <c r="H1577" s="47"/>
      <c r="I1577" s="47"/>
    </row>
    <row r="1578" spans="2:9" ht="20.100000000000001" hidden="1" customHeight="1" x14ac:dyDescent="0.25">
      <c r="B1578" s="48"/>
      <c r="C1578" s="49"/>
      <c r="D1578" s="49"/>
      <c r="E1578" s="49"/>
      <c r="F1578" s="49"/>
      <c r="G1578" s="50"/>
      <c r="H1578" s="47"/>
      <c r="I1578" s="47"/>
    </row>
    <row r="1579" spans="2:9" ht="20.100000000000001" hidden="1" customHeight="1" x14ac:dyDescent="0.25">
      <c r="B1579" s="48"/>
      <c r="C1579" s="49"/>
      <c r="D1579" s="49"/>
      <c r="E1579" s="49"/>
      <c r="F1579" s="49"/>
      <c r="G1579" s="50"/>
      <c r="H1579" s="47"/>
      <c r="I1579" s="47"/>
    </row>
    <row r="1580" spans="2:9" ht="20.100000000000001" hidden="1" customHeight="1" x14ac:dyDescent="0.25">
      <c r="B1580" s="48"/>
      <c r="C1580" s="49"/>
      <c r="D1580" s="49"/>
      <c r="E1580" s="49"/>
      <c r="F1580" s="49"/>
      <c r="G1580" s="50"/>
      <c r="H1580" s="47"/>
      <c r="I1580" s="47"/>
    </row>
    <row r="1581" spans="2:9" ht="20.100000000000001" hidden="1" customHeight="1" x14ac:dyDescent="0.25">
      <c r="B1581" s="48"/>
      <c r="C1581" s="49"/>
      <c r="D1581" s="49"/>
      <c r="E1581" s="49"/>
      <c r="F1581" s="49"/>
      <c r="G1581" s="50"/>
      <c r="H1581" s="47"/>
      <c r="I1581" s="47"/>
    </row>
    <row r="1582" spans="2:9" ht="20.100000000000001" hidden="1" customHeight="1" x14ac:dyDescent="0.25">
      <c r="B1582" s="48"/>
      <c r="C1582" s="49"/>
      <c r="D1582" s="49"/>
      <c r="E1582" s="49"/>
      <c r="F1582" s="49"/>
      <c r="G1582" s="50"/>
      <c r="H1582" s="47"/>
      <c r="I1582" s="47"/>
    </row>
    <row r="1583" spans="2:9" ht="20.100000000000001" hidden="1" customHeight="1" x14ac:dyDescent="0.25">
      <c r="B1583" s="48"/>
      <c r="C1583" s="49"/>
      <c r="D1583" s="49"/>
      <c r="E1583" s="49"/>
      <c r="F1583" s="49"/>
      <c r="G1583" s="50"/>
      <c r="H1583" s="47"/>
      <c r="I1583" s="47"/>
    </row>
    <row r="1584" spans="2:9" ht="20.100000000000001" hidden="1" customHeight="1" x14ac:dyDescent="0.25">
      <c r="B1584" s="48"/>
      <c r="C1584" s="49"/>
      <c r="D1584" s="49"/>
      <c r="E1584" s="49"/>
      <c r="F1584" s="49"/>
      <c r="G1584" s="50"/>
      <c r="H1584" s="47"/>
      <c r="I1584" s="47"/>
    </row>
    <row r="1585" spans="2:9" ht="20.100000000000001" hidden="1" customHeight="1" x14ac:dyDescent="0.25">
      <c r="B1585" s="48"/>
      <c r="C1585" s="49"/>
      <c r="D1585" s="49"/>
      <c r="E1585" s="49"/>
      <c r="F1585" s="49"/>
      <c r="G1585" s="50"/>
      <c r="H1585" s="47"/>
      <c r="I1585" s="47"/>
    </row>
    <row r="1586" spans="2:9" ht="20.100000000000001" hidden="1" customHeight="1" x14ac:dyDescent="0.25">
      <c r="B1586" s="48"/>
      <c r="C1586" s="49"/>
      <c r="D1586" s="49"/>
      <c r="E1586" s="49"/>
      <c r="F1586" s="49"/>
      <c r="G1586" s="50"/>
      <c r="H1586" s="47"/>
      <c r="I1586" s="47"/>
    </row>
    <row r="1587" spans="2:9" ht="20.100000000000001" hidden="1" customHeight="1" x14ac:dyDescent="0.25">
      <c r="B1587" s="48"/>
      <c r="C1587" s="49"/>
      <c r="D1587" s="49"/>
      <c r="E1587" s="49"/>
      <c r="F1587" s="49"/>
      <c r="G1587" s="50"/>
      <c r="H1587" s="47"/>
      <c r="I1587" s="47"/>
    </row>
    <row r="1588" spans="2:9" ht="20.100000000000001" hidden="1" customHeight="1" x14ac:dyDescent="0.25">
      <c r="B1588" s="48"/>
      <c r="C1588" s="49"/>
      <c r="D1588" s="49"/>
      <c r="E1588" s="49"/>
      <c r="F1588" s="49"/>
      <c r="G1588" s="50"/>
      <c r="H1588" s="47"/>
      <c r="I1588" s="47"/>
    </row>
    <row r="1589" spans="2:9" ht="20.100000000000001" hidden="1" customHeight="1" x14ac:dyDescent="0.25">
      <c r="B1589" s="48"/>
      <c r="C1589" s="49"/>
      <c r="D1589" s="49"/>
      <c r="E1589" s="49"/>
      <c r="F1589" s="49"/>
      <c r="G1589" s="50"/>
      <c r="H1589" s="47"/>
      <c r="I1589" s="47"/>
    </row>
    <row r="1590" spans="2:9" ht="20.100000000000001" hidden="1" customHeight="1" x14ac:dyDescent="0.25">
      <c r="B1590" s="48"/>
      <c r="C1590" s="49"/>
      <c r="D1590" s="49"/>
      <c r="E1590" s="49"/>
      <c r="F1590" s="49"/>
      <c r="G1590" s="50"/>
      <c r="H1590" s="47"/>
      <c r="I1590" s="47"/>
    </row>
    <row r="1591" spans="2:9" ht="20.100000000000001" hidden="1" customHeight="1" x14ac:dyDescent="0.25">
      <c r="B1591" s="48"/>
      <c r="C1591" s="49"/>
      <c r="D1591" s="49"/>
      <c r="E1591" s="49"/>
      <c r="F1591" s="49"/>
      <c r="G1591" s="50"/>
      <c r="H1591" s="47"/>
      <c r="I1591" s="47"/>
    </row>
    <row r="1592" spans="2:9" ht="20.100000000000001" hidden="1" customHeight="1" x14ac:dyDescent="0.25">
      <c r="B1592" s="48"/>
      <c r="C1592" s="49"/>
      <c r="D1592" s="49"/>
      <c r="E1592" s="49"/>
      <c r="F1592" s="49"/>
      <c r="G1592" s="50"/>
      <c r="H1592" s="47"/>
      <c r="I1592" s="47"/>
    </row>
    <row r="1593" spans="2:9" ht="20.100000000000001" hidden="1" customHeight="1" x14ac:dyDescent="0.25">
      <c r="B1593" s="48"/>
      <c r="C1593" s="49"/>
      <c r="D1593" s="49"/>
      <c r="E1593" s="49"/>
      <c r="F1593" s="49"/>
      <c r="G1593" s="50"/>
      <c r="H1593" s="47"/>
      <c r="I1593" s="47"/>
    </row>
    <row r="1594" spans="2:9" ht="20.100000000000001" hidden="1" customHeight="1" x14ac:dyDescent="0.25">
      <c r="B1594" s="48"/>
      <c r="C1594" s="49"/>
      <c r="D1594" s="49"/>
      <c r="E1594" s="49"/>
      <c r="F1594" s="49"/>
      <c r="G1594" s="50"/>
      <c r="H1594" s="47"/>
      <c r="I1594" s="47"/>
    </row>
    <row r="1595" spans="2:9" ht="20.100000000000001" hidden="1" customHeight="1" x14ac:dyDescent="0.25">
      <c r="B1595" s="48"/>
      <c r="C1595" s="49"/>
      <c r="D1595" s="49"/>
      <c r="E1595" s="49"/>
      <c r="F1595" s="49"/>
      <c r="G1595" s="50"/>
      <c r="H1595" s="47"/>
      <c r="I1595" s="47"/>
    </row>
    <row r="1596" spans="2:9" ht="20.100000000000001" hidden="1" customHeight="1" x14ac:dyDescent="0.25">
      <c r="B1596" s="48"/>
      <c r="C1596" s="49"/>
      <c r="D1596" s="49"/>
      <c r="E1596" s="49"/>
      <c r="F1596" s="49"/>
      <c r="G1596" s="50"/>
      <c r="H1596" s="47"/>
      <c r="I1596" s="47"/>
    </row>
    <row r="1597" spans="2:9" ht="20.100000000000001" hidden="1" customHeight="1" x14ac:dyDescent="0.25">
      <c r="B1597" s="48"/>
      <c r="C1597" s="49"/>
      <c r="D1597" s="49"/>
      <c r="E1597" s="49"/>
      <c r="F1597" s="49"/>
      <c r="G1597" s="50"/>
      <c r="H1597" s="47"/>
      <c r="I1597" s="47"/>
    </row>
    <row r="1598" spans="2:9" ht="20.100000000000001" hidden="1" customHeight="1" x14ac:dyDescent="0.25">
      <c r="B1598" s="48"/>
      <c r="C1598" s="49"/>
      <c r="D1598" s="49"/>
      <c r="E1598" s="49"/>
      <c r="F1598" s="49"/>
      <c r="G1598" s="50"/>
      <c r="H1598" s="47"/>
      <c r="I1598" s="47"/>
    </row>
    <row r="1599" spans="2:9" ht="20.100000000000001" hidden="1" customHeight="1" x14ac:dyDescent="0.25">
      <c r="B1599" s="48"/>
      <c r="C1599" s="49"/>
      <c r="D1599" s="49"/>
      <c r="E1599" s="49"/>
      <c r="F1599" s="49"/>
      <c r="G1599" s="50"/>
      <c r="H1599" s="47"/>
      <c r="I1599" s="47"/>
    </row>
    <row r="1600" spans="2:9" ht="20.100000000000001" hidden="1" customHeight="1" x14ac:dyDescent="0.25">
      <c r="B1600" s="48"/>
      <c r="C1600" s="49"/>
      <c r="D1600" s="49"/>
      <c r="E1600" s="49"/>
      <c r="F1600" s="49"/>
      <c r="G1600" s="50"/>
      <c r="H1600" s="47"/>
      <c r="I1600" s="47"/>
    </row>
    <row r="1601" spans="2:9" ht="20.100000000000001" hidden="1" customHeight="1" x14ac:dyDescent="0.25">
      <c r="B1601" s="48"/>
      <c r="C1601" s="49"/>
      <c r="D1601" s="49"/>
      <c r="E1601" s="49"/>
      <c r="F1601" s="49"/>
      <c r="G1601" s="50"/>
      <c r="H1601" s="47"/>
      <c r="I1601" s="47"/>
    </row>
    <row r="1602" spans="2:9" ht="20.100000000000001" hidden="1" customHeight="1" x14ac:dyDescent="0.25">
      <c r="B1602" s="48"/>
      <c r="C1602" s="49"/>
      <c r="D1602" s="49"/>
      <c r="E1602" s="49"/>
      <c r="F1602" s="49"/>
      <c r="G1602" s="50"/>
      <c r="H1602" s="47"/>
      <c r="I1602" s="47"/>
    </row>
    <row r="1603" spans="2:9" ht="20.100000000000001" hidden="1" customHeight="1" x14ac:dyDescent="0.25">
      <c r="B1603" s="48"/>
      <c r="C1603" s="49"/>
      <c r="D1603" s="49"/>
      <c r="E1603" s="49"/>
      <c r="F1603" s="49"/>
      <c r="G1603" s="50"/>
      <c r="H1603" s="47"/>
      <c r="I1603" s="47"/>
    </row>
    <row r="1604" spans="2:9" ht="20.100000000000001" hidden="1" customHeight="1" x14ac:dyDescent="0.25">
      <c r="B1604" s="48"/>
      <c r="C1604" s="49"/>
      <c r="D1604" s="49"/>
      <c r="E1604" s="49"/>
      <c r="F1604" s="49"/>
      <c r="G1604" s="50"/>
      <c r="H1604" s="47"/>
      <c r="I1604" s="47"/>
    </row>
    <row r="1605" spans="2:9" ht="20.100000000000001" hidden="1" customHeight="1" x14ac:dyDescent="0.25">
      <c r="B1605" s="48"/>
      <c r="C1605" s="49"/>
      <c r="D1605" s="49"/>
      <c r="E1605" s="49"/>
      <c r="F1605" s="49"/>
      <c r="G1605" s="50"/>
      <c r="H1605" s="47"/>
      <c r="I1605" s="47"/>
    </row>
    <row r="1606" spans="2:9" ht="20.100000000000001" hidden="1" customHeight="1" x14ac:dyDescent="0.25">
      <c r="B1606" s="48"/>
      <c r="C1606" s="49"/>
      <c r="D1606" s="49"/>
      <c r="E1606" s="49"/>
      <c r="F1606" s="49"/>
      <c r="G1606" s="50"/>
      <c r="H1606" s="47"/>
      <c r="I1606" s="47"/>
    </row>
    <row r="1607" spans="2:9" ht="20.100000000000001" hidden="1" customHeight="1" x14ac:dyDescent="0.25">
      <c r="B1607" s="48"/>
      <c r="C1607" s="49"/>
      <c r="D1607" s="49"/>
      <c r="E1607" s="49"/>
      <c r="F1607" s="49"/>
      <c r="G1607" s="50"/>
      <c r="H1607" s="47"/>
      <c r="I1607" s="47"/>
    </row>
    <row r="1608" spans="2:9" ht="20.100000000000001" hidden="1" customHeight="1" x14ac:dyDescent="0.25">
      <c r="B1608" s="48"/>
      <c r="C1608" s="49"/>
      <c r="D1608" s="49"/>
      <c r="E1608" s="49"/>
      <c r="F1608" s="49"/>
      <c r="G1608" s="50"/>
      <c r="H1608" s="47"/>
      <c r="I1608" s="47"/>
    </row>
    <row r="1609" spans="2:9" ht="20.100000000000001" hidden="1" customHeight="1" x14ac:dyDescent="0.25">
      <c r="B1609" s="48"/>
      <c r="C1609" s="49"/>
      <c r="D1609" s="49"/>
      <c r="E1609" s="49"/>
      <c r="F1609" s="49"/>
      <c r="G1609" s="50"/>
      <c r="H1609" s="47"/>
      <c r="I1609" s="47"/>
    </row>
    <row r="1610" spans="2:9" ht="20.100000000000001" hidden="1" customHeight="1" x14ac:dyDescent="0.25">
      <c r="B1610" s="48"/>
      <c r="C1610" s="49"/>
      <c r="D1610" s="49"/>
      <c r="E1610" s="49"/>
      <c r="F1610" s="49"/>
      <c r="G1610" s="50"/>
      <c r="H1610" s="47"/>
      <c r="I1610" s="47"/>
    </row>
    <row r="1611" spans="2:9" ht="20.100000000000001" hidden="1" customHeight="1" x14ac:dyDescent="0.25">
      <c r="B1611" s="48"/>
      <c r="C1611" s="49"/>
      <c r="D1611" s="49"/>
      <c r="E1611" s="49"/>
      <c r="F1611" s="49"/>
      <c r="G1611" s="50"/>
      <c r="H1611" s="47"/>
      <c r="I1611" s="47"/>
    </row>
    <row r="1612" spans="2:9" ht="20.100000000000001" hidden="1" customHeight="1" x14ac:dyDescent="0.25">
      <c r="B1612" s="48"/>
      <c r="C1612" s="49"/>
      <c r="D1612" s="49"/>
      <c r="E1612" s="49"/>
      <c r="F1612" s="49"/>
      <c r="G1612" s="50"/>
      <c r="H1612" s="47"/>
      <c r="I1612" s="47"/>
    </row>
    <row r="1613" spans="2:9" ht="20.100000000000001" hidden="1" customHeight="1" x14ac:dyDescent="0.25">
      <c r="B1613" s="48"/>
      <c r="C1613" s="49"/>
      <c r="D1613" s="49"/>
      <c r="E1613" s="49"/>
      <c r="F1613" s="49"/>
      <c r="G1613" s="50"/>
      <c r="H1613" s="47"/>
      <c r="I1613" s="47"/>
    </row>
    <row r="1614" spans="2:9" ht="20.100000000000001" hidden="1" customHeight="1" x14ac:dyDescent="0.25">
      <c r="B1614" s="48"/>
      <c r="C1614" s="49"/>
      <c r="D1614" s="49"/>
      <c r="E1614" s="49"/>
      <c r="F1614" s="49"/>
      <c r="G1614" s="50"/>
      <c r="H1614" s="47"/>
      <c r="I1614" s="47"/>
    </row>
    <row r="1615" spans="2:9" ht="20.100000000000001" hidden="1" customHeight="1" x14ac:dyDescent="0.25">
      <c r="B1615" s="48"/>
      <c r="C1615" s="49"/>
      <c r="D1615" s="49"/>
      <c r="E1615" s="49"/>
      <c r="F1615" s="49"/>
      <c r="G1615" s="50"/>
      <c r="H1615" s="47"/>
      <c r="I1615" s="47"/>
    </row>
    <row r="1616" spans="2:9" ht="20.100000000000001" hidden="1" customHeight="1" x14ac:dyDescent="0.25">
      <c r="B1616" s="48"/>
      <c r="C1616" s="49"/>
      <c r="D1616" s="49"/>
      <c r="E1616" s="49"/>
      <c r="F1616" s="49"/>
      <c r="G1616" s="50"/>
      <c r="H1616" s="47"/>
      <c r="I1616" s="47"/>
    </row>
    <row r="1617" spans="2:9" ht="20.100000000000001" hidden="1" customHeight="1" x14ac:dyDescent="0.25">
      <c r="B1617" s="48"/>
      <c r="C1617" s="49"/>
      <c r="D1617" s="49"/>
      <c r="E1617" s="49"/>
      <c r="F1617" s="49"/>
      <c r="G1617" s="50"/>
      <c r="H1617" s="47"/>
      <c r="I1617" s="47"/>
    </row>
    <row r="1618" spans="2:9" ht="20.100000000000001" hidden="1" customHeight="1" x14ac:dyDescent="0.25">
      <c r="B1618" s="48"/>
      <c r="C1618" s="49"/>
      <c r="D1618" s="49"/>
      <c r="E1618" s="49"/>
      <c r="F1618" s="49"/>
      <c r="G1618" s="50"/>
      <c r="H1618" s="47"/>
      <c r="I1618" s="47"/>
    </row>
    <row r="1619" spans="2:9" ht="20.100000000000001" hidden="1" customHeight="1" x14ac:dyDescent="0.25">
      <c r="B1619" s="48"/>
      <c r="C1619" s="49"/>
      <c r="D1619" s="49"/>
      <c r="E1619" s="49"/>
      <c r="F1619" s="49"/>
      <c r="G1619" s="50"/>
      <c r="H1619" s="47"/>
      <c r="I1619" s="47"/>
    </row>
    <row r="1620" spans="2:9" ht="20.100000000000001" hidden="1" customHeight="1" x14ac:dyDescent="0.25">
      <c r="B1620" s="48"/>
      <c r="C1620" s="49"/>
      <c r="D1620" s="49"/>
      <c r="E1620" s="49"/>
      <c r="F1620" s="49"/>
      <c r="G1620" s="50"/>
      <c r="H1620" s="47"/>
      <c r="I1620" s="47"/>
    </row>
    <row r="1621" spans="2:9" ht="20.100000000000001" hidden="1" customHeight="1" x14ac:dyDescent="0.25">
      <c r="B1621" s="48"/>
      <c r="C1621" s="49"/>
      <c r="D1621" s="49"/>
      <c r="E1621" s="49"/>
      <c r="F1621" s="49"/>
      <c r="G1621" s="50"/>
      <c r="H1621" s="47"/>
      <c r="I1621" s="47"/>
    </row>
    <row r="1622" spans="2:9" ht="20.100000000000001" hidden="1" customHeight="1" x14ac:dyDescent="0.25">
      <c r="B1622" s="48"/>
      <c r="C1622" s="49"/>
      <c r="D1622" s="49"/>
      <c r="E1622" s="49"/>
      <c r="F1622" s="49"/>
      <c r="G1622" s="50"/>
      <c r="H1622" s="47"/>
      <c r="I1622" s="47"/>
    </row>
    <row r="1623" spans="2:9" ht="20.100000000000001" hidden="1" customHeight="1" x14ac:dyDescent="0.25">
      <c r="B1623" s="48"/>
      <c r="C1623" s="49"/>
      <c r="D1623" s="49"/>
      <c r="E1623" s="49"/>
      <c r="F1623" s="49"/>
      <c r="G1623" s="50"/>
      <c r="H1623" s="47"/>
      <c r="I1623" s="47"/>
    </row>
    <row r="1624" spans="2:9" ht="20.100000000000001" hidden="1" customHeight="1" x14ac:dyDescent="0.25">
      <c r="B1624" s="48"/>
      <c r="C1624" s="49"/>
      <c r="D1624" s="49"/>
      <c r="E1624" s="49"/>
      <c r="F1624" s="49"/>
      <c r="G1624" s="50"/>
      <c r="H1624" s="47"/>
      <c r="I1624" s="47"/>
    </row>
    <row r="1625" spans="2:9" ht="20.100000000000001" hidden="1" customHeight="1" x14ac:dyDescent="0.25">
      <c r="B1625" s="48"/>
      <c r="C1625" s="49"/>
      <c r="D1625" s="49"/>
      <c r="E1625" s="49"/>
      <c r="F1625" s="49"/>
      <c r="G1625" s="50"/>
      <c r="H1625" s="47"/>
      <c r="I1625" s="47"/>
    </row>
    <row r="1626" spans="2:9" ht="20.100000000000001" hidden="1" customHeight="1" x14ac:dyDescent="0.25">
      <c r="B1626" s="48"/>
      <c r="C1626" s="49"/>
      <c r="D1626" s="49"/>
      <c r="E1626" s="49"/>
      <c r="F1626" s="49"/>
      <c r="G1626" s="50"/>
      <c r="H1626" s="47"/>
      <c r="I1626" s="47"/>
    </row>
    <row r="1627" spans="2:9" ht="20.100000000000001" hidden="1" customHeight="1" x14ac:dyDescent="0.25">
      <c r="B1627" s="48"/>
      <c r="C1627" s="49"/>
      <c r="D1627" s="49"/>
      <c r="E1627" s="49"/>
      <c r="F1627" s="49"/>
      <c r="G1627" s="50"/>
      <c r="H1627" s="47"/>
      <c r="I1627" s="47"/>
    </row>
    <row r="1628" spans="2:9" ht="20.100000000000001" hidden="1" customHeight="1" x14ac:dyDescent="0.25">
      <c r="B1628" s="48"/>
      <c r="C1628" s="49"/>
      <c r="D1628" s="49"/>
      <c r="E1628" s="49"/>
      <c r="F1628" s="49"/>
      <c r="G1628" s="50"/>
      <c r="H1628" s="47"/>
      <c r="I1628" s="47"/>
    </row>
    <row r="1629" spans="2:9" ht="20.100000000000001" hidden="1" customHeight="1" x14ac:dyDescent="0.25">
      <c r="B1629" s="48"/>
      <c r="C1629" s="49"/>
      <c r="D1629" s="49"/>
      <c r="E1629" s="49"/>
      <c r="F1629" s="49"/>
      <c r="G1629" s="50"/>
      <c r="H1629" s="47"/>
      <c r="I1629" s="47"/>
    </row>
    <row r="1630" spans="2:9" ht="20.100000000000001" hidden="1" customHeight="1" x14ac:dyDescent="0.25">
      <c r="B1630" s="48"/>
      <c r="C1630" s="49"/>
      <c r="D1630" s="49"/>
      <c r="E1630" s="49"/>
      <c r="F1630" s="49"/>
      <c r="G1630" s="50"/>
      <c r="H1630" s="47"/>
      <c r="I1630" s="47"/>
    </row>
    <row r="1631" spans="2:9" ht="20.100000000000001" hidden="1" customHeight="1" x14ac:dyDescent="0.25">
      <c r="B1631" s="48"/>
      <c r="C1631" s="49"/>
      <c r="D1631" s="49"/>
      <c r="E1631" s="49"/>
      <c r="F1631" s="49"/>
      <c r="G1631" s="50"/>
      <c r="H1631" s="47"/>
      <c r="I1631" s="47"/>
    </row>
    <row r="1632" spans="2:9" ht="20.100000000000001" hidden="1" customHeight="1" x14ac:dyDescent="0.25">
      <c r="B1632" s="48"/>
      <c r="C1632" s="49"/>
      <c r="D1632" s="49"/>
      <c r="E1632" s="49"/>
      <c r="F1632" s="49"/>
      <c r="G1632" s="50"/>
      <c r="H1632" s="47"/>
      <c r="I1632" s="47"/>
    </row>
    <row r="1633" spans="2:9" ht="20.100000000000001" hidden="1" customHeight="1" x14ac:dyDescent="0.25">
      <c r="B1633" s="48"/>
      <c r="C1633" s="49"/>
      <c r="D1633" s="49"/>
      <c r="E1633" s="49"/>
      <c r="F1633" s="49"/>
      <c r="G1633" s="50"/>
      <c r="H1633" s="47"/>
      <c r="I1633" s="47"/>
    </row>
    <row r="1634" spans="2:9" ht="20.100000000000001" hidden="1" customHeight="1" x14ac:dyDescent="0.25">
      <c r="B1634" s="48"/>
      <c r="C1634" s="49"/>
      <c r="D1634" s="49"/>
      <c r="E1634" s="49"/>
      <c r="F1634" s="49"/>
      <c r="G1634" s="50"/>
      <c r="H1634" s="47"/>
      <c r="I1634" s="47"/>
    </row>
    <row r="1635" spans="2:9" ht="20.100000000000001" hidden="1" customHeight="1" x14ac:dyDescent="0.25">
      <c r="B1635" s="48"/>
      <c r="C1635" s="49"/>
      <c r="D1635" s="49"/>
      <c r="E1635" s="49"/>
      <c r="F1635" s="49"/>
      <c r="G1635" s="50"/>
      <c r="H1635" s="47"/>
      <c r="I1635" s="47"/>
    </row>
    <row r="1636" spans="2:9" ht="20.100000000000001" hidden="1" customHeight="1" x14ac:dyDescent="0.25">
      <c r="B1636" s="48"/>
      <c r="C1636" s="49"/>
      <c r="D1636" s="49"/>
      <c r="E1636" s="49"/>
      <c r="F1636" s="49"/>
      <c r="G1636" s="50"/>
      <c r="H1636" s="47"/>
      <c r="I1636" s="47"/>
    </row>
    <row r="1637" spans="2:9" ht="20.100000000000001" hidden="1" customHeight="1" x14ac:dyDescent="0.25">
      <c r="B1637" s="48"/>
      <c r="C1637" s="49"/>
      <c r="D1637" s="49"/>
      <c r="E1637" s="49"/>
      <c r="F1637" s="49"/>
      <c r="G1637" s="50"/>
      <c r="H1637" s="47"/>
      <c r="I1637" s="47"/>
    </row>
    <row r="1638" spans="2:9" ht="20.100000000000001" hidden="1" customHeight="1" x14ac:dyDescent="0.25">
      <c r="B1638" s="48"/>
      <c r="C1638" s="49"/>
      <c r="D1638" s="49"/>
      <c r="E1638" s="49"/>
      <c r="F1638" s="49"/>
      <c r="G1638" s="50"/>
      <c r="H1638" s="47"/>
      <c r="I1638" s="47"/>
    </row>
    <row r="1639" spans="2:9" ht="20.100000000000001" hidden="1" customHeight="1" x14ac:dyDescent="0.25">
      <c r="B1639" s="48"/>
      <c r="C1639" s="49"/>
      <c r="D1639" s="49"/>
      <c r="E1639" s="49"/>
      <c r="F1639" s="49"/>
      <c r="G1639" s="50"/>
      <c r="H1639" s="47"/>
      <c r="I1639" s="47"/>
    </row>
    <row r="1640" spans="2:9" ht="20.100000000000001" hidden="1" customHeight="1" x14ac:dyDescent="0.25">
      <c r="B1640" s="48"/>
      <c r="C1640" s="49"/>
      <c r="D1640" s="49"/>
      <c r="E1640" s="49"/>
      <c r="F1640" s="49"/>
      <c r="G1640" s="50"/>
      <c r="H1640" s="47"/>
      <c r="I1640" s="47"/>
    </row>
    <row r="1641" spans="2:9" ht="20.100000000000001" hidden="1" customHeight="1" x14ac:dyDescent="0.25">
      <c r="B1641" s="48"/>
      <c r="C1641" s="49"/>
      <c r="D1641" s="49"/>
      <c r="E1641" s="49"/>
      <c r="F1641" s="49"/>
      <c r="G1641" s="50"/>
      <c r="H1641" s="47"/>
      <c r="I1641" s="47"/>
    </row>
    <row r="1642" spans="2:9" ht="20.100000000000001" hidden="1" customHeight="1" x14ac:dyDescent="0.25">
      <c r="B1642" s="48"/>
      <c r="C1642" s="49"/>
      <c r="D1642" s="49"/>
      <c r="E1642" s="49"/>
      <c r="F1642" s="49"/>
      <c r="G1642" s="50"/>
      <c r="H1642" s="47"/>
      <c r="I1642" s="47"/>
    </row>
    <row r="1643" spans="2:9" ht="20.100000000000001" hidden="1" customHeight="1" x14ac:dyDescent="0.25">
      <c r="B1643" s="48"/>
      <c r="C1643" s="49"/>
      <c r="D1643" s="49"/>
      <c r="E1643" s="49"/>
      <c r="F1643" s="49"/>
      <c r="G1643" s="50"/>
      <c r="H1643" s="47"/>
      <c r="I1643" s="47"/>
    </row>
    <row r="1644" spans="2:9" ht="20.100000000000001" hidden="1" customHeight="1" x14ac:dyDescent="0.25">
      <c r="B1644" s="48"/>
      <c r="C1644" s="49"/>
      <c r="D1644" s="49"/>
      <c r="E1644" s="49"/>
      <c r="F1644" s="49"/>
      <c r="G1644" s="50"/>
      <c r="H1644" s="47"/>
      <c r="I1644" s="47"/>
    </row>
    <row r="1645" spans="2:9" ht="20.100000000000001" hidden="1" customHeight="1" x14ac:dyDescent="0.25">
      <c r="B1645" s="48"/>
      <c r="C1645" s="49"/>
      <c r="D1645" s="49"/>
      <c r="E1645" s="49"/>
      <c r="F1645" s="49"/>
      <c r="G1645" s="50"/>
      <c r="H1645" s="47"/>
      <c r="I1645" s="47"/>
    </row>
    <row r="1646" spans="2:9" ht="20.100000000000001" hidden="1" customHeight="1" x14ac:dyDescent="0.25">
      <c r="B1646" s="48"/>
      <c r="C1646" s="49"/>
      <c r="D1646" s="49"/>
      <c r="E1646" s="49"/>
      <c r="F1646" s="49"/>
      <c r="G1646" s="50"/>
      <c r="H1646" s="47"/>
      <c r="I1646" s="47"/>
    </row>
    <row r="1647" spans="2:9" ht="20.100000000000001" hidden="1" customHeight="1" x14ac:dyDescent="0.25">
      <c r="B1647" s="48"/>
      <c r="C1647" s="49"/>
      <c r="D1647" s="49"/>
      <c r="E1647" s="49"/>
      <c r="F1647" s="49"/>
      <c r="G1647" s="50"/>
      <c r="H1647" s="47"/>
      <c r="I1647" s="47"/>
    </row>
    <row r="1648" spans="2:9" ht="20.100000000000001" hidden="1" customHeight="1" x14ac:dyDescent="0.25">
      <c r="B1648" s="48"/>
      <c r="C1648" s="49"/>
      <c r="D1648" s="49"/>
      <c r="E1648" s="49"/>
      <c r="F1648" s="49"/>
      <c r="G1648" s="50"/>
      <c r="H1648" s="47"/>
      <c r="I1648" s="47"/>
    </row>
    <row r="1649" spans="2:9" ht="20.100000000000001" hidden="1" customHeight="1" x14ac:dyDescent="0.25">
      <c r="B1649" s="48"/>
      <c r="C1649" s="49"/>
      <c r="D1649" s="49"/>
      <c r="E1649" s="49"/>
      <c r="F1649" s="49"/>
      <c r="G1649" s="50"/>
      <c r="H1649" s="47"/>
      <c r="I1649" s="47"/>
    </row>
    <row r="1650" spans="2:9" ht="20.100000000000001" hidden="1" customHeight="1" x14ac:dyDescent="0.25">
      <c r="B1650" s="48"/>
      <c r="C1650" s="49"/>
      <c r="D1650" s="49"/>
      <c r="E1650" s="49"/>
      <c r="F1650" s="49"/>
      <c r="G1650" s="50"/>
      <c r="H1650" s="47"/>
      <c r="I1650" s="47"/>
    </row>
    <row r="1651" spans="2:9" ht="20.100000000000001" hidden="1" customHeight="1" x14ac:dyDescent="0.25">
      <c r="B1651" s="48"/>
      <c r="C1651" s="49"/>
      <c r="D1651" s="49"/>
      <c r="E1651" s="49"/>
      <c r="F1651" s="49"/>
      <c r="G1651" s="50"/>
      <c r="H1651" s="47"/>
      <c r="I1651" s="47"/>
    </row>
    <row r="1652" spans="2:9" ht="20.100000000000001" hidden="1" customHeight="1" x14ac:dyDescent="0.25">
      <c r="B1652" s="48"/>
      <c r="C1652" s="49"/>
      <c r="D1652" s="49"/>
      <c r="E1652" s="49"/>
      <c r="F1652" s="49"/>
      <c r="G1652" s="50"/>
      <c r="H1652" s="47"/>
      <c r="I1652" s="47"/>
    </row>
    <row r="1653" spans="2:9" ht="20.100000000000001" hidden="1" customHeight="1" x14ac:dyDescent="0.25">
      <c r="B1653" s="48"/>
      <c r="C1653" s="49"/>
      <c r="D1653" s="49"/>
      <c r="E1653" s="49"/>
      <c r="F1653" s="49"/>
      <c r="G1653" s="50"/>
      <c r="H1653" s="47"/>
      <c r="I1653" s="47"/>
    </row>
    <row r="1654" spans="2:9" ht="20.100000000000001" hidden="1" customHeight="1" x14ac:dyDescent="0.25">
      <c r="B1654" s="48"/>
      <c r="C1654" s="49"/>
      <c r="D1654" s="49"/>
      <c r="E1654" s="49"/>
      <c r="F1654" s="49"/>
      <c r="G1654" s="50"/>
      <c r="H1654" s="47"/>
      <c r="I1654" s="47"/>
    </row>
    <row r="1655" spans="2:9" ht="20.100000000000001" hidden="1" customHeight="1" x14ac:dyDescent="0.25">
      <c r="B1655" s="48"/>
      <c r="C1655" s="49"/>
      <c r="D1655" s="49"/>
      <c r="E1655" s="49"/>
      <c r="F1655" s="49"/>
      <c r="G1655" s="50"/>
      <c r="H1655" s="47"/>
      <c r="I1655" s="47"/>
    </row>
    <row r="1656" spans="2:9" ht="20.100000000000001" hidden="1" customHeight="1" x14ac:dyDescent="0.25">
      <c r="B1656" s="48"/>
      <c r="C1656" s="49"/>
      <c r="D1656" s="49"/>
      <c r="E1656" s="49"/>
      <c r="F1656" s="49"/>
      <c r="G1656" s="50"/>
      <c r="H1656" s="47"/>
      <c r="I1656" s="47"/>
    </row>
    <row r="1657" spans="2:9" ht="20.100000000000001" hidden="1" customHeight="1" x14ac:dyDescent="0.25">
      <c r="B1657" s="48"/>
      <c r="C1657" s="49"/>
      <c r="D1657" s="49"/>
      <c r="E1657" s="49"/>
      <c r="F1657" s="49"/>
      <c r="G1657" s="50"/>
      <c r="H1657" s="47"/>
      <c r="I1657" s="47"/>
    </row>
    <row r="1658" spans="2:9" ht="20.100000000000001" hidden="1" customHeight="1" x14ac:dyDescent="0.25">
      <c r="B1658" s="48"/>
      <c r="C1658" s="49"/>
      <c r="D1658" s="49"/>
      <c r="E1658" s="49"/>
      <c r="F1658" s="49"/>
      <c r="G1658" s="50"/>
      <c r="H1658" s="47"/>
      <c r="I1658" s="47"/>
    </row>
    <row r="1659" spans="2:9" ht="20.100000000000001" hidden="1" customHeight="1" x14ac:dyDescent="0.25">
      <c r="B1659" s="48"/>
      <c r="C1659" s="49"/>
      <c r="D1659" s="49"/>
      <c r="E1659" s="49"/>
      <c r="F1659" s="49"/>
      <c r="G1659" s="50"/>
      <c r="H1659" s="47"/>
      <c r="I1659" s="47"/>
    </row>
    <row r="1660" spans="2:9" ht="20.100000000000001" hidden="1" customHeight="1" x14ac:dyDescent="0.25">
      <c r="B1660" s="48"/>
      <c r="C1660" s="49"/>
      <c r="D1660" s="49"/>
      <c r="E1660" s="49"/>
      <c r="F1660" s="49"/>
      <c r="G1660" s="50"/>
      <c r="H1660" s="47"/>
      <c r="I1660" s="47"/>
    </row>
    <row r="1661" spans="2:9" ht="20.100000000000001" hidden="1" customHeight="1" x14ac:dyDescent="0.25">
      <c r="B1661" s="48"/>
      <c r="C1661" s="49"/>
      <c r="D1661" s="49"/>
      <c r="E1661" s="49"/>
      <c r="F1661" s="49"/>
      <c r="G1661" s="50"/>
      <c r="H1661" s="47"/>
      <c r="I1661" s="47"/>
    </row>
    <row r="1662" spans="2:9" ht="20.100000000000001" hidden="1" customHeight="1" x14ac:dyDescent="0.25">
      <c r="B1662" s="48"/>
      <c r="C1662" s="49"/>
      <c r="D1662" s="49"/>
      <c r="E1662" s="49"/>
      <c r="F1662" s="49"/>
      <c r="G1662" s="50"/>
      <c r="H1662" s="47"/>
      <c r="I1662" s="47"/>
    </row>
    <row r="1663" spans="2:9" ht="20.100000000000001" hidden="1" customHeight="1" x14ac:dyDescent="0.25">
      <c r="B1663" s="48"/>
      <c r="C1663" s="49"/>
      <c r="D1663" s="49"/>
      <c r="E1663" s="49"/>
      <c r="F1663" s="49"/>
      <c r="G1663" s="50"/>
      <c r="H1663" s="47"/>
      <c r="I1663" s="47"/>
    </row>
    <row r="1664" spans="2:9" ht="20.100000000000001" hidden="1" customHeight="1" x14ac:dyDescent="0.25">
      <c r="B1664" s="48"/>
      <c r="C1664" s="49"/>
      <c r="D1664" s="49"/>
      <c r="E1664" s="49"/>
      <c r="F1664" s="49"/>
      <c r="G1664" s="50"/>
      <c r="H1664" s="47"/>
      <c r="I1664" s="47"/>
    </row>
    <row r="1665" spans="2:9" ht="20.100000000000001" hidden="1" customHeight="1" x14ac:dyDescent="0.25">
      <c r="B1665" s="48"/>
      <c r="C1665" s="49"/>
      <c r="D1665" s="49"/>
      <c r="E1665" s="49"/>
      <c r="F1665" s="49"/>
      <c r="G1665" s="50"/>
      <c r="H1665" s="47"/>
      <c r="I1665" s="47"/>
    </row>
    <row r="1666" spans="2:9" ht="20.100000000000001" hidden="1" customHeight="1" x14ac:dyDescent="0.25">
      <c r="B1666" s="48"/>
      <c r="C1666" s="49"/>
      <c r="D1666" s="49"/>
      <c r="E1666" s="49"/>
      <c r="F1666" s="49"/>
      <c r="G1666" s="50"/>
      <c r="H1666" s="47"/>
      <c r="I1666" s="47"/>
    </row>
    <row r="1667" spans="2:9" ht="20.100000000000001" hidden="1" customHeight="1" x14ac:dyDescent="0.25">
      <c r="B1667" s="48"/>
      <c r="C1667" s="49"/>
      <c r="D1667" s="49"/>
      <c r="E1667" s="49"/>
      <c r="F1667" s="49"/>
      <c r="G1667" s="50"/>
      <c r="H1667" s="47"/>
      <c r="I1667" s="47"/>
    </row>
    <row r="1668" spans="2:9" ht="20.100000000000001" hidden="1" customHeight="1" x14ac:dyDescent="0.25">
      <c r="B1668" s="48"/>
      <c r="C1668" s="49"/>
      <c r="D1668" s="49"/>
      <c r="E1668" s="49"/>
      <c r="F1668" s="49"/>
      <c r="G1668" s="50"/>
      <c r="H1668" s="47"/>
      <c r="I1668" s="47"/>
    </row>
    <row r="1669" spans="2:9" ht="20.100000000000001" hidden="1" customHeight="1" x14ac:dyDescent="0.25">
      <c r="B1669" s="48"/>
      <c r="C1669" s="49"/>
      <c r="D1669" s="49"/>
      <c r="E1669" s="49"/>
      <c r="F1669" s="49"/>
      <c r="G1669" s="50"/>
      <c r="H1669" s="47"/>
      <c r="I1669" s="47"/>
    </row>
    <row r="1670" spans="2:9" ht="20.100000000000001" hidden="1" customHeight="1" x14ac:dyDescent="0.25">
      <c r="B1670" s="48"/>
      <c r="C1670" s="49"/>
      <c r="D1670" s="49"/>
      <c r="E1670" s="49"/>
      <c r="F1670" s="49"/>
      <c r="G1670" s="50"/>
      <c r="H1670" s="47"/>
      <c r="I1670" s="47"/>
    </row>
    <row r="1671" spans="2:9" ht="20.100000000000001" hidden="1" customHeight="1" x14ac:dyDescent="0.25">
      <c r="B1671" s="48"/>
      <c r="C1671" s="49"/>
      <c r="D1671" s="49"/>
      <c r="E1671" s="49"/>
      <c r="F1671" s="49"/>
      <c r="G1671" s="50"/>
      <c r="H1671" s="47"/>
      <c r="I1671" s="47"/>
    </row>
    <row r="1672" spans="2:9" ht="20.100000000000001" hidden="1" customHeight="1" x14ac:dyDescent="0.25">
      <c r="B1672" s="48"/>
      <c r="C1672" s="49"/>
      <c r="D1672" s="49"/>
      <c r="E1672" s="49"/>
      <c r="F1672" s="49"/>
      <c r="G1672" s="50"/>
      <c r="H1672" s="47"/>
      <c r="I1672" s="47"/>
    </row>
    <row r="1673" spans="2:9" ht="20.100000000000001" hidden="1" customHeight="1" x14ac:dyDescent="0.25">
      <c r="B1673" s="48"/>
      <c r="C1673" s="49"/>
      <c r="D1673" s="49"/>
      <c r="E1673" s="49"/>
      <c r="F1673" s="49"/>
      <c r="G1673" s="50"/>
      <c r="H1673" s="47"/>
      <c r="I1673" s="47"/>
    </row>
    <row r="1674" spans="2:9" ht="20.100000000000001" hidden="1" customHeight="1" x14ac:dyDescent="0.25">
      <c r="B1674" s="48"/>
      <c r="C1674" s="49"/>
      <c r="D1674" s="49"/>
      <c r="E1674" s="49"/>
      <c r="F1674" s="49"/>
      <c r="G1674" s="50"/>
      <c r="H1674" s="47"/>
      <c r="I1674" s="47"/>
    </row>
    <row r="1675" spans="2:9" ht="20.100000000000001" hidden="1" customHeight="1" x14ac:dyDescent="0.25">
      <c r="B1675" s="48"/>
      <c r="C1675" s="49"/>
      <c r="D1675" s="49"/>
      <c r="E1675" s="49"/>
      <c r="F1675" s="49"/>
      <c r="G1675" s="50"/>
      <c r="H1675" s="47"/>
      <c r="I1675" s="47"/>
    </row>
    <row r="1676" spans="2:9" ht="20.100000000000001" hidden="1" customHeight="1" x14ac:dyDescent="0.25">
      <c r="B1676" s="48"/>
      <c r="C1676" s="49"/>
      <c r="D1676" s="49"/>
      <c r="E1676" s="49"/>
      <c r="F1676" s="49"/>
      <c r="G1676" s="50"/>
      <c r="H1676" s="47"/>
      <c r="I1676" s="47"/>
    </row>
    <row r="1677" spans="2:9" ht="20.100000000000001" hidden="1" customHeight="1" x14ac:dyDescent="0.25">
      <c r="B1677" s="48"/>
      <c r="C1677" s="49"/>
      <c r="D1677" s="49"/>
      <c r="E1677" s="49"/>
      <c r="F1677" s="49"/>
      <c r="G1677" s="50"/>
      <c r="H1677" s="47"/>
      <c r="I1677" s="47"/>
    </row>
    <row r="1678" spans="2:9" ht="20.100000000000001" hidden="1" customHeight="1" x14ac:dyDescent="0.25">
      <c r="B1678" s="48"/>
      <c r="C1678" s="49"/>
      <c r="D1678" s="49"/>
      <c r="E1678" s="49"/>
      <c r="F1678" s="49"/>
      <c r="G1678" s="50"/>
      <c r="H1678" s="47"/>
      <c r="I1678" s="47"/>
    </row>
    <row r="1679" spans="2:9" ht="20.100000000000001" hidden="1" customHeight="1" x14ac:dyDescent="0.25">
      <c r="B1679" s="48"/>
      <c r="C1679" s="49"/>
      <c r="D1679" s="49"/>
      <c r="E1679" s="49"/>
      <c r="F1679" s="49"/>
      <c r="G1679" s="50"/>
      <c r="H1679" s="47"/>
      <c r="I1679" s="47"/>
    </row>
    <row r="1680" spans="2:9" ht="20.100000000000001" hidden="1" customHeight="1" x14ac:dyDescent="0.25">
      <c r="B1680" s="48"/>
      <c r="C1680" s="49"/>
      <c r="D1680" s="49"/>
      <c r="E1680" s="49"/>
      <c r="F1680" s="49"/>
      <c r="G1680" s="50"/>
      <c r="H1680" s="47"/>
      <c r="I1680" s="47"/>
    </row>
    <row r="1681" spans="2:9" ht="20.100000000000001" hidden="1" customHeight="1" x14ac:dyDescent="0.25">
      <c r="B1681" s="48"/>
      <c r="C1681" s="49"/>
      <c r="D1681" s="49"/>
      <c r="E1681" s="49"/>
      <c r="F1681" s="49"/>
      <c r="G1681" s="50"/>
      <c r="H1681" s="47"/>
      <c r="I1681" s="47"/>
    </row>
    <row r="1682" spans="2:9" ht="20.100000000000001" hidden="1" customHeight="1" x14ac:dyDescent="0.25">
      <c r="B1682" s="48"/>
      <c r="C1682" s="49"/>
      <c r="D1682" s="49"/>
      <c r="E1682" s="49"/>
      <c r="F1682" s="49"/>
      <c r="G1682" s="50"/>
      <c r="H1682" s="47"/>
      <c r="I1682" s="47"/>
    </row>
    <row r="1683" spans="2:9" ht="20.100000000000001" hidden="1" customHeight="1" x14ac:dyDescent="0.25">
      <c r="B1683" s="48"/>
      <c r="C1683" s="49"/>
      <c r="D1683" s="49"/>
      <c r="E1683" s="49"/>
      <c r="F1683" s="49"/>
      <c r="G1683" s="50"/>
      <c r="H1683" s="47"/>
      <c r="I1683" s="47"/>
    </row>
    <row r="1684" spans="2:9" ht="20.100000000000001" hidden="1" customHeight="1" x14ac:dyDescent="0.25">
      <c r="B1684" s="48"/>
      <c r="C1684" s="49"/>
      <c r="D1684" s="49"/>
      <c r="E1684" s="49"/>
      <c r="F1684" s="49"/>
      <c r="G1684" s="50"/>
      <c r="H1684" s="47"/>
      <c r="I1684" s="47"/>
    </row>
    <row r="1685" spans="2:9" ht="20.100000000000001" hidden="1" customHeight="1" x14ac:dyDescent="0.25">
      <c r="B1685" s="48"/>
      <c r="C1685" s="49"/>
      <c r="D1685" s="49"/>
      <c r="E1685" s="49"/>
      <c r="F1685" s="49"/>
      <c r="G1685" s="50"/>
      <c r="H1685" s="47"/>
      <c r="I1685" s="47"/>
    </row>
    <row r="1686" spans="2:9" ht="20.100000000000001" hidden="1" customHeight="1" x14ac:dyDescent="0.25">
      <c r="B1686" s="48"/>
      <c r="C1686" s="49"/>
      <c r="D1686" s="49"/>
      <c r="E1686" s="49"/>
      <c r="F1686" s="49"/>
      <c r="G1686" s="50"/>
      <c r="H1686" s="47"/>
      <c r="I1686" s="47"/>
    </row>
    <row r="1687" spans="2:9" ht="20.100000000000001" hidden="1" customHeight="1" x14ac:dyDescent="0.25">
      <c r="B1687" s="48"/>
      <c r="C1687" s="49"/>
      <c r="D1687" s="49"/>
      <c r="E1687" s="49"/>
      <c r="F1687" s="49"/>
      <c r="G1687" s="50"/>
      <c r="H1687" s="47"/>
      <c r="I1687" s="47"/>
    </row>
    <row r="1688" spans="2:9" ht="20.100000000000001" hidden="1" customHeight="1" x14ac:dyDescent="0.25">
      <c r="B1688" s="48"/>
      <c r="C1688" s="49"/>
      <c r="D1688" s="49"/>
      <c r="E1688" s="49"/>
      <c r="F1688" s="49"/>
      <c r="G1688" s="50"/>
      <c r="H1688" s="47"/>
      <c r="I1688" s="47"/>
    </row>
    <row r="1689" spans="2:9" ht="20.100000000000001" hidden="1" customHeight="1" x14ac:dyDescent="0.25">
      <c r="B1689" s="48"/>
      <c r="C1689" s="49"/>
      <c r="D1689" s="49"/>
      <c r="E1689" s="49"/>
      <c r="F1689" s="49"/>
      <c r="G1689" s="50"/>
      <c r="H1689" s="47"/>
      <c r="I1689" s="47"/>
    </row>
    <row r="1690" spans="2:9" ht="20.100000000000001" hidden="1" customHeight="1" x14ac:dyDescent="0.25">
      <c r="B1690" s="48"/>
      <c r="C1690" s="49"/>
      <c r="D1690" s="49"/>
      <c r="E1690" s="49"/>
      <c r="F1690" s="49"/>
      <c r="G1690" s="50"/>
      <c r="H1690" s="47"/>
      <c r="I1690" s="47"/>
    </row>
    <row r="1691" spans="2:9" ht="20.100000000000001" hidden="1" customHeight="1" x14ac:dyDescent="0.25">
      <c r="B1691" s="48"/>
      <c r="C1691" s="49"/>
      <c r="D1691" s="49"/>
      <c r="E1691" s="49"/>
      <c r="F1691" s="49"/>
      <c r="G1691" s="50"/>
      <c r="H1691" s="47"/>
      <c r="I1691" s="47"/>
    </row>
    <row r="1692" spans="2:9" ht="20.100000000000001" hidden="1" customHeight="1" x14ac:dyDescent="0.25">
      <c r="B1692" s="48"/>
      <c r="C1692" s="49"/>
      <c r="D1692" s="49"/>
      <c r="E1692" s="49"/>
      <c r="F1692" s="49"/>
      <c r="G1692" s="50"/>
      <c r="H1692" s="47"/>
      <c r="I1692" s="47"/>
    </row>
    <row r="1693" spans="2:9" ht="20.100000000000001" hidden="1" customHeight="1" x14ac:dyDescent="0.25">
      <c r="B1693" s="48"/>
      <c r="C1693" s="49"/>
      <c r="D1693" s="49"/>
      <c r="E1693" s="49"/>
      <c r="F1693" s="49"/>
      <c r="G1693" s="50"/>
      <c r="H1693" s="47"/>
      <c r="I1693" s="47"/>
    </row>
    <row r="1694" spans="2:9" ht="20.100000000000001" hidden="1" customHeight="1" x14ac:dyDescent="0.25">
      <c r="B1694" s="48"/>
      <c r="C1694" s="49"/>
      <c r="D1694" s="49"/>
      <c r="E1694" s="49"/>
      <c r="F1694" s="49"/>
      <c r="G1694" s="50"/>
      <c r="H1694" s="47"/>
      <c r="I1694" s="47"/>
    </row>
    <row r="1695" spans="2:9" ht="20.100000000000001" hidden="1" customHeight="1" x14ac:dyDescent="0.25">
      <c r="B1695" s="48"/>
      <c r="C1695" s="49"/>
      <c r="D1695" s="49"/>
      <c r="E1695" s="49"/>
      <c r="F1695" s="49"/>
      <c r="G1695" s="50"/>
      <c r="H1695" s="47"/>
      <c r="I1695" s="47"/>
    </row>
    <row r="1696" spans="2:9" ht="20.100000000000001" hidden="1" customHeight="1" x14ac:dyDescent="0.25">
      <c r="B1696" s="48"/>
      <c r="C1696" s="49"/>
      <c r="D1696" s="49"/>
      <c r="E1696" s="49"/>
      <c r="F1696" s="49"/>
      <c r="G1696" s="50"/>
      <c r="H1696" s="47"/>
      <c r="I1696" s="47"/>
    </row>
    <row r="1697" spans="2:9" ht="20.100000000000001" hidden="1" customHeight="1" x14ac:dyDescent="0.25">
      <c r="B1697" s="48"/>
      <c r="C1697" s="49"/>
      <c r="D1697" s="49"/>
      <c r="E1697" s="49"/>
      <c r="F1697" s="49"/>
      <c r="G1697" s="50"/>
      <c r="H1697" s="47"/>
      <c r="I1697" s="47"/>
    </row>
    <row r="1698" spans="2:9" ht="20.100000000000001" hidden="1" customHeight="1" x14ac:dyDescent="0.25">
      <c r="B1698" s="48"/>
      <c r="C1698" s="49"/>
      <c r="D1698" s="49"/>
      <c r="E1698" s="49"/>
      <c r="F1698" s="49"/>
      <c r="G1698" s="50"/>
      <c r="H1698" s="47"/>
      <c r="I1698" s="47"/>
    </row>
    <row r="1699" spans="2:9" ht="20.100000000000001" hidden="1" customHeight="1" x14ac:dyDescent="0.25">
      <c r="B1699" s="48"/>
      <c r="C1699" s="49"/>
      <c r="D1699" s="49"/>
      <c r="E1699" s="49"/>
      <c r="F1699" s="49"/>
      <c r="G1699" s="50"/>
      <c r="H1699" s="47"/>
      <c r="I1699" s="47"/>
    </row>
    <row r="1700" spans="2:9" ht="20.100000000000001" hidden="1" customHeight="1" x14ac:dyDescent="0.25">
      <c r="B1700" s="48"/>
      <c r="C1700" s="49"/>
      <c r="D1700" s="49"/>
      <c r="E1700" s="49"/>
      <c r="F1700" s="49"/>
      <c r="G1700" s="50"/>
      <c r="H1700" s="47"/>
      <c r="I1700" s="47"/>
    </row>
    <row r="1701" spans="2:9" ht="20.100000000000001" hidden="1" customHeight="1" x14ac:dyDescent="0.25">
      <c r="B1701" s="48"/>
      <c r="C1701" s="49"/>
      <c r="D1701" s="49"/>
      <c r="E1701" s="49"/>
      <c r="F1701" s="49"/>
      <c r="G1701" s="50"/>
      <c r="H1701" s="47"/>
      <c r="I1701" s="47"/>
    </row>
    <row r="1702" spans="2:9" ht="20.100000000000001" hidden="1" customHeight="1" x14ac:dyDescent="0.25">
      <c r="B1702" s="48"/>
      <c r="C1702" s="49"/>
      <c r="D1702" s="49"/>
      <c r="E1702" s="49"/>
      <c r="F1702" s="49"/>
      <c r="G1702" s="50"/>
      <c r="H1702" s="47"/>
      <c r="I1702" s="47"/>
    </row>
    <row r="1703" spans="2:9" ht="20.100000000000001" hidden="1" customHeight="1" x14ac:dyDescent="0.25">
      <c r="B1703" s="48"/>
      <c r="C1703" s="49"/>
      <c r="D1703" s="49"/>
      <c r="E1703" s="49"/>
      <c r="F1703" s="49"/>
      <c r="G1703" s="50"/>
      <c r="H1703" s="47"/>
      <c r="I1703" s="47"/>
    </row>
    <row r="1704" spans="2:9" ht="20.100000000000001" hidden="1" customHeight="1" x14ac:dyDescent="0.25">
      <c r="B1704" s="48"/>
      <c r="C1704" s="49"/>
      <c r="D1704" s="49"/>
      <c r="E1704" s="49"/>
      <c r="F1704" s="49"/>
      <c r="G1704" s="50"/>
      <c r="H1704" s="47"/>
      <c r="I1704" s="47"/>
    </row>
    <row r="1705" spans="2:9" ht="20.100000000000001" hidden="1" customHeight="1" x14ac:dyDescent="0.25">
      <c r="B1705" s="48"/>
      <c r="C1705" s="49"/>
      <c r="D1705" s="49"/>
      <c r="E1705" s="49"/>
      <c r="F1705" s="49"/>
      <c r="G1705" s="50"/>
      <c r="H1705" s="47"/>
      <c r="I1705" s="47"/>
    </row>
    <row r="1706" spans="2:9" ht="20.100000000000001" hidden="1" customHeight="1" x14ac:dyDescent="0.25">
      <c r="B1706" s="48"/>
      <c r="C1706" s="49"/>
      <c r="D1706" s="49"/>
      <c r="E1706" s="49"/>
      <c r="F1706" s="49"/>
      <c r="G1706" s="50"/>
      <c r="H1706" s="47"/>
      <c r="I1706" s="47"/>
    </row>
    <row r="1707" spans="2:9" ht="20.100000000000001" hidden="1" customHeight="1" x14ac:dyDescent="0.25">
      <c r="B1707" s="48"/>
      <c r="C1707" s="49"/>
      <c r="D1707" s="49"/>
      <c r="E1707" s="49"/>
      <c r="F1707" s="49"/>
      <c r="G1707" s="50"/>
      <c r="H1707" s="47"/>
      <c r="I1707" s="47"/>
    </row>
    <row r="1708" spans="2:9" ht="20.100000000000001" hidden="1" customHeight="1" x14ac:dyDescent="0.25">
      <c r="B1708" s="48"/>
      <c r="C1708" s="49"/>
      <c r="D1708" s="49"/>
      <c r="E1708" s="49"/>
      <c r="F1708" s="49"/>
      <c r="G1708" s="50"/>
      <c r="H1708" s="47"/>
      <c r="I1708" s="47"/>
    </row>
    <row r="1709" spans="2:9" ht="20.100000000000001" hidden="1" customHeight="1" x14ac:dyDescent="0.25">
      <c r="B1709" s="48"/>
      <c r="C1709" s="49"/>
      <c r="D1709" s="49"/>
      <c r="E1709" s="49"/>
      <c r="F1709" s="49"/>
      <c r="G1709" s="50"/>
      <c r="H1709" s="47"/>
      <c r="I1709" s="47"/>
    </row>
    <row r="1710" spans="2:9" ht="20.100000000000001" hidden="1" customHeight="1" x14ac:dyDescent="0.25">
      <c r="B1710" s="48"/>
      <c r="C1710" s="49"/>
      <c r="D1710" s="49"/>
      <c r="E1710" s="49"/>
      <c r="F1710" s="49"/>
      <c r="G1710" s="50"/>
      <c r="H1710" s="47"/>
      <c r="I1710" s="47"/>
    </row>
    <row r="1711" spans="2:9" ht="20.100000000000001" hidden="1" customHeight="1" x14ac:dyDescent="0.25">
      <c r="B1711" s="48"/>
      <c r="C1711" s="49"/>
      <c r="D1711" s="49"/>
      <c r="E1711" s="49"/>
      <c r="F1711" s="49"/>
      <c r="G1711" s="50"/>
      <c r="H1711" s="47"/>
      <c r="I1711" s="47"/>
    </row>
    <row r="1712" spans="2:9" ht="20.100000000000001" hidden="1" customHeight="1" x14ac:dyDescent="0.25">
      <c r="B1712" s="48"/>
      <c r="C1712" s="49"/>
      <c r="D1712" s="49"/>
      <c r="E1712" s="49"/>
      <c r="F1712" s="49"/>
      <c r="G1712" s="50"/>
      <c r="H1712" s="47"/>
      <c r="I1712" s="47"/>
    </row>
    <row r="1713" spans="2:9" ht="20.100000000000001" hidden="1" customHeight="1" x14ac:dyDescent="0.25">
      <c r="B1713" s="48"/>
      <c r="C1713" s="49"/>
      <c r="D1713" s="49"/>
      <c r="E1713" s="49"/>
      <c r="F1713" s="49"/>
      <c r="G1713" s="50"/>
      <c r="H1713" s="47"/>
      <c r="I1713" s="47"/>
    </row>
    <row r="1714" spans="2:9" ht="20.100000000000001" hidden="1" customHeight="1" x14ac:dyDescent="0.25">
      <c r="B1714" s="48"/>
      <c r="C1714" s="49"/>
      <c r="D1714" s="49"/>
      <c r="E1714" s="49"/>
      <c r="F1714" s="49"/>
      <c r="G1714" s="50"/>
      <c r="H1714" s="47"/>
      <c r="I1714" s="47"/>
    </row>
    <row r="1715" spans="2:9" ht="20.100000000000001" hidden="1" customHeight="1" x14ac:dyDescent="0.25">
      <c r="B1715" s="48"/>
      <c r="C1715" s="49"/>
      <c r="D1715" s="49"/>
      <c r="E1715" s="49"/>
      <c r="F1715" s="49"/>
      <c r="G1715" s="50"/>
      <c r="H1715" s="47"/>
      <c r="I1715" s="47"/>
    </row>
    <row r="1716" spans="2:9" ht="20.100000000000001" hidden="1" customHeight="1" x14ac:dyDescent="0.25">
      <c r="B1716" s="48"/>
      <c r="C1716" s="49"/>
      <c r="D1716" s="49"/>
      <c r="E1716" s="49"/>
      <c r="F1716" s="49"/>
      <c r="G1716" s="50"/>
      <c r="H1716" s="47"/>
      <c r="I1716" s="47"/>
    </row>
    <row r="1717" spans="2:9" ht="20.100000000000001" hidden="1" customHeight="1" x14ac:dyDescent="0.25">
      <c r="B1717" s="48"/>
      <c r="C1717" s="49"/>
      <c r="D1717" s="49"/>
      <c r="E1717" s="49"/>
      <c r="F1717" s="49"/>
      <c r="G1717" s="50"/>
      <c r="H1717" s="47"/>
      <c r="I1717" s="47"/>
    </row>
    <row r="1718" spans="2:9" ht="20.100000000000001" hidden="1" customHeight="1" x14ac:dyDescent="0.25">
      <c r="B1718" s="48"/>
      <c r="C1718" s="49"/>
      <c r="D1718" s="49"/>
      <c r="E1718" s="49"/>
      <c r="F1718" s="49"/>
      <c r="G1718" s="50"/>
      <c r="H1718" s="47"/>
      <c r="I1718" s="47"/>
    </row>
    <row r="1719" spans="2:9" ht="20.100000000000001" hidden="1" customHeight="1" x14ac:dyDescent="0.25">
      <c r="B1719" s="48"/>
      <c r="C1719" s="49"/>
      <c r="D1719" s="49"/>
      <c r="E1719" s="49"/>
      <c r="F1719" s="49"/>
      <c r="G1719" s="50"/>
      <c r="H1719" s="47"/>
      <c r="I1719" s="47"/>
    </row>
    <row r="1720" spans="2:9" ht="20.100000000000001" hidden="1" customHeight="1" x14ac:dyDescent="0.25">
      <c r="B1720" s="48"/>
      <c r="C1720" s="49"/>
      <c r="D1720" s="49"/>
      <c r="E1720" s="49"/>
      <c r="F1720" s="49"/>
      <c r="G1720" s="50"/>
      <c r="H1720" s="47"/>
      <c r="I1720" s="47"/>
    </row>
    <row r="1721" spans="2:9" ht="20.100000000000001" hidden="1" customHeight="1" x14ac:dyDescent="0.25">
      <c r="B1721" s="48"/>
      <c r="C1721" s="49"/>
      <c r="D1721" s="49"/>
      <c r="E1721" s="49"/>
      <c r="F1721" s="49"/>
      <c r="G1721" s="50"/>
      <c r="H1721" s="47"/>
      <c r="I1721" s="47"/>
    </row>
    <row r="1722" spans="2:9" ht="20.100000000000001" hidden="1" customHeight="1" x14ac:dyDescent="0.25">
      <c r="B1722" s="48"/>
      <c r="C1722" s="49"/>
      <c r="D1722" s="49"/>
      <c r="E1722" s="49"/>
      <c r="F1722" s="49"/>
      <c r="G1722" s="50"/>
      <c r="H1722" s="47"/>
      <c r="I1722" s="47"/>
    </row>
    <row r="1723" spans="2:9" ht="20.100000000000001" hidden="1" customHeight="1" x14ac:dyDescent="0.25">
      <c r="B1723" s="48"/>
      <c r="C1723" s="49"/>
      <c r="D1723" s="49"/>
      <c r="E1723" s="49"/>
      <c r="F1723" s="49"/>
      <c r="G1723" s="50"/>
      <c r="H1723" s="47"/>
      <c r="I1723" s="47"/>
    </row>
    <row r="1724" spans="2:9" ht="20.100000000000001" hidden="1" customHeight="1" x14ac:dyDescent="0.25">
      <c r="B1724" s="48"/>
      <c r="C1724" s="49"/>
      <c r="D1724" s="49"/>
      <c r="E1724" s="49"/>
      <c r="F1724" s="49"/>
      <c r="G1724" s="50"/>
      <c r="H1724" s="47"/>
      <c r="I1724" s="47"/>
    </row>
    <row r="1725" spans="2:9" ht="20.100000000000001" hidden="1" customHeight="1" x14ac:dyDescent="0.25">
      <c r="B1725" s="48"/>
      <c r="C1725" s="49"/>
      <c r="D1725" s="49"/>
      <c r="E1725" s="49"/>
      <c r="F1725" s="49"/>
      <c r="G1725" s="50"/>
      <c r="H1725" s="47"/>
      <c r="I1725" s="47"/>
    </row>
    <row r="1726" spans="2:9" ht="20.100000000000001" hidden="1" customHeight="1" x14ac:dyDescent="0.25">
      <c r="B1726" s="48"/>
      <c r="C1726" s="49"/>
      <c r="D1726" s="49"/>
      <c r="E1726" s="49"/>
      <c r="F1726" s="49"/>
      <c r="G1726" s="50"/>
      <c r="H1726" s="47"/>
      <c r="I1726" s="47"/>
    </row>
    <row r="1727" spans="2:9" ht="20.100000000000001" hidden="1" customHeight="1" x14ac:dyDescent="0.25">
      <c r="B1727" s="48"/>
      <c r="C1727" s="49"/>
      <c r="D1727" s="49"/>
      <c r="E1727" s="49"/>
      <c r="F1727" s="49"/>
      <c r="G1727" s="50"/>
      <c r="H1727" s="47"/>
      <c r="I1727" s="47"/>
    </row>
    <row r="1728" spans="2:9" ht="20.100000000000001" hidden="1" customHeight="1" x14ac:dyDescent="0.25">
      <c r="B1728" s="48"/>
      <c r="C1728" s="49"/>
      <c r="D1728" s="49"/>
      <c r="E1728" s="49"/>
      <c r="F1728" s="49"/>
      <c r="G1728" s="50"/>
      <c r="H1728" s="47"/>
      <c r="I1728" s="47"/>
    </row>
    <row r="1729" spans="2:9" ht="20.100000000000001" hidden="1" customHeight="1" x14ac:dyDescent="0.25">
      <c r="B1729" s="48"/>
      <c r="C1729" s="49"/>
      <c r="D1729" s="49"/>
      <c r="E1729" s="49"/>
      <c r="F1729" s="49"/>
      <c r="G1729" s="50"/>
      <c r="H1729" s="47"/>
      <c r="I1729" s="47"/>
    </row>
    <row r="1730" spans="2:9" ht="20.100000000000001" hidden="1" customHeight="1" x14ac:dyDescent="0.25">
      <c r="B1730" s="48"/>
      <c r="C1730" s="49"/>
      <c r="D1730" s="49"/>
      <c r="E1730" s="49"/>
      <c r="F1730" s="49"/>
      <c r="G1730" s="50"/>
      <c r="H1730" s="47"/>
      <c r="I1730" s="47"/>
    </row>
    <row r="1731" spans="2:9" ht="20.100000000000001" hidden="1" customHeight="1" x14ac:dyDescent="0.25">
      <c r="B1731" s="48"/>
      <c r="C1731" s="49"/>
      <c r="D1731" s="49"/>
      <c r="E1731" s="49"/>
      <c r="F1731" s="49"/>
      <c r="G1731" s="50"/>
      <c r="H1731" s="47"/>
      <c r="I1731" s="47"/>
    </row>
    <row r="1732" spans="2:9" ht="20.100000000000001" hidden="1" customHeight="1" x14ac:dyDescent="0.25">
      <c r="B1732" s="48"/>
      <c r="C1732" s="49"/>
      <c r="D1732" s="49"/>
      <c r="E1732" s="49"/>
      <c r="F1732" s="49"/>
      <c r="G1732" s="50"/>
      <c r="H1732" s="47"/>
      <c r="I1732" s="47"/>
    </row>
    <row r="1733" spans="2:9" ht="20.100000000000001" hidden="1" customHeight="1" x14ac:dyDescent="0.25">
      <c r="B1733" s="48"/>
      <c r="C1733" s="49"/>
      <c r="D1733" s="49"/>
      <c r="E1733" s="49"/>
      <c r="F1733" s="49"/>
      <c r="G1733" s="50"/>
      <c r="H1733" s="47"/>
      <c r="I1733" s="47"/>
    </row>
    <row r="1734" spans="2:9" ht="20.100000000000001" hidden="1" customHeight="1" x14ac:dyDescent="0.25">
      <c r="B1734" s="48"/>
      <c r="C1734" s="49"/>
      <c r="D1734" s="49"/>
      <c r="E1734" s="49"/>
      <c r="F1734" s="49"/>
      <c r="G1734" s="50"/>
      <c r="H1734" s="47"/>
      <c r="I1734" s="47"/>
    </row>
    <row r="1735" spans="2:9" ht="20.100000000000001" hidden="1" customHeight="1" x14ac:dyDescent="0.25">
      <c r="B1735" s="48"/>
      <c r="C1735" s="49"/>
      <c r="D1735" s="49"/>
      <c r="E1735" s="49"/>
      <c r="F1735" s="49"/>
      <c r="G1735" s="50"/>
      <c r="H1735" s="47"/>
      <c r="I1735" s="47"/>
    </row>
    <row r="1736" spans="2:9" ht="20.100000000000001" hidden="1" customHeight="1" x14ac:dyDescent="0.25">
      <c r="B1736" s="48"/>
      <c r="C1736" s="49"/>
      <c r="D1736" s="49"/>
      <c r="E1736" s="49"/>
      <c r="F1736" s="49"/>
      <c r="G1736" s="50"/>
      <c r="H1736" s="47"/>
      <c r="I1736" s="47"/>
    </row>
    <row r="1737" spans="2:9" ht="20.100000000000001" hidden="1" customHeight="1" x14ac:dyDescent="0.25">
      <c r="B1737" s="48"/>
      <c r="C1737" s="49"/>
      <c r="D1737" s="49"/>
      <c r="E1737" s="49"/>
      <c r="F1737" s="49"/>
      <c r="G1737" s="50"/>
      <c r="H1737" s="47"/>
      <c r="I1737" s="47"/>
    </row>
    <row r="1738" spans="2:9" ht="20.100000000000001" hidden="1" customHeight="1" x14ac:dyDescent="0.25">
      <c r="B1738" s="48"/>
      <c r="C1738" s="49"/>
      <c r="D1738" s="49"/>
      <c r="E1738" s="49"/>
      <c r="F1738" s="49"/>
      <c r="G1738" s="50"/>
      <c r="H1738" s="47"/>
      <c r="I1738" s="47"/>
    </row>
    <row r="1739" spans="2:9" ht="20.100000000000001" hidden="1" customHeight="1" x14ac:dyDescent="0.25">
      <c r="B1739" s="48"/>
      <c r="C1739" s="49"/>
      <c r="D1739" s="49"/>
      <c r="E1739" s="49"/>
      <c r="F1739" s="49"/>
      <c r="G1739" s="50"/>
      <c r="H1739" s="47"/>
      <c r="I1739" s="47"/>
    </row>
    <row r="1740" spans="2:9" ht="20.100000000000001" hidden="1" customHeight="1" x14ac:dyDescent="0.25">
      <c r="B1740" s="48"/>
      <c r="C1740" s="49"/>
      <c r="D1740" s="49"/>
      <c r="E1740" s="49"/>
      <c r="F1740" s="49"/>
      <c r="G1740" s="50"/>
      <c r="H1740" s="47"/>
      <c r="I1740" s="47"/>
    </row>
    <row r="1741" spans="2:9" ht="20.100000000000001" hidden="1" customHeight="1" x14ac:dyDescent="0.25">
      <c r="B1741" s="48"/>
      <c r="C1741" s="49"/>
      <c r="D1741" s="49"/>
      <c r="E1741" s="49"/>
      <c r="F1741" s="49"/>
      <c r="G1741" s="50"/>
      <c r="H1741" s="47"/>
      <c r="I1741" s="47"/>
    </row>
    <row r="1742" spans="2:9" ht="20.100000000000001" hidden="1" customHeight="1" x14ac:dyDescent="0.25">
      <c r="B1742" s="48"/>
      <c r="C1742" s="49"/>
      <c r="D1742" s="49"/>
      <c r="E1742" s="49"/>
      <c r="F1742" s="49"/>
      <c r="G1742" s="50"/>
      <c r="H1742" s="47"/>
      <c r="I1742" s="47"/>
    </row>
    <row r="1743" spans="2:9" ht="20.100000000000001" hidden="1" customHeight="1" x14ac:dyDescent="0.25">
      <c r="B1743" s="48"/>
      <c r="C1743" s="49"/>
      <c r="D1743" s="49"/>
      <c r="E1743" s="49"/>
      <c r="F1743" s="49"/>
      <c r="G1743" s="50"/>
      <c r="H1743" s="47"/>
      <c r="I1743" s="47"/>
    </row>
    <row r="1744" spans="2:9" ht="20.100000000000001" hidden="1" customHeight="1" x14ac:dyDescent="0.25">
      <c r="B1744" s="48"/>
      <c r="C1744" s="49"/>
      <c r="D1744" s="49"/>
      <c r="E1744" s="49"/>
      <c r="F1744" s="49"/>
      <c r="G1744" s="50"/>
      <c r="H1744" s="47"/>
      <c r="I1744" s="47"/>
    </row>
    <row r="1745" spans="2:9" ht="20.100000000000001" hidden="1" customHeight="1" x14ac:dyDescent="0.25">
      <c r="B1745" s="48"/>
      <c r="C1745" s="49"/>
      <c r="D1745" s="49"/>
      <c r="E1745" s="49"/>
      <c r="F1745" s="49"/>
      <c r="G1745" s="50"/>
      <c r="H1745" s="47"/>
      <c r="I1745" s="47"/>
    </row>
    <row r="1746" spans="2:9" ht="20.100000000000001" hidden="1" customHeight="1" x14ac:dyDescent="0.25">
      <c r="B1746" s="48"/>
      <c r="C1746" s="49"/>
      <c r="D1746" s="49"/>
      <c r="E1746" s="49"/>
      <c r="F1746" s="49"/>
      <c r="G1746" s="50"/>
      <c r="H1746" s="47"/>
      <c r="I1746" s="47"/>
    </row>
    <row r="1747" spans="2:9" ht="20.100000000000001" hidden="1" customHeight="1" x14ac:dyDescent="0.25">
      <c r="B1747" s="48"/>
      <c r="C1747" s="49"/>
      <c r="D1747" s="49"/>
      <c r="E1747" s="49"/>
      <c r="F1747" s="49"/>
      <c r="G1747" s="50"/>
      <c r="H1747" s="47"/>
      <c r="I1747" s="47"/>
    </row>
    <row r="1748" spans="2:9" ht="20.100000000000001" hidden="1" customHeight="1" x14ac:dyDescent="0.25">
      <c r="B1748" s="48"/>
      <c r="C1748" s="49"/>
      <c r="D1748" s="49"/>
      <c r="E1748" s="49"/>
      <c r="F1748" s="49"/>
      <c r="G1748" s="50"/>
      <c r="H1748" s="47"/>
      <c r="I1748" s="47"/>
    </row>
    <row r="1749" spans="2:9" ht="20.100000000000001" hidden="1" customHeight="1" x14ac:dyDescent="0.25">
      <c r="B1749" s="48"/>
      <c r="C1749" s="49"/>
      <c r="D1749" s="49"/>
      <c r="E1749" s="49"/>
      <c r="F1749" s="49"/>
      <c r="G1749" s="50"/>
      <c r="H1749" s="47"/>
      <c r="I1749" s="47"/>
    </row>
    <row r="1750" spans="2:9" ht="20.100000000000001" hidden="1" customHeight="1" x14ac:dyDescent="0.25">
      <c r="B1750" s="48"/>
      <c r="C1750" s="49"/>
      <c r="D1750" s="49"/>
      <c r="E1750" s="49"/>
      <c r="F1750" s="49"/>
      <c r="G1750" s="50"/>
      <c r="H1750" s="47"/>
      <c r="I1750" s="47"/>
    </row>
    <row r="1751" spans="2:9" ht="20.100000000000001" hidden="1" customHeight="1" x14ac:dyDescent="0.25">
      <c r="B1751" s="48"/>
      <c r="C1751" s="49"/>
      <c r="D1751" s="49"/>
      <c r="E1751" s="49"/>
      <c r="F1751" s="49"/>
      <c r="G1751" s="50"/>
      <c r="H1751" s="47"/>
      <c r="I1751" s="47"/>
    </row>
    <row r="1752" spans="2:9" ht="20.100000000000001" hidden="1" customHeight="1" x14ac:dyDescent="0.25">
      <c r="B1752" s="48"/>
      <c r="C1752" s="49"/>
      <c r="D1752" s="49"/>
      <c r="E1752" s="49"/>
      <c r="F1752" s="49"/>
      <c r="G1752" s="50"/>
      <c r="H1752" s="47"/>
      <c r="I1752" s="47"/>
    </row>
    <row r="1753" spans="2:9" ht="20.100000000000001" hidden="1" customHeight="1" x14ac:dyDescent="0.25">
      <c r="B1753" s="48"/>
      <c r="C1753" s="49"/>
      <c r="D1753" s="49"/>
      <c r="E1753" s="49"/>
      <c r="F1753" s="49"/>
      <c r="G1753" s="50"/>
      <c r="H1753" s="47"/>
      <c r="I1753" s="47"/>
    </row>
    <row r="1754" spans="2:9" ht="20.100000000000001" hidden="1" customHeight="1" x14ac:dyDescent="0.25">
      <c r="B1754" s="48"/>
      <c r="C1754" s="49"/>
      <c r="D1754" s="49"/>
      <c r="E1754" s="49"/>
      <c r="F1754" s="49"/>
      <c r="G1754" s="50"/>
      <c r="H1754" s="47"/>
      <c r="I1754" s="47"/>
    </row>
    <row r="1755" spans="2:9" ht="20.100000000000001" hidden="1" customHeight="1" x14ac:dyDescent="0.25">
      <c r="B1755" s="48"/>
      <c r="C1755" s="49"/>
      <c r="D1755" s="49"/>
      <c r="E1755" s="49"/>
      <c r="F1755" s="49"/>
      <c r="G1755" s="50"/>
      <c r="H1755" s="47"/>
      <c r="I1755" s="47"/>
    </row>
    <row r="1756" spans="2:9" ht="20.100000000000001" hidden="1" customHeight="1" x14ac:dyDescent="0.25">
      <c r="B1756" s="48"/>
      <c r="C1756" s="49"/>
      <c r="D1756" s="49"/>
      <c r="E1756" s="49"/>
      <c r="F1756" s="49"/>
      <c r="G1756" s="50"/>
      <c r="H1756" s="47"/>
      <c r="I1756" s="47"/>
    </row>
    <row r="1757" spans="2:9" ht="20.100000000000001" hidden="1" customHeight="1" x14ac:dyDescent="0.25">
      <c r="B1757" s="48"/>
      <c r="C1757" s="49"/>
      <c r="D1757" s="49"/>
      <c r="E1757" s="49"/>
      <c r="F1757" s="49"/>
      <c r="G1757" s="50"/>
      <c r="H1757" s="47"/>
      <c r="I1757" s="47"/>
    </row>
    <row r="1758" spans="2:9" ht="20.100000000000001" hidden="1" customHeight="1" x14ac:dyDescent="0.25">
      <c r="B1758" s="48"/>
      <c r="C1758" s="49"/>
      <c r="D1758" s="49"/>
      <c r="E1758" s="49"/>
      <c r="F1758" s="49"/>
      <c r="G1758" s="50"/>
      <c r="H1758" s="47"/>
      <c r="I1758" s="47"/>
    </row>
    <row r="1759" spans="2:9" ht="20.100000000000001" hidden="1" customHeight="1" x14ac:dyDescent="0.25">
      <c r="B1759" s="48"/>
      <c r="C1759" s="49"/>
      <c r="D1759" s="49"/>
      <c r="E1759" s="49"/>
      <c r="F1759" s="49"/>
      <c r="G1759" s="50"/>
      <c r="H1759" s="47"/>
      <c r="I1759" s="47"/>
    </row>
    <row r="1760" spans="2:9" ht="20.100000000000001" hidden="1" customHeight="1" x14ac:dyDescent="0.25">
      <c r="B1760" s="48"/>
      <c r="C1760" s="49"/>
      <c r="D1760" s="49"/>
      <c r="E1760" s="49"/>
      <c r="F1760" s="49"/>
      <c r="G1760" s="50"/>
      <c r="H1760" s="47"/>
      <c r="I1760" s="47"/>
    </row>
    <row r="1761" spans="2:9" ht="20.100000000000001" hidden="1" customHeight="1" x14ac:dyDescent="0.25">
      <c r="B1761" s="48"/>
      <c r="C1761" s="49"/>
      <c r="D1761" s="49"/>
      <c r="E1761" s="49"/>
      <c r="F1761" s="49"/>
      <c r="G1761" s="50"/>
      <c r="H1761" s="47"/>
      <c r="I1761" s="47"/>
    </row>
    <row r="1762" spans="2:9" ht="20.100000000000001" hidden="1" customHeight="1" x14ac:dyDescent="0.25">
      <c r="B1762" s="48"/>
      <c r="C1762" s="49"/>
      <c r="D1762" s="49"/>
      <c r="E1762" s="49"/>
      <c r="F1762" s="49"/>
      <c r="G1762" s="50"/>
      <c r="H1762" s="47"/>
      <c r="I1762" s="47"/>
    </row>
    <row r="1763" spans="2:9" ht="20.100000000000001" hidden="1" customHeight="1" x14ac:dyDescent="0.25">
      <c r="B1763" s="48"/>
      <c r="C1763" s="49"/>
      <c r="D1763" s="49"/>
      <c r="E1763" s="49"/>
      <c r="F1763" s="49"/>
      <c r="G1763" s="50"/>
      <c r="H1763" s="47"/>
      <c r="I1763" s="47"/>
    </row>
    <row r="1764" spans="2:9" ht="20.100000000000001" hidden="1" customHeight="1" x14ac:dyDescent="0.25">
      <c r="B1764" s="48"/>
      <c r="C1764" s="49"/>
      <c r="D1764" s="49"/>
      <c r="E1764" s="49"/>
      <c r="F1764" s="49"/>
      <c r="G1764" s="50"/>
      <c r="H1764" s="47"/>
      <c r="I1764" s="47"/>
    </row>
    <row r="1765" spans="2:9" ht="20.100000000000001" hidden="1" customHeight="1" x14ac:dyDescent="0.25">
      <c r="B1765" s="48"/>
      <c r="C1765" s="49"/>
      <c r="D1765" s="49"/>
      <c r="E1765" s="49"/>
      <c r="F1765" s="49"/>
      <c r="G1765" s="50"/>
      <c r="H1765" s="47"/>
      <c r="I1765" s="47"/>
    </row>
    <row r="1766" spans="2:9" ht="20.100000000000001" hidden="1" customHeight="1" x14ac:dyDescent="0.25">
      <c r="B1766" s="48"/>
      <c r="C1766" s="49"/>
      <c r="D1766" s="49"/>
      <c r="E1766" s="49"/>
      <c r="F1766" s="49"/>
      <c r="G1766" s="50"/>
      <c r="H1766" s="47"/>
      <c r="I1766" s="47"/>
    </row>
    <row r="1767" spans="2:9" ht="20.100000000000001" hidden="1" customHeight="1" x14ac:dyDescent="0.25">
      <c r="B1767" s="48"/>
      <c r="C1767" s="49"/>
      <c r="D1767" s="49"/>
      <c r="E1767" s="49"/>
      <c r="F1767" s="49"/>
      <c r="G1767" s="50"/>
      <c r="H1767" s="47"/>
      <c r="I1767" s="47"/>
    </row>
    <row r="1768" spans="2:9" ht="20.100000000000001" hidden="1" customHeight="1" x14ac:dyDescent="0.25">
      <c r="B1768" s="48"/>
      <c r="C1768" s="49"/>
      <c r="D1768" s="49"/>
      <c r="E1768" s="49"/>
      <c r="F1768" s="49"/>
      <c r="G1768" s="50"/>
      <c r="H1768" s="47"/>
      <c r="I1768" s="47"/>
    </row>
    <row r="1769" spans="2:9" ht="20.100000000000001" hidden="1" customHeight="1" x14ac:dyDescent="0.25">
      <c r="B1769" s="48"/>
      <c r="C1769" s="49"/>
      <c r="D1769" s="49"/>
      <c r="E1769" s="49"/>
      <c r="F1769" s="49"/>
      <c r="G1769" s="50"/>
      <c r="H1769" s="47"/>
      <c r="I1769" s="47"/>
    </row>
    <row r="1770" spans="2:9" ht="20.100000000000001" hidden="1" customHeight="1" x14ac:dyDescent="0.25">
      <c r="B1770" s="48"/>
      <c r="C1770" s="49"/>
      <c r="D1770" s="49"/>
      <c r="E1770" s="49"/>
      <c r="F1770" s="49"/>
      <c r="G1770" s="50"/>
      <c r="H1770" s="47"/>
      <c r="I1770" s="47"/>
    </row>
    <row r="1771" spans="2:9" ht="20.100000000000001" hidden="1" customHeight="1" x14ac:dyDescent="0.25">
      <c r="B1771" s="48"/>
      <c r="C1771" s="49"/>
      <c r="D1771" s="49"/>
      <c r="E1771" s="49"/>
      <c r="F1771" s="49"/>
      <c r="G1771" s="50"/>
      <c r="H1771" s="47"/>
      <c r="I1771" s="47"/>
    </row>
    <row r="1772" spans="2:9" ht="20.100000000000001" hidden="1" customHeight="1" x14ac:dyDescent="0.25">
      <c r="B1772" s="48"/>
      <c r="C1772" s="49"/>
      <c r="D1772" s="49"/>
      <c r="E1772" s="49"/>
      <c r="F1772" s="49"/>
      <c r="G1772" s="50"/>
      <c r="H1772" s="47"/>
      <c r="I1772" s="47"/>
    </row>
    <row r="1773" spans="2:9" ht="20.100000000000001" hidden="1" customHeight="1" x14ac:dyDescent="0.25">
      <c r="B1773" s="48"/>
      <c r="C1773" s="49"/>
      <c r="D1773" s="49"/>
      <c r="E1773" s="49"/>
      <c r="F1773" s="49"/>
      <c r="G1773" s="50"/>
      <c r="H1773" s="47"/>
      <c r="I1773" s="47"/>
    </row>
    <row r="1774" spans="2:9" ht="20.100000000000001" hidden="1" customHeight="1" x14ac:dyDescent="0.25">
      <c r="B1774" s="48"/>
      <c r="C1774" s="49"/>
      <c r="D1774" s="49"/>
      <c r="E1774" s="49"/>
      <c r="F1774" s="49"/>
      <c r="G1774" s="50"/>
      <c r="H1774" s="47"/>
      <c r="I1774" s="47"/>
    </row>
    <row r="1775" spans="2:9" ht="20.100000000000001" hidden="1" customHeight="1" x14ac:dyDescent="0.25">
      <c r="B1775" s="48"/>
      <c r="C1775" s="49"/>
      <c r="D1775" s="49"/>
      <c r="E1775" s="49"/>
      <c r="F1775" s="49"/>
      <c r="G1775" s="50"/>
      <c r="H1775" s="47"/>
      <c r="I1775" s="47"/>
    </row>
    <row r="1776" spans="2:9" ht="20.100000000000001" hidden="1" customHeight="1" x14ac:dyDescent="0.25">
      <c r="B1776" s="48"/>
      <c r="C1776" s="49"/>
      <c r="D1776" s="49"/>
      <c r="E1776" s="49"/>
      <c r="F1776" s="49"/>
      <c r="G1776" s="50"/>
      <c r="H1776" s="47"/>
      <c r="I1776" s="47"/>
    </row>
    <row r="1777" spans="2:9" ht="20.100000000000001" hidden="1" customHeight="1" x14ac:dyDescent="0.25">
      <c r="B1777" s="48"/>
      <c r="C1777" s="49"/>
      <c r="D1777" s="49"/>
      <c r="E1777" s="49"/>
      <c r="F1777" s="49"/>
      <c r="G1777" s="50"/>
      <c r="H1777" s="47"/>
      <c r="I1777" s="47"/>
    </row>
    <row r="1778" spans="2:9" ht="20.100000000000001" hidden="1" customHeight="1" x14ac:dyDescent="0.25">
      <c r="B1778" s="48"/>
      <c r="C1778" s="49"/>
      <c r="D1778" s="49"/>
      <c r="E1778" s="49"/>
      <c r="F1778" s="49"/>
      <c r="G1778" s="50"/>
      <c r="H1778" s="47"/>
      <c r="I1778" s="47"/>
    </row>
    <row r="1779" spans="2:9" ht="20.100000000000001" hidden="1" customHeight="1" x14ac:dyDescent="0.25">
      <c r="B1779" s="48"/>
      <c r="C1779" s="49"/>
      <c r="D1779" s="49"/>
      <c r="E1779" s="49"/>
      <c r="F1779" s="49"/>
      <c r="G1779" s="50"/>
      <c r="H1779" s="47"/>
      <c r="I1779" s="47"/>
    </row>
    <row r="1780" spans="2:9" ht="20.100000000000001" hidden="1" customHeight="1" x14ac:dyDescent="0.25">
      <c r="B1780" s="48"/>
      <c r="C1780" s="49"/>
      <c r="D1780" s="49"/>
      <c r="E1780" s="49"/>
      <c r="F1780" s="49"/>
      <c r="G1780" s="50"/>
      <c r="H1780" s="47"/>
      <c r="I1780" s="47"/>
    </row>
    <row r="1781" spans="2:9" ht="20.100000000000001" hidden="1" customHeight="1" x14ac:dyDescent="0.25">
      <c r="B1781" s="48"/>
      <c r="C1781" s="49"/>
      <c r="D1781" s="49"/>
      <c r="E1781" s="49"/>
      <c r="F1781" s="49"/>
      <c r="G1781" s="50"/>
      <c r="H1781" s="47"/>
      <c r="I1781" s="47"/>
    </row>
    <row r="1782" spans="2:9" ht="20.100000000000001" hidden="1" customHeight="1" x14ac:dyDescent="0.25">
      <c r="B1782" s="48"/>
      <c r="C1782" s="49"/>
      <c r="D1782" s="49"/>
      <c r="E1782" s="49"/>
      <c r="F1782" s="49"/>
      <c r="G1782" s="50"/>
      <c r="H1782" s="47"/>
      <c r="I1782" s="47"/>
    </row>
    <row r="1783" spans="2:9" ht="20.100000000000001" hidden="1" customHeight="1" x14ac:dyDescent="0.25">
      <c r="B1783" s="48"/>
      <c r="C1783" s="49"/>
      <c r="D1783" s="49"/>
      <c r="E1783" s="49"/>
      <c r="F1783" s="49"/>
      <c r="G1783" s="50"/>
      <c r="H1783" s="47"/>
      <c r="I1783" s="47"/>
    </row>
    <row r="1784" spans="2:9" ht="20.100000000000001" hidden="1" customHeight="1" x14ac:dyDescent="0.25">
      <c r="B1784" s="48"/>
      <c r="C1784" s="49"/>
      <c r="D1784" s="49"/>
      <c r="E1784" s="49"/>
      <c r="F1784" s="49"/>
      <c r="G1784" s="50"/>
      <c r="H1784" s="47"/>
      <c r="I1784" s="47"/>
    </row>
    <row r="1785" spans="2:9" ht="20.100000000000001" hidden="1" customHeight="1" x14ac:dyDescent="0.25">
      <c r="B1785" s="48"/>
      <c r="C1785" s="49"/>
      <c r="D1785" s="49"/>
      <c r="E1785" s="49"/>
      <c r="F1785" s="49"/>
      <c r="G1785" s="50"/>
      <c r="H1785" s="47"/>
      <c r="I1785" s="47"/>
    </row>
    <row r="1786" spans="2:9" ht="20.100000000000001" hidden="1" customHeight="1" x14ac:dyDescent="0.25">
      <c r="B1786" s="48"/>
      <c r="C1786" s="49"/>
      <c r="D1786" s="49"/>
      <c r="E1786" s="49"/>
      <c r="F1786" s="49"/>
      <c r="G1786" s="50"/>
      <c r="H1786" s="47"/>
      <c r="I1786" s="47"/>
    </row>
    <row r="1787" spans="2:9" ht="20.100000000000001" hidden="1" customHeight="1" x14ac:dyDescent="0.25">
      <c r="B1787" s="48"/>
      <c r="C1787" s="49"/>
      <c r="D1787" s="49"/>
      <c r="E1787" s="49"/>
      <c r="F1787" s="49"/>
      <c r="G1787" s="50"/>
      <c r="H1787" s="47"/>
      <c r="I1787" s="47"/>
    </row>
    <row r="1788" spans="2:9" ht="20.100000000000001" hidden="1" customHeight="1" x14ac:dyDescent="0.25">
      <c r="B1788" s="48"/>
      <c r="C1788" s="49"/>
      <c r="D1788" s="49"/>
      <c r="E1788" s="49"/>
      <c r="F1788" s="49"/>
      <c r="G1788" s="50"/>
      <c r="H1788" s="47"/>
      <c r="I1788" s="47"/>
    </row>
    <row r="1789" spans="2:9" ht="20.100000000000001" hidden="1" customHeight="1" x14ac:dyDescent="0.25">
      <c r="B1789" s="48"/>
      <c r="C1789" s="49"/>
      <c r="D1789" s="49"/>
      <c r="E1789" s="49"/>
      <c r="F1789" s="49"/>
      <c r="G1789" s="50"/>
      <c r="H1789" s="47"/>
      <c r="I1789" s="47"/>
    </row>
    <row r="1790" spans="2:9" ht="20.100000000000001" hidden="1" customHeight="1" x14ac:dyDescent="0.25">
      <c r="B1790" s="48"/>
      <c r="C1790" s="49"/>
      <c r="D1790" s="49"/>
      <c r="E1790" s="49"/>
      <c r="F1790" s="49"/>
      <c r="G1790" s="50"/>
      <c r="H1790" s="47"/>
      <c r="I1790" s="47"/>
    </row>
    <row r="1791" spans="2:9" ht="20.100000000000001" hidden="1" customHeight="1" x14ac:dyDescent="0.25">
      <c r="B1791" s="48"/>
      <c r="C1791" s="49"/>
      <c r="D1791" s="49"/>
      <c r="E1791" s="49"/>
      <c r="F1791" s="49"/>
      <c r="G1791" s="50"/>
      <c r="H1791" s="47"/>
      <c r="I1791" s="47"/>
    </row>
    <row r="1792" spans="2:9" ht="20.100000000000001" hidden="1" customHeight="1" x14ac:dyDescent="0.25">
      <c r="B1792" s="48"/>
      <c r="C1792" s="49"/>
      <c r="D1792" s="49"/>
      <c r="E1792" s="49"/>
      <c r="F1792" s="49"/>
      <c r="G1792" s="50"/>
      <c r="H1792" s="47"/>
      <c r="I1792" s="47"/>
    </row>
    <row r="1793" spans="2:9" ht="20.100000000000001" hidden="1" customHeight="1" x14ac:dyDescent="0.25">
      <c r="B1793" s="48"/>
      <c r="C1793" s="49"/>
      <c r="D1793" s="49"/>
      <c r="E1793" s="49"/>
      <c r="F1793" s="49"/>
      <c r="G1793" s="50"/>
      <c r="H1793" s="47"/>
      <c r="I1793" s="47"/>
    </row>
    <row r="1794" spans="2:9" ht="20.100000000000001" hidden="1" customHeight="1" x14ac:dyDescent="0.25">
      <c r="B1794" s="48"/>
      <c r="C1794" s="49"/>
      <c r="D1794" s="49"/>
      <c r="E1794" s="49"/>
      <c r="F1794" s="49"/>
      <c r="G1794" s="50"/>
      <c r="H1794" s="47"/>
      <c r="I1794" s="47"/>
    </row>
    <row r="1795" spans="2:9" ht="20.100000000000001" hidden="1" customHeight="1" x14ac:dyDescent="0.25">
      <c r="B1795" s="48"/>
      <c r="C1795" s="49"/>
      <c r="D1795" s="49"/>
      <c r="E1795" s="49"/>
      <c r="F1795" s="49"/>
      <c r="G1795" s="50"/>
      <c r="H1795" s="47"/>
      <c r="I1795" s="47"/>
    </row>
    <row r="1796" spans="2:9" ht="20.100000000000001" hidden="1" customHeight="1" x14ac:dyDescent="0.25">
      <c r="B1796" s="48"/>
      <c r="C1796" s="49"/>
      <c r="D1796" s="49"/>
      <c r="E1796" s="49"/>
      <c r="F1796" s="49"/>
      <c r="G1796" s="50"/>
      <c r="H1796" s="47"/>
      <c r="I1796" s="47"/>
    </row>
    <row r="1797" spans="2:9" ht="20.100000000000001" hidden="1" customHeight="1" x14ac:dyDescent="0.25">
      <c r="B1797" s="48"/>
      <c r="C1797" s="49"/>
      <c r="D1797" s="49"/>
      <c r="E1797" s="49"/>
      <c r="F1797" s="49"/>
      <c r="G1797" s="50"/>
      <c r="H1797" s="47"/>
      <c r="I1797" s="47"/>
    </row>
    <row r="1798" spans="2:9" ht="20.100000000000001" hidden="1" customHeight="1" x14ac:dyDescent="0.25">
      <c r="B1798" s="48"/>
      <c r="C1798" s="49"/>
      <c r="D1798" s="49"/>
      <c r="E1798" s="49"/>
      <c r="F1798" s="49"/>
      <c r="G1798" s="50"/>
      <c r="H1798" s="47"/>
      <c r="I1798" s="47"/>
    </row>
    <row r="1799" spans="2:9" ht="20.100000000000001" hidden="1" customHeight="1" x14ac:dyDescent="0.25">
      <c r="B1799" s="48"/>
      <c r="C1799" s="49"/>
      <c r="D1799" s="49"/>
      <c r="E1799" s="49"/>
      <c r="F1799" s="49"/>
      <c r="G1799" s="50"/>
      <c r="H1799" s="47"/>
      <c r="I1799" s="47"/>
    </row>
    <row r="1800" spans="2:9" ht="20.100000000000001" hidden="1" customHeight="1" x14ac:dyDescent="0.25">
      <c r="B1800" s="48"/>
      <c r="C1800" s="49"/>
      <c r="D1800" s="49"/>
      <c r="E1800" s="49"/>
      <c r="F1800" s="49"/>
      <c r="G1800" s="50"/>
      <c r="H1800" s="47"/>
      <c r="I1800" s="47"/>
    </row>
    <row r="1801" spans="2:9" ht="20.100000000000001" hidden="1" customHeight="1" x14ac:dyDescent="0.25">
      <c r="B1801" s="48"/>
      <c r="C1801" s="49"/>
      <c r="D1801" s="49"/>
      <c r="E1801" s="49"/>
      <c r="F1801" s="49"/>
      <c r="G1801" s="50"/>
      <c r="H1801" s="47"/>
      <c r="I1801" s="47"/>
    </row>
    <row r="1802" spans="2:9" ht="20.100000000000001" hidden="1" customHeight="1" x14ac:dyDescent="0.25">
      <c r="B1802" s="48"/>
      <c r="C1802" s="49"/>
      <c r="D1802" s="49"/>
      <c r="E1802" s="49"/>
      <c r="F1802" s="49"/>
      <c r="G1802" s="50"/>
      <c r="H1802" s="47"/>
      <c r="I1802" s="47"/>
    </row>
    <row r="1803" spans="2:9" ht="20.100000000000001" hidden="1" customHeight="1" x14ac:dyDescent="0.25">
      <c r="B1803" s="48"/>
      <c r="C1803" s="49"/>
      <c r="D1803" s="49"/>
      <c r="E1803" s="49"/>
      <c r="F1803" s="49"/>
      <c r="G1803" s="50"/>
      <c r="H1803" s="47"/>
      <c r="I1803" s="47"/>
    </row>
    <row r="1804" spans="2:9" ht="20.100000000000001" hidden="1" customHeight="1" x14ac:dyDescent="0.25">
      <c r="B1804" s="48"/>
      <c r="C1804" s="49"/>
      <c r="D1804" s="49"/>
      <c r="E1804" s="49"/>
      <c r="F1804" s="49"/>
      <c r="G1804" s="50"/>
      <c r="H1804" s="47"/>
      <c r="I1804" s="47"/>
    </row>
    <row r="1805" spans="2:9" ht="20.100000000000001" hidden="1" customHeight="1" x14ac:dyDescent="0.25">
      <c r="B1805" s="48"/>
      <c r="C1805" s="49"/>
      <c r="D1805" s="49"/>
      <c r="E1805" s="49"/>
      <c r="F1805" s="49"/>
      <c r="G1805" s="50"/>
      <c r="H1805" s="47"/>
      <c r="I1805" s="47"/>
    </row>
    <row r="1806" spans="2:9" ht="20.100000000000001" hidden="1" customHeight="1" x14ac:dyDescent="0.25">
      <c r="B1806" s="48"/>
      <c r="C1806" s="49"/>
      <c r="D1806" s="49"/>
      <c r="E1806" s="49"/>
      <c r="F1806" s="49"/>
      <c r="G1806" s="50"/>
      <c r="H1806" s="47"/>
      <c r="I1806" s="47"/>
    </row>
    <row r="1807" spans="2:9" ht="20.100000000000001" hidden="1" customHeight="1" x14ac:dyDescent="0.25">
      <c r="B1807" s="48"/>
      <c r="C1807" s="49"/>
      <c r="D1807" s="49"/>
      <c r="E1807" s="49"/>
      <c r="F1807" s="49"/>
      <c r="G1807" s="50"/>
      <c r="H1807" s="47"/>
      <c r="I1807" s="47"/>
    </row>
    <row r="1808" spans="2:9" ht="20.100000000000001" hidden="1" customHeight="1" x14ac:dyDescent="0.25">
      <c r="B1808" s="48"/>
      <c r="C1808" s="49"/>
      <c r="D1808" s="49"/>
      <c r="E1808" s="49"/>
      <c r="F1808" s="49"/>
      <c r="G1808" s="50"/>
      <c r="H1808" s="47"/>
      <c r="I1808" s="47"/>
    </row>
    <row r="1809" spans="2:9" ht="20.100000000000001" hidden="1" customHeight="1" x14ac:dyDescent="0.25">
      <c r="B1809" s="48"/>
      <c r="C1809" s="49"/>
      <c r="D1809" s="49"/>
      <c r="E1809" s="49"/>
      <c r="F1809" s="49"/>
      <c r="G1809" s="50"/>
      <c r="H1809" s="47"/>
      <c r="I1809" s="47"/>
    </row>
    <row r="1810" spans="2:9" ht="20.100000000000001" hidden="1" customHeight="1" x14ac:dyDescent="0.25">
      <c r="B1810" s="48"/>
      <c r="C1810" s="49"/>
      <c r="D1810" s="49"/>
      <c r="E1810" s="49"/>
      <c r="F1810" s="49"/>
      <c r="G1810" s="50"/>
      <c r="H1810" s="47"/>
      <c r="I1810" s="47"/>
    </row>
    <row r="1811" spans="2:9" ht="20.100000000000001" hidden="1" customHeight="1" x14ac:dyDescent="0.25">
      <c r="B1811" s="48"/>
      <c r="C1811" s="49"/>
      <c r="D1811" s="49"/>
      <c r="E1811" s="49"/>
      <c r="F1811" s="49"/>
      <c r="G1811" s="50"/>
      <c r="H1811" s="47"/>
      <c r="I1811" s="47"/>
    </row>
    <row r="1812" spans="2:9" ht="20.100000000000001" hidden="1" customHeight="1" x14ac:dyDescent="0.25">
      <c r="B1812" s="48"/>
      <c r="C1812" s="49"/>
      <c r="D1812" s="49"/>
      <c r="E1812" s="49"/>
      <c r="F1812" s="49"/>
      <c r="G1812" s="50"/>
      <c r="H1812" s="47"/>
      <c r="I1812" s="47"/>
    </row>
    <row r="1813" spans="2:9" ht="20.100000000000001" hidden="1" customHeight="1" x14ac:dyDescent="0.25">
      <c r="B1813" s="48"/>
      <c r="C1813" s="49"/>
      <c r="D1813" s="49"/>
      <c r="E1813" s="49"/>
      <c r="F1813" s="49"/>
      <c r="G1813" s="50"/>
      <c r="H1813" s="47"/>
      <c r="I1813" s="47"/>
    </row>
    <row r="1814" spans="2:9" ht="20.100000000000001" hidden="1" customHeight="1" x14ac:dyDescent="0.25">
      <c r="B1814" s="48"/>
      <c r="C1814" s="49"/>
      <c r="D1814" s="49"/>
      <c r="E1814" s="49"/>
      <c r="F1814" s="49"/>
      <c r="G1814" s="50"/>
      <c r="H1814" s="47"/>
      <c r="I1814" s="47"/>
    </row>
    <row r="1815" spans="2:9" ht="20.100000000000001" hidden="1" customHeight="1" x14ac:dyDescent="0.25">
      <c r="B1815" s="48"/>
      <c r="C1815" s="49"/>
      <c r="D1815" s="49"/>
      <c r="E1815" s="49"/>
      <c r="F1815" s="49"/>
      <c r="G1815" s="50"/>
      <c r="H1815" s="47"/>
      <c r="I1815" s="47"/>
    </row>
    <row r="1816" spans="2:9" ht="20.100000000000001" hidden="1" customHeight="1" x14ac:dyDescent="0.25">
      <c r="B1816" s="48"/>
      <c r="C1816" s="49"/>
      <c r="D1816" s="49"/>
      <c r="E1816" s="49"/>
      <c r="F1816" s="49"/>
      <c r="G1816" s="50"/>
      <c r="H1816" s="47"/>
      <c r="I1816" s="47"/>
    </row>
    <row r="1817" spans="2:9" ht="20.100000000000001" hidden="1" customHeight="1" x14ac:dyDescent="0.25">
      <c r="B1817" s="48"/>
      <c r="C1817" s="49"/>
      <c r="D1817" s="49"/>
      <c r="E1817" s="49"/>
      <c r="F1817" s="49"/>
      <c r="G1817" s="50"/>
      <c r="H1817" s="47"/>
      <c r="I1817" s="47"/>
    </row>
    <row r="1818" spans="2:9" ht="20.100000000000001" hidden="1" customHeight="1" x14ac:dyDescent="0.25">
      <c r="B1818" s="48"/>
      <c r="C1818" s="49"/>
      <c r="D1818" s="49"/>
      <c r="E1818" s="49"/>
      <c r="F1818" s="49"/>
      <c r="G1818" s="50"/>
      <c r="H1818" s="47"/>
      <c r="I1818" s="47"/>
    </row>
    <row r="1819" spans="2:9" ht="20.100000000000001" hidden="1" customHeight="1" x14ac:dyDescent="0.25">
      <c r="B1819" s="48"/>
      <c r="C1819" s="49"/>
      <c r="D1819" s="49"/>
      <c r="E1819" s="49"/>
      <c r="F1819" s="49"/>
      <c r="G1819" s="50"/>
      <c r="H1819" s="47"/>
      <c r="I1819" s="47"/>
    </row>
    <row r="1820" spans="2:9" ht="20.100000000000001" hidden="1" customHeight="1" x14ac:dyDescent="0.25">
      <c r="B1820" s="48"/>
      <c r="C1820" s="49"/>
      <c r="D1820" s="49"/>
      <c r="E1820" s="49"/>
      <c r="F1820" s="49"/>
      <c r="G1820" s="50"/>
      <c r="H1820" s="47"/>
      <c r="I1820" s="47"/>
    </row>
    <row r="1821" spans="2:9" ht="20.100000000000001" hidden="1" customHeight="1" x14ac:dyDescent="0.25">
      <c r="B1821" s="48"/>
      <c r="C1821" s="49"/>
      <c r="D1821" s="49"/>
      <c r="E1821" s="49"/>
      <c r="F1821" s="49"/>
      <c r="G1821" s="50"/>
      <c r="H1821" s="47"/>
      <c r="I1821" s="47"/>
    </row>
    <row r="1822" spans="2:9" ht="20.100000000000001" hidden="1" customHeight="1" x14ac:dyDescent="0.25">
      <c r="B1822" s="48"/>
      <c r="C1822" s="49"/>
      <c r="D1822" s="49"/>
      <c r="E1822" s="49"/>
      <c r="F1822" s="49"/>
      <c r="G1822" s="50"/>
      <c r="H1822" s="47"/>
      <c r="I1822" s="47"/>
    </row>
    <row r="1823" spans="2:9" ht="20.100000000000001" hidden="1" customHeight="1" x14ac:dyDescent="0.25">
      <c r="B1823" s="48"/>
      <c r="C1823" s="49"/>
      <c r="D1823" s="49"/>
      <c r="E1823" s="49"/>
      <c r="F1823" s="49"/>
      <c r="G1823" s="50"/>
      <c r="H1823" s="47"/>
      <c r="I1823" s="47"/>
    </row>
    <row r="1824" spans="2:9" ht="20.100000000000001" hidden="1" customHeight="1" x14ac:dyDescent="0.25">
      <c r="B1824" s="48"/>
      <c r="C1824" s="49"/>
      <c r="D1824" s="49"/>
      <c r="E1824" s="49"/>
      <c r="F1824" s="49"/>
      <c r="G1824" s="50"/>
      <c r="H1824" s="47"/>
      <c r="I1824" s="47"/>
    </row>
    <row r="1825" spans="2:9" ht="20.100000000000001" hidden="1" customHeight="1" x14ac:dyDescent="0.25">
      <c r="B1825" s="48"/>
      <c r="C1825" s="49"/>
      <c r="D1825" s="49"/>
      <c r="E1825" s="49"/>
      <c r="F1825" s="49"/>
      <c r="G1825" s="50"/>
      <c r="H1825" s="47"/>
      <c r="I1825" s="47"/>
    </row>
    <row r="1826" spans="2:9" ht="20.100000000000001" hidden="1" customHeight="1" x14ac:dyDescent="0.25">
      <c r="B1826" s="48"/>
      <c r="C1826" s="49"/>
      <c r="D1826" s="49"/>
      <c r="E1826" s="49"/>
      <c r="F1826" s="49"/>
      <c r="G1826" s="50"/>
      <c r="H1826" s="47"/>
      <c r="I1826" s="47"/>
    </row>
    <row r="1827" spans="2:9" ht="20.100000000000001" hidden="1" customHeight="1" x14ac:dyDescent="0.25">
      <c r="B1827" s="48"/>
      <c r="C1827" s="49"/>
      <c r="D1827" s="49"/>
      <c r="E1827" s="49"/>
      <c r="F1827" s="49"/>
      <c r="G1827" s="50"/>
      <c r="H1827" s="47"/>
      <c r="I1827" s="47"/>
    </row>
    <row r="1828" spans="2:9" ht="20.100000000000001" hidden="1" customHeight="1" x14ac:dyDescent="0.25">
      <c r="B1828" s="48"/>
      <c r="C1828" s="49"/>
      <c r="D1828" s="49"/>
      <c r="E1828" s="49"/>
      <c r="F1828" s="49"/>
      <c r="G1828" s="50"/>
      <c r="H1828" s="47"/>
      <c r="I1828" s="47"/>
    </row>
    <row r="1829" spans="2:9" ht="20.100000000000001" hidden="1" customHeight="1" x14ac:dyDescent="0.25">
      <c r="B1829" s="48"/>
      <c r="C1829" s="49"/>
      <c r="D1829" s="49"/>
      <c r="E1829" s="49"/>
      <c r="F1829" s="49"/>
      <c r="G1829" s="50"/>
      <c r="H1829" s="47"/>
      <c r="I1829" s="47"/>
    </row>
    <row r="1830" spans="2:9" ht="20.100000000000001" hidden="1" customHeight="1" x14ac:dyDescent="0.25">
      <c r="B1830" s="48"/>
      <c r="C1830" s="49"/>
      <c r="D1830" s="49"/>
      <c r="E1830" s="49"/>
      <c r="F1830" s="49"/>
      <c r="G1830" s="50"/>
      <c r="H1830" s="47"/>
      <c r="I1830" s="47"/>
    </row>
    <row r="1831" spans="2:9" ht="20.100000000000001" hidden="1" customHeight="1" x14ac:dyDescent="0.25">
      <c r="B1831" s="48"/>
      <c r="C1831" s="49"/>
      <c r="D1831" s="49"/>
      <c r="E1831" s="49"/>
      <c r="F1831" s="49"/>
      <c r="G1831" s="50"/>
      <c r="H1831" s="47"/>
      <c r="I1831" s="47"/>
    </row>
    <row r="1832" spans="2:9" ht="20.100000000000001" hidden="1" customHeight="1" x14ac:dyDescent="0.25">
      <c r="B1832" s="48"/>
      <c r="C1832" s="49"/>
      <c r="D1832" s="49"/>
      <c r="E1832" s="49"/>
      <c r="F1832" s="49"/>
      <c r="G1832" s="50"/>
      <c r="H1832" s="47"/>
      <c r="I1832" s="47"/>
    </row>
    <row r="1833" spans="2:9" ht="20.100000000000001" hidden="1" customHeight="1" x14ac:dyDescent="0.25">
      <c r="B1833" s="48"/>
      <c r="C1833" s="49"/>
      <c r="D1833" s="49"/>
      <c r="E1833" s="49"/>
      <c r="F1833" s="49"/>
      <c r="G1833" s="50"/>
      <c r="H1833" s="47"/>
      <c r="I1833" s="47"/>
    </row>
    <row r="1834" spans="2:9" ht="20.100000000000001" hidden="1" customHeight="1" x14ac:dyDescent="0.25">
      <c r="B1834" s="48"/>
      <c r="C1834" s="49"/>
      <c r="D1834" s="49"/>
      <c r="E1834" s="49"/>
      <c r="F1834" s="49"/>
      <c r="G1834" s="50"/>
      <c r="H1834" s="47"/>
      <c r="I1834" s="47"/>
    </row>
    <row r="1835" spans="2:9" ht="20.100000000000001" hidden="1" customHeight="1" x14ac:dyDescent="0.25">
      <c r="B1835" s="48"/>
      <c r="C1835" s="49"/>
      <c r="D1835" s="49"/>
      <c r="E1835" s="49"/>
      <c r="F1835" s="49"/>
      <c r="G1835" s="50"/>
      <c r="H1835" s="47"/>
      <c r="I1835" s="47"/>
    </row>
    <row r="1836" spans="2:9" ht="20.100000000000001" hidden="1" customHeight="1" x14ac:dyDescent="0.25">
      <c r="B1836" s="48"/>
      <c r="C1836" s="49"/>
      <c r="D1836" s="49"/>
      <c r="E1836" s="49"/>
      <c r="F1836" s="49"/>
      <c r="G1836" s="50"/>
      <c r="H1836" s="47"/>
      <c r="I1836" s="47"/>
    </row>
    <row r="1837" spans="2:9" ht="20.100000000000001" hidden="1" customHeight="1" x14ac:dyDescent="0.25">
      <c r="B1837" s="48"/>
      <c r="C1837" s="49"/>
      <c r="D1837" s="49"/>
      <c r="E1837" s="49"/>
      <c r="F1837" s="49"/>
      <c r="G1837" s="50"/>
      <c r="H1837" s="47"/>
      <c r="I1837" s="47"/>
    </row>
    <row r="1838" spans="2:9" ht="20.100000000000001" hidden="1" customHeight="1" x14ac:dyDescent="0.25">
      <c r="B1838" s="48"/>
      <c r="C1838" s="49"/>
      <c r="D1838" s="49"/>
      <c r="E1838" s="49"/>
      <c r="F1838" s="49"/>
      <c r="G1838" s="50"/>
      <c r="H1838" s="47"/>
      <c r="I1838" s="47"/>
    </row>
    <row r="1839" spans="2:9" ht="20.100000000000001" hidden="1" customHeight="1" x14ac:dyDescent="0.25">
      <c r="B1839" s="48"/>
      <c r="C1839" s="49"/>
      <c r="D1839" s="49"/>
      <c r="E1839" s="49"/>
      <c r="F1839" s="49"/>
      <c r="G1839" s="50"/>
      <c r="H1839" s="47"/>
      <c r="I1839" s="47"/>
    </row>
    <row r="1840" spans="2:9" ht="20.100000000000001" hidden="1" customHeight="1" x14ac:dyDescent="0.25">
      <c r="B1840" s="48"/>
      <c r="C1840" s="49"/>
      <c r="D1840" s="49"/>
      <c r="E1840" s="49"/>
      <c r="F1840" s="49"/>
      <c r="G1840" s="50"/>
      <c r="H1840" s="47"/>
      <c r="I1840" s="47"/>
    </row>
    <row r="1841" spans="2:9" ht="20.100000000000001" hidden="1" customHeight="1" x14ac:dyDescent="0.25">
      <c r="B1841" s="48"/>
      <c r="C1841" s="49"/>
      <c r="D1841" s="49"/>
      <c r="E1841" s="49"/>
      <c r="F1841" s="49"/>
      <c r="G1841" s="50"/>
      <c r="H1841" s="47"/>
      <c r="I1841" s="47"/>
    </row>
    <row r="1842" spans="2:9" ht="20.100000000000001" hidden="1" customHeight="1" x14ac:dyDescent="0.25">
      <c r="B1842" s="48"/>
      <c r="C1842" s="49"/>
      <c r="D1842" s="49"/>
      <c r="E1842" s="49"/>
      <c r="F1842" s="49"/>
      <c r="G1842" s="50"/>
      <c r="H1842" s="47"/>
      <c r="I1842" s="47"/>
    </row>
    <row r="1843" spans="2:9" ht="20.100000000000001" hidden="1" customHeight="1" x14ac:dyDescent="0.25">
      <c r="B1843" s="48"/>
      <c r="C1843" s="49"/>
      <c r="D1843" s="49"/>
      <c r="E1843" s="49"/>
      <c r="F1843" s="49"/>
      <c r="G1843" s="50"/>
      <c r="H1843" s="47"/>
      <c r="I1843" s="47"/>
    </row>
    <row r="1844" spans="2:9" ht="20.100000000000001" hidden="1" customHeight="1" x14ac:dyDescent="0.25">
      <c r="B1844" s="48"/>
      <c r="C1844" s="49"/>
      <c r="D1844" s="49"/>
      <c r="E1844" s="49"/>
      <c r="F1844" s="49"/>
      <c r="G1844" s="50"/>
      <c r="H1844" s="47"/>
      <c r="I1844" s="47"/>
    </row>
    <row r="1845" spans="2:9" ht="20.100000000000001" hidden="1" customHeight="1" x14ac:dyDescent="0.25">
      <c r="B1845" s="48"/>
      <c r="C1845" s="49"/>
      <c r="D1845" s="49"/>
      <c r="E1845" s="49"/>
      <c r="F1845" s="49"/>
      <c r="G1845" s="50"/>
      <c r="H1845" s="47"/>
      <c r="I1845" s="47"/>
    </row>
    <row r="1846" spans="2:9" ht="20.100000000000001" hidden="1" customHeight="1" x14ac:dyDescent="0.25">
      <c r="B1846" s="48"/>
      <c r="C1846" s="49"/>
      <c r="D1846" s="49"/>
      <c r="E1846" s="49"/>
      <c r="F1846" s="49"/>
      <c r="G1846" s="50"/>
      <c r="H1846" s="47"/>
      <c r="I1846" s="47"/>
    </row>
    <row r="1847" spans="2:9" ht="20.100000000000001" hidden="1" customHeight="1" x14ac:dyDescent="0.25">
      <c r="B1847" s="48"/>
      <c r="C1847" s="49"/>
      <c r="D1847" s="49"/>
      <c r="E1847" s="49"/>
      <c r="F1847" s="49"/>
      <c r="G1847" s="50"/>
      <c r="H1847" s="47"/>
      <c r="I1847" s="47"/>
    </row>
    <row r="1848" spans="2:9" ht="20.100000000000001" hidden="1" customHeight="1" x14ac:dyDescent="0.25">
      <c r="B1848" s="48"/>
      <c r="C1848" s="49"/>
      <c r="D1848" s="49"/>
      <c r="E1848" s="49"/>
      <c r="F1848" s="49"/>
      <c r="G1848" s="50"/>
      <c r="H1848" s="47"/>
      <c r="I1848" s="47"/>
    </row>
    <row r="1849" spans="2:9" ht="20.100000000000001" hidden="1" customHeight="1" x14ac:dyDescent="0.25">
      <c r="B1849" s="48"/>
      <c r="C1849" s="49"/>
      <c r="D1849" s="49"/>
      <c r="E1849" s="49"/>
      <c r="F1849" s="49"/>
      <c r="G1849" s="50"/>
      <c r="H1849" s="47"/>
      <c r="I1849" s="47"/>
    </row>
    <row r="1850" spans="2:9" ht="20.100000000000001" hidden="1" customHeight="1" x14ac:dyDescent="0.25">
      <c r="B1850" s="48"/>
      <c r="C1850" s="49"/>
      <c r="D1850" s="49"/>
      <c r="E1850" s="49"/>
      <c r="F1850" s="49"/>
      <c r="G1850" s="50"/>
      <c r="H1850" s="47"/>
      <c r="I1850" s="47"/>
    </row>
    <row r="1851" spans="2:9" ht="20.100000000000001" hidden="1" customHeight="1" x14ac:dyDescent="0.25">
      <c r="B1851" s="48"/>
      <c r="C1851" s="49"/>
      <c r="D1851" s="49"/>
      <c r="E1851" s="49"/>
      <c r="F1851" s="49"/>
      <c r="G1851" s="50"/>
      <c r="H1851" s="47"/>
      <c r="I1851" s="47"/>
    </row>
    <row r="1852" spans="2:9" ht="20.100000000000001" hidden="1" customHeight="1" x14ac:dyDescent="0.25">
      <c r="B1852" s="48"/>
      <c r="C1852" s="49"/>
      <c r="D1852" s="49"/>
      <c r="E1852" s="49"/>
      <c r="F1852" s="49"/>
      <c r="G1852" s="50"/>
      <c r="H1852" s="47"/>
      <c r="I1852" s="47"/>
    </row>
    <row r="1853" spans="2:9" ht="20.100000000000001" hidden="1" customHeight="1" x14ac:dyDescent="0.25">
      <c r="B1853" s="48"/>
      <c r="C1853" s="49"/>
      <c r="D1853" s="49"/>
      <c r="E1853" s="49"/>
      <c r="F1853" s="49"/>
      <c r="G1853" s="50"/>
      <c r="H1853" s="47"/>
      <c r="I1853" s="47"/>
    </row>
    <row r="1854" spans="2:9" ht="20.100000000000001" hidden="1" customHeight="1" x14ac:dyDescent="0.25">
      <c r="B1854" s="48"/>
      <c r="C1854" s="49"/>
      <c r="D1854" s="49"/>
      <c r="E1854" s="49"/>
      <c r="F1854" s="49"/>
      <c r="G1854" s="50"/>
      <c r="H1854" s="47"/>
      <c r="I1854" s="47"/>
    </row>
    <row r="1855" spans="2:9" ht="20.100000000000001" hidden="1" customHeight="1" x14ac:dyDescent="0.25">
      <c r="B1855" s="48"/>
      <c r="C1855" s="49"/>
      <c r="D1855" s="49"/>
      <c r="E1855" s="49"/>
      <c r="F1855" s="49"/>
      <c r="G1855" s="50"/>
      <c r="H1855" s="47"/>
      <c r="I1855" s="47"/>
    </row>
    <row r="1856" spans="2:9" ht="20.100000000000001" hidden="1" customHeight="1" x14ac:dyDescent="0.25">
      <c r="B1856" s="48"/>
      <c r="C1856" s="49"/>
      <c r="D1856" s="49"/>
      <c r="E1856" s="49"/>
      <c r="F1856" s="49"/>
      <c r="G1856" s="50"/>
      <c r="H1856" s="47"/>
      <c r="I1856" s="47"/>
    </row>
    <row r="1857" spans="2:9" ht="20.100000000000001" hidden="1" customHeight="1" x14ac:dyDescent="0.25">
      <c r="B1857" s="48"/>
      <c r="C1857" s="49"/>
      <c r="D1857" s="49"/>
      <c r="E1857" s="49"/>
      <c r="F1857" s="49"/>
      <c r="G1857" s="50"/>
      <c r="H1857" s="47"/>
      <c r="I1857" s="47"/>
    </row>
    <row r="1858" spans="2:9" ht="20.100000000000001" hidden="1" customHeight="1" x14ac:dyDescent="0.25">
      <c r="B1858" s="48"/>
      <c r="C1858" s="49"/>
      <c r="D1858" s="49"/>
      <c r="E1858" s="49"/>
      <c r="F1858" s="49"/>
      <c r="G1858" s="50"/>
      <c r="H1858" s="47"/>
      <c r="I1858" s="47"/>
    </row>
    <row r="1859" spans="2:9" ht="20.100000000000001" hidden="1" customHeight="1" x14ac:dyDescent="0.25">
      <c r="B1859" s="48"/>
      <c r="C1859" s="49"/>
      <c r="D1859" s="49"/>
      <c r="E1859" s="49"/>
      <c r="F1859" s="49"/>
      <c r="G1859" s="50"/>
      <c r="H1859" s="47"/>
      <c r="I1859" s="47"/>
    </row>
    <row r="1860" spans="2:9" ht="20.100000000000001" hidden="1" customHeight="1" x14ac:dyDescent="0.25">
      <c r="B1860" s="48"/>
      <c r="C1860" s="49"/>
      <c r="D1860" s="49"/>
      <c r="E1860" s="49"/>
      <c r="F1860" s="49"/>
      <c r="G1860" s="50"/>
      <c r="H1860" s="47"/>
      <c r="I1860" s="47"/>
    </row>
    <row r="1861" spans="2:9" ht="20.100000000000001" hidden="1" customHeight="1" x14ac:dyDescent="0.25">
      <c r="B1861" s="48"/>
      <c r="C1861" s="49"/>
      <c r="D1861" s="49"/>
      <c r="E1861" s="49"/>
      <c r="F1861" s="49"/>
      <c r="G1861" s="50"/>
      <c r="H1861" s="47"/>
      <c r="I1861" s="47"/>
    </row>
    <row r="1862" spans="2:9" ht="20.100000000000001" hidden="1" customHeight="1" x14ac:dyDescent="0.25">
      <c r="B1862" s="48"/>
      <c r="C1862" s="49"/>
      <c r="D1862" s="49"/>
      <c r="E1862" s="49"/>
      <c r="F1862" s="49"/>
      <c r="G1862" s="50"/>
      <c r="H1862" s="47"/>
      <c r="I1862" s="47"/>
    </row>
    <row r="1863" spans="2:9" ht="20.100000000000001" hidden="1" customHeight="1" x14ac:dyDescent="0.25">
      <c r="B1863" s="48"/>
      <c r="C1863" s="49"/>
      <c r="D1863" s="49"/>
      <c r="E1863" s="49"/>
      <c r="F1863" s="49"/>
      <c r="G1863" s="50"/>
      <c r="H1863" s="47"/>
      <c r="I1863" s="47"/>
    </row>
    <row r="1864" spans="2:9" ht="20.100000000000001" hidden="1" customHeight="1" x14ac:dyDescent="0.25">
      <c r="B1864" s="48"/>
      <c r="C1864" s="49"/>
      <c r="D1864" s="49"/>
      <c r="E1864" s="49"/>
      <c r="F1864" s="49"/>
      <c r="G1864" s="50"/>
      <c r="H1864" s="47"/>
      <c r="I1864" s="47"/>
    </row>
    <row r="1865" spans="2:9" ht="20.100000000000001" hidden="1" customHeight="1" x14ac:dyDescent="0.25">
      <c r="B1865" s="48"/>
      <c r="C1865" s="49"/>
      <c r="D1865" s="49"/>
      <c r="E1865" s="49"/>
      <c r="F1865" s="49"/>
      <c r="G1865" s="50"/>
      <c r="H1865" s="47"/>
      <c r="I1865" s="47"/>
    </row>
    <row r="1866" spans="2:9" ht="20.100000000000001" hidden="1" customHeight="1" x14ac:dyDescent="0.25">
      <c r="B1866" s="48"/>
      <c r="C1866" s="49"/>
      <c r="D1866" s="49"/>
      <c r="E1866" s="49"/>
      <c r="F1866" s="49"/>
      <c r="G1866" s="50"/>
      <c r="H1866" s="47"/>
      <c r="I1866" s="47"/>
    </row>
    <row r="1867" spans="2:9" ht="20.100000000000001" hidden="1" customHeight="1" x14ac:dyDescent="0.25">
      <c r="B1867" s="48"/>
      <c r="C1867" s="49"/>
      <c r="D1867" s="49"/>
      <c r="E1867" s="49"/>
      <c r="F1867" s="49"/>
      <c r="G1867" s="50"/>
      <c r="H1867" s="47"/>
      <c r="I1867" s="47"/>
    </row>
    <row r="1868" spans="2:9" ht="20.100000000000001" hidden="1" customHeight="1" x14ac:dyDescent="0.25">
      <c r="B1868" s="48"/>
      <c r="C1868" s="49"/>
      <c r="D1868" s="49"/>
      <c r="E1868" s="49"/>
      <c r="F1868" s="49"/>
      <c r="G1868" s="50"/>
      <c r="H1868" s="47"/>
      <c r="I1868" s="47"/>
    </row>
    <row r="1869" spans="2:9" ht="20.100000000000001" hidden="1" customHeight="1" x14ac:dyDescent="0.25">
      <c r="B1869" s="48"/>
      <c r="C1869" s="49"/>
      <c r="D1869" s="49"/>
      <c r="E1869" s="49"/>
      <c r="F1869" s="49"/>
      <c r="G1869" s="50"/>
      <c r="H1869" s="47"/>
      <c r="I1869" s="47"/>
    </row>
    <row r="1870" spans="2:9" ht="20.100000000000001" hidden="1" customHeight="1" x14ac:dyDescent="0.25">
      <c r="B1870" s="48"/>
      <c r="C1870" s="49"/>
      <c r="D1870" s="49"/>
      <c r="E1870" s="49"/>
      <c r="F1870" s="49"/>
      <c r="G1870" s="50"/>
      <c r="H1870" s="47"/>
      <c r="I1870" s="47"/>
    </row>
    <row r="1871" spans="2:9" ht="20.100000000000001" hidden="1" customHeight="1" x14ac:dyDescent="0.25">
      <c r="B1871" s="48"/>
      <c r="C1871" s="49"/>
      <c r="D1871" s="49"/>
      <c r="E1871" s="49"/>
      <c r="F1871" s="49"/>
      <c r="G1871" s="50"/>
      <c r="H1871" s="47"/>
      <c r="I1871" s="47"/>
    </row>
    <row r="1872" spans="2:9" ht="20.100000000000001" hidden="1" customHeight="1" x14ac:dyDescent="0.25">
      <c r="B1872" s="48"/>
      <c r="C1872" s="49"/>
      <c r="D1872" s="49"/>
      <c r="E1872" s="49"/>
      <c r="F1872" s="49"/>
      <c r="G1872" s="50"/>
      <c r="H1872" s="47"/>
      <c r="I1872" s="47"/>
    </row>
    <row r="1873" spans="2:9" ht="20.100000000000001" hidden="1" customHeight="1" x14ac:dyDescent="0.25">
      <c r="B1873" s="48"/>
      <c r="C1873" s="49"/>
      <c r="D1873" s="49"/>
      <c r="E1873" s="49"/>
      <c r="F1873" s="49"/>
      <c r="G1873" s="50"/>
      <c r="H1873" s="47"/>
      <c r="I1873" s="47"/>
    </row>
    <row r="1874" spans="2:9" ht="20.100000000000001" hidden="1" customHeight="1" x14ac:dyDescent="0.25">
      <c r="B1874" s="48"/>
      <c r="C1874" s="49"/>
      <c r="D1874" s="49"/>
      <c r="E1874" s="49"/>
      <c r="F1874" s="49"/>
      <c r="G1874" s="50"/>
      <c r="H1874" s="47"/>
      <c r="I1874" s="47"/>
    </row>
    <row r="1875" spans="2:9" ht="20.100000000000001" hidden="1" customHeight="1" x14ac:dyDescent="0.25">
      <c r="B1875" s="48"/>
      <c r="C1875" s="49"/>
      <c r="D1875" s="49"/>
      <c r="E1875" s="49"/>
      <c r="F1875" s="49"/>
      <c r="G1875" s="50"/>
      <c r="H1875" s="47"/>
      <c r="I1875" s="47"/>
    </row>
    <row r="1876" spans="2:9" ht="20.100000000000001" hidden="1" customHeight="1" x14ac:dyDescent="0.25">
      <c r="B1876" s="48"/>
      <c r="C1876" s="49"/>
      <c r="D1876" s="49"/>
      <c r="E1876" s="49"/>
      <c r="F1876" s="49"/>
      <c r="G1876" s="50"/>
      <c r="H1876" s="47"/>
      <c r="I1876" s="47"/>
    </row>
    <row r="1877" spans="2:9" ht="20.100000000000001" hidden="1" customHeight="1" x14ac:dyDescent="0.25">
      <c r="B1877" s="48"/>
      <c r="C1877" s="49"/>
      <c r="D1877" s="49"/>
      <c r="E1877" s="49"/>
      <c r="F1877" s="49"/>
      <c r="G1877" s="50"/>
      <c r="H1877" s="47"/>
      <c r="I1877" s="47"/>
    </row>
    <row r="1878" spans="2:9" ht="20.100000000000001" hidden="1" customHeight="1" x14ac:dyDescent="0.25">
      <c r="B1878" s="48"/>
      <c r="C1878" s="49"/>
      <c r="D1878" s="49"/>
      <c r="E1878" s="49"/>
      <c r="F1878" s="49"/>
      <c r="G1878" s="50"/>
      <c r="H1878" s="47"/>
      <c r="I1878" s="47"/>
    </row>
    <row r="1879" spans="2:9" ht="20.100000000000001" hidden="1" customHeight="1" x14ac:dyDescent="0.25">
      <c r="B1879" s="48"/>
      <c r="C1879" s="49"/>
      <c r="D1879" s="49"/>
      <c r="E1879" s="49"/>
      <c r="F1879" s="49"/>
      <c r="G1879" s="50"/>
      <c r="H1879" s="47"/>
      <c r="I1879" s="47"/>
    </row>
    <row r="1880" spans="2:9" ht="20.100000000000001" hidden="1" customHeight="1" x14ac:dyDescent="0.25">
      <c r="B1880" s="48"/>
      <c r="C1880" s="49"/>
      <c r="D1880" s="49"/>
      <c r="E1880" s="49"/>
      <c r="F1880" s="49"/>
      <c r="G1880" s="50"/>
      <c r="H1880" s="47"/>
      <c r="I1880" s="47"/>
    </row>
    <row r="1881" spans="2:9" ht="20.100000000000001" hidden="1" customHeight="1" x14ac:dyDescent="0.25">
      <c r="B1881" s="48"/>
      <c r="C1881" s="49"/>
      <c r="D1881" s="49"/>
      <c r="E1881" s="49"/>
      <c r="F1881" s="49"/>
      <c r="G1881" s="50"/>
      <c r="H1881" s="47"/>
      <c r="I1881" s="47"/>
    </row>
    <row r="1882" spans="2:9" ht="20.100000000000001" hidden="1" customHeight="1" x14ac:dyDescent="0.25">
      <c r="B1882" s="48"/>
      <c r="C1882" s="49"/>
      <c r="D1882" s="49"/>
      <c r="E1882" s="49"/>
      <c r="F1882" s="49"/>
      <c r="G1882" s="50"/>
      <c r="H1882" s="47"/>
      <c r="I1882" s="47"/>
    </row>
    <row r="1883" spans="2:9" ht="20.100000000000001" hidden="1" customHeight="1" x14ac:dyDescent="0.25">
      <c r="B1883" s="48"/>
      <c r="C1883" s="49"/>
      <c r="D1883" s="49"/>
      <c r="E1883" s="49"/>
      <c r="F1883" s="49"/>
      <c r="G1883" s="50"/>
      <c r="H1883" s="47"/>
      <c r="I1883" s="47"/>
    </row>
    <row r="1884" spans="2:9" ht="20.100000000000001" hidden="1" customHeight="1" x14ac:dyDescent="0.25">
      <c r="B1884" s="48"/>
      <c r="C1884" s="49"/>
      <c r="D1884" s="49"/>
      <c r="E1884" s="49"/>
      <c r="F1884" s="49"/>
      <c r="G1884" s="50"/>
      <c r="H1884" s="47"/>
      <c r="I1884" s="47"/>
    </row>
    <row r="1885" spans="2:9" ht="20.100000000000001" hidden="1" customHeight="1" x14ac:dyDescent="0.25">
      <c r="B1885" s="48"/>
      <c r="C1885" s="49"/>
      <c r="D1885" s="49"/>
      <c r="E1885" s="49"/>
      <c r="F1885" s="49"/>
      <c r="G1885" s="50"/>
      <c r="H1885" s="47"/>
      <c r="I1885" s="47"/>
    </row>
    <row r="1886" spans="2:9" ht="20.100000000000001" hidden="1" customHeight="1" x14ac:dyDescent="0.25">
      <c r="B1886" s="48"/>
      <c r="C1886" s="49"/>
      <c r="D1886" s="49"/>
      <c r="E1886" s="49"/>
      <c r="F1886" s="49"/>
      <c r="G1886" s="50"/>
      <c r="H1886" s="47"/>
      <c r="I1886" s="47"/>
    </row>
    <row r="1887" spans="2:9" ht="20.100000000000001" hidden="1" customHeight="1" x14ac:dyDescent="0.25">
      <c r="B1887" s="48"/>
      <c r="C1887" s="49"/>
      <c r="D1887" s="49"/>
      <c r="E1887" s="49"/>
      <c r="F1887" s="49"/>
      <c r="G1887" s="50"/>
      <c r="H1887" s="47"/>
      <c r="I1887" s="47"/>
    </row>
    <row r="1888" spans="2:9" ht="20.100000000000001" hidden="1" customHeight="1" x14ac:dyDescent="0.25">
      <c r="B1888" s="48"/>
      <c r="C1888" s="49"/>
      <c r="D1888" s="49"/>
      <c r="E1888" s="49"/>
      <c r="F1888" s="49"/>
      <c r="G1888" s="50"/>
      <c r="H1888" s="47"/>
      <c r="I1888" s="47"/>
    </row>
    <row r="1889" spans="2:9" ht="20.100000000000001" hidden="1" customHeight="1" x14ac:dyDescent="0.25">
      <c r="B1889" s="48"/>
      <c r="C1889" s="49"/>
      <c r="D1889" s="49"/>
      <c r="E1889" s="49"/>
      <c r="F1889" s="49"/>
      <c r="G1889" s="50"/>
      <c r="H1889" s="47"/>
      <c r="I1889" s="47"/>
    </row>
    <row r="1890" spans="2:9" ht="20.100000000000001" hidden="1" customHeight="1" x14ac:dyDescent="0.25">
      <c r="B1890" s="48"/>
      <c r="C1890" s="49"/>
      <c r="D1890" s="49"/>
      <c r="E1890" s="49"/>
      <c r="F1890" s="49"/>
      <c r="G1890" s="50"/>
      <c r="H1890" s="47"/>
      <c r="I1890" s="47"/>
    </row>
    <row r="1891" spans="2:9" ht="20.100000000000001" hidden="1" customHeight="1" x14ac:dyDescent="0.25">
      <c r="B1891" s="48"/>
      <c r="C1891" s="49"/>
      <c r="D1891" s="49"/>
      <c r="E1891" s="49"/>
      <c r="F1891" s="49"/>
      <c r="G1891" s="50"/>
      <c r="H1891" s="47"/>
      <c r="I1891" s="47"/>
    </row>
    <row r="1892" spans="2:9" ht="20.100000000000001" hidden="1" customHeight="1" x14ac:dyDescent="0.25">
      <c r="B1892" s="48"/>
      <c r="C1892" s="49"/>
      <c r="D1892" s="49"/>
      <c r="E1892" s="49"/>
      <c r="F1892" s="49"/>
      <c r="G1892" s="50"/>
      <c r="H1892" s="47"/>
      <c r="I1892" s="47"/>
    </row>
    <row r="1893" spans="2:9" ht="20.100000000000001" hidden="1" customHeight="1" x14ac:dyDescent="0.25">
      <c r="B1893" s="48"/>
      <c r="C1893" s="49"/>
      <c r="D1893" s="49"/>
      <c r="E1893" s="49"/>
      <c r="F1893" s="49"/>
      <c r="G1893" s="50"/>
      <c r="H1893" s="47"/>
      <c r="I1893" s="47"/>
    </row>
    <row r="1894" spans="2:9" ht="20.100000000000001" hidden="1" customHeight="1" x14ac:dyDescent="0.25">
      <c r="B1894" s="48"/>
      <c r="C1894" s="49"/>
      <c r="D1894" s="49"/>
      <c r="E1894" s="49"/>
      <c r="F1894" s="49"/>
      <c r="G1894" s="50"/>
      <c r="H1894" s="47"/>
      <c r="I1894" s="47"/>
    </row>
    <row r="1895" spans="2:9" ht="20.100000000000001" hidden="1" customHeight="1" x14ac:dyDescent="0.25">
      <c r="B1895" s="48"/>
      <c r="C1895" s="49"/>
      <c r="D1895" s="49"/>
      <c r="E1895" s="49"/>
      <c r="F1895" s="49"/>
      <c r="G1895" s="50"/>
      <c r="H1895" s="47"/>
      <c r="I1895" s="47"/>
    </row>
    <row r="1896" spans="2:9" ht="20.100000000000001" hidden="1" customHeight="1" x14ac:dyDescent="0.25">
      <c r="B1896" s="48"/>
      <c r="C1896" s="49"/>
      <c r="D1896" s="49"/>
      <c r="E1896" s="49"/>
      <c r="F1896" s="49"/>
      <c r="G1896" s="50"/>
      <c r="H1896" s="47"/>
      <c r="I1896" s="47"/>
    </row>
    <row r="1897" spans="2:9" ht="20.100000000000001" hidden="1" customHeight="1" x14ac:dyDescent="0.25">
      <c r="B1897" s="48"/>
      <c r="C1897" s="49"/>
      <c r="D1897" s="49"/>
      <c r="E1897" s="49"/>
      <c r="F1897" s="49"/>
      <c r="G1897" s="50"/>
      <c r="H1897" s="47"/>
      <c r="I1897" s="47"/>
    </row>
    <row r="1898" spans="2:9" ht="20.100000000000001" hidden="1" customHeight="1" x14ac:dyDescent="0.25">
      <c r="B1898" s="48"/>
      <c r="C1898" s="49"/>
      <c r="D1898" s="49"/>
      <c r="E1898" s="49"/>
      <c r="F1898" s="49"/>
      <c r="G1898" s="50"/>
      <c r="H1898" s="47"/>
      <c r="I1898" s="47"/>
    </row>
    <row r="1899" spans="2:9" ht="20.100000000000001" hidden="1" customHeight="1" x14ac:dyDescent="0.25">
      <c r="B1899" s="48"/>
      <c r="C1899" s="49"/>
      <c r="D1899" s="49"/>
      <c r="E1899" s="49"/>
      <c r="F1899" s="49"/>
      <c r="G1899" s="50"/>
      <c r="H1899" s="47"/>
      <c r="I1899" s="47"/>
    </row>
    <row r="1900" spans="2:9" ht="20.100000000000001" hidden="1" customHeight="1" x14ac:dyDescent="0.25">
      <c r="B1900" s="48"/>
      <c r="C1900" s="49"/>
      <c r="D1900" s="49"/>
      <c r="E1900" s="49"/>
      <c r="F1900" s="49"/>
      <c r="G1900" s="50"/>
      <c r="H1900" s="47"/>
      <c r="I1900" s="47"/>
    </row>
    <row r="1901" spans="2:9" ht="20.100000000000001" hidden="1" customHeight="1" x14ac:dyDescent="0.25">
      <c r="B1901" s="48"/>
      <c r="C1901" s="49"/>
      <c r="D1901" s="49"/>
      <c r="E1901" s="49"/>
      <c r="F1901" s="49"/>
      <c r="G1901" s="50"/>
      <c r="H1901" s="47"/>
      <c r="I1901" s="47"/>
    </row>
    <row r="1902" spans="2:9" ht="20.100000000000001" hidden="1" customHeight="1" x14ac:dyDescent="0.25">
      <c r="B1902" s="48"/>
      <c r="C1902" s="49"/>
      <c r="D1902" s="49"/>
      <c r="E1902" s="49"/>
      <c r="F1902" s="49"/>
      <c r="G1902" s="50"/>
      <c r="H1902" s="47"/>
      <c r="I1902" s="47"/>
    </row>
    <row r="1903" spans="2:9" ht="20.100000000000001" hidden="1" customHeight="1" x14ac:dyDescent="0.25">
      <c r="B1903" s="48"/>
      <c r="C1903" s="49"/>
      <c r="D1903" s="49"/>
      <c r="E1903" s="49"/>
      <c r="F1903" s="49"/>
      <c r="G1903" s="50"/>
      <c r="H1903" s="47"/>
      <c r="I1903" s="47"/>
    </row>
    <row r="1904" spans="2:9" ht="20.100000000000001" hidden="1" customHeight="1" x14ac:dyDescent="0.25">
      <c r="B1904" s="48"/>
      <c r="C1904" s="49"/>
      <c r="D1904" s="49"/>
      <c r="E1904" s="49"/>
      <c r="F1904" s="49"/>
      <c r="G1904" s="50"/>
      <c r="H1904" s="47"/>
      <c r="I1904" s="47"/>
    </row>
    <row r="1905" spans="2:9" ht="20.100000000000001" hidden="1" customHeight="1" x14ac:dyDescent="0.25">
      <c r="B1905" s="48"/>
      <c r="C1905" s="49"/>
      <c r="D1905" s="49"/>
      <c r="E1905" s="49"/>
      <c r="F1905" s="49"/>
      <c r="G1905" s="50"/>
      <c r="H1905" s="47"/>
      <c r="I1905" s="47"/>
    </row>
    <row r="1906" spans="2:9" ht="20.100000000000001" hidden="1" customHeight="1" x14ac:dyDescent="0.25">
      <c r="B1906" s="48"/>
      <c r="C1906" s="49"/>
      <c r="D1906" s="49"/>
      <c r="E1906" s="49"/>
      <c r="F1906" s="49"/>
      <c r="G1906" s="50"/>
      <c r="H1906" s="47"/>
      <c r="I1906" s="47"/>
    </row>
    <row r="1907" spans="2:9" ht="20.100000000000001" hidden="1" customHeight="1" x14ac:dyDescent="0.25">
      <c r="B1907" s="48"/>
      <c r="C1907" s="49"/>
      <c r="D1907" s="49"/>
      <c r="E1907" s="49"/>
      <c r="F1907" s="49"/>
      <c r="G1907" s="50"/>
      <c r="H1907" s="47"/>
      <c r="I1907" s="47"/>
    </row>
    <row r="1908" spans="2:9" ht="20.100000000000001" hidden="1" customHeight="1" x14ac:dyDescent="0.25">
      <c r="B1908" s="48"/>
      <c r="C1908" s="49"/>
      <c r="D1908" s="49"/>
      <c r="E1908" s="49"/>
      <c r="F1908" s="49"/>
      <c r="G1908" s="50"/>
      <c r="H1908" s="47"/>
      <c r="I1908" s="47"/>
    </row>
    <row r="1909" spans="2:9" ht="20.100000000000001" hidden="1" customHeight="1" x14ac:dyDescent="0.25">
      <c r="B1909" s="48"/>
      <c r="C1909" s="49"/>
      <c r="D1909" s="49"/>
      <c r="E1909" s="49"/>
      <c r="F1909" s="49"/>
      <c r="G1909" s="50"/>
      <c r="H1909" s="47"/>
      <c r="I1909" s="47"/>
    </row>
    <row r="1910" spans="2:9" ht="20.100000000000001" hidden="1" customHeight="1" x14ac:dyDescent="0.25">
      <c r="B1910" s="48"/>
      <c r="C1910" s="49"/>
      <c r="D1910" s="49"/>
      <c r="E1910" s="49"/>
      <c r="F1910" s="49"/>
      <c r="G1910" s="50"/>
      <c r="H1910" s="47"/>
      <c r="I1910" s="47"/>
    </row>
    <row r="1911" spans="2:9" ht="20.100000000000001" hidden="1" customHeight="1" x14ac:dyDescent="0.25">
      <c r="B1911" s="48"/>
      <c r="C1911" s="49"/>
      <c r="D1911" s="49"/>
      <c r="E1911" s="49"/>
      <c r="F1911" s="49"/>
      <c r="G1911" s="50"/>
      <c r="H1911" s="47"/>
      <c r="I1911" s="47"/>
    </row>
    <row r="1912" spans="2:9" ht="20.100000000000001" hidden="1" customHeight="1" x14ac:dyDescent="0.25">
      <c r="B1912" s="48"/>
      <c r="C1912" s="49"/>
      <c r="D1912" s="49"/>
      <c r="E1912" s="49"/>
      <c r="F1912" s="49"/>
      <c r="G1912" s="50"/>
      <c r="H1912" s="47"/>
      <c r="I1912" s="47"/>
    </row>
    <row r="1913" spans="2:9" ht="20.100000000000001" hidden="1" customHeight="1" x14ac:dyDescent="0.25">
      <c r="B1913" s="48"/>
      <c r="C1913" s="49"/>
      <c r="D1913" s="49"/>
      <c r="E1913" s="49"/>
      <c r="F1913" s="49"/>
      <c r="G1913" s="50"/>
      <c r="H1913" s="47"/>
      <c r="I1913" s="47"/>
    </row>
    <row r="1914" spans="2:9" ht="20.100000000000001" hidden="1" customHeight="1" x14ac:dyDescent="0.25">
      <c r="B1914" s="48"/>
      <c r="C1914" s="49"/>
      <c r="D1914" s="49"/>
      <c r="E1914" s="49"/>
      <c r="F1914" s="49"/>
      <c r="G1914" s="50"/>
      <c r="H1914" s="47"/>
      <c r="I1914" s="47"/>
    </row>
    <row r="1915" spans="2:9" ht="20.100000000000001" hidden="1" customHeight="1" x14ac:dyDescent="0.25">
      <c r="B1915" s="48"/>
      <c r="C1915" s="49"/>
      <c r="D1915" s="49"/>
      <c r="E1915" s="49"/>
      <c r="F1915" s="49"/>
      <c r="G1915" s="50"/>
      <c r="H1915" s="47"/>
      <c r="I1915" s="47"/>
    </row>
    <row r="1916" spans="2:9" ht="20.100000000000001" hidden="1" customHeight="1" x14ac:dyDescent="0.25">
      <c r="B1916" s="48"/>
      <c r="C1916" s="49"/>
      <c r="D1916" s="49"/>
      <c r="E1916" s="49"/>
      <c r="F1916" s="49"/>
      <c r="G1916" s="50"/>
      <c r="H1916" s="47"/>
      <c r="I1916" s="47"/>
    </row>
    <row r="1917" spans="2:9" ht="20.100000000000001" hidden="1" customHeight="1" x14ac:dyDescent="0.25">
      <c r="B1917" s="48"/>
      <c r="C1917" s="49"/>
      <c r="D1917" s="49"/>
      <c r="E1917" s="49"/>
      <c r="F1917" s="49"/>
      <c r="G1917" s="50"/>
      <c r="H1917" s="47"/>
      <c r="I1917" s="47"/>
    </row>
    <row r="1918" spans="2:9" ht="20.100000000000001" hidden="1" customHeight="1" x14ac:dyDescent="0.25">
      <c r="B1918" s="48"/>
      <c r="C1918" s="49"/>
      <c r="D1918" s="49"/>
      <c r="E1918" s="49"/>
      <c r="F1918" s="49"/>
      <c r="G1918" s="50"/>
      <c r="H1918" s="47"/>
      <c r="I1918" s="47"/>
    </row>
    <row r="1919" spans="2:9" ht="20.100000000000001" hidden="1" customHeight="1" x14ac:dyDescent="0.25">
      <c r="B1919" s="48"/>
      <c r="C1919" s="49"/>
      <c r="D1919" s="49"/>
      <c r="E1919" s="49"/>
      <c r="F1919" s="49"/>
      <c r="G1919" s="50"/>
      <c r="H1919" s="47"/>
      <c r="I1919" s="47"/>
    </row>
    <row r="1920" spans="2:9" ht="20.100000000000001" hidden="1" customHeight="1" x14ac:dyDescent="0.25">
      <c r="B1920" s="48"/>
      <c r="C1920" s="49"/>
      <c r="D1920" s="49"/>
      <c r="E1920" s="49"/>
      <c r="F1920" s="49"/>
      <c r="G1920" s="50"/>
      <c r="H1920" s="47"/>
      <c r="I1920" s="47"/>
    </row>
    <row r="1921" spans="2:9" ht="20.100000000000001" hidden="1" customHeight="1" x14ac:dyDescent="0.25">
      <c r="B1921" s="48"/>
      <c r="C1921" s="49"/>
      <c r="D1921" s="49"/>
      <c r="E1921" s="49"/>
      <c r="F1921" s="49"/>
      <c r="G1921" s="50"/>
      <c r="H1921" s="47"/>
      <c r="I1921" s="47"/>
    </row>
    <row r="1922" spans="2:9" ht="20.100000000000001" hidden="1" customHeight="1" x14ac:dyDescent="0.25">
      <c r="B1922" s="48"/>
      <c r="C1922" s="49"/>
      <c r="D1922" s="49"/>
      <c r="E1922" s="49"/>
      <c r="F1922" s="49"/>
      <c r="G1922" s="50"/>
      <c r="H1922" s="47"/>
      <c r="I1922" s="47"/>
    </row>
    <row r="1923" spans="2:9" ht="20.100000000000001" hidden="1" customHeight="1" x14ac:dyDescent="0.25">
      <c r="B1923" s="48"/>
      <c r="C1923" s="49"/>
      <c r="D1923" s="49"/>
      <c r="E1923" s="49"/>
      <c r="F1923" s="49"/>
      <c r="G1923" s="50"/>
      <c r="H1923" s="47"/>
      <c r="I1923" s="47"/>
    </row>
    <row r="1924" spans="2:9" ht="20.100000000000001" hidden="1" customHeight="1" x14ac:dyDescent="0.25">
      <c r="B1924" s="48"/>
      <c r="C1924" s="49"/>
      <c r="D1924" s="49"/>
      <c r="E1924" s="49"/>
      <c r="F1924" s="49"/>
      <c r="G1924" s="50"/>
      <c r="H1924" s="47"/>
      <c r="I1924" s="47"/>
    </row>
    <row r="1925" spans="2:9" ht="20.100000000000001" hidden="1" customHeight="1" x14ac:dyDescent="0.25">
      <c r="B1925" s="48"/>
      <c r="C1925" s="49"/>
      <c r="D1925" s="49"/>
      <c r="E1925" s="49"/>
      <c r="F1925" s="49"/>
      <c r="G1925" s="50"/>
      <c r="H1925" s="47"/>
      <c r="I1925" s="47"/>
    </row>
    <row r="1926" spans="2:9" ht="20.100000000000001" hidden="1" customHeight="1" x14ac:dyDescent="0.25">
      <c r="B1926" s="48"/>
      <c r="C1926" s="49"/>
      <c r="D1926" s="49"/>
      <c r="E1926" s="49"/>
      <c r="F1926" s="49"/>
      <c r="G1926" s="50"/>
      <c r="H1926" s="47"/>
      <c r="I1926" s="47"/>
    </row>
    <row r="1927" spans="2:9" ht="20.100000000000001" hidden="1" customHeight="1" x14ac:dyDescent="0.25">
      <c r="B1927" s="48"/>
      <c r="C1927" s="49"/>
      <c r="D1927" s="49"/>
      <c r="E1927" s="49"/>
      <c r="F1927" s="49"/>
      <c r="G1927" s="50"/>
      <c r="H1927" s="47"/>
      <c r="I1927" s="47"/>
    </row>
    <row r="1928" spans="2:9" ht="20.100000000000001" hidden="1" customHeight="1" x14ac:dyDescent="0.25">
      <c r="B1928" s="48"/>
      <c r="C1928" s="49"/>
      <c r="D1928" s="49"/>
      <c r="E1928" s="49"/>
      <c r="F1928" s="49"/>
      <c r="G1928" s="50"/>
      <c r="H1928" s="47"/>
      <c r="I1928" s="47"/>
    </row>
    <row r="1929" spans="2:9" ht="20.100000000000001" hidden="1" customHeight="1" x14ac:dyDescent="0.25">
      <c r="B1929" s="48"/>
      <c r="C1929" s="49"/>
      <c r="D1929" s="49"/>
      <c r="E1929" s="49"/>
      <c r="F1929" s="49"/>
      <c r="G1929" s="50"/>
      <c r="H1929" s="47"/>
      <c r="I1929" s="47"/>
    </row>
    <row r="1930" spans="2:9" ht="20.100000000000001" hidden="1" customHeight="1" x14ac:dyDescent="0.25">
      <c r="B1930" s="48"/>
      <c r="C1930" s="49"/>
      <c r="D1930" s="49"/>
      <c r="E1930" s="49"/>
      <c r="F1930" s="49"/>
      <c r="G1930" s="50"/>
      <c r="H1930" s="47"/>
      <c r="I1930" s="47"/>
    </row>
    <row r="1931" spans="2:9" ht="20.100000000000001" hidden="1" customHeight="1" x14ac:dyDescent="0.25">
      <c r="B1931" s="48"/>
      <c r="C1931" s="49"/>
      <c r="D1931" s="49"/>
      <c r="E1931" s="49"/>
      <c r="F1931" s="49"/>
      <c r="G1931" s="50"/>
      <c r="H1931" s="47"/>
      <c r="I1931" s="47"/>
    </row>
    <row r="1932" spans="2:9" ht="20.100000000000001" hidden="1" customHeight="1" x14ac:dyDescent="0.25">
      <c r="B1932" s="48"/>
      <c r="C1932" s="49"/>
      <c r="D1932" s="49"/>
      <c r="E1932" s="49"/>
      <c r="F1932" s="49"/>
      <c r="G1932" s="50"/>
      <c r="H1932" s="47"/>
      <c r="I1932" s="47"/>
    </row>
    <row r="1933" spans="2:9" ht="20.100000000000001" hidden="1" customHeight="1" x14ac:dyDescent="0.25">
      <c r="B1933" s="48"/>
      <c r="C1933" s="49"/>
      <c r="D1933" s="49"/>
      <c r="E1933" s="49"/>
      <c r="F1933" s="49"/>
      <c r="G1933" s="50"/>
      <c r="H1933" s="47"/>
      <c r="I1933" s="47"/>
    </row>
    <row r="1934" spans="2:9" ht="20.100000000000001" hidden="1" customHeight="1" x14ac:dyDescent="0.25">
      <c r="B1934" s="48"/>
      <c r="C1934" s="49"/>
      <c r="D1934" s="49"/>
      <c r="E1934" s="49"/>
      <c r="F1934" s="49"/>
      <c r="G1934" s="50"/>
      <c r="H1934" s="47"/>
      <c r="I1934" s="47"/>
    </row>
    <row r="1935" spans="2:9" ht="20.100000000000001" hidden="1" customHeight="1" x14ac:dyDescent="0.25">
      <c r="B1935" s="48"/>
      <c r="C1935" s="49"/>
      <c r="D1935" s="49"/>
      <c r="E1935" s="49"/>
      <c r="F1935" s="49"/>
      <c r="G1935" s="50"/>
      <c r="H1935" s="47"/>
      <c r="I1935" s="47"/>
    </row>
    <row r="1936" spans="2:9" ht="20.100000000000001" hidden="1" customHeight="1" x14ac:dyDescent="0.25">
      <c r="B1936" s="48"/>
      <c r="C1936" s="49"/>
      <c r="D1936" s="49"/>
      <c r="E1936" s="49"/>
      <c r="F1936" s="49"/>
      <c r="G1936" s="50"/>
      <c r="H1936" s="47"/>
      <c r="I1936" s="47"/>
    </row>
    <row r="1937" spans="2:9" ht="20.100000000000001" hidden="1" customHeight="1" x14ac:dyDescent="0.25">
      <c r="B1937" s="48"/>
      <c r="C1937" s="49"/>
      <c r="D1937" s="49"/>
      <c r="E1937" s="49"/>
      <c r="F1937" s="49"/>
      <c r="G1937" s="50"/>
      <c r="H1937" s="47"/>
      <c r="I1937" s="47"/>
    </row>
    <row r="1938" spans="2:9" ht="20.100000000000001" hidden="1" customHeight="1" x14ac:dyDescent="0.25">
      <c r="B1938" s="48"/>
      <c r="C1938" s="49"/>
      <c r="D1938" s="49"/>
      <c r="E1938" s="49"/>
      <c r="F1938" s="49"/>
      <c r="G1938" s="50"/>
      <c r="H1938" s="47"/>
      <c r="I1938" s="47"/>
    </row>
    <row r="1939" spans="2:9" ht="20.100000000000001" hidden="1" customHeight="1" x14ac:dyDescent="0.25">
      <c r="B1939" s="48"/>
      <c r="C1939" s="49"/>
      <c r="D1939" s="49"/>
      <c r="E1939" s="49"/>
      <c r="F1939" s="49"/>
      <c r="G1939" s="50"/>
      <c r="H1939" s="47"/>
      <c r="I1939" s="47"/>
    </row>
    <row r="1940" spans="2:9" ht="20.100000000000001" hidden="1" customHeight="1" x14ac:dyDescent="0.25">
      <c r="B1940" s="48"/>
      <c r="C1940" s="49"/>
      <c r="D1940" s="49"/>
      <c r="E1940" s="49"/>
      <c r="F1940" s="49"/>
      <c r="G1940" s="50"/>
      <c r="H1940" s="47"/>
      <c r="I1940" s="47"/>
    </row>
    <row r="1941" spans="2:9" ht="20.100000000000001" hidden="1" customHeight="1" x14ac:dyDescent="0.25">
      <c r="B1941" s="48"/>
      <c r="C1941" s="49"/>
      <c r="D1941" s="49"/>
      <c r="E1941" s="49"/>
      <c r="F1941" s="49"/>
      <c r="G1941" s="50"/>
      <c r="H1941" s="47"/>
      <c r="I1941" s="47"/>
    </row>
    <row r="1942" spans="2:9" ht="20.100000000000001" hidden="1" customHeight="1" x14ac:dyDescent="0.25">
      <c r="B1942" s="48"/>
      <c r="C1942" s="49"/>
      <c r="D1942" s="49"/>
      <c r="E1942" s="49"/>
      <c r="F1942" s="49"/>
      <c r="G1942" s="50"/>
      <c r="H1942" s="47"/>
      <c r="I1942" s="47"/>
    </row>
    <row r="1943" spans="2:9" ht="20.100000000000001" hidden="1" customHeight="1" x14ac:dyDescent="0.25">
      <c r="B1943" s="48"/>
      <c r="C1943" s="49"/>
      <c r="D1943" s="49"/>
      <c r="E1943" s="49"/>
      <c r="F1943" s="49"/>
      <c r="G1943" s="50"/>
      <c r="H1943" s="47"/>
      <c r="I1943" s="47"/>
    </row>
    <row r="1944" spans="2:9" ht="20.100000000000001" hidden="1" customHeight="1" x14ac:dyDescent="0.25">
      <c r="B1944" s="48"/>
      <c r="C1944" s="49"/>
      <c r="D1944" s="49"/>
      <c r="E1944" s="49"/>
      <c r="F1944" s="49"/>
      <c r="G1944" s="50"/>
      <c r="H1944" s="47"/>
      <c r="I1944" s="47"/>
    </row>
    <row r="1945" spans="2:9" ht="20.100000000000001" hidden="1" customHeight="1" x14ac:dyDescent="0.25">
      <c r="B1945" s="48"/>
      <c r="C1945" s="49"/>
      <c r="D1945" s="49"/>
      <c r="E1945" s="49"/>
      <c r="F1945" s="49"/>
      <c r="G1945" s="50"/>
      <c r="H1945" s="47"/>
      <c r="I1945" s="47"/>
    </row>
    <row r="1946" spans="2:9" ht="20.100000000000001" hidden="1" customHeight="1" x14ac:dyDescent="0.25">
      <c r="B1946" s="48"/>
      <c r="C1946" s="49"/>
      <c r="D1946" s="49"/>
      <c r="E1946" s="49"/>
      <c r="F1946" s="49"/>
      <c r="G1946" s="50"/>
      <c r="H1946" s="47"/>
      <c r="I1946" s="47"/>
    </row>
    <row r="1947" spans="2:9" ht="20.100000000000001" hidden="1" customHeight="1" x14ac:dyDescent="0.25">
      <c r="B1947" s="48"/>
      <c r="C1947" s="49"/>
      <c r="D1947" s="49"/>
      <c r="E1947" s="49"/>
      <c r="F1947" s="49"/>
      <c r="G1947" s="50"/>
      <c r="H1947" s="47"/>
      <c r="I1947" s="47"/>
    </row>
    <row r="1948" spans="2:9" ht="20.100000000000001" hidden="1" customHeight="1" x14ac:dyDescent="0.25">
      <c r="B1948" s="48"/>
      <c r="C1948" s="49"/>
      <c r="D1948" s="49"/>
      <c r="E1948" s="49"/>
      <c r="F1948" s="49"/>
      <c r="G1948" s="50"/>
      <c r="H1948" s="47"/>
      <c r="I1948" s="47"/>
    </row>
    <row r="1949" spans="2:9" ht="20.100000000000001" hidden="1" customHeight="1" x14ac:dyDescent="0.25">
      <c r="B1949" s="48"/>
      <c r="C1949" s="49"/>
      <c r="D1949" s="49"/>
      <c r="E1949" s="49"/>
      <c r="F1949" s="49"/>
      <c r="G1949" s="50"/>
      <c r="H1949" s="47"/>
      <c r="I1949" s="47"/>
    </row>
    <row r="1950" spans="2:9" ht="20.100000000000001" hidden="1" customHeight="1" x14ac:dyDescent="0.25">
      <c r="B1950" s="48"/>
      <c r="C1950" s="49"/>
      <c r="D1950" s="49"/>
      <c r="E1950" s="49"/>
      <c r="F1950" s="49"/>
      <c r="G1950" s="50"/>
      <c r="H1950" s="47"/>
      <c r="I1950" s="47"/>
    </row>
    <row r="1951" spans="2:9" ht="20.100000000000001" hidden="1" customHeight="1" x14ac:dyDescent="0.25">
      <c r="B1951" s="48"/>
      <c r="C1951" s="49"/>
      <c r="D1951" s="49"/>
      <c r="E1951" s="49"/>
      <c r="F1951" s="49"/>
      <c r="G1951" s="50"/>
      <c r="H1951" s="47"/>
      <c r="I1951" s="47"/>
    </row>
    <row r="1952" spans="2:9" ht="20.100000000000001" hidden="1" customHeight="1" x14ac:dyDescent="0.25">
      <c r="B1952" s="48"/>
      <c r="C1952" s="49"/>
      <c r="D1952" s="49"/>
      <c r="E1952" s="49"/>
      <c r="F1952" s="49"/>
      <c r="G1952" s="50"/>
      <c r="H1952" s="47"/>
      <c r="I1952" s="47"/>
    </row>
    <row r="1953" spans="2:9" ht="20.100000000000001" hidden="1" customHeight="1" x14ac:dyDescent="0.25">
      <c r="B1953" s="48"/>
      <c r="C1953" s="49"/>
      <c r="D1953" s="49"/>
      <c r="E1953" s="49"/>
      <c r="F1953" s="49"/>
      <c r="G1953" s="50"/>
      <c r="H1953" s="47"/>
      <c r="I1953" s="47"/>
    </row>
    <row r="1954" spans="2:9" ht="20.100000000000001" hidden="1" customHeight="1" x14ac:dyDescent="0.25">
      <c r="B1954" s="48"/>
      <c r="C1954" s="49"/>
      <c r="D1954" s="49"/>
      <c r="E1954" s="49"/>
      <c r="F1954" s="49"/>
      <c r="G1954" s="50"/>
      <c r="H1954" s="47"/>
      <c r="I1954" s="47"/>
    </row>
    <row r="1955" spans="2:9" ht="20.100000000000001" hidden="1" customHeight="1" x14ac:dyDescent="0.25">
      <c r="B1955" s="48"/>
      <c r="C1955" s="49"/>
      <c r="D1955" s="49"/>
      <c r="E1955" s="49"/>
      <c r="F1955" s="49"/>
      <c r="G1955" s="50"/>
      <c r="H1955" s="47"/>
      <c r="I1955" s="47"/>
    </row>
    <row r="1956" spans="2:9" ht="20.100000000000001" hidden="1" customHeight="1" x14ac:dyDescent="0.25">
      <c r="B1956" s="48"/>
      <c r="C1956" s="49"/>
      <c r="D1956" s="49"/>
      <c r="E1956" s="49"/>
      <c r="F1956" s="49"/>
      <c r="G1956" s="50"/>
      <c r="H1956" s="47"/>
      <c r="I1956" s="47"/>
    </row>
    <row r="1957" spans="2:9" ht="20.100000000000001" hidden="1" customHeight="1" x14ac:dyDescent="0.25">
      <c r="B1957" s="48"/>
      <c r="C1957" s="49"/>
      <c r="D1957" s="49"/>
      <c r="E1957" s="49"/>
      <c r="F1957" s="49"/>
      <c r="G1957" s="50"/>
      <c r="H1957" s="47"/>
      <c r="I1957" s="47"/>
    </row>
    <row r="1958" spans="2:9" ht="20.100000000000001" hidden="1" customHeight="1" x14ac:dyDescent="0.25">
      <c r="B1958" s="48"/>
      <c r="C1958" s="49"/>
      <c r="D1958" s="49"/>
      <c r="E1958" s="49"/>
      <c r="F1958" s="49"/>
      <c r="G1958" s="50"/>
      <c r="H1958" s="47"/>
      <c r="I1958" s="47"/>
    </row>
    <row r="1959" spans="2:9" ht="20.100000000000001" hidden="1" customHeight="1" x14ac:dyDescent="0.25">
      <c r="B1959" s="48"/>
      <c r="C1959" s="49"/>
      <c r="D1959" s="49"/>
      <c r="E1959" s="49"/>
      <c r="F1959" s="49"/>
      <c r="G1959" s="50"/>
      <c r="H1959" s="47"/>
      <c r="I1959" s="47"/>
    </row>
    <row r="1960" spans="2:9" ht="20.100000000000001" hidden="1" customHeight="1" x14ac:dyDescent="0.25">
      <c r="B1960" s="48"/>
      <c r="C1960" s="49"/>
      <c r="D1960" s="49"/>
      <c r="E1960" s="49"/>
      <c r="F1960" s="49"/>
      <c r="G1960" s="50"/>
      <c r="H1960" s="47"/>
      <c r="I1960" s="47"/>
    </row>
    <row r="1961" spans="2:9" ht="20.100000000000001" hidden="1" customHeight="1" x14ac:dyDescent="0.25">
      <c r="B1961" s="48"/>
      <c r="C1961" s="49"/>
      <c r="D1961" s="49"/>
      <c r="E1961" s="49"/>
      <c r="F1961" s="49"/>
      <c r="G1961" s="50"/>
      <c r="H1961" s="47"/>
      <c r="I1961" s="47"/>
    </row>
    <row r="1962" spans="2:9" ht="20.100000000000001" hidden="1" customHeight="1" x14ac:dyDescent="0.25">
      <c r="B1962" s="48"/>
      <c r="C1962" s="49"/>
      <c r="D1962" s="49"/>
      <c r="E1962" s="49"/>
      <c r="F1962" s="49"/>
      <c r="G1962" s="50"/>
      <c r="H1962" s="47"/>
      <c r="I1962" s="47"/>
    </row>
    <row r="1963" spans="2:9" ht="20.100000000000001" hidden="1" customHeight="1" x14ac:dyDescent="0.25">
      <c r="B1963" s="48"/>
      <c r="C1963" s="49"/>
      <c r="D1963" s="49"/>
      <c r="E1963" s="49"/>
      <c r="F1963" s="49"/>
      <c r="G1963" s="50"/>
      <c r="H1963" s="47"/>
      <c r="I1963" s="47"/>
    </row>
    <row r="1964" spans="2:9" ht="20.100000000000001" hidden="1" customHeight="1" x14ac:dyDescent="0.25">
      <c r="B1964" s="48"/>
      <c r="C1964" s="49"/>
      <c r="D1964" s="49"/>
      <c r="E1964" s="49"/>
      <c r="F1964" s="49"/>
      <c r="G1964" s="50"/>
      <c r="H1964" s="47"/>
      <c r="I1964" s="47"/>
    </row>
    <row r="1965" spans="2:9" ht="20.100000000000001" hidden="1" customHeight="1" x14ac:dyDescent="0.25">
      <c r="B1965" s="48"/>
      <c r="C1965" s="49"/>
      <c r="D1965" s="49"/>
      <c r="E1965" s="49"/>
      <c r="F1965" s="49"/>
      <c r="G1965" s="50"/>
      <c r="H1965" s="47"/>
      <c r="I1965" s="47"/>
    </row>
    <row r="1966" spans="2:9" ht="20.100000000000001" hidden="1" customHeight="1" x14ac:dyDescent="0.25">
      <c r="B1966" s="48"/>
      <c r="C1966" s="49"/>
      <c r="D1966" s="49"/>
      <c r="E1966" s="49"/>
      <c r="F1966" s="49"/>
      <c r="G1966" s="50"/>
      <c r="H1966" s="47"/>
      <c r="I1966" s="47"/>
    </row>
    <row r="1967" spans="2:9" ht="20.100000000000001" hidden="1" customHeight="1" x14ac:dyDescent="0.25">
      <c r="B1967" s="48"/>
      <c r="C1967" s="49"/>
      <c r="D1967" s="49"/>
      <c r="E1967" s="49"/>
      <c r="F1967" s="49"/>
      <c r="G1967" s="50"/>
      <c r="H1967" s="47"/>
      <c r="I1967" s="47"/>
    </row>
    <row r="1968" spans="2:9" ht="20.100000000000001" hidden="1" customHeight="1" x14ac:dyDescent="0.25">
      <c r="B1968" s="48"/>
      <c r="C1968" s="49"/>
      <c r="D1968" s="49"/>
      <c r="E1968" s="49"/>
      <c r="F1968" s="49"/>
      <c r="G1968" s="50"/>
      <c r="H1968" s="47"/>
      <c r="I1968" s="47"/>
    </row>
    <row r="1969" spans="2:9" ht="20.100000000000001" hidden="1" customHeight="1" x14ac:dyDescent="0.25">
      <c r="B1969" s="48"/>
      <c r="C1969" s="49"/>
      <c r="D1969" s="49"/>
      <c r="E1969" s="49"/>
      <c r="F1969" s="49"/>
      <c r="G1969" s="50"/>
      <c r="H1969" s="47"/>
      <c r="I1969" s="47"/>
    </row>
    <row r="1970" spans="2:9" ht="20.100000000000001" hidden="1" customHeight="1" x14ac:dyDescent="0.25">
      <c r="B1970" s="48"/>
      <c r="C1970" s="49"/>
      <c r="D1970" s="49"/>
      <c r="E1970" s="49"/>
      <c r="F1970" s="49"/>
      <c r="G1970" s="50"/>
      <c r="H1970" s="47"/>
      <c r="I1970" s="47"/>
    </row>
    <row r="1971" spans="2:9" ht="20.100000000000001" hidden="1" customHeight="1" x14ac:dyDescent="0.25">
      <c r="B1971" s="48"/>
      <c r="C1971" s="49"/>
      <c r="D1971" s="49"/>
      <c r="E1971" s="49"/>
      <c r="F1971" s="49"/>
      <c r="G1971" s="50"/>
      <c r="H1971" s="47"/>
      <c r="I1971" s="47"/>
    </row>
    <row r="1972" spans="2:9" ht="20.100000000000001" hidden="1" customHeight="1" x14ac:dyDescent="0.25">
      <c r="B1972" s="48"/>
      <c r="C1972" s="49"/>
      <c r="D1972" s="49"/>
      <c r="E1972" s="49"/>
      <c r="F1972" s="49"/>
      <c r="G1972" s="50"/>
      <c r="H1972" s="47"/>
      <c r="I1972" s="47"/>
    </row>
    <row r="1973" spans="2:9" ht="20.100000000000001" hidden="1" customHeight="1" x14ac:dyDescent="0.25">
      <c r="B1973" s="48"/>
      <c r="C1973" s="49"/>
      <c r="D1973" s="49"/>
      <c r="E1973" s="49"/>
      <c r="F1973" s="49"/>
      <c r="G1973" s="50"/>
      <c r="H1973" s="47"/>
      <c r="I1973" s="47"/>
    </row>
    <row r="1974" spans="2:9" ht="20.100000000000001" hidden="1" customHeight="1" x14ac:dyDescent="0.25">
      <c r="B1974" s="48"/>
      <c r="C1974" s="49"/>
      <c r="D1974" s="49"/>
      <c r="E1974" s="49"/>
      <c r="F1974" s="49"/>
      <c r="G1974" s="50"/>
      <c r="H1974" s="47"/>
      <c r="I1974" s="47"/>
    </row>
    <row r="1975" spans="2:9" ht="20.100000000000001" hidden="1" customHeight="1" x14ac:dyDescent="0.25">
      <c r="B1975" s="48"/>
      <c r="C1975" s="49"/>
      <c r="D1975" s="49"/>
      <c r="E1975" s="49"/>
      <c r="F1975" s="49"/>
      <c r="G1975" s="50"/>
      <c r="H1975" s="47"/>
      <c r="I1975" s="47"/>
    </row>
    <row r="1976" spans="2:9" ht="20.100000000000001" hidden="1" customHeight="1" x14ac:dyDescent="0.25">
      <c r="B1976" s="48"/>
      <c r="C1976" s="49"/>
      <c r="D1976" s="49"/>
      <c r="E1976" s="49"/>
      <c r="F1976" s="49"/>
      <c r="G1976" s="50"/>
      <c r="H1976" s="47"/>
      <c r="I1976" s="47"/>
    </row>
    <row r="1977" spans="2:9" ht="20.100000000000001" hidden="1" customHeight="1" x14ac:dyDescent="0.25">
      <c r="B1977" s="48"/>
      <c r="C1977" s="49"/>
      <c r="D1977" s="49"/>
      <c r="E1977" s="49"/>
      <c r="F1977" s="49"/>
      <c r="G1977" s="50"/>
      <c r="H1977" s="47"/>
      <c r="I1977" s="47"/>
    </row>
    <row r="1978" spans="2:9" ht="20.100000000000001" hidden="1" customHeight="1" x14ac:dyDescent="0.25">
      <c r="B1978" s="48"/>
      <c r="C1978" s="49"/>
      <c r="D1978" s="49"/>
      <c r="E1978" s="49"/>
      <c r="F1978" s="49"/>
      <c r="G1978" s="50"/>
      <c r="H1978" s="47"/>
      <c r="I1978" s="47"/>
    </row>
    <row r="1979" spans="2:9" ht="20.100000000000001" hidden="1" customHeight="1" x14ac:dyDescent="0.25">
      <c r="B1979" s="48"/>
      <c r="C1979" s="49"/>
      <c r="D1979" s="49"/>
      <c r="E1979" s="49"/>
      <c r="F1979" s="49"/>
      <c r="G1979" s="50"/>
      <c r="H1979" s="47"/>
      <c r="I1979" s="47"/>
    </row>
    <row r="1980" spans="2:9" ht="20.100000000000001" hidden="1" customHeight="1" x14ac:dyDescent="0.25">
      <c r="B1980" s="48"/>
      <c r="C1980" s="49"/>
      <c r="D1980" s="49"/>
      <c r="E1980" s="49"/>
      <c r="F1980" s="49"/>
      <c r="G1980" s="50"/>
      <c r="H1980" s="47"/>
      <c r="I1980" s="47"/>
    </row>
    <row r="1981" spans="2:9" ht="20.100000000000001" hidden="1" customHeight="1" x14ac:dyDescent="0.25">
      <c r="B1981" s="48"/>
      <c r="C1981" s="49"/>
      <c r="D1981" s="49"/>
      <c r="E1981" s="49"/>
      <c r="F1981" s="49"/>
      <c r="G1981" s="50"/>
      <c r="H1981" s="47"/>
      <c r="I1981" s="47"/>
    </row>
    <row r="1982" spans="2:9" ht="20.100000000000001" hidden="1" customHeight="1" x14ac:dyDescent="0.25">
      <c r="B1982" s="48"/>
      <c r="C1982" s="49"/>
      <c r="D1982" s="49"/>
      <c r="E1982" s="49"/>
      <c r="F1982" s="49"/>
      <c r="G1982" s="50"/>
      <c r="H1982" s="47"/>
      <c r="I1982" s="47"/>
    </row>
    <row r="1983" spans="2:9" ht="20.100000000000001" hidden="1" customHeight="1" x14ac:dyDescent="0.25">
      <c r="B1983" s="48"/>
      <c r="C1983" s="49"/>
      <c r="D1983" s="49"/>
      <c r="E1983" s="49"/>
      <c r="F1983" s="49"/>
      <c r="G1983" s="50"/>
      <c r="H1983" s="47"/>
      <c r="I1983" s="47"/>
    </row>
    <row r="1984" spans="2:9" ht="20.100000000000001" hidden="1" customHeight="1" x14ac:dyDescent="0.25">
      <c r="B1984" s="48"/>
      <c r="C1984" s="49"/>
      <c r="D1984" s="49"/>
      <c r="E1984" s="49"/>
      <c r="F1984" s="49"/>
      <c r="G1984" s="50"/>
      <c r="H1984" s="47"/>
      <c r="I1984" s="47"/>
    </row>
    <row r="1985" spans="2:9" ht="20.100000000000001" hidden="1" customHeight="1" x14ac:dyDescent="0.25">
      <c r="B1985" s="48"/>
      <c r="C1985" s="49"/>
      <c r="D1985" s="49"/>
      <c r="E1985" s="49"/>
      <c r="F1985" s="49"/>
      <c r="G1985" s="50"/>
      <c r="H1985" s="47"/>
      <c r="I1985" s="47"/>
    </row>
    <row r="1986" spans="2:9" ht="20.100000000000001" hidden="1" customHeight="1" x14ac:dyDescent="0.25">
      <c r="B1986" s="48"/>
      <c r="C1986" s="49"/>
      <c r="D1986" s="49"/>
      <c r="E1986" s="49"/>
      <c r="F1986" s="49"/>
      <c r="G1986" s="50"/>
      <c r="H1986" s="47"/>
      <c r="I1986" s="47"/>
    </row>
    <row r="1987" spans="2:9" ht="20.100000000000001" hidden="1" customHeight="1" x14ac:dyDescent="0.25">
      <c r="B1987" s="48"/>
      <c r="C1987" s="49"/>
      <c r="D1987" s="49"/>
      <c r="E1987" s="49"/>
      <c r="F1987" s="49"/>
      <c r="G1987" s="50"/>
      <c r="H1987" s="47"/>
      <c r="I1987" s="47"/>
    </row>
    <row r="1988" spans="2:9" ht="20.100000000000001" hidden="1" customHeight="1" x14ac:dyDescent="0.25">
      <c r="B1988" s="48"/>
      <c r="C1988" s="49"/>
      <c r="D1988" s="49"/>
      <c r="E1988" s="49"/>
      <c r="F1988" s="49"/>
      <c r="G1988" s="50"/>
      <c r="H1988" s="47"/>
      <c r="I1988" s="47"/>
    </row>
    <row r="1989" spans="2:9" ht="20.100000000000001" hidden="1" customHeight="1" x14ac:dyDescent="0.25">
      <c r="B1989" s="48"/>
      <c r="C1989" s="49"/>
      <c r="D1989" s="49"/>
      <c r="E1989" s="49"/>
      <c r="F1989" s="49"/>
      <c r="G1989" s="50"/>
      <c r="H1989" s="47"/>
      <c r="I1989" s="47"/>
    </row>
    <row r="1990" spans="2:9" ht="20.100000000000001" hidden="1" customHeight="1" x14ac:dyDescent="0.25">
      <c r="B1990" s="48"/>
      <c r="C1990" s="49"/>
      <c r="D1990" s="49"/>
      <c r="E1990" s="49"/>
      <c r="F1990" s="49"/>
      <c r="G1990" s="50"/>
      <c r="H1990" s="47"/>
      <c r="I1990" s="47"/>
    </row>
    <row r="1991" spans="2:9" ht="20.100000000000001" hidden="1" customHeight="1" x14ac:dyDescent="0.25">
      <c r="B1991" s="48"/>
      <c r="C1991" s="49"/>
      <c r="D1991" s="49"/>
      <c r="E1991" s="49"/>
      <c r="F1991" s="49"/>
      <c r="G1991" s="50"/>
      <c r="H1991" s="47"/>
      <c r="I1991" s="47"/>
    </row>
    <row r="1992" spans="2:9" ht="20.100000000000001" hidden="1" customHeight="1" x14ac:dyDescent="0.25">
      <c r="B1992" s="48"/>
      <c r="C1992" s="49"/>
      <c r="D1992" s="49"/>
      <c r="E1992" s="49"/>
      <c r="F1992" s="49"/>
      <c r="G1992" s="50"/>
      <c r="H1992" s="47"/>
      <c r="I1992" s="47"/>
    </row>
    <row r="1993" spans="2:9" ht="20.100000000000001" hidden="1" customHeight="1" x14ac:dyDescent="0.25">
      <c r="B1993" s="48"/>
      <c r="C1993" s="49"/>
      <c r="D1993" s="49"/>
      <c r="E1993" s="49"/>
      <c r="F1993" s="49"/>
      <c r="G1993" s="50"/>
      <c r="H1993" s="47"/>
      <c r="I1993" s="47"/>
    </row>
    <row r="1994" spans="2:9" ht="20.100000000000001" hidden="1" customHeight="1" x14ac:dyDescent="0.25">
      <c r="B1994" s="48"/>
      <c r="C1994" s="49"/>
      <c r="D1994" s="49"/>
      <c r="E1994" s="49"/>
      <c r="F1994" s="49"/>
      <c r="G1994" s="50"/>
      <c r="H1994" s="47"/>
      <c r="I1994" s="47"/>
    </row>
    <row r="1995" spans="2:9" ht="20.100000000000001" hidden="1" customHeight="1" x14ac:dyDescent="0.25">
      <c r="B1995" s="48"/>
      <c r="C1995" s="49"/>
      <c r="D1995" s="49"/>
      <c r="E1995" s="49"/>
      <c r="F1995" s="49"/>
      <c r="G1995" s="50"/>
      <c r="H1995" s="47"/>
      <c r="I1995" s="47"/>
    </row>
    <row r="1996" spans="2:9" ht="20.100000000000001" hidden="1" customHeight="1" x14ac:dyDescent="0.25">
      <c r="B1996" s="48"/>
      <c r="C1996" s="49"/>
      <c r="D1996" s="49"/>
      <c r="E1996" s="49"/>
      <c r="F1996" s="49"/>
      <c r="G1996" s="50"/>
      <c r="H1996" s="47"/>
      <c r="I1996" s="47"/>
    </row>
    <row r="1997" spans="2:9" ht="20.100000000000001" hidden="1" customHeight="1" x14ac:dyDescent="0.25">
      <c r="B1997" s="48"/>
      <c r="C1997" s="49"/>
      <c r="D1997" s="49"/>
      <c r="E1997" s="49"/>
      <c r="F1997" s="49"/>
      <c r="G1997" s="50"/>
      <c r="H1997" s="47"/>
      <c r="I1997" s="47"/>
    </row>
    <row r="1998" spans="2:9" ht="20.100000000000001" hidden="1" customHeight="1" x14ac:dyDescent="0.25">
      <c r="B1998" s="48"/>
      <c r="C1998" s="49"/>
      <c r="D1998" s="49"/>
      <c r="E1998" s="49"/>
      <c r="F1998" s="49"/>
      <c r="G1998" s="50"/>
      <c r="H1998" s="47"/>
      <c r="I1998" s="47"/>
    </row>
    <row r="1999" spans="2:9" ht="20.100000000000001" hidden="1" customHeight="1" x14ac:dyDescent="0.25">
      <c r="B1999" s="48"/>
      <c r="C1999" s="49"/>
      <c r="D1999" s="49"/>
      <c r="E1999" s="49"/>
      <c r="F1999" s="49"/>
      <c r="G1999" s="50"/>
      <c r="H1999" s="47"/>
      <c r="I1999" s="47"/>
    </row>
    <row r="2000" spans="2:9" ht="20.100000000000001" hidden="1" customHeight="1" x14ac:dyDescent="0.25">
      <c r="B2000" s="48"/>
      <c r="C2000" s="49"/>
      <c r="D2000" s="49"/>
      <c r="E2000" s="49"/>
      <c r="F2000" s="49"/>
      <c r="G2000" s="50"/>
      <c r="H2000" s="47"/>
      <c r="I2000" s="47"/>
    </row>
    <row r="2001" spans="2:9" ht="20.100000000000001" hidden="1" customHeight="1" x14ac:dyDescent="0.25">
      <c r="B2001" s="48"/>
      <c r="C2001" s="49"/>
      <c r="D2001" s="49"/>
      <c r="E2001" s="49"/>
      <c r="F2001" s="49"/>
      <c r="G2001" s="50"/>
      <c r="H2001" s="47"/>
      <c r="I2001" s="47"/>
    </row>
    <row r="2002" spans="2:9" ht="20.100000000000001" hidden="1" customHeight="1" x14ac:dyDescent="0.25">
      <c r="B2002" s="48"/>
      <c r="C2002" s="49"/>
      <c r="D2002" s="49"/>
      <c r="E2002" s="49"/>
      <c r="F2002" s="49"/>
      <c r="G2002" s="50"/>
      <c r="H2002" s="47"/>
      <c r="I2002" s="47"/>
    </row>
    <row r="2003" spans="2:9" ht="20.100000000000001" hidden="1" customHeight="1" x14ac:dyDescent="0.25">
      <c r="B2003" s="48"/>
      <c r="C2003" s="49"/>
      <c r="D2003" s="49"/>
      <c r="E2003" s="49"/>
      <c r="F2003" s="49"/>
      <c r="G2003" s="50"/>
      <c r="H2003" s="47"/>
      <c r="I2003" s="47"/>
    </row>
    <row r="2004" spans="2:9" ht="20.100000000000001" hidden="1" customHeight="1" x14ac:dyDescent="0.25">
      <c r="B2004" s="48"/>
      <c r="C2004" s="49"/>
      <c r="D2004" s="49"/>
      <c r="E2004" s="49"/>
      <c r="F2004" s="49"/>
      <c r="G2004" s="50"/>
      <c r="H2004" s="47"/>
      <c r="I2004" s="47"/>
    </row>
    <row r="2005" spans="2:9" ht="20.100000000000001" hidden="1" customHeight="1" x14ac:dyDescent="0.25">
      <c r="B2005" s="48"/>
      <c r="C2005" s="49"/>
      <c r="D2005" s="49"/>
      <c r="E2005" s="49"/>
      <c r="F2005" s="49"/>
      <c r="G2005" s="50"/>
      <c r="H2005" s="47"/>
      <c r="I2005" s="47"/>
    </row>
    <row r="2006" spans="2:9" ht="20.100000000000001" hidden="1" customHeight="1" x14ac:dyDescent="0.25">
      <c r="B2006" s="48"/>
      <c r="C2006" s="49"/>
      <c r="D2006" s="49"/>
      <c r="E2006" s="49"/>
      <c r="F2006" s="49"/>
      <c r="G2006" s="50"/>
      <c r="H2006" s="47"/>
      <c r="I2006" s="47"/>
    </row>
    <row r="2007" spans="2:9" ht="20.100000000000001" hidden="1" customHeight="1" x14ac:dyDescent="0.25">
      <c r="B2007" s="48"/>
      <c r="C2007" s="49"/>
      <c r="D2007" s="49"/>
      <c r="E2007" s="49"/>
      <c r="F2007" s="49"/>
      <c r="G2007" s="50"/>
      <c r="H2007" s="47"/>
      <c r="I2007" s="47"/>
    </row>
    <row r="2008" spans="2:9" ht="20.100000000000001" hidden="1" customHeight="1" x14ac:dyDescent="0.25">
      <c r="B2008" s="48"/>
      <c r="C2008" s="49"/>
      <c r="D2008" s="49"/>
      <c r="E2008" s="49"/>
      <c r="F2008" s="49"/>
      <c r="G2008" s="50"/>
      <c r="H2008" s="47"/>
      <c r="I2008" s="47"/>
    </row>
    <row r="2009" spans="2:9" ht="20.100000000000001" hidden="1" customHeight="1" x14ac:dyDescent="0.25">
      <c r="B2009" s="48"/>
      <c r="C2009" s="49"/>
      <c r="D2009" s="49"/>
      <c r="E2009" s="49"/>
      <c r="F2009" s="49"/>
      <c r="G2009" s="50"/>
      <c r="H2009" s="47"/>
      <c r="I2009" s="47"/>
    </row>
    <row r="2010" spans="2:9" ht="20.100000000000001" hidden="1" customHeight="1" x14ac:dyDescent="0.25">
      <c r="B2010" s="48"/>
      <c r="C2010" s="49"/>
      <c r="D2010" s="49"/>
      <c r="E2010" s="49"/>
      <c r="F2010" s="49"/>
      <c r="G2010" s="50"/>
      <c r="H2010" s="47"/>
      <c r="I2010" s="47"/>
    </row>
    <row r="2011" spans="2:9" ht="20.100000000000001" hidden="1" customHeight="1" x14ac:dyDescent="0.25">
      <c r="B2011" s="48"/>
      <c r="C2011" s="49"/>
      <c r="D2011" s="49"/>
      <c r="E2011" s="49"/>
      <c r="F2011" s="49"/>
      <c r="G2011" s="50"/>
      <c r="H2011" s="47"/>
      <c r="I2011" s="47"/>
    </row>
    <row r="2012" spans="2:9" ht="20.100000000000001" hidden="1" customHeight="1" x14ac:dyDescent="0.25">
      <c r="B2012" s="48"/>
      <c r="C2012" s="49"/>
      <c r="D2012" s="49"/>
      <c r="E2012" s="49"/>
      <c r="F2012" s="49"/>
      <c r="G2012" s="50"/>
      <c r="H2012" s="47"/>
      <c r="I2012" s="47"/>
    </row>
    <row r="2013" spans="2:9" ht="20.100000000000001" hidden="1" customHeight="1" x14ac:dyDescent="0.25">
      <c r="B2013" s="48"/>
      <c r="C2013" s="49"/>
      <c r="D2013" s="49"/>
      <c r="E2013" s="49"/>
      <c r="F2013" s="49"/>
      <c r="G2013" s="50"/>
      <c r="H2013" s="47"/>
      <c r="I2013" s="47"/>
    </row>
    <row r="2014" spans="2:9" ht="20.100000000000001" hidden="1" customHeight="1" x14ac:dyDescent="0.25">
      <c r="B2014" s="48"/>
      <c r="C2014" s="49"/>
      <c r="D2014" s="49"/>
      <c r="E2014" s="49"/>
      <c r="F2014" s="49"/>
      <c r="G2014" s="50"/>
      <c r="H2014" s="47"/>
      <c r="I2014" s="47"/>
    </row>
    <row r="2015" spans="2:9" ht="20.100000000000001" hidden="1" customHeight="1" x14ac:dyDescent="0.25">
      <c r="B2015" s="48"/>
      <c r="C2015" s="49"/>
      <c r="D2015" s="49"/>
      <c r="E2015" s="49"/>
      <c r="F2015" s="49"/>
      <c r="G2015" s="50"/>
      <c r="H2015" s="47"/>
      <c r="I2015" s="47"/>
    </row>
    <row r="2016" spans="2:9" ht="20.100000000000001" hidden="1" customHeight="1" x14ac:dyDescent="0.25">
      <c r="B2016" s="48"/>
      <c r="C2016" s="49"/>
      <c r="D2016" s="49"/>
      <c r="E2016" s="49"/>
      <c r="F2016" s="49"/>
      <c r="G2016" s="50"/>
      <c r="H2016" s="47"/>
      <c r="I2016" s="47"/>
    </row>
    <row r="2017" spans="2:9" ht="20.100000000000001" hidden="1" customHeight="1" x14ac:dyDescent="0.25">
      <c r="B2017" s="48"/>
      <c r="C2017" s="49"/>
      <c r="D2017" s="49"/>
      <c r="E2017" s="49"/>
      <c r="F2017" s="49"/>
      <c r="G2017" s="50"/>
      <c r="H2017" s="47"/>
      <c r="I2017" s="47"/>
    </row>
    <row r="2018" spans="2:9" ht="20.100000000000001" hidden="1" customHeight="1" x14ac:dyDescent="0.25">
      <c r="B2018" s="48"/>
      <c r="C2018" s="49"/>
      <c r="D2018" s="49"/>
      <c r="E2018" s="49"/>
      <c r="F2018" s="49"/>
      <c r="G2018" s="50"/>
      <c r="H2018" s="47"/>
      <c r="I2018" s="47"/>
    </row>
    <row r="2019" spans="2:9" ht="20.100000000000001" hidden="1" customHeight="1" x14ac:dyDescent="0.25">
      <c r="B2019" s="48"/>
      <c r="C2019" s="49"/>
      <c r="D2019" s="49"/>
      <c r="E2019" s="49"/>
      <c r="F2019" s="49"/>
      <c r="G2019" s="50"/>
      <c r="H2019" s="47"/>
      <c r="I2019" s="47"/>
    </row>
    <row r="2020" spans="2:9" ht="20.100000000000001" hidden="1" customHeight="1" x14ac:dyDescent="0.25">
      <c r="B2020" s="48"/>
      <c r="C2020" s="49"/>
      <c r="D2020" s="49"/>
      <c r="E2020" s="49"/>
      <c r="F2020" s="49"/>
      <c r="G2020" s="50"/>
      <c r="H2020" s="47"/>
      <c r="I2020" s="47"/>
    </row>
    <row r="2021" spans="2:9" ht="20.100000000000001" hidden="1" customHeight="1" x14ac:dyDescent="0.25">
      <c r="B2021" s="48"/>
      <c r="C2021" s="49"/>
      <c r="D2021" s="49"/>
      <c r="E2021" s="49"/>
      <c r="F2021" s="49"/>
      <c r="G2021" s="50"/>
      <c r="H2021" s="47"/>
      <c r="I2021" s="47"/>
    </row>
    <row r="2022" spans="2:9" ht="20.100000000000001" hidden="1" customHeight="1" x14ac:dyDescent="0.25">
      <c r="B2022" s="48"/>
      <c r="C2022" s="49"/>
      <c r="D2022" s="49"/>
      <c r="E2022" s="49"/>
      <c r="F2022" s="49"/>
      <c r="G2022" s="50"/>
      <c r="H2022" s="47"/>
      <c r="I2022" s="47"/>
    </row>
    <row r="2023" spans="2:9" ht="20.100000000000001" hidden="1" customHeight="1" x14ac:dyDescent="0.25">
      <c r="B2023" s="48"/>
      <c r="C2023" s="49"/>
      <c r="D2023" s="49"/>
      <c r="E2023" s="49"/>
      <c r="F2023" s="49"/>
      <c r="G2023" s="50"/>
      <c r="H2023" s="47"/>
      <c r="I2023" s="47"/>
    </row>
    <row r="2024" spans="2:9" ht="20.100000000000001" hidden="1" customHeight="1" x14ac:dyDescent="0.25">
      <c r="B2024" s="48"/>
      <c r="C2024" s="49"/>
      <c r="D2024" s="49"/>
      <c r="E2024" s="49"/>
      <c r="F2024" s="49"/>
      <c r="G2024" s="50"/>
      <c r="H2024" s="47"/>
      <c r="I2024" s="47"/>
    </row>
    <row r="2025" spans="2:9" ht="20.100000000000001" hidden="1" customHeight="1" x14ac:dyDescent="0.25">
      <c r="B2025" s="48"/>
      <c r="C2025" s="49"/>
      <c r="D2025" s="49"/>
      <c r="E2025" s="49"/>
      <c r="F2025" s="49"/>
      <c r="G2025" s="50"/>
      <c r="H2025" s="47"/>
      <c r="I2025" s="47"/>
    </row>
    <row r="2026" spans="2:9" ht="20.100000000000001" hidden="1" customHeight="1" x14ac:dyDescent="0.25">
      <c r="B2026" s="48"/>
      <c r="C2026" s="49"/>
      <c r="D2026" s="49"/>
      <c r="E2026" s="49"/>
      <c r="F2026" s="49"/>
      <c r="G2026" s="50"/>
      <c r="H2026" s="47"/>
      <c r="I2026" s="47"/>
    </row>
    <row r="2027" spans="2:9" ht="20.100000000000001" hidden="1" customHeight="1" x14ac:dyDescent="0.25">
      <c r="B2027" s="48"/>
      <c r="C2027" s="49"/>
      <c r="D2027" s="49"/>
      <c r="E2027" s="49"/>
      <c r="F2027" s="49"/>
      <c r="G2027" s="50"/>
      <c r="H2027" s="47"/>
      <c r="I2027" s="47"/>
    </row>
    <row r="2028" spans="2:9" ht="20.100000000000001" hidden="1" customHeight="1" x14ac:dyDescent="0.25">
      <c r="B2028" s="48"/>
      <c r="C2028" s="49"/>
      <c r="D2028" s="49"/>
      <c r="E2028" s="49"/>
      <c r="F2028" s="49"/>
      <c r="G2028" s="50"/>
      <c r="H2028" s="47"/>
      <c r="I2028" s="47"/>
    </row>
    <row r="2029" spans="2:9" ht="20.100000000000001" hidden="1" customHeight="1" x14ac:dyDescent="0.25">
      <c r="B2029" s="48"/>
      <c r="C2029" s="49"/>
      <c r="D2029" s="49"/>
      <c r="E2029" s="49"/>
      <c r="F2029" s="49"/>
      <c r="G2029" s="50"/>
      <c r="H2029" s="47"/>
      <c r="I2029" s="47"/>
    </row>
    <row r="2030" spans="2:9" ht="20.100000000000001" hidden="1" customHeight="1" x14ac:dyDescent="0.25">
      <c r="B2030" s="48"/>
      <c r="C2030" s="49"/>
      <c r="D2030" s="49"/>
      <c r="E2030" s="49"/>
      <c r="F2030" s="49"/>
      <c r="G2030" s="50"/>
      <c r="H2030" s="47"/>
      <c r="I2030" s="47"/>
    </row>
    <row r="2031" spans="2:9" ht="20.100000000000001" hidden="1" customHeight="1" x14ac:dyDescent="0.25">
      <c r="B2031" s="48"/>
      <c r="C2031" s="49"/>
      <c r="D2031" s="49"/>
      <c r="E2031" s="49"/>
      <c r="F2031" s="49"/>
      <c r="G2031" s="50"/>
      <c r="H2031" s="47"/>
      <c r="I2031" s="47"/>
    </row>
    <row r="2032" spans="2:9" ht="20.100000000000001" hidden="1" customHeight="1" x14ac:dyDescent="0.25">
      <c r="B2032" s="48"/>
      <c r="C2032" s="49"/>
      <c r="D2032" s="49"/>
      <c r="E2032" s="49"/>
      <c r="F2032" s="49"/>
      <c r="G2032" s="50"/>
      <c r="H2032" s="47"/>
      <c r="I2032" s="47"/>
    </row>
    <row r="2033" spans="2:9" ht="20.100000000000001" hidden="1" customHeight="1" x14ac:dyDescent="0.25">
      <c r="B2033" s="48"/>
      <c r="C2033" s="49"/>
      <c r="D2033" s="49"/>
      <c r="E2033" s="49"/>
      <c r="F2033" s="49"/>
      <c r="G2033" s="50"/>
      <c r="H2033" s="47"/>
      <c r="I2033" s="47"/>
    </row>
    <row r="2034" spans="2:9" ht="20.100000000000001" hidden="1" customHeight="1" x14ac:dyDescent="0.25">
      <c r="B2034" s="48"/>
      <c r="C2034" s="49"/>
      <c r="D2034" s="49"/>
      <c r="E2034" s="49"/>
      <c r="F2034" s="49"/>
      <c r="G2034" s="50"/>
      <c r="H2034" s="47"/>
      <c r="I2034" s="47"/>
    </row>
    <row r="2035" spans="2:9" ht="20.100000000000001" hidden="1" customHeight="1" x14ac:dyDescent="0.25">
      <c r="B2035" s="48"/>
      <c r="C2035" s="49"/>
      <c r="D2035" s="49"/>
      <c r="E2035" s="49"/>
      <c r="F2035" s="49"/>
      <c r="G2035" s="50"/>
      <c r="H2035" s="47"/>
      <c r="I2035" s="47"/>
    </row>
    <row r="2036" spans="2:9" ht="20.100000000000001" hidden="1" customHeight="1" x14ac:dyDescent="0.25">
      <c r="B2036" s="48"/>
      <c r="C2036" s="49"/>
      <c r="D2036" s="49"/>
      <c r="E2036" s="49"/>
      <c r="F2036" s="49"/>
      <c r="G2036" s="50"/>
      <c r="H2036" s="47"/>
      <c r="I2036" s="47"/>
    </row>
    <row r="2037" spans="2:9" ht="20.100000000000001" hidden="1" customHeight="1" x14ac:dyDescent="0.25">
      <c r="B2037" s="48"/>
      <c r="C2037" s="49"/>
      <c r="D2037" s="49"/>
      <c r="E2037" s="49"/>
      <c r="F2037" s="49"/>
      <c r="G2037" s="50"/>
      <c r="H2037" s="47"/>
      <c r="I2037" s="47"/>
    </row>
    <row r="2038" spans="2:9" ht="20.100000000000001" hidden="1" customHeight="1" x14ac:dyDescent="0.25">
      <c r="B2038" s="48"/>
      <c r="C2038" s="49"/>
      <c r="D2038" s="49"/>
      <c r="E2038" s="49"/>
      <c r="F2038" s="49"/>
      <c r="G2038" s="50"/>
      <c r="H2038" s="47"/>
      <c r="I2038" s="47"/>
    </row>
    <row r="2039" spans="2:9" ht="20.100000000000001" hidden="1" customHeight="1" x14ac:dyDescent="0.25">
      <c r="B2039" s="48"/>
      <c r="C2039" s="49"/>
      <c r="D2039" s="49"/>
      <c r="E2039" s="49"/>
      <c r="F2039" s="49"/>
      <c r="G2039" s="50"/>
      <c r="H2039" s="47"/>
      <c r="I2039" s="47"/>
    </row>
    <row r="2040" spans="2:9" ht="20.100000000000001" hidden="1" customHeight="1" x14ac:dyDescent="0.25">
      <c r="B2040" s="48"/>
      <c r="C2040" s="49"/>
      <c r="D2040" s="49"/>
      <c r="E2040" s="49"/>
      <c r="F2040" s="49"/>
      <c r="G2040" s="50"/>
      <c r="H2040" s="47"/>
      <c r="I2040" s="47"/>
    </row>
    <row r="2041" spans="2:9" ht="20.100000000000001" hidden="1" customHeight="1" x14ac:dyDescent="0.25">
      <c r="B2041" s="48"/>
      <c r="C2041" s="49"/>
      <c r="D2041" s="49"/>
      <c r="E2041" s="49"/>
      <c r="F2041" s="49"/>
      <c r="G2041" s="50"/>
      <c r="H2041" s="47"/>
      <c r="I2041" s="47"/>
    </row>
    <row r="2042" spans="2:9" ht="20.100000000000001" hidden="1" customHeight="1" x14ac:dyDescent="0.25">
      <c r="B2042" s="48"/>
      <c r="C2042" s="49"/>
      <c r="D2042" s="49"/>
      <c r="E2042" s="49"/>
      <c r="F2042" s="49"/>
      <c r="G2042" s="50"/>
      <c r="H2042" s="47"/>
      <c r="I2042" s="47"/>
    </row>
    <row r="2043" spans="2:9" ht="20.100000000000001" hidden="1" customHeight="1" x14ac:dyDescent="0.25">
      <c r="B2043" s="48"/>
      <c r="C2043" s="49"/>
      <c r="D2043" s="49"/>
      <c r="E2043" s="49"/>
      <c r="F2043" s="49"/>
      <c r="G2043" s="50"/>
      <c r="H2043" s="47"/>
      <c r="I2043" s="47"/>
    </row>
    <row r="2044" spans="2:9" ht="20.100000000000001" hidden="1" customHeight="1" x14ac:dyDescent="0.25">
      <c r="B2044" s="48"/>
      <c r="C2044" s="49"/>
      <c r="D2044" s="49"/>
      <c r="E2044" s="49"/>
      <c r="F2044" s="49"/>
      <c r="G2044" s="50"/>
      <c r="H2044" s="47"/>
      <c r="I2044" s="47"/>
    </row>
    <row r="2045" spans="2:9" ht="20.100000000000001" hidden="1" customHeight="1" x14ac:dyDescent="0.25">
      <c r="B2045" s="48"/>
      <c r="C2045" s="49"/>
      <c r="D2045" s="49"/>
      <c r="E2045" s="49"/>
      <c r="F2045" s="49"/>
      <c r="G2045" s="50"/>
      <c r="H2045" s="47"/>
      <c r="I2045" s="47"/>
    </row>
    <row r="2046" spans="2:9" ht="20.100000000000001" hidden="1" customHeight="1" x14ac:dyDescent="0.25">
      <c r="B2046" s="48"/>
      <c r="C2046" s="49"/>
      <c r="D2046" s="49"/>
      <c r="E2046" s="49"/>
      <c r="F2046" s="49"/>
      <c r="G2046" s="50"/>
      <c r="H2046" s="47"/>
      <c r="I2046" s="47"/>
    </row>
    <row r="2047" spans="2:9" ht="20.100000000000001" hidden="1" customHeight="1" x14ac:dyDescent="0.25">
      <c r="B2047" s="48"/>
      <c r="C2047" s="49"/>
      <c r="D2047" s="49"/>
      <c r="E2047" s="49"/>
      <c r="F2047" s="49"/>
      <c r="G2047" s="50"/>
      <c r="H2047" s="47"/>
      <c r="I2047" s="47"/>
    </row>
    <row r="2048" spans="2:9" ht="20.100000000000001" hidden="1" customHeight="1" x14ac:dyDescent="0.25">
      <c r="B2048" s="48"/>
      <c r="C2048" s="49"/>
      <c r="D2048" s="49"/>
      <c r="E2048" s="49"/>
      <c r="F2048" s="49"/>
      <c r="G2048" s="50"/>
      <c r="H2048" s="47"/>
      <c r="I2048" s="47"/>
    </row>
    <row r="2049" spans="2:9" ht="20.100000000000001" hidden="1" customHeight="1" x14ac:dyDescent="0.25">
      <c r="B2049" s="48"/>
      <c r="C2049" s="49"/>
      <c r="D2049" s="49"/>
      <c r="E2049" s="49"/>
      <c r="F2049" s="49"/>
      <c r="G2049" s="50"/>
      <c r="H2049" s="47"/>
      <c r="I2049" s="47"/>
    </row>
    <row r="2050" spans="2:9" ht="20.100000000000001" hidden="1" customHeight="1" x14ac:dyDescent="0.25">
      <c r="B2050" s="48"/>
      <c r="C2050" s="49"/>
      <c r="D2050" s="49"/>
      <c r="E2050" s="49"/>
      <c r="F2050" s="49"/>
      <c r="G2050" s="50"/>
      <c r="H2050" s="47"/>
      <c r="I2050" s="47"/>
    </row>
    <row r="2051" spans="2:9" ht="20.100000000000001" hidden="1" customHeight="1" x14ac:dyDescent="0.25">
      <c r="B2051" s="48"/>
      <c r="C2051" s="49"/>
      <c r="D2051" s="49"/>
      <c r="E2051" s="49"/>
      <c r="F2051" s="49"/>
      <c r="G2051" s="50"/>
      <c r="H2051" s="47"/>
      <c r="I2051" s="47"/>
    </row>
    <row r="2052" spans="2:9" ht="20.100000000000001" hidden="1" customHeight="1" x14ac:dyDescent="0.25">
      <c r="B2052" s="48"/>
      <c r="C2052" s="49"/>
      <c r="D2052" s="49"/>
      <c r="E2052" s="49"/>
      <c r="F2052" s="49"/>
      <c r="G2052" s="50"/>
      <c r="H2052" s="47"/>
      <c r="I2052" s="47"/>
    </row>
    <row r="2053" spans="2:9" ht="20.100000000000001" hidden="1" customHeight="1" x14ac:dyDescent="0.25">
      <c r="B2053" s="48"/>
      <c r="C2053" s="49"/>
      <c r="D2053" s="49"/>
      <c r="E2053" s="49"/>
      <c r="F2053" s="49"/>
      <c r="G2053" s="50"/>
      <c r="H2053" s="47"/>
      <c r="I2053" s="47"/>
    </row>
    <row r="2054" spans="2:9" ht="20.100000000000001" hidden="1" customHeight="1" x14ac:dyDescent="0.25">
      <c r="B2054" s="48"/>
      <c r="C2054" s="49"/>
      <c r="D2054" s="49"/>
      <c r="E2054" s="49"/>
      <c r="F2054" s="49"/>
      <c r="G2054" s="50"/>
      <c r="H2054" s="47"/>
      <c r="I2054" s="47"/>
    </row>
    <row r="2055" spans="2:9" ht="20.100000000000001" hidden="1" customHeight="1" x14ac:dyDescent="0.25">
      <c r="B2055" s="48"/>
      <c r="C2055" s="49"/>
      <c r="D2055" s="49"/>
      <c r="E2055" s="49"/>
      <c r="F2055" s="49"/>
      <c r="G2055" s="50"/>
      <c r="H2055" s="47"/>
      <c r="I2055" s="47"/>
    </row>
    <row r="2056" spans="2:9" ht="20.100000000000001" hidden="1" customHeight="1" x14ac:dyDescent="0.25">
      <c r="B2056" s="48"/>
      <c r="C2056" s="49"/>
      <c r="D2056" s="49"/>
      <c r="E2056" s="49"/>
      <c r="F2056" s="49"/>
      <c r="G2056" s="50"/>
      <c r="H2056" s="47"/>
      <c r="I2056" s="47"/>
    </row>
    <row r="2057" spans="2:9" ht="20.100000000000001" hidden="1" customHeight="1" x14ac:dyDescent="0.25">
      <c r="B2057" s="48"/>
      <c r="C2057" s="49"/>
      <c r="D2057" s="49"/>
      <c r="E2057" s="49"/>
      <c r="F2057" s="49"/>
      <c r="G2057" s="50"/>
      <c r="H2057" s="47"/>
      <c r="I2057" s="47"/>
    </row>
    <row r="2058" spans="2:9" ht="20.100000000000001" hidden="1" customHeight="1" x14ac:dyDescent="0.25">
      <c r="B2058" s="48"/>
      <c r="C2058" s="49"/>
      <c r="D2058" s="49"/>
      <c r="E2058" s="49"/>
      <c r="F2058" s="49"/>
      <c r="G2058" s="50"/>
      <c r="H2058" s="47"/>
      <c r="I2058" s="47"/>
    </row>
    <row r="2059" spans="2:9" ht="20.100000000000001" hidden="1" customHeight="1" x14ac:dyDescent="0.25">
      <c r="B2059" s="48"/>
      <c r="C2059" s="49"/>
      <c r="D2059" s="49"/>
      <c r="E2059" s="49"/>
      <c r="F2059" s="49"/>
      <c r="G2059" s="50"/>
      <c r="H2059" s="47"/>
      <c r="I2059" s="47"/>
    </row>
    <row r="2060" spans="2:9" ht="20.100000000000001" hidden="1" customHeight="1" x14ac:dyDescent="0.25">
      <c r="B2060" s="48"/>
      <c r="C2060" s="49"/>
      <c r="D2060" s="49"/>
      <c r="E2060" s="49"/>
      <c r="F2060" s="49"/>
      <c r="G2060" s="50"/>
      <c r="H2060" s="47"/>
      <c r="I2060" s="47"/>
    </row>
    <row r="2061" spans="2:9" ht="20.100000000000001" hidden="1" customHeight="1" x14ac:dyDescent="0.25">
      <c r="B2061" s="48"/>
      <c r="C2061" s="49"/>
      <c r="D2061" s="49"/>
      <c r="E2061" s="49"/>
      <c r="F2061" s="49"/>
      <c r="G2061" s="50"/>
      <c r="H2061" s="47"/>
      <c r="I2061" s="47"/>
    </row>
    <row r="2062" spans="2:9" ht="20.100000000000001" hidden="1" customHeight="1" x14ac:dyDescent="0.25">
      <c r="B2062" s="48"/>
      <c r="C2062" s="49"/>
      <c r="D2062" s="49"/>
      <c r="E2062" s="49"/>
      <c r="F2062" s="49"/>
      <c r="G2062" s="50"/>
      <c r="H2062" s="47"/>
      <c r="I2062" s="47"/>
    </row>
    <row r="2063" spans="2:9" ht="20.100000000000001" hidden="1" customHeight="1" x14ac:dyDescent="0.25">
      <c r="B2063" s="48"/>
      <c r="C2063" s="49"/>
      <c r="D2063" s="49"/>
      <c r="E2063" s="49"/>
      <c r="F2063" s="49"/>
      <c r="G2063" s="50"/>
      <c r="H2063" s="47"/>
      <c r="I2063" s="47"/>
    </row>
    <row r="2064" spans="2:9" ht="20.100000000000001" hidden="1" customHeight="1" x14ac:dyDescent="0.25">
      <c r="B2064" s="48"/>
      <c r="C2064" s="49"/>
      <c r="D2064" s="49"/>
      <c r="E2064" s="49"/>
      <c r="F2064" s="49"/>
      <c r="G2064" s="50"/>
      <c r="H2064" s="47"/>
      <c r="I2064" s="47"/>
    </row>
    <row r="2065" spans="2:9" ht="20.100000000000001" hidden="1" customHeight="1" x14ac:dyDescent="0.25">
      <c r="B2065" s="48"/>
      <c r="C2065" s="49"/>
      <c r="D2065" s="49"/>
      <c r="E2065" s="49"/>
      <c r="F2065" s="49"/>
      <c r="G2065" s="50"/>
      <c r="H2065" s="47"/>
      <c r="I2065" s="47"/>
    </row>
    <row r="2066" spans="2:9" ht="20.100000000000001" hidden="1" customHeight="1" x14ac:dyDescent="0.25">
      <c r="B2066" s="48"/>
      <c r="C2066" s="49"/>
      <c r="D2066" s="49"/>
      <c r="E2066" s="49"/>
      <c r="F2066" s="49"/>
      <c r="G2066" s="50"/>
      <c r="H2066" s="47"/>
      <c r="I2066" s="47"/>
    </row>
    <row r="2067" spans="2:9" ht="20.100000000000001" hidden="1" customHeight="1" x14ac:dyDescent="0.25">
      <c r="B2067" s="48"/>
      <c r="C2067" s="49"/>
      <c r="D2067" s="49"/>
      <c r="E2067" s="49"/>
      <c r="F2067" s="49"/>
      <c r="G2067" s="50"/>
      <c r="H2067" s="47"/>
      <c r="I2067" s="47"/>
    </row>
    <row r="2068" spans="2:9" ht="20.100000000000001" hidden="1" customHeight="1" x14ac:dyDescent="0.25">
      <c r="B2068" s="48"/>
      <c r="C2068" s="49"/>
      <c r="D2068" s="49"/>
      <c r="E2068" s="49"/>
      <c r="F2068" s="49"/>
      <c r="G2068" s="50"/>
      <c r="H2068" s="47"/>
      <c r="I2068" s="47"/>
    </row>
    <row r="2069" spans="2:9" ht="20.100000000000001" hidden="1" customHeight="1" x14ac:dyDescent="0.25">
      <c r="B2069" s="48"/>
      <c r="C2069" s="49"/>
      <c r="D2069" s="49"/>
      <c r="E2069" s="49"/>
      <c r="F2069" s="49"/>
      <c r="G2069" s="50"/>
      <c r="H2069" s="47"/>
      <c r="I2069" s="47"/>
    </row>
    <row r="2070" spans="2:9" ht="20.100000000000001" hidden="1" customHeight="1" x14ac:dyDescent="0.25">
      <c r="B2070" s="48"/>
      <c r="C2070" s="49"/>
      <c r="D2070" s="49"/>
      <c r="E2070" s="49"/>
      <c r="F2070" s="49"/>
      <c r="G2070" s="50"/>
      <c r="H2070" s="47"/>
      <c r="I2070" s="47"/>
    </row>
    <row r="2071" spans="2:9" ht="20.100000000000001" hidden="1" customHeight="1" x14ac:dyDescent="0.25">
      <c r="B2071" s="48"/>
      <c r="C2071" s="49"/>
      <c r="D2071" s="49"/>
      <c r="E2071" s="49"/>
      <c r="F2071" s="49"/>
      <c r="G2071" s="50"/>
      <c r="H2071" s="47"/>
      <c r="I2071" s="47"/>
    </row>
    <row r="2072" spans="2:9" ht="20.100000000000001" hidden="1" customHeight="1" x14ac:dyDescent="0.25">
      <c r="B2072" s="48"/>
      <c r="C2072" s="49"/>
      <c r="D2072" s="49"/>
      <c r="E2072" s="49"/>
      <c r="F2072" s="49"/>
      <c r="G2072" s="50"/>
      <c r="H2072" s="47"/>
      <c r="I2072" s="47"/>
    </row>
    <row r="2073" spans="2:9" ht="20.100000000000001" hidden="1" customHeight="1" x14ac:dyDescent="0.25">
      <c r="B2073" s="48"/>
      <c r="C2073" s="49"/>
      <c r="D2073" s="49"/>
      <c r="E2073" s="49"/>
      <c r="F2073" s="49"/>
      <c r="G2073" s="50"/>
      <c r="H2073" s="47"/>
      <c r="I2073" s="47"/>
    </row>
    <row r="2074" spans="2:9" ht="20.100000000000001" hidden="1" customHeight="1" x14ac:dyDescent="0.25">
      <c r="B2074" s="48"/>
      <c r="C2074" s="49"/>
      <c r="D2074" s="49"/>
      <c r="E2074" s="49"/>
      <c r="F2074" s="49"/>
      <c r="G2074" s="50"/>
      <c r="H2074" s="47"/>
      <c r="I2074" s="47"/>
    </row>
    <row r="2075" spans="2:9" ht="20.100000000000001" hidden="1" customHeight="1" x14ac:dyDescent="0.25">
      <c r="B2075" s="48"/>
      <c r="C2075" s="49"/>
      <c r="D2075" s="49"/>
      <c r="E2075" s="49"/>
      <c r="F2075" s="49"/>
      <c r="G2075" s="50"/>
      <c r="H2075" s="47"/>
      <c r="I2075" s="47"/>
    </row>
    <row r="2076" spans="2:9" ht="20.100000000000001" hidden="1" customHeight="1" x14ac:dyDescent="0.25">
      <c r="B2076" s="48"/>
      <c r="C2076" s="49"/>
      <c r="D2076" s="49"/>
      <c r="E2076" s="49"/>
      <c r="F2076" s="49"/>
      <c r="G2076" s="50"/>
      <c r="H2076" s="47"/>
      <c r="I2076" s="47"/>
    </row>
    <row r="2077" spans="2:9" ht="20.100000000000001" hidden="1" customHeight="1" x14ac:dyDescent="0.25">
      <c r="B2077" s="48"/>
      <c r="C2077" s="49"/>
      <c r="D2077" s="49"/>
      <c r="E2077" s="49"/>
      <c r="F2077" s="49"/>
      <c r="G2077" s="50"/>
      <c r="H2077" s="47"/>
      <c r="I2077" s="47"/>
    </row>
    <row r="2078" spans="2:9" ht="20.100000000000001" hidden="1" customHeight="1" x14ac:dyDescent="0.25">
      <c r="B2078" s="48"/>
      <c r="C2078" s="49"/>
      <c r="D2078" s="49"/>
      <c r="E2078" s="49"/>
      <c r="F2078" s="49"/>
      <c r="G2078" s="50"/>
      <c r="H2078" s="47"/>
      <c r="I2078" s="47"/>
    </row>
    <row r="2079" spans="2:9" ht="20.100000000000001" hidden="1" customHeight="1" x14ac:dyDescent="0.25">
      <c r="B2079" s="48"/>
      <c r="C2079" s="49"/>
      <c r="D2079" s="49"/>
      <c r="E2079" s="49"/>
      <c r="F2079" s="49"/>
      <c r="G2079" s="50"/>
      <c r="H2079" s="47"/>
      <c r="I2079" s="47"/>
    </row>
    <row r="2080" spans="2:9" ht="20.100000000000001" hidden="1" customHeight="1" x14ac:dyDescent="0.25">
      <c r="B2080" s="48"/>
      <c r="C2080" s="49"/>
      <c r="D2080" s="49"/>
      <c r="E2080" s="49"/>
      <c r="F2080" s="49"/>
      <c r="G2080" s="50"/>
      <c r="H2080" s="47"/>
      <c r="I2080" s="47"/>
    </row>
    <row r="2081" spans="2:9" ht="20.100000000000001" hidden="1" customHeight="1" x14ac:dyDescent="0.25">
      <c r="B2081" s="48"/>
      <c r="C2081" s="49"/>
      <c r="D2081" s="49"/>
      <c r="E2081" s="49"/>
      <c r="F2081" s="49"/>
      <c r="G2081" s="50"/>
      <c r="H2081" s="47"/>
      <c r="I2081" s="47"/>
    </row>
    <row r="2082" spans="2:9" ht="20.100000000000001" hidden="1" customHeight="1" x14ac:dyDescent="0.25">
      <c r="B2082" s="48"/>
      <c r="C2082" s="49"/>
      <c r="D2082" s="49"/>
      <c r="E2082" s="49"/>
      <c r="F2082" s="49"/>
      <c r="G2082" s="50"/>
      <c r="H2082" s="47"/>
      <c r="I2082" s="47"/>
    </row>
    <row r="2083" spans="2:9" ht="20.100000000000001" hidden="1" customHeight="1" x14ac:dyDescent="0.25">
      <c r="B2083" s="48"/>
      <c r="C2083" s="49"/>
      <c r="D2083" s="49"/>
      <c r="E2083" s="49"/>
      <c r="F2083" s="49"/>
      <c r="G2083" s="50"/>
      <c r="H2083" s="47"/>
      <c r="I2083" s="47"/>
    </row>
    <row r="2084" spans="2:9" ht="20.100000000000001" hidden="1" customHeight="1" x14ac:dyDescent="0.25">
      <c r="B2084" s="48"/>
      <c r="C2084" s="49"/>
      <c r="D2084" s="49"/>
      <c r="E2084" s="49"/>
      <c r="F2084" s="49"/>
      <c r="G2084" s="50"/>
      <c r="H2084" s="47"/>
      <c r="I2084" s="47"/>
    </row>
    <row r="2085" spans="2:9" ht="20.100000000000001" hidden="1" customHeight="1" x14ac:dyDescent="0.25">
      <c r="B2085" s="48"/>
      <c r="C2085" s="49"/>
      <c r="D2085" s="49"/>
      <c r="E2085" s="49"/>
      <c r="F2085" s="49"/>
      <c r="G2085" s="50"/>
      <c r="H2085" s="47"/>
      <c r="I2085" s="47"/>
    </row>
    <row r="2086" spans="2:9" ht="20.100000000000001" hidden="1" customHeight="1" x14ac:dyDescent="0.25">
      <c r="B2086" s="48"/>
      <c r="C2086" s="49"/>
      <c r="D2086" s="49"/>
      <c r="E2086" s="49"/>
      <c r="F2086" s="49"/>
      <c r="G2086" s="50"/>
      <c r="H2086" s="47"/>
      <c r="I2086" s="47"/>
    </row>
    <row r="2087" spans="2:9" ht="20.100000000000001" hidden="1" customHeight="1" x14ac:dyDescent="0.25">
      <c r="B2087" s="48"/>
      <c r="C2087" s="49"/>
      <c r="D2087" s="49"/>
      <c r="E2087" s="49"/>
      <c r="F2087" s="49"/>
      <c r="G2087" s="50"/>
      <c r="H2087" s="47"/>
      <c r="I2087" s="47"/>
    </row>
    <row r="2088" spans="2:9" ht="20.100000000000001" hidden="1" customHeight="1" x14ac:dyDescent="0.25">
      <c r="B2088" s="48"/>
      <c r="C2088" s="49"/>
      <c r="D2088" s="49"/>
      <c r="E2088" s="49"/>
      <c r="F2088" s="49"/>
      <c r="G2088" s="50"/>
      <c r="H2088" s="47"/>
      <c r="I2088" s="47"/>
    </row>
    <row r="2089" spans="2:9" ht="20.100000000000001" hidden="1" customHeight="1" x14ac:dyDescent="0.25">
      <c r="B2089" s="48"/>
      <c r="C2089" s="49"/>
      <c r="D2089" s="49"/>
      <c r="E2089" s="49"/>
      <c r="F2089" s="49"/>
      <c r="G2089" s="50"/>
      <c r="H2089" s="47"/>
      <c r="I2089" s="47"/>
    </row>
    <row r="2090" spans="2:9" ht="20.100000000000001" hidden="1" customHeight="1" x14ac:dyDescent="0.25">
      <c r="B2090" s="48"/>
      <c r="C2090" s="49"/>
      <c r="D2090" s="49"/>
      <c r="E2090" s="49"/>
      <c r="F2090" s="49"/>
      <c r="G2090" s="50"/>
      <c r="H2090" s="47"/>
      <c r="I2090" s="47"/>
    </row>
    <row r="2091" spans="2:9" ht="20.100000000000001" hidden="1" customHeight="1" x14ac:dyDescent="0.25">
      <c r="B2091" s="48"/>
      <c r="C2091" s="49"/>
      <c r="D2091" s="49"/>
      <c r="E2091" s="49"/>
      <c r="F2091" s="49"/>
      <c r="G2091" s="50"/>
      <c r="H2091" s="47"/>
      <c r="I2091" s="47"/>
    </row>
    <row r="2092" spans="2:9" ht="20.100000000000001" hidden="1" customHeight="1" x14ac:dyDescent="0.25">
      <c r="B2092" s="48"/>
      <c r="C2092" s="49"/>
      <c r="D2092" s="49"/>
      <c r="E2092" s="49"/>
      <c r="F2092" s="49"/>
      <c r="G2092" s="50"/>
      <c r="H2092" s="47"/>
      <c r="I2092" s="47"/>
    </row>
    <row r="2093" spans="2:9" ht="20.100000000000001" hidden="1" customHeight="1" x14ac:dyDescent="0.25">
      <c r="B2093" s="48"/>
      <c r="C2093" s="49"/>
      <c r="D2093" s="49"/>
      <c r="E2093" s="49"/>
      <c r="F2093" s="49"/>
      <c r="G2093" s="50"/>
      <c r="H2093" s="47"/>
      <c r="I2093" s="47"/>
    </row>
    <row r="2094" spans="2:9" ht="20.100000000000001" hidden="1" customHeight="1" x14ac:dyDescent="0.25">
      <c r="B2094" s="48"/>
      <c r="C2094" s="49"/>
      <c r="D2094" s="49"/>
      <c r="E2094" s="49"/>
      <c r="F2094" s="49"/>
      <c r="G2094" s="50"/>
      <c r="H2094" s="47"/>
      <c r="I2094" s="47"/>
    </row>
    <row r="2095" spans="2:9" ht="20.100000000000001" hidden="1" customHeight="1" x14ac:dyDescent="0.25">
      <c r="B2095" s="48"/>
      <c r="C2095" s="49"/>
      <c r="D2095" s="49"/>
      <c r="E2095" s="49"/>
      <c r="F2095" s="49"/>
      <c r="G2095" s="50"/>
      <c r="H2095" s="47"/>
      <c r="I2095" s="47"/>
    </row>
    <row r="2096" spans="2:9" ht="20.100000000000001" hidden="1" customHeight="1" x14ac:dyDescent="0.25">
      <c r="B2096" s="48"/>
      <c r="C2096" s="49"/>
      <c r="D2096" s="49"/>
      <c r="E2096" s="49"/>
      <c r="F2096" s="49"/>
      <c r="G2096" s="50"/>
      <c r="H2096" s="47"/>
      <c r="I2096" s="47"/>
    </row>
    <row r="2097" spans="2:9" ht="20.100000000000001" hidden="1" customHeight="1" x14ac:dyDescent="0.25">
      <c r="B2097" s="48"/>
      <c r="C2097" s="49"/>
      <c r="D2097" s="49"/>
      <c r="E2097" s="49"/>
      <c r="F2097" s="49"/>
      <c r="G2097" s="50"/>
      <c r="H2097" s="47"/>
      <c r="I2097" s="47"/>
    </row>
    <row r="2098" spans="2:9" ht="20.100000000000001" hidden="1" customHeight="1" x14ac:dyDescent="0.25">
      <c r="B2098" s="48"/>
      <c r="C2098" s="49"/>
      <c r="D2098" s="49"/>
      <c r="E2098" s="49"/>
      <c r="F2098" s="49"/>
      <c r="G2098" s="50"/>
      <c r="H2098" s="47"/>
      <c r="I2098" s="47"/>
    </row>
    <row r="2099" spans="2:9" ht="20.100000000000001" hidden="1" customHeight="1" x14ac:dyDescent="0.25">
      <c r="B2099" s="48"/>
      <c r="C2099" s="49"/>
      <c r="D2099" s="49"/>
      <c r="E2099" s="49"/>
      <c r="F2099" s="49"/>
      <c r="G2099" s="50"/>
      <c r="H2099" s="47"/>
      <c r="I2099" s="47"/>
    </row>
    <row r="2100" spans="2:9" ht="20.100000000000001" hidden="1" customHeight="1" x14ac:dyDescent="0.25">
      <c r="B2100" s="48"/>
      <c r="C2100" s="49"/>
      <c r="D2100" s="49"/>
      <c r="E2100" s="49"/>
      <c r="F2100" s="49"/>
      <c r="G2100" s="50"/>
      <c r="H2100" s="47"/>
      <c r="I2100" s="47"/>
    </row>
    <row r="2101" spans="2:9" ht="20.100000000000001" hidden="1" customHeight="1" x14ac:dyDescent="0.25">
      <c r="B2101" s="48"/>
      <c r="C2101" s="49"/>
      <c r="D2101" s="49"/>
      <c r="E2101" s="49"/>
      <c r="F2101" s="49"/>
      <c r="G2101" s="50"/>
      <c r="H2101" s="47"/>
      <c r="I2101" s="47"/>
    </row>
    <row r="2102" spans="2:9" ht="20.100000000000001" hidden="1" customHeight="1" x14ac:dyDescent="0.25">
      <c r="B2102" s="48"/>
      <c r="C2102" s="49"/>
      <c r="D2102" s="49"/>
      <c r="E2102" s="49"/>
      <c r="F2102" s="49"/>
      <c r="G2102" s="50"/>
      <c r="H2102" s="47"/>
      <c r="I2102" s="47"/>
    </row>
    <row r="2103" spans="2:9" ht="20.100000000000001" hidden="1" customHeight="1" x14ac:dyDescent="0.25">
      <c r="B2103" s="48"/>
      <c r="C2103" s="49"/>
      <c r="D2103" s="49"/>
      <c r="E2103" s="49"/>
      <c r="F2103" s="49"/>
      <c r="G2103" s="50"/>
      <c r="H2103" s="47"/>
      <c r="I2103" s="47"/>
    </row>
    <row r="2104" spans="2:9" ht="20.100000000000001" hidden="1" customHeight="1" x14ac:dyDescent="0.25">
      <c r="B2104" s="48"/>
      <c r="C2104" s="49"/>
      <c r="D2104" s="49"/>
      <c r="E2104" s="49"/>
      <c r="F2104" s="49"/>
      <c r="G2104" s="50"/>
      <c r="H2104" s="47"/>
      <c r="I2104" s="47"/>
    </row>
    <row r="2105" spans="2:9" ht="20.100000000000001" hidden="1" customHeight="1" x14ac:dyDescent="0.25">
      <c r="B2105" s="48"/>
      <c r="C2105" s="49"/>
      <c r="D2105" s="49"/>
      <c r="E2105" s="49"/>
      <c r="F2105" s="49"/>
      <c r="G2105" s="50"/>
      <c r="H2105" s="47"/>
      <c r="I2105" s="47"/>
    </row>
    <row r="2106" spans="2:9" ht="20.100000000000001" hidden="1" customHeight="1" x14ac:dyDescent="0.25">
      <c r="B2106" s="48"/>
      <c r="C2106" s="49"/>
      <c r="D2106" s="49"/>
      <c r="E2106" s="49"/>
      <c r="F2106" s="49"/>
      <c r="G2106" s="50"/>
      <c r="H2106" s="47"/>
      <c r="I2106" s="47"/>
    </row>
    <row r="2107" spans="2:9" ht="20.100000000000001" hidden="1" customHeight="1" x14ac:dyDescent="0.25">
      <c r="B2107" s="48"/>
      <c r="C2107" s="49"/>
      <c r="D2107" s="49"/>
      <c r="E2107" s="49"/>
      <c r="F2107" s="49"/>
      <c r="G2107" s="50"/>
      <c r="H2107" s="47"/>
      <c r="I2107" s="47"/>
    </row>
    <row r="2108" spans="2:9" ht="20.100000000000001" hidden="1" customHeight="1" x14ac:dyDescent="0.25">
      <c r="B2108" s="48"/>
      <c r="C2108" s="49"/>
      <c r="D2108" s="49"/>
      <c r="E2108" s="49"/>
      <c r="F2108" s="49"/>
      <c r="G2108" s="50"/>
      <c r="H2108" s="47"/>
      <c r="I2108" s="47"/>
    </row>
    <row r="2109" spans="2:9" ht="20.100000000000001" hidden="1" customHeight="1" x14ac:dyDescent="0.25">
      <c r="B2109" s="48"/>
      <c r="C2109" s="49"/>
      <c r="D2109" s="49"/>
      <c r="E2109" s="49"/>
      <c r="F2109" s="49"/>
      <c r="G2109" s="50"/>
      <c r="H2109" s="47"/>
      <c r="I2109" s="47"/>
    </row>
    <row r="2110" spans="2:9" ht="20.100000000000001" hidden="1" customHeight="1" x14ac:dyDescent="0.25">
      <c r="B2110" s="48"/>
      <c r="C2110" s="49"/>
      <c r="D2110" s="49"/>
      <c r="E2110" s="49"/>
      <c r="F2110" s="49"/>
      <c r="G2110" s="50"/>
      <c r="H2110" s="47"/>
      <c r="I2110" s="47"/>
    </row>
    <row r="2111" spans="2:9" ht="20.100000000000001" hidden="1" customHeight="1" x14ac:dyDescent="0.25">
      <c r="B2111" s="48"/>
      <c r="C2111" s="49"/>
      <c r="D2111" s="49"/>
      <c r="E2111" s="49"/>
      <c r="F2111" s="49"/>
      <c r="G2111" s="50"/>
      <c r="H2111" s="47"/>
      <c r="I2111" s="47"/>
    </row>
    <row r="2112" spans="2:9" ht="20.100000000000001" hidden="1" customHeight="1" x14ac:dyDescent="0.25">
      <c r="B2112" s="48"/>
      <c r="C2112" s="49"/>
      <c r="D2112" s="49"/>
      <c r="E2112" s="49"/>
      <c r="F2112" s="49"/>
      <c r="G2112" s="50"/>
      <c r="H2112" s="47"/>
      <c r="I2112" s="47"/>
    </row>
    <row r="2113" spans="2:9" ht="20.100000000000001" hidden="1" customHeight="1" x14ac:dyDescent="0.25">
      <c r="B2113" s="48"/>
      <c r="C2113" s="49"/>
      <c r="D2113" s="49"/>
      <c r="E2113" s="49"/>
      <c r="F2113" s="49"/>
      <c r="G2113" s="50"/>
      <c r="H2113" s="47"/>
      <c r="I2113" s="47"/>
    </row>
    <row r="2114" spans="2:9" ht="20.100000000000001" hidden="1" customHeight="1" x14ac:dyDescent="0.25">
      <c r="B2114" s="48"/>
      <c r="C2114" s="49"/>
      <c r="D2114" s="49"/>
      <c r="E2114" s="49"/>
      <c r="F2114" s="49"/>
      <c r="G2114" s="50"/>
      <c r="H2114" s="47"/>
      <c r="I2114" s="47"/>
    </row>
    <row r="2115" spans="2:9" ht="20.100000000000001" hidden="1" customHeight="1" x14ac:dyDescent="0.25">
      <c r="B2115" s="48"/>
      <c r="C2115" s="49"/>
      <c r="D2115" s="49"/>
      <c r="E2115" s="49"/>
      <c r="F2115" s="49"/>
      <c r="G2115" s="50"/>
      <c r="H2115" s="47"/>
      <c r="I2115" s="47"/>
    </row>
    <row r="2116" spans="2:9" ht="20.100000000000001" hidden="1" customHeight="1" x14ac:dyDescent="0.25">
      <c r="B2116" s="48"/>
      <c r="C2116" s="49"/>
      <c r="D2116" s="49"/>
      <c r="E2116" s="49"/>
      <c r="F2116" s="49"/>
      <c r="G2116" s="50"/>
      <c r="H2116" s="47"/>
      <c r="I2116" s="47"/>
    </row>
    <row r="2117" spans="2:9" ht="20.100000000000001" hidden="1" customHeight="1" x14ac:dyDescent="0.25">
      <c r="B2117" s="48"/>
      <c r="C2117" s="49"/>
      <c r="D2117" s="49"/>
      <c r="E2117" s="49"/>
      <c r="F2117" s="49"/>
      <c r="G2117" s="50"/>
      <c r="H2117" s="47"/>
      <c r="I2117" s="47"/>
    </row>
    <row r="2118" spans="2:9" ht="20.100000000000001" hidden="1" customHeight="1" x14ac:dyDescent="0.25">
      <c r="B2118" s="48"/>
      <c r="C2118" s="49"/>
      <c r="D2118" s="49"/>
      <c r="E2118" s="49"/>
      <c r="F2118" s="49"/>
      <c r="G2118" s="50"/>
      <c r="H2118" s="47"/>
      <c r="I2118" s="47"/>
    </row>
    <row r="2119" spans="2:9" ht="20.100000000000001" hidden="1" customHeight="1" x14ac:dyDescent="0.25">
      <c r="B2119" s="48"/>
      <c r="C2119" s="49"/>
      <c r="D2119" s="49"/>
      <c r="E2119" s="49"/>
      <c r="F2119" s="49"/>
      <c r="G2119" s="50"/>
      <c r="H2119" s="47"/>
      <c r="I2119" s="47"/>
    </row>
    <row r="2120" spans="2:9" ht="20.100000000000001" hidden="1" customHeight="1" x14ac:dyDescent="0.25">
      <c r="B2120" s="48"/>
      <c r="C2120" s="49"/>
      <c r="D2120" s="49"/>
      <c r="E2120" s="49"/>
      <c r="F2120" s="49"/>
      <c r="G2120" s="50"/>
      <c r="H2120" s="47"/>
      <c r="I2120" s="47"/>
    </row>
    <row r="2121" spans="2:9" ht="20.100000000000001" hidden="1" customHeight="1" x14ac:dyDescent="0.25">
      <c r="B2121" s="48"/>
      <c r="C2121" s="49"/>
      <c r="D2121" s="49"/>
      <c r="E2121" s="49"/>
      <c r="F2121" s="49"/>
      <c r="G2121" s="50"/>
      <c r="H2121" s="47"/>
      <c r="I2121" s="47"/>
    </row>
    <row r="2122" spans="2:9" ht="20.100000000000001" hidden="1" customHeight="1" x14ac:dyDescent="0.25">
      <c r="B2122" s="48"/>
      <c r="C2122" s="49"/>
      <c r="D2122" s="49"/>
      <c r="E2122" s="49"/>
      <c r="F2122" s="49"/>
      <c r="G2122" s="50"/>
      <c r="H2122" s="47"/>
      <c r="I2122" s="47"/>
    </row>
    <row r="2123" spans="2:9" ht="20.100000000000001" hidden="1" customHeight="1" x14ac:dyDescent="0.25">
      <c r="B2123" s="48"/>
      <c r="C2123" s="49"/>
      <c r="D2123" s="49"/>
      <c r="E2123" s="49"/>
      <c r="F2123" s="49"/>
      <c r="G2123" s="50"/>
      <c r="H2123" s="47"/>
      <c r="I2123" s="47"/>
    </row>
    <row r="2124" spans="2:9" ht="20.100000000000001" hidden="1" customHeight="1" x14ac:dyDescent="0.25">
      <c r="B2124" s="48"/>
      <c r="C2124" s="49"/>
      <c r="D2124" s="49"/>
      <c r="E2124" s="49"/>
      <c r="F2124" s="49"/>
      <c r="G2124" s="50"/>
      <c r="H2124" s="47"/>
      <c r="I2124" s="47"/>
    </row>
    <row r="2125" spans="2:9" ht="20.100000000000001" hidden="1" customHeight="1" x14ac:dyDescent="0.25">
      <c r="B2125" s="48"/>
      <c r="C2125" s="49"/>
      <c r="D2125" s="49"/>
      <c r="E2125" s="49"/>
      <c r="F2125" s="49"/>
      <c r="G2125" s="50"/>
      <c r="H2125" s="47"/>
      <c r="I2125" s="47"/>
    </row>
    <row r="2126" spans="2:9" ht="20.100000000000001" hidden="1" customHeight="1" x14ac:dyDescent="0.25">
      <c r="B2126" s="48"/>
      <c r="C2126" s="49"/>
      <c r="D2126" s="49"/>
      <c r="E2126" s="49"/>
      <c r="F2126" s="49"/>
      <c r="G2126" s="50"/>
      <c r="H2126" s="47"/>
      <c r="I2126" s="47"/>
    </row>
    <row r="2127" spans="2:9" ht="20.100000000000001" hidden="1" customHeight="1" x14ac:dyDescent="0.25">
      <c r="B2127" s="48"/>
      <c r="C2127" s="49"/>
      <c r="D2127" s="49"/>
      <c r="E2127" s="49"/>
      <c r="F2127" s="49"/>
      <c r="G2127" s="50"/>
      <c r="H2127" s="47"/>
      <c r="I2127" s="47"/>
    </row>
    <row r="2128" spans="2:9" ht="20.100000000000001" hidden="1" customHeight="1" x14ac:dyDescent="0.25">
      <c r="B2128" s="48"/>
      <c r="C2128" s="49"/>
      <c r="D2128" s="49"/>
      <c r="E2128" s="49"/>
      <c r="F2128" s="49"/>
      <c r="G2128" s="50"/>
      <c r="H2128" s="47"/>
      <c r="I2128" s="47"/>
    </row>
    <row r="2129" spans="2:9" ht="20.100000000000001" hidden="1" customHeight="1" x14ac:dyDescent="0.25">
      <c r="B2129" s="48"/>
      <c r="C2129" s="49"/>
      <c r="D2129" s="49"/>
      <c r="E2129" s="49"/>
      <c r="F2129" s="49"/>
      <c r="G2129" s="50"/>
      <c r="H2129" s="47"/>
      <c r="I2129" s="47"/>
    </row>
    <row r="2130" spans="2:9" ht="20.100000000000001" hidden="1" customHeight="1" x14ac:dyDescent="0.25">
      <c r="B2130" s="48"/>
      <c r="C2130" s="49"/>
      <c r="D2130" s="49"/>
      <c r="E2130" s="49"/>
      <c r="F2130" s="49"/>
      <c r="G2130" s="50"/>
      <c r="H2130" s="47"/>
      <c r="I2130" s="47"/>
    </row>
    <row r="2131" spans="2:9" ht="20.100000000000001" hidden="1" customHeight="1" x14ac:dyDescent="0.25">
      <c r="B2131" s="48"/>
      <c r="C2131" s="49"/>
      <c r="D2131" s="49"/>
      <c r="E2131" s="49"/>
      <c r="F2131" s="49"/>
      <c r="G2131" s="50"/>
      <c r="H2131" s="47"/>
      <c r="I2131" s="47"/>
    </row>
    <row r="2132" spans="2:9" ht="20.100000000000001" hidden="1" customHeight="1" x14ac:dyDescent="0.25">
      <c r="B2132" s="48"/>
      <c r="C2132" s="49"/>
      <c r="D2132" s="49"/>
      <c r="E2132" s="49"/>
      <c r="F2132" s="49"/>
      <c r="G2132" s="50"/>
      <c r="H2132" s="47"/>
      <c r="I2132" s="47"/>
    </row>
    <row r="2133" spans="2:9" ht="20.100000000000001" hidden="1" customHeight="1" x14ac:dyDescent="0.25">
      <c r="B2133" s="48"/>
      <c r="C2133" s="49"/>
      <c r="D2133" s="49"/>
      <c r="E2133" s="49"/>
      <c r="F2133" s="49"/>
      <c r="G2133" s="50"/>
      <c r="H2133" s="47"/>
      <c r="I2133" s="47"/>
    </row>
    <row r="2134" spans="2:9" ht="20.100000000000001" hidden="1" customHeight="1" x14ac:dyDescent="0.25">
      <c r="B2134" s="48"/>
      <c r="C2134" s="49"/>
      <c r="D2134" s="49"/>
      <c r="E2134" s="49"/>
      <c r="F2134" s="49"/>
      <c r="G2134" s="50"/>
      <c r="H2134" s="47"/>
      <c r="I2134" s="47"/>
    </row>
    <row r="2135" spans="2:9" ht="20.100000000000001" hidden="1" customHeight="1" x14ac:dyDescent="0.25">
      <c r="B2135" s="48"/>
      <c r="C2135" s="49"/>
      <c r="D2135" s="49"/>
      <c r="E2135" s="49"/>
      <c r="F2135" s="49"/>
      <c r="G2135" s="50"/>
      <c r="H2135" s="47"/>
      <c r="I2135" s="47"/>
    </row>
    <row r="2136" spans="2:9" ht="20.100000000000001" hidden="1" customHeight="1" x14ac:dyDescent="0.25">
      <c r="B2136" s="48"/>
      <c r="C2136" s="49"/>
      <c r="D2136" s="49"/>
      <c r="E2136" s="49"/>
      <c r="F2136" s="49"/>
      <c r="G2136" s="50"/>
      <c r="H2136" s="47"/>
      <c r="I2136" s="47"/>
    </row>
    <row r="2137" spans="2:9" ht="20.100000000000001" hidden="1" customHeight="1" x14ac:dyDescent="0.25">
      <c r="B2137" s="48"/>
      <c r="C2137" s="49"/>
      <c r="D2137" s="49"/>
      <c r="E2137" s="49"/>
      <c r="F2137" s="49"/>
      <c r="G2137" s="50"/>
      <c r="H2137" s="47"/>
      <c r="I2137" s="47"/>
    </row>
    <row r="2138" spans="2:9" ht="20.100000000000001" hidden="1" customHeight="1" x14ac:dyDescent="0.25">
      <c r="B2138" s="48"/>
      <c r="C2138" s="49"/>
      <c r="D2138" s="49"/>
      <c r="E2138" s="49"/>
      <c r="F2138" s="49"/>
      <c r="G2138" s="50"/>
      <c r="H2138" s="47"/>
      <c r="I2138" s="47"/>
    </row>
    <row r="2139" spans="2:9" ht="20.100000000000001" hidden="1" customHeight="1" x14ac:dyDescent="0.25">
      <c r="B2139" s="48"/>
      <c r="C2139" s="49"/>
      <c r="D2139" s="49"/>
      <c r="E2139" s="49"/>
      <c r="F2139" s="49"/>
      <c r="G2139" s="50"/>
      <c r="H2139" s="47"/>
      <c r="I2139" s="47"/>
    </row>
    <row r="2140" spans="2:9" ht="20.100000000000001" hidden="1" customHeight="1" x14ac:dyDescent="0.25">
      <c r="B2140" s="48"/>
      <c r="C2140" s="49"/>
      <c r="D2140" s="49"/>
      <c r="E2140" s="49"/>
      <c r="F2140" s="49"/>
      <c r="G2140" s="50"/>
      <c r="H2140" s="47"/>
      <c r="I2140" s="47"/>
    </row>
    <row r="2141" spans="2:9" ht="20.100000000000001" hidden="1" customHeight="1" x14ac:dyDescent="0.25">
      <c r="B2141" s="48"/>
      <c r="C2141" s="49"/>
      <c r="D2141" s="49"/>
      <c r="E2141" s="49"/>
      <c r="F2141" s="49"/>
      <c r="G2141" s="50"/>
      <c r="H2141" s="47"/>
      <c r="I2141" s="47"/>
    </row>
    <row r="2142" spans="2:9" ht="20.100000000000001" hidden="1" customHeight="1" x14ac:dyDescent="0.25">
      <c r="B2142" s="48"/>
      <c r="C2142" s="49"/>
      <c r="D2142" s="49"/>
      <c r="E2142" s="49"/>
      <c r="F2142" s="49"/>
      <c r="G2142" s="50"/>
      <c r="H2142" s="47"/>
      <c r="I2142" s="47"/>
    </row>
    <row r="2143" spans="2:9" ht="20.100000000000001" hidden="1" customHeight="1" x14ac:dyDescent="0.25">
      <c r="B2143" s="48"/>
      <c r="C2143" s="49"/>
      <c r="D2143" s="49"/>
      <c r="E2143" s="49"/>
      <c r="F2143" s="49"/>
      <c r="G2143" s="50"/>
      <c r="H2143" s="47"/>
      <c r="I2143" s="47"/>
    </row>
    <row r="2144" spans="2:9" ht="20.100000000000001" hidden="1" customHeight="1" x14ac:dyDescent="0.25">
      <c r="B2144" s="48"/>
      <c r="C2144" s="49"/>
      <c r="D2144" s="49"/>
      <c r="E2144" s="49"/>
      <c r="F2144" s="49"/>
      <c r="G2144" s="50"/>
      <c r="H2144" s="47"/>
      <c r="I2144" s="47"/>
    </row>
    <row r="2145" spans="2:9" ht="20.100000000000001" hidden="1" customHeight="1" x14ac:dyDescent="0.25">
      <c r="B2145" s="48"/>
      <c r="C2145" s="49"/>
      <c r="D2145" s="49"/>
      <c r="E2145" s="49"/>
      <c r="F2145" s="49"/>
      <c r="G2145" s="50"/>
      <c r="H2145" s="47"/>
      <c r="I2145" s="47"/>
    </row>
    <row r="2146" spans="2:9" ht="20.100000000000001" hidden="1" customHeight="1" x14ac:dyDescent="0.25">
      <c r="B2146" s="48"/>
      <c r="C2146" s="49"/>
      <c r="D2146" s="49"/>
      <c r="E2146" s="49"/>
      <c r="F2146" s="49"/>
      <c r="G2146" s="50"/>
      <c r="H2146" s="47"/>
      <c r="I2146" s="47"/>
    </row>
    <row r="2147" spans="2:9" ht="20.100000000000001" hidden="1" customHeight="1" x14ac:dyDescent="0.25">
      <c r="B2147" s="48"/>
      <c r="C2147" s="49"/>
      <c r="D2147" s="49"/>
      <c r="E2147" s="49"/>
      <c r="F2147" s="49"/>
      <c r="G2147" s="50"/>
      <c r="H2147" s="47"/>
      <c r="I2147" s="47"/>
    </row>
    <row r="2148" spans="2:9" ht="20.100000000000001" hidden="1" customHeight="1" x14ac:dyDescent="0.25">
      <c r="B2148" s="48"/>
      <c r="C2148" s="49"/>
      <c r="D2148" s="49"/>
      <c r="E2148" s="49"/>
      <c r="F2148" s="49"/>
      <c r="G2148" s="50"/>
      <c r="H2148" s="47"/>
      <c r="I2148" s="47"/>
    </row>
    <row r="2149" spans="2:9" ht="20.100000000000001" hidden="1" customHeight="1" x14ac:dyDescent="0.25">
      <c r="B2149" s="48"/>
      <c r="C2149" s="49"/>
      <c r="D2149" s="49"/>
      <c r="E2149" s="49"/>
      <c r="F2149" s="49"/>
      <c r="G2149" s="50"/>
      <c r="H2149" s="47"/>
      <c r="I2149" s="47"/>
    </row>
    <row r="2150" spans="2:9" ht="20.100000000000001" hidden="1" customHeight="1" x14ac:dyDescent="0.25">
      <c r="B2150" s="48"/>
      <c r="C2150" s="49"/>
      <c r="D2150" s="49"/>
      <c r="E2150" s="49"/>
      <c r="F2150" s="49"/>
      <c r="G2150" s="50"/>
      <c r="H2150" s="47"/>
      <c r="I2150" s="47"/>
    </row>
    <row r="2151" spans="2:9" ht="20.100000000000001" hidden="1" customHeight="1" x14ac:dyDescent="0.25">
      <c r="B2151" s="48"/>
      <c r="C2151" s="49"/>
      <c r="D2151" s="49"/>
      <c r="E2151" s="49"/>
      <c r="F2151" s="49"/>
      <c r="G2151" s="50"/>
      <c r="H2151" s="47"/>
      <c r="I2151" s="47"/>
    </row>
    <row r="2152" spans="2:9" ht="20.100000000000001" hidden="1" customHeight="1" x14ac:dyDescent="0.25">
      <c r="B2152" s="48"/>
      <c r="C2152" s="49"/>
      <c r="D2152" s="49"/>
      <c r="E2152" s="49"/>
      <c r="F2152" s="49"/>
      <c r="G2152" s="50"/>
      <c r="H2152" s="47"/>
      <c r="I2152" s="47"/>
    </row>
    <row r="2153" spans="2:9" ht="20.100000000000001" hidden="1" customHeight="1" x14ac:dyDescent="0.25">
      <c r="B2153" s="48"/>
      <c r="C2153" s="49"/>
      <c r="D2153" s="49"/>
      <c r="E2153" s="49"/>
      <c r="F2153" s="49"/>
      <c r="G2153" s="50"/>
      <c r="H2153" s="47"/>
      <c r="I2153" s="47"/>
    </row>
    <row r="2154" spans="2:9" ht="20.100000000000001" hidden="1" customHeight="1" x14ac:dyDescent="0.25">
      <c r="B2154" s="48"/>
      <c r="C2154" s="49"/>
      <c r="D2154" s="49"/>
      <c r="E2154" s="49"/>
      <c r="F2154" s="49"/>
      <c r="G2154" s="50"/>
      <c r="H2154" s="47"/>
      <c r="I2154" s="47"/>
    </row>
    <row r="2155" spans="2:9" ht="20.100000000000001" hidden="1" customHeight="1" x14ac:dyDescent="0.25">
      <c r="B2155" s="48"/>
      <c r="C2155" s="49"/>
      <c r="D2155" s="49"/>
      <c r="E2155" s="49"/>
      <c r="F2155" s="49"/>
      <c r="G2155" s="50"/>
      <c r="H2155" s="47"/>
      <c r="I2155" s="47"/>
    </row>
    <row r="2156" spans="2:9" ht="20.100000000000001" hidden="1" customHeight="1" x14ac:dyDescent="0.25">
      <c r="B2156" s="48"/>
      <c r="C2156" s="49"/>
      <c r="D2156" s="49"/>
      <c r="E2156" s="49"/>
      <c r="F2156" s="49"/>
      <c r="G2156" s="50"/>
      <c r="H2156" s="47"/>
      <c r="I2156" s="47"/>
    </row>
    <row r="2157" spans="2:9" ht="20.100000000000001" hidden="1" customHeight="1" x14ac:dyDescent="0.25">
      <c r="B2157" s="48"/>
      <c r="C2157" s="49"/>
      <c r="D2157" s="49"/>
      <c r="E2157" s="49"/>
      <c r="F2157" s="49"/>
      <c r="G2157" s="50"/>
      <c r="H2157" s="47"/>
      <c r="I2157" s="47"/>
    </row>
    <row r="2158" spans="2:9" ht="20.100000000000001" hidden="1" customHeight="1" x14ac:dyDescent="0.25">
      <c r="B2158" s="48"/>
      <c r="C2158" s="49"/>
      <c r="D2158" s="49"/>
      <c r="E2158" s="49"/>
      <c r="F2158" s="49"/>
      <c r="G2158" s="50"/>
      <c r="H2158" s="47"/>
      <c r="I2158" s="47"/>
    </row>
    <row r="2159" spans="2:9" ht="20.100000000000001" hidden="1" customHeight="1" x14ac:dyDescent="0.25">
      <c r="B2159" s="48"/>
      <c r="C2159" s="49"/>
      <c r="D2159" s="49"/>
      <c r="E2159" s="49"/>
      <c r="F2159" s="49"/>
      <c r="G2159" s="50"/>
      <c r="H2159" s="47"/>
      <c r="I2159" s="47"/>
    </row>
    <row r="2160" spans="2:9" ht="20.100000000000001" hidden="1" customHeight="1" x14ac:dyDescent="0.25">
      <c r="B2160" s="48"/>
      <c r="C2160" s="49"/>
      <c r="D2160" s="49"/>
      <c r="E2160" s="49"/>
      <c r="F2160" s="49"/>
      <c r="G2160" s="50"/>
      <c r="H2160" s="47"/>
      <c r="I2160" s="47"/>
    </row>
    <row r="2161" spans="2:9" ht="20.100000000000001" hidden="1" customHeight="1" x14ac:dyDescent="0.25">
      <c r="B2161" s="48"/>
      <c r="C2161" s="49"/>
      <c r="D2161" s="49"/>
      <c r="E2161" s="49"/>
      <c r="F2161" s="49"/>
      <c r="G2161" s="50"/>
      <c r="H2161" s="47"/>
      <c r="I2161" s="47"/>
    </row>
    <row r="2162" spans="2:9" ht="20.100000000000001" hidden="1" customHeight="1" x14ac:dyDescent="0.25">
      <c r="B2162" s="48"/>
      <c r="C2162" s="49"/>
      <c r="D2162" s="49"/>
      <c r="E2162" s="49"/>
      <c r="F2162" s="49"/>
      <c r="G2162" s="50"/>
      <c r="H2162" s="47"/>
      <c r="I2162" s="47"/>
    </row>
    <row r="2163" spans="2:9" ht="20.100000000000001" hidden="1" customHeight="1" x14ac:dyDescent="0.25">
      <c r="B2163" s="48"/>
      <c r="C2163" s="49"/>
      <c r="D2163" s="49"/>
      <c r="E2163" s="49"/>
      <c r="F2163" s="49"/>
      <c r="G2163" s="50"/>
      <c r="H2163" s="47"/>
      <c r="I2163" s="47"/>
    </row>
    <row r="2164" spans="2:9" ht="20.100000000000001" hidden="1" customHeight="1" x14ac:dyDescent="0.25">
      <c r="B2164" s="48"/>
      <c r="C2164" s="49"/>
      <c r="D2164" s="49"/>
      <c r="E2164" s="49"/>
      <c r="F2164" s="49"/>
      <c r="G2164" s="50"/>
      <c r="H2164" s="47"/>
      <c r="I2164" s="47"/>
    </row>
    <row r="2165" spans="2:9" ht="20.100000000000001" hidden="1" customHeight="1" x14ac:dyDescent="0.25">
      <c r="B2165" s="48"/>
      <c r="C2165" s="49"/>
      <c r="D2165" s="49"/>
      <c r="E2165" s="49"/>
      <c r="F2165" s="49"/>
      <c r="G2165" s="50"/>
      <c r="H2165" s="47"/>
      <c r="I2165" s="47"/>
    </row>
    <row r="2166" spans="2:9" ht="20.100000000000001" hidden="1" customHeight="1" x14ac:dyDescent="0.25">
      <c r="B2166" s="48"/>
      <c r="C2166" s="49"/>
      <c r="D2166" s="49"/>
      <c r="E2166" s="49"/>
      <c r="F2166" s="49"/>
      <c r="G2166" s="50"/>
      <c r="H2166" s="47"/>
      <c r="I2166" s="47"/>
    </row>
    <row r="2167" spans="2:9" ht="20.100000000000001" hidden="1" customHeight="1" x14ac:dyDescent="0.25">
      <c r="B2167" s="48"/>
      <c r="C2167" s="49"/>
      <c r="D2167" s="49"/>
      <c r="E2167" s="49"/>
      <c r="F2167" s="49"/>
      <c r="G2167" s="50"/>
      <c r="H2167" s="47"/>
      <c r="I2167" s="47"/>
    </row>
    <row r="2168" spans="2:9" ht="20.100000000000001" hidden="1" customHeight="1" x14ac:dyDescent="0.25">
      <c r="B2168" s="48"/>
      <c r="C2168" s="49"/>
      <c r="D2168" s="49"/>
      <c r="E2168" s="49"/>
      <c r="F2168" s="49"/>
      <c r="G2168" s="50"/>
      <c r="H2168" s="47"/>
      <c r="I2168" s="47"/>
    </row>
    <row r="2169" spans="2:9" ht="20.100000000000001" hidden="1" customHeight="1" x14ac:dyDescent="0.25">
      <c r="B2169" s="48"/>
      <c r="C2169" s="49"/>
      <c r="D2169" s="49"/>
      <c r="E2169" s="49"/>
      <c r="F2169" s="49"/>
      <c r="G2169" s="50"/>
      <c r="H2169" s="47"/>
      <c r="I2169" s="47"/>
    </row>
    <row r="2170" spans="2:9" ht="20.100000000000001" hidden="1" customHeight="1" x14ac:dyDescent="0.25">
      <c r="B2170" s="48"/>
      <c r="C2170" s="49"/>
      <c r="D2170" s="49"/>
      <c r="E2170" s="49"/>
      <c r="F2170" s="49"/>
      <c r="G2170" s="50"/>
      <c r="H2170" s="47"/>
      <c r="I2170" s="47"/>
    </row>
    <row r="2171" spans="2:9" ht="20.100000000000001" hidden="1" customHeight="1" x14ac:dyDescent="0.25">
      <c r="B2171" s="48"/>
      <c r="C2171" s="49"/>
      <c r="D2171" s="49"/>
      <c r="E2171" s="49"/>
      <c r="F2171" s="49"/>
      <c r="G2171" s="50"/>
      <c r="H2171" s="47"/>
      <c r="I2171" s="47"/>
    </row>
    <row r="2172" spans="2:9" ht="20.100000000000001" hidden="1" customHeight="1" x14ac:dyDescent="0.25">
      <c r="B2172" s="48"/>
      <c r="C2172" s="49"/>
      <c r="D2172" s="49"/>
      <c r="E2172" s="49"/>
      <c r="F2172" s="49"/>
      <c r="G2172" s="50"/>
      <c r="H2172" s="47"/>
      <c r="I2172" s="47"/>
    </row>
    <row r="2173" spans="2:9" ht="20.100000000000001" hidden="1" customHeight="1" x14ac:dyDescent="0.25">
      <c r="B2173" s="48"/>
      <c r="C2173" s="49"/>
      <c r="D2173" s="49"/>
      <c r="E2173" s="49"/>
      <c r="F2173" s="49"/>
      <c r="G2173" s="50"/>
      <c r="H2173" s="47"/>
      <c r="I2173" s="47"/>
    </row>
    <row r="2174" spans="2:9" ht="20.100000000000001" hidden="1" customHeight="1" x14ac:dyDescent="0.25">
      <c r="B2174" s="48"/>
      <c r="C2174" s="49"/>
      <c r="D2174" s="49"/>
      <c r="E2174" s="49"/>
      <c r="F2174" s="49"/>
      <c r="G2174" s="50"/>
      <c r="H2174" s="47"/>
      <c r="I2174" s="47"/>
    </row>
    <row r="2175" spans="2:9" ht="20.100000000000001" hidden="1" customHeight="1" x14ac:dyDescent="0.25">
      <c r="B2175" s="48"/>
      <c r="C2175" s="49"/>
      <c r="D2175" s="49"/>
      <c r="E2175" s="49"/>
      <c r="F2175" s="49"/>
      <c r="G2175" s="50"/>
      <c r="H2175" s="47"/>
      <c r="I2175" s="47"/>
    </row>
    <row r="2176" spans="2:9" ht="20.100000000000001" hidden="1" customHeight="1" x14ac:dyDescent="0.25">
      <c r="B2176" s="48"/>
      <c r="C2176" s="49"/>
      <c r="D2176" s="49"/>
      <c r="E2176" s="49"/>
      <c r="F2176" s="49"/>
      <c r="G2176" s="50"/>
      <c r="H2176" s="47"/>
      <c r="I2176" s="47"/>
    </row>
    <row r="2177" spans="2:9" ht="20.100000000000001" hidden="1" customHeight="1" x14ac:dyDescent="0.25">
      <c r="B2177" s="48"/>
      <c r="C2177" s="49"/>
      <c r="D2177" s="49"/>
      <c r="E2177" s="49"/>
      <c r="F2177" s="49"/>
      <c r="G2177" s="50"/>
      <c r="H2177" s="47"/>
      <c r="I2177" s="47"/>
    </row>
    <row r="2178" spans="2:9" ht="20.100000000000001" hidden="1" customHeight="1" x14ac:dyDescent="0.25">
      <c r="B2178" s="48"/>
      <c r="C2178" s="49"/>
      <c r="D2178" s="49"/>
      <c r="E2178" s="49"/>
      <c r="F2178" s="49"/>
      <c r="G2178" s="50"/>
      <c r="H2178" s="47"/>
      <c r="I2178" s="47"/>
    </row>
    <row r="2179" spans="2:9" ht="20.100000000000001" hidden="1" customHeight="1" x14ac:dyDescent="0.25">
      <c r="B2179" s="48"/>
      <c r="C2179" s="49"/>
      <c r="D2179" s="49"/>
      <c r="E2179" s="49"/>
      <c r="F2179" s="49"/>
      <c r="G2179" s="50"/>
      <c r="H2179" s="47"/>
      <c r="I2179" s="47"/>
    </row>
    <row r="2180" spans="2:9" ht="20.100000000000001" hidden="1" customHeight="1" x14ac:dyDescent="0.25">
      <c r="B2180" s="48"/>
      <c r="C2180" s="49"/>
      <c r="D2180" s="49"/>
      <c r="E2180" s="49"/>
      <c r="F2180" s="49"/>
      <c r="G2180" s="50"/>
      <c r="H2180" s="47"/>
      <c r="I2180" s="47"/>
    </row>
    <row r="2181" spans="2:9" ht="20.100000000000001" hidden="1" customHeight="1" x14ac:dyDescent="0.25">
      <c r="B2181" s="48"/>
      <c r="C2181" s="49"/>
      <c r="D2181" s="49"/>
      <c r="E2181" s="49"/>
      <c r="F2181" s="49"/>
      <c r="G2181" s="50"/>
      <c r="H2181" s="47"/>
      <c r="I2181" s="47"/>
    </row>
    <row r="2182" spans="2:9" ht="20.100000000000001" hidden="1" customHeight="1" x14ac:dyDescent="0.25">
      <c r="B2182" s="48"/>
      <c r="C2182" s="49"/>
      <c r="D2182" s="49"/>
      <c r="E2182" s="49"/>
      <c r="F2182" s="49"/>
      <c r="G2182" s="50"/>
      <c r="H2182" s="47"/>
      <c r="I2182" s="47"/>
    </row>
    <row r="2183" spans="2:9" ht="20.100000000000001" hidden="1" customHeight="1" x14ac:dyDescent="0.25">
      <c r="B2183" s="48"/>
      <c r="C2183" s="49"/>
      <c r="D2183" s="49"/>
      <c r="E2183" s="49"/>
      <c r="F2183" s="49"/>
      <c r="G2183" s="50"/>
      <c r="H2183" s="47"/>
      <c r="I2183" s="47"/>
    </row>
    <row r="2184" spans="2:9" ht="20.100000000000001" hidden="1" customHeight="1" x14ac:dyDescent="0.25">
      <c r="B2184" s="48"/>
      <c r="C2184" s="49"/>
      <c r="D2184" s="49"/>
      <c r="E2184" s="49"/>
      <c r="F2184" s="49"/>
      <c r="G2184" s="50"/>
      <c r="H2184" s="47"/>
      <c r="I2184" s="47"/>
    </row>
    <row r="2185" spans="2:9" ht="20.100000000000001" hidden="1" customHeight="1" x14ac:dyDescent="0.25">
      <c r="B2185" s="48"/>
      <c r="C2185" s="49"/>
      <c r="D2185" s="49"/>
      <c r="E2185" s="49"/>
      <c r="F2185" s="49"/>
      <c r="G2185" s="50"/>
      <c r="H2185" s="47"/>
      <c r="I2185" s="47"/>
    </row>
    <row r="2186" spans="2:9" ht="20.100000000000001" hidden="1" customHeight="1" x14ac:dyDescent="0.25">
      <c r="B2186" s="48"/>
      <c r="C2186" s="49"/>
      <c r="D2186" s="49"/>
      <c r="E2186" s="49"/>
      <c r="F2186" s="49"/>
      <c r="G2186" s="50"/>
      <c r="H2186" s="47"/>
      <c r="I2186" s="47"/>
    </row>
    <row r="2187" spans="2:9" ht="20.100000000000001" hidden="1" customHeight="1" x14ac:dyDescent="0.25">
      <c r="B2187" s="48"/>
      <c r="C2187" s="49"/>
      <c r="D2187" s="49"/>
      <c r="E2187" s="49"/>
      <c r="F2187" s="49"/>
      <c r="G2187" s="50"/>
      <c r="H2187" s="47"/>
      <c r="I2187" s="47"/>
    </row>
    <row r="2188" spans="2:9" ht="20.100000000000001" hidden="1" customHeight="1" x14ac:dyDescent="0.25">
      <c r="B2188" s="48"/>
      <c r="C2188" s="49"/>
      <c r="D2188" s="49"/>
      <c r="E2188" s="49"/>
      <c r="F2188" s="49"/>
      <c r="G2188" s="50"/>
      <c r="H2188" s="47"/>
      <c r="I2188" s="47"/>
    </row>
    <row r="2189" spans="2:9" ht="20.100000000000001" hidden="1" customHeight="1" x14ac:dyDescent="0.25">
      <c r="B2189" s="48"/>
      <c r="C2189" s="49"/>
      <c r="D2189" s="49"/>
      <c r="E2189" s="49"/>
      <c r="F2189" s="49"/>
      <c r="G2189" s="50"/>
      <c r="H2189" s="47"/>
      <c r="I2189" s="47"/>
    </row>
    <row r="2190" spans="2:9" ht="20.100000000000001" hidden="1" customHeight="1" x14ac:dyDescent="0.25">
      <c r="B2190" s="48"/>
      <c r="C2190" s="49"/>
      <c r="D2190" s="49"/>
      <c r="E2190" s="49"/>
      <c r="F2190" s="49"/>
      <c r="G2190" s="50"/>
      <c r="H2190" s="47"/>
      <c r="I2190" s="47"/>
    </row>
    <row r="2191" spans="2:9" ht="20.100000000000001" hidden="1" customHeight="1" x14ac:dyDescent="0.25">
      <c r="B2191" s="48"/>
      <c r="C2191" s="49"/>
      <c r="D2191" s="49"/>
      <c r="E2191" s="49"/>
      <c r="F2191" s="49"/>
      <c r="G2191" s="50"/>
      <c r="H2191" s="47"/>
      <c r="I2191" s="47"/>
    </row>
    <row r="2192" spans="2:9" ht="20.100000000000001" hidden="1" customHeight="1" x14ac:dyDescent="0.25">
      <c r="B2192" s="48"/>
      <c r="C2192" s="49"/>
      <c r="D2192" s="49"/>
      <c r="E2192" s="49"/>
      <c r="F2192" s="49"/>
      <c r="G2192" s="50"/>
      <c r="H2192" s="47"/>
      <c r="I2192" s="47"/>
    </row>
    <row r="2193" spans="2:9" ht="20.100000000000001" hidden="1" customHeight="1" x14ac:dyDescent="0.25">
      <c r="B2193" s="48"/>
      <c r="C2193" s="49"/>
      <c r="D2193" s="49"/>
      <c r="E2193" s="49"/>
      <c r="F2193" s="49"/>
      <c r="G2193" s="50"/>
      <c r="H2193" s="47"/>
      <c r="I2193" s="47"/>
    </row>
    <row r="2194" spans="2:9" ht="20.100000000000001" hidden="1" customHeight="1" x14ac:dyDescent="0.25">
      <c r="B2194" s="48"/>
      <c r="C2194" s="49"/>
      <c r="D2194" s="49"/>
      <c r="E2194" s="49"/>
      <c r="F2194" s="49"/>
      <c r="G2194" s="50"/>
      <c r="H2194" s="47"/>
      <c r="I2194" s="47"/>
    </row>
    <row r="2195" spans="2:9" ht="20.100000000000001" hidden="1" customHeight="1" x14ac:dyDescent="0.25">
      <c r="B2195" s="48"/>
      <c r="C2195" s="49"/>
      <c r="D2195" s="49"/>
      <c r="E2195" s="49"/>
      <c r="F2195" s="49"/>
      <c r="G2195" s="50"/>
      <c r="H2195" s="47"/>
      <c r="I2195" s="47"/>
    </row>
    <row r="2196" spans="2:9" ht="20.100000000000001" hidden="1" customHeight="1" x14ac:dyDescent="0.25">
      <c r="B2196" s="48"/>
      <c r="C2196" s="49"/>
      <c r="D2196" s="49"/>
      <c r="E2196" s="49"/>
      <c r="F2196" s="49"/>
      <c r="G2196" s="50"/>
      <c r="H2196" s="47"/>
      <c r="I2196" s="47"/>
    </row>
    <row r="2197" spans="2:9" ht="20.100000000000001" hidden="1" customHeight="1" x14ac:dyDescent="0.25">
      <c r="B2197" s="48"/>
      <c r="C2197" s="49"/>
      <c r="D2197" s="49"/>
      <c r="E2197" s="49"/>
      <c r="F2197" s="49"/>
      <c r="G2197" s="50"/>
      <c r="H2197" s="47"/>
      <c r="I2197" s="47"/>
    </row>
    <row r="2198" spans="2:9" ht="20.100000000000001" hidden="1" customHeight="1" x14ac:dyDescent="0.25">
      <c r="B2198" s="48"/>
      <c r="C2198" s="49"/>
      <c r="D2198" s="49"/>
      <c r="E2198" s="49"/>
      <c r="F2198" s="49"/>
      <c r="G2198" s="50"/>
      <c r="H2198" s="47"/>
      <c r="I2198" s="47"/>
    </row>
    <row r="2199" spans="2:9" ht="20.100000000000001" hidden="1" customHeight="1" x14ac:dyDescent="0.25">
      <c r="B2199" s="48"/>
      <c r="C2199" s="49"/>
      <c r="D2199" s="49"/>
      <c r="E2199" s="49"/>
      <c r="F2199" s="49"/>
      <c r="G2199" s="50"/>
      <c r="H2199" s="47"/>
      <c r="I2199" s="47"/>
    </row>
    <row r="2200" spans="2:9" ht="20.100000000000001" hidden="1" customHeight="1" x14ac:dyDescent="0.25">
      <c r="B2200" s="48"/>
      <c r="C2200" s="49"/>
      <c r="D2200" s="49"/>
      <c r="E2200" s="49"/>
      <c r="F2200" s="49"/>
      <c r="G2200" s="50"/>
      <c r="H2200" s="47"/>
      <c r="I2200" s="47"/>
    </row>
    <row r="2201" spans="2:9" ht="20.100000000000001" hidden="1" customHeight="1" x14ac:dyDescent="0.25">
      <c r="B2201" s="48"/>
      <c r="C2201" s="49"/>
      <c r="D2201" s="49"/>
      <c r="E2201" s="49"/>
      <c r="F2201" s="49"/>
      <c r="G2201" s="50"/>
      <c r="H2201" s="47"/>
      <c r="I2201" s="47"/>
    </row>
    <row r="2202" spans="2:9" ht="20.100000000000001" hidden="1" customHeight="1" x14ac:dyDescent="0.25">
      <c r="B2202" s="48"/>
      <c r="C2202" s="49"/>
      <c r="D2202" s="49"/>
      <c r="E2202" s="49"/>
      <c r="F2202" s="49"/>
      <c r="G2202" s="50"/>
      <c r="H2202" s="47"/>
      <c r="I2202" s="47"/>
    </row>
    <row r="2203" spans="2:9" ht="20.100000000000001" hidden="1" customHeight="1" x14ac:dyDescent="0.25">
      <c r="B2203" s="48"/>
      <c r="C2203" s="49"/>
      <c r="D2203" s="49"/>
      <c r="E2203" s="49"/>
      <c r="F2203" s="49"/>
      <c r="G2203" s="50"/>
      <c r="H2203" s="47"/>
      <c r="I2203" s="47"/>
    </row>
    <row r="2204" spans="2:9" ht="20.100000000000001" hidden="1" customHeight="1" x14ac:dyDescent="0.25">
      <c r="B2204" s="48"/>
      <c r="C2204" s="49"/>
      <c r="D2204" s="49"/>
      <c r="E2204" s="49"/>
      <c r="F2204" s="49"/>
      <c r="G2204" s="50"/>
      <c r="H2204" s="47"/>
      <c r="I2204" s="47"/>
    </row>
    <row r="2205" spans="2:9" ht="20.100000000000001" hidden="1" customHeight="1" x14ac:dyDescent="0.25">
      <c r="B2205" s="48"/>
      <c r="C2205" s="49"/>
      <c r="D2205" s="49"/>
      <c r="E2205" s="49"/>
      <c r="F2205" s="49"/>
      <c r="G2205" s="50"/>
      <c r="H2205" s="47"/>
      <c r="I2205" s="47"/>
    </row>
    <row r="2206" spans="2:9" ht="20.100000000000001" hidden="1" customHeight="1" x14ac:dyDescent="0.25">
      <c r="B2206" s="48"/>
      <c r="C2206" s="49"/>
      <c r="D2206" s="49"/>
      <c r="E2206" s="49"/>
      <c r="F2206" s="49"/>
      <c r="G2206" s="50"/>
      <c r="H2206" s="47"/>
      <c r="I2206" s="47"/>
    </row>
    <row r="2207" spans="2:9" ht="20.100000000000001" hidden="1" customHeight="1" x14ac:dyDescent="0.25">
      <c r="B2207" s="48"/>
      <c r="C2207" s="49"/>
      <c r="D2207" s="49"/>
      <c r="E2207" s="49"/>
      <c r="F2207" s="49"/>
      <c r="G2207" s="50"/>
      <c r="H2207" s="47"/>
      <c r="I2207" s="47"/>
    </row>
    <row r="2208" spans="2:9" ht="20.100000000000001" hidden="1" customHeight="1" x14ac:dyDescent="0.25">
      <c r="B2208" s="48"/>
      <c r="C2208" s="49"/>
      <c r="D2208" s="49"/>
      <c r="E2208" s="49"/>
      <c r="F2208" s="49"/>
      <c r="G2208" s="50"/>
      <c r="H2208" s="47"/>
      <c r="I2208" s="47"/>
    </row>
    <row r="2209" spans="2:9" ht="20.100000000000001" hidden="1" customHeight="1" x14ac:dyDescent="0.25">
      <c r="B2209" s="48"/>
      <c r="C2209" s="49"/>
      <c r="D2209" s="49"/>
      <c r="E2209" s="49"/>
      <c r="F2209" s="49"/>
      <c r="G2209" s="50"/>
      <c r="H2209" s="47"/>
      <c r="I2209" s="47"/>
    </row>
    <row r="2210" spans="2:9" ht="20.100000000000001" hidden="1" customHeight="1" x14ac:dyDescent="0.25">
      <c r="B2210" s="48"/>
      <c r="C2210" s="49"/>
      <c r="D2210" s="49"/>
      <c r="E2210" s="49"/>
      <c r="F2210" s="49"/>
      <c r="G2210" s="50"/>
      <c r="H2210" s="47"/>
      <c r="I2210" s="47"/>
    </row>
    <row r="2211" spans="2:9" ht="20.100000000000001" hidden="1" customHeight="1" x14ac:dyDescent="0.25">
      <c r="B2211" s="48"/>
      <c r="C2211" s="49"/>
      <c r="D2211" s="49"/>
      <c r="E2211" s="49"/>
      <c r="F2211" s="49"/>
      <c r="G2211" s="50"/>
      <c r="H2211" s="47"/>
      <c r="I2211" s="47"/>
    </row>
    <row r="2212" spans="2:9" ht="20.100000000000001" hidden="1" customHeight="1" x14ac:dyDescent="0.25">
      <c r="B2212" s="48"/>
      <c r="C2212" s="49"/>
      <c r="D2212" s="49"/>
      <c r="E2212" s="49"/>
      <c r="F2212" s="49"/>
      <c r="G2212" s="50"/>
      <c r="H2212" s="47"/>
      <c r="I2212" s="47"/>
    </row>
    <row r="2213" spans="2:9" ht="20.100000000000001" hidden="1" customHeight="1" x14ac:dyDescent="0.25">
      <c r="B2213" s="48"/>
      <c r="C2213" s="49"/>
      <c r="D2213" s="49"/>
      <c r="E2213" s="49"/>
      <c r="F2213" s="49"/>
      <c r="G2213" s="50"/>
      <c r="H2213" s="47"/>
      <c r="I2213" s="47"/>
    </row>
    <row r="2214" spans="2:9" ht="20.100000000000001" hidden="1" customHeight="1" x14ac:dyDescent="0.25">
      <c r="B2214" s="48"/>
      <c r="C2214" s="49"/>
      <c r="D2214" s="49"/>
      <c r="E2214" s="49"/>
      <c r="F2214" s="49"/>
      <c r="G2214" s="50"/>
      <c r="H2214" s="47"/>
      <c r="I2214" s="47"/>
    </row>
    <row r="2215" spans="2:9" ht="20.100000000000001" hidden="1" customHeight="1" x14ac:dyDescent="0.25">
      <c r="B2215" s="48"/>
      <c r="C2215" s="49"/>
      <c r="D2215" s="49"/>
      <c r="E2215" s="49"/>
      <c r="F2215" s="49"/>
      <c r="G2215" s="50"/>
      <c r="H2215" s="47"/>
      <c r="I2215" s="47"/>
    </row>
    <row r="2216" spans="2:9" ht="20.100000000000001" hidden="1" customHeight="1" x14ac:dyDescent="0.25">
      <c r="B2216" s="48"/>
      <c r="C2216" s="49"/>
      <c r="D2216" s="49"/>
      <c r="E2216" s="49"/>
      <c r="F2216" s="49"/>
      <c r="G2216" s="50"/>
      <c r="H2216" s="47"/>
      <c r="I2216" s="47"/>
    </row>
    <row r="2217" spans="2:9" ht="20.100000000000001" hidden="1" customHeight="1" x14ac:dyDescent="0.25">
      <c r="B2217" s="48"/>
      <c r="C2217" s="49"/>
      <c r="D2217" s="49"/>
      <c r="E2217" s="49"/>
      <c r="F2217" s="49"/>
      <c r="G2217" s="50"/>
      <c r="H2217" s="47"/>
      <c r="I2217" s="47"/>
    </row>
    <row r="2218" spans="2:9" ht="20.100000000000001" hidden="1" customHeight="1" x14ac:dyDescent="0.25">
      <c r="B2218" s="48"/>
      <c r="C2218" s="49"/>
      <c r="D2218" s="49"/>
      <c r="E2218" s="49"/>
      <c r="F2218" s="49"/>
      <c r="G2218" s="50"/>
      <c r="H2218" s="47"/>
      <c r="I2218" s="47"/>
    </row>
    <row r="2219" spans="2:9" ht="20.100000000000001" hidden="1" customHeight="1" x14ac:dyDescent="0.25">
      <c r="B2219" s="48"/>
      <c r="C2219" s="49"/>
      <c r="D2219" s="49"/>
      <c r="E2219" s="49"/>
      <c r="F2219" s="49"/>
      <c r="G2219" s="50"/>
      <c r="H2219" s="47"/>
      <c r="I2219" s="47"/>
    </row>
    <row r="2220" spans="2:9" ht="20.100000000000001" hidden="1" customHeight="1" x14ac:dyDescent="0.25">
      <c r="B2220" s="48"/>
      <c r="C2220" s="49"/>
      <c r="D2220" s="49"/>
      <c r="E2220" s="49"/>
      <c r="F2220" s="49"/>
      <c r="G2220" s="50"/>
      <c r="H2220" s="47"/>
      <c r="I2220" s="47"/>
    </row>
    <row r="2221" spans="2:9" ht="20.100000000000001" hidden="1" customHeight="1" x14ac:dyDescent="0.25">
      <c r="B2221" s="48"/>
      <c r="C2221" s="49"/>
      <c r="D2221" s="49"/>
      <c r="E2221" s="49"/>
      <c r="F2221" s="49"/>
      <c r="G2221" s="50"/>
      <c r="H2221" s="47"/>
      <c r="I2221" s="47"/>
    </row>
    <row r="2222" spans="2:9" ht="20.100000000000001" hidden="1" customHeight="1" x14ac:dyDescent="0.25">
      <c r="B2222" s="48"/>
      <c r="C2222" s="49"/>
      <c r="D2222" s="49"/>
      <c r="E2222" s="49"/>
      <c r="F2222" s="49"/>
      <c r="G2222" s="50"/>
      <c r="H2222" s="47"/>
      <c r="I2222" s="47"/>
    </row>
    <row r="2223" spans="2:9" ht="20.100000000000001" hidden="1" customHeight="1" x14ac:dyDescent="0.25">
      <c r="B2223" s="48"/>
      <c r="C2223" s="49"/>
      <c r="D2223" s="49"/>
      <c r="E2223" s="49"/>
      <c r="F2223" s="49"/>
      <c r="G2223" s="50"/>
      <c r="H2223" s="47"/>
      <c r="I2223" s="47"/>
    </row>
    <row r="2224" spans="2:9" ht="20.100000000000001" hidden="1" customHeight="1" x14ac:dyDescent="0.25">
      <c r="B2224" s="48"/>
      <c r="C2224" s="49"/>
      <c r="D2224" s="49"/>
      <c r="E2224" s="49"/>
      <c r="F2224" s="49"/>
      <c r="G2224" s="50"/>
      <c r="H2224" s="47"/>
      <c r="I2224" s="47"/>
    </row>
    <row r="2225" spans="2:9" ht="20.100000000000001" hidden="1" customHeight="1" x14ac:dyDescent="0.25">
      <c r="B2225" s="48"/>
      <c r="C2225" s="49"/>
      <c r="D2225" s="49"/>
      <c r="E2225" s="49"/>
      <c r="F2225" s="49"/>
      <c r="G2225" s="50"/>
      <c r="H2225" s="47"/>
      <c r="I2225" s="47"/>
    </row>
    <row r="2226" spans="2:9" ht="20.100000000000001" hidden="1" customHeight="1" x14ac:dyDescent="0.25">
      <c r="B2226" s="48"/>
      <c r="C2226" s="49"/>
      <c r="D2226" s="49"/>
      <c r="E2226" s="49"/>
      <c r="F2226" s="49"/>
      <c r="G2226" s="50"/>
      <c r="H2226" s="47"/>
      <c r="I2226" s="47"/>
    </row>
    <row r="2227" spans="2:9" ht="20.100000000000001" hidden="1" customHeight="1" x14ac:dyDescent="0.25">
      <c r="B2227" s="48"/>
      <c r="C2227" s="49"/>
      <c r="D2227" s="49"/>
      <c r="E2227" s="49"/>
      <c r="F2227" s="49"/>
      <c r="G2227" s="50"/>
      <c r="H2227" s="47"/>
      <c r="I2227" s="47"/>
    </row>
    <row r="2228" spans="2:9" ht="20.100000000000001" hidden="1" customHeight="1" x14ac:dyDescent="0.25">
      <c r="B2228" s="48"/>
      <c r="C2228" s="49"/>
      <c r="D2228" s="49"/>
      <c r="E2228" s="49"/>
      <c r="F2228" s="49"/>
      <c r="G2228" s="50"/>
      <c r="H2228" s="47"/>
      <c r="I2228" s="47"/>
    </row>
    <row r="2229" spans="2:9" ht="20.100000000000001" hidden="1" customHeight="1" x14ac:dyDescent="0.25">
      <c r="B2229" s="48"/>
      <c r="C2229" s="49"/>
      <c r="D2229" s="49"/>
      <c r="E2229" s="49"/>
      <c r="F2229" s="49"/>
      <c r="G2229" s="50"/>
      <c r="H2229" s="47"/>
      <c r="I2229" s="47"/>
    </row>
    <row r="2230" spans="2:9" ht="20.100000000000001" hidden="1" customHeight="1" x14ac:dyDescent="0.25">
      <c r="B2230" s="48"/>
      <c r="C2230" s="49"/>
      <c r="D2230" s="49"/>
      <c r="E2230" s="49"/>
      <c r="F2230" s="49"/>
      <c r="G2230" s="50"/>
      <c r="H2230" s="47"/>
      <c r="I2230" s="47"/>
    </row>
    <row r="2231" spans="2:9" ht="20.100000000000001" hidden="1" customHeight="1" x14ac:dyDescent="0.25">
      <c r="B2231" s="48"/>
      <c r="C2231" s="49"/>
      <c r="D2231" s="49"/>
      <c r="E2231" s="49"/>
      <c r="F2231" s="49"/>
      <c r="G2231" s="50"/>
      <c r="H2231" s="47"/>
      <c r="I2231" s="47"/>
    </row>
    <row r="2232" spans="2:9" ht="20.100000000000001" hidden="1" customHeight="1" x14ac:dyDescent="0.25">
      <c r="B2232" s="48"/>
      <c r="C2232" s="49"/>
      <c r="D2232" s="49"/>
      <c r="E2232" s="49"/>
      <c r="F2232" s="49"/>
      <c r="G2232" s="50"/>
      <c r="H2232" s="47"/>
      <c r="I2232" s="47"/>
    </row>
    <row r="2233" spans="2:9" ht="20.100000000000001" hidden="1" customHeight="1" x14ac:dyDescent="0.25">
      <c r="B2233" s="48"/>
      <c r="C2233" s="49"/>
      <c r="D2233" s="49"/>
      <c r="E2233" s="49"/>
      <c r="F2233" s="49"/>
      <c r="G2233" s="50"/>
      <c r="H2233" s="47"/>
      <c r="I2233" s="47"/>
    </row>
    <row r="2234" spans="2:9" ht="20.100000000000001" hidden="1" customHeight="1" x14ac:dyDescent="0.25">
      <c r="B2234" s="48"/>
      <c r="C2234" s="49"/>
      <c r="D2234" s="49"/>
      <c r="E2234" s="49"/>
      <c r="F2234" s="49"/>
      <c r="G2234" s="50"/>
      <c r="H2234" s="47"/>
      <c r="I2234" s="47"/>
    </row>
    <row r="2235" spans="2:9" ht="20.100000000000001" hidden="1" customHeight="1" x14ac:dyDescent="0.25">
      <c r="B2235" s="48"/>
      <c r="C2235" s="49"/>
      <c r="D2235" s="49"/>
      <c r="E2235" s="49"/>
      <c r="F2235" s="49"/>
      <c r="G2235" s="50"/>
      <c r="H2235" s="47"/>
      <c r="I2235" s="47"/>
    </row>
    <row r="2236" spans="2:9" ht="20.100000000000001" hidden="1" customHeight="1" x14ac:dyDescent="0.25">
      <c r="B2236" s="48"/>
      <c r="C2236" s="49"/>
      <c r="D2236" s="49"/>
      <c r="E2236" s="49"/>
      <c r="F2236" s="49"/>
      <c r="G2236" s="50"/>
      <c r="H2236" s="47"/>
      <c r="I2236" s="47"/>
    </row>
    <row r="2237" spans="2:9" ht="20.100000000000001" hidden="1" customHeight="1" x14ac:dyDescent="0.25">
      <c r="B2237" s="48"/>
      <c r="C2237" s="49"/>
      <c r="D2237" s="49"/>
      <c r="E2237" s="49"/>
      <c r="F2237" s="49"/>
      <c r="G2237" s="50"/>
      <c r="H2237" s="47"/>
      <c r="I2237" s="47"/>
    </row>
    <row r="2238" spans="2:9" ht="20.100000000000001" hidden="1" customHeight="1" x14ac:dyDescent="0.25">
      <c r="B2238" s="48"/>
      <c r="C2238" s="49"/>
      <c r="D2238" s="49"/>
      <c r="E2238" s="49"/>
      <c r="F2238" s="49"/>
      <c r="G2238" s="50"/>
      <c r="H2238" s="47"/>
      <c r="I2238" s="47"/>
    </row>
    <row r="2239" spans="2:9" ht="20.100000000000001" hidden="1" customHeight="1" x14ac:dyDescent="0.25">
      <c r="B2239" s="48"/>
      <c r="C2239" s="49"/>
      <c r="D2239" s="49"/>
      <c r="E2239" s="49"/>
      <c r="F2239" s="49"/>
      <c r="G2239" s="50"/>
      <c r="H2239" s="47"/>
      <c r="I2239" s="47"/>
    </row>
    <row r="2240" spans="2:9" ht="20.100000000000001" hidden="1" customHeight="1" x14ac:dyDescent="0.25">
      <c r="B2240" s="48"/>
      <c r="C2240" s="49"/>
      <c r="D2240" s="49"/>
      <c r="E2240" s="49"/>
      <c r="F2240" s="49"/>
      <c r="G2240" s="50"/>
      <c r="H2240" s="47"/>
      <c r="I2240" s="47"/>
    </row>
    <row r="2241" spans="2:9" ht="20.100000000000001" hidden="1" customHeight="1" x14ac:dyDescent="0.25">
      <c r="B2241" s="48"/>
      <c r="C2241" s="49"/>
      <c r="D2241" s="49"/>
      <c r="E2241" s="49"/>
      <c r="F2241" s="49"/>
      <c r="G2241" s="50"/>
      <c r="H2241" s="47"/>
      <c r="I2241" s="47"/>
    </row>
    <row r="2242" spans="2:9" ht="20.100000000000001" hidden="1" customHeight="1" x14ac:dyDescent="0.25">
      <c r="B2242" s="48"/>
      <c r="C2242" s="49"/>
      <c r="D2242" s="49"/>
      <c r="E2242" s="49"/>
      <c r="F2242" s="49"/>
      <c r="G2242" s="50"/>
      <c r="H2242" s="47"/>
      <c r="I2242" s="47"/>
    </row>
    <row r="2243" spans="2:9" ht="20.100000000000001" hidden="1" customHeight="1" x14ac:dyDescent="0.25">
      <c r="B2243" s="48"/>
      <c r="C2243" s="49"/>
      <c r="D2243" s="49"/>
      <c r="E2243" s="49"/>
      <c r="F2243" s="49"/>
      <c r="G2243" s="50"/>
      <c r="H2243" s="47"/>
      <c r="I2243" s="47"/>
    </row>
    <row r="2244" spans="2:9" ht="20.100000000000001" hidden="1" customHeight="1" x14ac:dyDescent="0.25">
      <c r="B2244" s="48"/>
      <c r="C2244" s="49"/>
      <c r="D2244" s="49"/>
      <c r="E2244" s="49"/>
      <c r="F2244" s="49"/>
      <c r="G2244" s="50"/>
      <c r="H2244" s="47"/>
      <c r="I2244" s="47"/>
    </row>
    <row r="2245" spans="2:9" ht="20.100000000000001" hidden="1" customHeight="1" x14ac:dyDescent="0.25">
      <c r="B2245" s="48"/>
      <c r="C2245" s="49"/>
      <c r="D2245" s="49"/>
      <c r="E2245" s="49"/>
      <c r="F2245" s="49"/>
      <c r="G2245" s="50"/>
      <c r="H2245" s="47"/>
      <c r="I2245" s="47"/>
    </row>
    <row r="2246" spans="2:9" ht="20.100000000000001" hidden="1" customHeight="1" x14ac:dyDescent="0.25">
      <c r="B2246" s="48"/>
      <c r="C2246" s="49"/>
      <c r="D2246" s="49"/>
      <c r="E2246" s="49"/>
      <c r="F2246" s="49"/>
      <c r="G2246" s="50"/>
      <c r="H2246" s="47"/>
      <c r="I2246" s="47"/>
    </row>
    <row r="2247" spans="2:9" ht="20.100000000000001" hidden="1" customHeight="1" x14ac:dyDescent="0.25">
      <c r="B2247" s="48"/>
      <c r="C2247" s="49"/>
      <c r="D2247" s="49"/>
      <c r="E2247" s="49"/>
      <c r="F2247" s="49"/>
      <c r="G2247" s="50"/>
      <c r="H2247" s="47"/>
      <c r="I2247" s="47"/>
    </row>
    <row r="2248" spans="2:9" ht="20.100000000000001" hidden="1" customHeight="1" x14ac:dyDescent="0.25">
      <c r="B2248" s="48"/>
      <c r="C2248" s="49"/>
      <c r="D2248" s="49"/>
      <c r="E2248" s="49"/>
      <c r="F2248" s="49"/>
      <c r="G2248" s="50"/>
      <c r="H2248" s="47"/>
      <c r="I2248" s="47"/>
    </row>
    <row r="2249" spans="2:9" ht="20.100000000000001" hidden="1" customHeight="1" x14ac:dyDescent="0.25">
      <c r="B2249" s="48"/>
      <c r="C2249" s="49"/>
      <c r="D2249" s="49"/>
      <c r="E2249" s="49"/>
      <c r="F2249" s="49"/>
      <c r="G2249" s="50"/>
      <c r="H2249" s="47"/>
      <c r="I2249" s="47"/>
    </row>
    <row r="2250" spans="2:9" ht="20.100000000000001" hidden="1" customHeight="1" x14ac:dyDescent="0.25">
      <c r="B2250" s="48"/>
      <c r="C2250" s="49"/>
      <c r="D2250" s="49"/>
      <c r="E2250" s="49"/>
      <c r="F2250" s="49"/>
      <c r="G2250" s="50"/>
      <c r="H2250" s="47"/>
      <c r="I2250" s="47"/>
    </row>
    <row r="2251" spans="2:9" ht="20.100000000000001" hidden="1" customHeight="1" x14ac:dyDescent="0.25">
      <c r="B2251" s="48"/>
      <c r="C2251" s="49"/>
      <c r="D2251" s="49"/>
      <c r="E2251" s="49"/>
      <c r="F2251" s="49"/>
      <c r="G2251" s="50"/>
      <c r="H2251" s="47"/>
      <c r="I2251" s="47"/>
    </row>
    <row r="2252" spans="2:9" ht="20.100000000000001" hidden="1" customHeight="1" x14ac:dyDescent="0.25">
      <c r="B2252" s="48"/>
      <c r="C2252" s="49"/>
      <c r="D2252" s="49"/>
      <c r="E2252" s="49"/>
      <c r="F2252" s="49"/>
      <c r="G2252" s="50"/>
      <c r="H2252" s="47"/>
      <c r="I2252" s="47"/>
    </row>
    <row r="2253" spans="2:9" ht="20.100000000000001" hidden="1" customHeight="1" x14ac:dyDescent="0.25">
      <c r="B2253" s="48"/>
      <c r="C2253" s="49"/>
      <c r="D2253" s="49"/>
      <c r="E2253" s="49"/>
      <c r="F2253" s="49"/>
      <c r="G2253" s="50"/>
      <c r="H2253" s="47"/>
      <c r="I2253" s="47"/>
    </row>
    <row r="2254" spans="2:9" ht="20.100000000000001" hidden="1" customHeight="1" x14ac:dyDescent="0.25">
      <c r="B2254" s="48"/>
      <c r="C2254" s="49"/>
      <c r="D2254" s="49"/>
      <c r="E2254" s="49"/>
      <c r="F2254" s="49"/>
      <c r="G2254" s="50"/>
      <c r="H2254" s="47"/>
      <c r="I2254" s="47"/>
    </row>
    <row r="2255" spans="2:9" ht="20.100000000000001" hidden="1" customHeight="1" x14ac:dyDescent="0.25">
      <c r="B2255" s="48"/>
      <c r="C2255" s="49"/>
      <c r="D2255" s="49"/>
      <c r="E2255" s="49"/>
      <c r="F2255" s="49"/>
      <c r="G2255" s="50"/>
      <c r="H2255" s="47"/>
      <c r="I2255" s="47"/>
    </row>
    <row r="2256" spans="2:9" ht="20.100000000000001" hidden="1" customHeight="1" x14ac:dyDescent="0.25">
      <c r="B2256" s="48"/>
      <c r="C2256" s="49"/>
      <c r="D2256" s="49"/>
      <c r="E2256" s="49"/>
      <c r="F2256" s="49"/>
      <c r="G2256" s="50"/>
      <c r="H2256" s="47"/>
      <c r="I2256" s="47"/>
    </row>
    <row r="2257" spans="2:9" ht="20.100000000000001" hidden="1" customHeight="1" x14ac:dyDescent="0.25">
      <c r="B2257" s="48"/>
      <c r="C2257" s="49"/>
      <c r="D2257" s="49"/>
      <c r="E2257" s="49"/>
      <c r="F2257" s="49"/>
      <c r="G2257" s="50"/>
      <c r="H2257" s="47"/>
      <c r="I2257" s="47"/>
    </row>
    <row r="2258" spans="2:9" ht="20.100000000000001" hidden="1" customHeight="1" x14ac:dyDescent="0.25">
      <c r="B2258" s="48"/>
      <c r="C2258" s="49"/>
      <c r="D2258" s="49"/>
      <c r="E2258" s="49"/>
      <c r="F2258" s="49"/>
      <c r="G2258" s="50"/>
      <c r="H2258" s="47"/>
      <c r="I2258" s="47"/>
    </row>
    <row r="2259" spans="2:9" ht="20.100000000000001" hidden="1" customHeight="1" x14ac:dyDescent="0.25">
      <c r="B2259" s="48"/>
      <c r="C2259" s="49"/>
      <c r="D2259" s="49"/>
      <c r="E2259" s="49"/>
      <c r="F2259" s="49"/>
      <c r="G2259" s="50"/>
      <c r="H2259" s="47"/>
      <c r="I2259" s="47"/>
    </row>
    <row r="2260" spans="2:9" ht="20.100000000000001" hidden="1" customHeight="1" x14ac:dyDescent="0.25">
      <c r="B2260" s="48"/>
      <c r="C2260" s="49"/>
      <c r="D2260" s="49"/>
      <c r="E2260" s="49"/>
      <c r="F2260" s="49"/>
      <c r="G2260" s="50"/>
      <c r="H2260" s="47"/>
      <c r="I2260" s="47"/>
    </row>
    <row r="2261" spans="2:9" ht="20.100000000000001" hidden="1" customHeight="1" x14ac:dyDescent="0.25">
      <c r="B2261" s="48"/>
      <c r="C2261" s="49"/>
      <c r="D2261" s="49"/>
      <c r="E2261" s="49"/>
      <c r="F2261" s="49"/>
      <c r="G2261" s="50"/>
      <c r="H2261" s="47"/>
      <c r="I2261" s="47"/>
    </row>
    <row r="2262" spans="2:9" ht="20.100000000000001" hidden="1" customHeight="1" x14ac:dyDescent="0.25">
      <c r="B2262" s="48"/>
      <c r="C2262" s="49"/>
      <c r="D2262" s="49"/>
      <c r="E2262" s="49"/>
      <c r="F2262" s="49"/>
      <c r="G2262" s="50"/>
      <c r="H2262" s="47"/>
      <c r="I2262" s="47"/>
    </row>
    <row r="2263" spans="2:9" ht="20.100000000000001" hidden="1" customHeight="1" x14ac:dyDescent="0.25">
      <c r="B2263" s="48"/>
      <c r="C2263" s="49"/>
      <c r="D2263" s="49"/>
      <c r="E2263" s="49"/>
      <c r="F2263" s="49"/>
      <c r="G2263" s="50"/>
      <c r="H2263" s="47"/>
      <c r="I2263" s="47"/>
    </row>
    <row r="2264" spans="2:9" ht="20.100000000000001" hidden="1" customHeight="1" x14ac:dyDescent="0.25">
      <c r="B2264" s="48"/>
      <c r="C2264" s="49"/>
      <c r="D2264" s="49"/>
      <c r="E2264" s="49"/>
      <c r="F2264" s="49"/>
      <c r="G2264" s="50"/>
      <c r="H2264" s="47"/>
      <c r="I2264" s="47"/>
    </row>
    <row r="2265" spans="2:9" ht="20.100000000000001" hidden="1" customHeight="1" x14ac:dyDescent="0.25">
      <c r="B2265" s="48"/>
      <c r="C2265" s="49"/>
      <c r="D2265" s="49"/>
      <c r="E2265" s="49"/>
      <c r="F2265" s="49"/>
      <c r="G2265" s="50"/>
      <c r="H2265" s="47"/>
      <c r="I2265" s="47"/>
    </row>
    <row r="2266" spans="2:9" ht="20.100000000000001" hidden="1" customHeight="1" x14ac:dyDescent="0.25">
      <c r="B2266" s="48"/>
      <c r="C2266" s="49"/>
      <c r="D2266" s="49"/>
      <c r="E2266" s="49"/>
      <c r="F2266" s="49"/>
      <c r="G2266" s="50"/>
      <c r="H2266" s="47"/>
      <c r="I2266" s="47"/>
    </row>
    <row r="2267" spans="2:9" ht="20.100000000000001" hidden="1" customHeight="1" x14ac:dyDescent="0.25">
      <c r="B2267" s="48"/>
      <c r="C2267" s="49"/>
      <c r="D2267" s="49"/>
      <c r="E2267" s="49"/>
      <c r="F2267" s="49"/>
      <c r="G2267" s="50"/>
      <c r="H2267" s="47"/>
      <c r="I2267" s="47"/>
    </row>
    <row r="2268" spans="2:9" ht="20.100000000000001" hidden="1" customHeight="1" x14ac:dyDescent="0.25">
      <c r="B2268" s="48"/>
      <c r="C2268" s="49"/>
      <c r="D2268" s="49"/>
      <c r="E2268" s="49"/>
      <c r="F2268" s="49"/>
      <c r="G2268" s="50"/>
      <c r="H2268" s="47"/>
      <c r="I2268" s="47"/>
    </row>
    <row r="2269" spans="2:9" ht="20.100000000000001" hidden="1" customHeight="1" x14ac:dyDescent="0.25">
      <c r="B2269" s="48"/>
      <c r="C2269" s="49"/>
      <c r="D2269" s="49"/>
      <c r="E2269" s="49"/>
      <c r="F2269" s="49"/>
      <c r="G2269" s="50"/>
      <c r="H2269" s="47"/>
      <c r="I2269" s="47"/>
    </row>
    <row r="2270" spans="2:9" ht="20.100000000000001" hidden="1" customHeight="1" x14ac:dyDescent="0.25">
      <c r="B2270" s="48"/>
      <c r="C2270" s="49"/>
      <c r="D2270" s="49"/>
      <c r="E2270" s="49"/>
      <c r="F2270" s="49"/>
      <c r="G2270" s="50"/>
      <c r="H2270" s="47"/>
      <c r="I2270" s="47"/>
    </row>
    <row r="2271" spans="2:9" ht="20.100000000000001" hidden="1" customHeight="1" x14ac:dyDescent="0.25">
      <c r="B2271" s="48"/>
      <c r="C2271" s="49"/>
      <c r="D2271" s="49"/>
      <c r="E2271" s="49"/>
      <c r="F2271" s="49"/>
      <c r="G2271" s="50"/>
      <c r="H2271" s="47"/>
      <c r="I2271" s="47"/>
    </row>
    <row r="2272" spans="2:9" ht="20.100000000000001" hidden="1" customHeight="1" x14ac:dyDescent="0.25">
      <c r="B2272" s="48"/>
      <c r="C2272" s="49"/>
      <c r="D2272" s="49"/>
      <c r="E2272" s="49"/>
      <c r="F2272" s="49"/>
      <c r="G2272" s="50"/>
      <c r="H2272" s="47"/>
      <c r="I2272" s="47"/>
    </row>
    <row r="2273" spans="2:9" ht="20.100000000000001" hidden="1" customHeight="1" x14ac:dyDescent="0.25">
      <c r="B2273" s="48"/>
      <c r="C2273" s="49"/>
      <c r="D2273" s="49"/>
      <c r="E2273" s="49"/>
      <c r="F2273" s="49"/>
      <c r="G2273" s="50"/>
      <c r="H2273" s="47"/>
      <c r="I2273" s="47"/>
    </row>
    <row r="2274" spans="2:9" ht="20.100000000000001" hidden="1" customHeight="1" x14ac:dyDescent="0.25">
      <c r="B2274" s="48"/>
      <c r="C2274" s="49"/>
      <c r="D2274" s="49"/>
      <c r="E2274" s="49"/>
      <c r="F2274" s="49"/>
      <c r="G2274" s="50"/>
      <c r="H2274" s="47"/>
      <c r="I2274" s="47"/>
    </row>
    <row r="2275" spans="2:9" ht="20.100000000000001" hidden="1" customHeight="1" x14ac:dyDescent="0.25">
      <c r="B2275" s="48"/>
      <c r="C2275" s="49"/>
      <c r="D2275" s="49"/>
      <c r="E2275" s="49"/>
      <c r="F2275" s="49"/>
      <c r="G2275" s="50"/>
      <c r="H2275" s="47"/>
      <c r="I2275" s="47"/>
    </row>
    <row r="2276" spans="2:9" ht="20.100000000000001" hidden="1" customHeight="1" x14ac:dyDescent="0.25">
      <c r="B2276" s="48"/>
      <c r="C2276" s="49"/>
      <c r="D2276" s="49"/>
      <c r="E2276" s="49"/>
      <c r="F2276" s="49"/>
      <c r="G2276" s="50"/>
      <c r="H2276" s="47"/>
      <c r="I2276" s="47"/>
    </row>
    <row r="2277" spans="2:9" ht="20.100000000000001" hidden="1" customHeight="1" x14ac:dyDescent="0.25">
      <c r="B2277" s="48"/>
      <c r="C2277" s="49"/>
      <c r="D2277" s="49"/>
      <c r="E2277" s="49"/>
      <c r="F2277" s="49"/>
      <c r="G2277" s="50"/>
      <c r="H2277" s="47"/>
      <c r="I2277" s="47"/>
    </row>
    <row r="2278" spans="2:9" ht="20.100000000000001" hidden="1" customHeight="1" x14ac:dyDescent="0.25">
      <c r="B2278" s="48"/>
      <c r="C2278" s="49"/>
      <c r="D2278" s="49"/>
      <c r="E2278" s="49"/>
      <c r="F2278" s="49"/>
      <c r="G2278" s="50"/>
      <c r="H2278" s="47"/>
      <c r="I2278" s="47"/>
    </row>
    <row r="2279" spans="2:9" ht="20.100000000000001" hidden="1" customHeight="1" x14ac:dyDescent="0.25">
      <c r="B2279" s="48"/>
      <c r="C2279" s="49"/>
      <c r="D2279" s="49"/>
      <c r="E2279" s="49"/>
      <c r="F2279" s="49"/>
      <c r="G2279" s="50"/>
      <c r="H2279" s="47"/>
      <c r="I2279" s="47"/>
    </row>
    <row r="2280" spans="2:9" ht="20.100000000000001" hidden="1" customHeight="1" x14ac:dyDescent="0.25">
      <c r="B2280" s="48"/>
      <c r="C2280" s="49"/>
      <c r="D2280" s="49"/>
      <c r="E2280" s="49"/>
      <c r="F2280" s="49"/>
      <c r="G2280" s="50"/>
      <c r="H2280" s="47"/>
      <c r="I2280" s="47"/>
    </row>
    <row r="2281" spans="2:9" ht="20.100000000000001" hidden="1" customHeight="1" x14ac:dyDescent="0.25">
      <c r="B2281" s="48"/>
      <c r="C2281" s="49"/>
      <c r="D2281" s="49"/>
      <c r="E2281" s="49"/>
      <c r="F2281" s="49"/>
      <c r="G2281" s="50"/>
      <c r="H2281" s="47"/>
      <c r="I2281" s="47"/>
    </row>
    <row r="2282" spans="2:9" ht="20.100000000000001" hidden="1" customHeight="1" x14ac:dyDescent="0.25">
      <c r="B2282" s="48"/>
      <c r="C2282" s="49"/>
      <c r="D2282" s="49"/>
      <c r="E2282" s="49"/>
      <c r="F2282" s="49"/>
      <c r="G2282" s="50"/>
      <c r="H2282" s="47"/>
      <c r="I2282" s="47"/>
    </row>
    <row r="2283" spans="2:9" ht="20.100000000000001" hidden="1" customHeight="1" x14ac:dyDescent="0.25">
      <c r="B2283" s="48"/>
      <c r="C2283" s="49"/>
      <c r="D2283" s="49"/>
      <c r="E2283" s="49"/>
      <c r="F2283" s="49"/>
      <c r="G2283" s="50"/>
      <c r="H2283" s="47"/>
      <c r="I2283" s="47"/>
    </row>
    <row r="2284" spans="2:9" ht="20.100000000000001" hidden="1" customHeight="1" x14ac:dyDescent="0.25">
      <c r="B2284" s="48"/>
      <c r="C2284" s="49"/>
      <c r="D2284" s="49"/>
      <c r="E2284" s="49"/>
      <c r="F2284" s="49"/>
      <c r="G2284" s="50"/>
      <c r="H2284" s="47"/>
      <c r="I2284" s="47"/>
    </row>
    <row r="2285" spans="2:9" ht="20.100000000000001" hidden="1" customHeight="1" x14ac:dyDescent="0.25">
      <c r="B2285" s="48"/>
      <c r="C2285" s="49"/>
      <c r="D2285" s="49"/>
      <c r="E2285" s="49"/>
      <c r="F2285" s="49"/>
      <c r="G2285" s="50"/>
      <c r="H2285" s="47"/>
      <c r="I2285" s="47"/>
    </row>
    <row r="2286" spans="2:9" ht="20.100000000000001" hidden="1" customHeight="1" x14ac:dyDescent="0.25">
      <c r="B2286" s="48"/>
      <c r="C2286" s="49"/>
      <c r="D2286" s="49"/>
      <c r="E2286" s="49"/>
      <c r="F2286" s="49"/>
      <c r="G2286" s="50"/>
      <c r="H2286" s="47"/>
      <c r="I2286" s="47"/>
    </row>
    <row r="2287" spans="2:9" ht="20.100000000000001" hidden="1" customHeight="1" x14ac:dyDescent="0.25">
      <c r="B2287" s="48"/>
      <c r="C2287" s="49"/>
      <c r="D2287" s="49"/>
      <c r="E2287" s="49"/>
      <c r="F2287" s="49"/>
      <c r="G2287" s="50"/>
      <c r="H2287" s="47"/>
      <c r="I2287" s="47"/>
    </row>
    <row r="2288" spans="2:9" ht="20.100000000000001" hidden="1" customHeight="1" x14ac:dyDescent="0.25">
      <c r="B2288" s="48"/>
      <c r="C2288" s="49"/>
      <c r="D2288" s="49"/>
      <c r="E2288" s="49"/>
      <c r="F2288" s="49"/>
      <c r="G2288" s="50"/>
      <c r="H2288" s="47"/>
      <c r="I2288" s="47"/>
    </row>
    <row r="2289" spans="2:9" ht="20.100000000000001" hidden="1" customHeight="1" x14ac:dyDescent="0.25">
      <c r="B2289" s="48"/>
      <c r="C2289" s="49"/>
      <c r="D2289" s="49"/>
      <c r="E2289" s="49"/>
      <c r="F2289" s="49"/>
      <c r="G2289" s="50"/>
      <c r="H2289" s="47"/>
      <c r="I2289" s="47"/>
    </row>
    <row r="2290" spans="2:9" ht="20.100000000000001" hidden="1" customHeight="1" x14ac:dyDescent="0.25">
      <c r="B2290" s="48"/>
      <c r="C2290" s="49"/>
      <c r="D2290" s="49"/>
      <c r="E2290" s="49"/>
      <c r="F2290" s="49"/>
      <c r="G2290" s="50"/>
      <c r="H2290" s="47"/>
      <c r="I2290" s="47"/>
    </row>
    <row r="2291" spans="2:9" ht="20.100000000000001" hidden="1" customHeight="1" x14ac:dyDescent="0.25">
      <c r="B2291" s="48"/>
      <c r="C2291" s="49"/>
      <c r="D2291" s="49"/>
      <c r="E2291" s="49"/>
      <c r="F2291" s="49"/>
      <c r="G2291" s="50"/>
      <c r="H2291" s="47"/>
      <c r="I2291" s="47"/>
    </row>
    <row r="2292" spans="2:9" ht="20.100000000000001" hidden="1" customHeight="1" x14ac:dyDescent="0.25">
      <c r="B2292" s="48"/>
      <c r="C2292" s="49"/>
      <c r="D2292" s="49"/>
      <c r="E2292" s="49"/>
      <c r="F2292" s="49"/>
      <c r="G2292" s="50"/>
      <c r="H2292" s="47"/>
      <c r="I2292" s="47"/>
    </row>
    <row r="2293" spans="2:9" ht="20.100000000000001" hidden="1" customHeight="1" x14ac:dyDescent="0.25">
      <c r="B2293" s="48"/>
      <c r="C2293" s="49"/>
      <c r="D2293" s="49"/>
      <c r="E2293" s="49"/>
      <c r="F2293" s="49"/>
      <c r="G2293" s="50"/>
      <c r="H2293" s="47"/>
      <c r="I2293" s="47"/>
    </row>
    <row r="2294" spans="2:9" ht="20.100000000000001" hidden="1" customHeight="1" x14ac:dyDescent="0.25">
      <c r="B2294" s="48"/>
      <c r="C2294" s="49"/>
      <c r="D2294" s="49"/>
      <c r="E2294" s="49"/>
      <c r="F2294" s="49"/>
      <c r="G2294" s="50"/>
      <c r="H2294" s="47"/>
      <c r="I2294" s="47"/>
    </row>
    <row r="2295" spans="2:9" ht="20.100000000000001" hidden="1" customHeight="1" x14ac:dyDescent="0.25">
      <c r="B2295" s="48"/>
      <c r="C2295" s="49"/>
      <c r="D2295" s="49"/>
      <c r="E2295" s="49"/>
      <c r="F2295" s="49"/>
      <c r="G2295" s="50"/>
      <c r="H2295" s="47"/>
      <c r="I2295" s="47"/>
    </row>
    <row r="2296" spans="2:9" ht="20.100000000000001" hidden="1" customHeight="1" x14ac:dyDescent="0.25">
      <c r="B2296" s="48"/>
      <c r="C2296" s="49"/>
      <c r="D2296" s="49"/>
      <c r="E2296" s="49"/>
      <c r="F2296" s="49"/>
      <c r="G2296" s="50"/>
      <c r="H2296" s="47"/>
      <c r="I2296" s="47"/>
    </row>
    <row r="2297" spans="2:9" ht="20.100000000000001" hidden="1" customHeight="1" x14ac:dyDescent="0.25">
      <c r="B2297" s="48"/>
      <c r="C2297" s="49"/>
      <c r="D2297" s="49"/>
      <c r="E2297" s="49"/>
      <c r="F2297" s="49"/>
      <c r="G2297" s="50"/>
      <c r="H2297" s="47"/>
      <c r="I2297" s="47"/>
    </row>
    <row r="2298" spans="2:9" ht="20.100000000000001" hidden="1" customHeight="1" x14ac:dyDescent="0.25">
      <c r="B2298" s="48"/>
      <c r="C2298" s="49"/>
      <c r="D2298" s="49"/>
      <c r="E2298" s="49"/>
      <c r="F2298" s="49"/>
      <c r="G2298" s="50"/>
      <c r="H2298" s="47"/>
      <c r="I2298" s="47"/>
    </row>
    <row r="2299" spans="2:9" ht="20.100000000000001" hidden="1" customHeight="1" x14ac:dyDescent="0.25">
      <c r="B2299" s="48"/>
      <c r="C2299" s="49"/>
      <c r="D2299" s="49"/>
      <c r="E2299" s="49"/>
      <c r="F2299" s="49"/>
      <c r="G2299" s="50"/>
      <c r="H2299" s="47"/>
      <c r="I2299" s="47"/>
    </row>
    <row r="2300" spans="2:9" ht="20.100000000000001" hidden="1" customHeight="1" x14ac:dyDescent="0.25">
      <c r="B2300" s="48"/>
      <c r="C2300" s="49"/>
      <c r="D2300" s="49"/>
      <c r="E2300" s="49"/>
      <c r="F2300" s="49"/>
      <c r="G2300" s="50"/>
      <c r="H2300" s="47"/>
      <c r="I2300" s="47"/>
    </row>
    <row r="2301" spans="2:9" ht="20.100000000000001" hidden="1" customHeight="1" x14ac:dyDescent="0.25">
      <c r="B2301" s="48"/>
      <c r="C2301" s="49"/>
      <c r="D2301" s="49"/>
      <c r="E2301" s="49"/>
      <c r="F2301" s="49"/>
      <c r="G2301" s="50"/>
      <c r="H2301" s="47"/>
      <c r="I2301" s="47"/>
    </row>
    <row r="2302" spans="2:9" ht="20.100000000000001" hidden="1" customHeight="1" x14ac:dyDescent="0.25">
      <c r="B2302" s="48"/>
      <c r="C2302" s="49"/>
      <c r="D2302" s="49"/>
      <c r="E2302" s="49"/>
      <c r="F2302" s="49"/>
      <c r="G2302" s="50"/>
      <c r="H2302" s="47"/>
      <c r="I2302" s="47"/>
    </row>
    <row r="2303" spans="2:9" ht="20.100000000000001" hidden="1" customHeight="1" x14ac:dyDescent="0.25">
      <c r="B2303" s="48"/>
      <c r="C2303" s="49"/>
      <c r="D2303" s="49"/>
      <c r="E2303" s="49"/>
      <c r="F2303" s="49"/>
      <c r="G2303" s="50"/>
      <c r="H2303" s="47"/>
      <c r="I2303" s="47"/>
    </row>
    <row r="2304" spans="2:9" ht="20.100000000000001" hidden="1" customHeight="1" x14ac:dyDescent="0.25">
      <c r="B2304" s="48"/>
      <c r="C2304" s="49"/>
      <c r="D2304" s="49"/>
      <c r="E2304" s="49"/>
      <c r="F2304" s="49"/>
      <c r="G2304" s="50"/>
      <c r="H2304" s="47"/>
      <c r="I2304" s="47"/>
    </row>
    <row r="2305" spans="2:9" ht="20.100000000000001" hidden="1" customHeight="1" x14ac:dyDescent="0.25">
      <c r="B2305" s="48"/>
      <c r="C2305" s="49"/>
      <c r="D2305" s="49"/>
      <c r="E2305" s="49"/>
      <c r="F2305" s="49"/>
      <c r="G2305" s="50"/>
      <c r="H2305" s="47"/>
      <c r="I2305" s="47"/>
    </row>
    <row r="2306" spans="2:9" ht="20.100000000000001" hidden="1" customHeight="1" x14ac:dyDescent="0.25">
      <c r="B2306" s="48"/>
      <c r="C2306" s="49"/>
      <c r="D2306" s="49"/>
      <c r="E2306" s="49"/>
      <c r="F2306" s="49"/>
      <c r="G2306" s="50"/>
      <c r="H2306" s="47"/>
      <c r="I2306" s="47"/>
    </row>
    <row r="2307" spans="2:9" ht="20.100000000000001" hidden="1" customHeight="1" x14ac:dyDescent="0.25">
      <c r="B2307" s="48"/>
      <c r="C2307" s="49"/>
      <c r="D2307" s="49"/>
      <c r="E2307" s="49"/>
      <c r="F2307" s="49"/>
      <c r="G2307" s="50"/>
      <c r="H2307" s="47"/>
      <c r="I2307" s="47"/>
    </row>
    <row r="2308" spans="2:9" ht="20.100000000000001" hidden="1" customHeight="1" x14ac:dyDescent="0.25">
      <c r="B2308" s="48"/>
      <c r="C2308" s="49"/>
      <c r="D2308" s="49"/>
      <c r="E2308" s="49"/>
      <c r="F2308" s="49"/>
      <c r="G2308" s="50"/>
      <c r="H2308" s="47"/>
      <c r="I2308" s="47"/>
    </row>
    <row r="2309" spans="2:9" ht="20.100000000000001" hidden="1" customHeight="1" x14ac:dyDescent="0.25">
      <c r="B2309" s="48"/>
      <c r="C2309" s="49"/>
      <c r="D2309" s="49"/>
      <c r="E2309" s="49"/>
      <c r="F2309" s="49"/>
      <c r="G2309" s="50"/>
      <c r="H2309" s="47"/>
      <c r="I2309" s="47"/>
    </row>
    <row r="2310" spans="2:9" ht="20.100000000000001" hidden="1" customHeight="1" x14ac:dyDescent="0.25">
      <c r="B2310" s="48"/>
      <c r="C2310" s="49"/>
      <c r="D2310" s="49"/>
      <c r="E2310" s="49"/>
      <c r="F2310" s="49"/>
      <c r="G2310" s="50"/>
      <c r="H2310" s="47"/>
      <c r="I2310" s="47"/>
    </row>
    <row r="2311" spans="2:9" ht="20.100000000000001" hidden="1" customHeight="1" x14ac:dyDescent="0.25">
      <c r="B2311" s="48"/>
      <c r="C2311" s="49"/>
      <c r="D2311" s="49"/>
      <c r="E2311" s="49"/>
      <c r="F2311" s="49"/>
      <c r="G2311" s="50"/>
      <c r="H2311" s="47"/>
      <c r="I2311" s="47"/>
    </row>
    <row r="2312" spans="2:9" ht="20.100000000000001" hidden="1" customHeight="1" x14ac:dyDescent="0.25">
      <c r="B2312" s="48"/>
      <c r="C2312" s="49"/>
      <c r="D2312" s="49"/>
      <c r="E2312" s="49"/>
      <c r="F2312" s="49"/>
      <c r="G2312" s="50"/>
      <c r="H2312" s="47"/>
      <c r="I2312" s="47"/>
    </row>
    <row r="2313" spans="2:9" ht="20.100000000000001" hidden="1" customHeight="1" x14ac:dyDescent="0.25">
      <c r="B2313" s="48"/>
      <c r="C2313" s="49"/>
      <c r="D2313" s="49"/>
      <c r="E2313" s="49"/>
      <c r="F2313" s="49"/>
      <c r="G2313" s="50"/>
      <c r="H2313" s="47"/>
      <c r="I2313" s="47"/>
    </row>
    <row r="2314" spans="2:9" ht="20.100000000000001" hidden="1" customHeight="1" x14ac:dyDescent="0.25">
      <c r="B2314" s="48"/>
      <c r="C2314" s="49"/>
      <c r="D2314" s="49"/>
      <c r="E2314" s="49"/>
      <c r="F2314" s="49"/>
      <c r="G2314" s="50"/>
      <c r="H2314" s="47"/>
      <c r="I2314" s="47"/>
    </row>
    <row r="2315" spans="2:9" ht="20.100000000000001" hidden="1" customHeight="1" x14ac:dyDescent="0.25">
      <c r="B2315" s="48"/>
      <c r="C2315" s="49"/>
      <c r="D2315" s="49"/>
      <c r="E2315" s="49"/>
      <c r="F2315" s="49"/>
      <c r="G2315" s="50"/>
      <c r="H2315" s="47"/>
      <c r="I2315" s="47"/>
    </row>
    <row r="2316" spans="2:9" ht="20.100000000000001" hidden="1" customHeight="1" x14ac:dyDescent="0.25">
      <c r="B2316" s="48"/>
      <c r="C2316" s="49"/>
      <c r="D2316" s="49"/>
      <c r="E2316" s="49"/>
      <c r="F2316" s="49"/>
      <c r="G2316" s="50"/>
      <c r="H2316" s="47"/>
      <c r="I2316" s="47"/>
    </row>
    <row r="2317" spans="2:9" ht="20.100000000000001" hidden="1" customHeight="1" x14ac:dyDescent="0.25">
      <c r="B2317" s="48"/>
      <c r="C2317" s="49"/>
      <c r="D2317" s="49"/>
      <c r="E2317" s="49"/>
      <c r="F2317" s="49"/>
      <c r="G2317" s="50"/>
      <c r="H2317" s="47"/>
      <c r="I2317" s="47"/>
    </row>
    <row r="2318" spans="2:9" ht="20.100000000000001" hidden="1" customHeight="1" x14ac:dyDescent="0.25">
      <c r="B2318" s="48"/>
      <c r="C2318" s="49"/>
      <c r="D2318" s="49"/>
      <c r="E2318" s="49"/>
      <c r="F2318" s="49"/>
      <c r="G2318" s="50"/>
      <c r="H2318" s="47"/>
      <c r="I2318" s="47"/>
    </row>
    <row r="2319" spans="2:9" ht="20.100000000000001" hidden="1" customHeight="1" x14ac:dyDescent="0.25">
      <c r="B2319" s="48"/>
      <c r="C2319" s="49"/>
      <c r="D2319" s="49"/>
      <c r="E2319" s="49"/>
      <c r="F2319" s="49"/>
      <c r="G2319" s="50"/>
      <c r="H2319" s="47"/>
      <c r="I2319" s="47"/>
    </row>
    <row r="2320" spans="2:9" ht="20.100000000000001" hidden="1" customHeight="1" x14ac:dyDescent="0.25">
      <c r="B2320" s="48"/>
      <c r="C2320" s="49"/>
      <c r="D2320" s="49"/>
      <c r="E2320" s="49"/>
      <c r="F2320" s="49"/>
      <c r="G2320" s="50"/>
      <c r="H2320" s="47"/>
      <c r="I2320" s="47"/>
    </row>
    <row r="2321" spans="2:9" ht="20.100000000000001" hidden="1" customHeight="1" x14ac:dyDescent="0.25">
      <c r="B2321" s="48"/>
      <c r="C2321" s="49"/>
      <c r="D2321" s="49"/>
      <c r="E2321" s="49"/>
      <c r="F2321" s="49"/>
      <c r="G2321" s="50"/>
      <c r="H2321" s="47"/>
      <c r="I2321" s="47"/>
    </row>
    <row r="2322" spans="2:9" ht="20.100000000000001" hidden="1" customHeight="1" x14ac:dyDescent="0.25">
      <c r="B2322" s="48"/>
      <c r="C2322" s="49"/>
      <c r="D2322" s="49"/>
      <c r="E2322" s="49"/>
      <c r="F2322" s="49"/>
      <c r="G2322" s="50"/>
      <c r="H2322" s="47"/>
      <c r="I2322" s="47"/>
    </row>
    <row r="2323" spans="2:9" ht="20.100000000000001" hidden="1" customHeight="1" x14ac:dyDescent="0.25">
      <c r="B2323" s="48"/>
      <c r="C2323" s="49"/>
      <c r="D2323" s="49"/>
      <c r="E2323" s="49"/>
      <c r="F2323" s="49"/>
      <c r="G2323" s="50"/>
      <c r="H2323" s="47"/>
      <c r="I2323" s="47"/>
    </row>
    <row r="2324" spans="2:9" ht="20.100000000000001" hidden="1" customHeight="1" x14ac:dyDescent="0.25">
      <c r="B2324" s="48"/>
      <c r="C2324" s="49"/>
      <c r="D2324" s="49"/>
      <c r="E2324" s="49"/>
      <c r="F2324" s="49"/>
      <c r="G2324" s="50"/>
      <c r="H2324" s="47"/>
      <c r="I2324" s="47"/>
    </row>
    <row r="2325" spans="2:9" ht="20.100000000000001" hidden="1" customHeight="1" x14ac:dyDescent="0.25">
      <c r="B2325" s="48"/>
      <c r="C2325" s="49"/>
      <c r="D2325" s="49"/>
      <c r="E2325" s="49"/>
      <c r="F2325" s="49"/>
      <c r="G2325" s="50"/>
      <c r="H2325" s="47"/>
      <c r="I2325" s="47"/>
    </row>
    <row r="2326" spans="2:9" ht="20.100000000000001" hidden="1" customHeight="1" x14ac:dyDescent="0.25">
      <c r="B2326" s="48"/>
      <c r="C2326" s="49"/>
      <c r="D2326" s="49"/>
      <c r="E2326" s="49"/>
      <c r="F2326" s="49"/>
      <c r="G2326" s="50"/>
      <c r="H2326" s="47"/>
      <c r="I2326" s="47"/>
    </row>
    <row r="2327" spans="2:9" ht="20.100000000000001" hidden="1" customHeight="1" x14ac:dyDescent="0.25">
      <c r="B2327" s="48"/>
      <c r="C2327" s="49"/>
      <c r="D2327" s="49"/>
      <c r="E2327" s="49"/>
      <c r="F2327" s="49"/>
      <c r="G2327" s="50"/>
      <c r="H2327" s="47"/>
      <c r="I2327" s="47"/>
    </row>
    <row r="2328" spans="2:9" ht="20.100000000000001" hidden="1" customHeight="1" x14ac:dyDescent="0.25">
      <c r="B2328" s="48"/>
      <c r="C2328" s="49"/>
      <c r="D2328" s="49"/>
      <c r="E2328" s="49"/>
      <c r="F2328" s="49"/>
      <c r="G2328" s="50"/>
      <c r="H2328" s="47"/>
      <c r="I2328" s="47"/>
    </row>
    <row r="2329" spans="2:9" ht="20.100000000000001" hidden="1" customHeight="1" x14ac:dyDescent="0.25">
      <c r="B2329" s="48"/>
      <c r="C2329" s="49"/>
      <c r="D2329" s="49"/>
      <c r="E2329" s="49"/>
      <c r="F2329" s="49"/>
      <c r="G2329" s="50"/>
      <c r="H2329" s="47"/>
      <c r="I2329" s="47"/>
    </row>
    <row r="2330" spans="2:9" ht="20.100000000000001" hidden="1" customHeight="1" x14ac:dyDescent="0.25">
      <c r="B2330" s="48"/>
      <c r="C2330" s="49"/>
      <c r="D2330" s="49"/>
      <c r="E2330" s="49"/>
      <c r="F2330" s="49"/>
      <c r="G2330" s="50"/>
      <c r="H2330" s="47"/>
      <c r="I2330" s="47"/>
    </row>
    <row r="2331" spans="2:9" ht="20.100000000000001" hidden="1" customHeight="1" x14ac:dyDescent="0.25">
      <c r="B2331" s="48"/>
      <c r="C2331" s="49"/>
      <c r="D2331" s="49"/>
      <c r="E2331" s="49"/>
      <c r="F2331" s="49"/>
      <c r="G2331" s="50"/>
      <c r="H2331" s="47"/>
      <c r="I2331" s="47"/>
    </row>
    <row r="2332" spans="2:9" ht="20.100000000000001" hidden="1" customHeight="1" x14ac:dyDescent="0.25">
      <c r="B2332" s="48"/>
      <c r="C2332" s="49"/>
      <c r="D2332" s="49"/>
      <c r="E2332" s="49"/>
      <c r="F2332" s="49"/>
      <c r="G2332" s="50"/>
      <c r="H2332" s="47"/>
      <c r="I2332" s="47"/>
    </row>
    <row r="2333" spans="2:9" ht="20.100000000000001" hidden="1" customHeight="1" x14ac:dyDescent="0.25">
      <c r="B2333" s="48"/>
      <c r="C2333" s="49"/>
      <c r="D2333" s="49"/>
      <c r="E2333" s="49"/>
      <c r="F2333" s="49"/>
      <c r="G2333" s="50"/>
      <c r="H2333" s="47"/>
      <c r="I2333" s="47"/>
    </row>
    <row r="2334" spans="2:9" ht="20.100000000000001" hidden="1" customHeight="1" x14ac:dyDescent="0.25">
      <c r="B2334" s="48"/>
      <c r="C2334" s="49"/>
      <c r="D2334" s="49"/>
      <c r="E2334" s="49"/>
      <c r="F2334" s="49"/>
      <c r="G2334" s="50"/>
      <c r="H2334" s="47"/>
      <c r="I2334" s="47"/>
    </row>
    <row r="2335" spans="2:9" ht="20.100000000000001" hidden="1" customHeight="1" x14ac:dyDescent="0.25">
      <c r="B2335" s="48"/>
      <c r="C2335" s="49"/>
      <c r="D2335" s="49"/>
      <c r="E2335" s="49"/>
      <c r="F2335" s="49"/>
      <c r="G2335" s="50"/>
      <c r="H2335" s="47"/>
      <c r="I2335" s="47"/>
    </row>
    <row r="2336" spans="2:9" ht="20.100000000000001" hidden="1" customHeight="1" x14ac:dyDescent="0.25">
      <c r="B2336" s="48"/>
      <c r="C2336" s="49"/>
      <c r="D2336" s="49"/>
      <c r="E2336" s="49"/>
      <c r="F2336" s="49"/>
      <c r="G2336" s="50"/>
      <c r="H2336" s="47"/>
      <c r="I2336" s="47"/>
    </row>
    <row r="2337" spans="2:9" ht="20.100000000000001" hidden="1" customHeight="1" x14ac:dyDescent="0.25">
      <c r="B2337" s="48"/>
      <c r="C2337" s="49"/>
      <c r="D2337" s="49"/>
      <c r="E2337" s="49"/>
      <c r="F2337" s="49"/>
      <c r="G2337" s="50"/>
      <c r="H2337" s="47"/>
      <c r="I2337" s="47"/>
    </row>
    <row r="2338" spans="2:9" ht="20.100000000000001" hidden="1" customHeight="1" x14ac:dyDescent="0.25">
      <c r="B2338" s="48"/>
      <c r="C2338" s="49"/>
      <c r="D2338" s="49"/>
      <c r="E2338" s="49"/>
      <c r="F2338" s="49"/>
      <c r="G2338" s="50"/>
      <c r="H2338" s="47"/>
      <c r="I2338" s="47"/>
    </row>
    <row r="2339" spans="2:9" ht="20.100000000000001" hidden="1" customHeight="1" x14ac:dyDescent="0.25">
      <c r="B2339" s="48"/>
      <c r="C2339" s="49"/>
      <c r="D2339" s="49"/>
      <c r="E2339" s="49"/>
      <c r="F2339" s="49"/>
      <c r="G2339" s="50"/>
      <c r="H2339" s="47"/>
      <c r="I2339" s="47"/>
    </row>
    <row r="2340" spans="2:9" ht="20.100000000000001" hidden="1" customHeight="1" x14ac:dyDescent="0.25">
      <c r="B2340" s="48"/>
      <c r="C2340" s="49"/>
      <c r="D2340" s="49"/>
      <c r="E2340" s="49"/>
      <c r="F2340" s="49"/>
      <c r="G2340" s="50"/>
      <c r="H2340" s="47"/>
      <c r="I2340" s="47"/>
    </row>
    <row r="2341" spans="2:9" ht="20.100000000000001" hidden="1" customHeight="1" x14ac:dyDescent="0.25">
      <c r="B2341" s="48"/>
      <c r="C2341" s="49"/>
      <c r="D2341" s="49"/>
      <c r="E2341" s="49"/>
      <c r="F2341" s="49"/>
      <c r="G2341" s="50"/>
      <c r="H2341" s="47"/>
      <c r="I2341" s="47"/>
    </row>
    <row r="2342" spans="2:9" ht="20.100000000000001" hidden="1" customHeight="1" x14ac:dyDescent="0.25">
      <c r="B2342" s="48"/>
      <c r="C2342" s="49"/>
      <c r="D2342" s="49"/>
      <c r="E2342" s="49"/>
      <c r="F2342" s="49"/>
      <c r="G2342" s="50"/>
      <c r="H2342" s="47"/>
      <c r="I2342" s="47"/>
    </row>
    <row r="2343" spans="2:9" ht="20.100000000000001" hidden="1" customHeight="1" x14ac:dyDescent="0.25">
      <c r="B2343" s="48"/>
      <c r="C2343" s="49"/>
      <c r="D2343" s="49"/>
      <c r="E2343" s="49"/>
      <c r="F2343" s="49"/>
      <c r="G2343" s="50"/>
      <c r="H2343" s="47"/>
      <c r="I2343" s="47"/>
    </row>
    <row r="2344" spans="2:9" ht="20.100000000000001" hidden="1" customHeight="1" x14ac:dyDescent="0.25">
      <c r="B2344" s="48"/>
      <c r="C2344" s="49"/>
      <c r="D2344" s="49"/>
      <c r="E2344" s="49"/>
      <c r="F2344" s="49"/>
      <c r="G2344" s="50"/>
      <c r="H2344" s="47"/>
      <c r="I2344" s="47"/>
    </row>
    <row r="2345" spans="2:9" ht="20.100000000000001" hidden="1" customHeight="1" x14ac:dyDescent="0.25">
      <c r="B2345" s="48"/>
      <c r="C2345" s="49"/>
      <c r="D2345" s="49"/>
      <c r="E2345" s="49"/>
      <c r="F2345" s="49"/>
      <c r="G2345" s="50"/>
      <c r="H2345" s="47"/>
      <c r="I2345" s="47"/>
    </row>
    <row r="2346" spans="2:9" ht="20.100000000000001" hidden="1" customHeight="1" x14ac:dyDescent="0.25">
      <c r="B2346" s="48"/>
      <c r="C2346" s="49"/>
      <c r="D2346" s="49"/>
      <c r="E2346" s="49"/>
      <c r="F2346" s="49"/>
      <c r="G2346" s="50"/>
      <c r="H2346" s="47"/>
      <c r="I2346" s="47"/>
    </row>
    <row r="2347" spans="2:9" ht="20.100000000000001" hidden="1" customHeight="1" x14ac:dyDescent="0.25">
      <c r="B2347" s="48"/>
      <c r="C2347" s="49"/>
      <c r="D2347" s="49"/>
      <c r="E2347" s="49"/>
      <c r="F2347" s="49"/>
      <c r="G2347" s="50"/>
      <c r="H2347" s="47"/>
      <c r="I2347" s="47"/>
    </row>
    <row r="2348" spans="2:9" ht="20.100000000000001" hidden="1" customHeight="1" x14ac:dyDescent="0.25">
      <c r="B2348" s="48"/>
      <c r="C2348" s="49"/>
      <c r="D2348" s="49"/>
      <c r="E2348" s="49"/>
      <c r="F2348" s="49"/>
      <c r="G2348" s="50"/>
      <c r="H2348" s="47"/>
      <c r="I2348" s="47"/>
    </row>
    <row r="2349" spans="2:9" ht="20.100000000000001" hidden="1" customHeight="1" x14ac:dyDescent="0.25">
      <c r="B2349" s="48"/>
      <c r="C2349" s="49"/>
      <c r="D2349" s="49"/>
      <c r="E2349" s="49"/>
      <c r="F2349" s="49"/>
      <c r="G2349" s="50"/>
      <c r="H2349" s="47"/>
      <c r="I2349" s="47"/>
    </row>
    <row r="2350" spans="2:9" ht="20.100000000000001" hidden="1" customHeight="1" x14ac:dyDescent="0.25">
      <c r="B2350" s="48"/>
      <c r="C2350" s="49"/>
      <c r="D2350" s="49"/>
      <c r="E2350" s="49"/>
      <c r="F2350" s="49"/>
      <c r="G2350" s="50"/>
      <c r="H2350" s="47"/>
      <c r="I2350" s="47"/>
    </row>
    <row r="2351" spans="2:9" ht="20.100000000000001" hidden="1" customHeight="1" x14ac:dyDescent="0.25">
      <c r="B2351" s="48"/>
      <c r="C2351" s="49"/>
      <c r="D2351" s="49"/>
      <c r="E2351" s="49"/>
      <c r="F2351" s="49"/>
      <c r="G2351" s="50"/>
      <c r="H2351" s="47"/>
      <c r="I2351" s="47"/>
    </row>
    <row r="2352" spans="2:9" ht="20.100000000000001" hidden="1" customHeight="1" x14ac:dyDescent="0.25">
      <c r="B2352" s="48"/>
      <c r="C2352" s="49"/>
      <c r="D2352" s="49"/>
      <c r="E2352" s="49"/>
      <c r="F2352" s="49"/>
      <c r="G2352" s="50"/>
      <c r="H2352" s="47"/>
      <c r="I2352" s="47"/>
    </row>
    <row r="2353" spans="2:9" ht="20.100000000000001" hidden="1" customHeight="1" x14ac:dyDescent="0.25">
      <c r="B2353" s="48"/>
      <c r="C2353" s="49"/>
      <c r="D2353" s="49"/>
      <c r="E2353" s="49"/>
      <c r="F2353" s="49"/>
      <c r="G2353" s="50"/>
      <c r="H2353" s="47"/>
      <c r="I2353" s="47"/>
    </row>
    <row r="2354" spans="2:9" ht="20.100000000000001" hidden="1" customHeight="1" x14ac:dyDescent="0.25">
      <c r="B2354" s="48"/>
      <c r="C2354" s="49"/>
      <c r="D2354" s="49"/>
      <c r="E2354" s="49"/>
      <c r="F2354" s="49"/>
      <c r="G2354" s="50"/>
      <c r="H2354" s="47"/>
      <c r="I2354" s="47"/>
    </row>
    <row r="2355" spans="2:9" ht="20.100000000000001" hidden="1" customHeight="1" x14ac:dyDescent="0.25">
      <c r="B2355" s="48"/>
      <c r="C2355" s="49"/>
      <c r="D2355" s="49"/>
      <c r="E2355" s="49"/>
      <c r="F2355" s="49"/>
      <c r="G2355" s="50"/>
      <c r="H2355" s="47"/>
      <c r="I2355" s="47"/>
    </row>
    <row r="2356" spans="2:9" ht="20.100000000000001" hidden="1" customHeight="1" x14ac:dyDescent="0.25">
      <c r="B2356" s="48"/>
      <c r="C2356" s="49"/>
      <c r="D2356" s="49"/>
      <c r="E2356" s="49"/>
      <c r="F2356" s="49"/>
      <c r="G2356" s="50"/>
      <c r="H2356" s="47"/>
      <c r="I2356" s="47"/>
    </row>
    <row r="2357" spans="2:9" ht="20.100000000000001" hidden="1" customHeight="1" x14ac:dyDescent="0.25">
      <c r="B2357" s="48"/>
      <c r="C2357" s="49"/>
      <c r="D2357" s="49"/>
      <c r="E2357" s="49"/>
      <c r="F2357" s="49"/>
      <c r="G2357" s="50"/>
      <c r="H2357" s="47"/>
      <c r="I2357" s="47"/>
    </row>
    <row r="2358" spans="2:9" ht="20.100000000000001" hidden="1" customHeight="1" x14ac:dyDescent="0.25">
      <c r="B2358" s="48"/>
      <c r="C2358" s="49"/>
      <c r="D2358" s="49"/>
      <c r="E2358" s="49"/>
      <c r="F2358" s="49"/>
      <c r="G2358" s="50"/>
      <c r="H2358" s="47"/>
      <c r="I2358" s="47"/>
    </row>
    <row r="2359" spans="2:9" ht="20.100000000000001" hidden="1" customHeight="1" x14ac:dyDescent="0.25">
      <c r="B2359" s="48"/>
      <c r="C2359" s="49"/>
      <c r="D2359" s="49"/>
      <c r="E2359" s="49"/>
      <c r="F2359" s="49"/>
      <c r="G2359" s="50"/>
      <c r="H2359" s="47"/>
      <c r="I2359" s="47"/>
    </row>
    <row r="2360" spans="2:9" ht="20.100000000000001" hidden="1" customHeight="1" x14ac:dyDescent="0.25">
      <c r="B2360" s="48"/>
      <c r="C2360" s="49"/>
      <c r="D2360" s="49"/>
      <c r="E2360" s="49"/>
      <c r="F2360" s="49"/>
      <c r="G2360" s="50"/>
      <c r="H2360" s="47"/>
      <c r="I2360" s="47"/>
    </row>
    <row r="2361" spans="2:9" ht="20.100000000000001" hidden="1" customHeight="1" x14ac:dyDescent="0.25">
      <c r="B2361" s="48"/>
      <c r="C2361" s="49"/>
      <c r="D2361" s="49"/>
      <c r="E2361" s="49"/>
      <c r="F2361" s="49"/>
      <c r="G2361" s="50"/>
      <c r="H2361" s="47"/>
      <c r="I2361" s="47"/>
    </row>
    <row r="2362" spans="2:9" ht="20.100000000000001" hidden="1" customHeight="1" x14ac:dyDescent="0.25">
      <c r="B2362" s="48"/>
      <c r="C2362" s="49"/>
      <c r="D2362" s="49"/>
      <c r="E2362" s="49"/>
      <c r="F2362" s="49"/>
      <c r="G2362" s="50"/>
      <c r="H2362" s="47"/>
      <c r="I2362" s="47"/>
    </row>
    <row r="2363" spans="2:9" ht="20.100000000000001" hidden="1" customHeight="1" x14ac:dyDescent="0.25">
      <c r="B2363" s="48"/>
      <c r="C2363" s="49"/>
      <c r="D2363" s="49"/>
      <c r="E2363" s="49"/>
      <c r="F2363" s="49"/>
      <c r="G2363" s="50"/>
      <c r="H2363" s="47"/>
      <c r="I2363" s="47"/>
    </row>
    <row r="2364" spans="2:9" ht="20.100000000000001" hidden="1" customHeight="1" x14ac:dyDescent="0.25">
      <c r="B2364" s="48"/>
      <c r="C2364" s="49"/>
      <c r="D2364" s="49"/>
      <c r="E2364" s="49"/>
      <c r="F2364" s="49"/>
      <c r="G2364" s="50"/>
      <c r="H2364" s="47"/>
      <c r="I2364" s="47"/>
    </row>
    <row r="2365" spans="2:9" ht="20.100000000000001" hidden="1" customHeight="1" x14ac:dyDescent="0.25">
      <c r="B2365" s="48"/>
      <c r="C2365" s="49"/>
      <c r="D2365" s="49"/>
      <c r="E2365" s="49"/>
      <c r="F2365" s="49"/>
      <c r="G2365" s="50"/>
      <c r="H2365" s="47"/>
      <c r="I2365" s="47"/>
    </row>
    <row r="2366" spans="2:9" ht="20.100000000000001" hidden="1" customHeight="1" x14ac:dyDescent="0.25">
      <c r="B2366" s="48"/>
      <c r="C2366" s="49"/>
      <c r="D2366" s="49"/>
      <c r="E2366" s="49"/>
      <c r="F2366" s="49"/>
      <c r="G2366" s="50"/>
      <c r="H2366" s="47"/>
      <c r="I2366" s="47"/>
    </row>
    <row r="2367" spans="2:9" ht="20.100000000000001" hidden="1" customHeight="1" x14ac:dyDescent="0.25">
      <c r="B2367" s="48"/>
      <c r="C2367" s="49"/>
      <c r="D2367" s="49"/>
      <c r="E2367" s="49"/>
      <c r="F2367" s="49"/>
      <c r="G2367" s="50"/>
      <c r="H2367" s="47"/>
      <c r="I2367" s="47"/>
    </row>
    <row r="2368" spans="2:9" ht="20.100000000000001" hidden="1" customHeight="1" x14ac:dyDescent="0.25">
      <c r="B2368" s="48"/>
      <c r="C2368" s="49"/>
      <c r="D2368" s="49"/>
      <c r="E2368" s="49"/>
      <c r="F2368" s="49"/>
      <c r="G2368" s="50"/>
      <c r="H2368" s="47"/>
      <c r="I2368" s="47"/>
    </row>
    <row r="2369" spans="2:9" ht="20.100000000000001" hidden="1" customHeight="1" x14ac:dyDescent="0.25">
      <c r="B2369" s="48"/>
      <c r="C2369" s="49"/>
      <c r="D2369" s="49"/>
      <c r="E2369" s="49"/>
      <c r="F2369" s="49"/>
      <c r="G2369" s="50"/>
      <c r="H2369" s="47"/>
      <c r="I2369" s="47"/>
    </row>
    <row r="2370" spans="2:9" ht="20.100000000000001" hidden="1" customHeight="1" x14ac:dyDescent="0.25">
      <c r="B2370" s="48"/>
      <c r="C2370" s="49"/>
      <c r="D2370" s="49"/>
      <c r="E2370" s="49"/>
      <c r="F2370" s="49"/>
      <c r="G2370" s="50"/>
      <c r="H2370" s="47"/>
      <c r="I2370" s="47"/>
    </row>
    <row r="2371" spans="2:9" ht="20.100000000000001" hidden="1" customHeight="1" x14ac:dyDescent="0.25">
      <c r="B2371" s="48"/>
      <c r="C2371" s="49"/>
      <c r="D2371" s="49"/>
      <c r="E2371" s="49"/>
      <c r="F2371" s="49"/>
      <c r="G2371" s="50"/>
      <c r="H2371" s="47"/>
      <c r="I2371" s="47"/>
    </row>
    <row r="2372" spans="2:9" ht="20.100000000000001" hidden="1" customHeight="1" x14ac:dyDescent="0.25">
      <c r="B2372" s="48"/>
      <c r="C2372" s="49"/>
      <c r="D2372" s="49"/>
      <c r="E2372" s="49"/>
      <c r="F2372" s="49"/>
      <c r="G2372" s="50"/>
      <c r="H2372" s="47"/>
      <c r="I2372" s="47"/>
    </row>
    <row r="2373" spans="2:9" ht="20.100000000000001" hidden="1" customHeight="1" x14ac:dyDescent="0.25">
      <c r="B2373" s="48"/>
      <c r="C2373" s="49"/>
      <c r="D2373" s="49"/>
      <c r="E2373" s="49"/>
      <c r="F2373" s="49"/>
      <c r="G2373" s="50"/>
      <c r="H2373" s="47"/>
      <c r="I2373" s="47"/>
    </row>
    <row r="2374" spans="2:9" ht="20.100000000000001" hidden="1" customHeight="1" x14ac:dyDescent="0.25">
      <c r="B2374" s="48"/>
      <c r="C2374" s="49"/>
      <c r="D2374" s="49"/>
      <c r="E2374" s="49"/>
      <c r="F2374" s="49"/>
      <c r="G2374" s="50"/>
      <c r="H2374" s="47"/>
      <c r="I2374" s="47"/>
    </row>
    <row r="2375" spans="2:9" ht="20.100000000000001" hidden="1" customHeight="1" x14ac:dyDescent="0.25">
      <c r="B2375" s="48"/>
      <c r="C2375" s="49"/>
      <c r="D2375" s="49"/>
      <c r="E2375" s="49"/>
      <c r="F2375" s="49"/>
      <c r="G2375" s="50"/>
      <c r="H2375" s="47"/>
      <c r="I2375" s="47"/>
    </row>
    <row r="2376" spans="2:9" ht="20.100000000000001" hidden="1" customHeight="1" x14ac:dyDescent="0.25">
      <c r="B2376" s="48"/>
      <c r="C2376" s="49"/>
      <c r="D2376" s="49"/>
      <c r="E2376" s="49"/>
      <c r="F2376" s="49"/>
      <c r="G2376" s="50"/>
      <c r="H2376" s="47"/>
      <c r="I2376" s="47"/>
    </row>
    <row r="2377" spans="2:9" ht="20.100000000000001" hidden="1" customHeight="1" x14ac:dyDescent="0.25">
      <c r="B2377" s="48"/>
      <c r="C2377" s="49"/>
      <c r="D2377" s="49"/>
      <c r="E2377" s="49"/>
      <c r="F2377" s="49"/>
      <c r="G2377" s="50"/>
      <c r="H2377" s="47"/>
      <c r="I2377" s="47"/>
    </row>
    <row r="2378" spans="2:9" ht="20.100000000000001" hidden="1" customHeight="1" x14ac:dyDescent="0.25">
      <c r="B2378" s="48"/>
      <c r="C2378" s="49"/>
      <c r="D2378" s="49"/>
      <c r="E2378" s="49"/>
      <c r="F2378" s="49"/>
      <c r="G2378" s="50"/>
      <c r="H2378" s="47"/>
      <c r="I2378" s="47"/>
    </row>
    <row r="2379" spans="2:9" ht="20.100000000000001" hidden="1" customHeight="1" x14ac:dyDescent="0.25">
      <c r="B2379" s="48"/>
      <c r="C2379" s="49"/>
      <c r="D2379" s="49"/>
      <c r="E2379" s="49"/>
      <c r="F2379" s="49"/>
      <c r="G2379" s="50"/>
      <c r="H2379" s="47"/>
      <c r="I2379" s="47"/>
    </row>
    <row r="2380" spans="2:9" ht="20.100000000000001" hidden="1" customHeight="1" x14ac:dyDescent="0.25">
      <c r="B2380" s="48"/>
      <c r="C2380" s="49"/>
      <c r="D2380" s="49"/>
      <c r="E2380" s="49"/>
      <c r="F2380" s="49"/>
      <c r="G2380" s="50"/>
      <c r="H2380" s="47"/>
      <c r="I2380" s="47"/>
    </row>
    <row r="2381" spans="2:9" ht="20.100000000000001" hidden="1" customHeight="1" x14ac:dyDescent="0.25">
      <c r="B2381" s="48"/>
      <c r="C2381" s="49"/>
      <c r="D2381" s="49"/>
      <c r="E2381" s="49"/>
      <c r="F2381" s="49"/>
      <c r="G2381" s="50"/>
      <c r="H2381" s="47"/>
      <c r="I2381" s="47"/>
    </row>
    <row r="2382" spans="2:9" ht="20.100000000000001" hidden="1" customHeight="1" x14ac:dyDescent="0.25">
      <c r="B2382" s="48"/>
      <c r="C2382" s="49"/>
      <c r="D2382" s="49"/>
      <c r="E2382" s="49"/>
      <c r="F2382" s="49"/>
      <c r="G2382" s="50"/>
      <c r="H2382" s="47"/>
      <c r="I2382" s="47"/>
    </row>
    <row r="2383" spans="2:9" ht="20.100000000000001" hidden="1" customHeight="1" x14ac:dyDescent="0.25">
      <c r="B2383" s="48"/>
      <c r="C2383" s="49"/>
      <c r="D2383" s="49"/>
      <c r="E2383" s="49"/>
      <c r="F2383" s="49"/>
      <c r="G2383" s="50"/>
      <c r="H2383" s="47"/>
      <c r="I2383" s="47"/>
    </row>
    <row r="2384" spans="2:9" ht="20.100000000000001" hidden="1" customHeight="1" x14ac:dyDescent="0.25">
      <c r="B2384" s="48"/>
      <c r="C2384" s="49"/>
      <c r="D2384" s="49"/>
      <c r="E2384" s="49"/>
      <c r="F2384" s="49"/>
      <c r="G2384" s="50"/>
      <c r="H2384" s="47"/>
      <c r="I2384" s="47"/>
    </row>
    <row r="2385" spans="2:9" ht="20.100000000000001" hidden="1" customHeight="1" x14ac:dyDescent="0.25">
      <c r="B2385" s="48"/>
      <c r="C2385" s="49"/>
      <c r="D2385" s="49"/>
      <c r="E2385" s="49"/>
      <c r="F2385" s="49"/>
      <c r="G2385" s="50"/>
      <c r="H2385" s="47"/>
      <c r="I2385" s="47"/>
    </row>
    <row r="2386" spans="2:9" ht="20.100000000000001" hidden="1" customHeight="1" x14ac:dyDescent="0.25">
      <c r="B2386" s="48"/>
      <c r="C2386" s="49"/>
      <c r="D2386" s="49"/>
      <c r="E2386" s="49"/>
      <c r="F2386" s="49"/>
      <c r="G2386" s="50"/>
      <c r="H2386" s="47"/>
      <c r="I2386" s="47"/>
    </row>
    <row r="2387" spans="2:9" ht="20.100000000000001" hidden="1" customHeight="1" x14ac:dyDescent="0.25">
      <c r="B2387" s="48"/>
      <c r="C2387" s="49"/>
      <c r="D2387" s="49"/>
      <c r="E2387" s="49"/>
      <c r="F2387" s="49"/>
      <c r="G2387" s="50"/>
      <c r="H2387" s="47"/>
      <c r="I2387" s="47"/>
    </row>
    <row r="2388" spans="2:9" ht="20.100000000000001" hidden="1" customHeight="1" x14ac:dyDescent="0.25">
      <c r="B2388" s="48"/>
      <c r="C2388" s="49"/>
      <c r="D2388" s="49"/>
      <c r="E2388" s="49"/>
      <c r="F2388" s="49"/>
      <c r="G2388" s="50"/>
      <c r="H2388" s="47"/>
      <c r="I2388" s="47"/>
    </row>
    <row r="2389" spans="2:9" ht="20.100000000000001" hidden="1" customHeight="1" x14ac:dyDescent="0.25">
      <c r="B2389" s="48"/>
      <c r="C2389" s="49"/>
      <c r="D2389" s="49"/>
      <c r="E2389" s="49"/>
      <c r="F2389" s="49"/>
      <c r="G2389" s="50"/>
      <c r="H2389" s="47"/>
      <c r="I2389" s="47"/>
    </row>
    <row r="2390" spans="2:9" ht="20.100000000000001" hidden="1" customHeight="1" x14ac:dyDescent="0.25">
      <c r="B2390" s="48"/>
      <c r="C2390" s="49"/>
      <c r="D2390" s="49"/>
      <c r="E2390" s="49"/>
      <c r="F2390" s="49"/>
      <c r="G2390" s="50"/>
      <c r="H2390" s="47"/>
      <c r="I2390" s="47"/>
    </row>
    <row r="2391" spans="2:9" ht="20.100000000000001" hidden="1" customHeight="1" x14ac:dyDescent="0.25">
      <c r="B2391" s="48"/>
      <c r="C2391" s="49"/>
      <c r="D2391" s="49"/>
      <c r="E2391" s="49"/>
      <c r="F2391" s="49"/>
      <c r="G2391" s="50"/>
      <c r="H2391" s="47"/>
      <c r="I2391" s="47"/>
    </row>
    <row r="2392" spans="2:9" ht="20.100000000000001" hidden="1" customHeight="1" x14ac:dyDescent="0.25">
      <c r="B2392" s="48"/>
      <c r="C2392" s="49"/>
      <c r="D2392" s="49"/>
      <c r="E2392" s="49"/>
      <c r="F2392" s="49"/>
      <c r="G2392" s="50"/>
      <c r="H2392" s="47"/>
      <c r="I2392" s="47"/>
    </row>
    <row r="2393" spans="2:9" ht="20.100000000000001" hidden="1" customHeight="1" x14ac:dyDescent="0.25">
      <c r="B2393" s="48"/>
      <c r="C2393" s="49"/>
      <c r="D2393" s="49"/>
      <c r="E2393" s="49"/>
      <c r="F2393" s="49"/>
      <c r="G2393" s="50"/>
      <c r="H2393" s="47"/>
      <c r="I2393" s="47"/>
    </row>
    <row r="2394" spans="2:9" ht="20.100000000000001" hidden="1" customHeight="1" x14ac:dyDescent="0.25">
      <c r="B2394" s="48"/>
      <c r="C2394" s="49"/>
      <c r="D2394" s="49"/>
      <c r="E2394" s="49"/>
      <c r="F2394" s="49"/>
      <c r="G2394" s="50"/>
      <c r="H2394" s="47"/>
      <c r="I2394" s="47"/>
    </row>
    <row r="2395" spans="2:9" ht="20.100000000000001" hidden="1" customHeight="1" x14ac:dyDescent="0.25">
      <c r="B2395" s="48"/>
      <c r="C2395" s="49"/>
      <c r="D2395" s="49"/>
      <c r="E2395" s="49"/>
      <c r="F2395" s="49"/>
      <c r="G2395" s="50"/>
      <c r="H2395" s="47"/>
      <c r="I2395" s="47"/>
    </row>
    <row r="2396" spans="2:9" ht="20.100000000000001" hidden="1" customHeight="1" x14ac:dyDescent="0.25">
      <c r="B2396" s="48"/>
      <c r="C2396" s="49"/>
      <c r="D2396" s="49"/>
      <c r="E2396" s="49"/>
      <c r="F2396" s="49"/>
      <c r="G2396" s="50"/>
      <c r="H2396" s="47"/>
      <c r="I2396" s="47"/>
    </row>
    <row r="2397" spans="2:9" ht="20.100000000000001" hidden="1" customHeight="1" x14ac:dyDescent="0.25">
      <c r="B2397" s="48"/>
      <c r="C2397" s="49"/>
      <c r="D2397" s="49"/>
      <c r="E2397" s="49"/>
      <c r="F2397" s="49"/>
      <c r="G2397" s="50"/>
      <c r="H2397" s="47"/>
      <c r="I2397" s="47"/>
    </row>
    <row r="2398" spans="2:9" ht="20.100000000000001" hidden="1" customHeight="1" x14ac:dyDescent="0.25">
      <c r="B2398" s="48"/>
      <c r="C2398" s="49"/>
      <c r="D2398" s="49"/>
      <c r="E2398" s="49"/>
      <c r="F2398" s="49"/>
      <c r="G2398" s="50"/>
      <c r="H2398" s="47"/>
      <c r="I2398" s="47"/>
    </row>
    <row r="2399" spans="2:9" ht="20.100000000000001" hidden="1" customHeight="1" x14ac:dyDescent="0.25">
      <c r="B2399" s="48"/>
      <c r="C2399" s="49"/>
      <c r="D2399" s="49"/>
      <c r="E2399" s="49"/>
      <c r="F2399" s="49"/>
      <c r="G2399" s="50"/>
      <c r="H2399" s="47"/>
      <c r="I2399" s="47"/>
    </row>
    <row r="2400" spans="2:9" ht="20.100000000000001" hidden="1" customHeight="1" x14ac:dyDescent="0.25">
      <c r="B2400" s="48"/>
      <c r="C2400" s="49"/>
      <c r="D2400" s="49"/>
      <c r="E2400" s="49"/>
      <c r="F2400" s="49"/>
      <c r="G2400" s="50"/>
      <c r="H2400" s="47"/>
      <c r="I2400" s="47"/>
    </row>
    <row r="2401" spans="2:9" ht="20.100000000000001" hidden="1" customHeight="1" x14ac:dyDescent="0.25">
      <c r="B2401" s="48"/>
      <c r="C2401" s="49"/>
      <c r="D2401" s="49"/>
      <c r="E2401" s="49"/>
      <c r="F2401" s="49"/>
      <c r="G2401" s="50"/>
      <c r="H2401" s="47"/>
      <c r="I2401" s="47"/>
    </row>
    <row r="2402" spans="2:9" ht="20.100000000000001" hidden="1" customHeight="1" x14ac:dyDescent="0.25">
      <c r="B2402" s="48"/>
      <c r="C2402" s="49"/>
      <c r="D2402" s="49"/>
      <c r="E2402" s="49"/>
      <c r="F2402" s="49"/>
      <c r="G2402" s="50"/>
      <c r="H2402" s="47"/>
      <c r="I2402" s="47"/>
    </row>
    <row r="2403" spans="2:9" ht="20.100000000000001" hidden="1" customHeight="1" x14ac:dyDescent="0.25">
      <c r="B2403" s="48"/>
      <c r="C2403" s="49"/>
      <c r="D2403" s="49"/>
      <c r="E2403" s="49"/>
      <c r="F2403" s="49"/>
      <c r="G2403" s="50"/>
      <c r="H2403" s="47"/>
      <c r="I2403" s="47"/>
    </row>
    <row r="2404" spans="2:9" ht="20.100000000000001" hidden="1" customHeight="1" x14ac:dyDescent="0.25">
      <c r="B2404" s="48"/>
      <c r="C2404" s="49"/>
      <c r="D2404" s="49"/>
      <c r="E2404" s="49"/>
      <c r="F2404" s="49"/>
      <c r="G2404" s="50"/>
      <c r="H2404" s="47"/>
      <c r="I2404" s="47"/>
    </row>
    <row r="2405" spans="2:9" ht="20.100000000000001" hidden="1" customHeight="1" x14ac:dyDescent="0.25">
      <c r="B2405" s="48"/>
      <c r="C2405" s="49"/>
      <c r="D2405" s="49"/>
      <c r="E2405" s="49"/>
      <c r="F2405" s="49"/>
      <c r="G2405" s="50"/>
      <c r="H2405" s="47"/>
      <c r="I2405" s="47"/>
    </row>
    <row r="2406" spans="2:9" ht="20.100000000000001" hidden="1" customHeight="1" x14ac:dyDescent="0.25">
      <c r="B2406" s="48"/>
      <c r="C2406" s="49"/>
      <c r="D2406" s="49"/>
      <c r="E2406" s="49"/>
      <c r="F2406" s="49"/>
      <c r="G2406" s="50"/>
      <c r="H2406" s="47"/>
      <c r="I2406" s="47"/>
    </row>
    <row r="2407" spans="2:9" ht="20.100000000000001" hidden="1" customHeight="1" x14ac:dyDescent="0.25">
      <c r="B2407" s="48"/>
      <c r="C2407" s="49"/>
      <c r="D2407" s="49"/>
      <c r="E2407" s="49"/>
      <c r="F2407" s="49"/>
      <c r="G2407" s="50"/>
      <c r="H2407" s="47"/>
      <c r="I2407" s="47"/>
    </row>
    <row r="2408" spans="2:9" ht="20.100000000000001" hidden="1" customHeight="1" x14ac:dyDescent="0.25">
      <c r="B2408" s="48"/>
      <c r="C2408" s="49"/>
      <c r="D2408" s="49"/>
      <c r="E2408" s="49"/>
      <c r="F2408" s="49"/>
      <c r="G2408" s="50"/>
      <c r="H2408" s="47"/>
      <c r="I2408" s="47"/>
    </row>
    <row r="2409" spans="2:9" ht="20.100000000000001" hidden="1" customHeight="1" x14ac:dyDescent="0.25">
      <c r="B2409" s="48"/>
      <c r="C2409" s="49"/>
      <c r="D2409" s="49"/>
      <c r="E2409" s="49"/>
      <c r="F2409" s="49"/>
      <c r="G2409" s="50"/>
      <c r="H2409" s="47"/>
      <c r="I2409" s="47"/>
    </row>
    <row r="2410" spans="2:9" ht="20.100000000000001" hidden="1" customHeight="1" x14ac:dyDescent="0.25">
      <c r="B2410" s="48"/>
      <c r="C2410" s="49"/>
      <c r="D2410" s="49"/>
      <c r="E2410" s="49"/>
      <c r="F2410" s="49"/>
      <c r="G2410" s="50"/>
      <c r="H2410" s="47"/>
      <c r="I2410" s="47"/>
    </row>
    <row r="2411" spans="2:9" ht="20.100000000000001" hidden="1" customHeight="1" x14ac:dyDescent="0.25">
      <c r="B2411" s="48"/>
      <c r="C2411" s="49"/>
      <c r="D2411" s="49"/>
      <c r="E2411" s="49"/>
      <c r="F2411" s="49"/>
      <c r="G2411" s="50"/>
      <c r="H2411" s="47"/>
      <c r="I2411" s="47"/>
    </row>
    <row r="2412" spans="2:9" ht="20.100000000000001" hidden="1" customHeight="1" x14ac:dyDescent="0.25">
      <c r="B2412" s="48"/>
      <c r="C2412" s="49"/>
      <c r="D2412" s="49"/>
      <c r="E2412" s="49"/>
      <c r="F2412" s="49"/>
      <c r="G2412" s="50"/>
      <c r="H2412" s="47"/>
      <c r="I2412" s="47"/>
    </row>
    <row r="2413" spans="2:9" ht="20.100000000000001" hidden="1" customHeight="1" x14ac:dyDescent="0.25">
      <c r="B2413" s="48"/>
      <c r="C2413" s="49"/>
      <c r="D2413" s="49"/>
      <c r="E2413" s="49"/>
      <c r="F2413" s="49"/>
      <c r="G2413" s="50"/>
      <c r="H2413" s="47"/>
      <c r="I2413" s="47"/>
    </row>
    <row r="2414" spans="2:9" ht="20.100000000000001" hidden="1" customHeight="1" x14ac:dyDescent="0.25">
      <c r="B2414" s="48"/>
      <c r="C2414" s="49"/>
      <c r="D2414" s="49"/>
      <c r="E2414" s="49"/>
      <c r="F2414" s="49"/>
      <c r="G2414" s="50"/>
      <c r="H2414" s="47"/>
      <c r="I2414" s="47"/>
    </row>
    <row r="2415" spans="2:9" ht="20.100000000000001" hidden="1" customHeight="1" x14ac:dyDescent="0.25">
      <c r="B2415" s="48"/>
      <c r="C2415" s="49"/>
      <c r="D2415" s="49"/>
      <c r="E2415" s="49"/>
      <c r="F2415" s="49"/>
      <c r="G2415" s="50"/>
      <c r="H2415" s="47"/>
      <c r="I2415" s="47"/>
    </row>
    <row r="2416" spans="2:9" ht="20.100000000000001" hidden="1" customHeight="1" x14ac:dyDescent="0.25">
      <c r="B2416" s="48"/>
      <c r="C2416" s="49"/>
      <c r="D2416" s="49"/>
      <c r="E2416" s="49"/>
      <c r="F2416" s="49"/>
      <c r="G2416" s="50"/>
      <c r="H2416" s="47"/>
      <c r="I2416" s="47"/>
    </row>
    <row r="2417" spans="2:9" ht="20.100000000000001" hidden="1" customHeight="1" x14ac:dyDescent="0.25">
      <c r="B2417" s="48"/>
      <c r="C2417" s="49"/>
      <c r="D2417" s="49"/>
      <c r="E2417" s="49"/>
      <c r="F2417" s="49"/>
      <c r="G2417" s="50"/>
      <c r="H2417" s="47"/>
      <c r="I2417" s="47"/>
    </row>
    <row r="2418" spans="2:9" ht="20.100000000000001" hidden="1" customHeight="1" x14ac:dyDescent="0.25">
      <c r="B2418" s="48"/>
      <c r="C2418" s="49"/>
      <c r="D2418" s="49"/>
      <c r="E2418" s="49"/>
      <c r="F2418" s="49"/>
      <c r="G2418" s="50"/>
      <c r="H2418" s="47"/>
      <c r="I2418" s="47"/>
    </row>
    <row r="2419" spans="2:9" ht="20.100000000000001" hidden="1" customHeight="1" x14ac:dyDescent="0.25">
      <c r="B2419" s="48"/>
      <c r="C2419" s="49"/>
      <c r="D2419" s="49"/>
      <c r="E2419" s="49"/>
      <c r="F2419" s="49"/>
      <c r="G2419" s="50"/>
      <c r="H2419" s="47"/>
      <c r="I2419" s="47"/>
    </row>
    <row r="2420" spans="2:9" ht="20.100000000000001" hidden="1" customHeight="1" x14ac:dyDescent="0.25">
      <c r="B2420" s="48"/>
      <c r="C2420" s="49"/>
      <c r="D2420" s="49"/>
      <c r="E2420" s="49"/>
      <c r="F2420" s="49"/>
      <c r="G2420" s="50"/>
      <c r="H2420" s="47"/>
      <c r="I2420" s="47"/>
    </row>
    <row r="2421" spans="2:9" ht="20.100000000000001" hidden="1" customHeight="1" x14ac:dyDescent="0.25">
      <c r="B2421" s="48"/>
      <c r="C2421" s="49"/>
      <c r="D2421" s="49"/>
      <c r="E2421" s="49"/>
      <c r="F2421" s="49"/>
      <c r="G2421" s="50"/>
      <c r="H2421" s="47"/>
      <c r="I2421" s="47"/>
    </row>
    <row r="2422" spans="2:9" ht="20.100000000000001" hidden="1" customHeight="1" x14ac:dyDescent="0.25">
      <c r="B2422" s="48"/>
      <c r="C2422" s="49"/>
      <c r="D2422" s="49"/>
      <c r="E2422" s="49"/>
      <c r="F2422" s="49"/>
      <c r="G2422" s="50"/>
      <c r="H2422" s="47"/>
      <c r="I2422" s="47"/>
    </row>
    <row r="2423" spans="2:9" ht="20.100000000000001" hidden="1" customHeight="1" x14ac:dyDescent="0.25">
      <c r="B2423" s="48"/>
      <c r="C2423" s="49"/>
      <c r="D2423" s="49"/>
      <c r="E2423" s="49"/>
      <c r="F2423" s="49"/>
      <c r="G2423" s="50"/>
      <c r="H2423" s="47"/>
      <c r="I2423" s="47"/>
    </row>
    <row r="2424" spans="2:9" ht="20.100000000000001" hidden="1" customHeight="1" x14ac:dyDescent="0.25">
      <c r="B2424" s="48"/>
      <c r="C2424" s="49"/>
      <c r="D2424" s="49"/>
      <c r="E2424" s="49"/>
      <c r="F2424" s="49"/>
      <c r="G2424" s="50"/>
      <c r="H2424" s="47"/>
      <c r="I2424" s="47"/>
    </row>
    <row r="2425" spans="2:9" ht="20.100000000000001" hidden="1" customHeight="1" x14ac:dyDescent="0.25">
      <c r="B2425" s="48"/>
      <c r="C2425" s="49"/>
      <c r="D2425" s="49"/>
      <c r="E2425" s="49"/>
      <c r="F2425" s="49"/>
      <c r="G2425" s="50"/>
      <c r="H2425" s="47"/>
      <c r="I2425" s="47"/>
    </row>
    <row r="2426" spans="2:9" ht="20.100000000000001" hidden="1" customHeight="1" x14ac:dyDescent="0.25">
      <c r="B2426" s="48"/>
      <c r="C2426" s="49"/>
      <c r="D2426" s="49"/>
      <c r="E2426" s="49"/>
      <c r="F2426" s="49"/>
      <c r="G2426" s="50"/>
      <c r="H2426" s="47"/>
      <c r="I2426" s="47"/>
    </row>
    <row r="2427" spans="2:9" ht="20.100000000000001" hidden="1" customHeight="1" x14ac:dyDescent="0.25">
      <c r="B2427" s="48"/>
      <c r="C2427" s="49"/>
      <c r="D2427" s="49"/>
      <c r="E2427" s="49"/>
      <c r="F2427" s="49"/>
      <c r="G2427" s="50"/>
      <c r="H2427" s="47"/>
      <c r="I2427" s="47"/>
    </row>
    <row r="2428" spans="2:9" ht="20.100000000000001" hidden="1" customHeight="1" x14ac:dyDescent="0.25">
      <c r="B2428" s="48"/>
      <c r="C2428" s="49"/>
      <c r="D2428" s="49"/>
      <c r="E2428" s="49"/>
      <c r="F2428" s="49"/>
      <c r="G2428" s="50"/>
      <c r="H2428" s="47"/>
      <c r="I2428" s="47"/>
    </row>
    <row r="2429" spans="2:9" ht="20.100000000000001" hidden="1" customHeight="1" x14ac:dyDescent="0.25">
      <c r="B2429" s="48"/>
      <c r="C2429" s="49"/>
      <c r="D2429" s="49"/>
      <c r="E2429" s="49"/>
      <c r="F2429" s="49"/>
      <c r="G2429" s="50"/>
      <c r="H2429" s="47"/>
      <c r="I2429" s="47"/>
    </row>
    <row r="2430" spans="2:9" ht="20.100000000000001" hidden="1" customHeight="1" x14ac:dyDescent="0.25">
      <c r="B2430" s="48"/>
      <c r="C2430" s="49"/>
      <c r="D2430" s="49"/>
      <c r="E2430" s="49"/>
      <c r="F2430" s="49"/>
      <c r="G2430" s="50"/>
      <c r="H2430" s="47"/>
      <c r="I2430" s="47"/>
    </row>
    <row r="2431" spans="2:9" ht="20.100000000000001" hidden="1" customHeight="1" x14ac:dyDescent="0.25">
      <c r="B2431" s="48"/>
      <c r="C2431" s="49"/>
      <c r="D2431" s="49"/>
      <c r="E2431" s="49"/>
      <c r="F2431" s="49"/>
      <c r="G2431" s="50"/>
      <c r="H2431" s="47"/>
      <c r="I2431" s="47"/>
    </row>
    <row r="2432" spans="2:9" ht="20.100000000000001" hidden="1" customHeight="1" x14ac:dyDescent="0.25">
      <c r="B2432" s="48"/>
      <c r="C2432" s="49"/>
      <c r="D2432" s="49"/>
      <c r="E2432" s="49"/>
      <c r="F2432" s="49"/>
      <c r="G2432" s="50"/>
      <c r="H2432" s="47"/>
      <c r="I2432" s="47"/>
    </row>
    <row r="2433" spans="2:9" ht="20.100000000000001" hidden="1" customHeight="1" x14ac:dyDescent="0.25">
      <c r="B2433" s="48"/>
      <c r="C2433" s="49"/>
      <c r="D2433" s="49"/>
      <c r="E2433" s="49"/>
      <c r="F2433" s="49"/>
      <c r="G2433" s="50"/>
      <c r="H2433" s="47"/>
      <c r="I2433" s="47"/>
    </row>
    <row r="2434" spans="2:9" ht="20.100000000000001" hidden="1" customHeight="1" x14ac:dyDescent="0.25">
      <c r="B2434" s="48"/>
      <c r="C2434" s="49"/>
      <c r="D2434" s="49"/>
      <c r="E2434" s="49"/>
      <c r="F2434" s="49"/>
      <c r="G2434" s="50"/>
      <c r="H2434" s="47"/>
      <c r="I2434" s="47"/>
    </row>
    <row r="2435" spans="2:9" ht="20.100000000000001" hidden="1" customHeight="1" x14ac:dyDescent="0.25">
      <c r="B2435" s="48"/>
      <c r="C2435" s="49"/>
      <c r="D2435" s="49"/>
      <c r="E2435" s="49"/>
      <c r="F2435" s="49"/>
      <c r="G2435" s="50"/>
      <c r="H2435" s="47"/>
      <c r="I2435" s="47"/>
    </row>
    <row r="2436" spans="2:9" ht="20.100000000000001" hidden="1" customHeight="1" x14ac:dyDescent="0.25">
      <c r="B2436" s="48"/>
      <c r="C2436" s="49"/>
      <c r="D2436" s="49"/>
      <c r="E2436" s="49"/>
      <c r="F2436" s="49"/>
      <c r="G2436" s="50"/>
      <c r="H2436" s="47"/>
      <c r="I2436" s="47"/>
    </row>
    <row r="2437" spans="2:9" ht="20.100000000000001" hidden="1" customHeight="1" x14ac:dyDescent="0.25">
      <c r="B2437" s="48"/>
      <c r="C2437" s="49"/>
      <c r="D2437" s="49"/>
      <c r="E2437" s="49"/>
      <c r="F2437" s="49"/>
      <c r="G2437" s="50"/>
      <c r="H2437" s="47"/>
      <c r="I2437" s="47"/>
    </row>
    <row r="2438" spans="2:9" ht="20.100000000000001" hidden="1" customHeight="1" x14ac:dyDescent="0.25">
      <c r="B2438" s="48"/>
      <c r="C2438" s="49"/>
      <c r="D2438" s="49"/>
      <c r="E2438" s="49"/>
      <c r="F2438" s="49"/>
      <c r="G2438" s="50"/>
      <c r="H2438" s="47"/>
      <c r="I2438" s="47"/>
    </row>
    <row r="2439" spans="2:9" ht="20.100000000000001" hidden="1" customHeight="1" x14ac:dyDescent="0.25">
      <c r="B2439" s="48"/>
      <c r="C2439" s="49"/>
      <c r="D2439" s="49"/>
      <c r="E2439" s="49"/>
      <c r="F2439" s="49"/>
      <c r="G2439" s="50"/>
      <c r="H2439" s="47"/>
      <c r="I2439" s="47"/>
    </row>
    <row r="2440" spans="2:9" ht="20.100000000000001" hidden="1" customHeight="1" x14ac:dyDescent="0.25">
      <c r="B2440" s="48"/>
      <c r="C2440" s="49"/>
      <c r="D2440" s="49"/>
      <c r="E2440" s="49"/>
      <c r="F2440" s="49"/>
      <c r="G2440" s="50"/>
      <c r="H2440" s="47"/>
      <c r="I2440" s="47"/>
    </row>
    <row r="2441" spans="2:9" ht="20.100000000000001" hidden="1" customHeight="1" x14ac:dyDescent="0.25">
      <c r="B2441" s="48"/>
      <c r="C2441" s="49"/>
      <c r="D2441" s="49"/>
      <c r="E2441" s="49"/>
      <c r="F2441" s="49"/>
      <c r="G2441" s="50"/>
      <c r="H2441" s="47"/>
      <c r="I2441" s="47"/>
    </row>
    <row r="2442" spans="2:9" ht="20.100000000000001" hidden="1" customHeight="1" x14ac:dyDescent="0.25">
      <c r="B2442" s="48"/>
      <c r="C2442" s="49"/>
      <c r="D2442" s="49"/>
      <c r="E2442" s="49"/>
      <c r="F2442" s="49"/>
      <c r="G2442" s="50"/>
      <c r="H2442" s="47"/>
      <c r="I2442" s="47"/>
    </row>
    <row r="2443" spans="2:9" ht="20.100000000000001" hidden="1" customHeight="1" x14ac:dyDescent="0.25">
      <c r="B2443" s="48"/>
      <c r="C2443" s="49"/>
      <c r="D2443" s="49"/>
      <c r="E2443" s="49"/>
      <c r="F2443" s="49"/>
      <c r="G2443" s="50"/>
      <c r="H2443" s="47"/>
      <c r="I2443" s="47"/>
    </row>
    <row r="2444" spans="2:9" ht="20.100000000000001" hidden="1" customHeight="1" x14ac:dyDescent="0.25">
      <c r="B2444" s="48"/>
      <c r="C2444" s="49"/>
      <c r="D2444" s="49"/>
      <c r="E2444" s="49"/>
      <c r="F2444" s="49"/>
      <c r="G2444" s="50"/>
      <c r="H2444" s="47"/>
      <c r="I2444" s="47"/>
    </row>
    <row r="2445" spans="2:9" ht="20.100000000000001" hidden="1" customHeight="1" x14ac:dyDescent="0.25">
      <c r="B2445" s="48"/>
      <c r="C2445" s="49"/>
      <c r="D2445" s="49"/>
      <c r="E2445" s="49"/>
      <c r="F2445" s="49"/>
      <c r="G2445" s="50"/>
      <c r="H2445" s="47"/>
      <c r="I2445" s="47"/>
    </row>
    <row r="2446" spans="2:9" ht="20.100000000000001" hidden="1" customHeight="1" x14ac:dyDescent="0.25">
      <c r="B2446" s="48"/>
      <c r="C2446" s="49"/>
      <c r="D2446" s="49"/>
      <c r="E2446" s="49"/>
      <c r="F2446" s="49"/>
      <c r="G2446" s="50"/>
      <c r="H2446" s="47"/>
      <c r="I2446" s="47"/>
    </row>
    <row r="2447" spans="2:9" ht="20.100000000000001" hidden="1" customHeight="1" x14ac:dyDescent="0.25">
      <c r="B2447" s="48"/>
      <c r="C2447" s="49"/>
      <c r="D2447" s="49"/>
      <c r="E2447" s="49"/>
      <c r="F2447" s="49"/>
      <c r="G2447" s="50"/>
      <c r="H2447" s="47"/>
      <c r="I2447" s="47"/>
    </row>
    <row r="2448" spans="2:9" ht="20.100000000000001" hidden="1" customHeight="1" x14ac:dyDescent="0.25">
      <c r="B2448" s="48"/>
      <c r="C2448" s="49"/>
      <c r="D2448" s="49"/>
      <c r="E2448" s="49"/>
      <c r="F2448" s="49"/>
      <c r="G2448" s="50"/>
      <c r="H2448" s="47"/>
      <c r="I2448" s="47"/>
    </row>
    <row r="2449" spans="2:9" ht="20.100000000000001" hidden="1" customHeight="1" x14ac:dyDescent="0.25">
      <c r="B2449" s="48"/>
      <c r="C2449" s="49"/>
      <c r="D2449" s="49"/>
      <c r="E2449" s="49"/>
      <c r="F2449" s="49"/>
      <c r="G2449" s="50"/>
      <c r="H2449" s="47"/>
      <c r="I2449" s="47"/>
    </row>
    <row r="2450" spans="2:9" ht="20.100000000000001" hidden="1" customHeight="1" x14ac:dyDescent="0.25">
      <c r="B2450" s="48"/>
      <c r="C2450" s="49"/>
      <c r="D2450" s="49"/>
      <c r="E2450" s="49"/>
      <c r="F2450" s="49"/>
      <c r="G2450" s="50"/>
      <c r="H2450" s="47"/>
      <c r="I2450" s="47"/>
    </row>
    <row r="2451" spans="2:9" ht="20.100000000000001" hidden="1" customHeight="1" x14ac:dyDescent="0.25">
      <c r="B2451" s="48"/>
      <c r="C2451" s="49"/>
      <c r="D2451" s="49"/>
      <c r="E2451" s="49"/>
      <c r="F2451" s="49"/>
      <c r="G2451" s="50"/>
      <c r="H2451" s="47"/>
      <c r="I2451" s="47"/>
    </row>
    <row r="2452" spans="2:9" ht="20.100000000000001" hidden="1" customHeight="1" x14ac:dyDescent="0.25">
      <c r="B2452" s="48"/>
      <c r="C2452" s="49"/>
      <c r="D2452" s="49"/>
      <c r="E2452" s="49"/>
      <c r="F2452" s="49"/>
      <c r="G2452" s="50"/>
      <c r="H2452" s="47"/>
      <c r="I2452" s="47"/>
    </row>
    <row r="2453" spans="2:9" ht="20.100000000000001" hidden="1" customHeight="1" x14ac:dyDescent="0.25">
      <c r="B2453" s="48"/>
      <c r="C2453" s="49"/>
      <c r="D2453" s="49"/>
      <c r="E2453" s="49"/>
      <c r="F2453" s="49"/>
      <c r="G2453" s="50"/>
      <c r="H2453" s="47"/>
      <c r="I2453" s="47"/>
    </row>
    <row r="2454" spans="2:9" ht="20.100000000000001" hidden="1" customHeight="1" x14ac:dyDescent="0.25">
      <c r="B2454" s="48"/>
      <c r="C2454" s="49"/>
      <c r="D2454" s="49"/>
      <c r="E2454" s="49"/>
      <c r="F2454" s="49"/>
      <c r="G2454" s="50"/>
      <c r="H2454" s="47"/>
      <c r="I2454" s="47"/>
    </row>
    <row r="2455" spans="2:9" ht="20.100000000000001" hidden="1" customHeight="1" x14ac:dyDescent="0.25">
      <c r="B2455" s="48"/>
      <c r="C2455" s="49"/>
      <c r="D2455" s="49"/>
      <c r="E2455" s="49"/>
      <c r="F2455" s="49"/>
      <c r="G2455" s="50"/>
      <c r="H2455" s="47"/>
      <c r="I2455" s="47"/>
    </row>
    <row r="2456" spans="2:9" ht="20.100000000000001" hidden="1" customHeight="1" x14ac:dyDescent="0.25">
      <c r="B2456" s="48"/>
      <c r="C2456" s="49"/>
      <c r="D2456" s="49"/>
      <c r="E2456" s="49"/>
      <c r="F2456" s="49"/>
      <c r="G2456" s="50"/>
      <c r="H2456" s="47"/>
      <c r="I2456" s="47"/>
    </row>
    <row r="2457" spans="2:9" ht="20.100000000000001" hidden="1" customHeight="1" x14ac:dyDescent="0.25">
      <c r="B2457" s="48"/>
      <c r="C2457" s="49"/>
      <c r="D2457" s="49"/>
      <c r="E2457" s="49"/>
      <c r="F2457" s="49"/>
      <c r="G2457" s="50"/>
      <c r="H2457" s="47"/>
      <c r="I2457" s="47"/>
    </row>
    <row r="2458" spans="2:9" ht="20.100000000000001" hidden="1" customHeight="1" x14ac:dyDescent="0.25">
      <c r="B2458" s="48"/>
      <c r="C2458" s="49"/>
      <c r="D2458" s="49"/>
      <c r="E2458" s="49"/>
      <c r="F2458" s="49"/>
      <c r="G2458" s="50"/>
      <c r="H2458" s="47"/>
      <c r="I2458" s="47"/>
    </row>
    <row r="2459" spans="2:9" ht="20.100000000000001" hidden="1" customHeight="1" x14ac:dyDescent="0.25">
      <c r="B2459" s="48"/>
      <c r="C2459" s="49"/>
      <c r="D2459" s="49"/>
      <c r="E2459" s="49"/>
      <c r="F2459" s="49"/>
      <c r="G2459" s="50"/>
      <c r="H2459" s="47"/>
      <c r="I2459" s="47"/>
    </row>
    <row r="2460" spans="2:9" ht="20.100000000000001" hidden="1" customHeight="1" x14ac:dyDescent="0.25">
      <c r="B2460" s="48"/>
      <c r="C2460" s="49"/>
      <c r="D2460" s="49"/>
      <c r="E2460" s="49"/>
      <c r="F2460" s="49"/>
      <c r="G2460" s="50"/>
      <c r="H2460" s="47"/>
      <c r="I2460" s="47"/>
    </row>
    <row r="2461" spans="2:9" ht="20.100000000000001" hidden="1" customHeight="1" x14ac:dyDescent="0.25">
      <c r="B2461" s="48"/>
      <c r="C2461" s="49"/>
      <c r="D2461" s="49"/>
      <c r="E2461" s="49"/>
      <c r="F2461" s="49"/>
      <c r="G2461" s="50"/>
      <c r="H2461" s="47"/>
      <c r="I2461" s="47"/>
    </row>
    <row r="2462" spans="2:9" ht="20.100000000000001" hidden="1" customHeight="1" x14ac:dyDescent="0.25">
      <c r="B2462" s="48"/>
      <c r="C2462" s="49"/>
      <c r="D2462" s="49"/>
      <c r="E2462" s="49"/>
      <c r="F2462" s="49"/>
      <c r="G2462" s="50"/>
      <c r="H2462" s="47"/>
      <c r="I2462" s="47"/>
    </row>
    <row r="2463" spans="2:9" ht="20.100000000000001" hidden="1" customHeight="1" x14ac:dyDescent="0.25">
      <c r="B2463" s="48"/>
      <c r="C2463" s="49"/>
      <c r="D2463" s="49"/>
      <c r="E2463" s="49"/>
      <c r="F2463" s="49"/>
      <c r="G2463" s="50"/>
      <c r="H2463" s="47"/>
      <c r="I2463" s="47"/>
    </row>
    <row r="2464" spans="2:9" ht="20.100000000000001" hidden="1" customHeight="1" x14ac:dyDescent="0.25">
      <c r="B2464" s="48"/>
      <c r="C2464" s="49"/>
      <c r="D2464" s="49"/>
      <c r="E2464" s="49"/>
      <c r="F2464" s="49"/>
      <c r="G2464" s="50"/>
      <c r="H2464" s="47"/>
      <c r="I2464" s="47"/>
    </row>
    <row r="2465" spans="2:9" ht="20.100000000000001" hidden="1" customHeight="1" x14ac:dyDescent="0.25">
      <c r="B2465" s="48"/>
      <c r="C2465" s="49"/>
      <c r="D2465" s="49"/>
      <c r="E2465" s="49"/>
      <c r="F2465" s="49"/>
      <c r="G2465" s="50"/>
      <c r="H2465" s="47"/>
      <c r="I2465" s="47"/>
    </row>
    <row r="2466" spans="2:9" ht="20.100000000000001" hidden="1" customHeight="1" x14ac:dyDescent="0.25">
      <c r="B2466" s="48"/>
      <c r="C2466" s="49"/>
      <c r="D2466" s="49"/>
      <c r="E2466" s="49"/>
      <c r="F2466" s="49"/>
      <c r="G2466" s="50"/>
      <c r="H2466" s="47"/>
      <c r="I2466" s="47"/>
    </row>
    <row r="2467" spans="2:9" ht="20.100000000000001" hidden="1" customHeight="1" x14ac:dyDescent="0.25">
      <c r="B2467" s="48"/>
      <c r="C2467" s="49"/>
      <c r="D2467" s="49"/>
      <c r="E2467" s="49"/>
      <c r="F2467" s="49"/>
      <c r="G2467" s="50"/>
      <c r="H2467" s="47"/>
      <c r="I2467" s="47"/>
    </row>
    <row r="2468" spans="2:9" ht="20.100000000000001" hidden="1" customHeight="1" x14ac:dyDescent="0.25">
      <c r="B2468" s="48"/>
      <c r="C2468" s="49"/>
      <c r="D2468" s="49"/>
      <c r="E2468" s="49"/>
      <c r="F2468" s="49"/>
      <c r="G2468" s="50"/>
      <c r="H2468" s="47"/>
      <c r="I2468" s="47"/>
    </row>
    <row r="2469" spans="2:9" ht="20.100000000000001" hidden="1" customHeight="1" x14ac:dyDescent="0.25">
      <c r="B2469" s="48"/>
      <c r="C2469" s="49"/>
      <c r="D2469" s="49"/>
      <c r="E2469" s="49"/>
      <c r="F2469" s="49"/>
      <c r="G2469" s="50"/>
      <c r="H2469" s="47"/>
      <c r="I2469" s="47"/>
    </row>
    <row r="2470" spans="2:9" ht="20.100000000000001" hidden="1" customHeight="1" x14ac:dyDescent="0.25">
      <c r="B2470" s="48"/>
      <c r="C2470" s="49"/>
      <c r="D2470" s="49"/>
      <c r="E2470" s="49"/>
      <c r="F2470" s="49"/>
      <c r="G2470" s="50"/>
      <c r="H2470" s="47"/>
      <c r="I2470" s="47"/>
    </row>
    <row r="2471" spans="2:9" ht="20.100000000000001" hidden="1" customHeight="1" x14ac:dyDescent="0.25">
      <c r="B2471" s="48"/>
      <c r="C2471" s="49"/>
      <c r="D2471" s="49"/>
      <c r="E2471" s="49"/>
      <c r="F2471" s="49"/>
      <c r="G2471" s="50"/>
      <c r="H2471" s="47"/>
      <c r="I2471" s="47"/>
    </row>
    <row r="2472" spans="2:9" ht="20.100000000000001" hidden="1" customHeight="1" x14ac:dyDescent="0.25">
      <c r="B2472" s="48"/>
      <c r="C2472" s="49"/>
      <c r="D2472" s="49"/>
      <c r="E2472" s="49"/>
      <c r="F2472" s="49"/>
      <c r="G2472" s="50"/>
      <c r="H2472" s="47"/>
      <c r="I2472" s="47"/>
    </row>
    <row r="2473" spans="2:9" ht="20.100000000000001" hidden="1" customHeight="1" x14ac:dyDescent="0.25">
      <c r="B2473" s="48"/>
      <c r="C2473" s="49"/>
      <c r="D2473" s="49"/>
      <c r="E2473" s="49"/>
      <c r="F2473" s="49"/>
      <c r="G2473" s="50"/>
      <c r="H2473" s="47"/>
      <c r="I2473" s="47"/>
    </row>
    <row r="2474" spans="2:9" ht="20.100000000000001" hidden="1" customHeight="1" x14ac:dyDescent="0.25">
      <c r="B2474" s="48"/>
      <c r="C2474" s="49"/>
      <c r="D2474" s="49"/>
      <c r="E2474" s="49"/>
      <c r="F2474" s="49"/>
      <c r="G2474" s="50"/>
      <c r="H2474" s="47"/>
      <c r="I2474" s="47"/>
    </row>
    <row r="2475" spans="2:9" ht="20.100000000000001" hidden="1" customHeight="1" x14ac:dyDescent="0.25">
      <c r="B2475" s="48"/>
      <c r="C2475" s="49"/>
      <c r="D2475" s="49"/>
      <c r="E2475" s="49"/>
      <c r="F2475" s="49"/>
      <c r="G2475" s="50"/>
      <c r="H2475" s="47"/>
      <c r="I2475" s="47"/>
    </row>
    <row r="2476" spans="2:9" ht="20.100000000000001" hidden="1" customHeight="1" x14ac:dyDescent="0.25">
      <c r="B2476" s="48"/>
      <c r="C2476" s="49"/>
      <c r="D2476" s="49"/>
      <c r="E2476" s="49"/>
      <c r="F2476" s="49"/>
      <c r="G2476" s="50"/>
      <c r="H2476" s="47"/>
      <c r="I2476" s="47"/>
    </row>
    <row r="2477" spans="2:9" ht="20.100000000000001" hidden="1" customHeight="1" x14ac:dyDescent="0.25">
      <c r="B2477" s="48"/>
      <c r="C2477" s="49"/>
      <c r="D2477" s="49"/>
      <c r="E2477" s="49"/>
      <c r="F2477" s="49"/>
      <c r="G2477" s="50"/>
      <c r="H2477" s="47"/>
      <c r="I2477" s="47"/>
    </row>
    <row r="2478" spans="2:9" ht="20.100000000000001" hidden="1" customHeight="1" x14ac:dyDescent="0.25">
      <c r="B2478" s="48"/>
      <c r="C2478" s="49"/>
      <c r="D2478" s="49"/>
      <c r="E2478" s="49"/>
      <c r="F2478" s="49"/>
      <c r="G2478" s="50"/>
      <c r="H2478" s="47"/>
      <c r="I2478" s="47"/>
    </row>
    <row r="2479" spans="2:9" ht="20.100000000000001" hidden="1" customHeight="1" x14ac:dyDescent="0.25">
      <c r="B2479" s="48"/>
      <c r="C2479" s="49"/>
      <c r="D2479" s="49"/>
      <c r="E2479" s="49"/>
      <c r="F2479" s="49"/>
      <c r="G2479" s="50"/>
      <c r="H2479" s="47"/>
      <c r="I2479" s="47"/>
    </row>
    <row r="2480" spans="2:9" ht="20.100000000000001" hidden="1" customHeight="1" x14ac:dyDescent="0.25">
      <c r="B2480" s="48"/>
      <c r="C2480" s="49"/>
      <c r="D2480" s="49"/>
      <c r="E2480" s="49"/>
      <c r="F2480" s="49"/>
      <c r="G2480" s="50"/>
      <c r="H2480" s="47"/>
      <c r="I2480" s="47"/>
    </row>
    <row r="2481" spans="2:9" ht="20.100000000000001" hidden="1" customHeight="1" x14ac:dyDescent="0.25">
      <c r="B2481" s="48"/>
      <c r="C2481" s="49"/>
      <c r="D2481" s="49"/>
      <c r="E2481" s="49"/>
      <c r="F2481" s="49"/>
      <c r="G2481" s="50"/>
      <c r="H2481" s="47"/>
      <c r="I2481" s="47"/>
    </row>
    <row r="2482" spans="2:9" ht="20.100000000000001" hidden="1" customHeight="1" x14ac:dyDescent="0.25">
      <c r="B2482" s="48"/>
      <c r="C2482" s="49"/>
      <c r="D2482" s="49"/>
      <c r="E2482" s="49"/>
      <c r="F2482" s="49"/>
      <c r="G2482" s="50"/>
      <c r="H2482" s="47"/>
      <c r="I2482" s="47"/>
    </row>
    <row r="2483" spans="2:9" ht="20.100000000000001" hidden="1" customHeight="1" x14ac:dyDescent="0.25">
      <c r="B2483" s="48"/>
      <c r="C2483" s="49"/>
      <c r="D2483" s="49"/>
      <c r="E2483" s="49"/>
      <c r="F2483" s="49"/>
      <c r="G2483" s="50"/>
      <c r="H2483" s="47"/>
      <c r="I2483" s="47"/>
    </row>
    <row r="2484" spans="2:9" ht="20.100000000000001" hidden="1" customHeight="1" x14ac:dyDescent="0.25">
      <c r="B2484" s="48"/>
      <c r="C2484" s="49"/>
      <c r="D2484" s="49"/>
      <c r="E2484" s="49"/>
      <c r="F2484" s="49"/>
      <c r="G2484" s="50"/>
      <c r="H2484" s="47"/>
      <c r="I2484" s="47"/>
    </row>
    <row r="2485" spans="2:9" ht="20.100000000000001" hidden="1" customHeight="1" x14ac:dyDescent="0.25">
      <c r="B2485" s="48"/>
      <c r="C2485" s="49"/>
      <c r="D2485" s="49"/>
      <c r="E2485" s="49"/>
      <c r="F2485" s="49"/>
      <c r="G2485" s="50"/>
      <c r="H2485" s="47"/>
      <c r="I2485" s="47"/>
    </row>
    <row r="2486" spans="2:9" ht="20.100000000000001" hidden="1" customHeight="1" x14ac:dyDescent="0.25">
      <c r="B2486" s="48"/>
      <c r="C2486" s="49"/>
      <c r="D2486" s="49"/>
      <c r="E2486" s="49"/>
      <c r="F2486" s="49"/>
      <c r="G2486" s="50"/>
      <c r="H2486" s="47"/>
      <c r="I2486" s="47"/>
    </row>
    <row r="2487" spans="2:9" ht="20.100000000000001" hidden="1" customHeight="1" x14ac:dyDescent="0.25">
      <c r="B2487" s="48"/>
      <c r="C2487" s="49"/>
      <c r="D2487" s="49"/>
      <c r="E2487" s="49"/>
      <c r="F2487" s="49"/>
      <c r="G2487" s="50"/>
      <c r="H2487" s="47"/>
      <c r="I2487" s="47"/>
    </row>
    <row r="2488" spans="2:9" ht="20.100000000000001" hidden="1" customHeight="1" x14ac:dyDescent="0.25">
      <c r="B2488" s="48"/>
      <c r="C2488" s="49"/>
      <c r="D2488" s="49"/>
      <c r="E2488" s="49"/>
      <c r="F2488" s="49"/>
      <c r="G2488" s="50"/>
      <c r="H2488" s="47"/>
      <c r="I2488" s="47"/>
    </row>
    <row r="2489" spans="2:9" ht="20.100000000000001" hidden="1" customHeight="1" x14ac:dyDescent="0.25">
      <c r="B2489" s="48"/>
      <c r="C2489" s="49"/>
      <c r="D2489" s="49"/>
      <c r="E2489" s="49"/>
      <c r="F2489" s="49"/>
      <c r="G2489" s="50"/>
      <c r="H2489" s="47"/>
      <c r="I2489" s="47"/>
    </row>
    <row r="2490" spans="2:9" ht="20.100000000000001" hidden="1" customHeight="1" x14ac:dyDescent="0.25">
      <c r="B2490" s="48"/>
      <c r="C2490" s="49"/>
      <c r="D2490" s="49"/>
      <c r="E2490" s="49"/>
      <c r="F2490" s="49"/>
      <c r="G2490" s="50"/>
      <c r="H2490" s="47"/>
      <c r="I2490" s="47"/>
    </row>
    <row r="2491" spans="2:9" ht="20.100000000000001" hidden="1" customHeight="1" x14ac:dyDescent="0.25">
      <c r="B2491" s="48"/>
      <c r="C2491" s="49"/>
      <c r="D2491" s="49"/>
      <c r="E2491" s="49"/>
      <c r="F2491" s="49"/>
      <c r="G2491" s="50"/>
      <c r="H2491" s="47"/>
      <c r="I2491" s="47"/>
    </row>
    <row r="2492" spans="2:9" ht="20.100000000000001" hidden="1" customHeight="1" x14ac:dyDescent="0.25">
      <c r="B2492" s="48"/>
      <c r="C2492" s="49"/>
      <c r="D2492" s="49"/>
      <c r="E2492" s="49"/>
      <c r="F2492" s="49"/>
      <c r="G2492" s="50"/>
      <c r="H2492" s="47"/>
      <c r="I2492" s="47"/>
    </row>
    <row r="2493" spans="2:9" ht="20.100000000000001" hidden="1" customHeight="1" x14ac:dyDescent="0.25">
      <c r="B2493" s="48"/>
      <c r="C2493" s="49"/>
      <c r="D2493" s="49"/>
      <c r="E2493" s="49"/>
      <c r="F2493" s="49"/>
      <c r="G2493" s="50"/>
      <c r="H2493" s="47"/>
      <c r="I2493" s="47"/>
    </row>
    <row r="2494" spans="2:9" ht="20.100000000000001" hidden="1" customHeight="1" x14ac:dyDescent="0.25">
      <c r="B2494" s="48"/>
      <c r="C2494" s="49"/>
      <c r="D2494" s="49"/>
      <c r="E2494" s="49"/>
      <c r="F2494" s="49"/>
      <c r="G2494" s="50"/>
      <c r="H2494" s="47"/>
      <c r="I2494" s="47"/>
    </row>
    <row r="2495" spans="2:9" ht="20.100000000000001" hidden="1" customHeight="1" x14ac:dyDescent="0.25">
      <c r="B2495" s="48"/>
      <c r="C2495" s="49"/>
      <c r="D2495" s="49"/>
      <c r="E2495" s="49"/>
      <c r="F2495" s="49"/>
      <c r="G2495" s="50"/>
      <c r="H2495" s="47"/>
      <c r="I2495" s="47"/>
    </row>
    <row r="2496" spans="2:9" ht="20.100000000000001" hidden="1" customHeight="1" x14ac:dyDescent="0.25">
      <c r="B2496" s="48"/>
      <c r="C2496" s="49"/>
      <c r="D2496" s="49"/>
      <c r="E2496" s="49"/>
      <c r="F2496" s="49"/>
      <c r="G2496" s="50"/>
      <c r="H2496" s="47"/>
      <c r="I2496" s="47"/>
    </row>
    <row r="2497" spans="2:9" ht="20.100000000000001" hidden="1" customHeight="1" x14ac:dyDescent="0.25">
      <c r="B2497" s="48"/>
      <c r="C2497" s="49"/>
      <c r="D2497" s="49"/>
      <c r="E2497" s="49"/>
      <c r="F2497" s="49"/>
      <c r="G2497" s="50"/>
      <c r="H2497" s="47"/>
      <c r="I2497" s="47"/>
    </row>
    <row r="2498" spans="2:9" ht="20.100000000000001" hidden="1" customHeight="1" x14ac:dyDescent="0.25">
      <c r="B2498" s="48"/>
      <c r="C2498" s="49"/>
      <c r="D2498" s="49"/>
      <c r="E2498" s="49"/>
      <c r="F2498" s="49"/>
      <c r="G2498" s="50"/>
      <c r="H2498" s="47"/>
      <c r="I2498" s="47"/>
    </row>
    <row r="2499" spans="2:9" ht="20.100000000000001" hidden="1" customHeight="1" x14ac:dyDescent="0.25">
      <c r="B2499" s="48"/>
      <c r="C2499" s="49"/>
      <c r="D2499" s="49"/>
      <c r="E2499" s="49"/>
      <c r="F2499" s="49"/>
      <c r="G2499" s="50"/>
      <c r="H2499" s="47"/>
      <c r="I2499" s="47"/>
    </row>
    <row r="2500" spans="2:9" ht="20.100000000000001" hidden="1" customHeight="1" x14ac:dyDescent="0.25">
      <c r="B2500" s="48"/>
      <c r="C2500" s="49"/>
      <c r="D2500" s="49"/>
      <c r="E2500" s="49"/>
      <c r="F2500" s="49"/>
      <c r="G2500" s="50"/>
      <c r="H2500" s="47"/>
      <c r="I2500" s="47"/>
    </row>
    <row r="2501" spans="2:9" ht="20.100000000000001" hidden="1" customHeight="1" x14ac:dyDescent="0.25">
      <c r="B2501" s="48"/>
      <c r="C2501" s="49"/>
      <c r="D2501" s="49"/>
      <c r="E2501" s="49"/>
      <c r="F2501" s="49"/>
      <c r="G2501" s="50"/>
      <c r="H2501" s="47"/>
      <c r="I2501" s="47"/>
    </row>
    <row r="2502" spans="2:9" ht="20.100000000000001" hidden="1" customHeight="1" x14ac:dyDescent="0.25">
      <c r="B2502" s="48"/>
      <c r="C2502" s="49"/>
      <c r="D2502" s="49"/>
      <c r="E2502" s="49"/>
      <c r="F2502" s="49"/>
      <c r="G2502" s="50"/>
      <c r="H2502" s="47"/>
      <c r="I2502" s="47"/>
    </row>
    <row r="2503" spans="2:9" ht="20.100000000000001" hidden="1" customHeight="1" x14ac:dyDescent="0.25">
      <c r="B2503" s="48"/>
      <c r="C2503" s="49"/>
      <c r="D2503" s="49"/>
      <c r="E2503" s="49"/>
      <c r="F2503" s="49"/>
      <c r="G2503" s="50"/>
      <c r="H2503" s="47"/>
      <c r="I2503" s="47"/>
    </row>
    <row r="2504" spans="2:9" ht="20.100000000000001" hidden="1" customHeight="1" x14ac:dyDescent="0.25">
      <c r="B2504" s="48"/>
      <c r="C2504" s="49"/>
      <c r="D2504" s="49"/>
      <c r="E2504" s="49"/>
      <c r="F2504" s="49"/>
      <c r="G2504" s="50"/>
      <c r="H2504" s="47"/>
      <c r="I2504" s="47"/>
    </row>
    <row r="2505" spans="2:9" ht="20.100000000000001" hidden="1" customHeight="1" x14ac:dyDescent="0.25">
      <c r="B2505" s="48"/>
      <c r="C2505" s="49"/>
      <c r="D2505" s="49"/>
      <c r="E2505" s="49"/>
      <c r="F2505" s="49"/>
      <c r="G2505" s="50"/>
      <c r="H2505" s="47"/>
      <c r="I2505" s="47"/>
    </row>
    <row r="2506" spans="2:9" ht="20.100000000000001" hidden="1" customHeight="1" x14ac:dyDescent="0.25">
      <c r="B2506" s="48"/>
      <c r="C2506" s="49"/>
      <c r="D2506" s="49"/>
      <c r="E2506" s="49"/>
      <c r="F2506" s="49"/>
      <c r="G2506" s="50"/>
      <c r="H2506" s="47"/>
      <c r="I2506" s="47"/>
    </row>
    <row r="2507" spans="2:9" ht="20.100000000000001" hidden="1" customHeight="1" x14ac:dyDescent="0.25">
      <c r="B2507" s="48"/>
      <c r="C2507" s="49"/>
      <c r="D2507" s="49"/>
      <c r="E2507" s="49"/>
      <c r="F2507" s="49"/>
      <c r="G2507" s="50"/>
      <c r="H2507" s="47"/>
      <c r="I2507" s="47"/>
    </row>
    <row r="2508" spans="2:9" ht="20.100000000000001" hidden="1" customHeight="1" x14ac:dyDescent="0.25">
      <c r="B2508" s="48"/>
      <c r="C2508" s="49"/>
      <c r="D2508" s="49"/>
      <c r="E2508" s="49"/>
      <c r="F2508" s="49"/>
      <c r="G2508" s="50"/>
      <c r="H2508" s="47"/>
      <c r="I2508" s="47"/>
    </row>
    <row r="2509" spans="2:9" ht="20.100000000000001" hidden="1" customHeight="1" x14ac:dyDescent="0.25">
      <c r="B2509" s="48"/>
      <c r="C2509" s="49"/>
      <c r="D2509" s="49"/>
      <c r="E2509" s="49"/>
      <c r="F2509" s="49"/>
      <c r="G2509" s="50"/>
      <c r="H2509" s="47"/>
      <c r="I2509" s="47"/>
    </row>
    <row r="2510" spans="2:9" ht="20.100000000000001" hidden="1" customHeight="1" x14ac:dyDescent="0.25">
      <c r="B2510" s="48"/>
      <c r="C2510" s="49"/>
      <c r="D2510" s="49"/>
      <c r="E2510" s="49"/>
      <c r="F2510" s="49"/>
      <c r="G2510" s="50"/>
      <c r="H2510" s="47"/>
      <c r="I2510" s="47"/>
    </row>
    <row r="2511" spans="2:9" ht="20.100000000000001" hidden="1" customHeight="1" x14ac:dyDescent="0.25">
      <c r="B2511" s="48"/>
      <c r="C2511" s="49"/>
      <c r="D2511" s="49"/>
      <c r="E2511" s="49"/>
      <c r="F2511" s="49"/>
      <c r="G2511" s="50"/>
      <c r="H2511" s="47"/>
      <c r="I2511" s="47"/>
    </row>
    <row r="2512" spans="2:9" ht="20.100000000000001" hidden="1" customHeight="1" x14ac:dyDescent="0.25">
      <c r="B2512" s="48"/>
      <c r="C2512" s="49"/>
      <c r="D2512" s="49"/>
      <c r="E2512" s="49"/>
      <c r="F2512" s="49"/>
      <c r="G2512" s="50"/>
      <c r="H2512" s="47"/>
      <c r="I2512" s="47"/>
    </row>
    <row r="2513" spans="2:9" ht="20.100000000000001" hidden="1" customHeight="1" x14ac:dyDescent="0.25">
      <c r="B2513" s="48"/>
      <c r="C2513" s="49"/>
      <c r="D2513" s="49"/>
      <c r="E2513" s="49"/>
      <c r="F2513" s="49"/>
      <c r="G2513" s="50"/>
      <c r="H2513" s="47"/>
      <c r="I2513" s="47"/>
    </row>
    <row r="2514" spans="2:9" ht="20.100000000000001" hidden="1" customHeight="1" x14ac:dyDescent="0.25">
      <c r="B2514" s="48"/>
      <c r="C2514" s="49"/>
      <c r="D2514" s="49"/>
      <c r="E2514" s="49"/>
      <c r="F2514" s="49"/>
      <c r="G2514" s="50"/>
      <c r="H2514" s="47"/>
      <c r="I2514" s="47"/>
    </row>
    <row r="2515" spans="2:9" ht="20.100000000000001" hidden="1" customHeight="1" x14ac:dyDescent="0.25">
      <c r="B2515" s="48"/>
      <c r="C2515" s="49"/>
      <c r="D2515" s="49"/>
      <c r="E2515" s="49"/>
      <c r="F2515" s="49"/>
      <c r="G2515" s="50"/>
      <c r="H2515" s="47"/>
      <c r="I2515" s="47"/>
    </row>
    <row r="2516" spans="2:9" ht="20.100000000000001" hidden="1" customHeight="1" x14ac:dyDescent="0.25">
      <c r="B2516" s="48"/>
      <c r="C2516" s="49"/>
      <c r="D2516" s="49"/>
      <c r="E2516" s="49"/>
      <c r="F2516" s="49"/>
      <c r="G2516" s="50"/>
      <c r="H2516" s="47"/>
      <c r="I2516" s="47"/>
    </row>
    <row r="2517" spans="2:9" ht="20.100000000000001" hidden="1" customHeight="1" x14ac:dyDescent="0.25">
      <c r="B2517" s="48"/>
      <c r="C2517" s="49"/>
      <c r="D2517" s="49"/>
      <c r="E2517" s="49"/>
      <c r="F2517" s="49"/>
      <c r="G2517" s="50"/>
      <c r="H2517" s="47"/>
      <c r="I2517" s="47"/>
    </row>
    <row r="2518" spans="2:9" ht="20.100000000000001" hidden="1" customHeight="1" x14ac:dyDescent="0.25">
      <c r="B2518" s="48"/>
      <c r="C2518" s="49"/>
      <c r="D2518" s="49"/>
      <c r="E2518" s="49"/>
      <c r="F2518" s="49"/>
      <c r="G2518" s="50"/>
      <c r="H2518" s="47"/>
      <c r="I2518" s="47"/>
    </row>
    <row r="2519" spans="2:9" ht="20.100000000000001" hidden="1" customHeight="1" x14ac:dyDescent="0.25">
      <c r="B2519" s="48"/>
      <c r="C2519" s="49"/>
      <c r="D2519" s="49"/>
      <c r="E2519" s="49"/>
      <c r="F2519" s="49"/>
      <c r="G2519" s="50"/>
      <c r="H2519" s="47"/>
      <c r="I2519" s="47"/>
    </row>
    <row r="2520" spans="2:9" ht="20.100000000000001" hidden="1" customHeight="1" x14ac:dyDescent="0.25">
      <c r="B2520" s="48"/>
      <c r="C2520" s="49"/>
      <c r="D2520" s="49"/>
      <c r="E2520" s="49"/>
      <c r="F2520" s="49"/>
      <c r="G2520" s="50"/>
      <c r="H2520" s="47"/>
      <c r="I2520" s="47"/>
    </row>
    <row r="2521" spans="2:9" ht="20.100000000000001" hidden="1" customHeight="1" x14ac:dyDescent="0.25">
      <c r="B2521" s="48"/>
      <c r="C2521" s="49"/>
      <c r="D2521" s="49"/>
      <c r="E2521" s="49"/>
      <c r="F2521" s="49"/>
      <c r="G2521" s="50"/>
      <c r="H2521" s="47"/>
      <c r="I2521" s="47"/>
    </row>
    <row r="2522" spans="2:9" ht="20.100000000000001" hidden="1" customHeight="1" x14ac:dyDescent="0.25">
      <c r="B2522" s="48"/>
      <c r="C2522" s="49"/>
      <c r="D2522" s="49"/>
      <c r="E2522" s="49"/>
      <c r="F2522" s="49"/>
      <c r="G2522" s="50"/>
      <c r="H2522" s="47"/>
      <c r="I2522" s="47"/>
    </row>
    <row r="2523" spans="2:9" ht="20.100000000000001" hidden="1" customHeight="1" x14ac:dyDescent="0.25">
      <c r="B2523" s="48"/>
      <c r="C2523" s="49"/>
      <c r="D2523" s="49"/>
      <c r="E2523" s="49"/>
      <c r="F2523" s="49"/>
      <c r="G2523" s="50"/>
      <c r="H2523" s="47"/>
      <c r="I2523" s="47"/>
    </row>
    <row r="2524" spans="2:9" ht="20.100000000000001" hidden="1" customHeight="1" x14ac:dyDescent="0.25">
      <c r="B2524" s="48"/>
      <c r="C2524" s="49"/>
      <c r="D2524" s="49"/>
      <c r="E2524" s="49"/>
      <c r="F2524" s="49"/>
      <c r="G2524" s="50"/>
      <c r="H2524" s="47"/>
      <c r="I2524" s="47"/>
    </row>
    <row r="2525" spans="2:9" ht="20.100000000000001" hidden="1" customHeight="1" x14ac:dyDescent="0.25">
      <c r="B2525" s="48"/>
      <c r="C2525" s="49"/>
      <c r="D2525" s="49"/>
      <c r="E2525" s="49"/>
      <c r="F2525" s="49"/>
      <c r="G2525" s="50"/>
      <c r="H2525" s="47"/>
      <c r="I2525" s="47"/>
    </row>
    <row r="2526" spans="2:9" ht="20.100000000000001" hidden="1" customHeight="1" x14ac:dyDescent="0.25">
      <c r="B2526" s="48"/>
      <c r="C2526" s="49"/>
      <c r="D2526" s="49"/>
      <c r="E2526" s="49"/>
      <c r="F2526" s="49"/>
      <c r="G2526" s="50"/>
      <c r="H2526" s="47"/>
      <c r="I2526" s="47"/>
    </row>
    <row r="2527" spans="2:9" ht="20.100000000000001" hidden="1" customHeight="1" x14ac:dyDescent="0.25">
      <c r="B2527" s="48"/>
      <c r="C2527" s="49"/>
      <c r="D2527" s="49"/>
      <c r="E2527" s="49"/>
      <c r="F2527" s="49"/>
      <c r="G2527" s="50"/>
      <c r="H2527" s="47"/>
      <c r="I2527" s="47"/>
    </row>
    <row r="2528" spans="2:9" ht="20.100000000000001" hidden="1" customHeight="1" x14ac:dyDescent="0.25">
      <c r="B2528" s="48"/>
      <c r="C2528" s="49"/>
      <c r="D2528" s="49"/>
      <c r="E2528" s="49"/>
      <c r="F2528" s="49"/>
      <c r="G2528" s="50"/>
      <c r="H2528" s="47"/>
      <c r="I2528" s="47"/>
    </row>
    <row r="2529" spans="2:9" ht="20.100000000000001" hidden="1" customHeight="1" x14ac:dyDescent="0.25">
      <c r="B2529" s="48"/>
      <c r="C2529" s="49"/>
      <c r="D2529" s="49"/>
      <c r="E2529" s="49"/>
      <c r="F2529" s="49"/>
      <c r="G2529" s="50"/>
      <c r="H2529" s="47"/>
      <c r="I2529" s="47"/>
    </row>
    <row r="2530" spans="2:9" ht="20.100000000000001" hidden="1" customHeight="1" x14ac:dyDescent="0.25">
      <c r="B2530" s="48"/>
      <c r="C2530" s="49"/>
      <c r="D2530" s="49"/>
      <c r="E2530" s="49"/>
      <c r="F2530" s="49"/>
      <c r="G2530" s="50"/>
      <c r="H2530" s="47"/>
      <c r="I2530" s="47"/>
    </row>
    <row r="2531" spans="2:9" ht="20.100000000000001" hidden="1" customHeight="1" x14ac:dyDescent="0.25">
      <c r="B2531" s="48"/>
      <c r="C2531" s="49"/>
      <c r="D2531" s="49"/>
      <c r="E2531" s="49"/>
      <c r="F2531" s="49"/>
      <c r="G2531" s="50"/>
      <c r="H2531" s="47"/>
      <c r="I2531" s="47"/>
    </row>
    <row r="2532" spans="2:9" ht="20.100000000000001" hidden="1" customHeight="1" x14ac:dyDescent="0.25">
      <c r="B2532" s="48"/>
      <c r="C2532" s="49"/>
      <c r="D2532" s="49"/>
      <c r="E2532" s="49"/>
      <c r="F2532" s="49"/>
      <c r="G2532" s="50"/>
      <c r="H2532" s="47"/>
      <c r="I2532" s="47"/>
    </row>
    <row r="2533" spans="2:9" ht="20.100000000000001" hidden="1" customHeight="1" x14ac:dyDescent="0.25">
      <c r="B2533" s="48"/>
      <c r="C2533" s="49"/>
      <c r="D2533" s="49"/>
      <c r="E2533" s="49"/>
      <c r="F2533" s="49"/>
      <c r="G2533" s="50"/>
      <c r="H2533" s="47"/>
      <c r="I2533" s="47"/>
    </row>
    <row r="2534" spans="2:9" ht="20.100000000000001" hidden="1" customHeight="1" x14ac:dyDescent="0.25">
      <c r="B2534" s="48"/>
      <c r="C2534" s="49"/>
      <c r="D2534" s="49"/>
      <c r="E2534" s="49"/>
      <c r="F2534" s="49"/>
      <c r="G2534" s="50"/>
      <c r="H2534" s="47"/>
      <c r="I2534" s="47"/>
    </row>
    <row r="2535" spans="2:9" ht="20.100000000000001" hidden="1" customHeight="1" x14ac:dyDescent="0.25">
      <c r="B2535" s="48"/>
      <c r="C2535" s="49"/>
      <c r="D2535" s="49"/>
      <c r="E2535" s="49"/>
      <c r="F2535" s="49"/>
      <c r="G2535" s="50"/>
      <c r="H2535" s="47"/>
      <c r="I2535" s="47"/>
    </row>
    <row r="2536" spans="2:9" ht="20.100000000000001" hidden="1" customHeight="1" x14ac:dyDescent="0.25">
      <c r="B2536" s="48"/>
      <c r="C2536" s="49"/>
      <c r="D2536" s="49"/>
      <c r="E2536" s="49"/>
      <c r="F2536" s="49"/>
      <c r="G2536" s="50"/>
      <c r="H2536" s="47"/>
      <c r="I2536" s="47"/>
    </row>
    <row r="2537" spans="2:9" ht="20.100000000000001" hidden="1" customHeight="1" x14ac:dyDescent="0.25">
      <c r="B2537" s="48"/>
      <c r="C2537" s="49"/>
      <c r="D2537" s="49"/>
      <c r="E2537" s="49"/>
      <c r="F2537" s="49"/>
      <c r="G2537" s="50"/>
      <c r="H2537" s="47"/>
      <c r="I2537" s="47"/>
    </row>
    <row r="2538" spans="2:9" ht="20.100000000000001" hidden="1" customHeight="1" x14ac:dyDescent="0.25">
      <c r="B2538" s="48"/>
      <c r="C2538" s="49"/>
      <c r="D2538" s="49"/>
      <c r="E2538" s="49"/>
      <c r="F2538" s="49"/>
      <c r="G2538" s="50"/>
      <c r="H2538" s="47"/>
      <c r="I2538" s="47"/>
    </row>
    <row r="2539" spans="2:9" ht="20.100000000000001" hidden="1" customHeight="1" x14ac:dyDescent="0.25">
      <c r="B2539" s="48"/>
      <c r="C2539" s="49"/>
      <c r="D2539" s="49"/>
      <c r="E2539" s="49"/>
      <c r="F2539" s="49"/>
      <c r="G2539" s="50"/>
      <c r="H2539" s="47"/>
      <c r="I2539" s="47"/>
    </row>
    <row r="2540" spans="2:9" ht="20.100000000000001" hidden="1" customHeight="1" x14ac:dyDescent="0.25">
      <c r="B2540" s="48"/>
      <c r="C2540" s="49"/>
      <c r="D2540" s="49"/>
      <c r="E2540" s="49"/>
      <c r="F2540" s="49"/>
      <c r="G2540" s="50"/>
      <c r="H2540" s="47"/>
      <c r="I2540" s="47"/>
    </row>
    <row r="2541" spans="2:9" ht="20.100000000000001" hidden="1" customHeight="1" x14ac:dyDescent="0.25">
      <c r="B2541" s="48"/>
      <c r="C2541" s="49"/>
      <c r="D2541" s="49"/>
      <c r="E2541" s="49"/>
      <c r="F2541" s="49"/>
      <c r="G2541" s="50"/>
      <c r="H2541" s="47"/>
      <c r="I2541" s="47"/>
    </row>
    <row r="2542" spans="2:9" ht="20.100000000000001" hidden="1" customHeight="1" x14ac:dyDescent="0.25">
      <c r="B2542" s="48"/>
      <c r="C2542" s="49"/>
      <c r="D2542" s="49"/>
      <c r="E2542" s="49"/>
      <c r="F2542" s="49"/>
      <c r="G2542" s="50"/>
      <c r="H2542" s="47"/>
      <c r="I2542" s="47"/>
    </row>
    <row r="2543" spans="2:9" ht="20.100000000000001" hidden="1" customHeight="1" x14ac:dyDescent="0.25">
      <c r="B2543" s="48"/>
      <c r="C2543" s="49"/>
      <c r="D2543" s="49"/>
      <c r="E2543" s="49"/>
      <c r="F2543" s="49"/>
      <c r="G2543" s="50"/>
      <c r="H2543" s="47"/>
      <c r="I2543" s="47"/>
    </row>
    <row r="2544" spans="2:9" ht="20.100000000000001" hidden="1" customHeight="1" x14ac:dyDescent="0.25">
      <c r="B2544" s="48"/>
      <c r="C2544" s="49"/>
      <c r="D2544" s="49"/>
      <c r="E2544" s="49"/>
      <c r="F2544" s="49"/>
      <c r="G2544" s="50"/>
      <c r="H2544" s="47"/>
      <c r="I2544" s="47"/>
    </row>
    <row r="2545" spans="2:9" ht="20.100000000000001" hidden="1" customHeight="1" x14ac:dyDescent="0.25">
      <c r="B2545" s="48"/>
      <c r="C2545" s="49"/>
      <c r="D2545" s="49"/>
      <c r="E2545" s="49"/>
      <c r="F2545" s="49"/>
      <c r="G2545" s="50"/>
      <c r="H2545" s="47"/>
      <c r="I2545" s="47"/>
    </row>
    <row r="2546" spans="2:9" ht="20.100000000000001" hidden="1" customHeight="1" x14ac:dyDescent="0.25">
      <c r="B2546" s="48"/>
      <c r="C2546" s="49"/>
      <c r="D2546" s="49"/>
      <c r="E2546" s="49"/>
      <c r="F2546" s="49"/>
      <c r="G2546" s="50"/>
      <c r="H2546" s="47"/>
      <c r="I2546" s="47"/>
    </row>
    <row r="2547" spans="2:9" ht="20.100000000000001" hidden="1" customHeight="1" x14ac:dyDescent="0.25">
      <c r="B2547" s="48"/>
      <c r="C2547" s="49"/>
      <c r="D2547" s="49"/>
      <c r="E2547" s="49"/>
      <c r="F2547" s="49"/>
      <c r="G2547" s="50"/>
      <c r="H2547" s="47"/>
      <c r="I2547" s="47"/>
    </row>
    <row r="2548" spans="2:9" ht="20.100000000000001" hidden="1" customHeight="1" x14ac:dyDescent="0.25">
      <c r="B2548" s="48"/>
      <c r="C2548" s="49"/>
      <c r="D2548" s="49"/>
      <c r="E2548" s="49"/>
      <c r="F2548" s="49"/>
      <c r="G2548" s="50"/>
      <c r="H2548" s="47"/>
      <c r="I2548" s="47"/>
    </row>
    <row r="2549" spans="2:9" ht="20.100000000000001" hidden="1" customHeight="1" x14ac:dyDescent="0.25">
      <c r="B2549" s="48"/>
      <c r="C2549" s="49"/>
      <c r="D2549" s="49"/>
      <c r="E2549" s="49"/>
      <c r="F2549" s="49"/>
      <c r="G2549" s="50"/>
      <c r="H2549" s="47"/>
      <c r="I2549" s="47"/>
    </row>
    <row r="2550" spans="2:9" ht="20.100000000000001" hidden="1" customHeight="1" x14ac:dyDescent="0.25">
      <c r="B2550" s="48"/>
      <c r="C2550" s="49"/>
      <c r="D2550" s="49"/>
      <c r="E2550" s="49"/>
      <c r="F2550" s="49"/>
      <c r="G2550" s="50"/>
      <c r="H2550" s="47"/>
      <c r="I2550" s="47"/>
    </row>
    <row r="2551" spans="2:9" ht="20.100000000000001" hidden="1" customHeight="1" x14ac:dyDescent="0.25">
      <c r="B2551" s="48"/>
      <c r="C2551" s="49"/>
      <c r="D2551" s="49"/>
      <c r="E2551" s="49"/>
      <c r="F2551" s="49"/>
      <c r="G2551" s="50"/>
      <c r="H2551" s="47"/>
      <c r="I2551" s="47"/>
    </row>
    <row r="2552" spans="2:9" ht="20.100000000000001" hidden="1" customHeight="1" x14ac:dyDescent="0.25">
      <c r="B2552" s="48"/>
      <c r="C2552" s="49"/>
      <c r="D2552" s="49"/>
      <c r="E2552" s="49"/>
      <c r="F2552" s="49"/>
      <c r="G2552" s="50"/>
      <c r="H2552" s="47"/>
      <c r="I2552" s="47"/>
    </row>
    <row r="2553" spans="2:9" ht="20.100000000000001" hidden="1" customHeight="1" x14ac:dyDescent="0.25">
      <c r="B2553" s="48"/>
      <c r="C2553" s="49"/>
      <c r="D2553" s="49"/>
      <c r="E2553" s="49"/>
      <c r="F2553" s="49"/>
      <c r="G2553" s="50"/>
      <c r="H2553" s="47"/>
      <c r="I2553" s="47"/>
    </row>
    <row r="2554" spans="2:9" ht="20.100000000000001" hidden="1" customHeight="1" x14ac:dyDescent="0.25">
      <c r="B2554" s="48"/>
      <c r="C2554" s="49"/>
      <c r="D2554" s="49"/>
      <c r="E2554" s="49"/>
      <c r="F2554" s="49"/>
      <c r="G2554" s="50"/>
      <c r="H2554" s="47"/>
      <c r="I2554" s="47"/>
    </row>
    <row r="2555" spans="2:9" ht="20.100000000000001" hidden="1" customHeight="1" x14ac:dyDescent="0.25">
      <c r="B2555" s="48"/>
      <c r="C2555" s="49"/>
      <c r="D2555" s="49"/>
      <c r="E2555" s="49"/>
      <c r="F2555" s="49"/>
      <c r="G2555" s="50"/>
      <c r="H2555" s="47"/>
      <c r="I2555" s="47"/>
    </row>
    <row r="2556" spans="2:9" ht="20.100000000000001" hidden="1" customHeight="1" x14ac:dyDescent="0.25">
      <c r="B2556" s="48"/>
      <c r="C2556" s="49"/>
      <c r="D2556" s="49"/>
      <c r="E2556" s="49"/>
      <c r="F2556" s="49"/>
      <c r="G2556" s="50"/>
      <c r="H2556" s="47"/>
      <c r="I2556" s="47"/>
    </row>
    <row r="2557" spans="2:9" ht="20.100000000000001" hidden="1" customHeight="1" x14ac:dyDescent="0.25">
      <c r="B2557" s="48"/>
      <c r="C2557" s="49"/>
      <c r="D2557" s="49"/>
      <c r="E2557" s="49"/>
      <c r="F2557" s="49"/>
      <c r="G2557" s="50"/>
      <c r="H2557" s="47"/>
      <c r="I2557" s="47"/>
    </row>
    <row r="2558" spans="2:9" ht="20.100000000000001" hidden="1" customHeight="1" x14ac:dyDescent="0.25">
      <c r="B2558" s="48"/>
      <c r="C2558" s="49"/>
      <c r="D2558" s="49"/>
      <c r="E2558" s="49"/>
      <c r="F2558" s="49"/>
      <c r="G2558" s="50"/>
      <c r="H2558" s="47"/>
      <c r="I2558" s="47"/>
    </row>
    <row r="2559" spans="2:9" ht="20.100000000000001" hidden="1" customHeight="1" x14ac:dyDescent="0.25">
      <c r="B2559" s="48"/>
      <c r="C2559" s="49"/>
      <c r="D2559" s="49"/>
      <c r="E2559" s="49"/>
      <c r="F2559" s="49"/>
      <c r="G2559" s="50"/>
      <c r="H2559" s="47"/>
      <c r="I2559" s="47"/>
    </row>
    <row r="2560" spans="2:9" ht="20.100000000000001" hidden="1" customHeight="1" x14ac:dyDescent="0.25">
      <c r="B2560" s="48"/>
      <c r="C2560" s="49"/>
      <c r="D2560" s="49"/>
      <c r="E2560" s="49"/>
      <c r="F2560" s="49"/>
      <c r="G2560" s="50"/>
      <c r="H2560" s="47"/>
      <c r="I2560" s="47"/>
    </row>
    <row r="2561" spans="2:9" ht="20.100000000000001" hidden="1" customHeight="1" x14ac:dyDescent="0.25">
      <c r="B2561" s="48"/>
      <c r="C2561" s="49"/>
      <c r="D2561" s="49"/>
      <c r="E2561" s="49"/>
      <c r="F2561" s="49"/>
      <c r="G2561" s="50"/>
      <c r="H2561" s="47"/>
      <c r="I2561" s="47"/>
    </row>
    <row r="2562" spans="2:9" ht="20.100000000000001" hidden="1" customHeight="1" x14ac:dyDescent="0.25">
      <c r="B2562" s="48"/>
      <c r="C2562" s="49"/>
      <c r="D2562" s="49"/>
      <c r="E2562" s="49"/>
      <c r="F2562" s="49"/>
      <c r="G2562" s="50"/>
      <c r="H2562" s="47"/>
      <c r="I2562" s="47"/>
    </row>
    <row r="2563" spans="2:9" ht="20.100000000000001" hidden="1" customHeight="1" x14ac:dyDescent="0.25">
      <c r="B2563" s="48"/>
      <c r="C2563" s="49"/>
      <c r="D2563" s="49"/>
      <c r="E2563" s="49"/>
      <c r="F2563" s="49"/>
      <c r="G2563" s="50"/>
      <c r="H2563" s="47"/>
      <c r="I2563" s="47"/>
    </row>
    <row r="2564" spans="2:9" ht="20.100000000000001" hidden="1" customHeight="1" x14ac:dyDescent="0.25">
      <c r="B2564" s="48"/>
      <c r="C2564" s="49"/>
      <c r="D2564" s="49"/>
      <c r="E2564" s="49"/>
      <c r="F2564" s="49"/>
      <c r="G2564" s="50"/>
      <c r="H2564" s="47"/>
      <c r="I2564" s="47"/>
    </row>
    <row r="2565" spans="2:9" ht="20.100000000000001" hidden="1" customHeight="1" x14ac:dyDescent="0.25">
      <c r="B2565" s="48"/>
      <c r="C2565" s="49"/>
      <c r="D2565" s="49"/>
      <c r="E2565" s="49"/>
      <c r="F2565" s="49"/>
      <c r="G2565" s="50"/>
      <c r="H2565" s="47"/>
      <c r="I2565" s="47"/>
    </row>
    <row r="2566" spans="2:9" ht="20.100000000000001" hidden="1" customHeight="1" x14ac:dyDescent="0.25">
      <c r="B2566" s="48"/>
      <c r="C2566" s="49"/>
      <c r="D2566" s="49"/>
      <c r="E2566" s="49"/>
      <c r="F2566" s="49"/>
      <c r="G2566" s="50"/>
      <c r="H2566" s="47"/>
      <c r="I2566" s="47"/>
    </row>
    <row r="2567" spans="2:9" ht="20.100000000000001" hidden="1" customHeight="1" x14ac:dyDescent="0.25">
      <c r="B2567" s="48"/>
      <c r="C2567" s="49"/>
      <c r="D2567" s="49"/>
      <c r="E2567" s="49"/>
      <c r="F2567" s="49"/>
      <c r="G2567" s="50"/>
      <c r="H2567" s="47"/>
      <c r="I2567" s="47"/>
    </row>
    <row r="2568" spans="2:9" ht="20.100000000000001" hidden="1" customHeight="1" x14ac:dyDescent="0.25">
      <c r="B2568" s="48"/>
      <c r="C2568" s="49"/>
      <c r="D2568" s="49"/>
      <c r="E2568" s="49"/>
      <c r="F2568" s="49"/>
      <c r="G2568" s="50"/>
      <c r="H2568" s="47"/>
      <c r="I2568" s="47"/>
    </row>
    <row r="2569" spans="2:9" ht="20.100000000000001" hidden="1" customHeight="1" x14ac:dyDescent="0.25">
      <c r="B2569" s="48"/>
      <c r="C2569" s="49"/>
      <c r="D2569" s="49"/>
      <c r="E2569" s="49"/>
      <c r="F2569" s="49"/>
      <c r="G2569" s="50"/>
      <c r="H2569" s="47"/>
      <c r="I2569" s="47"/>
    </row>
    <row r="2570" spans="2:9" ht="20.100000000000001" hidden="1" customHeight="1" x14ac:dyDescent="0.25">
      <c r="B2570" s="48"/>
      <c r="C2570" s="49"/>
      <c r="D2570" s="49"/>
      <c r="E2570" s="49"/>
      <c r="F2570" s="49"/>
      <c r="G2570" s="50"/>
      <c r="H2570" s="47"/>
      <c r="I2570" s="47"/>
    </row>
    <row r="2571" spans="2:9" ht="20.100000000000001" hidden="1" customHeight="1" x14ac:dyDescent="0.25">
      <c r="B2571" s="48"/>
      <c r="C2571" s="49"/>
      <c r="D2571" s="49"/>
      <c r="E2571" s="49"/>
      <c r="F2571" s="49"/>
      <c r="G2571" s="50"/>
      <c r="H2571" s="47"/>
      <c r="I2571" s="47"/>
    </row>
    <row r="2572" spans="2:9" ht="20.100000000000001" hidden="1" customHeight="1" x14ac:dyDescent="0.25">
      <c r="B2572" s="48"/>
      <c r="C2572" s="49"/>
      <c r="D2572" s="49"/>
      <c r="E2572" s="49"/>
      <c r="F2572" s="49"/>
      <c r="G2572" s="50"/>
      <c r="H2572" s="47"/>
      <c r="I2572" s="47"/>
    </row>
    <row r="2573" spans="2:9" ht="20.100000000000001" hidden="1" customHeight="1" x14ac:dyDescent="0.25">
      <c r="B2573" s="48"/>
      <c r="C2573" s="49"/>
      <c r="D2573" s="49"/>
      <c r="E2573" s="49"/>
      <c r="F2573" s="49"/>
      <c r="G2573" s="50"/>
      <c r="H2573" s="47"/>
      <c r="I2573" s="47"/>
    </row>
    <row r="2574" spans="2:9" ht="20.100000000000001" hidden="1" customHeight="1" x14ac:dyDescent="0.25">
      <c r="B2574" s="48"/>
      <c r="C2574" s="49"/>
      <c r="D2574" s="49"/>
      <c r="E2574" s="49"/>
      <c r="F2574" s="49"/>
      <c r="G2574" s="50"/>
      <c r="H2574" s="47"/>
      <c r="I2574" s="47"/>
    </row>
    <row r="2575" spans="2:9" ht="20.100000000000001" hidden="1" customHeight="1" x14ac:dyDescent="0.25">
      <c r="B2575" s="48"/>
      <c r="C2575" s="49"/>
      <c r="D2575" s="49"/>
      <c r="E2575" s="49"/>
      <c r="F2575" s="49"/>
      <c r="G2575" s="50"/>
      <c r="H2575" s="47"/>
      <c r="I2575" s="47"/>
    </row>
    <row r="2576" spans="2:9" ht="20.100000000000001" hidden="1" customHeight="1" x14ac:dyDescent="0.25">
      <c r="B2576" s="48"/>
      <c r="C2576" s="49"/>
      <c r="D2576" s="49"/>
      <c r="E2576" s="49"/>
      <c r="F2576" s="49"/>
      <c r="G2576" s="50"/>
      <c r="H2576" s="47"/>
      <c r="I2576" s="47"/>
    </row>
    <row r="2577" spans="2:9" ht="20.100000000000001" hidden="1" customHeight="1" x14ac:dyDescent="0.25">
      <c r="B2577" s="48"/>
      <c r="C2577" s="49"/>
      <c r="D2577" s="49"/>
      <c r="E2577" s="49"/>
      <c r="F2577" s="49"/>
      <c r="G2577" s="50"/>
      <c r="H2577" s="47"/>
      <c r="I2577" s="47"/>
    </row>
    <row r="2578" spans="2:9" ht="20.100000000000001" hidden="1" customHeight="1" x14ac:dyDescent="0.25">
      <c r="B2578" s="48"/>
      <c r="C2578" s="49"/>
      <c r="D2578" s="49"/>
      <c r="E2578" s="49"/>
      <c r="F2578" s="49"/>
      <c r="G2578" s="50"/>
      <c r="H2578" s="47"/>
      <c r="I2578" s="47"/>
    </row>
    <row r="2579" spans="2:9" ht="20.100000000000001" hidden="1" customHeight="1" x14ac:dyDescent="0.25">
      <c r="B2579" s="48"/>
      <c r="C2579" s="49"/>
      <c r="D2579" s="49"/>
      <c r="E2579" s="49"/>
      <c r="F2579" s="49"/>
      <c r="G2579" s="50"/>
      <c r="H2579" s="47"/>
      <c r="I2579" s="47"/>
    </row>
    <row r="2580" spans="2:9" ht="20.100000000000001" hidden="1" customHeight="1" x14ac:dyDescent="0.25">
      <c r="B2580" s="48"/>
      <c r="C2580" s="49"/>
      <c r="D2580" s="49"/>
      <c r="E2580" s="49"/>
      <c r="F2580" s="49"/>
      <c r="G2580" s="50"/>
      <c r="H2580" s="47"/>
      <c r="I2580" s="47"/>
    </row>
    <row r="2581" spans="2:9" ht="20.100000000000001" hidden="1" customHeight="1" x14ac:dyDescent="0.25">
      <c r="B2581" s="48"/>
      <c r="C2581" s="49"/>
      <c r="D2581" s="49"/>
      <c r="E2581" s="49"/>
      <c r="F2581" s="49"/>
      <c r="G2581" s="50"/>
      <c r="H2581" s="47"/>
      <c r="I2581" s="47"/>
    </row>
    <row r="2582" spans="2:9" ht="20.100000000000001" hidden="1" customHeight="1" x14ac:dyDescent="0.25">
      <c r="B2582" s="48"/>
      <c r="C2582" s="49"/>
      <c r="D2582" s="49"/>
      <c r="E2582" s="49"/>
      <c r="F2582" s="49"/>
      <c r="G2582" s="50"/>
      <c r="H2582" s="47"/>
      <c r="I2582" s="47"/>
    </row>
    <row r="2583" spans="2:9" ht="20.100000000000001" hidden="1" customHeight="1" x14ac:dyDescent="0.25">
      <c r="B2583" s="48"/>
      <c r="C2583" s="49"/>
      <c r="D2583" s="49"/>
      <c r="E2583" s="49"/>
      <c r="F2583" s="49"/>
      <c r="G2583" s="50"/>
      <c r="H2583" s="47"/>
      <c r="I2583" s="47"/>
    </row>
    <row r="2584" spans="2:9" ht="20.100000000000001" hidden="1" customHeight="1" x14ac:dyDescent="0.25">
      <c r="B2584" s="48"/>
      <c r="C2584" s="49"/>
      <c r="D2584" s="49"/>
      <c r="E2584" s="49"/>
      <c r="F2584" s="49"/>
      <c r="G2584" s="50"/>
      <c r="H2584" s="47"/>
      <c r="I2584" s="47"/>
    </row>
    <row r="2585" spans="2:9" ht="20.100000000000001" hidden="1" customHeight="1" x14ac:dyDescent="0.25">
      <c r="B2585" s="48"/>
      <c r="C2585" s="49"/>
      <c r="D2585" s="49"/>
      <c r="E2585" s="49"/>
      <c r="F2585" s="49"/>
      <c r="G2585" s="50"/>
      <c r="H2585" s="47"/>
      <c r="I2585" s="47"/>
    </row>
    <row r="2586" spans="2:9" ht="20.100000000000001" hidden="1" customHeight="1" x14ac:dyDescent="0.25">
      <c r="B2586" s="48"/>
      <c r="C2586" s="49"/>
      <c r="D2586" s="49"/>
      <c r="E2586" s="49"/>
      <c r="F2586" s="49"/>
      <c r="G2586" s="50"/>
      <c r="H2586" s="47"/>
      <c r="I2586" s="47"/>
    </row>
    <row r="2587" spans="2:9" ht="20.100000000000001" hidden="1" customHeight="1" x14ac:dyDescent="0.25">
      <c r="B2587" s="48"/>
      <c r="C2587" s="49"/>
      <c r="D2587" s="49"/>
      <c r="E2587" s="49"/>
      <c r="F2587" s="49"/>
      <c r="G2587" s="50"/>
      <c r="H2587" s="47"/>
      <c r="I2587" s="47"/>
    </row>
    <row r="2588" spans="2:9" ht="20.100000000000001" hidden="1" customHeight="1" x14ac:dyDescent="0.25">
      <c r="B2588" s="48"/>
      <c r="C2588" s="49"/>
      <c r="D2588" s="49"/>
      <c r="E2588" s="49"/>
      <c r="F2588" s="49"/>
      <c r="G2588" s="50"/>
      <c r="H2588" s="47"/>
      <c r="I2588" s="47"/>
    </row>
    <row r="2589" spans="2:9" ht="20.100000000000001" hidden="1" customHeight="1" x14ac:dyDescent="0.25">
      <c r="B2589" s="48"/>
      <c r="C2589" s="49"/>
      <c r="D2589" s="49"/>
      <c r="E2589" s="49"/>
      <c r="F2589" s="49"/>
      <c r="G2589" s="50"/>
      <c r="H2589" s="47"/>
      <c r="I2589" s="47"/>
    </row>
    <row r="2590" spans="2:9" ht="20.100000000000001" hidden="1" customHeight="1" x14ac:dyDescent="0.25">
      <c r="B2590" s="48"/>
      <c r="C2590" s="49"/>
      <c r="D2590" s="49"/>
      <c r="E2590" s="49"/>
      <c r="F2590" s="49"/>
      <c r="G2590" s="50"/>
      <c r="H2590" s="47"/>
      <c r="I2590" s="47"/>
    </row>
    <row r="2591" spans="2:9" ht="20.100000000000001" hidden="1" customHeight="1" x14ac:dyDescent="0.25">
      <c r="B2591" s="48"/>
      <c r="C2591" s="49"/>
      <c r="D2591" s="49"/>
      <c r="E2591" s="49"/>
      <c r="F2591" s="49"/>
      <c r="G2591" s="50"/>
      <c r="H2591" s="47"/>
      <c r="I2591" s="47"/>
    </row>
    <row r="2592" spans="2:9" ht="20.100000000000001" hidden="1" customHeight="1" x14ac:dyDescent="0.25">
      <c r="B2592" s="48"/>
      <c r="C2592" s="49"/>
      <c r="D2592" s="49"/>
      <c r="E2592" s="49"/>
      <c r="F2592" s="49"/>
      <c r="G2592" s="50"/>
      <c r="H2592" s="47"/>
      <c r="I2592" s="47"/>
    </row>
    <row r="2593" spans="2:9" ht="20.100000000000001" hidden="1" customHeight="1" x14ac:dyDescent="0.25">
      <c r="B2593" s="48"/>
      <c r="C2593" s="49"/>
      <c r="D2593" s="49"/>
      <c r="E2593" s="49"/>
      <c r="F2593" s="49"/>
      <c r="G2593" s="50"/>
      <c r="H2593" s="47"/>
      <c r="I2593" s="47"/>
    </row>
    <row r="2594" spans="2:9" ht="20.100000000000001" hidden="1" customHeight="1" x14ac:dyDescent="0.25">
      <c r="B2594" s="48"/>
      <c r="C2594" s="49"/>
      <c r="D2594" s="49"/>
      <c r="E2594" s="49"/>
      <c r="F2594" s="49"/>
      <c r="G2594" s="50"/>
      <c r="H2594" s="47"/>
      <c r="I2594" s="47"/>
    </row>
    <row r="2595" spans="2:9" ht="20.100000000000001" hidden="1" customHeight="1" x14ac:dyDescent="0.25">
      <c r="B2595" s="48"/>
      <c r="C2595" s="49"/>
      <c r="D2595" s="49"/>
      <c r="E2595" s="49"/>
      <c r="F2595" s="49"/>
      <c r="G2595" s="50"/>
      <c r="H2595" s="47"/>
      <c r="I2595" s="47"/>
    </row>
    <row r="2596" spans="2:9" ht="20.100000000000001" hidden="1" customHeight="1" x14ac:dyDescent="0.25">
      <c r="B2596" s="48"/>
      <c r="C2596" s="49"/>
      <c r="D2596" s="49"/>
      <c r="E2596" s="49"/>
      <c r="F2596" s="49"/>
      <c r="G2596" s="50"/>
      <c r="H2596" s="47"/>
      <c r="I2596" s="47"/>
    </row>
    <row r="2597" spans="2:9" ht="20.100000000000001" hidden="1" customHeight="1" x14ac:dyDescent="0.25">
      <c r="B2597" s="48"/>
      <c r="C2597" s="49"/>
      <c r="D2597" s="49"/>
      <c r="E2597" s="49"/>
      <c r="F2597" s="49"/>
      <c r="G2597" s="50"/>
      <c r="H2597" s="47"/>
      <c r="I2597" s="47"/>
    </row>
    <row r="2598" spans="2:9" ht="20.100000000000001" hidden="1" customHeight="1" x14ac:dyDescent="0.25">
      <c r="B2598" s="48"/>
      <c r="C2598" s="49"/>
      <c r="D2598" s="49"/>
      <c r="E2598" s="49"/>
      <c r="F2598" s="49"/>
      <c r="G2598" s="50"/>
      <c r="H2598" s="47"/>
      <c r="I2598" s="47"/>
    </row>
    <row r="2599" spans="2:9" ht="20.100000000000001" hidden="1" customHeight="1" x14ac:dyDescent="0.25">
      <c r="B2599" s="48"/>
      <c r="C2599" s="49"/>
      <c r="D2599" s="49"/>
      <c r="E2599" s="49"/>
      <c r="F2599" s="49"/>
      <c r="G2599" s="50"/>
      <c r="H2599" s="47"/>
      <c r="I2599" s="47"/>
    </row>
    <row r="2600" spans="2:9" ht="20.100000000000001" hidden="1" customHeight="1" x14ac:dyDescent="0.25">
      <c r="B2600" s="48"/>
      <c r="C2600" s="49"/>
      <c r="D2600" s="49"/>
      <c r="E2600" s="49"/>
      <c r="F2600" s="49"/>
      <c r="G2600" s="50"/>
      <c r="H2600" s="47"/>
      <c r="I2600" s="47"/>
    </row>
    <row r="2601" spans="2:9" ht="20.100000000000001" hidden="1" customHeight="1" x14ac:dyDescent="0.25">
      <c r="B2601" s="48"/>
      <c r="C2601" s="49"/>
      <c r="D2601" s="49"/>
      <c r="E2601" s="49"/>
      <c r="F2601" s="49"/>
      <c r="G2601" s="50"/>
      <c r="H2601" s="47"/>
      <c r="I2601" s="47"/>
    </row>
    <row r="2602" spans="2:9" ht="20.100000000000001" hidden="1" customHeight="1" x14ac:dyDescent="0.25">
      <c r="B2602" s="48"/>
      <c r="C2602" s="49"/>
      <c r="D2602" s="49"/>
      <c r="E2602" s="49"/>
      <c r="F2602" s="49"/>
      <c r="G2602" s="50"/>
      <c r="H2602" s="47"/>
      <c r="I2602" s="47"/>
    </row>
    <row r="2603" spans="2:9" ht="20.100000000000001" hidden="1" customHeight="1" x14ac:dyDescent="0.25">
      <c r="B2603" s="48"/>
      <c r="C2603" s="49"/>
      <c r="D2603" s="49"/>
      <c r="E2603" s="49"/>
      <c r="F2603" s="49"/>
      <c r="G2603" s="50"/>
      <c r="H2603" s="47"/>
      <c r="I2603" s="47"/>
    </row>
    <row r="2604" spans="2:9" ht="20.100000000000001" hidden="1" customHeight="1" x14ac:dyDescent="0.25">
      <c r="B2604" s="48"/>
      <c r="C2604" s="49"/>
      <c r="D2604" s="49"/>
      <c r="E2604" s="49"/>
      <c r="F2604" s="49"/>
      <c r="G2604" s="50"/>
      <c r="H2604" s="47"/>
      <c r="I2604" s="47"/>
    </row>
    <row r="2605" spans="2:9" ht="20.100000000000001" hidden="1" customHeight="1" x14ac:dyDescent="0.25">
      <c r="B2605" s="48"/>
      <c r="C2605" s="49"/>
      <c r="D2605" s="49"/>
      <c r="E2605" s="49"/>
      <c r="F2605" s="49"/>
      <c r="G2605" s="50"/>
      <c r="H2605" s="47"/>
      <c r="I2605" s="47"/>
    </row>
    <row r="2606" spans="2:9" ht="20.100000000000001" hidden="1" customHeight="1" x14ac:dyDescent="0.25">
      <c r="B2606" s="48"/>
      <c r="C2606" s="49"/>
      <c r="D2606" s="49"/>
      <c r="E2606" s="49"/>
      <c r="F2606" s="49"/>
      <c r="G2606" s="50"/>
      <c r="H2606" s="47"/>
      <c r="I2606" s="47"/>
    </row>
    <row r="2607" spans="2:9" ht="20.100000000000001" hidden="1" customHeight="1" x14ac:dyDescent="0.25">
      <c r="B2607" s="48"/>
      <c r="C2607" s="49"/>
      <c r="D2607" s="49"/>
      <c r="E2607" s="49"/>
      <c r="F2607" s="49"/>
      <c r="G2607" s="50"/>
      <c r="H2607" s="47"/>
      <c r="I2607" s="47"/>
    </row>
    <row r="2608" spans="2:9" ht="20.100000000000001" hidden="1" customHeight="1" x14ac:dyDescent="0.25">
      <c r="B2608" s="48"/>
      <c r="C2608" s="49"/>
      <c r="D2608" s="49"/>
      <c r="E2608" s="49"/>
      <c r="F2608" s="49"/>
      <c r="G2608" s="50"/>
      <c r="H2608" s="47"/>
      <c r="I2608" s="47"/>
    </row>
    <row r="2609" spans="2:9" ht="20.100000000000001" hidden="1" customHeight="1" x14ac:dyDescent="0.25">
      <c r="B2609" s="48"/>
      <c r="C2609" s="49"/>
      <c r="D2609" s="49"/>
      <c r="E2609" s="49"/>
      <c r="F2609" s="49"/>
      <c r="G2609" s="50"/>
      <c r="H2609" s="47"/>
      <c r="I2609" s="47"/>
    </row>
    <row r="2610" spans="2:9" ht="20.100000000000001" hidden="1" customHeight="1" x14ac:dyDescent="0.25">
      <c r="B2610" s="48"/>
      <c r="C2610" s="49"/>
      <c r="D2610" s="49"/>
      <c r="E2610" s="49"/>
      <c r="F2610" s="49"/>
      <c r="G2610" s="50"/>
      <c r="H2610" s="47"/>
      <c r="I2610" s="47"/>
    </row>
    <row r="2611" spans="2:9" ht="20.100000000000001" hidden="1" customHeight="1" x14ac:dyDescent="0.25">
      <c r="B2611" s="48"/>
      <c r="C2611" s="49"/>
      <c r="D2611" s="49"/>
      <c r="E2611" s="49"/>
      <c r="F2611" s="49"/>
      <c r="G2611" s="50"/>
      <c r="H2611" s="47"/>
      <c r="I2611" s="47"/>
    </row>
    <row r="2612" spans="2:9" ht="20.100000000000001" hidden="1" customHeight="1" x14ac:dyDescent="0.25">
      <c r="B2612" s="48"/>
      <c r="C2612" s="49"/>
      <c r="D2612" s="49"/>
      <c r="E2612" s="49"/>
      <c r="F2612" s="49"/>
      <c r="G2612" s="50"/>
      <c r="H2612" s="47"/>
      <c r="I2612" s="47"/>
    </row>
    <row r="2613" spans="2:9" ht="20.100000000000001" hidden="1" customHeight="1" x14ac:dyDescent="0.25">
      <c r="B2613" s="48"/>
      <c r="C2613" s="49"/>
      <c r="D2613" s="49"/>
      <c r="E2613" s="49"/>
      <c r="F2613" s="49"/>
      <c r="G2613" s="50"/>
      <c r="H2613" s="47"/>
      <c r="I2613" s="47"/>
    </row>
    <row r="2614" spans="2:9" ht="20.100000000000001" hidden="1" customHeight="1" x14ac:dyDescent="0.25">
      <c r="B2614" s="48"/>
      <c r="C2614" s="49"/>
      <c r="D2614" s="49"/>
      <c r="E2614" s="49"/>
      <c r="F2614" s="49"/>
      <c r="G2614" s="50"/>
      <c r="H2614" s="47"/>
      <c r="I2614" s="47"/>
    </row>
    <row r="2615" spans="2:9" ht="20.100000000000001" hidden="1" customHeight="1" x14ac:dyDescent="0.25">
      <c r="B2615" s="48"/>
      <c r="C2615" s="49"/>
      <c r="D2615" s="49"/>
      <c r="E2615" s="49"/>
      <c r="F2615" s="49"/>
      <c r="G2615" s="50"/>
      <c r="H2615" s="47"/>
      <c r="I2615" s="47"/>
    </row>
    <row r="2616" spans="2:9" ht="20.100000000000001" hidden="1" customHeight="1" x14ac:dyDescent="0.25">
      <c r="B2616" s="48"/>
      <c r="C2616" s="49"/>
      <c r="D2616" s="49"/>
      <c r="E2616" s="49"/>
      <c r="F2616" s="49"/>
      <c r="G2616" s="50"/>
      <c r="H2616" s="47"/>
      <c r="I2616" s="47"/>
    </row>
    <row r="2617" spans="2:9" ht="20.100000000000001" hidden="1" customHeight="1" x14ac:dyDescent="0.25">
      <c r="B2617" s="48"/>
      <c r="C2617" s="49"/>
      <c r="D2617" s="49"/>
      <c r="E2617" s="49"/>
      <c r="F2617" s="49"/>
      <c r="G2617" s="50"/>
      <c r="H2617" s="47"/>
      <c r="I2617" s="47"/>
    </row>
    <row r="2618" spans="2:9" ht="20.100000000000001" hidden="1" customHeight="1" x14ac:dyDescent="0.25">
      <c r="B2618" s="48"/>
      <c r="C2618" s="49"/>
      <c r="D2618" s="49"/>
      <c r="E2618" s="49"/>
      <c r="F2618" s="49"/>
      <c r="G2618" s="50"/>
      <c r="H2618" s="47"/>
      <c r="I2618" s="47"/>
    </row>
    <row r="2619" spans="2:9" ht="20.100000000000001" hidden="1" customHeight="1" x14ac:dyDescent="0.25">
      <c r="B2619" s="48"/>
      <c r="C2619" s="49"/>
      <c r="D2619" s="49"/>
      <c r="E2619" s="49"/>
      <c r="F2619" s="49"/>
      <c r="G2619" s="50"/>
      <c r="H2619" s="47"/>
      <c r="I2619" s="47"/>
    </row>
    <row r="2620" spans="2:9" ht="20.100000000000001" hidden="1" customHeight="1" x14ac:dyDescent="0.25">
      <c r="B2620" s="48"/>
      <c r="C2620" s="49"/>
      <c r="D2620" s="49"/>
      <c r="E2620" s="49"/>
      <c r="F2620" s="49"/>
      <c r="G2620" s="50"/>
      <c r="H2620" s="47"/>
      <c r="I2620" s="47"/>
    </row>
    <row r="2621" spans="2:9" ht="20.100000000000001" hidden="1" customHeight="1" x14ac:dyDescent="0.25">
      <c r="B2621" s="48"/>
      <c r="C2621" s="49"/>
      <c r="D2621" s="49"/>
      <c r="E2621" s="49"/>
      <c r="F2621" s="49"/>
      <c r="G2621" s="50"/>
      <c r="H2621" s="47"/>
      <c r="I2621" s="47"/>
    </row>
    <row r="2622" spans="2:9" ht="20.100000000000001" hidden="1" customHeight="1" x14ac:dyDescent="0.25">
      <c r="B2622" s="48"/>
      <c r="C2622" s="49"/>
      <c r="D2622" s="49"/>
      <c r="E2622" s="49"/>
      <c r="F2622" s="49"/>
      <c r="G2622" s="50"/>
      <c r="H2622" s="47"/>
      <c r="I2622" s="47"/>
    </row>
    <row r="2623" spans="2:9" ht="20.100000000000001" hidden="1" customHeight="1" x14ac:dyDescent="0.25">
      <c r="B2623" s="48"/>
      <c r="C2623" s="49"/>
      <c r="D2623" s="49"/>
      <c r="E2623" s="49"/>
      <c r="F2623" s="49"/>
      <c r="G2623" s="50"/>
      <c r="H2623" s="47"/>
      <c r="I2623" s="47"/>
    </row>
    <row r="2624" spans="2:9" ht="20.100000000000001" hidden="1" customHeight="1" x14ac:dyDescent="0.25">
      <c r="B2624" s="48"/>
      <c r="C2624" s="49"/>
      <c r="D2624" s="49"/>
      <c r="E2624" s="49"/>
      <c r="F2624" s="49"/>
      <c r="G2624" s="50"/>
      <c r="H2624" s="47"/>
      <c r="I2624" s="47"/>
    </row>
    <row r="2625" spans="2:9" ht="20.100000000000001" hidden="1" customHeight="1" x14ac:dyDescent="0.25">
      <c r="B2625" s="48"/>
      <c r="C2625" s="49"/>
      <c r="D2625" s="49"/>
      <c r="E2625" s="49"/>
      <c r="F2625" s="49"/>
      <c r="G2625" s="50"/>
      <c r="H2625" s="47"/>
      <c r="I2625" s="47"/>
    </row>
    <row r="2626" spans="2:9" ht="20.100000000000001" hidden="1" customHeight="1" x14ac:dyDescent="0.25">
      <c r="B2626" s="48"/>
      <c r="C2626" s="49"/>
      <c r="D2626" s="49"/>
      <c r="E2626" s="49"/>
      <c r="F2626" s="49"/>
      <c r="G2626" s="50"/>
      <c r="H2626" s="47"/>
      <c r="I2626" s="47"/>
    </row>
    <row r="2627" spans="2:9" ht="20.100000000000001" hidden="1" customHeight="1" x14ac:dyDescent="0.25">
      <c r="B2627" s="48"/>
      <c r="C2627" s="49"/>
      <c r="D2627" s="49"/>
      <c r="E2627" s="49"/>
      <c r="F2627" s="49"/>
      <c r="G2627" s="50"/>
      <c r="H2627" s="47"/>
      <c r="I2627" s="47"/>
    </row>
    <row r="2628" spans="2:9" ht="20.100000000000001" hidden="1" customHeight="1" x14ac:dyDescent="0.25">
      <c r="B2628" s="48"/>
      <c r="C2628" s="49"/>
      <c r="D2628" s="49"/>
      <c r="E2628" s="49"/>
      <c r="F2628" s="49"/>
      <c r="G2628" s="50"/>
      <c r="H2628" s="47"/>
      <c r="I2628" s="47"/>
    </row>
    <row r="2629" spans="2:9" ht="20.100000000000001" hidden="1" customHeight="1" x14ac:dyDescent="0.25">
      <c r="B2629" s="48"/>
      <c r="C2629" s="49"/>
      <c r="D2629" s="49"/>
      <c r="E2629" s="49"/>
      <c r="F2629" s="49"/>
      <c r="G2629" s="50"/>
      <c r="H2629" s="47"/>
      <c r="I2629" s="47"/>
    </row>
    <row r="2630" spans="2:9" ht="20.100000000000001" hidden="1" customHeight="1" x14ac:dyDescent="0.25">
      <c r="B2630" s="48"/>
      <c r="C2630" s="49"/>
      <c r="D2630" s="49"/>
      <c r="E2630" s="49"/>
      <c r="F2630" s="49"/>
      <c r="G2630" s="50"/>
      <c r="H2630" s="47"/>
      <c r="I2630" s="47"/>
    </row>
    <row r="2631" spans="2:9" ht="20.100000000000001" hidden="1" customHeight="1" x14ac:dyDescent="0.25">
      <c r="B2631" s="48"/>
      <c r="C2631" s="49"/>
      <c r="D2631" s="49"/>
      <c r="E2631" s="49"/>
      <c r="F2631" s="49"/>
      <c r="G2631" s="50"/>
      <c r="H2631" s="47"/>
      <c r="I2631" s="47"/>
    </row>
    <row r="2632" spans="2:9" ht="20.100000000000001" hidden="1" customHeight="1" x14ac:dyDescent="0.25">
      <c r="B2632" s="48"/>
      <c r="C2632" s="49"/>
      <c r="D2632" s="49"/>
      <c r="E2632" s="49"/>
      <c r="F2632" s="49"/>
      <c r="G2632" s="50"/>
      <c r="H2632" s="47"/>
      <c r="I2632" s="47"/>
    </row>
    <row r="2633" spans="2:9" ht="20.100000000000001" hidden="1" customHeight="1" x14ac:dyDescent="0.25">
      <c r="B2633" s="48"/>
      <c r="C2633" s="49"/>
      <c r="D2633" s="49"/>
      <c r="E2633" s="49"/>
      <c r="F2633" s="49"/>
      <c r="G2633" s="50"/>
      <c r="H2633" s="47"/>
      <c r="I2633" s="47"/>
    </row>
    <row r="2634" spans="2:9" ht="20.100000000000001" hidden="1" customHeight="1" x14ac:dyDescent="0.25">
      <c r="B2634" s="48"/>
      <c r="C2634" s="49"/>
      <c r="D2634" s="49"/>
      <c r="E2634" s="49"/>
      <c r="F2634" s="49"/>
      <c r="G2634" s="50"/>
      <c r="H2634" s="47"/>
      <c r="I2634" s="47"/>
    </row>
    <row r="2635" spans="2:9" ht="20.100000000000001" hidden="1" customHeight="1" x14ac:dyDescent="0.25">
      <c r="B2635" s="48"/>
      <c r="C2635" s="49"/>
      <c r="D2635" s="49"/>
      <c r="E2635" s="49"/>
      <c r="F2635" s="49"/>
      <c r="G2635" s="50"/>
      <c r="H2635" s="47"/>
      <c r="I2635" s="47"/>
    </row>
    <row r="2636" spans="2:9" ht="20.100000000000001" hidden="1" customHeight="1" x14ac:dyDescent="0.25">
      <c r="B2636" s="48"/>
      <c r="C2636" s="49"/>
      <c r="D2636" s="49"/>
      <c r="E2636" s="49"/>
      <c r="F2636" s="49"/>
      <c r="G2636" s="50"/>
      <c r="H2636" s="47"/>
      <c r="I2636" s="47"/>
    </row>
    <row r="2637" spans="2:9" ht="20.100000000000001" hidden="1" customHeight="1" x14ac:dyDescent="0.25">
      <c r="B2637" s="48"/>
      <c r="C2637" s="49"/>
      <c r="D2637" s="49"/>
      <c r="E2637" s="49"/>
      <c r="F2637" s="49"/>
      <c r="G2637" s="50"/>
      <c r="H2637" s="47"/>
      <c r="I2637" s="47"/>
    </row>
    <row r="2638" spans="2:9" ht="20.100000000000001" hidden="1" customHeight="1" x14ac:dyDescent="0.25">
      <c r="B2638" s="48"/>
      <c r="C2638" s="49"/>
      <c r="D2638" s="49"/>
      <c r="E2638" s="49"/>
      <c r="F2638" s="49"/>
      <c r="G2638" s="50"/>
      <c r="H2638" s="47"/>
      <c r="I2638" s="47"/>
    </row>
    <row r="2639" spans="2:9" ht="20.100000000000001" hidden="1" customHeight="1" x14ac:dyDescent="0.25">
      <c r="B2639" s="48"/>
      <c r="C2639" s="49"/>
      <c r="D2639" s="49"/>
      <c r="E2639" s="49"/>
      <c r="F2639" s="49"/>
      <c r="G2639" s="50"/>
      <c r="H2639" s="47"/>
      <c r="I2639" s="47"/>
    </row>
    <row r="2640" spans="2:9" ht="20.100000000000001" hidden="1" customHeight="1" x14ac:dyDescent="0.25">
      <c r="B2640" s="48"/>
      <c r="C2640" s="49"/>
      <c r="D2640" s="49"/>
      <c r="E2640" s="49"/>
      <c r="F2640" s="49"/>
      <c r="G2640" s="50"/>
      <c r="H2640" s="47"/>
      <c r="I2640" s="47"/>
    </row>
    <row r="2641" spans="2:9" ht="20.100000000000001" hidden="1" customHeight="1" x14ac:dyDescent="0.25">
      <c r="B2641" s="48"/>
      <c r="C2641" s="49"/>
      <c r="D2641" s="49"/>
      <c r="E2641" s="49"/>
      <c r="F2641" s="49"/>
      <c r="G2641" s="50"/>
      <c r="H2641" s="47"/>
      <c r="I2641" s="47"/>
    </row>
    <row r="2642" spans="2:9" ht="20.100000000000001" hidden="1" customHeight="1" x14ac:dyDescent="0.25">
      <c r="B2642" s="48"/>
      <c r="C2642" s="49"/>
      <c r="D2642" s="49"/>
      <c r="E2642" s="49"/>
      <c r="F2642" s="49"/>
      <c r="G2642" s="50"/>
      <c r="H2642" s="47"/>
      <c r="I2642" s="47"/>
    </row>
    <row r="2643" spans="2:9" ht="20.100000000000001" hidden="1" customHeight="1" x14ac:dyDescent="0.25">
      <c r="B2643" s="48"/>
      <c r="C2643" s="49"/>
      <c r="D2643" s="49"/>
      <c r="E2643" s="49"/>
      <c r="F2643" s="49"/>
      <c r="G2643" s="50"/>
      <c r="H2643" s="47"/>
      <c r="I2643" s="47"/>
    </row>
    <row r="2644" spans="2:9" ht="20.100000000000001" hidden="1" customHeight="1" x14ac:dyDescent="0.25">
      <c r="B2644" s="48"/>
      <c r="C2644" s="49"/>
      <c r="D2644" s="49"/>
      <c r="E2644" s="49"/>
      <c r="F2644" s="49"/>
      <c r="G2644" s="50"/>
      <c r="H2644" s="47"/>
      <c r="I2644" s="47"/>
    </row>
    <row r="2645" spans="2:9" ht="20.100000000000001" hidden="1" customHeight="1" x14ac:dyDescent="0.25">
      <c r="B2645" s="48"/>
      <c r="C2645" s="49"/>
      <c r="D2645" s="49"/>
      <c r="E2645" s="49"/>
      <c r="F2645" s="49"/>
      <c r="G2645" s="50"/>
      <c r="H2645" s="47"/>
      <c r="I2645" s="47"/>
    </row>
    <row r="2646" spans="2:9" ht="20.100000000000001" hidden="1" customHeight="1" x14ac:dyDescent="0.25">
      <c r="B2646" s="48"/>
      <c r="C2646" s="49"/>
      <c r="D2646" s="49"/>
      <c r="E2646" s="49"/>
      <c r="F2646" s="49"/>
      <c r="G2646" s="50"/>
      <c r="H2646" s="47"/>
      <c r="I2646" s="47"/>
    </row>
    <row r="2647" spans="2:9" ht="20.100000000000001" hidden="1" customHeight="1" x14ac:dyDescent="0.25">
      <c r="B2647" s="48"/>
      <c r="C2647" s="49"/>
      <c r="D2647" s="49"/>
      <c r="E2647" s="49"/>
      <c r="F2647" s="49"/>
      <c r="G2647" s="50"/>
      <c r="H2647" s="47"/>
      <c r="I2647" s="47"/>
    </row>
    <row r="2648" spans="2:9" ht="20.100000000000001" hidden="1" customHeight="1" x14ac:dyDescent="0.25">
      <c r="B2648" s="48"/>
      <c r="C2648" s="49"/>
      <c r="D2648" s="49"/>
      <c r="E2648" s="49"/>
      <c r="F2648" s="49"/>
      <c r="G2648" s="50"/>
      <c r="H2648" s="47"/>
      <c r="I2648" s="47"/>
    </row>
    <row r="2649" spans="2:9" ht="20.100000000000001" hidden="1" customHeight="1" x14ac:dyDescent="0.25">
      <c r="B2649" s="48"/>
      <c r="C2649" s="49"/>
      <c r="D2649" s="49"/>
      <c r="E2649" s="49"/>
      <c r="F2649" s="49"/>
      <c r="G2649" s="50"/>
      <c r="H2649" s="47"/>
      <c r="I2649" s="47"/>
    </row>
    <row r="2650" spans="2:9" ht="20.100000000000001" hidden="1" customHeight="1" x14ac:dyDescent="0.25">
      <c r="B2650" s="48"/>
      <c r="C2650" s="49"/>
      <c r="D2650" s="49"/>
      <c r="E2650" s="49"/>
      <c r="F2650" s="49"/>
      <c r="G2650" s="50"/>
      <c r="H2650" s="47"/>
      <c r="I2650" s="47"/>
    </row>
    <row r="2651" spans="2:9" ht="20.100000000000001" hidden="1" customHeight="1" x14ac:dyDescent="0.25">
      <c r="B2651" s="48"/>
      <c r="C2651" s="49"/>
      <c r="D2651" s="49"/>
      <c r="E2651" s="49"/>
      <c r="F2651" s="49"/>
      <c r="G2651" s="50"/>
      <c r="H2651" s="47"/>
      <c r="I2651" s="47"/>
    </row>
    <row r="2652" spans="2:9" ht="20.100000000000001" hidden="1" customHeight="1" x14ac:dyDescent="0.25">
      <c r="B2652" s="48"/>
      <c r="C2652" s="49"/>
      <c r="D2652" s="49"/>
      <c r="E2652" s="49"/>
      <c r="F2652" s="49"/>
      <c r="G2652" s="50"/>
      <c r="H2652" s="47"/>
      <c r="I2652" s="47"/>
    </row>
    <row r="2653" spans="2:9" ht="20.100000000000001" hidden="1" customHeight="1" x14ac:dyDescent="0.25">
      <c r="B2653" s="48"/>
      <c r="C2653" s="49"/>
      <c r="D2653" s="49"/>
      <c r="E2653" s="49"/>
      <c r="F2653" s="49"/>
      <c r="G2653" s="50"/>
      <c r="H2653" s="47"/>
      <c r="I2653" s="47"/>
    </row>
    <row r="2654" spans="2:9" ht="20.100000000000001" hidden="1" customHeight="1" x14ac:dyDescent="0.25">
      <c r="B2654" s="48"/>
      <c r="C2654" s="49"/>
      <c r="D2654" s="49"/>
      <c r="E2654" s="49"/>
      <c r="F2654" s="49"/>
      <c r="G2654" s="50"/>
      <c r="H2654" s="47"/>
      <c r="I2654" s="47"/>
    </row>
    <row r="2655" spans="2:9" ht="20.100000000000001" hidden="1" customHeight="1" x14ac:dyDescent="0.25">
      <c r="B2655" s="48"/>
      <c r="C2655" s="49"/>
      <c r="D2655" s="49"/>
      <c r="E2655" s="49"/>
      <c r="F2655" s="49"/>
      <c r="G2655" s="50"/>
      <c r="H2655" s="47"/>
      <c r="I2655" s="47"/>
    </row>
    <row r="2656" spans="2:9" ht="20.100000000000001" hidden="1" customHeight="1" x14ac:dyDescent="0.25">
      <c r="B2656" s="48"/>
      <c r="C2656" s="49"/>
      <c r="D2656" s="49"/>
      <c r="E2656" s="49"/>
      <c r="F2656" s="49"/>
      <c r="G2656" s="50"/>
      <c r="H2656" s="47"/>
      <c r="I2656" s="47"/>
    </row>
    <row r="2657" spans="2:9" ht="20.100000000000001" hidden="1" customHeight="1" x14ac:dyDescent="0.25">
      <c r="B2657" s="48"/>
      <c r="C2657" s="49"/>
      <c r="D2657" s="49"/>
      <c r="E2657" s="49"/>
      <c r="F2657" s="49"/>
      <c r="G2657" s="50"/>
      <c r="H2657" s="47"/>
      <c r="I2657" s="47"/>
    </row>
    <row r="2658" spans="2:9" ht="20.100000000000001" hidden="1" customHeight="1" x14ac:dyDescent="0.25">
      <c r="B2658" s="48"/>
      <c r="C2658" s="49"/>
      <c r="D2658" s="49"/>
      <c r="E2658" s="49"/>
      <c r="F2658" s="49"/>
      <c r="G2658" s="50"/>
      <c r="H2658" s="47"/>
      <c r="I2658" s="47"/>
    </row>
    <row r="2659" spans="2:9" ht="20.100000000000001" hidden="1" customHeight="1" x14ac:dyDescent="0.25">
      <c r="B2659" s="48"/>
      <c r="C2659" s="49"/>
      <c r="D2659" s="49"/>
      <c r="E2659" s="49"/>
      <c r="F2659" s="49"/>
      <c r="G2659" s="50"/>
      <c r="H2659" s="47"/>
      <c r="I2659" s="47"/>
    </row>
    <row r="2660" spans="2:9" ht="20.100000000000001" hidden="1" customHeight="1" x14ac:dyDescent="0.25">
      <c r="B2660" s="48"/>
      <c r="C2660" s="49"/>
      <c r="D2660" s="49"/>
      <c r="E2660" s="49"/>
      <c r="F2660" s="49"/>
      <c r="G2660" s="50"/>
      <c r="H2660" s="47"/>
      <c r="I2660" s="47"/>
    </row>
    <row r="2661" spans="2:9" ht="20.100000000000001" hidden="1" customHeight="1" x14ac:dyDescent="0.25">
      <c r="B2661" s="48"/>
      <c r="C2661" s="49"/>
      <c r="D2661" s="49"/>
      <c r="E2661" s="49"/>
      <c r="F2661" s="49"/>
      <c r="G2661" s="50"/>
      <c r="H2661" s="47"/>
      <c r="I2661" s="47"/>
    </row>
    <row r="2662" spans="2:9" ht="20.100000000000001" hidden="1" customHeight="1" x14ac:dyDescent="0.25">
      <c r="B2662" s="48"/>
      <c r="C2662" s="49"/>
      <c r="D2662" s="49"/>
      <c r="E2662" s="49"/>
      <c r="F2662" s="49"/>
      <c r="G2662" s="50"/>
      <c r="H2662" s="47"/>
      <c r="I2662" s="47"/>
    </row>
    <row r="2663" spans="2:9" ht="20.100000000000001" hidden="1" customHeight="1" x14ac:dyDescent="0.25">
      <c r="B2663" s="48"/>
      <c r="C2663" s="49"/>
      <c r="D2663" s="49"/>
      <c r="E2663" s="49"/>
      <c r="F2663" s="49"/>
      <c r="G2663" s="50"/>
      <c r="H2663" s="47"/>
      <c r="I2663" s="47"/>
    </row>
    <row r="2664" spans="2:9" ht="20.100000000000001" hidden="1" customHeight="1" x14ac:dyDescent="0.25">
      <c r="B2664" s="48"/>
      <c r="C2664" s="49"/>
      <c r="D2664" s="49"/>
      <c r="E2664" s="49"/>
      <c r="F2664" s="49"/>
      <c r="G2664" s="50"/>
      <c r="H2664" s="47"/>
      <c r="I2664" s="47"/>
    </row>
    <row r="2665" spans="2:9" ht="20.100000000000001" hidden="1" customHeight="1" x14ac:dyDescent="0.25">
      <c r="B2665" s="48"/>
      <c r="C2665" s="49"/>
      <c r="D2665" s="49"/>
      <c r="E2665" s="49"/>
      <c r="F2665" s="49"/>
      <c r="G2665" s="50"/>
      <c r="H2665" s="47"/>
      <c r="I2665" s="47"/>
    </row>
    <row r="2666" spans="2:9" ht="20.100000000000001" hidden="1" customHeight="1" x14ac:dyDescent="0.25">
      <c r="B2666" s="48"/>
      <c r="C2666" s="49"/>
      <c r="D2666" s="49"/>
      <c r="E2666" s="49"/>
      <c r="F2666" s="49"/>
      <c r="G2666" s="50"/>
      <c r="H2666" s="47"/>
      <c r="I2666" s="47"/>
    </row>
    <row r="2667" spans="2:9" ht="20.100000000000001" hidden="1" customHeight="1" x14ac:dyDescent="0.25">
      <c r="B2667" s="48"/>
      <c r="C2667" s="49"/>
      <c r="D2667" s="49"/>
      <c r="E2667" s="49"/>
      <c r="F2667" s="49"/>
      <c r="G2667" s="50"/>
      <c r="H2667" s="47"/>
      <c r="I2667" s="47"/>
    </row>
    <row r="2668" spans="2:9" ht="20.100000000000001" hidden="1" customHeight="1" x14ac:dyDescent="0.25">
      <c r="B2668" s="48"/>
      <c r="C2668" s="49"/>
      <c r="D2668" s="49"/>
      <c r="E2668" s="49"/>
      <c r="F2668" s="49"/>
      <c r="G2668" s="50"/>
      <c r="H2668" s="47"/>
      <c r="I2668" s="47"/>
    </row>
    <row r="2669" spans="2:9" ht="20.100000000000001" hidden="1" customHeight="1" x14ac:dyDescent="0.25">
      <c r="B2669" s="48"/>
      <c r="C2669" s="49"/>
      <c r="D2669" s="49"/>
      <c r="E2669" s="49"/>
      <c r="F2669" s="49"/>
      <c r="G2669" s="50"/>
      <c r="H2669" s="47"/>
      <c r="I2669" s="47"/>
    </row>
    <row r="2670" spans="2:9" ht="20.100000000000001" hidden="1" customHeight="1" x14ac:dyDescent="0.25">
      <c r="B2670" s="48"/>
      <c r="C2670" s="49"/>
      <c r="D2670" s="49"/>
      <c r="E2670" s="49"/>
      <c r="F2670" s="49"/>
      <c r="G2670" s="50"/>
      <c r="H2670" s="47"/>
      <c r="I2670" s="47"/>
    </row>
    <row r="2671" spans="2:9" ht="20.100000000000001" hidden="1" customHeight="1" x14ac:dyDescent="0.25">
      <c r="B2671" s="48"/>
      <c r="C2671" s="49"/>
      <c r="D2671" s="49"/>
      <c r="E2671" s="49"/>
      <c r="F2671" s="49"/>
      <c r="G2671" s="50"/>
      <c r="H2671" s="47"/>
      <c r="I2671" s="47"/>
    </row>
    <row r="2672" spans="2:9" ht="20.100000000000001" hidden="1" customHeight="1" x14ac:dyDescent="0.25">
      <c r="B2672" s="48"/>
      <c r="C2672" s="49"/>
      <c r="D2672" s="49"/>
      <c r="E2672" s="49"/>
      <c r="F2672" s="49"/>
      <c r="G2672" s="50"/>
      <c r="H2672" s="47"/>
      <c r="I2672" s="47"/>
    </row>
    <row r="2673" spans="2:9" ht="20.100000000000001" hidden="1" customHeight="1" x14ac:dyDescent="0.25">
      <c r="B2673" s="48"/>
      <c r="C2673" s="49"/>
      <c r="D2673" s="49"/>
      <c r="E2673" s="49"/>
      <c r="F2673" s="49"/>
      <c r="G2673" s="50"/>
      <c r="H2673" s="47"/>
      <c r="I2673" s="47"/>
    </row>
    <row r="2674" spans="2:9" ht="20.100000000000001" hidden="1" customHeight="1" x14ac:dyDescent="0.25">
      <c r="B2674" s="48"/>
      <c r="C2674" s="49"/>
      <c r="D2674" s="49"/>
      <c r="E2674" s="49"/>
      <c r="F2674" s="49"/>
      <c r="G2674" s="50"/>
      <c r="H2674" s="47"/>
      <c r="I2674" s="47"/>
    </row>
    <row r="2675" spans="2:9" ht="20.100000000000001" hidden="1" customHeight="1" x14ac:dyDescent="0.25">
      <c r="B2675" s="48"/>
      <c r="C2675" s="49"/>
      <c r="D2675" s="49"/>
      <c r="E2675" s="49"/>
      <c r="F2675" s="49"/>
      <c r="G2675" s="50"/>
      <c r="H2675" s="47"/>
      <c r="I2675" s="47"/>
    </row>
    <row r="2676" spans="2:9" ht="20.100000000000001" hidden="1" customHeight="1" x14ac:dyDescent="0.25">
      <c r="B2676" s="48"/>
      <c r="C2676" s="49"/>
      <c r="D2676" s="49"/>
      <c r="E2676" s="49"/>
      <c r="F2676" s="49"/>
      <c r="G2676" s="50"/>
      <c r="H2676" s="47"/>
      <c r="I2676" s="47"/>
    </row>
    <row r="2677" spans="2:9" ht="20.100000000000001" hidden="1" customHeight="1" x14ac:dyDescent="0.25">
      <c r="B2677" s="48"/>
      <c r="C2677" s="49"/>
      <c r="D2677" s="49"/>
      <c r="E2677" s="49"/>
      <c r="F2677" s="49"/>
      <c r="G2677" s="50"/>
      <c r="H2677" s="47"/>
      <c r="I2677" s="47"/>
    </row>
    <row r="2678" spans="2:9" ht="20.100000000000001" hidden="1" customHeight="1" x14ac:dyDescent="0.25">
      <c r="B2678" s="48"/>
      <c r="C2678" s="49"/>
      <c r="D2678" s="49"/>
      <c r="E2678" s="49"/>
      <c r="F2678" s="49"/>
      <c r="G2678" s="50"/>
      <c r="H2678" s="47"/>
      <c r="I2678" s="47"/>
    </row>
    <row r="2679" spans="2:9" ht="20.100000000000001" hidden="1" customHeight="1" x14ac:dyDescent="0.25">
      <c r="B2679" s="48"/>
      <c r="C2679" s="49"/>
      <c r="D2679" s="49"/>
      <c r="E2679" s="49"/>
      <c r="F2679" s="49"/>
      <c r="G2679" s="50"/>
      <c r="H2679" s="47"/>
      <c r="I2679" s="47"/>
    </row>
    <row r="2680" spans="2:9" ht="20.100000000000001" hidden="1" customHeight="1" x14ac:dyDescent="0.25">
      <c r="B2680" s="48"/>
      <c r="C2680" s="49"/>
      <c r="D2680" s="49"/>
      <c r="E2680" s="49"/>
      <c r="F2680" s="49"/>
      <c r="G2680" s="50"/>
      <c r="H2680" s="47"/>
      <c r="I2680" s="47"/>
    </row>
    <row r="2681" spans="2:9" ht="20.100000000000001" hidden="1" customHeight="1" x14ac:dyDescent="0.25">
      <c r="B2681" s="48"/>
      <c r="C2681" s="49"/>
      <c r="D2681" s="49"/>
      <c r="E2681" s="49"/>
      <c r="F2681" s="49"/>
      <c r="G2681" s="50"/>
      <c r="H2681" s="47"/>
      <c r="I2681" s="47"/>
    </row>
    <row r="2682" spans="2:9" ht="20.100000000000001" hidden="1" customHeight="1" x14ac:dyDescent="0.25">
      <c r="B2682" s="48"/>
      <c r="C2682" s="49"/>
      <c r="D2682" s="49"/>
      <c r="E2682" s="49"/>
      <c r="F2682" s="49"/>
      <c r="G2682" s="50"/>
      <c r="H2682" s="47"/>
      <c r="I2682" s="47"/>
    </row>
    <row r="2683" spans="2:9" ht="20.100000000000001" hidden="1" customHeight="1" x14ac:dyDescent="0.25">
      <c r="B2683" s="48"/>
      <c r="C2683" s="49"/>
      <c r="D2683" s="49"/>
      <c r="E2683" s="49"/>
      <c r="F2683" s="49"/>
      <c r="G2683" s="50"/>
      <c r="H2683" s="47"/>
      <c r="I2683" s="47"/>
    </row>
    <row r="2684" spans="2:9" ht="20.100000000000001" hidden="1" customHeight="1" x14ac:dyDescent="0.25">
      <c r="B2684" s="48"/>
      <c r="C2684" s="49"/>
      <c r="D2684" s="49"/>
      <c r="E2684" s="49"/>
      <c r="F2684" s="49"/>
      <c r="G2684" s="50"/>
      <c r="H2684" s="47"/>
      <c r="I2684" s="47"/>
    </row>
    <row r="2685" spans="2:9" ht="20.100000000000001" hidden="1" customHeight="1" x14ac:dyDescent="0.25">
      <c r="B2685" s="48"/>
      <c r="C2685" s="49"/>
      <c r="D2685" s="49"/>
      <c r="E2685" s="49"/>
      <c r="F2685" s="49"/>
      <c r="G2685" s="50"/>
      <c r="H2685" s="47"/>
      <c r="I2685" s="47"/>
    </row>
    <row r="2686" spans="2:9" ht="20.100000000000001" hidden="1" customHeight="1" x14ac:dyDescent="0.25">
      <c r="B2686" s="48"/>
      <c r="C2686" s="49"/>
      <c r="D2686" s="49"/>
      <c r="E2686" s="49"/>
      <c r="F2686" s="49"/>
      <c r="G2686" s="50"/>
      <c r="H2686" s="47"/>
      <c r="I2686" s="47"/>
    </row>
    <row r="2687" spans="2:9" ht="20.100000000000001" hidden="1" customHeight="1" x14ac:dyDescent="0.25">
      <c r="B2687" s="48"/>
      <c r="C2687" s="49"/>
      <c r="D2687" s="49"/>
      <c r="E2687" s="49"/>
      <c r="F2687" s="49"/>
      <c r="G2687" s="50"/>
      <c r="H2687" s="47"/>
      <c r="I2687" s="47"/>
    </row>
    <row r="2688" spans="2:9" ht="20.100000000000001" hidden="1" customHeight="1" x14ac:dyDescent="0.25">
      <c r="B2688" s="48"/>
      <c r="C2688" s="49"/>
      <c r="D2688" s="49"/>
      <c r="E2688" s="49"/>
      <c r="F2688" s="49"/>
      <c r="G2688" s="50"/>
      <c r="H2688" s="47"/>
      <c r="I2688" s="47"/>
    </row>
    <row r="2689" spans="2:9" ht="20.100000000000001" hidden="1" customHeight="1" x14ac:dyDescent="0.25">
      <c r="B2689" s="48"/>
      <c r="C2689" s="49"/>
      <c r="D2689" s="49"/>
      <c r="E2689" s="49"/>
      <c r="F2689" s="49"/>
      <c r="G2689" s="50"/>
      <c r="H2689" s="47"/>
      <c r="I2689" s="47"/>
    </row>
    <row r="2690" spans="2:9" ht="20.100000000000001" hidden="1" customHeight="1" x14ac:dyDescent="0.25">
      <c r="B2690" s="48"/>
      <c r="C2690" s="49"/>
      <c r="D2690" s="49"/>
      <c r="E2690" s="49"/>
      <c r="F2690" s="49"/>
      <c r="G2690" s="50"/>
      <c r="H2690" s="47"/>
      <c r="I2690" s="47"/>
    </row>
    <row r="2691" spans="2:9" ht="20.100000000000001" hidden="1" customHeight="1" x14ac:dyDescent="0.25">
      <c r="B2691" s="48"/>
      <c r="C2691" s="49"/>
      <c r="D2691" s="49"/>
      <c r="E2691" s="49"/>
      <c r="F2691" s="49"/>
      <c r="G2691" s="50"/>
      <c r="H2691" s="47"/>
      <c r="I2691" s="47"/>
    </row>
    <row r="2692" spans="2:9" ht="20.100000000000001" hidden="1" customHeight="1" x14ac:dyDescent="0.25">
      <c r="B2692" s="48"/>
      <c r="C2692" s="49"/>
      <c r="D2692" s="49"/>
      <c r="E2692" s="49"/>
      <c r="F2692" s="49"/>
      <c r="G2692" s="50"/>
      <c r="H2692" s="47"/>
      <c r="I2692" s="47"/>
    </row>
    <row r="2693" spans="2:9" ht="20.100000000000001" hidden="1" customHeight="1" x14ac:dyDescent="0.25">
      <c r="B2693" s="48"/>
      <c r="C2693" s="49"/>
      <c r="D2693" s="49"/>
      <c r="E2693" s="49"/>
      <c r="F2693" s="49"/>
      <c r="G2693" s="50"/>
      <c r="H2693" s="47"/>
      <c r="I2693" s="47"/>
    </row>
    <row r="2694" spans="2:9" ht="20.100000000000001" hidden="1" customHeight="1" x14ac:dyDescent="0.25">
      <c r="B2694" s="48"/>
      <c r="C2694" s="49"/>
      <c r="D2694" s="49"/>
      <c r="E2694" s="49"/>
      <c r="F2694" s="49"/>
      <c r="G2694" s="50"/>
      <c r="H2694" s="47"/>
      <c r="I2694" s="47"/>
    </row>
    <row r="2695" spans="2:9" ht="20.100000000000001" hidden="1" customHeight="1" x14ac:dyDescent="0.25">
      <c r="B2695" s="48"/>
      <c r="C2695" s="49"/>
      <c r="D2695" s="49"/>
      <c r="E2695" s="49"/>
      <c r="F2695" s="49"/>
      <c r="G2695" s="50"/>
      <c r="H2695" s="47"/>
      <c r="I2695" s="47"/>
    </row>
    <row r="2696" spans="2:9" ht="20.100000000000001" hidden="1" customHeight="1" x14ac:dyDescent="0.25">
      <c r="B2696" s="48"/>
      <c r="C2696" s="49"/>
      <c r="D2696" s="49"/>
      <c r="E2696" s="49"/>
      <c r="F2696" s="49"/>
      <c r="G2696" s="50"/>
      <c r="H2696" s="47"/>
      <c r="I2696" s="47"/>
    </row>
    <row r="2697" spans="2:9" ht="20.100000000000001" hidden="1" customHeight="1" x14ac:dyDescent="0.25">
      <c r="B2697" s="48"/>
      <c r="C2697" s="49"/>
      <c r="D2697" s="49"/>
      <c r="E2697" s="49"/>
      <c r="F2697" s="49"/>
      <c r="G2697" s="50"/>
      <c r="H2697" s="47"/>
      <c r="I2697" s="47"/>
    </row>
    <row r="2698" spans="2:9" ht="20.100000000000001" hidden="1" customHeight="1" x14ac:dyDescent="0.25">
      <c r="B2698" s="48"/>
      <c r="C2698" s="49"/>
      <c r="D2698" s="49"/>
      <c r="E2698" s="49"/>
      <c r="F2698" s="49"/>
      <c r="G2698" s="50"/>
      <c r="H2698" s="47"/>
      <c r="I2698" s="47"/>
    </row>
    <row r="2699" spans="2:9" ht="20.100000000000001" hidden="1" customHeight="1" x14ac:dyDescent="0.25">
      <c r="B2699" s="48"/>
      <c r="C2699" s="49"/>
      <c r="D2699" s="49"/>
      <c r="E2699" s="49"/>
      <c r="F2699" s="49"/>
      <c r="G2699" s="50"/>
      <c r="H2699" s="47"/>
      <c r="I2699" s="47"/>
    </row>
    <row r="2700" spans="2:9" ht="20.100000000000001" hidden="1" customHeight="1" x14ac:dyDescent="0.25">
      <c r="B2700" s="48"/>
      <c r="C2700" s="49"/>
      <c r="D2700" s="49"/>
      <c r="E2700" s="49"/>
      <c r="F2700" s="49"/>
      <c r="G2700" s="50"/>
      <c r="H2700" s="47"/>
      <c r="I2700" s="47"/>
    </row>
    <row r="2701" spans="2:9" ht="20.100000000000001" hidden="1" customHeight="1" x14ac:dyDescent="0.25">
      <c r="B2701" s="48"/>
      <c r="C2701" s="49"/>
      <c r="D2701" s="49"/>
      <c r="E2701" s="49"/>
      <c r="F2701" s="49"/>
      <c r="G2701" s="50"/>
      <c r="H2701" s="47"/>
      <c r="I2701" s="47"/>
    </row>
    <row r="2702" spans="2:9" ht="20.100000000000001" hidden="1" customHeight="1" x14ac:dyDescent="0.25">
      <c r="B2702" s="48"/>
      <c r="C2702" s="49"/>
      <c r="D2702" s="49"/>
      <c r="E2702" s="49"/>
      <c r="F2702" s="49"/>
      <c r="G2702" s="50"/>
      <c r="H2702" s="47"/>
      <c r="I2702" s="47"/>
    </row>
    <row r="2703" spans="2:9" ht="20.100000000000001" hidden="1" customHeight="1" x14ac:dyDescent="0.25">
      <c r="B2703" s="48"/>
      <c r="C2703" s="49"/>
      <c r="D2703" s="49"/>
      <c r="E2703" s="49"/>
      <c r="F2703" s="49"/>
      <c r="G2703" s="50"/>
      <c r="H2703" s="47"/>
      <c r="I2703" s="47"/>
    </row>
    <row r="2704" spans="2:9" ht="20.100000000000001" hidden="1" customHeight="1" x14ac:dyDescent="0.25">
      <c r="B2704" s="48"/>
      <c r="C2704" s="49"/>
      <c r="D2704" s="49"/>
      <c r="E2704" s="49"/>
      <c r="F2704" s="49"/>
      <c r="G2704" s="50"/>
      <c r="H2704" s="47"/>
      <c r="I2704" s="47"/>
    </row>
    <row r="2705" spans="2:9" ht="20.100000000000001" hidden="1" customHeight="1" x14ac:dyDescent="0.25">
      <c r="B2705" s="48"/>
      <c r="C2705" s="49"/>
      <c r="D2705" s="49"/>
      <c r="E2705" s="49"/>
      <c r="F2705" s="49"/>
      <c r="G2705" s="50"/>
      <c r="H2705" s="47"/>
      <c r="I2705" s="47"/>
    </row>
    <row r="2706" spans="2:9" ht="20.100000000000001" hidden="1" customHeight="1" x14ac:dyDescent="0.25">
      <c r="B2706" s="48"/>
      <c r="C2706" s="49"/>
      <c r="D2706" s="49"/>
      <c r="E2706" s="49"/>
      <c r="F2706" s="49"/>
      <c r="G2706" s="50"/>
      <c r="H2706" s="47"/>
      <c r="I2706" s="47"/>
    </row>
    <row r="2707" spans="2:9" ht="20.100000000000001" hidden="1" customHeight="1" x14ac:dyDescent="0.25">
      <c r="B2707" s="48"/>
      <c r="C2707" s="49"/>
      <c r="D2707" s="49"/>
      <c r="E2707" s="49"/>
      <c r="F2707" s="49"/>
      <c r="G2707" s="50"/>
      <c r="H2707" s="47"/>
      <c r="I2707" s="47"/>
    </row>
    <row r="2708" spans="2:9" ht="20.100000000000001" hidden="1" customHeight="1" x14ac:dyDescent="0.25">
      <c r="B2708" s="48"/>
      <c r="C2708" s="49"/>
      <c r="D2708" s="49"/>
      <c r="E2708" s="49"/>
      <c r="F2708" s="49"/>
      <c r="G2708" s="50"/>
      <c r="H2708" s="47"/>
      <c r="I2708" s="47"/>
    </row>
    <row r="2709" spans="2:9" ht="20.100000000000001" hidden="1" customHeight="1" x14ac:dyDescent="0.25">
      <c r="B2709" s="48"/>
      <c r="C2709" s="49"/>
      <c r="D2709" s="49"/>
      <c r="E2709" s="49"/>
      <c r="F2709" s="49"/>
      <c r="G2709" s="50"/>
      <c r="H2709" s="47"/>
      <c r="I2709" s="47"/>
    </row>
    <row r="2710" spans="2:9" ht="20.100000000000001" hidden="1" customHeight="1" x14ac:dyDescent="0.25">
      <c r="B2710" s="48"/>
      <c r="C2710" s="49"/>
      <c r="D2710" s="49"/>
      <c r="E2710" s="49"/>
      <c r="F2710" s="49"/>
      <c r="G2710" s="50"/>
      <c r="H2710" s="47"/>
      <c r="I2710" s="47"/>
    </row>
    <row r="2711" spans="2:9" ht="20.100000000000001" hidden="1" customHeight="1" x14ac:dyDescent="0.25">
      <c r="B2711" s="48"/>
      <c r="C2711" s="49"/>
      <c r="D2711" s="49"/>
      <c r="E2711" s="49"/>
      <c r="F2711" s="49"/>
      <c r="G2711" s="50"/>
      <c r="H2711" s="47"/>
      <c r="I2711" s="47"/>
    </row>
    <row r="2712" spans="2:9" ht="20.100000000000001" hidden="1" customHeight="1" x14ac:dyDescent="0.25">
      <c r="B2712" s="48"/>
      <c r="C2712" s="49"/>
      <c r="D2712" s="49"/>
      <c r="E2712" s="49"/>
      <c r="F2712" s="49"/>
      <c r="G2712" s="50"/>
      <c r="H2712" s="47"/>
      <c r="I2712" s="47"/>
    </row>
    <row r="2713" spans="2:9" ht="20.100000000000001" hidden="1" customHeight="1" x14ac:dyDescent="0.25">
      <c r="B2713" s="48"/>
      <c r="C2713" s="49"/>
      <c r="D2713" s="49"/>
      <c r="E2713" s="49"/>
      <c r="F2713" s="49"/>
      <c r="G2713" s="50"/>
      <c r="H2713" s="47"/>
      <c r="I2713" s="47"/>
    </row>
    <row r="2714" spans="2:9" ht="20.100000000000001" hidden="1" customHeight="1" x14ac:dyDescent="0.25">
      <c r="B2714" s="48"/>
      <c r="C2714" s="49"/>
      <c r="D2714" s="49"/>
      <c r="E2714" s="49"/>
      <c r="F2714" s="49"/>
      <c r="G2714" s="50"/>
      <c r="H2714" s="47"/>
      <c r="I2714" s="47"/>
    </row>
    <row r="2715" spans="2:9" ht="20.100000000000001" hidden="1" customHeight="1" x14ac:dyDescent="0.25">
      <c r="B2715" s="48"/>
      <c r="C2715" s="49"/>
      <c r="D2715" s="49"/>
      <c r="E2715" s="49"/>
      <c r="F2715" s="49"/>
      <c r="G2715" s="50"/>
      <c r="H2715" s="47"/>
      <c r="I2715" s="47"/>
    </row>
    <row r="2716" spans="2:9" ht="20.100000000000001" hidden="1" customHeight="1" x14ac:dyDescent="0.25">
      <c r="B2716" s="48"/>
      <c r="C2716" s="49"/>
      <c r="D2716" s="49"/>
      <c r="E2716" s="49"/>
      <c r="F2716" s="49"/>
      <c r="G2716" s="50"/>
      <c r="H2716" s="47"/>
      <c r="I2716" s="47"/>
    </row>
    <row r="2717" spans="2:9" ht="20.100000000000001" hidden="1" customHeight="1" x14ac:dyDescent="0.25">
      <c r="B2717" s="48"/>
      <c r="C2717" s="49"/>
      <c r="D2717" s="49"/>
      <c r="E2717" s="49"/>
      <c r="F2717" s="49"/>
      <c r="G2717" s="50"/>
      <c r="H2717" s="47"/>
      <c r="I2717" s="47"/>
    </row>
    <row r="2718" spans="2:9" ht="20.100000000000001" hidden="1" customHeight="1" x14ac:dyDescent="0.25">
      <c r="B2718" s="48"/>
      <c r="C2718" s="49"/>
      <c r="D2718" s="49"/>
      <c r="E2718" s="49"/>
      <c r="F2718" s="49"/>
      <c r="G2718" s="50"/>
      <c r="H2718" s="47"/>
      <c r="I2718" s="47"/>
    </row>
    <row r="2719" spans="2:9" ht="20.100000000000001" hidden="1" customHeight="1" x14ac:dyDescent="0.25">
      <c r="B2719" s="48"/>
      <c r="C2719" s="49"/>
      <c r="D2719" s="49"/>
      <c r="E2719" s="49"/>
      <c r="F2719" s="49"/>
      <c r="G2719" s="50"/>
      <c r="H2719" s="47"/>
      <c r="I2719" s="47"/>
    </row>
    <row r="2720" spans="2:9" ht="20.100000000000001" hidden="1" customHeight="1" x14ac:dyDescent="0.25">
      <c r="B2720" s="48"/>
      <c r="C2720" s="49"/>
      <c r="D2720" s="49"/>
      <c r="E2720" s="49"/>
      <c r="F2720" s="49"/>
      <c r="G2720" s="50"/>
      <c r="H2720" s="47"/>
      <c r="I2720" s="47"/>
    </row>
    <row r="2721" spans="2:9" ht="20.100000000000001" hidden="1" customHeight="1" x14ac:dyDescent="0.25">
      <c r="B2721" s="48"/>
      <c r="C2721" s="49"/>
      <c r="D2721" s="49"/>
      <c r="E2721" s="49"/>
      <c r="F2721" s="49"/>
      <c r="G2721" s="50"/>
      <c r="H2721" s="47"/>
      <c r="I2721" s="47"/>
    </row>
    <row r="2722" spans="2:9" ht="20.100000000000001" hidden="1" customHeight="1" x14ac:dyDescent="0.25">
      <c r="B2722" s="48"/>
      <c r="C2722" s="49"/>
      <c r="D2722" s="49"/>
      <c r="E2722" s="49"/>
      <c r="F2722" s="49"/>
      <c r="G2722" s="50"/>
      <c r="H2722" s="47"/>
      <c r="I2722" s="47"/>
    </row>
    <row r="2723" spans="2:9" ht="20.100000000000001" hidden="1" customHeight="1" x14ac:dyDescent="0.25">
      <c r="B2723" s="48"/>
      <c r="C2723" s="49"/>
      <c r="D2723" s="49"/>
      <c r="E2723" s="49"/>
      <c r="F2723" s="49"/>
      <c r="G2723" s="50"/>
      <c r="H2723" s="47"/>
      <c r="I2723" s="47"/>
    </row>
    <row r="2724" spans="2:9" ht="20.100000000000001" hidden="1" customHeight="1" x14ac:dyDescent="0.25">
      <c r="B2724" s="48"/>
      <c r="C2724" s="49"/>
      <c r="D2724" s="49"/>
      <c r="E2724" s="49"/>
      <c r="F2724" s="49"/>
      <c r="G2724" s="50"/>
      <c r="H2724" s="47"/>
      <c r="I2724" s="47"/>
    </row>
    <row r="2725" spans="2:9" ht="20.100000000000001" hidden="1" customHeight="1" x14ac:dyDescent="0.25">
      <c r="B2725" s="48"/>
      <c r="C2725" s="49"/>
      <c r="D2725" s="49"/>
      <c r="E2725" s="49"/>
      <c r="F2725" s="49"/>
      <c r="G2725" s="50"/>
      <c r="H2725" s="47"/>
      <c r="I2725" s="47"/>
    </row>
    <row r="2726" spans="2:9" ht="20.100000000000001" hidden="1" customHeight="1" x14ac:dyDescent="0.25">
      <c r="B2726" s="48"/>
      <c r="C2726" s="49"/>
      <c r="D2726" s="49"/>
      <c r="E2726" s="49"/>
      <c r="F2726" s="49"/>
      <c r="G2726" s="50"/>
      <c r="H2726" s="47"/>
      <c r="I2726" s="47"/>
    </row>
    <row r="2727" spans="2:9" ht="20.100000000000001" hidden="1" customHeight="1" x14ac:dyDescent="0.25">
      <c r="B2727" s="48"/>
      <c r="C2727" s="49"/>
      <c r="D2727" s="49"/>
      <c r="E2727" s="49"/>
      <c r="F2727" s="49"/>
      <c r="G2727" s="50"/>
      <c r="H2727" s="47"/>
      <c r="I2727" s="47"/>
    </row>
    <row r="2728" spans="2:9" ht="20.100000000000001" hidden="1" customHeight="1" x14ac:dyDescent="0.25">
      <c r="B2728" s="48"/>
      <c r="C2728" s="49"/>
      <c r="D2728" s="49"/>
      <c r="E2728" s="49"/>
      <c r="F2728" s="49"/>
      <c r="G2728" s="50"/>
      <c r="H2728" s="47"/>
      <c r="I2728" s="47"/>
    </row>
    <row r="2729" spans="2:9" ht="20.100000000000001" hidden="1" customHeight="1" x14ac:dyDescent="0.25">
      <c r="B2729" s="48"/>
      <c r="C2729" s="49"/>
      <c r="D2729" s="49"/>
      <c r="E2729" s="49"/>
      <c r="F2729" s="49"/>
      <c r="G2729" s="50"/>
      <c r="H2729" s="47"/>
      <c r="I2729" s="47"/>
    </row>
    <row r="2730" spans="2:9" ht="20.100000000000001" hidden="1" customHeight="1" x14ac:dyDescent="0.25">
      <c r="B2730" s="48"/>
      <c r="C2730" s="49"/>
      <c r="D2730" s="49"/>
      <c r="E2730" s="49"/>
      <c r="F2730" s="49"/>
      <c r="G2730" s="50"/>
      <c r="H2730" s="47"/>
      <c r="I2730" s="47"/>
    </row>
    <row r="2731" spans="2:9" ht="20.100000000000001" hidden="1" customHeight="1" x14ac:dyDescent="0.25">
      <c r="B2731" s="48"/>
      <c r="C2731" s="49"/>
      <c r="D2731" s="49"/>
      <c r="E2731" s="49"/>
      <c r="F2731" s="49"/>
      <c r="G2731" s="50"/>
      <c r="H2731" s="47"/>
      <c r="I2731" s="47"/>
    </row>
    <row r="2732" spans="2:9" ht="20.100000000000001" hidden="1" customHeight="1" x14ac:dyDescent="0.25">
      <c r="B2732" s="48"/>
      <c r="C2732" s="49"/>
      <c r="D2732" s="49"/>
      <c r="E2732" s="49"/>
      <c r="F2732" s="49"/>
      <c r="G2732" s="50"/>
      <c r="H2732" s="47"/>
      <c r="I2732" s="47"/>
    </row>
    <row r="2733" spans="2:9" ht="20.100000000000001" hidden="1" customHeight="1" x14ac:dyDescent="0.25">
      <c r="B2733" s="48"/>
      <c r="C2733" s="49"/>
      <c r="D2733" s="49"/>
      <c r="E2733" s="49"/>
      <c r="F2733" s="49"/>
      <c r="G2733" s="50"/>
      <c r="H2733" s="47"/>
      <c r="I2733" s="47"/>
    </row>
    <row r="2734" spans="2:9" ht="20.100000000000001" hidden="1" customHeight="1" x14ac:dyDescent="0.25">
      <c r="B2734" s="48"/>
      <c r="C2734" s="49"/>
      <c r="D2734" s="49"/>
      <c r="E2734" s="49"/>
      <c r="F2734" s="49"/>
      <c r="G2734" s="50"/>
      <c r="H2734" s="47"/>
      <c r="I2734" s="47"/>
    </row>
    <row r="2735" spans="2:9" ht="20.100000000000001" hidden="1" customHeight="1" x14ac:dyDescent="0.25">
      <c r="B2735" s="48"/>
      <c r="C2735" s="49"/>
      <c r="D2735" s="49"/>
      <c r="E2735" s="49"/>
      <c r="F2735" s="49"/>
      <c r="G2735" s="50"/>
      <c r="H2735" s="47"/>
      <c r="I2735" s="47"/>
    </row>
    <row r="2736" spans="2:9" ht="20.100000000000001" hidden="1" customHeight="1" x14ac:dyDescent="0.25">
      <c r="B2736" s="48"/>
      <c r="C2736" s="49"/>
      <c r="D2736" s="49"/>
      <c r="E2736" s="49"/>
      <c r="F2736" s="49"/>
      <c r="G2736" s="50"/>
      <c r="H2736" s="47"/>
      <c r="I2736" s="47"/>
    </row>
    <row r="2737" spans="2:9" ht="20.100000000000001" hidden="1" customHeight="1" x14ac:dyDescent="0.25">
      <c r="B2737" s="48"/>
      <c r="C2737" s="49"/>
      <c r="D2737" s="49"/>
      <c r="E2737" s="49"/>
      <c r="F2737" s="49"/>
      <c r="G2737" s="50"/>
      <c r="H2737" s="47"/>
      <c r="I2737" s="47"/>
    </row>
    <row r="2738" spans="2:9" ht="20.100000000000001" hidden="1" customHeight="1" x14ac:dyDescent="0.25">
      <c r="B2738" s="48"/>
      <c r="C2738" s="49"/>
      <c r="D2738" s="49"/>
      <c r="E2738" s="49"/>
      <c r="F2738" s="49"/>
      <c r="G2738" s="50"/>
      <c r="H2738" s="47"/>
      <c r="I2738" s="47"/>
    </row>
    <row r="2739" spans="2:9" ht="20.100000000000001" hidden="1" customHeight="1" x14ac:dyDescent="0.25">
      <c r="B2739" s="48"/>
      <c r="C2739" s="49"/>
      <c r="D2739" s="49"/>
      <c r="E2739" s="49"/>
      <c r="F2739" s="49"/>
      <c r="G2739" s="50"/>
      <c r="H2739" s="47"/>
      <c r="I2739" s="47"/>
    </row>
    <row r="2740" spans="2:9" ht="20.100000000000001" hidden="1" customHeight="1" x14ac:dyDescent="0.25">
      <c r="B2740" s="48"/>
      <c r="C2740" s="49"/>
      <c r="D2740" s="49"/>
      <c r="E2740" s="49"/>
      <c r="F2740" s="49"/>
      <c r="G2740" s="50"/>
      <c r="H2740" s="47"/>
      <c r="I2740" s="47"/>
    </row>
    <row r="2741" spans="2:9" ht="20.100000000000001" hidden="1" customHeight="1" x14ac:dyDescent="0.25">
      <c r="B2741" s="48"/>
      <c r="C2741" s="49"/>
      <c r="D2741" s="49"/>
      <c r="E2741" s="49"/>
      <c r="F2741" s="49"/>
      <c r="G2741" s="50"/>
      <c r="H2741" s="47"/>
      <c r="I2741" s="47"/>
    </row>
    <row r="2742" spans="2:9" ht="20.100000000000001" hidden="1" customHeight="1" x14ac:dyDescent="0.25">
      <c r="B2742" s="48"/>
      <c r="C2742" s="49"/>
      <c r="D2742" s="49"/>
      <c r="E2742" s="49"/>
      <c r="F2742" s="49"/>
      <c r="G2742" s="50"/>
      <c r="H2742" s="47"/>
      <c r="I2742" s="47"/>
    </row>
    <row r="2743" spans="2:9" ht="20.100000000000001" hidden="1" customHeight="1" x14ac:dyDescent="0.25">
      <c r="B2743" s="48"/>
      <c r="C2743" s="49"/>
      <c r="D2743" s="49"/>
      <c r="E2743" s="49"/>
      <c r="F2743" s="49"/>
      <c r="G2743" s="50"/>
      <c r="H2743" s="47"/>
      <c r="I2743" s="47"/>
    </row>
    <row r="2744" spans="2:9" ht="20.100000000000001" hidden="1" customHeight="1" x14ac:dyDescent="0.25">
      <c r="B2744" s="48"/>
      <c r="C2744" s="49"/>
      <c r="D2744" s="49"/>
      <c r="E2744" s="49"/>
      <c r="F2744" s="49"/>
      <c r="G2744" s="50"/>
      <c r="H2744" s="47"/>
      <c r="I2744" s="47"/>
    </row>
    <row r="2745" spans="2:9" ht="20.100000000000001" hidden="1" customHeight="1" x14ac:dyDescent="0.25">
      <c r="B2745" s="48"/>
      <c r="C2745" s="49"/>
      <c r="D2745" s="49"/>
      <c r="E2745" s="49"/>
      <c r="F2745" s="49"/>
      <c r="G2745" s="50"/>
      <c r="H2745" s="47"/>
      <c r="I2745" s="47"/>
    </row>
    <row r="2746" spans="2:9" ht="20.100000000000001" hidden="1" customHeight="1" x14ac:dyDescent="0.25">
      <c r="B2746" s="48"/>
      <c r="C2746" s="49"/>
      <c r="D2746" s="49"/>
      <c r="E2746" s="49"/>
      <c r="F2746" s="49"/>
      <c r="G2746" s="50"/>
      <c r="H2746" s="47"/>
      <c r="I2746" s="47"/>
    </row>
    <row r="2747" spans="2:9" ht="20.100000000000001" hidden="1" customHeight="1" x14ac:dyDescent="0.25">
      <c r="B2747" s="48"/>
      <c r="C2747" s="49"/>
      <c r="D2747" s="49"/>
      <c r="E2747" s="49"/>
      <c r="F2747" s="49"/>
      <c r="G2747" s="50"/>
      <c r="H2747" s="47"/>
      <c r="I2747" s="47"/>
    </row>
    <row r="2748" spans="2:9" ht="20.100000000000001" hidden="1" customHeight="1" x14ac:dyDescent="0.25">
      <c r="B2748" s="48"/>
      <c r="C2748" s="49"/>
      <c r="D2748" s="49"/>
      <c r="E2748" s="49"/>
      <c r="F2748" s="49"/>
      <c r="G2748" s="50"/>
      <c r="H2748" s="47"/>
      <c r="I2748" s="47"/>
    </row>
    <row r="2749" spans="2:9" ht="20.100000000000001" hidden="1" customHeight="1" x14ac:dyDescent="0.25">
      <c r="B2749" s="48"/>
      <c r="C2749" s="49"/>
      <c r="D2749" s="49"/>
      <c r="E2749" s="49"/>
      <c r="F2749" s="49"/>
      <c r="G2749" s="50"/>
      <c r="H2749" s="47"/>
      <c r="I2749" s="47"/>
    </row>
    <row r="2750" spans="2:9" ht="20.100000000000001" hidden="1" customHeight="1" x14ac:dyDescent="0.25">
      <c r="B2750" s="48"/>
      <c r="C2750" s="49"/>
      <c r="D2750" s="49"/>
      <c r="E2750" s="49"/>
      <c r="F2750" s="49"/>
      <c r="G2750" s="50"/>
      <c r="H2750" s="47"/>
      <c r="I2750" s="47"/>
    </row>
    <row r="2751" spans="2:9" ht="20.100000000000001" hidden="1" customHeight="1" x14ac:dyDescent="0.25">
      <c r="B2751" s="48"/>
      <c r="C2751" s="49"/>
      <c r="D2751" s="49"/>
      <c r="E2751" s="49"/>
      <c r="F2751" s="49"/>
      <c r="G2751" s="50"/>
      <c r="H2751" s="47"/>
      <c r="I2751" s="47"/>
    </row>
    <row r="2752" spans="2:9" ht="20.100000000000001" hidden="1" customHeight="1" x14ac:dyDescent="0.25">
      <c r="B2752" s="48"/>
      <c r="C2752" s="49"/>
      <c r="D2752" s="49"/>
      <c r="E2752" s="49"/>
      <c r="F2752" s="49"/>
      <c r="G2752" s="50"/>
      <c r="H2752" s="47"/>
      <c r="I2752" s="47"/>
    </row>
    <row r="2753" spans="2:9" ht="20.100000000000001" hidden="1" customHeight="1" x14ac:dyDescent="0.25">
      <c r="B2753" s="48"/>
      <c r="C2753" s="49"/>
      <c r="D2753" s="49"/>
      <c r="E2753" s="49"/>
      <c r="F2753" s="49"/>
      <c r="G2753" s="50"/>
      <c r="H2753" s="47"/>
      <c r="I2753" s="47"/>
    </row>
    <row r="2754" spans="2:9" ht="20.100000000000001" hidden="1" customHeight="1" x14ac:dyDescent="0.25">
      <c r="B2754" s="48"/>
      <c r="C2754" s="49"/>
      <c r="D2754" s="49"/>
      <c r="E2754" s="49"/>
      <c r="F2754" s="49"/>
      <c r="G2754" s="50"/>
      <c r="H2754" s="47"/>
      <c r="I2754" s="47"/>
    </row>
    <row r="2755" spans="2:9" ht="20.100000000000001" hidden="1" customHeight="1" x14ac:dyDescent="0.25">
      <c r="B2755" s="48"/>
      <c r="C2755" s="49"/>
      <c r="D2755" s="49"/>
      <c r="E2755" s="49"/>
      <c r="F2755" s="49"/>
      <c r="G2755" s="50"/>
      <c r="H2755" s="47"/>
      <c r="I2755" s="47"/>
    </row>
    <row r="2756" spans="2:9" ht="20.100000000000001" hidden="1" customHeight="1" x14ac:dyDescent="0.25">
      <c r="B2756" s="48"/>
      <c r="C2756" s="49"/>
      <c r="D2756" s="49"/>
      <c r="E2756" s="49"/>
      <c r="F2756" s="49"/>
      <c r="G2756" s="50"/>
      <c r="H2756" s="47"/>
      <c r="I2756" s="47"/>
    </row>
    <row r="2757" spans="2:9" ht="20.100000000000001" hidden="1" customHeight="1" x14ac:dyDescent="0.25">
      <c r="B2757" s="48"/>
      <c r="C2757" s="49"/>
      <c r="D2757" s="49"/>
      <c r="E2757" s="49"/>
      <c r="F2757" s="49"/>
      <c r="G2757" s="50"/>
      <c r="H2757" s="47"/>
      <c r="I2757" s="47"/>
    </row>
    <row r="2758" spans="2:9" ht="20.100000000000001" hidden="1" customHeight="1" x14ac:dyDescent="0.25">
      <c r="B2758" s="48"/>
      <c r="C2758" s="49"/>
      <c r="D2758" s="49"/>
      <c r="E2758" s="49"/>
      <c r="F2758" s="49"/>
      <c r="G2758" s="50"/>
      <c r="H2758" s="47"/>
      <c r="I2758" s="47"/>
    </row>
    <row r="2759" spans="2:9" ht="20.100000000000001" hidden="1" customHeight="1" x14ac:dyDescent="0.25">
      <c r="B2759" s="48"/>
      <c r="C2759" s="49"/>
      <c r="D2759" s="49"/>
      <c r="E2759" s="49"/>
      <c r="F2759" s="49"/>
      <c r="G2759" s="50"/>
      <c r="H2759" s="47"/>
      <c r="I2759" s="47"/>
    </row>
    <row r="2760" spans="2:9" ht="20.100000000000001" hidden="1" customHeight="1" x14ac:dyDescent="0.25">
      <c r="B2760" s="48"/>
      <c r="C2760" s="49"/>
      <c r="D2760" s="49"/>
      <c r="E2760" s="49"/>
      <c r="F2760" s="49"/>
      <c r="G2760" s="50"/>
      <c r="H2760" s="47"/>
      <c r="I2760" s="47"/>
    </row>
    <row r="2761" spans="2:9" ht="20.100000000000001" hidden="1" customHeight="1" x14ac:dyDescent="0.25">
      <c r="B2761" s="48"/>
      <c r="C2761" s="49"/>
      <c r="D2761" s="49"/>
      <c r="E2761" s="49"/>
      <c r="F2761" s="49"/>
      <c r="G2761" s="50"/>
      <c r="H2761" s="47"/>
      <c r="I2761" s="47"/>
    </row>
    <row r="2762" spans="2:9" ht="20.100000000000001" hidden="1" customHeight="1" x14ac:dyDescent="0.25">
      <c r="B2762" s="48"/>
      <c r="C2762" s="49"/>
      <c r="D2762" s="49"/>
      <c r="E2762" s="49"/>
      <c r="F2762" s="49"/>
      <c r="G2762" s="50"/>
      <c r="H2762" s="47"/>
      <c r="I2762" s="47"/>
    </row>
    <row r="2763" spans="2:9" ht="20.100000000000001" hidden="1" customHeight="1" x14ac:dyDescent="0.25">
      <c r="B2763" s="48"/>
      <c r="C2763" s="49"/>
      <c r="D2763" s="49"/>
      <c r="E2763" s="49"/>
      <c r="F2763" s="49"/>
      <c r="G2763" s="50"/>
      <c r="H2763" s="47"/>
      <c r="I2763" s="47"/>
    </row>
    <row r="2764" spans="2:9" ht="20.100000000000001" hidden="1" customHeight="1" x14ac:dyDescent="0.25">
      <c r="B2764" s="48"/>
      <c r="C2764" s="49"/>
      <c r="D2764" s="49"/>
      <c r="E2764" s="49"/>
      <c r="F2764" s="49"/>
      <c r="G2764" s="50"/>
      <c r="H2764" s="47"/>
      <c r="I2764" s="47"/>
    </row>
    <row r="2765" spans="2:9" ht="20.100000000000001" hidden="1" customHeight="1" x14ac:dyDescent="0.25">
      <c r="B2765" s="48"/>
      <c r="C2765" s="49"/>
      <c r="D2765" s="49"/>
      <c r="E2765" s="49"/>
      <c r="F2765" s="49"/>
      <c r="G2765" s="50"/>
      <c r="H2765" s="47"/>
      <c r="I2765" s="47"/>
    </row>
    <row r="2766" spans="2:9" ht="20.100000000000001" hidden="1" customHeight="1" x14ac:dyDescent="0.25">
      <c r="B2766" s="48"/>
      <c r="C2766" s="49"/>
      <c r="D2766" s="49"/>
      <c r="E2766" s="49"/>
      <c r="F2766" s="49"/>
      <c r="G2766" s="50"/>
      <c r="H2766" s="47"/>
      <c r="I2766" s="47"/>
    </row>
    <row r="2767" spans="2:9" ht="20.100000000000001" hidden="1" customHeight="1" x14ac:dyDescent="0.25">
      <c r="B2767" s="48"/>
      <c r="C2767" s="49"/>
      <c r="D2767" s="49"/>
      <c r="E2767" s="49"/>
      <c r="F2767" s="49"/>
      <c r="G2767" s="50"/>
      <c r="H2767" s="47"/>
      <c r="I2767" s="47"/>
    </row>
    <row r="2768" spans="2:9" ht="20.100000000000001" hidden="1" customHeight="1" x14ac:dyDescent="0.25">
      <c r="B2768" s="48"/>
      <c r="C2768" s="49"/>
      <c r="D2768" s="49"/>
      <c r="E2768" s="49"/>
      <c r="F2768" s="49"/>
      <c r="G2768" s="50"/>
      <c r="H2768" s="47"/>
      <c r="I2768" s="47"/>
    </row>
    <row r="2769" spans="2:9" ht="20.100000000000001" hidden="1" customHeight="1" x14ac:dyDescent="0.25">
      <c r="B2769" s="48"/>
      <c r="C2769" s="49"/>
      <c r="D2769" s="49"/>
      <c r="E2769" s="49"/>
      <c r="F2769" s="49"/>
      <c r="G2769" s="50"/>
      <c r="H2769" s="47"/>
      <c r="I2769" s="47"/>
    </row>
    <row r="2770" spans="2:9" ht="20.100000000000001" hidden="1" customHeight="1" x14ac:dyDescent="0.25">
      <c r="B2770" s="48"/>
      <c r="C2770" s="49"/>
      <c r="D2770" s="49"/>
      <c r="E2770" s="49"/>
      <c r="F2770" s="49"/>
      <c r="G2770" s="50"/>
      <c r="H2770" s="47"/>
      <c r="I2770" s="47"/>
    </row>
    <row r="2771" spans="2:9" ht="20.100000000000001" hidden="1" customHeight="1" x14ac:dyDescent="0.25">
      <c r="B2771" s="48"/>
      <c r="C2771" s="49"/>
      <c r="D2771" s="49"/>
      <c r="E2771" s="49"/>
      <c r="F2771" s="49"/>
      <c r="G2771" s="50"/>
      <c r="H2771" s="47"/>
      <c r="I2771" s="47"/>
    </row>
    <row r="2772" spans="2:9" ht="20.100000000000001" hidden="1" customHeight="1" x14ac:dyDescent="0.25">
      <c r="B2772" s="48"/>
      <c r="C2772" s="49"/>
      <c r="D2772" s="49"/>
      <c r="E2772" s="49"/>
      <c r="F2772" s="49"/>
      <c r="G2772" s="50"/>
      <c r="H2772" s="47"/>
      <c r="I2772" s="47"/>
    </row>
    <row r="2773" spans="2:9" ht="20.100000000000001" hidden="1" customHeight="1" x14ac:dyDescent="0.25">
      <c r="B2773" s="48"/>
      <c r="C2773" s="49"/>
      <c r="D2773" s="49"/>
      <c r="E2773" s="49"/>
      <c r="F2773" s="49"/>
      <c r="G2773" s="50"/>
      <c r="H2773" s="47"/>
      <c r="I2773" s="47"/>
    </row>
    <row r="2774" spans="2:9" ht="20.100000000000001" hidden="1" customHeight="1" x14ac:dyDescent="0.25">
      <c r="B2774" s="48"/>
      <c r="C2774" s="49"/>
      <c r="D2774" s="49"/>
      <c r="E2774" s="49"/>
      <c r="F2774" s="49"/>
      <c r="G2774" s="50"/>
      <c r="H2774" s="47"/>
      <c r="I2774" s="47"/>
    </row>
    <row r="2775" spans="2:9" ht="20.100000000000001" hidden="1" customHeight="1" x14ac:dyDescent="0.25">
      <c r="B2775" s="48"/>
      <c r="C2775" s="49"/>
      <c r="D2775" s="49"/>
      <c r="E2775" s="49"/>
      <c r="F2775" s="49"/>
      <c r="G2775" s="50"/>
      <c r="H2775" s="47"/>
      <c r="I2775" s="47"/>
    </row>
    <row r="2776" spans="2:9" ht="20.100000000000001" hidden="1" customHeight="1" x14ac:dyDescent="0.25">
      <c r="B2776" s="48"/>
      <c r="C2776" s="49"/>
      <c r="D2776" s="49"/>
      <c r="E2776" s="49"/>
      <c r="F2776" s="49"/>
      <c r="G2776" s="50"/>
      <c r="H2776" s="47"/>
      <c r="I2776" s="47"/>
    </row>
    <row r="2777" spans="2:9" ht="20.100000000000001" hidden="1" customHeight="1" x14ac:dyDescent="0.25">
      <c r="B2777" s="48"/>
      <c r="C2777" s="49"/>
      <c r="D2777" s="49"/>
      <c r="E2777" s="49"/>
      <c r="F2777" s="49"/>
      <c r="G2777" s="50"/>
      <c r="H2777" s="47"/>
      <c r="I2777" s="47"/>
    </row>
    <row r="2778" spans="2:9" ht="20.100000000000001" hidden="1" customHeight="1" x14ac:dyDescent="0.25">
      <c r="B2778" s="48"/>
      <c r="C2778" s="49"/>
      <c r="D2778" s="49"/>
      <c r="E2778" s="49"/>
      <c r="F2778" s="49"/>
      <c r="G2778" s="50"/>
      <c r="H2778" s="47"/>
      <c r="I2778" s="47"/>
    </row>
    <row r="2779" spans="2:9" ht="20.100000000000001" hidden="1" customHeight="1" x14ac:dyDescent="0.25">
      <c r="B2779" s="48"/>
      <c r="C2779" s="49"/>
      <c r="D2779" s="49"/>
      <c r="E2779" s="49"/>
      <c r="F2779" s="49"/>
      <c r="G2779" s="50"/>
      <c r="H2779" s="47"/>
      <c r="I2779" s="47"/>
    </row>
    <row r="2780" spans="2:9" ht="20.100000000000001" hidden="1" customHeight="1" x14ac:dyDescent="0.25">
      <c r="B2780" s="48"/>
      <c r="C2780" s="49"/>
      <c r="D2780" s="49"/>
      <c r="E2780" s="49"/>
      <c r="F2780" s="49"/>
      <c r="G2780" s="50"/>
      <c r="H2780" s="47"/>
      <c r="I2780" s="47"/>
    </row>
    <row r="2781" spans="2:9" ht="20.100000000000001" hidden="1" customHeight="1" x14ac:dyDescent="0.25">
      <c r="B2781" s="48"/>
      <c r="C2781" s="49"/>
      <c r="D2781" s="49"/>
      <c r="E2781" s="49"/>
      <c r="F2781" s="49"/>
      <c r="G2781" s="50"/>
      <c r="H2781" s="47"/>
      <c r="I2781" s="47"/>
    </row>
    <row r="2782" spans="2:9" ht="20.100000000000001" hidden="1" customHeight="1" x14ac:dyDescent="0.25">
      <c r="B2782" s="48"/>
      <c r="C2782" s="49"/>
      <c r="D2782" s="49"/>
      <c r="E2782" s="49"/>
      <c r="F2782" s="49"/>
      <c r="G2782" s="50"/>
      <c r="H2782" s="47"/>
      <c r="I2782" s="47"/>
    </row>
    <row r="2783" spans="2:9" ht="20.100000000000001" hidden="1" customHeight="1" x14ac:dyDescent="0.25">
      <c r="B2783" s="48"/>
      <c r="C2783" s="49"/>
      <c r="D2783" s="49"/>
      <c r="E2783" s="49"/>
      <c r="F2783" s="49"/>
      <c r="G2783" s="50"/>
      <c r="H2783" s="47"/>
      <c r="I2783" s="47"/>
    </row>
    <row r="2784" spans="2:9" ht="20.100000000000001" hidden="1" customHeight="1" x14ac:dyDescent="0.25">
      <c r="B2784" s="48"/>
      <c r="C2784" s="49"/>
      <c r="D2784" s="49"/>
      <c r="E2784" s="49"/>
      <c r="F2784" s="49"/>
      <c r="G2784" s="50"/>
      <c r="H2784" s="47"/>
      <c r="I2784" s="47"/>
    </row>
    <row r="2785" spans="2:9" ht="20.100000000000001" hidden="1" customHeight="1" x14ac:dyDescent="0.25">
      <c r="B2785" s="48"/>
      <c r="C2785" s="49"/>
      <c r="D2785" s="49"/>
      <c r="E2785" s="49"/>
      <c r="F2785" s="49"/>
      <c r="G2785" s="50"/>
      <c r="H2785" s="47"/>
      <c r="I2785" s="47"/>
    </row>
    <row r="2786" spans="2:9" ht="20.100000000000001" hidden="1" customHeight="1" x14ac:dyDescent="0.25">
      <c r="B2786" s="48"/>
      <c r="C2786" s="49"/>
      <c r="D2786" s="49"/>
      <c r="E2786" s="49"/>
      <c r="F2786" s="49"/>
      <c r="G2786" s="50"/>
      <c r="H2786" s="47"/>
      <c r="I2786" s="47"/>
    </row>
    <row r="2787" spans="2:9" ht="20.100000000000001" hidden="1" customHeight="1" x14ac:dyDescent="0.25">
      <c r="B2787" s="48"/>
      <c r="C2787" s="49"/>
      <c r="D2787" s="49"/>
      <c r="E2787" s="49"/>
      <c r="F2787" s="49"/>
      <c r="G2787" s="50"/>
      <c r="H2787" s="47"/>
      <c r="I2787" s="47"/>
    </row>
    <row r="2788" spans="2:9" ht="20.100000000000001" hidden="1" customHeight="1" x14ac:dyDescent="0.25">
      <c r="B2788" s="48"/>
      <c r="C2788" s="49"/>
      <c r="D2788" s="49"/>
      <c r="E2788" s="49"/>
      <c r="F2788" s="49"/>
      <c r="G2788" s="50"/>
      <c r="H2788" s="47"/>
      <c r="I2788" s="47"/>
    </row>
    <row r="2789" spans="2:9" ht="20.100000000000001" hidden="1" customHeight="1" x14ac:dyDescent="0.25">
      <c r="B2789" s="48"/>
      <c r="C2789" s="49"/>
      <c r="D2789" s="49"/>
      <c r="E2789" s="49"/>
      <c r="F2789" s="49"/>
      <c r="G2789" s="50"/>
      <c r="H2789" s="47"/>
      <c r="I2789" s="47"/>
    </row>
    <row r="2790" spans="2:9" ht="20.100000000000001" hidden="1" customHeight="1" x14ac:dyDescent="0.25">
      <c r="B2790" s="48"/>
      <c r="C2790" s="49"/>
      <c r="D2790" s="49"/>
      <c r="E2790" s="49"/>
      <c r="F2790" s="49"/>
      <c r="G2790" s="50"/>
      <c r="H2790" s="47"/>
      <c r="I2790" s="47"/>
    </row>
    <row r="2791" spans="2:9" ht="20.100000000000001" hidden="1" customHeight="1" x14ac:dyDescent="0.25">
      <c r="B2791" s="48"/>
      <c r="C2791" s="49"/>
      <c r="D2791" s="49"/>
      <c r="E2791" s="49"/>
      <c r="F2791" s="49"/>
      <c r="G2791" s="50"/>
      <c r="H2791" s="47"/>
      <c r="I2791" s="47"/>
    </row>
    <row r="2792" spans="2:9" ht="20.100000000000001" hidden="1" customHeight="1" x14ac:dyDescent="0.25">
      <c r="B2792" s="48"/>
      <c r="C2792" s="49"/>
      <c r="D2792" s="49"/>
      <c r="E2792" s="49"/>
      <c r="F2792" s="49"/>
      <c r="G2792" s="50"/>
      <c r="H2792" s="47"/>
      <c r="I2792" s="47"/>
    </row>
    <row r="2793" spans="2:9" ht="20.100000000000001" hidden="1" customHeight="1" x14ac:dyDescent="0.25">
      <c r="B2793" s="48"/>
      <c r="C2793" s="49"/>
      <c r="D2793" s="49"/>
      <c r="E2793" s="49"/>
      <c r="F2793" s="49"/>
      <c r="G2793" s="50"/>
      <c r="H2793" s="47"/>
      <c r="I2793" s="47"/>
    </row>
    <row r="2794" spans="2:9" ht="20.100000000000001" hidden="1" customHeight="1" x14ac:dyDescent="0.25">
      <c r="B2794" s="48"/>
      <c r="C2794" s="49"/>
      <c r="D2794" s="49"/>
      <c r="E2794" s="49"/>
      <c r="F2794" s="49"/>
      <c r="G2794" s="50"/>
      <c r="H2794" s="47"/>
      <c r="I2794" s="47"/>
    </row>
    <row r="2795" spans="2:9" ht="20.100000000000001" hidden="1" customHeight="1" x14ac:dyDescent="0.25">
      <c r="B2795" s="48"/>
      <c r="C2795" s="49"/>
      <c r="D2795" s="49"/>
      <c r="E2795" s="49"/>
      <c r="F2795" s="49"/>
      <c r="G2795" s="50"/>
      <c r="H2795" s="47"/>
      <c r="I2795" s="47"/>
    </row>
    <row r="2796" spans="2:9" ht="20.100000000000001" hidden="1" customHeight="1" x14ac:dyDescent="0.25">
      <c r="B2796" s="48"/>
      <c r="C2796" s="49"/>
      <c r="D2796" s="49"/>
      <c r="E2796" s="49"/>
      <c r="F2796" s="49"/>
      <c r="G2796" s="50"/>
      <c r="H2796" s="47"/>
      <c r="I2796" s="47"/>
    </row>
    <row r="2797" spans="2:9" ht="20.100000000000001" hidden="1" customHeight="1" x14ac:dyDescent="0.25">
      <c r="B2797" s="48"/>
      <c r="C2797" s="49"/>
      <c r="D2797" s="49"/>
      <c r="E2797" s="49"/>
      <c r="F2797" s="49"/>
      <c r="G2797" s="50"/>
      <c r="H2797" s="47"/>
      <c r="I2797" s="47"/>
    </row>
    <row r="2798" spans="2:9" ht="20.100000000000001" hidden="1" customHeight="1" x14ac:dyDescent="0.25">
      <c r="B2798" s="48"/>
      <c r="C2798" s="49"/>
      <c r="D2798" s="49"/>
      <c r="E2798" s="49"/>
      <c r="F2798" s="49"/>
      <c r="G2798" s="50"/>
      <c r="H2798" s="47"/>
      <c r="I2798" s="47"/>
    </row>
    <row r="2799" spans="2:9" ht="20.100000000000001" hidden="1" customHeight="1" x14ac:dyDescent="0.25">
      <c r="B2799" s="48"/>
      <c r="C2799" s="49"/>
      <c r="D2799" s="49"/>
      <c r="E2799" s="49"/>
      <c r="F2799" s="49"/>
      <c r="G2799" s="50"/>
      <c r="H2799" s="47"/>
      <c r="I2799" s="47"/>
    </row>
    <row r="2800" spans="2:9" ht="20.100000000000001" hidden="1" customHeight="1" x14ac:dyDescent="0.25">
      <c r="B2800" s="48"/>
      <c r="C2800" s="49"/>
      <c r="D2800" s="49"/>
      <c r="E2800" s="49"/>
      <c r="F2800" s="49"/>
      <c r="G2800" s="50"/>
      <c r="H2800" s="47"/>
      <c r="I2800" s="47"/>
    </row>
    <row r="2801" spans="2:9" ht="20.100000000000001" hidden="1" customHeight="1" x14ac:dyDescent="0.25">
      <c r="B2801" s="48"/>
      <c r="C2801" s="49"/>
      <c r="D2801" s="49"/>
      <c r="E2801" s="49"/>
      <c r="F2801" s="49"/>
      <c r="G2801" s="50"/>
      <c r="H2801" s="47"/>
      <c r="I2801" s="47"/>
    </row>
    <row r="2802" spans="2:9" ht="20.100000000000001" hidden="1" customHeight="1" x14ac:dyDescent="0.25">
      <c r="B2802" s="48"/>
      <c r="C2802" s="49"/>
      <c r="D2802" s="49"/>
      <c r="E2802" s="49"/>
      <c r="F2802" s="49"/>
      <c r="G2802" s="50"/>
      <c r="H2802" s="47"/>
      <c r="I2802" s="47"/>
    </row>
    <row r="2803" spans="2:9" ht="20.100000000000001" hidden="1" customHeight="1" x14ac:dyDescent="0.25">
      <c r="B2803" s="48"/>
      <c r="C2803" s="49"/>
      <c r="D2803" s="49"/>
      <c r="E2803" s="49"/>
      <c r="F2803" s="49"/>
      <c r="G2803" s="50"/>
      <c r="H2803" s="47"/>
      <c r="I2803" s="47"/>
    </row>
    <row r="2804" spans="2:9" ht="20.100000000000001" hidden="1" customHeight="1" x14ac:dyDescent="0.25">
      <c r="B2804" s="48"/>
      <c r="C2804" s="49"/>
      <c r="D2804" s="49"/>
      <c r="E2804" s="49"/>
      <c r="F2804" s="49"/>
      <c r="G2804" s="50"/>
      <c r="H2804" s="47"/>
      <c r="I2804" s="47"/>
    </row>
    <row r="2805" spans="2:9" ht="20.100000000000001" hidden="1" customHeight="1" x14ac:dyDescent="0.25">
      <c r="B2805" s="48"/>
      <c r="C2805" s="49"/>
      <c r="D2805" s="49"/>
      <c r="E2805" s="49"/>
      <c r="F2805" s="49"/>
      <c r="G2805" s="50"/>
      <c r="H2805" s="47"/>
      <c r="I2805" s="47"/>
    </row>
    <row r="2806" spans="2:9" ht="20.100000000000001" hidden="1" customHeight="1" x14ac:dyDescent="0.25">
      <c r="B2806" s="48"/>
      <c r="C2806" s="49"/>
      <c r="D2806" s="49"/>
      <c r="E2806" s="49"/>
      <c r="F2806" s="49"/>
      <c r="G2806" s="50"/>
      <c r="H2806" s="47"/>
      <c r="I2806" s="47"/>
    </row>
    <row r="2807" spans="2:9" ht="20.100000000000001" hidden="1" customHeight="1" x14ac:dyDescent="0.25">
      <c r="B2807" s="48"/>
      <c r="C2807" s="49"/>
      <c r="D2807" s="49"/>
      <c r="E2807" s="49"/>
      <c r="F2807" s="49"/>
      <c r="G2807" s="50"/>
      <c r="H2807" s="47"/>
      <c r="I2807" s="47"/>
    </row>
    <row r="2808" spans="2:9" ht="20.100000000000001" hidden="1" customHeight="1" x14ac:dyDescent="0.25">
      <c r="B2808" s="48"/>
      <c r="C2808" s="49"/>
      <c r="D2808" s="49"/>
      <c r="E2808" s="49"/>
      <c r="F2808" s="49"/>
      <c r="G2808" s="50"/>
      <c r="H2808" s="47"/>
      <c r="I2808" s="47"/>
    </row>
    <row r="2809" spans="2:9" ht="20.100000000000001" hidden="1" customHeight="1" x14ac:dyDescent="0.25">
      <c r="B2809" s="48"/>
      <c r="C2809" s="49"/>
      <c r="D2809" s="49"/>
      <c r="E2809" s="49"/>
      <c r="F2809" s="49"/>
      <c r="G2809" s="50"/>
      <c r="H2809" s="47"/>
      <c r="I2809" s="47"/>
    </row>
    <row r="2810" spans="2:9" ht="20.100000000000001" hidden="1" customHeight="1" x14ac:dyDescent="0.25">
      <c r="B2810" s="48"/>
      <c r="C2810" s="49"/>
      <c r="D2810" s="49"/>
      <c r="E2810" s="49"/>
      <c r="F2810" s="49"/>
      <c r="G2810" s="50"/>
      <c r="H2810" s="47"/>
      <c r="I2810" s="47"/>
    </row>
    <row r="2811" spans="2:9" ht="20.100000000000001" hidden="1" customHeight="1" x14ac:dyDescent="0.25">
      <c r="B2811" s="48"/>
      <c r="C2811" s="49"/>
      <c r="D2811" s="49"/>
      <c r="E2811" s="49"/>
      <c r="F2811" s="49"/>
      <c r="G2811" s="50"/>
      <c r="H2811" s="47"/>
      <c r="I2811" s="47"/>
    </row>
    <row r="2812" spans="2:9" ht="20.100000000000001" hidden="1" customHeight="1" x14ac:dyDescent="0.25">
      <c r="B2812" s="48"/>
      <c r="C2812" s="49"/>
      <c r="D2812" s="49"/>
      <c r="E2812" s="49"/>
      <c r="F2812" s="49"/>
      <c r="G2812" s="50"/>
      <c r="H2812" s="47"/>
      <c r="I2812" s="47"/>
    </row>
    <row r="2813" spans="2:9" ht="20.100000000000001" hidden="1" customHeight="1" x14ac:dyDescent="0.25">
      <c r="B2813" s="48"/>
      <c r="C2813" s="49"/>
      <c r="D2813" s="49"/>
      <c r="E2813" s="49"/>
      <c r="F2813" s="49"/>
      <c r="G2813" s="50"/>
      <c r="H2813" s="47"/>
      <c r="I2813" s="47"/>
    </row>
    <row r="2814" spans="2:9" ht="20.100000000000001" hidden="1" customHeight="1" x14ac:dyDescent="0.25">
      <c r="B2814" s="48"/>
      <c r="C2814" s="49"/>
      <c r="D2814" s="49"/>
      <c r="E2814" s="49"/>
      <c r="F2814" s="49"/>
      <c r="G2814" s="50"/>
      <c r="H2814" s="47"/>
      <c r="I2814" s="47"/>
    </row>
    <row r="2815" spans="2:9" ht="20.100000000000001" hidden="1" customHeight="1" x14ac:dyDescent="0.25">
      <c r="B2815" s="48"/>
      <c r="C2815" s="49"/>
      <c r="D2815" s="49"/>
      <c r="E2815" s="49"/>
      <c r="F2815" s="49"/>
      <c r="G2815" s="50"/>
      <c r="H2815" s="47"/>
      <c r="I2815" s="47"/>
    </row>
    <row r="2816" spans="2:9" ht="20.100000000000001" hidden="1" customHeight="1" x14ac:dyDescent="0.25">
      <c r="B2816" s="48"/>
      <c r="C2816" s="49"/>
      <c r="D2816" s="49"/>
      <c r="E2816" s="49"/>
      <c r="F2816" s="49"/>
      <c r="G2816" s="50"/>
      <c r="H2816" s="47"/>
      <c r="I2816" s="47"/>
    </row>
    <row r="2817" spans="2:9" ht="20.100000000000001" hidden="1" customHeight="1" x14ac:dyDescent="0.25">
      <c r="B2817" s="48"/>
      <c r="C2817" s="49"/>
      <c r="D2817" s="49"/>
      <c r="E2817" s="49"/>
      <c r="F2817" s="49"/>
      <c r="G2817" s="50"/>
      <c r="H2817" s="47"/>
      <c r="I2817" s="47"/>
    </row>
    <row r="2818" spans="2:9" ht="20.100000000000001" hidden="1" customHeight="1" x14ac:dyDescent="0.25">
      <c r="B2818" s="48"/>
      <c r="C2818" s="49"/>
      <c r="D2818" s="49"/>
      <c r="E2818" s="49"/>
      <c r="F2818" s="49"/>
      <c r="G2818" s="50"/>
      <c r="H2818" s="47"/>
      <c r="I2818" s="47"/>
    </row>
    <row r="2819" spans="2:9" ht="20.100000000000001" hidden="1" customHeight="1" x14ac:dyDescent="0.25">
      <c r="B2819" s="48"/>
      <c r="C2819" s="49"/>
      <c r="D2819" s="49"/>
      <c r="E2819" s="49"/>
      <c r="F2819" s="49"/>
      <c r="G2819" s="50"/>
      <c r="H2819" s="47"/>
      <c r="I2819" s="47"/>
    </row>
    <row r="2820" spans="2:9" ht="20.100000000000001" hidden="1" customHeight="1" x14ac:dyDescent="0.25">
      <c r="B2820" s="48"/>
      <c r="C2820" s="49"/>
      <c r="D2820" s="49"/>
      <c r="E2820" s="49"/>
      <c r="F2820" s="49"/>
      <c r="G2820" s="50"/>
      <c r="H2820" s="47"/>
      <c r="I2820" s="47"/>
    </row>
    <row r="2821" spans="2:9" ht="20.100000000000001" hidden="1" customHeight="1" x14ac:dyDescent="0.25">
      <c r="B2821" s="48"/>
      <c r="C2821" s="49"/>
      <c r="D2821" s="49"/>
      <c r="E2821" s="49"/>
      <c r="F2821" s="49"/>
      <c r="G2821" s="50"/>
      <c r="H2821" s="47"/>
      <c r="I2821" s="47"/>
    </row>
    <row r="2822" spans="2:9" ht="20.100000000000001" hidden="1" customHeight="1" x14ac:dyDescent="0.25">
      <c r="B2822" s="48"/>
      <c r="C2822" s="49"/>
      <c r="D2822" s="49"/>
      <c r="E2822" s="49"/>
      <c r="F2822" s="49"/>
      <c r="G2822" s="50"/>
      <c r="H2822" s="47"/>
      <c r="I2822" s="47"/>
    </row>
    <row r="2823" spans="2:9" ht="20.100000000000001" hidden="1" customHeight="1" x14ac:dyDescent="0.25">
      <c r="B2823" s="48"/>
      <c r="C2823" s="49"/>
      <c r="D2823" s="49"/>
      <c r="E2823" s="49"/>
      <c r="F2823" s="49"/>
      <c r="G2823" s="50"/>
      <c r="H2823" s="47"/>
      <c r="I2823" s="47"/>
    </row>
    <row r="2824" spans="2:9" ht="20.100000000000001" hidden="1" customHeight="1" x14ac:dyDescent="0.25">
      <c r="B2824" s="48"/>
      <c r="C2824" s="49"/>
      <c r="D2824" s="49"/>
      <c r="E2824" s="49"/>
      <c r="F2824" s="49"/>
      <c r="G2824" s="50"/>
      <c r="H2824" s="47"/>
      <c r="I2824" s="47"/>
    </row>
    <row r="2825" spans="2:9" ht="20.100000000000001" hidden="1" customHeight="1" x14ac:dyDescent="0.25">
      <c r="B2825" s="48"/>
      <c r="C2825" s="49"/>
      <c r="D2825" s="49"/>
      <c r="E2825" s="49"/>
      <c r="F2825" s="49"/>
      <c r="G2825" s="50"/>
      <c r="H2825" s="47"/>
      <c r="I2825" s="47"/>
    </row>
    <row r="2826" spans="2:9" ht="20.100000000000001" hidden="1" customHeight="1" x14ac:dyDescent="0.25">
      <c r="B2826" s="48"/>
      <c r="C2826" s="49"/>
      <c r="D2826" s="49"/>
      <c r="E2826" s="49"/>
      <c r="F2826" s="49"/>
      <c r="G2826" s="50"/>
      <c r="H2826" s="47"/>
      <c r="I2826" s="47"/>
    </row>
    <row r="2827" spans="2:9" ht="20.100000000000001" hidden="1" customHeight="1" x14ac:dyDescent="0.25">
      <c r="B2827" s="48"/>
      <c r="C2827" s="49"/>
      <c r="D2827" s="49"/>
      <c r="E2827" s="49"/>
      <c r="F2827" s="49"/>
      <c r="G2827" s="50"/>
      <c r="H2827" s="47"/>
      <c r="I2827" s="47"/>
    </row>
    <row r="2828" spans="2:9" ht="20.100000000000001" hidden="1" customHeight="1" x14ac:dyDescent="0.25">
      <c r="B2828" s="48"/>
      <c r="C2828" s="49"/>
      <c r="D2828" s="49"/>
      <c r="E2828" s="49"/>
      <c r="F2828" s="49"/>
      <c r="G2828" s="50"/>
      <c r="H2828" s="47"/>
      <c r="I2828" s="47"/>
    </row>
    <row r="2829" spans="2:9" ht="20.100000000000001" hidden="1" customHeight="1" x14ac:dyDescent="0.25">
      <c r="B2829" s="48"/>
      <c r="C2829" s="49"/>
      <c r="D2829" s="49"/>
      <c r="E2829" s="49"/>
      <c r="F2829" s="49"/>
      <c r="G2829" s="50"/>
      <c r="H2829" s="47"/>
      <c r="I2829" s="47"/>
    </row>
    <row r="2830" spans="2:9" ht="20.100000000000001" hidden="1" customHeight="1" x14ac:dyDescent="0.25">
      <c r="B2830" s="48"/>
      <c r="C2830" s="49"/>
      <c r="D2830" s="49"/>
      <c r="E2830" s="49"/>
      <c r="F2830" s="49"/>
      <c r="G2830" s="50"/>
      <c r="H2830" s="47"/>
      <c r="I2830" s="47"/>
    </row>
    <row r="2831" spans="2:9" ht="20.100000000000001" hidden="1" customHeight="1" x14ac:dyDescent="0.25">
      <c r="B2831" s="48"/>
      <c r="C2831" s="49"/>
      <c r="D2831" s="49"/>
      <c r="E2831" s="49"/>
      <c r="F2831" s="49"/>
      <c r="G2831" s="50"/>
      <c r="H2831" s="47"/>
      <c r="I2831" s="47"/>
    </row>
    <row r="2832" spans="2:9" ht="20.100000000000001" hidden="1" customHeight="1" x14ac:dyDescent="0.25">
      <c r="B2832" s="48"/>
      <c r="C2832" s="49"/>
      <c r="D2832" s="49"/>
      <c r="E2832" s="49"/>
      <c r="F2832" s="49"/>
      <c r="G2832" s="50"/>
      <c r="H2832" s="47"/>
      <c r="I2832" s="47"/>
    </row>
    <row r="2833" spans="2:9" ht="20.100000000000001" hidden="1" customHeight="1" x14ac:dyDescent="0.25">
      <c r="B2833" s="48"/>
      <c r="C2833" s="49"/>
      <c r="D2833" s="49"/>
      <c r="E2833" s="49"/>
      <c r="F2833" s="49"/>
      <c r="G2833" s="50"/>
      <c r="H2833" s="47"/>
      <c r="I2833" s="47"/>
    </row>
    <row r="2834" spans="2:9" ht="20.100000000000001" hidden="1" customHeight="1" x14ac:dyDescent="0.25">
      <c r="B2834" s="48"/>
      <c r="C2834" s="49"/>
      <c r="D2834" s="49"/>
      <c r="E2834" s="49"/>
      <c r="F2834" s="49"/>
      <c r="G2834" s="50"/>
      <c r="H2834" s="47"/>
      <c r="I2834" s="47"/>
    </row>
    <row r="2835" spans="2:9" ht="20.100000000000001" hidden="1" customHeight="1" x14ac:dyDescent="0.25">
      <c r="B2835" s="48"/>
      <c r="C2835" s="49"/>
      <c r="D2835" s="49"/>
      <c r="E2835" s="49"/>
      <c r="F2835" s="49"/>
      <c r="G2835" s="50"/>
      <c r="H2835" s="47"/>
      <c r="I2835" s="47"/>
    </row>
    <row r="2836" spans="2:9" ht="20.100000000000001" hidden="1" customHeight="1" x14ac:dyDescent="0.25">
      <c r="B2836" s="48"/>
      <c r="C2836" s="49"/>
      <c r="D2836" s="49"/>
      <c r="E2836" s="49"/>
      <c r="F2836" s="49"/>
      <c r="G2836" s="50"/>
      <c r="H2836" s="47"/>
      <c r="I2836" s="47"/>
    </row>
    <row r="2837" spans="2:9" ht="20.100000000000001" hidden="1" customHeight="1" x14ac:dyDescent="0.25">
      <c r="B2837" s="48"/>
      <c r="C2837" s="49"/>
      <c r="D2837" s="49"/>
      <c r="E2837" s="49"/>
      <c r="F2837" s="49"/>
      <c r="G2837" s="50"/>
      <c r="H2837" s="47"/>
      <c r="I2837" s="47"/>
    </row>
    <row r="2838" spans="2:9" ht="20.100000000000001" hidden="1" customHeight="1" x14ac:dyDescent="0.25">
      <c r="B2838" s="48"/>
      <c r="C2838" s="49"/>
      <c r="D2838" s="49"/>
      <c r="E2838" s="49"/>
      <c r="F2838" s="49"/>
      <c r="G2838" s="50"/>
      <c r="H2838" s="47"/>
      <c r="I2838" s="47"/>
    </row>
    <row r="2839" spans="2:9" ht="20.100000000000001" hidden="1" customHeight="1" x14ac:dyDescent="0.25">
      <c r="B2839" s="48"/>
      <c r="C2839" s="49"/>
      <c r="D2839" s="49"/>
      <c r="E2839" s="49"/>
      <c r="F2839" s="49"/>
      <c r="G2839" s="50"/>
      <c r="H2839" s="47"/>
      <c r="I2839" s="47"/>
    </row>
    <row r="2840" spans="2:9" ht="20.100000000000001" hidden="1" customHeight="1" x14ac:dyDescent="0.25">
      <c r="B2840" s="48"/>
      <c r="C2840" s="49"/>
      <c r="D2840" s="49"/>
      <c r="E2840" s="49"/>
      <c r="F2840" s="49"/>
      <c r="G2840" s="50"/>
      <c r="H2840" s="47"/>
      <c r="I2840" s="47"/>
    </row>
    <row r="2841" spans="2:9" ht="20.100000000000001" hidden="1" customHeight="1" x14ac:dyDescent="0.25">
      <c r="B2841" s="48"/>
      <c r="C2841" s="49"/>
      <c r="D2841" s="49"/>
      <c r="E2841" s="49"/>
      <c r="F2841" s="49"/>
      <c r="G2841" s="50"/>
      <c r="H2841" s="47"/>
      <c r="I2841" s="47"/>
    </row>
    <row r="2842" spans="2:9" ht="20.100000000000001" hidden="1" customHeight="1" x14ac:dyDescent="0.25">
      <c r="B2842" s="48"/>
      <c r="C2842" s="49"/>
      <c r="D2842" s="49"/>
      <c r="E2842" s="49"/>
      <c r="F2842" s="49"/>
      <c r="G2842" s="50"/>
      <c r="H2842" s="47"/>
      <c r="I2842" s="47"/>
    </row>
    <row r="2843" spans="2:9" ht="20.100000000000001" hidden="1" customHeight="1" x14ac:dyDescent="0.25">
      <c r="B2843" s="48"/>
      <c r="C2843" s="49"/>
      <c r="D2843" s="49"/>
      <c r="E2843" s="49"/>
      <c r="F2843" s="49"/>
      <c r="G2843" s="50"/>
      <c r="H2843" s="47"/>
      <c r="I2843" s="47"/>
    </row>
    <row r="2844" spans="2:9" ht="20.100000000000001" hidden="1" customHeight="1" x14ac:dyDescent="0.25">
      <c r="B2844" s="48"/>
      <c r="C2844" s="49"/>
      <c r="D2844" s="49"/>
      <c r="E2844" s="49"/>
      <c r="F2844" s="49"/>
      <c r="G2844" s="50"/>
      <c r="H2844" s="47"/>
      <c r="I2844" s="47"/>
    </row>
    <row r="2845" spans="2:9" ht="20.100000000000001" hidden="1" customHeight="1" x14ac:dyDescent="0.25">
      <c r="B2845" s="48"/>
      <c r="C2845" s="49"/>
      <c r="D2845" s="49"/>
      <c r="E2845" s="49"/>
      <c r="F2845" s="49"/>
      <c r="G2845" s="50"/>
      <c r="H2845" s="47"/>
      <c r="I2845" s="47"/>
    </row>
    <row r="2846" spans="2:9" ht="20.100000000000001" hidden="1" customHeight="1" x14ac:dyDescent="0.25">
      <c r="B2846" s="48"/>
      <c r="C2846" s="49"/>
      <c r="D2846" s="49"/>
      <c r="E2846" s="49"/>
      <c r="F2846" s="49"/>
      <c r="G2846" s="50"/>
      <c r="H2846" s="47"/>
      <c r="I2846" s="47"/>
    </row>
    <row r="2847" spans="2:9" ht="20.100000000000001" hidden="1" customHeight="1" x14ac:dyDescent="0.25">
      <c r="B2847" s="48"/>
      <c r="C2847" s="49"/>
      <c r="D2847" s="49"/>
      <c r="E2847" s="49"/>
      <c r="F2847" s="49"/>
      <c r="G2847" s="50"/>
      <c r="H2847" s="47"/>
      <c r="I2847" s="47"/>
    </row>
    <row r="2848" spans="2:9" ht="20.100000000000001" hidden="1" customHeight="1" x14ac:dyDescent="0.25">
      <c r="B2848" s="48"/>
      <c r="C2848" s="49"/>
      <c r="D2848" s="49"/>
      <c r="E2848" s="49"/>
      <c r="F2848" s="49"/>
      <c r="G2848" s="50"/>
      <c r="H2848" s="47"/>
      <c r="I2848" s="47"/>
    </row>
    <row r="2849" spans="2:9" ht="20.100000000000001" hidden="1" customHeight="1" x14ac:dyDescent="0.25">
      <c r="B2849" s="48"/>
      <c r="C2849" s="49"/>
      <c r="D2849" s="49"/>
      <c r="E2849" s="49"/>
      <c r="F2849" s="49"/>
      <c r="G2849" s="50"/>
      <c r="H2849" s="47"/>
      <c r="I2849" s="47"/>
    </row>
    <row r="2850" spans="2:9" ht="20.100000000000001" hidden="1" customHeight="1" x14ac:dyDescent="0.25">
      <c r="B2850" s="48"/>
      <c r="C2850" s="49"/>
      <c r="D2850" s="49"/>
      <c r="E2850" s="49"/>
      <c r="F2850" s="49"/>
      <c r="G2850" s="50"/>
      <c r="H2850" s="47"/>
      <c r="I2850" s="47"/>
    </row>
    <row r="2851" spans="2:9" ht="20.100000000000001" hidden="1" customHeight="1" x14ac:dyDescent="0.25">
      <c r="B2851" s="48"/>
      <c r="C2851" s="49"/>
      <c r="D2851" s="49"/>
      <c r="E2851" s="49"/>
      <c r="F2851" s="49"/>
      <c r="G2851" s="50"/>
      <c r="H2851" s="47"/>
      <c r="I2851" s="47"/>
    </row>
    <row r="2852" spans="2:9" ht="20.100000000000001" hidden="1" customHeight="1" x14ac:dyDescent="0.25">
      <c r="B2852" s="48"/>
      <c r="C2852" s="49"/>
      <c r="D2852" s="49"/>
      <c r="E2852" s="49"/>
      <c r="F2852" s="49"/>
      <c r="G2852" s="50"/>
      <c r="H2852" s="47"/>
      <c r="I2852" s="47"/>
    </row>
    <row r="2853" spans="2:9" ht="20.100000000000001" hidden="1" customHeight="1" x14ac:dyDescent="0.25">
      <c r="B2853" s="48"/>
      <c r="C2853" s="49"/>
      <c r="D2853" s="49"/>
      <c r="E2853" s="49"/>
      <c r="F2853" s="49"/>
      <c r="G2853" s="50"/>
      <c r="H2853" s="47"/>
      <c r="I2853" s="47"/>
    </row>
    <row r="2854" spans="2:9" ht="20.100000000000001" hidden="1" customHeight="1" x14ac:dyDescent="0.25">
      <c r="B2854" s="48"/>
      <c r="C2854" s="49"/>
      <c r="D2854" s="49"/>
      <c r="E2854" s="49"/>
      <c r="F2854" s="49"/>
      <c r="G2854" s="50"/>
      <c r="H2854" s="47"/>
      <c r="I2854" s="47"/>
    </row>
    <row r="2855" spans="2:9" ht="20.100000000000001" hidden="1" customHeight="1" x14ac:dyDescent="0.25">
      <c r="B2855" s="48"/>
      <c r="C2855" s="49"/>
      <c r="D2855" s="49"/>
      <c r="E2855" s="49"/>
      <c r="F2855" s="49"/>
      <c r="G2855" s="50"/>
      <c r="H2855" s="47"/>
      <c r="I2855" s="47"/>
    </row>
    <row r="2856" spans="2:9" ht="20.100000000000001" hidden="1" customHeight="1" x14ac:dyDescent="0.25">
      <c r="B2856" s="48"/>
      <c r="C2856" s="49"/>
      <c r="D2856" s="49"/>
      <c r="E2856" s="49"/>
      <c r="F2856" s="49"/>
      <c r="G2856" s="50"/>
      <c r="H2856" s="47"/>
      <c r="I2856" s="47"/>
    </row>
    <row r="2857" spans="2:9" ht="20.100000000000001" hidden="1" customHeight="1" x14ac:dyDescent="0.25">
      <c r="B2857" s="48"/>
      <c r="C2857" s="49"/>
      <c r="D2857" s="49"/>
      <c r="E2857" s="49"/>
      <c r="F2857" s="49"/>
      <c r="G2857" s="50"/>
      <c r="H2857" s="47"/>
      <c r="I2857" s="47"/>
    </row>
    <row r="2858" spans="2:9" ht="20.100000000000001" hidden="1" customHeight="1" x14ac:dyDescent="0.25">
      <c r="B2858" s="48"/>
      <c r="C2858" s="49"/>
      <c r="D2858" s="49"/>
      <c r="E2858" s="49"/>
      <c r="F2858" s="49"/>
      <c r="G2858" s="50"/>
      <c r="H2858" s="47"/>
      <c r="I2858" s="47"/>
    </row>
    <row r="2859" spans="2:9" ht="20.100000000000001" hidden="1" customHeight="1" x14ac:dyDescent="0.25">
      <c r="B2859" s="48"/>
      <c r="C2859" s="49"/>
      <c r="D2859" s="49"/>
      <c r="E2859" s="49"/>
      <c r="F2859" s="49"/>
      <c r="G2859" s="50"/>
      <c r="H2859" s="47"/>
      <c r="I2859" s="47"/>
    </row>
    <row r="2860" spans="2:9" ht="20.100000000000001" hidden="1" customHeight="1" x14ac:dyDescent="0.25">
      <c r="B2860" s="48"/>
      <c r="C2860" s="49"/>
      <c r="D2860" s="49"/>
      <c r="E2860" s="49"/>
      <c r="F2860" s="49"/>
      <c r="G2860" s="50"/>
      <c r="H2860" s="47"/>
      <c r="I2860" s="47"/>
    </row>
    <row r="2861" spans="2:9" ht="20.100000000000001" hidden="1" customHeight="1" x14ac:dyDescent="0.25">
      <c r="B2861" s="48"/>
      <c r="C2861" s="49"/>
      <c r="D2861" s="49"/>
      <c r="E2861" s="49"/>
      <c r="F2861" s="49"/>
      <c r="G2861" s="50"/>
      <c r="H2861" s="47"/>
      <c r="I2861" s="47"/>
    </row>
    <row r="2862" spans="2:9" ht="20.100000000000001" hidden="1" customHeight="1" x14ac:dyDescent="0.25">
      <c r="B2862" s="48"/>
      <c r="C2862" s="49"/>
      <c r="D2862" s="49"/>
      <c r="E2862" s="49"/>
      <c r="F2862" s="49"/>
      <c r="G2862" s="50"/>
      <c r="H2862" s="47"/>
      <c r="I2862" s="47"/>
    </row>
    <row r="2863" spans="2:9" ht="20.100000000000001" hidden="1" customHeight="1" x14ac:dyDescent="0.25">
      <c r="B2863" s="48"/>
      <c r="C2863" s="49"/>
      <c r="D2863" s="49"/>
      <c r="E2863" s="49"/>
      <c r="F2863" s="49"/>
      <c r="G2863" s="50"/>
      <c r="H2863" s="47"/>
      <c r="I2863" s="47"/>
    </row>
    <row r="2864" spans="2:9" ht="20.100000000000001" hidden="1" customHeight="1" x14ac:dyDescent="0.25">
      <c r="B2864" s="48"/>
      <c r="C2864" s="49"/>
      <c r="D2864" s="49"/>
      <c r="E2864" s="49"/>
      <c r="F2864" s="49"/>
      <c r="G2864" s="50"/>
      <c r="H2864" s="47"/>
      <c r="I2864" s="47"/>
    </row>
    <row r="2865" spans="2:9" ht="20.100000000000001" hidden="1" customHeight="1" x14ac:dyDescent="0.25">
      <c r="B2865" s="48"/>
      <c r="C2865" s="49"/>
      <c r="D2865" s="49"/>
      <c r="E2865" s="49"/>
      <c r="F2865" s="49"/>
      <c r="G2865" s="50"/>
      <c r="H2865" s="47"/>
      <c r="I2865" s="47"/>
    </row>
    <row r="2866" spans="2:9" ht="20.100000000000001" hidden="1" customHeight="1" x14ac:dyDescent="0.25">
      <c r="B2866" s="48"/>
      <c r="C2866" s="49"/>
      <c r="D2866" s="49"/>
      <c r="E2866" s="49"/>
      <c r="F2866" s="49"/>
      <c r="G2866" s="50"/>
      <c r="H2866" s="47"/>
      <c r="I2866" s="47"/>
    </row>
    <row r="2867" spans="2:9" ht="20.100000000000001" hidden="1" customHeight="1" x14ac:dyDescent="0.25">
      <c r="B2867" s="48"/>
      <c r="C2867" s="49"/>
      <c r="D2867" s="49"/>
      <c r="E2867" s="49"/>
      <c r="F2867" s="49"/>
      <c r="G2867" s="50"/>
      <c r="H2867" s="47"/>
      <c r="I2867" s="47"/>
    </row>
    <row r="2868" spans="2:9" ht="20.100000000000001" hidden="1" customHeight="1" x14ac:dyDescent="0.25">
      <c r="B2868" s="48"/>
      <c r="C2868" s="49"/>
      <c r="D2868" s="49"/>
      <c r="E2868" s="49"/>
      <c r="F2868" s="49"/>
      <c r="G2868" s="50"/>
      <c r="H2868" s="47"/>
      <c r="I2868" s="47"/>
    </row>
    <row r="2869" spans="2:9" ht="20.100000000000001" hidden="1" customHeight="1" x14ac:dyDescent="0.25">
      <c r="B2869" s="48"/>
      <c r="C2869" s="49"/>
      <c r="D2869" s="49"/>
      <c r="E2869" s="49"/>
      <c r="F2869" s="49"/>
      <c r="G2869" s="50"/>
      <c r="H2869" s="47"/>
      <c r="I2869" s="47"/>
    </row>
    <row r="2870" spans="2:9" ht="20.100000000000001" hidden="1" customHeight="1" x14ac:dyDescent="0.25">
      <c r="B2870" s="48"/>
      <c r="C2870" s="49"/>
      <c r="D2870" s="49"/>
      <c r="E2870" s="49"/>
      <c r="F2870" s="49"/>
      <c r="G2870" s="50"/>
      <c r="H2870" s="47"/>
      <c r="I2870" s="47"/>
    </row>
    <row r="2871" spans="2:9" ht="20.100000000000001" hidden="1" customHeight="1" x14ac:dyDescent="0.25">
      <c r="B2871" s="48"/>
      <c r="C2871" s="49"/>
      <c r="D2871" s="49"/>
      <c r="E2871" s="49"/>
      <c r="F2871" s="49"/>
      <c r="G2871" s="50"/>
      <c r="H2871" s="47"/>
      <c r="I2871" s="47"/>
    </row>
    <row r="2872" spans="2:9" ht="20.100000000000001" hidden="1" customHeight="1" x14ac:dyDescent="0.25">
      <c r="B2872" s="48"/>
      <c r="C2872" s="49"/>
      <c r="D2872" s="49"/>
      <c r="E2872" s="49"/>
      <c r="F2872" s="49"/>
      <c r="G2872" s="50"/>
      <c r="H2872" s="47"/>
      <c r="I2872" s="47"/>
    </row>
    <row r="2873" spans="2:9" ht="20.100000000000001" hidden="1" customHeight="1" x14ac:dyDescent="0.25">
      <c r="B2873" s="48"/>
      <c r="C2873" s="49"/>
      <c r="D2873" s="49"/>
      <c r="E2873" s="49"/>
      <c r="F2873" s="49"/>
      <c r="G2873" s="50"/>
      <c r="H2873" s="47"/>
      <c r="I2873" s="47"/>
    </row>
    <row r="2874" spans="2:9" ht="20.100000000000001" hidden="1" customHeight="1" x14ac:dyDescent="0.25">
      <c r="B2874" s="48"/>
      <c r="C2874" s="49"/>
      <c r="D2874" s="49"/>
      <c r="E2874" s="49"/>
      <c r="F2874" s="49"/>
      <c r="G2874" s="50"/>
      <c r="H2874" s="47"/>
      <c r="I2874" s="47"/>
    </row>
    <row r="2875" spans="2:9" ht="20.100000000000001" hidden="1" customHeight="1" x14ac:dyDescent="0.25">
      <c r="B2875" s="48"/>
      <c r="C2875" s="49"/>
      <c r="D2875" s="49"/>
      <c r="E2875" s="49"/>
      <c r="F2875" s="49"/>
      <c r="G2875" s="50"/>
      <c r="H2875" s="47"/>
      <c r="I2875" s="47"/>
    </row>
    <row r="2876" spans="2:9" ht="20.100000000000001" hidden="1" customHeight="1" x14ac:dyDescent="0.25">
      <c r="B2876" s="48"/>
      <c r="C2876" s="49"/>
      <c r="D2876" s="49"/>
      <c r="E2876" s="49"/>
      <c r="F2876" s="49"/>
      <c r="G2876" s="50"/>
      <c r="H2876" s="47"/>
      <c r="I2876" s="47"/>
    </row>
    <row r="2877" spans="2:9" ht="20.100000000000001" hidden="1" customHeight="1" x14ac:dyDescent="0.25">
      <c r="B2877" s="48"/>
      <c r="C2877" s="49"/>
      <c r="D2877" s="49"/>
      <c r="E2877" s="49"/>
      <c r="F2877" s="49"/>
      <c r="G2877" s="50"/>
      <c r="H2877" s="47"/>
      <c r="I2877" s="47"/>
    </row>
    <row r="2878" spans="2:9" ht="20.100000000000001" hidden="1" customHeight="1" x14ac:dyDescent="0.25">
      <c r="B2878" s="48"/>
      <c r="C2878" s="49"/>
      <c r="D2878" s="49"/>
      <c r="E2878" s="49"/>
      <c r="F2878" s="49"/>
      <c r="G2878" s="50"/>
      <c r="H2878" s="47"/>
      <c r="I2878" s="47"/>
    </row>
    <row r="2879" spans="2:9" ht="20.100000000000001" hidden="1" customHeight="1" x14ac:dyDescent="0.25">
      <c r="B2879" s="48"/>
      <c r="C2879" s="49"/>
      <c r="D2879" s="49"/>
      <c r="E2879" s="49"/>
      <c r="F2879" s="49"/>
      <c r="G2879" s="50"/>
      <c r="H2879" s="47"/>
      <c r="I2879" s="47"/>
    </row>
    <row r="2880" spans="2:9" ht="20.100000000000001" hidden="1" customHeight="1" x14ac:dyDescent="0.25">
      <c r="B2880" s="48"/>
      <c r="C2880" s="49"/>
      <c r="D2880" s="49"/>
      <c r="E2880" s="49"/>
      <c r="F2880" s="49"/>
      <c r="G2880" s="50"/>
      <c r="H2880" s="47"/>
      <c r="I2880" s="47"/>
    </row>
    <row r="2881" spans="2:9" ht="20.100000000000001" hidden="1" customHeight="1" x14ac:dyDescent="0.25">
      <c r="B2881" s="48"/>
      <c r="C2881" s="49"/>
      <c r="D2881" s="49"/>
      <c r="E2881" s="49"/>
      <c r="F2881" s="49"/>
      <c r="G2881" s="50"/>
      <c r="H2881" s="47"/>
      <c r="I2881" s="47"/>
    </row>
    <row r="2882" spans="2:9" ht="20.100000000000001" hidden="1" customHeight="1" x14ac:dyDescent="0.25">
      <c r="B2882" s="48"/>
      <c r="C2882" s="49"/>
      <c r="D2882" s="49"/>
      <c r="E2882" s="49"/>
      <c r="F2882" s="49"/>
      <c r="G2882" s="50"/>
      <c r="H2882" s="47"/>
      <c r="I2882" s="47"/>
    </row>
    <row r="2883" spans="2:9" ht="20.100000000000001" hidden="1" customHeight="1" x14ac:dyDescent="0.25">
      <c r="B2883" s="48"/>
      <c r="C2883" s="49"/>
      <c r="D2883" s="49"/>
      <c r="E2883" s="49"/>
      <c r="F2883" s="49"/>
      <c r="G2883" s="50"/>
      <c r="H2883" s="47"/>
      <c r="I2883" s="47"/>
    </row>
    <row r="2884" spans="2:9" ht="20.100000000000001" hidden="1" customHeight="1" x14ac:dyDescent="0.25">
      <c r="B2884" s="48"/>
      <c r="C2884" s="49"/>
      <c r="D2884" s="49"/>
      <c r="E2884" s="49"/>
      <c r="F2884" s="49"/>
      <c r="G2884" s="50"/>
      <c r="H2884" s="47"/>
      <c r="I2884" s="47"/>
    </row>
    <row r="2885" spans="2:9" ht="20.100000000000001" hidden="1" customHeight="1" x14ac:dyDescent="0.25">
      <c r="B2885" s="48"/>
      <c r="C2885" s="49"/>
      <c r="D2885" s="49"/>
      <c r="E2885" s="49"/>
      <c r="F2885" s="49"/>
      <c r="G2885" s="50"/>
      <c r="H2885" s="47"/>
      <c r="I2885" s="47"/>
    </row>
    <row r="2886" spans="2:9" ht="20.100000000000001" hidden="1" customHeight="1" x14ac:dyDescent="0.25">
      <c r="B2886" s="48"/>
      <c r="C2886" s="49"/>
      <c r="D2886" s="49"/>
      <c r="E2886" s="49"/>
      <c r="F2886" s="49"/>
      <c r="G2886" s="50"/>
      <c r="H2886" s="47"/>
      <c r="I2886" s="47"/>
    </row>
    <row r="2887" spans="2:9" ht="20.100000000000001" hidden="1" customHeight="1" x14ac:dyDescent="0.25">
      <c r="B2887" s="48"/>
      <c r="C2887" s="49"/>
      <c r="D2887" s="49"/>
      <c r="E2887" s="49"/>
      <c r="F2887" s="49"/>
      <c r="G2887" s="50"/>
      <c r="H2887" s="47"/>
      <c r="I2887" s="47"/>
    </row>
    <row r="2888" spans="2:9" ht="20.100000000000001" hidden="1" customHeight="1" x14ac:dyDescent="0.25">
      <c r="B2888" s="48"/>
      <c r="C2888" s="49"/>
      <c r="D2888" s="49"/>
      <c r="E2888" s="49"/>
      <c r="F2888" s="49"/>
      <c r="G2888" s="50"/>
      <c r="H2888" s="47"/>
      <c r="I2888" s="47"/>
    </row>
    <row r="2889" spans="2:9" ht="20.100000000000001" hidden="1" customHeight="1" x14ac:dyDescent="0.25">
      <c r="B2889" s="48"/>
      <c r="C2889" s="49"/>
      <c r="D2889" s="49"/>
      <c r="E2889" s="49"/>
      <c r="F2889" s="49"/>
      <c r="G2889" s="50"/>
      <c r="H2889" s="47"/>
      <c r="I2889" s="47"/>
    </row>
    <row r="2890" spans="2:9" ht="20.100000000000001" hidden="1" customHeight="1" x14ac:dyDescent="0.25">
      <c r="B2890" s="48"/>
      <c r="C2890" s="49"/>
      <c r="D2890" s="49"/>
      <c r="E2890" s="49"/>
      <c r="F2890" s="49"/>
      <c r="G2890" s="50"/>
      <c r="H2890" s="47"/>
      <c r="I2890" s="47"/>
    </row>
    <row r="2891" spans="2:9" ht="20.100000000000001" hidden="1" customHeight="1" x14ac:dyDescent="0.25">
      <c r="B2891" s="48"/>
      <c r="C2891" s="49"/>
      <c r="D2891" s="49"/>
      <c r="E2891" s="49"/>
      <c r="F2891" s="49"/>
      <c r="G2891" s="50"/>
      <c r="H2891" s="47"/>
      <c r="I2891" s="47"/>
    </row>
    <row r="2892" spans="2:9" ht="20.100000000000001" hidden="1" customHeight="1" x14ac:dyDescent="0.25">
      <c r="B2892" s="48"/>
      <c r="C2892" s="49"/>
      <c r="D2892" s="49"/>
      <c r="E2892" s="49"/>
      <c r="F2892" s="49"/>
      <c r="G2892" s="50"/>
      <c r="H2892" s="47"/>
      <c r="I2892" s="47"/>
    </row>
    <row r="2893" spans="2:9" ht="20.100000000000001" hidden="1" customHeight="1" x14ac:dyDescent="0.25">
      <c r="B2893" s="48"/>
      <c r="C2893" s="49"/>
      <c r="D2893" s="49"/>
      <c r="E2893" s="49"/>
      <c r="F2893" s="49"/>
      <c r="G2893" s="50"/>
      <c r="H2893" s="47"/>
      <c r="I2893" s="47"/>
    </row>
    <row r="2894" spans="2:9" ht="20.100000000000001" hidden="1" customHeight="1" x14ac:dyDescent="0.25">
      <c r="B2894" s="48"/>
      <c r="C2894" s="49"/>
      <c r="D2894" s="49"/>
      <c r="E2894" s="49"/>
      <c r="F2894" s="49"/>
      <c r="G2894" s="50"/>
      <c r="H2894" s="47"/>
      <c r="I2894" s="47"/>
    </row>
    <row r="2895" spans="2:9" ht="20.100000000000001" hidden="1" customHeight="1" x14ac:dyDescent="0.25">
      <c r="B2895" s="48"/>
      <c r="C2895" s="49"/>
      <c r="D2895" s="49"/>
      <c r="E2895" s="49"/>
      <c r="F2895" s="49"/>
      <c r="G2895" s="50"/>
      <c r="H2895" s="47"/>
      <c r="I2895" s="47"/>
    </row>
    <row r="2896" spans="2:9" ht="20.100000000000001" hidden="1" customHeight="1" x14ac:dyDescent="0.25">
      <c r="B2896" s="48"/>
      <c r="C2896" s="49"/>
      <c r="D2896" s="49"/>
      <c r="E2896" s="49"/>
      <c r="F2896" s="49"/>
      <c r="G2896" s="50"/>
      <c r="H2896" s="47"/>
      <c r="I2896" s="47"/>
    </row>
    <row r="2897" spans="2:9" ht="20.100000000000001" hidden="1" customHeight="1" x14ac:dyDescent="0.25">
      <c r="B2897" s="48"/>
      <c r="C2897" s="49"/>
      <c r="D2897" s="49"/>
      <c r="E2897" s="49"/>
      <c r="F2897" s="49"/>
      <c r="G2897" s="50"/>
      <c r="H2897" s="47"/>
      <c r="I2897" s="47"/>
    </row>
    <row r="2898" spans="2:9" ht="20.100000000000001" hidden="1" customHeight="1" x14ac:dyDescent="0.25">
      <c r="B2898" s="48"/>
      <c r="C2898" s="49"/>
      <c r="D2898" s="49"/>
      <c r="E2898" s="49"/>
      <c r="F2898" s="49"/>
      <c r="G2898" s="50"/>
      <c r="H2898" s="47"/>
      <c r="I2898" s="47"/>
    </row>
    <row r="2899" spans="2:9" ht="20.100000000000001" hidden="1" customHeight="1" x14ac:dyDescent="0.25">
      <c r="B2899" s="48"/>
      <c r="C2899" s="49"/>
      <c r="D2899" s="49"/>
      <c r="E2899" s="49"/>
      <c r="F2899" s="49"/>
      <c r="G2899" s="50"/>
      <c r="H2899" s="47"/>
      <c r="I2899" s="47"/>
    </row>
    <row r="2900" spans="2:9" ht="20.100000000000001" hidden="1" customHeight="1" x14ac:dyDescent="0.25">
      <c r="B2900" s="48"/>
      <c r="C2900" s="49"/>
      <c r="D2900" s="49"/>
      <c r="E2900" s="49"/>
      <c r="F2900" s="49"/>
      <c r="G2900" s="50"/>
      <c r="H2900" s="47"/>
      <c r="I2900" s="47"/>
    </row>
    <row r="2901" spans="2:9" ht="20.100000000000001" hidden="1" customHeight="1" x14ac:dyDescent="0.25">
      <c r="B2901" s="48"/>
      <c r="C2901" s="49"/>
      <c r="D2901" s="49"/>
      <c r="E2901" s="49"/>
      <c r="F2901" s="49"/>
      <c r="G2901" s="50"/>
      <c r="H2901" s="47"/>
      <c r="I2901" s="47"/>
    </row>
    <row r="2902" spans="2:9" ht="20.100000000000001" hidden="1" customHeight="1" x14ac:dyDescent="0.25">
      <c r="B2902" s="48"/>
      <c r="C2902" s="49"/>
      <c r="D2902" s="49"/>
      <c r="E2902" s="49"/>
      <c r="F2902" s="49"/>
      <c r="G2902" s="50"/>
      <c r="H2902" s="47"/>
      <c r="I2902" s="47"/>
    </row>
    <row r="2903" spans="2:9" ht="20.100000000000001" hidden="1" customHeight="1" x14ac:dyDescent="0.25">
      <c r="B2903" s="48"/>
      <c r="C2903" s="49"/>
      <c r="D2903" s="49"/>
      <c r="E2903" s="49"/>
      <c r="F2903" s="49"/>
      <c r="G2903" s="50"/>
      <c r="H2903" s="47"/>
      <c r="I2903" s="47"/>
    </row>
    <row r="2904" spans="2:9" ht="20.100000000000001" hidden="1" customHeight="1" x14ac:dyDescent="0.25">
      <c r="B2904" s="48"/>
      <c r="C2904" s="49"/>
      <c r="D2904" s="49"/>
      <c r="E2904" s="49"/>
      <c r="F2904" s="49"/>
      <c r="G2904" s="50"/>
      <c r="H2904" s="47"/>
      <c r="I2904" s="47"/>
    </row>
    <row r="2905" spans="2:9" ht="20.100000000000001" hidden="1" customHeight="1" x14ac:dyDescent="0.25">
      <c r="B2905" s="48"/>
      <c r="C2905" s="49"/>
      <c r="D2905" s="49"/>
      <c r="E2905" s="49"/>
      <c r="F2905" s="49"/>
      <c r="G2905" s="50"/>
      <c r="H2905" s="47"/>
      <c r="I2905" s="47"/>
    </row>
    <row r="2906" spans="2:9" ht="20.100000000000001" hidden="1" customHeight="1" x14ac:dyDescent="0.25">
      <c r="B2906" s="48"/>
      <c r="C2906" s="49"/>
      <c r="D2906" s="49"/>
      <c r="E2906" s="49"/>
      <c r="F2906" s="49"/>
      <c r="G2906" s="50"/>
      <c r="H2906" s="47"/>
      <c r="I2906" s="47"/>
    </row>
    <row r="2907" spans="2:9" ht="20.100000000000001" hidden="1" customHeight="1" x14ac:dyDescent="0.25">
      <c r="B2907" s="48"/>
      <c r="C2907" s="49"/>
      <c r="D2907" s="49"/>
      <c r="E2907" s="49"/>
      <c r="F2907" s="49"/>
      <c r="G2907" s="50"/>
      <c r="H2907" s="47"/>
      <c r="I2907" s="47"/>
    </row>
    <row r="2908" spans="2:9" ht="20.100000000000001" hidden="1" customHeight="1" x14ac:dyDescent="0.25">
      <c r="B2908" s="48"/>
      <c r="C2908" s="49"/>
      <c r="D2908" s="49"/>
      <c r="E2908" s="49"/>
      <c r="F2908" s="49"/>
      <c r="G2908" s="50"/>
      <c r="H2908" s="47"/>
      <c r="I2908" s="47"/>
    </row>
    <row r="2909" spans="2:9" ht="20.100000000000001" hidden="1" customHeight="1" x14ac:dyDescent="0.25">
      <c r="B2909" s="48"/>
      <c r="C2909" s="49"/>
      <c r="D2909" s="49"/>
      <c r="E2909" s="49"/>
      <c r="F2909" s="49"/>
      <c r="G2909" s="50"/>
      <c r="H2909" s="47"/>
      <c r="I2909" s="47"/>
    </row>
    <row r="2910" spans="2:9" ht="20.100000000000001" hidden="1" customHeight="1" x14ac:dyDescent="0.25">
      <c r="B2910" s="48"/>
      <c r="C2910" s="49"/>
      <c r="D2910" s="49"/>
      <c r="E2910" s="49"/>
      <c r="F2910" s="49"/>
      <c r="G2910" s="50"/>
      <c r="H2910" s="47"/>
      <c r="I2910" s="47"/>
    </row>
    <row r="2911" spans="2:9" ht="20.100000000000001" hidden="1" customHeight="1" x14ac:dyDescent="0.25">
      <c r="B2911" s="48"/>
      <c r="C2911" s="49"/>
      <c r="D2911" s="49"/>
      <c r="E2911" s="49"/>
      <c r="F2911" s="49"/>
      <c r="G2911" s="50"/>
      <c r="H2911" s="47"/>
      <c r="I2911" s="47"/>
    </row>
    <row r="2912" spans="2:9" ht="20.100000000000001" hidden="1" customHeight="1" x14ac:dyDescent="0.25">
      <c r="B2912" s="48"/>
      <c r="C2912" s="49"/>
      <c r="D2912" s="49"/>
      <c r="E2912" s="49"/>
      <c r="F2912" s="49"/>
      <c r="G2912" s="50"/>
      <c r="H2912" s="47"/>
      <c r="I2912" s="47"/>
    </row>
    <row r="2913" spans="2:9" ht="20.100000000000001" hidden="1" customHeight="1" x14ac:dyDescent="0.25">
      <c r="B2913" s="48"/>
      <c r="C2913" s="49"/>
      <c r="D2913" s="49"/>
      <c r="E2913" s="49"/>
      <c r="F2913" s="49"/>
      <c r="G2913" s="50"/>
      <c r="H2913" s="47"/>
      <c r="I2913" s="47"/>
    </row>
    <row r="2914" spans="2:9" ht="20.100000000000001" hidden="1" customHeight="1" x14ac:dyDescent="0.25">
      <c r="B2914" s="48"/>
      <c r="C2914" s="49"/>
      <c r="D2914" s="49"/>
      <c r="E2914" s="49"/>
      <c r="F2914" s="49"/>
      <c r="G2914" s="50"/>
      <c r="H2914" s="47"/>
      <c r="I2914" s="47"/>
    </row>
    <row r="2915" spans="2:9" ht="20.100000000000001" hidden="1" customHeight="1" x14ac:dyDescent="0.25">
      <c r="B2915" s="48"/>
      <c r="C2915" s="49"/>
      <c r="D2915" s="49"/>
      <c r="E2915" s="49"/>
      <c r="F2915" s="49"/>
      <c r="G2915" s="50"/>
      <c r="H2915" s="47"/>
      <c r="I2915" s="47"/>
    </row>
    <row r="2916" spans="2:9" ht="20.100000000000001" hidden="1" customHeight="1" x14ac:dyDescent="0.25">
      <c r="B2916" s="48"/>
      <c r="C2916" s="49"/>
      <c r="D2916" s="49"/>
      <c r="E2916" s="49"/>
      <c r="F2916" s="49"/>
      <c r="G2916" s="50"/>
      <c r="H2916" s="47"/>
      <c r="I2916" s="47"/>
    </row>
    <row r="2917" spans="2:9" ht="20.100000000000001" hidden="1" customHeight="1" x14ac:dyDescent="0.25">
      <c r="B2917" s="48"/>
      <c r="C2917" s="49"/>
      <c r="D2917" s="49"/>
      <c r="E2917" s="49"/>
      <c r="F2917" s="49"/>
      <c r="G2917" s="50"/>
      <c r="H2917" s="47"/>
      <c r="I2917" s="47"/>
    </row>
    <row r="2918" spans="2:9" ht="20.100000000000001" hidden="1" customHeight="1" x14ac:dyDescent="0.25">
      <c r="B2918" s="48"/>
      <c r="C2918" s="49"/>
      <c r="D2918" s="49"/>
      <c r="E2918" s="49"/>
      <c r="F2918" s="49"/>
      <c r="G2918" s="50"/>
      <c r="H2918" s="47"/>
      <c r="I2918" s="47"/>
    </row>
    <row r="2919" spans="2:9" ht="20.100000000000001" hidden="1" customHeight="1" x14ac:dyDescent="0.25">
      <c r="B2919" s="48"/>
      <c r="C2919" s="49"/>
      <c r="D2919" s="49"/>
      <c r="E2919" s="49"/>
      <c r="F2919" s="49"/>
      <c r="G2919" s="50"/>
      <c r="H2919" s="47"/>
      <c r="I2919" s="47"/>
    </row>
    <row r="2920" spans="2:9" ht="20.100000000000001" hidden="1" customHeight="1" x14ac:dyDescent="0.25">
      <c r="B2920" s="48"/>
      <c r="C2920" s="49"/>
      <c r="D2920" s="49"/>
      <c r="E2920" s="49"/>
      <c r="F2920" s="49"/>
      <c r="G2920" s="50"/>
      <c r="H2920" s="47"/>
      <c r="I2920" s="47"/>
    </row>
    <row r="2921" spans="2:9" ht="20.100000000000001" hidden="1" customHeight="1" x14ac:dyDescent="0.25">
      <c r="B2921" s="48"/>
      <c r="C2921" s="49"/>
      <c r="D2921" s="49"/>
      <c r="E2921" s="49"/>
      <c r="F2921" s="49"/>
      <c r="G2921" s="50"/>
      <c r="H2921" s="47"/>
      <c r="I2921" s="47"/>
    </row>
    <row r="2922" spans="2:9" ht="20.100000000000001" hidden="1" customHeight="1" x14ac:dyDescent="0.25">
      <c r="B2922" s="48"/>
      <c r="C2922" s="49"/>
      <c r="D2922" s="49"/>
      <c r="E2922" s="49"/>
      <c r="F2922" s="49"/>
      <c r="G2922" s="50"/>
      <c r="H2922" s="47"/>
      <c r="I2922" s="47"/>
    </row>
    <row r="2923" spans="2:9" ht="20.100000000000001" hidden="1" customHeight="1" x14ac:dyDescent="0.25">
      <c r="B2923" s="48"/>
      <c r="C2923" s="49"/>
      <c r="D2923" s="49"/>
      <c r="E2923" s="49"/>
      <c r="F2923" s="49"/>
      <c r="G2923" s="50"/>
      <c r="H2923" s="47"/>
      <c r="I2923" s="47"/>
    </row>
    <row r="2924" spans="2:9" ht="20.100000000000001" hidden="1" customHeight="1" x14ac:dyDescent="0.25">
      <c r="B2924" s="48"/>
      <c r="C2924" s="49"/>
      <c r="D2924" s="49"/>
      <c r="E2924" s="49"/>
      <c r="F2924" s="49"/>
      <c r="G2924" s="50"/>
      <c r="H2924" s="47"/>
      <c r="I2924" s="47"/>
    </row>
    <row r="2925" spans="2:9" ht="20.100000000000001" hidden="1" customHeight="1" x14ac:dyDescent="0.25">
      <c r="B2925" s="48"/>
      <c r="C2925" s="49"/>
      <c r="D2925" s="49"/>
      <c r="E2925" s="49"/>
      <c r="F2925" s="49"/>
      <c r="G2925" s="50"/>
      <c r="H2925" s="47"/>
      <c r="I2925" s="47"/>
    </row>
    <row r="2926" spans="2:9" ht="20.100000000000001" hidden="1" customHeight="1" x14ac:dyDescent="0.25">
      <c r="B2926" s="48"/>
      <c r="C2926" s="49"/>
      <c r="D2926" s="49"/>
      <c r="E2926" s="49"/>
      <c r="F2926" s="49"/>
      <c r="G2926" s="50"/>
      <c r="H2926" s="47"/>
      <c r="I2926" s="47"/>
    </row>
    <row r="2927" spans="2:9" ht="20.100000000000001" hidden="1" customHeight="1" x14ac:dyDescent="0.25">
      <c r="B2927" s="48"/>
      <c r="C2927" s="49"/>
      <c r="D2927" s="49"/>
      <c r="E2927" s="49"/>
      <c r="F2927" s="49"/>
      <c r="G2927" s="50"/>
      <c r="H2927" s="47"/>
      <c r="I2927" s="47"/>
    </row>
    <row r="2928" spans="2:9" ht="20.100000000000001" hidden="1" customHeight="1" x14ac:dyDescent="0.25">
      <c r="B2928" s="48"/>
      <c r="C2928" s="49"/>
      <c r="D2928" s="49"/>
      <c r="E2928" s="49"/>
      <c r="F2928" s="49"/>
      <c r="G2928" s="50"/>
      <c r="H2928" s="47"/>
      <c r="I2928" s="47"/>
    </row>
    <row r="2929" spans="2:9" ht="20.100000000000001" hidden="1" customHeight="1" x14ac:dyDescent="0.25">
      <c r="B2929" s="48"/>
      <c r="C2929" s="49"/>
      <c r="D2929" s="49"/>
      <c r="E2929" s="49"/>
      <c r="F2929" s="49"/>
      <c r="G2929" s="50"/>
      <c r="H2929" s="47"/>
      <c r="I2929" s="47"/>
    </row>
    <row r="2930" spans="2:9" ht="20.100000000000001" hidden="1" customHeight="1" x14ac:dyDescent="0.25">
      <c r="B2930" s="48"/>
      <c r="C2930" s="49"/>
      <c r="D2930" s="49"/>
      <c r="E2930" s="49"/>
      <c r="F2930" s="49"/>
      <c r="G2930" s="50"/>
      <c r="H2930" s="47"/>
      <c r="I2930" s="47"/>
    </row>
    <row r="2931" spans="2:9" ht="20.100000000000001" hidden="1" customHeight="1" x14ac:dyDescent="0.25">
      <c r="B2931" s="48"/>
      <c r="C2931" s="49"/>
      <c r="D2931" s="49"/>
      <c r="E2931" s="49"/>
      <c r="F2931" s="49"/>
      <c r="G2931" s="50"/>
      <c r="H2931" s="47"/>
      <c r="I2931" s="47"/>
    </row>
    <row r="2932" spans="2:9" ht="20.100000000000001" hidden="1" customHeight="1" x14ac:dyDescent="0.25">
      <c r="B2932" s="48"/>
      <c r="C2932" s="49"/>
      <c r="D2932" s="49"/>
      <c r="E2932" s="49"/>
      <c r="F2932" s="49"/>
      <c r="G2932" s="50"/>
      <c r="H2932" s="47"/>
      <c r="I2932" s="47"/>
    </row>
    <row r="2933" spans="2:9" ht="20.100000000000001" hidden="1" customHeight="1" x14ac:dyDescent="0.25">
      <c r="B2933" s="48"/>
      <c r="C2933" s="49"/>
      <c r="D2933" s="49"/>
      <c r="E2933" s="49"/>
      <c r="F2933" s="49"/>
      <c r="G2933" s="50"/>
      <c r="H2933" s="47"/>
      <c r="I2933" s="47"/>
    </row>
    <row r="2934" spans="2:9" ht="20.100000000000001" hidden="1" customHeight="1" x14ac:dyDescent="0.25">
      <c r="B2934" s="48"/>
      <c r="C2934" s="49"/>
      <c r="D2934" s="49"/>
      <c r="E2934" s="49"/>
      <c r="F2934" s="49"/>
      <c r="G2934" s="50"/>
      <c r="H2934" s="47"/>
      <c r="I2934" s="47"/>
    </row>
    <row r="2935" spans="2:9" ht="20.100000000000001" hidden="1" customHeight="1" x14ac:dyDescent="0.25">
      <c r="B2935" s="48"/>
      <c r="C2935" s="49"/>
      <c r="D2935" s="49"/>
      <c r="E2935" s="49"/>
      <c r="F2935" s="49"/>
      <c r="G2935" s="50"/>
      <c r="H2935" s="47"/>
      <c r="I2935" s="47"/>
    </row>
    <row r="2936" spans="2:9" ht="20.100000000000001" hidden="1" customHeight="1" x14ac:dyDescent="0.25">
      <c r="B2936" s="48"/>
      <c r="C2936" s="49"/>
      <c r="D2936" s="49"/>
      <c r="E2936" s="49"/>
      <c r="F2936" s="49"/>
      <c r="G2936" s="50"/>
      <c r="H2936" s="47"/>
      <c r="I2936" s="47"/>
    </row>
    <row r="2937" spans="2:9" ht="20.100000000000001" hidden="1" customHeight="1" x14ac:dyDescent="0.25">
      <c r="B2937" s="48"/>
      <c r="C2937" s="49"/>
      <c r="D2937" s="49"/>
      <c r="E2937" s="49"/>
      <c r="F2937" s="49"/>
      <c r="G2937" s="50"/>
      <c r="H2937" s="47"/>
      <c r="I2937" s="47"/>
    </row>
    <row r="2938" spans="2:9" ht="20.100000000000001" hidden="1" customHeight="1" x14ac:dyDescent="0.25">
      <c r="B2938" s="48"/>
      <c r="C2938" s="49"/>
      <c r="D2938" s="49"/>
      <c r="E2938" s="49"/>
      <c r="F2938" s="49"/>
      <c r="G2938" s="50"/>
      <c r="H2938" s="47"/>
      <c r="I2938" s="47"/>
    </row>
    <row r="2939" spans="2:9" ht="20.100000000000001" hidden="1" customHeight="1" x14ac:dyDescent="0.25">
      <c r="B2939" s="48"/>
      <c r="C2939" s="49"/>
      <c r="D2939" s="49"/>
      <c r="E2939" s="49"/>
      <c r="F2939" s="49"/>
      <c r="G2939" s="50"/>
      <c r="H2939" s="47"/>
      <c r="I2939" s="47"/>
    </row>
    <row r="2940" spans="2:9" ht="20.100000000000001" hidden="1" customHeight="1" x14ac:dyDescent="0.25">
      <c r="B2940" s="48"/>
      <c r="C2940" s="49"/>
      <c r="D2940" s="49"/>
      <c r="E2940" s="49"/>
      <c r="F2940" s="49"/>
      <c r="G2940" s="50"/>
      <c r="H2940" s="47"/>
      <c r="I2940" s="47"/>
    </row>
    <row r="2941" spans="2:9" ht="20.100000000000001" hidden="1" customHeight="1" x14ac:dyDescent="0.25">
      <c r="B2941" s="48"/>
      <c r="C2941" s="49"/>
      <c r="D2941" s="49"/>
      <c r="E2941" s="49"/>
      <c r="F2941" s="49"/>
      <c r="G2941" s="50"/>
      <c r="H2941" s="47"/>
      <c r="I2941" s="47"/>
    </row>
    <row r="2942" spans="2:9" ht="20.100000000000001" hidden="1" customHeight="1" x14ac:dyDescent="0.25">
      <c r="B2942" s="48"/>
      <c r="C2942" s="49"/>
      <c r="D2942" s="49"/>
      <c r="E2942" s="49"/>
      <c r="F2942" s="49"/>
      <c r="G2942" s="50"/>
      <c r="H2942" s="47"/>
      <c r="I2942" s="47"/>
    </row>
    <row r="2943" spans="2:9" ht="20.100000000000001" hidden="1" customHeight="1" x14ac:dyDescent="0.25">
      <c r="B2943" s="48"/>
      <c r="C2943" s="49"/>
      <c r="D2943" s="49"/>
      <c r="E2943" s="49"/>
      <c r="F2943" s="49"/>
      <c r="G2943" s="50"/>
      <c r="H2943" s="47"/>
      <c r="I2943" s="47"/>
    </row>
    <row r="2944" spans="2:9" ht="20.100000000000001" hidden="1" customHeight="1" x14ac:dyDescent="0.25">
      <c r="B2944" s="48"/>
      <c r="C2944" s="49"/>
      <c r="D2944" s="49"/>
      <c r="E2944" s="49"/>
      <c r="F2944" s="49"/>
      <c r="G2944" s="50"/>
      <c r="H2944" s="47"/>
      <c r="I2944" s="47"/>
    </row>
    <row r="2945" spans="2:9" ht="20.100000000000001" hidden="1" customHeight="1" x14ac:dyDescent="0.25">
      <c r="B2945" s="48"/>
      <c r="C2945" s="49"/>
      <c r="D2945" s="49"/>
      <c r="E2945" s="49"/>
      <c r="F2945" s="49"/>
      <c r="G2945" s="50"/>
      <c r="H2945" s="47"/>
      <c r="I2945" s="47"/>
    </row>
    <row r="2946" spans="2:9" ht="20.100000000000001" hidden="1" customHeight="1" x14ac:dyDescent="0.25">
      <c r="B2946" s="48"/>
      <c r="C2946" s="49"/>
      <c r="D2946" s="49"/>
      <c r="E2946" s="49"/>
      <c r="F2946" s="49"/>
      <c r="G2946" s="50"/>
      <c r="H2946" s="47"/>
      <c r="I2946" s="47"/>
    </row>
    <row r="2947" spans="2:9" ht="20.100000000000001" hidden="1" customHeight="1" x14ac:dyDescent="0.25">
      <c r="B2947" s="48"/>
      <c r="C2947" s="49"/>
      <c r="D2947" s="49"/>
      <c r="E2947" s="49"/>
      <c r="F2947" s="49"/>
      <c r="G2947" s="50"/>
      <c r="H2947" s="47"/>
      <c r="I2947" s="47"/>
    </row>
    <row r="2948" spans="2:9" ht="20.100000000000001" hidden="1" customHeight="1" x14ac:dyDescent="0.25">
      <c r="B2948" s="48"/>
      <c r="C2948" s="49"/>
      <c r="D2948" s="49"/>
      <c r="E2948" s="49"/>
      <c r="F2948" s="49"/>
      <c r="G2948" s="50"/>
      <c r="H2948" s="47"/>
      <c r="I2948" s="47"/>
    </row>
    <row r="2949" spans="2:9" ht="20.100000000000001" hidden="1" customHeight="1" x14ac:dyDescent="0.25">
      <c r="B2949" s="48"/>
      <c r="C2949" s="49"/>
      <c r="D2949" s="49"/>
      <c r="E2949" s="49"/>
      <c r="F2949" s="49"/>
      <c r="G2949" s="50"/>
      <c r="H2949" s="47"/>
      <c r="I2949" s="47"/>
    </row>
    <row r="2950" spans="2:9" ht="20.100000000000001" hidden="1" customHeight="1" x14ac:dyDescent="0.25">
      <c r="B2950" s="48"/>
      <c r="C2950" s="49"/>
      <c r="D2950" s="49"/>
      <c r="E2950" s="49"/>
      <c r="F2950" s="49"/>
      <c r="G2950" s="50"/>
      <c r="H2950" s="47"/>
      <c r="I2950" s="47"/>
    </row>
    <row r="2951" spans="2:9" ht="20.100000000000001" hidden="1" customHeight="1" x14ac:dyDescent="0.25">
      <c r="B2951" s="48"/>
      <c r="C2951" s="49"/>
      <c r="D2951" s="49"/>
      <c r="E2951" s="49"/>
      <c r="F2951" s="49"/>
      <c r="G2951" s="50"/>
      <c r="H2951" s="47"/>
      <c r="I2951" s="47"/>
    </row>
    <row r="2952" spans="2:9" ht="20.100000000000001" hidden="1" customHeight="1" x14ac:dyDescent="0.25">
      <c r="B2952" s="48"/>
      <c r="C2952" s="49"/>
      <c r="D2952" s="49"/>
      <c r="E2952" s="49"/>
      <c r="F2952" s="49"/>
      <c r="G2952" s="50"/>
      <c r="H2952" s="47"/>
      <c r="I2952" s="47"/>
    </row>
    <row r="2953" spans="2:9" ht="20.100000000000001" hidden="1" customHeight="1" x14ac:dyDescent="0.25">
      <c r="B2953" s="48"/>
      <c r="C2953" s="49"/>
      <c r="D2953" s="49"/>
      <c r="E2953" s="49"/>
      <c r="F2953" s="49"/>
      <c r="G2953" s="50"/>
      <c r="H2953" s="47"/>
      <c r="I2953" s="47"/>
    </row>
    <row r="2954" spans="2:9" ht="20.100000000000001" hidden="1" customHeight="1" x14ac:dyDescent="0.25">
      <c r="B2954" s="48"/>
      <c r="C2954" s="49"/>
      <c r="D2954" s="49"/>
      <c r="E2954" s="49"/>
      <c r="F2954" s="49"/>
      <c r="G2954" s="50"/>
      <c r="H2954" s="47"/>
      <c r="I2954" s="47"/>
    </row>
    <row r="2955" spans="2:9" ht="20.100000000000001" hidden="1" customHeight="1" x14ac:dyDescent="0.25">
      <c r="B2955" s="48"/>
      <c r="C2955" s="49"/>
      <c r="D2955" s="49"/>
      <c r="E2955" s="49"/>
      <c r="F2955" s="49"/>
      <c r="G2955" s="50"/>
      <c r="H2955" s="47"/>
      <c r="I2955" s="47"/>
    </row>
    <row r="2956" spans="2:9" ht="20.100000000000001" hidden="1" customHeight="1" x14ac:dyDescent="0.25">
      <c r="B2956" s="48"/>
      <c r="C2956" s="49"/>
      <c r="D2956" s="49"/>
      <c r="E2956" s="49"/>
      <c r="F2956" s="49"/>
      <c r="G2956" s="50"/>
      <c r="H2956" s="47"/>
      <c r="I2956" s="47"/>
    </row>
    <row r="2957" spans="2:9" ht="20.100000000000001" hidden="1" customHeight="1" x14ac:dyDescent="0.25">
      <c r="B2957" s="48"/>
      <c r="C2957" s="49"/>
      <c r="D2957" s="49"/>
      <c r="E2957" s="49"/>
      <c r="F2957" s="49"/>
      <c r="G2957" s="50"/>
      <c r="H2957" s="47"/>
      <c r="I2957" s="47"/>
    </row>
    <row r="2958" spans="2:9" ht="20.100000000000001" hidden="1" customHeight="1" x14ac:dyDescent="0.25">
      <c r="B2958" s="48"/>
      <c r="C2958" s="49"/>
      <c r="D2958" s="49"/>
      <c r="E2958" s="49"/>
      <c r="F2958" s="49"/>
      <c r="G2958" s="50"/>
      <c r="H2958" s="47"/>
      <c r="I2958" s="47"/>
    </row>
    <row r="2959" spans="2:9" ht="20.100000000000001" hidden="1" customHeight="1" x14ac:dyDescent="0.25">
      <c r="B2959" s="48"/>
      <c r="C2959" s="49"/>
      <c r="D2959" s="49"/>
      <c r="E2959" s="49"/>
      <c r="F2959" s="49"/>
      <c r="G2959" s="50"/>
      <c r="H2959" s="47"/>
      <c r="I2959" s="47"/>
    </row>
    <row r="2960" spans="2:9" ht="20.100000000000001" hidden="1" customHeight="1" x14ac:dyDescent="0.25">
      <c r="B2960" s="48"/>
      <c r="C2960" s="49"/>
      <c r="D2960" s="49"/>
      <c r="E2960" s="49"/>
      <c r="F2960" s="49"/>
      <c r="G2960" s="50"/>
      <c r="H2960" s="47"/>
      <c r="I2960" s="47"/>
    </row>
    <row r="2961" spans="2:9" ht="20.100000000000001" hidden="1" customHeight="1" x14ac:dyDescent="0.25">
      <c r="B2961" s="48"/>
      <c r="C2961" s="49"/>
      <c r="D2961" s="49"/>
      <c r="E2961" s="49"/>
      <c r="F2961" s="49"/>
      <c r="G2961" s="50"/>
      <c r="H2961" s="47"/>
      <c r="I2961" s="47"/>
    </row>
    <row r="2962" spans="2:9" ht="20.100000000000001" hidden="1" customHeight="1" x14ac:dyDescent="0.25">
      <c r="B2962" s="48"/>
      <c r="C2962" s="49"/>
      <c r="D2962" s="49"/>
      <c r="E2962" s="49"/>
      <c r="F2962" s="49"/>
      <c r="G2962" s="50"/>
      <c r="H2962" s="47"/>
      <c r="I2962" s="47"/>
    </row>
    <row r="2963" spans="2:9" ht="20.100000000000001" hidden="1" customHeight="1" x14ac:dyDescent="0.25">
      <c r="B2963" s="48"/>
      <c r="C2963" s="49"/>
      <c r="D2963" s="49"/>
      <c r="E2963" s="49"/>
      <c r="F2963" s="49"/>
      <c r="G2963" s="50"/>
      <c r="H2963" s="47"/>
      <c r="I2963" s="47"/>
    </row>
    <row r="2964" spans="2:9" ht="20.100000000000001" hidden="1" customHeight="1" x14ac:dyDescent="0.25">
      <c r="B2964" s="48"/>
      <c r="C2964" s="49"/>
      <c r="D2964" s="49"/>
      <c r="E2964" s="49"/>
      <c r="F2964" s="49"/>
      <c r="G2964" s="50"/>
      <c r="H2964" s="47"/>
      <c r="I2964" s="47"/>
    </row>
    <row r="2965" spans="2:9" ht="20.100000000000001" hidden="1" customHeight="1" x14ac:dyDescent="0.25">
      <c r="B2965" s="48"/>
      <c r="C2965" s="49"/>
      <c r="D2965" s="49"/>
      <c r="E2965" s="49"/>
      <c r="F2965" s="49"/>
      <c r="G2965" s="50"/>
      <c r="H2965" s="47"/>
      <c r="I2965" s="47"/>
    </row>
    <row r="2966" spans="2:9" ht="20.100000000000001" hidden="1" customHeight="1" x14ac:dyDescent="0.25">
      <c r="B2966" s="48"/>
      <c r="C2966" s="49"/>
      <c r="D2966" s="49"/>
      <c r="E2966" s="49"/>
      <c r="F2966" s="49"/>
      <c r="G2966" s="50"/>
      <c r="H2966" s="47"/>
      <c r="I2966" s="47"/>
    </row>
    <row r="2967" spans="2:9" ht="20.100000000000001" hidden="1" customHeight="1" x14ac:dyDescent="0.25">
      <c r="B2967" s="48"/>
      <c r="C2967" s="49"/>
      <c r="D2967" s="49"/>
      <c r="E2967" s="49"/>
      <c r="F2967" s="49"/>
      <c r="G2967" s="50"/>
      <c r="H2967" s="47"/>
      <c r="I2967" s="47"/>
    </row>
    <row r="2968" spans="2:9" ht="20.100000000000001" hidden="1" customHeight="1" x14ac:dyDescent="0.25">
      <c r="B2968" s="48"/>
      <c r="C2968" s="49"/>
      <c r="D2968" s="49"/>
      <c r="E2968" s="49"/>
      <c r="F2968" s="49"/>
      <c r="G2968" s="50"/>
      <c r="H2968" s="47"/>
      <c r="I2968" s="47"/>
    </row>
    <row r="2969" spans="2:9" ht="20.100000000000001" hidden="1" customHeight="1" x14ac:dyDescent="0.25">
      <c r="B2969" s="48"/>
      <c r="C2969" s="49"/>
      <c r="D2969" s="49"/>
      <c r="E2969" s="49"/>
      <c r="F2969" s="49"/>
      <c r="G2969" s="50"/>
      <c r="H2969" s="47"/>
      <c r="I2969" s="47"/>
    </row>
    <row r="2970" spans="2:9" ht="20.100000000000001" hidden="1" customHeight="1" x14ac:dyDescent="0.25">
      <c r="B2970" s="48"/>
      <c r="C2970" s="49"/>
      <c r="D2970" s="49"/>
      <c r="E2970" s="49"/>
      <c r="F2970" s="49"/>
      <c r="G2970" s="50"/>
      <c r="H2970" s="47"/>
      <c r="I2970" s="47"/>
    </row>
    <row r="2971" spans="2:9" ht="20.100000000000001" hidden="1" customHeight="1" x14ac:dyDescent="0.25">
      <c r="B2971" s="48"/>
      <c r="C2971" s="49"/>
      <c r="D2971" s="49"/>
      <c r="E2971" s="49"/>
      <c r="F2971" s="49"/>
      <c r="G2971" s="50"/>
      <c r="H2971" s="47"/>
      <c r="I2971" s="47"/>
    </row>
    <row r="2972" spans="2:9" ht="20.100000000000001" hidden="1" customHeight="1" x14ac:dyDescent="0.25">
      <c r="B2972" s="48"/>
      <c r="C2972" s="49"/>
      <c r="D2972" s="49"/>
      <c r="E2972" s="49"/>
      <c r="F2972" s="49"/>
      <c r="G2972" s="50"/>
      <c r="H2972" s="47"/>
      <c r="I2972" s="47"/>
    </row>
    <row r="2973" spans="2:9" ht="20.100000000000001" hidden="1" customHeight="1" x14ac:dyDescent="0.25">
      <c r="B2973" s="48"/>
      <c r="C2973" s="49"/>
      <c r="D2973" s="49"/>
      <c r="E2973" s="49"/>
      <c r="F2973" s="49"/>
      <c r="G2973" s="50"/>
      <c r="H2973" s="47"/>
      <c r="I2973" s="47"/>
    </row>
    <row r="2974" spans="2:9" ht="20.100000000000001" hidden="1" customHeight="1" x14ac:dyDescent="0.25">
      <c r="B2974" s="48"/>
      <c r="C2974" s="49"/>
      <c r="D2974" s="49"/>
      <c r="E2974" s="49"/>
      <c r="F2974" s="49"/>
      <c r="G2974" s="50"/>
      <c r="H2974" s="47"/>
      <c r="I2974" s="47"/>
    </row>
    <row r="2975" spans="2:9" ht="20.100000000000001" hidden="1" customHeight="1" x14ac:dyDescent="0.25">
      <c r="B2975" s="48"/>
      <c r="C2975" s="49"/>
      <c r="D2975" s="49"/>
      <c r="E2975" s="49"/>
      <c r="F2975" s="49"/>
      <c r="G2975" s="50"/>
      <c r="H2975" s="47"/>
      <c r="I2975" s="47"/>
    </row>
    <row r="2976" spans="2:9" ht="20.100000000000001" hidden="1" customHeight="1" x14ac:dyDescent="0.25">
      <c r="B2976" s="48"/>
      <c r="C2976" s="49"/>
      <c r="D2976" s="49"/>
      <c r="E2976" s="49"/>
      <c r="F2976" s="49"/>
      <c r="G2976" s="50"/>
      <c r="H2976" s="47"/>
      <c r="I2976" s="47"/>
    </row>
    <row r="2977" spans="2:9" ht="20.100000000000001" hidden="1" customHeight="1" x14ac:dyDescent="0.25">
      <c r="B2977" s="48"/>
      <c r="C2977" s="49"/>
      <c r="D2977" s="49"/>
      <c r="E2977" s="49"/>
      <c r="F2977" s="49"/>
      <c r="G2977" s="50"/>
      <c r="H2977" s="47"/>
      <c r="I2977" s="47"/>
    </row>
    <row r="2978" spans="2:9" ht="20.100000000000001" hidden="1" customHeight="1" x14ac:dyDescent="0.25">
      <c r="B2978" s="48"/>
      <c r="C2978" s="49"/>
      <c r="D2978" s="49"/>
      <c r="E2978" s="49"/>
      <c r="F2978" s="49"/>
      <c r="G2978" s="50"/>
      <c r="H2978" s="47"/>
      <c r="I2978" s="47"/>
    </row>
    <row r="2979" spans="2:9" ht="20.100000000000001" hidden="1" customHeight="1" x14ac:dyDescent="0.25">
      <c r="B2979" s="48"/>
      <c r="C2979" s="49"/>
      <c r="D2979" s="49"/>
      <c r="E2979" s="49"/>
      <c r="F2979" s="49"/>
      <c r="G2979" s="50"/>
      <c r="H2979" s="47"/>
      <c r="I2979" s="47"/>
    </row>
    <row r="2980" spans="2:9" ht="20.100000000000001" hidden="1" customHeight="1" x14ac:dyDescent="0.25">
      <c r="B2980" s="48"/>
      <c r="C2980" s="49"/>
      <c r="D2980" s="49"/>
      <c r="E2980" s="49"/>
      <c r="F2980" s="49"/>
      <c r="G2980" s="50"/>
      <c r="H2980" s="47"/>
      <c r="I2980" s="47"/>
    </row>
    <row r="2981" spans="2:9" ht="20.100000000000001" hidden="1" customHeight="1" x14ac:dyDescent="0.25">
      <c r="B2981" s="48"/>
      <c r="C2981" s="49"/>
      <c r="D2981" s="49"/>
      <c r="E2981" s="49"/>
      <c r="F2981" s="49"/>
      <c r="G2981" s="50"/>
      <c r="H2981" s="47"/>
      <c r="I2981" s="47"/>
    </row>
    <row r="2982" spans="2:9" ht="20.100000000000001" hidden="1" customHeight="1" x14ac:dyDescent="0.25">
      <c r="B2982" s="48"/>
      <c r="C2982" s="49"/>
      <c r="D2982" s="49"/>
      <c r="E2982" s="49"/>
      <c r="F2982" s="49"/>
      <c r="G2982" s="50"/>
      <c r="H2982" s="47"/>
      <c r="I2982" s="47"/>
    </row>
    <row r="2983" spans="2:9" ht="20.100000000000001" hidden="1" customHeight="1" x14ac:dyDescent="0.25">
      <c r="B2983" s="48"/>
      <c r="C2983" s="49"/>
      <c r="D2983" s="49"/>
      <c r="E2983" s="49"/>
      <c r="F2983" s="49"/>
      <c r="G2983" s="50"/>
      <c r="H2983" s="47"/>
      <c r="I2983" s="47"/>
    </row>
    <row r="2984" spans="2:9" ht="20.100000000000001" hidden="1" customHeight="1" x14ac:dyDescent="0.25">
      <c r="B2984" s="48"/>
      <c r="C2984" s="49"/>
      <c r="D2984" s="49"/>
      <c r="E2984" s="49"/>
      <c r="F2984" s="49"/>
      <c r="G2984" s="50"/>
      <c r="H2984" s="47"/>
      <c r="I2984" s="47"/>
    </row>
    <row r="2985" spans="2:9" ht="20.100000000000001" hidden="1" customHeight="1" x14ac:dyDescent="0.25">
      <c r="B2985" s="48"/>
      <c r="C2985" s="49"/>
      <c r="D2985" s="49"/>
      <c r="E2985" s="49"/>
      <c r="F2985" s="49"/>
      <c r="G2985" s="50"/>
      <c r="H2985" s="47"/>
      <c r="I2985" s="47"/>
    </row>
    <row r="2986" spans="2:9" ht="20.100000000000001" hidden="1" customHeight="1" x14ac:dyDescent="0.25">
      <c r="B2986" s="48"/>
      <c r="C2986" s="49"/>
      <c r="D2986" s="49"/>
      <c r="E2986" s="49"/>
      <c r="F2986" s="49"/>
      <c r="G2986" s="50"/>
      <c r="H2986" s="47"/>
      <c r="I2986" s="47"/>
    </row>
    <row r="2987" spans="2:9" ht="20.100000000000001" hidden="1" customHeight="1" x14ac:dyDescent="0.25">
      <c r="B2987" s="48"/>
      <c r="C2987" s="49"/>
      <c r="D2987" s="49"/>
      <c r="E2987" s="49"/>
      <c r="F2987" s="49"/>
      <c r="G2987" s="50"/>
      <c r="H2987" s="47"/>
      <c r="I2987" s="47"/>
    </row>
    <row r="2988" spans="2:9" ht="20.100000000000001" hidden="1" customHeight="1" x14ac:dyDescent="0.25">
      <c r="B2988" s="48"/>
      <c r="C2988" s="49"/>
      <c r="D2988" s="49"/>
      <c r="E2988" s="49"/>
      <c r="F2988" s="49"/>
      <c r="G2988" s="50"/>
      <c r="H2988" s="47"/>
      <c r="I2988" s="47"/>
    </row>
    <row r="2989" spans="2:9" ht="20.100000000000001" hidden="1" customHeight="1" x14ac:dyDescent="0.25">
      <c r="B2989" s="48"/>
      <c r="C2989" s="49"/>
      <c r="D2989" s="49"/>
      <c r="E2989" s="49"/>
      <c r="F2989" s="49"/>
      <c r="G2989" s="50"/>
      <c r="H2989" s="47"/>
      <c r="I2989" s="47"/>
    </row>
    <row r="2990" spans="2:9" ht="20.100000000000001" hidden="1" customHeight="1" x14ac:dyDescent="0.25">
      <c r="B2990" s="48"/>
      <c r="C2990" s="49"/>
      <c r="D2990" s="49"/>
      <c r="E2990" s="49"/>
      <c r="F2990" s="49"/>
      <c r="G2990" s="50"/>
      <c r="H2990" s="47"/>
      <c r="I2990" s="47"/>
    </row>
    <row r="2991" spans="2:9" ht="20.100000000000001" hidden="1" customHeight="1" x14ac:dyDescent="0.25">
      <c r="B2991" s="48"/>
      <c r="C2991" s="49"/>
      <c r="D2991" s="49"/>
      <c r="E2991" s="49"/>
      <c r="F2991" s="49"/>
      <c r="G2991" s="50"/>
      <c r="H2991" s="47"/>
      <c r="I2991" s="47"/>
    </row>
    <row r="2992" spans="2:9" ht="20.100000000000001" hidden="1" customHeight="1" x14ac:dyDescent="0.25">
      <c r="B2992" s="48"/>
      <c r="C2992" s="49"/>
      <c r="D2992" s="49"/>
      <c r="E2992" s="49"/>
      <c r="F2992" s="49"/>
      <c r="G2992" s="50"/>
      <c r="H2992" s="47"/>
      <c r="I2992" s="47"/>
    </row>
    <row r="2993" spans="2:9" ht="20.100000000000001" hidden="1" customHeight="1" x14ac:dyDescent="0.25">
      <c r="B2993" s="48"/>
      <c r="C2993" s="49"/>
      <c r="D2993" s="49"/>
      <c r="E2993" s="49"/>
      <c r="F2993" s="49"/>
      <c r="G2993" s="50"/>
      <c r="H2993" s="47"/>
      <c r="I2993" s="47"/>
    </row>
    <row r="2994" spans="2:9" ht="20.100000000000001" hidden="1" customHeight="1" x14ac:dyDescent="0.25">
      <c r="B2994" s="48"/>
      <c r="C2994" s="49"/>
      <c r="D2994" s="49"/>
      <c r="E2994" s="49"/>
      <c r="F2994" s="49"/>
      <c r="G2994" s="50"/>
      <c r="H2994" s="47"/>
      <c r="I2994" s="47"/>
    </row>
    <row r="2995" spans="2:9" ht="20.100000000000001" hidden="1" customHeight="1" x14ac:dyDescent="0.25">
      <c r="B2995" s="48"/>
      <c r="C2995" s="49"/>
      <c r="D2995" s="49"/>
      <c r="E2995" s="49"/>
      <c r="F2995" s="49"/>
      <c r="G2995" s="50"/>
      <c r="H2995" s="47"/>
      <c r="I2995" s="47"/>
    </row>
    <row r="2996" spans="2:9" ht="20.100000000000001" hidden="1" customHeight="1" x14ac:dyDescent="0.25">
      <c r="B2996" s="48"/>
      <c r="C2996" s="49"/>
      <c r="D2996" s="49"/>
      <c r="E2996" s="49"/>
      <c r="F2996" s="49"/>
      <c r="G2996" s="50"/>
      <c r="H2996" s="47"/>
      <c r="I2996" s="47"/>
    </row>
    <row r="2997" spans="2:9" ht="20.100000000000001" hidden="1" customHeight="1" x14ac:dyDescent="0.25">
      <c r="B2997" s="48"/>
      <c r="C2997" s="49"/>
      <c r="D2997" s="49"/>
      <c r="E2997" s="49"/>
      <c r="F2997" s="49"/>
      <c r="G2997" s="50"/>
      <c r="H2997" s="47"/>
      <c r="I2997" s="47"/>
    </row>
    <row r="2998" spans="2:9" ht="20.100000000000001" hidden="1" customHeight="1" x14ac:dyDescent="0.25">
      <c r="B2998" s="48"/>
      <c r="C2998" s="49"/>
      <c r="D2998" s="49"/>
      <c r="E2998" s="49"/>
      <c r="F2998" s="49"/>
      <c r="G2998" s="50"/>
      <c r="H2998" s="47"/>
      <c r="I2998" s="47"/>
    </row>
    <row r="2999" spans="2:9" ht="20.100000000000001" hidden="1" customHeight="1" x14ac:dyDescent="0.25">
      <c r="B2999" s="48"/>
      <c r="C2999" s="49"/>
      <c r="D2999" s="49"/>
      <c r="E2999" s="49"/>
      <c r="F2999" s="49"/>
      <c r="G2999" s="50"/>
      <c r="H2999" s="47"/>
      <c r="I2999" s="47"/>
    </row>
    <row r="3000" spans="2:9" ht="20.100000000000001" hidden="1" customHeight="1" x14ac:dyDescent="0.25">
      <c r="B3000" s="48"/>
      <c r="C3000" s="49"/>
      <c r="D3000" s="49"/>
      <c r="E3000" s="49"/>
      <c r="F3000" s="49"/>
      <c r="G3000" s="50"/>
      <c r="H3000" s="47"/>
      <c r="I3000" s="47"/>
    </row>
    <row r="3001" spans="2:9" ht="20.100000000000001" hidden="1" customHeight="1" x14ac:dyDescent="0.25">
      <c r="B3001" s="48"/>
      <c r="C3001" s="49"/>
      <c r="D3001" s="49"/>
      <c r="E3001" s="49"/>
      <c r="F3001" s="49"/>
      <c r="G3001" s="50"/>
      <c r="H3001" s="47"/>
      <c r="I3001" s="47"/>
    </row>
    <row r="3002" spans="2:9" ht="20.100000000000001" hidden="1" customHeight="1" x14ac:dyDescent="0.25">
      <c r="B3002" s="48"/>
      <c r="C3002" s="49"/>
      <c r="D3002" s="49"/>
      <c r="E3002" s="49"/>
      <c r="F3002" s="49"/>
      <c r="G3002" s="50"/>
      <c r="H3002" s="47"/>
      <c r="I3002" s="47"/>
    </row>
    <row r="3003" spans="2:9" ht="20.100000000000001" hidden="1" customHeight="1" x14ac:dyDescent="0.25">
      <c r="B3003" s="48"/>
      <c r="C3003" s="49"/>
      <c r="D3003" s="49"/>
      <c r="E3003" s="49"/>
      <c r="F3003" s="49"/>
      <c r="G3003" s="50"/>
      <c r="H3003" s="47"/>
      <c r="I3003" s="47"/>
    </row>
    <row r="3004" spans="2:9" ht="20.100000000000001" hidden="1" customHeight="1" x14ac:dyDescent="0.25">
      <c r="B3004" s="48"/>
      <c r="C3004" s="49"/>
      <c r="D3004" s="49"/>
      <c r="E3004" s="49"/>
      <c r="F3004" s="49"/>
      <c r="G3004" s="50"/>
      <c r="H3004" s="47"/>
      <c r="I3004" s="47"/>
    </row>
    <row r="3005" spans="2:9" ht="20.100000000000001" hidden="1" customHeight="1" x14ac:dyDescent="0.25">
      <c r="B3005" s="48"/>
      <c r="C3005" s="49"/>
      <c r="D3005" s="49"/>
      <c r="E3005" s="49"/>
      <c r="F3005" s="49"/>
      <c r="G3005" s="50"/>
      <c r="H3005" s="47"/>
      <c r="I3005" s="47"/>
    </row>
    <row r="3006" spans="2:9" ht="20.100000000000001" hidden="1" customHeight="1" x14ac:dyDescent="0.25">
      <c r="B3006" s="48"/>
      <c r="C3006" s="49"/>
      <c r="D3006" s="49"/>
      <c r="E3006" s="49"/>
      <c r="F3006" s="49"/>
      <c r="G3006" s="50"/>
      <c r="H3006" s="47"/>
      <c r="I3006" s="47"/>
    </row>
    <row r="3007" spans="2:9" ht="20.100000000000001" hidden="1" customHeight="1" x14ac:dyDescent="0.25">
      <c r="B3007" s="48"/>
      <c r="C3007" s="49"/>
      <c r="D3007" s="49"/>
      <c r="E3007" s="49"/>
      <c r="F3007" s="49"/>
      <c r="G3007" s="50"/>
      <c r="H3007" s="47"/>
      <c r="I3007" s="47"/>
    </row>
    <row r="3008" spans="2:9" ht="20.100000000000001" hidden="1" customHeight="1" x14ac:dyDescent="0.25">
      <c r="B3008" s="48"/>
      <c r="C3008" s="49"/>
      <c r="D3008" s="49"/>
      <c r="E3008" s="49"/>
      <c r="F3008" s="49"/>
      <c r="G3008" s="50"/>
      <c r="H3008" s="47"/>
      <c r="I3008" s="47"/>
    </row>
    <row r="3009" spans="2:9" ht="20.100000000000001" hidden="1" customHeight="1" x14ac:dyDescent="0.25">
      <c r="B3009" s="48"/>
      <c r="C3009" s="49"/>
      <c r="D3009" s="49"/>
      <c r="E3009" s="49"/>
      <c r="F3009" s="49"/>
      <c r="G3009" s="50"/>
      <c r="H3009" s="47"/>
      <c r="I3009" s="47"/>
    </row>
    <row r="3010" spans="2:9" ht="20.100000000000001" hidden="1" customHeight="1" x14ac:dyDescent="0.25">
      <c r="B3010" s="48"/>
      <c r="C3010" s="49"/>
      <c r="D3010" s="49"/>
      <c r="E3010" s="49"/>
      <c r="F3010" s="49"/>
      <c r="G3010" s="50"/>
      <c r="H3010" s="47"/>
      <c r="I3010" s="47"/>
    </row>
    <row r="3011" spans="2:9" ht="20.100000000000001" hidden="1" customHeight="1" x14ac:dyDescent="0.25">
      <c r="B3011" s="48"/>
      <c r="C3011" s="49"/>
      <c r="D3011" s="49"/>
      <c r="E3011" s="49"/>
      <c r="F3011" s="49"/>
      <c r="G3011" s="50"/>
      <c r="H3011" s="47"/>
      <c r="I3011" s="47"/>
    </row>
    <row r="3012" spans="2:9" ht="20.100000000000001" hidden="1" customHeight="1" x14ac:dyDescent="0.25">
      <c r="B3012" s="48"/>
      <c r="C3012" s="49"/>
      <c r="D3012" s="49"/>
      <c r="E3012" s="49"/>
      <c r="F3012" s="49"/>
      <c r="G3012" s="50"/>
      <c r="H3012" s="47"/>
      <c r="I3012" s="47"/>
    </row>
    <row r="3013" spans="2:9" ht="20.100000000000001" hidden="1" customHeight="1" x14ac:dyDescent="0.25">
      <c r="B3013" s="48"/>
      <c r="C3013" s="49"/>
      <c r="D3013" s="49"/>
      <c r="E3013" s="49"/>
      <c r="F3013" s="49"/>
      <c r="G3013" s="50"/>
      <c r="H3013" s="47"/>
      <c r="I3013" s="47"/>
    </row>
    <row r="3014" spans="2:9" ht="20.100000000000001" hidden="1" customHeight="1" x14ac:dyDescent="0.25">
      <c r="B3014" s="48"/>
      <c r="C3014" s="49"/>
      <c r="D3014" s="49"/>
      <c r="E3014" s="49"/>
      <c r="F3014" s="49"/>
      <c r="G3014" s="50"/>
      <c r="H3014" s="47"/>
      <c r="I3014" s="47"/>
    </row>
    <row r="3015" spans="2:9" ht="20.100000000000001" hidden="1" customHeight="1" x14ac:dyDescent="0.25">
      <c r="B3015" s="48"/>
      <c r="C3015" s="49"/>
      <c r="D3015" s="49"/>
      <c r="E3015" s="49"/>
      <c r="F3015" s="49"/>
      <c r="G3015" s="50"/>
      <c r="H3015" s="47"/>
      <c r="I3015" s="47"/>
    </row>
    <row r="3016" spans="2:9" ht="20.100000000000001" hidden="1" customHeight="1" x14ac:dyDescent="0.25">
      <c r="B3016" s="48"/>
      <c r="C3016" s="49"/>
      <c r="D3016" s="49"/>
      <c r="E3016" s="49"/>
      <c r="F3016" s="49"/>
      <c r="G3016" s="50"/>
      <c r="H3016" s="47"/>
      <c r="I3016" s="47"/>
    </row>
    <row r="3017" spans="2:9" ht="20.100000000000001" hidden="1" customHeight="1" x14ac:dyDescent="0.25">
      <c r="B3017" s="48"/>
      <c r="C3017" s="49"/>
      <c r="D3017" s="49"/>
      <c r="E3017" s="49"/>
      <c r="F3017" s="49"/>
      <c r="G3017" s="50"/>
      <c r="H3017" s="47"/>
      <c r="I3017" s="47"/>
    </row>
    <row r="3018" spans="2:9" ht="20.100000000000001" hidden="1" customHeight="1" x14ac:dyDescent="0.25">
      <c r="B3018" s="48"/>
      <c r="C3018" s="49"/>
      <c r="D3018" s="49"/>
      <c r="E3018" s="49"/>
      <c r="F3018" s="49"/>
      <c r="G3018" s="50"/>
      <c r="H3018" s="47"/>
      <c r="I3018" s="47"/>
    </row>
    <row r="3019" spans="2:9" ht="20.100000000000001" hidden="1" customHeight="1" x14ac:dyDescent="0.25">
      <c r="B3019" s="48"/>
      <c r="C3019" s="49"/>
      <c r="D3019" s="49"/>
      <c r="E3019" s="49"/>
      <c r="F3019" s="49"/>
      <c r="G3019" s="50"/>
      <c r="H3019" s="47"/>
      <c r="I3019" s="47"/>
    </row>
    <row r="3020" spans="2:9" ht="20.100000000000001" hidden="1" customHeight="1" x14ac:dyDescent="0.25">
      <c r="B3020" s="48"/>
      <c r="C3020" s="49"/>
      <c r="D3020" s="49"/>
      <c r="E3020" s="49"/>
      <c r="F3020" s="49"/>
      <c r="G3020" s="50"/>
      <c r="H3020" s="47"/>
      <c r="I3020" s="47"/>
    </row>
    <row r="3021" spans="2:9" ht="20.100000000000001" hidden="1" customHeight="1" x14ac:dyDescent="0.25">
      <c r="B3021" s="48"/>
      <c r="C3021" s="49"/>
      <c r="D3021" s="49"/>
      <c r="E3021" s="49"/>
      <c r="F3021" s="49"/>
      <c r="G3021" s="50"/>
      <c r="H3021" s="47"/>
      <c r="I3021" s="47"/>
    </row>
    <row r="3022" spans="2:9" ht="20.100000000000001" hidden="1" customHeight="1" x14ac:dyDescent="0.25">
      <c r="B3022" s="48"/>
      <c r="C3022" s="49"/>
      <c r="D3022" s="49"/>
      <c r="E3022" s="49"/>
      <c r="F3022" s="49"/>
      <c r="G3022" s="50"/>
      <c r="H3022" s="47"/>
      <c r="I3022" s="47"/>
    </row>
    <row r="3023" spans="2:9" ht="20.100000000000001" hidden="1" customHeight="1" x14ac:dyDescent="0.25">
      <c r="B3023" s="48"/>
      <c r="C3023" s="49"/>
      <c r="D3023" s="49"/>
      <c r="E3023" s="49"/>
      <c r="F3023" s="49"/>
      <c r="G3023" s="50"/>
      <c r="H3023" s="47"/>
      <c r="I3023" s="47"/>
    </row>
    <row r="3024" spans="2:9" ht="20.100000000000001" hidden="1" customHeight="1" x14ac:dyDescent="0.25">
      <c r="B3024" s="48"/>
      <c r="C3024" s="49"/>
      <c r="D3024" s="49"/>
      <c r="E3024" s="49"/>
      <c r="F3024" s="49"/>
      <c r="G3024" s="50"/>
      <c r="H3024" s="47"/>
      <c r="I3024" s="47"/>
    </row>
    <row r="3025" spans="2:9" ht="20.100000000000001" hidden="1" customHeight="1" x14ac:dyDescent="0.25">
      <c r="B3025" s="48"/>
      <c r="C3025" s="49"/>
      <c r="D3025" s="49"/>
      <c r="E3025" s="49"/>
      <c r="F3025" s="49"/>
      <c r="G3025" s="50"/>
      <c r="H3025" s="47"/>
      <c r="I3025" s="47"/>
    </row>
    <row r="3026" spans="2:9" ht="20.100000000000001" hidden="1" customHeight="1" x14ac:dyDescent="0.25">
      <c r="B3026" s="48"/>
      <c r="C3026" s="49"/>
      <c r="D3026" s="49"/>
      <c r="E3026" s="49"/>
      <c r="F3026" s="49"/>
      <c r="G3026" s="50"/>
      <c r="H3026" s="47"/>
      <c r="I3026" s="47"/>
    </row>
    <row r="3027" spans="2:9" ht="20.100000000000001" hidden="1" customHeight="1" x14ac:dyDescent="0.25">
      <c r="B3027" s="48"/>
      <c r="C3027" s="49"/>
      <c r="D3027" s="49"/>
      <c r="E3027" s="49"/>
      <c r="F3027" s="49"/>
      <c r="G3027" s="50"/>
      <c r="H3027" s="47"/>
      <c r="I3027" s="47"/>
    </row>
    <row r="3028" spans="2:9" ht="20.100000000000001" hidden="1" customHeight="1" x14ac:dyDescent="0.25">
      <c r="B3028" s="48"/>
      <c r="C3028" s="49"/>
      <c r="D3028" s="49"/>
      <c r="E3028" s="49"/>
      <c r="F3028" s="49"/>
      <c r="G3028" s="50"/>
      <c r="H3028" s="47"/>
      <c r="I3028" s="47"/>
    </row>
    <row r="3029" spans="2:9" ht="20.100000000000001" hidden="1" customHeight="1" x14ac:dyDescent="0.25">
      <c r="B3029" s="48"/>
      <c r="C3029" s="49"/>
      <c r="D3029" s="49"/>
      <c r="E3029" s="49"/>
      <c r="F3029" s="49"/>
      <c r="G3029" s="50"/>
      <c r="H3029" s="47"/>
      <c r="I3029" s="47"/>
    </row>
    <row r="3030" spans="2:9" ht="20.100000000000001" hidden="1" customHeight="1" x14ac:dyDescent="0.25">
      <c r="B3030" s="48"/>
      <c r="C3030" s="49"/>
      <c r="D3030" s="49"/>
      <c r="E3030" s="49"/>
      <c r="F3030" s="49"/>
      <c r="G3030" s="50"/>
      <c r="H3030" s="47"/>
      <c r="I3030" s="47"/>
    </row>
    <row r="3031" spans="2:9" ht="20.100000000000001" hidden="1" customHeight="1" x14ac:dyDescent="0.25">
      <c r="B3031" s="48"/>
      <c r="C3031" s="49"/>
      <c r="D3031" s="49"/>
      <c r="E3031" s="49"/>
      <c r="F3031" s="49"/>
      <c r="G3031" s="50"/>
      <c r="H3031" s="47"/>
      <c r="I3031" s="47"/>
    </row>
    <row r="3032" spans="2:9" ht="20.100000000000001" hidden="1" customHeight="1" x14ac:dyDescent="0.25">
      <c r="B3032" s="48"/>
      <c r="C3032" s="49"/>
      <c r="D3032" s="49"/>
      <c r="E3032" s="49"/>
      <c r="F3032" s="49"/>
      <c r="G3032" s="50"/>
      <c r="H3032" s="47"/>
      <c r="I3032" s="47"/>
    </row>
    <row r="3033" spans="2:9" ht="20.100000000000001" hidden="1" customHeight="1" x14ac:dyDescent="0.25">
      <c r="B3033" s="48"/>
      <c r="C3033" s="49"/>
      <c r="D3033" s="49"/>
      <c r="E3033" s="49"/>
      <c r="F3033" s="49"/>
      <c r="G3033" s="50"/>
      <c r="H3033" s="47"/>
      <c r="I3033" s="47"/>
    </row>
    <row r="3034" spans="2:9" ht="20.100000000000001" hidden="1" customHeight="1" x14ac:dyDescent="0.25">
      <c r="B3034" s="48"/>
      <c r="C3034" s="49"/>
      <c r="D3034" s="49"/>
      <c r="E3034" s="49"/>
      <c r="F3034" s="49"/>
      <c r="G3034" s="50"/>
      <c r="H3034" s="47"/>
      <c r="I3034" s="47"/>
    </row>
    <row r="3035" spans="2:9" ht="20.100000000000001" hidden="1" customHeight="1" x14ac:dyDescent="0.25">
      <c r="B3035" s="48"/>
      <c r="C3035" s="49"/>
      <c r="D3035" s="49"/>
      <c r="E3035" s="49"/>
      <c r="F3035" s="49"/>
      <c r="G3035" s="50"/>
      <c r="H3035" s="47"/>
      <c r="I3035" s="47"/>
    </row>
    <row r="3036" spans="2:9" ht="20.100000000000001" hidden="1" customHeight="1" x14ac:dyDescent="0.25">
      <c r="B3036" s="48"/>
      <c r="C3036" s="49"/>
      <c r="D3036" s="49"/>
      <c r="E3036" s="49"/>
      <c r="F3036" s="49"/>
      <c r="G3036" s="50"/>
      <c r="H3036" s="47"/>
      <c r="I3036" s="47"/>
    </row>
    <row r="3037" spans="2:9" ht="20.100000000000001" hidden="1" customHeight="1" x14ac:dyDescent="0.25">
      <c r="B3037" s="48"/>
      <c r="C3037" s="49"/>
      <c r="D3037" s="49"/>
      <c r="E3037" s="49"/>
      <c r="F3037" s="49"/>
      <c r="G3037" s="50"/>
      <c r="H3037" s="47"/>
      <c r="I3037" s="47"/>
    </row>
    <row r="3038" spans="2:9" ht="20.100000000000001" hidden="1" customHeight="1" x14ac:dyDescent="0.25">
      <c r="B3038" s="48"/>
      <c r="C3038" s="49"/>
      <c r="D3038" s="49"/>
      <c r="E3038" s="49"/>
      <c r="F3038" s="49"/>
      <c r="G3038" s="50"/>
      <c r="H3038" s="47"/>
      <c r="I3038" s="47"/>
    </row>
    <row r="3039" spans="2:9" ht="20.100000000000001" hidden="1" customHeight="1" x14ac:dyDescent="0.25">
      <c r="B3039" s="48"/>
      <c r="C3039" s="49"/>
      <c r="D3039" s="49"/>
      <c r="E3039" s="49"/>
      <c r="F3039" s="49"/>
      <c r="G3039" s="50"/>
      <c r="H3039" s="47"/>
      <c r="I3039" s="47"/>
    </row>
    <row r="3040" spans="2:9" ht="20.100000000000001" hidden="1" customHeight="1" x14ac:dyDescent="0.25">
      <c r="B3040" s="48"/>
      <c r="C3040" s="49"/>
      <c r="D3040" s="49"/>
      <c r="E3040" s="49"/>
      <c r="F3040" s="49"/>
      <c r="G3040" s="50"/>
      <c r="H3040" s="47"/>
      <c r="I3040" s="47"/>
    </row>
    <row r="3041" spans="2:9" ht="20.100000000000001" hidden="1" customHeight="1" x14ac:dyDescent="0.25">
      <c r="B3041" s="48"/>
      <c r="C3041" s="49"/>
      <c r="D3041" s="49"/>
      <c r="E3041" s="49"/>
      <c r="F3041" s="49"/>
      <c r="G3041" s="50"/>
      <c r="H3041" s="47"/>
      <c r="I3041" s="47"/>
    </row>
    <row r="3042" spans="2:9" ht="20.100000000000001" hidden="1" customHeight="1" x14ac:dyDescent="0.25">
      <c r="B3042" s="48"/>
      <c r="C3042" s="49"/>
      <c r="D3042" s="49"/>
      <c r="E3042" s="49"/>
      <c r="F3042" s="49"/>
      <c r="G3042" s="50"/>
      <c r="H3042" s="47"/>
      <c r="I3042" s="47"/>
    </row>
    <row r="3043" spans="2:9" ht="20.100000000000001" hidden="1" customHeight="1" x14ac:dyDescent="0.25">
      <c r="B3043" s="48"/>
      <c r="C3043" s="49"/>
      <c r="D3043" s="49"/>
      <c r="E3043" s="49"/>
      <c r="F3043" s="49"/>
      <c r="G3043" s="50"/>
      <c r="H3043" s="47"/>
      <c r="I3043" s="47"/>
    </row>
    <row r="3044" spans="2:9" ht="20.100000000000001" hidden="1" customHeight="1" x14ac:dyDescent="0.25">
      <c r="B3044" s="48"/>
      <c r="C3044" s="49"/>
      <c r="D3044" s="49"/>
      <c r="E3044" s="49"/>
      <c r="F3044" s="49"/>
      <c r="G3044" s="50"/>
      <c r="H3044" s="47"/>
      <c r="I3044" s="47"/>
    </row>
    <row r="3045" spans="2:9" ht="20.100000000000001" hidden="1" customHeight="1" x14ac:dyDescent="0.25">
      <c r="B3045" s="48"/>
      <c r="C3045" s="49"/>
      <c r="D3045" s="49"/>
      <c r="E3045" s="49"/>
      <c r="F3045" s="49"/>
      <c r="G3045" s="50"/>
      <c r="H3045" s="47"/>
      <c r="I3045" s="47"/>
    </row>
    <row r="3046" spans="2:9" ht="20.100000000000001" hidden="1" customHeight="1" x14ac:dyDescent="0.25">
      <c r="B3046" s="48"/>
      <c r="C3046" s="49"/>
      <c r="D3046" s="49"/>
      <c r="E3046" s="49"/>
      <c r="F3046" s="49"/>
      <c r="G3046" s="50"/>
      <c r="H3046" s="47"/>
      <c r="I3046" s="47"/>
    </row>
    <row r="3047" spans="2:9" ht="20.100000000000001" hidden="1" customHeight="1" x14ac:dyDescent="0.25">
      <c r="B3047" s="48"/>
      <c r="C3047" s="49"/>
      <c r="D3047" s="49"/>
      <c r="E3047" s="49"/>
      <c r="F3047" s="49"/>
      <c r="G3047" s="50"/>
      <c r="H3047" s="47"/>
      <c r="I3047" s="47"/>
    </row>
    <row r="3048" spans="2:9" ht="20.100000000000001" hidden="1" customHeight="1" x14ac:dyDescent="0.25">
      <c r="B3048" s="48"/>
      <c r="C3048" s="49"/>
      <c r="D3048" s="49"/>
      <c r="E3048" s="49"/>
      <c r="F3048" s="49"/>
      <c r="G3048" s="50"/>
      <c r="H3048" s="47"/>
      <c r="I3048" s="47"/>
    </row>
    <row r="3049" spans="2:9" ht="20.100000000000001" hidden="1" customHeight="1" x14ac:dyDescent="0.25">
      <c r="B3049" s="48"/>
      <c r="C3049" s="49"/>
      <c r="D3049" s="49"/>
      <c r="E3049" s="49"/>
      <c r="F3049" s="49"/>
      <c r="G3049" s="50"/>
      <c r="H3049" s="47"/>
      <c r="I3049" s="47"/>
    </row>
    <row r="3050" spans="2:9" ht="20.100000000000001" hidden="1" customHeight="1" x14ac:dyDescent="0.25">
      <c r="B3050" s="48"/>
      <c r="C3050" s="49"/>
      <c r="D3050" s="49"/>
      <c r="E3050" s="49"/>
      <c r="F3050" s="49"/>
      <c r="G3050" s="50"/>
      <c r="H3050" s="47"/>
      <c r="I3050" s="47"/>
    </row>
    <row r="3051" spans="2:9" ht="20.100000000000001" hidden="1" customHeight="1" x14ac:dyDescent="0.25">
      <c r="B3051" s="48"/>
      <c r="C3051" s="49"/>
      <c r="D3051" s="49"/>
      <c r="E3051" s="49"/>
      <c r="F3051" s="49"/>
      <c r="G3051" s="50"/>
      <c r="H3051" s="47"/>
      <c r="I3051" s="47"/>
    </row>
    <row r="3052" spans="2:9" ht="20.100000000000001" hidden="1" customHeight="1" x14ac:dyDescent="0.25">
      <c r="B3052" s="48"/>
      <c r="C3052" s="49"/>
      <c r="D3052" s="49"/>
      <c r="E3052" s="49"/>
      <c r="F3052" s="49"/>
      <c r="G3052" s="50"/>
      <c r="H3052" s="47"/>
      <c r="I3052" s="47"/>
    </row>
    <row r="3053" spans="2:9" ht="20.100000000000001" hidden="1" customHeight="1" x14ac:dyDescent="0.25">
      <c r="B3053" s="48"/>
      <c r="C3053" s="49"/>
      <c r="D3053" s="49"/>
      <c r="E3053" s="49"/>
      <c r="F3053" s="49"/>
      <c r="G3053" s="50"/>
      <c r="H3053" s="47"/>
      <c r="I3053" s="47"/>
    </row>
    <row r="3054" spans="2:9" ht="20.100000000000001" hidden="1" customHeight="1" x14ac:dyDescent="0.25">
      <c r="B3054" s="48"/>
      <c r="C3054" s="49"/>
      <c r="D3054" s="49"/>
      <c r="E3054" s="49"/>
      <c r="F3054" s="49"/>
      <c r="G3054" s="50"/>
      <c r="H3054" s="47"/>
      <c r="I3054" s="47"/>
    </row>
    <row r="3055" spans="2:9" ht="20.100000000000001" hidden="1" customHeight="1" x14ac:dyDescent="0.25">
      <c r="B3055" s="48"/>
      <c r="C3055" s="49"/>
      <c r="D3055" s="49"/>
      <c r="E3055" s="49"/>
      <c r="F3055" s="49"/>
      <c r="G3055" s="50"/>
      <c r="H3055" s="47"/>
      <c r="I3055" s="47"/>
    </row>
    <row r="3056" spans="2:9" ht="20.100000000000001" hidden="1" customHeight="1" x14ac:dyDescent="0.25">
      <c r="B3056" s="48"/>
      <c r="C3056" s="49"/>
      <c r="D3056" s="49"/>
      <c r="E3056" s="49"/>
      <c r="F3056" s="49"/>
      <c r="G3056" s="50"/>
      <c r="H3056" s="47"/>
      <c r="I3056" s="47"/>
    </row>
    <row r="3057" spans="2:9" ht="20.100000000000001" hidden="1" customHeight="1" x14ac:dyDescent="0.25">
      <c r="B3057" s="48"/>
      <c r="C3057" s="49"/>
      <c r="D3057" s="49"/>
      <c r="E3057" s="49"/>
      <c r="F3057" s="49"/>
      <c r="G3057" s="50"/>
      <c r="H3057" s="47"/>
      <c r="I3057" s="47"/>
    </row>
    <row r="3058" spans="2:9" ht="20.100000000000001" hidden="1" customHeight="1" x14ac:dyDescent="0.25">
      <c r="B3058" s="48"/>
      <c r="C3058" s="49"/>
      <c r="D3058" s="49"/>
      <c r="E3058" s="49"/>
      <c r="F3058" s="49"/>
      <c r="G3058" s="50"/>
      <c r="H3058" s="47"/>
      <c r="I3058" s="47"/>
    </row>
    <row r="3059" spans="2:9" ht="20.100000000000001" hidden="1" customHeight="1" x14ac:dyDescent="0.25">
      <c r="B3059" s="48"/>
      <c r="C3059" s="49"/>
      <c r="D3059" s="49"/>
      <c r="E3059" s="49"/>
      <c r="F3059" s="49"/>
      <c r="G3059" s="50"/>
      <c r="H3059" s="47"/>
      <c r="I3059" s="47"/>
    </row>
    <row r="3060" spans="2:9" ht="20.100000000000001" hidden="1" customHeight="1" x14ac:dyDescent="0.25">
      <c r="B3060" s="48"/>
      <c r="C3060" s="49"/>
      <c r="D3060" s="49"/>
      <c r="E3060" s="49"/>
      <c r="F3060" s="49"/>
      <c r="G3060" s="50"/>
      <c r="H3060" s="47"/>
      <c r="I3060" s="47"/>
    </row>
    <row r="3061" spans="2:9" ht="20.100000000000001" hidden="1" customHeight="1" x14ac:dyDescent="0.25">
      <c r="B3061" s="48"/>
      <c r="C3061" s="49"/>
      <c r="D3061" s="49"/>
      <c r="E3061" s="49"/>
      <c r="F3061" s="49"/>
      <c r="G3061" s="50"/>
      <c r="H3061" s="47"/>
      <c r="I3061" s="47"/>
    </row>
    <row r="3062" spans="2:9" ht="20.100000000000001" hidden="1" customHeight="1" x14ac:dyDescent="0.25">
      <c r="B3062" s="48"/>
      <c r="C3062" s="49"/>
      <c r="D3062" s="49"/>
      <c r="E3062" s="49"/>
      <c r="F3062" s="49"/>
      <c r="G3062" s="50"/>
      <c r="H3062" s="47"/>
      <c r="I3062" s="47"/>
    </row>
    <row r="3063" spans="2:9" ht="20.100000000000001" hidden="1" customHeight="1" x14ac:dyDescent="0.25">
      <c r="B3063" s="48"/>
      <c r="C3063" s="49"/>
      <c r="D3063" s="49"/>
      <c r="E3063" s="49"/>
      <c r="F3063" s="49"/>
      <c r="G3063" s="50"/>
      <c r="H3063" s="47"/>
      <c r="I3063" s="47"/>
    </row>
    <row r="3064" spans="2:9" ht="20.100000000000001" hidden="1" customHeight="1" x14ac:dyDescent="0.25">
      <c r="B3064" s="48"/>
      <c r="C3064" s="49"/>
      <c r="D3064" s="49"/>
      <c r="E3064" s="49"/>
      <c r="F3064" s="49"/>
      <c r="G3064" s="50"/>
      <c r="H3064" s="47"/>
      <c r="I3064" s="47"/>
    </row>
    <row r="3065" spans="2:9" ht="20.100000000000001" hidden="1" customHeight="1" x14ac:dyDescent="0.25">
      <c r="B3065" s="48"/>
      <c r="C3065" s="49"/>
      <c r="D3065" s="49"/>
      <c r="E3065" s="49"/>
      <c r="F3065" s="49"/>
      <c r="G3065" s="50"/>
      <c r="H3065" s="47"/>
      <c r="I3065" s="47"/>
    </row>
    <row r="3066" spans="2:9" ht="20.100000000000001" hidden="1" customHeight="1" x14ac:dyDescent="0.25">
      <c r="B3066" s="48"/>
      <c r="C3066" s="49"/>
      <c r="D3066" s="49"/>
      <c r="E3066" s="49"/>
      <c r="F3066" s="49"/>
      <c r="G3066" s="50"/>
      <c r="H3066" s="47"/>
      <c r="I3066" s="47"/>
    </row>
    <row r="3067" spans="2:9" ht="20.100000000000001" hidden="1" customHeight="1" x14ac:dyDescent="0.25">
      <c r="B3067" s="48"/>
      <c r="C3067" s="49"/>
      <c r="D3067" s="49"/>
      <c r="E3067" s="49"/>
      <c r="F3067" s="49"/>
      <c r="G3067" s="50"/>
      <c r="H3067" s="47"/>
      <c r="I3067" s="47"/>
    </row>
    <row r="3068" spans="2:9" ht="20.100000000000001" hidden="1" customHeight="1" x14ac:dyDescent="0.25">
      <c r="B3068" s="48"/>
      <c r="C3068" s="49"/>
      <c r="D3068" s="49"/>
      <c r="E3068" s="49"/>
      <c r="F3068" s="49"/>
      <c r="G3068" s="50"/>
      <c r="H3068" s="47"/>
      <c r="I3068" s="47"/>
    </row>
    <row r="3069" spans="2:9" ht="20.100000000000001" hidden="1" customHeight="1" x14ac:dyDescent="0.25">
      <c r="B3069" s="48"/>
      <c r="C3069" s="49"/>
      <c r="D3069" s="49"/>
      <c r="E3069" s="49"/>
      <c r="F3069" s="49"/>
      <c r="G3069" s="50"/>
      <c r="H3069" s="47"/>
      <c r="I3069" s="47"/>
    </row>
    <row r="3070" spans="2:9" ht="20.100000000000001" hidden="1" customHeight="1" x14ac:dyDescent="0.25">
      <c r="B3070" s="48"/>
      <c r="C3070" s="49"/>
      <c r="D3070" s="49"/>
      <c r="E3070" s="49"/>
      <c r="F3070" s="49"/>
      <c r="G3070" s="50"/>
      <c r="H3070" s="47"/>
      <c r="I3070" s="47"/>
    </row>
    <row r="3071" spans="2:9" ht="20.100000000000001" hidden="1" customHeight="1" x14ac:dyDescent="0.25">
      <c r="B3071" s="48"/>
      <c r="C3071" s="49"/>
      <c r="D3071" s="49"/>
      <c r="E3071" s="49"/>
      <c r="F3071" s="49"/>
      <c r="G3071" s="50"/>
      <c r="H3071" s="47"/>
      <c r="I3071" s="47"/>
    </row>
    <row r="3072" spans="2:9" ht="20.100000000000001" hidden="1" customHeight="1" x14ac:dyDescent="0.25">
      <c r="B3072" s="48"/>
      <c r="C3072" s="49"/>
      <c r="D3072" s="49"/>
      <c r="E3072" s="49"/>
      <c r="F3072" s="49"/>
      <c r="G3072" s="50"/>
      <c r="H3072" s="47"/>
      <c r="I3072" s="47"/>
    </row>
    <row r="3073" spans="2:9" ht="20.100000000000001" hidden="1" customHeight="1" x14ac:dyDescent="0.25">
      <c r="B3073" s="48"/>
      <c r="C3073" s="49"/>
      <c r="D3073" s="49"/>
      <c r="E3073" s="49"/>
      <c r="F3073" s="49"/>
      <c r="G3073" s="50"/>
      <c r="H3073" s="47"/>
      <c r="I3073" s="47"/>
    </row>
    <row r="3074" spans="2:9" ht="20.100000000000001" hidden="1" customHeight="1" x14ac:dyDescent="0.25">
      <c r="B3074" s="48"/>
      <c r="C3074" s="49"/>
      <c r="D3074" s="49"/>
      <c r="E3074" s="49"/>
      <c r="F3074" s="49"/>
      <c r="G3074" s="50"/>
      <c r="H3074" s="47"/>
      <c r="I3074" s="47"/>
    </row>
    <row r="3075" spans="2:9" ht="20.100000000000001" hidden="1" customHeight="1" x14ac:dyDescent="0.25">
      <c r="B3075" s="48"/>
      <c r="C3075" s="49"/>
      <c r="D3075" s="49"/>
      <c r="E3075" s="49"/>
      <c r="F3075" s="49"/>
      <c r="G3075" s="50"/>
      <c r="H3075" s="47"/>
      <c r="I3075" s="47"/>
    </row>
    <row r="3076" spans="2:9" ht="20.100000000000001" hidden="1" customHeight="1" x14ac:dyDescent="0.25">
      <c r="B3076" s="48"/>
      <c r="C3076" s="49"/>
      <c r="D3076" s="49"/>
      <c r="E3076" s="49"/>
      <c r="F3076" s="49"/>
      <c r="G3076" s="50"/>
      <c r="H3076" s="47"/>
      <c r="I3076" s="47"/>
    </row>
    <row r="3077" spans="2:9" ht="20.100000000000001" hidden="1" customHeight="1" x14ac:dyDescent="0.25">
      <c r="B3077" s="48"/>
      <c r="C3077" s="49"/>
      <c r="D3077" s="49"/>
      <c r="E3077" s="49"/>
      <c r="F3077" s="49"/>
      <c r="G3077" s="50"/>
      <c r="H3077" s="47"/>
      <c r="I3077" s="47"/>
    </row>
    <row r="3078" spans="2:9" ht="20.100000000000001" hidden="1" customHeight="1" x14ac:dyDescent="0.25">
      <c r="B3078" s="48"/>
      <c r="C3078" s="49"/>
      <c r="D3078" s="49"/>
      <c r="E3078" s="49"/>
      <c r="F3078" s="49"/>
      <c r="G3078" s="50"/>
      <c r="H3078" s="47"/>
      <c r="I3078" s="47"/>
    </row>
    <row r="3079" spans="2:9" ht="20.100000000000001" hidden="1" customHeight="1" x14ac:dyDescent="0.25">
      <c r="B3079" s="48"/>
      <c r="C3079" s="49"/>
      <c r="D3079" s="49"/>
      <c r="E3079" s="49"/>
      <c r="F3079" s="49"/>
      <c r="G3079" s="50"/>
      <c r="H3079" s="47"/>
      <c r="I3079" s="47"/>
    </row>
    <row r="3080" spans="2:9" ht="20.100000000000001" hidden="1" customHeight="1" x14ac:dyDescent="0.25">
      <c r="B3080" s="48"/>
      <c r="C3080" s="49"/>
      <c r="D3080" s="49"/>
      <c r="E3080" s="49"/>
      <c r="F3080" s="49"/>
      <c r="G3080" s="50"/>
      <c r="H3080" s="47"/>
      <c r="I3080" s="47"/>
    </row>
    <row r="3081" spans="2:9" ht="20.100000000000001" hidden="1" customHeight="1" x14ac:dyDescent="0.25">
      <c r="B3081" s="48"/>
      <c r="C3081" s="49"/>
      <c r="D3081" s="49"/>
      <c r="E3081" s="49"/>
      <c r="F3081" s="49"/>
      <c r="G3081" s="50"/>
      <c r="H3081" s="47"/>
      <c r="I3081" s="47"/>
    </row>
    <row r="3082" spans="2:9" ht="20.100000000000001" hidden="1" customHeight="1" x14ac:dyDescent="0.25">
      <c r="B3082" s="48"/>
      <c r="C3082" s="49"/>
      <c r="D3082" s="49"/>
      <c r="E3082" s="49"/>
      <c r="F3082" s="49"/>
      <c r="G3082" s="50"/>
      <c r="H3082" s="47"/>
      <c r="I3082" s="47"/>
    </row>
    <row r="3083" spans="2:9" ht="20.100000000000001" hidden="1" customHeight="1" x14ac:dyDescent="0.25">
      <c r="B3083" s="48"/>
      <c r="C3083" s="49"/>
      <c r="D3083" s="49"/>
      <c r="E3083" s="49"/>
      <c r="F3083" s="49"/>
      <c r="G3083" s="50"/>
      <c r="H3083" s="47"/>
      <c r="I3083" s="47"/>
    </row>
    <row r="3084" spans="2:9" ht="20.100000000000001" hidden="1" customHeight="1" x14ac:dyDescent="0.25">
      <c r="B3084" s="48"/>
      <c r="C3084" s="49"/>
      <c r="D3084" s="49"/>
      <c r="E3084" s="49"/>
      <c r="F3084" s="49"/>
      <c r="G3084" s="50"/>
      <c r="H3084" s="47"/>
      <c r="I3084" s="47"/>
    </row>
    <row r="3085" spans="2:9" ht="20.100000000000001" hidden="1" customHeight="1" x14ac:dyDescent="0.25">
      <c r="B3085" s="48"/>
      <c r="C3085" s="49"/>
      <c r="D3085" s="49"/>
      <c r="E3085" s="49"/>
      <c r="F3085" s="49"/>
      <c r="G3085" s="50"/>
      <c r="H3085" s="47"/>
      <c r="I3085" s="47"/>
    </row>
    <row r="3086" spans="2:9" ht="20.100000000000001" hidden="1" customHeight="1" x14ac:dyDescent="0.25">
      <c r="B3086" s="48"/>
      <c r="C3086" s="49"/>
      <c r="D3086" s="49"/>
      <c r="E3086" s="49"/>
      <c r="F3086" s="49"/>
      <c r="G3086" s="50"/>
      <c r="H3086" s="47"/>
      <c r="I3086" s="47"/>
    </row>
    <row r="3087" spans="2:9" ht="20.100000000000001" hidden="1" customHeight="1" x14ac:dyDescent="0.25">
      <c r="B3087" s="48"/>
      <c r="C3087" s="49"/>
      <c r="D3087" s="49"/>
      <c r="E3087" s="49"/>
      <c r="F3087" s="49"/>
      <c r="G3087" s="50"/>
      <c r="H3087" s="47"/>
      <c r="I3087" s="47"/>
    </row>
    <row r="3088" spans="2:9" ht="20.100000000000001" hidden="1" customHeight="1" x14ac:dyDescent="0.25">
      <c r="B3088" s="48"/>
      <c r="C3088" s="49"/>
      <c r="D3088" s="49"/>
      <c r="E3088" s="49"/>
      <c r="F3088" s="49"/>
      <c r="G3088" s="50"/>
      <c r="H3088" s="47"/>
      <c r="I3088" s="47"/>
    </row>
    <row r="3089" spans="2:9" ht="20.100000000000001" hidden="1" customHeight="1" x14ac:dyDescent="0.25">
      <c r="B3089" s="48"/>
      <c r="C3089" s="49"/>
      <c r="D3089" s="49"/>
      <c r="E3089" s="49"/>
      <c r="F3089" s="49"/>
      <c r="G3089" s="50"/>
      <c r="H3089" s="47"/>
      <c r="I3089" s="47"/>
    </row>
    <row r="3090" spans="2:9" ht="20.100000000000001" hidden="1" customHeight="1" x14ac:dyDescent="0.25">
      <c r="B3090" s="48"/>
      <c r="C3090" s="49"/>
      <c r="D3090" s="49"/>
      <c r="E3090" s="49"/>
      <c r="F3090" s="49"/>
      <c r="G3090" s="50"/>
      <c r="H3090" s="47"/>
      <c r="I3090" s="47"/>
    </row>
    <row r="3091" spans="2:9" ht="20.100000000000001" hidden="1" customHeight="1" x14ac:dyDescent="0.25">
      <c r="B3091" s="48"/>
      <c r="C3091" s="49"/>
      <c r="D3091" s="49"/>
      <c r="E3091" s="49"/>
      <c r="F3091" s="49"/>
      <c r="G3091" s="50"/>
      <c r="H3091" s="47"/>
      <c r="I3091" s="47"/>
    </row>
    <row r="3092" spans="2:9" ht="20.100000000000001" hidden="1" customHeight="1" x14ac:dyDescent="0.25">
      <c r="B3092" s="48"/>
      <c r="C3092" s="49"/>
      <c r="D3092" s="49"/>
      <c r="E3092" s="49"/>
      <c r="F3092" s="49"/>
      <c r="G3092" s="50"/>
      <c r="H3092" s="47"/>
      <c r="I3092" s="47"/>
    </row>
    <row r="3093" spans="2:9" ht="20.100000000000001" hidden="1" customHeight="1" x14ac:dyDescent="0.25">
      <c r="B3093" s="48"/>
      <c r="C3093" s="49"/>
      <c r="D3093" s="49"/>
      <c r="E3093" s="49"/>
      <c r="F3093" s="49"/>
      <c r="G3093" s="50"/>
      <c r="H3093" s="47"/>
      <c r="I3093" s="47"/>
    </row>
    <row r="3094" spans="2:9" ht="20.100000000000001" hidden="1" customHeight="1" x14ac:dyDescent="0.25">
      <c r="B3094" s="48"/>
      <c r="C3094" s="49"/>
      <c r="D3094" s="49"/>
      <c r="E3094" s="49"/>
      <c r="F3094" s="49"/>
      <c r="G3094" s="50"/>
      <c r="H3094" s="47"/>
      <c r="I3094" s="47"/>
    </row>
    <row r="3095" spans="2:9" ht="20.100000000000001" hidden="1" customHeight="1" x14ac:dyDescent="0.25">
      <c r="B3095" s="48"/>
      <c r="C3095" s="49"/>
      <c r="D3095" s="49"/>
      <c r="E3095" s="49"/>
      <c r="F3095" s="49"/>
      <c r="G3095" s="50"/>
      <c r="H3095" s="47"/>
      <c r="I3095" s="47"/>
    </row>
    <row r="3096" spans="2:9" ht="20.100000000000001" hidden="1" customHeight="1" x14ac:dyDescent="0.25">
      <c r="B3096" s="48"/>
      <c r="C3096" s="49"/>
      <c r="D3096" s="49"/>
      <c r="E3096" s="49"/>
      <c r="F3096" s="49"/>
      <c r="G3096" s="50"/>
      <c r="H3096" s="47"/>
      <c r="I3096" s="47"/>
    </row>
    <row r="3097" spans="2:9" ht="20.100000000000001" hidden="1" customHeight="1" x14ac:dyDescent="0.25">
      <c r="B3097" s="48"/>
      <c r="C3097" s="49"/>
      <c r="D3097" s="49"/>
      <c r="E3097" s="49"/>
      <c r="F3097" s="49"/>
      <c r="G3097" s="50"/>
      <c r="H3097" s="47"/>
      <c r="I3097" s="47"/>
    </row>
    <row r="3098" spans="2:9" ht="20.100000000000001" hidden="1" customHeight="1" x14ac:dyDescent="0.25">
      <c r="B3098" s="48"/>
      <c r="C3098" s="49"/>
      <c r="D3098" s="49"/>
      <c r="E3098" s="49"/>
      <c r="F3098" s="49"/>
      <c r="G3098" s="50"/>
      <c r="H3098" s="47"/>
      <c r="I3098" s="47"/>
    </row>
    <row r="3099" spans="2:9" ht="20.100000000000001" hidden="1" customHeight="1" x14ac:dyDescent="0.25">
      <c r="B3099" s="48"/>
      <c r="C3099" s="49"/>
      <c r="D3099" s="49"/>
      <c r="E3099" s="49"/>
      <c r="F3099" s="49"/>
      <c r="G3099" s="50"/>
      <c r="H3099" s="47"/>
      <c r="I3099" s="47"/>
    </row>
    <row r="3100" spans="2:9" ht="20.100000000000001" hidden="1" customHeight="1" x14ac:dyDescent="0.25">
      <c r="B3100" s="48"/>
      <c r="C3100" s="49"/>
      <c r="D3100" s="49"/>
      <c r="E3100" s="49"/>
      <c r="F3100" s="49"/>
      <c r="G3100" s="50"/>
      <c r="H3100" s="47"/>
      <c r="I3100" s="47"/>
    </row>
    <row r="3101" spans="2:9" ht="20.100000000000001" hidden="1" customHeight="1" x14ac:dyDescent="0.25">
      <c r="B3101" s="48"/>
      <c r="C3101" s="49"/>
      <c r="D3101" s="49"/>
      <c r="E3101" s="49"/>
      <c r="F3101" s="49"/>
      <c r="G3101" s="50"/>
      <c r="H3101" s="47"/>
      <c r="I3101" s="47"/>
    </row>
    <row r="3102" spans="2:9" ht="20.100000000000001" hidden="1" customHeight="1" x14ac:dyDescent="0.25">
      <c r="B3102" s="48"/>
      <c r="C3102" s="49"/>
      <c r="D3102" s="49"/>
      <c r="E3102" s="49"/>
      <c r="F3102" s="49"/>
      <c r="G3102" s="50"/>
      <c r="H3102" s="47"/>
      <c r="I3102" s="47"/>
    </row>
    <row r="3103" spans="2:9" ht="20.100000000000001" hidden="1" customHeight="1" x14ac:dyDescent="0.25">
      <c r="B3103" s="48"/>
      <c r="C3103" s="49"/>
      <c r="D3103" s="49"/>
      <c r="E3103" s="49"/>
      <c r="F3103" s="49"/>
      <c r="G3103" s="50"/>
      <c r="H3103" s="47"/>
      <c r="I3103" s="47"/>
    </row>
    <row r="3104" spans="2:9" ht="20.100000000000001" hidden="1" customHeight="1" x14ac:dyDescent="0.25">
      <c r="B3104" s="48"/>
      <c r="C3104" s="49"/>
      <c r="D3104" s="49"/>
      <c r="E3104" s="49"/>
      <c r="F3104" s="49"/>
      <c r="G3104" s="50"/>
      <c r="H3104" s="47"/>
      <c r="I3104" s="47"/>
    </row>
    <row r="3105" spans="2:9" ht="20.100000000000001" hidden="1" customHeight="1" x14ac:dyDescent="0.25">
      <c r="B3105" s="48"/>
      <c r="C3105" s="49"/>
      <c r="D3105" s="49"/>
      <c r="E3105" s="49"/>
      <c r="F3105" s="49"/>
      <c r="G3105" s="50"/>
      <c r="H3105" s="47"/>
      <c r="I3105" s="47"/>
    </row>
    <row r="3106" spans="2:9" ht="20.100000000000001" hidden="1" customHeight="1" x14ac:dyDescent="0.25">
      <c r="B3106" s="48"/>
      <c r="C3106" s="49"/>
      <c r="D3106" s="49"/>
      <c r="E3106" s="49"/>
      <c r="F3106" s="49"/>
      <c r="G3106" s="50"/>
      <c r="H3106" s="47"/>
      <c r="I3106" s="47"/>
    </row>
    <row r="3107" spans="2:9" ht="20.100000000000001" hidden="1" customHeight="1" x14ac:dyDescent="0.25">
      <c r="B3107" s="48"/>
      <c r="C3107" s="49"/>
      <c r="D3107" s="49"/>
      <c r="E3107" s="49"/>
      <c r="F3107" s="49"/>
      <c r="G3107" s="50"/>
      <c r="H3107" s="47"/>
      <c r="I3107" s="47"/>
    </row>
    <row r="3108" spans="2:9" ht="20.100000000000001" hidden="1" customHeight="1" x14ac:dyDescent="0.25">
      <c r="B3108" s="48"/>
      <c r="C3108" s="49"/>
      <c r="D3108" s="49"/>
      <c r="E3108" s="49"/>
      <c r="F3108" s="49"/>
      <c r="G3108" s="50"/>
      <c r="H3108" s="47"/>
      <c r="I3108" s="47"/>
    </row>
    <row r="3109" spans="2:9" ht="20.100000000000001" hidden="1" customHeight="1" x14ac:dyDescent="0.25">
      <c r="B3109" s="48"/>
      <c r="C3109" s="49"/>
      <c r="D3109" s="49"/>
      <c r="E3109" s="49"/>
      <c r="F3109" s="49"/>
      <c r="G3109" s="50"/>
      <c r="H3109" s="47"/>
      <c r="I3109" s="47"/>
    </row>
    <row r="3110" spans="2:9" ht="20.100000000000001" hidden="1" customHeight="1" x14ac:dyDescent="0.25">
      <c r="B3110" s="48"/>
      <c r="C3110" s="49"/>
      <c r="D3110" s="49"/>
      <c r="E3110" s="49"/>
      <c r="F3110" s="49"/>
      <c r="G3110" s="50"/>
      <c r="H3110" s="47"/>
      <c r="I3110" s="47"/>
    </row>
    <row r="3111" spans="2:9" ht="20.100000000000001" hidden="1" customHeight="1" x14ac:dyDescent="0.25">
      <c r="B3111" s="48"/>
      <c r="C3111" s="49"/>
      <c r="D3111" s="49"/>
      <c r="E3111" s="49"/>
      <c r="F3111" s="49"/>
      <c r="G3111" s="50"/>
      <c r="H3111" s="47"/>
      <c r="I3111" s="47"/>
    </row>
    <row r="3112" spans="2:9" ht="20.100000000000001" hidden="1" customHeight="1" x14ac:dyDescent="0.25">
      <c r="B3112" s="48"/>
      <c r="C3112" s="49"/>
      <c r="D3112" s="49"/>
      <c r="E3112" s="49"/>
      <c r="F3112" s="49"/>
      <c r="G3112" s="50"/>
      <c r="H3112" s="47"/>
      <c r="I3112" s="47"/>
    </row>
    <row r="3113" spans="2:9" ht="20.100000000000001" hidden="1" customHeight="1" x14ac:dyDescent="0.25">
      <c r="B3113" s="48"/>
      <c r="C3113" s="49"/>
      <c r="D3113" s="49"/>
      <c r="E3113" s="49"/>
      <c r="F3113" s="49"/>
      <c r="G3113" s="50"/>
      <c r="H3113" s="47"/>
      <c r="I3113" s="47"/>
    </row>
    <row r="3114" spans="2:9" ht="20.100000000000001" hidden="1" customHeight="1" x14ac:dyDescent="0.25">
      <c r="B3114" s="48"/>
      <c r="C3114" s="49"/>
      <c r="D3114" s="49"/>
      <c r="E3114" s="49"/>
      <c r="F3114" s="49"/>
      <c r="G3114" s="50"/>
      <c r="H3114" s="47"/>
      <c r="I3114" s="47"/>
    </row>
    <row r="3115" spans="2:9" ht="20.100000000000001" hidden="1" customHeight="1" x14ac:dyDescent="0.25">
      <c r="B3115" s="48"/>
      <c r="C3115" s="49"/>
      <c r="D3115" s="49"/>
      <c r="E3115" s="49"/>
      <c r="F3115" s="49"/>
      <c r="G3115" s="50"/>
      <c r="H3115" s="47"/>
      <c r="I3115" s="47"/>
    </row>
    <row r="3116" spans="2:9" ht="20.100000000000001" hidden="1" customHeight="1" x14ac:dyDescent="0.25">
      <c r="B3116" s="48"/>
      <c r="C3116" s="49"/>
      <c r="D3116" s="49"/>
      <c r="E3116" s="49"/>
      <c r="F3116" s="49"/>
      <c r="G3116" s="50"/>
      <c r="H3116" s="47"/>
      <c r="I3116" s="47"/>
    </row>
    <row r="3117" spans="2:9" ht="20.100000000000001" hidden="1" customHeight="1" x14ac:dyDescent="0.25">
      <c r="B3117" s="48"/>
      <c r="C3117" s="49"/>
      <c r="D3117" s="49"/>
      <c r="E3117" s="49"/>
      <c r="F3117" s="49"/>
      <c r="G3117" s="50"/>
      <c r="H3117" s="47"/>
      <c r="I3117" s="47"/>
    </row>
    <row r="3118" spans="2:9" ht="20.100000000000001" hidden="1" customHeight="1" x14ac:dyDescent="0.25">
      <c r="B3118" s="48"/>
      <c r="C3118" s="49"/>
      <c r="D3118" s="49"/>
      <c r="E3118" s="49"/>
      <c r="F3118" s="49"/>
      <c r="G3118" s="50"/>
      <c r="H3118" s="47"/>
      <c r="I3118" s="47"/>
    </row>
    <row r="3119" spans="2:9" ht="20.100000000000001" hidden="1" customHeight="1" x14ac:dyDescent="0.25">
      <c r="B3119" s="48"/>
      <c r="C3119" s="49"/>
      <c r="D3119" s="49"/>
      <c r="E3119" s="49"/>
      <c r="F3119" s="49"/>
      <c r="G3119" s="50"/>
      <c r="H3119" s="47"/>
      <c r="I3119" s="47"/>
    </row>
    <row r="3120" spans="2:9" ht="20.100000000000001" hidden="1" customHeight="1" x14ac:dyDescent="0.25">
      <c r="B3120" s="48"/>
      <c r="C3120" s="49"/>
      <c r="D3120" s="49"/>
      <c r="E3120" s="49"/>
      <c r="F3120" s="49"/>
      <c r="G3120" s="50"/>
      <c r="H3120" s="47"/>
      <c r="I3120" s="47"/>
    </row>
    <row r="3121" spans="2:9" ht="20.100000000000001" hidden="1" customHeight="1" x14ac:dyDescent="0.25">
      <c r="B3121" s="48"/>
      <c r="C3121" s="49"/>
      <c r="D3121" s="49"/>
      <c r="E3121" s="49"/>
      <c r="F3121" s="49"/>
      <c r="G3121" s="50"/>
      <c r="H3121" s="47"/>
      <c r="I3121" s="47"/>
    </row>
    <row r="3122" spans="2:9" ht="20.100000000000001" hidden="1" customHeight="1" x14ac:dyDescent="0.25">
      <c r="B3122" s="48"/>
      <c r="C3122" s="49"/>
      <c r="D3122" s="49"/>
      <c r="E3122" s="49"/>
      <c r="F3122" s="49"/>
      <c r="G3122" s="50"/>
      <c r="H3122" s="47"/>
      <c r="I3122" s="47"/>
    </row>
    <row r="3123" spans="2:9" ht="20.100000000000001" hidden="1" customHeight="1" x14ac:dyDescent="0.25">
      <c r="B3123" s="48"/>
      <c r="C3123" s="49"/>
      <c r="D3123" s="49"/>
      <c r="E3123" s="49"/>
      <c r="F3123" s="49"/>
      <c r="G3123" s="50"/>
      <c r="H3123" s="47"/>
      <c r="I3123" s="47"/>
    </row>
    <row r="3124" spans="2:9" ht="20.100000000000001" hidden="1" customHeight="1" x14ac:dyDescent="0.25">
      <c r="B3124" s="48"/>
      <c r="C3124" s="49"/>
      <c r="D3124" s="49"/>
      <c r="E3124" s="49"/>
      <c r="F3124" s="49"/>
      <c r="G3124" s="50"/>
      <c r="H3124" s="47"/>
      <c r="I3124" s="47"/>
    </row>
    <row r="3125" spans="2:9" ht="20.100000000000001" hidden="1" customHeight="1" x14ac:dyDescent="0.25">
      <c r="B3125" s="48"/>
      <c r="C3125" s="49"/>
      <c r="D3125" s="49"/>
      <c r="E3125" s="49"/>
      <c r="F3125" s="49"/>
      <c r="G3125" s="50"/>
      <c r="H3125" s="47"/>
      <c r="I3125" s="47"/>
    </row>
    <row r="3126" spans="2:9" ht="20.100000000000001" hidden="1" customHeight="1" x14ac:dyDescent="0.25">
      <c r="B3126" s="48"/>
      <c r="C3126" s="49"/>
      <c r="D3126" s="49"/>
      <c r="E3126" s="49"/>
      <c r="F3126" s="49"/>
      <c r="G3126" s="50"/>
      <c r="H3126" s="47"/>
      <c r="I3126" s="47"/>
    </row>
    <row r="3127" spans="2:9" ht="20.100000000000001" hidden="1" customHeight="1" x14ac:dyDescent="0.25">
      <c r="B3127" s="48"/>
      <c r="C3127" s="49"/>
      <c r="D3127" s="49"/>
      <c r="E3127" s="49"/>
      <c r="F3127" s="49"/>
      <c r="G3127" s="50"/>
      <c r="H3127" s="47"/>
      <c r="I3127" s="47"/>
    </row>
    <row r="3128" spans="2:9" ht="20.100000000000001" hidden="1" customHeight="1" x14ac:dyDescent="0.25">
      <c r="B3128" s="48"/>
      <c r="C3128" s="49"/>
      <c r="D3128" s="49"/>
      <c r="E3128" s="49"/>
      <c r="F3128" s="49"/>
      <c r="G3128" s="50"/>
      <c r="H3128" s="47"/>
      <c r="I3128" s="47"/>
    </row>
    <row r="3129" spans="2:9" ht="20.100000000000001" hidden="1" customHeight="1" x14ac:dyDescent="0.25">
      <c r="B3129" s="48"/>
      <c r="C3129" s="49"/>
      <c r="D3129" s="49"/>
      <c r="E3129" s="49"/>
      <c r="F3129" s="49"/>
      <c r="G3129" s="50"/>
      <c r="H3129" s="47"/>
      <c r="I3129" s="47"/>
    </row>
    <row r="3130" spans="2:9" ht="20.100000000000001" hidden="1" customHeight="1" x14ac:dyDescent="0.25">
      <c r="B3130" s="48"/>
      <c r="C3130" s="49"/>
      <c r="D3130" s="49"/>
      <c r="E3130" s="49"/>
      <c r="F3130" s="49"/>
      <c r="G3130" s="50"/>
      <c r="H3130" s="47"/>
      <c r="I3130" s="47"/>
    </row>
    <row r="3131" spans="2:9" ht="20.100000000000001" hidden="1" customHeight="1" x14ac:dyDescent="0.25">
      <c r="B3131" s="48"/>
      <c r="C3131" s="49"/>
      <c r="D3131" s="49"/>
      <c r="E3131" s="49"/>
      <c r="F3131" s="49"/>
      <c r="G3131" s="50"/>
      <c r="H3131" s="47"/>
      <c r="I3131" s="47"/>
    </row>
    <row r="3132" spans="2:9" ht="20.100000000000001" hidden="1" customHeight="1" x14ac:dyDescent="0.25">
      <c r="B3132" s="48"/>
      <c r="C3132" s="49"/>
      <c r="D3132" s="49"/>
      <c r="E3132" s="49"/>
      <c r="F3132" s="49"/>
      <c r="G3132" s="50"/>
      <c r="H3132" s="47"/>
      <c r="I3132" s="47"/>
    </row>
    <row r="3133" spans="2:9" ht="20.100000000000001" hidden="1" customHeight="1" x14ac:dyDescent="0.25">
      <c r="B3133" s="48"/>
      <c r="C3133" s="49"/>
      <c r="D3133" s="49"/>
      <c r="E3133" s="49"/>
      <c r="F3133" s="49"/>
      <c r="G3133" s="50"/>
      <c r="H3133" s="47"/>
      <c r="I3133" s="47"/>
    </row>
    <row r="3134" spans="2:9" ht="20.100000000000001" hidden="1" customHeight="1" x14ac:dyDescent="0.25">
      <c r="B3134" s="48"/>
      <c r="C3134" s="49"/>
      <c r="D3134" s="49"/>
      <c r="E3134" s="49"/>
      <c r="F3134" s="49"/>
      <c r="G3134" s="50"/>
      <c r="H3134" s="47"/>
      <c r="I3134" s="47"/>
    </row>
    <row r="3135" spans="2:9" ht="20.100000000000001" hidden="1" customHeight="1" x14ac:dyDescent="0.25">
      <c r="B3135" s="48"/>
      <c r="C3135" s="49"/>
      <c r="D3135" s="49"/>
      <c r="E3135" s="49"/>
      <c r="F3135" s="49"/>
      <c r="G3135" s="50"/>
      <c r="H3135" s="47"/>
      <c r="I3135" s="47"/>
    </row>
    <row r="3136" spans="2:9" ht="20.100000000000001" hidden="1" customHeight="1" x14ac:dyDescent="0.25">
      <c r="B3136" s="48"/>
      <c r="C3136" s="49"/>
      <c r="D3136" s="49"/>
      <c r="E3136" s="49"/>
      <c r="F3136" s="49"/>
      <c r="G3136" s="50"/>
      <c r="H3136" s="47"/>
      <c r="I3136" s="47"/>
    </row>
    <row r="3137" spans="2:9" ht="20.100000000000001" hidden="1" customHeight="1" x14ac:dyDescent="0.25">
      <c r="B3137" s="48"/>
      <c r="C3137" s="49"/>
      <c r="D3137" s="49"/>
      <c r="E3137" s="49"/>
      <c r="F3137" s="49"/>
      <c r="G3137" s="50"/>
      <c r="H3137" s="47"/>
      <c r="I3137" s="47"/>
    </row>
    <row r="3138" spans="2:9" ht="20.100000000000001" hidden="1" customHeight="1" x14ac:dyDescent="0.25">
      <c r="B3138" s="48"/>
      <c r="C3138" s="49"/>
      <c r="D3138" s="49"/>
      <c r="E3138" s="49"/>
      <c r="F3138" s="49"/>
      <c r="G3138" s="50"/>
      <c r="H3138" s="47"/>
      <c r="I3138" s="47"/>
    </row>
    <row r="3139" spans="2:9" ht="20.100000000000001" hidden="1" customHeight="1" x14ac:dyDescent="0.25">
      <c r="B3139" s="48"/>
      <c r="C3139" s="49"/>
      <c r="D3139" s="49"/>
      <c r="E3139" s="49"/>
      <c r="F3139" s="49"/>
      <c r="G3139" s="50"/>
      <c r="H3139" s="47"/>
      <c r="I3139" s="47"/>
    </row>
    <row r="3140" spans="2:9" ht="20.100000000000001" hidden="1" customHeight="1" x14ac:dyDescent="0.25">
      <c r="B3140" s="48"/>
      <c r="C3140" s="49"/>
      <c r="D3140" s="49"/>
      <c r="E3140" s="49"/>
      <c r="F3140" s="49"/>
      <c r="G3140" s="50"/>
      <c r="H3140" s="47"/>
      <c r="I3140" s="47"/>
    </row>
    <row r="3141" spans="2:9" ht="20.100000000000001" hidden="1" customHeight="1" x14ac:dyDescent="0.25">
      <c r="B3141" s="48"/>
      <c r="C3141" s="49"/>
      <c r="D3141" s="49"/>
      <c r="E3141" s="49"/>
      <c r="F3141" s="49"/>
      <c r="G3141" s="50"/>
      <c r="H3141" s="47"/>
      <c r="I3141" s="47"/>
    </row>
    <row r="3142" spans="2:9" ht="20.100000000000001" hidden="1" customHeight="1" x14ac:dyDescent="0.25">
      <c r="B3142" s="48"/>
      <c r="C3142" s="49"/>
      <c r="D3142" s="49"/>
      <c r="E3142" s="49"/>
      <c r="F3142" s="49"/>
      <c r="G3142" s="50"/>
      <c r="H3142" s="47"/>
      <c r="I3142" s="47"/>
    </row>
    <row r="3143" spans="2:9" ht="20.100000000000001" hidden="1" customHeight="1" x14ac:dyDescent="0.25">
      <c r="B3143" s="48"/>
      <c r="C3143" s="49"/>
      <c r="D3143" s="49"/>
      <c r="E3143" s="49"/>
      <c r="F3143" s="49"/>
      <c r="G3143" s="50"/>
      <c r="H3143" s="47"/>
      <c r="I3143" s="47"/>
    </row>
    <row r="3144" spans="2:9" ht="20.100000000000001" hidden="1" customHeight="1" x14ac:dyDescent="0.25">
      <c r="B3144" s="48"/>
      <c r="C3144" s="49"/>
      <c r="D3144" s="49"/>
      <c r="E3144" s="49"/>
      <c r="F3144" s="49"/>
      <c r="G3144" s="50"/>
      <c r="H3144" s="47"/>
      <c r="I3144" s="47"/>
    </row>
    <row r="3145" spans="2:9" ht="20.100000000000001" hidden="1" customHeight="1" x14ac:dyDescent="0.25">
      <c r="B3145" s="48"/>
      <c r="C3145" s="49"/>
      <c r="D3145" s="49"/>
      <c r="E3145" s="49"/>
      <c r="F3145" s="49"/>
      <c r="G3145" s="50"/>
      <c r="H3145" s="47"/>
      <c r="I3145" s="47"/>
    </row>
    <row r="3146" spans="2:9" ht="20.100000000000001" hidden="1" customHeight="1" x14ac:dyDescent="0.25">
      <c r="B3146" s="48"/>
      <c r="C3146" s="49"/>
      <c r="D3146" s="49"/>
      <c r="E3146" s="49"/>
      <c r="F3146" s="49"/>
      <c r="G3146" s="50"/>
      <c r="H3146" s="47"/>
      <c r="I3146" s="47"/>
    </row>
    <row r="3147" spans="2:9" ht="20.100000000000001" hidden="1" customHeight="1" x14ac:dyDescent="0.25">
      <c r="B3147" s="48"/>
      <c r="C3147" s="49"/>
      <c r="D3147" s="49"/>
      <c r="E3147" s="49"/>
      <c r="F3147" s="49"/>
      <c r="G3147" s="50"/>
      <c r="H3147" s="47"/>
      <c r="I3147" s="47"/>
    </row>
    <row r="3148" spans="2:9" ht="20.100000000000001" hidden="1" customHeight="1" x14ac:dyDescent="0.25">
      <c r="B3148" s="48"/>
      <c r="C3148" s="49"/>
      <c r="D3148" s="49"/>
      <c r="E3148" s="49"/>
      <c r="F3148" s="49"/>
      <c r="G3148" s="50"/>
      <c r="H3148" s="47"/>
      <c r="I3148" s="47"/>
    </row>
    <row r="3149" spans="2:9" ht="20.100000000000001" hidden="1" customHeight="1" x14ac:dyDescent="0.25">
      <c r="B3149" s="48"/>
      <c r="C3149" s="49"/>
      <c r="D3149" s="49"/>
      <c r="E3149" s="49"/>
      <c r="F3149" s="49"/>
      <c r="G3149" s="50"/>
      <c r="H3149" s="47"/>
      <c r="I3149" s="47"/>
    </row>
    <row r="3150" spans="2:9" ht="20.100000000000001" hidden="1" customHeight="1" x14ac:dyDescent="0.25">
      <c r="B3150" s="48"/>
      <c r="C3150" s="49"/>
      <c r="D3150" s="49"/>
      <c r="E3150" s="49"/>
      <c r="F3150" s="49"/>
      <c r="G3150" s="50"/>
      <c r="H3150" s="47"/>
      <c r="I3150" s="47"/>
    </row>
    <row r="3151" spans="2:9" ht="20.100000000000001" hidden="1" customHeight="1" x14ac:dyDescent="0.25">
      <c r="B3151" s="48"/>
      <c r="C3151" s="49"/>
      <c r="D3151" s="49"/>
      <c r="E3151" s="49"/>
      <c r="F3151" s="49"/>
      <c r="G3151" s="50"/>
      <c r="H3151" s="47"/>
      <c r="I3151" s="47"/>
    </row>
    <row r="3152" spans="2:9" ht="20.100000000000001" hidden="1" customHeight="1" x14ac:dyDescent="0.25">
      <c r="B3152" s="48"/>
      <c r="C3152" s="49"/>
      <c r="D3152" s="49"/>
      <c r="E3152" s="49"/>
      <c r="F3152" s="49"/>
      <c r="G3152" s="50"/>
      <c r="H3152" s="47"/>
      <c r="I3152" s="47"/>
    </row>
    <row r="3153" spans="2:9" ht="20.100000000000001" hidden="1" customHeight="1" x14ac:dyDescent="0.25">
      <c r="B3153" s="48"/>
      <c r="C3153" s="49"/>
      <c r="D3153" s="49"/>
      <c r="E3153" s="49"/>
      <c r="F3153" s="49"/>
      <c r="G3153" s="50"/>
      <c r="H3153" s="47"/>
      <c r="I3153" s="47"/>
    </row>
    <row r="3154" spans="2:9" ht="20.100000000000001" hidden="1" customHeight="1" x14ac:dyDescent="0.25">
      <c r="B3154" s="48"/>
      <c r="C3154" s="49"/>
      <c r="D3154" s="49"/>
      <c r="E3154" s="49"/>
      <c r="F3154" s="49"/>
      <c r="G3154" s="50"/>
      <c r="H3154" s="47"/>
      <c r="I3154" s="47"/>
    </row>
    <row r="3155" spans="2:9" ht="20.100000000000001" hidden="1" customHeight="1" x14ac:dyDescent="0.25">
      <c r="B3155" s="48"/>
      <c r="C3155" s="49"/>
      <c r="D3155" s="49"/>
      <c r="E3155" s="49"/>
      <c r="F3155" s="49"/>
      <c r="G3155" s="50"/>
      <c r="H3155" s="47"/>
      <c r="I3155" s="47"/>
    </row>
    <row r="3156" spans="2:9" ht="20.100000000000001" hidden="1" customHeight="1" x14ac:dyDescent="0.25">
      <c r="B3156" s="48"/>
      <c r="C3156" s="49"/>
      <c r="D3156" s="49"/>
      <c r="E3156" s="49"/>
      <c r="F3156" s="49"/>
      <c r="G3156" s="50"/>
      <c r="H3156" s="47"/>
      <c r="I3156" s="47"/>
    </row>
    <row r="3157" spans="2:9" ht="20.100000000000001" hidden="1" customHeight="1" x14ac:dyDescent="0.25">
      <c r="B3157" s="48"/>
      <c r="C3157" s="49"/>
      <c r="D3157" s="49"/>
      <c r="E3157" s="49"/>
      <c r="F3157" s="49"/>
      <c r="G3157" s="50"/>
      <c r="H3157" s="47"/>
      <c r="I3157" s="47"/>
    </row>
    <row r="3158" spans="2:9" ht="20.100000000000001" hidden="1" customHeight="1" x14ac:dyDescent="0.25">
      <c r="B3158" s="48"/>
      <c r="C3158" s="49"/>
      <c r="D3158" s="49"/>
      <c r="E3158" s="49"/>
      <c r="F3158" s="49"/>
      <c r="G3158" s="50"/>
      <c r="H3158" s="47"/>
      <c r="I3158" s="47"/>
    </row>
    <row r="3159" spans="2:9" ht="20.100000000000001" hidden="1" customHeight="1" x14ac:dyDescent="0.25">
      <c r="B3159" s="48"/>
      <c r="C3159" s="49"/>
      <c r="D3159" s="49"/>
      <c r="E3159" s="49"/>
      <c r="F3159" s="49"/>
      <c r="G3159" s="50"/>
      <c r="H3159" s="47"/>
      <c r="I3159" s="47"/>
    </row>
    <row r="3160" spans="2:9" ht="20.100000000000001" hidden="1" customHeight="1" x14ac:dyDescent="0.25">
      <c r="B3160" s="48"/>
      <c r="C3160" s="49"/>
      <c r="D3160" s="49"/>
      <c r="E3160" s="49"/>
      <c r="F3160" s="49"/>
      <c r="G3160" s="50"/>
      <c r="H3160" s="47"/>
      <c r="I3160" s="47"/>
    </row>
    <row r="3161" spans="2:9" ht="20.100000000000001" hidden="1" customHeight="1" x14ac:dyDescent="0.25">
      <c r="B3161" s="48"/>
      <c r="C3161" s="49"/>
      <c r="D3161" s="49"/>
      <c r="E3161" s="49"/>
      <c r="F3161" s="49"/>
      <c r="G3161" s="50"/>
      <c r="H3161" s="47"/>
      <c r="I3161" s="47"/>
    </row>
    <row r="3162" spans="2:9" ht="20.100000000000001" hidden="1" customHeight="1" x14ac:dyDescent="0.25">
      <c r="B3162" s="48"/>
      <c r="C3162" s="49"/>
      <c r="D3162" s="49"/>
      <c r="E3162" s="49"/>
      <c r="F3162" s="49"/>
      <c r="G3162" s="50"/>
      <c r="H3162" s="47"/>
      <c r="I3162" s="47"/>
    </row>
    <row r="3163" spans="2:9" ht="20.100000000000001" hidden="1" customHeight="1" x14ac:dyDescent="0.25">
      <c r="B3163" s="48"/>
      <c r="C3163" s="49"/>
      <c r="D3163" s="49"/>
      <c r="E3163" s="49"/>
      <c r="F3163" s="49"/>
      <c r="G3163" s="50"/>
      <c r="H3163" s="47"/>
      <c r="I3163" s="47"/>
    </row>
    <row r="3164" spans="2:9" ht="20.100000000000001" hidden="1" customHeight="1" x14ac:dyDescent="0.25">
      <c r="B3164" s="48"/>
      <c r="C3164" s="49"/>
      <c r="D3164" s="49"/>
      <c r="E3164" s="49"/>
      <c r="F3164" s="49"/>
      <c r="G3164" s="50"/>
      <c r="H3164" s="47"/>
      <c r="I3164" s="47"/>
    </row>
    <row r="3165" spans="2:9" ht="20.100000000000001" hidden="1" customHeight="1" x14ac:dyDescent="0.25">
      <c r="B3165" s="48"/>
      <c r="C3165" s="49"/>
      <c r="D3165" s="49"/>
      <c r="E3165" s="49"/>
      <c r="F3165" s="49"/>
      <c r="G3165" s="50"/>
      <c r="H3165" s="47"/>
      <c r="I3165" s="47"/>
    </row>
    <row r="3166" spans="2:9" ht="20.100000000000001" hidden="1" customHeight="1" x14ac:dyDescent="0.25">
      <c r="B3166" s="48"/>
      <c r="C3166" s="49"/>
      <c r="D3166" s="49"/>
      <c r="E3166" s="49"/>
      <c r="F3166" s="49"/>
      <c r="G3166" s="50"/>
      <c r="H3166" s="47"/>
      <c r="I3166" s="47"/>
    </row>
    <row r="3167" spans="2:9" ht="20.100000000000001" hidden="1" customHeight="1" x14ac:dyDescent="0.25">
      <c r="B3167" s="48"/>
      <c r="C3167" s="49"/>
      <c r="D3167" s="49"/>
      <c r="E3167" s="49"/>
      <c r="F3167" s="49"/>
      <c r="G3167" s="50"/>
      <c r="H3167" s="47"/>
      <c r="I3167" s="47"/>
    </row>
    <row r="3168" spans="2:9" ht="20.100000000000001" hidden="1" customHeight="1" x14ac:dyDescent="0.25">
      <c r="B3168" s="48"/>
      <c r="C3168" s="49"/>
      <c r="D3168" s="49"/>
      <c r="E3168" s="49"/>
      <c r="F3168" s="49"/>
      <c r="G3168" s="50"/>
      <c r="H3168" s="47"/>
      <c r="I3168" s="47"/>
    </row>
    <row r="3169" spans="2:9" ht="20.100000000000001" hidden="1" customHeight="1" x14ac:dyDescent="0.25">
      <c r="B3169" s="48"/>
      <c r="C3169" s="49"/>
      <c r="D3169" s="49"/>
      <c r="E3169" s="49"/>
      <c r="F3169" s="49"/>
      <c r="G3169" s="50"/>
      <c r="H3169" s="47"/>
      <c r="I3169" s="47"/>
    </row>
    <row r="3170" spans="2:9" ht="20.100000000000001" hidden="1" customHeight="1" x14ac:dyDescent="0.25">
      <c r="B3170" s="48"/>
      <c r="C3170" s="49"/>
      <c r="D3170" s="49"/>
      <c r="E3170" s="49"/>
      <c r="F3170" s="49"/>
      <c r="G3170" s="50"/>
      <c r="H3170" s="47"/>
      <c r="I3170" s="47"/>
    </row>
    <row r="3171" spans="2:9" ht="20.100000000000001" hidden="1" customHeight="1" x14ac:dyDescent="0.25">
      <c r="B3171" s="48"/>
      <c r="C3171" s="49"/>
      <c r="D3171" s="49"/>
      <c r="E3171" s="49"/>
      <c r="F3171" s="49"/>
      <c r="G3171" s="50"/>
      <c r="H3171" s="47"/>
      <c r="I3171" s="47"/>
    </row>
    <row r="3172" spans="2:9" ht="20.100000000000001" hidden="1" customHeight="1" x14ac:dyDescent="0.25">
      <c r="B3172" s="48"/>
      <c r="C3172" s="49"/>
      <c r="D3172" s="49"/>
      <c r="E3172" s="49"/>
      <c r="F3172" s="49"/>
      <c r="G3172" s="50"/>
      <c r="H3172" s="47"/>
      <c r="I3172" s="47"/>
    </row>
    <row r="3173" spans="2:9" ht="20.100000000000001" hidden="1" customHeight="1" x14ac:dyDescent="0.25">
      <c r="B3173" s="48"/>
      <c r="C3173" s="49"/>
      <c r="D3173" s="49"/>
      <c r="E3173" s="49"/>
      <c r="F3173" s="49"/>
      <c r="G3173" s="50"/>
      <c r="H3173" s="47"/>
      <c r="I3173" s="47"/>
    </row>
    <row r="3174" spans="2:9" ht="20.100000000000001" hidden="1" customHeight="1" x14ac:dyDescent="0.25">
      <c r="B3174" s="48"/>
      <c r="C3174" s="49"/>
      <c r="D3174" s="49"/>
      <c r="E3174" s="49"/>
      <c r="F3174" s="49"/>
      <c r="G3174" s="50"/>
      <c r="H3174" s="47"/>
      <c r="I3174" s="47"/>
    </row>
    <row r="3175" spans="2:9" ht="20.100000000000001" hidden="1" customHeight="1" x14ac:dyDescent="0.25">
      <c r="B3175" s="48"/>
      <c r="C3175" s="49"/>
      <c r="D3175" s="49"/>
      <c r="E3175" s="49"/>
      <c r="F3175" s="49"/>
      <c r="G3175" s="50"/>
      <c r="H3175" s="47"/>
      <c r="I3175" s="47"/>
    </row>
    <row r="3176" spans="2:9" ht="20.100000000000001" hidden="1" customHeight="1" x14ac:dyDescent="0.25">
      <c r="B3176" s="48"/>
      <c r="C3176" s="49"/>
      <c r="D3176" s="49"/>
      <c r="E3176" s="49"/>
      <c r="F3176" s="49"/>
      <c r="G3176" s="50"/>
      <c r="H3176" s="47"/>
      <c r="I3176" s="47"/>
    </row>
    <row r="3177" spans="2:9" ht="20.100000000000001" hidden="1" customHeight="1" x14ac:dyDescent="0.25">
      <c r="B3177" s="48"/>
      <c r="C3177" s="49"/>
      <c r="D3177" s="49"/>
      <c r="E3177" s="49"/>
      <c r="F3177" s="49"/>
      <c r="G3177" s="50"/>
      <c r="H3177" s="47"/>
      <c r="I3177" s="47"/>
    </row>
    <row r="3178" spans="2:9" ht="20.100000000000001" hidden="1" customHeight="1" x14ac:dyDescent="0.25">
      <c r="B3178" s="48"/>
      <c r="C3178" s="49"/>
      <c r="D3178" s="49"/>
      <c r="E3178" s="49"/>
      <c r="F3178" s="49"/>
      <c r="G3178" s="50"/>
      <c r="H3178" s="47"/>
      <c r="I3178" s="47"/>
    </row>
    <row r="3179" spans="2:9" ht="20.100000000000001" hidden="1" customHeight="1" x14ac:dyDescent="0.25">
      <c r="B3179" s="48"/>
      <c r="C3179" s="49"/>
      <c r="D3179" s="49"/>
      <c r="E3179" s="49"/>
      <c r="F3179" s="49"/>
      <c r="G3179" s="50"/>
      <c r="H3179" s="47"/>
      <c r="I3179" s="47"/>
    </row>
    <row r="3180" spans="2:9" ht="20.100000000000001" hidden="1" customHeight="1" x14ac:dyDescent="0.25">
      <c r="B3180" s="48"/>
      <c r="C3180" s="49"/>
      <c r="D3180" s="49"/>
      <c r="E3180" s="49"/>
      <c r="F3180" s="49"/>
      <c r="G3180" s="50"/>
      <c r="H3180" s="47"/>
      <c r="I3180" s="47"/>
    </row>
    <row r="3181" spans="2:9" ht="20.100000000000001" hidden="1" customHeight="1" x14ac:dyDescent="0.25">
      <c r="B3181" s="48"/>
      <c r="C3181" s="49"/>
      <c r="D3181" s="49"/>
      <c r="E3181" s="49"/>
      <c r="F3181" s="49"/>
      <c r="G3181" s="50"/>
      <c r="H3181" s="47"/>
      <c r="I3181" s="47"/>
    </row>
    <row r="3182" spans="2:9" ht="20.100000000000001" hidden="1" customHeight="1" x14ac:dyDescent="0.25">
      <c r="B3182" s="48"/>
      <c r="C3182" s="49"/>
      <c r="D3182" s="49"/>
      <c r="E3182" s="49"/>
      <c r="F3182" s="49"/>
      <c r="G3182" s="50"/>
      <c r="H3182" s="47"/>
      <c r="I3182" s="47"/>
    </row>
    <row r="3183" spans="2:9" ht="20.100000000000001" hidden="1" customHeight="1" x14ac:dyDescent="0.25">
      <c r="B3183" s="48"/>
      <c r="C3183" s="49"/>
      <c r="D3183" s="49"/>
      <c r="E3183" s="49"/>
      <c r="F3183" s="49"/>
      <c r="G3183" s="50"/>
      <c r="H3183" s="47"/>
      <c r="I3183" s="47"/>
    </row>
    <row r="3184" spans="2:9" ht="20.100000000000001" hidden="1" customHeight="1" x14ac:dyDescent="0.25">
      <c r="B3184" s="48"/>
      <c r="C3184" s="49"/>
      <c r="D3184" s="49"/>
      <c r="E3184" s="49"/>
      <c r="F3184" s="49"/>
      <c r="G3184" s="50"/>
      <c r="H3184" s="47"/>
      <c r="I3184" s="47"/>
    </row>
    <row r="3185" spans="2:9" ht="20.100000000000001" hidden="1" customHeight="1" x14ac:dyDescent="0.25">
      <c r="B3185" s="48"/>
      <c r="C3185" s="49"/>
      <c r="D3185" s="49"/>
      <c r="E3185" s="49"/>
      <c r="F3185" s="49"/>
      <c r="G3185" s="50"/>
      <c r="H3185" s="47"/>
      <c r="I3185" s="47"/>
    </row>
    <row r="3186" spans="2:9" ht="20.100000000000001" hidden="1" customHeight="1" x14ac:dyDescent="0.25">
      <c r="B3186" s="48"/>
      <c r="C3186" s="49"/>
      <c r="D3186" s="49"/>
      <c r="E3186" s="49"/>
      <c r="F3186" s="49"/>
      <c r="G3186" s="50"/>
      <c r="H3186" s="47"/>
      <c r="I3186" s="47"/>
    </row>
    <row r="3187" spans="2:9" ht="20.100000000000001" hidden="1" customHeight="1" x14ac:dyDescent="0.25">
      <c r="B3187" s="48"/>
      <c r="C3187" s="49"/>
      <c r="D3187" s="49"/>
      <c r="E3187" s="49"/>
      <c r="F3187" s="49"/>
      <c r="G3187" s="50"/>
      <c r="H3187" s="47"/>
      <c r="I3187" s="47"/>
    </row>
    <row r="3188" spans="2:9" ht="20.100000000000001" hidden="1" customHeight="1" x14ac:dyDescent="0.25">
      <c r="B3188" s="48"/>
      <c r="C3188" s="49"/>
      <c r="D3188" s="49"/>
      <c r="E3188" s="49"/>
      <c r="F3188" s="49"/>
      <c r="G3188" s="50"/>
      <c r="H3188" s="47"/>
      <c r="I3188" s="47"/>
    </row>
    <row r="3189" spans="2:9" ht="20.100000000000001" hidden="1" customHeight="1" x14ac:dyDescent="0.25">
      <c r="B3189" s="48"/>
      <c r="C3189" s="49"/>
      <c r="D3189" s="49"/>
      <c r="E3189" s="49"/>
      <c r="F3189" s="49"/>
      <c r="G3189" s="50"/>
      <c r="H3189" s="47"/>
      <c r="I3189" s="47"/>
    </row>
    <row r="3190" spans="2:9" ht="20.100000000000001" hidden="1" customHeight="1" x14ac:dyDescent="0.25">
      <c r="B3190" s="48"/>
      <c r="C3190" s="49"/>
      <c r="D3190" s="49"/>
      <c r="E3190" s="49"/>
      <c r="F3190" s="49"/>
      <c r="G3190" s="50"/>
      <c r="H3190" s="47"/>
      <c r="I3190" s="47"/>
    </row>
    <row r="3191" spans="2:9" ht="20.100000000000001" hidden="1" customHeight="1" x14ac:dyDescent="0.25">
      <c r="B3191" s="48"/>
      <c r="C3191" s="49"/>
      <c r="D3191" s="49"/>
      <c r="E3191" s="49"/>
      <c r="F3191" s="49"/>
      <c r="G3191" s="50"/>
      <c r="H3191" s="47"/>
      <c r="I3191" s="47"/>
    </row>
    <row r="3192" spans="2:9" ht="20.100000000000001" hidden="1" customHeight="1" x14ac:dyDescent="0.25">
      <c r="B3192" s="48"/>
      <c r="C3192" s="49"/>
      <c r="D3192" s="49"/>
      <c r="E3192" s="49"/>
      <c r="F3192" s="49"/>
      <c r="G3192" s="50"/>
      <c r="H3192" s="47"/>
      <c r="I3192" s="47"/>
    </row>
    <row r="3193" spans="2:9" ht="20.100000000000001" hidden="1" customHeight="1" x14ac:dyDescent="0.25">
      <c r="B3193" s="48"/>
      <c r="C3193" s="49"/>
      <c r="D3193" s="49"/>
      <c r="E3193" s="49"/>
      <c r="F3193" s="49"/>
      <c r="G3193" s="50"/>
      <c r="H3193" s="47"/>
      <c r="I3193" s="47"/>
    </row>
    <row r="3194" spans="2:9" ht="20.100000000000001" hidden="1" customHeight="1" x14ac:dyDescent="0.25">
      <c r="B3194" s="48"/>
      <c r="C3194" s="49"/>
      <c r="D3194" s="49"/>
      <c r="E3194" s="49"/>
      <c r="F3194" s="49"/>
      <c r="G3194" s="50"/>
      <c r="H3194" s="47"/>
      <c r="I3194" s="47"/>
    </row>
    <row r="3195" spans="2:9" ht="20.100000000000001" hidden="1" customHeight="1" x14ac:dyDescent="0.25">
      <c r="B3195" s="48"/>
      <c r="C3195" s="49"/>
      <c r="D3195" s="49"/>
      <c r="E3195" s="49"/>
      <c r="F3195" s="49"/>
      <c r="G3195" s="50"/>
      <c r="H3195" s="47"/>
      <c r="I3195" s="47"/>
    </row>
    <row r="3196" spans="2:9" ht="20.100000000000001" hidden="1" customHeight="1" x14ac:dyDescent="0.25">
      <c r="B3196" s="48"/>
      <c r="C3196" s="49"/>
      <c r="D3196" s="49"/>
      <c r="E3196" s="49"/>
      <c r="F3196" s="49"/>
      <c r="G3196" s="50"/>
      <c r="H3196" s="47"/>
      <c r="I3196" s="47"/>
    </row>
    <row r="3197" spans="2:9" ht="20.100000000000001" hidden="1" customHeight="1" x14ac:dyDescent="0.25">
      <c r="B3197" s="48"/>
      <c r="C3197" s="49"/>
      <c r="D3197" s="49"/>
      <c r="E3197" s="49"/>
      <c r="F3197" s="49"/>
      <c r="G3197" s="50"/>
      <c r="H3197" s="47"/>
      <c r="I3197" s="47"/>
    </row>
    <row r="3198" spans="2:9" ht="20.100000000000001" hidden="1" customHeight="1" x14ac:dyDescent="0.25">
      <c r="B3198" s="48"/>
      <c r="C3198" s="49"/>
      <c r="D3198" s="49"/>
      <c r="E3198" s="49"/>
      <c r="F3198" s="49"/>
      <c r="G3198" s="50"/>
      <c r="H3198" s="47"/>
      <c r="I3198" s="47"/>
    </row>
    <row r="3199" spans="2:9" ht="20.100000000000001" hidden="1" customHeight="1" x14ac:dyDescent="0.25">
      <c r="B3199" s="48"/>
      <c r="C3199" s="49"/>
      <c r="D3199" s="49"/>
      <c r="E3199" s="49"/>
      <c r="F3199" s="49"/>
      <c r="G3199" s="50"/>
      <c r="H3199" s="47"/>
      <c r="I3199" s="47"/>
    </row>
    <row r="3200" spans="2:9" ht="20.100000000000001" hidden="1" customHeight="1" x14ac:dyDescent="0.25">
      <c r="B3200" s="48"/>
      <c r="C3200" s="49"/>
      <c r="D3200" s="49"/>
      <c r="E3200" s="49"/>
      <c r="F3200" s="49"/>
      <c r="G3200" s="50"/>
      <c r="H3200" s="47"/>
      <c r="I3200" s="47"/>
    </row>
    <row r="3201" spans="2:9" ht="20.100000000000001" hidden="1" customHeight="1" x14ac:dyDescent="0.25">
      <c r="B3201" s="48"/>
      <c r="C3201" s="49"/>
      <c r="D3201" s="49"/>
      <c r="E3201" s="49"/>
      <c r="F3201" s="49"/>
      <c r="G3201" s="50"/>
      <c r="H3201" s="47"/>
      <c r="I3201" s="47"/>
    </row>
    <row r="3202" spans="2:9" ht="20.100000000000001" hidden="1" customHeight="1" x14ac:dyDescent="0.25">
      <c r="B3202" s="48"/>
      <c r="C3202" s="49"/>
      <c r="D3202" s="49"/>
      <c r="E3202" s="49"/>
      <c r="F3202" s="49"/>
      <c r="G3202" s="50"/>
      <c r="H3202" s="47"/>
      <c r="I3202" s="47"/>
    </row>
    <row r="3203" spans="2:9" ht="20.100000000000001" hidden="1" customHeight="1" x14ac:dyDescent="0.25">
      <c r="B3203" s="48"/>
      <c r="C3203" s="49"/>
      <c r="D3203" s="49"/>
      <c r="E3203" s="49"/>
      <c r="F3203" s="49"/>
      <c r="G3203" s="50"/>
      <c r="H3203" s="47"/>
      <c r="I3203" s="47"/>
    </row>
    <row r="3204" spans="2:9" ht="20.100000000000001" hidden="1" customHeight="1" x14ac:dyDescent="0.25">
      <c r="B3204" s="48"/>
      <c r="C3204" s="49"/>
      <c r="D3204" s="49"/>
      <c r="E3204" s="49"/>
      <c r="F3204" s="49"/>
      <c r="G3204" s="50"/>
      <c r="H3204" s="47"/>
      <c r="I3204" s="47"/>
    </row>
    <row r="3205" spans="2:9" ht="20.100000000000001" hidden="1" customHeight="1" x14ac:dyDescent="0.25">
      <c r="B3205" s="48"/>
      <c r="C3205" s="49"/>
      <c r="D3205" s="49"/>
      <c r="E3205" s="49"/>
      <c r="F3205" s="49"/>
      <c r="G3205" s="50"/>
      <c r="H3205" s="47"/>
      <c r="I3205" s="47"/>
    </row>
    <row r="3206" spans="2:9" ht="20.100000000000001" hidden="1" customHeight="1" x14ac:dyDescent="0.25">
      <c r="B3206" s="48"/>
      <c r="C3206" s="49"/>
      <c r="D3206" s="49"/>
      <c r="E3206" s="49"/>
      <c r="F3206" s="49"/>
      <c r="G3206" s="50"/>
      <c r="H3206" s="47"/>
      <c r="I3206" s="47"/>
    </row>
    <row r="3207" spans="2:9" ht="20.100000000000001" hidden="1" customHeight="1" x14ac:dyDescent="0.25">
      <c r="B3207" s="48"/>
      <c r="C3207" s="49"/>
      <c r="D3207" s="49"/>
      <c r="E3207" s="49"/>
      <c r="F3207" s="49"/>
      <c r="G3207" s="50"/>
      <c r="H3207" s="47"/>
      <c r="I3207" s="47"/>
    </row>
    <row r="3208" spans="2:9" ht="20.100000000000001" hidden="1" customHeight="1" x14ac:dyDescent="0.25">
      <c r="B3208" s="48"/>
      <c r="C3208" s="49"/>
      <c r="D3208" s="49"/>
      <c r="E3208" s="49"/>
      <c r="F3208" s="49"/>
      <c r="G3208" s="50"/>
      <c r="H3208" s="47"/>
      <c r="I3208" s="47"/>
    </row>
    <row r="3209" spans="2:9" ht="20.100000000000001" hidden="1" customHeight="1" x14ac:dyDescent="0.25">
      <c r="B3209" s="48"/>
      <c r="C3209" s="49"/>
      <c r="D3209" s="49"/>
      <c r="E3209" s="49"/>
      <c r="F3209" s="49"/>
      <c r="G3209" s="50"/>
      <c r="H3209" s="47"/>
      <c r="I3209" s="47"/>
    </row>
    <row r="3210" spans="2:9" ht="20.100000000000001" hidden="1" customHeight="1" x14ac:dyDescent="0.25">
      <c r="B3210" s="48"/>
      <c r="C3210" s="49"/>
      <c r="D3210" s="49"/>
      <c r="E3210" s="49"/>
      <c r="F3210" s="49"/>
      <c r="G3210" s="50"/>
      <c r="H3210" s="47"/>
      <c r="I3210" s="47"/>
    </row>
    <row r="3211" spans="2:9" ht="20.100000000000001" hidden="1" customHeight="1" x14ac:dyDescent="0.25">
      <c r="B3211" s="48"/>
      <c r="C3211" s="49"/>
      <c r="D3211" s="49"/>
      <c r="E3211" s="49"/>
      <c r="F3211" s="49"/>
      <c r="G3211" s="50"/>
      <c r="H3211" s="47"/>
      <c r="I3211" s="47"/>
    </row>
    <row r="3212" spans="2:9" ht="20.100000000000001" hidden="1" customHeight="1" x14ac:dyDescent="0.25">
      <c r="B3212" s="48"/>
      <c r="C3212" s="49"/>
      <c r="D3212" s="49"/>
      <c r="E3212" s="49"/>
      <c r="F3212" s="49"/>
      <c r="G3212" s="50"/>
      <c r="H3212" s="47"/>
      <c r="I3212" s="47"/>
    </row>
    <row r="3213" spans="2:9" ht="20.100000000000001" hidden="1" customHeight="1" x14ac:dyDescent="0.25">
      <c r="B3213" s="48"/>
      <c r="C3213" s="49"/>
      <c r="D3213" s="49"/>
      <c r="E3213" s="49"/>
      <c r="F3213" s="49"/>
      <c r="G3213" s="50"/>
      <c r="H3213" s="47"/>
      <c r="I3213" s="47"/>
    </row>
    <row r="3214" spans="2:9" ht="20.100000000000001" hidden="1" customHeight="1" x14ac:dyDescent="0.25">
      <c r="B3214" s="48"/>
      <c r="C3214" s="49"/>
      <c r="D3214" s="49"/>
      <c r="E3214" s="49"/>
      <c r="F3214" s="49"/>
      <c r="G3214" s="50"/>
      <c r="H3214" s="47"/>
      <c r="I3214" s="47"/>
    </row>
    <row r="3215" spans="2:9" ht="20.100000000000001" hidden="1" customHeight="1" x14ac:dyDescent="0.25">
      <c r="B3215" s="48"/>
      <c r="C3215" s="49"/>
      <c r="D3215" s="49"/>
      <c r="E3215" s="49"/>
      <c r="F3215" s="49"/>
      <c r="G3215" s="50"/>
      <c r="H3215" s="47"/>
      <c r="I3215" s="47"/>
    </row>
    <row r="3216" spans="2:9" ht="20.100000000000001" hidden="1" customHeight="1" x14ac:dyDescent="0.25">
      <c r="B3216" s="48"/>
      <c r="C3216" s="49"/>
      <c r="D3216" s="49"/>
      <c r="E3216" s="49"/>
      <c r="F3216" s="49"/>
      <c r="G3216" s="50"/>
      <c r="H3216" s="47"/>
      <c r="I3216" s="47"/>
    </row>
    <row r="3217" spans="2:9" ht="20.100000000000001" hidden="1" customHeight="1" x14ac:dyDescent="0.25">
      <c r="B3217" s="48"/>
      <c r="C3217" s="49"/>
      <c r="D3217" s="49"/>
      <c r="E3217" s="49"/>
      <c r="F3217" s="49"/>
      <c r="G3217" s="50"/>
      <c r="H3217" s="47"/>
      <c r="I3217" s="47"/>
    </row>
    <row r="3218" spans="2:9" ht="20.100000000000001" hidden="1" customHeight="1" x14ac:dyDescent="0.25">
      <c r="B3218" s="48"/>
      <c r="C3218" s="49"/>
      <c r="D3218" s="49"/>
      <c r="E3218" s="49"/>
      <c r="F3218" s="49"/>
      <c r="G3218" s="50"/>
      <c r="H3218" s="47"/>
      <c r="I3218" s="47"/>
    </row>
    <row r="3219" spans="2:9" ht="20.100000000000001" hidden="1" customHeight="1" x14ac:dyDescent="0.25">
      <c r="B3219" s="48"/>
      <c r="C3219" s="49"/>
      <c r="D3219" s="49"/>
      <c r="E3219" s="49"/>
      <c r="F3219" s="49"/>
      <c r="G3219" s="50"/>
      <c r="H3219" s="47"/>
      <c r="I3219" s="47"/>
    </row>
    <row r="3220" spans="2:9" ht="20.100000000000001" hidden="1" customHeight="1" x14ac:dyDescent="0.25">
      <c r="B3220" s="48"/>
      <c r="C3220" s="49"/>
      <c r="D3220" s="49"/>
      <c r="E3220" s="49"/>
      <c r="F3220" s="49"/>
      <c r="G3220" s="50"/>
      <c r="H3220" s="47"/>
      <c r="I3220" s="47"/>
    </row>
    <row r="3221" spans="2:9" ht="20.100000000000001" hidden="1" customHeight="1" x14ac:dyDescent="0.25">
      <c r="B3221" s="48"/>
      <c r="C3221" s="49"/>
      <c r="D3221" s="49"/>
      <c r="E3221" s="49"/>
      <c r="F3221" s="49"/>
      <c r="G3221" s="50"/>
      <c r="H3221" s="47"/>
      <c r="I3221" s="47"/>
    </row>
    <row r="3222" spans="2:9" ht="20.100000000000001" hidden="1" customHeight="1" x14ac:dyDescent="0.25">
      <c r="B3222" s="48"/>
      <c r="C3222" s="49"/>
      <c r="D3222" s="49"/>
      <c r="E3222" s="49"/>
      <c r="F3222" s="49"/>
      <c r="G3222" s="50"/>
      <c r="H3222" s="47"/>
      <c r="I3222" s="47"/>
    </row>
    <row r="3223" spans="2:9" ht="20.100000000000001" hidden="1" customHeight="1" x14ac:dyDescent="0.25">
      <c r="B3223" s="48"/>
      <c r="C3223" s="49"/>
      <c r="D3223" s="49"/>
      <c r="E3223" s="49"/>
      <c r="F3223" s="49"/>
      <c r="G3223" s="50"/>
      <c r="H3223" s="47"/>
      <c r="I3223" s="47"/>
    </row>
    <row r="3224" spans="2:9" ht="20.100000000000001" hidden="1" customHeight="1" x14ac:dyDescent="0.25">
      <c r="B3224" s="48"/>
      <c r="C3224" s="49"/>
      <c r="D3224" s="49"/>
      <c r="E3224" s="49"/>
      <c r="F3224" s="49"/>
      <c r="G3224" s="50"/>
      <c r="H3224" s="47"/>
      <c r="I3224" s="47"/>
    </row>
    <row r="3225" spans="2:9" ht="20.100000000000001" hidden="1" customHeight="1" x14ac:dyDescent="0.25">
      <c r="B3225" s="48"/>
      <c r="C3225" s="49"/>
      <c r="D3225" s="49"/>
      <c r="E3225" s="49"/>
      <c r="F3225" s="49"/>
      <c r="G3225" s="50"/>
      <c r="H3225" s="47"/>
      <c r="I3225" s="47"/>
    </row>
    <row r="3226" spans="2:9" ht="20.100000000000001" hidden="1" customHeight="1" x14ac:dyDescent="0.25">
      <c r="B3226" s="48"/>
      <c r="C3226" s="49"/>
      <c r="D3226" s="49"/>
      <c r="E3226" s="49"/>
      <c r="F3226" s="49"/>
      <c r="G3226" s="50"/>
      <c r="H3226" s="47"/>
      <c r="I3226" s="47"/>
    </row>
    <row r="3227" spans="2:9" ht="20.100000000000001" hidden="1" customHeight="1" x14ac:dyDescent="0.25">
      <c r="B3227" s="48"/>
      <c r="C3227" s="49"/>
      <c r="D3227" s="49"/>
      <c r="E3227" s="49"/>
      <c r="F3227" s="49"/>
      <c r="G3227" s="50"/>
      <c r="H3227" s="47"/>
      <c r="I3227" s="47"/>
    </row>
    <row r="3228" spans="2:9" ht="20.100000000000001" hidden="1" customHeight="1" x14ac:dyDescent="0.25">
      <c r="B3228" s="48"/>
      <c r="C3228" s="49"/>
      <c r="D3228" s="49"/>
      <c r="E3228" s="49"/>
      <c r="F3228" s="49"/>
      <c r="G3228" s="50"/>
      <c r="H3228" s="47"/>
      <c r="I3228" s="47"/>
    </row>
    <row r="3229" spans="2:9" ht="20.100000000000001" hidden="1" customHeight="1" x14ac:dyDescent="0.25">
      <c r="B3229" s="48"/>
      <c r="C3229" s="49"/>
      <c r="D3229" s="49"/>
      <c r="E3229" s="49"/>
      <c r="F3229" s="49"/>
      <c r="G3229" s="50"/>
      <c r="H3229" s="47"/>
      <c r="I3229" s="47"/>
    </row>
    <row r="3230" spans="2:9" ht="20.100000000000001" hidden="1" customHeight="1" x14ac:dyDescent="0.25">
      <c r="B3230" s="48"/>
      <c r="C3230" s="49"/>
      <c r="D3230" s="49"/>
      <c r="E3230" s="49"/>
      <c r="F3230" s="49"/>
      <c r="G3230" s="50"/>
      <c r="H3230" s="47"/>
      <c r="I3230" s="47"/>
    </row>
    <row r="3231" spans="2:9" ht="20.100000000000001" hidden="1" customHeight="1" x14ac:dyDescent="0.25">
      <c r="B3231" s="48"/>
      <c r="C3231" s="49"/>
      <c r="D3231" s="49"/>
      <c r="E3231" s="49"/>
      <c r="F3231" s="49"/>
      <c r="G3231" s="50"/>
      <c r="H3231" s="47"/>
      <c r="I3231" s="47"/>
    </row>
    <row r="3232" spans="2:9" ht="20.100000000000001" hidden="1" customHeight="1" x14ac:dyDescent="0.25">
      <c r="B3232" s="48"/>
      <c r="C3232" s="49"/>
      <c r="D3232" s="49"/>
      <c r="E3232" s="49"/>
      <c r="F3232" s="49"/>
      <c r="G3232" s="50"/>
      <c r="H3232" s="47"/>
      <c r="I3232" s="47"/>
    </row>
    <row r="3233" spans="2:9" ht="20.100000000000001" hidden="1" customHeight="1" x14ac:dyDescent="0.25">
      <c r="B3233" s="48"/>
      <c r="C3233" s="49"/>
      <c r="D3233" s="49"/>
      <c r="E3233" s="49"/>
      <c r="F3233" s="49"/>
      <c r="G3233" s="50"/>
      <c r="H3233" s="47"/>
      <c r="I3233" s="47"/>
    </row>
    <row r="3234" spans="2:9" ht="20.100000000000001" hidden="1" customHeight="1" x14ac:dyDescent="0.25">
      <c r="B3234" s="48"/>
      <c r="C3234" s="49"/>
      <c r="D3234" s="49"/>
      <c r="E3234" s="49"/>
      <c r="F3234" s="49"/>
      <c r="G3234" s="50"/>
      <c r="H3234" s="47"/>
      <c r="I3234" s="47"/>
    </row>
    <row r="3235" spans="2:9" ht="20.100000000000001" hidden="1" customHeight="1" x14ac:dyDescent="0.25">
      <c r="B3235" s="48"/>
      <c r="C3235" s="49"/>
      <c r="D3235" s="49"/>
      <c r="E3235" s="49"/>
      <c r="F3235" s="49"/>
      <c r="G3235" s="50"/>
      <c r="H3235" s="47"/>
      <c r="I3235" s="47"/>
    </row>
    <row r="3236" spans="2:9" ht="20.100000000000001" hidden="1" customHeight="1" x14ac:dyDescent="0.25">
      <c r="B3236" s="48"/>
      <c r="C3236" s="49"/>
      <c r="D3236" s="49"/>
      <c r="E3236" s="49"/>
      <c r="F3236" s="49"/>
      <c r="G3236" s="50"/>
      <c r="H3236" s="47"/>
      <c r="I3236" s="47"/>
    </row>
    <row r="3237" spans="2:9" ht="20.100000000000001" hidden="1" customHeight="1" x14ac:dyDescent="0.25">
      <c r="B3237" s="48"/>
      <c r="C3237" s="49"/>
      <c r="D3237" s="49"/>
      <c r="E3237" s="49"/>
      <c r="F3237" s="49"/>
      <c r="G3237" s="50"/>
      <c r="H3237" s="47"/>
      <c r="I3237" s="47"/>
    </row>
    <row r="3238" spans="2:9" ht="20.100000000000001" hidden="1" customHeight="1" x14ac:dyDescent="0.25">
      <c r="B3238" s="48"/>
      <c r="C3238" s="49"/>
      <c r="D3238" s="49"/>
      <c r="E3238" s="49"/>
      <c r="F3238" s="49"/>
      <c r="G3238" s="50"/>
      <c r="H3238" s="47"/>
      <c r="I3238" s="47"/>
    </row>
    <row r="3239" spans="2:9" ht="20.100000000000001" hidden="1" customHeight="1" x14ac:dyDescent="0.25">
      <c r="B3239" s="48"/>
      <c r="C3239" s="49"/>
      <c r="D3239" s="49"/>
      <c r="E3239" s="49"/>
      <c r="F3239" s="49"/>
      <c r="G3239" s="50"/>
      <c r="H3239" s="47"/>
      <c r="I3239" s="47"/>
    </row>
    <row r="3240" spans="2:9" ht="20.100000000000001" hidden="1" customHeight="1" x14ac:dyDescent="0.25">
      <c r="B3240" s="48"/>
      <c r="C3240" s="49"/>
      <c r="D3240" s="49"/>
      <c r="E3240" s="49"/>
      <c r="F3240" s="49"/>
      <c r="G3240" s="50"/>
      <c r="H3240" s="47"/>
      <c r="I3240" s="47"/>
    </row>
    <row r="3241" spans="2:9" ht="20.100000000000001" hidden="1" customHeight="1" x14ac:dyDescent="0.25">
      <c r="B3241" s="48"/>
      <c r="C3241" s="49"/>
      <c r="D3241" s="49"/>
      <c r="E3241" s="49"/>
      <c r="F3241" s="49"/>
      <c r="G3241" s="50"/>
      <c r="H3241" s="47"/>
      <c r="I3241" s="47"/>
    </row>
    <row r="3242" spans="2:9" ht="20.100000000000001" hidden="1" customHeight="1" x14ac:dyDescent="0.25">
      <c r="B3242" s="48"/>
      <c r="C3242" s="49"/>
      <c r="D3242" s="49"/>
      <c r="E3242" s="49"/>
      <c r="F3242" s="49"/>
      <c r="G3242" s="50"/>
      <c r="H3242" s="47"/>
      <c r="I3242" s="47"/>
    </row>
    <row r="3243" spans="2:9" ht="20.100000000000001" hidden="1" customHeight="1" x14ac:dyDescent="0.25">
      <c r="B3243" s="48"/>
      <c r="C3243" s="49"/>
      <c r="D3243" s="49"/>
      <c r="E3243" s="49"/>
      <c r="F3243" s="49"/>
      <c r="G3243" s="50"/>
      <c r="H3243" s="47"/>
      <c r="I3243" s="47"/>
    </row>
    <row r="3244" spans="2:9" ht="20.100000000000001" hidden="1" customHeight="1" x14ac:dyDescent="0.25">
      <c r="B3244" s="48"/>
      <c r="C3244" s="49"/>
      <c r="D3244" s="49"/>
      <c r="E3244" s="49"/>
      <c r="F3244" s="49"/>
      <c r="G3244" s="50"/>
      <c r="H3244" s="47"/>
      <c r="I3244" s="47"/>
    </row>
    <row r="3245" spans="2:9" ht="20.100000000000001" hidden="1" customHeight="1" x14ac:dyDescent="0.25">
      <c r="B3245" s="48"/>
      <c r="C3245" s="49"/>
      <c r="D3245" s="49"/>
      <c r="E3245" s="49"/>
      <c r="F3245" s="49"/>
      <c r="G3245" s="50"/>
      <c r="H3245" s="47"/>
      <c r="I3245" s="47"/>
    </row>
    <row r="3246" spans="2:9" ht="20.100000000000001" hidden="1" customHeight="1" x14ac:dyDescent="0.25">
      <c r="B3246" s="48"/>
      <c r="C3246" s="49"/>
      <c r="D3246" s="49"/>
      <c r="E3246" s="49"/>
      <c r="F3246" s="49"/>
      <c r="G3246" s="50"/>
      <c r="H3246" s="47"/>
      <c r="I3246" s="47"/>
    </row>
    <row r="3247" spans="2:9" ht="20.100000000000001" hidden="1" customHeight="1" x14ac:dyDescent="0.25">
      <c r="B3247" s="48"/>
      <c r="C3247" s="49"/>
      <c r="D3247" s="49"/>
      <c r="E3247" s="49"/>
      <c r="F3247" s="49"/>
      <c r="G3247" s="50"/>
      <c r="H3247" s="47"/>
      <c r="I3247" s="47"/>
    </row>
    <row r="3248" spans="2:9" ht="20.100000000000001" hidden="1" customHeight="1" x14ac:dyDescent="0.25">
      <c r="B3248" s="48"/>
      <c r="C3248" s="49"/>
      <c r="D3248" s="49"/>
      <c r="E3248" s="49"/>
      <c r="F3248" s="49"/>
      <c r="G3248" s="50"/>
      <c r="H3248" s="47"/>
      <c r="I3248" s="47"/>
    </row>
    <row r="3249" spans="2:9" ht="20.100000000000001" hidden="1" customHeight="1" x14ac:dyDescent="0.25">
      <c r="B3249" s="48"/>
      <c r="C3249" s="49"/>
      <c r="D3249" s="49"/>
      <c r="E3249" s="49"/>
      <c r="F3249" s="49"/>
      <c r="G3249" s="50"/>
      <c r="H3249" s="47"/>
      <c r="I3249" s="47"/>
    </row>
    <row r="3250" spans="2:9" ht="20.100000000000001" hidden="1" customHeight="1" x14ac:dyDescent="0.25">
      <c r="B3250" s="48"/>
      <c r="C3250" s="49"/>
      <c r="D3250" s="49"/>
      <c r="E3250" s="49"/>
      <c r="F3250" s="49"/>
      <c r="G3250" s="50"/>
      <c r="H3250" s="47"/>
      <c r="I3250" s="47"/>
    </row>
    <row r="3251" spans="2:9" ht="20.100000000000001" hidden="1" customHeight="1" x14ac:dyDescent="0.25">
      <c r="B3251" s="48"/>
      <c r="C3251" s="49"/>
      <c r="D3251" s="49"/>
      <c r="E3251" s="49"/>
      <c r="F3251" s="49"/>
      <c r="G3251" s="50"/>
      <c r="H3251" s="47"/>
      <c r="I3251" s="47"/>
    </row>
    <row r="3252" spans="2:9" ht="20.100000000000001" hidden="1" customHeight="1" x14ac:dyDescent="0.25">
      <c r="B3252" s="48"/>
      <c r="C3252" s="49"/>
      <c r="D3252" s="49"/>
      <c r="E3252" s="49"/>
      <c r="F3252" s="49"/>
      <c r="G3252" s="50"/>
      <c r="H3252" s="47"/>
      <c r="I3252" s="47"/>
    </row>
    <row r="3253" spans="2:9" ht="20.100000000000001" hidden="1" customHeight="1" x14ac:dyDescent="0.25">
      <c r="B3253" s="48"/>
      <c r="C3253" s="49"/>
      <c r="D3253" s="49"/>
      <c r="E3253" s="49"/>
      <c r="F3253" s="49"/>
      <c r="G3253" s="50"/>
      <c r="H3253" s="47"/>
      <c r="I3253" s="47"/>
    </row>
    <row r="3254" spans="2:9" ht="20.100000000000001" hidden="1" customHeight="1" x14ac:dyDescent="0.25">
      <c r="B3254" s="48"/>
      <c r="C3254" s="49"/>
      <c r="D3254" s="49"/>
      <c r="E3254" s="49"/>
      <c r="F3254" s="49"/>
      <c r="G3254" s="50"/>
      <c r="H3254" s="47"/>
      <c r="I3254" s="47"/>
    </row>
    <row r="3255" spans="2:9" ht="20.100000000000001" hidden="1" customHeight="1" x14ac:dyDescent="0.25">
      <c r="B3255" s="48"/>
      <c r="C3255" s="49"/>
      <c r="D3255" s="49"/>
      <c r="E3255" s="49"/>
      <c r="F3255" s="49"/>
      <c r="G3255" s="50"/>
      <c r="H3255" s="47"/>
      <c r="I3255" s="47"/>
    </row>
    <row r="3256" spans="2:9" ht="20.100000000000001" hidden="1" customHeight="1" x14ac:dyDescent="0.25">
      <c r="B3256" s="48"/>
      <c r="C3256" s="49"/>
      <c r="D3256" s="49"/>
      <c r="E3256" s="49"/>
      <c r="F3256" s="49"/>
      <c r="G3256" s="50"/>
      <c r="H3256" s="47"/>
      <c r="I3256" s="47"/>
    </row>
    <row r="3257" spans="2:9" ht="20.100000000000001" hidden="1" customHeight="1" x14ac:dyDescent="0.25">
      <c r="B3257" s="48"/>
      <c r="C3257" s="49"/>
      <c r="D3257" s="49"/>
      <c r="E3257" s="49"/>
      <c r="F3257" s="49"/>
      <c r="G3257" s="50"/>
      <c r="H3257" s="47"/>
      <c r="I3257" s="47"/>
    </row>
    <row r="3258" spans="2:9" ht="20.100000000000001" hidden="1" customHeight="1" x14ac:dyDescent="0.25">
      <c r="B3258" s="48"/>
      <c r="C3258" s="49"/>
      <c r="D3258" s="49"/>
      <c r="E3258" s="49"/>
      <c r="F3258" s="49"/>
      <c r="G3258" s="50"/>
      <c r="H3258" s="47"/>
      <c r="I3258" s="47"/>
    </row>
    <row r="3259" spans="2:9" ht="20.100000000000001" hidden="1" customHeight="1" x14ac:dyDescent="0.25">
      <c r="B3259" s="48"/>
      <c r="C3259" s="49"/>
      <c r="D3259" s="49"/>
      <c r="E3259" s="49"/>
      <c r="F3259" s="49"/>
      <c r="G3259" s="50"/>
      <c r="H3259" s="47"/>
      <c r="I3259" s="47"/>
    </row>
    <row r="3260" spans="2:9" ht="20.100000000000001" hidden="1" customHeight="1" x14ac:dyDescent="0.25">
      <c r="B3260" s="48"/>
      <c r="C3260" s="49"/>
      <c r="D3260" s="49"/>
      <c r="E3260" s="49"/>
      <c r="F3260" s="49"/>
      <c r="G3260" s="50"/>
      <c r="H3260" s="47"/>
      <c r="I3260" s="47"/>
    </row>
    <row r="3261" spans="2:9" ht="20.100000000000001" hidden="1" customHeight="1" x14ac:dyDescent="0.25">
      <c r="B3261" s="48"/>
      <c r="C3261" s="49"/>
      <c r="D3261" s="49"/>
      <c r="E3261" s="49"/>
      <c r="F3261" s="49"/>
      <c r="G3261" s="50"/>
      <c r="H3261" s="47"/>
      <c r="I3261" s="47"/>
    </row>
    <row r="3262" spans="2:9" ht="20.100000000000001" hidden="1" customHeight="1" x14ac:dyDescent="0.25">
      <c r="B3262" s="48"/>
      <c r="C3262" s="49"/>
      <c r="D3262" s="49"/>
      <c r="E3262" s="49"/>
      <c r="F3262" s="49"/>
      <c r="G3262" s="50"/>
      <c r="H3262" s="47"/>
      <c r="I3262" s="47"/>
    </row>
    <row r="3263" spans="2:9" ht="20.100000000000001" hidden="1" customHeight="1" x14ac:dyDescent="0.25">
      <c r="B3263" s="48"/>
      <c r="C3263" s="49"/>
      <c r="D3263" s="49"/>
      <c r="E3263" s="49"/>
      <c r="F3263" s="49"/>
      <c r="G3263" s="50"/>
      <c r="H3263" s="47"/>
      <c r="I3263" s="47"/>
    </row>
    <row r="3264" spans="2:9" ht="20.100000000000001" hidden="1" customHeight="1" x14ac:dyDescent="0.25">
      <c r="B3264" s="48"/>
      <c r="C3264" s="49"/>
      <c r="D3264" s="49"/>
      <c r="E3264" s="49"/>
      <c r="F3264" s="49"/>
      <c r="G3264" s="50"/>
      <c r="H3264" s="47"/>
      <c r="I3264" s="47"/>
    </row>
    <row r="3265" spans="2:9" ht="20.100000000000001" hidden="1" customHeight="1" x14ac:dyDescent="0.25">
      <c r="B3265" s="48"/>
      <c r="C3265" s="49"/>
      <c r="D3265" s="49"/>
      <c r="E3265" s="49"/>
      <c r="F3265" s="49"/>
      <c r="G3265" s="50"/>
      <c r="H3265" s="47"/>
      <c r="I3265" s="47"/>
    </row>
    <row r="3266" spans="2:9" ht="20.100000000000001" hidden="1" customHeight="1" x14ac:dyDescent="0.25">
      <c r="B3266" s="48"/>
      <c r="C3266" s="49"/>
      <c r="D3266" s="49"/>
      <c r="E3266" s="49"/>
      <c r="F3266" s="49"/>
      <c r="G3266" s="50"/>
      <c r="H3266" s="47"/>
      <c r="I3266" s="47"/>
    </row>
    <row r="3267" spans="2:9" ht="20.100000000000001" hidden="1" customHeight="1" x14ac:dyDescent="0.25">
      <c r="B3267" s="48"/>
      <c r="C3267" s="49"/>
      <c r="D3267" s="49"/>
      <c r="E3267" s="49"/>
      <c r="F3267" s="49"/>
      <c r="G3267" s="50"/>
      <c r="H3267" s="47"/>
      <c r="I3267" s="47"/>
    </row>
    <row r="3268" spans="2:9" ht="20.100000000000001" hidden="1" customHeight="1" x14ac:dyDescent="0.25">
      <c r="B3268" s="48"/>
      <c r="C3268" s="49"/>
      <c r="D3268" s="49"/>
      <c r="E3268" s="49"/>
      <c r="F3268" s="49"/>
      <c r="G3268" s="50"/>
      <c r="H3268" s="47"/>
      <c r="I3268" s="47"/>
    </row>
    <row r="3269" spans="2:9" ht="20.100000000000001" hidden="1" customHeight="1" x14ac:dyDescent="0.25">
      <c r="B3269" s="48"/>
      <c r="C3269" s="49"/>
      <c r="D3269" s="49"/>
      <c r="E3269" s="49"/>
      <c r="F3269" s="49"/>
      <c r="G3269" s="50"/>
      <c r="H3269" s="47"/>
      <c r="I3269" s="47"/>
    </row>
    <row r="3270" spans="2:9" ht="20.100000000000001" hidden="1" customHeight="1" x14ac:dyDescent="0.25">
      <c r="B3270" s="48"/>
      <c r="C3270" s="49"/>
      <c r="D3270" s="49"/>
      <c r="E3270" s="49"/>
      <c r="F3270" s="49"/>
      <c r="G3270" s="50"/>
      <c r="H3270" s="47"/>
      <c r="I3270" s="47"/>
    </row>
    <row r="3271" spans="2:9" ht="20.100000000000001" hidden="1" customHeight="1" x14ac:dyDescent="0.25">
      <c r="B3271" s="48"/>
      <c r="C3271" s="49"/>
      <c r="D3271" s="49"/>
      <c r="E3271" s="49"/>
      <c r="F3271" s="49"/>
      <c r="G3271" s="50"/>
      <c r="H3271" s="47"/>
      <c r="I3271" s="47"/>
    </row>
    <row r="3272" spans="2:9" ht="20.100000000000001" hidden="1" customHeight="1" x14ac:dyDescent="0.25">
      <c r="B3272" s="48"/>
      <c r="C3272" s="49"/>
      <c r="D3272" s="49"/>
      <c r="E3272" s="49"/>
      <c r="F3272" s="49"/>
      <c r="G3272" s="50"/>
      <c r="H3272" s="47"/>
      <c r="I3272" s="47"/>
    </row>
    <row r="3273" spans="2:9" ht="20.100000000000001" hidden="1" customHeight="1" x14ac:dyDescent="0.25">
      <c r="B3273" s="48"/>
      <c r="C3273" s="49"/>
      <c r="D3273" s="49"/>
      <c r="E3273" s="49"/>
      <c r="F3273" s="49"/>
      <c r="G3273" s="50"/>
      <c r="H3273" s="47"/>
      <c r="I3273" s="47"/>
    </row>
    <row r="3274" spans="2:9" ht="20.100000000000001" hidden="1" customHeight="1" x14ac:dyDescent="0.25">
      <c r="B3274" s="48"/>
      <c r="C3274" s="49"/>
      <c r="D3274" s="49"/>
      <c r="E3274" s="49"/>
      <c r="F3274" s="49"/>
      <c r="G3274" s="50"/>
      <c r="H3274" s="47"/>
      <c r="I3274" s="47"/>
    </row>
    <row r="3275" spans="2:9" ht="20.100000000000001" hidden="1" customHeight="1" x14ac:dyDescent="0.25">
      <c r="B3275" s="48"/>
      <c r="C3275" s="49"/>
      <c r="D3275" s="49"/>
      <c r="E3275" s="49"/>
      <c r="F3275" s="49"/>
      <c r="G3275" s="50"/>
      <c r="H3275" s="47"/>
      <c r="I3275" s="47"/>
    </row>
    <row r="3276" spans="2:9" ht="20.100000000000001" hidden="1" customHeight="1" x14ac:dyDescent="0.25">
      <c r="B3276" s="48"/>
      <c r="C3276" s="49"/>
      <c r="D3276" s="49"/>
      <c r="E3276" s="49"/>
      <c r="F3276" s="49"/>
      <c r="G3276" s="50"/>
      <c r="H3276" s="47"/>
      <c r="I3276" s="47"/>
    </row>
    <row r="3277" spans="2:9" ht="20.100000000000001" hidden="1" customHeight="1" x14ac:dyDescent="0.25">
      <c r="B3277" s="48"/>
      <c r="C3277" s="49"/>
      <c r="D3277" s="49"/>
      <c r="E3277" s="49"/>
      <c r="F3277" s="49"/>
      <c r="G3277" s="50"/>
      <c r="H3277" s="47"/>
      <c r="I3277" s="47"/>
    </row>
    <row r="3278" spans="2:9" ht="20.100000000000001" hidden="1" customHeight="1" x14ac:dyDescent="0.25">
      <c r="B3278" s="48"/>
      <c r="C3278" s="49"/>
      <c r="D3278" s="49"/>
      <c r="E3278" s="49"/>
      <c r="F3278" s="49"/>
      <c r="G3278" s="50"/>
      <c r="H3278" s="47"/>
      <c r="I3278" s="47"/>
    </row>
    <row r="3279" spans="2:9" ht="20.100000000000001" hidden="1" customHeight="1" x14ac:dyDescent="0.25">
      <c r="B3279" s="48"/>
      <c r="C3279" s="49"/>
      <c r="D3279" s="49"/>
      <c r="E3279" s="49"/>
      <c r="F3279" s="49"/>
      <c r="G3279" s="50"/>
      <c r="H3279" s="47"/>
      <c r="I3279" s="47"/>
    </row>
    <row r="3280" spans="2:9" ht="20.100000000000001" hidden="1" customHeight="1" x14ac:dyDescent="0.25">
      <c r="B3280" s="48"/>
      <c r="C3280" s="49"/>
      <c r="D3280" s="49"/>
      <c r="E3280" s="49"/>
      <c r="F3280" s="49"/>
      <c r="G3280" s="50"/>
      <c r="H3280" s="47"/>
      <c r="I3280" s="47"/>
    </row>
    <row r="3281" spans="2:9" ht="20.100000000000001" hidden="1" customHeight="1" x14ac:dyDescent="0.25">
      <c r="B3281" s="48"/>
      <c r="C3281" s="49"/>
      <c r="D3281" s="49"/>
      <c r="E3281" s="49"/>
      <c r="F3281" s="49"/>
      <c r="G3281" s="50"/>
      <c r="H3281" s="47"/>
      <c r="I3281" s="47"/>
    </row>
    <row r="3282" spans="2:9" ht="20.100000000000001" hidden="1" customHeight="1" x14ac:dyDescent="0.25">
      <c r="B3282" s="48"/>
      <c r="C3282" s="49"/>
      <c r="D3282" s="49"/>
      <c r="E3282" s="49"/>
      <c r="F3282" s="49"/>
      <c r="G3282" s="50"/>
      <c r="H3282" s="47"/>
      <c r="I3282" s="47"/>
    </row>
    <row r="3283" spans="2:9" ht="20.100000000000001" hidden="1" customHeight="1" x14ac:dyDescent="0.25">
      <c r="B3283" s="48"/>
      <c r="C3283" s="49"/>
      <c r="D3283" s="49"/>
      <c r="E3283" s="49"/>
      <c r="F3283" s="49"/>
      <c r="G3283" s="50"/>
      <c r="H3283" s="47"/>
      <c r="I3283" s="47"/>
    </row>
    <row r="3284" spans="2:9" ht="20.100000000000001" hidden="1" customHeight="1" x14ac:dyDescent="0.25">
      <c r="B3284" s="48"/>
      <c r="C3284" s="49"/>
      <c r="D3284" s="49"/>
      <c r="E3284" s="49"/>
      <c r="F3284" s="49"/>
      <c r="G3284" s="50"/>
      <c r="H3284" s="47"/>
      <c r="I3284" s="47"/>
    </row>
    <row r="3285" spans="2:9" ht="20.100000000000001" hidden="1" customHeight="1" x14ac:dyDescent="0.25">
      <c r="B3285" s="48"/>
      <c r="C3285" s="49"/>
      <c r="D3285" s="49"/>
      <c r="E3285" s="49"/>
      <c r="F3285" s="49"/>
      <c r="G3285" s="50"/>
      <c r="H3285" s="47"/>
      <c r="I3285" s="47"/>
    </row>
    <row r="3286" spans="2:9" ht="20.100000000000001" hidden="1" customHeight="1" x14ac:dyDescent="0.25">
      <c r="B3286" s="48"/>
      <c r="C3286" s="49"/>
      <c r="D3286" s="49"/>
      <c r="E3286" s="49"/>
      <c r="F3286" s="49"/>
      <c r="G3286" s="50"/>
      <c r="H3286" s="47"/>
      <c r="I3286" s="47"/>
    </row>
    <row r="3287" spans="2:9" ht="20.100000000000001" hidden="1" customHeight="1" x14ac:dyDescent="0.25">
      <c r="B3287" s="48"/>
      <c r="C3287" s="49"/>
      <c r="D3287" s="49"/>
      <c r="E3287" s="49"/>
      <c r="F3287" s="49"/>
      <c r="G3287" s="50"/>
      <c r="H3287" s="47"/>
      <c r="I3287" s="47"/>
    </row>
    <row r="3288" spans="2:9" ht="20.100000000000001" hidden="1" customHeight="1" x14ac:dyDescent="0.25">
      <c r="B3288" s="48"/>
      <c r="C3288" s="49"/>
      <c r="D3288" s="49"/>
      <c r="E3288" s="49"/>
      <c r="F3288" s="49"/>
      <c r="G3288" s="50"/>
      <c r="H3288" s="47"/>
      <c r="I3288" s="47"/>
    </row>
    <row r="3289" spans="2:9" ht="20.100000000000001" hidden="1" customHeight="1" x14ac:dyDescent="0.25">
      <c r="B3289" s="48"/>
      <c r="C3289" s="49"/>
      <c r="D3289" s="49"/>
      <c r="E3289" s="49"/>
      <c r="F3289" s="49"/>
      <c r="G3289" s="50"/>
      <c r="H3289" s="47"/>
      <c r="I3289" s="47"/>
    </row>
    <row r="3290" spans="2:9" ht="20.100000000000001" hidden="1" customHeight="1" x14ac:dyDescent="0.25">
      <c r="B3290" s="48"/>
      <c r="C3290" s="49"/>
      <c r="D3290" s="49"/>
      <c r="E3290" s="49"/>
      <c r="F3290" s="49"/>
      <c r="G3290" s="50"/>
      <c r="H3290" s="47"/>
      <c r="I3290" s="47"/>
    </row>
    <row r="3291" spans="2:9" ht="20.100000000000001" hidden="1" customHeight="1" x14ac:dyDescent="0.25">
      <c r="B3291" s="48"/>
      <c r="C3291" s="49"/>
      <c r="D3291" s="49"/>
      <c r="E3291" s="49"/>
      <c r="F3291" s="49"/>
      <c r="G3291" s="50"/>
      <c r="H3291" s="47"/>
      <c r="I3291" s="47"/>
    </row>
    <row r="3292" spans="2:9" ht="20.100000000000001" hidden="1" customHeight="1" x14ac:dyDescent="0.25">
      <c r="B3292" s="48"/>
      <c r="C3292" s="49"/>
      <c r="D3292" s="49"/>
      <c r="E3292" s="49"/>
      <c r="F3292" s="49"/>
      <c r="G3292" s="50"/>
      <c r="H3292" s="47"/>
      <c r="I3292" s="47"/>
    </row>
    <row r="3293" spans="2:9" ht="20.100000000000001" hidden="1" customHeight="1" x14ac:dyDescent="0.25">
      <c r="B3293" s="48"/>
      <c r="C3293" s="49"/>
      <c r="D3293" s="49"/>
      <c r="E3293" s="49"/>
      <c r="F3293" s="49"/>
      <c r="G3293" s="50"/>
      <c r="H3293" s="47"/>
      <c r="I3293" s="47"/>
    </row>
    <row r="3294" spans="2:9" ht="20.100000000000001" hidden="1" customHeight="1" x14ac:dyDescent="0.25">
      <c r="B3294" s="48"/>
      <c r="C3294" s="49"/>
      <c r="D3294" s="49"/>
      <c r="E3294" s="49"/>
      <c r="F3294" s="49"/>
      <c r="G3294" s="50"/>
      <c r="H3294" s="47"/>
      <c r="I3294" s="47"/>
    </row>
    <row r="3295" spans="2:9" ht="20.100000000000001" hidden="1" customHeight="1" x14ac:dyDescent="0.25">
      <c r="B3295" s="48"/>
      <c r="C3295" s="49"/>
      <c r="D3295" s="49"/>
      <c r="E3295" s="49"/>
      <c r="F3295" s="49"/>
      <c r="G3295" s="50"/>
      <c r="H3295" s="47"/>
      <c r="I3295" s="47"/>
    </row>
    <row r="3296" spans="2:9" ht="20.100000000000001" hidden="1" customHeight="1" x14ac:dyDescent="0.25">
      <c r="B3296" s="48"/>
      <c r="C3296" s="49"/>
      <c r="D3296" s="49"/>
      <c r="E3296" s="49"/>
      <c r="F3296" s="49"/>
      <c r="G3296" s="50"/>
      <c r="H3296" s="47"/>
      <c r="I3296" s="47"/>
    </row>
    <row r="3297" spans="2:9" ht="20.100000000000001" hidden="1" customHeight="1" x14ac:dyDescent="0.25">
      <c r="B3297" s="48"/>
      <c r="C3297" s="49"/>
      <c r="D3297" s="49"/>
      <c r="E3297" s="49"/>
      <c r="F3297" s="49"/>
      <c r="G3297" s="50"/>
      <c r="H3297" s="47"/>
      <c r="I3297" s="47"/>
    </row>
    <row r="3298" spans="2:9" ht="20.100000000000001" hidden="1" customHeight="1" x14ac:dyDescent="0.25">
      <c r="B3298" s="48"/>
      <c r="C3298" s="49"/>
      <c r="D3298" s="49"/>
      <c r="E3298" s="49"/>
      <c r="F3298" s="49"/>
      <c r="G3298" s="50"/>
      <c r="H3298" s="47"/>
      <c r="I3298" s="47"/>
    </row>
    <row r="3299" spans="2:9" ht="20.100000000000001" hidden="1" customHeight="1" x14ac:dyDescent="0.25">
      <c r="B3299" s="48"/>
      <c r="C3299" s="49"/>
      <c r="D3299" s="49"/>
      <c r="E3299" s="49"/>
      <c r="F3299" s="49"/>
      <c r="G3299" s="50"/>
      <c r="H3299" s="47"/>
      <c r="I3299" s="47"/>
    </row>
    <row r="3300" spans="2:9" ht="20.100000000000001" hidden="1" customHeight="1" x14ac:dyDescent="0.25">
      <c r="B3300" s="48"/>
      <c r="C3300" s="49"/>
      <c r="D3300" s="49"/>
      <c r="E3300" s="49"/>
      <c r="F3300" s="49"/>
      <c r="G3300" s="50"/>
      <c r="H3300" s="47"/>
      <c r="I3300" s="47"/>
    </row>
    <row r="3301" spans="2:9" ht="20.100000000000001" hidden="1" customHeight="1" x14ac:dyDescent="0.25">
      <c r="B3301" s="48"/>
      <c r="C3301" s="49"/>
      <c r="D3301" s="49"/>
      <c r="E3301" s="49"/>
      <c r="F3301" s="49"/>
      <c r="G3301" s="50"/>
      <c r="H3301" s="47"/>
      <c r="I3301" s="47"/>
    </row>
    <row r="3302" spans="2:9" ht="20.100000000000001" hidden="1" customHeight="1" x14ac:dyDescent="0.25">
      <c r="B3302" s="48"/>
      <c r="C3302" s="49"/>
      <c r="D3302" s="49"/>
      <c r="E3302" s="49"/>
      <c r="F3302" s="49"/>
      <c r="G3302" s="50"/>
      <c r="H3302" s="47"/>
      <c r="I3302" s="47"/>
    </row>
    <row r="3303" spans="2:9" ht="20.100000000000001" hidden="1" customHeight="1" x14ac:dyDescent="0.25">
      <c r="B3303" s="48"/>
      <c r="C3303" s="49"/>
      <c r="D3303" s="49"/>
      <c r="E3303" s="49"/>
      <c r="F3303" s="49"/>
      <c r="G3303" s="50"/>
      <c r="H3303" s="47"/>
      <c r="I3303" s="47"/>
    </row>
    <row r="3304" spans="2:9" ht="20.100000000000001" hidden="1" customHeight="1" x14ac:dyDescent="0.25">
      <c r="B3304" s="48"/>
      <c r="C3304" s="49"/>
      <c r="D3304" s="49"/>
      <c r="E3304" s="49"/>
      <c r="F3304" s="49"/>
      <c r="G3304" s="50"/>
      <c r="H3304" s="47"/>
      <c r="I3304" s="47"/>
    </row>
    <row r="3305" spans="2:9" ht="20.100000000000001" hidden="1" customHeight="1" x14ac:dyDescent="0.25">
      <c r="B3305" s="48"/>
      <c r="C3305" s="49"/>
      <c r="D3305" s="49"/>
      <c r="E3305" s="49"/>
      <c r="F3305" s="49"/>
      <c r="G3305" s="50"/>
      <c r="H3305" s="47"/>
      <c r="I3305" s="47"/>
    </row>
    <row r="3306" spans="2:9" ht="20.100000000000001" hidden="1" customHeight="1" x14ac:dyDescent="0.25">
      <c r="B3306" s="48"/>
      <c r="C3306" s="49"/>
      <c r="D3306" s="49"/>
      <c r="E3306" s="49"/>
      <c r="F3306" s="49"/>
      <c r="G3306" s="50"/>
      <c r="H3306" s="47"/>
      <c r="I3306" s="47"/>
    </row>
    <row r="3307" spans="2:9" ht="20.100000000000001" hidden="1" customHeight="1" x14ac:dyDescent="0.25">
      <c r="B3307" s="48"/>
      <c r="C3307" s="49"/>
      <c r="D3307" s="49"/>
      <c r="E3307" s="49"/>
      <c r="F3307" s="49"/>
      <c r="G3307" s="50"/>
      <c r="H3307" s="47"/>
      <c r="I3307" s="47"/>
    </row>
    <row r="3308" spans="2:9" ht="20.100000000000001" hidden="1" customHeight="1" x14ac:dyDescent="0.25">
      <c r="B3308" s="48"/>
      <c r="C3308" s="49"/>
      <c r="D3308" s="49"/>
      <c r="E3308" s="49"/>
      <c r="F3308" s="49"/>
      <c r="G3308" s="50"/>
      <c r="H3308" s="47"/>
      <c r="I3308" s="47"/>
    </row>
    <row r="3309" spans="2:9" ht="20.100000000000001" hidden="1" customHeight="1" x14ac:dyDescent="0.25">
      <c r="B3309" s="48"/>
      <c r="C3309" s="49"/>
      <c r="D3309" s="49"/>
      <c r="E3309" s="49"/>
      <c r="F3309" s="49"/>
      <c r="G3309" s="50"/>
      <c r="H3309" s="47"/>
      <c r="I3309" s="47"/>
    </row>
    <row r="3310" spans="2:9" ht="20.100000000000001" hidden="1" customHeight="1" x14ac:dyDescent="0.25">
      <c r="B3310" s="48"/>
      <c r="C3310" s="49"/>
      <c r="D3310" s="49"/>
      <c r="E3310" s="49"/>
      <c r="F3310" s="49"/>
      <c r="G3310" s="50"/>
      <c r="H3310" s="47"/>
      <c r="I3310" s="47"/>
    </row>
    <row r="3311" spans="2:9" ht="20.100000000000001" hidden="1" customHeight="1" x14ac:dyDescent="0.25">
      <c r="B3311" s="48"/>
      <c r="C3311" s="49"/>
      <c r="D3311" s="49"/>
      <c r="E3311" s="49"/>
      <c r="F3311" s="49"/>
      <c r="G3311" s="50"/>
      <c r="H3311" s="47"/>
      <c r="I3311" s="47"/>
    </row>
    <row r="3312" spans="2:9" ht="20.100000000000001" hidden="1" customHeight="1" x14ac:dyDescent="0.25">
      <c r="B3312" s="48"/>
      <c r="C3312" s="49"/>
      <c r="D3312" s="49"/>
      <c r="E3312" s="49"/>
      <c r="F3312" s="49"/>
      <c r="G3312" s="50"/>
      <c r="H3312" s="47"/>
      <c r="I3312" s="47"/>
    </row>
    <row r="3313" spans="2:9" ht="20.100000000000001" hidden="1" customHeight="1" x14ac:dyDescent="0.25">
      <c r="B3313" s="48"/>
      <c r="C3313" s="49"/>
      <c r="D3313" s="49"/>
      <c r="E3313" s="49"/>
      <c r="F3313" s="49"/>
      <c r="G3313" s="50"/>
      <c r="H3313" s="47"/>
      <c r="I3313" s="47"/>
    </row>
    <row r="3314" spans="2:9" ht="20.100000000000001" hidden="1" customHeight="1" x14ac:dyDescent="0.25">
      <c r="B3314" s="48"/>
      <c r="C3314" s="49"/>
      <c r="D3314" s="49"/>
      <c r="E3314" s="49"/>
      <c r="F3314" s="49"/>
      <c r="G3314" s="50"/>
      <c r="H3314" s="47"/>
      <c r="I3314" s="47"/>
    </row>
    <row r="3315" spans="2:9" ht="20.100000000000001" hidden="1" customHeight="1" x14ac:dyDescent="0.25">
      <c r="B3315" s="48"/>
      <c r="C3315" s="49"/>
      <c r="D3315" s="49"/>
      <c r="E3315" s="49"/>
      <c r="F3315" s="49"/>
      <c r="G3315" s="50"/>
      <c r="H3315" s="47"/>
      <c r="I3315" s="47"/>
    </row>
    <row r="3316" spans="2:9" ht="20.100000000000001" hidden="1" customHeight="1" x14ac:dyDescent="0.25">
      <c r="B3316" s="48"/>
      <c r="C3316" s="49"/>
      <c r="D3316" s="49"/>
      <c r="E3316" s="49"/>
      <c r="F3316" s="49"/>
      <c r="G3316" s="50"/>
      <c r="H3316" s="47"/>
      <c r="I3316" s="47"/>
    </row>
    <row r="3317" spans="2:9" ht="20.100000000000001" hidden="1" customHeight="1" x14ac:dyDescent="0.25">
      <c r="B3317" s="48"/>
      <c r="C3317" s="49"/>
      <c r="D3317" s="49"/>
      <c r="E3317" s="49"/>
      <c r="F3317" s="49"/>
      <c r="G3317" s="50"/>
      <c r="H3317" s="47"/>
      <c r="I3317" s="47"/>
    </row>
    <row r="3318" spans="2:9" ht="20.100000000000001" hidden="1" customHeight="1" x14ac:dyDescent="0.25">
      <c r="B3318" s="48"/>
      <c r="C3318" s="49"/>
      <c r="D3318" s="49"/>
      <c r="E3318" s="49"/>
      <c r="F3318" s="49"/>
      <c r="G3318" s="50"/>
      <c r="H3318" s="47"/>
      <c r="I3318" s="47"/>
    </row>
    <row r="3319" spans="2:9" ht="20.100000000000001" hidden="1" customHeight="1" x14ac:dyDescent="0.25">
      <c r="B3319" s="48"/>
      <c r="C3319" s="49"/>
      <c r="D3319" s="49"/>
      <c r="E3319" s="49"/>
      <c r="F3319" s="49"/>
      <c r="G3319" s="50"/>
      <c r="H3319" s="47"/>
      <c r="I3319" s="47"/>
    </row>
    <row r="3320" spans="2:9" ht="20.100000000000001" hidden="1" customHeight="1" x14ac:dyDescent="0.25">
      <c r="B3320" s="48"/>
      <c r="C3320" s="49"/>
      <c r="D3320" s="49"/>
      <c r="E3320" s="49"/>
      <c r="F3320" s="49"/>
      <c r="G3320" s="50"/>
      <c r="H3320" s="47"/>
      <c r="I3320" s="47"/>
    </row>
    <row r="3321" spans="2:9" ht="20.100000000000001" hidden="1" customHeight="1" x14ac:dyDescent="0.25">
      <c r="B3321" s="48"/>
      <c r="C3321" s="49"/>
      <c r="D3321" s="49"/>
      <c r="E3321" s="49"/>
      <c r="F3321" s="49"/>
      <c r="G3321" s="50"/>
      <c r="H3321" s="47"/>
      <c r="I3321" s="47"/>
    </row>
    <row r="3322" spans="2:9" ht="20.100000000000001" hidden="1" customHeight="1" x14ac:dyDescent="0.25">
      <c r="B3322" s="48"/>
      <c r="C3322" s="49"/>
      <c r="D3322" s="49"/>
      <c r="E3322" s="49"/>
      <c r="F3322" s="49"/>
      <c r="G3322" s="50"/>
      <c r="H3322" s="47"/>
      <c r="I3322" s="47"/>
    </row>
    <row r="3323" spans="2:9" ht="20.100000000000001" hidden="1" customHeight="1" x14ac:dyDescent="0.25">
      <c r="B3323" s="48"/>
      <c r="C3323" s="49"/>
      <c r="D3323" s="49"/>
      <c r="E3323" s="49"/>
      <c r="F3323" s="49"/>
      <c r="G3323" s="50"/>
      <c r="H3323" s="47"/>
      <c r="I3323" s="47"/>
    </row>
    <row r="3324" spans="2:9" ht="20.100000000000001" hidden="1" customHeight="1" x14ac:dyDescent="0.25">
      <c r="B3324" s="48"/>
      <c r="C3324" s="49"/>
      <c r="D3324" s="49"/>
      <c r="E3324" s="49"/>
      <c r="F3324" s="49"/>
      <c r="G3324" s="50"/>
      <c r="H3324" s="47"/>
      <c r="I3324" s="47"/>
    </row>
    <row r="3325" spans="2:9" ht="20.100000000000001" hidden="1" customHeight="1" x14ac:dyDescent="0.25">
      <c r="B3325" s="48"/>
      <c r="C3325" s="49"/>
      <c r="D3325" s="49"/>
      <c r="E3325" s="49"/>
      <c r="F3325" s="49"/>
      <c r="G3325" s="50"/>
      <c r="H3325" s="47"/>
      <c r="I3325" s="47"/>
    </row>
    <row r="3326" spans="2:9" ht="20.100000000000001" hidden="1" customHeight="1" x14ac:dyDescent="0.25">
      <c r="B3326" s="48"/>
      <c r="C3326" s="49"/>
      <c r="D3326" s="49"/>
      <c r="E3326" s="49"/>
      <c r="F3326" s="49"/>
      <c r="G3326" s="50"/>
      <c r="H3326" s="47"/>
      <c r="I3326" s="47"/>
    </row>
    <row r="3327" spans="2:9" ht="20.100000000000001" hidden="1" customHeight="1" x14ac:dyDescent="0.25">
      <c r="B3327" s="48"/>
      <c r="C3327" s="49"/>
      <c r="D3327" s="49"/>
      <c r="E3327" s="49"/>
      <c r="F3327" s="49"/>
      <c r="G3327" s="50"/>
      <c r="H3327" s="47"/>
      <c r="I3327" s="47"/>
    </row>
    <row r="3328" spans="2:9" ht="20.100000000000001" hidden="1" customHeight="1" x14ac:dyDescent="0.25">
      <c r="B3328" s="48"/>
      <c r="C3328" s="49"/>
      <c r="D3328" s="49"/>
      <c r="E3328" s="49"/>
      <c r="F3328" s="49"/>
      <c r="G3328" s="50"/>
      <c r="H3328" s="47"/>
      <c r="I3328" s="47"/>
    </row>
    <row r="3329" spans="2:9" ht="20.100000000000001" hidden="1" customHeight="1" x14ac:dyDescent="0.25">
      <c r="B3329" s="48"/>
      <c r="C3329" s="49"/>
      <c r="D3329" s="49"/>
      <c r="E3329" s="49"/>
      <c r="F3329" s="49"/>
      <c r="G3329" s="50"/>
      <c r="H3329" s="47"/>
      <c r="I3329" s="47"/>
    </row>
    <row r="3330" spans="2:9" ht="20.100000000000001" hidden="1" customHeight="1" x14ac:dyDescent="0.25">
      <c r="B3330" s="48"/>
      <c r="C3330" s="49"/>
      <c r="D3330" s="49"/>
      <c r="E3330" s="49"/>
      <c r="F3330" s="49"/>
      <c r="G3330" s="50"/>
      <c r="H3330" s="47"/>
      <c r="I3330" s="47"/>
    </row>
    <row r="3331" spans="2:9" ht="20.100000000000001" hidden="1" customHeight="1" x14ac:dyDescent="0.25">
      <c r="B3331" s="48"/>
      <c r="C3331" s="49"/>
      <c r="D3331" s="49"/>
      <c r="E3331" s="49"/>
      <c r="F3331" s="49"/>
      <c r="G3331" s="50"/>
      <c r="H3331" s="47"/>
      <c r="I3331" s="47"/>
    </row>
    <row r="3332" spans="2:9" ht="20.100000000000001" hidden="1" customHeight="1" x14ac:dyDescent="0.25">
      <c r="B3332" s="48"/>
      <c r="C3332" s="49"/>
      <c r="D3332" s="49"/>
      <c r="E3332" s="49"/>
      <c r="F3332" s="49"/>
      <c r="G3332" s="50"/>
      <c r="H3332" s="47"/>
      <c r="I3332" s="47"/>
    </row>
    <row r="3333" spans="2:9" ht="20.100000000000001" hidden="1" customHeight="1" x14ac:dyDescent="0.25">
      <c r="B3333" s="48"/>
      <c r="C3333" s="49"/>
      <c r="D3333" s="49"/>
      <c r="E3333" s="49"/>
      <c r="F3333" s="49"/>
      <c r="G3333" s="50"/>
      <c r="H3333" s="47"/>
      <c r="I3333" s="47"/>
    </row>
    <row r="3334" spans="2:9" ht="20.100000000000001" hidden="1" customHeight="1" x14ac:dyDescent="0.25">
      <c r="B3334" s="48"/>
      <c r="C3334" s="49"/>
      <c r="D3334" s="49"/>
      <c r="E3334" s="49"/>
      <c r="F3334" s="49"/>
      <c r="G3334" s="50"/>
      <c r="H3334" s="47"/>
      <c r="I3334" s="47"/>
    </row>
    <row r="3335" spans="2:9" ht="20.100000000000001" hidden="1" customHeight="1" x14ac:dyDescent="0.25">
      <c r="B3335" s="48"/>
      <c r="C3335" s="49"/>
      <c r="D3335" s="49"/>
      <c r="E3335" s="49"/>
      <c r="F3335" s="49"/>
      <c r="G3335" s="50"/>
      <c r="H3335" s="47"/>
      <c r="I3335" s="47"/>
    </row>
    <row r="3336" spans="2:9" ht="20.100000000000001" hidden="1" customHeight="1" x14ac:dyDescent="0.25">
      <c r="B3336" s="48"/>
      <c r="C3336" s="49"/>
      <c r="D3336" s="49"/>
      <c r="E3336" s="49"/>
      <c r="F3336" s="49"/>
      <c r="G3336" s="50"/>
      <c r="H3336" s="47"/>
      <c r="I3336" s="47"/>
    </row>
    <row r="3337" spans="2:9" ht="20.100000000000001" hidden="1" customHeight="1" x14ac:dyDescent="0.25">
      <c r="B3337" s="48"/>
      <c r="C3337" s="49"/>
      <c r="D3337" s="49"/>
      <c r="E3337" s="49"/>
      <c r="F3337" s="49"/>
      <c r="G3337" s="50"/>
      <c r="H3337" s="47"/>
      <c r="I3337" s="47"/>
    </row>
    <row r="3338" spans="2:9" ht="20.100000000000001" hidden="1" customHeight="1" x14ac:dyDescent="0.25">
      <c r="B3338" s="48"/>
      <c r="C3338" s="49"/>
      <c r="D3338" s="49"/>
      <c r="E3338" s="49"/>
      <c r="F3338" s="49"/>
      <c r="G3338" s="50"/>
      <c r="H3338" s="47"/>
      <c r="I3338" s="47"/>
    </row>
    <row r="3339" spans="2:9" ht="20.100000000000001" hidden="1" customHeight="1" x14ac:dyDescent="0.25">
      <c r="B3339" s="48"/>
      <c r="C3339" s="49"/>
      <c r="D3339" s="49"/>
      <c r="E3339" s="49"/>
      <c r="F3339" s="49"/>
      <c r="G3339" s="50"/>
      <c r="H3339" s="47"/>
      <c r="I3339" s="47"/>
    </row>
    <row r="3340" spans="2:9" ht="20.100000000000001" hidden="1" customHeight="1" x14ac:dyDescent="0.25">
      <c r="B3340" s="48"/>
      <c r="C3340" s="49"/>
      <c r="D3340" s="49"/>
      <c r="E3340" s="49"/>
      <c r="F3340" s="49"/>
      <c r="G3340" s="50"/>
      <c r="H3340" s="47"/>
      <c r="I3340" s="47"/>
    </row>
    <row r="3341" spans="2:9" ht="20.100000000000001" hidden="1" customHeight="1" x14ac:dyDescent="0.25">
      <c r="B3341" s="48"/>
      <c r="C3341" s="49"/>
      <c r="D3341" s="49"/>
      <c r="E3341" s="49"/>
      <c r="F3341" s="49"/>
      <c r="G3341" s="50"/>
      <c r="H3341" s="47"/>
      <c r="I3341" s="47"/>
    </row>
    <row r="3342" spans="2:9" ht="20.100000000000001" hidden="1" customHeight="1" x14ac:dyDescent="0.25">
      <c r="B3342" s="48"/>
      <c r="C3342" s="49"/>
      <c r="D3342" s="49"/>
      <c r="E3342" s="49"/>
      <c r="F3342" s="49"/>
      <c r="G3342" s="50"/>
      <c r="H3342" s="47"/>
      <c r="I3342" s="47"/>
    </row>
    <row r="3343" spans="2:9" ht="20.100000000000001" hidden="1" customHeight="1" x14ac:dyDescent="0.25">
      <c r="B3343" s="48"/>
      <c r="C3343" s="49"/>
      <c r="D3343" s="49"/>
      <c r="E3343" s="49"/>
      <c r="F3343" s="49"/>
      <c r="G3343" s="50"/>
      <c r="H3343" s="47"/>
      <c r="I3343" s="47"/>
    </row>
    <row r="3344" spans="2:9" ht="20.100000000000001" hidden="1" customHeight="1" x14ac:dyDescent="0.25">
      <c r="B3344" s="48"/>
      <c r="C3344" s="49"/>
      <c r="D3344" s="49"/>
      <c r="E3344" s="49"/>
      <c r="F3344" s="49"/>
      <c r="G3344" s="50"/>
      <c r="H3344" s="47"/>
      <c r="I3344" s="47"/>
    </row>
    <row r="3345" spans="2:9" ht="20.100000000000001" hidden="1" customHeight="1" x14ac:dyDescent="0.25">
      <c r="B3345" s="48"/>
      <c r="C3345" s="49"/>
      <c r="D3345" s="49"/>
      <c r="E3345" s="49"/>
      <c r="F3345" s="49"/>
      <c r="G3345" s="50"/>
      <c r="H3345" s="47"/>
      <c r="I3345" s="47"/>
    </row>
    <row r="3346" spans="2:9" ht="20.100000000000001" hidden="1" customHeight="1" x14ac:dyDescent="0.25">
      <c r="B3346" s="48"/>
      <c r="C3346" s="49"/>
      <c r="D3346" s="49"/>
      <c r="E3346" s="49"/>
      <c r="F3346" s="49"/>
      <c r="G3346" s="50"/>
      <c r="H3346" s="47"/>
      <c r="I3346" s="47"/>
    </row>
    <row r="3347" spans="2:9" ht="20.100000000000001" hidden="1" customHeight="1" x14ac:dyDescent="0.25">
      <c r="B3347" s="48"/>
      <c r="C3347" s="49"/>
      <c r="D3347" s="49"/>
      <c r="E3347" s="49"/>
      <c r="F3347" s="49"/>
      <c r="G3347" s="50"/>
      <c r="H3347" s="47"/>
      <c r="I3347" s="47"/>
    </row>
    <row r="3348" spans="2:9" ht="20.100000000000001" hidden="1" customHeight="1" x14ac:dyDescent="0.25">
      <c r="B3348" s="48"/>
      <c r="C3348" s="49"/>
      <c r="D3348" s="49"/>
      <c r="E3348" s="49"/>
      <c r="F3348" s="49"/>
      <c r="G3348" s="50"/>
      <c r="H3348" s="47"/>
      <c r="I3348" s="47"/>
    </row>
    <row r="3349" spans="2:9" ht="20.100000000000001" hidden="1" customHeight="1" x14ac:dyDescent="0.25">
      <c r="B3349" s="48"/>
      <c r="C3349" s="49"/>
      <c r="D3349" s="49"/>
      <c r="E3349" s="49"/>
      <c r="F3349" s="49"/>
      <c r="G3349" s="50"/>
      <c r="H3349" s="47"/>
      <c r="I3349" s="47"/>
    </row>
    <row r="3350" spans="2:9" ht="20.100000000000001" hidden="1" customHeight="1" x14ac:dyDescent="0.25">
      <c r="B3350" s="48"/>
      <c r="C3350" s="49"/>
      <c r="D3350" s="49"/>
      <c r="E3350" s="49"/>
      <c r="F3350" s="49"/>
      <c r="G3350" s="50"/>
      <c r="H3350" s="47"/>
      <c r="I3350" s="47"/>
    </row>
    <row r="3351" spans="2:9" ht="20.100000000000001" hidden="1" customHeight="1" x14ac:dyDescent="0.25">
      <c r="B3351" s="48"/>
      <c r="C3351" s="49"/>
      <c r="D3351" s="49"/>
      <c r="E3351" s="49"/>
      <c r="F3351" s="49"/>
      <c r="G3351" s="50"/>
      <c r="H3351" s="47"/>
      <c r="I3351" s="47"/>
    </row>
    <row r="3352" spans="2:9" ht="20.100000000000001" hidden="1" customHeight="1" x14ac:dyDescent="0.25">
      <c r="B3352" s="48"/>
      <c r="C3352" s="49"/>
      <c r="D3352" s="49"/>
      <c r="E3352" s="49"/>
      <c r="F3352" s="49"/>
      <c r="G3352" s="50"/>
      <c r="H3352" s="47"/>
      <c r="I3352" s="47"/>
    </row>
    <row r="3353" spans="2:9" ht="20.100000000000001" hidden="1" customHeight="1" x14ac:dyDescent="0.25">
      <c r="B3353" s="48"/>
      <c r="C3353" s="49"/>
      <c r="D3353" s="49"/>
      <c r="E3353" s="49"/>
      <c r="F3353" s="49"/>
      <c r="G3353" s="50"/>
      <c r="H3353" s="47"/>
      <c r="I3353" s="47"/>
    </row>
    <row r="3354" spans="2:9" ht="20.100000000000001" hidden="1" customHeight="1" x14ac:dyDescent="0.25">
      <c r="B3354" s="48"/>
      <c r="C3354" s="49"/>
      <c r="D3354" s="49"/>
      <c r="E3354" s="49"/>
      <c r="F3354" s="49"/>
      <c r="G3354" s="50"/>
      <c r="H3354" s="47"/>
      <c r="I3354" s="47"/>
    </row>
    <row r="3355" spans="2:9" ht="20.100000000000001" hidden="1" customHeight="1" x14ac:dyDescent="0.25">
      <c r="B3355" s="48"/>
      <c r="C3355" s="49"/>
      <c r="D3355" s="49"/>
      <c r="E3355" s="49"/>
      <c r="F3355" s="49"/>
      <c r="G3355" s="50"/>
      <c r="H3355" s="47"/>
      <c r="I3355" s="47"/>
    </row>
    <row r="3356" spans="2:9" ht="20.100000000000001" hidden="1" customHeight="1" x14ac:dyDescent="0.25">
      <c r="B3356" s="48"/>
      <c r="C3356" s="49"/>
      <c r="D3356" s="49"/>
      <c r="E3356" s="49"/>
      <c r="F3356" s="49"/>
      <c r="G3356" s="50"/>
      <c r="H3356" s="47"/>
      <c r="I3356" s="47"/>
    </row>
    <row r="3357" spans="2:9" ht="20.100000000000001" hidden="1" customHeight="1" x14ac:dyDescent="0.25">
      <c r="B3357" s="48"/>
      <c r="C3357" s="49"/>
      <c r="D3357" s="49"/>
      <c r="E3357" s="49"/>
      <c r="F3357" s="49"/>
      <c r="G3357" s="50"/>
      <c r="H3357" s="47"/>
      <c r="I3357" s="47"/>
    </row>
    <row r="3358" spans="2:9" ht="20.100000000000001" hidden="1" customHeight="1" x14ac:dyDescent="0.25">
      <c r="B3358" s="48"/>
      <c r="C3358" s="49"/>
      <c r="D3358" s="49"/>
      <c r="E3358" s="49"/>
      <c r="F3358" s="49"/>
      <c r="G3358" s="50"/>
      <c r="H3358" s="47"/>
      <c r="I3358" s="47"/>
    </row>
    <row r="3359" spans="2:9" ht="20.100000000000001" hidden="1" customHeight="1" x14ac:dyDescent="0.25">
      <c r="B3359" s="48"/>
      <c r="C3359" s="49"/>
      <c r="D3359" s="49"/>
      <c r="E3359" s="49"/>
      <c r="F3359" s="49"/>
      <c r="G3359" s="50"/>
      <c r="H3359" s="47"/>
      <c r="I3359" s="47"/>
    </row>
    <row r="3360" spans="2:9" ht="20.100000000000001" hidden="1" customHeight="1" x14ac:dyDescent="0.25">
      <c r="B3360" s="48"/>
      <c r="C3360" s="49"/>
      <c r="D3360" s="49"/>
      <c r="E3360" s="49"/>
      <c r="F3360" s="49"/>
      <c r="G3360" s="50"/>
      <c r="H3360" s="47"/>
      <c r="I3360" s="47"/>
    </row>
    <row r="3361" spans="2:9" ht="20.100000000000001" hidden="1" customHeight="1" x14ac:dyDescent="0.25">
      <c r="B3361" s="48"/>
      <c r="C3361" s="49"/>
      <c r="D3361" s="49"/>
      <c r="E3361" s="49"/>
      <c r="F3361" s="49"/>
      <c r="G3361" s="50"/>
      <c r="H3361" s="47"/>
      <c r="I3361" s="47"/>
    </row>
    <row r="3362" spans="2:9" ht="20.100000000000001" hidden="1" customHeight="1" x14ac:dyDescent="0.25">
      <c r="B3362" s="48"/>
      <c r="C3362" s="49"/>
      <c r="D3362" s="49"/>
      <c r="E3362" s="49"/>
      <c r="F3362" s="49"/>
      <c r="G3362" s="50"/>
      <c r="H3362" s="47"/>
      <c r="I3362" s="47"/>
    </row>
    <row r="3363" spans="2:9" ht="20.100000000000001" hidden="1" customHeight="1" x14ac:dyDescent="0.25">
      <c r="B3363" s="48"/>
      <c r="C3363" s="49"/>
      <c r="D3363" s="49"/>
      <c r="E3363" s="49"/>
      <c r="F3363" s="49"/>
      <c r="G3363" s="50"/>
      <c r="H3363" s="47"/>
      <c r="I3363" s="47"/>
    </row>
    <row r="3364" spans="2:9" ht="20.100000000000001" hidden="1" customHeight="1" x14ac:dyDescent="0.25">
      <c r="B3364" s="48"/>
      <c r="C3364" s="49"/>
      <c r="D3364" s="49"/>
      <c r="E3364" s="49"/>
      <c r="F3364" s="49"/>
      <c r="G3364" s="50"/>
      <c r="H3364" s="47"/>
      <c r="I3364" s="47"/>
    </row>
    <row r="3365" spans="2:9" ht="20.100000000000001" hidden="1" customHeight="1" x14ac:dyDescent="0.25">
      <c r="B3365" s="48"/>
      <c r="C3365" s="49"/>
      <c r="D3365" s="49"/>
      <c r="E3365" s="49"/>
      <c r="F3365" s="49"/>
      <c r="G3365" s="50"/>
      <c r="H3365" s="47"/>
      <c r="I3365" s="47"/>
    </row>
    <row r="3366" spans="2:9" ht="20.100000000000001" hidden="1" customHeight="1" x14ac:dyDescent="0.25">
      <c r="B3366" s="48"/>
      <c r="C3366" s="49"/>
      <c r="D3366" s="49"/>
      <c r="E3366" s="49"/>
      <c r="F3366" s="49"/>
      <c r="G3366" s="50"/>
      <c r="H3366" s="47"/>
      <c r="I3366" s="47"/>
    </row>
    <row r="3367" spans="2:9" ht="20.100000000000001" hidden="1" customHeight="1" x14ac:dyDescent="0.25">
      <c r="B3367" s="48"/>
      <c r="C3367" s="49"/>
      <c r="D3367" s="49"/>
      <c r="E3367" s="49"/>
      <c r="F3367" s="49"/>
      <c r="G3367" s="50"/>
      <c r="H3367" s="47"/>
      <c r="I3367" s="47"/>
    </row>
    <row r="3368" spans="2:9" ht="20.100000000000001" hidden="1" customHeight="1" x14ac:dyDescent="0.25">
      <c r="B3368" s="48"/>
      <c r="C3368" s="49"/>
      <c r="D3368" s="49"/>
      <c r="E3368" s="49"/>
      <c r="F3368" s="49"/>
      <c r="G3368" s="50"/>
      <c r="H3368" s="47"/>
      <c r="I3368" s="47"/>
    </row>
    <row r="3369" spans="2:9" ht="20.100000000000001" hidden="1" customHeight="1" x14ac:dyDescent="0.25">
      <c r="B3369" s="48"/>
      <c r="C3369" s="49"/>
      <c r="D3369" s="49"/>
      <c r="E3369" s="49"/>
      <c r="F3369" s="49"/>
      <c r="G3369" s="50"/>
      <c r="H3369" s="47"/>
      <c r="I3369" s="47"/>
    </row>
    <row r="3370" spans="2:9" ht="20.100000000000001" hidden="1" customHeight="1" x14ac:dyDescent="0.25">
      <c r="B3370" s="48"/>
      <c r="C3370" s="49"/>
      <c r="D3370" s="49"/>
      <c r="E3370" s="49"/>
      <c r="F3370" s="49"/>
      <c r="G3370" s="50"/>
      <c r="H3370" s="47"/>
      <c r="I3370" s="47"/>
    </row>
    <row r="3371" spans="2:9" ht="20.100000000000001" hidden="1" customHeight="1" x14ac:dyDescent="0.25">
      <c r="B3371" s="48"/>
      <c r="C3371" s="49"/>
      <c r="D3371" s="49"/>
      <c r="E3371" s="49"/>
      <c r="F3371" s="49"/>
      <c r="G3371" s="50"/>
      <c r="H3371" s="47"/>
      <c r="I3371" s="47"/>
    </row>
    <row r="3372" spans="2:9" ht="20.100000000000001" hidden="1" customHeight="1" x14ac:dyDescent="0.25">
      <c r="B3372" s="48"/>
      <c r="C3372" s="49"/>
      <c r="D3372" s="49"/>
      <c r="E3372" s="49"/>
      <c r="F3372" s="49"/>
      <c r="G3372" s="50"/>
      <c r="H3372" s="47"/>
      <c r="I3372" s="47"/>
    </row>
    <row r="3373" spans="2:9" ht="20.100000000000001" hidden="1" customHeight="1" x14ac:dyDescent="0.25">
      <c r="B3373" s="48"/>
      <c r="C3373" s="49"/>
      <c r="D3373" s="49"/>
      <c r="E3373" s="49"/>
      <c r="F3373" s="49"/>
      <c r="G3373" s="50"/>
      <c r="H3373" s="47"/>
      <c r="I3373" s="47"/>
    </row>
    <row r="3374" spans="2:9" ht="20.100000000000001" hidden="1" customHeight="1" x14ac:dyDescent="0.25">
      <c r="B3374" s="48"/>
      <c r="C3374" s="49"/>
      <c r="D3374" s="49"/>
      <c r="E3374" s="49"/>
      <c r="F3374" s="49"/>
      <c r="G3374" s="50"/>
      <c r="H3374" s="47"/>
      <c r="I3374" s="47"/>
    </row>
    <row r="3375" spans="2:9" ht="20.100000000000001" hidden="1" customHeight="1" x14ac:dyDescent="0.25">
      <c r="B3375" s="48"/>
      <c r="C3375" s="49"/>
      <c r="D3375" s="49"/>
      <c r="E3375" s="49"/>
      <c r="F3375" s="49"/>
      <c r="G3375" s="50"/>
      <c r="H3375" s="47"/>
      <c r="I3375" s="47"/>
    </row>
    <row r="3376" spans="2:9" ht="20.100000000000001" hidden="1" customHeight="1" x14ac:dyDescent="0.25">
      <c r="B3376" s="48"/>
      <c r="C3376" s="49"/>
      <c r="D3376" s="49"/>
      <c r="E3376" s="49"/>
      <c r="F3376" s="49"/>
      <c r="G3376" s="50"/>
      <c r="H3376" s="47"/>
      <c r="I3376" s="47"/>
    </row>
    <row r="3377" spans="2:9" ht="20.100000000000001" hidden="1" customHeight="1" x14ac:dyDescent="0.25">
      <c r="B3377" s="48"/>
      <c r="C3377" s="49"/>
      <c r="D3377" s="49"/>
      <c r="E3377" s="49"/>
      <c r="F3377" s="49"/>
      <c r="G3377" s="50"/>
      <c r="H3377" s="47"/>
      <c r="I3377" s="47"/>
    </row>
    <row r="3378" spans="2:9" ht="20.100000000000001" hidden="1" customHeight="1" x14ac:dyDescent="0.25">
      <c r="B3378" s="48"/>
      <c r="C3378" s="49"/>
      <c r="D3378" s="49"/>
      <c r="E3378" s="49"/>
      <c r="F3378" s="49"/>
      <c r="G3378" s="50"/>
      <c r="H3378" s="47"/>
      <c r="I3378" s="47"/>
    </row>
    <row r="3379" spans="2:9" ht="20.100000000000001" hidden="1" customHeight="1" x14ac:dyDescent="0.25">
      <c r="B3379" s="48"/>
      <c r="C3379" s="49"/>
      <c r="D3379" s="49"/>
      <c r="E3379" s="49"/>
      <c r="F3379" s="49"/>
      <c r="G3379" s="50"/>
      <c r="H3379" s="47"/>
      <c r="I3379" s="47"/>
    </row>
    <row r="3380" spans="2:9" ht="20.100000000000001" hidden="1" customHeight="1" x14ac:dyDescent="0.25">
      <c r="B3380" s="48"/>
      <c r="C3380" s="49"/>
      <c r="D3380" s="49"/>
      <c r="E3380" s="49"/>
      <c r="F3380" s="49"/>
      <c r="G3380" s="50"/>
      <c r="H3380" s="47"/>
      <c r="I3380" s="47"/>
    </row>
    <row r="3381" spans="2:9" ht="20.100000000000001" hidden="1" customHeight="1" x14ac:dyDescent="0.25">
      <c r="B3381" s="48"/>
      <c r="C3381" s="49"/>
      <c r="D3381" s="49"/>
      <c r="E3381" s="49"/>
      <c r="F3381" s="49"/>
      <c r="G3381" s="50"/>
      <c r="H3381" s="47"/>
      <c r="I3381" s="47"/>
    </row>
    <row r="3382" spans="2:9" ht="20.100000000000001" hidden="1" customHeight="1" x14ac:dyDescent="0.25">
      <c r="B3382" s="48"/>
      <c r="C3382" s="49"/>
      <c r="D3382" s="49"/>
      <c r="E3382" s="49"/>
      <c r="F3382" s="49"/>
      <c r="G3382" s="50"/>
      <c r="H3382" s="47"/>
      <c r="I3382" s="47"/>
    </row>
    <row r="3383" spans="2:9" ht="20.100000000000001" hidden="1" customHeight="1" x14ac:dyDescent="0.25">
      <c r="B3383" s="48"/>
      <c r="C3383" s="49"/>
      <c r="D3383" s="49"/>
      <c r="E3383" s="49"/>
      <c r="F3383" s="49"/>
      <c r="G3383" s="50"/>
      <c r="H3383" s="47"/>
      <c r="I3383" s="47"/>
    </row>
    <row r="3384" spans="2:9" ht="20.100000000000001" hidden="1" customHeight="1" x14ac:dyDescent="0.25">
      <c r="B3384" s="48"/>
      <c r="C3384" s="49"/>
      <c r="D3384" s="49"/>
      <c r="E3384" s="49"/>
      <c r="F3384" s="49"/>
      <c r="G3384" s="50"/>
      <c r="H3384" s="47"/>
      <c r="I3384" s="47"/>
    </row>
    <row r="3385" spans="2:9" ht="20.100000000000001" hidden="1" customHeight="1" x14ac:dyDescent="0.25">
      <c r="B3385" s="48"/>
      <c r="C3385" s="49"/>
      <c r="D3385" s="49"/>
      <c r="E3385" s="49"/>
      <c r="F3385" s="49"/>
      <c r="G3385" s="50"/>
      <c r="H3385" s="47"/>
      <c r="I3385" s="47"/>
    </row>
    <row r="3386" spans="2:9" ht="20.100000000000001" hidden="1" customHeight="1" x14ac:dyDescent="0.25">
      <c r="B3386" s="48"/>
      <c r="C3386" s="49"/>
      <c r="D3386" s="49"/>
      <c r="E3386" s="49"/>
      <c r="F3386" s="49"/>
      <c r="G3386" s="50"/>
      <c r="H3386" s="47"/>
      <c r="I3386" s="47"/>
    </row>
    <row r="3387" spans="2:9" ht="20.100000000000001" hidden="1" customHeight="1" x14ac:dyDescent="0.25">
      <c r="B3387" s="48"/>
      <c r="C3387" s="49"/>
      <c r="D3387" s="49"/>
      <c r="E3387" s="49"/>
      <c r="F3387" s="49"/>
      <c r="G3387" s="50"/>
      <c r="H3387" s="47"/>
      <c r="I3387" s="47"/>
    </row>
    <row r="3388" spans="2:9" ht="20.100000000000001" hidden="1" customHeight="1" x14ac:dyDescent="0.25">
      <c r="B3388" s="48"/>
      <c r="C3388" s="49"/>
      <c r="D3388" s="49"/>
      <c r="E3388" s="49"/>
      <c r="F3388" s="49"/>
      <c r="G3388" s="50"/>
      <c r="H3388" s="47"/>
      <c r="I3388" s="47"/>
    </row>
    <row r="3389" spans="2:9" ht="20.100000000000001" hidden="1" customHeight="1" x14ac:dyDescent="0.25">
      <c r="B3389" s="48"/>
      <c r="C3389" s="49"/>
      <c r="D3389" s="49"/>
      <c r="E3389" s="49"/>
      <c r="F3389" s="49"/>
      <c r="G3389" s="50"/>
      <c r="H3389" s="47"/>
      <c r="I3389" s="47"/>
    </row>
    <row r="3390" spans="2:9" ht="20.100000000000001" hidden="1" customHeight="1" x14ac:dyDescent="0.25">
      <c r="B3390" s="48"/>
      <c r="C3390" s="49"/>
      <c r="D3390" s="49"/>
      <c r="E3390" s="49"/>
      <c r="F3390" s="49"/>
      <c r="G3390" s="50"/>
      <c r="H3390" s="47"/>
      <c r="I3390" s="47"/>
    </row>
    <row r="3391" spans="2:9" ht="20.100000000000001" hidden="1" customHeight="1" x14ac:dyDescent="0.25">
      <c r="B3391" s="48"/>
      <c r="C3391" s="49"/>
      <c r="D3391" s="49"/>
      <c r="E3391" s="49"/>
      <c r="F3391" s="49"/>
      <c r="G3391" s="50"/>
      <c r="H3391" s="47"/>
      <c r="I3391" s="47"/>
    </row>
    <row r="3392" spans="2:9" ht="20.100000000000001" hidden="1" customHeight="1" x14ac:dyDescent="0.25">
      <c r="B3392" s="48"/>
      <c r="C3392" s="49"/>
      <c r="D3392" s="49"/>
      <c r="E3392" s="49"/>
      <c r="F3392" s="49"/>
      <c r="G3392" s="50"/>
      <c r="H3392" s="47"/>
      <c r="I3392" s="47"/>
    </row>
    <row r="3393" spans="2:9" ht="20.100000000000001" hidden="1" customHeight="1" x14ac:dyDescent="0.25">
      <c r="B3393" s="48"/>
      <c r="C3393" s="49"/>
      <c r="D3393" s="49"/>
      <c r="E3393" s="49"/>
      <c r="F3393" s="49"/>
      <c r="G3393" s="50"/>
      <c r="H3393" s="47"/>
      <c r="I3393" s="47"/>
    </row>
    <row r="3394" spans="2:9" ht="20.100000000000001" hidden="1" customHeight="1" x14ac:dyDescent="0.25">
      <c r="B3394" s="48"/>
      <c r="C3394" s="49"/>
      <c r="D3394" s="49"/>
      <c r="E3394" s="49"/>
      <c r="F3394" s="49"/>
      <c r="G3394" s="50"/>
      <c r="H3394" s="47"/>
      <c r="I3394" s="47"/>
    </row>
    <row r="3395" spans="2:9" ht="20.100000000000001" hidden="1" customHeight="1" x14ac:dyDescent="0.25">
      <c r="B3395" s="48"/>
      <c r="C3395" s="49"/>
      <c r="D3395" s="49"/>
      <c r="E3395" s="49"/>
      <c r="F3395" s="49"/>
      <c r="G3395" s="50"/>
      <c r="H3395" s="47"/>
      <c r="I3395" s="47"/>
    </row>
    <row r="3396" spans="2:9" ht="20.100000000000001" hidden="1" customHeight="1" x14ac:dyDescent="0.25">
      <c r="B3396" s="48"/>
      <c r="C3396" s="49"/>
      <c r="D3396" s="49"/>
      <c r="E3396" s="49"/>
      <c r="F3396" s="49"/>
      <c r="G3396" s="50"/>
      <c r="H3396" s="47"/>
      <c r="I3396" s="47"/>
    </row>
    <row r="3397" spans="2:9" ht="20.100000000000001" hidden="1" customHeight="1" x14ac:dyDescent="0.25">
      <c r="B3397" s="48"/>
      <c r="C3397" s="49"/>
      <c r="D3397" s="49"/>
      <c r="E3397" s="49"/>
      <c r="F3397" s="49"/>
      <c r="G3397" s="50"/>
      <c r="H3397" s="47"/>
      <c r="I3397" s="47"/>
    </row>
    <row r="3398" spans="2:9" ht="20.100000000000001" hidden="1" customHeight="1" x14ac:dyDescent="0.25">
      <c r="B3398" s="48"/>
      <c r="C3398" s="49"/>
      <c r="D3398" s="49"/>
      <c r="E3398" s="49"/>
      <c r="F3398" s="49"/>
      <c r="G3398" s="50"/>
      <c r="H3398" s="47"/>
      <c r="I3398" s="47"/>
    </row>
    <row r="3399" spans="2:9" ht="20.100000000000001" hidden="1" customHeight="1" x14ac:dyDescent="0.25">
      <c r="B3399" s="48"/>
      <c r="C3399" s="49"/>
      <c r="D3399" s="49"/>
      <c r="E3399" s="49"/>
      <c r="F3399" s="49"/>
      <c r="G3399" s="50"/>
      <c r="H3399" s="47"/>
      <c r="I3399" s="47"/>
    </row>
    <row r="3400" spans="2:9" ht="20.100000000000001" hidden="1" customHeight="1" x14ac:dyDescent="0.25">
      <c r="B3400" s="48"/>
      <c r="C3400" s="49"/>
      <c r="D3400" s="49"/>
      <c r="E3400" s="49"/>
      <c r="F3400" s="49"/>
      <c r="G3400" s="50"/>
      <c r="H3400" s="47"/>
      <c r="I3400" s="47"/>
    </row>
    <row r="3401" spans="2:9" ht="20.100000000000001" hidden="1" customHeight="1" x14ac:dyDescent="0.25">
      <c r="B3401" s="48"/>
      <c r="C3401" s="49"/>
      <c r="D3401" s="49"/>
      <c r="E3401" s="49"/>
      <c r="F3401" s="49"/>
      <c r="G3401" s="50"/>
      <c r="H3401" s="47"/>
      <c r="I3401" s="47"/>
    </row>
    <row r="3402" spans="2:9" ht="20.100000000000001" hidden="1" customHeight="1" x14ac:dyDescent="0.25">
      <c r="B3402" s="48"/>
      <c r="C3402" s="49"/>
      <c r="D3402" s="49"/>
      <c r="E3402" s="49"/>
      <c r="F3402" s="49"/>
      <c r="G3402" s="50"/>
      <c r="H3402" s="47"/>
      <c r="I3402" s="47"/>
    </row>
    <row r="3403" spans="2:9" ht="20.100000000000001" hidden="1" customHeight="1" x14ac:dyDescent="0.25">
      <c r="B3403" s="48"/>
      <c r="C3403" s="49"/>
      <c r="D3403" s="49"/>
      <c r="E3403" s="49"/>
      <c r="F3403" s="49"/>
      <c r="G3403" s="50"/>
      <c r="H3403" s="47"/>
      <c r="I3403" s="47"/>
    </row>
    <row r="3404" spans="2:9" ht="20.100000000000001" hidden="1" customHeight="1" x14ac:dyDescent="0.25">
      <c r="B3404" s="48"/>
      <c r="C3404" s="49"/>
      <c r="D3404" s="49"/>
      <c r="E3404" s="49"/>
      <c r="F3404" s="49"/>
      <c r="G3404" s="50"/>
      <c r="H3404" s="47"/>
      <c r="I3404" s="47"/>
    </row>
    <row r="3405" spans="2:9" ht="20.100000000000001" hidden="1" customHeight="1" x14ac:dyDescent="0.25">
      <c r="B3405" s="48"/>
      <c r="C3405" s="49"/>
      <c r="D3405" s="49"/>
      <c r="E3405" s="49"/>
      <c r="F3405" s="49"/>
      <c r="G3405" s="50"/>
      <c r="H3405" s="47"/>
      <c r="I3405" s="47"/>
    </row>
    <row r="3406" spans="2:9" ht="20.100000000000001" hidden="1" customHeight="1" x14ac:dyDescent="0.25">
      <c r="B3406" s="48"/>
      <c r="C3406" s="49"/>
      <c r="D3406" s="49"/>
      <c r="E3406" s="49"/>
      <c r="F3406" s="49"/>
      <c r="G3406" s="50"/>
      <c r="H3406" s="47"/>
      <c r="I3406" s="47"/>
    </row>
    <row r="3407" spans="2:9" ht="20.100000000000001" hidden="1" customHeight="1" x14ac:dyDescent="0.25">
      <c r="B3407" s="48"/>
      <c r="C3407" s="49"/>
      <c r="D3407" s="49"/>
      <c r="E3407" s="49"/>
      <c r="F3407" s="49"/>
      <c r="G3407" s="50"/>
      <c r="H3407" s="47"/>
      <c r="I3407" s="47"/>
    </row>
    <row r="3408" spans="2:9" ht="20.100000000000001" hidden="1" customHeight="1" x14ac:dyDescent="0.25">
      <c r="B3408" s="48"/>
      <c r="C3408" s="49"/>
      <c r="D3408" s="49"/>
      <c r="E3408" s="49"/>
      <c r="F3408" s="49"/>
      <c r="G3408" s="50"/>
      <c r="H3408" s="47"/>
      <c r="I3408" s="47"/>
    </row>
    <row r="3409" spans="2:9" ht="20.100000000000001" hidden="1" customHeight="1" x14ac:dyDescent="0.25">
      <c r="B3409" s="48"/>
      <c r="C3409" s="49"/>
      <c r="D3409" s="49"/>
      <c r="E3409" s="49"/>
      <c r="F3409" s="49"/>
      <c r="G3409" s="50"/>
      <c r="H3409" s="47"/>
      <c r="I3409" s="47"/>
    </row>
    <row r="3410" spans="2:9" ht="20.100000000000001" hidden="1" customHeight="1" x14ac:dyDescent="0.25">
      <c r="B3410" s="48"/>
      <c r="C3410" s="49"/>
      <c r="D3410" s="49"/>
      <c r="E3410" s="49"/>
      <c r="F3410" s="49"/>
      <c r="G3410" s="50"/>
      <c r="H3410" s="47"/>
      <c r="I3410" s="47"/>
    </row>
    <row r="3411" spans="2:9" ht="20.100000000000001" hidden="1" customHeight="1" x14ac:dyDescent="0.25">
      <c r="B3411" s="48"/>
      <c r="C3411" s="49"/>
      <c r="D3411" s="49"/>
      <c r="E3411" s="49"/>
      <c r="F3411" s="49"/>
      <c r="G3411" s="50"/>
      <c r="H3411" s="47"/>
      <c r="I3411" s="47"/>
    </row>
    <row r="3412" spans="2:9" ht="20.100000000000001" hidden="1" customHeight="1" x14ac:dyDescent="0.25">
      <c r="B3412" s="48"/>
      <c r="C3412" s="49"/>
      <c r="D3412" s="49"/>
      <c r="E3412" s="49"/>
      <c r="F3412" s="49"/>
      <c r="G3412" s="50"/>
      <c r="H3412" s="47"/>
      <c r="I3412" s="47"/>
    </row>
    <row r="3413" spans="2:9" ht="20.100000000000001" hidden="1" customHeight="1" x14ac:dyDescent="0.25">
      <c r="B3413" s="48"/>
      <c r="C3413" s="49"/>
      <c r="D3413" s="49"/>
      <c r="E3413" s="49"/>
      <c r="F3413" s="49"/>
      <c r="G3413" s="50"/>
      <c r="H3413" s="47"/>
      <c r="I3413" s="47"/>
    </row>
    <row r="3414" spans="2:9" ht="20.100000000000001" hidden="1" customHeight="1" x14ac:dyDescent="0.25">
      <c r="B3414" s="48"/>
      <c r="C3414" s="49"/>
      <c r="D3414" s="49"/>
      <c r="E3414" s="49"/>
      <c r="F3414" s="49"/>
      <c r="G3414" s="50"/>
      <c r="H3414" s="47"/>
      <c r="I3414" s="47"/>
    </row>
    <row r="3415" spans="2:9" ht="20.100000000000001" hidden="1" customHeight="1" x14ac:dyDescent="0.25">
      <c r="B3415" s="48"/>
      <c r="C3415" s="49"/>
      <c r="D3415" s="49"/>
      <c r="E3415" s="49"/>
      <c r="F3415" s="49"/>
      <c r="G3415" s="50"/>
      <c r="H3415" s="47"/>
      <c r="I3415" s="47"/>
    </row>
    <row r="3416" spans="2:9" ht="20.100000000000001" hidden="1" customHeight="1" x14ac:dyDescent="0.25">
      <c r="B3416" s="48"/>
      <c r="C3416" s="49"/>
      <c r="D3416" s="49"/>
      <c r="E3416" s="49"/>
      <c r="F3416" s="49"/>
      <c r="G3416" s="50"/>
      <c r="H3416" s="47"/>
      <c r="I3416" s="47"/>
    </row>
    <row r="3417" spans="2:9" ht="20.100000000000001" hidden="1" customHeight="1" x14ac:dyDescent="0.25">
      <c r="B3417" s="48"/>
      <c r="C3417" s="49"/>
      <c r="D3417" s="49"/>
      <c r="E3417" s="49"/>
      <c r="F3417" s="49"/>
      <c r="G3417" s="50"/>
      <c r="H3417" s="47"/>
      <c r="I3417" s="47"/>
    </row>
    <row r="3418" spans="2:9" ht="20.100000000000001" hidden="1" customHeight="1" x14ac:dyDescent="0.25">
      <c r="B3418" s="48"/>
      <c r="C3418" s="49"/>
      <c r="D3418" s="49"/>
      <c r="E3418" s="49"/>
      <c r="F3418" s="49"/>
      <c r="G3418" s="50"/>
      <c r="H3418" s="47"/>
      <c r="I3418" s="47"/>
    </row>
    <row r="3419" spans="2:9" ht="20.100000000000001" hidden="1" customHeight="1" x14ac:dyDescent="0.25">
      <c r="B3419" s="48"/>
      <c r="C3419" s="49"/>
      <c r="D3419" s="49"/>
      <c r="E3419" s="49"/>
      <c r="F3419" s="49"/>
      <c r="G3419" s="50"/>
      <c r="H3419" s="47"/>
      <c r="I3419" s="47"/>
    </row>
    <row r="3420" spans="2:9" ht="20.100000000000001" hidden="1" customHeight="1" x14ac:dyDescent="0.25">
      <c r="B3420" s="48"/>
      <c r="C3420" s="49"/>
      <c r="D3420" s="49"/>
      <c r="E3420" s="49"/>
      <c r="F3420" s="49"/>
      <c r="G3420" s="50"/>
      <c r="H3420" s="47"/>
      <c r="I3420" s="47"/>
    </row>
    <row r="3421" spans="2:9" ht="20.100000000000001" hidden="1" customHeight="1" x14ac:dyDescent="0.25">
      <c r="B3421" s="48"/>
      <c r="C3421" s="49"/>
      <c r="D3421" s="49"/>
      <c r="E3421" s="49"/>
      <c r="F3421" s="49"/>
      <c r="G3421" s="50"/>
      <c r="H3421" s="47"/>
      <c r="I3421" s="47"/>
    </row>
    <row r="3422" spans="2:9" ht="20.100000000000001" hidden="1" customHeight="1" x14ac:dyDescent="0.25">
      <c r="B3422" s="48"/>
      <c r="C3422" s="49"/>
      <c r="D3422" s="49"/>
      <c r="E3422" s="49"/>
      <c r="F3422" s="49"/>
      <c r="G3422" s="50"/>
      <c r="H3422" s="47"/>
      <c r="I3422" s="47"/>
    </row>
    <row r="3423" spans="2:9" ht="20.100000000000001" hidden="1" customHeight="1" x14ac:dyDescent="0.25">
      <c r="B3423" s="48"/>
      <c r="C3423" s="49"/>
      <c r="D3423" s="49"/>
      <c r="E3423" s="49"/>
      <c r="F3423" s="49"/>
      <c r="G3423" s="50"/>
      <c r="H3423" s="47"/>
      <c r="I3423" s="47"/>
    </row>
    <row r="3424" spans="2:9" ht="20.100000000000001" hidden="1" customHeight="1" x14ac:dyDescent="0.25">
      <c r="B3424" s="48"/>
      <c r="C3424" s="49"/>
      <c r="D3424" s="49"/>
      <c r="E3424" s="49"/>
      <c r="F3424" s="49"/>
      <c r="G3424" s="50"/>
      <c r="H3424" s="47"/>
      <c r="I3424" s="47"/>
    </row>
    <row r="3425" spans="2:9" ht="20.100000000000001" hidden="1" customHeight="1" x14ac:dyDescent="0.25">
      <c r="B3425" s="48"/>
      <c r="C3425" s="49"/>
      <c r="D3425" s="49"/>
      <c r="E3425" s="49"/>
      <c r="F3425" s="49"/>
      <c r="G3425" s="50"/>
      <c r="H3425" s="47"/>
      <c r="I3425" s="47"/>
    </row>
    <row r="3426" spans="2:9" ht="20.100000000000001" hidden="1" customHeight="1" x14ac:dyDescent="0.25">
      <c r="B3426" s="48"/>
      <c r="C3426" s="49"/>
      <c r="D3426" s="49"/>
      <c r="E3426" s="49"/>
      <c r="F3426" s="49"/>
      <c r="G3426" s="50"/>
      <c r="H3426" s="47"/>
      <c r="I3426" s="47"/>
    </row>
    <row r="3427" spans="2:9" ht="20.100000000000001" hidden="1" customHeight="1" x14ac:dyDescent="0.25">
      <c r="B3427" s="48"/>
      <c r="C3427" s="49"/>
      <c r="D3427" s="49"/>
      <c r="E3427" s="49"/>
      <c r="F3427" s="49"/>
      <c r="G3427" s="50"/>
      <c r="H3427" s="47"/>
      <c r="I3427" s="47"/>
    </row>
    <row r="3428" spans="2:9" ht="20.100000000000001" hidden="1" customHeight="1" x14ac:dyDescent="0.25">
      <c r="B3428" s="48"/>
      <c r="C3428" s="49"/>
      <c r="D3428" s="49"/>
      <c r="E3428" s="49"/>
      <c r="F3428" s="49"/>
      <c r="G3428" s="50"/>
      <c r="H3428" s="47"/>
      <c r="I3428" s="47"/>
    </row>
    <row r="3429" spans="2:9" ht="20.100000000000001" hidden="1" customHeight="1" x14ac:dyDescent="0.25">
      <c r="B3429" s="48"/>
      <c r="C3429" s="49"/>
      <c r="D3429" s="49"/>
      <c r="E3429" s="49"/>
      <c r="F3429" s="49"/>
      <c r="G3429" s="50"/>
      <c r="H3429" s="47"/>
      <c r="I3429" s="47"/>
    </row>
    <row r="3430" spans="2:9" ht="20.100000000000001" hidden="1" customHeight="1" x14ac:dyDescent="0.25">
      <c r="B3430" s="48"/>
      <c r="C3430" s="49"/>
      <c r="D3430" s="49"/>
      <c r="E3430" s="49"/>
      <c r="F3430" s="49"/>
      <c r="G3430" s="50"/>
      <c r="H3430" s="47"/>
      <c r="I3430" s="47"/>
    </row>
    <row r="3431" spans="2:9" ht="20.100000000000001" hidden="1" customHeight="1" x14ac:dyDescent="0.25">
      <c r="B3431" s="48"/>
      <c r="C3431" s="49"/>
      <c r="D3431" s="49"/>
      <c r="E3431" s="49"/>
      <c r="F3431" s="49"/>
      <c r="G3431" s="50"/>
      <c r="H3431" s="47"/>
      <c r="I3431" s="47"/>
    </row>
    <row r="3432" spans="2:9" ht="20.100000000000001" hidden="1" customHeight="1" x14ac:dyDescent="0.25">
      <c r="B3432" s="48"/>
      <c r="C3432" s="49"/>
      <c r="D3432" s="49"/>
      <c r="E3432" s="49"/>
      <c r="F3432" s="49"/>
      <c r="G3432" s="50"/>
      <c r="H3432" s="47"/>
      <c r="I3432" s="47"/>
    </row>
    <row r="3433" spans="2:9" ht="20.100000000000001" hidden="1" customHeight="1" x14ac:dyDescent="0.25">
      <c r="B3433" s="48"/>
      <c r="C3433" s="49"/>
      <c r="D3433" s="49"/>
      <c r="E3433" s="49"/>
      <c r="F3433" s="49"/>
      <c r="G3433" s="50"/>
      <c r="H3433" s="47"/>
      <c r="I3433" s="47"/>
    </row>
    <row r="3434" spans="2:9" ht="20.100000000000001" hidden="1" customHeight="1" x14ac:dyDescent="0.25">
      <c r="B3434" s="48"/>
      <c r="C3434" s="49"/>
      <c r="D3434" s="49"/>
      <c r="E3434" s="49"/>
      <c r="F3434" s="49"/>
      <c r="G3434" s="50"/>
      <c r="H3434" s="47"/>
      <c r="I3434" s="47"/>
    </row>
    <row r="3435" spans="2:9" ht="20.100000000000001" hidden="1" customHeight="1" x14ac:dyDescent="0.25">
      <c r="B3435" s="48"/>
      <c r="C3435" s="49"/>
      <c r="D3435" s="49"/>
      <c r="E3435" s="49"/>
      <c r="F3435" s="49"/>
      <c r="G3435" s="50"/>
      <c r="H3435" s="47"/>
      <c r="I3435" s="47"/>
    </row>
    <row r="3436" spans="2:9" ht="20.100000000000001" hidden="1" customHeight="1" x14ac:dyDescent="0.25">
      <c r="B3436" s="48"/>
      <c r="C3436" s="49"/>
      <c r="D3436" s="49"/>
      <c r="E3436" s="49"/>
      <c r="F3436" s="49"/>
      <c r="G3436" s="50"/>
      <c r="H3436" s="47"/>
      <c r="I3436" s="47"/>
    </row>
    <row r="3437" spans="2:9" ht="20.100000000000001" hidden="1" customHeight="1" x14ac:dyDescent="0.25">
      <c r="B3437" s="48"/>
      <c r="C3437" s="49"/>
      <c r="D3437" s="49"/>
      <c r="E3437" s="49"/>
      <c r="F3437" s="49"/>
      <c r="G3437" s="50"/>
      <c r="H3437" s="47"/>
      <c r="I3437" s="47"/>
    </row>
    <row r="3438" spans="2:9" ht="20.100000000000001" hidden="1" customHeight="1" x14ac:dyDescent="0.25">
      <c r="B3438" s="48"/>
      <c r="C3438" s="49"/>
      <c r="D3438" s="49"/>
      <c r="E3438" s="49"/>
      <c r="F3438" s="49"/>
      <c r="G3438" s="50"/>
      <c r="H3438" s="47"/>
      <c r="I3438" s="47"/>
    </row>
    <row r="3439" spans="2:9" ht="20.100000000000001" hidden="1" customHeight="1" x14ac:dyDescent="0.25">
      <c r="B3439" s="48"/>
      <c r="C3439" s="49"/>
      <c r="D3439" s="49"/>
      <c r="E3439" s="49"/>
      <c r="F3439" s="49"/>
      <c r="G3439" s="50"/>
      <c r="H3439" s="47"/>
      <c r="I3439" s="47"/>
    </row>
    <row r="3440" spans="2:9" ht="20.100000000000001" hidden="1" customHeight="1" x14ac:dyDescent="0.25">
      <c r="B3440" s="48"/>
      <c r="C3440" s="49"/>
      <c r="D3440" s="49"/>
      <c r="E3440" s="49"/>
      <c r="F3440" s="49"/>
      <c r="G3440" s="50"/>
      <c r="H3440" s="47"/>
      <c r="I3440" s="47"/>
    </row>
    <row r="3441" spans="2:9" ht="20.100000000000001" hidden="1" customHeight="1" x14ac:dyDescent="0.25">
      <c r="B3441" s="48"/>
      <c r="C3441" s="49"/>
      <c r="D3441" s="49"/>
      <c r="E3441" s="49"/>
      <c r="F3441" s="49"/>
      <c r="G3441" s="50"/>
      <c r="H3441" s="47"/>
      <c r="I3441" s="47"/>
    </row>
    <row r="3442" spans="2:9" ht="20.100000000000001" hidden="1" customHeight="1" x14ac:dyDescent="0.25">
      <c r="B3442" s="48"/>
      <c r="C3442" s="49"/>
      <c r="D3442" s="49"/>
      <c r="E3442" s="49"/>
      <c r="F3442" s="49"/>
      <c r="G3442" s="50"/>
      <c r="H3442" s="47"/>
      <c r="I3442" s="47"/>
    </row>
    <row r="3443" spans="2:9" ht="20.100000000000001" hidden="1" customHeight="1" x14ac:dyDescent="0.25">
      <c r="B3443" s="48"/>
      <c r="C3443" s="49"/>
      <c r="D3443" s="49"/>
      <c r="E3443" s="49"/>
      <c r="F3443" s="49"/>
      <c r="G3443" s="50"/>
      <c r="H3443" s="47"/>
      <c r="I3443" s="47"/>
    </row>
    <row r="3444" spans="2:9" ht="20.100000000000001" hidden="1" customHeight="1" x14ac:dyDescent="0.25">
      <c r="B3444" s="48"/>
      <c r="C3444" s="49"/>
      <c r="D3444" s="49"/>
      <c r="E3444" s="49"/>
      <c r="F3444" s="49"/>
      <c r="G3444" s="50"/>
      <c r="H3444" s="47"/>
      <c r="I3444" s="47"/>
    </row>
    <row r="3445" spans="2:9" ht="20.100000000000001" hidden="1" customHeight="1" x14ac:dyDescent="0.25">
      <c r="B3445" s="48"/>
      <c r="C3445" s="49"/>
      <c r="D3445" s="49"/>
      <c r="E3445" s="49"/>
      <c r="F3445" s="49"/>
      <c r="G3445" s="50"/>
      <c r="H3445" s="47"/>
      <c r="I3445" s="47"/>
    </row>
    <row r="3446" spans="2:9" ht="20.100000000000001" hidden="1" customHeight="1" x14ac:dyDescent="0.25">
      <c r="B3446" s="48"/>
      <c r="C3446" s="49"/>
      <c r="D3446" s="49"/>
      <c r="E3446" s="49"/>
      <c r="F3446" s="49"/>
      <c r="G3446" s="50"/>
      <c r="H3446" s="47"/>
      <c r="I3446" s="47"/>
    </row>
    <row r="3447" spans="2:9" ht="20.100000000000001" hidden="1" customHeight="1" x14ac:dyDescent="0.25">
      <c r="B3447" s="48"/>
      <c r="C3447" s="49"/>
      <c r="D3447" s="49"/>
      <c r="E3447" s="49"/>
      <c r="F3447" s="49"/>
      <c r="G3447" s="50"/>
      <c r="H3447" s="47"/>
      <c r="I3447" s="47"/>
    </row>
    <row r="3448" spans="2:9" ht="20.100000000000001" hidden="1" customHeight="1" x14ac:dyDescent="0.25">
      <c r="B3448" s="48"/>
      <c r="C3448" s="49"/>
      <c r="D3448" s="49"/>
      <c r="E3448" s="49"/>
      <c r="F3448" s="49"/>
      <c r="G3448" s="50"/>
      <c r="H3448" s="47"/>
      <c r="I3448" s="47"/>
    </row>
    <row r="3449" spans="2:9" ht="20.100000000000001" hidden="1" customHeight="1" x14ac:dyDescent="0.25">
      <c r="B3449" s="48"/>
      <c r="C3449" s="49"/>
      <c r="D3449" s="49"/>
      <c r="E3449" s="49"/>
      <c r="F3449" s="49"/>
      <c r="G3449" s="50"/>
      <c r="H3449" s="47"/>
      <c r="I3449" s="47"/>
    </row>
    <row r="3450" spans="2:9" ht="20.100000000000001" hidden="1" customHeight="1" x14ac:dyDescent="0.25">
      <c r="B3450" s="48"/>
      <c r="C3450" s="49"/>
      <c r="D3450" s="49"/>
      <c r="E3450" s="49"/>
      <c r="F3450" s="49"/>
      <c r="G3450" s="50"/>
      <c r="H3450" s="47"/>
      <c r="I3450" s="47"/>
    </row>
    <row r="3451" spans="2:9" ht="20.100000000000001" hidden="1" customHeight="1" x14ac:dyDescent="0.25">
      <c r="B3451" s="48"/>
      <c r="C3451" s="49"/>
      <c r="D3451" s="49"/>
      <c r="E3451" s="49"/>
      <c r="F3451" s="49"/>
      <c r="G3451" s="50"/>
      <c r="H3451" s="47"/>
      <c r="I3451" s="47"/>
    </row>
    <row r="3452" spans="2:9" ht="20.100000000000001" hidden="1" customHeight="1" x14ac:dyDescent="0.25">
      <c r="B3452" s="48"/>
      <c r="C3452" s="49"/>
      <c r="D3452" s="49"/>
      <c r="E3452" s="49"/>
      <c r="F3452" s="49"/>
      <c r="G3452" s="50"/>
      <c r="H3452" s="47"/>
      <c r="I3452" s="47"/>
    </row>
    <row r="3453" spans="2:9" ht="20.100000000000001" hidden="1" customHeight="1" x14ac:dyDescent="0.25">
      <c r="B3453" s="48"/>
      <c r="C3453" s="49"/>
      <c r="D3453" s="49"/>
      <c r="E3453" s="49"/>
      <c r="F3453" s="49"/>
      <c r="G3453" s="50"/>
      <c r="H3453" s="47"/>
      <c r="I3453" s="47"/>
    </row>
    <row r="3454" spans="2:9" ht="20.100000000000001" hidden="1" customHeight="1" x14ac:dyDescent="0.25">
      <c r="B3454" s="48"/>
      <c r="C3454" s="49"/>
      <c r="D3454" s="49"/>
      <c r="E3454" s="49"/>
      <c r="F3454" s="49"/>
      <c r="G3454" s="50"/>
      <c r="H3454" s="47"/>
      <c r="I3454" s="47"/>
    </row>
    <row r="3455" spans="2:9" ht="20.100000000000001" hidden="1" customHeight="1" x14ac:dyDescent="0.25">
      <c r="B3455" s="48"/>
      <c r="C3455" s="49"/>
      <c r="D3455" s="49"/>
      <c r="E3455" s="49"/>
      <c r="F3455" s="49"/>
      <c r="G3455" s="50"/>
      <c r="H3455" s="47"/>
      <c r="I3455" s="47"/>
    </row>
    <row r="3456" spans="2:9" ht="20.100000000000001" hidden="1" customHeight="1" x14ac:dyDescent="0.25">
      <c r="B3456" s="48"/>
      <c r="C3456" s="49"/>
      <c r="D3456" s="49"/>
      <c r="E3456" s="49"/>
      <c r="F3456" s="49"/>
      <c r="G3456" s="50"/>
      <c r="H3456" s="47"/>
      <c r="I3456" s="47"/>
    </row>
    <row r="3457" spans="2:9" ht="20.100000000000001" hidden="1" customHeight="1" x14ac:dyDescent="0.25">
      <c r="B3457" s="48"/>
      <c r="C3457" s="49"/>
      <c r="D3457" s="49"/>
      <c r="E3457" s="49"/>
      <c r="F3457" s="49"/>
      <c r="G3457" s="50"/>
      <c r="H3457" s="47"/>
      <c r="I3457" s="47"/>
    </row>
    <row r="3458" spans="2:9" ht="20.100000000000001" hidden="1" customHeight="1" x14ac:dyDescent="0.25">
      <c r="B3458" s="48"/>
      <c r="C3458" s="49"/>
      <c r="D3458" s="49"/>
      <c r="E3458" s="49"/>
      <c r="F3458" s="49"/>
      <c r="G3458" s="50"/>
      <c r="H3458" s="47"/>
      <c r="I3458" s="47"/>
    </row>
    <row r="3459" spans="2:9" ht="20.100000000000001" hidden="1" customHeight="1" x14ac:dyDescent="0.25">
      <c r="B3459" s="48"/>
      <c r="C3459" s="49"/>
      <c r="D3459" s="49"/>
      <c r="E3459" s="49"/>
      <c r="F3459" s="49"/>
      <c r="G3459" s="50"/>
      <c r="H3459" s="47"/>
      <c r="I3459" s="47"/>
    </row>
    <row r="3460" spans="2:9" ht="20.100000000000001" hidden="1" customHeight="1" x14ac:dyDescent="0.25">
      <c r="B3460" s="48"/>
      <c r="C3460" s="49"/>
      <c r="D3460" s="49"/>
      <c r="E3460" s="49"/>
      <c r="F3460" s="49"/>
      <c r="G3460" s="50"/>
      <c r="H3460" s="47"/>
      <c r="I3460" s="47"/>
    </row>
    <row r="3461" spans="2:9" ht="20.100000000000001" hidden="1" customHeight="1" x14ac:dyDescent="0.25">
      <c r="B3461" s="48"/>
      <c r="C3461" s="49"/>
      <c r="D3461" s="49"/>
      <c r="E3461" s="49"/>
      <c r="F3461" s="49"/>
      <c r="G3461" s="50"/>
      <c r="H3461" s="47"/>
      <c r="I3461" s="47"/>
    </row>
    <row r="3462" spans="2:9" ht="20.100000000000001" hidden="1" customHeight="1" x14ac:dyDescent="0.25">
      <c r="B3462" s="48"/>
      <c r="C3462" s="49"/>
      <c r="D3462" s="49"/>
      <c r="E3462" s="49"/>
      <c r="F3462" s="49"/>
      <c r="G3462" s="50"/>
      <c r="H3462" s="47"/>
      <c r="I3462" s="47"/>
    </row>
    <row r="3463" spans="2:9" ht="20.100000000000001" hidden="1" customHeight="1" x14ac:dyDescent="0.25">
      <c r="B3463" s="48"/>
      <c r="C3463" s="49"/>
      <c r="D3463" s="49"/>
      <c r="E3463" s="49"/>
      <c r="F3463" s="49"/>
      <c r="G3463" s="50"/>
      <c r="H3463" s="47"/>
      <c r="I3463" s="47"/>
    </row>
    <row r="3464" spans="2:9" ht="20.100000000000001" hidden="1" customHeight="1" x14ac:dyDescent="0.25">
      <c r="B3464" s="48"/>
      <c r="C3464" s="49"/>
      <c r="D3464" s="49"/>
      <c r="E3464" s="49"/>
      <c r="F3464" s="49"/>
      <c r="G3464" s="50"/>
      <c r="H3464" s="47"/>
      <c r="I3464" s="47"/>
    </row>
    <row r="3465" spans="2:9" ht="20.100000000000001" hidden="1" customHeight="1" x14ac:dyDescent="0.25">
      <c r="B3465" s="48"/>
      <c r="C3465" s="49"/>
      <c r="D3465" s="49"/>
      <c r="E3465" s="49"/>
      <c r="F3465" s="49"/>
      <c r="G3465" s="50"/>
      <c r="H3465" s="47"/>
      <c r="I3465" s="47"/>
    </row>
    <row r="3466" spans="2:9" ht="20.100000000000001" hidden="1" customHeight="1" x14ac:dyDescent="0.25">
      <c r="B3466" s="48"/>
      <c r="C3466" s="49"/>
      <c r="D3466" s="49"/>
      <c r="E3466" s="49"/>
      <c r="F3466" s="49"/>
      <c r="G3466" s="50"/>
      <c r="H3466" s="47"/>
      <c r="I3466" s="47"/>
    </row>
    <row r="3467" spans="2:9" ht="20.100000000000001" hidden="1" customHeight="1" x14ac:dyDescent="0.25">
      <c r="B3467" s="48"/>
      <c r="C3467" s="49"/>
      <c r="D3467" s="49"/>
      <c r="E3467" s="49"/>
      <c r="F3467" s="49"/>
      <c r="G3467" s="50"/>
      <c r="H3467" s="47"/>
      <c r="I3467" s="47"/>
    </row>
    <row r="3468" spans="2:9" ht="20.100000000000001" hidden="1" customHeight="1" x14ac:dyDescent="0.25">
      <c r="B3468" s="48"/>
      <c r="C3468" s="49"/>
      <c r="D3468" s="49"/>
      <c r="E3468" s="49"/>
      <c r="F3468" s="49"/>
      <c r="G3468" s="50"/>
      <c r="H3468" s="47"/>
      <c r="I3468" s="47"/>
    </row>
    <row r="3469" spans="2:9" ht="20.100000000000001" hidden="1" customHeight="1" x14ac:dyDescent="0.25">
      <c r="B3469" s="48"/>
      <c r="C3469" s="49"/>
      <c r="D3469" s="49"/>
      <c r="E3469" s="49"/>
      <c r="F3469" s="49"/>
      <c r="G3469" s="50"/>
      <c r="H3469" s="47"/>
      <c r="I3469" s="47"/>
    </row>
    <row r="3470" spans="2:9" ht="20.100000000000001" hidden="1" customHeight="1" x14ac:dyDescent="0.25">
      <c r="B3470" s="48"/>
      <c r="C3470" s="49"/>
      <c r="D3470" s="49"/>
      <c r="E3470" s="49"/>
      <c r="F3470" s="49"/>
      <c r="G3470" s="50"/>
      <c r="H3470" s="47"/>
      <c r="I3470" s="47"/>
    </row>
    <row r="3471" spans="2:9" ht="20.100000000000001" hidden="1" customHeight="1" x14ac:dyDescent="0.25">
      <c r="B3471" s="48"/>
      <c r="C3471" s="49"/>
      <c r="D3471" s="49"/>
      <c r="E3471" s="49"/>
      <c r="F3471" s="49"/>
      <c r="G3471" s="50"/>
      <c r="H3471" s="47"/>
      <c r="I3471" s="47"/>
    </row>
    <row r="3472" spans="2:9" ht="20.100000000000001" hidden="1" customHeight="1" x14ac:dyDescent="0.25">
      <c r="B3472" s="48"/>
      <c r="C3472" s="49"/>
      <c r="D3472" s="49"/>
      <c r="E3472" s="49"/>
      <c r="F3472" s="49"/>
      <c r="G3472" s="50"/>
      <c r="H3472" s="47"/>
      <c r="I3472" s="47"/>
    </row>
    <row r="3473" spans="2:9" ht="20.100000000000001" hidden="1" customHeight="1" x14ac:dyDescent="0.25">
      <c r="B3473" s="48"/>
      <c r="C3473" s="49"/>
      <c r="D3473" s="49"/>
      <c r="E3473" s="49"/>
      <c r="F3473" s="49"/>
      <c r="G3473" s="50"/>
      <c r="H3473" s="47"/>
      <c r="I3473" s="47"/>
    </row>
    <row r="3474" spans="2:9" ht="20.100000000000001" hidden="1" customHeight="1" x14ac:dyDescent="0.25">
      <c r="B3474" s="48"/>
      <c r="C3474" s="49"/>
      <c r="D3474" s="49"/>
      <c r="E3474" s="49"/>
      <c r="F3474" s="49"/>
      <c r="G3474" s="50"/>
      <c r="H3474" s="47"/>
      <c r="I3474" s="47"/>
    </row>
    <row r="3475" spans="2:9" ht="20.100000000000001" hidden="1" customHeight="1" x14ac:dyDescent="0.25">
      <c r="B3475" s="48"/>
      <c r="C3475" s="49"/>
      <c r="D3475" s="49"/>
      <c r="E3475" s="49"/>
      <c r="F3475" s="49"/>
      <c r="G3475" s="50"/>
      <c r="H3475" s="47"/>
      <c r="I3475" s="47"/>
    </row>
    <row r="3476" spans="2:9" ht="20.100000000000001" hidden="1" customHeight="1" x14ac:dyDescent="0.25">
      <c r="B3476" s="48"/>
      <c r="C3476" s="49"/>
      <c r="D3476" s="49"/>
      <c r="E3476" s="49"/>
      <c r="F3476" s="49"/>
      <c r="G3476" s="50"/>
      <c r="H3476" s="47"/>
      <c r="I3476" s="47"/>
    </row>
    <row r="3477" spans="2:9" ht="20.100000000000001" hidden="1" customHeight="1" x14ac:dyDescent="0.25">
      <c r="B3477" s="48"/>
      <c r="C3477" s="49"/>
      <c r="D3477" s="49"/>
      <c r="E3477" s="49"/>
      <c r="F3477" s="49"/>
      <c r="G3477" s="50"/>
      <c r="H3477" s="47"/>
      <c r="I3477" s="47"/>
    </row>
    <row r="3478" spans="2:9" ht="20.100000000000001" hidden="1" customHeight="1" x14ac:dyDescent="0.25">
      <c r="B3478" s="48"/>
      <c r="C3478" s="49"/>
      <c r="D3478" s="49"/>
      <c r="E3478" s="49"/>
      <c r="F3478" s="49"/>
      <c r="G3478" s="50"/>
      <c r="H3478" s="47"/>
      <c r="I3478" s="47"/>
    </row>
    <row r="3479" spans="2:9" ht="20.100000000000001" hidden="1" customHeight="1" x14ac:dyDescent="0.25">
      <c r="B3479" s="48"/>
      <c r="C3479" s="49"/>
      <c r="D3479" s="49"/>
      <c r="E3479" s="49"/>
      <c r="F3479" s="49"/>
      <c r="G3479" s="50"/>
      <c r="H3479" s="47"/>
      <c r="I3479" s="47"/>
    </row>
    <row r="3480" spans="2:9" ht="20.100000000000001" hidden="1" customHeight="1" x14ac:dyDescent="0.25">
      <c r="B3480" s="48"/>
      <c r="C3480" s="49"/>
      <c r="D3480" s="49"/>
      <c r="E3480" s="49"/>
      <c r="F3480" s="49"/>
      <c r="G3480" s="50"/>
      <c r="H3480" s="47"/>
      <c r="I3480" s="47"/>
    </row>
    <row r="3481" spans="2:9" ht="20.100000000000001" hidden="1" customHeight="1" x14ac:dyDescent="0.25">
      <c r="B3481" s="48"/>
      <c r="C3481" s="49"/>
      <c r="D3481" s="49"/>
      <c r="E3481" s="49"/>
      <c r="F3481" s="49"/>
      <c r="G3481" s="50"/>
      <c r="H3481" s="47"/>
      <c r="I3481" s="47"/>
    </row>
    <row r="3482" spans="2:9" ht="20.100000000000001" hidden="1" customHeight="1" x14ac:dyDescent="0.25">
      <c r="B3482" s="48"/>
      <c r="C3482" s="49"/>
      <c r="D3482" s="49"/>
      <c r="E3482" s="49"/>
      <c r="F3482" s="49"/>
      <c r="G3482" s="50"/>
      <c r="H3482" s="47"/>
      <c r="I3482" s="47"/>
    </row>
    <row r="3483" spans="2:9" ht="20.100000000000001" hidden="1" customHeight="1" x14ac:dyDescent="0.25">
      <c r="B3483" s="48"/>
      <c r="C3483" s="49"/>
      <c r="D3483" s="49"/>
      <c r="E3483" s="49"/>
      <c r="F3483" s="49"/>
      <c r="G3483" s="50"/>
      <c r="H3483" s="47"/>
      <c r="I3483" s="47"/>
    </row>
    <row r="3484" spans="2:9" ht="20.100000000000001" hidden="1" customHeight="1" x14ac:dyDescent="0.25">
      <c r="B3484" s="48"/>
      <c r="C3484" s="49"/>
      <c r="D3484" s="49"/>
      <c r="E3484" s="49"/>
      <c r="F3484" s="49"/>
      <c r="G3484" s="50"/>
      <c r="H3484" s="47"/>
      <c r="I3484" s="47"/>
    </row>
    <row r="3485" spans="2:9" ht="20.100000000000001" hidden="1" customHeight="1" x14ac:dyDescent="0.25">
      <c r="B3485" s="48"/>
      <c r="C3485" s="49"/>
      <c r="D3485" s="49"/>
      <c r="E3485" s="49"/>
      <c r="F3485" s="49"/>
      <c r="G3485" s="50"/>
      <c r="H3485" s="47"/>
      <c r="I3485" s="47"/>
    </row>
    <row r="3486" spans="2:9" ht="20.100000000000001" hidden="1" customHeight="1" x14ac:dyDescent="0.25">
      <c r="B3486" s="48"/>
      <c r="C3486" s="49"/>
      <c r="D3486" s="49"/>
      <c r="E3486" s="49"/>
      <c r="F3486" s="49"/>
      <c r="G3486" s="50"/>
      <c r="H3486" s="47"/>
      <c r="I3486" s="47"/>
    </row>
    <row r="3487" spans="2:9" ht="20.100000000000001" hidden="1" customHeight="1" x14ac:dyDescent="0.25">
      <c r="B3487" s="48"/>
      <c r="C3487" s="49"/>
      <c r="D3487" s="49"/>
      <c r="E3487" s="49"/>
      <c r="F3487" s="49"/>
      <c r="G3487" s="50"/>
      <c r="H3487" s="47"/>
      <c r="I3487" s="47"/>
    </row>
    <row r="3488" spans="2:9" ht="20.100000000000001" hidden="1" customHeight="1" x14ac:dyDescent="0.25">
      <c r="B3488" s="48"/>
      <c r="C3488" s="49"/>
      <c r="D3488" s="49"/>
      <c r="E3488" s="49"/>
      <c r="F3488" s="49"/>
      <c r="G3488" s="50"/>
      <c r="H3488" s="47"/>
      <c r="I3488" s="47"/>
    </row>
    <row r="3489" spans="2:9" ht="20.100000000000001" hidden="1" customHeight="1" x14ac:dyDescent="0.25">
      <c r="B3489" s="48"/>
      <c r="C3489" s="49"/>
      <c r="D3489" s="49"/>
      <c r="E3489" s="49"/>
      <c r="F3489" s="49"/>
      <c r="G3489" s="50"/>
      <c r="H3489" s="47"/>
      <c r="I3489" s="47"/>
    </row>
    <row r="3490" spans="2:9" ht="20.100000000000001" hidden="1" customHeight="1" x14ac:dyDescent="0.25">
      <c r="B3490" s="48"/>
      <c r="C3490" s="49"/>
      <c r="D3490" s="49"/>
      <c r="E3490" s="49"/>
      <c r="F3490" s="49"/>
      <c r="G3490" s="50"/>
      <c r="H3490" s="47"/>
      <c r="I3490" s="47"/>
    </row>
    <row r="3491" spans="2:9" ht="20.100000000000001" hidden="1" customHeight="1" x14ac:dyDescent="0.25">
      <c r="B3491" s="48"/>
      <c r="C3491" s="49"/>
      <c r="D3491" s="49"/>
      <c r="E3491" s="49"/>
      <c r="F3491" s="49"/>
      <c r="G3491" s="50"/>
      <c r="H3491" s="47"/>
      <c r="I3491" s="47"/>
    </row>
    <row r="3492" spans="2:9" ht="20.100000000000001" hidden="1" customHeight="1" x14ac:dyDescent="0.25">
      <c r="B3492" s="48"/>
      <c r="C3492" s="49"/>
      <c r="D3492" s="49"/>
      <c r="E3492" s="49"/>
      <c r="F3492" s="49"/>
      <c r="G3492" s="50"/>
      <c r="H3492" s="47"/>
      <c r="I3492" s="47"/>
    </row>
    <row r="3493" spans="2:9" ht="20.100000000000001" hidden="1" customHeight="1" x14ac:dyDescent="0.25">
      <c r="B3493" s="48"/>
      <c r="C3493" s="49"/>
      <c r="D3493" s="49"/>
      <c r="E3493" s="49"/>
      <c r="F3493" s="49"/>
      <c r="G3493" s="50"/>
      <c r="H3493" s="47"/>
      <c r="I3493" s="47"/>
    </row>
    <row r="3494" spans="2:9" ht="20.100000000000001" hidden="1" customHeight="1" x14ac:dyDescent="0.25">
      <c r="B3494" s="48"/>
      <c r="C3494" s="49"/>
      <c r="D3494" s="49"/>
      <c r="E3494" s="49"/>
      <c r="F3494" s="49"/>
      <c r="G3494" s="50"/>
      <c r="H3494" s="47"/>
      <c r="I3494" s="47"/>
    </row>
    <row r="3495" spans="2:9" ht="20.100000000000001" hidden="1" customHeight="1" x14ac:dyDescent="0.25">
      <c r="B3495" s="48"/>
      <c r="C3495" s="49"/>
      <c r="D3495" s="49"/>
      <c r="E3495" s="49"/>
      <c r="F3495" s="49"/>
      <c r="G3495" s="50"/>
      <c r="H3495" s="47"/>
      <c r="I3495" s="47"/>
    </row>
    <row r="3496" spans="2:9" ht="20.100000000000001" hidden="1" customHeight="1" x14ac:dyDescent="0.25">
      <c r="B3496" s="48"/>
      <c r="C3496" s="49"/>
      <c r="D3496" s="49"/>
      <c r="E3496" s="49"/>
      <c r="F3496" s="49"/>
      <c r="G3496" s="50"/>
      <c r="H3496" s="47"/>
      <c r="I3496" s="47"/>
    </row>
    <row r="3497" spans="2:9" ht="20.100000000000001" hidden="1" customHeight="1" x14ac:dyDescent="0.25">
      <c r="B3497" s="48"/>
      <c r="C3497" s="49"/>
      <c r="D3497" s="49"/>
      <c r="E3497" s="49"/>
      <c r="F3497" s="49"/>
      <c r="G3497" s="50"/>
      <c r="H3497" s="47"/>
      <c r="I3497" s="47"/>
    </row>
    <row r="3498" spans="2:9" ht="20.100000000000001" hidden="1" customHeight="1" x14ac:dyDescent="0.25">
      <c r="B3498" s="48"/>
      <c r="C3498" s="49"/>
      <c r="D3498" s="49"/>
      <c r="E3498" s="49"/>
      <c r="F3498" s="49"/>
      <c r="G3498" s="50"/>
      <c r="H3498" s="47"/>
      <c r="I3498" s="47"/>
    </row>
    <row r="3499" spans="2:9" ht="20.100000000000001" hidden="1" customHeight="1" x14ac:dyDescent="0.25">
      <c r="B3499" s="48"/>
      <c r="C3499" s="49"/>
      <c r="D3499" s="49"/>
      <c r="E3499" s="49"/>
      <c r="F3499" s="49"/>
      <c r="G3499" s="50"/>
      <c r="H3499" s="47"/>
      <c r="I3499" s="47"/>
    </row>
    <row r="3500" spans="2:9" ht="20.100000000000001" hidden="1" customHeight="1" x14ac:dyDescent="0.25">
      <c r="B3500" s="48"/>
      <c r="C3500" s="49"/>
      <c r="D3500" s="49"/>
      <c r="E3500" s="49"/>
      <c r="F3500" s="49"/>
      <c r="G3500" s="50"/>
      <c r="H3500" s="47"/>
      <c r="I3500" s="47"/>
    </row>
    <row r="3501" spans="2:9" ht="20.100000000000001" hidden="1" customHeight="1" x14ac:dyDescent="0.25">
      <c r="B3501" s="48"/>
      <c r="C3501" s="49"/>
      <c r="D3501" s="49"/>
      <c r="E3501" s="49"/>
      <c r="F3501" s="49"/>
      <c r="G3501" s="50"/>
      <c r="H3501" s="47"/>
      <c r="I3501" s="47"/>
    </row>
    <row r="3502" spans="2:9" ht="20.100000000000001" hidden="1" customHeight="1" x14ac:dyDescent="0.25">
      <c r="B3502" s="48"/>
      <c r="C3502" s="49"/>
      <c r="D3502" s="49"/>
      <c r="E3502" s="49"/>
      <c r="F3502" s="49"/>
      <c r="G3502" s="50"/>
      <c r="H3502" s="47"/>
      <c r="I3502" s="47"/>
    </row>
    <row r="3503" spans="2:9" ht="20.100000000000001" hidden="1" customHeight="1" x14ac:dyDescent="0.25">
      <c r="B3503" s="48"/>
      <c r="C3503" s="49"/>
      <c r="D3503" s="49"/>
      <c r="E3503" s="49"/>
      <c r="F3503" s="49"/>
      <c r="G3503" s="50"/>
      <c r="H3503" s="47"/>
      <c r="I3503" s="47"/>
    </row>
    <row r="3504" spans="2:9" ht="20.100000000000001" hidden="1" customHeight="1" x14ac:dyDescent="0.25">
      <c r="B3504" s="48"/>
      <c r="C3504" s="49"/>
      <c r="D3504" s="49"/>
      <c r="E3504" s="49"/>
      <c r="F3504" s="49"/>
      <c r="G3504" s="50"/>
      <c r="H3504" s="47"/>
      <c r="I3504" s="47"/>
    </row>
    <row r="3505" spans="2:9" ht="20.100000000000001" hidden="1" customHeight="1" x14ac:dyDescent="0.25">
      <c r="B3505" s="48"/>
      <c r="C3505" s="49"/>
      <c r="D3505" s="49"/>
      <c r="E3505" s="49"/>
      <c r="F3505" s="49"/>
      <c r="G3505" s="50"/>
      <c r="H3505" s="47"/>
      <c r="I3505" s="47"/>
    </row>
    <row r="3506" spans="2:9" ht="20.100000000000001" hidden="1" customHeight="1" x14ac:dyDescent="0.25">
      <c r="B3506" s="48"/>
      <c r="C3506" s="49"/>
      <c r="D3506" s="49"/>
      <c r="E3506" s="49"/>
      <c r="F3506" s="49"/>
      <c r="G3506" s="50"/>
      <c r="H3506" s="47"/>
      <c r="I3506" s="47"/>
    </row>
    <row r="3507" spans="2:9" ht="20.100000000000001" hidden="1" customHeight="1" x14ac:dyDescent="0.25">
      <c r="B3507" s="48"/>
      <c r="C3507" s="49"/>
      <c r="D3507" s="49"/>
      <c r="E3507" s="49"/>
      <c r="F3507" s="49"/>
      <c r="G3507" s="50"/>
      <c r="H3507" s="47"/>
      <c r="I3507" s="47"/>
    </row>
    <row r="3508" spans="2:9" ht="20.100000000000001" hidden="1" customHeight="1" x14ac:dyDescent="0.25">
      <c r="B3508" s="48"/>
      <c r="C3508" s="49"/>
      <c r="D3508" s="49"/>
      <c r="E3508" s="49"/>
      <c r="F3508" s="49"/>
      <c r="G3508" s="50"/>
      <c r="H3508" s="47"/>
      <c r="I3508" s="47"/>
    </row>
    <row r="3509" spans="2:9" ht="20.100000000000001" hidden="1" customHeight="1" x14ac:dyDescent="0.25">
      <c r="B3509" s="48"/>
      <c r="C3509" s="49"/>
      <c r="D3509" s="49"/>
      <c r="E3509" s="49"/>
      <c r="F3509" s="49"/>
      <c r="G3509" s="50"/>
      <c r="H3509" s="47"/>
      <c r="I3509" s="47"/>
    </row>
    <row r="3510" spans="2:9" ht="20.100000000000001" hidden="1" customHeight="1" x14ac:dyDescent="0.25">
      <c r="B3510" s="48"/>
      <c r="C3510" s="49"/>
      <c r="D3510" s="49"/>
      <c r="E3510" s="49"/>
      <c r="F3510" s="49"/>
      <c r="G3510" s="50"/>
      <c r="H3510" s="47"/>
      <c r="I3510" s="47"/>
    </row>
    <row r="3511" spans="2:9" ht="20.100000000000001" hidden="1" customHeight="1" x14ac:dyDescent="0.25">
      <c r="B3511" s="48"/>
      <c r="C3511" s="49"/>
      <c r="D3511" s="49"/>
      <c r="E3511" s="49"/>
      <c r="F3511" s="49"/>
      <c r="G3511" s="50"/>
      <c r="H3511" s="47"/>
      <c r="I3511" s="47"/>
    </row>
    <row r="3512" spans="2:9" ht="20.100000000000001" hidden="1" customHeight="1" x14ac:dyDescent="0.25">
      <c r="B3512" s="48"/>
      <c r="C3512" s="49"/>
      <c r="D3512" s="49"/>
      <c r="E3512" s="49"/>
      <c r="F3512" s="49"/>
      <c r="G3512" s="50"/>
      <c r="H3512" s="47"/>
      <c r="I3512" s="47"/>
    </row>
    <row r="3513" spans="2:9" ht="20.100000000000001" hidden="1" customHeight="1" x14ac:dyDescent="0.25">
      <c r="B3513" s="48"/>
      <c r="C3513" s="49"/>
      <c r="D3513" s="49"/>
      <c r="E3513" s="49"/>
      <c r="F3513" s="49"/>
      <c r="G3513" s="50"/>
      <c r="H3513" s="47"/>
      <c r="I3513" s="47"/>
    </row>
    <row r="3514" spans="2:9" ht="20.100000000000001" hidden="1" customHeight="1" x14ac:dyDescent="0.25">
      <c r="B3514" s="48"/>
      <c r="C3514" s="49"/>
      <c r="D3514" s="49"/>
      <c r="E3514" s="49"/>
      <c r="F3514" s="49"/>
      <c r="G3514" s="50"/>
      <c r="H3514" s="47"/>
      <c r="I3514" s="47"/>
    </row>
    <row r="3515" spans="2:9" ht="20.100000000000001" hidden="1" customHeight="1" x14ac:dyDescent="0.25">
      <c r="B3515" s="48"/>
      <c r="C3515" s="49"/>
      <c r="D3515" s="49"/>
      <c r="E3515" s="49"/>
      <c r="F3515" s="49"/>
      <c r="G3515" s="50"/>
      <c r="H3515" s="47"/>
      <c r="I3515" s="47"/>
    </row>
    <row r="3516" spans="2:9" ht="20.100000000000001" hidden="1" customHeight="1" x14ac:dyDescent="0.25">
      <c r="B3516" s="48"/>
      <c r="C3516" s="49"/>
      <c r="D3516" s="49"/>
      <c r="E3516" s="49"/>
      <c r="F3516" s="49"/>
      <c r="G3516" s="50"/>
      <c r="H3516" s="47"/>
      <c r="I3516" s="47"/>
    </row>
    <row r="3517" spans="2:9" ht="20.100000000000001" hidden="1" customHeight="1" x14ac:dyDescent="0.25">
      <c r="B3517" s="48"/>
      <c r="C3517" s="49"/>
      <c r="D3517" s="49"/>
      <c r="E3517" s="49"/>
      <c r="F3517" s="49"/>
      <c r="G3517" s="50"/>
      <c r="H3517" s="47"/>
      <c r="I3517" s="47"/>
    </row>
    <row r="3518" spans="2:9" ht="20.100000000000001" hidden="1" customHeight="1" x14ac:dyDescent="0.25">
      <c r="B3518" s="48"/>
      <c r="C3518" s="49"/>
      <c r="D3518" s="49"/>
      <c r="E3518" s="49"/>
      <c r="F3518" s="49"/>
      <c r="G3518" s="50"/>
      <c r="H3518" s="47"/>
      <c r="I3518" s="47"/>
    </row>
    <row r="3519" spans="2:9" ht="20.100000000000001" hidden="1" customHeight="1" x14ac:dyDescent="0.25">
      <c r="B3519" s="48"/>
      <c r="C3519" s="49"/>
      <c r="D3519" s="49"/>
      <c r="E3519" s="49"/>
      <c r="F3519" s="49"/>
      <c r="G3519" s="50"/>
      <c r="H3519" s="47"/>
      <c r="I3519" s="47"/>
    </row>
    <row r="3520" spans="2:9" ht="20.100000000000001" hidden="1" customHeight="1" x14ac:dyDescent="0.25">
      <c r="B3520" s="48"/>
      <c r="C3520" s="49"/>
      <c r="D3520" s="49"/>
      <c r="E3520" s="49"/>
      <c r="F3520" s="49"/>
      <c r="G3520" s="50"/>
      <c r="H3520" s="47"/>
      <c r="I3520" s="47"/>
    </row>
    <row r="3521" spans="2:9" ht="20.100000000000001" hidden="1" customHeight="1" x14ac:dyDescent="0.25">
      <c r="B3521" s="48"/>
      <c r="C3521" s="49"/>
      <c r="D3521" s="49"/>
      <c r="E3521" s="49"/>
      <c r="F3521" s="49"/>
      <c r="G3521" s="50"/>
      <c r="H3521" s="47"/>
      <c r="I3521" s="47"/>
    </row>
    <row r="3522" spans="2:9" ht="20.100000000000001" hidden="1" customHeight="1" x14ac:dyDescent="0.25">
      <c r="B3522" s="48"/>
      <c r="C3522" s="49"/>
      <c r="D3522" s="49"/>
      <c r="E3522" s="49"/>
      <c r="F3522" s="49"/>
      <c r="G3522" s="50"/>
      <c r="H3522" s="47"/>
      <c r="I3522" s="47"/>
    </row>
    <row r="3523" spans="2:9" ht="20.100000000000001" hidden="1" customHeight="1" x14ac:dyDescent="0.25">
      <c r="B3523" s="48"/>
      <c r="C3523" s="49"/>
      <c r="D3523" s="49"/>
      <c r="E3523" s="49"/>
      <c r="F3523" s="49"/>
      <c r="G3523" s="50"/>
      <c r="H3523" s="47"/>
      <c r="I3523" s="47"/>
    </row>
    <row r="3524" spans="2:9" ht="20.100000000000001" hidden="1" customHeight="1" x14ac:dyDescent="0.25">
      <c r="B3524" s="48"/>
      <c r="C3524" s="49"/>
      <c r="D3524" s="49"/>
      <c r="E3524" s="49"/>
      <c r="F3524" s="49"/>
      <c r="G3524" s="50"/>
      <c r="H3524" s="47"/>
      <c r="I3524" s="47"/>
    </row>
    <row r="3525" spans="2:9" ht="20.100000000000001" hidden="1" customHeight="1" x14ac:dyDescent="0.25">
      <c r="B3525" s="48"/>
      <c r="C3525" s="49"/>
      <c r="D3525" s="49"/>
      <c r="E3525" s="49"/>
      <c r="F3525" s="49"/>
      <c r="G3525" s="50"/>
      <c r="H3525" s="47"/>
      <c r="I3525" s="47"/>
    </row>
    <row r="3526" spans="2:9" ht="20.100000000000001" hidden="1" customHeight="1" x14ac:dyDescent="0.25">
      <c r="B3526" s="48"/>
      <c r="C3526" s="49"/>
      <c r="D3526" s="49"/>
      <c r="E3526" s="49"/>
      <c r="F3526" s="49"/>
      <c r="G3526" s="50"/>
      <c r="H3526" s="47"/>
      <c r="I3526" s="47"/>
    </row>
    <row r="3527" spans="2:9" ht="20.100000000000001" hidden="1" customHeight="1" x14ac:dyDescent="0.25">
      <c r="B3527" s="48"/>
      <c r="C3527" s="49"/>
      <c r="D3527" s="49"/>
      <c r="E3527" s="49"/>
      <c r="F3527" s="49"/>
      <c r="G3527" s="50"/>
      <c r="H3527" s="47"/>
      <c r="I3527" s="47"/>
    </row>
    <row r="3528" spans="2:9" ht="20.100000000000001" hidden="1" customHeight="1" x14ac:dyDescent="0.25">
      <c r="B3528" s="48"/>
      <c r="C3528" s="49"/>
      <c r="D3528" s="49"/>
      <c r="E3528" s="49"/>
      <c r="F3528" s="49"/>
      <c r="G3528" s="50"/>
      <c r="H3528" s="47"/>
      <c r="I3528" s="47"/>
    </row>
    <row r="3529" spans="2:9" ht="20.100000000000001" hidden="1" customHeight="1" x14ac:dyDescent="0.25">
      <c r="B3529" s="48"/>
      <c r="C3529" s="49"/>
      <c r="D3529" s="49"/>
      <c r="E3529" s="49"/>
      <c r="F3529" s="49"/>
      <c r="G3529" s="50"/>
      <c r="H3529" s="47"/>
      <c r="I3529" s="47"/>
    </row>
    <row r="3530" spans="2:9" ht="20.100000000000001" hidden="1" customHeight="1" x14ac:dyDescent="0.25">
      <c r="B3530" s="48"/>
      <c r="C3530" s="49"/>
      <c r="D3530" s="49"/>
      <c r="E3530" s="49"/>
      <c r="F3530" s="49"/>
      <c r="G3530" s="50"/>
      <c r="H3530" s="47"/>
      <c r="I3530" s="47"/>
    </row>
    <row r="3531" spans="2:9" ht="20.100000000000001" hidden="1" customHeight="1" x14ac:dyDescent="0.25">
      <c r="B3531" s="48"/>
      <c r="C3531" s="49"/>
      <c r="D3531" s="49"/>
      <c r="E3531" s="49"/>
      <c r="F3531" s="49"/>
      <c r="G3531" s="50"/>
      <c r="H3531" s="47"/>
      <c r="I3531" s="47"/>
    </row>
    <row r="3532" spans="2:9" ht="20.100000000000001" hidden="1" customHeight="1" x14ac:dyDescent="0.25">
      <c r="B3532" s="48"/>
      <c r="C3532" s="49"/>
      <c r="D3532" s="49"/>
      <c r="E3532" s="49"/>
      <c r="F3532" s="49"/>
      <c r="G3532" s="50"/>
      <c r="H3532" s="47"/>
      <c r="I3532" s="47"/>
    </row>
    <row r="3533" spans="2:9" ht="20.100000000000001" hidden="1" customHeight="1" x14ac:dyDescent="0.25">
      <c r="B3533" s="48"/>
      <c r="C3533" s="49"/>
      <c r="D3533" s="49"/>
      <c r="E3533" s="49"/>
      <c r="F3533" s="49"/>
      <c r="G3533" s="50"/>
      <c r="H3533" s="47"/>
      <c r="I3533" s="47"/>
    </row>
    <row r="3534" spans="2:9" ht="20.100000000000001" hidden="1" customHeight="1" x14ac:dyDescent="0.25">
      <c r="B3534" s="48"/>
      <c r="C3534" s="49"/>
      <c r="D3534" s="49"/>
      <c r="E3534" s="49"/>
      <c r="F3534" s="49"/>
      <c r="G3534" s="50"/>
      <c r="H3534" s="47"/>
      <c r="I3534" s="47"/>
    </row>
    <row r="3535" spans="2:9" ht="20.100000000000001" hidden="1" customHeight="1" x14ac:dyDescent="0.25">
      <c r="B3535" s="48"/>
      <c r="C3535" s="49"/>
      <c r="D3535" s="49"/>
      <c r="E3535" s="49"/>
      <c r="F3535" s="49"/>
      <c r="G3535" s="50"/>
      <c r="H3535" s="47"/>
      <c r="I3535" s="47"/>
    </row>
    <row r="3536" spans="2:9" ht="20.100000000000001" hidden="1" customHeight="1" x14ac:dyDescent="0.25">
      <c r="B3536" s="48"/>
      <c r="C3536" s="49"/>
      <c r="D3536" s="49"/>
      <c r="E3536" s="49"/>
      <c r="F3536" s="49"/>
      <c r="G3536" s="50"/>
      <c r="H3536" s="47"/>
      <c r="I3536" s="47"/>
    </row>
    <row r="3537" spans="2:9" ht="20.100000000000001" hidden="1" customHeight="1" x14ac:dyDescent="0.25">
      <c r="B3537" s="48"/>
      <c r="C3537" s="49"/>
      <c r="D3537" s="49"/>
      <c r="E3537" s="49"/>
      <c r="F3537" s="49"/>
      <c r="G3537" s="50"/>
      <c r="H3537" s="47"/>
      <c r="I3537" s="47"/>
    </row>
    <row r="3538" spans="2:9" ht="20.100000000000001" hidden="1" customHeight="1" x14ac:dyDescent="0.25">
      <c r="B3538" s="48"/>
      <c r="C3538" s="49"/>
      <c r="D3538" s="49"/>
      <c r="E3538" s="49"/>
      <c r="F3538" s="49"/>
      <c r="G3538" s="50"/>
      <c r="H3538" s="47"/>
      <c r="I3538" s="47"/>
    </row>
    <row r="3539" spans="2:9" ht="20.100000000000001" hidden="1" customHeight="1" x14ac:dyDescent="0.25">
      <c r="B3539" s="48"/>
      <c r="C3539" s="49"/>
      <c r="D3539" s="49"/>
      <c r="E3539" s="49"/>
      <c r="F3539" s="49"/>
      <c r="G3539" s="50"/>
      <c r="H3539" s="47"/>
      <c r="I3539" s="47"/>
    </row>
    <row r="3540" spans="2:9" ht="20.100000000000001" hidden="1" customHeight="1" x14ac:dyDescent="0.25">
      <c r="B3540" s="48"/>
      <c r="C3540" s="49"/>
      <c r="D3540" s="49"/>
      <c r="E3540" s="49"/>
      <c r="F3540" s="49"/>
      <c r="G3540" s="50"/>
      <c r="H3540" s="47"/>
      <c r="I3540" s="47"/>
    </row>
    <row r="3541" spans="2:9" ht="20.100000000000001" hidden="1" customHeight="1" x14ac:dyDescent="0.25">
      <c r="B3541" s="48"/>
      <c r="C3541" s="49"/>
      <c r="D3541" s="49"/>
      <c r="E3541" s="49"/>
      <c r="F3541" s="49"/>
      <c r="G3541" s="50"/>
      <c r="H3541" s="47"/>
      <c r="I3541" s="47"/>
    </row>
    <row r="3542" spans="2:9" ht="20.100000000000001" hidden="1" customHeight="1" x14ac:dyDescent="0.25">
      <c r="B3542" s="48"/>
      <c r="C3542" s="49"/>
      <c r="D3542" s="49"/>
      <c r="E3542" s="49"/>
      <c r="F3542" s="49"/>
      <c r="G3542" s="50"/>
      <c r="H3542" s="47"/>
      <c r="I3542" s="47"/>
    </row>
    <row r="3543" spans="2:9" ht="20.100000000000001" hidden="1" customHeight="1" x14ac:dyDescent="0.25">
      <c r="B3543" s="48"/>
      <c r="C3543" s="49"/>
      <c r="D3543" s="49"/>
      <c r="E3543" s="49"/>
      <c r="F3543" s="49"/>
      <c r="G3543" s="50"/>
      <c r="H3543" s="47"/>
      <c r="I3543" s="47"/>
    </row>
    <row r="3544" spans="2:9" ht="20.100000000000001" hidden="1" customHeight="1" x14ac:dyDescent="0.25">
      <c r="B3544" s="48"/>
      <c r="C3544" s="49"/>
      <c r="D3544" s="49"/>
      <c r="E3544" s="49"/>
      <c r="F3544" s="49"/>
      <c r="G3544" s="50"/>
      <c r="H3544" s="47"/>
      <c r="I3544" s="47"/>
    </row>
    <row r="3545" spans="2:9" ht="20.100000000000001" hidden="1" customHeight="1" x14ac:dyDescent="0.25">
      <c r="B3545" s="48"/>
      <c r="C3545" s="49"/>
      <c r="D3545" s="49"/>
      <c r="E3545" s="49"/>
      <c r="F3545" s="49"/>
      <c r="G3545" s="50"/>
      <c r="H3545" s="47"/>
      <c r="I3545" s="47"/>
    </row>
    <row r="3546" spans="2:9" ht="20.100000000000001" hidden="1" customHeight="1" x14ac:dyDescent="0.25">
      <c r="B3546" s="48"/>
      <c r="C3546" s="49"/>
      <c r="D3546" s="49"/>
      <c r="E3546" s="49"/>
      <c r="F3546" s="49"/>
      <c r="G3546" s="50"/>
      <c r="H3546" s="47"/>
      <c r="I3546" s="47"/>
    </row>
    <row r="3547" spans="2:9" ht="20.100000000000001" hidden="1" customHeight="1" x14ac:dyDescent="0.25">
      <c r="B3547" s="48"/>
      <c r="C3547" s="49"/>
      <c r="D3547" s="49"/>
      <c r="E3547" s="49"/>
      <c r="F3547" s="49"/>
      <c r="G3547" s="50"/>
      <c r="H3547" s="47"/>
      <c r="I3547" s="47"/>
    </row>
    <row r="3548" spans="2:9" ht="20.100000000000001" hidden="1" customHeight="1" x14ac:dyDescent="0.25">
      <c r="B3548" s="48"/>
      <c r="C3548" s="49"/>
      <c r="D3548" s="49"/>
      <c r="E3548" s="49"/>
      <c r="F3548" s="49"/>
      <c r="G3548" s="50"/>
      <c r="H3548" s="47"/>
      <c r="I3548" s="47"/>
    </row>
    <row r="3549" spans="2:9" ht="20.100000000000001" hidden="1" customHeight="1" x14ac:dyDescent="0.25">
      <c r="B3549" s="48"/>
      <c r="C3549" s="49"/>
      <c r="D3549" s="49"/>
      <c r="E3549" s="49"/>
      <c r="F3549" s="49"/>
      <c r="G3549" s="50"/>
      <c r="H3549" s="47"/>
      <c r="I3549" s="47"/>
    </row>
    <row r="3550" spans="2:9" ht="20.100000000000001" hidden="1" customHeight="1" x14ac:dyDescent="0.25">
      <c r="B3550" s="48"/>
      <c r="C3550" s="49"/>
      <c r="D3550" s="49"/>
      <c r="E3550" s="49"/>
      <c r="F3550" s="49"/>
      <c r="G3550" s="50"/>
      <c r="H3550" s="47"/>
      <c r="I3550" s="47"/>
    </row>
    <row r="3551" spans="2:9" ht="20.100000000000001" hidden="1" customHeight="1" x14ac:dyDescent="0.25">
      <c r="B3551" s="48"/>
      <c r="C3551" s="49"/>
      <c r="D3551" s="49"/>
      <c r="E3551" s="49"/>
      <c r="F3551" s="49"/>
      <c r="G3551" s="50"/>
      <c r="H3551" s="47"/>
      <c r="I3551" s="47"/>
    </row>
    <row r="3552" spans="2:9" ht="20.100000000000001" hidden="1" customHeight="1" x14ac:dyDescent="0.25">
      <c r="B3552" s="48"/>
      <c r="C3552" s="49"/>
      <c r="D3552" s="49"/>
      <c r="E3552" s="49"/>
      <c r="F3552" s="49"/>
      <c r="G3552" s="50"/>
      <c r="H3552" s="47"/>
      <c r="I3552" s="47"/>
    </row>
    <row r="3553" spans="2:9" ht="20.100000000000001" hidden="1" customHeight="1" x14ac:dyDescent="0.25">
      <c r="B3553" s="48"/>
      <c r="C3553" s="49"/>
      <c r="D3553" s="49"/>
      <c r="E3553" s="49"/>
      <c r="F3553" s="49"/>
      <c r="G3553" s="50"/>
      <c r="H3553" s="47"/>
      <c r="I3553" s="47"/>
    </row>
    <row r="3554" spans="2:9" ht="20.100000000000001" hidden="1" customHeight="1" x14ac:dyDescent="0.25">
      <c r="B3554" s="48"/>
      <c r="C3554" s="49"/>
      <c r="D3554" s="49"/>
      <c r="E3554" s="49"/>
      <c r="F3554" s="49"/>
      <c r="G3554" s="50"/>
      <c r="H3554" s="47"/>
      <c r="I3554" s="47"/>
    </row>
    <row r="3555" spans="2:9" ht="20.100000000000001" hidden="1" customHeight="1" x14ac:dyDescent="0.25">
      <c r="B3555" s="48"/>
      <c r="C3555" s="49"/>
      <c r="D3555" s="49"/>
      <c r="E3555" s="49"/>
      <c r="F3555" s="49"/>
      <c r="G3555" s="50"/>
      <c r="H3555" s="47"/>
      <c r="I3555" s="47"/>
    </row>
    <row r="3556" spans="2:9" ht="20.100000000000001" hidden="1" customHeight="1" x14ac:dyDescent="0.25">
      <c r="B3556" s="48"/>
      <c r="C3556" s="49"/>
      <c r="D3556" s="49"/>
      <c r="E3556" s="49"/>
      <c r="F3556" s="49"/>
      <c r="G3556" s="50"/>
      <c r="H3556" s="47"/>
      <c r="I3556" s="47"/>
    </row>
    <row r="3557" spans="2:9" ht="20.100000000000001" hidden="1" customHeight="1" x14ac:dyDescent="0.25">
      <c r="B3557" s="48"/>
      <c r="C3557" s="49"/>
      <c r="D3557" s="49"/>
      <c r="E3557" s="49"/>
      <c r="F3557" s="49"/>
      <c r="G3557" s="50"/>
      <c r="H3557" s="47"/>
      <c r="I3557" s="47"/>
    </row>
    <row r="3558" spans="2:9" ht="20.100000000000001" hidden="1" customHeight="1" x14ac:dyDescent="0.25">
      <c r="B3558" s="48"/>
      <c r="C3558" s="49"/>
      <c r="D3558" s="49"/>
      <c r="E3558" s="49"/>
      <c r="F3558" s="49"/>
      <c r="G3558" s="50"/>
      <c r="H3558" s="47"/>
      <c r="I3558" s="47"/>
    </row>
    <row r="3559" spans="2:9" ht="20.100000000000001" hidden="1" customHeight="1" x14ac:dyDescent="0.25">
      <c r="B3559" s="48"/>
      <c r="C3559" s="49"/>
      <c r="D3559" s="49"/>
      <c r="E3559" s="49"/>
      <c r="F3559" s="49"/>
      <c r="G3559" s="50"/>
      <c r="H3559" s="47"/>
      <c r="I3559" s="47"/>
    </row>
    <row r="3560" spans="2:9" ht="20.100000000000001" hidden="1" customHeight="1" x14ac:dyDescent="0.25">
      <c r="B3560" s="48"/>
      <c r="C3560" s="49"/>
      <c r="D3560" s="49"/>
      <c r="E3560" s="49"/>
      <c r="F3560" s="49"/>
      <c r="G3560" s="50"/>
      <c r="H3560" s="47"/>
      <c r="I3560" s="47"/>
    </row>
    <row r="3561" spans="2:9" ht="20.100000000000001" hidden="1" customHeight="1" x14ac:dyDescent="0.25">
      <c r="B3561" s="48"/>
      <c r="C3561" s="49"/>
      <c r="D3561" s="49"/>
      <c r="E3561" s="49"/>
      <c r="F3561" s="49"/>
      <c r="G3561" s="50"/>
      <c r="H3561" s="47"/>
      <c r="I3561" s="47"/>
    </row>
    <row r="3562" spans="2:9" ht="20.100000000000001" hidden="1" customHeight="1" x14ac:dyDescent="0.25">
      <c r="B3562" s="48"/>
      <c r="C3562" s="49"/>
      <c r="D3562" s="49"/>
      <c r="E3562" s="49"/>
      <c r="F3562" s="49"/>
      <c r="G3562" s="50"/>
      <c r="H3562" s="47"/>
      <c r="I3562" s="47"/>
    </row>
    <row r="3563" spans="2:9" ht="20.100000000000001" hidden="1" customHeight="1" x14ac:dyDescent="0.25">
      <c r="B3563" s="48"/>
      <c r="C3563" s="49"/>
      <c r="D3563" s="49"/>
      <c r="E3563" s="49"/>
      <c r="F3563" s="49"/>
      <c r="G3563" s="50"/>
      <c r="H3563" s="47"/>
      <c r="I3563" s="47"/>
    </row>
    <row r="3564" spans="2:9" ht="20.100000000000001" hidden="1" customHeight="1" x14ac:dyDescent="0.25">
      <c r="B3564" s="48"/>
      <c r="C3564" s="49"/>
      <c r="D3564" s="49"/>
      <c r="E3564" s="49"/>
      <c r="F3564" s="49"/>
      <c r="G3564" s="50"/>
      <c r="H3564" s="47"/>
      <c r="I3564" s="47"/>
    </row>
    <row r="3565" spans="2:9" ht="20.100000000000001" hidden="1" customHeight="1" x14ac:dyDescent="0.25">
      <c r="B3565" s="48"/>
      <c r="C3565" s="49"/>
      <c r="D3565" s="49"/>
      <c r="E3565" s="49"/>
      <c r="F3565" s="49"/>
      <c r="G3565" s="50"/>
      <c r="H3565" s="47"/>
      <c r="I3565" s="47"/>
    </row>
    <row r="3566" spans="2:9" ht="20.100000000000001" hidden="1" customHeight="1" x14ac:dyDescent="0.25">
      <c r="B3566" s="48"/>
      <c r="C3566" s="49"/>
      <c r="D3566" s="49"/>
      <c r="E3566" s="49"/>
      <c r="F3566" s="49"/>
      <c r="G3566" s="50"/>
      <c r="H3566" s="47"/>
      <c r="I3566" s="47"/>
    </row>
    <row r="3567" spans="2:9" ht="20.100000000000001" hidden="1" customHeight="1" x14ac:dyDescent="0.25">
      <c r="B3567" s="48"/>
      <c r="C3567" s="49"/>
      <c r="D3567" s="49"/>
      <c r="E3567" s="49"/>
      <c r="F3567" s="49"/>
      <c r="G3567" s="50"/>
      <c r="H3567" s="47"/>
      <c r="I3567" s="47"/>
    </row>
    <row r="3568" spans="2:9" ht="20.100000000000001" hidden="1" customHeight="1" x14ac:dyDescent="0.25">
      <c r="B3568" s="48"/>
      <c r="C3568" s="49"/>
      <c r="D3568" s="49"/>
      <c r="E3568" s="49"/>
      <c r="F3568" s="49"/>
      <c r="G3568" s="50"/>
      <c r="H3568" s="47"/>
      <c r="I3568" s="47"/>
    </row>
    <row r="3569" spans="2:9" ht="20.100000000000001" hidden="1" customHeight="1" x14ac:dyDescent="0.25">
      <c r="B3569" s="48"/>
      <c r="C3569" s="49"/>
      <c r="D3569" s="49"/>
      <c r="E3569" s="49"/>
      <c r="F3569" s="49"/>
      <c r="G3569" s="50"/>
      <c r="H3569" s="47"/>
      <c r="I3569" s="47"/>
    </row>
    <row r="3570" spans="2:9" ht="20.100000000000001" hidden="1" customHeight="1" x14ac:dyDescent="0.25">
      <c r="B3570" s="48"/>
      <c r="C3570" s="49"/>
      <c r="D3570" s="49"/>
      <c r="E3570" s="49"/>
      <c r="F3570" s="49"/>
      <c r="G3570" s="50"/>
      <c r="H3570" s="47"/>
      <c r="I3570" s="47"/>
    </row>
    <row r="3571" spans="2:9" ht="20.100000000000001" hidden="1" customHeight="1" x14ac:dyDescent="0.25">
      <c r="B3571" s="48"/>
      <c r="C3571" s="49"/>
      <c r="D3571" s="49"/>
      <c r="E3571" s="49"/>
      <c r="F3571" s="49"/>
      <c r="G3571" s="50"/>
      <c r="H3571" s="47"/>
      <c r="I3571" s="47"/>
    </row>
    <row r="3572" spans="2:9" ht="20.100000000000001" hidden="1" customHeight="1" x14ac:dyDescent="0.25">
      <c r="B3572" s="48"/>
      <c r="C3572" s="49"/>
      <c r="D3572" s="49"/>
      <c r="E3572" s="49"/>
      <c r="F3572" s="49"/>
      <c r="G3572" s="50"/>
      <c r="H3572" s="47"/>
      <c r="I3572" s="47"/>
    </row>
    <row r="3573" spans="2:9" ht="20.100000000000001" hidden="1" customHeight="1" x14ac:dyDescent="0.25">
      <c r="B3573" s="48"/>
      <c r="C3573" s="49"/>
      <c r="D3573" s="49"/>
      <c r="E3573" s="49"/>
      <c r="F3573" s="49"/>
      <c r="G3573" s="50"/>
      <c r="H3573" s="47"/>
      <c r="I3573" s="47"/>
    </row>
    <row r="3574" spans="2:9" ht="20.100000000000001" hidden="1" customHeight="1" x14ac:dyDescent="0.25">
      <c r="B3574" s="48"/>
      <c r="C3574" s="49"/>
      <c r="D3574" s="49"/>
      <c r="E3574" s="49"/>
      <c r="F3574" s="49"/>
      <c r="G3574" s="50"/>
      <c r="H3574" s="47"/>
      <c r="I3574" s="47"/>
    </row>
    <row r="3575" spans="2:9" ht="20.100000000000001" hidden="1" customHeight="1" x14ac:dyDescent="0.25">
      <c r="B3575" s="48"/>
      <c r="C3575" s="49"/>
      <c r="D3575" s="49"/>
      <c r="E3575" s="49"/>
      <c r="F3575" s="49"/>
      <c r="G3575" s="50"/>
      <c r="H3575" s="47"/>
      <c r="I3575" s="47"/>
    </row>
    <row r="3576" spans="2:9" ht="20.100000000000001" hidden="1" customHeight="1" x14ac:dyDescent="0.25">
      <c r="B3576" s="48"/>
      <c r="C3576" s="49"/>
      <c r="D3576" s="49"/>
      <c r="E3576" s="49"/>
      <c r="F3576" s="49"/>
      <c r="G3576" s="50"/>
      <c r="H3576" s="47"/>
      <c r="I3576" s="47"/>
    </row>
    <row r="3577" spans="2:9" ht="20.100000000000001" hidden="1" customHeight="1" x14ac:dyDescent="0.25">
      <c r="B3577" s="48"/>
      <c r="C3577" s="49"/>
      <c r="D3577" s="49"/>
      <c r="E3577" s="49"/>
      <c r="F3577" s="49"/>
      <c r="G3577" s="50"/>
      <c r="H3577" s="47"/>
      <c r="I3577" s="47"/>
    </row>
    <row r="3578" spans="2:9" ht="20.100000000000001" hidden="1" customHeight="1" x14ac:dyDescent="0.25">
      <c r="B3578" s="48"/>
      <c r="C3578" s="49"/>
      <c r="D3578" s="49"/>
      <c r="E3578" s="49"/>
      <c r="F3578" s="49"/>
      <c r="G3578" s="50"/>
      <c r="H3578" s="47"/>
      <c r="I3578" s="47"/>
    </row>
    <row r="3579" spans="2:9" ht="20.100000000000001" hidden="1" customHeight="1" x14ac:dyDescent="0.25">
      <c r="B3579" s="48"/>
      <c r="C3579" s="49"/>
      <c r="D3579" s="49"/>
      <c r="E3579" s="49"/>
      <c r="F3579" s="49"/>
      <c r="G3579" s="50"/>
      <c r="H3579" s="47"/>
      <c r="I3579" s="47"/>
    </row>
    <row r="3580" spans="2:9" ht="20.100000000000001" hidden="1" customHeight="1" x14ac:dyDescent="0.25">
      <c r="B3580" s="48"/>
      <c r="C3580" s="49"/>
      <c r="D3580" s="49"/>
      <c r="E3580" s="49"/>
      <c r="F3580" s="49"/>
      <c r="G3580" s="50"/>
      <c r="H3580" s="47"/>
      <c r="I3580" s="47"/>
    </row>
    <row r="3581" spans="2:9" ht="20.100000000000001" hidden="1" customHeight="1" x14ac:dyDescent="0.25">
      <c r="B3581" s="48"/>
      <c r="C3581" s="49"/>
      <c r="D3581" s="49"/>
      <c r="E3581" s="49"/>
      <c r="F3581" s="49"/>
      <c r="G3581" s="50"/>
      <c r="H3581" s="47"/>
      <c r="I3581" s="47"/>
    </row>
    <row r="3582" spans="2:9" ht="20.100000000000001" hidden="1" customHeight="1" x14ac:dyDescent="0.25">
      <c r="B3582" s="48"/>
      <c r="C3582" s="49"/>
      <c r="D3582" s="49"/>
      <c r="E3582" s="49"/>
      <c r="F3582" s="49"/>
      <c r="G3582" s="50"/>
      <c r="H3582" s="47"/>
      <c r="I3582" s="47"/>
    </row>
    <row r="3583" spans="2:9" ht="20.100000000000001" hidden="1" customHeight="1" x14ac:dyDescent="0.25">
      <c r="B3583" s="48"/>
      <c r="C3583" s="49"/>
      <c r="D3583" s="49"/>
      <c r="E3583" s="49"/>
      <c r="F3583" s="49"/>
      <c r="G3583" s="50"/>
      <c r="H3583" s="47"/>
      <c r="I3583" s="47"/>
    </row>
    <row r="3584" spans="2:9" ht="20.100000000000001" hidden="1" customHeight="1" x14ac:dyDescent="0.25">
      <c r="B3584" s="48"/>
      <c r="C3584" s="49"/>
      <c r="D3584" s="49"/>
      <c r="E3584" s="49"/>
      <c r="F3584" s="49"/>
      <c r="G3584" s="50"/>
      <c r="H3584" s="47"/>
      <c r="I3584" s="47"/>
    </row>
    <row r="3585" spans="2:9" ht="20.100000000000001" hidden="1" customHeight="1" x14ac:dyDescent="0.25">
      <c r="B3585" s="48"/>
      <c r="C3585" s="49"/>
      <c r="D3585" s="49"/>
      <c r="E3585" s="49"/>
      <c r="F3585" s="49"/>
      <c r="G3585" s="50"/>
      <c r="H3585" s="47"/>
      <c r="I3585" s="47"/>
    </row>
    <row r="3586" spans="2:9" ht="20.100000000000001" hidden="1" customHeight="1" x14ac:dyDescent="0.25">
      <c r="B3586" s="48"/>
      <c r="C3586" s="49"/>
      <c r="D3586" s="49"/>
      <c r="E3586" s="49"/>
      <c r="F3586" s="49"/>
      <c r="G3586" s="50"/>
      <c r="H3586" s="47"/>
      <c r="I3586" s="47"/>
    </row>
    <row r="3587" spans="2:9" ht="20.100000000000001" hidden="1" customHeight="1" x14ac:dyDescent="0.25">
      <c r="B3587" s="48"/>
      <c r="C3587" s="49"/>
      <c r="D3587" s="49"/>
      <c r="E3587" s="49"/>
      <c r="F3587" s="49"/>
      <c r="G3587" s="50"/>
      <c r="H3587" s="47"/>
      <c r="I3587" s="47"/>
    </row>
    <row r="3588" spans="2:9" ht="20.100000000000001" hidden="1" customHeight="1" x14ac:dyDescent="0.25">
      <c r="B3588" s="48"/>
      <c r="C3588" s="49"/>
      <c r="D3588" s="49"/>
      <c r="E3588" s="49"/>
      <c r="F3588" s="49"/>
      <c r="G3588" s="50"/>
      <c r="H3588" s="47"/>
      <c r="I3588" s="47"/>
    </row>
    <row r="3589" spans="2:9" ht="20.100000000000001" hidden="1" customHeight="1" x14ac:dyDescent="0.25">
      <c r="B3589" s="48"/>
      <c r="C3589" s="49"/>
      <c r="D3589" s="49"/>
      <c r="E3589" s="49"/>
      <c r="F3589" s="49"/>
      <c r="G3589" s="50"/>
      <c r="H3589" s="47"/>
      <c r="I3589" s="47"/>
    </row>
    <row r="3590" spans="2:9" ht="20.100000000000001" hidden="1" customHeight="1" x14ac:dyDescent="0.25">
      <c r="B3590" s="48"/>
      <c r="C3590" s="49"/>
      <c r="D3590" s="49"/>
      <c r="E3590" s="49"/>
      <c r="F3590" s="49"/>
      <c r="G3590" s="50"/>
      <c r="H3590" s="47"/>
      <c r="I3590" s="47"/>
    </row>
    <row r="3591" spans="2:9" ht="20.100000000000001" hidden="1" customHeight="1" x14ac:dyDescent="0.25">
      <c r="B3591" s="48"/>
      <c r="C3591" s="49"/>
      <c r="D3591" s="49"/>
      <c r="E3591" s="49"/>
      <c r="F3591" s="49"/>
      <c r="G3591" s="50"/>
      <c r="H3591" s="47"/>
      <c r="I3591" s="47"/>
    </row>
    <row r="3592" spans="2:9" ht="20.100000000000001" hidden="1" customHeight="1" x14ac:dyDescent="0.25">
      <c r="B3592" s="48"/>
      <c r="C3592" s="49"/>
      <c r="D3592" s="49"/>
      <c r="E3592" s="49"/>
      <c r="F3592" s="49"/>
      <c r="G3592" s="50"/>
      <c r="H3592" s="47"/>
      <c r="I3592" s="47"/>
    </row>
    <row r="3593" spans="2:9" ht="20.100000000000001" hidden="1" customHeight="1" x14ac:dyDescent="0.25">
      <c r="B3593" s="48"/>
      <c r="C3593" s="49"/>
      <c r="D3593" s="49"/>
      <c r="E3593" s="49"/>
      <c r="F3593" s="49"/>
      <c r="G3593" s="50"/>
      <c r="H3593" s="47"/>
      <c r="I3593" s="47"/>
    </row>
    <row r="3594" spans="2:9" ht="20.100000000000001" hidden="1" customHeight="1" x14ac:dyDescent="0.25">
      <c r="B3594" s="48"/>
      <c r="C3594" s="49"/>
      <c r="D3594" s="49"/>
      <c r="E3594" s="49"/>
      <c r="F3594" s="49"/>
      <c r="G3594" s="50"/>
      <c r="H3594" s="47"/>
      <c r="I3594" s="47"/>
    </row>
    <row r="3595" spans="2:9" ht="20.100000000000001" hidden="1" customHeight="1" x14ac:dyDescent="0.25">
      <c r="B3595" s="48"/>
      <c r="C3595" s="49"/>
      <c r="D3595" s="49"/>
      <c r="E3595" s="49"/>
      <c r="F3595" s="49"/>
      <c r="G3595" s="50"/>
      <c r="H3595" s="47"/>
      <c r="I3595" s="47"/>
    </row>
    <row r="3596" spans="2:9" ht="20.100000000000001" hidden="1" customHeight="1" x14ac:dyDescent="0.25">
      <c r="B3596" s="48"/>
      <c r="C3596" s="49"/>
      <c r="D3596" s="49"/>
      <c r="E3596" s="49"/>
      <c r="F3596" s="49"/>
      <c r="G3596" s="50"/>
      <c r="H3596" s="47"/>
      <c r="I3596" s="47"/>
    </row>
    <row r="3597" spans="2:9" ht="20.100000000000001" hidden="1" customHeight="1" x14ac:dyDescent="0.25">
      <c r="B3597" s="48"/>
      <c r="C3597" s="49"/>
      <c r="D3597" s="49"/>
      <c r="E3597" s="49"/>
      <c r="F3597" s="49"/>
      <c r="G3597" s="50"/>
      <c r="H3597" s="47"/>
      <c r="I3597" s="47"/>
    </row>
    <row r="3598" spans="2:9" ht="20.100000000000001" hidden="1" customHeight="1" x14ac:dyDescent="0.25">
      <c r="B3598" s="48"/>
      <c r="C3598" s="49"/>
      <c r="D3598" s="49"/>
      <c r="E3598" s="49"/>
      <c r="F3598" s="49"/>
      <c r="G3598" s="50"/>
      <c r="H3598" s="47"/>
      <c r="I3598" s="47"/>
    </row>
    <row r="3599" spans="2:9" ht="20.100000000000001" hidden="1" customHeight="1" x14ac:dyDescent="0.25">
      <c r="B3599" s="48"/>
      <c r="C3599" s="49"/>
      <c r="D3599" s="49"/>
      <c r="E3599" s="49"/>
      <c r="F3599" s="49"/>
      <c r="G3599" s="50"/>
      <c r="H3599" s="47"/>
      <c r="I3599" s="47"/>
    </row>
    <row r="3600" spans="2:9" ht="20.100000000000001" hidden="1" customHeight="1" x14ac:dyDescent="0.25">
      <c r="B3600" s="48"/>
      <c r="C3600" s="49"/>
      <c r="D3600" s="49"/>
      <c r="E3600" s="49"/>
      <c r="F3600" s="49"/>
      <c r="G3600" s="50"/>
      <c r="H3600" s="47"/>
      <c r="I3600" s="47"/>
    </row>
    <row r="3601" spans="2:9" ht="20.100000000000001" hidden="1" customHeight="1" x14ac:dyDescent="0.25">
      <c r="B3601" s="48"/>
      <c r="C3601" s="49"/>
      <c r="D3601" s="49"/>
      <c r="E3601" s="49"/>
      <c r="F3601" s="49"/>
      <c r="G3601" s="50"/>
      <c r="H3601" s="47"/>
      <c r="I3601" s="47"/>
    </row>
    <row r="3602" spans="2:9" ht="20.100000000000001" hidden="1" customHeight="1" x14ac:dyDescent="0.25">
      <c r="B3602" s="48"/>
      <c r="C3602" s="49"/>
      <c r="D3602" s="49"/>
      <c r="E3602" s="49"/>
      <c r="F3602" s="49"/>
      <c r="G3602" s="50"/>
      <c r="H3602" s="47"/>
      <c r="I3602" s="47"/>
    </row>
    <row r="3603" spans="2:9" ht="20.100000000000001" hidden="1" customHeight="1" x14ac:dyDescent="0.25">
      <c r="B3603" s="48"/>
      <c r="C3603" s="49"/>
      <c r="D3603" s="49"/>
      <c r="E3603" s="49"/>
      <c r="F3603" s="49"/>
      <c r="G3603" s="50"/>
      <c r="H3603" s="47"/>
      <c r="I3603" s="47"/>
    </row>
    <row r="3604" spans="2:9" ht="20.100000000000001" hidden="1" customHeight="1" x14ac:dyDescent="0.25">
      <c r="B3604" s="48"/>
      <c r="C3604" s="49"/>
      <c r="D3604" s="49"/>
      <c r="E3604" s="49"/>
      <c r="F3604" s="49"/>
      <c r="G3604" s="50"/>
      <c r="H3604" s="47"/>
      <c r="I3604" s="47"/>
    </row>
    <row r="3605" spans="2:9" ht="20.100000000000001" hidden="1" customHeight="1" x14ac:dyDescent="0.25">
      <c r="B3605" s="48"/>
      <c r="C3605" s="49"/>
      <c r="D3605" s="49"/>
      <c r="E3605" s="49"/>
      <c r="F3605" s="49"/>
      <c r="G3605" s="50"/>
      <c r="H3605" s="47"/>
      <c r="I3605" s="47"/>
    </row>
    <row r="3606" spans="2:9" ht="20.100000000000001" hidden="1" customHeight="1" x14ac:dyDescent="0.25">
      <c r="B3606" s="48"/>
      <c r="C3606" s="49"/>
      <c r="D3606" s="49"/>
      <c r="E3606" s="49"/>
      <c r="F3606" s="49"/>
      <c r="G3606" s="50"/>
      <c r="H3606" s="47"/>
      <c r="I3606" s="47"/>
    </row>
    <row r="3607" spans="2:9" ht="20.100000000000001" hidden="1" customHeight="1" x14ac:dyDescent="0.25">
      <c r="B3607" s="48"/>
      <c r="C3607" s="49"/>
      <c r="D3607" s="49"/>
      <c r="E3607" s="49"/>
      <c r="F3607" s="49"/>
      <c r="G3607" s="50"/>
      <c r="H3607" s="47"/>
      <c r="I3607" s="47"/>
    </row>
    <row r="3608" spans="2:9" ht="20.100000000000001" hidden="1" customHeight="1" x14ac:dyDescent="0.25">
      <c r="B3608" s="48"/>
      <c r="C3608" s="49"/>
      <c r="D3608" s="49"/>
      <c r="E3608" s="49"/>
      <c r="F3608" s="49"/>
      <c r="G3608" s="50"/>
      <c r="H3608" s="47"/>
      <c r="I3608" s="47"/>
    </row>
    <row r="3609" spans="2:9" ht="20.100000000000001" hidden="1" customHeight="1" x14ac:dyDescent="0.25">
      <c r="B3609" s="48"/>
      <c r="C3609" s="49"/>
      <c r="D3609" s="49"/>
      <c r="E3609" s="49"/>
      <c r="F3609" s="49"/>
      <c r="G3609" s="50"/>
      <c r="H3609" s="47"/>
      <c r="I3609" s="47"/>
    </row>
    <row r="3610" spans="2:9" ht="20.100000000000001" hidden="1" customHeight="1" x14ac:dyDescent="0.25">
      <c r="B3610" s="48"/>
      <c r="C3610" s="49"/>
      <c r="D3610" s="49"/>
      <c r="E3610" s="49"/>
      <c r="F3610" s="49"/>
      <c r="G3610" s="50"/>
      <c r="H3610" s="47"/>
      <c r="I3610" s="47"/>
    </row>
    <row r="3611" spans="2:9" ht="20.100000000000001" hidden="1" customHeight="1" x14ac:dyDescent="0.25">
      <c r="B3611" s="48"/>
      <c r="C3611" s="49"/>
      <c r="D3611" s="49"/>
      <c r="E3611" s="49"/>
      <c r="F3611" s="49"/>
      <c r="G3611" s="50"/>
      <c r="H3611" s="47"/>
      <c r="I3611" s="47"/>
    </row>
    <row r="3612" spans="2:9" ht="20.100000000000001" hidden="1" customHeight="1" x14ac:dyDescent="0.25">
      <c r="B3612" s="48"/>
      <c r="C3612" s="49"/>
      <c r="D3612" s="49"/>
      <c r="E3612" s="49"/>
      <c r="F3612" s="49"/>
      <c r="G3612" s="50"/>
      <c r="H3612" s="47"/>
      <c r="I3612" s="47"/>
    </row>
    <row r="3613" spans="2:9" ht="20.100000000000001" hidden="1" customHeight="1" x14ac:dyDescent="0.25">
      <c r="B3613" s="48"/>
      <c r="C3613" s="49"/>
      <c r="D3613" s="49"/>
      <c r="E3613" s="49"/>
      <c r="F3613" s="49"/>
      <c r="G3613" s="50"/>
      <c r="H3613" s="47"/>
      <c r="I3613" s="47"/>
    </row>
    <row r="3614" spans="2:9" ht="20.100000000000001" hidden="1" customHeight="1" x14ac:dyDescent="0.25">
      <c r="B3614" s="48"/>
      <c r="C3614" s="49"/>
      <c r="D3614" s="49"/>
      <c r="E3614" s="49"/>
      <c r="F3614" s="49"/>
      <c r="G3614" s="50"/>
      <c r="H3614" s="47"/>
      <c r="I3614" s="47"/>
    </row>
    <row r="3615" spans="2:9" ht="20.100000000000001" hidden="1" customHeight="1" x14ac:dyDescent="0.25">
      <c r="B3615" s="48"/>
      <c r="C3615" s="49"/>
      <c r="D3615" s="49"/>
      <c r="E3615" s="49"/>
      <c r="F3615" s="49"/>
      <c r="G3615" s="50"/>
      <c r="H3615" s="47"/>
      <c r="I3615" s="47"/>
    </row>
    <row r="3616" spans="2:9" ht="20.100000000000001" hidden="1" customHeight="1" x14ac:dyDescent="0.25">
      <c r="B3616" s="48"/>
      <c r="C3616" s="49"/>
      <c r="D3616" s="49"/>
      <c r="E3616" s="49"/>
      <c r="F3616" s="49"/>
      <c r="G3616" s="50"/>
      <c r="H3616" s="47"/>
      <c r="I3616" s="47"/>
    </row>
    <row r="3617" spans="2:9" ht="20.100000000000001" hidden="1" customHeight="1" x14ac:dyDescent="0.25">
      <c r="B3617" s="48"/>
      <c r="C3617" s="49"/>
      <c r="D3617" s="49"/>
      <c r="E3617" s="49"/>
      <c r="F3617" s="49"/>
      <c r="G3617" s="50"/>
      <c r="H3617" s="47"/>
      <c r="I3617" s="47"/>
    </row>
    <row r="3618" spans="2:9" ht="20.100000000000001" hidden="1" customHeight="1" x14ac:dyDescent="0.25">
      <c r="B3618" s="48"/>
      <c r="C3618" s="49"/>
      <c r="D3618" s="49"/>
      <c r="E3618" s="49"/>
      <c r="F3618" s="49"/>
      <c r="G3618" s="50"/>
      <c r="H3618" s="47"/>
      <c r="I3618" s="47"/>
    </row>
    <row r="3619" spans="2:9" ht="20.100000000000001" hidden="1" customHeight="1" x14ac:dyDescent="0.25">
      <c r="B3619" s="48"/>
      <c r="C3619" s="49"/>
      <c r="D3619" s="49"/>
      <c r="E3619" s="49"/>
      <c r="F3619" s="49"/>
      <c r="G3619" s="50"/>
      <c r="H3619" s="47"/>
      <c r="I3619" s="47"/>
    </row>
    <row r="3620" spans="2:9" ht="20.100000000000001" hidden="1" customHeight="1" x14ac:dyDescent="0.25">
      <c r="B3620" s="48"/>
      <c r="C3620" s="49"/>
      <c r="D3620" s="49"/>
      <c r="E3620" s="49"/>
      <c r="F3620" s="49"/>
      <c r="G3620" s="50"/>
      <c r="H3620" s="47"/>
      <c r="I3620" s="47"/>
    </row>
    <row r="3621" spans="2:9" ht="20.100000000000001" hidden="1" customHeight="1" x14ac:dyDescent="0.25">
      <c r="B3621" s="48"/>
      <c r="C3621" s="49"/>
      <c r="D3621" s="49"/>
      <c r="E3621" s="49"/>
      <c r="F3621" s="49"/>
      <c r="G3621" s="50"/>
      <c r="H3621" s="47"/>
      <c r="I3621" s="47"/>
    </row>
    <row r="3622" spans="2:9" ht="20.100000000000001" hidden="1" customHeight="1" x14ac:dyDescent="0.25">
      <c r="B3622" s="48"/>
      <c r="C3622" s="49"/>
      <c r="D3622" s="49"/>
      <c r="E3622" s="49"/>
      <c r="F3622" s="49"/>
      <c r="G3622" s="50"/>
      <c r="H3622" s="47"/>
      <c r="I3622" s="47"/>
    </row>
    <row r="3623" spans="2:9" ht="20.100000000000001" hidden="1" customHeight="1" x14ac:dyDescent="0.25">
      <c r="B3623" s="48"/>
      <c r="C3623" s="49"/>
      <c r="D3623" s="49"/>
      <c r="E3623" s="49"/>
      <c r="F3623" s="49"/>
      <c r="G3623" s="50"/>
      <c r="H3623" s="47"/>
      <c r="I3623" s="47"/>
    </row>
    <row r="3624" spans="2:9" ht="20.100000000000001" hidden="1" customHeight="1" x14ac:dyDescent="0.25">
      <c r="B3624" s="48"/>
      <c r="C3624" s="49"/>
      <c r="D3624" s="49"/>
      <c r="E3624" s="49"/>
      <c r="F3624" s="49"/>
      <c r="G3624" s="50"/>
      <c r="H3624" s="47"/>
      <c r="I3624" s="47"/>
    </row>
    <row r="3625" spans="2:9" ht="20.100000000000001" hidden="1" customHeight="1" x14ac:dyDescent="0.25">
      <c r="B3625" s="48"/>
      <c r="C3625" s="49"/>
      <c r="D3625" s="49"/>
      <c r="E3625" s="49"/>
      <c r="F3625" s="49"/>
      <c r="G3625" s="50"/>
      <c r="H3625" s="47"/>
      <c r="I3625" s="47"/>
    </row>
    <row r="3626" spans="2:9" ht="20.100000000000001" hidden="1" customHeight="1" x14ac:dyDescent="0.25">
      <c r="B3626" s="48"/>
      <c r="C3626" s="49"/>
      <c r="D3626" s="49"/>
      <c r="E3626" s="49"/>
      <c r="F3626" s="49"/>
      <c r="G3626" s="50"/>
      <c r="H3626" s="47"/>
      <c r="I3626" s="47"/>
    </row>
    <row r="3627" spans="2:9" ht="20.100000000000001" hidden="1" customHeight="1" x14ac:dyDescent="0.25">
      <c r="B3627" s="48"/>
      <c r="C3627" s="49"/>
      <c r="D3627" s="49"/>
      <c r="E3627" s="49"/>
      <c r="F3627" s="49"/>
      <c r="G3627" s="50"/>
      <c r="H3627" s="47"/>
      <c r="I3627" s="47"/>
    </row>
    <row r="3628" spans="2:9" ht="20.100000000000001" hidden="1" customHeight="1" x14ac:dyDescent="0.25">
      <c r="B3628" s="48"/>
      <c r="C3628" s="49"/>
      <c r="D3628" s="49"/>
      <c r="E3628" s="49"/>
      <c r="F3628" s="49"/>
      <c r="G3628" s="50"/>
      <c r="H3628" s="47"/>
      <c r="I3628" s="47"/>
    </row>
    <row r="3629" spans="2:9" ht="20.100000000000001" hidden="1" customHeight="1" x14ac:dyDescent="0.25">
      <c r="B3629" s="48"/>
      <c r="C3629" s="49"/>
      <c r="D3629" s="49"/>
      <c r="E3629" s="49"/>
      <c r="F3629" s="49"/>
      <c r="G3629" s="50"/>
      <c r="H3629" s="47"/>
      <c r="I3629" s="47"/>
    </row>
    <row r="3630" spans="2:9" ht="20.100000000000001" hidden="1" customHeight="1" x14ac:dyDescent="0.25">
      <c r="B3630" s="48"/>
      <c r="C3630" s="49"/>
      <c r="D3630" s="49"/>
      <c r="E3630" s="49"/>
      <c r="F3630" s="49"/>
      <c r="G3630" s="50"/>
      <c r="H3630" s="47"/>
      <c r="I3630" s="47"/>
    </row>
    <row r="3631" spans="2:9" ht="20.100000000000001" hidden="1" customHeight="1" x14ac:dyDescent="0.25">
      <c r="B3631" s="48"/>
      <c r="C3631" s="49"/>
      <c r="D3631" s="49"/>
      <c r="E3631" s="49"/>
      <c r="F3631" s="49"/>
      <c r="G3631" s="50"/>
      <c r="H3631" s="47"/>
      <c r="I3631" s="47"/>
    </row>
    <row r="3632" spans="2:9" ht="20.100000000000001" hidden="1" customHeight="1" x14ac:dyDescent="0.25">
      <c r="B3632" s="48"/>
      <c r="C3632" s="49"/>
      <c r="D3632" s="49"/>
      <c r="E3632" s="49"/>
      <c r="F3632" s="49"/>
      <c r="G3632" s="50"/>
      <c r="H3632" s="47"/>
      <c r="I3632" s="47"/>
    </row>
    <row r="3633" spans="2:9" ht="20.100000000000001" hidden="1" customHeight="1" x14ac:dyDescent="0.25">
      <c r="B3633" s="48"/>
      <c r="C3633" s="49"/>
      <c r="D3633" s="49"/>
      <c r="E3633" s="49"/>
      <c r="F3633" s="49"/>
      <c r="G3633" s="50"/>
      <c r="H3633" s="47"/>
      <c r="I3633" s="47"/>
    </row>
    <row r="3634" spans="2:9" ht="20.100000000000001" hidden="1" customHeight="1" x14ac:dyDescent="0.25">
      <c r="B3634" s="48"/>
      <c r="C3634" s="49"/>
      <c r="D3634" s="49"/>
      <c r="E3634" s="49"/>
      <c r="F3634" s="49"/>
      <c r="G3634" s="50"/>
      <c r="H3634" s="47"/>
      <c r="I3634" s="47"/>
    </row>
    <row r="3635" spans="2:9" ht="20.100000000000001" hidden="1" customHeight="1" x14ac:dyDescent="0.25">
      <c r="B3635" s="48"/>
      <c r="C3635" s="49"/>
      <c r="D3635" s="49"/>
      <c r="E3635" s="49"/>
      <c r="F3635" s="49"/>
      <c r="G3635" s="50"/>
      <c r="H3635" s="47"/>
      <c r="I3635" s="47"/>
    </row>
    <row r="3636" spans="2:9" ht="20.100000000000001" hidden="1" customHeight="1" x14ac:dyDescent="0.25">
      <c r="B3636" s="48"/>
      <c r="C3636" s="49"/>
      <c r="D3636" s="49"/>
      <c r="E3636" s="49"/>
      <c r="F3636" s="49"/>
      <c r="G3636" s="50"/>
      <c r="H3636" s="47"/>
      <c r="I3636" s="47"/>
    </row>
    <row r="3637" spans="2:9" ht="20.100000000000001" hidden="1" customHeight="1" x14ac:dyDescent="0.25">
      <c r="B3637" s="48"/>
      <c r="C3637" s="49"/>
      <c r="D3637" s="49"/>
      <c r="E3637" s="49"/>
      <c r="F3637" s="49"/>
      <c r="G3637" s="50"/>
      <c r="H3637" s="47"/>
      <c r="I3637" s="47"/>
    </row>
    <row r="3638" spans="2:9" ht="20.100000000000001" hidden="1" customHeight="1" x14ac:dyDescent="0.25">
      <c r="B3638" s="48"/>
      <c r="C3638" s="49"/>
      <c r="D3638" s="49"/>
      <c r="E3638" s="49"/>
      <c r="F3638" s="49"/>
      <c r="G3638" s="50"/>
      <c r="H3638" s="47"/>
      <c r="I3638" s="47"/>
    </row>
    <row r="3639" spans="2:9" ht="20.100000000000001" hidden="1" customHeight="1" x14ac:dyDescent="0.25">
      <c r="B3639" s="48"/>
      <c r="C3639" s="49"/>
      <c r="D3639" s="49"/>
      <c r="E3639" s="49"/>
      <c r="F3639" s="49"/>
      <c r="G3639" s="50"/>
      <c r="H3639" s="47"/>
      <c r="I3639" s="47"/>
    </row>
    <row r="3640" spans="2:9" ht="20.100000000000001" hidden="1" customHeight="1" x14ac:dyDescent="0.25">
      <c r="B3640" s="48"/>
      <c r="C3640" s="49"/>
      <c r="D3640" s="49"/>
      <c r="E3640" s="49"/>
      <c r="F3640" s="49"/>
      <c r="G3640" s="50"/>
      <c r="H3640" s="47"/>
      <c r="I3640" s="47"/>
    </row>
    <row r="3641" spans="2:9" ht="20.100000000000001" hidden="1" customHeight="1" x14ac:dyDescent="0.25">
      <c r="B3641" s="48"/>
      <c r="C3641" s="49"/>
      <c r="D3641" s="49"/>
      <c r="E3641" s="49"/>
      <c r="F3641" s="49"/>
      <c r="G3641" s="50"/>
      <c r="H3641" s="47"/>
      <c r="I3641" s="47"/>
    </row>
    <row r="3642" spans="2:9" ht="20.100000000000001" hidden="1" customHeight="1" x14ac:dyDescent="0.25">
      <c r="B3642" s="48"/>
      <c r="C3642" s="49"/>
      <c r="D3642" s="49"/>
      <c r="E3642" s="49"/>
      <c r="F3642" s="49"/>
      <c r="G3642" s="50"/>
      <c r="H3642" s="47"/>
      <c r="I3642" s="47"/>
    </row>
    <row r="3643" spans="2:9" ht="20.100000000000001" hidden="1" customHeight="1" x14ac:dyDescent="0.25">
      <c r="B3643" s="48"/>
      <c r="C3643" s="49"/>
      <c r="D3643" s="49"/>
      <c r="E3643" s="49"/>
      <c r="F3643" s="49"/>
      <c r="G3643" s="50"/>
      <c r="H3643" s="47"/>
      <c r="I3643" s="47"/>
    </row>
    <row r="3644" spans="2:9" ht="20.100000000000001" hidden="1" customHeight="1" x14ac:dyDescent="0.25">
      <c r="B3644" s="48"/>
      <c r="C3644" s="49"/>
      <c r="D3644" s="49"/>
      <c r="E3644" s="49"/>
      <c r="F3644" s="49"/>
      <c r="G3644" s="50"/>
      <c r="H3644" s="47"/>
      <c r="I3644" s="47"/>
    </row>
    <row r="3645" spans="2:9" ht="20.100000000000001" hidden="1" customHeight="1" x14ac:dyDescent="0.25">
      <c r="B3645" s="48"/>
      <c r="C3645" s="49"/>
      <c r="D3645" s="49"/>
      <c r="E3645" s="49"/>
      <c r="F3645" s="49"/>
      <c r="G3645" s="50"/>
      <c r="H3645" s="47"/>
      <c r="I3645" s="47"/>
    </row>
    <row r="3646" spans="2:9" ht="20.100000000000001" hidden="1" customHeight="1" x14ac:dyDescent="0.25">
      <c r="B3646" s="48"/>
      <c r="C3646" s="49"/>
      <c r="D3646" s="49"/>
      <c r="E3646" s="49"/>
      <c r="F3646" s="49"/>
      <c r="G3646" s="50"/>
      <c r="H3646" s="47"/>
      <c r="I3646" s="47"/>
    </row>
    <row r="3647" spans="2:9" ht="20.100000000000001" hidden="1" customHeight="1" x14ac:dyDescent="0.25">
      <c r="B3647" s="48"/>
      <c r="C3647" s="49"/>
      <c r="D3647" s="49"/>
      <c r="E3647" s="49"/>
      <c r="F3647" s="49"/>
      <c r="G3647" s="50"/>
      <c r="H3647" s="47"/>
      <c r="I3647" s="47"/>
    </row>
    <row r="3648" spans="2:9" ht="20.100000000000001" hidden="1" customHeight="1" x14ac:dyDescent="0.25">
      <c r="B3648" s="48"/>
      <c r="C3648" s="49"/>
      <c r="D3648" s="49"/>
      <c r="E3648" s="49"/>
      <c r="F3648" s="49"/>
      <c r="G3648" s="50"/>
      <c r="H3648" s="47"/>
      <c r="I3648" s="47"/>
    </row>
    <row r="3649" spans="2:9" ht="20.100000000000001" hidden="1" customHeight="1" x14ac:dyDescent="0.25">
      <c r="B3649" s="48"/>
      <c r="C3649" s="49"/>
      <c r="D3649" s="49"/>
      <c r="E3649" s="49"/>
      <c r="F3649" s="49"/>
      <c r="G3649" s="50"/>
      <c r="H3649" s="47"/>
      <c r="I3649" s="47"/>
    </row>
    <row r="3650" spans="2:9" ht="20.100000000000001" hidden="1" customHeight="1" x14ac:dyDescent="0.25">
      <c r="B3650" s="48"/>
      <c r="C3650" s="49"/>
      <c r="D3650" s="49"/>
      <c r="E3650" s="49"/>
      <c r="F3650" s="49"/>
      <c r="G3650" s="50"/>
      <c r="H3650" s="47"/>
      <c r="I3650" s="47"/>
    </row>
    <row r="3651" spans="2:9" ht="20.100000000000001" hidden="1" customHeight="1" x14ac:dyDescent="0.25">
      <c r="B3651" s="48"/>
      <c r="C3651" s="49"/>
      <c r="D3651" s="49"/>
      <c r="E3651" s="49"/>
      <c r="F3651" s="49"/>
      <c r="G3651" s="50"/>
      <c r="H3651" s="47"/>
      <c r="I3651" s="47"/>
    </row>
    <row r="3652" spans="2:9" ht="20.100000000000001" hidden="1" customHeight="1" x14ac:dyDescent="0.25">
      <c r="B3652" s="48"/>
      <c r="C3652" s="49"/>
      <c r="D3652" s="49"/>
      <c r="E3652" s="49"/>
      <c r="F3652" s="49"/>
      <c r="G3652" s="50"/>
      <c r="H3652" s="47"/>
      <c r="I3652" s="47"/>
    </row>
    <row r="3653" spans="2:9" ht="20.100000000000001" hidden="1" customHeight="1" x14ac:dyDescent="0.25">
      <c r="B3653" s="48"/>
      <c r="C3653" s="49"/>
      <c r="D3653" s="49"/>
      <c r="E3653" s="49"/>
      <c r="F3653" s="49"/>
      <c r="G3653" s="50"/>
      <c r="H3653" s="47"/>
      <c r="I3653" s="47"/>
    </row>
    <row r="3654" spans="2:9" ht="20.100000000000001" hidden="1" customHeight="1" x14ac:dyDescent="0.25">
      <c r="B3654" s="48"/>
      <c r="C3654" s="49"/>
      <c r="D3654" s="49"/>
      <c r="E3654" s="49"/>
      <c r="F3654" s="49"/>
      <c r="G3654" s="50"/>
      <c r="H3654" s="47"/>
      <c r="I3654" s="47"/>
    </row>
    <row r="3655" spans="2:9" ht="20.100000000000001" hidden="1" customHeight="1" x14ac:dyDescent="0.25">
      <c r="B3655" s="48"/>
      <c r="C3655" s="49"/>
      <c r="D3655" s="49"/>
      <c r="E3655" s="49"/>
      <c r="F3655" s="49"/>
      <c r="G3655" s="50"/>
      <c r="H3655" s="47"/>
      <c r="I3655" s="47"/>
    </row>
    <row r="3656" spans="2:9" ht="20.100000000000001" hidden="1" customHeight="1" x14ac:dyDescent="0.25">
      <c r="B3656" s="48"/>
      <c r="C3656" s="49"/>
      <c r="D3656" s="49"/>
      <c r="E3656" s="49"/>
      <c r="F3656" s="49"/>
      <c r="G3656" s="50"/>
      <c r="H3656" s="47"/>
      <c r="I3656" s="47"/>
    </row>
    <row r="3657" spans="2:9" ht="20.100000000000001" hidden="1" customHeight="1" x14ac:dyDescent="0.25">
      <c r="B3657" s="48"/>
      <c r="C3657" s="49"/>
      <c r="D3657" s="49"/>
      <c r="E3657" s="49"/>
      <c r="F3657" s="49"/>
      <c r="G3657" s="50"/>
      <c r="H3657" s="47"/>
      <c r="I3657" s="47"/>
    </row>
    <row r="3658" spans="2:9" ht="20.100000000000001" hidden="1" customHeight="1" x14ac:dyDescent="0.25">
      <c r="B3658" s="48"/>
      <c r="C3658" s="49"/>
      <c r="D3658" s="49"/>
      <c r="E3658" s="49"/>
      <c r="F3658" s="49"/>
      <c r="G3658" s="50"/>
      <c r="H3658" s="47"/>
      <c r="I3658" s="47"/>
    </row>
    <row r="3659" spans="2:9" ht="20.100000000000001" hidden="1" customHeight="1" x14ac:dyDescent="0.25">
      <c r="B3659" s="48"/>
      <c r="C3659" s="49"/>
      <c r="D3659" s="49"/>
      <c r="E3659" s="49"/>
      <c r="F3659" s="49"/>
      <c r="G3659" s="50"/>
      <c r="H3659" s="47"/>
      <c r="I3659" s="47"/>
    </row>
    <row r="3660" spans="2:9" ht="20.100000000000001" hidden="1" customHeight="1" x14ac:dyDescent="0.25">
      <c r="B3660" s="48"/>
      <c r="C3660" s="49"/>
      <c r="D3660" s="49"/>
      <c r="E3660" s="49"/>
      <c r="F3660" s="49"/>
      <c r="G3660" s="50"/>
      <c r="H3660" s="47"/>
      <c r="I3660" s="47"/>
    </row>
    <row r="3661" spans="2:9" ht="20.100000000000001" hidden="1" customHeight="1" x14ac:dyDescent="0.25">
      <c r="B3661" s="48"/>
      <c r="C3661" s="49"/>
      <c r="D3661" s="49"/>
      <c r="E3661" s="49"/>
      <c r="F3661" s="49"/>
      <c r="G3661" s="50"/>
      <c r="H3661" s="47"/>
      <c r="I3661" s="47"/>
    </row>
    <row r="3662" spans="2:9" ht="20.100000000000001" hidden="1" customHeight="1" x14ac:dyDescent="0.25">
      <c r="B3662" s="48"/>
      <c r="C3662" s="49"/>
      <c r="D3662" s="49"/>
      <c r="E3662" s="49"/>
      <c r="F3662" s="49"/>
      <c r="G3662" s="50"/>
      <c r="H3662" s="47"/>
      <c r="I3662" s="47"/>
    </row>
    <row r="3663" spans="2:9" ht="20.100000000000001" hidden="1" customHeight="1" x14ac:dyDescent="0.25">
      <c r="B3663" s="48"/>
      <c r="C3663" s="49"/>
      <c r="D3663" s="49"/>
      <c r="E3663" s="49"/>
      <c r="F3663" s="49"/>
      <c r="G3663" s="50"/>
      <c r="H3663" s="47"/>
      <c r="I3663" s="47"/>
    </row>
    <row r="3664" spans="2:9" ht="20.100000000000001" hidden="1" customHeight="1" x14ac:dyDescent="0.25">
      <c r="B3664" s="48"/>
      <c r="C3664" s="49"/>
      <c r="D3664" s="49"/>
      <c r="E3664" s="49"/>
      <c r="F3664" s="49"/>
      <c r="G3664" s="50"/>
      <c r="H3664" s="47"/>
      <c r="I3664" s="47"/>
    </row>
    <row r="3665" spans="2:9" ht="20.100000000000001" hidden="1" customHeight="1" x14ac:dyDescent="0.25">
      <c r="B3665" s="48"/>
      <c r="C3665" s="49"/>
      <c r="D3665" s="49"/>
      <c r="E3665" s="49"/>
      <c r="F3665" s="49"/>
      <c r="G3665" s="50"/>
      <c r="H3665" s="47"/>
      <c r="I3665" s="47"/>
    </row>
    <row r="3666" spans="2:9" ht="20.100000000000001" hidden="1" customHeight="1" x14ac:dyDescent="0.25">
      <c r="B3666" s="48"/>
      <c r="C3666" s="49"/>
      <c r="D3666" s="49"/>
      <c r="E3666" s="49"/>
      <c r="F3666" s="49"/>
      <c r="G3666" s="50"/>
      <c r="H3666" s="47"/>
      <c r="I3666" s="47"/>
    </row>
    <row r="3667" spans="2:9" ht="20.100000000000001" hidden="1" customHeight="1" x14ac:dyDescent="0.25">
      <c r="B3667" s="48"/>
      <c r="C3667" s="49"/>
      <c r="D3667" s="49"/>
      <c r="E3667" s="49"/>
      <c r="F3667" s="49"/>
      <c r="G3667" s="50"/>
      <c r="H3667" s="47"/>
      <c r="I3667" s="47"/>
    </row>
    <row r="3668" spans="2:9" ht="20.100000000000001" hidden="1" customHeight="1" x14ac:dyDescent="0.25">
      <c r="B3668" s="48"/>
      <c r="C3668" s="49"/>
      <c r="D3668" s="49"/>
      <c r="E3668" s="49"/>
      <c r="F3668" s="49"/>
      <c r="G3668" s="50"/>
      <c r="H3668" s="47"/>
      <c r="I3668" s="47"/>
    </row>
    <row r="3669" spans="2:9" ht="20.100000000000001" hidden="1" customHeight="1" x14ac:dyDescent="0.25">
      <c r="B3669" s="48"/>
      <c r="C3669" s="49"/>
      <c r="D3669" s="49"/>
      <c r="E3669" s="49"/>
      <c r="F3669" s="49"/>
      <c r="G3669" s="50"/>
      <c r="H3669" s="47"/>
      <c r="I3669" s="47"/>
    </row>
    <row r="3670" spans="2:9" ht="20.100000000000001" hidden="1" customHeight="1" x14ac:dyDescent="0.25">
      <c r="B3670" s="48"/>
      <c r="C3670" s="49"/>
      <c r="D3670" s="49"/>
      <c r="E3670" s="49"/>
      <c r="F3670" s="49"/>
      <c r="G3670" s="50"/>
      <c r="H3670" s="47"/>
      <c r="I3670" s="47"/>
    </row>
    <row r="3671" spans="2:9" ht="20.100000000000001" hidden="1" customHeight="1" x14ac:dyDescent="0.25">
      <c r="B3671" s="48"/>
      <c r="C3671" s="49"/>
      <c r="D3671" s="49"/>
      <c r="E3671" s="49"/>
      <c r="F3671" s="49"/>
      <c r="G3671" s="50"/>
      <c r="H3671" s="47"/>
      <c r="I3671" s="47"/>
    </row>
    <row r="3672" spans="2:9" ht="20.100000000000001" hidden="1" customHeight="1" x14ac:dyDescent="0.25">
      <c r="B3672" s="48"/>
      <c r="C3672" s="49"/>
      <c r="D3672" s="49"/>
      <c r="E3672" s="49"/>
      <c r="F3672" s="49"/>
      <c r="G3672" s="50"/>
      <c r="H3672" s="47"/>
      <c r="I3672" s="47"/>
    </row>
    <row r="3673" spans="2:9" ht="20.100000000000001" hidden="1" customHeight="1" x14ac:dyDescent="0.25">
      <c r="B3673" s="48"/>
      <c r="C3673" s="49"/>
      <c r="D3673" s="49"/>
      <c r="E3673" s="49"/>
      <c r="F3673" s="49"/>
      <c r="G3673" s="50"/>
      <c r="H3673" s="47"/>
      <c r="I3673" s="47"/>
    </row>
    <row r="3674" spans="2:9" ht="20.100000000000001" hidden="1" customHeight="1" x14ac:dyDescent="0.25">
      <c r="B3674" s="48"/>
      <c r="C3674" s="49"/>
      <c r="D3674" s="49"/>
      <c r="E3674" s="49"/>
      <c r="F3674" s="49"/>
      <c r="G3674" s="50"/>
      <c r="H3674" s="47"/>
      <c r="I3674" s="47"/>
    </row>
    <row r="3675" spans="2:9" ht="20.100000000000001" hidden="1" customHeight="1" x14ac:dyDescent="0.25">
      <c r="B3675" s="48"/>
      <c r="C3675" s="49"/>
      <c r="D3675" s="49"/>
      <c r="E3675" s="49"/>
      <c r="F3675" s="49"/>
      <c r="G3675" s="50"/>
      <c r="H3675" s="47"/>
      <c r="I3675" s="47"/>
    </row>
    <row r="3676" spans="2:9" ht="20.100000000000001" hidden="1" customHeight="1" x14ac:dyDescent="0.25">
      <c r="B3676" s="48"/>
      <c r="C3676" s="49"/>
      <c r="D3676" s="49"/>
      <c r="E3676" s="49"/>
      <c r="F3676" s="49"/>
      <c r="G3676" s="50"/>
      <c r="H3676" s="47"/>
      <c r="I3676" s="47"/>
    </row>
    <row r="3677" spans="2:9" ht="20.100000000000001" hidden="1" customHeight="1" x14ac:dyDescent="0.25">
      <c r="B3677" s="48"/>
      <c r="C3677" s="49"/>
      <c r="D3677" s="49"/>
      <c r="E3677" s="49"/>
      <c r="F3677" s="49"/>
      <c r="G3677" s="50"/>
      <c r="H3677" s="47"/>
      <c r="I3677" s="47"/>
    </row>
    <row r="3678" spans="2:9" ht="20.100000000000001" hidden="1" customHeight="1" x14ac:dyDescent="0.25">
      <c r="B3678" s="48"/>
      <c r="C3678" s="49"/>
      <c r="D3678" s="49"/>
      <c r="E3678" s="49"/>
      <c r="F3678" s="49"/>
      <c r="G3678" s="50"/>
      <c r="H3678" s="47"/>
      <c r="I3678" s="47"/>
    </row>
    <row r="3679" spans="2:9" ht="20.100000000000001" hidden="1" customHeight="1" x14ac:dyDescent="0.25">
      <c r="B3679" s="48"/>
      <c r="C3679" s="49"/>
      <c r="D3679" s="49"/>
      <c r="E3679" s="49"/>
      <c r="F3679" s="49"/>
      <c r="G3679" s="50"/>
      <c r="H3679" s="47"/>
      <c r="I3679" s="47"/>
    </row>
    <row r="3680" spans="2:9" ht="20.100000000000001" hidden="1" customHeight="1" x14ac:dyDescent="0.25">
      <c r="B3680" s="48"/>
      <c r="C3680" s="49"/>
      <c r="D3680" s="49"/>
      <c r="E3680" s="49"/>
      <c r="F3680" s="49"/>
      <c r="G3680" s="50"/>
      <c r="H3680" s="47"/>
      <c r="I3680" s="47"/>
    </row>
    <row r="3681" spans="2:9" ht="20.100000000000001" hidden="1" customHeight="1" x14ac:dyDescent="0.25">
      <c r="B3681" s="48"/>
      <c r="C3681" s="49"/>
      <c r="D3681" s="49"/>
      <c r="E3681" s="49"/>
      <c r="F3681" s="49"/>
      <c r="G3681" s="50"/>
      <c r="H3681" s="47"/>
      <c r="I3681" s="47"/>
    </row>
    <row r="3682" spans="2:9" ht="20.100000000000001" hidden="1" customHeight="1" x14ac:dyDescent="0.25">
      <c r="B3682" s="48"/>
      <c r="C3682" s="49"/>
      <c r="D3682" s="49"/>
      <c r="E3682" s="49"/>
      <c r="F3682" s="49"/>
      <c r="G3682" s="50"/>
      <c r="H3682" s="47"/>
      <c r="I3682" s="47"/>
    </row>
    <row r="3683" spans="2:9" ht="20.100000000000001" hidden="1" customHeight="1" x14ac:dyDescent="0.25">
      <c r="B3683" s="48"/>
      <c r="C3683" s="49"/>
      <c r="D3683" s="49"/>
      <c r="E3683" s="49"/>
      <c r="F3683" s="49"/>
      <c r="G3683" s="50"/>
      <c r="H3683" s="47"/>
      <c r="I3683" s="47"/>
    </row>
    <row r="3684" spans="2:9" ht="20.100000000000001" hidden="1" customHeight="1" x14ac:dyDescent="0.25">
      <c r="B3684" s="48"/>
      <c r="C3684" s="49"/>
      <c r="D3684" s="49"/>
      <c r="E3684" s="49"/>
      <c r="F3684" s="49"/>
      <c r="G3684" s="50"/>
      <c r="H3684" s="47"/>
      <c r="I3684" s="47"/>
    </row>
    <row r="3685" spans="2:9" ht="20.100000000000001" hidden="1" customHeight="1" x14ac:dyDescent="0.25">
      <c r="B3685" s="48"/>
      <c r="C3685" s="49"/>
      <c r="D3685" s="49"/>
      <c r="E3685" s="49"/>
      <c r="F3685" s="49"/>
      <c r="G3685" s="50"/>
      <c r="H3685" s="47"/>
      <c r="I3685" s="47"/>
    </row>
    <row r="3686" spans="2:9" ht="20.100000000000001" hidden="1" customHeight="1" x14ac:dyDescent="0.25">
      <c r="B3686" s="48"/>
      <c r="C3686" s="49"/>
      <c r="D3686" s="49"/>
      <c r="E3686" s="49"/>
      <c r="F3686" s="49"/>
      <c r="G3686" s="50"/>
      <c r="H3686" s="47"/>
      <c r="I3686" s="47"/>
    </row>
    <row r="3687" spans="2:9" ht="20.100000000000001" hidden="1" customHeight="1" x14ac:dyDescent="0.25">
      <c r="B3687" s="48"/>
      <c r="C3687" s="49"/>
      <c r="D3687" s="49"/>
      <c r="E3687" s="49"/>
      <c r="F3687" s="49"/>
      <c r="G3687" s="50"/>
      <c r="H3687" s="47"/>
      <c r="I3687" s="47"/>
    </row>
    <row r="3688" spans="2:9" ht="20.100000000000001" hidden="1" customHeight="1" x14ac:dyDescent="0.25">
      <c r="B3688" s="48"/>
      <c r="C3688" s="49"/>
      <c r="D3688" s="49"/>
      <c r="E3688" s="49"/>
      <c r="F3688" s="49"/>
      <c r="G3688" s="50"/>
      <c r="H3688" s="47"/>
      <c r="I3688" s="47"/>
    </row>
    <row r="3689" spans="2:9" ht="20.100000000000001" hidden="1" customHeight="1" x14ac:dyDescent="0.25">
      <c r="B3689" s="48"/>
      <c r="C3689" s="49"/>
      <c r="D3689" s="49"/>
      <c r="E3689" s="49"/>
      <c r="F3689" s="49"/>
      <c r="G3689" s="50"/>
      <c r="H3689" s="47"/>
      <c r="I3689" s="47"/>
    </row>
    <row r="3690" spans="2:9" ht="20.100000000000001" hidden="1" customHeight="1" x14ac:dyDescent="0.25">
      <c r="B3690" s="48"/>
      <c r="C3690" s="49"/>
      <c r="D3690" s="49"/>
      <c r="E3690" s="49"/>
      <c r="F3690" s="49"/>
      <c r="G3690" s="50"/>
      <c r="H3690" s="47"/>
      <c r="I3690" s="47"/>
    </row>
    <row r="3691" spans="2:9" ht="20.100000000000001" hidden="1" customHeight="1" x14ac:dyDescent="0.25">
      <c r="B3691" s="48"/>
      <c r="C3691" s="49"/>
      <c r="D3691" s="49"/>
      <c r="E3691" s="49"/>
      <c r="F3691" s="49"/>
      <c r="G3691" s="50"/>
      <c r="H3691" s="47"/>
      <c r="I3691" s="47"/>
    </row>
    <row r="3692" spans="2:9" ht="20.100000000000001" hidden="1" customHeight="1" x14ac:dyDescent="0.25">
      <c r="B3692" s="48"/>
      <c r="C3692" s="49"/>
      <c r="D3692" s="49"/>
      <c r="E3692" s="49"/>
      <c r="F3692" s="49"/>
      <c r="G3692" s="50"/>
      <c r="H3692" s="47"/>
      <c r="I3692" s="47"/>
    </row>
    <row r="3693" spans="2:9" ht="20.100000000000001" hidden="1" customHeight="1" x14ac:dyDescent="0.25">
      <c r="B3693" s="48"/>
      <c r="C3693" s="49"/>
      <c r="D3693" s="49"/>
      <c r="E3693" s="49"/>
      <c r="F3693" s="49"/>
      <c r="G3693" s="50"/>
      <c r="H3693" s="47"/>
      <c r="I3693" s="47"/>
    </row>
    <row r="3694" spans="2:9" ht="20.100000000000001" hidden="1" customHeight="1" x14ac:dyDescent="0.25">
      <c r="B3694" s="48"/>
      <c r="C3694" s="49"/>
      <c r="D3694" s="49"/>
      <c r="E3694" s="49"/>
      <c r="F3694" s="49"/>
      <c r="G3694" s="50"/>
      <c r="H3694" s="47"/>
      <c r="I3694" s="47"/>
    </row>
    <row r="3695" spans="2:9" ht="20.100000000000001" hidden="1" customHeight="1" x14ac:dyDescent="0.25">
      <c r="B3695" s="48"/>
      <c r="C3695" s="49"/>
      <c r="D3695" s="49"/>
      <c r="E3695" s="49"/>
      <c r="F3695" s="49"/>
      <c r="G3695" s="50"/>
      <c r="H3695" s="47"/>
      <c r="I3695" s="47"/>
    </row>
    <row r="3696" spans="2:9" ht="20.100000000000001" hidden="1" customHeight="1" x14ac:dyDescent="0.25">
      <c r="B3696" s="48"/>
      <c r="C3696" s="49"/>
      <c r="D3696" s="49"/>
      <c r="E3696" s="49"/>
      <c r="F3696" s="49"/>
      <c r="G3696" s="50"/>
      <c r="H3696" s="47"/>
      <c r="I3696" s="47"/>
    </row>
    <row r="3697" spans="2:9" ht="20.100000000000001" hidden="1" customHeight="1" x14ac:dyDescent="0.25">
      <c r="B3697" s="48"/>
      <c r="C3697" s="49"/>
      <c r="D3697" s="49"/>
      <c r="E3697" s="49"/>
      <c r="F3697" s="49"/>
      <c r="G3697" s="50"/>
      <c r="H3697" s="47"/>
      <c r="I3697" s="47"/>
    </row>
    <row r="3698" spans="2:9" ht="20.100000000000001" hidden="1" customHeight="1" x14ac:dyDescent="0.25">
      <c r="B3698" s="48"/>
      <c r="C3698" s="49"/>
      <c r="D3698" s="49"/>
      <c r="E3698" s="49"/>
      <c r="F3698" s="49"/>
      <c r="G3698" s="50"/>
      <c r="H3698" s="47"/>
      <c r="I3698" s="47"/>
    </row>
    <row r="3699" spans="2:9" ht="20.100000000000001" hidden="1" customHeight="1" x14ac:dyDescent="0.25">
      <c r="B3699" s="48"/>
      <c r="C3699" s="49"/>
      <c r="D3699" s="49"/>
      <c r="E3699" s="49"/>
      <c r="F3699" s="49"/>
      <c r="G3699" s="50"/>
      <c r="H3699" s="47"/>
      <c r="I3699" s="47"/>
    </row>
    <row r="3700" spans="2:9" ht="20.100000000000001" hidden="1" customHeight="1" x14ac:dyDescent="0.25">
      <c r="B3700" s="48"/>
      <c r="C3700" s="49"/>
      <c r="D3700" s="49"/>
      <c r="E3700" s="49"/>
      <c r="F3700" s="49"/>
      <c r="G3700" s="50"/>
      <c r="H3700" s="47"/>
      <c r="I3700" s="47"/>
    </row>
    <row r="3701" spans="2:9" ht="20.100000000000001" hidden="1" customHeight="1" x14ac:dyDescent="0.25">
      <c r="B3701" s="48"/>
      <c r="C3701" s="49"/>
      <c r="D3701" s="49"/>
      <c r="E3701" s="49"/>
      <c r="F3701" s="49"/>
      <c r="G3701" s="50"/>
      <c r="H3701" s="47"/>
      <c r="I3701" s="47"/>
    </row>
    <row r="3702" spans="2:9" ht="20.100000000000001" hidden="1" customHeight="1" x14ac:dyDescent="0.25">
      <c r="B3702" s="48"/>
      <c r="C3702" s="49"/>
      <c r="D3702" s="49"/>
      <c r="E3702" s="49"/>
      <c r="F3702" s="49"/>
      <c r="G3702" s="50"/>
      <c r="H3702" s="47"/>
      <c r="I3702" s="47"/>
    </row>
    <row r="3703" spans="2:9" ht="20.100000000000001" hidden="1" customHeight="1" x14ac:dyDescent="0.25">
      <c r="B3703" s="48"/>
      <c r="C3703" s="49"/>
      <c r="D3703" s="49"/>
      <c r="E3703" s="49"/>
      <c r="F3703" s="49"/>
      <c r="G3703" s="50"/>
      <c r="H3703" s="47"/>
      <c r="I3703" s="47"/>
    </row>
    <row r="3704" spans="2:9" ht="20.100000000000001" hidden="1" customHeight="1" x14ac:dyDescent="0.25">
      <c r="B3704" s="48"/>
      <c r="C3704" s="49"/>
      <c r="D3704" s="49"/>
      <c r="E3704" s="49"/>
      <c r="F3704" s="49"/>
      <c r="G3704" s="50"/>
      <c r="H3704" s="47"/>
      <c r="I3704" s="47"/>
    </row>
    <row r="3705" spans="2:9" ht="20.100000000000001" hidden="1" customHeight="1" x14ac:dyDescent="0.25">
      <c r="B3705" s="48"/>
      <c r="C3705" s="49"/>
      <c r="D3705" s="49"/>
      <c r="E3705" s="49"/>
      <c r="F3705" s="49"/>
      <c r="G3705" s="50"/>
      <c r="H3705" s="47"/>
      <c r="I3705" s="47"/>
    </row>
    <row r="3706" spans="2:9" ht="20.100000000000001" hidden="1" customHeight="1" x14ac:dyDescent="0.25">
      <c r="B3706" s="48"/>
      <c r="C3706" s="49"/>
      <c r="D3706" s="49"/>
      <c r="E3706" s="49"/>
      <c r="F3706" s="49"/>
      <c r="G3706" s="50"/>
      <c r="H3706" s="47"/>
      <c r="I3706" s="47"/>
    </row>
    <row r="3707" spans="2:9" ht="20.100000000000001" hidden="1" customHeight="1" x14ac:dyDescent="0.25">
      <c r="B3707" s="48"/>
      <c r="C3707" s="49"/>
      <c r="D3707" s="49"/>
      <c r="E3707" s="49"/>
      <c r="F3707" s="49"/>
      <c r="G3707" s="50"/>
      <c r="H3707" s="47"/>
      <c r="I3707" s="47"/>
    </row>
    <row r="3708" spans="2:9" ht="20.100000000000001" hidden="1" customHeight="1" x14ac:dyDescent="0.25">
      <c r="B3708" s="48"/>
      <c r="C3708" s="49"/>
      <c r="D3708" s="49"/>
      <c r="E3708" s="49"/>
      <c r="F3708" s="49"/>
      <c r="G3708" s="50"/>
      <c r="H3708" s="47"/>
      <c r="I3708" s="47"/>
    </row>
    <row r="3709" spans="2:9" ht="20.100000000000001" hidden="1" customHeight="1" x14ac:dyDescent="0.25">
      <c r="B3709" s="48"/>
      <c r="C3709" s="49"/>
      <c r="D3709" s="49"/>
      <c r="E3709" s="49"/>
      <c r="F3709" s="49"/>
      <c r="G3709" s="50"/>
      <c r="H3709" s="47"/>
      <c r="I3709" s="47"/>
    </row>
    <row r="3710" spans="2:9" ht="20.100000000000001" hidden="1" customHeight="1" x14ac:dyDescent="0.25">
      <c r="B3710" s="48"/>
      <c r="C3710" s="49"/>
      <c r="D3710" s="49"/>
      <c r="E3710" s="49"/>
      <c r="F3710" s="49"/>
      <c r="G3710" s="50"/>
      <c r="H3710" s="47"/>
      <c r="I3710" s="47"/>
    </row>
    <row r="3711" spans="2:9" ht="20.100000000000001" hidden="1" customHeight="1" x14ac:dyDescent="0.25">
      <c r="B3711" s="48"/>
      <c r="C3711" s="49"/>
      <c r="D3711" s="49"/>
      <c r="E3711" s="49"/>
      <c r="F3711" s="49"/>
      <c r="G3711" s="50"/>
      <c r="H3711" s="47"/>
      <c r="I3711" s="47"/>
    </row>
    <row r="3712" spans="2:9" ht="20.100000000000001" hidden="1" customHeight="1" x14ac:dyDescent="0.25">
      <c r="B3712" s="48"/>
      <c r="C3712" s="49"/>
      <c r="D3712" s="49"/>
      <c r="E3712" s="49"/>
      <c r="F3712" s="49"/>
      <c r="G3712" s="50"/>
      <c r="H3712" s="47"/>
      <c r="I3712" s="47"/>
    </row>
    <row r="3713" spans="2:9" ht="20.100000000000001" hidden="1" customHeight="1" x14ac:dyDescent="0.25">
      <c r="B3713" s="48"/>
      <c r="C3713" s="49"/>
      <c r="D3713" s="49"/>
      <c r="E3713" s="49"/>
      <c r="F3713" s="49"/>
      <c r="G3713" s="50"/>
      <c r="H3713" s="47"/>
      <c r="I3713" s="47"/>
    </row>
    <row r="3714" spans="2:9" ht="20.100000000000001" hidden="1" customHeight="1" x14ac:dyDescent="0.25">
      <c r="B3714" s="48"/>
      <c r="C3714" s="49"/>
      <c r="D3714" s="49"/>
      <c r="E3714" s="49"/>
      <c r="F3714" s="49"/>
      <c r="G3714" s="50"/>
      <c r="H3714" s="47"/>
      <c r="I3714" s="47"/>
    </row>
    <row r="3715" spans="2:9" ht="20.100000000000001" hidden="1" customHeight="1" x14ac:dyDescent="0.25">
      <c r="B3715" s="48"/>
      <c r="C3715" s="49"/>
      <c r="D3715" s="49"/>
      <c r="E3715" s="49"/>
      <c r="F3715" s="49"/>
      <c r="G3715" s="50"/>
      <c r="H3715" s="47"/>
      <c r="I3715" s="47"/>
    </row>
    <row r="3716" spans="2:9" ht="20.100000000000001" hidden="1" customHeight="1" x14ac:dyDescent="0.25">
      <c r="B3716" s="48"/>
      <c r="C3716" s="49"/>
      <c r="D3716" s="49"/>
      <c r="E3716" s="49"/>
      <c r="F3716" s="49"/>
      <c r="G3716" s="50"/>
      <c r="H3716" s="47"/>
      <c r="I3716" s="47"/>
    </row>
    <row r="3717" spans="2:9" ht="20.100000000000001" hidden="1" customHeight="1" x14ac:dyDescent="0.25">
      <c r="B3717" s="48"/>
      <c r="C3717" s="49"/>
      <c r="D3717" s="49"/>
      <c r="E3717" s="49"/>
      <c r="F3717" s="49"/>
      <c r="G3717" s="50"/>
      <c r="H3717" s="47"/>
      <c r="I3717" s="47"/>
    </row>
    <row r="3718" spans="2:9" ht="20.100000000000001" hidden="1" customHeight="1" x14ac:dyDescent="0.25">
      <c r="B3718" s="48"/>
      <c r="C3718" s="49"/>
      <c r="D3718" s="49"/>
      <c r="E3718" s="49"/>
      <c r="F3718" s="49"/>
      <c r="G3718" s="50"/>
      <c r="H3718" s="47"/>
      <c r="I3718" s="47"/>
    </row>
    <row r="3719" spans="2:9" ht="20.100000000000001" hidden="1" customHeight="1" x14ac:dyDescent="0.25">
      <c r="B3719" s="48"/>
      <c r="C3719" s="49"/>
      <c r="D3719" s="49"/>
      <c r="E3719" s="49"/>
      <c r="F3719" s="49"/>
      <c r="G3719" s="50"/>
      <c r="H3719" s="47"/>
      <c r="I3719" s="47"/>
    </row>
    <row r="3720" spans="2:9" ht="20.100000000000001" hidden="1" customHeight="1" x14ac:dyDescent="0.25">
      <c r="B3720" s="48"/>
      <c r="C3720" s="49"/>
      <c r="D3720" s="49"/>
      <c r="E3720" s="49"/>
      <c r="F3720" s="49"/>
      <c r="G3720" s="50"/>
      <c r="H3720" s="47"/>
      <c r="I3720" s="47"/>
    </row>
    <row r="3721" spans="2:9" ht="20.100000000000001" hidden="1" customHeight="1" x14ac:dyDescent="0.25">
      <c r="B3721" s="48"/>
      <c r="C3721" s="49"/>
      <c r="D3721" s="49"/>
      <c r="E3721" s="49"/>
      <c r="F3721" s="49"/>
      <c r="G3721" s="50"/>
      <c r="H3721" s="47"/>
      <c r="I3721" s="47"/>
    </row>
    <row r="3722" spans="2:9" ht="20.100000000000001" hidden="1" customHeight="1" x14ac:dyDescent="0.25">
      <c r="B3722" s="48"/>
      <c r="C3722" s="49"/>
      <c r="D3722" s="49"/>
      <c r="E3722" s="49"/>
      <c r="F3722" s="49"/>
      <c r="G3722" s="50"/>
      <c r="H3722" s="47"/>
      <c r="I3722" s="47"/>
    </row>
    <row r="3723" spans="2:9" ht="20.100000000000001" hidden="1" customHeight="1" x14ac:dyDescent="0.25">
      <c r="B3723" s="48"/>
      <c r="C3723" s="49"/>
      <c r="D3723" s="49"/>
      <c r="E3723" s="49"/>
      <c r="F3723" s="49"/>
      <c r="G3723" s="50"/>
      <c r="H3723" s="47"/>
      <c r="I3723" s="47"/>
    </row>
    <row r="3724" spans="2:9" ht="20.100000000000001" hidden="1" customHeight="1" x14ac:dyDescent="0.25">
      <c r="B3724" s="48"/>
      <c r="C3724" s="49"/>
      <c r="D3724" s="49"/>
      <c r="E3724" s="49"/>
      <c r="F3724" s="49"/>
      <c r="G3724" s="50"/>
      <c r="H3724" s="47"/>
      <c r="I3724" s="47"/>
    </row>
    <row r="3725" spans="2:9" ht="20.100000000000001" hidden="1" customHeight="1" x14ac:dyDescent="0.25">
      <c r="B3725" s="48"/>
      <c r="C3725" s="49"/>
      <c r="D3725" s="49"/>
      <c r="E3725" s="49"/>
      <c r="F3725" s="49"/>
      <c r="G3725" s="50"/>
      <c r="H3725" s="47"/>
      <c r="I3725" s="47"/>
    </row>
    <row r="3726" spans="2:9" ht="20.100000000000001" hidden="1" customHeight="1" x14ac:dyDescent="0.25">
      <c r="B3726" s="48"/>
      <c r="C3726" s="49"/>
      <c r="D3726" s="49"/>
      <c r="E3726" s="49"/>
      <c r="F3726" s="49"/>
      <c r="G3726" s="50"/>
      <c r="H3726" s="47"/>
      <c r="I3726" s="47"/>
    </row>
    <row r="3727" spans="2:9" ht="20.100000000000001" hidden="1" customHeight="1" x14ac:dyDescent="0.25">
      <c r="B3727" s="48"/>
      <c r="C3727" s="49"/>
      <c r="D3727" s="49"/>
      <c r="E3727" s="49"/>
      <c r="F3727" s="49"/>
      <c r="G3727" s="50"/>
      <c r="H3727" s="47"/>
      <c r="I3727" s="47"/>
    </row>
    <row r="3728" spans="2:9" ht="20.100000000000001" hidden="1" customHeight="1" x14ac:dyDescent="0.25">
      <c r="B3728" s="48"/>
      <c r="C3728" s="49"/>
      <c r="D3728" s="49"/>
      <c r="E3728" s="49"/>
      <c r="F3728" s="49"/>
      <c r="G3728" s="50"/>
      <c r="H3728" s="47"/>
      <c r="I3728" s="47"/>
    </row>
    <row r="3729" spans="2:9" ht="20.100000000000001" hidden="1" customHeight="1" x14ac:dyDescent="0.25">
      <c r="B3729" s="48"/>
      <c r="C3729" s="49"/>
      <c r="D3729" s="49"/>
      <c r="E3729" s="49"/>
      <c r="F3729" s="49"/>
      <c r="G3729" s="50"/>
      <c r="H3729" s="47"/>
      <c r="I3729" s="47"/>
    </row>
    <row r="3730" spans="2:9" ht="20.100000000000001" hidden="1" customHeight="1" x14ac:dyDescent="0.25">
      <c r="B3730" s="48"/>
      <c r="C3730" s="49"/>
      <c r="D3730" s="49"/>
      <c r="E3730" s="49"/>
      <c r="F3730" s="49"/>
      <c r="G3730" s="50"/>
      <c r="H3730" s="47"/>
      <c r="I3730" s="47"/>
    </row>
    <row r="3731" spans="2:9" ht="20.100000000000001" hidden="1" customHeight="1" x14ac:dyDescent="0.25">
      <c r="B3731" s="48"/>
      <c r="C3731" s="49"/>
      <c r="D3731" s="49"/>
      <c r="E3731" s="49"/>
      <c r="F3731" s="49"/>
      <c r="G3731" s="50"/>
      <c r="H3731" s="47"/>
      <c r="I3731" s="47"/>
    </row>
    <row r="3732" spans="2:9" ht="20.100000000000001" hidden="1" customHeight="1" x14ac:dyDescent="0.25">
      <c r="B3732" s="48"/>
      <c r="C3732" s="49"/>
      <c r="D3732" s="49"/>
      <c r="E3732" s="49"/>
      <c r="F3732" s="49"/>
      <c r="G3732" s="50"/>
      <c r="H3732" s="47"/>
      <c r="I3732" s="47"/>
    </row>
    <row r="3733" spans="2:9" ht="20.100000000000001" hidden="1" customHeight="1" x14ac:dyDescent="0.25">
      <c r="B3733" s="48"/>
      <c r="C3733" s="49"/>
      <c r="D3733" s="49"/>
      <c r="E3733" s="49"/>
      <c r="F3733" s="49"/>
      <c r="G3733" s="50"/>
      <c r="H3733" s="47"/>
      <c r="I3733" s="47"/>
    </row>
    <row r="3734" spans="2:9" ht="20.100000000000001" hidden="1" customHeight="1" x14ac:dyDescent="0.25">
      <c r="B3734" s="48"/>
      <c r="C3734" s="49"/>
      <c r="D3734" s="49"/>
      <c r="E3734" s="49"/>
      <c r="F3734" s="49"/>
      <c r="G3734" s="50"/>
      <c r="H3734" s="47"/>
      <c r="I3734" s="47"/>
    </row>
    <row r="3735" spans="2:9" ht="20.100000000000001" hidden="1" customHeight="1" x14ac:dyDescent="0.25">
      <c r="B3735" s="48"/>
      <c r="C3735" s="49"/>
      <c r="D3735" s="49"/>
      <c r="E3735" s="49"/>
      <c r="F3735" s="49"/>
      <c r="G3735" s="50"/>
      <c r="H3735" s="47"/>
      <c r="I3735" s="47"/>
    </row>
    <row r="3736" spans="2:9" ht="20.100000000000001" hidden="1" customHeight="1" x14ac:dyDescent="0.25">
      <c r="B3736" s="48"/>
      <c r="C3736" s="49"/>
      <c r="D3736" s="49"/>
      <c r="E3736" s="49"/>
      <c r="F3736" s="49"/>
      <c r="G3736" s="50"/>
      <c r="H3736" s="47"/>
      <c r="I3736" s="47"/>
    </row>
    <row r="3737" spans="2:9" ht="20.100000000000001" hidden="1" customHeight="1" x14ac:dyDescent="0.25">
      <c r="B3737" s="48"/>
      <c r="C3737" s="49"/>
      <c r="D3737" s="49"/>
      <c r="E3737" s="49"/>
      <c r="F3737" s="49"/>
      <c r="G3737" s="50"/>
      <c r="H3737" s="47"/>
      <c r="I3737" s="47"/>
    </row>
    <row r="3738" spans="2:9" ht="20.100000000000001" hidden="1" customHeight="1" x14ac:dyDescent="0.25">
      <c r="B3738" s="48"/>
      <c r="C3738" s="49"/>
      <c r="D3738" s="49"/>
      <c r="E3738" s="49"/>
      <c r="F3738" s="49"/>
      <c r="G3738" s="50"/>
      <c r="H3738" s="47"/>
      <c r="I3738" s="47"/>
    </row>
    <row r="3739" spans="2:9" ht="20.100000000000001" hidden="1" customHeight="1" x14ac:dyDescent="0.25">
      <c r="B3739" s="48"/>
      <c r="C3739" s="49"/>
      <c r="D3739" s="49"/>
      <c r="E3739" s="49"/>
      <c r="F3739" s="49"/>
      <c r="G3739" s="50"/>
      <c r="H3739" s="47"/>
      <c r="I3739" s="47"/>
    </row>
    <row r="3740" spans="2:9" ht="20.100000000000001" hidden="1" customHeight="1" x14ac:dyDescent="0.25">
      <c r="B3740" s="48"/>
      <c r="C3740" s="49"/>
      <c r="D3740" s="49"/>
      <c r="E3740" s="49"/>
      <c r="F3740" s="49"/>
      <c r="G3740" s="50"/>
      <c r="H3740" s="47"/>
      <c r="I3740" s="47"/>
    </row>
    <row r="3741" spans="2:9" ht="20.100000000000001" hidden="1" customHeight="1" x14ac:dyDescent="0.25">
      <c r="B3741" s="48"/>
      <c r="C3741" s="49"/>
      <c r="D3741" s="49"/>
      <c r="E3741" s="49"/>
      <c r="F3741" s="49"/>
      <c r="G3741" s="50"/>
      <c r="H3741" s="47"/>
      <c r="I3741" s="47"/>
    </row>
    <row r="3742" spans="2:9" ht="20.100000000000001" hidden="1" customHeight="1" x14ac:dyDescent="0.25">
      <c r="B3742" s="48"/>
      <c r="C3742" s="49"/>
      <c r="D3742" s="49"/>
      <c r="E3742" s="49"/>
      <c r="F3742" s="49"/>
      <c r="G3742" s="50"/>
      <c r="H3742" s="47"/>
      <c r="I3742" s="47"/>
    </row>
    <row r="3743" spans="2:9" ht="20.100000000000001" hidden="1" customHeight="1" x14ac:dyDescent="0.25">
      <c r="B3743" s="48"/>
      <c r="C3743" s="49"/>
      <c r="D3743" s="49"/>
      <c r="E3743" s="49"/>
      <c r="F3743" s="49"/>
      <c r="G3743" s="50"/>
      <c r="H3743" s="47"/>
      <c r="I3743" s="47"/>
    </row>
    <row r="3744" spans="2:9" ht="20.100000000000001" hidden="1" customHeight="1" x14ac:dyDescent="0.25">
      <c r="B3744" s="48"/>
      <c r="C3744" s="49"/>
      <c r="D3744" s="49"/>
      <c r="E3744" s="49"/>
      <c r="F3744" s="49"/>
      <c r="G3744" s="50"/>
      <c r="H3744" s="47"/>
      <c r="I3744" s="47"/>
    </row>
    <row r="3745" spans="2:9" ht="20.100000000000001" hidden="1" customHeight="1" x14ac:dyDescent="0.25">
      <c r="B3745" s="48"/>
      <c r="C3745" s="49"/>
      <c r="D3745" s="49"/>
      <c r="E3745" s="49"/>
      <c r="F3745" s="49"/>
      <c r="G3745" s="50"/>
      <c r="H3745" s="47"/>
      <c r="I3745" s="47"/>
    </row>
    <row r="3746" spans="2:9" ht="20.100000000000001" hidden="1" customHeight="1" x14ac:dyDescent="0.25">
      <c r="B3746" s="48"/>
      <c r="C3746" s="49"/>
      <c r="D3746" s="49"/>
      <c r="E3746" s="49"/>
      <c r="F3746" s="49"/>
      <c r="G3746" s="50"/>
      <c r="H3746" s="47"/>
      <c r="I3746" s="47"/>
    </row>
    <row r="3747" spans="2:9" ht="20.100000000000001" hidden="1" customHeight="1" x14ac:dyDescent="0.25">
      <c r="B3747" s="48"/>
      <c r="C3747" s="49"/>
      <c r="D3747" s="49"/>
      <c r="E3747" s="49"/>
      <c r="F3747" s="49"/>
      <c r="G3747" s="50"/>
      <c r="H3747" s="47"/>
      <c r="I3747" s="47"/>
    </row>
    <row r="3748" spans="2:9" ht="20.100000000000001" hidden="1" customHeight="1" x14ac:dyDescent="0.25">
      <c r="B3748" s="48"/>
      <c r="C3748" s="49"/>
      <c r="D3748" s="49"/>
      <c r="E3748" s="49"/>
      <c r="F3748" s="49"/>
      <c r="G3748" s="50"/>
      <c r="H3748" s="47"/>
      <c r="I3748" s="47"/>
    </row>
    <row r="3749" spans="2:9" ht="20.100000000000001" hidden="1" customHeight="1" x14ac:dyDescent="0.25">
      <c r="B3749" s="48"/>
      <c r="C3749" s="49"/>
      <c r="D3749" s="49"/>
      <c r="E3749" s="49"/>
      <c r="F3749" s="49"/>
      <c r="G3749" s="50"/>
      <c r="H3749" s="47"/>
      <c r="I3749" s="47"/>
    </row>
    <row r="3750" spans="2:9" ht="20.100000000000001" hidden="1" customHeight="1" x14ac:dyDescent="0.25">
      <c r="B3750" s="48"/>
      <c r="C3750" s="49"/>
      <c r="D3750" s="49"/>
      <c r="E3750" s="49"/>
      <c r="F3750" s="49"/>
      <c r="G3750" s="50"/>
      <c r="H3750" s="47"/>
      <c r="I3750" s="47"/>
    </row>
    <row r="3751" spans="2:9" ht="20.100000000000001" hidden="1" customHeight="1" x14ac:dyDescent="0.25">
      <c r="B3751" s="48"/>
      <c r="C3751" s="49"/>
      <c r="D3751" s="49"/>
      <c r="E3751" s="49"/>
      <c r="F3751" s="49"/>
      <c r="G3751" s="50"/>
      <c r="H3751" s="47"/>
      <c r="I3751" s="47"/>
    </row>
    <row r="3752" spans="2:9" ht="20.100000000000001" hidden="1" customHeight="1" x14ac:dyDescent="0.25">
      <c r="B3752" s="48"/>
      <c r="C3752" s="49"/>
      <c r="D3752" s="49"/>
      <c r="E3752" s="49"/>
      <c r="F3752" s="49"/>
      <c r="G3752" s="50"/>
      <c r="H3752" s="47"/>
      <c r="I3752" s="47"/>
    </row>
    <row r="3753" spans="2:9" ht="20.100000000000001" hidden="1" customHeight="1" x14ac:dyDescent="0.25">
      <c r="B3753" s="48"/>
      <c r="C3753" s="49"/>
      <c r="D3753" s="49"/>
      <c r="E3753" s="49"/>
      <c r="F3753" s="49"/>
      <c r="G3753" s="50"/>
      <c r="H3753" s="47"/>
      <c r="I3753" s="47"/>
    </row>
    <row r="3754" spans="2:9" ht="20.100000000000001" hidden="1" customHeight="1" x14ac:dyDescent="0.25">
      <c r="B3754" s="48"/>
      <c r="C3754" s="49"/>
      <c r="D3754" s="49"/>
      <c r="E3754" s="49"/>
      <c r="F3754" s="49"/>
      <c r="G3754" s="50"/>
      <c r="H3754" s="47"/>
      <c r="I3754" s="47"/>
    </row>
    <row r="3755" spans="2:9" ht="20.100000000000001" hidden="1" customHeight="1" x14ac:dyDescent="0.25">
      <c r="B3755" s="48"/>
      <c r="C3755" s="49"/>
      <c r="D3755" s="49"/>
      <c r="E3755" s="49"/>
      <c r="F3755" s="49"/>
      <c r="G3755" s="50"/>
      <c r="H3755" s="47"/>
      <c r="I3755" s="47"/>
    </row>
    <row r="3756" spans="2:9" ht="20.100000000000001" hidden="1" customHeight="1" x14ac:dyDescent="0.25">
      <c r="B3756" s="48"/>
      <c r="C3756" s="49"/>
      <c r="D3756" s="49"/>
      <c r="E3756" s="49"/>
      <c r="F3756" s="49"/>
      <c r="G3756" s="50"/>
      <c r="H3756" s="47"/>
      <c r="I3756" s="47"/>
    </row>
    <row r="3757" spans="2:9" ht="20.100000000000001" hidden="1" customHeight="1" x14ac:dyDescent="0.25">
      <c r="B3757" s="48"/>
      <c r="C3757" s="49"/>
      <c r="D3757" s="49"/>
      <c r="E3757" s="49"/>
      <c r="F3757" s="49"/>
      <c r="G3757" s="50"/>
      <c r="H3757" s="47"/>
      <c r="I3757" s="47"/>
    </row>
    <row r="3758" spans="2:9" ht="20.100000000000001" hidden="1" customHeight="1" x14ac:dyDescent="0.25">
      <c r="B3758" s="48"/>
      <c r="C3758" s="49"/>
      <c r="D3758" s="49"/>
      <c r="E3758" s="49"/>
      <c r="F3758" s="49"/>
      <c r="G3758" s="50"/>
      <c r="H3758" s="47"/>
      <c r="I3758" s="47"/>
    </row>
    <row r="3759" spans="2:9" ht="20.100000000000001" hidden="1" customHeight="1" x14ac:dyDescent="0.25">
      <c r="B3759" s="48"/>
      <c r="C3759" s="49"/>
      <c r="D3759" s="49"/>
      <c r="E3759" s="49"/>
      <c r="F3759" s="49"/>
      <c r="G3759" s="50"/>
      <c r="H3759" s="47"/>
      <c r="I3759" s="47"/>
    </row>
    <row r="3760" spans="2:9" ht="20.100000000000001" hidden="1" customHeight="1" x14ac:dyDescent="0.25">
      <c r="B3760" s="48"/>
      <c r="C3760" s="49"/>
      <c r="D3760" s="49"/>
      <c r="E3760" s="49"/>
      <c r="F3760" s="49"/>
      <c r="G3760" s="50"/>
      <c r="H3760" s="47"/>
      <c r="I3760" s="47"/>
    </row>
    <row r="3761" spans="2:9" ht="20.100000000000001" hidden="1" customHeight="1" x14ac:dyDescent="0.25">
      <c r="B3761" s="48"/>
      <c r="C3761" s="49"/>
      <c r="D3761" s="49"/>
      <c r="E3761" s="49"/>
      <c r="F3761" s="49"/>
      <c r="G3761" s="50"/>
      <c r="H3761" s="47"/>
      <c r="I3761" s="47"/>
    </row>
    <row r="3762" spans="2:9" ht="20.100000000000001" hidden="1" customHeight="1" x14ac:dyDescent="0.25">
      <c r="B3762" s="48"/>
      <c r="C3762" s="49"/>
      <c r="D3762" s="49"/>
      <c r="E3762" s="49"/>
      <c r="F3762" s="49"/>
      <c r="G3762" s="50"/>
      <c r="H3762" s="47"/>
      <c r="I3762" s="47"/>
    </row>
    <row r="3763" spans="2:9" ht="20.100000000000001" hidden="1" customHeight="1" x14ac:dyDescent="0.25">
      <c r="B3763" s="48"/>
      <c r="C3763" s="49"/>
      <c r="D3763" s="49"/>
      <c r="E3763" s="49"/>
      <c r="F3763" s="49"/>
      <c r="G3763" s="50"/>
      <c r="H3763" s="47"/>
      <c r="I3763" s="47"/>
    </row>
    <row r="3764" spans="2:9" ht="20.100000000000001" hidden="1" customHeight="1" x14ac:dyDescent="0.25">
      <c r="B3764" s="48"/>
      <c r="C3764" s="49"/>
      <c r="D3764" s="49"/>
      <c r="E3764" s="49"/>
      <c r="F3764" s="49"/>
      <c r="G3764" s="50"/>
      <c r="H3764" s="47"/>
      <c r="I3764" s="47"/>
    </row>
    <row r="3765" spans="2:9" ht="20.100000000000001" hidden="1" customHeight="1" x14ac:dyDescent="0.25">
      <c r="B3765" s="48"/>
      <c r="C3765" s="49"/>
      <c r="D3765" s="49"/>
      <c r="E3765" s="49"/>
      <c r="F3765" s="49"/>
      <c r="G3765" s="50"/>
      <c r="H3765" s="47"/>
      <c r="I3765" s="47"/>
    </row>
    <row r="3766" spans="2:9" ht="20.100000000000001" hidden="1" customHeight="1" x14ac:dyDescent="0.25">
      <c r="B3766" s="48"/>
      <c r="C3766" s="49"/>
      <c r="D3766" s="49"/>
      <c r="E3766" s="49"/>
      <c r="F3766" s="49"/>
      <c r="G3766" s="50"/>
      <c r="H3766" s="47"/>
      <c r="I3766" s="47"/>
    </row>
    <row r="3767" spans="2:9" ht="20.100000000000001" hidden="1" customHeight="1" x14ac:dyDescent="0.25">
      <c r="B3767" s="48"/>
      <c r="C3767" s="49"/>
      <c r="D3767" s="49"/>
      <c r="E3767" s="49"/>
      <c r="F3767" s="49"/>
      <c r="G3767" s="50"/>
      <c r="H3767" s="47"/>
      <c r="I3767" s="47"/>
    </row>
    <row r="3768" spans="2:9" ht="20.100000000000001" hidden="1" customHeight="1" x14ac:dyDescent="0.25">
      <c r="B3768" s="48"/>
      <c r="C3768" s="49"/>
      <c r="D3768" s="49"/>
      <c r="E3768" s="49"/>
      <c r="F3768" s="49"/>
      <c r="G3768" s="50"/>
      <c r="H3768" s="47"/>
      <c r="I3768" s="47"/>
    </row>
    <row r="3769" spans="2:9" ht="20.100000000000001" hidden="1" customHeight="1" x14ac:dyDescent="0.25">
      <c r="B3769" s="48"/>
      <c r="C3769" s="49"/>
      <c r="D3769" s="49"/>
      <c r="E3769" s="49"/>
      <c r="F3769" s="49"/>
      <c r="G3769" s="50"/>
      <c r="H3769" s="47"/>
      <c r="I3769" s="47"/>
    </row>
    <row r="3770" spans="2:9" ht="20.100000000000001" hidden="1" customHeight="1" x14ac:dyDescent="0.25">
      <c r="B3770" s="48"/>
      <c r="C3770" s="49"/>
      <c r="D3770" s="49"/>
      <c r="E3770" s="49"/>
      <c r="F3770" s="49"/>
      <c r="G3770" s="50"/>
      <c r="H3770" s="47"/>
      <c r="I3770" s="47"/>
    </row>
    <row r="3771" spans="2:9" ht="20.100000000000001" hidden="1" customHeight="1" x14ac:dyDescent="0.25">
      <c r="B3771" s="48"/>
      <c r="C3771" s="49"/>
      <c r="D3771" s="49"/>
      <c r="E3771" s="49"/>
      <c r="F3771" s="49"/>
      <c r="G3771" s="50"/>
      <c r="H3771" s="47"/>
      <c r="I3771" s="47"/>
    </row>
    <row r="3772" spans="2:9" ht="20.100000000000001" hidden="1" customHeight="1" x14ac:dyDescent="0.25">
      <c r="B3772" s="48"/>
      <c r="C3772" s="49"/>
      <c r="D3772" s="49"/>
      <c r="E3772" s="49"/>
      <c r="F3772" s="49"/>
      <c r="G3772" s="50"/>
      <c r="H3772" s="47"/>
      <c r="I3772" s="47"/>
    </row>
    <row r="3773" spans="2:9" ht="20.100000000000001" hidden="1" customHeight="1" x14ac:dyDescent="0.25">
      <c r="B3773" s="48"/>
      <c r="C3773" s="49"/>
      <c r="D3773" s="49"/>
      <c r="E3773" s="49"/>
      <c r="F3773" s="49"/>
      <c r="G3773" s="50"/>
      <c r="H3773" s="47"/>
      <c r="I3773" s="47"/>
    </row>
    <row r="3774" spans="2:9" ht="20.100000000000001" hidden="1" customHeight="1" x14ac:dyDescent="0.25">
      <c r="B3774" s="48"/>
      <c r="C3774" s="49"/>
      <c r="D3774" s="49"/>
      <c r="E3774" s="49"/>
      <c r="F3774" s="49"/>
      <c r="G3774" s="50"/>
      <c r="H3774" s="47"/>
      <c r="I3774" s="47"/>
    </row>
    <row r="3775" spans="2:9" ht="20.100000000000001" hidden="1" customHeight="1" x14ac:dyDescent="0.25">
      <c r="B3775" s="48"/>
      <c r="C3775" s="49"/>
      <c r="D3775" s="49"/>
      <c r="E3775" s="49"/>
      <c r="F3775" s="49"/>
      <c r="G3775" s="50"/>
      <c r="H3775" s="47"/>
      <c r="I3775" s="47"/>
    </row>
    <row r="3776" spans="2:9" ht="20.100000000000001" hidden="1" customHeight="1" x14ac:dyDescent="0.25">
      <c r="B3776" s="48"/>
      <c r="C3776" s="49"/>
      <c r="D3776" s="49"/>
      <c r="E3776" s="49"/>
      <c r="F3776" s="49"/>
      <c r="G3776" s="50"/>
      <c r="H3776" s="47"/>
      <c r="I3776" s="47"/>
    </row>
    <row r="3777" spans="2:9" ht="20.100000000000001" hidden="1" customHeight="1" x14ac:dyDescent="0.25">
      <c r="B3777" s="48"/>
      <c r="C3777" s="49"/>
      <c r="D3777" s="49"/>
      <c r="E3777" s="49"/>
      <c r="F3777" s="49"/>
      <c r="G3777" s="50"/>
      <c r="H3777" s="47"/>
      <c r="I3777" s="47"/>
    </row>
    <row r="3778" spans="2:9" ht="20.100000000000001" hidden="1" customHeight="1" x14ac:dyDescent="0.25">
      <c r="B3778" s="48"/>
      <c r="C3778" s="49"/>
      <c r="D3778" s="49"/>
      <c r="E3778" s="49"/>
      <c r="F3778" s="49"/>
      <c r="G3778" s="50"/>
      <c r="H3778" s="47"/>
      <c r="I3778" s="47"/>
    </row>
    <row r="3779" spans="2:9" ht="20.100000000000001" hidden="1" customHeight="1" x14ac:dyDescent="0.25">
      <c r="B3779" s="48"/>
      <c r="C3779" s="49"/>
      <c r="D3779" s="49"/>
      <c r="E3779" s="49"/>
      <c r="F3779" s="49"/>
      <c r="G3779" s="50"/>
      <c r="H3779" s="47"/>
      <c r="I3779" s="47"/>
    </row>
    <row r="3780" spans="2:9" ht="20.100000000000001" hidden="1" customHeight="1" x14ac:dyDescent="0.25">
      <c r="B3780" s="48"/>
      <c r="C3780" s="49"/>
      <c r="D3780" s="49"/>
      <c r="E3780" s="49"/>
      <c r="F3780" s="49"/>
      <c r="G3780" s="50"/>
      <c r="H3780" s="47"/>
      <c r="I3780" s="47"/>
    </row>
    <row r="3781" spans="2:9" ht="20.100000000000001" hidden="1" customHeight="1" x14ac:dyDescent="0.25">
      <c r="B3781" s="48"/>
      <c r="C3781" s="49"/>
      <c r="D3781" s="49"/>
      <c r="E3781" s="49"/>
      <c r="F3781" s="49"/>
      <c r="G3781" s="50"/>
      <c r="H3781" s="47"/>
      <c r="I3781" s="47"/>
    </row>
    <row r="3782" spans="2:9" ht="20.100000000000001" hidden="1" customHeight="1" x14ac:dyDescent="0.25">
      <c r="B3782" s="48"/>
      <c r="C3782" s="49"/>
      <c r="D3782" s="49"/>
      <c r="E3782" s="49"/>
      <c r="F3782" s="49"/>
      <c r="G3782" s="50"/>
      <c r="H3782" s="47"/>
      <c r="I3782" s="47"/>
    </row>
    <row r="3783" spans="2:9" ht="20.100000000000001" hidden="1" customHeight="1" x14ac:dyDescent="0.25">
      <c r="B3783" s="48"/>
      <c r="C3783" s="49"/>
      <c r="D3783" s="49"/>
      <c r="E3783" s="49"/>
      <c r="F3783" s="49"/>
      <c r="G3783" s="50"/>
      <c r="H3783" s="47"/>
      <c r="I3783" s="47"/>
    </row>
    <row r="3784" spans="2:9" ht="20.100000000000001" hidden="1" customHeight="1" x14ac:dyDescent="0.25">
      <c r="B3784" s="48"/>
      <c r="C3784" s="49"/>
      <c r="D3784" s="49"/>
      <c r="E3784" s="49"/>
      <c r="F3784" s="49"/>
      <c r="G3784" s="50"/>
      <c r="H3784" s="47"/>
      <c r="I3784" s="47"/>
    </row>
    <row r="3785" spans="2:9" ht="20.100000000000001" hidden="1" customHeight="1" x14ac:dyDescent="0.25">
      <c r="B3785" s="48"/>
      <c r="C3785" s="49"/>
      <c r="D3785" s="49"/>
      <c r="E3785" s="49"/>
      <c r="F3785" s="49"/>
      <c r="G3785" s="50"/>
      <c r="H3785" s="47"/>
      <c r="I3785" s="47"/>
    </row>
    <row r="3786" spans="2:9" ht="20.100000000000001" hidden="1" customHeight="1" x14ac:dyDescent="0.25">
      <c r="B3786" s="48"/>
      <c r="C3786" s="49"/>
      <c r="D3786" s="49"/>
      <c r="E3786" s="49"/>
      <c r="F3786" s="49"/>
      <c r="G3786" s="50"/>
      <c r="H3786" s="47"/>
      <c r="I3786" s="47"/>
    </row>
    <row r="3787" spans="2:9" ht="20.100000000000001" hidden="1" customHeight="1" x14ac:dyDescent="0.25">
      <c r="B3787" s="48"/>
      <c r="C3787" s="49"/>
      <c r="D3787" s="49"/>
      <c r="E3787" s="49"/>
      <c r="F3787" s="49"/>
      <c r="G3787" s="50"/>
      <c r="H3787" s="47"/>
      <c r="I3787" s="47"/>
    </row>
    <row r="3788" spans="2:9" ht="20.100000000000001" hidden="1" customHeight="1" x14ac:dyDescent="0.25">
      <c r="B3788" s="48"/>
      <c r="C3788" s="49"/>
      <c r="D3788" s="49"/>
      <c r="E3788" s="49"/>
      <c r="F3788" s="49"/>
      <c r="G3788" s="50"/>
      <c r="H3788" s="47"/>
      <c r="I3788" s="47"/>
    </row>
    <row r="3789" spans="2:9" ht="20.100000000000001" hidden="1" customHeight="1" x14ac:dyDescent="0.25">
      <c r="B3789" s="48"/>
      <c r="C3789" s="49"/>
      <c r="D3789" s="49"/>
      <c r="E3789" s="49"/>
      <c r="F3789" s="49"/>
      <c r="G3789" s="50"/>
      <c r="H3789" s="47"/>
      <c r="I3789" s="47"/>
    </row>
    <row r="3790" spans="2:9" ht="20.100000000000001" hidden="1" customHeight="1" x14ac:dyDescent="0.25">
      <c r="B3790" s="48"/>
      <c r="C3790" s="49"/>
      <c r="D3790" s="49"/>
      <c r="E3790" s="49"/>
      <c r="F3790" s="49"/>
      <c r="G3790" s="50"/>
      <c r="H3790" s="47"/>
      <c r="I3790" s="47"/>
    </row>
    <row r="3791" spans="2:9" ht="20.100000000000001" hidden="1" customHeight="1" x14ac:dyDescent="0.25">
      <c r="B3791" s="48"/>
      <c r="C3791" s="49"/>
      <c r="D3791" s="49"/>
      <c r="E3791" s="49"/>
      <c r="F3791" s="49"/>
      <c r="G3791" s="50"/>
      <c r="H3791" s="47"/>
      <c r="I3791" s="47"/>
    </row>
    <row r="3792" spans="2:9" ht="20.100000000000001" hidden="1" customHeight="1" x14ac:dyDescent="0.25">
      <c r="B3792" s="48"/>
      <c r="C3792" s="49"/>
      <c r="D3792" s="49"/>
      <c r="E3792" s="49"/>
      <c r="F3792" s="49"/>
      <c r="G3792" s="50"/>
      <c r="H3792" s="47"/>
      <c r="I3792" s="47"/>
    </row>
    <row r="3793" spans="2:9" ht="20.100000000000001" hidden="1" customHeight="1" x14ac:dyDescent="0.25">
      <c r="B3793" s="48"/>
      <c r="C3793" s="49"/>
      <c r="D3793" s="49"/>
      <c r="E3793" s="49"/>
      <c r="F3793" s="49"/>
      <c r="G3793" s="50"/>
      <c r="H3793" s="47"/>
      <c r="I3793" s="47"/>
    </row>
    <row r="3794" spans="2:9" ht="20.100000000000001" hidden="1" customHeight="1" x14ac:dyDescent="0.25">
      <c r="B3794" s="48"/>
      <c r="C3794" s="49"/>
      <c r="D3794" s="49"/>
      <c r="E3794" s="49"/>
      <c r="F3794" s="49"/>
      <c r="G3794" s="50"/>
      <c r="H3794" s="47"/>
      <c r="I3794" s="47"/>
    </row>
    <row r="3795" spans="2:9" ht="20.100000000000001" hidden="1" customHeight="1" x14ac:dyDescent="0.25">
      <c r="B3795" s="48"/>
      <c r="C3795" s="49"/>
      <c r="D3795" s="49"/>
      <c r="E3795" s="49"/>
      <c r="F3795" s="49"/>
      <c r="G3795" s="50"/>
      <c r="H3795" s="47"/>
      <c r="I3795" s="47"/>
    </row>
    <row r="3796" spans="2:9" ht="20.100000000000001" hidden="1" customHeight="1" x14ac:dyDescent="0.25">
      <c r="B3796" s="48"/>
      <c r="C3796" s="49"/>
      <c r="D3796" s="49"/>
      <c r="E3796" s="49"/>
      <c r="F3796" s="49"/>
      <c r="G3796" s="50"/>
      <c r="H3796" s="47"/>
      <c r="I3796" s="47"/>
    </row>
    <row r="3797" spans="2:9" ht="20.100000000000001" hidden="1" customHeight="1" x14ac:dyDescent="0.25">
      <c r="B3797" s="48"/>
      <c r="C3797" s="49"/>
      <c r="D3797" s="49"/>
      <c r="E3797" s="49"/>
      <c r="F3797" s="49"/>
      <c r="G3797" s="50"/>
      <c r="H3797" s="47"/>
      <c r="I3797" s="47"/>
    </row>
    <row r="3798" spans="2:9" ht="20.100000000000001" hidden="1" customHeight="1" x14ac:dyDescent="0.25">
      <c r="B3798" s="48"/>
      <c r="C3798" s="49"/>
      <c r="D3798" s="49"/>
      <c r="E3798" s="49"/>
      <c r="F3798" s="49"/>
      <c r="G3798" s="50"/>
      <c r="H3798" s="47"/>
      <c r="I3798" s="47"/>
    </row>
    <row r="3799" spans="2:9" ht="20.100000000000001" hidden="1" customHeight="1" x14ac:dyDescent="0.25">
      <c r="B3799" s="48"/>
      <c r="C3799" s="49"/>
      <c r="D3799" s="49"/>
      <c r="E3799" s="49"/>
      <c r="F3799" s="49"/>
      <c r="G3799" s="50"/>
      <c r="H3799" s="47"/>
      <c r="I3799" s="47"/>
    </row>
    <row r="3800" spans="2:9" ht="20.100000000000001" hidden="1" customHeight="1" x14ac:dyDescent="0.25">
      <c r="B3800" s="48"/>
      <c r="C3800" s="49"/>
      <c r="D3800" s="49"/>
      <c r="E3800" s="49"/>
      <c r="F3800" s="49"/>
      <c r="G3800" s="50"/>
      <c r="H3800" s="47"/>
      <c r="I3800" s="47"/>
    </row>
    <row r="3801" spans="2:9" ht="20.100000000000001" hidden="1" customHeight="1" x14ac:dyDescent="0.25">
      <c r="B3801" s="48"/>
      <c r="C3801" s="49"/>
      <c r="D3801" s="49"/>
      <c r="E3801" s="49"/>
      <c r="F3801" s="49"/>
      <c r="G3801" s="50"/>
      <c r="H3801" s="47"/>
      <c r="I3801" s="47"/>
    </row>
    <row r="3802" spans="2:9" ht="20.100000000000001" hidden="1" customHeight="1" x14ac:dyDescent="0.25">
      <c r="B3802" s="48"/>
      <c r="C3802" s="49"/>
      <c r="D3802" s="49"/>
      <c r="E3802" s="49"/>
      <c r="F3802" s="49"/>
      <c r="G3802" s="50"/>
      <c r="H3802" s="47"/>
      <c r="I3802" s="47"/>
    </row>
    <row r="3803" spans="2:9" ht="20.100000000000001" hidden="1" customHeight="1" x14ac:dyDescent="0.25">
      <c r="B3803" s="48"/>
      <c r="C3803" s="49"/>
      <c r="D3803" s="49"/>
      <c r="E3803" s="49"/>
      <c r="F3803" s="49"/>
      <c r="G3803" s="50"/>
      <c r="H3803" s="47"/>
      <c r="I3803" s="47"/>
    </row>
    <row r="3804" spans="2:9" ht="20.100000000000001" hidden="1" customHeight="1" x14ac:dyDescent="0.25">
      <c r="B3804" s="48"/>
      <c r="C3804" s="49"/>
      <c r="D3804" s="49"/>
      <c r="E3804" s="49"/>
      <c r="F3804" s="49"/>
      <c r="G3804" s="50"/>
      <c r="H3804" s="47"/>
      <c r="I3804" s="47"/>
    </row>
    <row r="3805" spans="2:9" ht="20.100000000000001" hidden="1" customHeight="1" x14ac:dyDescent="0.25">
      <c r="B3805" s="48"/>
      <c r="C3805" s="49"/>
      <c r="D3805" s="49"/>
      <c r="E3805" s="49"/>
      <c r="F3805" s="49"/>
      <c r="G3805" s="50"/>
      <c r="H3805" s="47"/>
      <c r="I3805" s="47"/>
    </row>
    <row r="3806" spans="2:9" ht="20.100000000000001" hidden="1" customHeight="1" x14ac:dyDescent="0.25">
      <c r="B3806" s="48"/>
      <c r="C3806" s="49"/>
      <c r="D3806" s="49"/>
      <c r="E3806" s="49"/>
      <c r="F3806" s="49"/>
      <c r="G3806" s="50"/>
      <c r="H3806" s="47"/>
      <c r="I3806" s="47"/>
    </row>
    <row r="3807" spans="2:9" ht="20.100000000000001" hidden="1" customHeight="1" x14ac:dyDescent="0.25">
      <c r="B3807" s="48"/>
      <c r="C3807" s="49"/>
      <c r="D3807" s="49"/>
      <c r="E3807" s="49"/>
      <c r="F3807" s="49"/>
      <c r="G3807" s="50"/>
      <c r="H3807" s="47"/>
      <c r="I3807" s="47"/>
    </row>
    <row r="3808" spans="2:9" ht="20.100000000000001" hidden="1" customHeight="1" x14ac:dyDescent="0.25">
      <c r="B3808" s="48"/>
      <c r="C3808" s="49"/>
      <c r="D3808" s="49"/>
      <c r="E3808" s="49"/>
      <c r="F3808" s="49"/>
      <c r="G3808" s="50"/>
      <c r="H3808" s="47"/>
      <c r="I3808" s="47"/>
    </row>
    <row r="3809" spans="2:9" ht="20.100000000000001" hidden="1" customHeight="1" x14ac:dyDescent="0.25">
      <c r="B3809" s="48"/>
      <c r="C3809" s="49"/>
      <c r="D3809" s="49"/>
      <c r="E3809" s="49"/>
      <c r="F3809" s="49"/>
      <c r="G3809" s="50"/>
      <c r="H3809" s="47"/>
      <c r="I3809" s="47"/>
    </row>
    <row r="3810" spans="2:9" ht="20.100000000000001" hidden="1" customHeight="1" x14ac:dyDescent="0.25">
      <c r="B3810" s="48"/>
      <c r="C3810" s="49"/>
      <c r="D3810" s="49"/>
      <c r="E3810" s="49"/>
      <c r="F3810" s="49"/>
      <c r="G3810" s="50"/>
      <c r="H3810" s="47"/>
      <c r="I3810" s="47"/>
    </row>
    <row r="3811" spans="2:9" ht="20.100000000000001" hidden="1" customHeight="1" x14ac:dyDescent="0.25">
      <c r="B3811" s="48"/>
      <c r="C3811" s="49"/>
      <c r="D3811" s="49"/>
      <c r="E3811" s="49"/>
      <c r="F3811" s="49"/>
      <c r="G3811" s="50"/>
      <c r="H3811" s="47"/>
      <c r="I3811" s="47"/>
    </row>
    <row r="3812" spans="2:9" ht="20.100000000000001" hidden="1" customHeight="1" x14ac:dyDescent="0.25">
      <c r="B3812" s="48"/>
      <c r="C3812" s="49"/>
      <c r="D3812" s="49"/>
      <c r="E3812" s="49"/>
      <c r="F3812" s="49"/>
      <c r="G3812" s="50"/>
      <c r="H3812" s="47"/>
      <c r="I3812" s="47"/>
    </row>
    <row r="3813" spans="2:9" ht="20.100000000000001" hidden="1" customHeight="1" x14ac:dyDescent="0.25">
      <c r="B3813" s="48"/>
      <c r="C3813" s="49"/>
      <c r="D3813" s="49"/>
      <c r="E3813" s="49"/>
      <c r="F3813" s="49"/>
      <c r="G3813" s="50"/>
      <c r="H3813" s="47"/>
      <c r="I3813" s="47"/>
    </row>
    <row r="3814" spans="2:9" ht="20.100000000000001" hidden="1" customHeight="1" x14ac:dyDescent="0.25">
      <c r="B3814" s="48"/>
      <c r="C3814" s="49"/>
      <c r="D3814" s="49"/>
      <c r="E3814" s="49"/>
      <c r="F3814" s="49"/>
      <c r="G3814" s="50"/>
      <c r="H3814" s="47"/>
      <c r="I3814" s="47"/>
    </row>
    <row r="3815" spans="2:9" ht="20.100000000000001" hidden="1" customHeight="1" x14ac:dyDescent="0.25">
      <c r="B3815" s="48"/>
      <c r="C3815" s="49"/>
      <c r="D3815" s="49"/>
      <c r="E3815" s="49"/>
      <c r="F3815" s="49"/>
      <c r="G3815" s="50"/>
      <c r="H3815" s="47"/>
      <c r="I3815" s="47"/>
    </row>
    <row r="3816" spans="2:9" ht="20.100000000000001" hidden="1" customHeight="1" x14ac:dyDescent="0.25">
      <c r="B3816" s="48"/>
      <c r="C3816" s="49"/>
      <c r="D3816" s="49"/>
      <c r="E3816" s="49"/>
      <c r="F3816" s="49"/>
      <c r="G3816" s="50"/>
      <c r="H3816" s="47"/>
      <c r="I3816" s="47"/>
    </row>
    <row r="3817" spans="2:9" ht="20.100000000000001" hidden="1" customHeight="1" x14ac:dyDescent="0.25">
      <c r="B3817" s="48"/>
      <c r="C3817" s="49"/>
      <c r="D3817" s="49"/>
      <c r="E3817" s="49"/>
      <c r="F3817" s="49"/>
      <c r="G3817" s="50"/>
      <c r="H3817" s="47"/>
      <c r="I3817" s="47"/>
    </row>
    <row r="3818" spans="2:9" ht="20.100000000000001" hidden="1" customHeight="1" x14ac:dyDescent="0.25">
      <c r="B3818" s="48"/>
      <c r="C3818" s="49"/>
      <c r="D3818" s="49"/>
      <c r="E3818" s="49"/>
      <c r="F3818" s="49"/>
      <c r="G3818" s="50"/>
      <c r="H3818" s="47"/>
      <c r="I3818" s="47"/>
    </row>
    <row r="3819" spans="2:9" ht="20.100000000000001" hidden="1" customHeight="1" x14ac:dyDescent="0.25">
      <c r="B3819" s="48"/>
      <c r="C3819" s="49"/>
      <c r="D3819" s="49"/>
      <c r="E3819" s="49"/>
      <c r="F3819" s="49"/>
      <c r="G3819" s="50"/>
      <c r="H3819" s="47"/>
      <c r="I3819" s="47"/>
    </row>
    <row r="3820" spans="2:9" ht="20.100000000000001" hidden="1" customHeight="1" x14ac:dyDescent="0.25">
      <c r="B3820" s="48"/>
      <c r="C3820" s="49"/>
      <c r="D3820" s="49"/>
      <c r="E3820" s="49"/>
      <c r="F3820" s="49"/>
      <c r="G3820" s="50"/>
      <c r="H3820" s="47"/>
      <c r="I3820" s="47"/>
    </row>
    <row r="3821" spans="2:9" ht="20.100000000000001" hidden="1" customHeight="1" x14ac:dyDescent="0.25">
      <c r="B3821" s="48"/>
      <c r="C3821" s="49"/>
      <c r="D3821" s="49"/>
      <c r="E3821" s="49"/>
      <c r="F3821" s="49"/>
      <c r="G3821" s="50"/>
      <c r="H3821" s="47"/>
      <c r="I3821" s="47"/>
    </row>
    <row r="3822" spans="2:9" ht="20.100000000000001" hidden="1" customHeight="1" x14ac:dyDescent="0.25">
      <c r="B3822" s="48"/>
      <c r="C3822" s="49"/>
      <c r="D3822" s="49"/>
      <c r="E3822" s="49"/>
      <c r="F3822" s="49"/>
      <c r="G3822" s="50"/>
      <c r="H3822" s="47"/>
      <c r="I3822" s="47"/>
    </row>
    <row r="3823" spans="2:9" ht="20.100000000000001" hidden="1" customHeight="1" x14ac:dyDescent="0.25">
      <c r="B3823" s="48"/>
      <c r="C3823" s="49"/>
      <c r="D3823" s="49"/>
      <c r="E3823" s="49"/>
      <c r="F3823" s="49"/>
      <c r="G3823" s="50"/>
      <c r="H3823" s="47"/>
      <c r="I3823" s="47"/>
    </row>
    <row r="3824" spans="2:9" ht="20.100000000000001" hidden="1" customHeight="1" x14ac:dyDescent="0.25">
      <c r="B3824" s="48"/>
      <c r="C3824" s="49"/>
      <c r="D3824" s="49"/>
      <c r="E3824" s="49"/>
      <c r="F3824" s="49"/>
      <c r="G3824" s="50"/>
      <c r="H3824" s="47"/>
      <c r="I3824" s="47"/>
    </row>
    <row r="3825" spans="2:9" ht="20.100000000000001" hidden="1" customHeight="1" x14ac:dyDescent="0.25">
      <c r="B3825" s="48"/>
      <c r="C3825" s="49"/>
      <c r="D3825" s="49"/>
      <c r="E3825" s="49"/>
      <c r="F3825" s="49"/>
      <c r="G3825" s="50"/>
      <c r="H3825" s="47"/>
      <c r="I3825" s="47"/>
    </row>
    <row r="3826" spans="2:9" ht="20.100000000000001" hidden="1" customHeight="1" x14ac:dyDescent="0.25">
      <c r="B3826" s="48"/>
      <c r="C3826" s="49"/>
      <c r="D3826" s="49"/>
      <c r="E3826" s="49"/>
      <c r="F3826" s="49"/>
      <c r="G3826" s="50"/>
      <c r="H3826" s="47"/>
      <c r="I3826" s="47"/>
    </row>
    <row r="3827" spans="2:9" ht="20.100000000000001" hidden="1" customHeight="1" x14ac:dyDescent="0.25">
      <c r="B3827" s="48"/>
      <c r="C3827" s="49"/>
      <c r="D3827" s="49"/>
      <c r="E3827" s="49"/>
      <c r="F3827" s="49"/>
      <c r="G3827" s="50"/>
      <c r="H3827" s="47"/>
      <c r="I3827" s="47"/>
    </row>
    <row r="3828" spans="2:9" ht="20.100000000000001" hidden="1" customHeight="1" x14ac:dyDescent="0.25">
      <c r="B3828" s="48"/>
      <c r="C3828" s="49"/>
      <c r="D3828" s="49"/>
      <c r="E3828" s="49"/>
      <c r="F3828" s="49"/>
      <c r="G3828" s="50"/>
      <c r="H3828" s="47"/>
      <c r="I3828" s="47"/>
    </row>
    <row r="3829" spans="2:9" ht="20.100000000000001" hidden="1" customHeight="1" x14ac:dyDescent="0.25">
      <c r="B3829" s="48"/>
      <c r="C3829" s="49"/>
      <c r="D3829" s="49"/>
      <c r="E3829" s="49"/>
      <c r="F3829" s="49"/>
      <c r="G3829" s="50"/>
      <c r="H3829" s="47"/>
      <c r="I3829" s="47"/>
    </row>
    <row r="3830" spans="2:9" ht="20.100000000000001" hidden="1" customHeight="1" x14ac:dyDescent="0.25">
      <c r="B3830" s="48"/>
      <c r="C3830" s="49"/>
      <c r="D3830" s="49"/>
      <c r="E3830" s="49"/>
      <c r="F3830" s="49"/>
      <c r="G3830" s="50"/>
      <c r="H3830" s="47"/>
      <c r="I3830" s="47"/>
    </row>
    <row r="3831" spans="2:9" ht="20.100000000000001" hidden="1" customHeight="1" x14ac:dyDescent="0.25">
      <c r="B3831" s="48"/>
      <c r="C3831" s="49"/>
      <c r="D3831" s="49"/>
      <c r="E3831" s="49"/>
      <c r="F3831" s="49"/>
      <c r="G3831" s="50"/>
      <c r="H3831" s="47"/>
      <c r="I3831" s="47"/>
    </row>
    <row r="3832" spans="2:9" ht="20.100000000000001" hidden="1" customHeight="1" x14ac:dyDescent="0.25">
      <c r="B3832" s="48"/>
      <c r="C3832" s="49"/>
      <c r="D3832" s="49"/>
      <c r="E3832" s="49"/>
      <c r="F3832" s="49"/>
      <c r="G3832" s="50"/>
      <c r="H3832" s="47"/>
      <c r="I3832" s="47"/>
    </row>
    <row r="3833" spans="2:9" ht="20.100000000000001" hidden="1" customHeight="1" x14ac:dyDescent="0.25">
      <c r="B3833" s="48"/>
      <c r="C3833" s="49"/>
      <c r="D3833" s="49"/>
      <c r="E3833" s="49"/>
      <c r="F3833" s="49"/>
      <c r="G3833" s="50"/>
      <c r="H3833" s="47"/>
      <c r="I3833" s="47"/>
    </row>
    <row r="3834" spans="2:9" ht="20.100000000000001" hidden="1" customHeight="1" x14ac:dyDescent="0.25">
      <c r="B3834" s="48"/>
      <c r="C3834" s="49"/>
      <c r="D3834" s="49"/>
      <c r="E3834" s="49"/>
      <c r="F3834" s="49"/>
      <c r="G3834" s="50"/>
      <c r="H3834" s="47"/>
      <c r="I3834" s="47"/>
    </row>
    <row r="3835" spans="2:9" ht="20.100000000000001" hidden="1" customHeight="1" x14ac:dyDescent="0.25">
      <c r="B3835" s="48"/>
      <c r="C3835" s="49"/>
      <c r="D3835" s="49"/>
      <c r="E3835" s="49"/>
      <c r="F3835" s="49"/>
      <c r="G3835" s="50"/>
      <c r="H3835" s="47"/>
      <c r="I3835" s="47"/>
    </row>
    <row r="3836" spans="2:9" ht="20.100000000000001" hidden="1" customHeight="1" x14ac:dyDescent="0.25">
      <c r="B3836" s="48"/>
      <c r="C3836" s="49"/>
      <c r="D3836" s="49"/>
      <c r="E3836" s="49"/>
      <c r="F3836" s="49"/>
      <c r="G3836" s="50"/>
      <c r="H3836" s="47"/>
      <c r="I3836" s="47"/>
    </row>
    <row r="3837" spans="2:9" ht="20.100000000000001" hidden="1" customHeight="1" x14ac:dyDescent="0.25">
      <c r="B3837" s="48"/>
      <c r="C3837" s="49"/>
      <c r="D3837" s="49"/>
      <c r="E3837" s="49"/>
      <c r="F3837" s="49"/>
      <c r="G3837" s="50"/>
      <c r="H3837" s="47"/>
      <c r="I3837" s="47"/>
    </row>
    <row r="3838" spans="2:9" ht="20.100000000000001" hidden="1" customHeight="1" x14ac:dyDescent="0.25">
      <c r="B3838" s="48"/>
      <c r="C3838" s="49"/>
      <c r="D3838" s="49"/>
      <c r="E3838" s="49"/>
      <c r="F3838" s="49"/>
      <c r="G3838" s="50"/>
      <c r="H3838" s="47"/>
      <c r="I3838" s="47"/>
    </row>
    <row r="3839" spans="2:9" ht="20.100000000000001" hidden="1" customHeight="1" x14ac:dyDescent="0.25">
      <c r="B3839" s="48"/>
      <c r="C3839" s="49"/>
      <c r="D3839" s="49"/>
      <c r="E3839" s="49"/>
      <c r="F3839" s="49"/>
      <c r="G3839" s="50"/>
      <c r="H3839" s="47"/>
      <c r="I3839" s="47"/>
    </row>
    <row r="3840" spans="2:9" ht="20.100000000000001" hidden="1" customHeight="1" x14ac:dyDescent="0.25">
      <c r="B3840" s="48"/>
      <c r="C3840" s="49"/>
      <c r="D3840" s="49"/>
      <c r="E3840" s="49"/>
      <c r="F3840" s="49"/>
      <c r="G3840" s="50"/>
      <c r="H3840" s="47"/>
      <c r="I3840" s="47"/>
    </row>
    <row r="3841" spans="2:9" ht="20.100000000000001" hidden="1" customHeight="1" x14ac:dyDescent="0.25">
      <c r="B3841" s="48"/>
      <c r="C3841" s="49"/>
      <c r="D3841" s="49"/>
      <c r="E3841" s="49"/>
      <c r="F3841" s="49"/>
      <c r="G3841" s="50"/>
      <c r="H3841" s="47"/>
      <c r="I3841" s="47"/>
    </row>
    <row r="3842" spans="2:9" ht="20.100000000000001" hidden="1" customHeight="1" x14ac:dyDescent="0.25">
      <c r="B3842" s="48"/>
      <c r="C3842" s="49"/>
      <c r="D3842" s="49"/>
      <c r="E3842" s="49"/>
      <c r="F3842" s="49"/>
      <c r="G3842" s="50"/>
      <c r="H3842" s="47"/>
      <c r="I3842" s="47"/>
    </row>
    <row r="3843" spans="2:9" ht="20.100000000000001" hidden="1" customHeight="1" x14ac:dyDescent="0.25">
      <c r="B3843" s="48"/>
      <c r="C3843" s="49"/>
      <c r="D3843" s="49"/>
      <c r="E3843" s="49"/>
      <c r="F3843" s="49"/>
      <c r="G3843" s="50"/>
      <c r="H3843" s="47"/>
      <c r="I3843" s="47"/>
    </row>
    <row r="3844" spans="2:9" ht="20.100000000000001" hidden="1" customHeight="1" x14ac:dyDescent="0.25">
      <c r="B3844" s="48"/>
      <c r="C3844" s="49"/>
      <c r="D3844" s="49"/>
      <c r="E3844" s="49"/>
      <c r="F3844" s="49"/>
      <c r="G3844" s="50"/>
      <c r="H3844" s="47"/>
      <c r="I3844" s="47"/>
    </row>
    <row r="3845" spans="2:9" ht="20.100000000000001" hidden="1" customHeight="1" x14ac:dyDescent="0.25">
      <c r="B3845" s="48"/>
      <c r="C3845" s="49"/>
      <c r="D3845" s="49"/>
      <c r="E3845" s="49"/>
      <c r="F3845" s="49"/>
      <c r="G3845" s="50"/>
      <c r="H3845" s="47"/>
      <c r="I3845" s="47"/>
    </row>
    <row r="3846" spans="2:9" ht="20.100000000000001" hidden="1" customHeight="1" x14ac:dyDescent="0.25">
      <c r="B3846" s="48"/>
      <c r="C3846" s="49"/>
      <c r="D3846" s="49"/>
      <c r="E3846" s="49"/>
      <c r="F3846" s="49"/>
      <c r="G3846" s="50"/>
      <c r="H3846" s="47"/>
      <c r="I3846" s="47"/>
    </row>
    <row r="3847" spans="2:9" ht="20.100000000000001" hidden="1" customHeight="1" x14ac:dyDescent="0.25">
      <c r="B3847" s="48"/>
      <c r="C3847" s="49"/>
      <c r="D3847" s="49"/>
      <c r="E3847" s="49"/>
      <c r="F3847" s="49"/>
      <c r="G3847" s="50"/>
      <c r="H3847" s="47"/>
      <c r="I3847" s="47"/>
    </row>
    <row r="3848" spans="2:9" ht="20.100000000000001" hidden="1" customHeight="1" x14ac:dyDescent="0.25">
      <c r="B3848" s="48"/>
      <c r="C3848" s="49"/>
      <c r="D3848" s="49"/>
      <c r="E3848" s="49"/>
      <c r="F3848" s="49"/>
      <c r="G3848" s="50"/>
      <c r="H3848" s="47"/>
      <c r="I3848" s="47"/>
    </row>
    <row r="3849" spans="2:9" ht="20.100000000000001" hidden="1" customHeight="1" x14ac:dyDescent="0.25">
      <c r="B3849" s="48"/>
      <c r="C3849" s="49"/>
      <c r="D3849" s="49"/>
      <c r="E3849" s="49"/>
      <c r="F3849" s="49"/>
      <c r="G3849" s="50"/>
      <c r="H3849" s="47"/>
      <c r="I3849" s="47"/>
    </row>
    <row r="3850" spans="2:9" ht="20.100000000000001" hidden="1" customHeight="1" x14ac:dyDescent="0.25">
      <c r="B3850" s="48"/>
      <c r="C3850" s="49"/>
      <c r="D3850" s="49"/>
      <c r="E3850" s="49"/>
      <c r="F3850" s="49"/>
      <c r="G3850" s="50"/>
      <c r="H3850" s="47"/>
      <c r="I3850" s="47"/>
    </row>
    <row r="3851" spans="2:9" ht="20.100000000000001" hidden="1" customHeight="1" x14ac:dyDescent="0.25">
      <c r="B3851" s="48"/>
      <c r="C3851" s="49"/>
      <c r="D3851" s="49"/>
      <c r="E3851" s="49"/>
      <c r="F3851" s="49"/>
      <c r="G3851" s="50"/>
      <c r="H3851" s="47"/>
      <c r="I3851" s="47"/>
    </row>
    <row r="3852" spans="2:9" ht="20.100000000000001" hidden="1" customHeight="1" x14ac:dyDescent="0.25">
      <c r="B3852" s="48"/>
      <c r="C3852" s="49"/>
      <c r="D3852" s="49"/>
      <c r="E3852" s="49"/>
      <c r="F3852" s="49"/>
      <c r="G3852" s="50"/>
      <c r="H3852" s="47"/>
      <c r="I3852" s="47"/>
    </row>
    <row r="3853" spans="2:9" ht="20.100000000000001" hidden="1" customHeight="1" x14ac:dyDescent="0.25">
      <c r="B3853" s="48"/>
      <c r="C3853" s="49"/>
      <c r="D3853" s="49"/>
      <c r="E3853" s="49"/>
      <c r="F3853" s="49"/>
      <c r="G3853" s="50"/>
      <c r="H3853" s="47"/>
      <c r="I3853" s="47"/>
    </row>
    <row r="3854" spans="2:9" ht="20.100000000000001" hidden="1" customHeight="1" x14ac:dyDescent="0.25">
      <c r="B3854" s="48"/>
      <c r="C3854" s="49"/>
      <c r="D3854" s="49"/>
      <c r="E3854" s="49"/>
      <c r="F3854" s="49"/>
      <c r="G3854" s="50"/>
      <c r="H3854" s="47"/>
      <c r="I3854" s="47"/>
    </row>
    <row r="3855" spans="2:9" ht="20.100000000000001" hidden="1" customHeight="1" x14ac:dyDescent="0.25">
      <c r="B3855" s="48"/>
      <c r="C3855" s="49"/>
      <c r="D3855" s="49"/>
      <c r="E3855" s="49"/>
      <c r="F3855" s="49"/>
      <c r="G3855" s="50"/>
      <c r="H3855" s="47"/>
      <c r="I3855" s="47"/>
    </row>
    <row r="3856" spans="2:9" ht="20.100000000000001" hidden="1" customHeight="1" x14ac:dyDescent="0.25">
      <c r="B3856" s="48"/>
      <c r="C3856" s="49"/>
      <c r="D3856" s="49"/>
      <c r="E3856" s="49"/>
      <c r="F3856" s="49"/>
      <c r="G3856" s="50"/>
      <c r="H3856" s="47"/>
      <c r="I3856" s="47"/>
    </row>
    <row r="3857" spans="2:9" ht="20.100000000000001" hidden="1" customHeight="1" x14ac:dyDescent="0.25">
      <c r="B3857" s="48"/>
      <c r="C3857" s="49"/>
      <c r="D3857" s="49"/>
      <c r="E3857" s="49"/>
      <c r="F3857" s="49"/>
      <c r="G3857" s="50"/>
      <c r="H3857" s="47"/>
      <c r="I3857" s="47"/>
    </row>
    <row r="3858" spans="2:9" ht="20.100000000000001" hidden="1" customHeight="1" x14ac:dyDescent="0.25">
      <c r="B3858" s="48"/>
      <c r="C3858" s="49"/>
      <c r="D3858" s="49"/>
      <c r="E3858" s="49"/>
      <c r="F3858" s="49"/>
      <c r="G3858" s="50"/>
      <c r="H3858" s="47"/>
      <c r="I3858" s="47"/>
    </row>
    <row r="3859" spans="2:9" ht="20.100000000000001" hidden="1" customHeight="1" x14ac:dyDescent="0.25">
      <c r="B3859" s="48"/>
      <c r="C3859" s="49"/>
      <c r="D3859" s="49"/>
      <c r="E3859" s="49"/>
      <c r="F3859" s="49"/>
      <c r="G3859" s="50"/>
      <c r="H3859" s="47"/>
      <c r="I3859" s="47"/>
    </row>
    <row r="3860" spans="2:9" ht="20.100000000000001" hidden="1" customHeight="1" x14ac:dyDescent="0.25">
      <c r="B3860" s="48"/>
      <c r="C3860" s="49"/>
      <c r="D3860" s="49"/>
      <c r="E3860" s="49"/>
      <c r="F3860" s="49"/>
      <c r="G3860" s="50"/>
      <c r="H3860" s="47"/>
      <c r="I3860" s="47"/>
    </row>
    <row r="3861" spans="2:9" ht="20.100000000000001" hidden="1" customHeight="1" x14ac:dyDescent="0.25">
      <c r="B3861" s="48"/>
      <c r="C3861" s="49"/>
      <c r="D3861" s="49"/>
      <c r="E3861" s="49"/>
      <c r="F3861" s="49"/>
      <c r="G3861" s="50"/>
      <c r="H3861" s="47"/>
      <c r="I3861" s="47"/>
    </row>
    <row r="3862" spans="2:9" ht="20.100000000000001" hidden="1" customHeight="1" x14ac:dyDescent="0.25">
      <c r="B3862" s="48"/>
      <c r="C3862" s="49"/>
      <c r="D3862" s="49"/>
      <c r="E3862" s="49"/>
      <c r="F3862" s="49"/>
      <c r="G3862" s="50"/>
      <c r="H3862" s="47"/>
      <c r="I3862" s="47"/>
    </row>
    <row r="3863" spans="2:9" ht="20.100000000000001" hidden="1" customHeight="1" x14ac:dyDescent="0.25">
      <c r="B3863" s="48"/>
      <c r="C3863" s="49"/>
      <c r="D3863" s="49"/>
      <c r="E3863" s="49"/>
      <c r="F3863" s="49"/>
      <c r="G3863" s="50"/>
      <c r="H3863" s="47"/>
      <c r="I3863" s="47"/>
    </row>
    <row r="3864" spans="2:9" ht="20.100000000000001" hidden="1" customHeight="1" x14ac:dyDescent="0.25">
      <c r="B3864" s="48"/>
      <c r="C3864" s="49"/>
      <c r="D3864" s="49"/>
      <c r="E3864" s="49"/>
      <c r="F3864" s="49"/>
      <c r="G3864" s="50"/>
      <c r="H3864" s="47"/>
      <c r="I3864" s="47"/>
    </row>
    <row r="3865" spans="2:9" ht="20.100000000000001" hidden="1" customHeight="1" x14ac:dyDescent="0.25">
      <c r="B3865" s="48"/>
      <c r="C3865" s="49"/>
      <c r="D3865" s="49"/>
      <c r="E3865" s="49"/>
      <c r="F3865" s="49"/>
      <c r="G3865" s="50"/>
      <c r="H3865" s="47"/>
      <c r="I3865" s="47"/>
    </row>
    <row r="3866" spans="2:9" ht="20.100000000000001" hidden="1" customHeight="1" x14ac:dyDescent="0.25">
      <c r="B3866" s="48"/>
      <c r="C3866" s="49"/>
      <c r="D3866" s="49"/>
      <c r="E3866" s="49"/>
      <c r="F3866" s="49"/>
      <c r="G3866" s="50"/>
      <c r="H3866" s="47"/>
      <c r="I3866" s="47"/>
    </row>
    <row r="3867" spans="2:9" ht="20.100000000000001" hidden="1" customHeight="1" x14ac:dyDescent="0.25">
      <c r="B3867" s="48"/>
      <c r="C3867" s="49"/>
      <c r="D3867" s="49"/>
      <c r="E3867" s="49"/>
      <c r="F3867" s="49"/>
      <c r="G3867" s="50"/>
      <c r="H3867" s="47"/>
      <c r="I3867" s="47"/>
    </row>
    <row r="3868" spans="2:9" ht="20.100000000000001" hidden="1" customHeight="1" x14ac:dyDescent="0.25">
      <c r="B3868" s="48"/>
      <c r="C3868" s="49"/>
      <c r="D3868" s="49"/>
      <c r="E3868" s="49"/>
      <c r="F3868" s="49"/>
      <c r="G3868" s="50"/>
      <c r="H3868" s="47"/>
      <c r="I3868" s="47"/>
    </row>
    <row r="3869" spans="2:9" ht="20.100000000000001" hidden="1" customHeight="1" x14ac:dyDescent="0.25">
      <c r="B3869" s="48"/>
      <c r="C3869" s="49"/>
      <c r="D3869" s="49"/>
      <c r="E3869" s="49"/>
      <c r="F3869" s="49"/>
      <c r="G3869" s="50"/>
      <c r="H3869" s="47"/>
      <c r="I3869" s="47"/>
    </row>
    <row r="3870" spans="2:9" ht="20.100000000000001" hidden="1" customHeight="1" x14ac:dyDescent="0.25">
      <c r="B3870" s="48"/>
      <c r="C3870" s="49"/>
      <c r="D3870" s="49"/>
      <c r="E3870" s="49"/>
      <c r="F3870" s="49"/>
      <c r="G3870" s="50"/>
      <c r="H3870" s="47"/>
      <c r="I3870" s="47"/>
    </row>
    <row r="3871" spans="2:9" ht="20.100000000000001" hidden="1" customHeight="1" x14ac:dyDescent="0.25">
      <c r="B3871" s="48"/>
      <c r="C3871" s="49"/>
      <c r="D3871" s="49"/>
      <c r="E3871" s="49"/>
      <c r="F3871" s="49"/>
      <c r="G3871" s="50"/>
      <c r="H3871" s="47"/>
      <c r="I3871" s="47"/>
    </row>
    <row r="3872" spans="2:9" ht="20.100000000000001" hidden="1" customHeight="1" x14ac:dyDescent="0.25">
      <c r="B3872" s="48"/>
      <c r="C3872" s="49"/>
      <c r="D3872" s="49"/>
      <c r="E3872" s="49"/>
      <c r="F3872" s="49"/>
      <c r="G3872" s="50"/>
      <c r="H3872" s="47"/>
      <c r="I3872" s="47"/>
    </row>
    <row r="3873" spans="2:9" ht="20.100000000000001" hidden="1" customHeight="1" x14ac:dyDescent="0.25">
      <c r="B3873" s="48"/>
      <c r="C3873" s="49"/>
      <c r="D3873" s="49"/>
      <c r="E3873" s="49"/>
      <c r="F3873" s="49"/>
      <c r="G3873" s="50"/>
      <c r="H3873" s="47"/>
      <c r="I3873" s="47"/>
    </row>
    <row r="3874" spans="2:9" ht="20.100000000000001" hidden="1" customHeight="1" x14ac:dyDescent="0.25">
      <c r="B3874" s="48"/>
      <c r="C3874" s="49"/>
      <c r="D3874" s="49"/>
      <c r="E3874" s="49"/>
      <c r="F3874" s="49"/>
      <c r="G3874" s="50"/>
      <c r="H3874" s="47"/>
      <c r="I3874" s="47"/>
    </row>
    <row r="3875" spans="2:9" ht="20.100000000000001" hidden="1" customHeight="1" x14ac:dyDescent="0.25">
      <c r="B3875" s="48"/>
      <c r="C3875" s="49"/>
      <c r="D3875" s="49"/>
      <c r="E3875" s="49"/>
      <c r="F3875" s="49"/>
      <c r="G3875" s="50"/>
      <c r="H3875" s="47"/>
      <c r="I3875" s="47"/>
    </row>
    <row r="3876" spans="2:9" ht="20.100000000000001" hidden="1" customHeight="1" x14ac:dyDescent="0.25">
      <c r="B3876" s="48"/>
      <c r="C3876" s="49"/>
      <c r="D3876" s="49"/>
      <c r="E3876" s="49"/>
      <c r="F3876" s="49"/>
      <c r="G3876" s="50"/>
      <c r="H3876" s="47"/>
      <c r="I3876" s="47"/>
    </row>
    <row r="3877" spans="2:9" ht="20.100000000000001" hidden="1" customHeight="1" x14ac:dyDescent="0.25">
      <c r="B3877" s="48"/>
      <c r="C3877" s="49"/>
      <c r="D3877" s="49"/>
      <c r="E3877" s="49"/>
      <c r="F3877" s="49"/>
      <c r="G3877" s="50"/>
      <c r="H3877" s="47"/>
      <c r="I3877" s="47"/>
    </row>
    <row r="3878" spans="2:9" ht="20.100000000000001" hidden="1" customHeight="1" x14ac:dyDescent="0.25">
      <c r="B3878" s="48"/>
      <c r="C3878" s="49"/>
      <c r="D3878" s="49"/>
      <c r="E3878" s="49"/>
      <c r="F3878" s="49"/>
      <c r="G3878" s="50"/>
      <c r="H3878" s="47"/>
      <c r="I3878" s="47"/>
    </row>
    <row r="3879" spans="2:9" ht="20.100000000000001" hidden="1" customHeight="1" x14ac:dyDescent="0.25">
      <c r="B3879" s="48"/>
      <c r="C3879" s="49"/>
      <c r="D3879" s="49"/>
      <c r="E3879" s="49"/>
      <c r="F3879" s="49"/>
      <c r="G3879" s="50"/>
      <c r="H3879" s="47"/>
      <c r="I3879" s="47"/>
    </row>
    <row r="3880" spans="2:9" ht="20.100000000000001" hidden="1" customHeight="1" x14ac:dyDescent="0.25">
      <c r="B3880" s="48"/>
      <c r="C3880" s="49"/>
      <c r="D3880" s="49"/>
      <c r="E3880" s="49"/>
      <c r="F3880" s="49"/>
      <c r="G3880" s="50"/>
      <c r="H3880" s="47"/>
      <c r="I3880" s="47"/>
    </row>
    <row r="3881" spans="2:9" ht="20.100000000000001" hidden="1" customHeight="1" x14ac:dyDescent="0.25">
      <c r="B3881" s="48"/>
      <c r="C3881" s="49"/>
      <c r="D3881" s="49"/>
      <c r="E3881" s="49"/>
      <c r="F3881" s="49"/>
      <c r="G3881" s="50"/>
      <c r="H3881" s="47"/>
      <c r="I3881" s="47"/>
    </row>
    <row r="3882" spans="2:9" ht="20.100000000000001" hidden="1" customHeight="1" x14ac:dyDescent="0.25">
      <c r="B3882" s="48"/>
      <c r="C3882" s="49"/>
      <c r="D3882" s="49"/>
      <c r="E3882" s="49"/>
      <c r="F3882" s="49"/>
      <c r="G3882" s="50"/>
      <c r="H3882" s="47"/>
      <c r="I3882" s="47"/>
    </row>
    <row r="3883" spans="2:9" ht="20.100000000000001" hidden="1" customHeight="1" x14ac:dyDescent="0.25">
      <c r="B3883" s="48"/>
      <c r="C3883" s="49"/>
      <c r="D3883" s="49"/>
      <c r="E3883" s="49"/>
      <c r="F3883" s="49"/>
      <c r="G3883" s="50"/>
      <c r="H3883" s="47"/>
      <c r="I3883" s="47"/>
    </row>
    <row r="3884" spans="2:9" ht="20.100000000000001" hidden="1" customHeight="1" x14ac:dyDescent="0.25">
      <c r="B3884" s="48"/>
      <c r="C3884" s="49"/>
      <c r="D3884" s="49"/>
      <c r="E3884" s="49"/>
      <c r="F3884" s="49"/>
      <c r="G3884" s="50"/>
      <c r="H3884" s="47"/>
      <c r="I3884" s="47"/>
    </row>
    <row r="3885" spans="2:9" ht="20.100000000000001" hidden="1" customHeight="1" x14ac:dyDescent="0.25">
      <c r="B3885" s="48"/>
      <c r="C3885" s="49"/>
      <c r="D3885" s="49"/>
      <c r="E3885" s="49"/>
      <c r="F3885" s="49"/>
      <c r="G3885" s="50"/>
      <c r="H3885" s="47"/>
      <c r="I3885" s="47"/>
    </row>
    <row r="3886" spans="2:9" ht="20.100000000000001" hidden="1" customHeight="1" x14ac:dyDescent="0.25">
      <c r="B3886" s="48"/>
      <c r="C3886" s="49"/>
      <c r="D3886" s="49"/>
      <c r="E3886" s="49"/>
      <c r="F3886" s="49"/>
      <c r="G3886" s="50"/>
      <c r="H3886" s="47"/>
      <c r="I3886" s="47"/>
    </row>
    <row r="3887" spans="2:9" ht="20.100000000000001" hidden="1" customHeight="1" x14ac:dyDescent="0.25">
      <c r="B3887" s="48"/>
      <c r="C3887" s="49"/>
      <c r="D3887" s="49"/>
      <c r="E3887" s="49"/>
      <c r="F3887" s="49"/>
      <c r="G3887" s="50"/>
      <c r="H3887" s="47"/>
      <c r="I3887" s="47"/>
    </row>
    <row r="3888" spans="2:9" ht="20.100000000000001" hidden="1" customHeight="1" x14ac:dyDescent="0.25">
      <c r="B3888" s="48"/>
      <c r="C3888" s="49"/>
      <c r="D3888" s="49"/>
      <c r="E3888" s="49"/>
      <c r="F3888" s="49"/>
      <c r="G3888" s="50"/>
      <c r="H3888" s="47"/>
      <c r="I3888" s="47"/>
    </row>
    <row r="3889" spans="2:9" ht="20.100000000000001" hidden="1" customHeight="1" x14ac:dyDescent="0.25">
      <c r="B3889" s="48"/>
      <c r="C3889" s="49"/>
      <c r="D3889" s="49"/>
      <c r="E3889" s="49"/>
      <c r="F3889" s="49"/>
      <c r="G3889" s="50"/>
      <c r="H3889" s="47"/>
      <c r="I3889" s="47"/>
    </row>
    <row r="3890" spans="2:9" ht="20.100000000000001" hidden="1" customHeight="1" x14ac:dyDescent="0.25">
      <c r="B3890" s="48"/>
      <c r="C3890" s="49"/>
      <c r="D3890" s="49"/>
      <c r="E3890" s="49"/>
      <c r="F3890" s="49"/>
      <c r="G3890" s="50"/>
      <c r="H3890" s="47"/>
      <c r="I3890" s="47"/>
    </row>
    <row r="3891" spans="2:9" ht="20.100000000000001" hidden="1" customHeight="1" x14ac:dyDescent="0.25">
      <c r="B3891" s="48"/>
      <c r="C3891" s="49"/>
      <c r="D3891" s="49"/>
      <c r="E3891" s="49"/>
      <c r="F3891" s="49"/>
      <c r="G3891" s="50"/>
      <c r="H3891" s="47"/>
      <c r="I3891" s="47"/>
    </row>
    <row r="3892" spans="2:9" ht="20.100000000000001" hidden="1" customHeight="1" x14ac:dyDescent="0.25">
      <c r="B3892" s="48"/>
      <c r="C3892" s="49"/>
      <c r="D3892" s="49"/>
      <c r="E3892" s="49"/>
      <c r="F3892" s="49"/>
      <c r="G3892" s="50"/>
      <c r="H3892" s="47"/>
      <c r="I3892" s="47"/>
    </row>
    <row r="3893" spans="2:9" ht="20.100000000000001" hidden="1" customHeight="1" x14ac:dyDescent="0.25">
      <c r="B3893" s="48"/>
      <c r="C3893" s="49"/>
      <c r="D3893" s="49"/>
      <c r="E3893" s="49"/>
      <c r="F3893" s="49"/>
      <c r="G3893" s="50"/>
      <c r="H3893" s="47"/>
      <c r="I3893" s="47"/>
    </row>
    <row r="3894" spans="2:9" ht="20.100000000000001" hidden="1" customHeight="1" x14ac:dyDescent="0.25">
      <c r="B3894" s="48"/>
      <c r="C3894" s="49"/>
      <c r="D3894" s="49"/>
      <c r="E3894" s="49"/>
      <c r="F3894" s="49"/>
      <c r="G3894" s="50"/>
      <c r="H3894" s="47"/>
      <c r="I3894" s="47"/>
    </row>
    <row r="3895" spans="2:9" ht="20.100000000000001" hidden="1" customHeight="1" x14ac:dyDescent="0.25">
      <c r="B3895" s="48"/>
      <c r="C3895" s="49"/>
      <c r="D3895" s="49"/>
      <c r="E3895" s="49"/>
      <c r="F3895" s="49"/>
      <c r="G3895" s="50"/>
      <c r="H3895" s="47"/>
      <c r="I3895" s="47"/>
    </row>
    <row r="3896" spans="2:9" ht="20.100000000000001" hidden="1" customHeight="1" x14ac:dyDescent="0.25">
      <c r="B3896" s="48"/>
      <c r="C3896" s="49"/>
      <c r="D3896" s="49"/>
      <c r="E3896" s="49"/>
      <c r="F3896" s="49"/>
      <c r="G3896" s="50"/>
      <c r="H3896" s="47"/>
      <c r="I3896" s="47"/>
    </row>
    <row r="3897" spans="2:9" ht="20.100000000000001" hidden="1" customHeight="1" x14ac:dyDescent="0.25">
      <c r="B3897" s="48"/>
      <c r="C3897" s="49"/>
      <c r="D3897" s="49"/>
      <c r="E3897" s="49"/>
      <c r="F3897" s="49"/>
      <c r="G3897" s="50"/>
      <c r="H3897" s="47"/>
      <c r="I3897" s="47"/>
    </row>
    <row r="3898" spans="2:9" ht="20.100000000000001" hidden="1" customHeight="1" x14ac:dyDescent="0.25">
      <c r="B3898" s="48"/>
      <c r="C3898" s="49"/>
      <c r="D3898" s="49"/>
      <c r="E3898" s="49"/>
      <c r="F3898" s="49"/>
      <c r="G3898" s="50"/>
      <c r="H3898" s="47"/>
      <c r="I3898" s="47"/>
    </row>
    <row r="3899" spans="2:9" ht="20.100000000000001" hidden="1" customHeight="1" x14ac:dyDescent="0.25">
      <c r="B3899" s="48"/>
      <c r="C3899" s="49"/>
      <c r="D3899" s="49"/>
      <c r="E3899" s="49"/>
      <c r="F3899" s="49"/>
      <c r="G3899" s="50"/>
      <c r="H3899" s="47"/>
      <c r="I3899" s="47"/>
    </row>
    <row r="3900" spans="2:9" ht="20.100000000000001" hidden="1" customHeight="1" x14ac:dyDescent="0.25">
      <c r="B3900" s="48"/>
      <c r="C3900" s="49"/>
      <c r="D3900" s="49"/>
      <c r="E3900" s="49"/>
      <c r="F3900" s="49"/>
      <c r="G3900" s="50"/>
      <c r="H3900" s="47"/>
      <c r="I3900" s="47"/>
    </row>
    <row r="3901" spans="2:9" ht="20.100000000000001" hidden="1" customHeight="1" x14ac:dyDescent="0.25">
      <c r="B3901" s="48"/>
      <c r="C3901" s="49"/>
      <c r="D3901" s="49"/>
      <c r="E3901" s="49"/>
      <c r="F3901" s="49"/>
      <c r="G3901" s="50"/>
      <c r="H3901" s="47"/>
      <c r="I3901" s="47"/>
    </row>
    <row r="3902" spans="2:9" ht="20.100000000000001" hidden="1" customHeight="1" x14ac:dyDescent="0.25">
      <c r="B3902" s="48"/>
      <c r="C3902" s="49"/>
      <c r="D3902" s="49"/>
      <c r="E3902" s="49"/>
      <c r="F3902" s="49"/>
      <c r="G3902" s="50"/>
      <c r="H3902" s="47"/>
      <c r="I3902" s="47"/>
    </row>
    <row r="3903" spans="2:9" ht="20.100000000000001" hidden="1" customHeight="1" x14ac:dyDescent="0.25">
      <c r="B3903" s="48"/>
      <c r="C3903" s="49"/>
      <c r="D3903" s="49"/>
      <c r="E3903" s="49"/>
      <c r="F3903" s="49"/>
      <c r="G3903" s="50"/>
      <c r="H3903" s="47"/>
      <c r="I3903" s="47"/>
    </row>
    <row r="3904" spans="2:9" ht="20.100000000000001" hidden="1" customHeight="1" x14ac:dyDescent="0.25">
      <c r="B3904" s="48"/>
      <c r="C3904" s="49"/>
      <c r="D3904" s="49"/>
      <c r="E3904" s="49"/>
      <c r="F3904" s="49"/>
      <c r="G3904" s="50"/>
      <c r="H3904" s="47"/>
      <c r="I3904" s="47"/>
    </row>
    <row r="3905" spans="2:9" ht="20.100000000000001" hidden="1" customHeight="1" x14ac:dyDescent="0.25">
      <c r="B3905" s="48"/>
      <c r="C3905" s="49"/>
      <c r="D3905" s="49"/>
      <c r="E3905" s="49"/>
      <c r="F3905" s="49"/>
      <c r="G3905" s="50"/>
      <c r="H3905" s="47"/>
      <c r="I3905" s="47"/>
    </row>
    <row r="3906" spans="2:9" ht="20.100000000000001" hidden="1" customHeight="1" x14ac:dyDescent="0.25">
      <c r="B3906" s="48"/>
      <c r="C3906" s="49"/>
      <c r="D3906" s="49"/>
      <c r="E3906" s="49"/>
      <c r="F3906" s="49"/>
      <c r="G3906" s="50"/>
      <c r="H3906" s="47"/>
      <c r="I3906" s="47"/>
    </row>
    <row r="3907" spans="2:9" ht="20.100000000000001" hidden="1" customHeight="1" x14ac:dyDescent="0.25">
      <c r="B3907" s="48"/>
      <c r="C3907" s="49"/>
      <c r="D3907" s="49"/>
      <c r="E3907" s="49"/>
      <c r="F3907" s="49"/>
      <c r="G3907" s="50"/>
      <c r="H3907" s="47"/>
      <c r="I3907" s="47"/>
    </row>
    <row r="3908" spans="2:9" ht="20.100000000000001" hidden="1" customHeight="1" x14ac:dyDescent="0.25">
      <c r="B3908" s="48"/>
      <c r="C3908" s="49"/>
      <c r="D3908" s="49"/>
      <c r="E3908" s="49"/>
      <c r="F3908" s="49"/>
      <c r="G3908" s="50"/>
      <c r="H3908" s="47"/>
      <c r="I3908" s="47"/>
    </row>
    <row r="3909" spans="2:9" ht="20.100000000000001" hidden="1" customHeight="1" x14ac:dyDescent="0.25">
      <c r="B3909" s="48"/>
      <c r="C3909" s="49"/>
      <c r="D3909" s="49"/>
      <c r="E3909" s="49"/>
      <c r="F3909" s="49"/>
      <c r="G3909" s="50"/>
      <c r="H3909" s="47"/>
      <c r="I3909" s="47"/>
    </row>
    <row r="3910" spans="2:9" ht="20.100000000000001" hidden="1" customHeight="1" x14ac:dyDescent="0.25">
      <c r="B3910" s="48"/>
      <c r="C3910" s="49"/>
      <c r="D3910" s="49"/>
      <c r="E3910" s="49"/>
      <c r="F3910" s="49"/>
      <c r="G3910" s="50"/>
      <c r="H3910" s="47"/>
      <c r="I3910" s="47"/>
    </row>
    <row r="3911" spans="2:9" ht="20.100000000000001" hidden="1" customHeight="1" x14ac:dyDescent="0.25">
      <c r="B3911" s="48"/>
      <c r="C3911" s="49"/>
      <c r="D3911" s="49"/>
      <c r="E3911" s="49"/>
      <c r="F3911" s="49"/>
      <c r="G3911" s="50"/>
      <c r="H3911" s="47"/>
      <c r="I3911" s="47"/>
    </row>
    <row r="3912" spans="2:9" ht="20.100000000000001" hidden="1" customHeight="1" x14ac:dyDescent="0.25">
      <c r="B3912" s="48"/>
      <c r="C3912" s="49"/>
      <c r="D3912" s="49"/>
      <c r="E3912" s="49"/>
      <c r="F3912" s="49"/>
      <c r="G3912" s="50"/>
      <c r="H3912" s="47"/>
      <c r="I3912" s="47"/>
    </row>
    <row r="3913" spans="2:9" ht="20.100000000000001" hidden="1" customHeight="1" x14ac:dyDescent="0.25">
      <c r="B3913" s="48"/>
      <c r="C3913" s="49"/>
      <c r="D3913" s="49"/>
      <c r="E3913" s="49"/>
      <c r="F3913" s="49"/>
      <c r="G3913" s="50"/>
      <c r="H3913" s="47"/>
      <c r="I3913" s="47"/>
    </row>
    <row r="3914" spans="2:9" ht="20.100000000000001" hidden="1" customHeight="1" x14ac:dyDescent="0.25">
      <c r="B3914" s="48"/>
      <c r="C3914" s="49"/>
      <c r="D3914" s="49"/>
      <c r="E3914" s="49"/>
      <c r="F3914" s="49"/>
      <c r="G3914" s="50"/>
      <c r="H3914" s="47"/>
      <c r="I3914" s="47"/>
    </row>
    <row r="3915" spans="2:9" ht="20.100000000000001" hidden="1" customHeight="1" x14ac:dyDescent="0.25">
      <c r="B3915" s="48"/>
      <c r="C3915" s="49"/>
      <c r="D3915" s="49"/>
      <c r="E3915" s="49"/>
      <c r="F3915" s="49"/>
      <c r="G3915" s="50"/>
      <c r="H3915" s="47"/>
      <c r="I3915" s="47"/>
    </row>
    <row r="3916" spans="2:9" ht="20.100000000000001" hidden="1" customHeight="1" x14ac:dyDescent="0.25">
      <c r="B3916" s="48"/>
      <c r="C3916" s="49"/>
      <c r="D3916" s="49"/>
      <c r="E3916" s="49"/>
      <c r="F3916" s="49"/>
      <c r="G3916" s="50"/>
      <c r="H3916" s="47"/>
      <c r="I3916" s="47"/>
    </row>
    <row r="3917" spans="2:9" ht="20.100000000000001" hidden="1" customHeight="1" x14ac:dyDescent="0.25">
      <c r="B3917" s="48"/>
      <c r="C3917" s="49"/>
      <c r="D3917" s="49"/>
      <c r="E3917" s="49"/>
      <c r="F3917" s="49"/>
      <c r="G3917" s="50"/>
      <c r="H3917" s="47"/>
      <c r="I3917" s="47"/>
    </row>
    <row r="3918" spans="2:9" ht="20.100000000000001" hidden="1" customHeight="1" x14ac:dyDescent="0.25">
      <c r="B3918" s="48"/>
      <c r="C3918" s="49"/>
      <c r="D3918" s="49"/>
      <c r="E3918" s="49"/>
      <c r="F3918" s="49"/>
      <c r="G3918" s="50"/>
      <c r="H3918" s="47"/>
      <c r="I3918" s="47"/>
    </row>
    <row r="3919" spans="2:9" ht="20.100000000000001" hidden="1" customHeight="1" x14ac:dyDescent="0.25">
      <c r="B3919" s="48"/>
      <c r="C3919" s="49"/>
      <c r="D3919" s="49"/>
      <c r="E3919" s="49"/>
      <c r="F3919" s="49"/>
      <c r="G3919" s="50"/>
      <c r="H3919" s="47"/>
      <c r="I3919" s="47"/>
    </row>
    <row r="3920" spans="2:9" ht="20.100000000000001" hidden="1" customHeight="1" x14ac:dyDescent="0.25">
      <c r="B3920" s="48"/>
      <c r="C3920" s="49"/>
      <c r="D3920" s="49"/>
      <c r="E3920" s="49"/>
      <c r="F3920" s="49"/>
      <c r="G3920" s="50"/>
      <c r="H3920" s="47"/>
      <c r="I3920" s="47"/>
    </row>
    <row r="3921" spans="2:9" ht="20.100000000000001" hidden="1" customHeight="1" x14ac:dyDescent="0.25">
      <c r="B3921" s="48"/>
      <c r="C3921" s="49"/>
      <c r="D3921" s="49"/>
      <c r="E3921" s="49"/>
      <c r="F3921" s="49"/>
      <c r="G3921" s="50"/>
      <c r="H3921" s="47"/>
      <c r="I3921" s="47"/>
    </row>
    <row r="3922" spans="2:9" ht="20.100000000000001" hidden="1" customHeight="1" x14ac:dyDescent="0.25">
      <c r="B3922" s="48"/>
      <c r="C3922" s="49"/>
      <c r="D3922" s="49"/>
      <c r="E3922" s="49"/>
      <c r="F3922" s="49"/>
      <c r="G3922" s="50"/>
      <c r="H3922" s="47"/>
      <c r="I3922" s="47"/>
    </row>
    <row r="3923" spans="2:9" ht="20.100000000000001" hidden="1" customHeight="1" x14ac:dyDescent="0.25">
      <c r="B3923" s="48"/>
      <c r="C3923" s="49"/>
      <c r="D3923" s="49"/>
      <c r="E3923" s="49"/>
      <c r="F3923" s="49"/>
      <c r="G3923" s="50"/>
      <c r="H3923" s="47"/>
      <c r="I3923" s="47"/>
    </row>
    <row r="3924" spans="2:9" ht="20.100000000000001" hidden="1" customHeight="1" x14ac:dyDescent="0.25">
      <c r="B3924" s="48"/>
      <c r="C3924" s="49"/>
      <c r="D3924" s="49"/>
      <c r="E3924" s="49"/>
      <c r="F3924" s="49"/>
      <c r="G3924" s="50"/>
      <c r="H3924" s="47"/>
      <c r="I3924" s="47"/>
    </row>
    <row r="3925" spans="2:9" ht="20.100000000000001" hidden="1" customHeight="1" x14ac:dyDescent="0.25">
      <c r="B3925" s="48"/>
      <c r="C3925" s="49"/>
      <c r="D3925" s="49"/>
      <c r="E3925" s="49"/>
      <c r="F3925" s="49"/>
      <c r="G3925" s="50"/>
      <c r="H3925" s="47"/>
      <c r="I3925" s="47"/>
    </row>
    <row r="3926" spans="2:9" ht="20.100000000000001" hidden="1" customHeight="1" x14ac:dyDescent="0.25">
      <c r="B3926" s="48"/>
      <c r="C3926" s="49"/>
      <c r="D3926" s="49"/>
      <c r="E3926" s="49"/>
      <c r="F3926" s="49"/>
      <c r="G3926" s="50"/>
      <c r="H3926" s="47"/>
      <c r="I3926" s="47"/>
    </row>
    <row r="3927" spans="2:9" ht="20.100000000000001" hidden="1" customHeight="1" x14ac:dyDescent="0.25">
      <c r="B3927" s="48"/>
      <c r="C3927" s="49"/>
      <c r="D3927" s="49"/>
      <c r="E3927" s="49"/>
      <c r="F3927" s="49"/>
      <c r="G3927" s="50"/>
      <c r="H3927" s="47"/>
      <c r="I3927" s="47"/>
    </row>
    <row r="3928" spans="2:9" ht="20.100000000000001" hidden="1" customHeight="1" x14ac:dyDescent="0.25">
      <c r="B3928" s="48"/>
      <c r="C3928" s="49"/>
      <c r="D3928" s="49"/>
      <c r="E3928" s="49"/>
      <c r="F3928" s="49"/>
      <c r="G3928" s="50"/>
      <c r="H3928" s="47"/>
      <c r="I3928" s="47"/>
    </row>
    <row r="3929" spans="2:9" ht="20.100000000000001" hidden="1" customHeight="1" x14ac:dyDescent="0.25">
      <c r="B3929" s="48"/>
      <c r="C3929" s="49"/>
      <c r="D3929" s="49"/>
      <c r="E3929" s="49"/>
      <c r="F3929" s="49"/>
      <c r="G3929" s="50"/>
      <c r="H3929" s="47"/>
      <c r="I3929" s="47"/>
    </row>
    <row r="3930" spans="2:9" ht="20.100000000000001" hidden="1" customHeight="1" x14ac:dyDescent="0.25">
      <c r="B3930" s="48"/>
      <c r="C3930" s="49"/>
      <c r="D3930" s="49"/>
      <c r="E3930" s="49"/>
      <c r="F3930" s="49"/>
      <c r="G3930" s="50"/>
      <c r="H3930" s="47"/>
      <c r="I3930" s="47"/>
    </row>
    <row r="3931" spans="2:9" ht="20.100000000000001" hidden="1" customHeight="1" x14ac:dyDescent="0.25">
      <c r="B3931" s="48"/>
      <c r="C3931" s="49"/>
      <c r="D3931" s="49"/>
      <c r="E3931" s="49"/>
      <c r="F3931" s="49"/>
      <c r="G3931" s="50"/>
      <c r="H3931" s="47"/>
      <c r="I3931" s="47"/>
    </row>
    <row r="3932" spans="2:9" ht="20.100000000000001" hidden="1" customHeight="1" x14ac:dyDescent="0.25">
      <c r="B3932" s="48"/>
      <c r="C3932" s="49"/>
      <c r="D3932" s="49"/>
      <c r="E3932" s="49"/>
      <c r="F3932" s="49"/>
      <c r="G3932" s="50"/>
      <c r="H3932" s="47"/>
      <c r="I3932" s="47"/>
    </row>
    <row r="3933" spans="2:9" ht="20.100000000000001" hidden="1" customHeight="1" x14ac:dyDescent="0.25">
      <c r="B3933" s="48"/>
      <c r="C3933" s="49"/>
      <c r="D3933" s="49"/>
      <c r="E3933" s="49"/>
      <c r="F3933" s="49"/>
      <c r="G3933" s="50"/>
      <c r="H3933" s="47"/>
      <c r="I3933" s="47"/>
    </row>
    <row r="3934" spans="2:9" ht="20.100000000000001" hidden="1" customHeight="1" x14ac:dyDescent="0.25">
      <c r="B3934" s="48"/>
      <c r="C3934" s="49"/>
      <c r="D3934" s="49"/>
      <c r="E3934" s="49"/>
      <c r="F3934" s="49"/>
      <c r="G3934" s="50"/>
      <c r="H3934" s="47"/>
      <c r="I3934" s="47"/>
    </row>
    <row r="3935" spans="2:9" ht="20.100000000000001" hidden="1" customHeight="1" x14ac:dyDescent="0.25">
      <c r="B3935" s="48"/>
      <c r="C3935" s="49"/>
      <c r="D3935" s="49"/>
      <c r="E3935" s="49"/>
      <c r="F3935" s="49"/>
      <c r="G3935" s="50"/>
      <c r="H3935" s="47"/>
      <c r="I3935" s="47"/>
    </row>
    <row r="3936" spans="2:9" ht="20.100000000000001" hidden="1" customHeight="1" x14ac:dyDescent="0.25">
      <c r="B3936" s="48"/>
      <c r="C3936" s="49"/>
      <c r="D3936" s="49"/>
      <c r="E3936" s="49"/>
      <c r="F3936" s="49"/>
      <c r="G3936" s="50"/>
      <c r="H3936" s="47"/>
      <c r="I3936" s="47"/>
    </row>
    <row r="3937" spans="2:9" ht="20.100000000000001" hidden="1" customHeight="1" x14ac:dyDescent="0.25">
      <c r="B3937" s="48"/>
      <c r="C3937" s="49"/>
      <c r="D3937" s="49"/>
      <c r="E3937" s="49"/>
      <c r="F3937" s="49"/>
      <c r="G3937" s="50"/>
      <c r="H3937" s="47"/>
      <c r="I3937" s="47"/>
    </row>
    <row r="3938" spans="2:9" ht="20.100000000000001" hidden="1" customHeight="1" x14ac:dyDescent="0.25">
      <c r="B3938" s="48"/>
      <c r="C3938" s="49"/>
      <c r="D3938" s="49"/>
      <c r="E3938" s="49"/>
      <c r="F3938" s="49"/>
      <c r="G3938" s="50"/>
      <c r="H3938" s="47"/>
      <c r="I3938" s="47"/>
    </row>
    <row r="3939" spans="2:9" ht="20.100000000000001" hidden="1" customHeight="1" x14ac:dyDescent="0.25">
      <c r="B3939" s="48"/>
      <c r="C3939" s="49"/>
      <c r="D3939" s="49"/>
      <c r="E3939" s="49"/>
      <c r="F3939" s="49"/>
      <c r="G3939" s="50"/>
      <c r="H3939" s="47"/>
      <c r="I3939" s="47"/>
    </row>
    <row r="3940" spans="2:9" ht="20.100000000000001" hidden="1" customHeight="1" x14ac:dyDescent="0.25">
      <c r="B3940" s="48"/>
      <c r="C3940" s="49"/>
      <c r="D3940" s="49"/>
      <c r="E3940" s="49"/>
      <c r="F3940" s="49"/>
      <c r="G3940" s="50"/>
      <c r="H3940" s="47"/>
      <c r="I3940" s="47"/>
    </row>
    <row r="3941" spans="2:9" ht="20.100000000000001" hidden="1" customHeight="1" x14ac:dyDescent="0.25">
      <c r="B3941" s="48"/>
      <c r="C3941" s="49"/>
      <c r="D3941" s="49"/>
      <c r="E3941" s="49"/>
      <c r="F3941" s="49"/>
      <c r="G3941" s="50"/>
      <c r="H3941" s="47"/>
      <c r="I3941" s="47"/>
    </row>
    <row r="3942" spans="2:9" ht="20.100000000000001" hidden="1" customHeight="1" x14ac:dyDescent="0.25">
      <c r="B3942" s="48"/>
      <c r="C3942" s="49"/>
      <c r="D3942" s="49"/>
      <c r="E3942" s="49"/>
      <c r="F3942" s="49"/>
      <c r="G3942" s="50"/>
      <c r="H3942" s="47"/>
      <c r="I3942" s="47"/>
    </row>
    <row r="3943" spans="2:9" ht="20.100000000000001" hidden="1" customHeight="1" x14ac:dyDescent="0.25">
      <c r="B3943" s="48"/>
      <c r="C3943" s="49"/>
      <c r="D3943" s="49"/>
      <c r="E3943" s="49"/>
      <c r="F3943" s="49"/>
      <c r="G3943" s="50"/>
      <c r="H3943" s="47"/>
      <c r="I3943" s="47"/>
    </row>
    <row r="3944" spans="2:9" ht="20.100000000000001" hidden="1" customHeight="1" x14ac:dyDescent="0.25">
      <c r="B3944" s="48"/>
      <c r="C3944" s="49"/>
      <c r="D3944" s="49"/>
      <c r="E3944" s="49"/>
      <c r="F3944" s="49"/>
      <c r="G3944" s="50"/>
      <c r="H3944" s="47"/>
      <c r="I3944" s="47"/>
    </row>
    <row r="3945" spans="2:9" ht="20.100000000000001" hidden="1" customHeight="1" x14ac:dyDescent="0.25">
      <c r="B3945" s="48"/>
      <c r="C3945" s="49"/>
      <c r="D3945" s="49"/>
      <c r="E3945" s="49"/>
      <c r="F3945" s="49"/>
      <c r="G3945" s="50"/>
      <c r="H3945" s="47"/>
      <c r="I3945" s="47"/>
    </row>
    <row r="3946" spans="2:9" ht="20.100000000000001" hidden="1" customHeight="1" x14ac:dyDescent="0.25">
      <c r="B3946" s="48"/>
      <c r="C3946" s="49"/>
      <c r="D3946" s="49"/>
      <c r="E3946" s="49"/>
      <c r="F3946" s="49"/>
      <c r="G3946" s="50"/>
      <c r="H3946" s="47"/>
      <c r="I3946" s="47"/>
    </row>
    <row r="3947" spans="2:9" ht="20.100000000000001" hidden="1" customHeight="1" x14ac:dyDescent="0.25">
      <c r="B3947" s="48"/>
      <c r="C3947" s="49"/>
      <c r="D3947" s="49"/>
      <c r="E3947" s="49"/>
      <c r="F3947" s="49"/>
      <c r="G3947" s="50"/>
      <c r="H3947" s="47"/>
      <c r="I3947" s="47"/>
    </row>
    <row r="3948" spans="2:9" ht="20.100000000000001" hidden="1" customHeight="1" x14ac:dyDescent="0.25">
      <c r="B3948" s="48"/>
      <c r="C3948" s="49"/>
      <c r="D3948" s="49"/>
      <c r="E3948" s="49"/>
      <c r="F3948" s="49"/>
      <c r="G3948" s="50"/>
      <c r="H3948" s="47"/>
      <c r="I3948" s="47"/>
    </row>
    <row r="3949" spans="2:9" ht="20.100000000000001" hidden="1" customHeight="1" x14ac:dyDescent="0.25">
      <c r="B3949" s="48"/>
      <c r="C3949" s="49"/>
      <c r="D3949" s="49"/>
      <c r="E3949" s="49"/>
      <c r="F3949" s="49"/>
      <c r="G3949" s="50"/>
      <c r="H3949" s="47"/>
      <c r="I3949" s="47"/>
    </row>
    <row r="3950" spans="2:9" ht="20.100000000000001" hidden="1" customHeight="1" x14ac:dyDescent="0.25">
      <c r="B3950" s="48"/>
      <c r="C3950" s="49"/>
      <c r="D3950" s="49"/>
      <c r="E3950" s="49"/>
      <c r="F3950" s="49"/>
      <c r="G3950" s="50"/>
      <c r="H3950" s="47"/>
      <c r="I3950" s="47"/>
    </row>
    <row r="3951" spans="2:9" ht="20.100000000000001" hidden="1" customHeight="1" x14ac:dyDescent="0.25">
      <c r="B3951" s="48"/>
      <c r="C3951" s="49"/>
      <c r="D3951" s="49"/>
      <c r="E3951" s="49"/>
      <c r="F3951" s="49"/>
      <c r="G3951" s="50"/>
      <c r="H3951" s="47"/>
      <c r="I3951" s="47"/>
    </row>
    <row r="3952" spans="2:9" ht="20.100000000000001" hidden="1" customHeight="1" x14ac:dyDescent="0.25">
      <c r="B3952" s="48"/>
      <c r="C3952" s="49"/>
      <c r="D3952" s="49"/>
      <c r="E3952" s="49"/>
      <c r="F3952" s="49"/>
      <c r="G3952" s="50"/>
      <c r="H3952" s="47"/>
      <c r="I3952" s="47"/>
    </row>
    <row r="3953" spans="2:9" ht="20.100000000000001" hidden="1" customHeight="1" x14ac:dyDescent="0.25">
      <c r="B3953" s="48"/>
      <c r="C3953" s="49"/>
      <c r="D3953" s="49"/>
      <c r="E3953" s="49"/>
      <c r="F3953" s="49"/>
      <c r="G3953" s="50"/>
      <c r="H3953" s="47"/>
      <c r="I3953" s="47"/>
    </row>
    <row r="3954" spans="2:9" ht="20.100000000000001" hidden="1" customHeight="1" x14ac:dyDescent="0.25">
      <c r="B3954" s="48"/>
      <c r="C3954" s="49"/>
      <c r="D3954" s="49"/>
      <c r="E3954" s="49"/>
      <c r="F3954" s="49"/>
      <c r="G3954" s="50"/>
      <c r="H3954" s="47"/>
      <c r="I3954" s="47"/>
    </row>
    <row r="3955" spans="2:9" ht="20.100000000000001" hidden="1" customHeight="1" x14ac:dyDescent="0.25">
      <c r="B3955" s="48"/>
      <c r="C3955" s="49"/>
      <c r="D3955" s="49"/>
      <c r="E3955" s="49"/>
      <c r="F3955" s="49"/>
      <c r="G3955" s="50"/>
      <c r="H3955" s="47"/>
      <c r="I3955" s="47"/>
    </row>
    <row r="3956" spans="2:9" ht="20.100000000000001" hidden="1" customHeight="1" x14ac:dyDescent="0.25">
      <c r="B3956" s="48"/>
      <c r="C3956" s="49"/>
      <c r="D3956" s="49"/>
      <c r="E3956" s="49"/>
      <c r="F3956" s="49"/>
      <c r="G3956" s="50"/>
      <c r="H3956" s="47"/>
      <c r="I3956" s="47"/>
    </row>
    <row r="3957" spans="2:9" ht="20.100000000000001" hidden="1" customHeight="1" x14ac:dyDescent="0.25">
      <c r="B3957" s="48"/>
      <c r="C3957" s="49"/>
      <c r="D3957" s="49"/>
      <c r="E3957" s="49"/>
      <c r="F3957" s="49"/>
      <c r="G3957" s="50"/>
      <c r="H3957" s="47"/>
      <c r="I3957" s="47"/>
    </row>
    <row r="3958" spans="2:9" ht="20.100000000000001" hidden="1" customHeight="1" x14ac:dyDescent="0.25">
      <c r="B3958" s="48"/>
      <c r="C3958" s="49"/>
      <c r="D3958" s="49"/>
      <c r="E3958" s="49"/>
      <c r="F3958" s="49"/>
      <c r="G3958" s="50"/>
      <c r="H3958" s="47"/>
      <c r="I3958" s="47"/>
    </row>
    <row r="3959" spans="2:9" ht="20.100000000000001" hidden="1" customHeight="1" x14ac:dyDescent="0.25">
      <c r="B3959" s="48"/>
      <c r="C3959" s="49"/>
      <c r="D3959" s="49"/>
      <c r="E3959" s="49"/>
      <c r="F3959" s="49"/>
      <c r="G3959" s="50"/>
      <c r="H3959" s="47"/>
      <c r="I3959" s="47"/>
    </row>
    <row r="3960" spans="2:9" ht="20.100000000000001" hidden="1" customHeight="1" x14ac:dyDescent="0.25">
      <c r="B3960" s="48"/>
      <c r="C3960" s="49"/>
      <c r="D3960" s="49"/>
      <c r="E3960" s="49"/>
      <c r="F3960" s="49"/>
      <c r="G3960" s="50"/>
      <c r="H3960" s="47"/>
      <c r="I3960" s="47"/>
    </row>
    <row r="3961" spans="2:9" ht="20.100000000000001" hidden="1" customHeight="1" x14ac:dyDescent="0.25">
      <c r="B3961" s="48"/>
      <c r="C3961" s="49"/>
      <c r="D3961" s="49"/>
      <c r="E3961" s="49"/>
      <c r="F3961" s="49"/>
      <c r="G3961" s="50"/>
      <c r="H3961" s="47"/>
      <c r="I3961" s="47"/>
    </row>
    <row r="3962" spans="2:9" ht="20.100000000000001" hidden="1" customHeight="1" x14ac:dyDescent="0.25">
      <c r="B3962" s="48"/>
      <c r="C3962" s="49"/>
      <c r="D3962" s="49"/>
      <c r="E3962" s="49"/>
      <c r="F3962" s="49"/>
      <c r="G3962" s="50"/>
      <c r="H3962" s="47"/>
      <c r="I3962" s="47"/>
    </row>
    <row r="3963" spans="2:9" ht="20.100000000000001" hidden="1" customHeight="1" x14ac:dyDescent="0.25">
      <c r="B3963" s="48"/>
      <c r="C3963" s="49"/>
      <c r="D3963" s="49"/>
      <c r="E3963" s="49"/>
      <c r="F3963" s="49"/>
      <c r="G3963" s="50"/>
      <c r="H3963" s="47"/>
      <c r="I3963" s="47"/>
    </row>
    <row r="3964" spans="2:9" ht="20.100000000000001" hidden="1" customHeight="1" x14ac:dyDescent="0.25">
      <c r="B3964" s="48"/>
      <c r="C3964" s="49"/>
      <c r="D3964" s="49"/>
      <c r="E3964" s="49"/>
      <c r="F3964" s="49"/>
      <c r="G3964" s="50"/>
      <c r="H3964" s="47"/>
      <c r="I3964" s="47"/>
    </row>
    <row r="3965" spans="2:9" ht="20.100000000000001" hidden="1" customHeight="1" x14ac:dyDescent="0.25">
      <c r="B3965" s="48"/>
      <c r="C3965" s="49"/>
      <c r="D3965" s="49"/>
      <c r="E3965" s="49"/>
      <c r="F3965" s="49"/>
      <c r="G3965" s="50"/>
      <c r="H3965" s="47"/>
      <c r="I3965" s="47"/>
    </row>
    <row r="3966" spans="2:9" ht="20.100000000000001" hidden="1" customHeight="1" x14ac:dyDescent="0.25">
      <c r="B3966" s="48"/>
      <c r="C3966" s="49"/>
      <c r="D3966" s="49"/>
      <c r="E3966" s="49"/>
      <c r="F3966" s="49"/>
      <c r="G3966" s="50"/>
      <c r="H3966" s="47"/>
      <c r="I3966" s="47"/>
    </row>
    <row r="3967" spans="2:9" ht="20.100000000000001" hidden="1" customHeight="1" x14ac:dyDescent="0.25">
      <c r="B3967" s="48"/>
      <c r="C3967" s="49"/>
      <c r="D3967" s="49"/>
      <c r="E3967" s="49"/>
      <c r="F3967" s="49"/>
      <c r="G3967" s="50"/>
      <c r="H3967" s="47"/>
      <c r="I3967" s="47"/>
    </row>
    <row r="3968" spans="2:9" ht="20.100000000000001" hidden="1" customHeight="1" x14ac:dyDescent="0.25">
      <c r="B3968" s="48"/>
      <c r="C3968" s="49"/>
      <c r="D3968" s="49"/>
      <c r="E3968" s="49"/>
      <c r="F3968" s="49"/>
      <c r="G3968" s="50"/>
      <c r="H3968" s="47"/>
      <c r="I3968" s="47"/>
    </row>
    <row r="3969" spans="2:9" ht="20.100000000000001" hidden="1" customHeight="1" x14ac:dyDescent="0.25">
      <c r="B3969" s="48"/>
      <c r="C3969" s="49"/>
      <c r="D3969" s="49"/>
      <c r="E3969" s="49"/>
      <c r="F3969" s="49"/>
      <c r="G3969" s="50"/>
      <c r="H3969" s="47"/>
      <c r="I3969" s="47"/>
    </row>
    <row r="3970" spans="2:9" ht="20.100000000000001" hidden="1" customHeight="1" x14ac:dyDescent="0.25">
      <c r="B3970" s="48"/>
      <c r="C3970" s="49"/>
      <c r="D3970" s="49"/>
      <c r="E3970" s="49"/>
      <c r="F3970" s="49"/>
      <c r="G3970" s="50"/>
      <c r="H3970" s="47"/>
      <c r="I3970" s="47"/>
    </row>
    <row r="3971" spans="2:9" ht="20.100000000000001" hidden="1" customHeight="1" x14ac:dyDescent="0.25">
      <c r="B3971" s="48"/>
      <c r="C3971" s="49"/>
      <c r="D3971" s="49"/>
      <c r="E3971" s="49"/>
      <c r="F3971" s="49"/>
      <c r="G3971" s="50"/>
      <c r="H3971" s="47"/>
      <c r="I3971" s="47"/>
    </row>
    <row r="3972" spans="2:9" ht="20.100000000000001" hidden="1" customHeight="1" x14ac:dyDescent="0.25">
      <c r="B3972" s="48"/>
      <c r="C3972" s="49"/>
      <c r="D3972" s="49"/>
      <c r="E3972" s="49"/>
      <c r="F3972" s="49"/>
      <c r="G3972" s="50"/>
      <c r="H3972" s="47"/>
      <c r="I3972" s="47"/>
    </row>
    <row r="3973" spans="2:9" ht="20.100000000000001" hidden="1" customHeight="1" x14ac:dyDescent="0.25">
      <c r="B3973" s="48"/>
      <c r="C3973" s="49"/>
      <c r="D3973" s="49"/>
      <c r="E3973" s="49"/>
      <c r="F3973" s="49"/>
      <c r="G3973" s="50"/>
      <c r="H3973" s="47"/>
      <c r="I3973" s="47"/>
    </row>
    <row r="3974" spans="2:9" ht="20.100000000000001" hidden="1" customHeight="1" x14ac:dyDescent="0.25">
      <c r="B3974" s="48"/>
      <c r="C3974" s="49"/>
      <c r="D3974" s="49"/>
      <c r="E3974" s="49"/>
      <c r="F3974" s="49"/>
      <c r="G3974" s="50"/>
      <c r="H3974" s="47"/>
      <c r="I3974" s="47"/>
    </row>
    <row r="3975" spans="2:9" ht="20.100000000000001" hidden="1" customHeight="1" x14ac:dyDescent="0.25">
      <c r="B3975" s="48"/>
      <c r="C3975" s="49"/>
      <c r="D3975" s="49"/>
      <c r="E3975" s="49"/>
      <c r="F3975" s="49"/>
      <c r="G3975" s="50"/>
      <c r="H3975" s="47"/>
      <c r="I3975" s="47"/>
    </row>
    <row r="3976" spans="2:9" ht="20.100000000000001" hidden="1" customHeight="1" x14ac:dyDescent="0.25">
      <c r="B3976" s="48"/>
      <c r="C3976" s="49"/>
      <c r="D3976" s="49"/>
      <c r="E3976" s="49"/>
      <c r="F3976" s="49"/>
      <c r="G3976" s="50"/>
      <c r="H3976" s="47"/>
      <c r="I3976" s="47"/>
    </row>
    <row r="3977" spans="2:9" ht="20.100000000000001" hidden="1" customHeight="1" x14ac:dyDescent="0.25">
      <c r="B3977" s="48"/>
      <c r="C3977" s="49"/>
      <c r="D3977" s="49"/>
      <c r="E3977" s="49"/>
      <c r="F3977" s="49"/>
      <c r="G3977" s="50"/>
      <c r="H3977" s="47"/>
      <c r="I3977" s="47"/>
    </row>
    <row r="3978" spans="2:9" ht="20.100000000000001" hidden="1" customHeight="1" x14ac:dyDescent="0.25">
      <c r="B3978" s="48"/>
      <c r="C3978" s="49"/>
      <c r="D3978" s="49"/>
      <c r="E3978" s="49"/>
      <c r="F3978" s="49"/>
      <c r="G3978" s="50"/>
      <c r="H3978" s="47"/>
      <c r="I3978" s="47"/>
    </row>
    <row r="3979" spans="2:9" ht="20.100000000000001" hidden="1" customHeight="1" x14ac:dyDescent="0.25">
      <c r="B3979" s="48"/>
      <c r="C3979" s="49"/>
      <c r="D3979" s="49"/>
      <c r="E3979" s="49"/>
      <c r="F3979" s="49"/>
      <c r="G3979" s="50"/>
      <c r="H3979" s="47"/>
      <c r="I3979" s="47"/>
    </row>
    <row r="3980" spans="2:9" ht="20.100000000000001" hidden="1" customHeight="1" x14ac:dyDescent="0.25">
      <c r="B3980" s="48"/>
      <c r="C3980" s="49"/>
      <c r="D3980" s="49"/>
      <c r="E3980" s="49"/>
      <c r="F3980" s="49"/>
      <c r="G3980" s="50"/>
      <c r="H3980" s="47"/>
      <c r="I3980" s="47"/>
    </row>
    <row r="3981" spans="2:9" ht="20.100000000000001" hidden="1" customHeight="1" x14ac:dyDescent="0.25">
      <c r="B3981" s="48"/>
      <c r="C3981" s="49"/>
      <c r="D3981" s="49"/>
      <c r="E3981" s="49"/>
      <c r="F3981" s="49"/>
      <c r="G3981" s="50"/>
      <c r="H3981" s="47"/>
      <c r="I3981" s="47"/>
    </row>
    <row r="3982" spans="2:9" ht="20.100000000000001" hidden="1" customHeight="1" x14ac:dyDescent="0.25">
      <c r="B3982" s="48"/>
      <c r="C3982" s="49"/>
      <c r="D3982" s="49"/>
      <c r="E3982" s="49"/>
      <c r="F3982" s="49"/>
      <c r="G3982" s="50"/>
      <c r="H3982" s="47"/>
      <c r="I3982" s="47"/>
    </row>
    <row r="3983" spans="2:9" ht="20.100000000000001" hidden="1" customHeight="1" x14ac:dyDescent="0.25">
      <c r="B3983" s="48"/>
      <c r="C3983" s="49"/>
      <c r="D3983" s="49"/>
      <c r="E3983" s="49"/>
      <c r="F3983" s="49"/>
      <c r="G3983" s="50"/>
      <c r="H3983" s="47"/>
      <c r="I3983" s="47"/>
    </row>
    <row r="3984" spans="2:9" ht="20.100000000000001" hidden="1" customHeight="1" x14ac:dyDescent="0.25">
      <c r="B3984" s="48"/>
      <c r="C3984" s="49"/>
      <c r="D3984" s="49"/>
      <c r="E3984" s="49"/>
      <c r="F3984" s="49"/>
      <c r="G3984" s="50"/>
      <c r="H3984" s="47"/>
      <c r="I3984" s="47"/>
    </row>
    <row r="3985" spans="2:9" ht="20.100000000000001" hidden="1" customHeight="1" x14ac:dyDescent="0.25">
      <c r="B3985" s="48"/>
      <c r="C3985" s="49"/>
      <c r="D3985" s="49"/>
      <c r="E3985" s="49"/>
      <c r="F3985" s="49"/>
      <c r="G3985" s="50"/>
      <c r="H3985" s="47"/>
      <c r="I3985" s="47"/>
    </row>
    <row r="3986" spans="2:9" ht="20.100000000000001" hidden="1" customHeight="1" x14ac:dyDescent="0.25">
      <c r="B3986" s="48"/>
      <c r="C3986" s="49"/>
      <c r="D3986" s="49"/>
      <c r="E3986" s="49"/>
      <c r="F3986" s="49"/>
      <c r="G3986" s="50"/>
      <c r="H3986" s="47"/>
      <c r="I3986" s="47"/>
    </row>
    <row r="3987" spans="2:9" ht="20.100000000000001" hidden="1" customHeight="1" x14ac:dyDescent="0.25">
      <c r="B3987" s="48"/>
      <c r="C3987" s="49"/>
      <c r="D3987" s="49"/>
      <c r="E3987" s="49"/>
      <c r="F3987" s="49"/>
      <c r="G3987" s="50"/>
      <c r="H3987" s="47"/>
      <c r="I3987" s="47"/>
    </row>
    <row r="3988" spans="2:9" ht="20.100000000000001" hidden="1" customHeight="1" x14ac:dyDescent="0.25">
      <c r="B3988" s="48"/>
      <c r="C3988" s="49"/>
      <c r="D3988" s="49"/>
      <c r="E3988" s="49"/>
      <c r="F3988" s="49"/>
      <c r="G3988" s="50"/>
      <c r="H3988" s="47"/>
      <c r="I3988" s="47"/>
    </row>
    <row r="3989" spans="2:9" ht="20.100000000000001" hidden="1" customHeight="1" x14ac:dyDescent="0.25">
      <c r="B3989" s="48"/>
      <c r="C3989" s="49"/>
      <c r="D3989" s="49"/>
      <c r="E3989" s="49"/>
      <c r="F3989" s="49"/>
      <c r="G3989" s="50"/>
      <c r="H3989" s="47"/>
      <c r="I3989" s="47"/>
    </row>
    <row r="3990" spans="2:9" ht="20.100000000000001" hidden="1" customHeight="1" x14ac:dyDescent="0.25">
      <c r="B3990" s="48"/>
      <c r="C3990" s="49"/>
      <c r="D3990" s="49"/>
      <c r="E3990" s="49"/>
      <c r="F3990" s="49"/>
      <c r="G3990" s="50"/>
      <c r="H3990" s="47"/>
      <c r="I3990" s="47"/>
    </row>
    <row r="3991" spans="2:9" ht="20.100000000000001" hidden="1" customHeight="1" x14ac:dyDescent="0.25">
      <c r="B3991" s="48"/>
      <c r="C3991" s="49"/>
      <c r="D3991" s="49"/>
      <c r="E3991" s="49"/>
      <c r="F3991" s="49"/>
      <c r="G3991" s="50"/>
      <c r="H3991" s="47"/>
      <c r="I3991" s="47"/>
    </row>
    <row r="3992" spans="2:9" ht="20.100000000000001" hidden="1" customHeight="1" x14ac:dyDescent="0.25">
      <c r="B3992" s="48"/>
      <c r="C3992" s="49"/>
      <c r="D3992" s="49"/>
      <c r="E3992" s="49"/>
      <c r="F3992" s="49"/>
      <c r="G3992" s="50"/>
      <c r="H3992" s="47"/>
      <c r="I3992" s="47"/>
    </row>
    <row r="3993" spans="2:9" ht="20.100000000000001" hidden="1" customHeight="1" x14ac:dyDescent="0.25">
      <c r="B3993" s="48"/>
      <c r="C3993" s="49"/>
      <c r="D3993" s="49"/>
      <c r="E3993" s="49"/>
      <c r="F3993" s="49"/>
      <c r="G3993" s="50"/>
      <c r="H3993" s="47"/>
      <c r="I3993" s="47"/>
    </row>
    <row r="3994" spans="2:9" ht="20.100000000000001" hidden="1" customHeight="1" x14ac:dyDescent="0.25">
      <c r="B3994" s="48"/>
      <c r="C3994" s="49"/>
      <c r="D3994" s="49"/>
      <c r="E3994" s="49"/>
      <c r="F3994" s="49"/>
      <c r="G3994" s="50"/>
      <c r="H3994" s="47"/>
      <c r="I3994" s="47"/>
    </row>
    <row r="3995" spans="2:9" ht="20.100000000000001" hidden="1" customHeight="1" x14ac:dyDescent="0.25">
      <c r="B3995" s="48"/>
      <c r="C3995" s="49"/>
      <c r="D3995" s="49"/>
      <c r="E3995" s="49"/>
      <c r="F3995" s="49"/>
      <c r="G3995" s="50"/>
      <c r="H3995" s="47"/>
      <c r="I3995" s="47"/>
    </row>
    <row r="3996" spans="2:9" ht="20.100000000000001" hidden="1" customHeight="1" x14ac:dyDescent="0.25">
      <c r="B3996" s="48"/>
      <c r="C3996" s="49"/>
      <c r="D3996" s="49"/>
      <c r="E3996" s="49"/>
      <c r="F3996" s="49"/>
      <c r="G3996" s="50"/>
      <c r="H3996" s="47"/>
      <c r="I3996" s="47"/>
    </row>
    <row r="3997" spans="2:9" ht="20.100000000000001" hidden="1" customHeight="1" x14ac:dyDescent="0.25">
      <c r="B3997" s="48"/>
      <c r="C3997" s="49"/>
      <c r="D3997" s="49"/>
      <c r="E3997" s="49"/>
      <c r="F3997" s="49"/>
      <c r="G3997" s="50"/>
      <c r="H3997" s="47"/>
      <c r="I3997" s="47"/>
    </row>
    <row r="3998" spans="2:9" ht="20.100000000000001" hidden="1" customHeight="1" x14ac:dyDescent="0.25">
      <c r="B3998" s="48"/>
      <c r="C3998" s="49"/>
      <c r="D3998" s="49"/>
      <c r="E3998" s="49"/>
      <c r="F3998" s="49"/>
      <c r="G3998" s="50"/>
      <c r="H3998" s="47"/>
      <c r="I3998" s="47"/>
    </row>
    <row r="3999" spans="2:9" ht="20.100000000000001" hidden="1" customHeight="1" x14ac:dyDescent="0.25">
      <c r="B3999" s="48"/>
      <c r="C3999" s="49"/>
      <c r="D3999" s="49"/>
      <c r="E3999" s="49"/>
      <c r="F3999" s="49"/>
      <c r="G3999" s="50"/>
      <c r="H3999" s="47"/>
      <c r="I3999" s="47"/>
    </row>
    <row r="4000" spans="2:9" ht="20.100000000000001" hidden="1" customHeight="1" x14ac:dyDescent="0.25">
      <c r="B4000" s="48"/>
      <c r="C4000" s="49"/>
      <c r="D4000" s="49"/>
      <c r="E4000" s="49"/>
      <c r="F4000" s="49"/>
      <c r="G4000" s="50"/>
      <c r="H4000" s="47"/>
      <c r="I4000" s="47"/>
    </row>
    <row r="4001" spans="2:9" ht="20.100000000000001" hidden="1" customHeight="1" x14ac:dyDescent="0.25">
      <c r="B4001" s="48"/>
      <c r="C4001" s="49"/>
      <c r="D4001" s="49"/>
      <c r="E4001" s="49"/>
      <c r="F4001" s="49"/>
      <c r="G4001" s="50"/>
      <c r="H4001" s="47"/>
      <c r="I4001" s="47"/>
    </row>
    <row r="4002" spans="2:9" ht="20.100000000000001" hidden="1" customHeight="1" x14ac:dyDescent="0.25">
      <c r="B4002" s="48"/>
      <c r="C4002" s="49"/>
      <c r="D4002" s="49"/>
      <c r="E4002" s="49"/>
      <c r="F4002" s="49"/>
      <c r="G4002" s="50"/>
      <c r="H4002" s="47"/>
      <c r="I4002" s="47"/>
    </row>
    <row r="4003" spans="2:9" ht="20.100000000000001" hidden="1" customHeight="1" x14ac:dyDescent="0.25">
      <c r="B4003" s="48"/>
      <c r="C4003" s="49"/>
      <c r="D4003" s="49"/>
      <c r="E4003" s="49"/>
      <c r="F4003" s="49"/>
      <c r="G4003" s="50"/>
      <c r="H4003" s="47"/>
      <c r="I4003" s="47"/>
    </row>
    <row r="4004" spans="2:9" ht="20.100000000000001" hidden="1" customHeight="1" x14ac:dyDescent="0.25">
      <c r="B4004" s="48"/>
      <c r="C4004" s="49"/>
      <c r="D4004" s="49"/>
      <c r="E4004" s="49"/>
      <c r="F4004" s="49"/>
      <c r="G4004" s="50"/>
      <c r="H4004" s="47"/>
      <c r="I4004" s="47"/>
    </row>
    <row r="4005" spans="2:9" ht="20.100000000000001" hidden="1" customHeight="1" x14ac:dyDescent="0.25">
      <c r="B4005" s="48"/>
      <c r="C4005" s="49"/>
      <c r="D4005" s="49"/>
      <c r="E4005" s="49"/>
      <c r="F4005" s="49"/>
      <c r="G4005" s="50"/>
      <c r="H4005" s="47"/>
      <c r="I4005" s="47"/>
    </row>
    <row r="4006" spans="2:9" ht="20.100000000000001" hidden="1" customHeight="1" x14ac:dyDescent="0.25">
      <c r="B4006" s="48"/>
      <c r="C4006" s="49"/>
      <c r="D4006" s="49"/>
      <c r="E4006" s="49"/>
      <c r="F4006" s="49"/>
      <c r="G4006" s="50"/>
      <c r="H4006" s="47"/>
      <c r="I4006" s="47"/>
    </row>
    <row r="4007" spans="2:9" ht="20.100000000000001" hidden="1" customHeight="1" x14ac:dyDescent="0.25">
      <c r="B4007" s="48"/>
      <c r="C4007" s="49"/>
      <c r="D4007" s="49"/>
      <c r="E4007" s="49"/>
      <c r="F4007" s="49"/>
      <c r="G4007" s="50"/>
      <c r="H4007" s="47"/>
      <c r="I4007" s="47"/>
    </row>
    <row r="4008" spans="2:9" ht="20.100000000000001" hidden="1" customHeight="1" x14ac:dyDescent="0.25">
      <c r="B4008" s="48"/>
      <c r="C4008" s="49"/>
      <c r="D4008" s="49"/>
      <c r="E4008" s="49"/>
      <c r="F4008" s="49"/>
      <c r="G4008" s="50"/>
      <c r="H4008" s="47"/>
      <c r="I4008" s="47"/>
    </row>
    <row r="4009" spans="2:9" ht="20.100000000000001" hidden="1" customHeight="1" x14ac:dyDescent="0.25">
      <c r="B4009" s="48"/>
      <c r="C4009" s="49"/>
      <c r="D4009" s="49"/>
      <c r="E4009" s="49"/>
      <c r="F4009" s="49"/>
      <c r="G4009" s="50"/>
      <c r="H4009" s="47"/>
      <c r="I4009" s="47"/>
    </row>
    <row r="4010" spans="2:9" ht="20.100000000000001" hidden="1" customHeight="1" x14ac:dyDescent="0.25">
      <c r="B4010" s="48"/>
      <c r="C4010" s="49"/>
      <c r="D4010" s="49"/>
      <c r="E4010" s="49"/>
      <c r="F4010" s="49"/>
      <c r="G4010" s="50"/>
      <c r="H4010" s="47"/>
      <c r="I4010" s="47"/>
    </row>
    <row r="4011" spans="2:9" ht="20.100000000000001" hidden="1" customHeight="1" x14ac:dyDescent="0.25">
      <c r="B4011" s="48"/>
      <c r="C4011" s="49"/>
      <c r="D4011" s="49"/>
      <c r="E4011" s="49"/>
      <c r="F4011" s="49"/>
      <c r="G4011" s="50"/>
      <c r="H4011" s="47"/>
      <c r="I4011" s="47"/>
    </row>
    <row r="4012" spans="2:9" ht="20.100000000000001" hidden="1" customHeight="1" x14ac:dyDescent="0.25">
      <c r="B4012" s="48"/>
      <c r="C4012" s="49"/>
      <c r="D4012" s="49"/>
      <c r="E4012" s="49"/>
      <c r="F4012" s="49"/>
      <c r="G4012" s="50"/>
      <c r="H4012" s="47"/>
      <c r="I4012" s="47"/>
    </row>
    <row r="4013" spans="2:9" ht="20.100000000000001" hidden="1" customHeight="1" x14ac:dyDescent="0.25">
      <c r="B4013" s="48"/>
      <c r="C4013" s="49"/>
      <c r="D4013" s="49"/>
      <c r="E4013" s="49"/>
      <c r="F4013" s="49"/>
      <c r="G4013" s="50"/>
      <c r="H4013" s="47"/>
      <c r="I4013" s="47"/>
    </row>
    <row r="4014" spans="2:9" ht="20.100000000000001" hidden="1" customHeight="1" x14ac:dyDescent="0.25">
      <c r="B4014" s="48"/>
      <c r="C4014" s="49"/>
      <c r="D4014" s="49"/>
      <c r="E4014" s="49"/>
      <c r="F4014" s="49"/>
      <c r="G4014" s="50"/>
      <c r="H4014" s="47"/>
      <c r="I4014" s="47"/>
    </row>
    <row r="4015" spans="2:9" ht="20.100000000000001" hidden="1" customHeight="1" x14ac:dyDescent="0.25">
      <c r="B4015" s="48"/>
      <c r="C4015" s="49"/>
      <c r="D4015" s="49"/>
      <c r="E4015" s="49"/>
      <c r="F4015" s="49"/>
      <c r="G4015" s="50"/>
      <c r="H4015" s="47"/>
      <c r="I4015" s="47"/>
    </row>
    <row r="4016" spans="2:9" ht="20.100000000000001" hidden="1" customHeight="1" x14ac:dyDescent="0.25">
      <c r="B4016" s="48"/>
      <c r="C4016" s="49"/>
      <c r="D4016" s="49"/>
      <c r="E4016" s="49"/>
      <c r="F4016" s="49"/>
      <c r="G4016" s="50"/>
      <c r="H4016" s="47"/>
      <c r="I4016" s="47"/>
    </row>
    <row r="4017" spans="2:9" ht="20.100000000000001" hidden="1" customHeight="1" x14ac:dyDescent="0.25">
      <c r="B4017" s="48"/>
      <c r="C4017" s="49"/>
      <c r="D4017" s="49"/>
      <c r="E4017" s="49"/>
      <c r="F4017" s="49"/>
      <c r="G4017" s="50"/>
      <c r="H4017" s="47"/>
      <c r="I4017" s="47"/>
    </row>
    <row r="4018" spans="2:9" ht="20.100000000000001" hidden="1" customHeight="1" x14ac:dyDescent="0.25">
      <c r="B4018" s="48"/>
      <c r="C4018" s="49"/>
      <c r="D4018" s="49"/>
      <c r="E4018" s="49"/>
      <c r="F4018" s="49"/>
      <c r="G4018" s="50"/>
      <c r="H4018" s="47"/>
      <c r="I4018" s="47"/>
    </row>
    <row r="4019" spans="2:9" ht="20.100000000000001" hidden="1" customHeight="1" x14ac:dyDescent="0.25">
      <c r="B4019" s="48"/>
      <c r="C4019" s="49"/>
      <c r="D4019" s="49"/>
      <c r="E4019" s="49"/>
      <c r="F4019" s="49"/>
      <c r="G4019" s="50"/>
      <c r="H4019" s="47"/>
      <c r="I4019" s="47"/>
    </row>
    <row r="4020" spans="2:9" ht="20.100000000000001" hidden="1" customHeight="1" x14ac:dyDescent="0.25">
      <c r="B4020" s="48"/>
      <c r="C4020" s="49"/>
      <c r="D4020" s="49"/>
      <c r="E4020" s="49"/>
      <c r="F4020" s="49"/>
      <c r="G4020" s="50"/>
      <c r="H4020" s="47"/>
      <c r="I4020" s="47"/>
    </row>
    <row r="4021" spans="2:9" ht="20.100000000000001" hidden="1" customHeight="1" x14ac:dyDescent="0.25">
      <c r="B4021" s="48"/>
      <c r="C4021" s="49"/>
      <c r="D4021" s="49"/>
      <c r="E4021" s="49"/>
      <c r="F4021" s="49"/>
      <c r="G4021" s="50"/>
      <c r="H4021" s="47"/>
      <c r="I4021" s="47"/>
    </row>
    <row r="4022" spans="2:9" ht="20.100000000000001" hidden="1" customHeight="1" x14ac:dyDescent="0.25">
      <c r="B4022" s="48"/>
      <c r="C4022" s="49"/>
      <c r="D4022" s="49"/>
      <c r="E4022" s="49"/>
      <c r="F4022" s="49"/>
      <c r="G4022" s="50"/>
      <c r="H4022" s="47"/>
      <c r="I4022" s="47"/>
    </row>
    <row r="4023" spans="2:9" ht="20.100000000000001" hidden="1" customHeight="1" x14ac:dyDescent="0.25">
      <c r="B4023" s="48"/>
      <c r="C4023" s="49"/>
      <c r="D4023" s="49"/>
      <c r="E4023" s="49"/>
      <c r="F4023" s="49"/>
      <c r="G4023" s="50"/>
      <c r="H4023" s="47"/>
      <c r="I4023" s="47"/>
    </row>
    <row r="4024" spans="2:9" ht="20.100000000000001" hidden="1" customHeight="1" x14ac:dyDescent="0.25">
      <c r="B4024" s="48"/>
      <c r="C4024" s="49"/>
      <c r="D4024" s="49"/>
      <c r="E4024" s="49"/>
      <c r="F4024" s="49"/>
      <c r="G4024" s="50"/>
      <c r="H4024" s="47"/>
      <c r="I4024" s="47"/>
    </row>
    <row r="4025" spans="2:9" ht="20.100000000000001" hidden="1" customHeight="1" x14ac:dyDescent="0.25">
      <c r="B4025" s="48"/>
      <c r="C4025" s="49"/>
      <c r="D4025" s="49"/>
      <c r="E4025" s="49"/>
      <c r="F4025" s="49"/>
      <c r="G4025" s="50"/>
      <c r="H4025" s="47"/>
      <c r="I4025" s="47"/>
    </row>
    <row r="4026" spans="2:9" ht="20.100000000000001" hidden="1" customHeight="1" x14ac:dyDescent="0.25">
      <c r="B4026" s="48"/>
      <c r="C4026" s="49"/>
      <c r="D4026" s="49"/>
      <c r="E4026" s="49"/>
      <c r="F4026" s="49"/>
      <c r="G4026" s="50"/>
      <c r="H4026" s="47"/>
      <c r="I4026" s="47"/>
    </row>
    <row r="4027" spans="2:9" ht="20.100000000000001" hidden="1" customHeight="1" x14ac:dyDescent="0.25">
      <c r="B4027" s="48"/>
      <c r="C4027" s="49"/>
      <c r="D4027" s="49"/>
      <c r="E4027" s="49"/>
      <c r="F4027" s="49"/>
      <c r="G4027" s="50"/>
      <c r="H4027" s="47"/>
      <c r="I4027" s="47"/>
    </row>
    <row r="4028" spans="2:9" ht="20.100000000000001" hidden="1" customHeight="1" x14ac:dyDescent="0.25">
      <c r="B4028" s="48"/>
      <c r="C4028" s="49"/>
      <c r="D4028" s="49"/>
      <c r="E4028" s="49"/>
      <c r="F4028" s="49"/>
      <c r="G4028" s="50"/>
      <c r="H4028" s="47"/>
      <c r="I4028" s="47"/>
    </row>
    <row r="4029" spans="2:9" ht="20.100000000000001" hidden="1" customHeight="1" x14ac:dyDescent="0.25">
      <c r="B4029" s="48"/>
      <c r="C4029" s="49"/>
      <c r="D4029" s="49"/>
      <c r="E4029" s="49"/>
      <c r="F4029" s="49"/>
      <c r="G4029" s="50"/>
      <c r="H4029" s="47"/>
      <c r="I4029" s="47"/>
    </row>
    <row r="4030" spans="2:9" ht="20.100000000000001" hidden="1" customHeight="1" x14ac:dyDescent="0.25">
      <c r="B4030" s="48"/>
      <c r="C4030" s="49"/>
      <c r="D4030" s="49"/>
      <c r="E4030" s="49"/>
      <c r="F4030" s="49"/>
      <c r="G4030" s="50"/>
      <c r="H4030" s="47"/>
      <c r="I4030" s="47"/>
    </row>
    <row r="4031" spans="2:9" ht="20.100000000000001" hidden="1" customHeight="1" x14ac:dyDescent="0.25">
      <c r="B4031" s="48"/>
      <c r="C4031" s="49"/>
      <c r="D4031" s="49"/>
      <c r="E4031" s="49"/>
      <c r="F4031" s="49"/>
      <c r="G4031" s="50"/>
      <c r="H4031" s="47"/>
      <c r="I4031" s="47"/>
    </row>
    <row r="4032" spans="2:9" ht="20.100000000000001" hidden="1" customHeight="1" x14ac:dyDescent="0.25">
      <c r="B4032" s="48"/>
      <c r="C4032" s="49"/>
      <c r="D4032" s="49"/>
      <c r="E4032" s="49"/>
      <c r="F4032" s="49"/>
      <c r="G4032" s="50"/>
      <c r="H4032" s="47"/>
      <c r="I4032" s="47"/>
    </row>
    <row r="4033" spans="2:9" ht="20.100000000000001" hidden="1" customHeight="1" x14ac:dyDescent="0.25">
      <c r="B4033" s="48"/>
      <c r="C4033" s="49"/>
      <c r="D4033" s="49"/>
      <c r="E4033" s="49"/>
      <c r="F4033" s="49"/>
      <c r="G4033" s="50"/>
      <c r="H4033" s="47"/>
      <c r="I4033" s="47"/>
    </row>
    <row r="4034" spans="2:9" ht="20.100000000000001" hidden="1" customHeight="1" x14ac:dyDescent="0.25">
      <c r="B4034" s="48"/>
      <c r="C4034" s="49"/>
      <c r="D4034" s="49"/>
      <c r="E4034" s="49"/>
      <c r="F4034" s="49"/>
      <c r="G4034" s="50"/>
      <c r="H4034" s="47"/>
      <c r="I4034" s="47"/>
    </row>
    <row r="4035" spans="2:9" ht="20.100000000000001" hidden="1" customHeight="1" x14ac:dyDescent="0.25">
      <c r="B4035" s="48"/>
      <c r="C4035" s="49"/>
      <c r="D4035" s="49"/>
      <c r="E4035" s="49"/>
      <c r="F4035" s="49"/>
      <c r="G4035" s="50"/>
      <c r="H4035" s="47"/>
      <c r="I4035" s="47"/>
    </row>
    <row r="4036" spans="2:9" ht="20.100000000000001" hidden="1" customHeight="1" x14ac:dyDescent="0.25">
      <c r="B4036" s="48"/>
      <c r="C4036" s="49"/>
      <c r="D4036" s="49"/>
      <c r="E4036" s="49"/>
      <c r="F4036" s="49"/>
      <c r="G4036" s="50"/>
      <c r="H4036" s="47"/>
      <c r="I4036" s="47"/>
    </row>
    <row r="4037" spans="2:9" ht="20.100000000000001" hidden="1" customHeight="1" x14ac:dyDescent="0.25">
      <c r="B4037" s="48"/>
      <c r="C4037" s="49"/>
      <c r="D4037" s="49"/>
      <c r="E4037" s="49"/>
      <c r="F4037" s="49"/>
      <c r="G4037" s="50"/>
      <c r="H4037" s="47"/>
      <c r="I4037" s="47"/>
    </row>
    <row r="4038" spans="2:9" ht="20.100000000000001" hidden="1" customHeight="1" x14ac:dyDescent="0.25">
      <c r="B4038" s="48"/>
      <c r="C4038" s="49"/>
      <c r="D4038" s="49"/>
      <c r="E4038" s="49"/>
      <c r="F4038" s="49"/>
      <c r="G4038" s="50"/>
      <c r="H4038" s="47"/>
      <c r="I4038" s="47"/>
    </row>
    <row r="4039" spans="2:9" ht="20.100000000000001" hidden="1" customHeight="1" x14ac:dyDescent="0.25">
      <c r="B4039" s="48"/>
      <c r="C4039" s="49"/>
      <c r="D4039" s="49"/>
      <c r="E4039" s="49"/>
      <c r="F4039" s="49"/>
      <c r="G4039" s="50"/>
      <c r="H4039" s="47"/>
      <c r="I4039" s="47"/>
    </row>
    <row r="4040" spans="2:9" ht="20.100000000000001" hidden="1" customHeight="1" x14ac:dyDescent="0.25">
      <c r="B4040" s="48"/>
      <c r="C4040" s="49"/>
      <c r="D4040" s="49"/>
      <c r="E4040" s="49"/>
      <c r="F4040" s="49"/>
      <c r="G4040" s="50"/>
      <c r="H4040" s="47"/>
      <c r="I4040" s="47"/>
    </row>
    <row r="4041" spans="2:9" ht="20.100000000000001" hidden="1" customHeight="1" x14ac:dyDescent="0.25">
      <c r="B4041" s="48"/>
      <c r="C4041" s="49"/>
      <c r="D4041" s="49"/>
      <c r="E4041" s="49"/>
      <c r="F4041" s="49"/>
      <c r="G4041" s="50"/>
      <c r="H4041" s="47"/>
      <c r="I4041" s="47"/>
    </row>
    <row r="4042" spans="2:9" ht="20.100000000000001" hidden="1" customHeight="1" x14ac:dyDescent="0.25">
      <c r="B4042" s="48"/>
      <c r="C4042" s="49"/>
      <c r="D4042" s="49"/>
      <c r="E4042" s="49"/>
      <c r="F4042" s="49"/>
      <c r="G4042" s="50"/>
      <c r="H4042" s="47"/>
      <c r="I4042" s="47"/>
    </row>
    <row r="4043" spans="2:9" ht="20.100000000000001" hidden="1" customHeight="1" x14ac:dyDescent="0.25">
      <c r="B4043" s="48"/>
      <c r="C4043" s="49"/>
      <c r="D4043" s="49"/>
      <c r="E4043" s="49"/>
      <c r="F4043" s="49"/>
      <c r="G4043" s="50"/>
      <c r="H4043" s="47"/>
      <c r="I4043" s="47"/>
    </row>
    <row r="4044" spans="2:9" ht="20.100000000000001" hidden="1" customHeight="1" x14ac:dyDescent="0.25">
      <c r="B4044" s="48"/>
      <c r="C4044" s="49"/>
      <c r="D4044" s="49"/>
      <c r="E4044" s="49"/>
      <c r="F4044" s="49"/>
      <c r="G4044" s="50"/>
      <c r="H4044" s="47"/>
      <c r="I4044" s="47"/>
    </row>
    <row r="4045" spans="2:9" ht="20.100000000000001" hidden="1" customHeight="1" x14ac:dyDescent="0.25">
      <c r="B4045" s="48"/>
      <c r="C4045" s="49"/>
      <c r="D4045" s="49"/>
      <c r="E4045" s="49"/>
      <c r="F4045" s="49"/>
      <c r="G4045" s="50"/>
      <c r="H4045" s="47"/>
      <c r="I4045" s="47"/>
    </row>
    <row r="4046" spans="2:9" ht="20.100000000000001" hidden="1" customHeight="1" x14ac:dyDescent="0.25">
      <c r="B4046" s="48"/>
      <c r="C4046" s="49"/>
      <c r="D4046" s="49"/>
      <c r="E4046" s="49"/>
      <c r="F4046" s="49"/>
      <c r="G4046" s="50"/>
      <c r="H4046" s="47"/>
      <c r="I4046" s="47"/>
    </row>
    <row r="4047" spans="2:9" ht="20.100000000000001" hidden="1" customHeight="1" x14ac:dyDescent="0.25">
      <c r="B4047" s="48"/>
      <c r="C4047" s="49"/>
      <c r="D4047" s="49"/>
      <c r="E4047" s="49"/>
      <c r="F4047" s="49"/>
      <c r="G4047" s="50"/>
      <c r="H4047" s="47"/>
      <c r="I4047" s="47"/>
    </row>
    <row r="4048" spans="2:9" ht="20.100000000000001" hidden="1" customHeight="1" x14ac:dyDescent="0.25">
      <c r="B4048" s="48"/>
      <c r="C4048" s="49"/>
      <c r="D4048" s="49"/>
      <c r="E4048" s="49"/>
      <c r="F4048" s="49"/>
      <c r="G4048" s="50"/>
      <c r="H4048" s="47"/>
      <c r="I4048" s="47"/>
    </row>
    <row r="4049" spans="2:9" ht="20.100000000000001" hidden="1" customHeight="1" x14ac:dyDescent="0.25">
      <c r="B4049" s="48"/>
      <c r="C4049" s="49"/>
      <c r="D4049" s="49"/>
      <c r="E4049" s="49"/>
      <c r="F4049" s="49"/>
      <c r="G4049" s="50"/>
      <c r="H4049" s="47"/>
      <c r="I4049" s="47"/>
    </row>
    <row r="4050" spans="2:9" ht="20.100000000000001" hidden="1" customHeight="1" x14ac:dyDescent="0.25">
      <c r="B4050" s="48"/>
      <c r="C4050" s="49"/>
      <c r="D4050" s="49"/>
      <c r="E4050" s="49"/>
      <c r="F4050" s="49"/>
      <c r="G4050" s="50"/>
      <c r="H4050" s="47"/>
      <c r="I4050" s="47"/>
    </row>
    <row r="4051" spans="2:9" ht="20.100000000000001" hidden="1" customHeight="1" x14ac:dyDescent="0.25">
      <c r="B4051" s="48"/>
      <c r="C4051" s="49"/>
      <c r="D4051" s="49"/>
      <c r="E4051" s="49"/>
      <c r="F4051" s="49"/>
      <c r="G4051" s="50"/>
      <c r="H4051" s="47"/>
      <c r="I4051" s="47"/>
    </row>
    <row r="4052" spans="2:9" ht="20.100000000000001" hidden="1" customHeight="1" x14ac:dyDescent="0.25">
      <c r="B4052" s="48"/>
      <c r="C4052" s="49"/>
      <c r="D4052" s="49"/>
      <c r="E4052" s="49"/>
      <c r="F4052" s="49"/>
      <c r="G4052" s="50"/>
      <c r="H4052" s="47"/>
      <c r="I4052" s="47"/>
    </row>
    <row r="4053" spans="2:9" ht="20.100000000000001" hidden="1" customHeight="1" x14ac:dyDescent="0.25">
      <c r="B4053" s="48"/>
      <c r="C4053" s="49"/>
      <c r="D4053" s="49"/>
      <c r="E4053" s="49"/>
      <c r="F4053" s="49"/>
      <c r="G4053" s="50"/>
      <c r="H4053" s="47"/>
      <c r="I4053" s="47"/>
    </row>
    <row r="4054" spans="2:9" ht="20.100000000000001" hidden="1" customHeight="1" x14ac:dyDescent="0.25">
      <c r="B4054" s="48"/>
      <c r="C4054" s="49"/>
      <c r="D4054" s="49"/>
      <c r="E4054" s="49"/>
      <c r="F4054" s="49"/>
      <c r="G4054" s="50"/>
      <c r="H4054" s="47"/>
      <c r="I4054" s="47"/>
    </row>
    <row r="4055" spans="2:9" ht="20.100000000000001" hidden="1" customHeight="1" x14ac:dyDescent="0.25">
      <c r="B4055" s="48"/>
      <c r="C4055" s="49"/>
      <c r="D4055" s="49"/>
      <c r="E4055" s="49"/>
      <c r="F4055" s="49"/>
      <c r="G4055" s="50"/>
      <c r="H4055" s="47"/>
      <c r="I4055" s="47"/>
    </row>
    <row r="4056" spans="2:9" ht="20.100000000000001" hidden="1" customHeight="1" x14ac:dyDescent="0.25">
      <c r="B4056" s="48"/>
      <c r="C4056" s="49"/>
      <c r="D4056" s="49"/>
      <c r="E4056" s="49"/>
      <c r="F4056" s="49"/>
      <c r="G4056" s="50"/>
      <c r="H4056" s="47"/>
      <c r="I4056" s="47"/>
    </row>
    <row r="4057" spans="2:9" ht="20.100000000000001" hidden="1" customHeight="1" x14ac:dyDescent="0.25">
      <c r="B4057" s="48"/>
      <c r="C4057" s="49"/>
      <c r="D4057" s="49"/>
      <c r="E4057" s="49"/>
      <c r="F4057" s="49"/>
      <c r="G4057" s="50"/>
      <c r="H4057" s="47"/>
      <c r="I4057" s="47"/>
    </row>
    <row r="4058" spans="2:9" ht="20.100000000000001" hidden="1" customHeight="1" x14ac:dyDescent="0.25">
      <c r="B4058" s="48"/>
      <c r="C4058" s="49"/>
      <c r="D4058" s="49"/>
      <c r="E4058" s="49"/>
      <c r="F4058" s="49"/>
      <c r="G4058" s="50"/>
      <c r="H4058" s="47"/>
      <c r="I4058" s="47"/>
    </row>
    <row r="4059" spans="2:9" ht="20.100000000000001" hidden="1" customHeight="1" x14ac:dyDescent="0.25">
      <c r="B4059" s="48"/>
      <c r="C4059" s="49"/>
      <c r="D4059" s="49"/>
      <c r="E4059" s="49"/>
      <c r="F4059" s="49"/>
      <c r="G4059" s="50"/>
      <c r="H4059" s="47"/>
      <c r="I4059" s="47"/>
    </row>
    <row r="4060" spans="2:9" ht="20.100000000000001" hidden="1" customHeight="1" x14ac:dyDescent="0.25">
      <c r="B4060" s="48"/>
      <c r="C4060" s="49"/>
      <c r="D4060" s="49"/>
      <c r="E4060" s="49"/>
      <c r="F4060" s="49"/>
      <c r="G4060" s="50"/>
      <c r="H4060" s="47"/>
      <c r="I4060" s="47"/>
    </row>
    <row r="4061" spans="2:9" ht="20.100000000000001" hidden="1" customHeight="1" x14ac:dyDescent="0.25">
      <c r="B4061" s="48"/>
      <c r="C4061" s="49"/>
      <c r="D4061" s="49"/>
      <c r="E4061" s="49"/>
      <c r="F4061" s="49"/>
      <c r="G4061" s="50"/>
      <c r="H4061" s="47"/>
      <c r="I4061" s="47"/>
    </row>
    <row r="4062" spans="2:9" ht="20.100000000000001" hidden="1" customHeight="1" x14ac:dyDescent="0.25">
      <c r="B4062" s="48"/>
      <c r="C4062" s="49"/>
      <c r="D4062" s="49"/>
      <c r="E4062" s="49"/>
      <c r="F4062" s="49"/>
      <c r="G4062" s="50"/>
      <c r="H4062" s="47"/>
      <c r="I4062" s="47"/>
    </row>
    <row r="4063" spans="2:9" ht="20.100000000000001" hidden="1" customHeight="1" x14ac:dyDescent="0.25">
      <c r="B4063" s="48"/>
      <c r="C4063" s="49"/>
      <c r="D4063" s="49"/>
      <c r="E4063" s="49"/>
      <c r="F4063" s="49"/>
      <c r="G4063" s="50"/>
      <c r="H4063" s="47"/>
      <c r="I4063" s="47"/>
    </row>
    <row r="4064" spans="2:9" ht="20.100000000000001" hidden="1" customHeight="1" x14ac:dyDescent="0.25">
      <c r="B4064" s="48"/>
      <c r="C4064" s="49"/>
      <c r="D4064" s="49"/>
      <c r="E4064" s="49"/>
      <c r="F4064" s="49"/>
      <c r="G4064" s="50"/>
      <c r="H4064" s="47"/>
      <c r="I4064" s="47"/>
    </row>
    <row r="4065" spans="2:9" ht="20.100000000000001" hidden="1" customHeight="1" x14ac:dyDescent="0.25">
      <c r="B4065" s="48"/>
      <c r="C4065" s="49"/>
      <c r="D4065" s="49"/>
      <c r="E4065" s="49"/>
      <c r="F4065" s="49"/>
      <c r="G4065" s="50"/>
      <c r="H4065" s="47"/>
      <c r="I4065" s="47"/>
    </row>
    <row r="4066" spans="2:9" ht="20.100000000000001" hidden="1" customHeight="1" x14ac:dyDescent="0.25">
      <c r="B4066" s="48"/>
      <c r="C4066" s="49"/>
      <c r="D4066" s="49"/>
      <c r="E4066" s="49"/>
      <c r="F4066" s="49"/>
      <c r="G4066" s="50"/>
      <c r="H4066" s="47"/>
      <c r="I4066" s="47"/>
    </row>
    <row r="4067" spans="2:9" ht="20.100000000000001" hidden="1" customHeight="1" x14ac:dyDescent="0.25">
      <c r="B4067" s="48"/>
      <c r="C4067" s="49"/>
      <c r="D4067" s="49"/>
      <c r="E4067" s="49"/>
      <c r="F4067" s="49"/>
      <c r="G4067" s="50"/>
      <c r="H4067" s="47"/>
      <c r="I4067" s="47"/>
    </row>
    <row r="4068" spans="2:9" ht="20.100000000000001" hidden="1" customHeight="1" x14ac:dyDescent="0.25">
      <c r="B4068" s="48"/>
      <c r="C4068" s="49"/>
      <c r="D4068" s="49"/>
      <c r="E4068" s="49"/>
      <c r="F4068" s="49"/>
      <c r="G4068" s="50"/>
      <c r="H4068" s="47"/>
      <c r="I4068" s="47"/>
    </row>
    <row r="4069" spans="2:9" ht="20.100000000000001" hidden="1" customHeight="1" x14ac:dyDescent="0.25">
      <c r="B4069" s="48"/>
      <c r="C4069" s="49"/>
      <c r="D4069" s="49"/>
      <c r="E4069" s="49"/>
      <c r="F4069" s="49"/>
      <c r="G4069" s="50"/>
      <c r="H4069" s="47"/>
      <c r="I4069" s="47"/>
    </row>
    <row r="4070" spans="2:9" ht="20.100000000000001" hidden="1" customHeight="1" x14ac:dyDescent="0.25">
      <c r="B4070" s="48"/>
      <c r="C4070" s="49"/>
      <c r="D4070" s="49"/>
      <c r="E4070" s="49"/>
      <c r="F4070" s="49"/>
      <c r="G4070" s="50"/>
      <c r="H4070" s="47"/>
      <c r="I4070" s="47"/>
    </row>
    <row r="4071" spans="2:9" ht="20.100000000000001" hidden="1" customHeight="1" x14ac:dyDescent="0.25">
      <c r="B4071" s="48"/>
      <c r="C4071" s="49"/>
      <c r="D4071" s="49"/>
      <c r="E4071" s="49"/>
      <c r="F4071" s="49"/>
      <c r="G4071" s="50"/>
      <c r="H4071" s="47"/>
      <c r="I4071" s="47"/>
    </row>
    <row r="4072" spans="2:9" ht="20.100000000000001" hidden="1" customHeight="1" x14ac:dyDescent="0.25">
      <c r="B4072" s="48"/>
      <c r="C4072" s="49"/>
      <c r="D4072" s="49"/>
      <c r="E4072" s="49"/>
      <c r="F4072" s="49"/>
      <c r="G4072" s="50"/>
      <c r="H4072" s="47"/>
      <c r="I4072" s="47"/>
    </row>
    <row r="4073" spans="2:9" ht="20.100000000000001" hidden="1" customHeight="1" x14ac:dyDescent="0.25">
      <c r="B4073" s="48"/>
      <c r="C4073" s="49"/>
      <c r="D4073" s="49"/>
      <c r="E4073" s="49"/>
      <c r="F4073" s="49"/>
      <c r="G4073" s="50"/>
      <c r="H4073" s="47"/>
      <c r="I4073" s="47"/>
    </row>
    <row r="4074" spans="2:9" ht="20.100000000000001" hidden="1" customHeight="1" x14ac:dyDescent="0.25">
      <c r="B4074" s="48"/>
      <c r="C4074" s="49"/>
      <c r="D4074" s="49"/>
      <c r="E4074" s="49"/>
      <c r="F4074" s="49"/>
      <c r="G4074" s="50"/>
      <c r="H4074" s="47"/>
      <c r="I4074" s="47"/>
    </row>
    <row r="4075" spans="2:9" ht="20.100000000000001" hidden="1" customHeight="1" x14ac:dyDescent="0.25">
      <c r="B4075" s="48"/>
      <c r="C4075" s="49"/>
      <c r="D4075" s="49"/>
      <c r="E4075" s="49"/>
      <c r="F4075" s="49"/>
      <c r="G4075" s="50"/>
      <c r="H4075" s="47"/>
      <c r="I4075" s="47"/>
    </row>
    <row r="4076" spans="2:9" ht="20.100000000000001" hidden="1" customHeight="1" x14ac:dyDescent="0.25">
      <c r="B4076" s="48"/>
      <c r="C4076" s="49"/>
      <c r="D4076" s="49"/>
      <c r="E4076" s="49"/>
      <c r="F4076" s="49"/>
      <c r="G4076" s="50"/>
      <c r="H4076" s="47"/>
      <c r="I4076" s="47"/>
    </row>
    <row r="4077" spans="2:9" ht="20.100000000000001" hidden="1" customHeight="1" x14ac:dyDescent="0.25">
      <c r="B4077" s="48"/>
      <c r="C4077" s="49"/>
      <c r="D4077" s="49"/>
      <c r="E4077" s="49"/>
      <c r="F4077" s="49"/>
      <c r="G4077" s="50"/>
      <c r="H4077" s="47"/>
      <c r="I4077" s="47"/>
    </row>
    <row r="4078" spans="2:9" ht="20.100000000000001" hidden="1" customHeight="1" x14ac:dyDescent="0.25">
      <c r="B4078" s="48"/>
      <c r="C4078" s="49"/>
      <c r="D4078" s="49"/>
      <c r="E4078" s="49"/>
      <c r="F4078" s="49"/>
      <c r="G4078" s="50"/>
      <c r="H4078" s="47"/>
      <c r="I4078" s="47"/>
    </row>
    <row r="4079" spans="2:9" ht="20.100000000000001" hidden="1" customHeight="1" x14ac:dyDescent="0.25">
      <c r="B4079" s="48"/>
      <c r="C4079" s="49"/>
      <c r="D4079" s="49"/>
      <c r="E4079" s="49"/>
      <c r="F4079" s="49"/>
      <c r="G4079" s="50"/>
      <c r="H4079" s="47"/>
      <c r="I4079" s="47"/>
    </row>
    <row r="4080" spans="2:9" ht="20.100000000000001" hidden="1" customHeight="1" x14ac:dyDescent="0.25">
      <c r="B4080" s="48"/>
      <c r="C4080" s="49"/>
      <c r="D4080" s="49"/>
      <c r="E4080" s="49"/>
      <c r="F4080" s="49"/>
      <c r="G4080" s="50"/>
      <c r="H4080" s="47"/>
      <c r="I4080" s="47"/>
    </row>
    <row r="4081" spans="2:9" ht="20.100000000000001" hidden="1" customHeight="1" x14ac:dyDescent="0.25">
      <c r="B4081" s="48"/>
      <c r="C4081" s="49"/>
      <c r="D4081" s="49"/>
      <c r="E4081" s="49"/>
      <c r="F4081" s="49"/>
      <c r="G4081" s="50"/>
      <c r="H4081" s="47"/>
      <c r="I4081" s="47"/>
    </row>
    <row r="4082" spans="2:9" ht="20.100000000000001" hidden="1" customHeight="1" x14ac:dyDescent="0.25">
      <c r="B4082" s="48"/>
      <c r="C4082" s="49"/>
      <c r="D4082" s="49"/>
      <c r="E4082" s="49"/>
      <c r="F4082" s="49"/>
      <c r="G4082" s="50"/>
      <c r="H4082" s="47"/>
      <c r="I4082" s="47"/>
    </row>
    <row r="4083" spans="2:9" ht="20.100000000000001" hidden="1" customHeight="1" x14ac:dyDescent="0.25">
      <c r="B4083" s="48"/>
      <c r="C4083" s="49"/>
      <c r="D4083" s="49"/>
      <c r="E4083" s="49"/>
      <c r="F4083" s="49"/>
      <c r="G4083" s="50"/>
      <c r="H4083" s="47"/>
      <c r="I4083" s="47"/>
    </row>
    <row r="4084" spans="2:9" ht="20.100000000000001" hidden="1" customHeight="1" x14ac:dyDescent="0.25">
      <c r="B4084" s="48"/>
      <c r="C4084" s="49"/>
      <c r="D4084" s="49"/>
      <c r="E4084" s="49"/>
      <c r="F4084" s="49"/>
      <c r="G4084" s="50"/>
      <c r="H4084" s="47"/>
      <c r="I4084" s="47"/>
    </row>
    <row r="4085" spans="2:9" ht="20.100000000000001" hidden="1" customHeight="1" x14ac:dyDescent="0.25">
      <c r="B4085" s="48"/>
      <c r="C4085" s="49"/>
      <c r="D4085" s="49"/>
      <c r="E4085" s="49"/>
      <c r="F4085" s="49"/>
      <c r="G4085" s="50"/>
      <c r="H4085" s="47"/>
      <c r="I4085" s="47"/>
    </row>
    <row r="4086" spans="2:9" ht="20.100000000000001" hidden="1" customHeight="1" x14ac:dyDescent="0.25">
      <c r="B4086" s="48"/>
      <c r="C4086" s="49"/>
      <c r="D4086" s="49"/>
      <c r="E4086" s="49"/>
      <c r="F4086" s="49"/>
      <c r="G4086" s="50"/>
      <c r="H4086" s="47"/>
      <c r="I4086" s="47"/>
    </row>
    <row r="4087" spans="2:9" ht="20.100000000000001" hidden="1" customHeight="1" x14ac:dyDescent="0.25">
      <c r="B4087" s="48"/>
      <c r="C4087" s="49"/>
      <c r="D4087" s="49"/>
      <c r="E4087" s="49"/>
      <c r="F4087" s="49"/>
      <c r="G4087" s="50"/>
      <c r="H4087" s="47"/>
      <c r="I4087" s="47"/>
    </row>
    <row r="4088" spans="2:9" ht="20.100000000000001" hidden="1" customHeight="1" x14ac:dyDescent="0.25">
      <c r="B4088" s="48"/>
      <c r="C4088" s="49"/>
      <c r="D4088" s="49"/>
      <c r="E4088" s="49"/>
      <c r="F4088" s="49"/>
      <c r="G4088" s="50"/>
      <c r="H4088" s="47"/>
      <c r="I4088" s="47"/>
    </row>
    <row r="4089" spans="2:9" ht="20.100000000000001" hidden="1" customHeight="1" x14ac:dyDescent="0.25">
      <c r="B4089" s="48"/>
      <c r="C4089" s="49"/>
      <c r="D4089" s="49"/>
      <c r="E4089" s="49"/>
      <c r="F4089" s="49"/>
      <c r="G4089" s="50"/>
      <c r="H4089" s="47"/>
      <c r="I4089" s="47"/>
    </row>
    <row r="4090" spans="2:9" ht="20.100000000000001" hidden="1" customHeight="1" x14ac:dyDescent="0.25">
      <c r="B4090" s="48"/>
      <c r="C4090" s="49"/>
      <c r="D4090" s="49"/>
      <c r="E4090" s="49"/>
      <c r="F4090" s="49"/>
      <c r="G4090" s="50"/>
      <c r="H4090" s="47"/>
      <c r="I4090" s="47"/>
    </row>
    <row r="4091" spans="2:9" ht="20.100000000000001" hidden="1" customHeight="1" x14ac:dyDescent="0.25">
      <c r="B4091" s="48"/>
      <c r="C4091" s="49"/>
      <c r="D4091" s="49"/>
      <c r="E4091" s="49"/>
      <c r="F4091" s="49"/>
      <c r="G4091" s="50"/>
      <c r="H4091" s="47"/>
      <c r="I4091" s="47"/>
    </row>
    <row r="4092" spans="2:9" ht="20.100000000000001" hidden="1" customHeight="1" x14ac:dyDescent="0.25">
      <c r="B4092" s="48"/>
      <c r="C4092" s="49"/>
      <c r="D4092" s="49"/>
      <c r="E4092" s="49"/>
      <c r="F4092" s="49"/>
      <c r="G4092" s="50"/>
      <c r="H4092" s="47"/>
      <c r="I4092" s="47"/>
    </row>
    <row r="4093" spans="2:9" ht="20.100000000000001" hidden="1" customHeight="1" x14ac:dyDescent="0.25">
      <c r="B4093" s="48"/>
      <c r="C4093" s="49"/>
      <c r="D4093" s="49"/>
      <c r="E4093" s="49"/>
      <c r="F4093" s="49"/>
      <c r="G4093" s="50"/>
      <c r="H4093" s="47"/>
      <c r="I4093" s="47"/>
    </row>
    <row r="4094" spans="2:9" ht="20.100000000000001" hidden="1" customHeight="1" x14ac:dyDescent="0.25">
      <c r="B4094" s="48"/>
      <c r="C4094" s="49"/>
      <c r="D4094" s="49"/>
      <c r="E4094" s="49"/>
      <c r="F4094" s="49"/>
      <c r="G4094" s="50"/>
      <c r="H4094" s="47"/>
      <c r="I4094" s="47"/>
    </row>
    <row r="4095" spans="2:9" ht="20.100000000000001" hidden="1" customHeight="1" x14ac:dyDescent="0.25">
      <c r="B4095" s="48"/>
      <c r="C4095" s="49"/>
      <c r="D4095" s="49"/>
      <c r="E4095" s="49"/>
      <c r="F4095" s="49"/>
      <c r="G4095" s="50"/>
      <c r="H4095" s="47"/>
      <c r="I4095" s="47"/>
    </row>
    <row r="4096" spans="2:9" ht="20.100000000000001" hidden="1" customHeight="1" x14ac:dyDescent="0.25">
      <c r="B4096" s="48"/>
      <c r="C4096" s="49"/>
      <c r="D4096" s="49"/>
      <c r="E4096" s="49"/>
      <c r="F4096" s="49"/>
      <c r="G4096" s="50"/>
      <c r="H4096" s="47"/>
      <c r="I4096" s="47"/>
    </row>
    <row r="4097" spans="2:9" ht="20.100000000000001" hidden="1" customHeight="1" x14ac:dyDescent="0.25">
      <c r="B4097" s="48"/>
      <c r="C4097" s="49"/>
      <c r="D4097" s="49"/>
      <c r="E4097" s="49"/>
      <c r="F4097" s="49"/>
      <c r="G4097" s="50"/>
      <c r="H4097" s="47"/>
      <c r="I4097" s="47"/>
    </row>
    <row r="4098" spans="2:9" ht="20.100000000000001" hidden="1" customHeight="1" x14ac:dyDescent="0.25">
      <c r="B4098" s="48"/>
      <c r="C4098" s="49"/>
      <c r="D4098" s="49"/>
      <c r="E4098" s="49"/>
      <c r="F4098" s="49"/>
      <c r="G4098" s="50"/>
      <c r="H4098" s="47"/>
      <c r="I4098" s="47"/>
    </row>
    <row r="4099" spans="2:9" ht="20.100000000000001" hidden="1" customHeight="1" x14ac:dyDescent="0.25">
      <c r="B4099" s="48"/>
      <c r="C4099" s="49"/>
      <c r="D4099" s="49"/>
      <c r="E4099" s="49"/>
      <c r="F4099" s="49"/>
      <c r="G4099" s="50"/>
      <c r="H4099" s="47"/>
      <c r="I4099" s="47"/>
    </row>
    <row r="4100" spans="2:9" ht="20.100000000000001" hidden="1" customHeight="1" x14ac:dyDescent="0.25">
      <c r="B4100" s="48"/>
      <c r="C4100" s="49"/>
      <c r="D4100" s="49"/>
      <c r="E4100" s="49"/>
      <c r="F4100" s="49"/>
      <c r="G4100" s="50"/>
      <c r="H4100" s="47"/>
      <c r="I4100" s="47"/>
    </row>
    <row r="4101" spans="2:9" ht="20.100000000000001" hidden="1" customHeight="1" x14ac:dyDescent="0.25">
      <c r="B4101" s="48"/>
      <c r="C4101" s="49"/>
      <c r="D4101" s="49"/>
      <c r="E4101" s="49"/>
      <c r="F4101" s="49"/>
      <c r="G4101" s="50"/>
      <c r="H4101" s="47"/>
      <c r="I4101" s="47"/>
    </row>
    <row r="4102" spans="2:9" ht="20.100000000000001" hidden="1" customHeight="1" x14ac:dyDescent="0.25">
      <c r="B4102" s="48"/>
      <c r="C4102" s="49"/>
      <c r="D4102" s="49"/>
      <c r="E4102" s="49"/>
      <c r="F4102" s="49"/>
      <c r="G4102" s="50"/>
      <c r="H4102" s="47"/>
      <c r="I4102" s="47"/>
    </row>
    <row r="4103" spans="2:9" ht="20.100000000000001" hidden="1" customHeight="1" x14ac:dyDescent="0.25">
      <c r="B4103" s="48"/>
      <c r="C4103" s="49"/>
      <c r="D4103" s="49"/>
      <c r="E4103" s="49"/>
      <c r="F4103" s="49"/>
      <c r="G4103" s="50"/>
      <c r="H4103" s="47"/>
      <c r="I4103" s="47"/>
    </row>
    <row r="4104" spans="2:9" ht="20.100000000000001" hidden="1" customHeight="1" x14ac:dyDescent="0.25">
      <c r="B4104" s="48"/>
      <c r="C4104" s="49"/>
      <c r="D4104" s="49"/>
      <c r="E4104" s="49"/>
      <c r="F4104" s="49"/>
      <c r="G4104" s="50"/>
      <c r="H4104" s="47"/>
      <c r="I4104" s="47"/>
    </row>
    <row r="4105" spans="2:9" ht="20.100000000000001" hidden="1" customHeight="1" x14ac:dyDescent="0.25">
      <c r="B4105" s="48"/>
      <c r="C4105" s="49"/>
      <c r="D4105" s="49"/>
      <c r="E4105" s="49"/>
      <c r="F4105" s="49"/>
      <c r="G4105" s="50"/>
      <c r="H4105" s="47"/>
      <c r="I4105" s="47"/>
    </row>
    <row r="4106" spans="2:9" ht="20.100000000000001" hidden="1" customHeight="1" x14ac:dyDescent="0.25">
      <c r="B4106" s="48"/>
      <c r="C4106" s="49"/>
      <c r="D4106" s="49"/>
      <c r="E4106" s="49"/>
      <c r="F4106" s="49"/>
      <c r="G4106" s="50"/>
      <c r="H4106" s="47"/>
      <c r="I4106" s="47"/>
    </row>
    <row r="4107" spans="2:9" ht="20.100000000000001" hidden="1" customHeight="1" x14ac:dyDescent="0.25">
      <c r="B4107" s="48"/>
      <c r="C4107" s="49"/>
      <c r="D4107" s="49"/>
      <c r="E4107" s="49"/>
      <c r="F4107" s="49"/>
      <c r="G4107" s="50"/>
      <c r="H4107" s="47"/>
      <c r="I4107" s="47"/>
    </row>
    <row r="4108" spans="2:9" ht="20.100000000000001" hidden="1" customHeight="1" x14ac:dyDescent="0.25">
      <c r="B4108" s="48"/>
      <c r="C4108" s="49"/>
      <c r="D4108" s="49"/>
      <c r="E4108" s="49"/>
      <c r="F4108" s="49"/>
      <c r="G4108" s="50"/>
      <c r="H4108" s="47"/>
      <c r="I4108" s="47"/>
    </row>
    <row r="4109" spans="2:9" ht="20.100000000000001" hidden="1" customHeight="1" x14ac:dyDescent="0.25">
      <c r="B4109" s="48"/>
      <c r="C4109" s="49"/>
      <c r="D4109" s="49"/>
      <c r="E4109" s="49"/>
      <c r="F4109" s="49"/>
      <c r="G4109" s="50"/>
      <c r="H4109" s="47"/>
      <c r="I4109" s="47"/>
    </row>
    <row r="4110" spans="2:9" ht="20.100000000000001" hidden="1" customHeight="1" x14ac:dyDescent="0.25">
      <c r="B4110" s="48"/>
      <c r="C4110" s="49"/>
      <c r="D4110" s="49"/>
      <c r="E4110" s="49"/>
      <c r="F4110" s="49"/>
      <c r="G4110" s="50"/>
      <c r="H4110" s="47"/>
      <c r="I4110" s="47"/>
    </row>
    <row r="4111" spans="2:9" ht="20.100000000000001" hidden="1" customHeight="1" x14ac:dyDescent="0.25">
      <c r="B4111" s="48"/>
      <c r="C4111" s="49"/>
      <c r="D4111" s="49"/>
      <c r="E4111" s="49"/>
      <c r="F4111" s="49"/>
      <c r="G4111" s="50"/>
      <c r="H4111" s="47"/>
      <c r="I4111" s="47"/>
    </row>
    <row r="4112" spans="2:9" ht="20.100000000000001" hidden="1" customHeight="1" x14ac:dyDescent="0.25">
      <c r="B4112" s="48"/>
      <c r="C4112" s="49"/>
      <c r="D4112" s="49"/>
      <c r="E4112" s="49"/>
      <c r="F4112" s="49"/>
      <c r="G4112" s="50"/>
      <c r="H4112" s="47"/>
      <c r="I4112" s="47"/>
    </row>
    <row r="4113" spans="2:9" ht="20.100000000000001" hidden="1" customHeight="1" x14ac:dyDescent="0.25">
      <c r="B4113" s="48"/>
      <c r="C4113" s="49"/>
      <c r="D4113" s="49"/>
      <c r="E4113" s="49"/>
      <c r="F4113" s="49"/>
      <c r="G4113" s="50"/>
      <c r="H4113" s="47"/>
      <c r="I4113" s="47"/>
    </row>
    <row r="4114" spans="2:9" ht="20.100000000000001" hidden="1" customHeight="1" x14ac:dyDescent="0.25">
      <c r="B4114" s="48"/>
      <c r="C4114" s="49"/>
      <c r="D4114" s="49"/>
      <c r="E4114" s="49"/>
      <c r="F4114" s="49"/>
      <c r="G4114" s="50"/>
      <c r="H4114" s="47"/>
      <c r="I4114" s="47"/>
    </row>
    <row r="4115" spans="2:9" ht="20.100000000000001" hidden="1" customHeight="1" x14ac:dyDescent="0.25">
      <c r="B4115" s="48"/>
      <c r="C4115" s="49"/>
      <c r="D4115" s="49"/>
      <c r="E4115" s="49"/>
      <c r="F4115" s="49"/>
      <c r="G4115" s="50"/>
      <c r="H4115" s="47"/>
      <c r="I4115" s="47"/>
    </row>
    <row r="4116" spans="2:9" ht="20.100000000000001" hidden="1" customHeight="1" x14ac:dyDescent="0.25">
      <c r="B4116" s="48"/>
      <c r="C4116" s="49"/>
      <c r="D4116" s="49"/>
      <c r="E4116" s="49"/>
      <c r="F4116" s="49"/>
      <c r="G4116" s="50"/>
      <c r="H4116" s="47"/>
      <c r="I4116" s="47"/>
    </row>
    <row r="4117" spans="2:9" ht="20.100000000000001" hidden="1" customHeight="1" x14ac:dyDescent="0.25">
      <c r="B4117" s="48"/>
      <c r="C4117" s="49"/>
      <c r="D4117" s="49"/>
      <c r="E4117" s="49"/>
      <c r="F4117" s="49"/>
      <c r="G4117" s="50"/>
      <c r="H4117" s="47"/>
      <c r="I4117" s="47"/>
    </row>
    <row r="4118" spans="2:9" ht="20.100000000000001" hidden="1" customHeight="1" x14ac:dyDescent="0.25">
      <c r="B4118" s="48"/>
      <c r="C4118" s="49"/>
      <c r="D4118" s="49"/>
      <c r="E4118" s="49"/>
      <c r="F4118" s="49"/>
      <c r="G4118" s="50"/>
      <c r="H4118" s="47"/>
      <c r="I4118" s="47"/>
    </row>
    <row r="4119" spans="2:9" ht="20.100000000000001" hidden="1" customHeight="1" x14ac:dyDescent="0.25">
      <c r="B4119" s="48"/>
      <c r="C4119" s="49"/>
      <c r="D4119" s="49"/>
      <c r="E4119" s="49"/>
      <c r="F4119" s="49"/>
      <c r="G4119" s="50"/>
      <c r="H4119" s="47"/>
      <c r="I4119" s="47"/>
    </row>
    <row r="4120" spans="2:9" ht="20.100000000000001" hidden="1" customHeight="1" x14ac:dyDescent="0.25">
      <c r="B4120" s="48"/>
      <c r="C4120" s="49"/>
      <c r="D4120" s="49"/>
      <c r="E4120" s="49"/>
      <c r="F4120" s="49"/>
      <c r="G4120" s="50"/>
      <c r="H4120" s="47"/>
      <c r="I4120" s="47"/>
    </row>
    <row r="4121" spans="2:9" ht="20.100000000000001" hidden="1" customHeight="1" x14ac:dyDescent="0.25">
      <c r="B4121" s="48"/>
      <c r="C4121" s="49"/>
      <c r="D4121" s="49"/>
      <c r="E4121" s="49"/>
      <c r="F4121" s="49"/>
      <c r="G4121" s="50"/>
      <c r="H4121" s="47"/>
      <c r="I4121" s="47"/>
    </row>
    <row r="4122" spans="2:9" ht="20.100000000000001" hidden="1" customHeight="1" x14ac:dyDescent="0.25">
      <c r="B4122" s="48"/>
      <c r="C4122" s="49"/>
      <c r="D4122" s="49"/>
      <c r="E4122" s="49"/>
      <c r="F4122" s="49"/>
      <c r="G4122" s="50"/>
      <c r="H4122" s="47"/>
      <c r="I4122" s="47"/>
    </row>
    <row r="4123" spans="2:9" ht="20.100000000000001" hidden="1" customHeight="1" x14ac:dyDescent="0.25">
      <c r="B4123" s="48"/>
      <c r="C4123" s="49"/>
      <c r="D4123" s="49"/>
      <c r="E4123" s="49"/>
      <c r="F4123" s="49"/>
      <c r="G4123" s="50"/>
      <c r="H4123" s="47"/>
      <c r="I4123" s="47"/>
    </row>
    <row r="4124" spans="2:9" ht="20.100000000000001" hidden="1" customHeight="1" x14ac:dyDescent="0.25">
      <c r="B4124" s="48"/>
      <c r="C4124" s="49"/>
      <c r="D4124" s="49"/>
      <c r="E4124" s="49"/>
      <c r="F4124" s="49"/>
      <c r="G4124" s="50"/>
      <c r="H4124" s="47"/>
      <c r="I4124" s="47"/>
    </row>
    <row r="4125" spans="2:9" ht="20.100000000000001" hidden="1" customHeight="1" x14ac:dyDescent="0.25">
      <c r="B4125" s="48"/>
      <c r="C4125" s="49"/>
      <c r="D4125" s="49"/>
      <c r="E4125" s="49"/>
      <c r="F4125" s="49"/>
      <c r="G4125" s="50"/>
      <c r="H4125" s="47"/>
      <c r="I4125" s="47"/>
    </row>
    <row r="4126" spans="2:9" ht="20.100000000000001" hidden="1" customHeight="1" x14ac:dyDescent="0.25">
      <c r="B4126" s="48"/>
      <c r="C4126" s="49"/>
      <c r="D4126" s="49"/>
      <c r="E4126" s="49"/>
      <c r="F4126" s="49"/>
      <c r="G4126" s="50"/>
      <c r="H4126" s="47"/>
      <c r="I4126" s="47"/>
    </row>
    <row r="4127" spans="2:9" ht="20.100000000000001" hidden="1" customHeight="1" x14ac:dyDescent="0.25">
      <c r="B4127" s="48"/>
      <c r="C4127" s="49"/>
      <c r="D4127" s="49"/>
      <c r="E4127" s="49"/>
      <c r="F4127" s="49"/>
      <c r="G4127" s="50"/>
      <c r="H4127" s="47"/>
      <c r="I4127" s="47"/>
    </row>
    <row r="4128" spans="2:9" ht="20.100000000000001" hidden="1" customHeight="1" x14ac:dyDescent="0.25">
      <c r="B4128" s="48"/>
      <c r="C4128" s="49"/>
      <c r="D4128" s="49"/>
      <c r="E4128" s="49"/>
      <c r="F4128" s="49"/>
      <c r="G4128" s="50"/>
      <c r="H4128" s="47"/>
      <c r="I4128" s="47"/>
    </row>
    <row r="4129" spans="2:9" ht="20.100000000000001" hidden="1" customHeight="1" x14ac:dyDescent="0.25">
      <c r="B4129" s="48"/>
      <c r="C4129" s="49"/>
      <c r="D4129" s="49"/>
      <c r="E4129" s="49"/>
      <c r="F4129" s="49"/>
      <c r="G4129" s="50"/>
      <c r="H4129" s="47"/>
      <c r="I4129" s="47"/>
    </row>
    <row r="4130" spans="2:9" ht="20.100000000000001" hidden="1" customHeight="1" x14ac:dyDescent="0.25">
      <c r="B4130" s="48"/>
      <c r="C4130" s="49"/>
      <c r="D4130" s="49"/>
      <c r="E4130" s="49"/>
      <c r="F4130" s="49"/>
      <c r="G4130" s="50"/>
      <c r="H4130" s="47"/>
      <c r="I4130" s="47"/>
    </row>
    <row r="4131" spans="2:9" ht="20.100000000000001" hidden="1" customHeight="1" x14ac:dyDescent="0.25">
      <c r="B4131" s="48"/>
      <c r="C4131" s="49"/>
      <c r="D4131" s="49"/>
      <c r="E4131" s="49"/>
      <c r="F4131" s="49"/>
      <c r="G4131" s="50"/>
      <c r="H4131" s="47"/>
      <c r="I4131" s="47"/>
    </row>
    <row r="4132" spans="2:9" ht="20.100000000000001" hidden="1" customHeight="1" x14ac:dyDescent="0.25">
      <c r="B4132" s="48"/>
      <c r="C4132" s="49"/>
      <c r="D4132" s="49"/>
      <c r="E4132" s="49"/>
      <c r="F4132" s="49"/>
      <c r="G4132" s="50"/>
      <c r="H4132" s="47"/>
      <c r="I4132" s="47"/>
    </row>
    <row r="4133" spans="2:9" ht="20.100000000000001" hidden="1" customHeight="1" x14ac:dyDescent="0.25">
      <c r="B4133" s="48"/>
      <c r="C4133" s="49"/>
      <c r="D4133" s="49"/>
      <c r="E4133" s="49"/>
      <c r="F4133" s="49"/>
      <c r="G4133" s="50"/>
      <c r="H4133" s="47"/>
      <c r="I4133" s="47"/>
    </row>
    <row r="4134" spans="2:9" ht="20.100000000000001" hidden="1" customHeight="1" x14ac:dyDescent="0.25">
      <c r="B4134" s="48"/>
      <c r="C4134" s="49"/>
      <c r="D4134" s="49"/>
      <c r="E4134" s="49"/>
      <c r="F4134" s="49"/>
      <c r="G4134" s="50"/>
      <c r="H4134" s="47"/>
      <c r="I4134" s="47"/>
    </row>
    <row r="4135" spans="2:9" ht="20.100000000000001" hidden="1" customHeight="1" x14ac:dyDescent="0.25">
      <c r="B4135" s="48"/>
      <c r="C4135" s="49"/>
      <c r="D4135" s="49"/>
      <c r="E4135" s="49"/>
      <c r="F4135" s="49"/>
      <c r="G4135" s="50"/>
      <c r="H4135" s="47"/>
      <c r="I4135" s="47"/>
    </row>
    <row r="4136" spans="2:9" ht="20.100000000000001" hidden="1" customHeight="1" x14ac:dyDescent="0.25">
      <c r="B4136" s="48"/>
      <c r="C4136" s="49"/>
      <c r="D4136" s="49"/>
      <c r="E4136" s="49"/>
      <c r="F4136" s="49"/>
      <c r="G4136" s="50"/>
      <c r="H4136" s="47"/>
      <c r="I4136" s="47"/>
    </row>
    <row r="4137" spans="2:9" ht="20.100000000000001" hidden="1" customHeight="1" x14ac:dyDescent="0.25">
      <c r="B4137" s="48"/>
      <c r="C4137" s="49"/>
      <c r="D4137" s="49"/>
      <c r="E4137" s="49"/>
      <c r="F4137" s="49"/>
      <c r="G4137" s="50"/>
      <c r="H4137" s="47"/>
      <c r="I4137" s="47"/>
    </row>
    <row r="4138" spans="2:9" ht="20.100000000000001" hidden="1" customHeight="1" x14ac:dyDescent="0.25">
      <c r="B4138" s="48"/>
      <c r="C4138" s="49"/>
      <c r="D4138" s="49"/>
      <c r="E4138" s="49"/>
      <c r="F4138" s="49"/>
      <c r="G4138" s="50"/>
      <c r="H4138" s="47"/>
      <c r="I4138" s="47"/>
    </row>
    <row r="4139" spans="2:9" ht="20.100000000000001" hidden="1" customHeight="1" x14ac:dyDescent="0.25">
      <c r="B4139" s="48"/>
      <c r="C4139" s="49"/>
      <c r="D4139" s="49"/>
      <c r="E4139" s="49"/>
      <c r="F4139" s="49"/>
      <c r="G4139" s="50"/>
      <c r="H4139" s="47"/>
      <c r="I4139" s="47"/>
    </row>
    <row r="4140" spans="2:9" ht="20.100000000000001" hidden="1" customHeight="1" x14ac:dyDescent="0.25">
      <c r="B4140" s="48"/>
      <c r="C4140" s="49"/>
      <c r="D4140" s="49"/>
      <c r="E4140" s="49"/>
      <c r="F4140" s="49"/>
      <c r="G4140" s="50"/>
      <c r="H4140" s="47"/>
      <c r="I4140" s="47"/>
    </row>
    <row r="4141" spans="2:9" ht="20.100000000000001" hidden="1" customHeight="1" x14ac:dyDescent="0.25">
      <c r="B4141" s="48"/>
      <c r="C4141" s="49"/>
      <c r="D4141" s="49"/>
      <c r="E4141" s="49"/>
      <c r="F4141" s="49"/>
      <c r="G4141" s="50"/>
      <c r="H4141" s="47"/>
      <c r="I4141" s="47"/>
    </row>
    <row r="4142" spans="2:9" ht="20.100000000000001" hidden="1" customHeight="1" x14ac:dyDescent="0.25">
      <c r="B4142" s="48"/>
      <c r="C4142" s="49"/>
      <c r="D4142" s="49"/>
      <c r="E4142" s="49"/>
      <c r="F4142" s="49"/>
      <c r="G4142" s="50"/>
      <c r="H4142" s="47"/>
      <c r="I4142" s="47"/>
    </row>
    <row r="4143" spans="2:9" ht="20.100000000000001" hidden="1" customHeight="1" x14ac:dyDescent="0.25">
      <c r="B4143" s="48"/>
      <c r="C4143" s="49"/>
      <c r="D4143" s="49"/>
      <c r="E4143" s="49"/>
      <c r="F4143" s="49"/>
      <c r="G4143" s="50"/>
      <c r="H4143" s="47"/>
      <c r="I4143" s="47"/>
    </row>
    <row r="4144" spans="2:9" ht="20.100000000000001" hidden="1" customHeight="1" x14ac:dyDescent="0.25">
      <c r="B4144" s="48"/>
      <c r="C4144" s="49"/>
      <c r="D4144" s="49"/>
      <c r="E4144" s="49"/>
      <c r="F4144" s="49"/>
      <c r="G4144" s="50"/>
      <c r="H4144" s="47"/>
      <c r="I4144" s="47"/>
    </row>
    <row r="4145" spans="2:9" ht="20.100000000000001" hidden="1" customHeight="1" x14ac:dyDescent="0.25">
      <c r="B4145" s="48"/>
      <c r="C4145" s="49"/>
      <c r="D4145" s="49"/>
      <c r="E4145" s="49"/>
      <c r="F4145" s="49"/>
      <c r="G4145" s="50"/>
      <c r="H4145" s="47"/>
      <c r="I4145" s="47"/>
    </row>
    <row r="4146" spans="2:9" ht="20.100000000000001" hidden="1" customHeight="1" x14ac:dyDescent="0.25">
      <c r="B4146" s="48"/>
      <c r="C4146" s="49"/>
      <c r="D4146" s="49"/>
      <c r="E4146" s="49"/>
      <c r="F4146" s="49"/>
      <c r="G4146" s="50"/>
      <c r="H4146" s="47"/>
      <c r="I4146" s="47"/>
    </row>
    <row r="4147" spans="2:9" ht="20.100000000000001" hidden="1" customHeight="1" x14ac:dyDescent="0.25">
      <c r="B4147" s="48"/>
      <c r="C4147" s="49"/>
      <c r="D4147" s="49"/>
      <c r="E4147" s="49"/>
      <c r="F4147" s="49"/>
      <c r="G4147" s="50"/>
      <c r="H4147" s="47"/>
      <c r="I4147" s="47"/>
    </row>
    <row r="4148" spans="2:9" ht="20.100000000000001" hidden="1" customHeight="1" x14ac:dyDescent="0.25">
      <c r="B4148" s="48"/>
      <c r="C4148" s="49"/>
      <c r="D4148" s="49"/>
      <c r="E4148" s="49"/>
      <c r="F4148" s="49"/>
      <c r="G4148" s="50"/>
      <c r="H4148" s="47"/>
      <c r="I4148" s="47"/>
    </row>
    <row r="4149" spans="2:9" ht="20.100000000000001" hidden="1" customHeight="1" x14ac:dyDescent="0.25">
      <c r="B4149" s="48"/>
      <c r="C4149" s="49"/>
      <c r="D4149" s="49"/>
      <c r="E4149" s="49"/>
      <c r="F4149" s="49"/>
      <c r="G4149" s="50"/>
      <c r="H4149" s="47"/>
      <c r="I4149" s="47"/>
    </row>
    <row r="4150" spans="2:9" ht="20.100000000000001" hidden="1" customHeight="1" x14ac:dyDescent="0.25">
      <c r="B4150" s="48"/>
      <c r="C4150" s="49"/>
      <c r="D4150" s="49"/>
      <c r="E4150" s="49"/>
      <c r="F4150" s="49"/>
      <c r="G4150" s="50"/>
      <c r="H4150" s="47"/>
      <c r="I4150" s="47"/>
    </row>
    <row r="4151" spans="2:9" ht="20.100000000000001" hidden="1" customHeight="1" x14ac:dyDescent="0.25">
      <c r="B4151" s="48"/>
      <c r="C4151" s="49"/>
      <c r="D4151" s="49"/>
      <c r="E4151" s="49"/>
      <c r="F4151" s="49"/>
      <c r="G4151" s="50"/>
      <c r="H4151" s="47"/>
      <c r="I4151" s="47"/>
    </row>
    <row r="4152" spans="2:9" ht="20.100000000000001" hidden="1" customHeight="1" x14ac:dyDescent="0.25">
      <c r="B4152" s="48"/>
      <c r="C4152" s="49"/>
      <c r="D4152" s="49"/>
      <c r="E4152" s="49"/>
      <c r="F4152" s="49"/>
      <c r="G4152" s="50"/>
      <c r="H4152" s="47"/>
      <c r="I4152" s="47"/>
    </row>
    <row r="4153" spans="2:9" ht="20.100000000000001" hidden="1" customHeight="1" x14ac:dyDescent="0.25">
      <c r="B4153" s="48"/>
      <c r="C4153" s="49"/>
      <c r="D4153" s="49"/>
      <c r="E4153" s="49"/>
      <c r="F4153" s="49"/>
      <c r="G4153" s="50"/>
      <c r="H4153" s="47"/>
      <c r="I4153" s="47"/>
    </row>
    <row r="4154" spans="2:9" ht="20.100000000000001" hidden="1" customHeight="1" x14ac:dyDescent="0.25">
      <c r="B4154" s="48"/>
      <c r="C4154" s="49"/>
      <c r="D4154" s="49"/>
      <c r="E4154" s="49"/>
      <c r="F4154" s="49"/>
      <c r="G4154" s="50"/>
      <c r="H4154" s="47"/>
      <c r="I4154" s="47"/>
    </row>
    <row r="4155" spans="2:9" ht="20.100000000000001" hidden="1" customHeight="1" x14ac:dyDescent="0.25">
      <c r="B4155" s="48"/>
      <c r="C4155" s="49"/>
      <c r="D4155" s="49"/>
      <c r="E4155" s="49"/>
      <c r="F4155" s="49"/>
      <c r="G4155" s="50"/>
      <c r="H4155" s="47"/>
      <c r="I4155" s="47"/>
    </row>
    <row r="4156" spans="2:9" ht="20.100000000000001" hidden="1" customHeight="1" x14ac:dyDescent="0.25">
      <c r="B4156" s="48"/>
      <c r="C4156" s="49"/>
      <c r="D4156" s="49"/>
      <c r="E4156" s="49"/>
      <c r="F4156" s="49"/>
      <c r="G4156" s="50"/>
      <c r="H4156" s="47"/>
      <c r="I4156" s="47"/>
    </row>
    <row r="4157" spans="2:9" ht="20.100000000000001" hidden="1" customHeight="1" x14ac:dyDescent="0.25">
      <c r="B4157" s="48"/>
      <c r="C4157" s="49"/>
      <c r="D4157" s="49"/>
      <c r="E4157" s="49"/>
      <c r="F4157" s="49"/>
      <c r="G4157" s="50"/>
      <c r="H4157" s="47"/>
      <c r="I4157" s="47"/>
    </row>
    <row r="4158" spans="2:9" ht="20.100000000000001" hidden="1" customHeight="1" x14ac:dyDescent="0.25">
      <c r="B4158" s="48"/>
      <c r="C4158" s="49"/>
      <c r="D4158" s="49"/>
      <c r="E4158" s="49"/>
      <c r="F4158" s="49"/>
      <c r="G4158" s="50"/>
      <c r="H4158" s="47"/>
      <c r="I4158" s="47"/>
    </row>
    <row r="4159" spans="2:9" ht="20.100000000000001" hidden="1" customHeight="1" x14ac:dyDescent="0.25">
      <c r="B4159" s="48"/>
      <c r="C4159" s="49"/>
      <c r="D4159" s="49"/>
      <c r="E4159" s="49"/>
      <c r="F4159" s="49"/>
      <c r="G4159" s="50"/>
      <c r="H4159" s="47"/>
      <c r="I4159" s="47"/>
    </row>
    <row r="4160" spans="2:9" ht="20.100000000000001" hidden="1" customHeight="1" x14ac:dyDescent="0.25">
      <c r="B4160" s="48"/>
      <c r="C4160" s="49"/>
      <c r="D4160" s="49"/>
      <c r="E4160" s="49"/>
      <c r="F4160" s="49"/>
      <c r="G4160" s="50"/>
      <c r="H4160" s="47"/>
      <c r="I4160" s="47"/>
    </row>
    <row r="4161" spans="2:9" ht="20.100000000000001" hidden="1" customHeight="1" x14ac:dyDescent="0.25">
      <c r="B4161" s="48"/>
      <c r="C4161" s="49"/>
      <c r="D4161" s="49"/>
      <c r="E4161" s="49"/>
      <c r="F4161" s="49"/>
      <c r="G4161" s="50"/>
      <c r="H4161" s="47"/>
      <c r="I4161" s="47"/>
    </row>
    <row r="4162" spans="2:9" ht="20.100000000000001" hidden="1" customHeight="1" x14ac:dyDescent="0.25">
      <c r="B4162" s="48"/>
      <c r="C4162" s="49"/>
      <c r="D4162" s="49"/>
      <c r="E4162" s="49"/>
      <c r="F4162" s="49"/>
      <c r="G4162" s="50"/>
      <c r="H4162" s="47"/>
      <c r="I4162" s="47"/>
    </row>
    <row r="4163" spans="2:9" ht="20.100000000000001" hidden="1" customHeight="1" x14ac:dyDescent="0.25">
      <c r="B4163" s="48"/>
      <c r="C4163" s="49"/>
      <c r="D4163" s="49"/>
      <c r="E4163" s="49"/>
      <c r="F4163" s="49"/>
      <c r="G4163" s="50"/>
      <c r="H4163" s="47"/>
      <c r="I4163" s="47"/>
    </row>
    <row r="4164" spans="2:9" ht="20.100000000000001" hidden="1" customHeight="1" x14ac:dyDescent="0.25">
      <c r="B4164" s="48"/>
      <c r="C4164" s="49"/>
      <c r="D4164" s="49"/>
      <c r="E4164" s="49"/>
      <c r="F4164" s="49"/>
      <c r="G4164" s="50"/>
      <c r="H4164" s="47"/>
      <c r="I4164" s="47"/>
    </row>
    <row r="4165" spans="2:9" ht="20.100000000000001" hidden="1" customHeight="1" x14ac:dyDescent="0.25">
      <c r="B4165" s="48"/>
      <c r="C4165" s="49"/>
      <c r="D4165" s="49"/>
      <c r="E4165" s="49"/>
      <c r="F4165" s="49"/>
      <c r="G4165" s="50"/>
      <c r="H4165" s="47"/>
      <c r="I4165" s="47"/>
    </row>
    <row r="4166" spans="2:9" ht="20.100000000000001" hidden="1" customHeight="1" x14ac:dyDescent="0.25">
      <c r="B4166" s="48"/>
      <c r="C4166" s="49"/>
      <c r="D4166" s="49"/>
      <c r="E4166" s="49"/>
      <c r="F4166" s="49"/>
      <c r="G4166" s="50"/>
      <c r="H4166" s="47"/>
      <c r="I4166" s="47"/>
    </row>
    <row r="4167" spans="2:9" ht="20.100000000000001" hidden="1" customHeight="1" x14ac:dyDescent="0.25">
      <c r="B4167" s="48"/>
      <c r="C4167" s="49"/>
      <c r="D4167" s="49"/>
      <c r="E4167" s="49"/>
      <c r="F4167" s="49"/>
      <c r="G4167" s="50"/>
      <c r="H4167" s="47"/>
      <c r="I4167" s="47"/>
    </row>
    <row r="4168" spans="2:9" ht="20.100000000000001" hidden="1" customHeight="1" x14ac:dyDescent="0.25">
      <c r="B4168" s="48"/>
      <c r="C4168" s="49"/>
      <c r="D4168" s="49"/>
      <c r="E4168" s="49"/>
      <c r="F4168" s="49"/>
      <c r="G4168" s="50"/>
      <c r="H4168" s="47"/>
      <c r="I4168" s="47"/>
    </row>
    <row r="4169" spans="2:9" ht="20.100000000000001" hidden="1" customHeight="1" x14ac:dyDescent="0.25">
      <c r="B4169" s="48"/>
      <c r="C4169" s="49"/>
      <c r="D4169" s="49"/>
      <c r="E4169" s="49"/>
      <c r="F4169" s="49"/>
      <c r="G4169" s="50"/>
      <c r="H4169" s="47"/>
      <c r="I4169" s="47"/>
    </row>
    <row r="4170" spans="2:9" ht="20.100000000000001" hidden="1" customHeight="1" x14ac:dyDescent="0.25">
      <c r="B4170" s="48"/>
      <c r="C4170" s="49"/>
      <c r="D4170" s="49"/>
      <c r="E4170" s="49"/>
      <c r="F4170" s="49"/>
      <c r="G4170" s="50"/>
      <c r="H4170" s="47"/>
      <c r="I4170" s="47"/>
    </row>
    <row r="4171" spans="2:9" ht="20.100000000000001" hidden="1" customHeight="1" x14ac:dyDescent="0.25">
      <c r="B4171" s="48"/>
      <c r="C4171" s="49"/>
      <c r="D4171" s="49"/>
      <c r="E4171" s="49"/>
      <c r="F4171" s="49"/>
      <c r="G4171" s="50"/>
      <c r="H4171" s="47"/>
      <c r="I4171" s="47"/>
    </row>
    <row r="4172" spans="2:9" ht="20.100000000000001" hidden="1" customHeight="1" x14ac:dyDescent="0.25">
      <c r="B4172" s="48"/>
      <c r="C4172" s="49"/>
      <c r="D4172" s="49"/>
      <c r="E4172" s="49"/>
      <c r="F4172" s="49"/>
      <c r="G4172" s="50"/>
      <c r="H4172" s="47"/>
      <c r="I4172" s="47"/>
    </row>
    <row r="4173" spans="2:9" ht="20.100000000000001" hidden="1" customHeight="1" x14ac:dyDescent="0.25">
      <c r="B4173" s="48"/>
      <c r="C4173" s="49"/>
      <c r="D4173" s="49"/>
      <c r="E4173" s="49"/>
      <c r="F4173" s="49"/>
      <c r="G4173" s="50"/>
      <c r="H4173" s="47"/>
      <c r="I4173" s="47"/>
    </row>
    <row r="4174" spans="2:9" ht="20.100000000000001" hidden="1" customHeight="1" x14ac:dyDescent="0.25">
      <c r="B4174" s="48"/>
      <c r="C4174" s="49"/>
      <c r="D4174" s="49"/>
      <c r="E4174" s="49"/>
      <c r="F4174" s="49"/>
      <c r="G4174" s="50"/>
      <c r="H4174" s="47"/>
      <c r="I4174" s="47"/>
    </row>
    <row r="4175" spans="2:9" ht="20.100000000000001" hidden="1" customHeight="1" x14ac:dyDescent="0.25">
      <c r="B4175" s="48"/>
      <c r="C4175" s="49"/>
      <c r="D4175" s="49"/>
      <c r="E4175" s="49"/>
      <c r="F4175" s="49"/>
      <c r="G4175" s="50"/>
      <c r="H4175" s="47"/>
      <c r="I4175" s="47"/>
    </row>
    <row r="4176" spans="2:9" ht="20.100000000000001" hidden="1" customHeight="1" x14ac:dyDescent="0.25">
      <c r="B4176" s="48"/>
      <c r="C4176" s="49"/>
      <c r="D4176" s="49"/>
      <c r="E4176" s="49"/>
      <c r="F4176" s="49"/>
      <c r="G4176" s="50"/>
      <c r="H4176" s="47"/>
      <c r="I4176" s="47"/>
    </row>
    <row r="4177" spans="2:9" ht="20.100000000000001" hidden="1" customHeight="1" x14ac:dyDescent="0.25">
      <c r="B4177" s="48"/>
      <c r="C4177" s="49"/>
      <c r="D4177" s="49"/>
      <c r="E4177" s="49"/>
      <c r="F4177" s="49"/>
      <c r="G4177" s="50"/>
      <c r="H4177" s="47"/>
      <c r="I4177" s="47"/>
    </row>
    <row r="4178" spans="2:9" ht="20.100000000000001" hidden="1" customHeight="1" x14ac:dyDescent="0.25">
      <c r="B4178" s="48"/>
      <c r="C4178" s="49"/>
      <c r="D4178" s="49"/>
      <c r="E4178" s="49"/>
      <c r="F4178" s="49"/>
      <c r="G4178" s="50"/>
      <c r="H4178" s="47"/>
      <c r="I4178" s="47"/>
    </row>
    <row r="4179" spans="2:9" ht="20.100000000000001" hidden="1" customHeight="1" x14ac:dyDescent="0.25">
      <c r="B4179" s="48"/>
      <c r="C4179" s="49"/>
      <c r="D4179" s="49"/>
      <c r="E4179" s="49"/>
      <c r="F4179" s="49"/>
      <c r="G4179" s="50"/>
      <c r="H4179" s="47"/>
      <c r="I4179" s="47"/>
    </row>
    <row r="4180" spans="2:9" ht="20.100000000000001" hidden="1" customHeight="1" x14ac:dyDescent="0.25">
      <c r="B4180" s="48"/>
      <c r="C4180" s="49"/>
      <c r="D4180" s="49"/>
      <c r="E4180" s="49"/>
      <c r="F4180" s="49"/>
      <c r="G4180" s="50"/>
      <c r="H4180" s="47"/>
      <c r="I4180" s="47"/>
    </row>
    <row r="4181" spans="2:9" ht="20.100000000000001" hidden="1" customHeight="1" x14ac:dyDescent="0.25">
      <c r="B4181" s="48"/>
      <c r="C4181" s="49"/>
      <c r="D4181" s="49"/>
      <c r="E4181" s="49"/>
      <c r="F4181" s="49"/>
      <c r="G4181" s="50"/>
      <c r="H4181" s="47"/>
      <c r="I4181" s="47"/>
    </row>
    <row r="4182" spans="2:9" ht="20.100000000000001" hidden="1" customHeight="1" x14ac:dyDescent="0.25">
      <c r="B4182" s="48"/>
      <c r="C4182" s="49"/>
      <c r="D4182" s="49"/>
      <c r="E4182" s="49"/>
      <c r="F4182" s="49"/>
      <c r="G4182" s="50"/>
      <c r="H4182" s="47"/>
      <c r="I4182" s="47"/>
    </row>
    <row r="4183" spans="2:9" ht="20.100000000000001" hidden="1" customHeight="1" x14ac:dyDescent="0.25">
      <c r="B4183" s="48"/>
      <c r="C4183" s="49"/>
      <c r="D4183" s="49"/>
      <c r="E4183" s="49"/>
      <c r="F4183" s="49"/>
      <c r="G4183" s="50"/>
      <c r="H4183" s="47"/>
      <c r="I4183" s="47"/>
    </row>
    <row r="4184" spans="2:9" ht="20.100000000000001" hidden="1" customHeight="1" x14ac:dyDescent="0.25">
      <c r="B4184" s="48"/>
      <c r="C4184" s="49"/>
      <c r="D4184" s="49"/>
      <c r="E4184" s="49"/>
      <c r="F4184" s="49"/>
      <c r="G4184" s="50"/>
      <c r="H4184" s="47"/>
      <c r="I4184" s="47"/>
    </row>
    <row r="4185" spans="2:9" ht="20.100000000000001" hidden="1" customHeight="1" x14ac:dyDescent="0.25">
      <c r="B4185" s="48"/>
      <c r="C4185" s="49"/>
      <c r="D4185" s="49"/>
      <c r="E4185" s="49"/>
      <c r="F4185" s="49"/>
      <c r="G4185" s="50"/>
      <c r="H4185" s="47"/>
      <c r="I4185" s="47"/>
    </row>
    <row r="4186" spans="2:9" ht="20.100000000000001" hidden="1" customHeight="1" x14ac:dyDescent="0.25">
      <c r="B4186" s="48"/>
      <c r="C4186" s="49"/>
      <c r="D4186" s="49"/>
      <c r="E4186" s="49"/>
      <c r="F4186" s="49"/>
      <c r="G4186" s="50"/>
      <c r="H4186" s="47"/>
      <c r="I4186" s="47"/>
    </row>
    <row r="4187" spans="2:9" ht="20.100000000000001" hidden="1" customHeight="1" x14ac:dyDescent="0.25">
      <c r="B4187" s="48"/>
      <c r="C4187" s="49"/>
      <c r="D4187" s="49"/>
      <c r="E4187" s="49"/>
      <c r="F4187" s="49"/>
      <c r="G4187" s="50"/>
      <c r="H4187" s="47"/>
      <c r="I4187" s="47"/>
    </row>
    <row r="4188" spans="2:9" ht="20.100000000000001" hidden="1" customHeight="1" x14ac:dyDescent="0.25">
      <c r="B4188" s="48"/>
      <c r="C4188" s="49"/>
      <c r="D4188" s="49"/>
      <c r="E4188" s="49"/>
      <c r="F4188" s="49"/>
      <c r="G4188" s="50"/>
      <c r="H4188" s="47"/>
      <c r="I4188" s="47"/>
    </row>
    <row r="4189" spans="2:9" ht="20.100000000000001" hidden="1" customHeight="1" x14ac:dyDescent="0.25">
      <c r="B4189" s="48"/>
      <c r="C4189" s="49"/>
      <c r="D4189" s="49"/>
      <c r="E4189" s="49"/>
      <c r="F4189" s="49"/>
      <c r="G4189" s="50"/>
      <c r="H4189" s="47"/>
      <c r="I4189" s="47"/>
    </row>
    <row r="4190" spans="2:9" ht="20.100000000000001" hidden="1" customHeight="1" x14ac:dyDescent="0.25">
      <c r="B4190" s="48"/>
      <c r="C4190" s="49"/>
      <c r="D4190" s="49"/>
      <c r="E4190" s="49"/>
      <c r="F4190" s="49"/>
      <c r="G4190" s="50"/>
      <c r="H4190" s="47"/>
      <c r="I4190" s="47"/>
    </row>
    <row r="4191" spans="2:9" ht="20.100000000000001" hidden="1" customHeight="1" x14ac:dyDescent="0.25">
      <c r="B4191" s="48"/>
      <c r="C4191" s="49"/>
      <c r="D4191" s="49"/>
      <c r="E4191" s="49"/>
      <c r="F4191" s="49"/>
      <c r="G4191" s="50"/>
      <c r="H4191" s="47"/>
      <c r="I4191" s="47"/>
    </row>
    <row r="4192" spans="2:9" ht="20.100000000000001" hidden="1" customHeight="1" x14ac:dyDescent="0.25">
      <c r="B4192" s="48"/>
      <c r="C4192" s="49"/>
      <c r="D4192" s="49"/>
      <c r="E4192" s="49"/>
      <c r="F4192" s="49"/>
      <c r="G4192" s="50"/>
      <c r="H4192" s="47"/>
      <c r="I4192" s="47"/>
    </row>
    <row r="4193" spans="2:9" ht="20.100000000000001" hidden="1" customHeight="1" x14ac:dyDescent="0.25">
      <c r="B4193" s="48"/>
      <c r="C4193" s="49"/>
      <c r="D4193" s="49"/>
      <c r="E4193" s="49"/>
      <c r="F4193" s="49"/>
      <c r="G4193" s="50"/>
      <c r="H4193" s="47"/>
      <c r="I4193" s="47"/>
    </row>
    <row r="4194" spans="2:9" ht="20.100000000000001" hidden="1" customHeight="1" x14ac:dyDescent="0.25">
      <c r="B4194" s="48"/>
      <c r="C4194" s="49"/>
      <c r="D4194" s="49"/>
      <c r="E4194" s="49"/>
      <c r="F4194" s="49"/>
      <c r="G4194" s="50"/>
      <c r="H4194" s="47"/>
      <c r="I4194" s="47"/>
    </row>
    <row r="4195" spans="2:9" ht="20.100000000000001" hidden="1" customHeight="1" x14ac:dyDescent="0.25">
      <c r="B4195" s="48"/>
      <c r="C4195" s="49"/>
      <c r="D4195" s="49"/>
      <c r="E4195" s="49"/>
      <c r="F4195" s="49"/>
      <c r="G4195" s="50"/>
      <c r="H4195" s="47"/>
      <c r="I4195" s="47"/>
    </row>
    <row r="4196" spans="2:9" ht="20.100000000000001" hidden="1" customHeight="1" x14ac:dyDescent="0.25">
      <c r="B4196" s="48"/>
      <c r="C4196" s="49"/>
      <c r="D4196" s="49"/>
      <c r="E4196" s="49"/>
      <c r="F4196" s="49"/>
      <c r="G4196" s="50"/>
      <c r="H4196" s="47"/>
      <c r="I4196" s="47"/>
    </row>
    <row r="4197" spans="2:9" ht="20.100000000000001" hidden="1" customHeight="1" x14ac:dyDescent="0.25">
      <c r="B4197" s="48"/>
      <c r="C4197" s="49"/>
      <c r="D4197" s="49"/>
      <c r="E4197" s="49"/>
      <c r="F4197" s="49"/>
      <c r="G4197" s="50"/>
      <c r="H4197" s="47"/>
      <c r="I4197" s="47"/>
    </row>
    <row r="4198" spans="2:9" ht="20.100000000000001" hidden="1" customHeight="1" x14ac:dyDescent="0.25">
      <c r="B4198" s="48"/>
      <c r="C4198" s="49"/>
      <c r="D4198" s="49"/>
      <c r="E4198" s="49"/>
      <c r="F4198" s="49"/>
      <c r="G4198" s="50"/>
      <c r="H4198" s="47"/>
      <c r="I4198" s="47"/>
    </row>
    <row r="4199" spans="2:9" ht="20.100000000000001" hidden="1" customHeight="1" x14ac:dyDescent="0.25">
      <c r="B4199" s="48"/>
      <c r="C4199" s="49"/>
      <c r="D4199" s="49"/>
      <c r="E4199" s="49"/>
      <c r="F4199" s="49"/>
      <c r="G4199" s="50"/>
      <c r="H4199" s="47"/>
      <c r="I4199" s="47"/>
    </row>
    <row r="4200" spans="2:9" ht="20.100000000000001" hidden="1" customHeight="1" x14ac:dyDescent="0.25">
      <c r="B4200" s="48"/>
      <c r="C4200" s="49"/>
      <c r="D4200" s="49"/>
      <c r="E4200" s="49"/>
      <c r="F4200" s="49"/>
      <c r="G4200" s="50"/>
      <c r="H4200" s="47"/>
      <c r="I4200" s="47"/>
    </row>
    <row r="4201" spans="2:9" ht="20.100000000000001" hidden="1" customHeight="1" x14ac:dyDescent="0.25">
      <c r="B4201" s="48"/>
      <c r="C4201" s="49"/>
      <c r="D4201" s="49"/>
      <c r="E4201" s="49"/>
      <c r="F4201" s="49"/>
      <c r="G4201" s="50"/>
      <c r="H4201" s="47"/>
      <c r="I4201" s="47"/>
    </row>
    <row r="4202" spans="2:9" ht="20.100000000000001" hidden="1" customHeight="1" x14ac:dyDescent="0.25">
      <c r="B4202" s="48"/>
      <c r="C4202" s="49"/>
      <c r="D4202" s="49"/>
      <c r="E4202" s="49"/>
      <c r="F4202" s="49"/>
      <c r="G4202" s="50"/>
      <c r="H4202" s="47"/>
      <c r="I4202" s="47"/>
    </row>
    <row r="4203" spans="2:9" ht="20.100000000000001" hidden="1" customHeight="1" x14ac:dyDescent="0.25">
      <c r="B4203" s="48"/>
      <c r="C4203" s="49"/>
      <c r="D4203" s="49"/>
      <c r="E4203" s="49"/>
      <c r="F4203" s="49"/>
      <c r="G4203" s="50"/>
      <c r="H4203" s="47"/>
      <c r="I4203" s="47"/>
    </row>
    <row r="4204" spans="2:9" ht="20.100000000000001" hidden="1" customHeight="1" x14ac:dyDescent="0.25">
      <c r="B4204" s="48"/>
      <c r="C4204" s="49"/>
      <c r="D4204" s="49"/>
      <c r="E4204" s="49"/>
      <c r="F4204" s="49"/>
      <c r="G4204" s="50"/>
      <c r="H4204" s="47"/>
      <c r="I4204" s="47"/>
    </row>
    <row r="4205" spans="2:9" ht="20.100000000000001" hidden="1" customHeight="1" x14ac:dyDescent="0.25">
      <c r="B4205" s="48"/>
      <c r="C4205" s="49"/>
      <c r="D4205" s="49"/>
      <c r="E4205" s="49"/>
      <c r="F4205" s="49"/>
      <c r="G4205" s="50"/>
      <c r="H4205" s="47"/>
      <c r="I4205" s="47"/>
    </row>
    <row r="4206" spans="2:9" ht="20.100000000000001" hidden="1" customHeight="1" x14ac:dyDescent="0.25">
      <c r="B4206" s="48"/>
      <c r="C4206" s="49"/>
      <c r="D4206" s="49"/>
      <c r="E4206" s="49"/>
      <c r="F4206" s="49"/>
      <c r="G4206" s="50"/>
      <c r="H4206" s="47"/>
      <c r="I4206" s="47"/>
    </row>
    <row r="4207" spans="2:9" ht="20.100000000000001" hidden="1" customHeight="1" x14ac:dyDescent="0.25">
      <c r="B4207" s="48"/>
      <c r="C4207" s="49"/>
      <c r="D4207" s="49"/>
      <c r="E4207" s="49"/>
      <c r="F4207" s="49"/>
      <c r="G4207" s="50"/>
      <c r="H4207" s="47"/>
      <c r="I4207" s="47"/>
    </row>
    <row r="4208" spans="2:9" ht="20.100000000000001" hidden="1" customHeight="1" x14ac:dyDescent="0.25">
      <c r="B4208" s="48"/>
      <c r="C4208" s="49"/>
      <c r="D4208" s="49"/>
      <c r="E4208" s="49"/>
      <c r="F4208" s="49"/>
      <c r="G4208" s="50"/>
      <c r="H4208" s="47"/>
      <c r="I4208" s="47"/>
    </row>
    <row r="4209" spans="2:9" ht="20.100000000000001" hidden="1" customHeight="1" x14ac:dyDescent="0.25">
      <c r="B4209" s="48"/>
      <c r="C4209" s="49"/>
      <c r="D4209" s="49"/>
      <c r="E4209" s="49"/>
      <c r="F4209" s="49"/>
      <c r="G4209" s="50"/>
      <c r="H4209" s="47"/>
      <c r="I4209" s="47"/>
    </row>
    <row r="4210" spans="2:9" ht="20.100000000000001" hidden="1" customHeight="1" x14ac:dyDescent="0.25">
      <c r="B4210" s="48"/>
      <c r="C4210" s="49"/>
      <c r="D4210" s="49"/>
      <c r="E4210" s="49"/>
      <c r="F4210" s="49"/>
      <c r="G4210" s="50"/>
      <c r="H4210" s="47"/>
      <c r="I4210" s="47"/>
    </row>
    <row r="4211" spans="2:9" ht="20.100000000000001" hidden="1" customHeight="1" x14ac:dyDescent="0.25">
      <c r="B4211" s="48"/>
      <c r="C4211" s="49"/>
      <c r="D4211" s="49"/>
      <c r="E4211" s="49"/>
      <c r="F4211" s="49"/>
      <c r="G4211" s="50"/>
      <c r="H4211" s="47"/>
      <c r="I4211" s="47"/>
    </row>
    <row r="4212" spans="2:9" ht="20.100000000000001" hidden="1" customHeight="1" x14ac:dyDescent="0.25">
      <c r="B4212" s="48"/>
      <c r="C4212" s="49"/>
      <c r="D4212" s="49"/>
      <c r="E4212" s="49"/>
      <c r="F4212" s="49"/>
      <c r="G4212" s="50"/>
      <c r="H4212" s="47"/>
      <c r="I4212" s="47"/>
    </row>
    <row r="4213" spans="2:9" ht="20.100000000000001" hidden="1" customHeight="1" x14ac:dyDescent="0.25">
      <c r="B4213" s="48"/>
      <c r="C4213" s="49"/>
      <c r="D4213" s="49"/>
      <c r="E4213" s="49"/>
      <c r="F4213" s="49"/>
      <c r="G4213" s="50"/>
      <c r="H4213" s="47"/>
      <c r="I4213" s="47"/>
    </row>
    <row r="4214" spans="2:9" ht="20.100000000000001" hidden="1" customHeight="1" x14ac:dyDescent="0.25">
      <c r="B4214" s="48"/>
      <c r="C4214" s="49"/>
      <c r="D4214" s="49"/>
      <c r="E4214" s="49"/>
      <c r="F4214" s="49"/>
      <c r="G4214" s="50"/>
      <c r="H4214" s="47"/>
      <c r="I4214" s="47"/>
    </row>
    <row r="4215" spans="2:9" ht="20.100000000000001" hidden="1" customHeight="1" x14ac:dyDescent="0.25">
      <c r="B4215" s="48"/>
      <c r="C4215" s="49"/>
      <c r="D4215" s="49"/>
      <c r="E4215" s="49"/>
      <c r="F4215" s="49"/>
      <c r="G4215" s="50"/>
      <c r="H4215" s="47"/>
      <c r="I4215" s="47"/>
    </row>
    <row r="4216" spans="2:9" ht="20.100000000000001" hidden="1" customHeight="1" x14ac:dyDescent="0.25">
      <c r="B4216" s="48"/>
      <c r="C4216" s="49"/>
      <c r="D4216" s="49"/>
      <c r="E4216" s="49"/>
      <c r="F4216" s="49"/>
      <c r="G4216" s="50"/>
      <c r="H4216" s="47"/>
      <c r="I4216" s="47"/>
    </row>
    <row r="4217" spans="2:9" ht="20.100000000000001" hidden="1" customHeight="1" x14ac:dyDescent="0.25">
      <c r="B4217" s="48"/>
      <c r="C4217" s="49"/>
      <c r="D4217" s="49"/>
      <c r="E4217" s="49"/>
      <c r="F4217" s="49"/>
      <c r="G4217" s="50"/>
      <c r="H4217" s="47"/>
      <c r="I4217" s="47"/>
    </row>
    <row r="4218" spans="2:9" ht="20.100000000000001" hidden="1" customHeight="1" x14ac:dyDescent="0.25">
      <c r="B4218" s="48"/>
      <c r="C4218" s="49"/>
      <c r="D4218" s="49"/>
      <c r="E4218" s="49"/>
      <c r="F4218" s="49"/>
      <c r="G4218" s="50"/>
      <c r="H4218" s="47"/>
      <c r="I4218" s="47"/>
    </row>
    <row r="4219" spans="2:9" ht="20.100000000000001" hidden="1" customHeight="1" x14ac:dyDescent="0.25">
      <c r="B4219" s="48"/>
      <c r="C4219" s="49"/>
      <c r="D4219" s="49"/>
      <c r="E4219" s="49"/>
      <c r="F4219" s="49"/>
      <c r="G4219" s="50"/>
      <c r="H4219" s="47"/>
      <c r="I4219" s="47"/>
    </row>
    <row r="4220" spans="2:9" ht="20.100000000000001" hidden="1" customHeight="1" x14ac:dyDescent="0.25">
      <c r="B4220" s="48"/>
      <c r="C4220" s="49"/>
      <c r="D4220" s="49"/>
      <c r="E4220" s="49"/>
      <c r="F4220" s="49"/>
      <c r="G4220" s="50"/>
      <c r="H4220" s="47"/>
      <c r="I4220" s="47"/>
    </row>
    <row r="4221" spans="2:9" ht="20.100000000000001" hidden="1" customHeight="1" x14ac:dyDescent="0.25">
      <c r="B4221" s="48"/>
      <c r="C4221" s="49"/>
      <c r="D4221" s="49"/>
      <c r="E4221" s="49"/>
      <c r="F4221" s="49"/>
      <c r="G4221" s="50"/>
      <c r="H4221" s="47"/>
      <c r="I4221" s="47"/>
    </row>
    <row r="4222" spans="2:9" ht="20.100000000000001" hidden="1" customHeight="1" x14ac:dyDescent="0.25">
      <c r="B4222" s="48"/>
      <c r="C4222" s="49"/>
      <c r="D4222" s="49"/>
      <c r="E4222" s="49"/>
      <c r="F4222" s="49"/>
      <c r="G4222" s="50"/>
      <c r="H4222" s="47"/>
      <c r="I4222" s="47"/>
    </row>
    <row r="4223" spans="2:9" ht="20.100000000000001" hidden="1" customHeight="1" x14ac:dyDescent="0.25">
      <c r="B4223" s="48"/>
      <c r="C4223" s="49"/>
      <c r="D4223" s="49"/>
      <c r="E4223" s="49"/>
      <c r="F4223" s="49"/>
      <c r="G4223" s="50"/>
      <c r="H4223" s="47"/>
      <c r="I4223" s="47"/>
    </row>
    <row r="4224" spans="2:9" ht="20.100000000000001" hidden="1" customHeight="1" x14ac:dyDescent="0.25">
      <c r="B4224" s="48"/>
      <c r="C4224" s="49"/>
      <c r="D4224" s="49"/>
      <c r="E4224" s="49"/>
      <c r="F4224" s="49"/>
      <c r="G4224" s="50"/>
      <c r="H4224" s="47"/>
      <c r="I4224" s="47"/>
    </row>
    <row r="4225" spans="2:9" ht="20.100000000000001" hidden="1" customHeight="1" x14ac:dyDescent="0.25">
      <c r="B4225" s="48"/>
      <c r="C4225" s="49"/>
      <c r="D4225" s="49"/>
      <c r="E4225" s="49"/>
      <c r="F4225" s="49"/>
      <c r="G4225" s="50"/>
      <c r="H4225" s="47"/>
      <c r="I4225" s="47"/>
    </row>
    <row r="4226" spans="2:9" ht="20.100000000000001" hidden="1" customHeight="1" x14ac:dyDescent="0.25">
      <c r="B4226" s="48"/>
      <c r="C4226" s="49"/>
      <c r="D4226" s="49"/>
      <c r="E4226" s="49"/>
      <c r="F4226" s="49"/>
      <c r="G4226" s="50"/>
      <c r="H4226" s="47"/>
      <c r="I4226" s="47"/>
    </row>
    <row r="4227" spans="2:9" ht="20.100000000000001" hidden="1" customHeight="1" x14ac:dyDescent="0.25">
      <c r="B4227" s="48"/>
      <c r="C4227" s="49"/>
      <c r="D4227" s="49"/>
      <c r="E4227" s="49"/>
      <c r="F4227" s="49"/>
      <c r="G4227" s="50"/>
      <c r="H4227" s="47"/>
      <c r="I4227" s="47"/>
    </row>
    <row r="4228" spans="2:9" ht="20.100000000000001" hidden="1" customHeight="1" x14ac:dyDescent="0.25">
      <c r="B4228" s="48"/>
      <c r="C4228" s="49"/>
      <c r="D4228" s="49"/>
      <c r="E4228" s="49"/>
      <c r="F4228" s="49"/>
      <c r="G4228" s="50"/>
      <c r="H4228" s="47"/>
      <c r="I4228" s="47"/>
    </row>
    <row r="4229" spans="2:9" ht="20.100000000000001" hidden="1" customHeight="1" x14ac:dyDescent="0.25">
      <c r="B4229" s="48"/>
      <c r="C4229" s="49"/>
      <c r="D4229" s="49"/>
      <c r="E4229" s="49"/>
      <c r="F4229" s="49"/>
      <c r="G4229" s="50"/>
      <c r="H4229" s="47"/>
      <c r="I4229" s="47"/>
    </row>
    <row r="4230" spans="2:9" ht="20.100000000000001" hidden="1" customHeight="1" x14ac:dyDescent="0.25">
      <c r="B4230" s="48"/>
      <c r="C4230" s="49"/>
      <c r="D4230" s="49"/>
      <c r="E4230" s="49"/>
      <c r="F4230" s="49"/>
      <c r="G4230" s="50"/>
      <c r="H4230" s="47"/>
      <c r="I4230" s="47"/>
    </row>
    <row r="4231" spans="2:9" ht="20.100000000000001" hidden="1" customHeight="1" x14ac:dyDescent="0.25">
      <c r="B4231" s="48"/>
      <c r="C4231" s="49"/>
      <c r="D4231" s="49"/>
      <c r="E4231" s="49"/>
      <c r="F4231" s="49"/>
      <c r="G4231" s="50"/>
      <c r="H4231" s="47"/>
      <c r="I4231" s="47"/>
    </row>
    <row r="4232" spans="2:9" ht="20.100000000000001" hidden="1" customHeight="1" x14ac:dyDescent="0.25">
      <c r="B4232" s="48"/>
      <c r="C4232" s="49"/>
      <c r="D4232" s="49"/>
      <c r="E4232" s="49"/>
      <c r="F4232" s="49"/>
      <c r="G4232" s="50"/>
      <c r="H4232" s="47"/>
      <c r="I4232" s="47"/>
    </row>
    <row r="4233" spans="2:9" ht="20.100000000000001" hidden="1" customHeight="1" x14ac:dyDescent="0.25">
      <c r="B4233" s="48"/>
      <c r="C4233" s="49"/>
      <c r="D4233" s="49"/>
      <c r="E4233" s="49"/>
      <c r="F4233" s="49"/>
      <c r="G4233" s="50"/>
      <c r="H4233" s="47"/>
      <c r="I4233" s="47"/>
    </row>
    <row r="4234" spans="2:9" ht="20.100000000000001" hidden="1" customHeight="1" x14ac:dyDescent="0.25">
      <c r="B4234" s="48"/>
      <c r="C4234" s="49"/>
      <c r="D4234" s="49"/>
      <c r="E4234" s="49"/>
      <c r="F4234" s="49"/>
      <c r="G4234" s="50"/>
      <c r="H4234" s="47"/>
      <c r="I4234" s="47"/>
    </row>
    <row r="4235" spans="2:9" ht="20.100000000000001" hidden="1" customHeight="1" x14ac:dyDescent="0.25">
      <c r="B4235" s="48"/>
      <c r="C4235" s="49"/>
      <c r="D4235" s="49"/>
      <c r="E4235" s="49"/>
      <c r="F4235" s="49"/>
      <c r="G4235" s="50"/>
      <c r="H4235" s="47"/>
      <c r="I4235" s="47"/>
    </row>
    <row r="4236" spans="2:9" ht="20.100000000000001" hidden="1" customHeight="1" x14ac:dyDescent="0.25">
      <c r="B4236" s="48"/>
      <c r="C4236" s="49"/>
      <c r="D4236" s="49"/>
      <c r="E4236" s="49"/>
      <c r="F4236" s="49"/>
      <c r="G4236" s="50"/>
      <c r="H4236" s="47"/>
      <c r="I4236" s="47"/>
    </row>
    <row r="4237" spans="2:9" ht="20.100000000000001" hidden="1" customHeight="1" x14ac:dyDescent="0.25">
      <c r="B4237" s="48"/>
      <c r="C4237" s="49"/>
      <c r="D4237" s="49"/>
      <c r="E4237" s="49"/>
      <c r="F4237" s="49"/>
      <c r="G4237" s="50"/>
      <c r="H4237" s="47"/>
      <c r="I4237" s="47"/>
    </row>
    <row r="4238" spans="2:9" ht="20.100000000000001" hidden="1" customHeight="1" x14ac:dyDescent="0.25">
      <c r="B4238" s="48"/>
      <c r="C4238" s="49"/>
      <c r="D4238" s="49"/>
      <c r="E4238" s="49"/>
      <c r="F4238" s="49"/>
      <c r="G4238" s="50"/>
      <c r="H4238" s="47"/>
      <c r="I4238" s="47"/>
    </row>
    <row r="4239" spans="2:9" ht="20.100000000000001" hidden="1" customHeight="1" x14ac:dyDescent="0.25">
      <c r="B4239" s="48"/>
      <c r="C4239" s="49"/>
      <c r="D4239" s="49"/>
      <c r="E4239" s="49"/>
      <c r="F4239" s="49"/>
      <c r="G4239" s="50"/>
      <c r="H4239" s="47"/>
      <c r="I4239" s="47"/>
    </row>
    <row r="4240" spans="2:9" ht="20.100000000000001" hidden="1" customHeight="1" x14ac:dyDescent="0.25">
      <c r="B4240" s="48"/>
      <c r="C4240" s="49"/>
      <c r="D4240" s="49"/>
      <c r="E4240" s="49"/>
      <c r="F4240" s="49"/>
      <c r="G4240" s="50"/>
      <c r="H4240" s="47"/>
      <c r="I4240" s="47"/>
    </row>
    <row r="4241" spans="2:9" ht="20.100000000000001" hidden="1" customHeight="1" x14ac:dyDescent="0.25">
      <c r="B4241" s="48"/>
      <c r="C4241" s="49"/>
      <c r="D4241" s="49"/>
      <c r="E4241" s="49"/>
      <c r="F4241" s="49"/>
      <c r="G4241" s="50"/>
      <c r="H4241" s="47"/>
      <c r="I4241" s="47"/>
    </row>
    <row r="4242" spans="2:9" ht="20.100000000000001" hidden="1" customHeight="1" x14ac:dyDescent="0.25">
      <c r="B4242" s="48"/>
      <c r="C4242" s="49"/>
      <c r="D4242" s="49"/>
      <c r="E4242" s="49"/>
      <c r="F4242" s="49"/>
      <c r="G4242" s="50"/>
      <c r="H4242" s="47"/>
      <c r="I4242" s="47"/>
    </row>
    <row r="4243" spans="2:9" ht="20.100000000000001" hidden="1" customHeight="1" x14ac:dyDescent="0.25">
      <c r="B4243" s="48"/>
      <c r="C4243" s="49"/>
      <c r="D4243" s="49"/>
      <c r="E4243" s="49"/>
      <c r="F4243" s="49"/>
      <c r="G4243" s="50"/>
      <c r="H4243" s="47"/>
      <c r="I4243" s="47"/>
    </row>
    <row r="4244" spans="2:9" ht="20.100000000000001" hidden="1" customHeight="1" x14ac:dyDescent="0.25">
      <c r="B4244" s="48"/>
      <c r="C4244" s="49"/>
      <c r="D4244" s="49"/>
      <c r="E4244" s="49"/>
      <c r="F4244" s="49"/>
      <c r="G4244" s="50"/>
      <c r="H4244" s="47"/>
      <c r="I4244" s="47"/>
    </row>
    <row r="4245" spans="2:9" ht="20.100000000000001" hidden="1" customHeight="1" x14ac:dyDescent="0.25">
      <c r="B4245" s="48"/>
      <c r="C4245" s="49"/>
      <c r="D4245" s="49"/>
      <c r="E4245" s="49"/>
      <c r="F4245" s="49"/>
      <c r="G4245" s="50"/>
      <c r="H4245" s="47"/>
      <c r="I4245" s="47"/>
    </row>
    <row r="4246" spans="2:9" ht="20.100000000000001" hidden="1" customHeight="1" x14ac:dyDescent="0.25">
      <c r="B4246" s="48"/>
      <c r="C4246" s="49"/>
      <c r="D4246" s="49"/>
      <c r="E4246" s="49"/>
      <c r="F4246" s="49"/>
      <c r="G4246" s="50"/>
      <c r="H4246" s="47"/>
      <c r="I4246" s="47"/>
    </row>
    <row r="4247" spans="2:9" ht="20.100000000000001" hidden="1" customHeight="1" x14ac:dyDescent="0.25">
      <c r="B4247" s="48"/>
      <c r="C4247" s="49"/>
      <c r="D4247" s="49"/>
      <c r="E4247" s="49"/>
      <c r="F4247" s="49"/>
      <c r="G4247" s="50"/>
      <c r="H4247" s="47"/>
      <c r="I4247" s="47"/>
    </row>
    <row r="4248" spans="2:9" ht="20.100000000000001" hidden="1" customHeight="1" x14ac:dyDescent="0.25">
      <c r="B4248" s="48"/>
      <c r="C4248" s="49"/>
      <c r="D4248" s="49"/>
      <c r="E4248" s="49"/>
      <c r="F4248" s="49"/>
      <c r="G4248" s="50"/>
      <c r="H4248" s="47"/>
      <c r="I4248" s="47"/>
    </row>
    <row r="4249" spans="2:9" ht="20.100000000000001" hidden="1" customHeight="1" x14ac:dyDescent="0.25">
      <c r="B4249" s="48"/>
      <c r="C4249" s="49"/>
      <c r="D4249" s="49"/>
      <c r="E4249" s="49"/>
      <c r="F4249" s="49"/>
      <c r="G4249" s="50"/>
      <c r="H4249" s="47"/>
      <c r="I4249" s="47"/>
    </row>
    <row r="4250" spans="2:9" ht="20.100000000000001" hidden="1" customHeight="1" x14ac:dyDescent="0.25">
      <c r="B4250" s="48"/>
      <c r="C4250" s="49"/>
      <c r="D4250" s="49"/>
      <c r="E4250" s="49"/>
      <c r="F4250" s="49"/>
      <c r="G4250" s="50"/>
      <c r="H4250" s="47"/>
      <c r="I4250" s="47"/>
    </row>
    <row r="4251" spans="2:9" ht="20.100000000000001" hidden="1" customHeight="1" x14ac:dyDescent="0.25">
      <c r="B4251" s="48"/>
      <c r="C4251" s="49"/>
      <c r="D4251" s="49"/>
      <c r="E4251" s="49"/>
      <c r="F4251" s="49"/>
      <c r="G4251" s="50"/>
      <c r="H4251" s="47"/>
      <c r="I4251" s="47"/>
    </row>
    <row r="4252" spans="2:9" ht="20.100000000000001" hidden="1" customHeight="1" x14ac:dyDescent="0.25">
      <c r="B4252" s="48"/>
      <c r="C4252" s="49"/>
      <c r="D4252" s="49"/>
      <c r="E4252" s="49"/>
      <c r="F4252" s="49"/>
      <c r="G4252" s="50"/>
      <c r="H4252" s="47"/>
      <c r="I4252" s="47"/>
    </row>
    <row r="4253" spans="2:9" ht="20.100000000000001" hidden="1" customHeight="1" x14ac:dyDescent="0.25">
      <c r="B4253" s="48"/>
      <c r="C4253" s="49"/>
      <c r="D4253" s="49"/>
      <c r="E4253" s="49"/>
      <c r="F4253" s="49"/>
      <c r="G4253" s="50"/>
      <c r="H4253" s="47"/>
      <c r="I4253" s="47"/>
    </row>
    <row r="4254" spans="2:9" ht="20.100000000000001" hidden="1" customHeight="1" x14ac:dyDescent="0.25">
      <c r="B4254" s="48"/>
      <c r="C4254" s="49"/>
      <c r="D4254" s="49"/>
      <c r="E4254" s="49"/>
      <c r="F4254" s="49"/>
      <c r="G4254" s="50"/>
      <c r="H4254" s="47"/>
      <c r="I4254" s="47"/>
    </row>
    <row r="4255" spans="2:9" ht="20.100000000000001" hidden="1" customHeight="1" x14ac:dyDescent="0.25">
      <c r="B4255" s="48"/>
      <c r="C4255" s="49"/>
      <c r="D4255" s="49"/>
      <c r="E4255" s="49"/>
      <c r="F4255" s="49"/>
      <c r="G4255" s="50"/>
      <c r="H4255" s="47"/>
      <c r="I4255" s="47"/>
    </row>
    <row r="4256" spans="2:9" ht="20.100000000000001" hidden="1" customHeight="1" x14ac:dyDescent="0.25">
      <c r="B4256" s="48"/>
      <c r="C4256" s="49"/>
      <c r="D4256" s="49"/>
      <c r="E4256" s="49"/>
      <c r="F4256" s="49"/>
      <c r="G4256" s="50"/>
      <c r="H4256" s="47"/>
      <c r="I4256" s="47"/>
    </row>
    <row r="4257" spans="2:9" ht="20.100000000000001" hidden="1" customHeight="1" x14ac:dyDescent="0.25">
      <c r="B4257" s="48"/>
      <c r="C4257" s="49"/>
      <c r="D4257" s="49"/>
      <c r="E4257" s="49"/>
      <c r="F4257" s="49"/>
      <c r="G4257" s="50"/>
      <c r="H4257" s="47"/>
      <c r="I4257" s="47"/>
    </row>
    <row r="4258" spans="2:9" ht="20.100000000000001" hidden="1" customHeight="1" x14ac:dyDescent="0.25">
      <c r="B4258" s="48"/>
      <c r="C4258" s="49"/>
      <c r="D4258" s="49"/>
      <c r="E4258" s="49"/>
      <c r="F4258" s="49"/>
      <c r="G4258" s="50"/>
      <c r="H4258" s="47"/>
      <c r="I4258" s="47"/>
    </row>
    <row r="4259" spans="2:9" ht="20.100000000000001" hidden="1" customHeight="1" x14ac:dyDescent="0.25">
      <c r="B4259" s="48"/>
      <c r="C4259" s="49"/>
      <c r="D4259" s="49"/>
      <c r="E4259" s="49"/>
      <c r="F4259" s="49"/>
      <c r="G4259" s="50"/>
      <c r="H4259" s="47"/>
      <c r="I4259" s="47"/>
    </row>
    <row r="4260" spans="2:9" ht="20.100000000000001" hidden="1" customHeight="1" x14ac:dyDescent="0.25">
      <c r="B4260" s="48"/>
      <c r="C4260" s="49"/>
      <c r="D4260" s="49"/>
      <c r="E4260" s="49"/>
      <c r="F4260" s="49"/>
      <c r="G4260" s="50"/>
      <c r="H4260" s="47"/>
      <c r="I4260" s="47"/>
    </row>
    <row r="4261" spans="2:9" ht="20.100000000000001" hidden="1" customHeight="1" x14ac:dyDescent="0.25">
      <c r="B4261" s="48"/>
      <c r="C4261" s="49"/>
      <c r="D4261" s="49"/>
      <c r="E4261" s="49"/>
      <c r="F4261" s="49"/>
      <c r="G4261" s="50"/>
      <c r="H4261" s="47"/>
      <c r="I4261" s="47"/>
    </row>
    <row r="4262" spans="2:9" ht="20.100000000000001" hidden="1" customHeight="1" x14ac:dyDescent="0.25">
      <c r="B4262" s="48"/>
      <c r="C4262" s="49"/>
      <c r="D4262" s="49"/>
      <c r="E4262" s="49"/>
      <c r="F4262" s="49"/>
      <c r="G4262" s="50"/>
      <c r="H4262" s="47"/>
      <c r="I4262" s="47"/>
    </row>
    <row r="4263" spans="2:9" ht="20.100000000000001" hidden="1" customHeight="1" x14ac:dyDescent="0.25">
      <c r="B4263" s="48"/>
      <c r="C4263" s="49"/>
      <c r="D4263" s="49"/>
      <c r="E4263" s="49"/>
      <c r="F4263" s="49"/>
      <c r="G4263" s="50"/>
      <c r="H4263" s="47"/>
      <c r="I4263" s="47"/>
    </row>
    <row r="4264" spans="2:9" ht="20.100000000000001" hidden="1" customHeight="1" x14ac:dyDescent="0.25">
      <c r="B4264" s="48"/>
      <c r="C4264" s="49"/>
      <c r="D4264" s="49"/>
      <c r="E4264" s="49"/>
      <c r="F4264" s="49"/>
      <c r="G4264" s="50"/>
      <c r="H4264" s="47"/>
      <c r="I4264" s="47"/>
    </row>
    <row r="4265" spans="2:9" ht="20.100000000000001" hidden="1" customHeight="1" x14ac:dyDescent="0.25">
      <c r="B4265" s="48"/>
      <c r="C4265" s="49"/>
      <c r="D4265" s="49"/>
      <c r="E4265" s="49"/>
      <c r="F4265" s="49"/>
      <c r="G4265" s="50"/>
      <c r="H4265" s="47"/>
      <c r="I4265" s="47"/>
    </row>
    <row r="4266" spans="2:9" ht="20.100000000000001" hidden="1" customHeight="1" x14ac:dyDescent="0.25">
      <c r="B4266" s="48"/>
      <c r="C4266" s="49"/>
      <c r="D4266" s="49"/>
      <c r="E4266" s="49"/>
      <c r="F4266" s="49"/>
      <c r="G4266" s="50"/>
      <c r="H4266" s="47"/>
      <c r="I4266" s="47"/>
    </row>
    <row r="4267" spans="2:9" ht="20.100000000000001" hidden="1" customHeight="1" x14ac:dyDescent="0.25">
      <c r="B4267" s="48"/>
      <c r="C4267" s="49"/>
      <c r="D4267" s="49"/>
      <c r="E4267" s="49"/>
      <c r="F4267" s="49"/>
      <c r="G4267" s="50"/>
      <c r="H4267" s="47"/>
      <c r="I4267" s="47"/>
    </row>
    <row r="4268" spans="2:9" ht="20.100000000000001" hidden="1" customHeight="1" x14ac:dyDescent="0.25">
      <c r="B4268" s="48"/>
      <c r="C4268" s="49"/>
      <c r="D4268" s="49"/>
      <c r="E4268" s="49"/>
      <c r="F4268" s="49"/>
      <c r="G4268" s="50"/>
      <c r="H4268" s="47"/>
      <c r="I4268" s="47"/>
    </row>
    <row r="4269" spans="2:9" ht="20.100000000000001" hidden="1" customHeight="1" x14ac:dyDescent="0.25">
      <c r="B4269" s="48"/>
      <c r="C4269" s="49"/>
      <c r="D4269" s="49"/>
      <c r="E4269" s="49"/>
      <c r="F4269" s="49"/>
      <c r="G4269" s="50"/>
      <c r="H4269" s="47"/>
      <c r="I4269" s="47"/>
    </row>
    <row r="4270" spans="2:9" ht="20.100000000000001" hidden="1" customHeight="1" x14ac:dyDescent="0.25">
      <c r="B4270" s="48"/>
      <c r="C4270" s="49"/>
      <c r="D4270" s="49"/>
      <c r="E4270" s="49"/>
      <c r="F4270" s="49"/>
      <c r="G4270" s="50"/>
      <c r="H4270" s="47"/>
      <c r="I4270" s="47"/>
    </row>
    <row r="4271" spans="2:9" ht="20.100000000000001" hidden="1" customHeight="1" x14ac:dyDescent="0.25">
      <c r="B4271" s="48"/>
      <c r="C4271" s="49"/>
      <c r="D4271" s="49"/>
      <c r="E4271" s="49"/>
      <c r="F4271" s="49"/>
      <c r="G4271" s="50"/>
      <c r="H4271" s="47"/>
      <c r="I4271" s="47"/>
    </row>
    <row r="4272" spans="2:9" ht="20.100000000000001" hidden="1" customHeight="1" x14ac:dyDescent="0.25">
      <c r="B4272" s="48"/>
      <c r="C4272" s="49"/>
      <c r="D4272" s="49"/>
      <c r="E4272" s="49"/>
      <c r="F4272" s="49"/>
      <c r="G4272" s="50"/>
      <c r="H4272" s="47"/>
      <c r="I4272" s="47"/>
    </row>
    <row r="4273" spans="2:9" ht="20.100000000000001" hidden="1" customHeight="1" x14ac:dyDescent="0.25">
      <c r="B4273" s="48"/>
      <c r="C4273" s="49"/>
      <c r="D4273" s="49"/>
      <c r="E4273" s="49"/>
      <c r="F4273" s="49"/>
      <c r="G4273" s="50"/>
      <c r="H4273" s="47"/>
      <c r="I4273" s="47"/>
    </row>
    <row r="4274" spans="2:9" ht="20.100000000000001" hidden="1" customHeight="1" x14ac:dyDescent="0.25">
      <c r="B4274" s="48"/>
      <c r="C4274" s="49"/>
      <c r="D4274" s="49"/>
      <c r="E4274" s="49"/>
      <c r="F4274" s="49"/>
      <c r="G4274" s="50"/>
      <c r="H4274" s="47"/>
      <c r="I4274" s="47"/>
    </row>
    <row r="4275" spans="2:9" ht="20.100000000000001" hidden="1" customHeight="1" x14ac:dyDescent="0.25">
      <c r="B4275" s="48"/>
      <c r="C4275" s="49"/>
      <c r="D4275" s="49"/>
      <c r="E4275" s="49"/>
      <c r="F4275" s="49"/>
      <c r="G4275" s="50"/>
      <c r="H4275" s="47"/>
      <c r="I4275" s="47"/>
    </row>
    <row r="4276" spans="2:9" ht="20.100000000000001" hidden="1" customHeight="1" x14ac:dyDescent="0.25">
      <c r="B4276" s="48"/>
      <c r="C4276" s="49"/>
      <c r="D4276" s="49"/>
      <c r="E4276" s="49"/>
      <c r="F4276" s="49"/>
      <c r="G4276" s="50"/>
      <c r="H4276" s="47"/>
      <c r="I4276" s="47"/>
    </row>
    <row r="4277" spans="2:9" ht="20.100000000000001" hidden="1" customHeight="1" x14ac:dyDescent="0.25">
      <c r="B4277" s="48"/>
      <c r="C4277" s="49"/>
      <c r="D4277" s="49"/>
      <c r="E4277" s="49"/>
      <c r="F4277" s="49"/>
      <c r="G4277" s="50"/>
      <c r="H4277" s="47"/>
      <c r="I4277" s="47"/>
    </row>
    <row r="4278" spans="2:9" ht="20.100000000000001" hidden="1" customHeight="1" x14ac:dyDescent="0.25">
      <c r="B4278" s="48"/>
      <c r="C4278" s="49"/>
      <c r="D4278" s="49"/>
      <c r="E4278" s="49"/>
      <c r="F4278" s="49"/>
      <c r="G4278" s="50"/>
      <c r="H4278" s="47"/>
      <c r="I4278" s="47"/>
    </row>
    <row r="4279" spans="2:9" ht="20.100000000000001" hidden="1" customHeight="1" x14ac:dyDescent="0.25">
      <c r="B4279" s="48"/>
      <c r="C4279" s="49"/>
      <c r="D4279" s="49"/>
      <c r="E4279" s="49"/>
      <c r="F4279" s="49"/>
      <c r="G4279" s="50"/>
      <c r="H4279" s="47"/>
      <c r="I4279" s="47"/>
    </row>
    <row r="4280" spans="2:9" ht="20.100000000000001" hidden="1" customHeight="1" x14ac:dyDescent="0.25">
      <c r="B4280" s="48"/>
      <c r="C4280" s="49"/>
      <c r="D4280" s="49"/>
      <c r="E4280" s="49"/>
      <c r="F4280" s="49"/>
      <c r="G4280" s="50"/>
      <c r="H4280" s="47"/>
      <c r="I4280" s="47"/>
    </row>
    <row r="4281" spans="2:9" ht="20.100000000000001" hidden="1" customHeight="1" x14ac:dyDescent="0.25">
      <c r="B4281" s="48"/>
      <c r="C4281" s="49"/>
      <c r="D4281" s="49"/>
      <c r="E4281" s="49"/>
      <c r="F4281" s="49"/>
      <c r="G4281" s="50"/>
      <c r="H4281" s="47"/>
      <c r="I4281" s="47"/>
    </row>
    <row r="4282" spans="2:9" ht="20.100000000000001" hidden="1" customHeight="1" x14ac:dyDescent="0.25">
      <c r="B4282" s="48"/>
      <c r="C4282" s="49"/>
      <c r="D4282" s="49"/>
      <c r="E4282" s="49"/>
      <c r="F4282" s="49"/>
      <c r="G4282" s="50"/>
      <c r="H4282" s="47"/>
      <c r="I4282" s="47"/>
    </row>
    <row r="4283" spans="2:9" ht="20.100000000000001" hidden="1" customHeight="1" x14ac:dyDescent="0.25">
      <c r="B4283" s="48"/>
      <c r="C4283" s="49"/>
      <c r="D4283" s="49"/>
      <c r="E4283" s="49"/>
      <c r="F4283" s="49"/>
      <c r="G4283" s="50"/>
      <c r="H4283" s="47"/>
      <c r="I4283" s="47"/>
    </row>
    <row r="4284" spans="2:9" ht="20.100000000000001" hidden="1" customHeight="1" x14ac:dyDescent="0.25">
      <c r="B4284" s="48"/>
      <c r="C4284" s="49"/>
      <c r="D4284" s="49"/>
      <c r="E4284" s="49"/>
      <c r="F4284" s="49"/>
      <c r="G4284" s="50"/>
      <c r="H4284" s="47"/>
      <c r="I4284" s="47"/>
    </row>
    <row r="4285" spans="2:9" ht="20.100000000000001" hidden="1" customHeight="1" x14ac:dyDescent="0.25">
      <c r="B4285" s="48"/>
      <c r="C4285" s="49"/>
      <c r="D4285" s="49"/>
      <c r="E4285" s="49"/>
      <c r="F4285" s="49"/>
      <c r="G4285" s="50"/>
      <c r="H4285" s="47"/>
      <c r="I4285" s="47"/>
    </row>
    <row r="4286" spans="2:9" ht="20.100000000000001" hidden="1" customHeight="1" x14ac:dyDescent="0.25">
      <c r="B4286" s="48"/>
      <c r="C4286" s="49"/>
      <c r="D4286" s="49"/>
      <c r="E4286" s="49"/>
      <c r="F4286" s="49"/>
      <c r="G4286" s="50"/>
      <c r="H4286" s="47"/>
      <c r="I4286" s="47"/>
    </row>
    <row r="4287" spans="2:9" ht="20.100000000000001" hidden="1" customHeight="1" x14ac:dyDescent="0.25">
      <c r="B4287" s="48"/>
      <c r="C4287" s="49"/>
      <c r="D4287" s="49"/>
      <c r="E4287" s="49"/>
      <c r="F4287" s="49"/>
      <c r="G4287" s="50"/>
      <c r="H4287" s="47"/>
      <c r="I4287" s="47"/>
    </row>
    <row r="4288" spans="2:9" ht="20.100000000000001" hidden="1" customHeight="1" x14ac:dyDescent="0.25">
      <c r="B4288" s="48"/>
      <c r="C4288" s="49"/>
      <c r="D4288" s="49"/>
      <c r="E4288" s="49"/>
      <c r="F4288" s="49"/>
      <c r="G4288" s="50"/>
      <c r="H4288" s="47"/>
      <c r="I4288" s="47"/>
    </row>
    <row r="4289" spans="2:9" ht="20.100000000000001" hidden="1" customHeight="1" x14ac:dyDescent="0.25">
      <c r="B4289" s="48"/>
      <c r="C4289" s="49"/>
      <c r="D4289" s="49"/>
      <c r="E4289" s="49"/>
      <c r="F4289" s="49"/>
      <c r="G4289" s="50"/>
      <c r="H4289" s="47"/>
      <c r="I4289" s="47"/>
    </row>
    <row r="4290" spans="2:9" ht="20.100000000000001" hidden="1" customHeight="1" x14ac:dyDescent="0.25">
      <c r="B4290" s="48"/>
      <c r="C4290" s="49"/>
      <c r="D4290" s="49"/>
      <c r="E4290" s="49"/>
      <c r="F4290" s="49"/>
      <c r="G4290" s="50"/>
      <c r="H4290" s="47"/>
      <c r="I4290" s="47"/>
    </row>
    <row r="4291" spans="2:9" ht="20.100000000000001" hidden="1" customHeight="1" x14ac:dyDescent="0.25">
      <c r="B4291" s="48"/>
      <c r="C4291" s="49"/>
      <c r="D4291" s="49"/>
      <c r="E4291" s="49"/>
      <c r="F4291" s="49"/>
      <c r="G4291" s="50"/>
      <c r="H4291" s="47"/>
      <c r="I4291" s="47"/>
    </row>
    <row r="4292" spans="2:9" ht="20.100000000000001" hidden="1" customHeight="1" x14ac:dyDescent="0.25">
      <c r="B4292" s="48"/>
      <c r="C4292" s="49"/>
      <c r="D4292" s="49"/>
      <c r="E4292" s="49"/>
      <c r="F4292" s="49"/>
      <c r="G4292" s="50"/>
      <c r="H4292" s="47"/>
      <c r="I4292" s="47"/>
    </row>
    <row r="4293" spans="2:9" ht="20.100000000000001" hidden="1" customHeight="1" x14ac:dyDescent="0.25">
      <c r="B4293" s="48"/>
      <c r="C4293" s="49"/>
      <c r="D4293" s="49"/>
      <c r="E4293" s="49"/>
      <c r="F4293" s="49"/>
      <c r="G4293" s="50"/>
      <c r="H4293" s="47"/>
      <c r="I4293" s="47"/>
    </row>
    <row r="4294" spans="2:9" ht="20.100000000000001" hidden="1" customHeight="1" x14ac:dyDescent="0.25">
      <c r="B4294" s="48"/>
      <c r="C4294" s="49"/>
      <c r="D4294" s="49"/>
      <c r="E4294" s="49"/>
      <c r="F4294" s="49"/>
      <c r="G4294" s="50"/>
      <c r="H4294" s="47"/>
      <c r="I4294" s="47"/>
    </row>
    <row r="4295" spans="2:9" ht="20.100000000000001" hidden="1" customHeight="1" x14ac:dyDescent="0.25">
      <c r="B4295" s="48"/>
      <c r="C4295" s="49"/>
      <c r="D4295" s="49"/>
      <c r="E4295" s="49"/>
      <c r="F4295" s="49"/>
      <c r="G4295" s="50"/>
      <c r="H4295" s="47"/>
      <c r="I4295" s="47"/>
    </row>
    <row r="4296" spans="2:9" ht="20.100000000000001" hidden="1" customHeight="1" x14ac:dyDescent="0.25">
      <c r="B4296" s="48"/>
      <c r="C4296" s="49"/>
      <c r="D4296" s="49"/>
      <c r="E4296" s="49"/>
      <c r="F4296" s="49"/>
      <c r="G4296" s="50"/>
      <c r="H4296" s="47"/>
      <c r="I4296" s="47"/>
    </row>
    <row r="4297" spans="2:9" ht="20.100000000000001" hidden="1" customHeight="1" x14ac:dyDescent="0.25">
      <c r="B4297" s="48"/>
      <c r="C4297" s="49"/>
      <c r="D4297" s="49"/>
      <c r="E4297" s="49"/>
      <c r="F4297" s="49"/>
      <c r="G4297" s="50"/>
      <c r="H4297" s="47"/>
      <c r="I4297" s="47"/>
    </row>
    <row r="4298" spans="2:9" ht="20.100000000000001" hidden="1" customHeight="1" x14ac:dyDescent="0.25">
      <c r="B4298" s="48"/>
      <c r="C4298" s="49"/>
      <c r="D4298" s="49"/>
      <c r="E4298" s="49"/>
      <c r="F4298" s="49"/>
      <c r="G4298" s="50"/>
      <c r="H4298" s="47"/>
      <c r="I4298" s="47"/>
    </row>
    <row r="4299" spans="2:9" ht="20.100000000000001" hidden="1" customHeight="1" x14ac:dyDescent="0.25">
      <c r="B4299" s="48"/>
      <c r="C4299" s="49"/>
      <c r="D4299" s="49"/>
      <c r="E4299" s="49"/>
      <c r="F4299" s="49"/>
      <c r="G4299" s="50"/>
      <c r="H4299" s="47"/>
      <c r="I4299" s="47"/>
    </row>
    <row r="4300" spans="2:9" ht="20.100000000000001" hidden="1" customHeight="1" x14ac:dyDescent="0.25">
      <c r="B4300" s="48"/>
      <c r="C4300" s="49"/>
      <c r="D4300" s="49"/>
      <c r="E4300" s="49"/>
      <c r="F4300" s="49"/>
      <c r="G4300" s="50"/>
      <c r="H4300" s="47"/>
      <c r="I4300" s="47"/>
    </row>
    <row r="4301" spans="2:9" ht="20.100000000000001" hidden="1" customHeight="1" x14ac:dyDescent="0.25">
      <c r="B4301" s="48"/>
      <c r="C4301" s="49"/>
      <c r="D4301" s="49"/>
      <c r="E4301" s="49"/>
      <c r="F4301" s="49"/>
      <c r="G4301" s="50"/>
      <c r="H4301" s="47"/>
      <c r="I4301" s="47"/>
    </row>
    <row r="4302" spans="2:9" ht="20.100000000000001" hidden="1" customHeight="1" x14ac:dyDescent="0.25">
      <c r="B4302" s="48"/>
      <c r="C4302" s="49"/>
      <c r="D4302" s="49"/>
      <c r="E4302" s="49"/>
      <c r="F4302" s="49"/>
      <c r="G4302" s="50"/>
      <c r="H4302" s="47"/>
      <c r="I4302" s="47"/>
    </row>
    <row r="4303" spans="2:9" ht="20.100000000000001" hidden="1" customHeight="1" x14ac:dyDescent="0.25">
      <c r="B4303" s="48"/>
      <c r="C4303" s="49"/>
      <c r="D4303" s="49"/>
      <c r="E4303" s="49"/>
      <c r="F4303" s="49"/>
      <c r="G4303" s="50"/>
      <c r="H4303" s="47"/>
      <c r="I4303" s="47"/>
    </row>
    <row r="4304" spans="2:9" ht="20.100000000000001" hidden="1" customHeight="1" x14ac:dyDescent="0.25">
      <c r="B4304" s="48"/>
      <c r="C4304" s="49"/>
      <c r="D4304" s="49"/>
      <c r="E4304" s="49"/>
      <c r="F4304" s="49"/>
      <c r="G4304" s="50"/>
      <c r="H4304" s="47"/>
      <c r="I4304" s="47"/>
    </row>
    <row r="4305" spans="2:9" ht="20.100000000000001" hidden="1" customHeight="1" x14ac:dyDescent="0.25">
      <c r="B4305" s="48"/>
      <c r="C4305" s="49"/>
      <c r="D4305" s="49"/>
      <c r="E4305" s="49"/>
      <c r="F4305" s="49"/>
      <c r="G4305" s="50"/>
      <c r="H4305" s="47"/>
      <c r="I4305" s="47"/>
    </row>
    <row r="4306" spans="2:9" ht="20.100000000000001" hidden="1" customHeight="1" x14ac:dyDescent="0.25">
      <c r="B4306" s="48"/>
      <c r="C4306" s="49"/>
      <c r="D4306" s="49"/>
      <c r="E4306" s="49"/>
      <c r="F4306" s="49"/>
      <c r="G4306" s="50"/>
      <c r="H4306" s="47"/>
      <c r="I4306" s="47"/>
    </row>
    <row r="4307" spans="2:9" ht="20.100000000000001" hidden="1" customHeight="1" x14ac:dyDescent="0.25">
      <c r="B4307" s="48"/>
      <c r="C4307" s="49"/>
      <c r="D4307" s="49"/>
      <c r="E4307" s="49"/>
      <c r="F4307" s="49"/>
      <c r="G4307" s="50"/>
      <c r="H4307" s="47"/>
      <c r="I4307" s="47"/>
    </row>
    <row r="4308" spans="2:9" ht="20.100000000000001" hidden="1" customHeight="1" x14ac:dyDescent="0.25">
      <c r="B4308" s="48"/>
      <c r="C4308" s="49"/>
      <c r="D4308" s="49"/>
      <c r="E4308" s="49"/>
      <c r="F4308" s="49"/>
      <c r="G4308" s="50"/>
      <c r="H4308" s="47"/>
      <c r="I4308" s="47"/>
    </row>
    <row r="4309" spans="2:9" ht="20.100000000000001" hidden="1" customHeight="1" x14ac:dyDescent="0.25">
      <c r="B4309" s="48"/>
      <c r="C4309" s="49"/>
      <c r="D4309" s="49"/>
      <c r="E4309" s="49"/>
      <c r="F4309" s="49"/>
      <c r="G4309" s="50"/>
      <c r="H4309" s="47"/>
      <c r="I4309" s="47"/>
    </row>
    <row r="4310" spans="2:9" ht="20.100000000000001" hidden="1" customHeight="1" x14ac:dyDescent="0.25">
      <c r="B4310" s="48"/>
      <c r="C4310" s="49"/>
      <c r="D4310" s="49"/>
      <c r="E4310" s="49"/>
      <c r="F4310" s="49"/>
      <c r="G4310" s="50"/>
      <c r="H4310" s="47"/>
      <c r="I4310" s="47"/>
    </row>
    <row r="4311" spans="2:9" ht="20.100000000000001" hidden="1" customHeight="1" x14ac:dyDescent="0.25">
      <c r="B4311" s="48"/>
      <c r="C4311" s="49"/>
      <c r="D4311" s="49"/>
      <c r="E4311" s="49"/>
      <c r="F4311" s="49"/>
      <c r="G4311" s="50"/>
      <c r="H4311" s="47"/>
      <c r="I4311" s="47"/>
    </row>
    <row r="4312" spans="2:9" ht="20.100000000000001" hidden="1" customHeight="1" x14ac:dyDescent="0.25">
      <c r="B4312" s="48"/>
      <c r="C4312" s="49"/>
      <c r="D4312" s="49"/>
      <c r="E4312" s="49"/>
      <c r="F4312" s="49"/>
      <c r="G4312" s="50"/>
      <c r="H4312" s="47"/>
      <c r="I4312" s="47"/>
    </row>
    <row r="4313" spans="2:9" ht="20.100000000000001" hidden="1" customHeight="1" x14ac:dyDescent="0.25">
      <c r="B4313" s="48"/>
      <c r="C4313" s="49"/>
      <c r="D4313" s="49"/>
      <c r="E4313" s="49"/>
      <c r="F4313" s="49"/>
      <c r="G4313" s="50"/>
      <c r="H4313" s="47"/>
      <c r="I4313" s="47"/>
    </row>
    <row r="4314" spans="2:9" ht="20.100000000000001" hidden="1" customHeight="1" x14ac:dyDescent="0.25">
      <c r="B4314" s="48"/>
      <c r="C4314" s="49"/>
      <c r="D4314" s="49"/>
      <c r="E4314" s="49"/>
      <c r="F4314" s="49"/>
      <c r="G4314" s="50"/>
      <c r="H4314" s="47"/>
      <c r="I4314" s="47"/>
    </row>
    <row r="4315" spans="2:9" ht="20.100000000000001" hidden="1" customHeight="1" x14ac:dyDescent="0.25">
      <c r="B4315" s="48"/>
      <c r="C4315" s="49"/>
      <c r="D4315" s="49"/>
      <c r="E4315" s="49"/>
      <c r="F4315" s="49"/>
      <c r="G4315" s="50"/>
      <c r="H4315" s="47"/>
      <c r="I4315" s="47"/>
    </row>
    <row r="4316" spans="2:9" ht="20.100000000000001" hidden="1" customHeight="1" x14ac:dyDescent="0.25">
      <c r="B4316" s="48"/>
      <c r="C4316" s="49"/>
      <c r="D4316" s="49"/>
      <c r="E4316" s="49"/>
      <c r="F4316" s="49"/>
      <c r="G4316" s="50"/>
      <c r="H4316" s="47"/>
      <c r="I4316" s="47"/>
    </row>
    <row r="4317" spans="2:9" ht="20.100000000000001" hidden="1" customHeight="1" x14ac:dyDescent="0.25">
      <c r="B4317" s="48"/>
      <c r="C4317" s="49"/>
      <c r="D4317" s="49"/>
      <c r="E4317" s="49"/>
      <c r="F4317" s="49"/>
      <c r="G4317" s="50"/>
      <c r="H4317" s="47"/>
      <c r="I4317" s="47"/>
    </row>
    <row r="4318" spans="2:9" ht="20.100000000000001" hidden="1" customHeight="1" x14ac:dyDescent="0.25">
      <c r="B4318" s="48"/>
      <c r="C4318" s="49"/>
      <c r="D4318" s="49"/>
      <c r="E4318" s="49"/>
      <c r="F4318" s="49"/>
      <c r="G4318" s="50"/>
      <c r="H4318" s="47"/>
      <c r="I4318" s="47"/>
    </row>
    <row r="4319" spans="2:9" ht="20.100000000000001" hidden="1" customHeight="1" x14ac:dyDescent="0.25">
      <c r="B4319" s="48"/>
      <c r="C4319" s="49"/>
      <c r="D4319" s="49"/>
      <c r="E4319" s="49"/>
      <c r="F4319" s="49"/>
      <c r="G4319" s="50"/>
      <c r="H4319" s="47"/>
      <c r="I4319" s="47"/>
    </row>
    <row r="4320" spans="2:9" ht="20.100000000000001" hidden="1" customHeight="1" x14ac:dyDescent="0.25">
      <c r="B4320" s="48"/>
      <c r="C4320" s="49"/>
      <c r="D4320" s="49"/>
      <c r="E4320" s="49"/>
      <c r="F4320" s="49"/>
      <c r="G4320" s="50"/>
      <c r="H4320" s="47"/>
      <c r="I4320" s="47"/>
    </row>
    <row r="4321" spans="2:9" ht="20.100000000000001" hidden="1" customHeight="1" x14ac:dyDescent="0.25">
      <c r="B4321" s="48"/>
      <c r="C4321" s="49"/>
      <c r="D4321" s="49"/>
      <c r="E4321" s="49"/>
      <c r="F4321" s="49"/>
      <c r="G4321" s="50"/>
      <c r="H4321" s="47"/>
      <c r="I4321" s="47"/>
    </row>
    <row r="4322" spans="2:9" ht="20.100000000000001" hidden="1" customHeight="1" x14ac:dyDescent="0.25">
      <c r="B4322" s="48"/>
      <c r="C4322" s="49"/>
      <c r="D4322" s="49"/>
      <c r="E4322" s="49"/>
      <c r="F4322" s="49"/>
      <c r="G4322" s="50"/>
      <c r="H4322" s="47"/>
      <c r="I4322" s="47"/>
    </row>
    <row r="4323" spans="2:9" ht="20.100000000000001" hidden="1" customHeight="1" x14ac:dyDescent="0.25">
      <c r="B4323" s="48"/>
      <c r="C4323" s="49"/>
      <c r="D4323" s="49"/>
      <c r="E4323" s="49"/>
      <c r="F4323" s="49"/>
      <c r="G4323" s="50"/>
      <c r="H4323" s="47"/>
      <c r="I4323" s="47"/>
    </row>
    <row r="4324" spans="2:9" ht="20.100000000000001" hidden="1" customHeight="1" x14ac:dyDescent="0.25">
      <c r="B4324" s="48"/>
      <c r="C4324" s="49"/>
      <c r="D4324" s="49"/>
      <c r="E4324" s="49"/>
      <c r="F4324" s="49"/>
      <c r="G4324" s="50"/>
      <c r="H4324" s="47"/>
      <c r="I4324" s="47"/>
    </row>
    <row r="4325" spans="2:9" ht="20.100000000000001" hidden="1" customHeight="1" x14ac:dyDescent="0.25">
      <c r="B4325" s="48"/>
      <c r="C4325" s="49"/>
      <c r="D4325" s="49"/>
      <c r="E4325" s="49"/>
      <c r="F4325" s="49"/>
      <c r="G4325" s="50"/>
      <c r="H4325" s="47"/>
      <c r="I4325" s="47"/>
    </row>
    <row r="4326" spans="2:9" ht="20.100000000000001" hidden="1" customHeight="1" x14ac:dyDescent="0.25">
      <c r="B4326" s="48"/>
      <c r="C4326" s="49"/>
      <c r="D4326" s="49"/>
      <c r="E4326" s="49"/>
      <c r="F4326" s="49"/>
      <c r="G4326" s="50"/>
      <c r="H4326" s="47"/>
      <c r="I4326" s="47"/>
    </row>
    <row r="4327" spans="2:9" ht="20.100000000000001" hidden="1" customHeight="1" x14ac:dyDescent="0.25">
      <c r="B4327" s="48"/>
      <c r="C4327" s="49"/>
      <c r="D4327" s="49"/>
      <c r="E4327" s="49"/>
      <c r="F4327" s="49"/>
      <c r="G4327" s="50"/>
      <c r="H4327" s="47"/>
      <c r="I4327" s="47"/>
    </row>
    <row r="4328" spans="2:9" ht="20.100000000000001" hidden="1" customHeight="1" x14ac:dyDescent="0.25">
      <c r="B4328" s="48"/>
      <c r="C4328" s="49"/>
      <c r="D4328" s="49"/>
      <c r="E4328" s="49"/>
      <c r="F4328" s="49"/>
      <c r="G4328" s="50"/>
      <c r="H4328" s="47"/>
      <c r="I4328" s="47"/>
    </row>
    <row r="4329" spans="2:9" ht="20.100000000000001" hidden="1" customHeight="1" x14ac:dyDescent="0.25">
      <c r="B4329" s="48"/>
      <c r="C4329" s="49"/>
      <c r="D4329" s="49"/>
      <c r="E4329" s="49"/>
      <c r="F4329" s="49"/>
      <c r="G4329" s="50"/>
      <c r="H4329" s="47"/>
      <c r="I4329" s="47"/>
    </row>
    <row r="4330" spans="2:9" ht="20.100000000000001" hidden="1" customHeight="1" x14ac:dyDescent="0.25">
      <c r="B4330" s="48"/>
      <c r="C4330" s="49"/>
      <c r="D4330" s="49"/>
      <c r="E4330" s="49"/>
      <c r="F4330" s="49"/>
      <c r="G4330" s="50"/>
      <c r="H4330" s="47"/>
      <c r="I4330" s="47"/>
    </row>
    <row r="4331" spans="2:9" ht="20.100000000000001" hidden="1" customHeight="1" x14ac:dyDescent="0.25">
      <c r="B4331" s="48"/>
      <c r="C4331" s="49"/>
      <c r="D4331" s="49"/>
      <c r="E4331" s="49"/>
      <c r="F4331" s="49"/>
      <c r="G4331" s="50"/>
      <c r="H4331" s="47"/>
      <c r="I4331" s="47"/>
    </row>
    <row r="4332" spans="2:9" ht="20.100000000000001" hidden="1" customHeight="1" x14ac:dyDescent="0.25">
      <c r="B4332" s="48"/>
      <c r="C4332" s="49"/>
      <c r="D4332" s="49"/>
      <c r="E4332" s="49"/>
      <c r="F4332" s="49"/>
      <c r="G4332" s="50"/>
      <c r="H4332" s="47"/>
      <c r="I4332" s="47"/>
    </row>
    <row r="4333" spans="2:9" ht="20.100000000000001" hidden="1" customHeight="1" x14ac:dyDescent="0.25">
      <c r="B4333" s="48"/>
      <c r="C4333" s="49"/>
      <c r="D4333" s="49"/>
      <c r="E4333" s="49"/>
      <c r="F4333" s="49"/>
      <c r="G4333" s="50"/>
      <c r="H4333" s="47"/>
      <c r="I4333" s="47"/>
    </row>
    <row r="4334" spans="2:9" ht="20.100000000000001" hidden="1" customHeight="1" x14ac:dyDescent="0.25">
      <c r="B4334" s="48"/>
      <c r="C4334" s="49"/>
      <c r="D4334" s="49"/>
      <c r="E4334" s="49"/>
      <c r="F4334" s="49"/>
      <c r="G4334" s="50"/>
      <c r="H4334" s="47"/>
      <c r="I4334" s="47"/>
    </row>
    <row r="4335" spans="2:9" ht="20.100000000000001" hidden="1" customHeight="1" x14ac:dyDescent="0.25">
      <c r="B4335" s="48"/>
      <c r="C4335" s="49"/>
      <c r="D4335" s="49"/>
      <c r="E4335" s="49"/>
      <c r="F4335" s="49"/>
      <c r="G4335" s="50"/>
      <c r="H4335" s="47"/>
      <c r="I4335" s="47"/>
    </row>
    <row r="4336" spans="2:9" ht="20.100000000000001" hidden="1" customHeight="1" x14ac:dyDescent="0.25">
      <c r="B4336" s="48"/>
      <c r="C4336" s="49"/>
      <c r="D4336" s="49"/>
      <c r="E4336" s="49"/>
      <c r="F4336" s="49"/>
      <c r="G4336" s="50"/>
      <c r="H4336" s="47"/>
      <c r="I4336" s="47"/>
    </row>
    <row r="4337" spans="2:9" ht="20.100000000000001" hidden="1" customHeight="1" x14ac:dyDescent="0.25">
      <c r="B4337" s="48"/>
      <c r="C4337" s="49"/>
      <c r="D4337" s="49"/>
      <c r="E4337" s="49"/>
      <c r="F4337" s="49"/>
      <c r="G4337" s="50"/>
      <c r="H4337" s="47"/>
      <c r="I4337" s="47"/>
    </row>
    <row r="4338" spans="2:9" ht="20.100000000000001" hidden="1" customHeight="1" x14ac:dyDescent="0.25">
      <c r="B4338" s="48"/>
      <c r="C4338" s="49"/>
      <c r="D4338" s="49"/>
      <c r="E4338" s="49"/>
      <c r="F4338" s="49"/>
      <c r="G4338" s="50"/>
      <c r="H4338" s="47"/>
      <c r="I4338" s="47"/>
    </row>
    <row r="4339" spans="2:9" ht="20.100000000000001" hidden="1" customHeight="1" x14ac:dyDescent="0.25">
      <c r="B4339" s="48"/>
      <c r="C4339" s="49"/>
      <c r="D4339" s="49"/>
      <c r="E4339" s="49"/>
      <c r="F4339" s="49"/>
      <c r="G4339" s="50"/>
      <c r="H4339" s="47"/>
      <c r="I4339" s="47"/>
    </row>
    <row r="4340" spans="2:9" ht="20.100000000000001" hidden="1" customHeight="1" x14ac:dyDescent="0.25">
      <c r="B4340" s="48"/>
      <c r="C4340" s="49"/>
      <c r="D4340" s="49"/>
      <c r="E4340" s="49"/>
      <c r="F4340" s="49"/>
      <c r="G4340" s="50"/>
      <c r="H4340" s="47"/>
      <c r="I4340" s="47"/>
    </row>
    <row r="4341" spans="2:9" ht="20.100000000000001" hidden="1" customHeight="1" x14ac:dyDescent="0.25">
      <c r="B4341" s="48"/>
      <c r="C4341" s="49"/>
      <c r="D4341" s="49"/>
      <c r="E4341" s="49"/>
      <c r="F4341" s="49"/>
      <c r="G4341" s="50"/>
      <c r="H4341" s="47"/>
      <c r="I4341" s="47"/>
    </row>
    <row r="4342" spans="2:9" ht="20.100000000000001" hidden="1" customHeight="1" x14ac:dyDescent="0.25">
      <c r="B4342" s="48"/>
      <c r="C4342" s="49"/>
      <c r="D4342" s="49"/>
      <c r="E4342" s="49"/>
      <c r="F4342" s="49"/>
      <c r="G4342" s="50"/>
      <c r="H4342" s="47"/>
      <c r="I4342" s="47"/>
    </row>
    <row r="4343" spans="2:9" ht="20.100000000000001" hidden="1" customHeight="1" x14ac:dyDescent="0.25">
      <c r="B4343" s="48"/>
      <c r="C4343" s="49"/>
      <c r="D4343" s="49"/>
      <c r="E4343" s="49"/>
      <c r="F4343" s="49"/>
      <c r="G4343" s="50"/>
      <c r="H4343" s="47"/>
      <c r="I4343" s="47"/>
    </row>
    <row r="4344" spans="2:9" ht="20.100000000000001" hidden="1" customHeight="1" x14ac:dyDescent="0.25">
      <c r="B4344" s="48"/>
      <c r="C4344" s="49"/>
      <c r="D4344" s="49"/>
      <c r="E4344" s="49"/>
      <c r="F4344" s="49"/>
      <c r="G4344" s="50"/>
      <c r="H4344" s="47"/>
      <c r="I4344" s="47"/>
    </row>
    <row r="4345" spans="2:9" ht="20.100000000000001" hidden="1" customHeight="1" x14ac:dyDescent="0.25">
      <c r="B4345" s="48"/>
      <c r="C4345" s="49"/>
      <c r="D4345" s="49"/>
      <c r="E4345" s="49"/>
      <c r="F4345" s="49"/>
      <c r="G4345" s="50"/>
      <c r="H4345" s="47"/>
      <c r="I4345" s="47"/>
    </row>
    <row r="4346" spans="2:9" ht="20.100000000000001" hidden="1" customHeight="1" x14ac:dyDescent="0.25">
      <c r="B4346" s="48"/>
      <c r="C4346" s="49"/>
      <c r="D4346" s="49"/>
      <c r="E4346" s="49"/>
      <c r="F4346" s="49"/>
      <c r="G4346" s="50"/>
      <c r="H4346" s="47"/>
      <c r="I4346" s="47"/>
    </row>
    <row r="4347" spans="2:9" ht="20.100000000000001" hidden="1" customHeight="1" x14ac:dyDescent="0.25">
      <c r="B4347" s="48"/>
      <c r="C4347" s="49"/>
      <c r="D4347" s="49"/>
      <c r="E4347" s="49"/>
      <c r="F4347" s="49"/>
      <c r="G4347" s="50"/>
      <c r="H4347" s="47"/>
      <c r="I4347" s="47"/>
    </row>
    <row r="4348" spans="2:9" ht="20.100000000000001" hidden="1" customHeight="1" x14ac:dyDescent="0.25">
      <c r="B4348" s="48"/>
      <c r="C4348" s="49"/>
      <c r="D4348" s="49"/>
      <c r="E4348" s="49"/>
      <c r="F4348" s="49"/>
      <c r="G4348" s="50"/>
      <c r="H4348" s="47"/>
      <c r="I4348" s="47"/>
    </row>
    <row r="4349" spans="2:9" ht="20.100000000000001" hidden="1" customHeight="1" x14ac:dyDescent="0.25">
      <c r="B4349" s="48"/>
      <c r="C4349" s="49"/>
      <c r="D4349" s="49"/>
      <c r="E4349" s="49"/>
      <c r="F4349" s="49"/>
      <c r="G4349" s="50"/>
      <c r="H4349" s="47"/>
      <c r="I4349" s="47"/>
    </row>
    <row r="4350" spans="2:9" ht="20.100000000000001" hidden="1" customHeight="1" x14ac:dyDescent="0.25">
      <c r="B4350" s="48"/>
      <c r="C4350" s="49"/>
      <c r="D4350" s="49"/>
      <c r="E4350" s="49"/>
      <c r="F4350" s="49"/>
      <c r="G4350" s="50"/>
      <c r="H4350" s="47"/>
      <c r="I4350" s="47"/>
    </row>
    <row r="4351" spans="2:9" ht="20.100000000000001" hidden="1" customHeight="1" x14ac:dyDescent="0.25">
      <c r="B4351" s="48"/>
      <c r="C4351" s="49"/>
      <c r="D4351" s="49"/>
      <c r="E4351" s="49"/>
      <c r="F4351" s="49"/>
      <c r="G4351" s="50"/>
      <c r="H4351" s="47"/>
      <c r="I4351" s="47"/>
    </row>
    <row r="4352" spans="2:9" ht="20.100000000000001" hidden="1" customHeight="1" x14ac:dyDescent="0.25">
      <c r="B4352" s="48"/>
      <c r="C4352" s="49"/>
      <c r="D4352" s="49"/>
      <c r="E4352" s="49"/>
      <c r="F4352" s="49"/>
      <c r="G4352" s="50"/>
      <c r="H4352" s="47"/>
      <c r="I4352" s="47"/>
    </row>
    <row r="4353" spans="2:9" ht="20.100000000000001" hidden="1" customHeight="1" x14ac:dyDescent="0.25">
      <c r="B4353" s="48"/>
      <c r="C4353" s="49"/>
      <c r="D4353" s="49"/>
      <c r="E4353" s="49"/>
      <c r="F4353" s="49"/>
      <c r="G4353" s="50"/>
      <c r="H4353" s="47"/>
      <c r="I4353" s="47"/>
    </row>
    <row r="4354" spans="2:9" ht="20.100000000000001" hidden="1" customHeight="1" x14ac:dyDescent="0.25">
      <c r="B4354" s="48"/>
      <c r="C4354" s="49"/>
      <c r="D4354" s="49"/>
      <c r="E4354" s="49"/>
      <c r="F4354" s="49"/>
      <c r="G4354" s="50"/>
      <c r="H4354" s="47"/>
      <c r="I4354" s="47"/>
    </row>
    <row r="4355" spans="2:9" ht="20.100000000000001" hidden="1" customHeight="1" x14ac:dyDescent="0.25">
      <c r="B4355" s="48"/>
      <c r="C4355" s="49"/>
      <c r="D4355" s="49"/>
      <c r="E4355" s="49"/>
      <c r="F4355" s="49"/>
      <c r="G4355" s="50"/>
      <c r="H4355" s="47"/>
      <c r="I4355" s="47"/>
    </row>
    <row r="4356" spans="2:9" ht="20.100000000000001" hidden="1" customHeight="1" x14ac:dyDescent="0.25">
      <c r="B4356" s="48"/>
      <c r="C4356" s="49"/>
      <c r="D4356" s="49"/>
      <c r="E4356" s="49"/>
      <c r="F4356" s="49"/>
      <c r="G4356" s="50"/>
      <c r="H4356" s="47"/>
      <c r="I4356" s="47"/>
    </row>
    <row r="4357" spans="2:9" ht="20.100000000000001" hidden="1" customHeight="1" x14ac:dyDescent="0.25">
      <c r="B4357" s="48"/>
      <c r="C4357" s="49"/>
      <c r="D4357" s="49"/>
      <c r="E4357" s="49"/>
      <c r="F4357" s="49"/>
      <c r="G4357" s="50"/>
      <c r="H4357" s="47"/>
      <c r="I4357" s="47"/>
    </row>
    <row r="4358" spans="2:9" ht="20.100000000000001" hidden="1" customHeight="1" x14ac:dyDescent="0.25">
      <c r="B4358" s="48"/>
      <c r="C4358" s="49"/>
      <c r="D4358" s="49"/>
      <c r="E4358" s="49"/>
      <c r="F4358" s="49"/>
      <c r="G4358" s="50"/>
      <c r="H4358" s="47"/>
      <c r="I4358" s="47"/>
    </row>
    <row r="4359" spans="2:9" ht="20.100000000000001" hidden="1" customHeight="1" x14ac:dyDescent="0.25">
      <c r="B4359" s="48"/>
      <c r="C4359" s="49"/>
      <c r="D4359" s="49"/>
      <c r="E4359" s="49"/>
      <c r="F4359" s="49"/>
      <c r="G4359" s="50"/>
      <c r="H4359" s="47"/>
      <c r="I4359" s="47"/>
    </row>
    <row r="4360" spans="2:9" ht="20.100000000000001" hidden="1" customHeight="1" x14ac:dyDescent="0.25">
      <c r="B4360" s="48"/>
      <c r="C4360" s="49"/>
      <c r="D4360" s="49"/>
      <c r="E4360" s="49"/>
      <c r="F4360" s="49"/>
      <c r="G4360" s="50"/>
      <c r="H4360" s="47"/>
      <c r="I4360" s="47"/>
    </row>
    <row r="4361" spans="2:9" ht="20.100000000000001" hidden="1" customHeight="1" x14ac:dyDescent="0.25">
      <c r="B4361" s="48"/>
      <c r="C4361" s="49"/>
      <c r="D4361" s="49"/>
      <c r="E4361" s="49"/>
      <c r="F4361" s="49"/>
      <c r="G4361" s="50"/>
      <c r="H4361" s="47"/>
      <c r="I4361" s="47"/>
    </row>
    <row r="4362" spans="2:9" ht="20.100000000000001" hidden="1" customHeight="1" x14ac:dyDescent="0.25">
      <c r="B4362" s="48"/>
      <c r="C4362" s="49"/>
      <c r="D4362" s="49"/>
      <c r="E4362" s="49"/>
      <c r="F4362" s="49"/>
      <c r="G4362" s="50"/>
      <c r="H4362" s="47"/>
      <c r="I4362" s="47"/>
    </row>
    <row r="4363" spans="2:9" ht="20.100000000000001" hidden="1" customHeight="1" x14ac:dyDescent="0.25">
      <c r="B4363" s="48"/>
      <c r="C4363" s="49"/>
      <c r="D4363" s="49"/>
      <c r="E4363" s="49"/>
      <c r="F4363" s="49"/>
      <c r="G4363" s="50"/>
      <c r="H4363" s="47"/>
      <c r="I4363" s="47"/>
    </row>
    <row r="4364" spans="2:9" ht="20.100000000000001" hidden="1" customHeight="1" x14ac:dyDescent="0.25">
      <c r="B4364" s="48"/>
      <c r="C4364" s="49"/>
      <c r="D4364" s="49"/>
      <c r="E4364" s="49"/>
      <c r="F4364" s="49"/>
      <c r="G4364" s="50"/>
      <c r="H4364" s="47"/>
      <c r="I4364" s="47"/>
    </row>
    <row r="4365" spans="2:9" ht="20.100000000000001" hidden="1" customHeight="1" x14ac:dyDescent="0.25">
      <c r="B4365" s="48"/>
      <c r="C4365" s="49"/>
      <c r="D4365" s="49"/>
      <c r="E4365" s="49"/>
      <c r="F4365" s="49"/>
      <c r="G4365" s="50"/>
      <c r="H4365" s="47"/>
      <c r="I4365" s="47"/>
    </row>
    <row r="4366" spans="2:9" ht="20.100000000000001" hidden="1" customHeight="1" x14ac:dyDescent="0.25">
      <c r="B4366" s="48"/>
      <c r="C4366" s="49"/>
      <c r="D4366" s="49"/>
      <c r="E4366" s="49"/>
      <c r="F4366" s="49"/>
      <c r="G4366" s="50"/>
      <c r="H4366" s="47"/>
      <c r="I4366" s="47"/>
    </row>
    <row r="4367" spans="2:9" ht="20.100000000000001" hidden="1" customHeight="1" x14ac:dyDescent="0.25">
      <c r="B4367" s="48"/>
      <c r="C4367" s="49"/>
      <c r="D4367" s="49"/>
      <c r="E4367" s="49"/>
      <c r="F4367" s="49"/>
      <c r="G4367" s="50"/>
      <c r="H4367" s="47"/>
      <c r="I4367" s="47"/>
    </row>
    <row r="4368" spans="2:9" ht="20.100000000000001" hidden="1" customHeight="1" x14ac:dyDescent="0.25">
      <c r="B4368" s="48"/>
      <c r="C4368" s="49"/>
      <c r="D4368" s="49"/>
      <c r="E4368" s="49"/>
      <c r="F4368" s="49"/>
      <c r="G4368" s="50"/>
      <c r="H4368" s="47"/>
      <c r="I4368" s="47"/>
    </row>
    <row r="4369" spans="2:9" ht="20.100000000000001" hidden="1" customHeight="1" x14ac:dyDescent="0.25">
      <c r="B4369" s="48"/>
      <c r="C4369" s="49"/>
      <c r="D4369" s="49"/>
      <c r="E4369" s="49"/>
      <c r="F4369" s="49"/>
      <c r="G4369" s="50"/>
      <c r="H4369" s="47"/>
      <c r="I4369" s="47"/>
    </row>
    <row r="4370" spans="2:9" ht="20.100000000000001" hidden="1" customHeight="1" x14ac:dyDescent="0.25">
      <c r="B4370" s="48"/>
      <c r="C4370" s="49"/>
      <c r="D4370" s="49"/>
      <c r="E4370" s="49"/>
      <c r="F4370" s="49"/>
      <c r="G4370" s="50"/>
      <c r="H4370" s="47"/>
      <c r="I4370" s="47"/>
    </row>
    <row r="4371" spans="2:9" ht="20.100000000000001" hidden="1" customHeight="1" x14ac:dyDescent="0.25">
      <c r="B4371" s="48"/>
      <c r="C4371" s="49"/>
      <c r="D4371" s="49"/>
      <c r="E4371" s="49"/>
      <c r="F4371" s="49"/>
      <c r="G4371" s="50"/>
      <c r="H4371" s="47"/>
      <c r="I4371" s="47"/>
    </row>
    <row r="4372" spans="2:9" ht="20.100000000000001" hidden="1" customHeight="1" x14ac:dyDescent="0.25">
      <c r="B4372" s="48"/>
      <c r="C4372" s="49"/>
      <c r="D4372" s="49"/>
      <c r="E4372" s="49"/>
      <c r="F4372" s="49"/>
      <c r="G4372" s="50"/>
      <c r="H4372" s="47"/>
      <c r="I4372" s="47"/>
    </row>
    <row r="4373" spans="2:9" ht="20.100000000000001" hidden="1" customHeight="1" x14ac:dyDescent="0.25">
      <c r="B4373" s="48"/>
      <c r="C4373" s="49"/>
      <c r="D4373" s="49"/>
      <c r="E4373" s="49"/>
      <c r="F4373" s="49"/>
      <c r="G4373" s="50"/>
      <c r="H4373" s="47"/>
      <c r="I4373" s="47"/>
    </row>
    <row r="4374" spans="2:9" ht="20.100000000000001" hidden="1" customHeight="1" x14ac:dyDescent="0.25">
      <c r="B4374" s="48"/>
      <c r="C4374" s="49"/>
      <c r="D4374" s="49"/>
      <c r="E4374" s="49"/>
      <c r="F4374" s="49"/>
      <c r="G4374" s="50"/>
      <c r="H4374" s="47"/>
      <c r="I4374" s="47"/>
    </row>
    <row r="4375" spans="2:9" ht="20.100000000000001" hidden="1" customHeight="1" x14ac:dyDescent="0.25">
      <c r="B4375" s="48"/>
      <c r="C4375" s="49"/>
      <c r="D4375" s="49"/>
      <c r="E4375" s="49"/>
      <c r="F4375" s="49"/>
      <c r="G4375" s="50"/>
      <c r="H4375" s="47"/>
      <c r="I4375" s="47"/>
    </row>
    <row r="4376" spans="2:9" ht="20.100000000000001" hidden="1" customHeight="1" x14ac:dyDescent="0.25">
      <c r="B4376" s="48"/>
      <c r="C4376" s="49"/>
      <c r="D4376" s="49"/>
      <c r="E4376" s="49"/>
      <c r="F4376" s="49"/>
      <c r="G4376" s="50"/>
      <c r="H4376" s="47"/>
      <c r="I4376" s="47"/>
    </row>
    <row r="4377" spans="2:9" ht="20.100000000000001" hidden="1" customHeight="1" x14ac:dyDescent="0.25">
      <c r="B4377" s="48"/>
      <c r="C4377" s="49"/>
      <c r="D4377" s="49"/>
      <c r="E4377" s="49"/>
      <c r="F4377" s="49"/>
      <c r="G4377" s="50"/>
      <c r="H4377" s="47"/>
      <c r="I4377" s="47"/>
    </row>
    <row r="4378" spans="2:9" ht="20.100000000000001" hidden="1" customHeight="1" x14ac:dyDescent="0.25">
      <c r="B4378" s="48"/>
      <c r="C4378" s="49"/>
      <c r="D4378" s="49"/>
      <c r="E4378" s="49"/>
      <c r="F4378" s="49"/>
      <c r="G4378" s="50"/>
      <c r="H4378" s="47"/>
      <c r="I4378" s="47"/>
    </row>
    <row r="4379" spans="2:9" ht="20.100000000000001" hidden="1" customHeight="1" x14ac:dyDescent="0.25">
      <c r="B4379" s="48"/>
      <c r="C4379" s="49"/>
      <c r="D4379" s="49"/>
      <c r="E4379" s="49"/>
      <c r="F4379" s="49"/>
      <c r="G4379" s="50"/>
      <c r="H4379" s="47"/>
      <c r="I4379" s="47"/>
    </row>
    <row r="4380" spans="2:9" ht="20.100000000000001" hidden="1" customHeight="1" x14ac:dyDescent="0.25">
      <c r="B4380" s="48"/>
      <c r="C4380" s="49"/>
      <c r="D4380" s="49"/>
      <c r="E4380" s="49"/>
      <c r="F4380" s="49"/>
      <c r="G4380" s="50"/>
      <c r="H4380" s="47"/>
      <c r="I4380" s="47"/>
    </row>
    <row r="4381" spans="2:9" ht="20.100000000000001" hidden="1" customHeight="1" x14ac:dyDescent="0.25">
      <c r="B4381" s="48"/>
      <c r="C4381" s="49"/>
      <c r="D4381" s="49"/>
      <c r="E4381" s="49"/>
      <c r="F4381" s="49"/>
      <c r="G4381" s="50"/>
      <c r="H4381" s="47"/>
      <c r="I4381" s="47"/>
    </row>
    <row r="4382" spans="2:9" ht="20.100000000000001" hidden="1" customHeight="1" x14ac:dyDescent="0.25">
      <c r="B4382" s="48"/>
      <c r="C4382" s="49"/>
      <c r="D4382" s="49"/>
      <c r="E4382" s="49"/>
      <c r="F4382" s="49"/>
      <c r="G4382" s="50"/>
      <c r="H4382" s="47"/>
      <c r="I4382" s="47"/>
    </row>
    <row r="4383" spans="2:9" ht="20.100000000000001" hidden="1" customHeight="1" x14ac:dyDescent="0.25">
      <c r="B4383" s="48"/>
      <c r="C4383" s="49"/>
      <c r="D4383" s="49"/>
      <c r="E4383" s="49"/>
      <c r="F4383" s="49"/>
      <c r="G4383" s="50"/>
      <c r="H4383" s="47"/>
      <c r="I4383" s="47"/>
    </row>
    <row r="4384" spans="2:9" ht="20.100000000000001" hidden="1" customHeight="1" x14ac:dyDescent="0.25">
      <c r="B4384" s="48"/>
      <c r="C4384" s="49"/>
      <c r="D4384" s="49"/>
      <c r="E4384" s="49"/>
      <c r="F4384" s="49"/>
      <c r="G4384" s="50"/>
      <c r="H4384" s="47"/>
      <c r="I4384" s="47"/>
    </row>
    <row r="4385" spans="2:9" ht="20.100000000000001" hidden="1" customHeight="1" x14ac:dyDescent="0.25">
      <c r="B4385" s="48"/>
      <c r="C4385" s="49"/>
      <c r="D4385" s="49"/>
      <c r="E4385" s="49"/>
      <c r="F4385" s="49"/>
      <c r="G4385" s="50"/>
      <c r="H4385" s="47"/>
      <c r="I4385" s="47"/>
    </row>
    <row r="4386" spans="2:9" ht="20.100000000000001" hidden="1" customHeight="1" x14ac:dyDescent="0.25">
      <c r="B4386" s="48"/>
      <c r="C4386" s="49"/>
      <c r="D4386" s="49"/>
      <c r="E4386" s="49"/>
      <c r="F4386" s="49"/>
      <c r="G4386" s="50"/>
      <c r="H4386" s="47"/>
      <c r="I4386" s="47"/>
    </row>
    <row r="4387" spans="2:9" ht="20.100000000000001" hidden="1" customHeight="1" x14ac:dyDescent="0.25">
      <c r="B4387" s="48"/>
      <c r="C4387" s="49"/>
      <c r="D4387" s="49"/>
      <c r="E4387" s="49"/>
      <c r="F4387" s="49"/>
      <c r="G4387" s="50"/>
      <c r="H4387" s="47"/>
      <c r="I4387" s="47"/>
    </row>
    <row r="4388" spans="2:9" ht="20.100000000000001" hidden="1" customHeight="1" x14ac:dyDescent="0.25">
      <c r="B4388" s="48"/>
      <c r="C4388" s="49"/>
      <c r="D4388" s="49"/>
      <c r="E4388" s="49"/>
      <c r="F4388" s="49"/>
      <c r="G4388" s="50"/>
      <c r="H4388" s="47"/>
      <c r="I4388" s="47"/>
    </row>
    <row r="4389" spans="2:9" ht="20.100000000000001" hidden="1" customHeight="1" x14ac:dyDescent="0.25">
      <c r="B4389" s="48"/>
      <c r="C4389" s="49"/>
      <c r="D4389" s="49"/>
      <c r="E4389" s="49"/>
      <c r="F4389" s="49"/>
      <c r="G4389" s="50"/>
      <c r="H4389" s="47"/>
      <c r="I4389" s="47"/>
    </row>
    <row r="4390" spans="2:9" ht="20.100000000000001" hidden="1" customHeight="1" x14ac:dyDescent="0.25">
      <c r="B4390" s="48"/>
      <c r="C4390" s="49"/>
      <c r="D4390" s="49"/>
      <c r="E4390" s="49"/>
      <c r="F4390" s="49"/>
      <c r="G4390" s="50"/>
      <c r="H4390" s="47"/>
      <c r="I4390" s="47"/>
    </row>
    <row r="4391" spans="2:9" ht="20.100000000000001" hidden="1" customHeight="1" x14ac:dyDescent="0.25">
      <c r="B4391" s="48"/>
      <c r="C4391" s="49"/>
      <c r="D4391" s="49"/>
      <c r="E4391" s="49"/>
      <c r="F4391" s="49"/>
      <c r="G4391" s="50"/>
      <c r="H4391" s="47"/>
      <c r="I4391" s="47"/>
    </row>
    <row r="4392" spans="2:9" ht="20.100000000000001" hidden="1" customHeight="1" x14ac:dyDescent="0.25">
      <c r="B4392" s="48"/>
      <c r="C4392" s="49"/>
      <c r="D4392" s="49"/>
      <c r="E4392" s="49"/>
      <c r="F4392" s="49"/>
      <c r="G4392" s="50"/>
      <c r="H4392" s="47"/>
      <c r="I4392" s="47"/>
    </row>
    <row r="4393" spans="2:9" ht="20.100000000000001" hidden="1" customHeight="1" x14ac:dyDescent="0.25">
      <c r="B4393" s="48"/>
      <c r="C4393" s="49"/>
      <c r="D4393" s="49"/>
      <c r="E4393" s="49"/>
      <c r="F4393" s="49"/>
      <c r="G4393" s="50"/>
      <c r="H4393" s="47"/>
      <c r="I4393" s="47"/>
    </row>
    <row r="4394" spans="2:9" ht="20.100000000000001" hidden="1" customHeight="1" x14ac:dyDescent="0.25">
      <c r="B4394" s="48"/>
      <c r="C4394" s="49"/>
      <c r="D4394" s="49"/>
      <c r="E4394" s="49"/>
      <c r="F4394" s="49"/>
      <c r="G4394" s="50"/>
      <c r="H4394" s="47"/>
      <c r="I4394" s="47"/>
    </row>
    <row r="4395" spans="2:9" ht="20.100000000000001" hidden="1" customHeight="1" x14ac:dyDescent="0.25">
      <c r="B4395" s="48"/>
      <c r="C4395" s="49"/>
      <c r="D4395" s="49"/>
      <c r="E4395" s="49"/>
      <c r="F4395" s="49"/>
      <c r="G4395" s="50"/>
      <c r="H4395" s="47"/>
      <c r="I4395" s="47"/>
    </row>
    <row r="4396" spans="2:9" ht="20.100000000000001" hidden="1" customHeight="1" x14ac:dyDescent="0.25">
      <c r="B4396" s="48"/>
      <c r="C4396" s="49"/>
      <c r="D4396" s="49"/>
      <c r="E4396" s="49"/>
      <c r="F4396" s="49"/>
      <c r="G4396" s="50"/>
      <c r="H4396" s="47"/>
      <c r="I4396" s="47"/>
    </row>
    <row r="4397" spans="2:9" ht="20.100000000000001" hidden="1" customHeight="1" x14ac:dyDescent="0.25">
      <c r="B4397" s="48"/>
      <c r="C4397" s="49"/>
      <c r="D4397" s="49"/>
      <c r="E4397" s="49"/>
      <c r="F4397" s="49"/>
      <c r="G4397" s="50"/>
      <c r="H4397" s="47"/>
      <c r="I4397" s="47"/>
    </row>
    <row r="4398" spans="2:9" ht="20.100000000000001" hidden="1" customHeight="1" x14ac:dyDescent="0.25">
      <c r="B4398" s="48"/>
      <c r="C4398" s="49"/>
      <c r="D4398" s="49"/>
      <c r="E4398" s="49"/>
      <c r="F4398" s="49"/>
      <c r="G4398" s="50"/>
      <c r="H4398" s="47"/>
      <c r="I4398" s="47"/>
    </row>
    <row r="4399" spans="2:9" ht="20.100000000000001" hidden="1" customHeight="1" x14ac:dyDescent="0.25">
      <c r="B4399" s="48"/>
      <c r="C4399" s="49"/>
      <c r="D4399" s="49"/>
      <c r="E4399" s="49"/>
      <c r="F4399" s="49"/>
      <c r="G4399" s="50"/>
      <c r="H4399" s="47"/>
      <c r="I4399" s="47"/>
    </row>
    <row r="4400" spans="2:9" ht="20.100000000000001" hidden="1" customHeight="1" x14ac:dyDescent="0.25">
      <c r="B4400" s="48"/>
      <c r="C4400" s="49"/>
      <c r="D4400" s="49"/>
      <c r="E4400" s="49"/>
      <c r="F4400" s="49"/>
      <c r="G4400" s="50"/>
      <c r="H4400" s="47"/>
      <c r="I4400" s="47"/>
    </row>
    <row r="4401" spans="2:9" ht="20.100000000000001" hidden="1" customHeight="1" x14ac:dyDescent="0.25">
      <c r="B4401" s="48"/>
      <c r="C4401" s="49"/>
      <c r="D4401" s="49"/>
      <c r="E4401" s="49"/>
      <c r="F4401" s="49"/>
      <c r="G4401" s="50"/>
      <c r="H4401" s="47"/>
      <c r="I4401" s="47"/>
    </row>
    <row r="4402" spans="2:9" ht="20.100000000000001" hidden="1" customHeight="1" x14ac:dyDescent="0.25">
      <c r="B4402" s="48"/>
      <c r="C4402" s="49"/>
      <c r="D4402" s="49"/>
      <c r="E4402" s="49"/>
      <c r="F4402" s="49"/>
      <c r="G4402" s="50"/>
      <c r="H4402" s="47"/>
      <c r="I4402" s="47"/>
    </row>
    <row r="4403" spans="2:9" ht="20.100000000000001" hidden="1" customHeight="1" x14ac:dyDescent="0.25">
      <c r="B4403" s="48"/>
      <c r="C4403" s="49"/>
      <c r="D4403" s="49"/>
      <c r="E4403" s="49"/>
      <c r="F4403" s="49"/>
      <c r="G4403" s="50"/>
      <c r="H4403" s="47"/>
      <c r="I4403" s="47"/>
    </row>
    <row r="4404" spans="2:9" ht="20.100000000000001" hidden="1" customHeight="1" x14ac:dyDescent="0.25">
      <c r="B4404" s="48"/>
      <c r="C4404" s="49"/>
      <c r="D4404" s="49"/>
      <c r="E4404" s="49"/>
      <c r="F4404" s="49"/>
      <c r="G4404" s="50"/>
      <c r="H4404" s="47"/>
      <c r="I4404" s="47"/>
    </row>
    <row r="4405" spans="2:9" ht="20.100000000000001" hidden="1" customHeight="1" x14ac:dyDescent="0.25">
      <c r="B4405" s="48"/>
      <c r="C4405" s="49"/>
      <c r="D4405" s="49"/>
      <c r="E4405" s="49"/>
      <c r="F4405" s="49"/>
      <c r="G4405" s="50"/>
      <c r="H4405" s="47"/>
      <c r="I4405" s="47"/>
    </row>
    <row r="4406" spans="2:9" ht="20.100000000000001" hidden="1" customHeight="1" x14ac:dyDescent="0.25">
      <c r="B4406" s="48"/>
      <c r="C4406" s="49"/>
      <c r="D4406" s="49"/>
      <c r="E4406" s="49"/>
      <c r="F4406" s="49"/>
      <c r="G4406" s="50"/>
      <c r="H4406" s="47"/>
      <c r="I4406" s="47"/>
    </row>
    <row r="4407" spans="2:9" ht="20.100000000000001" hidden="1" customHeight="1" x14ac:dyDescent="0.25">
      <c r="B4407" s="48"/>
      <c r="C4407" s="49"/>
      <c r="D4407" s="49"/>
      <c r="E4407" s="49"/>
      <c r="F4407" s="49"/>
      <c r="G4407" s="50"/>
      <c r="H4407" s="47"/>
      <c r="I4407" s="47"/>
    </row>
    <row r="4408" spans="2:9" ht="20.100000000000001" hidden="1" customHeight="1" x14ac:dyDescent="0.25">
      <c r="B4408" s="48"/>
      <c r="C4408" s="49"/>
      <c r="D4408" s="49"/>
      <c r="E4408" s="49"/>
      <c r="F4408" s="49"/>
      <c r="G4408" s="50"/>
      <c r="H4408" s="47"/>
      <c r="I4408" s="47"/>
    </row>
    <row r="4409" spans="2:9" ht="20.100000000000001" hidden="1" customHeight="1" x14ac:dyDescent="0.25">
      <c r="B4409" s="48"/>
      <c r="C4409" s="49"/>
      <c r="D4409" s="49"/>
      <c r="E4409" s="49"/>
      <c r="F4409" s="49"/>
      <c r="G4409" s="50"/>
      <c r="H4409" s="47"/>
      <c r="I4409" s="47"/>
    </row>
    <row r="4410" spans="2:9" ht="20.100000000000001" hidden="1" customHeight="1" x14ac:dyDescent="0.25">
      <c r="B4410" s="48"/>
      <c r="C4410" s="49"/>
      <c r="D4410" s="49"/>
      <c r="E4410" s="49"/>
      <c r="F4410" s="49"/>
      <c r="G4410" s="50"/>
      <c r="H4410" s="47"/>
      <c r="I4410" s="47"/>
    </row>
    <row r="4411" spans="2:9" ht="20.100000000000001" hidden="1" customHeight="1" x14ac:dyDescent="0.25">
      <c r="B4411" s="48"/>
      <c r="C4411" s="49"/>
      <c r="D4411" s="49"/>
      <c r="E4411" s="49"/>
      <c r="F4411" s="49"/>
      <c r="G4411" s="50"/>
      <c r="H4411" s="47"/>
      <c r="I4411" s="47"/>
    </row>
    <row r="4412" spans="2:9" ht="20.100000000000001" hidden="1" customHeight="1" x14ac:dyDescent="0.25">
      <c r="B4412" s="48"/>
      <c r="C4412" s="49"/>
      <c r="D4412" s="49"/>
      <c r="E4412" s="49"/>
      <c r="F4412" s="49"/>
      <c r="G4412" s="50"/>
      <c r="H4412" s="47"/>
      <c r="I4412" s="47"/>
    </row>
    <row r="4413" spans="2:9" ht="20.100000000000001" hidden="1" customHeight="1" x14ac:dyDescent="0.25">
      <c r="B4413" s="48"/>
      <c r="C4413" s="49"/>
      <c r="D4413" s="49"/>
      <c r="E4413" s="49"/>
      <c r="F4413" s="49"/>
      <c r="G4413" s="50"/>
      <c r="H4413" s="47"/>
      <c r="I4413" s="47"/>
    </row>
    <row r="4414" spans="2:9" ht="20.100000000000001" hidden="1" customHeight="1" x14ac:dyDescent="0.25">
      <c r="B4414" s="48"/>
      <c r="C4414" s="49"/>
      <c r="D4414" s="49"/>
      <c r="E4414" s="49"/>
      <c r="F4414" s="49"/>
      <c r="G4414" s="50"/>
      <c r="H4414" s="47"/>
      <c r="I4414" s="47"/>
    </row>
    <row r="4415" spans="2:9" ht="20.100000000000001" hidden="1" customHeight="1" x14ac:dyDescent="0.25">
      <c r="B4415" s="48"/>
      <c r="C4415" s="49"/>
      <c r="D4415" s="49"/>
      <c r="E4415" s="49"/>
      <c r="F4415" s="49"/>
      <c r="G4415" s="50"/>
      <c r="H4415" s="47"/>
      <c r="I4415" s="47"/>
    </row>
    <row r="4416" spans="2:9" ht="20.100000000000001" hidden="1" customHeight="1" x14ac:dyDescent="0.25">
      <c r="B4416" s="48"/>
      <c r="C4416" s="49"/>
      <c r="D4416" s="49"/>
      <c r="E4416" s="49"/>
      <c r="F4416" s="49"/>
      <c r="G4416" s="50"/>
      <c r="H4416" s="47"/>
      <c r="I4416" s="47"/>
    </row>
    <row r="4417" spans="2:9" ht="20.100000000000001" hidden="1" customHeight="1" x14ac:dyDescent="0.25">
      <c r="B4417" s="48"/>
      <c r="C4417" s="49"/>
      <c r="D4417" s="49"/>
      <c r="E4417" s="49"/>
      <c r="F4417" s="49"/>
      <c r="G4417" s="50"/>
      <c r="H4417" s="47"/>
      <c r="I4417" s="47"/>
    </row>
    <row r="4418" spans="2:9" ht="20.100000000000001" hidden="1" customHeight="1" x14ac:dyDescent="0.25">
      <c r="B4418" s="48"/>
      <c r="C4418" s="49"/>
      <c r="D4418" s="49"/>
      <c r="E4418" s="49"/>
      <c r="F4418" s="49"/>
      <c r="G4418" s="50"/>
      <c r="H4418" s="47"/>
      <c r="I4418" s="47"/>
    </row>
    <row r="4419" spans="2:9" ht="20.100000000000001" hidden="1" customHeight="1" x14ac:dyDescent="0.25">
      <c r="B4419" s="48"/>
      <c r="C4419" s="49"/>
      <c r="D4419" s="49"/>
      <c r="E4419" s="49"/>
      <c r="F4419" s="49"/>
      <c r="G4419" s="50"/>
      <c r="H4419" s="47"/>
      <c r="I4419" s="47"/>
    </row>
    <row r="4420" spans="2:9" ht="20.100000000000001" hidden="1" customHeight="1" x14ac:dyDescent="0.25">
      <c r="B4420" s="48"/>
      <c r="C4420" s="49"/>
      <c r="D4420" s="49"/>
      <c r="E4420" s="49"/>
      <c r="F4420" s="49"/>
      <c r="G4420" s="50"/>
      <c r="H4420" s="47"/>
      <c r="I4420" s="47"/>
    </row>
    <row r="4421" spans="2:9" ht="20.100000000000001" hidden="1" customHeight="1" x14ac:dyDescent="0.25">
      <c r="B4421" s="48"/>
      <c r="C4421" s="49"/>
      <c r="D4421" s="49"/>
      <c r="E4421" s="49"/>
      <c r="F4421" s="49"/>
      <c r="G4421" s="50"/>
      <c r="H4421" s="47"/>
      <c r="I4421" s="47"/>
    </row>
    <row r="4422" spans="2:9" ht="20.100000000000001" hidden="1" customHeight="1" x14ac:dyDescent="0.25">
      <c r="B4422" s="48"/>
      <c r="C4422" s="49"/>
      <c r="D4422" s="49"/>
      <c r="E4422" s="49"/>
      <c r="F4422" s="49"/>
      <c r="G4422" s="50"/>
      <c r="H4422" s="47"/>
      <c r="I4422" s="47"/>
    </row>
    <row r="4423" spans="2:9" ht="20.100000000000001" hidden="1" customHeight="1" x14ac:dyDescent="0.25">
      <c r="B4423" s="48"/>
      <c r="C4423" s="49"/>
      <c r="D4423" s="49"/>
      <c r="E4423" s="49"/>
      <c r="F4423" s="49"/>
      <c r="G4423" s="50"/>
      <c r="H4423" s="47"/>
      <c r="I4423" s="47"/>
    </row>
    <row r="4424" spans="2:9" ht="20.100000000000001" hidden="1" customHeight="1" x14ac:dyDescent="0.25">
      <c r="B4424" s="48"/>
      <c r="C4424" s="49"/>
      <c r="D4424" s="49"/>
      <c r="E4424" s="49"/>
      <c r="F4424" s="49"/>
      <c r="G4424" s="50"/>
      <c r="H4424" s="47"/>
      <c r="I4424" s="47"/>
    </row>
    <row r="4425" spans="2:9" ht="20.100000000000001" hidden="1" customHeight="1" x14ac:dyDescent="0.25">
      <c r="B4425" s="48"/>
      <c r="C4425" s="49"/>
      <c r="D4425" s="49"/>
      <c r="E4425" s="49"/>
      <c r="F4425" s="49"/>
      <c r="G4425" s="50"/>
      <c r="H4425" s="47"/>
      <c r="I4425" s="47"/>
    </row>
    <row r="4426" spans="2:9" ht="20.100000000000001" hidden="1" customHeight="1" x14ac:dyDescent="0.25">
      <c r="B4426" s="48"/>
      <c r="C4426" s="49"/>
      <c r="D4426" s="49"/>
      <c r="E4426" s="49"/>
      <c r="F4426" s="49"/>
      <c r="G4426" s="50"/>
      <c r="H4426" s="47"/>
      <c r="I4426" s="47"/>
    </row>
    <row r="4427" spans="2:9" ht="20.100000000000001" hidden="1" customHeight="1" x14ac:dyDescent="0.25">
      <c r="B4427" s="48"/>
      <c r="C4427" s="49"/>
      <c r="D4427" s="49"/>
      <c r="E4427" s="49"/>
      <c r="F4427" s="49"/>
      <c r="G4427" s="50"/>
      <c r="H4427" s="47"/>
      <c r="I4427" s="47"/>
    </row>
    <row r="4428" spans="2:9" ht="20.100000000000001" hidden="1" customHeight="1" x14ac:dyDescent="0.25">
      <c r="B4428" s="48"/>
      <c r="C4428" s="49"/>
      <c r="D4428" s="49"/>
      <c r="E4428" s="49"/>
      <c r="F4428" s="49"/>
      <c r="G4428" s="50"/>
      <c r="H4428" s="47"/>
      <c r="I4428" s="47"/>
    </row>
    <row r="4429" spans="2:9" ht="20.100000000000001" hidden="1" customHeight="1" x14ac:dyDescent="0.25">
      <c r="B4429" s="48"/>
      <c r="C4429" s="49"/>
      <c r="D4429" s="49"/>
      <c r="E4429" s="49"/>
      <c r="F4429" s="49"/>
      <c r="G4429" s="50"/>
      <c r="H4429" s="47"/>
      <c r="I4429" s="47"/>
    </row>
    <row r="4430" spans="2:9" ht="20.100000000000001" hidden="1" customHeight="1" x14ac:dyDescent="0.25">
      <c r="B4430" s="48"/>
      <c r="C4430" s="49"/>
      <c r="D4430" s="49"/>
      <c r="E4430" s="49"/>
      <c r="F4430" s="49"/>
      <c r="G4430" s="50"/>
      <c r="H4430" s="47"/>
      <c r="I4430" s="47"/>
    </row>
    <row r="4431" spans="2:9" ht="20.100000000000001" hidden="1" customHeight="1" x14ac:dyDescent="0.25">
      <c r="B4431" s="48"/>
      <c r="C4431" s="49"/>
      <c r="D4431" s="49"/>
      <c r="E4431" s="49"/>
      <c r="F4431" s="49"/>
      <c r="G4431" s="50"/>
      <c r="H4431" s="47"/>
      <c r="I4431" s="47"/>
    </row>
    <row r="4432" spans="2:9" ht="20.100000000000001" hidden="1" customHeight="1" x14ac:dyDescent="0.25">
      <c r="B4432" s="48"/>
      <c r="C4432" s="49"/>
      <c r="D4432" s="49"/>
      <c r="E4432" s="49"/>
      <c r="F4432" s="49"/>
      <c r="G4432" s="50"/>
      <c r="H4432" s="47"/>
      <c r="I4432" s="47"/>
    </row>
    <row r="4433" spans="2:9" ht="20.100000000000001" hidden="1" customHeight="1" x14ac:dyDescent="0.25">
      <c r="B4433" s="48"/>
      <c r="C4433" s="49"/>
      <c r="D4433" s="49"/>
      <c r="E4433" s="49"/>
      <c r="F4433" s="49"/>
      <c r="G4433" s="50"/>
      <c r="H4433" s="47"/>
      <c r="I4433" s="47"/>
    </row>
    <row r="4434" spans="2:9" ht="20.100000000000001" hidden="1" customHeight="1" x14ac:dyDescent="0.25">
      <c r="B4434" s="48"/>
      <c r="C4434" s="49"/>
      <c r="D4434" s="49"/>
      <c r="E4434" s="49"/>
      <c r="F4434" s="49"/>
      <c r="G4434" s="50"/>
      <c r="H4434" s="47"/>
      <c r="I4434" s="47"/>
    </row>
    <row r="4435" spans="2:9" ht="20.100000000000001" hidden="1" customHeight="1" x14ac:dyDescent="0.25">
      <c r="B4435" s="48"/>
      <c r="C4435" s="49"/>
      <c r="D4435" s="49"/>
      <c r="E4435" s="49"/>
      <c r="F4435" s="49"/>
      <c r="G4435" s="50"/>
      <c r="H4435" s="47"/>
      <c r="I4435" s="47"/>
    </row>
    <row r="4436" spans="2:9" ht="20.100000000000001" hidden="1" customHeight="1" x14ac:dyDescent="0.25">
      <c r="B4436" s="48"/>
      <c r="C4436" s="49"/>
      <c r="D4436" s="49"/>
      <c r="E4436" s="49"/>
      <c r="F4436" s="49"/>
      <c r="G4436" s="50"/>
      <c r="H4436" s="47"/>
      <c r="I4436" s="47"/>
    </row>
    <row r="4437" spans="2:9" ht="20.100000000000001" hidden="1" customHeight="1" x14ac:dyDescent="0.25">
      <c r="B4437" s="48"/>
      <c r="C4437" s="49"/>
      <c r="D4437" s="49"/>
      <c r="E4437" s="49"/>
      <c r="F4437" s="49"/>
      <c r="G4437" s="50"/>
      <c r="H4437" s="47"/>
      <c r="I4437" s="47"/>
    </row>
    <row r="4438" spans="2:9" ht="20.100000000000001" hidden="1" customHeight="1" x14ac:dyDescent="0.25">
      <c r="B4438" s="48"/>
      <c r="C4438" s="49"/>
      <c r="D4438" s="49"/>
      <c r="E4438" s="49"/>
      <c r="F4438" s="49"/>
      <c r="G4438" s="50"/>
      <c r="H4438" s="47"/>
      <c r="I4438" s="47"/>
    </row>
    <row r="4439" spans="2:9" ht="20.100000000000001" hidden="1" customHeight="1" x14ac:dyDescent="0.25">
      <c r="B4439" s="48"/>
      <c r="C4439" s="49"/>
      <c r="D4439" s="49"/>
      <c r="E4439" s="49"/>
      <c r="F4439" s="49"/>
      <c r="G4439" s="50"/>
      <c r="H4439" s="47"/>
      <c r="I4439" s="47"/>
    </row>
    <row r="4440" spans="2:9" ht="20.100000000000001" hidden="1" customHeight="1" x14ac:dyDescent="0.25">
      <c r="B4440" s="48"/>
      <c r="C4440" s="49"/>
      <c r="D4440" s="49"/>
      <c r="E4440" s="49"/>
      <c r="F4440" s="49"/>
      <c r="G4440" s="50"/>
      <c r="H4440" s="47"/>
      <c r="I4440" s="47"/>
    </row>
    <row r="4441" spans="2:9" ht="20.100000000000001" hidden="1" customHeight="1" x14ac:dyDescent="0.25">
      <c r="B4441" s="48"/>
      <c r="C4441" s="49"/>
      <c r="D4441" s="49"/>
      <c r="E4441" s="49"/>
      <c r="F4441" s="49"/>
      <c r="G4441" s="50"/>
      <c r="H4441" s="47"/>
      <c r="I4441" s="47"/>
    </row>
    <row r="4442" spans="2:9" ht="20.100000000000001" hidden="1" customHeight="1" x14ac:dyDescent="0.25">
      <c r="B4442" s="48"/>
      <c r="C4442" s="49"/>
      <c r="D4442" s="49"/>
      <c r="E4442" s="49"/>
      <c r="F4442" s="49"/>
      <c r="G4442" s="50"/>
      <c r="H4442" s="47"/>
      <c r="I4442" s="47"/>
    </row>
    <row r="4443" spans="2:9" ht="20.100000000000001" hidden="1" customHeight="1" x14ac:dyDescent="0.25">
      <c r="B4443" s="48"/>
      <c r="C4443" s="49"/>
      <c r="D4443" s="49"/>
      <c r="E4443" s="49"/>
      <c r="F4443" s="49"/>
      <c r="G4443" s="50"/>
      <c r="H4443" s="47"/>
      <c r="I4443" s="47"/>
    </row>
    <row r="4444" spans="2:9" ht="20.100000000000001" hidden="1" customHeight="1" x14ac:dyDescent="0.25">
      <c r="B4444" s="48"/>
      <c r="C4444" s="49"/>
      <c r="D4444" s="49"/>
      <c r="E4444" s="49"/>
      <c r="F4444" s="49"/>
      <c r="G4444" s="50"/>
      <c r="H4444" s="47"/>
      <c r="I4444" s="47"/>
    </row>
    <row r="4445" spans="2:9" ht="20.100000000000001" hidden="1" customHeight="1" x14ac:dyDescent="0.25">
      <c r="B4445" s="48"/>
      <c r="C4445" s="49"/>
      <c r="D4445" s="49"/>
      <c r="E4445" s="49"/>
      <c r="F4445" s="49"/>
      <c r="G4445" s="50"/>
      <c r="H4445" s="47"/>
      <c r="I4445" s="47"/>
    </row>
    <row r="4446" spans="2:9" ht="20.100000000000001" hidden="1" customHeight="1" x14ac:dyDescent="0.25">
      <c r="B4446" s="48"/>
      <c r="C4446" s="49"/>
      <c r="D4446" s="49"/>
      <c r="E4446" s="49"/>
      <c r="F4446" s="49"/>
      <c r="G4446" s="50"/>
      <c r="H4446" s="47"/>
      <c r="I4446" s="47"/>
    </row>
    <row r="4447" spans="2:9" ht="20.100000000000001" hidden="1" customHeight="1" x14ac:dyDescent="0.25">
      <c r="B4447" s="48"/>
      <c r="C4447" s="49"/>
      <c r="D4447" s="49"/>
      <c r="E4447" s="49"/>
      <c r="F4447" s="49"/>
      <c r="G4447" s="50"/>
      <c r="H4447" s="47"/>
      <c r="I4447" s="47"/>
    </row>
    <row r="4448" spans="2:9" ht="20.100000000000001" hidden="1" customHeight="1" x14ac:dyDescent="0.25">
      <c r="B4448" s="48"/>
      <c r="C4448" s="49"/>
      <c r="D4448" s="49"/>
      <c r="E4448" s="49"/>
      <c r="F4448" s="49"/>
      <c r="G4448" s="50"/>
      <c r="H4448" s="47"/>
      <c r="I4448" s="47"/>
    </row>
    <row r="4449" spans="2:9" ht="20.100000000000001" hidden="1" customHeight="1" x14ac:dyDescent="0.25">
      <c r="B4449" s="48"/>
      <c r="C4449" s="49"/>
      <c r="D4449" s="49"/>
      <c r="E4449" s="49"/>
      <c r="F4449" s="49"/>
      <c r="G4449" s="50"/>
      <c r="H4449" s="47"/>
      <c r="I4449" s="47"/>
    </row>
    <row r="4450" spans="2:9" ht="20.100000000000001" hidden="1" customHeight="1" x14ac:dyDescent="0.25">
      <c r="B4450" s="48"/>
      <c r="C4450" s="49"/>
      <c r="D4450" s="49"/>
      <c r="E4450" s="49"/>
      <c r="F4450" s="49"/>
      <c r="G4450" s="50"/>
      <c r="H4450" s="47"/>
      <c r="I4450" s="47"/>
    </row>
    <row r="4451" spans="2:9" ht="20.100000000000001" hidden="1" customHeight="1" x14ac:dyDescent="0.25">
      <c r="B4451" s="48"/>
      <c r="C4451" s="49"/>
      <c r="D4451" s="49"/>
      <c r="E4451" s="49"/>
      <c r="F4451" s="49"/>
      <c r="G4451" s="50"/>
      <c r="H4451" s="47"/>
      <c r="I4451" s="47"/>
    </row>
    <row r="4452" spans="2:9" ht="20.100000000000001" hidden="1" customHeight="1" x14ac:dyDescent="0.25">
      <c r="B4452" s="48"/>
      <c r="C4452" s="49"/>
      <c r="D4452" s="49"/>
      <c r="E4452" s="49"/>
      <c r="F4452" s="49"/>
      <c r="G4452" s="50"/>
      <c r="H4452" s="47"/>
      <c r="I4452" s="47"/>
    </row>
    <row r="4453" spans="2:9" ht="20.100000000000001" hidden="1" customHeight="1" x14ac:dyDescent="0.25">
      <c r="B4453" s="48"/>
      <c r="C4453" s="49"/>
      <c r="D4453" s="49"/>
      <c r="E4453" s="49"/>
      <c r="F4453" s="49"/>
      <c r="G4453" s="50"/>
      <c r="H4453" s="47"/>
      <c r="I4453" s="47"/>
    </row>
    <row r="4454" spans="2:9" ht="20.100000000000001" hidden="1" customHeight="1" x14ac:dyDescent="0.25">
      <c r="B4454" s="48"/>
      <c r="C4454" s="49"/>
      <c r="D4454" s="49"/>
      <c r="E4454" s="49"/>
      <c r="F4454" s="49"/>
      <c r="G4454" s="50"/>
      <c r="H4454" s="47"/>
      <c r="I4454" s="47"/>
    </row>
    <row r="4455" spans="2:9" ht="20.100000000000001" hidden="1" customHeight="1" x14ac:dyDescent="0.25">
      <c r="B4455" s="48"/>
      <c r="C4455" s="49"/>
      <c r="D4455" s="49"/>
      <c r="E4455" s="49"/>
      <c r="F4455" s="49"/>
      <c r="G4455" s="50"/>
      <c r="H4455" s="47"/>
      <c r="I4455" s="47"/>
    </row>
    <row r="4456" spans="2:9" ht="20.100000000000001" hidden="1" customHeight="1" x14ac:dyDescent="0.25">
      <c r="B4456" s="48"/>
      <c r="C4456" s="49"/>
      <c r="D4456" s="49"/>
      <c r="E4456" s="49"/>
      <c r="F4456" s="49"/>
      <c r="G4456" s="50"/>
      <c r="H4456" s="47"/>
      <c r="I4456" s="47"/>
    </row>
    <row r="4457" spans="2:9" ht="20.100000000000001" hidden="1" customHeight="1" x14ac:dyDescent="0.25">
      <c r="B4457" s="48"/>
      <c r="C4457" s="49"/>
      <c r="D4457" s="49"/>
      <c r="E4457" s="49"/>
      <c r="F4457" s="49"/>
      <c r="G4457" s="50"/>
      <c r="H4457" s="47"/>
      <c r="I4457" s="47"/>
    </row>
    <row r="4458" spans="2:9" ht="20.100000000000001" hidden="1" customHeight="1" x14ac:dyDescent="0.25">
      <c r="B4458" s="48"/>
      <c r="C4458" s="49"/>
      <c r="D4458" s="49"/>
      <c r="E4458" s="49"/>
      <c r="F4458" s="49"/>
      <c r="G4458" s="50"/>
      <c r="H4458" s="47"/>
      <c r="I4458" s="47"/>
    </row>
    <row r="4459" spans="2:9" ht="20.100000000000001" hidden="1" customHeight="1" x14ac:dyDescent="0.25">
      <c r="B4459" s="48"/>
      <c r="C4459" s="49"/>
      <c r="D4459" s="49"/>
      <c r="E4459" s="49"/>
      <c r="F4459" s="49"/>
      <c r="G4459" s="50"/>
      <c r="H4459" s="47"/>
      <c r="I4459" s="47"/>
    </row>
    <row r="4460" spans="2:9" ht="20.100000000000001" hidden="1" customHeight="1" x14ac:dyDescent="0.25">
      <c r="B4460" s="48"/>
      <c r="C4460" s="49"/>
      <c r="D4460" s="49"/>
      <c r="E4460" s="49"/>
      <c r="F4460" s="49"/>
      <c r="G4460" s="50"/>
      <c r="H4460" s="47"/>
      <c r="I4460" s="47"/>
    </row>
    <row r="4461" spans="2:9" ht="20.100000000000001" hidden="1" customHeight="1" x14ac:dyDescent="0.25">
      <c r="B4461" s="48"/>
      <c r="C4461" s="49"/>
      <c r="D4461" s="49"/>
      <c r="E4461" s="49"/>
      <c r="F4461" s="49"/>
      <c r="G4461" s="50"/>
      <c r="H4461" s="47"/>
      <c r="I4461" s="47"/>
    </row>
    <row r="4462" spans="2:9" ht="20.100000000000001" hidden="1" customHeight="1" x14ac:dyDescent="0.25">
      <c r="B4462" s="48"/>
      <c r="C4462" s="49"/>
      <c r="D4462" s="49"/>
      <c r="E4462" s="49"/>
      <c r="F4462" s="49"/>
      <c r="G4462" s="50"/>
      <c r="H4462" s="47"/>
      <c r="I4462" s="47"/>
    </row>
    <row r="4463" spans="2:9" ht="20.100000000000001" hidden="1" customHeight="1" x14ac:dyDescent="0.25">
      <c r="B4463" s="48"/>
      <c r="C4463" s="49"/>
      <c r="D4463" s="49"/>
      <c r="E4463" s="49"/>
      <c r="F4463" s="49"/>
      <c r="G4463" s="50"/>
      <c r="H4463" s="47"/>
      <c r="I4463" s="47"/>
    </row>
    <row r="4464" spans="2:9" ht="20.100000000000001" hidden="1" customHeight="1" x14ac:dyDescent="0.25">
      <c r="B4464" s="48"/>
      <c r="C4464" s="49"/>
      <c r="D4464" s="49"/>
      <c r="E4464" s="49"/>
      <c r="F4464" s="49"/>
      <c r="G4464" s="50"/>
      <c r="H4464" s="47"/>
      <c r="I4464" s="47"/>
    </row>
    <row r="4465" spans="2:9" ht="20.100000000000001" hidden="1" customHeight="1" x14ac:dyDescent="0.25">
      <c r="B4465" s="48"/>
      <c r="C4465" s="49"/>
      <c r="D4465" s="49"/>
      <c r="E4465" s="49"/>
      <c r="F4465" s="49"/>
      <c r="G4465" s="50"/>
      <c r="H4465" s="47"/>
      <c r="I4465" s="47"/>
    </row>
    <row r="4466" spans="2:9" ht="20.100000000000001" hidden="1" customHeight="1" x14ac:dyDescent="0.25">
      <c r="B4466" s="48"/>
      <c r="C4466" s="49"/>
      <c r="D4466" s="49"/>
      <c r="E4466" s="49"/>
      <c r="F4466" s="49"/>
      <c r="G4466" s="50"/>
      <c r="H4466" s="47"/>
      <c r="I4466" s="47"/>
    </row>
    <row r="4467" spans="2:9" ht="20.100000000000001" hidden="1" customHeight="1" x14ac:dyDescent="0.25">
      <c r="B4467" s="48"/>
      <c r="C4467" s="49"/>
      <c r="D4467" s="49"/>
      <c r="E4467" s="49"/>
      <c r="F4467" s="49"/>
      <c r="G4467" s="50"/>
      <c r="H4467" s="47"/>
      <c r="I4467" s="47"/>
    </row>
    <row r="4468" spans="2:9" ht="20.100000000000001" hidden="1" customHeight="1" x14ac:dyDescent="0.25">
      <c r="B4468" s="48"/>
      <c r="C4468" s="49"/>
      <c r="D4468" s="49"/>
      <c r="E4468" s="49"/>
      <c r="F4468" s="49"/>
      <c r="G4468" s="50"/>
      <c r="H4468" s="47"/>
      <c r="I4468" s="47"/>
    </row>
    <row r="4469" spans="2:9" ht="20.100000000000001" hidden="1" customHeight="1" x14ac:dyDescent="0.25">
      <c r="B4469" s="48"/>
      <c r="C4469" s="49"/>
      <c r="D4469" s="49"/>
      <c r="E4469" s="49"/>
      <c r="F4469" s="49"/>
      <c r="G4469" s="50"/>
      <c r="H4469" s="47"/>
      <c r="I4469" s="47"/>
    </row>
    <row r="4470" spans="2:9" ht="20.100000000000001" hidden="1" customHeight="1" x14ac:dyDescent="0.25">
      <c r="B4470" s="48"/>
      <c r="C4470" s="49"/>
      <c r="D4470" s="49"/>
      <c r="E4470" s="49"/>
      <c r="F4470" s="49"/>
      <c r="G4470" s="50"/>
      <c r="H4470" s="47"/>
      <c r="I4470" s="47"/>
    </row>
    <row r="4471" spans="2:9" ht="20.100000000000001" hidden="1" customHeight="1" x14ac:dyDescent="0.25">
      <c r="B4471" s="48"/>
      <c r="C4471" s="49"/>
      <c r="D4471" s="49"/>
      <c r="E4471" s="49"/>
      <c r="F4471" s="49"/>
      <c r="G4471" s="50"/>
      <c r="H4471" s="47"/>
      <c r="I4471" s="47"/>
    </row>
    <row r="4472" spans="2:9" ht="20.100000000000001" hidden="1" customHeight="1" x14ac:dyDescent="0.25">
      <c r="B4472" s="48"/>
      <c r="C4472" s="49"/>
      <c r="D4472" s="49"/>
      <c r="E4472" s="49"/>
      <c r="F4472" s="49"/>
      <c r="G4472" s="50"/>
      <c r="H4472" s="47"/>
      <c r="I4472" s="47"/>
    </row>
    <row r="4473" spans="2:9" ht="20.100000000000001" hidden="1" customHeight="1" x14ac:dyDescent="0.25">
      <c r="B4473" s="48"/>
      <c r="C4473" s="49"/>
      <c r="D4473" s="49"/>
      <c r="E4473" s="49"/>
      <c r="F4473" s="49"/>
      <c r="G4473" s="50"/>
      <c r="H4473" s="47"/>
      <c r="I4473" s="47"/>
    </row>
    <row r="4474" spans="2:9" ht="20.100000000000001" hidden="1" customHeight="1" x14ac:dyDescent="0.25">
      <c r="B4474" s="48"/>
      <c r="C4474" s="49"/>
      <c r="D4474" s="49"/>
      <c r="E4474" s="49"/>
      <c r="F4474" s="49"/>
      <c r="G4474" s="50"/>
      <c r="H4474" s="47"/>
      <c r="I4474" s="47"/>
    </row>
    <row r="4475" spans="2:9" ht="20.100000000000001" hidden="1" customHeight="1" x14ac:dyDescent="0.25">
      <c r="B4475" s="48"/>
      <c r="C4475" s="49"/>
      <c r="D4475" s="49"/>
      <c r="E4475" s="49"/>
      <c r="F4475" s="49"/>
      <c r="G4475" s="50"/>
      <c r="H4475" s="47"/>
      <c r="I4475" s="47"/>
    </row>
    <row r="4476" spans="2:9" ht="20.100000000000001" hidden="1" customHeight="1" x14ac:dyDescent="0.25">
      <c r="B4476" s="48"/>
      <c r="C4476" s="49"/>
      <c r="D4476" s="49"/>
      <c r="E4476" s="49"/>
      <c r="F4476" s="49"/>
      <c r="G4476" s="50"/>
      <c r="H4476" s="47"/>
      <c r="I4476" s="47"/>
    </row>
    <row r="4477" spans="2:9" ht="20.100000000000001" hidden="1" customHeight="1" x14ac:dyDescent="0.25">
      <c r="B4477" s="48"/>
      <c r="C4477" s="49"/>
      <c r="D4477" s="49"/>
      <c r="E4477" s="49"/>
      <c r="F4477" s="49"/>
      <c r="G4477" s="50"/>
      <c r="H4477" s="47"/>
      <c r="I4477" s="47"/>
    </row>
    <row r="4478" spans="2:9" ht="20.100000000000001" hidden="1" customHeight="1" x14ac:dyDescent="0.25">
      <c r="B4478" s="48"/>
      <c r="C4478" s="49"/>
      <c r="D4478" s="49"/>
      <c r="E4478" s="49"/>
      <c r="F4478" s="49"/>
      <c r="G4478" s="50"/>
      <c r="H4478" s="47"/>
      <c r="I4478" s="47"/>
    </row>
    <row r="4479" spans="2:9" ht="20.100000000000001" hidden="1" customHeight="1" x14ac:dyDescent="0.25">
      <c r="B4479" s="48"/>
      <c r="C4479" s="49"/>
      <c r="D4479" s="49"/>
      <c r="E4479" s="49"/>
      <c r="F4479" s="49"/>
      <c r="G4479" s="50"/>
      <c r="H4479" s="47"/>
      <c r="I4479" s="47"/>
    </row>
    <row r="4480" spans="2:9" ht="20.100000000000001" hidden="1" customHeight="1" x14ac:dyDescent="0.25">
      <c r="B4480" s="48"/>
      <c r="C4480" s="49"/>
      <c r="D4480" s="49"/>
      <c r="E4480" s="49"/>
      <c r="F4480" s="49"/>
      <c r="G4480" s="50"/>
      <c r="H4480" s="47"/>
      <c r="I4480" s="47"/>
    </row>
    <row r="4481" spans="2:9" ht="20.100000000000001" hidden="1" customHeight="1" x14ac:dyDescent="0.25">
      <c r="B4481" s="48"/>
      <c r="C4481" s="49"/>
      <c r="D4481" s="49"/>
      <c r="E4481" s="49"/>
      <c r="F4481" s="49"/>
      <c r="G4481" s="50"/>
      <c r="H4481" s="47"/>
      <c r="I4481" s="47"/>
    </row>
    <row r="4482" spans="2:9" ht="20.100000000000001" hidden="1" customHeight="1" x14ac:dyDescent="0.25">
      <c r="B4482" s="48"/>
      <c r="C4482" s="49"/>
      <c r="D4482" s="49"/>
      <c r="E4482" s="49"/>
      <c r="F4482" s="49"/>
      <c r="G4482" s="50"/>
      <c r="H4482" s="47"/>
      <c r="I4482" s="47"/>
    </row>
    <row r="4483" spans="2:9" ht="20.100000000000001" hidden="1" customHeight="1" x14ac:dyDescent="0.25">
      <c r="B4483" s="48"/>
      <c r="C4483" s="49"/>
      <c r="D4483" s="49"/>
      <c r="E4483" s="49"/>
      <c r="F4483" s="49"/>
      <c r="G4483" s="50"/>
      <c r="H4483" s="47"/>
      <c r="I4483" s="47"/>
    </row>
    <row r="4484" spans="2:9" ht="20.100000000000001" hidden="1" customHeight="1" x14ac:dyDescent="0.25">
      <c r="B4484" s="48"/>
      <c r="C4484" s="49"/>
      <c r="D4484" s="49"/>
      <c r="E4484" s="49"/>
      <c r="F4484" s="49"/>
      <c r="G4484" s="50"/>
      <c r="H4484" s="47"/>
      <c r="I4484" s="47"/>
    </row>
    <row r="4485" spans="2:9" ht="20.100000000000001" hidden="1" customHeight="1" x14ac:dyDescent="0.25">
      <c r="B4485" s="48"/>
      <c r="C4485" s="49"/>
      <c r="D4485" s="49"/>
      <c r="E4485" s="49"/>
      <c r="F4485" s="49"/>
      <c r="G4485" s="50"/>
      <c r="H4485" s="47"/>
      <c r="I4485" s="47"/>
    </row>
    <row r="4486" spans="2:9" ht="20.100000000000001" hidden="1" customHeight="1" x14ac:dyDescent="0.25">
      <c r="B4486" s="48"/>
      <c r="C4486" s="49"/>
      <c r="D4486" s="49"/>
      <c r="E4486" s="49"/>
      <c r="F4486" s="49"/>
      <c r="G4486" s="50"/>
      <c r="H4486" s="47"/>
      <c r="I4486" s="47"/>
    </row>
    <row r="4487" spans="2:9" ht="20.100000000000001" hidden="1" customHeight="1" x14ac:dyDescent="0.25">
      <c r="B4487" s="48"/>
      <c r="C4487" s="49"/>
      <c r="D4487" s="49"/>
      <c r="E4487" s="49"/>
      <c r="F4487" s="49"/>
      <c r="G4487" s="50"/>
      <c r="H4487" s="47"/>
      <c r="I4487" s="47"/>
    </row>
    <row r="4488" spans="2:9" ht="20.100000000000001" hidden="1" customHeight="1" x14ac:dyDescent="0.25">
      <c r="B4488" s="48"/>
      <c r="C4488" s="49"/>
      <c r="D4488" s="49"/>
      <c r="E4488" s="49"/>
      <c r="F4488" s="49"/>
      <c r="G4488" s="50"/>
      <c r="H4488" s="47"/>
      <c r="I4488" s="47"/>
    </row>
    <row r="4489" spans="2:9" ht="20.100000000000001" hidden="1" customHeight="1" x14ac:dyDescent="0.25">
      <c r="B4489" s="48"/>
      <c r="C4489" s="49"/>
      <c r="D4489" s="49"/>
      <c r="E4489" s="49"/>
      <c r="F4489" s="49"/>
      <c r="G4489" s="50"/>
      <c r="H4489" s="47"/>
      <c r="I4489" s="47"/>
    </row>
    <row r="4490" spans="2:9" ht="20.100000000000001" hidden="1" customHeight="1" x14ac:dyDescent="0.25">
      <c r="B4490" s="48"/>
      <c r="C4490" s="49"/>
      <c r="D4490" s="49"/>
      <c r="E4490" s="49"/>
      <c r="F4490" s="49"/>
      <c r="G4490" s="50"/>
      <c r="H4490" s="47"/>
      <c r="I4490" s="47"/>
    </row>
    <row r="4491" spans="2:9" ht="20.100000000000001" hidden="1" customHeight="1" x14ac:dyDescent="0.25">
      <c r="B4491" s="48"/>
      <c r="C4491" s="49"/>
      <c r="D4491" s="49"/>
      <c r="E4491" s="49"/>
      <c r="F4491" s="49"/>
      <c r="G4491" s="50"/>
      <c r="H4491" s="47"/>
      <c r="I4491" s="47"/>
    </row>
    <row r="4492" spans="2:9" ht="20.100000000000001" hidden="1" customHeight="1" x14ac:dyDescent="0.25">
      <c r="B4492" s="48"/>
      <c r="C4492" s="49"/>
      <c r="D4492" s="49"/>
      <c r="E4492" s="49"/>
      <c r="F4492" s="49"/>
      <c r="G4492" s="50"/>
      <c r="H4492" s="47"/>
      <c r="I4492" s="47"/>
    </row>
    <row r="4493" spans="2:9" ht="20.100000000000001" hidden="1" customHeight="1" x14ac:dyDescent="0.25">
      <c r="B4493" s="48"/>
      <c r="C4493" s="49"/>
      <c r="D4493" s="49"/>
      <c r="E4493" s="49"/>
      <c r="F4493" s="49"/>
      <c r="G4493" s="50"/>
      <c r="H4493" s="47"/>
      <c r="I4493" s="47"/>
    </row>
    <row r="4494" spans="2:9" ht="20.100000000000001" hidden="1" customHeight="1" x14ac:dyDescent="0.25">
      <c r="B4494" s="48"/>
      <c r="C4494" s="49"/>
      <c r="D4494" s="49"/>
      <c r="E4494" s="49"/>
      <c r="F4494" s="49"/>
      <c r="G4494" s="50"/>
      <c r="H4494" s="47"/>
      <c r="I4494" s="47"/>
    </row>
    <row r="4495" spans="2:9" ht="20.100000000000001" hidden="1" customHeight="1" x14ac:dyDescent="0.25">
      <c r="B4495" s="48"/>
      <c r="C4495" s="49"/>
      <c r="D4495" s="49"/>
      <c r="E4495" s="49"/>
      <c r="F4495" s="49"/>
      <c r="G4495" s="50"/>
      <c r="H4495" s="47"/>
      <c r="I4495" s="47"/>
    </row>
    <row r="4496" spans="2:9" ht="20.100000000000001" hidden="1" customHeight="1" x14ac:dyDescent="0.25">
      <c r="B4496" s="48"/>
      <c r="C4496" s="49"/>
      <c r="D4496" s="49"/>
      <c r="E4496" s="49"/>
      <c r="F4496" s="49"/>
      <c r="G4496" s="50"/>
      <c r="H4496" s="47"/>
      <c r="I4496" s="47"/>
    </row>
    <row r="4497" spans="2:9" ht="20.100000000000001" hidden="1" customHeight="1" x14ac:dyDescent="0.25">
      <c r="B4497" s="48"/>
      <c r="C4497" s="49"/>
      <c r="D4497" s="49"/>
      <c r="E4497" s="49"/>
      <c r="F4497" s="49"/>
      <c r="G4497" s="50"/>
      <c r="H4497" s="47"/>
      <c r="I4497" s="47"/>
    </row>
    <row r="4498" spans="2:9" ht="20.100000000000001" hidden="1" customHeight="1" x14ac:dyDescent="0.25">
      <c r="B4498" s="48"/>
      <c r="C4498" s="49"/>
      <c r="D4498" s="49"/>
      <c r="E4498" s="49"/>
      <c r="F4498" s="49"/>
      <c r="G4498" s="50"/>
      <c r="H4498" s="47"/>
      <c r="I4498" s="47"/>
    </row>
    <row r="4499" spans="2:9" ht="20.100000000000001" hidden="1" customHeight="1" x14ac:dyDescent="0.25">
      <c r="B4499" s="48"/>
      <c r="C4499" s="49"/>
      <c r="D4499" s="49"/>
      <c r="E4499" s="49"/>
      <c r="F4499" s="49"/>
      <c r="G4499" s="50"/>
      <c r="H4499" s="47"/>
      <c r="I4499" s="47"/>
    </row>
    <row r="4500" spans="2:9" ht="20.100000000000001" hidden="1" customHeight="1" x14ac:dyDescent="0.25">
      <c r="B4500" s="48"/>
      <c r="C4500" s="49"/>
      <c r="D4500" s="49"/>
      <c r="E4500" s="49"/>
      <c r="F4500" s="49"/>
      <c r="G4500" s="50"/>
      <c r="H4500" s="47"/>
      <c r="I4500" s="47"/>
    </row>
    <row r="4501" spans="2:9" ht="20.100000000000001" hidden="1" customHeight="1" x14ac:dyDescent="0.25">
      <c r="B4501" s="48"/>
      <c r="C4501" s="49"/>
      <c r="D4501" s="49"/>
      <c r="E4501" s="49"/>
      <c r="F4501" s="49"/>
      <c r="G4501" s="50"/>
      <c r="H4501" s="47"/>
      <c r="I4501" s="47"/>
    </row>
    <row r="4502" spans="2:9" ht="20.100000000000001" hidden="1" customHeight="1" x14ac:dyDescent="0.25">
      <c r="B4502" s="48"/>
      <c r="C4502" s="49"/>
      <c r="D4502" s="49"/>
      <c r="E4502" s="49"/>
      <c r="F4502" s="49"/>
      <c r="G4502" s="50"/>
      <c r="H4502" s="47"/>
      <c r="I4502" s="47"/>
    </row>
    <row r="4503" spans="2:9" ht="20.100000000000001" hidden="1" customHeight="1" x14ac:dyDescent="0.25">
      <c r="B4503" s="48"/>
      <c r="C4503" s="49"/>
      <c r="D4503" s="49"/>
      <c r="E4503" s="49"/>
      <c r="F4503" s="49"/>
      <c r="G4503" s="50"/>
      <c r="H4503" s="47"/>
      <c r="I4503" s="47"/>
    </row>
    <row r="4504" spans="2:9" ht="20.100000000000001" hidden="1" customHeight="1" x14ac:dyDescent="0.25">
      <c r="B4504" s="48"/>
      <c r="C4504" s="49"/>
      <c r="D4504" s="49"/>
      <c r="E4504" s="49"/>
      <c r="F4504" s="49"/>
      <c r="G4504" s="50"/>
      <c r="H4504" s="47"/>
      <c r="I4504" s="47"/>
    </row>
    <row r="4505" spans="2:9" ht="20.100000000000001" hidden="1" customHeight="1" x14ac:dyDescent="0.25">
      <c r="B4505" s="48"/>
      <c r="C4505" s="49"/>
      <c r="D4505" s="49"/>
      <c r="E4505" s="49"/>
      <c r="F4505" s="49"/>
      <c r="G4505" s="50"/>
      <c r="H4505" s="47"/>
      <c r="I4505" s="47"/>
    </row>
    <row r="4506" spans="2:9" ht="20.100000000000001" hidden="1" customHeight="1" x14ac:dyDescent="0.25">
      <c r="B4506" s="48"/>
      <c r="C4506" s="49"/>
      <c r="D4506" s="49"/>
      <c r="E4506" s="49"/>
      <c r="F4506" s="49"/>
      <c r="G4506" s="50"/>
      <c r="H4506" s="47"/>
      <c r="I4506" s="47"/>
    </row>
    <row r="4507" spans="2:9" ht="20.100000000000001" hidden="1" customHeight="1" x14ac:dyDescent="0.25">
      <c r="B4507" s="48"/>
      <c r="C4507" s="49"/>
      <c r="D4507" s="49"/>
      <c r="E4507" s="49"/>
      <c r="F4507" s="49"/>
      <c r="G4507" s="50"/>
      <c r="H4507" s="47"/>
      <c r="I4507" s="47"/>
    </row>
    <row r="4508" spans="2:9" ht="20.100000000000001" hidden="1" customHeight="1" x14ac:dyDescent="0.25">
      <c r="B4508" s="48"/>
      <c r="C4508" s="49"/>
      <c r="D4508" s="49"/>
      <c r="E4508" s="49"/>
      <c r="F4508" s="49"/>
      <c r="G4508" s="50"/>
      <c r="H4508" s="47"/>
      <c r="I4508" s="47"/>
    </row>
    <row r="4509" spans="2:9" ht="20.100000000000001" hidden="1" customHeight="1" x14ac:dyDescent="0.25">
      <c r="B4509" s="48"/>
      <c r="C4509" s="49"/>
      <c r="D4509" s="49"/>
      <c r="E4509" s="49"/>
      <c r="F4509" s="49"/>
      <c r="G4509" s="50"/>
      <c r="H4509" s="47"/>
      <c r="I4509" s="47"/>
    </row>
    <row r="4510" spans="2:9" ht="20.100000000000001" hidden="1" customHeight="1" x14ac:dyDescent="0.25">
      <c r="B4510" s="48"/>
      <c r="C4510" s="49"/>
      <c r="D4510" s="49"/>
      <c r="E4510" s="49"/>
      <c r="F4510" s="49"/>
      <c r="G4510" s="50"/>
      <c r="H4510" s="47"/>
      <c r="I4510" s="47"/>
    </row>
    <row r="4511" spans="2:9" ht="20.100000000000001" hidden="1" customHeight="1" x14ac:dyDescent="0.25">
      <c r="B4511" s="48"/>
      <c r="C4511" s="49"/>
      <c r="D4511" s="49"/>
      <c r="E4511" s="49"/>
      <c r="F4511" s="49"/>
      <c r="G4511" s="50"/>
      <c r="H4511" s="47"/>
      <c r="I4511" s="47"/>
    </row>
    <row r="4512" spans="2:9" ht="20.100000000000001" hidden="1" customHeight="1" x14ac:dyDescent="0.25">
      <c r="B4512" s="48"/>
      <c r="C4512" s="49"/>
      <c r="D4512" s="49"/>
      <c r="E4512" s="49"/>
      <c r="F4512" s="49"/>
      <c r="G4512" s="50"/>
      <c r="H4512" s="47"/>
      <c r="I4512" s="47"/>
    </row>
    <row r="4513" spans="2:9" ht="20.100000000000001" hidden="1" customHeight="1" x14ac:dyDescent="0.25">
      <c r="B4513" s="48"/>
      <c r="C4513" s="49"/>
      <c r="D4513" s="49"/>
      <c r="E4513" s="49"/>
      <c r="F4513" s="49"/>
      <c r="G4513" s="50"/>
      <c r="H4513" s="47"/>
      <c r="I4513" s="47"/>
    </row>
    <row r="4514" spans="2:9" ht="20.100000000000001" hidden="1" customHeight="1" x14ac:dyDescent="0.25">
      <c r="B4514" s="48"/>
      <c r="C4514" s="49"/>
      <c r="D4514" s="49"/>
      <c r="E4514" s="49"/>
      <c r="F4514" s="49"/>
      <c r="G4514" s="50"/>
      <c r="H4514" s="47"/>
      <c r="I4514" s="47"/>
    </row>
    <row r="4515" spans="2:9" ht="20.100000000000001" hidden="1" customHeight="1" x14ac:dyDescent="0.25">
      <c r="B4515" s="48"/>
      <c r="C4515" s="49"/>
      <c r="D4515" s="49"/>
      <c r="E4515" s="49"/>
      <c r="F4515" s="49"/>
      <c r="G4515" s="50"/>
      <c r="H4515" s="47"/>
      <c r="I4515" s="47"/>
    </row>
    <row r="4516" spans="2:9" ht="20.100000000000001" hidden="1" customHeight="1" x14ac:dyDescent="0.25">
      <c r="B4516" s="48"/>
      <c r="C4516" s="49"/>
      <c r="D4516" s="49"/>
      <c r="E4516" s="49"/>
      <c r="F4516" s="49"/>
      <c r="G4516" s="50"/>
      <c r="H4516" s="47"/>
      <c r="I4516" s="47"/>
    </row>
    <row r="4517" spans="2:9" ht="20.100000000000001" hidden="1" customHeight="1" x14ac:dyDescent="0.25">
      <c r="B4517" s="48"/>
      <c r="C4517" s="49"/>
      <c r="D4517" s="49"/>
      <c r="E4517" s="49"/>
      <c r="F4517" s="49"/>
      <c r="G4517" s="50"/>
      <c r="H4517" s="47"/>
      <c r="I4517" s="47"/>
    </row>
    <row r="4518" spans="2:9" ht="20.100000000000001" hidden="1" customHeight="1" x14ac:dyDescent="0.25">
      <c r="B4518" s="48"/>
      <c r="C4518" s="49"/>
      <c r="D4518" s="49"/>
      <c r="E4518" s="49"/>
      <c r="F4518" s="49"/>
      <c r="G4518" s="50"/>
      <c r="H4518" s="47"/>
      <c r="I4518" s="47"/>
    </row>
    <row r="4519" spans="2:9" ht="20.100000000000001" hidden="1" customHeight="1" x14ac:dyDescent="0.25">
      <c r="B4519" s="48"/>
      <c r="C4519" s="49"/>
      <c r="D4519" s="49"/>
      <c r="E4519" s="49"/>
      <c r="F4519" s="49"/>
      <c r="G4519" s="50"/>
      <c r="H4519" s="47"/>
      <c r="I4519" s="47"/>
    </row>
    <row r="4520" spans="2:9" ht="20.100000000000001" hidden="1" customHeight="1" x14ac:dyDescent="0.25">
      <c r="B4520" s="48"/>
      <c r="C4520" s="49"/>
      <c r="D4520" s="49"/>
      <c r="E4520" s="49"/>
      <c r="F4520" s="49"/>
      <c r="G4520" s="50"/>
      <c r="H4520" s="47"/>
      <c r="I4520" s="47"/>
    </row>
    <row r="4521" spans="2:9" ht="20.100000000000001" hidden="1" customHeight="1" x14ac:dyDescent="0.25">
      <c r="B4521" s="48"/>
      <c r="C4521" s="49"/>
      <c r="D4521" s="49"/>
      <c r="E4521" s="49"/>
      <c r="F4521" s="49"/>
      <c r="G4521" s="50"/>
      <c r="H4521" s="47"/>
      <c r="I4521" s="47"/>
    </row>
    <row r="4522" spans="2:9" ht="20.100000000000001" hidden="1" customHeight="1" x14ac:dyDescent="0.25">
      <c r="B4522" s="48"/>
      <c r="C4522" s="49"/>
      <c r="D4522" s="49"/>
      <c r="E4522" s="49"/>
      <c r="F4522" s="49"/>
      <c r="G4522" s="50"/>
      <c r="H4522" s="47"/>
      <c r="I4522" s="47"/>
    </row>
    <row r="4523" spans="2:9" ht="20.100000000000001" hidden="1" customHeight="1" x14ac:dyDescent="0.25">
      <c r="B4523" s="48"/>
      <c r="C4523" s="49"/>
      <c r="D4523" s="49"/>
      <c r="E4523" s="49"/>
      <c r="F4523" s="49"/>
      <c r="G4523" s="50"/>
      <c r="H4523" s="47"/>
      <c r="I4523" s="47"/>
    </row>
    <row r="4524" spans="2:9" ht="20.100000000000001" hidden="1" customHeight="1" x14ac:dyDescent="0.25">
      <c r="B4524" s="48"/>
      <c r="C4524" s="49"/>
      <c r="D4524" s="49"/>
      <c r="E4524" s="49"/>
      <c r="F4524" s="49"/>
      <c r="G4524" s="50"/>
      <c r="H4524" s="47"/>
      <c r="I4524" s="47"/>
    </row>
    <row r="4525" spans="2:9" ht="20.100000000000001" hidden="1" customHeight="1" x14ac:dyDescent="0.25">
      <c r="B4525" s="48"/>
      <c r="C4525" s="49"/>
      <c r="D4525" s="49"/>
      <c r="E4525" s="49"/>
      <c r="F4525" s="49"/>
      <c r="G4525" s="50"/>
      <c r="H4525" s="47"/>
      <c r="I4525" s="47"/>
    </row>
    <row r="4526" spans="2:9" ht="20.100000000000001" hidden="1" customHeight="1" x14ac:dyDescent="0.25">
      <c r="B4526" s="48"/>
      <c r="C4526" s="49"/>
      <c r="D4526" s="49"/>
      <c r="E4526" s="49"/>
      <c r="F4526" s="49"/>
      <c r="G4526" s="50"/>
      <c r="H4526" s="47"/>
      <c r="I4526" s="47"/>
    </row>
    <row r="4527" spans="2:9" ht="20.100000000000001" hidden="1" customHeight="1" x14ac:dyDescent="0.25">
      <c r="B4527" s="48"/>
      <c r="C4527" s="49"/>
      <c r="D4527" s="49"/>
      <c r="E4527" s="49"/>
      <c r="F4527" s="49"/>
      <c r="G4527" s="50"/>
      <c r="H4527" s="47"/>
      <c r="I4527" s="47"/>
    </row>
    <row r="4528" spans="2:9" ht="20.100000000000001" hidden="1" customHeight="1" x14ac:dyDescent="0.25">
      <c r="B4528" s="48"/>
      <c r="C4528" s="49"/>
      <c r="D4528" s="49"/>
      <c r="E4528" s="49"/>
      <c r="F4528" s="49"/>
      <c r="G4528" s="50"/>
      <c r="H4528" s="47"/>
      <c r="I4528" s="47"/>
    </row>
    <row r="4529" spans="2:9" ht="20.100000000000001" hidden="1" customHeight="1" x14ac:dyDescent="0.25">
      <c r="B4529" s="48"/>
      <c r="C4529" s="49"/>
      <c r="D4529" s="49"/>
      <c r="E4529" s="49"/>
      <c r="F4529" s="49"/>
      <c r="G4529" s="50"/>
      <c r="H4529" s="47"/>
      <c r="I4529" s="47"/>
    </row>
    <row r="4530" spans="2:9" ht="20.100000000000001" hidden="1" customHeight="1" x14ac:dyDescent="0.25">
      <c r="B4530" s="48"/>
      <c r="C4530" s="49"/>
      <c r="D4530" s="49"/>
      <c r="E4530" s="49"/>
      <c r="F4530" s="49"/>
      <c r="G4530" s="50"/>
      <c r="H4530" s="47"/>
      <c r="I4530" s="47"/>
    </row>
    <row r="4531" spans="2:9" ht="20.100000000000001" hidden="1" customHeight="1" x14ac:dyDescent="0.25">
      <c r="B4531" s="48"/>
      <c r="C4531" s="49"/>
      <c r="D4531" s="49"/>
      <c r="E4531" s="49"/>
      <c r="F4531" s="49"/>
      <c r="G4531" s="50"/>
      <c r="H4531" s="47"/>
      <c r="I4531" s="47"/>
    </row>
    <row r="4532" spans="2:9" ht="20.100000000000001" hidden="1" customHeight="1" x14ac:dyDescent="0.25">
      <c r="B4532" s="48"/>
      <c r="C4532" s="49"/>
      <c r="D4532" s="49"/>
      <c r="E4532" s="49"/>
      <c r="F4532" s="49"/>
      <c r="G4532" s="50"/>
      <c r="H4532" s="47"/>
      <c r="I4532" s="47"/>
    </row>
    <row r="4533" spans="2:9" ht="20.100000000000001" hidden="1" customHeight="1" x14ac:dyDescent="0.25">
      <c r="B4533" s="48"/>
      <c r="C4533" s="49"/>
      <c r="D4533" s="49"/>
      <c r="E4533" s="49"/>
      <c r="F4533" s="49"/>
      <c r="G4533" s="50"/>
      <c r="H4533" s="47"/>
      <c r="I4533" s="47"/>
    </row>
    <row r="4534" spans="2:9" ht="20.100000000000001" hidden="1" customHeight="1" x14ac:dyDescent="0.25">
      <c r="B4534" s="48"/>
      <c r="C4534" s="49"/>
      <c r="D4534" s="49"/>
      <c r="E4534" s="49"/>
      <c r="F4534" s="49"/>
      <c r="G4534" s="50"/>
      <c r="H4534" s="47"/>
      <c r="I4534" s="47"/>
    </row>
    <row r="4535" spans="2:9" ht="20.100000000000001" hidden="1" customHeight="1" x14ac:dyDescent="0.25">
      <c r="B4535" s="48"/>
      <c r="C4535" s="49"/>
      <c r="D4535" s="49"/>
      <c r="E4535" s="49"/>
      <c r="F4535" s="49"/>
      <c r="G4535" s="50"/>
      <c r="H4535" s="47"/>
      <c r="I4535" s="47"/>
    </row>
    <row r="4536" spans="2:9" ht="20.100000000000001" hidden="1" customHeight="1" x14ac:dyDescent="0.25">
      <c r="B4536" s="48"/>
      <c r="C4536" s="49"/>
      <c r="D4536" s="49"/>
      <c r="E4536" s="49"/>
      <c r="F4536" s="49"/>
      <c r="G4536" s="50"/>
      <c r="H4536" s="47"/>
      <c r="I4536" s="47"/>
    </row>
    <row r="4537" spans="2:9" ht="20.100000000000001" hidden="1" customHeight="1" x14ac:dyDescent="0.25">
      <c r="B4537" s="48"/>
      <c r="C4537" s="49"/>
      <c r="D4537" s="49"/>
      <c r="E4537" s="49"/>
      <c r="F4537" s="49"/>
      <c r="G4537" s="50"/>
      <c r="H4537" s="47"/>
      <c r="I4537" s="47"/>
    </row>
    <row r="4538" spans="2:9" ht="20.100000000000001" hidden="1" customHeight="1" x14ac:dyDescent="0.25">
      <c r="B4538" s="48"/>
      <c r="C4538" s="49"/>
      <c r="D4538" s="49"/>
      <c r="E4538" s="49"/>
      <c r="F4538" s="49"/>
      <c r="G4538" s="50"/>
      <c r="H4538" s="47"/>
      <c r="I4538" s="47"/>
    </row>
    <row r="4539" spans="2:9" ht="20.100000000000001" hidden="1" customHeight="1" x14ac:dyDescent="0.25">
      <c r="B4539" s="48"/>
      <c r="C4539" s="49"/>
      <c r="D4539" s="49"/>
      <c r="E4539" s="49"/>
      <c r="F4539" s="49"/>
      <c r="G4539" s="50"/>
      <c r="H4539" s="47"/>
      <c r="I4539" s="47"/>
    </row>
    <row r="4540" spans="2:9" ht="20.100000000000001" hidden="1" customHeight="1" x14ac:dyDescent="0.25">
      <c r="B4540" s="48"/>
      <c r="C4540" s="49"/>
      <c r="D4540" s="49"/>
      <c r="E4540" s="49"/>
      <c r="F4540" s="49"/>
      <c r="G4540" s="50"/>
      <c r="H4540" s="47"/>
      <c r="I4540" s="47"/>
    </row>
    <row r="4541" spans="2:9" ht="20.100000000000001" hidden="1" customHeight="1" x14ac:dyDescent="0.25">
      <c r="B4541" s="48"/>
      <c r="C4541" s="49"/>
      <c r="D4541" s="49"/>
      <c r="E4541" s="49"/>
      <c r="F4541" s="49"/>
      <c r="G4541" s="50"/>
      <c r="H4541" s="47"/>
      <c r="I4541" s="47"/>
    </row>
    <row r="4542" spans="2:9" ht="20.100000000000001" hidden="1" customHeight="1" x14ac:dyDescent="0.25">
      <c r="B4542" s="48"/>
      <c r="C4542" s="49"/>
      <c r="D4542" s="49"/>
      <c r="E4542" s="49"/>
      <c r="F4542" s="49"/>
      <c r="G4542" s="50"/>
      <c r="H4542" s="47"/>
      <c r="I4542" s="47"/>
    </row>
    <row r="4543" spans="2:9" ht="20.100000000000001" hidden="1" customHeight="1" x14ac:dyDescent="0.25">
      <c r="B4543" s="48"/>
      <c r="C4543" s="49"/>
      <c r="D4543" s="49"/>
      <c r="E4543" s="49"/>
      <c r="F4543" s="49"/>
      <c r="G4543" s="50"/>
      <c r="H4543" s="47"/>
      <c r="I4543" s="47"/>
    </row>
    <row r="4544" spans="2:9" ht="20.100000000000001" hidden="1" customHeight="1" x14ac:dyDescent="0.25">
      <c r="B4544" s="48"/>
      <c r="C4544" s="49"/>
      <c r="D4544" s="49"/>
      <c r="E4544" s="49"/>
      <c r="F4544" s="49"/>
      <c r="G4544" s="50"/>
      <c r="H4544" s="47"/>
      <c r="I4544" s="47"/>
    </row>
    <row r="4545" spans="2:9" ht="20.100000000000001" hidden="1" customHeight="1" x14ac:dyDescent="0.25">
      <c r="B4545" s="48"/>
      <c r="C4545" s="49"/>
      <c r="D4545" s="49"/>
      <c r="E4545" s="49"/>
      <c r="F4545" s="49"/>
      <c r="G4545" s="50"/>
      <c r="H4545" s="47"/>
      <c r="I4545" s="47"/>
    </row>
    <row r="4546" spans="2:9" ht="20.100000000000001" hidden="1" customHeight="1" x14ac:dyDescent="0.25">
      <c r="B4546" s="48"/>
      <c r="C4546" s="49"/>
      <c r="D4546" s="49"/>
      <c r="E4546" s="49"/>
      <c r="F4546" s="49"/>
      <c r="G4546" s="50"/>
      <c r="H4546" s="47"/>
      <c r="I4546" s="47"/>
    </row>
    <row r="4547" spans="2:9" ht="20.100000000000001" hidden="1" customHeight="1" x14ac:dyDescent="0.25">
      <c r="B4547" s="48"/>
      <c r="C4547" s="49"/>
      <c r="D4547" s="49"/>
      <c r="E4547" s="49"/>
      <c r="F4547" s="49"/>
      <c r="G4547" s="50"/>
      <c r="H4547" s="47"/>
      <c r="I4547" s="47"/>
    </row>
    <row r="4548" spans="2:9" ht="20.100000000000001" hidden="1" customHeight="1" x14ac:dyDescent="0.25">
      <c r="B4548" s="48"/>
      <c r="C4548" s="49"/>
      <c r="D4548" s="49"/>
      <c r="E4548" s="49"/>
      <c r="F4548" s="49"/>
      <c r="G4548" s="50"/>
      <c r="H4548" s="47"/>
      <c r="I4548" s="47"/>
    </row>
    <row r="4549" spans="2:9" ht="20.100000000000001" hidden="1" customHeight="1" x14ac:dyDescent="0.25">
      <c r="B4549" s="48"/>
      <c r="C4549" s="49"/>
      <c r="D4549" s="49"/>
      <c r="E4549" s="49"/>
      <c r="F4549" s="49"/>
      <c r="G4549" s="50"/>
      <c r="H4549" s="47"/>
      <c r="I4549" s="47"/>
    </row>
    <row r="4550" spans="2:9" ht="20.100000000000001" hidden="1" customHeight="1" x14ac:dyDescent="0.25">
      <c r="B4550" s="48"/>
      <c r="C4550" s="49"/>
      <c r="D4550" s="49"/>
      <c r="E4550" s="49"/>
      <c r="F4550" s="49"/>
      <c r="G4550" s="50"/>
      <c r="H4550" s="47"/>
      <c r="I4550" s="47"/>
    </row>
    <row r="4551" spans="2:9" ht="20.100000000000001" hidden="1" customHeight="1" x14ac:dyDescent="0.25">
      <c r="B4551" s="48"/>
      <c r="C4551" s="49"/>
      <c r="D4551" s="49"/>
      <c r="E4551" s="49"/>
      <c r="F4551" s="49"/>
      <c r="G4551" s="50"/>
      <c r="H4551" s="47"/>
      <c r="I4551" s="47"/>
    </row>
    <row r="4552" spans="2:9" ht="20.100000000000001" hidden="1" customHeight="1" x14ac:dyDescent="0.25">
      <c r="B4552" s="48"/>
      <c r="C4552" s="49"/>
      <c r="D4552" s="49"/>
      <c r="E4552" s="49"/>
      <c r="F4552" s="49"/>
      <c r="G4552" s="50"/>
      <c r="H4552" s="47"/>
      <c r="I4552" s="47"/>
    </row>
    <row r="4553" spans="2:9" ht="20.100000000000001" hidden="1" customHeight="1" x14ac:dyDescent="0.25">
      <c r="B4553" s="48"/>
      <c r="C4553" s="49"/>
      <c r="D4553" s="49"/>
      <c r="E4553" s="49"/>
      <c r="F4553" s="49"/>
      <c r="G4553" s="50"/>
      <c r="H4553" s="47"/>
      <c r="I4553" s="47"/>
    </row>
    <row r="4554" spans="2:9" ht="20.100000000000001" hidden="1" customHeight="1" x14ac:dyDescent="0.25">
      <c r="B4554" s="48"/>
      <c r="C4554" s="49"/>
      <c r="D4554" s="49"/>
      <c r="E4554" s="49"/>
      <c r="F4554" s="49"/>
      <c r="G4554" s="50"/>
      <c r="H4554" s="47"/>
      <c r="I4554" s="47"/>
    </row>
    <row r="4555" spans="2:9" ht="20.100000000000001" hidden="1" customHeight="1" x14ac:dyDescent="0.25">
      <c r="B4555" s="48"/>
      <c r="C4555" s="49"/>
      <c r="D4555" s="49"/>
      <c r="E4555" s="49"/>
      <c r="F4555" s="49"/>
      <c r="G4555" s="50"/>
      <c r="H4555" s="47"/>
      <c r="I4555" s="47"/>
    </row>
    <row r="4556" spans="2:9" ht="20.100000000000001" hidden="1" customHeight="1" x14ac:dyDescent="0.25">
      <c r="B4556" s="48"/>
      <c r="C4556" s="49"/>
      <c r="D4556" s="49"/>
      <c r="E4556" s="49"/>
      <c r="F4556" s="49"/>
      <c r="G4556" s="50"/>
      <c r="H4556" s="47"/>
      <c r="I4556" s="47"/>
    </row>
    <row r="4557" spans="2:9" ht="20.100000000000001" hidden="1" customHeight="1" x14ac:dyDescent="0.25">
      <c r="B4557" s="48"/>
      <c r="C4557" s="49"/>
      <c r="D4557" s="49"/>
      <c r="E4557" s="49"/>
      <c r="F4557" s="49"/>
      <c r="G4557" s="50"/>
      <c r="H4557" s="47"/>
      <c r="I4557" s="47"/>
    </row>
    <row r="4558" spans="2:9" ht="20.100000000000001" hidden="1" customHeight="1" x14ac:dyDescent="0.25">
      <c r="B4558" s="48"/>
      <c r="C4558" s="49"/>
      <c r="D4558" s="49"/>
      <c r="E4558" s="49"/>
      <c r="F4558" s="49"/>
      <c r="G4558" s="50"/>
      <c r="H4558" s="47"/>
      <c r="I4558" s="47"/>
    </row>
    <row r="4559" spans="2:9" ht="20.100000000000001" hidden="1" customHeight="1" x14ac:dyDescent="0.25">
      <c r="B4559" s="48"/>
      <c r="C4559" s="49"/>
      <c r="D4559" s="49"/>
      <c r="E4559" s="49"/>
      <c r="F4559" s="49"/>
      <c r="G4559" s="50"/>
      <c r="H4559" s="47"/>
      <c r="I4559" s="47"/>
    </row>
    <row r="4560" spans="2:9" ht="20.100000000000001" hidden="1" customHeight="1" x14ac:dyDescent="0.25">
      <c r="B4560" s="48"/>
      <c r="C4560" s="49"/>
      <c r="D4560" s="49"/>
      <c r="E4560" s="49"/>
      <c r="F4560" s="49"/>
      <c r="G4560" s="50"/>
      <c r="H4560" s="47"/>
      <c r="I4560" s="47"/>
    </row>
    <row r="4561" spans="2:9" ht="20.100000000000001" hidden="1" customHeight="1" x14ac:dyDescent="0.25">
      <c r="B4561" s="48"/>
      <c r="C4561" s="49"/>
      <c r="D4561" s="49"/>
      <c r="E4561" s="49"/>
      <c r="F4561" s="49"/>
      <c r="G4561" s="50"/>
      <c r="H4561" s="47"/>
      <c r="I4561" s="47"/>
    </row>
    <row r="4562" spans="2:9" ht="20.100000000000001" hidden="1" customHeight="1" x14ac:dyDescent="0.25">
      <c r="B4562" s="48"/>
      <c r="C4562" s="49"/>
      <c r="D4562" s="49"/>
      <c r="E4562" s="49"/>
      <c r="F4562" s="49"/>
      <c r="G4562" s="50"/>
      <c r="H4562" s="47"/>
      <c r="I4562" s="47"/>
    </row>
    <row r="4563" spans="2:9" ht="20.100000000000001" hidden="1" customHeight="1" x14ac:dyDescent="0.25">
      <c r="B4563" s="48"/>
      <c r="C4563" s="49"/>
      <c r="D4563" s="49"/>
      <c r="E4563" s="49"/>
      <c r="F4563" s="49"/>
      <c r="G4563" s="50"/>
      <c r="H4563" s="47"/>
      <c r="I4563" s="47"/>
    </row>
    <row r="4564" spans="2:9" ht="20.100000000000001" hidden="1" customHeight="1" x14ac:dyDescent="0.25">
      <c r="B4564" s="48"/>
      <c r="C4564" s="49"/>
      <c r="D4564" s="49"/>
      <c r="E4564" s="49"/>
      <c r="F4564" s="49"/>
      <c r="G4564" s="50"/>
      <c r="H4564" s="47"/>
      <c r="I4564" s="47"/>
    </row>
    <row r="4565" spans="2:9" ht="20.100000000000001" hidden="1" customHeight="1" x14ac:dyDescent="0.25">
      <c r="B4565" s="48"/>
      <c r="C4565" s="49"/>
      <c r="D4565" s="49"/>
      <c r="E4565" s="49"/>
      <c r="F4565" s="49"/>
      <c r="G4565" s="50"/>
      <c r="H4565" s="47"/>
      <c r="I4565" s="47"/>
    </row>
    <row r="4566" spans="2:9" ht="20.100000000000001" hidden="1" customHeight="1" x14ac:dyDescent="0.25">
      <c r="B4566" s="48"/>
      <c r="C4566" s="49"/>
      <c r="D4566" s="49"/>
      <c r="E4566" s="49"/>
      <c r="F4566" s="49"/>
      <c r="G4566" s="50"/>
      <c r="H4566" s="47"/>
      <c r="I4566" s="47"/>
    </row>
    <row r="4567" spans="2:9" ht="20.100000000000001" hidden="1" customHeight="1" x14ac:dyDescent="0.25">
      <c r="B4567" s="48"/>
      <c r="C4567" s="49"/>
      <c r="D4567" s="49"/>
      <c r="E4567" s="49"/>
      <c r="F4567" s="49"/>
      <c r="G4567" s="50"/>
      <c r="H4567" s="47"/>
      <c r="I4567" s="47"/>
    </row>
    <row r="4568" spans="2:9" ht="20.100000000000001" hidden="1" customHeight="1" x14ac:dyDescent="0.25">
      <c r="B4568" s="48"/>
      <c r="C4568" s="49"/>
      <c r="D4568" s="49"/>
      <c r="E4568" s="49"/>
      <c r="F4568" s="49"/>
      <c r="G4568" s="50"/>
      <c r="H4568" s="47"/>
      <c r="I4568" s="47"/>
    </row>
    <row r="4569" spans="2:9" ht="20.100000000000001" hidden="1" customHeight="1" x14ac:dyDescent="0.25">
      <c r="B4569" s="48"/>
      <c r="C4569" s="49"/>
      <c r="D4569" s="49"/>
      <c r="E4569" s="49"/>
      <c r="F4569" s="49"/>
      <c r="G4569" s="50"/>
      <c r="H4569" s="47"/>
      <c r="I4569" s="47"/>
    </row>
    <row r="4570" spans="2:9" ht="20.100000000000001" hidden="1" customHeight="1" x14ac:dyDescent="0.25">
      <c r="B4570" s="48"/>
      <c r="C4570" s="49"/>
      <c r="D4570" s="49"/>
      <c r="E4570" s="49"/>
      <c r="F4570" s="49"/>
      <c r="G4570" s="50"/>
      <c r="H4570" s="47"/>
      <c r="I4570" s="47"/>
    </row>
    <row r="4571" spans="2:9" ht="20.100000000000001" hidden="1" customHeight="1" x14ac:dyDescent="0.25">
      <c r="B4571" s="48"/>
      <c r="C4571" s="49"/>
      <c r="D4571" s="49"/>
      <c r="E4571" s="49"/>
      <c r="F4571" s="49"/>
      <c r="G4571" s="50"/>
      <c r="H4571" s="47"/>
      <c r="I4571" s="47"/>
    </row>
    <row r="4572" spans="2:9" ht="20.100000000000001" hidden="1" customHeight="1" x14ac:dyDescent="0.25">
      <c r="B4572" s="48"/>
      <c r="C4572" s="49"/>
      <c r="D4572" s="49"/>
      <c r="E4572" s="49"/>
      <c r="F4572" s="49"/>
      <c r="G4572" s="50"/>
      <c r="H4572" s="47"/>
      <c r="I4572" s="47"/>
    </row>
    <row r="4573" spans="2:9" ht="20.100000000000001" hidden="1" customHeight="1" x14ac:dyDescent="0.25">
      <c r="B4573" s="48"/>
      <c r="C4573" s="49"/>
      <c r="D4573" s="49"/>
      <c r="E4573" s="49"/>
      <c r="F4573" s="49"/>
      <c r="G4573" s="50"/>
      <c r="H4573" s="47"/>
      <c r="I4573" s="47"/>
    </row>
    <row r="4574" spans="2:9" ht="20.100000000000001" hidden="1" customHeight="1" x14ac:dyDescent="0.25">
      <c r="B4574" s="48"/>
      <c r="C4574" s="49"/>
      <c r="D4574" s="49"/>
      <c r="E4574" s="49"/>
      <c r="F4574" s="49"/>
      <c r="G4574" s="50"/>
      <c r="H4574" s="47"/>
      <c r="I4574" s="47"/>
    </row>
    <row r="4575" spans="2:9" ht="20.100000000000001" hidden="1" customHeight="1" x14ac:dyDescent="0.25">
      <c r="B4575" s="48"/>
      <c r="C4575" s="49"/>
      <c r="D4575" s="49"/>
      <c r="E4575" s="49"/>
      <c r="F4575" s="49"/>
      <c r="G4575" s="50"/>
      <c r="H4575" s="47"/>
      <c r="I4575" s="47"/>
    </row>
    <row r="4576" spans="2:9" ht="20.100000000000001" hidden="1" customHeight="1" x14ac:dyDescent="0.25">
      <c r="B4576" s="48"/>
      <c r="C4576" s="49"/>
      <c r="D4576" s="49"/>
      <c r="E4576" s="49"/>
      <c r="F4576" s="49"/>
      <c r="G4576" s="50"/>
      <c r="H4576" s="47"/>
      <c r="I4576" s="47"/>
    </row>
    <row r="4577" spans="2:9" ht="20.100000000000001" hidden="1" customHeight="1" x14ac:dyDescent="0.25">
      <c r="B4577" s="48"/>
      <c r="C4577" s="49"/>
      <c r="D4577" s="49"/>
      <c r="E4577" s="49"/>
      <c r="F4577" s="49"/>
      <c r="G4577" s="50"/>
      <c r="H4577" s="47"/>
      <c r="I4577" s="47"/>
    </row>
    <row r="4578" spans="2:9" ht="20.100000000000001" hidden="1" customHeight="1" x14ac:dyDescent="0.25">
      <c r="B4578" s="48"/>
      <c r="C4578" s="49"/>
      <c r="D4578" s="49"/>
      <c r="E4578" s="49"/>
      <c r="F4578" s="49"/>
      <c r="G4578" s="50"/>
      <c r="H4578" s="47"/>
      <c r="I4578" s="47"/>
    </row>
    <row r="4579" spans="2:9" ht="20.100000000000001" hidden="1" customHeight="1" x14ac:dyDescent="0.25">
      <c r="B4579" s="48"/>
      <c r="C4579" s="49"/>
      <c r="D4579" s="49"/>
      <c r="E4579" s="49"/>
      <c r="F4579" s="49"/>
      <c r="G4579" s="50"/>
      <c r="H4579" s="47"/>
      <c r="I4579" s="47"/>
    </row>
    <row r="4580" spans="2:9" ht="20.100000000000001" hidden="1" customHeight="1" x14ac:dyDescent="0.25">
      <c r="B4580" s="48"/>
      <c r="C4580" s="49"/>
      <c r="D4580" s="49"/>
      <c r="E4580" s="49"/>
      <c r="F4580" s="49"/>
      <c r="G4580" s="50"/>
      <c r="H4580" s="47"/>
      <c r="I4580" s="47"/>
    </row>
    <row r="4581" spans="2:9" ht="20.100000000000001" hidden="1" customHeight="1" x14ac:dyDescent="0.25">
      <c r="B4581" s="48"/>
      <c r="C4581" s="49"/>
      <c r="D4581" s="49"/>
      <c r="E4581" s="49"/>
      <c r="F4581" s="49"/>
      <c r="G4581" s="50"/>
      <c r="H4581" s="47"/>
      <c r="I4581" s="47"/>
    </row>
    <row r="4582" spans="2:9" ht="20.100000000000001" hidden="1" customHeight="1" x14ac:dyDescent="0.25">
      <c r="B4582" s="48"/>
      <c r="C4582" s="49"/>
      <c r="D4582" s="49"/>
      <c r="E4582" s="49"/>
      <c r="F4582" s="49"/>
      <c r="G4582" s="50"/>
      <c r="H4582" s="47"/>
      <c r="I4582" s="47"/>
    </row>
    <row r="4583" spans="2:9" ht="20.100000000000001" hidden="1" customHeight="1" x14ac:dyDescent="0.25">
      <c r="B4583" s="48"/>
      <c r="C4583" s="49"/>
      <c r="D4583" s="49"/>
      <c r="E4583" s="49"/>
      <c r="F4583" s="49"/>
      <c r="G4583" s="50"/>
      <c r="H4583" s="47"/>
      <c r="I4583" s="47"/>
    </row>
    <row r="4584" spans="2:9" ht="20.100000000000001" hidden="1" customHeight="1" x14ac:dyDescent="0.25">
      <c r="B4584" s="48"/>
      <c r="C4584" s="49"/>
      <c r="D4584" s="49"/>
      <c r="E4584" s="49"/>
      <c r="F4584" s="49"/>
      <c r="G4584" s="50"/>
      <c r="H4584" s="47"/>
      <c r="I4584" s="47"/>
    </row>
    <row r="4585" spans="2:9" ht="20.100000000000001" hidden="1" customHeight="1" x14ac:dyDescent="0.25">
      <c r="B4585" s="48"/>
      <c r="C4585" s="49"/>
      <c r="D4585" s="49"/>
      <c r="E4585" s="49"/>
      <c r="F4585" s="49"/>
      <c r="G4585" s="50"/>
      <c r="H4585" s="47"/>
      <c r="I4585" s="47"/>
    </row>
    <row r="4586" spans="2:9" ht="20.100000000000001" hidden="1" customHeight="1" x14ac:dyDescent="0.25">
      <c r="B4586" s="48"/>
      <c r="C4586" s="49"/>
      <c r="D4586" s="49"/>
      <c r="E4586" s="49"/>
      <c r="F4586" s="49"/>
      <c r="G4586" s="50"/>
      <c r="H4586" s="47"/>
      <c r="I4586" s="47"/>
    </row>
    <row r="4587" spans="2:9" ht="20.100000000000001" hidden="1" customHeight="1" x14ac:dyDescent="0.25">
      <c r="B4587" s="48"/>
      <c r="C4587" s="49"/>
      <c r="D4587" s="49"/>
      <c r="E4587" s="49"/>
      <c r="F4587" s="49"/>
      <c r="G4587" s="50"/>
      <c r="H4587" s="47"/>
      <c r="I4587" s="47"/>
    </row>
    <row r="4588" spans="2:9" ht="20.100000000000001" hidden="1" customHeight="1" x14ac:dyDescent="0.25">
      <c r="B4588" s="48"/>
      <c r="C4588" s="49"/>
      <c r="D4588" s="49"/>
      <c r="E4588" s="49"/>
      <c r="F4588" s="49"/>
      <c r="G4588" s="50"/>
      <c r="H4588" s="47"/>
      <c r="I4588" s="47"/>
    </row>
    <row r="4589" spans="2:9" ht="20.100000000000001" hidden="1" customHeight="1" x14ac:dyDescent="0.25">
      <c r="B4589" s="48"/>
      <c r="C4589" s="49"/>
      <c r="D4589" s="49"/>
      <c r="E4589" s="49"/>
      <c r="F4589" s="49"/>
      <c r="G4589" s="50"/>
      <c r="H4589" s="47"/>
      <c r="I4589" s="47"/>
    </row>
    <row r="4590" spans="2:9" ht="20.100000000000001" hidden="1" customHeight="1" x14ac:dyDescent="0.25">
      <c r="B4590" s="48"/>
      <c r="C4590" s="49"/>
      <c r="D4590" s="49"/>
      <c r="E4590" s="49"/>
      <c r="F4590" s="49"/>
      <c r="G4590" s="50"/>
      <c r="H4590" s="47"/>
      <c r="I4590" s="47"/>
    </row>
    <row r="4591" spans="2:9" ht="20.100000000000001" hidden="1" customHeight="1" x14ac:dyDescent="0.25">
      <c r="B4591" s="48"/>
      <c r="C4591" s="49"/>
      <c r="D4591" s="49"/>
      <c r="E4591" s="49"/>
      <c r="F4591" s="49"/>
      <c r="G4591" s="50"/>
      <c r="H4591" s="47"/>
      <c r="I4591" s="47"/>
    </row>
    <row r="4592" spans="2:9" ht="20.100000000000001" hidden="1" customHeight="1" x14ac:dyDescent="0.25">
      <c r="B4592" s="48"/>
      <c r="C4592" s="49"/>
      <c r="D4592" s="49"/>
      <c r="E4592" s="49"/>
      <c r="F4592" s="49"/>
      <c r="G4592" s="50"/>
      <c r="H4592" s="47"/>
      <c r="I4592" s="47"/>
    </row>
    <row r="4593" spans="2:9" ht="20.100000000000001" hidden="1" customHeight="1" x14ac:dyDescent="0.25">
      <c r="B4593" s="48"/>
      <c r="C4593" s="49"/>
      <c r="D4593" s="49"/>
      <c r="E4593" s="49"/>
      <c r="F4593" s="49"/>
      <c r="G4593" s="50"/>
      <c r="H4593" s="47"/>
      <c r="I4593" s="47"/>
    </row>
    <row r="4594" spans="2:9" ht="20.100000000000001" hidden="1" customHeight="1" x14ac:dyDescent="0.25">
      <c r="B4594" s="48"/>
      <c r="C4594" s="49"/>
      <c r="D4594" s="49"/>
      <c r="E4594" s="49"/>
      <c r="F4594" s="49"/>
      <c r="G4594" s="50"/>
      <c r="H4594" s="47"/>
      <c r="I4594" s="47"/>
    </row>
    <row r="4595" spans="2:9" ht="20.100000000000001" hidden="1" customHeight="1" x14ac:dyDescent="0.25">
      <c r="B4595" s="48"/>
      <c r="C4595" s="49"/>
      <c r="D4595" s="49"/>
      <c r="E4595" s="49"/>
      <c r="F4595" s="49"/>
      <c r="G4595" s="50"/>
      <c r="H4595" s="47"/>
      <c r="I4595" s="47"/>
    </row>
    <row r="4596" spans="2:9" ht="20.100000000000001" hidden="1" customHeight="1" x14ac:dyDescent="0.25">
      <c r="B4596" s="48"/>
      <c r="C4596" s="49"/>
      <c r="D4596" s="49"/>
      <c r="E4596" s="49"/>
      <c r="F4596" s="49"/>
      <c r="G4596" s="50"/>
      <c r="H4596" s="47"/>
      <c r="I4596" s="47"/>
    </row>
    <row r="4597" spans="2:9" ht="20.100000000000001" hidden="1" customHeight="1" x14ac:dyDescent="0.25">
      <c r="B4597" s="48"/>
      <c r="C4597" s="49"/>
      <c r="D4597" s="49"/>
      <c r="E4597" s="49"/>
      <c r="F4597" s="49"/>
      <c r="G4597" s="50"/>
      <c r="H4597" s="47"/>
      <c r="I4597" s="47"/>
    </row>
    <row r="4598" spans="2:9" ht="20.100000000000001" hidden="1" customHeight="1" x14ac:dyDescent="0.25">
      <c r="B4598" s="48"/>
      <c r="C4598" s="49"/>
      <c r="D4598" s="49"/>
      <c r="E4598" s="49"/>
      <c r="F4598" s="49"/>
      <c r="G4598" s="50"/>
      <c r="H4598" s="47"/>
      <c r="I4598" s="47"/>
    </row>
    <row r="4599" spans="2:9" ht="20.100000000000001" hidden="1" customHeight="1" x14ac:dyDescent="0.25">
      <c r="B4599" s="48"/>
      <c r="C4599" s="49"/>
      <c r="D4599" s="49"/>
      <c r="E4599" s="49"/>
      <c r="F4599" s="49"/>
      <c r="G4599" s="50"/>
      <c r="H4599" s="47"/>
      <c r="I4599" s="47"/>
    </row>
    <row r="4600" spans="2:9" ht="20.100000000000001" hidden="1" customHeight="1" x14ac:dyDescent="0.25">
      <c r="B4600" s="48"/>
      <c r="C4600" s="49"/>
      <c r="D4600" s="49"/>
      <c r="E4600" s="49"/>
      <c r="F4600" s="49"/>
      <c r="G4600" s="50"/>
      <c r="H4600" s="47"/>
      <c r="I4600" s="47"/>
    </row>
    <row r="4601" spans="2:9" ht="20.100000000000001" hidden="1" customHeight="1" x14ac:dyDescent="0.25">
      <c r="B4601" s="48"/>
      <c r="C4601" s="49"/>
      <c r="D4601" s="49"/>
      <c r="E4601" s="49"/>
      <c r="F4601" s="49"/>
      <c r="G4601" s="50"/>
      <c r="H4601" s="47"/>
      <c r="I4601" s="47"/>
    </row>
    <row r="4602" spans="2:9" ht="20.100000000000001" hidden="1" customHeight="1" x14ac:dyDescent="0.25">
      <c r="B4602" s="48"/>
      <c r="C4602" s="49"/>
      <c r="D4602" s="49"/>
      <c r="E4602" s="49"/>
      <c r="F4602" s="49"/>
      <c r="G4602" s="50"/>
      <c r="H4602" s="47"/>
      <c r="I4602" s="47"/>
    </row>
    <row r="4603" spans="2:9" ht="20.100000000000001" hidden="1" customHeight="1" x14ac:dyDescent="0.25">
      <c r="B4603" s="48"/>
      <c r="C4603" s="49"/>
      <c r="D4603" s="49"/>
      <c r="E4603" s="49"/>
      <c r="F4603" s="49"/>
      <c r="G4603" s="50"/>
      <c r="H4603" s="47"/>
      <c r="I4603" s="47"/>
    </row>
    <row r="4604" spans="2:9" ht="20.100000000000001" hidden="1" customHeight="1" x14ac:dyDescent="0.25">
      <c r="B4604" s="48"/>
      <c r="C4604" s="49"/>
      <c r="D4604" s="49"/>
      <c r="E4604" s="49"/>
      <c r="F4604" s="49"/>
      <c r="G4604" s="50"/>
      <c r="H4604" s="47"/>
      <c r="I4604" s="47"/>
    </row>
    <row r="4605" spans="2:9" ht="20.100000000000001" hidden="1" customHeight="1" x14ac:dyDescent="0.25">
      <c r="B4605" s="48"/>
      <c r="C4605" s="49"/>
      <c r="D4605" s="49"/>
      <c r="E4605" s="49"/>
      <c r="F4605" s="49"/>
      <c r="G4605" s="50"/>
      <c r="H4605" s="47"/>
      <c r="I4605" s="47"/>
    </row>
    <row r="4606" spans="2:9" ht="20.100000000000001" hidden="1" customHeight="1" x14ac:dyDescent="0.25">
      <c r="B4606" s="48"/>
      <c r="C4606" s="49"/>
      <c r="D4606" s="49"/>
      <c r="E4606" s="49"/>
      <c r="F4606" s="49"/>
      <c r="G4606" s="50"/>
      <c r="H4606" s="47"/>
      <c r="I4606" s="47"/>
    </row>
    <row r="4607" spans="2:9" ht="20.100000000000001" hidden="1" customHeight="1" x14ac:dyDescent="0.25">
      <c r="B4607" s="48"/>
      <c r="C4607" s="49"/>
      <c r="D4607" s="49"/>
      <c r="E4607" s="49"/>
      <c r="F4607" s="49"/>
      <c r="G4607" s="50"/>
      <c r="H4607" s="47"/>
      <c r="I4607" s="47"/>
    </row>
    <row r="4608" spans="2:9" ht="20.100000000000001" hidden="1" customHeight="1" x14ac:dyDescent="0.25">
      <c r="B4608" s="48"/>
      <c r="C4608" s="49"/>
      <c r="D4608" s="49"/>
      <c r="E4608" s="49"/>
      <c r="F4608" s="49"/>
      <c r="G4608" s="50"/>
      <c r="H4608" s="47"/>
      <c r="I4608" s="47"/>
    </row>
    <row r="4609" spans="2:9" ht="20.100000000000001" hidden="1" customHeight="1" x14ac:dyDescent="0.25">
      <c r="B4609" s="48"/>
      <c r="C4609" s="49"/>
      <c r="D4609" s="49"/>
      <c r="E4609" s="49"/>
      <c r="F4609" s="49"/>
      <c r="G4609" s="50"/>
      <c r="H4609" s="47"/>
      <c r="I4609" s="47"/>
    </row>
    <row r="4610" spans="2:9" ht="20.100000000000001" hidden="1" customHeight="1" x14ac:dyDescent="0.25">
      <c r="B4610" s="48"/>
      <c r="C4610" s="49"/>
      <c r="D4610" s="49"/>
      <c r="E4610" s="49"/>
      <c r="F4610" s="49"/>
      <c r="G4610" s="50"/>
      <c r="H4610" s="47"/>
      <c r="I4610" s="47"/>
    </row>
    <row r="4611" spans="2:9" ht="20.100000000000001" hidden="1" customHeight="1" x14ac:dyDescent="0.25">
      <c r="B4611" s="48"/>
      <c r="C4611" s="49"/>
      <c r="D4611" s="49"/>
      <c r="E4611" s="49"/>
      <c r="F4611" s="49"/>
      <c r="G4611" s="50"/>
      <c r="H4611" s="47"/>
      <c r="I4611" s="47"/>
    </row>
    <row r="4612" spans="2:9" ht="20.100000000000001" hidden="1" customHeight="1" x14ac:dyDescent="0.25">
      <c r="B4612" s="48"/>
      <c r="C4612" s="49"/>
      <c r="D4612" s="49"/>
      <c r="E4612" s="49"/>
      <c r="F4612" s="49"/>
      <c r="G4612" s="50"/>
      <c r="H4612" s="47"/>
      <c r="I4612" s="47"/>
    </row>
    <row r="4613" spans="2:9" ht="20.100000000000001" hidden="1" customHeight="1" x14ac:dyDescent="0.25">
      <c r="B4613" s="48"/>
      <c r="C4613" s="49"/>
      <c r="D4613" s="49"/>
      <c r="E4613" s="49"/>
      <c r="F4613" s="49"/>
      <c r="G4613" s="50"/>
      <c r="H4613" s="47"/>
      <c r="I4613" s="47"/>
    </row>
    <row r="4614" spans="2:9" ht="20.100000000000001" hidden="1" customHeight="1" x14ac:dyDescent="0.25">
      <c r="B4614" s="48"/>
      <c r="C4614" s="49"/>
      <c r="D4614" s="49"/>
      <c r="E4614" s="49"/>
      <c r="F4614" s="49"/>
      <c r="G4614" s="50"/>
      <c r="H4614" s="47"/>
      <c r="I4614" s="47"/>
    </row>
    <row r="4615" spans="2:9" ht="20.100000000000001" hidden="1" customHeight="1" x14ac:dyDescent="0.25">
      <c r="B4615" s="48"/>
      <c r="C4615" s="49"/>
      <c r="D4615" s="49"/>
      <c r="E4615" s="49"/>
      <c r="F4615" s="49"/>
      <c r="G4615" s="50"/>
      <c r="H4615" s="47"/>
      <c r="I4615" s="47"/>
    </row>
    <row r="4616" spans="2:9" ht="20.100000000000001" hidden="1" customHeight="1" x14ac:dyDescent="0.25">
      <c r="B4616" s="48"/>
      <c r="C4616" s="49"/>
      <c r="D4616" s="49"/>
      <c r="E4616" s="49"/>
      <c r="F4616" s="49"/>
      <c r="G4616" s="50"/>
      <c r="H4616" s="47"/>
      <c r="I4616" s="47"/>
    </row>
    <row r="4617" spans="2:9" ht="20.100000000000001" hidden="1" customHeight="1" x14ac:dyDescent="0.25">
      <c r="B4617" s="48"/>
      <c r="C4617" s="49"/>
      <c r="D4617" s="49"/>
      <c r="E4617" s="49"/>
      <c r="F4617" s="49"/>
      <c r="G4617" s="50"/>
      <c r="H4617" s="47"/>
      <c r="I4617" s="47"/>
    </row>
    <row r="4618" spans="2:9" ht="20.100000000000001" hidden="1" customHeight="1" x14ac:dyDescent="0.25">
      <c r="B4618" s="48"/>
      <c r="C4618" s="49"/>
      <c r="D4618" s="49"/>
      <c r="E4618" s="49"/>
      <c r="F4618" s="49"/>
      <c r="G4618" s="50"/>
      <c r="H4618" s="47"/>
      <c r="I4618" s="47"/>
    </row>
    <row r="4619" spans="2:9" ht="20.100000000000001" hidden="1" customHeight="1" x14ac:dyDescent="0.25">
      <c r="B4619" s="48"/>
      <c r="C4619" s="49"/>
      <c r="D4619" s="49"/>
      <c r="E4619" s="49"/>
      <c r="F4619" s="49"/>
      <c r="G4619" s="50"/>
      <c r="H4619" s="47"/>
      <c r="I4619" s="47"/>
    </row>
    <row r="4620" spans="2:9" ht="20.100000000000001" hidden="1" customHeight="1" x14ac:dyDescent="0.25">
      <c r="B4620" s="48"/>
      <c r="C4620" s="49"/>
      <c r="D4620" s="49"/>
      <c r="E4620" s="49"/>
      <c r="F4620" s="49"/>
      <c r="G4620" s="50"/>
      <c r="H4620" s="47"/>
      <c r="I4620" s="47"/>
    </row>
    <row r="4621" spans="2:9" ht="20.100000000000001" hidden="1" customHeight="1" x14ac:dyDescent="0.25">
      <c r="B4621" s="48"/>
      <c r="C4621" s="49"/>
      <c r="D4621" s="49"/>
      <c r="E4621" s="49"/>
      <c r="F4621" s="49"/>
      <c r="G4621" s="50"/>
      <c r="H4621" s="47"/>
      <c r="I4621" s="47"/>
    </row>
    <row r="4622" spans="2:9" ht="20.100000000000001" hidden="1" customHeight="1" x14ac:dyDescent="0.25">
      <c r="B4622" s="48"/>
      <c r="C4622" s="49"/>
      <c r="D4622" s="49"/>
      <c r="E4622" s="49"/>
      <c r="F4622" s="49"/>
      <c r="G4622" s="50"/>
      <c r="H4622" s="47"/>
      <c r="I4622" s="47"/>
    </row>
    <row r="4623" spans="2:9" ht="20.100000000000001" hidden="1" customHeight="1" x14ac:dyDescent="0.25">
      <c r="B4623" s="48"/>
      <c r="C4623" s="49"/>
      <c r="D4623" s="49"/>
      <c r="E4623" s="49"/>
      <c r="F4623" s="49"/>
      <c r="G4623" s="50"/>
      <c r="H4623" s="47"/>
      <c r="I4623" s="47"/>
    </row>
    <row r="4624" spans="2:9" ht="20.100000000000001" hidden="1" customHeight="1" x14ac:dyDescent="0.25">
      <c r="B4624" s="48"/>
      <c r="C4624" s="49"/>
      <c r="D4624" s="49"/>
      <c r="E4624" s="49"/>
      <c r="F4624" s="49"/>
      <c r="G4624" s="50"/>
      <c r="H4624" s="47"/>
      <c r="I4624" s="47"/>
    </row>
    <row r="4625" spans="2:9" ht="20.100000000000001" hidden="1" customHeight="1" x14ac:dyDescent="0.25">
      <c r="B4625" s="48"/>
      <c r="C4625" s="49"/>
      <c r="D4625" s="49"/>
      <c r="E4625" s="49"/>
      <c r="F4625" s="49"/>
      <c r="G4625" s="50"/>
      <c r="H4625" s="47"/>
      <c r="I4625" s="47"/>
    </row>
    <row r="4626" spans="2:9" ht="20.100000000000001" hidden="1" customHeight="1" x14ac:dyDescent="0.25">
      <c r="B4626" s="48"/>
      <c r="C4626" s="49"/>
      <c r="D4626" s="49"/>
      <c r="E4626" s="49"/>
      <c r="F4626" s="49"/>
      <c r="G4626" s="50"/>
      <c r="H4626" s="47"/>
      <c r="I4626" s="47"/>
    </row>
    <row r="4627" spans="2:9" ht="20.100000000000001" hidden="1" customHeight="1" x14ac:dyDescent="0.25">
      <c r="B4627" s="48"/>
      <c r="C4627" s="49"/>
      <c r="D4627" s="49"/>
      <c r="E4627" s="49"/>
      <c r="F4627" s="49"/>
      <c r="G4627" s="50"/>
      <c r="H4627" s="47"/>
      <c r="I4627" s="47"/>
    </row>
    <row r="4628" spans="2:9" ht="20.100000000000001" hidden="1" customHeight="1" x14ac:dyDescent="0.25">
      <c r="B4628" s="48"/>
      <c r="C4628" s="49"/>
      <c r="D4628" s="49"/>
      <c r="E4628" s="49"/>
      <c r="F4628" s="49"/>
      <c r="G4628" s="50"/>
      <c r="H4628" s="47"/>
      <c r="I4628" s="47"/>
    </row>
    <row r="4629" spans="2:9" ht="20.100000000000001" hidden="1" customHeight="1" x14ac:dyDescent="0.25">
      <c r="B4629" s="48"/>
      <c r="C4629" s="49"/>
      <c r="D4629" s="49"/>
      <c r="E4629" s="49"/>
      <c r="F4629" s="49"/>
      <c r="G4629" s="50"/>
      <c r="H4629" s="47"/>
      <c r="I4629" s="47"/>
    </row>
    <row r="4630" spans="2:9" ht="20.100000000000001" hidden="1" customHeight="1" x14ac:dyDescent="0.25">
      <c r="B4630" s="48"/>
      <c r="C4630" s="49"/>
      <c r="D4630" s="49"/>
      <c r="E4630" s="49"/>
      <c r="F4630" s="49"/>
      <c r="G4630" s="50"/>
      <c r="H4630" s="47"/>
      <c r="I4630" s="47"/>
    </row>
    <row r="4631" spans="2:9" ht="20.100000000000001" hidden="1" customHeight="1" x14ac:dyDescent="0.25">
      <c r="B4631" s="48"/>
      <c r="C4631" s="49"/>
      <c r="D4631" s="49"/>
      <c r="E4631" s="49"/>
      <c r="F4631" s="49"/>
      <c r="G4631" s="50"/>
      <c r="H4631" s="47"/>
      <c r="I4631" s="47"/>
    </row>
    <row r="4632" spans="2:9" ht="20.100000000000001" hidden="1" customHeight="1" x14ac:dyDescent="0.25">
      <c r="B4632" s="48"/>
      <c r="C4632" s="49"/>
      <c r="D4632" s="49"/>
      <c r="E4632" s="49"/>
      <c r="F4632" s="49"/>
      <c r="G4632" s="50"/>
      <c r="H4632" s="47"/>
      <c r="I4632" s="47"/>
    </row>
    <row r="4633" spans="2:9" ht="20.100000000000001" hidden="1" customHeight="1" x14ac:dyDescent="0.25">
      <c r="B4633" s="48"/>
      <c r="C4633" s="49"/>
      <c r="D4633" s="49"/>
      <c r="E4633" s="49"/>
      <c r="F4633" s="49"/>
      <c r="G4633" s="50"/>
      <c r="H4633" s="47"/>
      <c r="I4633" s="47"/>
    </row>
    <row r="4634" spans="2:9" ht="20.100000000000001" hidden="1" customHeight="1" x14ac:dyDescent="0.25">
      <c r="B4634" s="48"/>
      <c r="C4634" s="49"/>
      <c r="D4634" s="49"/>
      <c r="E4634" s="49"/>
      <c r="F4634" s="49"/>
      <c r="G4634" s="50"/>
      <c r="H4634" s="47"/>
      <c r="I4634" s="47"/>
    </row>
    <row r="4635" spans="2:9" ht="20.100000000000001" hidden="1" customHeight="1" x14ac:dyDescent="0.25">
      <c r="B4635" s="48"/>
      <c r="C4635" s="49"/>
      <c r="D4635" s="49"/>
      <c r="E4635" s="49"/>
      <c r="F4635" s="49"/>
      <c r="G4635" s="50"/>
      <c r="H4635" s="47"/>
      <c r="I4635" s="47"/>
    </row>
    <row r="4636" spans="2:9" ht="20.100000000000001" hidden="1" customHeight="1" x14ac:dyDescent="0.25">
      <c r="B4636" s="48"/>
      <c r="C4636" s="49"/>
      <c r="D4636" s="49"/>
      <c r="E4636" s="49"/>
      <c r="F4636" s="49"/>
      <c r="G4636" s="50"/>
      <c r="H4636" s="47"/>
      <c r="I4636" s="47"/>
    </row>
    <row r="4637" spans="2:9" ht="20.100000000000001" hidden="1" customHeight="1" x14ac:dyDescent="0.25">
      <c r="B4637" s="48"/>
      <c r="C4637" s="49"/>
      <c r="D4637" s="49"/>
      <c r="E4637" s="49"/>
      <c r="F4637" s="49"/>
      <c r="G4637" s="50"/>
      <c r="H4637" s="47"/>
      <c r="I4637" s="47"/>
    </row>
    <row r="4638" spans="2:9" ht="20.100000000000001" hidden="1" customHeight="1" x14ac:dyDescent="0.25">
      <c r="B4638" s="48"/>
      <c r="C4638" s="49"/>
      <c r="D4638" s="49"/>
      <c r="E4638" s="49"/>
      <c r="F4638" s="49"/>
      <c r="G4638" s="50"/>
      <c r="H4638" s="47"/>
      <c r="I4638" s="47"/>
    </row>
    <row r="4639" spans="2:9" ht="20.100000000000001" hidden="1" customHeight="1" x14ac:dyDescent="0.25">
      <c r="B4639" s="48"/>
      <c r="C4639" s="49"/>
      <c r="D4639" s="49"/>
      <c r="E4639" s="49"/>
      <c r="F4639" s="49"/>
      <c r="G4639" s="50"/>
      <c r="H4639" s="47"/>
      <c r="I4639" s="47"/>
    </row>
    <row r="4640" spans="2:9" ht="20.100000000000001" hidden="1" customHeight="1" x14ac:dyDescent="0.25">
      <c r="B4640" s="48"/>
      <c r="C4640" s="49"/>
      <c r="D4640" s="49"/>
      <c r="E4640" s="49"/>
      <c r="F4640" s="49"/>
      <c r="G4640" s="50"/>
      <c r="H4640" s="47"/>
      <c r="I4640" s="47"/>
    </row>
    <row r="4641" spans="2:9" ht="20.100000000000001" hidden="1" customHeight="1" x14ac:dyDescent="0.25">
      <c r="B4641" s="48"/>
      <c r="C4641" s="49"/>
      <c r="D4641" s="49"/>
      <c r="E4641" s="49"/>
      <c r="F4641" s="49"/>
      <c r="G4641" s="50"/>
      <c r="H4641" s="47"/>
      <c r="I4641" s="47"/>
    </row>
    <row r="4642" spans="2:9" ht="20.100000000000001" hidden="1" customHeight="1" x14ac:dyDescent="0.25">
      <c r="B4642" s="48"/>
      <c r="C4642" s="49"/>
      <c r="D4642" s="49"/>
      <c r="E4642" s="49"/>
      <c r="F4642" s="49"/>
      <c r="G4642" s="50"/>
      <c r="H4642" s="47"/>
      <c r="I4642" s="47"/>
    </row>
    <row r="4643" spans="2:9" ht="20.100000000000001" hidden="1" customHeight="1" x14ac:dyDescent="0.25">
      <c r="B4643" s="48"/>
      <c r="C4643" s="49"/>
      <c r="D4643" s="49"/>
      <c r="E4643" s="49"/>
      <c r="F4643" s="49"/>
      <c r="G4643" s="50"/>
      <c r="H4643" s="47"/>
      <c r="I4643" s="47"/>
    </row>
    <row r="4644" spans="2:9" ht="20.100000000000001" hidden="1" customHeight="1" x14ac:dyDescent="0.25">
      <c r="B4644" s="48"/>
      <c r="C4644" s="49"/>
      <c r="D4644" s="49"/>
      <c r="E4644" s="49"/>
      <c r="F4644" s="49"/>
      <c r="G4644" s="50"/>
      <c r="H4644" s="47"/>
      <c r="I4644" s="47"/>
    </row>
    <row r="4645" spans="2:9" ht="20.100000000000001" hidden="1" customHeight="1" x14ac:dyDescent="0.25">
      <c r="B4645" s="48"/>
      <c r="C4645" s="49"/>
      <c r="D4645" s="49"/>
      <c r="E4645" s="49"/>
      <c r="F4645" s="49"/>
      <c r="G4645" s="50"/>
      <c r="H4645" s="47"/>
      <c r="I4645" s="47"/>
    </row>
    <row r="4646" spans="2:9" ht="20.100000000000001" hidden="1" customHeight="1" x14ac:dyDescent="0.25">
      <c r="B4646" s="48"/>
      <c r="C4646" s="49"/>
      <c r="D4646" s="49"/>
      <c r="E4646" s="49"/>
      <c r="F4646" s="49"/>
      <c r="G4646" s="50"/>
      <c r="H4646" s="47"/>
      <c r="I4646" s="47"/>
    </row>
    <row r="4647" spans="2:9" ht="20.100000000000001" hidden="1" customHeight="1" x14ac:dyDescent="0.25">
      <c r="B4647" s="48"/>
      <c r="C4647" s="49"/>
      <c r="D4647" s="49"/>
      <c r="E4647" s="49"/>
      <c r="F4647" s="49"/>
      <c r="G4647" s="50"/>
      <c r="H4647" s="47"/>
      <c r="I4647" s="47"/>
    </row>
    <row r="4648" spans="2:9" ht="20.100000000000001" hidden="1" customHeight="1" x14ac:dyDescent="0.25">
      <c r="B4648" s="48"/>
      <c r="C4648" s="49"/>
      <c r="D4648" s="49"/>
      <c r="E4648" s="49"/>
      <c r="F4648" s="49"/>
      <c r="G4648" s="50"/>
      <c r="H4648" s="47"/>
      <c r="I4648" s="47"/>
    </row>
    <row r="4649" spans="2:9" ht="20.100000000000001" hidden="1" customHeight="1" x14ac:dyDescent="0.25">
      <c r="B4649" s="48"/>
      <c r="C4649" s="49"/>
      <c r="D4649" s="49"/>
      <c r="E4649" s="49"/>
      <c r="F4649" s="49"/>
      <c r="G4649" s="50"/>
      <c r="H4649" s="47"/>
      <c r="I4649" s="47"/>
    </row>
    <row r="4650" spans="2:9" ht="20.100000000000001" hidden="1" customHeight="1" x14ac:dyDescent="0.25">
      <c r="B4650" s="48"/>
      <c r="C4650" s="49"/>
      <c r="D4650" s="49"/>
      <c r="E4650" s="49"/>
      <c r="F4650" s="49"/>
      <c r="G4650" s="50"/>
      <c r="H4650" s="47"/>
      <c r="I4650" s="47"/>
    </row>
    <row r="4651" spans="2:9" ht="20.100000000000001" hidden="1" customHeight="1" x14ac:dyDescent="0.25">
      <c r="B4651" s="48"/>
      <c r="C4651" s="49"/>
      <c r="D4651" s="49"/>
      <c r="E4651" s="49"/>
      <c r="F4651" s="49"/>
      <c r="G4651" s="50"/>
      <c r="H4651" s="47"/>
      <c r="I4651" s="47"/>
    </row>
    <row r="4652" spans="2:9" ht="20.100000000000001" hidden="1" customHeight="1" x14ac:dyDescent="0.25">
      <c r="B4652" s="48"/>
      <c r="C4652" s="49"/>
      <c r="D4652" s="49"/>
      <c r="E4652" s="49"/>
      <c r="F4652" s="49"/>
      <c r="G4652" s="50"/>
      <c r="H4652" s="47"/>
      <c r="I4652" s="47"/>
    </row>
    <row r="4653" spans="2:9" ht="20.100000000000001" hidden="1" customHeight="1" x14ac:dyDescent="0.25">
      <c r="B4653" s="48"/>
      <c r="C4653" s="49"/>
      <c r="D4653" s="49"/>
      <c r="E4653" s="49"/>
      <c r="F4653" s="49"/>
      <c r="G4653" s="50"/>
      <c r="H4653" s="47"/>
      <c r="I4653" s="47"/>
    </row>
    <row r="4654" spans="2:9" ht="20.100000000000001" hidden="1" customHeight="1" x14ac:dyDescent="0.25">
      <c r="B4654" s="48"/>
      <c r="C4654" s="49"/>
      <c r="D4654" s="49"/>
      <c r="E4654" s="49"/>
      <c r="F4654" s="49"/>
      <c r="G4654" s="50"/>
      <c r="H4654" s="47"/>
      <c r="I4654" s="47"/>
    </row>
    <row r="4655" spans="2:9" ht="20.100000000000001" hidden="1" customHeight="1" x14ac:dyDescent="0.25">
      <c r="B4655" s="48"/>
      <c r="C4655" s="49"/>
      <c r="D4655" s="49"/>
      <c r="E4655" s="49"/>
      <c r="F4655" s="49"/>
      <c r="G4655" s="50"/>
      <c r="H4655" s="47"/>
      <c r="I4655" s="47"/>
    </row>
    <row r="4656" spans="2:9" ht="20.100000000000001" hidden="1" customHeight="1" x14ac:dyDescent="0.25">
      <c r="B4656" s="48"/>
      <c r="C4656" s="49"/>
      <c r="D4656" s="49"/>
      <c r="E4656" s="49"/>
      <c r="F4656" s="49"/>
      <c r="G4656" s="50"/>
      <c r="H4656" s="47"/>
      <c r="I4656" s="47"/>
    </row>
    <row r="4657" spans="2:9" ht="20.100000000000001" hidden="1" customHeight="1" x14ac:dyDescent="0.25">
      <c r="B4657" s="48"/>
      <c r="C4657" s="49"/>
      <c r="D4657" s="49"/>
      <c r="E4657" s="49"/>
      <c r="F4657" s="49"/>
      <c r="G4657" s="50"/>
      <c r="H4657" s="47"/>
      <c r="I4657" s="47"/>
    </row>
    <row r="4658" spans="2:9" ht="20.100000000000001" hidden="1" customHeight="1" x14ac:dyDescent="0.25">
      <c r="B4658" s="48"/>
      <c r="C4658" s="49"/>
      <c r="D4658" s="49"/>
      <c r="E4658" s="49"/>
      <c r="F4658" s="49"/>
      <c r="G4658" s="50"/>
      <c r="H4658" s="47"/>
      <c r="I4658" s="47"/>
    </row>
    <row r="4659" spans="2:9" ht="20.100000000000001" hidden="1" customHeight="1" x14ac:dyDescent="0.25">
      <c r="B4659" s="48"/>
      <c r="C4659" s="49"/>
      <c r="D4659" s="49"/>
      <c r="E4659" s="49"/>
      <c r="F4659" s="49"/>
      <c r="G4659" s="50"/>
      <c r="H4659" s="47"/>
      <c r="I4659" s="47"/>
    </row>
    <row r="4660" spans="2:9" ht="20.100000000000001" hidden="1" customHeight="1" x14ac:dyDescent="0.25">
      <c r="B4660" s="48"/>
      <c r="C4660" s="49"/>
      <c r="D4660" s="49"/>
      <c r="E4660" s="49"/>
      <c r="F4660" s="49"/>
      <c r="G4660" s="50"/>
      <c r="H4660" s="47"/>
      <c r="I4660" s="47"/>
    </row>
    <row r="4661" spans="2:9" ht="20.100000000000001" hidden="1" customHeight="1" x14ac:dyDescent="0.25">
      <c r="B4661" s="48"/>
      <c r="C4661" s="49"/>
      <c r="D4661" s="49"/>
      <c r="E4661" s="49"/>
      <c r="F4661" s="49"/>
      <c r="G4661" s="50"/>
      <c r="H4661" s="47"/>
      <c r="I4661" s="47"/>
    </row>
    <row r="4662" spans="2:9" ht="20.100000000000001" hidden="1" customHeight="1" x14ac:dyDescent="0.25">
      <c r="B4662" s="48"/>
      <c r="C4662" s="49"/>
      <c r="D4662" s="49"/>
      <c r="E4662" s="49"/>
      <c r="F4662" s="49"/>
      <c r="G4662" s="50"/>
      <c r="H4662" s="47"/>
      <c r="I4662" s="47"/>
    </row>
    <row r="4663" spans="2:9" ht="20.100000000000001" hidden="1" customHeight="1" x14ac:dyDescent="0.25">
      <c r="B4663" s="48"/>
      <c r="C4663" s="49"/>
      <c r="D4663" s="49"/>
      <c r="E4663" s="49"/>
      <c r="F4663" s="49"/>
      <c r="G4663" s="50"/>
      <c r="H4663" s="47"/>
      <c r="I4663" s="47"/>
    </row>
    <row r="4664" spans="2:9" ht="20.100000000000001" hidden="1" customHeight="1" x14ac:dyDescent="0.25">
      <c r="B4664" s="48"/>
      <c r="C4664" s="49"/>
      <c r="D4664" s="49"/>
      <c r="E4664" s="49"/>
      <c r="F4664" s="49"/>
      <c r="G4664" s="50"/>
      <c r="H4664" s="47"/>
      <c r="I4664" s="47"/>
    </row>
    <row r="4665" spans="2:9" ht="20.100000000000001" hidden="1" customHeight="1" x14ac:dyDescent="0.25">
      <c r="B4665" s="48"/>
      <c r="C4665" s="49"/>
      <c r="D4665" s="49"/>
      <c r="E4665" s="49"/>
      <c r="F4665" s="49"/>
      <c r="G4665" s="50"/>
      <c r="H4665" s="47"/>
      <c r="I4665" s="47"/>
    </row>
    <row r="4666" spans="2:9" ht="20.100000000000001" hidden="1" customHeight="1" x14ac:dyDescent="0.25">
      <c r="B4666" s="48"/>
      <c r="C4666" s="49"/>
      <c r="D4666" s="49"/>
      <c r="E4666" s="49"/>
      <c r="F4666" s="49"/>
      <c r="G4666" s="50"/>
      <c r="H4666" s="47"/>
      <c r="I4666" s="47"/>
    </row>
    <row r="4667" spans="2:9" ht="20.100000000000001" hidden="1" customHeight="1" x14ac:dyDescent="0.25">
      <c r="B4667" s="48"/>
      <c r="C4667" s="49"/>
      <c r="D4667" s="49"/>
      <c r="E4667" s="49"/>
      <c r="F4667" s="49"/>
      <c r="G4667" s="50"/>
      <c r="H4667" s="47"/>
      <c r="I4667" s="47"/>
    </row>
    <row r="4668" spans="2:9" ht="20.100000000000001" hidden="1" customHeight="1" x14ac:dyDescent="0.25">
      <c r="B4668" s="48"/>
      <c r="C4668" s="49"/>
      <c r="D4668" s="49"/>
      <c r="E4668" s="49"/>
      <c r="F4668" s="49"/>
      <c r="G4668" s="50"/>
      <c r="H4668" s="47"/>
      <c r="I4668" s="47"/>
    </row>
    <row r="4669" spans="2:9" ht="20.100000000000001" hidden="1" customHeight="1" x14ac:dyDescent="0.25">
      <c r="B4669" s="48"/>
      <c r="C4669" s="49"/>
      <c r="D4669" s="49"/>
      <c r="E4669" s="49"/>
      <c r="F4669" s="49"/>
      <c r="G4669" s="50"/>
      <c r="H4669" s="47"/>
      <c r="I4669" s="47"/>
    </row>
    <row r="4670" spans="2:9" ht="20.100000000000001" hidden="1" customHeight="1" x14ac:dyDescent="0.25">
      <c r="B4670" s="48"/>
      <c r="C4670" s="49"/>
      <c r="D4670" s="49"/>
      <c r="E4670" s="49"/>
      <c r="F4670" s="49"/>
      <c r="G4670" s="50"/>
      <c r="H4670" s="47"/>
      <c r="I4670" s="47"/>
    </row>
    <row r="4671" spans="2:9" ht="20.100000000000001" hidden="1" customHeight="1" x14ac:dyDescent="0.25">
      <c r="B4671" s="48"/>
      <c r="C4671" s="49"/>
      <c r="D4671" s="49"/>
      <c r="E4671" s="49"/>
      <c r="F4671" s="49"/>
      <c r="G4671" s="50"/>
      <c r="H4671" s="47"/>
      <c r="I4671" s="47"/>
    </row>
    <row r="4672" spans="2:9" ht="20.100000000000001" hidden="1" customHeight="1" x14ac:dyDescent="0.25">
      <c r="B4672" s="48"/>
      <c r="C4672" s="49"/>
      <c r="D4672" s="49"/>
      <c r="E4672" s="49"/>
      <c r="F4672" s="49"/>
      <c r="G4672" s="50"/>
      <c r="H4672" s="47"/>
      <c r="I4672" s="47"/>
    </row>
    <row r="4673" spans="2:9" ht="20.100000000000001" hidden="1" customHeight="1" x14ac:dyDescent="0.25">
      <c r="B4673" s="48"/>
      <c r="C4673" s="49"/>
      <c r="D4673" s="49"/>
      <c r="E4673" s="49"/>
      <c r="F4673" s="49"/>
      <c r="G4673" s="50"/>
      <c r="H4673" s="47"/>
      <c r="I4673" s="47"/>
    </row>
    <row r="4674" spans="2:9" ht="20.100000000000001" hidden="1" customHeight="1" x14ac:dyDescent="0.25">
      <c r="B4674" s="48"/>
      <c r="C4674" s="49"/>
      <c r="D4674" s="49"/>
      <c r="E4674" s="49"/>
      <c r="F4674" s="49"/>
      <c r="G4674" s="50"/>
      <c r="H4674" s="47"/>
      <c r="I4674" s="47"/>
    </row>
    <row r="4675" spans="2:9" ht="20.100000000000001" hidden="1" customHeight="1" x14ac:dyDescent="0.25">
      <c r="B4675" s="48"/>
      <c r="C4675" s="49"/>
      <c r="D4675" s="49"/>
      <c r="E4675" s="49"/>
      <c r="F4675" s="49"/>
      <c r="G4675" s="50"/>
      <c r="H4675" s="47"/>
      <c r="I4675" s="47"/>
    </row>
    <row r="4676" spans="2:9" ht="20.100000000000001" hidden="1" customHeight="1" x14ac:dyDescent="0.25">
      <c r="B4676" s="48"/>
      <c r="C4676" s="49"/>
      <c r="D4676" s="49"/>
      <c r="E4676" s="49"/>
      <c r="F4676" s="49"/>
      <c r="G4676" s="50"/>
      <c r="H4676" s="47"/>
      <c r="I4676" s="47"/>
    </row>
    <row r="4677" spans="2:9" ht="20.100000000000001" hidden="1" customHeight="1" x14ac:dyDescent="0.25">
      <c r="B4677" s="48"/>
      <c r="C4677" s="49"/>
      <c r="D4677" s="49"/>
      <c r="E4677" s="49"/>
      <c r="F4677" s="49"/>
      <c r="G4677" s="50"/>
      <c r="H4677" s="47"/>
      <c r="I4677" s="47"/>
    </row>
    <row r="4678" spans="2:9" ht="20.100000000000001" hidden="1" customHeight="1" x14ac:dyDescent="0.25">
      <c r="B4678" s="48"/>
      <c r="C4678" s="49"/>
      <c r="D4678" s="49"/>
      <c r="E4678" s="49"/>
      <c r="F4678" s="49"/>
      <c r="G4678" s="50"/>
      <c r="H4678" s="47"/>
      <c r="I4678" s="47"/>
    </row>
    <row r="4679" spans="2:9" ht="20.100000000000001" hidden="1" customHeight="1" x14ac:dyDescent="0.25">
      <c r="B4679" s="48"/>
      <c r="C4679" s="49"/>
      <c r="D4679" s="49"/>
      <c r="E4679" s="49"/>
      <c r="F4679" s="49"/>
      <c r="G4679" s="50"/>
      <c r="H4679" s="47"/>
      <c r="I4679" s="47"/>
    </row>
    <row r="4680" spans="2:9" ht="20.100000000000001" hidden="1" customHeight="1" x14ac:dyDescent="0.25">
      <c r="B4680" s="48"/>
      <c r="C4680" s="49"/>
      <c r="D4680" s="49"/>
      <c r="E4680" s="49"/>
      <c r="F4680" s="49"/>
      <c r="G4680" s="50"/>
      <c r="H4680" s="47"/>
      <c r="I4680" s="47"/>
    </row>
    <row r="4681" spans="2:9" ht="20.100000000000001" hidden="1" customHeight="1" x14ac:dyDescent="0.25">
      <c r="B4681" s="48"/>
      <c r="C4681" s="49"/>
      <c r="D4681" s="49"/>
      <c r="E4681" s="49"/>
      <c r="F4681" s="49"/>
      <c r="G4681" s="50"/>
      <c r="H4681" s="47"/>
      <c r="I4681" s="47"/>
    </row>
    <row r="4682" spans="2:9" ht="20.100000000000001" hidden="1" customHeight="1" x14ac:dyDescent="0.25">
      <c r="B4682" s="48"/>
      <c r="C4682" s="49"/>
      <c r="D4682" s="49"/>
      <c r="E4682" s="49"/>
      <c r="F4682" s="49"/>
      <c r="G4682" s="50"/>
      <c r="H4682" s="47"/>
      <c r="I4682" s="47"/>
    </row>
    <row r="4683" spans="2:9" ht="20.100000000000001" hidden="1" customHeight="1" x14ac:dyDescent="0.25">
      <c r="B4683" s="48"/>
      <c r="C4683" s="49"/>
      <c r="D4683" s="49"/>
      <c r="E4683" s="49"/>
      <c r="F4683" s="49"/>
      <c r="G4683" s="50"/>
      <c r="H4683" s="47"/>
      <c r="I4683" s="47"/>
    </row>
    <row r="4684" spans="2:9" ht="20.100000000000001" hidden="1" customHeight="1" x14ac:dyDescent="0.25">
      <c r="B4684" s="48"/>
      <c r="C4684" s="49"/>
      <c r="D4684" s="49"/>
      <c r="E4684" s="49"/>
      <c r="F4684" s="49"/>
      <c r="G4684" s="50"/>
      <c r="H4684" s="47"/>
      <c r="I4684" s="47"/>
    </row>
    <row r="4685" spans="2:9" ht="20.100000000000001" hidden="1" customHeight="1" x14ac:dyDescent="0.25">
      <c r="B4685" s="48"/>
      <c r="C4685" s="49"/>
      <c r="D4685" s="49"/>
      <c r="E4685" s="49"/>
      <c r="F4685" s="49"/>
      <c r="G4685" s="50"/>
      <c r="H4685" s="47"/>
      <c r="I4685" s="47"/>
    </row>
    <row r="4686" spans="2:9" ht="20.100000000000001" hidden="1" customHeight="1" x14ac:dyDescent="0.25">
      <c r="B4686" s="48"/>
      <c r="C4686" s="49"/>
      <c r="D4686" s="49"/>
      <c r="E4686" s="49"/>
      <c r="F4686" s="49"/>
      <c r="G4686" s="50"/>
      <c r="H4686" s="47"/>
      <c r="I4686" s="47"/>
    </row>
    <row r="4687" spans="2:9" ht="20.100000000000001" hidden="1" customHeight="1" x14ac:dyDescent="0.25">
      <c r="B4687" s="48"/>
      <c r="C4687" s="49"/>
      <c r="D4687" s="49"/>
      <c r="E4687" s="49"/>
      <c r="F4687" s="49"/>
      <c r="G4687" s="50"/>
      <c r="H4687" s="47"/>
      <c r="I4687" s="47"/>
    </row>
    <row r="4688" spans="2:9" ht="20.100000000000001" hidden="1" customHeight="1" x14ac:dyDescent="0.25">
      <c r="B4688" s="48"/>
      <c r="C4688" s="49"/>
      <c r="D4688" s="49"/>
      <c r="E4688" s="49"/>
      <c r="F4688" s="49"/>
      <c r="G4688" s="50"/>
      <c r="H4688" s="47"/>
      <c r="I4688" s="47"/>
    </row>
    <row r="4689" spans="2:9" ht="20.100000000000001" hidden="1" customHeight="1" x14ac:dyDescent="0.25">
      <c r="B4689" s="48"/>
      <c r="C4689" s="49"/>
      <c r="D4689" s="49"/>
      <c r="E4689" s="49"/>
      <c r="F4689" s="49"/>
      <c r="G4689" s="50"/>
      <c r="H4689" s="47"/>
      <c r="I4689" s="47"/>
    </row>
    <row r="4690" spans="2:9" ht="20.100000000000001" hidden="1" customHeight="1" x14ac:dyDescent="0.25">
      <c r="B4690" s="48"/>
      <c r="C4690" s="49"/>
      <c r="D4690" s="49"/>
      <c r="E4690" s="49"/>
      <c r="F4690" s="49"/>
      <c r="G4690" s="50"/>
      <c r="H4690" s="47"/>
      <c r="I4690" s="47"/>
    </row>
    <row r="4691" spans="2:9" ht="20.100000000000001" hidden="1" customHeight="1" x14ac:dyDescent="0.25">
      <c r="B4691" s="48"/>
      <c r="C4691" s="49"/>
      <c r="D4691" s="49"/>
      <c r="E4691" s="49"/>
      <c r="F4691" s="49"/>
      <c r="G4691" s="50"/>
      <c r="H4691" s="47"/>
      <c r="I4691" s="47"/>
    </row>
    <row r="4692" spans="2:9" ht="20.100000000000001" hidden="1" customHeight="1" x14ac:dyDescent="0.25">
      <c r="B4692" s="48"/>
      <c r="C4692" s="49"/>
      <c r="D4692" s="49"/>
      <c r="E4692" s="49"/>
      <c r="F4692" s="49"/>
      <c r="G4692" s="50"/>
      <c r="H4692" s="47"/>
      <c r="I4692" s="47"/>
    </row>
    <row r="4693" spans="2:9" ht="20.100000000000001" hidden="1" customHeight="1" x14ac:dyDescent="0.25">
      <c r="B4693" s="48"/>
      <c r="C4693" s="49"/>
      <c r="D4693" s="49"/>
      <c r="E4693" s="49"/>
      <c r="F4693" s="49"/>
      <c r="G4693" s="50"/>
      <c r="H4693" s="47"/>
      <c r="I4693" s="47"/>
    </row>
    <row r="4694" spans="2:9" ht="20.100000000000001" hidden="1" customHeight="1" x14ac:dyDescent="0.25">
      <c r="B4694" s="48"/>
      <c r="C4694" s="49"/>
      <c r="D4694" s="49"/>
      <c r="E4694" s="49"/>
      <c r="F4694" s="49"/>
      <c r="G4694" s="50"/>
      <c r="H4694" s="47"/>
      <c r="I4694" s="47"/>
    </row>
    <row r="4695" spans="2:9" ht="20.100000000000001" hidden="1" customHeight="1" x14ac:dyDescent="0.25">
      <c r="B4695" s="48"/>
      <c r="C4695" s="49"/>
      <c r="D4695" s="49"/>
      <c r="E4695" s="49"/>
      <c r="F4695" s="49"/>
      <c r="G4695" s="50"/>
      <c r="H4695" s="47"/>
      <c r="I4695" s="47"/>
    </row>
    <row r="4696" spans="2:9" ht="20.100000000000001" hidden="1" customHeight="1" x14ac:dyDescent="0.25">
      <c r="B4696" s="48"/>
      <c r="C4696" s="49"/>
      <c r="D4696" s="49"/>
      <c r="E4696" s="49"/>
      <c r="F4696" s="49"/>
      <c r="G4696" s="50"/>
      <c r="H4696" s="47"/>
      <c r="I4696" s="47"/>
    </row>
    <row r="4697" spans="2:9" ht="20.100000000000001" hidden="1" customHeight="1" x14ac:dyDescent="0.25">
      <c r="B4697" s="48"/>
      <c r="C4697" s="49"/>
      <c r="D4697" s="49"/>
      <c r="E4697" s="49"/>
      <c r="F4697" s="49"/>
      <c r="G4697" s="50"/>
      <c r="H4697" s="47"/>
      <c r="I4697" s="47"/>
    </row>
    <row r="4698" spans="2:9" ht="20.100000000000001" hidden="1" customHeight="1" x14ac:dyDescent="0.25">
      <c r="B4698" s="48"/>
      <c r="C4698" s="49"/>
      <c r="D4698" s="49"/>
      <c r="E4698" s="49"/>
      <c r="F4698" s="49"/>
      <c r="G4698" s="50"/>
      <c r="H4698" s="47"/>
      <c r="I4698" s="47"/>
    </row>
    <row r="4699" spans="2:9" ht="20.100000000000001" hidden="1" customHeight="1" x14ac:dyDescent="0.25">
      <c r="B4699" s="48"/>
      <c r="C4699" s="49"/>
      <c r="D4699" s="49"/>
      <c r="E4699" s="49"/>
      <c r="F4699" s="49"/>
      <c r="G4699" s="50"/>
      <c r="H4699" s="47"/>
      <c r="I4699" s="47"/>
    </row>
    <row r="4700" spans="2:9" ht="20.100000000000001" hidden="1" customHeight="1" x14ac:dyDescent="0.25">
      <c r="B4700" s="48"/>
      <c r="C4700" s="49"/>
      <c r="D4700" s="49"/>
      <c r="E4700" s="49"/>
      <c r="F4700" s="49"/>
      <c r="G4700" s="50"/>
      <c r="H4700" s="47"/>
      <c r="I4700" s="47"/>
    </row>
    <row r="4701" spans="2:9" ht="20.100000000000001" hidden="1" customHeight="1" x14ac:dyDescent="0.25">
      <c r="B4701" s="48"/>
      <c r="C4701" s="49"/>
      <c r="D4701" s="49"/>
      <c r="E4701" s="49"/>
      <c r="F4701" s="49"/>
      <c r="G4701" s="50"/>
      <c r="H4701" s="47"/>
      <c r="I4701" s="47"/>
    </row>
    <row r="4702" spans="2:9" ht="20.100000000000001" hidden="1" customHeight="1" x14ac:dyDescent="0.25">
      <c r="B4702" s="48"/>
      <c r="C4702" s="49"/>
      <c r="D4702" s="49"/>
      <c r="E4702" s="49"/>
      <c r="F4702" s="49"/>
      <c r="G4702" s="50"/>
      <c r="H4702" s="47"/>
      <c r="I4702" s="47"/>
    </row>
    <row r="4703" spans="2:9" ht="20.100000000000001" hidden="1" customHeight="1" x14ac:dyDescent="0.25">
      <c r="B4703" s="48"/>
      <c r="C4703" s="49"/>
      <c r="D4703" s="49"/>
      <c r="E4703" s="49"/>
      <c r="F4703" s="49"/>
      <c r="G4703" s="50"/>
      <c r="H4703" s="47"/>
      <c r="I4703" s="47"/>
    </row>
    <row r="4704" spans="2:9" ht="20.100000000000001" hidden="1" customHeight="1" x14ac:dyDescent="0.25">
      <c r="B4704" s="48"/>
      <c r="C4704" s="49"/>
      <c r="D4704" s="49"/>
      <c r="E4704" s="49"/>
      <c r="F4704" s="49"/>
      <c r="G4704" s="50"/>
      <c r="H4704" s="47"/>
      <c r="I4704" s="47"/>
    </row>
    <row r="4705" spans="2:9" ht="20.100000000000001" hidden="1" customHeight="1" x14ac:dyDescent="0.25">
      <c r="B4705" s="48"/>
      <c r="C4705" s="49"/>
      <c r="D4705" s="49"/>
      <c r="E4705" s="49"/>
      <c r="F4705" s="49"/>
      <c r="G4705" s="50"/>
      <c r="H4705" s="47"/>
      <c r="I4705" s="47"/>
    </row>
    <row r="4706" spans="2:9" ht="20.100000000000001" hidden="1" customHeight="1" x14ac:dyDescent="0.25">
      <c r="B4706" s="48"/>
      <c r="C4706" s="49"/>
      <c r="D4706" s="49"/>
      <c r="E4706" s="49"/>
      <c r="F4706" s="49"/>
      <c r="G4706" s="50"/>
      <c r="H4706" s="47"/>
      <c r="I4706" s="47"/>
    </row>
    <row r="4707" spans="2:9" ht="20.100000000000001" hidden="1" customHeight="1" x14ac:dyDescent="0.25">
      <c r="B4707" s="48"/>
      <c r="C4707" s="49"/>
      <c r="D4707" s="49"/>
      <c r="E4707" s="49"/>
      <c r="F4707" s="49"/>
      <c r="G4707" s="50"/>
      <c r="H4707" s="47"/>
      <c r="I4707" s="47"/>
    </row>
    <row r="4708" spans="2:9" ht="20.100000000000001" hidden="1" customHeight="1" x14ac:dyDescent="0.25">
      <c r="B4708" s="48"/>
      <c r="C4708" s="49"/>
      <c r="D4708" s="49"/>
      <c r="E4708" s="49"/>
      <c r="F4708" s="49"/>
      <c r="G4708" s="50"/>
      <c r="H4708" s="47"/>
      <c r="I4708" s="47"/>
    </row>
    <row r="4709" spans="2:9" ht="20.100000000000001" hidden="1" customHeight="1" x14ac:dyDescent="0.25">
      <c r="B4709" s="48"/>
      <c r="C4709" s="49"/>
      <c r="D4709" s="49"/>
      <c r="E4709" s="49"/>
      <c r="F4709" s="49"/>
      <c r="G4709" s="50"/>
      <c r="H4709" s="47"/>
      <c r="I4709" s="47"/>
    </row>
    <row r="4710" spans="2:9" ht="20.100000000000001" hidden="1" customHeight="1" x14ac:dyDescent="0.25">
      <c r="B4710" s="48"/>
      <c r="C4710" s="49"/>
      <c r="D4710" s="49"/>
      <c r="E4710" s="49"/>
      <c r="F4710" s="49"/>
      <c r="G4710" s="50"/>
      <c r="H4710" s="47"/>
      <c r="I4710" s="47"/>
    </row>
    <row r="4711" spans="2:9" ht="20.100000000000001" hidden="1" customHeight="1" x14ac:dyDescent="0.25">
      <c r="B4711" s="48"/>
      <c r="C4711" s="49"/>
      <c r="D4711" s="49"/>
      <c r="E4711" s="49"/>
      <c r="F4711" s="49"/>
      <c r="G4711" s="50"/>
      <c r="H4711" s="47"/>
      <c r="I4711" s="47"/>
    </row>
    <row r="4712" spans="2:9" ht="20.100000000000001" hidden="1" customHeight="1" x14ac:dyDescent="0.25">
      <c r="B4712" s="48"/>
      <c r="C4712" s="49"/>
      <c r="D4712" s="49"/>
      <c r="E4712" s="49"/>
      <c r="F4712" s="49"/>
      <c r="G4712" s="50"/>
      <c r="H4712" s="47"/>
      <c r="I4712" s="47"/>
    </row>
    <row r="4713" spans="2:9" ht="20.100000000000001" hidden="1" customHeight="1" x14ac:dyDescent="0.25">
      <c r="B4713" s="48"/>
      <c r="C4713" s="49"/>
      <c r="D4713" s="49"/>
      <c r="E4713" s="49"/>
      <c r="F4713" s="49"/>
      <c r="G4713" s="50"/>
      <c r="H4713" s="47"/>
      <c r="I4713" s="47"/>
    </row>
    <row r="4714" spans="2:9" ht="20.100000000000001" hidden="1" customHeight="1" x14ac:dyDescent="0.25">
      <c r="B4714" s="48"/>
      <c r="C4714" s="49"/>
      <c r="D4714" s="49"/>
      <c r="E4714" s="49"/>
      <c r="F4714" s="49"/>
      <c r="G4714" s="50"/>
      <c r="H4714" s="47"/>
      <c r="I4714" s="47"/>
    </row>
    <row r="4715" spans="2:9" ht="20.100000000000001" hidden="1" customHeight="1" x14ac:dyDescent="0.25">
      <c r="B4715" s="48"/>
      <c r="C4715" s="49"/>
      <c r="D4715" s="49"/>
      <c r="E4715" s="49"/>
      <c r="F4715" s="49"/>
      <c r="G4715" s="50"/>
      <c r="H4715" s="47"/>
      <c r="I4715" s="47"/>
    </row>
    <row r="4716" spans="2:9" ht="20.100000000000001" hidden="1" customHeight="1" x14ac:dyDescent="0.25">
      <c r="B4716" s="48"/>
      <c r="C4716" s="49"/>
      <c r="D4716" s="49"/>
      <c r="E4716" s="49"/>
      <c r="F4716" s="49"/>
      <c r="G4716" s="50"/>
      <c r="H4716" s="47"/>
      <c r="I4716" s="47"/>
    </row>
    <row r="4717" spans="2:9" ht="20.100000000000001" hidden="1" customHeight="1" x14ac:dyDescent="0.25">
      <c r="B4717" s="48"/>
      <c r="C4717" s="49"/>
      <c r="D4717" s="49"/>
      <c r="E4717" s="49"/>
      <c r="F4717" s="49"/>
      <c r="G4717" s="50"/>
      <c r="H4717" s="47"/>
      <c r="I4717" s="47"/>
    </row>
    <row r="4718" spans="2:9" ht="20.100000000000001" hidden="1" customHeight="1" x14ac:dyDescent="0.25">
      <c r="B4718" s="48"/>
      <c r="C4718" s="49"/>
      <c r="D4718" s="49"/>
      <c r="E4718" s="49"/>
      <c r="F4718" s="49"/>
      <c r="G4718" s="50"/>
      <c r="H4718" s="47"/>
      <c r="I4718" s="47"/>
    </row>
    <row r="4719" spans="2:9" ht="20.100000000000001" hidden="1" customHeight="1" x14ac:dyDescent="0.25">
      <c r="B4719" s="48"/>
      <c r="C4719" s="49"/>
      <c r="D4719" s="49"/>
      <c r="E4719" s="49"/>
      <c r="F4719" s="49"/>
      <c r="G4719" s="50"/>
      <c r="H4719" s="47"/>
      <c r="I4719" s="47"/>
    </row>
    <row r="4720" spans="2:9" ht="20.100000000000001" hidden="1" customHeight="1" x14ac:dyDescent="0.25">
      <c r="B4720" s="48"/>
      <c r="C4720" s="49"/>
      <c r="D4720" s="49"/>
      <c r="E4720" s="49"/>
      <c r="F4720" s="49"/>
      <c r="G4720" s="50"/>
      <c r="H4720" s="47"/>
      <c r="I4720" s="47"/>
    </row>
    <row r="4721" spans="2:9" ht="20.100000000000001" hidden="1" customHeight="1" x14ac:dyDescent="0.25">
      <c r="B4721" s="48"/>
      <c r="C4721" s="49"/>
      <c r="D4721" s="49"/>
      <c r="E4721" s="49"/>
      <c r="F4721" s="49"/>
      <c r="G4721" s="50"/>
      <c r="H4721" s="47"/>
      <c r="I4721" s="47"/>
    </row>
    <row r="4722" spans="2:9" ht="20.100000000000001" hidden="1" customHeight="1" x14ac:dyDescent="0.25">
      <c r="B4722" s="48"/>
      <c r="C4722" s="49"/>
      <c r="D4722" s="49"/>
      <c r="E4722" s="49"/>
      <c r="F4722" s="49"/>
      <c r="G4722" s="50"/>
      <c r="H4722" s="47"/>
      <c r="I4722" s="47"/>
    </row>
    <row r="4723" spans="2:9" ht="20.100000000000001" hidden="1" customHeight="1" x14ac:dyDescent="0.25">
      <c r="B4723" s="48"/>
      <c r="C4723" s="49"/>
      <c r="D4723" s="49"/>
      <c r="E4723" s="49"/>
      <c r="F4723" s="49"/>
      <c r="G4723" s="50"/>
      <c r="H4723" s="47"/>
      <c r="I4723" s="47"/>
    </row>
    <row r="4724" spans="2:9" ht="20.100000000000001" hidden="1" customHeight="1" x14ac:dyDescent="0.25">
      <c r="B4724" s="48"/>
      <c r="C4724" s="49"/>
      <c r="D4724" s="49"/>
      <c r="E4724" s="49"/>
      <c r="F4724" s="49"/>
      <c r="G4724" s="50"/>
      <c r="H4724" s="47"/>
      <c r="I4724" s="47"/>
    </row>
    <row r="4725" spans="2:9" ht="20.100000000000001" hidden="1" customHeight="1" x14ac:dyDescent="0.25">
      <c r="B4725" s="48"/>
      <c r="C4725" s="49"/>
      <c r="D4725" s="49"/>
      <c r="E4725" s="49"/>
      <c r="F4725" s="49"/>
      <c r="G4725" s="50"/>
      <c r="H4725" s="47"/>
      <c r="I4725" s="47"/>
    </row>
    <row r="4726" spans="2:9" ht="20.100000000000001" hidden="1" customHeight="1" x14ac:dyDescent="0.25">
      <c r="B4726" s="48"/>
      <c r="C4726" s="49"/>
      <c r="D4726" s="49"/>
      <c r="E4726" s="49"/>
      <c r="F4726" s="49"/>
      <c r="G4726" s="50"/>
      <c r="H4726" s="47"/>
      <c r="I4726" s="47"/>
    </row>
    <row r="4727" spans="2:9" ht="20.100000000000001" hidden="1" customHeight="1" x14ac:dyDescent="0.25">
      <c r="B4727" s="48"/>
      <c r="C4727" s="49"/>
      <c r="D4727" s="49"/>
      <c r="E4727" s="49"/>
      <c r="F4727" s="49"/>
      <c r="G4727" s="50"/>
      <c r="H4727" s="47"/>
      <c r="I4727" s="47"/>
    </row>
    <row r="4728" spans="2:9" ht="20.100000000000001" hidden="1" customHeight="1" x14ac:dyDescent="0.25">
      <c r="B4728" s="48"/>
      <c r="C4728" s="49"/>
      <c r="D4728" s="49"/>
      <c r="E4728" s="49"/>
      <c r="F4728" s="49"/>
      <c r="G4728" s="50"/>
      <c r="H4728" s="47"/>
      <c r="I4728" s="47"/>
    </row>
    <row r="4729" spans="2:9" ht="20.100000000000001" hidden="1" customHeight="1" x14ac:dyDescent="0.25">
      <c r="B4729" s="48"/>
      <c r="C4729" s="49"/>
      <c r="D4729" s="49"/>
      <c r="E4729" s="49"/>
      <c r="F4729" s="49"/>
      <c r="G4729" s="50"/>
      <c r="H4729" s="47"/>
      <c r="I4729" s="47"/>
    </row>
    <row r="4730" spans="2:9" ht="20.100000000000001" hidden="1" customHeight="1" x14ac:dyDescent="0.25">
      <c r="B4730" s="48"/>
      <c r="C4730" s="49"/>
      <c r="D4730" s="49"/>
      <c r="E4730" s="49"/>
      <c r="F4730" s="49"/>
      <c r="G4730" s="50"/>
      <c r="H4730" s="47"/>
      <c r="I4730" s="47"/>
    </row>
    <row r="4731" spans="2:9" ht="20.100000000000001" hidden="1" customHeight="1" x14ac:dyDescent="0.25">
      <c r="B4731" s="48"/>
      <c r="C4731" s="49"/>
      <c r="D4731" s="49"/>
      <c r="E4731" s="49"/>
      <c r="F4731" s="49"/>
      <c r="G4731" s="50"/>
      <c r="H4731" s="47"/>
      <c r="I4731" s="47"/>
    </row>
    <row r="4732" spans="2:9" ht="20.100000000000001" hidden="1" customHeight="1" x14ac:dyDescent="0.25">
      <c r="B4732" s="48"/>
      <c r="C4732" s="49"/>
      <c r="D4732" s="49"/>
      <c r="E4732" s="49"/>
      <c r="F4732" s="49"/>
      <c r="G4732" s="50"/>
      <c r="H4732" s="47"/>
      <c r="I4732" s="47"/>
    </row>
    <row r="4733" spans="2:9" ht="20.100000000000001" hidden="1" customHeight="1" x14ac:dyDescent="0.25">
      <c r="B4733" s="48"/>
      <c r="C4733" s="49"/>
      <c r="D4733" s="49"/>
      <c r="E4733" s="49"/>
      <c r="F4733" s="49"/>
      <c r="G4733" s="50"/>
      <c r="H4733" s="47"/>
      <c r="I4733" s="47"/>
    </row>
    <row r="4734" spans="2:9" ht="20.100000000000001" hidden="1" customHeight="1" x14ac:dyDescent="0.25">
      <c r="B4734" s="48"/>
      <c r="C4734" s="49"/>
      <c r="D4734" s="49"/>
      <c r="E4734" s="49"/>
      <c r="F4734" s="49"/>
      <c r="G4734" s="50"/>
      <c r="H4734" s="47"/>
      <c r="I4734" s="47"/>
    </row>
    <row r="4735" spans="2:9" ht="20.100000000000001" hidden="1" customHeight="1" x14ac:dyDescent="0.25">
      <c r="B4735" s="48"/>
      <c r="C4735" s="49"/>
      <c r="D4735" s="49"/>
      <c r="E4735" s="49"/>
      <c r="F4735" s="49"/>
      <c r="G4735" s="50"/>
      <c r="H4735" s="47"/>
      <c r="I4735" s="47"/>
    </row>
    <row r="4736" spans="2:9" ht="20.100000000000001" hidden="1" customHeight="1" x14ac:dyDescent="0.25">
      <c r="B4736" s="48"/>
      <c r="C4736" s="49"/>
      <c r="D4736" s="49"/>
      <c r="E4736" s="49"/>
      <c r="F4736" s="49"/>
      <c r="G4736" s="50"/>
      <c r="H4736" s="47"/>
      <c r="I4736" s="47"/>
    </row>
    <row r="4737" spans="2:9" ht="20.100000000000001" hidden="1" customHeight="1" x14ac:dyDescent="0.25">
      <c r="B4737" s="48"/>
      <c r="C4737" s="49"/>
      <c r="D4737" s="49"/>
      <c r="E4737" s="49"/>
      <c r="F4737" s="49"/>
      <c r="G4737" s="50"/>
      <c r="H4737" s="47"/>
      <c r="I4737" s="47"/>
    </row>
    <row r="4738" spans="2:9" ht="20.100000000000001" hidden="1" customHeight="1" x14ac:dyDescent="0.25">
      <c r="B4738" s="48"/>
      <c r="C4738" s="49"/>
      <c r="D4738" s="49"/>
      <c r="E4738" s="49"/>
      <c r="F4738" s="49"/>
      <c r="G4738" s="50"/>
      <c r="H4738" s="47"/>
      <c r="I4738" s="47"/>
    </row>
    <row r="4739" spans="2:9" ht="20.100000000000001" hidden="1" customHeight="1" x14ac:dyDescent="0.25">
      <c r="B4739" s="48"/>
      <c r="C4739" s="49"/>
      <c r="D4739" s="49"/>
      <c r="E4739" s="49"/>
      <c r="F4739" s="49"/>
      <c r="G4739" s="50"/>
      <c r="H4739" s="47"/>
      <c r="I4739" s="47"/>
    </row>
    <row r="4740" spans="2:9" ht="20.100000000000001" hidden="1" customHeight="1" x14ac:dyDescent="0.25">
      <c r="B4740" s="48"/>
      <c r="C4740" s="49"/>
      <c r="D4740" s="49"/>
      <c r="E4740" s="49"/>
      <c r="F4740" s="49"/>
      <c r="G4740" s="50"/>
      <c r="H4740" s="47"/>
      <c r="I4740" s="47"/>
    </row>
    <row r="4741" spans="2:9" ht="20.100000000000001" hidden="1" customHeight="1" x14ac:dyDescent="0.25">
      <c r="B4741" s="48"/>
      <c r="C4741" s="49"/>
      <c r="D4741" s="49"/>
      <c r="E4741" s="49"/>
      <c r="F4741" s="49"/>
      <c r="G4741" s="50"/>
      <c r="H4741" s="47"/>
      <c r="I4741" s="47"/>
    </row>
    <row r="4742" spans="2:9" ht="20.100000000000001" hidden="1" customHeight="1" x14ac:dyDescent="0.25">
      <c r="B4742" s="48"/>
      <c r="C4742" s="49"/>
      <c r="D4742" s="49"/>
      <c r="E4742" s="49"/>
      <c r="F4742" s="49"/>
      <c r="G4742" s="50"/>
      <c r="H4742" s="47"/>
      <c r="I4742" s="47"/>
    </row>
    <row r="4743" spans="2:9" ht="20.100000000000001" hidden="1" customHeight="1" x14ac:dyDescent="0.25">
      <c r="B4743" s="48"/>
      <c r="C4743" s="49"/>
      <c r="D4743" s="49"/>
      <c r="E4743" s="49"/>
      <c r="F4743" s="49"/>
      <c r="G4743" s="50"/>
      <c r="H4743" s="47"/>
      <c r="I4743" s="47"/>
    </row>
    <row r="4744" spans="2:9" ht="20.100000000000001" hidden="1" customHeight="1" x14ac:dyDescent="0.25">
      <c r="B4744" s="48"/>
      <c r="C4744" s="49"/>
      <c r="D4744" s="49"/>
      <c r="E4744" s="49"/>
      <c r="F4744" s="49"/>
      <c r="G4744" s="50"/>
      <c r="H4744" s="47"/>
      <c r="I4744" s="47"/>
    </row>
    <row r="4745" spans="2:9" ht="20.100000000000001" hidden="1" customHeight="1" x14ac:dyDescent="0.25">
      <c r="B4745" s="48"/>
      <c r="C4745" s="49"/>
      <c r="D4745" s="49"/>
      <c r="E4745" s="49"/>
      <c r="F4745" s="49"/>
      <c r="G4745" s="50"/>
      <c r="H4745" s="47"/>
      <c r="I4745" s="47"/>
    </row>
    <row r="4746" spans="2:9" ht="20.100000000000001" hidden="1" customHeight="1" x14ac:dyDescent="0.25">
      <c r="B4746" s="48"/>
      <c r="C4746" s="49"/>
      <c r="D4746" s="49"/>
      <c r="E4746" s="49"/>
      <c r="F4746" s="49"/>
      <c r="G4746" s="50"/>
      <c r="H4746" s="47"/>
      <c r="I4746" s="47"/>
    </row>
    <row r="4747" spans="2:9" ht="20.100000000000001" hidden="1" customHeight="1" x14ac:dyDescent="0.25">
      <c r="B4747" s="48"/>
      <c r="C4747" s="49"/>
      <c r="D4747" s="49"/>
      <c r="E4747" s="49"/>
      <c r="F4747" s="49"/>
      <c r="G4747" s="50"/>
      <c r="H4747" s="47"/>
      <c r="I4747" s="47"/>
    </row>
    <row r="4748" spans="2:9" ht="20.100000000000001" hidden="1" customHeight="1" x14ac:dyDescent="0.25">
      <c r="B4748" s="48"/>
      <c r="C4748" s="49"/>
      <c r="D4748" s="49"/>
      <c r="E4748" s="49"/>
      <c r="F4748" s="49"/>
      <c r="G4748" s="50"/>
      <c r="H4748" s="47"/>
      <c r="I4748" s="47"/>
    </row>
    <row r="4749" spans="2:9" ht="20.100000000000001" hidden="1" customHeight="1" x14ac:dyDescent="0.25">
      <c r="B4749" s="48"/>
      <c r="C4749" s="49"/>
      <c r="D4749" s="49"/>
      <c r="E4749" s="49"/>
      <c r="F4749" s="49"/>
      <c r="G4749" s="50"/>
      <c r="H4749" s="47"/>
      <c r="I4749" s="47"/>
    </row>
    <row r="4750" spans="2:9" ht="20.100000000000001" hidden="1" customHeight="1" x14ac:dyDescent="0.25">
      <c r="B4750" s="48"/>
      <c r="C4750" s="49"/>
      <c r="D4750" s="49"/>
      <c r="E4750" s="49"/>
      <c r="F4750" s="49"/>
      <c r="G4750" s="50"/>
      <c r="H4750" s="47"/>
      <c r="I4750" s="47"/>
    </row>
    <row r="4751" spans="2:9" ht="20.100000000000001" hidden="1" customHeight="1" x14ac:dyDescent="0.25">
      <c r="B4751" s="48"/>
      <c r="C4751" s="49"/>
      <c r="D4751" s="49"/>
      <c r="E4751" s="49"/>
      <c r="F4751" s="49"/>
      <c r="G4751" s="50"/>
      <c r="H4751" s="47"/>
      <c r="I4751" s="47"/>
    </row>
    <row r="4752" spans="2:9" ht="20.100000000000001" hidden="1" customHeight="1" x14ac:dyDescent="0.25">
      <c r="B4752" s="48"/>
      <c r="C4752" s="49"/>
      <c r="D4752" s="49"/>
      <c r="E4752" s="49"/>
      <c r="F4752" s="49"/>
      <c r="G4752" s="50"/>
      <c r="H4752" s="47"/>
      <c r="I4752" s="47"/>
    </row>
    <row r="4753" spans="2:9" ht="20.100000000000001" hidden="1" customHeight="1" x14ac:dyDescent="0.25">
      <c r="B4753" s="48"/>
      <c r="C4753" s="49"/>
      <c r="D4753" s="49"/>
      <c r="E4753" s="49"/>
      <c r="F4753" s="49"/>
      <c r="G4753" s="50"/>
      <c r="H4753" s="47"/>
      <c r="I4753" s="47"/>
    </row>
    <row r="4754" spans="2:9" ht="20.100000000000001" hidden="1" customHeight="1" x14ac:dyDescent="0.25">
      <c r="B4754" s="48"/>
      <c r="C4754" s="49"/>
      <c r="D4754" s="49"/>
      <c r="E4754" s="49"/>
      <c r="F4754" s="49"/>
      <c r="G4754" s="50"/>
      <c r="H4754" s="47"/>
      <c r="I4754" s="47"/>
    </row>
    <row r="4755" spans="2:9" ht="20.100000000000001" hidden="1" customHeight="1" x14ac:dyDescent="0.25">
      <c r="B4755" s="48"/>
      <c r="C4755" s="49"/>
      <c r="D4755" s="49"/>
      <c r="E4755" s="49"/>
      <c r="F4755" s="49"/>
      <c r="G4755" s="50"/>
      <c r="H4755" s="47"/>
      <c r="I4755" s="47"/>
    </row>
    <row r="4756" spans="2:9" ht="20.100000000000001" hidden="1" customHeight="1" x14ac:dyDescent="0.25">
      <c r="B4756" s="48"/>
      <c r="C4756" s="49"/>
      <c r="D4756" s="49"/>
      <c r="E4756" s="49"/>
      <c r="F4756" s="49"/>
      <c r="G4756" s="50"/>
      <c r="H4756" s="47"/>
      <c r="I4756" s="47"/>
    </row>
    <row r="4757" spans="2:9" ht="20.100000000000001" hidden="1" customHeight="1" x14ac:dyDescent="0.25">
      <c r="B4757" s="48"/>
      <c r="C4757" s="49"/>
      <c r="D4757" s="49"/>
      <c r="E4757" s="49"/>
      <c r="F4757" s="49"/>
      <c r="G4757" s="50"/>
      <c r="H4757" s="47"/>
      <c r="I4757" s="47"/>
    </row>
    <row r="4758" spans="2:9" ht="20.100000000000001" hidden="1" customHeight="1" x14ac:dyDescent="0.25">
      <c r="B4758" s="48"/>
      <c r="C4758" s="49"/>
      <c r="D4758" s="49"/>
      <c r="E4758" s="49"/>
      <c r="F4758" s="49"/>
      <c r="G4758" s="50"/>
      <c r="H4758" s="47"/>
      <c r="I4758" s="47"/>
    </row>
    <row r="4759" spans="2:9" ht="20.100000000000001" hidden="1" customHeight="1" x14ac:dyDescent="0.25">
      <c r="B4759" s="48"/>
      <c r="C4759" s="49"/>
      <c r="D4759" s="49"/>
      <c r="E4759" s="49"/>
      <c r="F4759" s="49"/>
      <c r="G4759" s="50"/>
      <c r="H4759" s="47"/>
      <c r="I4759" s="47"/>
    </row>
    <row r="4760" spans="2:9" ht="20.100000000000001" hidden="1" customHeight="1" x14ac:dyDescent="0.25">
      <c r="B4760" s="48"/>
      <c r="C4760" s="49"/>
      <c r="D4760" s="49"/>
      <c r="E4760" s="49"/>
      <c r="F4760" s="49"/>
      <c r="G4760" s="50"/>
      <c r="H4760" s="47"/>
      <c r="I4760" s="47"/>
    </row>
    <row r="4761" spans="2:9" ht="20.100000000000001" hidden="1" customHeight="1" x14ac:dyDescent="0.25">
      <c r="B4761" s="48"/>
      <c r="C4761" s="49"/>
      <c r="D4761" s="49"/>
      <c r="E4761" s="49"/>
      <c r="F4761" s="49"/>
      <c r="G4761" s="50"/>
      <c r="H4761" s="47"/>
      <c r="I4761" s="47"/>
    </row>
    <row r="4762" spans="2:9" ht="20.100000000000001" hidden="1" customHeight="1" x14ac:dyDescent="0.25">
      <c r="B4762" s="48"/>
      <c r="C4762" s="49"/>
      <c r="D4762" s="49"/>
      <c r="E4762" s="49"/>
      <c r="F4762" s="49"/>
      <c r="G4762" s="50"/>
      <c r="H4762" s="47"/>
      <c r="I4762" s="47"/>
    </row>
    <row r="4763" spans="2:9" ht="20.100000000000001" hidden="1" customHeight="1" x14ac:dyDescent="0.25">
      <c r="B4763" s="48"/>
      <c r="C4763" s="49"/>
      <c r="D4763" s="49"/>
      <c r="E4763" s="49"/>
      <c r="F4763" s="49"/>
      <c r="G4763" s="50"/>
      <c r="H4763" s="47"/>
      <c r="I4763" s="47"/>
    </row>
    <row r="4764" spans="2:9" ht="20.100000000000001" hidden="1" customHeight="1" x14ac:dyDescent="0.25">
      <c r="B4764" s="48"/>
      <c r="C4764" s="49"/>
      <c r="D4764" s="49"/>
      <c r="E4764" s="49"/>
      <c r="F4764" s="49"/>
      <c r="G4764" s="50"/>
      <c r="H4764" s="47"/>
      <c r="I4764" s="47"/>
    </row>
    <row r="4765" spans="2:9" ht="20.100000000000001" hidden="1" customHeight="1" x14ac:dyDescent="0.25">
      <c r="B4765" s="48"/>
      <c r="C4765" s="49"/>
      <c r="D4765" s="49"/>
      <c r="E4765" s="49"/>
      <c r="F4765" s="49"/>
      <c r="G4765" s="50"/>
      <c r="H4765" s="47"/>
      <c r="I4765" s="47"/>
    </row>
    <row r="4766" spans="2:9" ht="20.100000000000001" hidden="1" customHeight="1" x14ac:dyDescent="0.25">
      <c r="B4766" s="48"/>
      <c r="C4766" s="49"/>
      <c r="D4766" s="49"/>
      <c r="E4766" s="49"/>
      <c r="F4766" s="49"/>
      <c r="G4766" s="50"/>
      <c r="H4766" s="47"/>
      <c r="I4766" s="47"/>
    </row>
    <row r="4767" spans="2:9" ht="20.100000000000001" hidden="1" customHeight="1" x14ac:dyDescent="0.25">
      <c r="B4767" s="48"/>
      <c r="C4767" s="49"/>
      <c r="D4767" s="49"/>
      <c r="E4767" s="49"/>
      <c r="F4767" s="49"/>
      <c r="G4767" s="50"/>
      <c r="H4767" s="47"/>
      <c r="I4767" s="47"/>
    </row>
    <row r="4768" spans="2:9" ht="20.100000000000001" hidden="1" customHeight="1" x14ac:dyDescent="0.25">
      <c r="B4768" s="48"/>
      <c r="C4768" s="49"/>
      <c r="D4768" s="49"/>
      <c r="E4768" s="49"/>
      <c r="F4768" s="49"/>
      <c r="G4768" s="50"/>
      <c r="H4768" s="47"/>
      <c r="I4768" s="47"/>
    </row>
    <row r="4769" spans="2:9" ht="20.100000000000001" hidden="1" customHeight="1" x14ac:dyDescent="0.25">
      <c r="B4769" s="48"/>
      <c r="C4769" s="49"/>
      <c r="D4769" s="49"/>
      <c r="E4769" s="49"/>
      <c r="F4769" s="49"/>
      <c r="G4769" s="50"/>
      <c r="H4769" s="47"/>
      <c r="I4769" s="47"/>
    </row>
    <row r="4770" spans="2:9" ht="20.100000000000001" hidden="1" customHeight="1" x14ac:dyDescent="0.25">
      <c r="B4770" s="48"/>
      <c r="C4770" s="49"/>
      <c r="D4770" s="49"/>
      <c r="E4770" s="49"/>
      <c r="F4770" s="49"/>
      <c r="G4770" s="50"/>
      <c r="H4770" s="47"/>
      <c r="I4770" s="47"/>
    </row>
    <row r="4771" spans="2:9" ht="20.100000000000001" hidden="1" customHeight="1" x14ac:dyDescent="0.25">
      <c r="B4771" s="48"/>
      <c r="C4771" s="49"/>
      <c r="D4771" s="49"/>
      <c r="E4771" s="49"/>
      <c r="F4771" s="49"/>
      <c r="G4771" s="50"/>
      <c r="H4771" s="47"/>
      <c r="I4771" s="47"/>
    </row>
    <row r="4772" spans="2:9" ht="20.100000000000001" hidden="1" customHeight="1" x14ac:dyDescent="0.25">
      <c r="B4772" s="48"/>
      <c r="C4772" s="49"/>
      <c r="D4772" s="49"/>
      <c r="E4772" s="49"/>
      <c r="F4772" s="49"/>
      <c r="G4772" s="50"/>
      <c r="H4772" s="47"/>
      <c r="I4772" s="47"/>
    </row>
    <row r="4773" spans="2:9" ht="20.100000000000001" hidden="1" customHeight="1" x14ac:dyDescent="0.25">
      <c r="B4773" s="48"/>
      <c r="C4773" s="49"/>
      <c r="D4773" s="49"/>
      <c r="E4773" s="49"/>
      <c r="F4773" s="49"/>
      <c r="G4773" s="50"/>
      <c r="H4773" s="47"/>
      <c r="I4773" s="47"/>
    </row>
    <row r="4774" spans="2:9" ht="20.100000000000001" hidden="1" customHeight="1" x14ac:dyDescent="0.25">
      <c r="B4774" s="48"/>
      <c r="C4774" s="49"/>
      <c r="D4774" s="49"/>
      <c r="E4774" s="49"/>
      <c r="F4774" s="49"/>
      <c r="G4774" s="50"/>
      <c r="H4774" s="47"/>
      <c r="I4774" s="47"/>
    </row>
    <row r="4775" spans="2:9" ht="20.100000000000001" hidden="1" customHeight="1" x14ac:dyDescent="0.25">
      <c r="B4775" s="48"/>
      <c r="C4775" s="49"/>
      <c r="D4775" s="49"/>
      <c r="E4775" s="49"/>
      <c r="F4775" s="49"/>
      <c r="G4775" s="50"/>
      <c r="H4775" s="47"/>
      <c r="I4775" s="47"/>
    </row>
    <row r="4776" spans="2:9" ht="20.100000000000001" hidden="1" customHeight="1" x14ac:dyDescent="0.25">
      <c r="B4776" s="48"/>
      <c r="C4776" s="49"/>
      <c r="D4776" s="49"/>
      <c r="E4776" s="49"/>
      <c r="F4776" s="49"/>
      <c r="G4776" s="50"/>
      <c r="H4776" s="47"/>
      <c r="I4776" s="47"/>
    </row>
    <row r="4777" spans="2:9" ht="20.100000000000001" hidden="1" customHeight="1" x14ac:dyDescent="0.25">
      <c r="B4777" s="48"/>
      <c r="C4777" s="49"/>
      <c r="D4777" s="49"/>
      <c r="E4777" s="49"/>
      <c r="F4777" s="49"/>
      <c r="G4777" s="50"/>
      <c r="H4777" s="47"/>
      <c r="I4777" s="47"/>
    </row>
    <row r="4778" spans="2:9" ht="20.100000000000001" hidden="1" customHeight="1" x14ac:dyDescent="0.25">
      <c r="B4778" s="48"/>
      <c r="C4778" s="49"/>
      <c r="D4778" s="49"/>
      <c r="E4778" s="49"/>
      <c r="F4778" s="49"/>
      <c r="G4778" s="50"/>
      <c r="H4778" s="47"/>
      <c r="I4778" s="47"/>
    </row>
    <row r="4779" spans="2:9" ht="20.100000000000001" hidden="1" customHeight="1" x14ac:dyDescent="0.25">
      <c r="B4779" s="48"/>
      <c r="C4779" s="49"/>
      <c r="D4779" s="49"/>
      <c r="E4779" s="49"/>
      <c r="F4779" s="49"/>
      <c r="G4779" s="50"/>
      <c r="H4779" s="47"/>
      <c r="I4779" s="47"/>
    </row>
    <row r="4780" spans="2:9" ht="20.100000000000001" hidden="1" customHeight="1" x14ac:dyDescent="0.25">
      <c r="B4780" s="48"/>
      <c r="C4780" s="49"/>
      <c r="D4780" s="49"/>
      <c r="E4780" s="49"/>
      <c r="F4780" s="49"/>
      <c r="G4780" s="50"/>
      <c r="H4780" s="47"/>
      <c r="I4780" s="47"/>
    </row>
    <row r="4781" spans="2:9" ht="20.100000000000001" hidden="1" customHeight="1" x14ac:dyDescent="0.25">
      <c r="B4781" s="48"/>
      <c r="C4781" s="49"/>
      <c r="D4781" s="49"/>
      <c r="E4781" s="49"/>
      <c r="F4781" s="49"/>
      <c r="G4781" s="50"/>
      <c r="H4781" s="47"/>
      <c r="I4781" s="47"/>
    </row>
    <row r="4782" spans="2:9" ht="20.100000000000001" hidden="1" customHeight="1" x14ac:dyDescent="0.25">
      <c r="B4782" s="48"/>
      <c r="C4782" s="49"/>
      <c r="D4782" s="49"/>
      <c r="E4782" s="49"/>
      <c r="F4782" s="49"/>
      <c r="G4782" s="50"/>
      <c r="H4782" s="47"/>
      <c r="I4782" s="47"/>
    </row>
    <row r="4783" spans="2:9" ht="20.100000000000001" hidden="1" customHeight="1" x14ac:dyDescent="0.25">
      <c r="B4783" s="48"/>
      <c r="C4783" s="49"/>
      <c r="D4783" s="49"/>
      <c r="E4783" s="49"/>
      <c r="F4783" s="49"/>
      <c r="G4783" s="50"/>
      <c r="H4783" s="47"/>
      <c r="I4783" s="47"/>
    </row>
    <row r="4784" spans="2:9" ht="20.100000000000001" hidden="1" customHeight="1" x14ac:dyDescent="0.25">
      <c r="B4784" s="48"/>
      <c r="C4784" s="49"/>
      <c r="D4784" s="49"/>
      <c r="E4784" s="49"/>
      <c r="F4784" s="49"/>
      <c r="G4784" s="50"/>
      <c r="H4784" s="47"/>
      <c r="I4784" s="47"/>
    </row>
    <row r="4785" spans="2:9" ht="20.100000000000001" hidden="1" customHeight="1" x14ac:dyDescent="0.25">
      <c r="B4785" s="48"/>
      <c r="C4785" s="49"/>
      <c r="D4785" s="49"/>
      <c r="E4785" s="49"/>
      <c r="F4785" s="49"/>
      <c r="G4785" s="50"/>
      <c r="H4785" s="47"/>
      <c r="I4785" s="47"/>
    </row>
    <row r="4786" spans="2:9" ht="20.100000000000001" hidden="1" customHeight="1" x14ac:dyDescent="0.25">
      <c r="B4786" s="48"/>
      <c r="C4786" s="49"/>
      <c r="D4786" s="49"/>
      <c r="E4786" s="49"/>
      <c r="F4786" s="49"/>
      <c r="G4786" s="50"/>
      <c r="H4786" s="47"/>
      <c r="I4786" s="47"/>
    </row>
    <row r="4787" spans="2:9" ht="20.100000000000001" hidden="1" customHeight="1" x14ac:dyDescent="0.25">
      <c r="B4787" s="48"/>
      <c r="C4787" s="49"/>
      <c r="D4787" s="49"/>
      <c r="E4787" s="49"/>
      <c r="F4787" s="49"/>
      <c r="G4787" s="50"/>
      <c r="H4787" s="47"/>
      <c r="I4787" s="47"/>
    </row>
    <row r="4788" spans="2:9" ht="20.100000000000001" hidden="1" customHeight="1" x14ac:dyDescent="0.25">
      <c r="B4788" s="48"/>
      <c r="C4788" s="49"/>
      <c r="D4788" s="49"/>
      <c r="E4788" s="49"/>
      <c r="F4788" s="49"/>
      <c r="G4788" s="50"/>
      <c r="H4788" s="47"/>
      <c r="I4788" s="47"/>
    </row>
    <row r="4789" spans="2:9" ht="20.100000000000001" hidden="1" customHeight="1" x14ac:dyDescent="0.25">
      <c r="B4789" s="48"/>
      <c r="C4789" s="49"/>
      <c r="D4789" s="49"/>
      <c r="E4789" s="49"/>
      <c r="F4789" s="49"/>
      <c r="G4789" s="50"/>
      <c r="H4789" s="47"/>
      <c r="I4789" s="47"/>
    </row>
    <row r="4790" spans="2:9" ht="20.100000000000001" hidden="1" customHeight="1" x14ac:dyDescent="0.25">
      <c r="B4790" s="48"/>
      <c r="C4790" s="49"/>
      <c r="D4790" s="49"/>
      <c r="E4790" s="49"/>
      <c r="F4790" s="49"/>
      <c r="G4790" s="50"/>
      <c r="H4790" s="47"/>
      <c r="I4790" s="47"/>
    </row>
    <row r="4791" spans="2:9" ht="20.100000000000001" hidden="1" customHeight="1" x14ac:dyDescent="0.25">
      <c r="B4791" s="48"/>
      <c r="C4791" s="49"/>
      <c r="D4791" s="49"/>
      <c r="E4791" s="49"/>
      <c r="F4791" s="49"/>
      <c r="G4791" s="50"/>
      <c r="H4791" s="47"/>
      <c r="I4791" s="47"/>
    </row>
    <row r="4792" spans="2:9" ht="20.100000000000001" hidden="1" customHeight="1" x14ac:dyDescent="0.25">
      <c r="B4792" s="48"/>
      <c r="C4792" s="49"/>
      <c r="D4792" s="49"/>
      <c r="E4792" s="49"/>
      <c r="F4792" s="49"/>
      <c r="G4792" s="50"/>
      <c r="H4792" s="47"/>
      <c r="I4792" s="47"/>
    </row>
    <row r="4793" spans="2:9" ht="20.100000000000001" hidden="1" customHeight="1" x14ac:dyDescent="0.25">
      <c r="B4793" s="48"/>
      <c r="C4793" s="49"/>
      <c r="D4793" s="49"/>
      <c r="E4793" s="49"/>
      <c r="F4793" s="49"/>
      <c r="G4793" s="50"/>
      <c r="H4793" s="47"/>
      <c r="I4793" s="47"/>
    </row>
    <row r="4794" spans="2:9" ht="20.100000000000001" hidden="1" customHeight="1" x14ac:dyDescent="0.25">
      <c r="B4794" s="48"/>
      <c r="C4794" s="49"/>
      <c r="D4794" s="49"/>
      <c r="E4794" s="49"/>
      <c r="F4794" s="49"/>
      <c r="G4794" s="50"/>
      <c r="H4794" s="47"/>
      <c r="I4794" s="47"/>
    </row>
    <row r="4795" spans="2:9" ht="20.100000000000001" hidden="1" customHeight="1" x14ac:dyDescent="0.25">
      <c r="B4795" s="48"/>
      <c r="C4795" s="49"/>
      <c r="D4795" s="49"/>
      <c r="E4795" s="49"/>
      <c r="F4795" s="49"/>
      <c r="G4795" s="50"/>
      <c r="H4795" s="47"/>
      <c r="I4795" s="47"/>
    </row>
    <row r="4796" spans="2:9" ht="20.100000000000001" hidden="1" customHeight="1" x14ac:dyDescent="0.25">
      <c r="B4796" s="48"/>
      <c r="C4796" s="49"/>
      <c r="D4796" s="49"/>
      <c r="E4796" s="49"/>
      <c r="F4796" s="49"/>
      <c r="G4796" s="50"/>
      <c r="H4796" s="47"/>
      <c r="I4796" s="47"/>
    </row>
    <row r="4797" spans="2:9" ht="20.100000000000001" hidden="1" customHeight="1" x14ac:dyDescent="0.25">
      <c r="B4797" s="48"/>
      <c r="C4797" s="49"/>
      <c r="D4797" s="49"/>
      <c r="E4797" s="49"/>
      <c r="F4797" s="49"/>
      <c r="G4797" s="50"/>
      <c r="H4797" s="47"/>
      <c r="I4797" s="47"/>
    </row>
    <row r="4798" spans="2:9" ht="20.100000000000001" hidden="1" customHeight="1" x14ac:dyDescent="0.25">
      <c r="B4798" s="48"/>
      <c r="C4798" s="49"/>
      <c r="D4798" s="49"/>
      <c r="E4798" s="49"/>
      <c r="F4798" s="49"/>
      <c r="G4798" s="50"/>
      <c r="H4798" s="47"/>
      <c r="I4798" s="47"/>
    </row>
    <row r="4799" spans="2:9" ht="20.100000000000001" hidden="1" customHeight="1" x14ac:dyDescent="0.25">
      <c r="B4799" s="48"/>
      <c r="C4799" s="49"/>
      <c r="D4799" s="49"/>
      <c r="E4799" s="49"/>
      <c r="F4799" s="49"/>
      <c r="G4799" s="50"/>
      <c r="H4799" s="47"/>
      <c r="I4799" s="47"/>
    </row>
    <row r="4800" spans="2:9" ht="20.100000000000001" hidden="1" customHeight="1" x14ac:dyDescent="0.25">
      <c r="B4800" s="48"/>
      <c r="C4800" s="49"/>
      <c r="D4800" s="49"/>
      <c r="E4800" s="49"/>
      <c r="F4800" s="49"/>
      <c r="G4800" s="50"/>
      <c r="H4800" s="47"/>
      <c r="I4800" s="47"/>
    </row>
    <row r="4801" spans="2:9" ht="20.100000000000001" hidden="1" customHeight="1" x14ac:dyDescent="0.25">
      <c r="B4801" s="48"/>
      <c r="C4801" s="49"/>
      <c r="D4801" s="49"/>
      <c r="E4801" s="49"/>
      <c r="F4801" s="49"/>
      <c r="G4801" s="50"/>
      <c r="H4801" s="47"/>
      <c r="I4801" s="47"/>
    </row>
    <row r="4802" spans="2:9" ht="20.100000000000001" hidden="1" customHeight="1" x14ac:dyDescent="0.25">
      <c r="B4802" s="48"/>
      <c r="C4802" s="49"/>
      <c r="D4802" s="49"/>
      <c r="E4802" s="49"/>
      <c r="F4802" s="49"/>
      <c r="G4802" s="50"/>
      <c r="H4802" s="47"/>
      <c r="I4802" s="47"/>
    </row>
    <row r="4803" spans="2:9" ht="20.100000000000001" hidden="1" customHeight="1" x14ac:dyDescent="0.25">
      <c r="B4803" s="48"/>
      <c r="C4803" s="49"/>
      <c r="D4803" s="49"/>
      <c r="E4803" s="49"/>
      <c r="F4803" s="49"/>
      <c r="G4803" s="50"/>
      <c r="H4803" s="47"/>
      <c r="I4803" s="47"/>
    </row>
    <row r="4804" spans="2:9" ht="20.100000000000001" hidden="1" customHeight="1" x14ac:dyDescent="0.25">
      <c r="B4804" s="48"/>
      <c r="C4804" s="49"/>
      <c r="D4804" s="49"/>
      <c r="E4804" s="49"/>
      <c r="F4804" s="49"/>
      <c r="G4804" s="50"/>
      <c r="H4804" s="47"/>
      <c r="I4804" s="47"/>
    </row>
    <row r="4805" spans="2:9" ht="20.100000000000001" hidden="1" customHeight="1" x14ac:dyDescent="0.25">
      <c r="B4805" s="48"/>
      <c r="C4805" s="49"/>
      <c r="D4805" s="49"/>
      <c r="E4805" s="49"/>
      <c r="F4805" s="49"/>
      <c r="G4805" s="50"/>
      <c r="H4805" s="47"/>
      <c r="I4805" s="47"/>
    </row>
    <row r="4806" spans="2:9" ht="20.100000000000001" hidden="1" customHeight="1" x14ac:dyDescent="0.25">
      <c r="B4806" s="48"/>
      <c r="C4806" s="49"/>
      <c r="D4806" s="49"/>
      <c r="E4806" s="49"/>
      <c r="F4806" s="49"/>
      <c r="G4806" s="50"/>
      <c r="H4806" s="47"/>
      <c r="I4806" s="47"/>
    </row>
    <row r="4807" spans="2:9" ht="20.100000000000001" hidden="1" customHeight="1" x14ac:dyDescent="0.25">
      <c r="B4807" s="48"/>
      <c r="C4807" s="49"/>
      <c r="D4807" s="49"/>
      <c r="E4807" s="49"/>
      <c r="F4807" s="49"/>
      <c r="G4807" s="50"/>
      <c r="H4807" s="47"/>
      <c r="I4807" s="47"/>
    </row>
    <row r="4808" spans="2:9" ht="20.100000000000001" hidden="1" customHeight="1" x14ac:dyDescent="0.25">
      <c r="B4808" s="48"/>
      <c r="C4808" s="49"/>
      <c r="D4808" s="49"/>
      <c r="E4808" s="49"/>
      <c r="F4808" s="49"/>
      <c r="G4808" s="50"/>
      <c r="H4808" s="47"/>
      <c r="I4808" s="47"/>
    </row>
    <row r="4809" spans="2:9" ht="20.100000000000001" hidden="1" customHeight="1" x14ac:dyDescent="0.25">
      <c r="B4809" s="48"/>
      <c r="C4809" s="49"/>
      <c r="D4809" s="49"/>
      <c r="E4809" s="49"/>
      <c r="F4809" s="49"/>
      <c r="G4809" s="50"/>
      <c r="H4809" s="47"/>
      <c r="I4809" s="47"/>
    </row>
    <row r="4810" spans="2:9" ht="20.100000000000001" hidden="1" customHeight="1" x14ac:dyDescent="0.25">
      <c r="B4810" s="48"/>
      <c r="C4810" s="49"/>
      <c r="D4810" s="49"/>
      <c r="E4810" s="49"/>
      <c r="F4810" s="49"/>
      <c r="G4810" s="50"/>
      <c r="H4810" s="47"/>
      <c r="I4810" s="47"/>
    </row>
    <row r="4811" spans="2:9" ht="20.100000000000001" hidden="1" customHeight="1" x14ac:dyDescent="0.25">
      <c r="B4811" s="48"/>
      <c r="C4811" s="49"/>
      <c r="D4811" s="49"/>
      <c r="E4811" s="49"/>
      <c r="F4811" s="49"/>
      <c r="G4811" s="50"/>
      <c r="H4811" s="47"/>
      <c r="I4811" s="47"/>
    </row>
    <row r="4812" spans="2:9" ht="20.100000000000001" hidden="1" customHeight="1" x14ac:dyDescent="0.25">
      <c r="B4812" s="48"/>
      <c r="C4812" s="49"/>
      <c r="D4812" s="49"/>
      <c r="E4812" s="49"/>
      <c r="F4812" s="49"/>
      <c r="G4812" s="50"/>
      <c r="H4812" s="47"/>
      <c r="I4812" s="47"/>
    </row>
    <row r="4813" spans="2:9" ht="20.100000000000001" hidden="1" customHeight="1" x14ac:dyDescent="0.25">
      <c r="B4813" s="48"/>
      <c r="C4813" s="49"/>
      <c r="D4813" s="49"/>
      <c r="E4813" s="49"/>
      <c r="F4813" s="49"/>
      <c r="G4813" s="50"/>
      <c r="H4813" s="47"/>
      <c r="I4813" s="47"/>
    </row>
    <row r="4814" spans="2:9" ht="20.100000000000001" hidden="1" customHeight="1" x14ac:dyDescent="0.25">
      <c r="B4814" s="48"/>
      <c r="C4814" s="49"/>
      <c r="D4814" s="49"/>
      <c r="E4814" s="49"/>
      <c r="F4814" s="49"/>
      <c r="G4814" s="50"/>
      <c r="H4814" s="47"/>
      <c r="I4814" s="47"/>
    </row>
    <row r="4815" spans="2:9" ht="20.100000000000001" hidden="1" customHeight="1" x14ac:dyDescent="0.25">
      <c r="B4815" s="48"/>
      <c r="C4815" s="49"/>
      <c r="D4815" s="49"/>
      <c r="E4815" s="49"/>
      <c r="F4815" s="49"/>
      <c r="G4815" s="50"/>
      <c r="H4815" s="47"/>
      <c r="I4815" s="47"/>
    </row>
    <row r="4816" spans="2:9" ht="20.100000000000001" hidden="1" customHeight="1" x14ac:dyDescent="0.25">
      <c r="B4816" s="48"/>
      <c r="C4816" s="49"/>
      <c r="D4816" s="49"/>
      <c r="E4816" s="49"/>
      <c r="F4816" s="49"/>
      <c r="G4816" s="50"/>
      <c r="H4816" s="47"/>
      <c r="I4816" s="47"/>
    </row>
    <row r="4817" spans="2:9" ht="20.100000000000001" hidden="1" customHeight="1" x14ac:dyDescent="0.25">
      <c r="B4817" s="48"/>
      <c r="C4817" s="49"/>
      <c r="D4817" s="49"/>
      <c r="E4817" s="49"/>
      <c r="F4817" s="49"/>
      <c r="G4817" s="50"/>
      <c r="H4817" s="47"/>
      <c r="I4817" s="47"/>
    </row>
    <row r="4818" spans="2:9" ht="20.100000000000001" hidden="1" customHeight="1" x14ac:dyDescent="0.25">
      <c r="B4818" s="48"/>
      <c r="C4818" s="49"/>
      <c r="D4818" s="49"/>
      <c r="E4818" s="49"/>
      <c r="F4818" s="49"/>
      <c r="G4818" s="50"/>
      <c r="H4818" s="47"/>
      <c r="I4818" s="47"/>
    </row>
    <row r="4819" spans="2:9" ht="20.100000000000001" hidden="1" customHeight="1" x14ac:dyDescent="0.25">
      <c r="B4819" s="48"/>
      <c r="C4819" s="49"/>
      <c r="D4819" s="49"/>
      <c r="E4819" s="49"/>
      <c r="F4819" s="49"/>
      <c r="G4819" s="50"/>
      <c r="H4819" s="47"/>
      <c r="I4819" s="47"/>
    </row>
    <row r="4820" spans="2:9" ht="20.100000000000001" hidden="1" customHeight="1" x14ac:dyDescent="0.25">
      <c r="B4820" s="48"/>
      <c r="C4820" s="49"/>
      <c r="D4820" s="49"/>
      <c r="E4820" s="49"/>
      <c r="F4820" s="49"/>
      <c r="G4820" s="50"/>
      <c r="H4820" s="47"/>
      <c r="I4820" s="47"/>
    </row>
    <row r="4821" spans="2:9" ht="20.100000000000001" hidden="1" customHeight="1" x14ac:dyDescent="0.25">
      <c r="B4821" s="48"/>
      <c r="C4821" s="49"/>
      <c r="D4821" s="49"/>
      <c r="E4821" s="49"/>
      <c r="F4821" s="49"/>
      <c r="G4821" s="50"/>
      <c r="H4821" s="47"/>
      <c r="I4821" s="47"/>
    </row>
    <row r="4822" spans="2:9" ht="20.100000000000001" hidden="1" customHeight="1" x14ac:dyDescent="0.25">
      <c r="B4822" s="48"/>
      <c r="C4822" s="49"/>
      <c r="D4822" s="49"/>
      <c r="E4822" s="49"/>
      <c r="F4822" s="49"/>
      <c r="G4822" s="50"/>
      <c r="H4822" s="47"/>
      <c r="I4822" s="47"/>
    </row>
    <row r="4823" spans="2:9" ht="20.100000000000001" hidden="1" customHeight="1" x14ac:dyDescent="0.25">
      <c r="B4823" s="48"/>
      <c r="C4823" s="49"/>
      <c r="D4823" s="49"/>
      <c r="E4823" s="49"/>
      <c r="F4823" s="49"/>
      <c r="G4823" s="50"/>
      <c r="H4823" s="47"/>
      <c r="I4823" s="47"/>
    </row>
    <row r="4824" spans="2:9" ht="20.100000000000001" hidden="1" customHeight="1" x14ac:dyDescent="0.25">
      <c r="B4824" s="48"/>
      <c r="C4824" s="49"/>
      <c r="D4824" s="49"/>
      <c r="E4824" s="49"/>
      <c r="F4824" s="49"/>
      <c r="G4824" s="50"/>
      <c r="H4824" s="47"/>
      <c r="I4824" s="47"/>
    </row>
    <row r="4825" spans="2:9" ht="20.100000000000001" hidden="1" customHeight="1" x14ac:dyDescent="0.25">
      <c r="B4825" s="48"/>
      <c r="C4825" s="49"/>
      <c r="D4825" s="49"/>
      <c r="E4825" s="49"/>
      <c r="F4825" s="49"/>
      <c r="G4825" s="50"/>
      <c r="H4825" s="47"/>
      <c r="I4825" s="47"/>
    </row>
    <row r="4826" spans="2:9" ht="20.100000000000001" hidden="1" customHeight="1" x14ac:dyDescent="0.25">
      <c r="B4826" s="48"/>
      <c r="C4826" s="49"/>
      <c r="D4826" s="49"/>
      <c r="E4826" s="49"/>
      <c r="F4826" s="49"/>
      <c r="G4826" s="50"/>
      <c r="H4826" s="47"/>
      <c r="I4826" s="47"/>
    </row>
    <row r="4827" spans="2:9" ht="20.100000000000001" hidden="1" customHeight="1" x14ac:dyDescent="0.25">
      <c r="B4827" s="48"/>
      <c r="C4827" s="49"/>
      <c r="D4827" s="49"/>
      <c r="E4827" s="49"/>
      <c r="F4827" s="49"/>
      <c r="G4827" s="50"/>
      <c r="H4827" s="47"/>
      <c r="I4827" s="47"/>
    </row>
    <row r="4828" spans="2:9" ht="20.100000000000001" hidden="1" customHeight="1" x14ac:dyDescent="0.25">
      <c r="B4828" s="48"/>
      <c r="C4828" s="49"/>
      <c r="D4828" s="49"/>
      <c r="E4828" s="49"/>
      <c r="F4828" s="49"/>
      <c r="G4828" s="50"/>
      <c r="H4828" s="47"/>
      <c r="I4828" s="47"/>
    </row>
    <row r="4829" spans="2:9" ht="20.100000000000001" hidden="1" customHeight="1" x14ac:dyDescent="0.25">
      <c r="B4829" s="48"/>
      <c r="C4829" s="49"/>
      <c r="D4829" s="49"/>
      <c r="E4829" s="49"/>
      <c r="F4829" s="49"/>
      <c r="G4829" s="50"/>
      <c r="H4829" s="47"/>
      <c r="I4829" s="47"/>
    </row>
    <row r="4830" spans="2:9" ht="20.100000000000001" hidden="1" customHeight="1" x14ac:dyDescent="0.25">
      <c r="B4830" s="48"/>
      <c r="C4830" s="49"/>
      <c r="D4830" s="49"/>
      <c r="E4830" s="49"/>
      <c r="F4830" s="49"/>
      <c r="G4830" s="50"/>
      <c r="H4830" s="47"/>
      <c r="I4830" s="47"/>
    </row>
    <row r="4831" spans="2:9" ht="20.100000000000001" hidden="1" customHeight="1" x14ac:dyDescent="0.25">
      <c r="B4831" s="48"/>
      <c r="C4831" s="49"/>
      <c r="D4831" s="49"/>
      <c r="E4831" s="49"/>
      <c r="F4831" s="49"/>
      <c r="G4831" s="50"/>
      <c r="H4831" s="47"/>
      <c r="I4831" s="47"/>
    </row>
    <row r="4832" spans="2:9" ht="20.100000000000001" hidden="1" customHeight="1" x14ac:dyDescent="0.25">
      <c r="B4832" s="48"/>
      <c r="C4832" s="49"/>
      <c r="D4832" s="49"/>
      <c r="E4832" s="49"/>
      <c r="F4832" s="49"/>
      <c r="G4832" s="50"/>
      <c r="H4832" s="47"/>
      <c r="I4832" s="47"/>
    </row>
    <row r="4833" spans="2:9" ht="20.100000000000001" hidden="1" customHeight="1" x14ac:dyDescent="0.25">
      <c r="B4833" s="48"/>
      <c r="C4833" s="49"/>
      <c r="D4833" s="49"/>
      <c r="E4833" s="49"/>
      <c r="F4833" s="49"/>
      <c r="G4833" s="50"/>
      <c r="H4833" s="47"/>
      <c r="I4833" s="47"/>
    </row>
    <row r="4834" spans="2:9" ht="20.100000000000001" hidden="1" customHeight="1" x14ac:dyDescent="0.25">
      <c r="B4834" s="48"/>
      <c r="C4834" s="49"/>
      <c r="D4834" s="49"/>
      <c r="E4834" s="49"/>
      <c r="F4834" s="49"/>
      <c r="G4834" s="50"/>
      <c r="H4834" s="47"/>
      <c r="I4834" s="47"/>
    </row>
    <row r="4835" spans="2:9" ht="20.100000000000001" hidden="1" customHeight="1" x14ac:dyDescent="0.25">
      <c r="B4835" s="48"/>
      <c r="C4835" s="49"/>
      <c r="D4835" s="49"/>
      <c r="E4835" s="49"/>
      <c r="F4835" s="49"/>
      <c r="G4835" s="50"/>
      <c r="H4835" s="47"/>
      <c r="I4835" s="47"/>
    </row>
    <row r="4836" spans="2:9" ht="20.100000000000001" hidden="1" customHeight="1" x14ac:dyDescent="0.25">
      <c r="B4836" s="48"/>
      <c r="C4836" s="49"/>
      <c r="D4836" s="49"/>
      <c r="E4836" s="49"/>
      <c r="F4836" s="49"/>
      <c r="G4836" s="50"/>
      <c r="H4836" s="47"/>
      <c r="I4836" s="47"/>
    </row>
    <row r="4837" spans="2:9" ht="20.100000000000001" hidden="1" customHeight="1" x14ac:dyDescent="0.25">
      <c r="B4837" s="48"/>
      <c r="C4837" s="49"/>
      <c r="D4837" s="49"/>
      <c r="E4837" s="49"/>
      <c r="F4837" s="49"/>
      <c r="G4837" s="50"/>
      <c r="H4837" s="47"/>
      <c r="I4837" s="47"/>
    </row>
    <row r="4838" spans="2:9" ht="20.100000000000001" hidden="1" customHeight="1" x14ac:dyDescent="0.25">
      <c r="B4838" s="48"/>
      <c r="C4838" s="49"/>
      <c r="D4838" s="49"/>
      <c r="E4838" s="49"/>
      <c r="F4838" s="49"/>
      <c r="G4838" s="50"/>
      <c r="H4838" s="47"/>
      <c r="I4838" s="47"/>
    </row>
    <row r="4839" spans="2:9" ht="20.100000000000001" hidden="1" customHeight="1" x14ac:dyDescent="0.25">
      <c r="B4839" s="48"/>
      <c r="C4839" s="49"/>
      <c r="D4839" s="49"/>
      <c r="E4839" s="49"/>
      <c r="F4839" s="49"/>
      <c r="G4839" s="50"/>
      <c r="H4839" s="47"/>
      <c r="I4839" s="47"/>
    </row>
    <row r="4840" spans="2:9" ht="20.100000000000001" hidden="1" customHeight="1" x14ac:dyDescent="0.25">
      <c r="B4840" s="48"/>
      <c r="C4840" s="49"/>
      <c r="D4840" s="49"/>
      <c r="E4840" s="49"/>
      <c r="F4840" s="49"/>
      <c r="G4840" s="50"/>
      <c r="H4840" s="47"/>
      <c r="I4840" s="47"/>
    </row>
    <row r="4841" spans="2:9" ht="20.100000000000001" hidden="1" customHeight="1" x14ac:dyDescent="0.25">
      <c r="B4841" s="48"/>
      <c r="C4841" s="49"/>
      <c r="D4841" s="49"/>
      <c r="E4841" s="49"/>
      <c r="F4841" s="49"/>
      <c r="G4841" s="50"/>
      <c r="H4841" s="47"/>
      <c r="I4841" s="47"/>
    </row>
    <row r="4842" spans="2:9" ht="20.100000000000001" hidden="1" customHeight="1" x14ac:dyDescent="0.25">
      <c r="B4842" s="48"/>
      <c r="C4842" s="49"/>
      <c r="D4842" s="49"/>
      <c r="E4842" s="49"/>
      <c r="F4842" s="49"/>
      <c r="G4842" s="50"/>
      <c r="H4842" s="47"/>
      <c r="I4842" s="47"/>
    </row>
    <row r="4843" spans="2:9" ht="20.100000000000001" hidden="1" customHeight="1" x14ac:dyDescent="0.25">
      <c r="B4843" s="48"/>
      <c r="C4843" s="49"/>
      <c r="D4843" s="49"/>
      <c r="E4843" s="49"/>
      <c r="F4843" s="49"/>
      <c r="G4843" s="50"/>
      <c r="H4843" s="47"/>
      <c r="I4843" s="47"/>
    </row>
    <row r="4844" spans="2:9" ht="20.100000000000001" hidden="1" customHeight="1" x14ac:dyDescent="0.25">
      <c r="B4844" s="48"/>
      <c r="C4844" s="49"/>
      <c r="D4844" s="49"/>
      <c r="E4844" s="49"/>
      <c r="F4844" s="49"/>
      <c r="G4844" s="50"/>
      <c r="H4844" s="47"/>
      <c r="I4844" s="47"/>
    </row>
    <row r="4845" spans="2:9" ht="20.100000000000001" hidden="1" customHeight="1" x14ac:dyDescent="0.25">
      <c r="B4845" s="48"/>
      <c r="C4845" s="49"/>
      <c r="D4845" s="49"/>
      <c r="E4845" s="49"/>
      <c r="F4845" s="49"/>
      <c r="G4845" s="50"/>
      <c r="H4845" s="47"/>
      <c r="I4845" s="47"/>
    </row>
    <row r="4846" spans="2:9" ht="20.100000000000001" hidden="1" customHeight="1" x14ac:dyDescent="0.25">
      <c r="B4846" s="48"/>
      <c r="C4846" s="49"/>
      <c r="D4846" s="49"/>
      <c r="E4846" s="49"/>
      <c r="F4846" s="49"/>
      <c r="G4846" s="50"/>
      <c r="H4846" s="47"/>
      <c r="I4846" s="47"/>
    </row>
    <row r="4847" spans="2:9" ht="20.100000000000001" hidden="1" customHeight="1" x14ac:dyDescent="0.25">
      <c r="B4847" s="48"/>
      <c r="C4847" s="49"/>
      <c r="D4847" s="49"/>
      <c r="E4847" s="49"/>
      <c r="F4847" s="49"/>
      <c r="G4847" s="50"/>
      <c r="H4847" s="47"/>
      <c r="I4847" s="47"/>
    </row>
    <row r="4848" spans="2:9" ht="20.100000000000001" hidden="1" customHeight="1" x14ac:dyDescent="0.25">
      <c r="B4848" s="48"/>
      <c r="C4848" s="49"/>
      <c r="D4848" s="49"/>
      <c r="E4848" s="49"/>
      <c r="F4848" s="49"/>
      <c r="G4848" s="50"/>
      <c r="H4848" s="47"/>
      <c r="I4848" s="47"/>
    </row>
    <row r="4849" spans="2:9" ht="20.100000000000001" hidden="1" customHeight="1" x14ac:dyDescent="0.25">
      <c r="B4849" s="48"/>
      <c r="C4849" s="49"/>
      <c r="D4849" s="49"/>
      <c r="E4849" s="49"/>
      <c r="F4849" s="49"/>
      <c r="G4849" s="50"/>
      <c r="H4849" s="47"/>
      <c r="I4849" s="47"/>
    </row>
    <row r="4850" spans="2:9" ht="20.100000000000001" hidden="1" customHeight="1" x14ac:dyDescent="0.25">
      <c r="B4850" s="48"/>
      <c r="C4850" s="49"/>
      <c r="D4850" s="49"/>
      <c r="E4850" s="49"/>
      <c r="F4850" s="49"/>
      <c r="G4850" s="50"/>
      <c r="H4850" s="47"/>
      <c r="I4850" s="47"/>
    </row>
    <row r="4851" spans="2:9" ht="20.100000000000001" hidden="1" customHeight="1" x14ac:dyDescent="0.25">
      <c r="B4851" s="48"/>
      <c r="C4851" s="49"/>
      <c r="D4851" s="49"/>
      <c r="E4851" s="49"/>
      <c r="F4851" s="49"/>
      <c r="G4851" s="50"/>
      <c r="H4851" s="47"/>
      <c r="I4851" s="47"/>
    </row>
    <row r="4852" spans="2:9" ht="20.100000000000001" hidden="1" customHeight="1" x14ac:dyDescent="0.25">
      <c r="B4852" s="48"/>
      <c r="C4852" s="49"/>
      <c r="D4852" s="49"/>
      <c r="E4852" s="49"/>
      <c r="F4852" s="49"/>
      <c r="G4852" s="50"/>
      <c r="H4852" s="47"/>
      <c r="I4852" s="47"/>
    </row>
    <row r="4853" spans="2:9" ht="20.100000000000001" hidden="1" customHeight="1" x14ac:dyDescent="0.25">
      <c r="B4853" s="48"/>
      <c r="C4853" s="49"/>
      <c r="D4853" s="49"/>
      <c r="E4853" s="49"/>
      <c r="F4853" s="49"/>
      <c r="G4853" s="50"/>
      <c r="H4853" s="47"/>
      <c r="I4853" s="47"/>
    </row>
    <row r="4854" spans="2:9" ht="20.100000000000001" hidden="1" customHeight="1" x14ac:dyDescent="0.25">
      <c r="B4854" s="48"/>
      <c r="C4854" s="49"/>
      <c r="D4854" s="49"/>
      <c r="E4854" s="49"/>
      <c r="F4854" s="49"/>
      <c r="G4854" s="50"/>
      <c r="H4854" s="47"/>
      <c r="I4854" s="47"/>
    </row>
    <row r="4855" spans="2:9" ht="20.100000000000001" hidden="1" customHeight="1" x14ac:dyDescent="0.25">
      <c r="B4855" s="48"/>
      <c r="C4855" s="49"/>
      <c r="D4855" s="49"/>
      <c r="E4855" s="49"/>
      <c r="F4855" s="49"/>
      <c r="G4855" s="50"/>
      <c r="H4855" s="47"/>
      <c r="I4855" s="47"/>
    </row>
    <row r="4856" spans="2:9" ht="20.100000000000001" hidden="1" customHeight="1" x14ac:dyDescent="0.25">
      <c r="B4856" s="48"/>
      <c r="C4856" s="49"/>
      <c r="D4856" s="49"/>
      <c r="E4856" s="49"/>
      <c r="F4856" s="49"/>
      <c r="G4856" s="50"/>
      <c r="H4856" s="47"/>
      <c r="I4856" s="47"/>
    </row>
    <row r="4857" spans="2:9" ht="20.100000000000001" hidden="1" customHeight="1" x14ac:dyDescent="0.25">
      <c r="B4857" s="48"/>
      <c r="C4857" s="49"/>
      <c r="D4857" s="49"/>
      <c r="E4857" s="49"/>
      <c r="F4857" s="49"/>
      <c r="G4857" s="50"/>
      <c r="H4857" s="47"/>
      <c r="I4857" s="47"/>
    </row>
    <row r="4858" spans="2:9" ht="20.100000000000001" hidden="1" customHeight="1" x14ac:dyDescent="0.25">
      <c r="B4858" s="48"/>
      <c r="C4858" s="49"/>
      <c r="D4858" s="49"/>
      <c r="E4858" s="49"/>
      <c r="F4858" s="49"/>
      <c r="G4858" s="50"/>
      <c r="H4858" s="47"/>
      <c r="I4858" s="47"/>
    </row>
    <row r="4859" spans="2:9" ht="20.100000000000001" hidden="1" customHeight="1" x14ac:dyDescent="0.25">
      <c r="B4859" s="48"/>
      <c r="C4859" s="49"/>
      <c r="D4859" s="49"/>
      <c r="E4859" s="49"/>
      <c r="F4859" s="49"/>
      <c r="G4859" s="50"/>
      <c r="H4859" s="47"/>
      <c r="I4859" s="47"/>
    </row>
    <row r="4860" spans="2:9" ht="20.100000000000001" hidden="1" customHeight="1" x14ac:dyDescent="0.25">
      <c r="B4860" s="48"/>
      <c r="C4860" s="49"/>
      <c r="D4860" s="49"/>
      <c r="E4860" s="49"/>
      <c r="F4860" s="49"/>
      <c r="G4860" s="50"/>
      <c r="H4860" s="47"/>
      <c r="I4860" s="47"/>
    </row>
    <row r="4861" spans="2:9" ht="20.100000000000001" hidden="1" customHeight="1" x14ac:dyDescent="0.25">
      <c r="B4861" s="48"/>
      <c r="C4861" s="49"/>
      <c r="D4861" s="49"/>
      <c r="E4861" s="49"/>
      <c r="F4861" s="49"/>
      <c r="G4861" s="50"/>
      <c r="H4861" s="47"/>
      <c r="I4861" s="47"/>
    </row>
    <row r="4862" spans="2:9" ht="20.100000000000001" hidden="1" customHeight="1" x14ac:dyDescent="0.25">
      <c r="B4862" s="48"/>
      <c r="C4862" s="49"/>
      <c r="D4862" s="49"/>
      <c r="E4862" s="49"/>
      <c r="F4862" s="49"/>
      <c r="G4862" s="50"/>
      <c r="H4862" s="47"/>
      <c r="I4862" s="47"/>
    </row>
    <row r="4863" spans="2:9" ht="20.100000000000001" hidden="1" customHeight="1" x14ac:dyDescent="0.25">
      <c r="B4863" s="48"/>
      <c r="C4863" s="49"/>
      <c r="D4863" s="49"/>
      <c r="E4863" s="49"/>
      <c r="F4863" s="49"/>
      <c r="G4863" s="50"/>
      <c r="H4863" s="47"/>
      <c r="I4863" s="47"/>
    </row>
    <row r="4864" spans="2:9" ht="20.100000000000001" hidden="1" customHeight="1" x14ac:dyDescent="0.25">
      <c r="B4864" s="48"/>
      <c r="C4864" s="49"/>
      <c r="D4864" s="49"/>
      <c r="E4864" s="49"/>
      <c r="F4864" s="49"/>
      <c r="G4864" s="50"/>
      <c r="H4864" s="47"/>
      <c r="I4864" s="47"/>
    </row>
    <row r="4865" spans="2:9" ht="20.100000000000001" hidden="1" customHeight="1" x14ac:dyDescent="0.25">
      <c r="B4865" s="48"/>
      <c r="C4865" s="49"/>
      <c r="D4865" s="49"/>
      <c r="E4865" s="49"/>
      <c r="F4865" s="49"/>
      <c r="G4865" s="50"/>
      <c r="H4865" s="47"/>
      <c r="I4865" s="47"/>
    </row>
    <row r="4866" spans="2:9" ht="20.100000000000001" hidden="1" customHeight="1" x14ac:dyDescent="0.25">
      <c r="B4866" s="48"/>
      <c r="C4866" s="49"/>
      <c r="D4866" s="49"/>
      <c r="E4866" s="49"/>
      <c r="F4866" s="49"/>
      <c r="G4866" s="50"/>
      <c r="H4866" s="47"/>
      <c r="I4866" s="47"/>
    </row>
    <row r="4867" spans="2:9" ht="20.100000000000001" hidden="1" customHeight="1" x14ac:dyDescent="0.25">
      <c r="B4867" s="48"/>
      <c r="C4867" s="49"/>
      <c r="D4867" s="49"/>
      <c r="E4867" s="49"/>
      <c r="F4867" s="49"/>
      <c r="G4867" s="50"/>
      <c r="H4867" s="47"/>
      <c r="I4867" s="47"/>
    </row>
    <row r="4868" spans="2:9" ht="20.100000000000001" hidden="1" customHeight="1" x14ac:dyDescent="0.25">
      <c r="B4868" s="48"/>
      <c r="C4868" s="49"/>
      <c r="D4868" s="49"/>
      <c r="E4868" s="49"/>
      <c r="F4868" s="49"/>
      <c r="G4868" s="50"/>
      <c r="H4868" s="47"/>
      <c r="I4868" s="47"/>
    </row>
    <row r="4869" spans="2:9" ht="20.100000000000001" hidden="1" customHeight="1" x14ac:dyDescent="0.25">
      <c r="B4869" s="48"/>
      <c r="C4869" s="49"/>
      <c r="D4869" s="49"/>
      <c r="E4869" s="49"/>
      <c r="F4869" s="49"/>
      <c r="G4869" s="50"/>
      <c r="H4869" s="47"/>
      <c r="I4869" s="47"/>
    </row>
    <row r="4870" spans="2:9" ht="20.100000000000001" hidden="1" customHeight="1" x14ac:dyDescent="0.25">
      <c r="B4870" s="48"/>
      <c r="C4870" s="49"/>
      <c r="D4870" s="49"/>
      <c r="E4870" s="49"/>
      <c r="F4870" s="49"/>
      <c r="G4870" s="50"/>
      <c r="H4870" s="47"/>
      <c r="I4870" s="47"/>
    </row>
    <row r="4871" spans="2:9" ht="20.100000000000001" hidden="1" customHeight="1" x14ac:dyDescent="0.25">
      <c r="B4871" s="48"/>
      <c r="C4871" s="49"/>
      <c r="D4871" s="49"/>
      <c r="E4871" s="49"/>
      <c r="F4871" s="49"/>
      <c r="G4871" s="50"/>
      <c r="H4871" s="47"/>
      <c r="I4871" s="47"/>
    </row>
    <row r="4872" spans="2:9" ht="20.100000000000001" hidden="1" customHeight="1" x14ac:dyDescent="0.25">
      <c r="B4872" s="48"/>
      <c r="C4872" s="49"/>
      <c r="D4872" s="49"/>
      <c r="E4872" s="49"/>
      <c r="F4872" s="49"/>
      <c r="G4872" s="50"/>
      <c r="H4872" s="47"/>
      <c r="I4872" s="47"/>
    </row>
    <row r="4873" spans="2:9" ht="20.100000000000001" hidden="1" customHeight="1" x14ac:dyDescent="0.25">
      <c r="B4873" s="48"/>
      <c r="C4873" s="49"/>
      <c r="D4873" s="49"/>
      <c r="E4873" s="49"/>
      <c r="F4873" s="49"/>
      <c r="G4873" s="50"/>
      <c r="H4873" s="47"/>
      <c r="I4873" s="47"/>
    </row>
    <row r="4874" spans="2:9" ht="20.100000000000001" hidden="1" customHeight="1" x14ac:dyDescent="0.25">
      <c r="B4874" s="48"/>
      <c r="C4874" s="49"/>
      <c r="D4874" s="49"/>
      <c r="E4874" s="49"/>
      <c r="F4874" s="49"/>
      <c r="G4874" s="50"/>
      <c r="H4874" s="47"/>
      <c r="I4874" s="47"/>
    </row>
    <row r="4875" spans="2:9" ht="20.100000000000001" hidden="1" customHeight="1" x14ac:dyDescent="0.25">
      <c r="B4875" s="48"/>
      <c r="C4875" s="49"/>
      <c r="D4875" s="49"/>
      <c r="E4875" s="49"/>
      <c r="F4875" s="49"/>
      <c r="G4875" s="50"/>
      <c r="H4875" s="47"/>
      <c r="I4875" s="47"/>
    </row>
    <row r="4876" spans="2:9" ht="20.100000000000001" hidden="1" customHeight="1" x14ac:dyDescent="0.25">
      <c r="B4876" s="48"/>
      <c r="C4876" s="49"/>
      <c r="D4876" s="49"/>
      <c r="E4876" s="49"/>
      <c r="F4876" s="49"/>
      <c r="G4876" s="50"/>
      <c r="H4876" s="47"/>
      <c r="I4876" s="47"/>
    </row>
    <row r="4877" spans="2:9" ht="20.100000000000001" hidden="1" customHeight="1" x14ac:dyDescent="0.25">
      <c r="B4877" s="48"/>
      <c r="C4877" s="49"/>
      <c r="D4877" s="49"/>
      <c r="E4877" s="49"/>
      <c r="F4877" s="49"/>
      <c r="G4877" s="50"/>
      <c r="H4877" s="47"/>
      <c r="I4877" s="47"/>
    </row>
    <row r="4878" spans="2:9" ht="20.100000000000001" hidden="1" customHeight="1" x14ac:dyDescent="0.25">
      <c r="B4878" s="48"/>
      <c r="C4878" s="49"/>
      <c r="D4878" s="49"/>
      <c r="E4878" s="49"/>
      <c r="F4878" s="49"/>
      <c r="G4878" s="50"/>
      <c r="H4878" s="47"/>
      <c r="I4878" s="47"/>
    </row>
    <row r="4879" spans="2:9" ht="20.100000000000001" hidden="1" customHeight="1" x14ac:dyDescent="0.25">
      <c r="B4879" s="48"/>
      <c r="C4879" s="49"/>
      <c r="D4879" s="49"/>
      <c r="E4879" s="49"/>
      <c r="F4879" s="49"/>
      <c r="G4879" s="50"/>
      <c r="H4879" s="47"/>
      <c r="I4879" s="47"/>
    </row>
    <row r="4880" spans="2:9" ht="20.100000000000001" hidden="1" customHeight="1" x14ac:dyDescent="0.25">
      <c r="B4880" s="48"/>
      <c r="C4880" s="49"/>
      <c r="D4880" s="49"/>
      <c r="E4880" s="49"/>
      <c r="F4880" s="49"/>
      <c r="G4880" s="50"/>
      <c r="H4880" s="47"/>
      <c r="I4880" s="47"/>
    </row>
    <row r="4881" spans="2:9" ht="20.100000000000001" hidden="1" customHeight="1" x14ac:dyDescent="0.25">
      <c r="B4881" s="48"/>
      <c r="C4881" s="49"/>
      <c r="D4881" s="49"/>
      <c r="E4881" s="49"/>
      <c r="F4881" s="49"/>
      <c r="G4881" s="50"/>
      <c r="H4881" s="47"/>
      <c r="I4881" s="47"/>
    </row>
    <row r="4882" spans="2:9" ht="20.100000000000001" hidden="1" customHeight="1" x14ac:dyDescent="0.25">
      <c r="B4882" s="48"/>
      <c r="C4882" s="49"/>
      <c r="D4882" s="49"/>
      <c r="E4882" s="49"/>
      <c r="F4882" s="49"/>
      <c r="G4882" s="50"/>
      <c r="H4882" s="47"/>
      <c r="I4882" s="47"/>
    </row>
    <row r="4883" spans="2:9" ht="20.100000000000001" hidden="1" customHeight="1" x14ac:dyDescent="0.25">
      <c r="B4883" s="48"/>
      <c r="C4883" s="49"/>
      <c r="D4883" s="49"/>
      <c r="E4883" s="49"/>
      <c r="F4883" s="49"/>
      <c r="G4883" s="50"/>
      <c r="H4883" s="47"/>
      <c r="I4883" s="47"/>
    </row>
    <row r="4884" spans="2:9" ht="20.100000000000001" hidden="1" customHeight="1" x14ac:dyDescent="0.25">
      <c r="B4884" s="48"/>
      <c r="C4884" s="49"/>
      <c r="D4884" s="49"/>
      <c r="E4884" s="49"/>
      <c r="F4884" s="49"/>
      <c r="G4884" s="50"/>
      <c r="H4884" s="47"/>
      <c r="I4884" s="47"/>
    </row>
    <row r="4885" spans="2:9" ht="20.100000000000001" hidden="1" customHeight="1" x14ac:dyDescent="0.25">
      <c r="B4885" s="48"/>
      <c r="C4885" s="49"/>
      <c r="D4885" s="49"/>
      <c r="E4885" s="49"/>
      <c r="F4885" s="49"/>
      <c r="G4885" s="50"/>
      <c r="H4885" s="47"/>
      <c r="I4885" s="47"/>
    </row>
    <row r="4886" spans="2:9" ht="20.100000000000001" hidden="1" customHeight="1" x14ac:dyDescent="0.25">
      <c r="B4886" s="48"/>
      <c r="C4886" s="49"/>
      <c r="D4886" s="49"/>
      <c r="E4886" s="49"/>
      <c r="F4886" s="49"/>
      <c r="G4886" s="50"/>
      <c r="H4886" s="47"/>
      <c r="I4886" s="47"/>
    </row>
    <row r="4887" spans="2:9" ht="20.100000000000001" hidden="1" customHeight="1" x14ac:dyDescent="0.25">
      <c r="B4887" s="48"/>
      <c r="C4887" s="49"/>
      <c r="D4887" s="49"/>
      <c r="E4887" s="49"/>
      <c r="F4887" s="49"/>
      <c r="G4887" s="50"/>
      <c r="H4887" s="47"/>
      <c r="I4887" s="47"/>
    </row>
    <row r="4888" spans="2:9" ht="20.100000000000001" hidden="1" customHeight="1" x14ac:dyDescent="0.25">
      <c r="B4888" s="48"/>
      <c r="C4888" s="49"/>
      <c r="D4888" s="49"/>
      <c r="E4888" s="49"/>
      <c r="F4888" s="49"/>
      <c r="G4888" s="50"/>
      <c r="H4888" s="47"/>
      <c r="I4888" s="47"/>
    </row>
    <row r="4889" spans="2:9" ht="20.100000000000001" hidden="1" customHeight="1" x14ac:dyDescent="0.25">
      <c r="B4889" s="48"/>
      <c r="C4889" s="49"/>
      <c r="D4889" s="49"/>
      <c r="E4889" s="49"/>
      <c r="F4889" s="49"/>
      <c r="G4889" s="50"/>
      <c r="H4889" s="47"/>
      <c r="I4889" s="47"/>
    </row>
    <row r="4890" spans="2:9" ht="20.100000000000001" hidden="1" customHeight="1" x14ac:dyDescent="0.25">
      <c r="B4890" s="48"/>
      <c r="C4890" s="49"/>
      <c r="D4890" s="49"/>
      <c r="E4890" s="49"/>
      <c r="F4890" s="49"/>
      <c r="G4890" s="50"/>
      <c r="H4890" s="47"/>
      <c r="I4890" s="47"/>
    </row>
    <row r="4891" spans="2:9" ht="20.100000000000001" hidden="1" customHeight="1" x14ac:dyDescent="0.25">
      <c r="B4891" s="48"/>
      <c r="C4891" s="49"/>
      <c r="D4891" s="49"/>
      <c r="E4891" s="49"/>
      <c r="F4891" s="49"/>
      <c r="G4891" s="50"/>
      <c r="H4891" s="47"/>
      <c r="I4891" s="47"/>
    </row>
    <row r="4892" spans="2:9" ht="20.100000000000001" hidden="1" customHeight="1" x14ac:dyDescent="0.25">
      <c r="B4892" s="48"/>
      <c r="C4892" s="49"/>
      <c r="D4892" s="49"/>
      <c r="E4892" s="49"/>
      <c r="F4892" s="49"/>
      <c r="G4892" s="50"/>
      <c r="H4892" s="47"/>
      <c r="I4892" s="47"/>
    </row>
    <row r="4893" spans="2:9" ht="20.100000000000001" hidden="1" customHeight="1" x14ac:dyDescent="0.25">
      <c r="B4893" s="48"/>
      <c r="C4893" s="49"/>
      <c r="D4893" s="49"/>
      <c r="E4893" s="49"/>
      <c r="F4893" s="49"/>
      <c r="G4893" s="50"/>
      <c r="H4893" s="47"/>
      <c r="I4893" s="47"/>
    </row>
    <row r="4894" spans="2:9" ht="20.100000000000001" hidden="1" customHeight="1" x14ac:dyDescent="0.25">
      <c r="B4894" s="48"/>
      <c r="C4894" s="49"/>
      <c r="D4894" s="49"/>
      <c r="E4894" s="49"/>
      <c r="F4894" s="49"/>
      <c r="G4894" s="50"/>
      <c r="H4894" s="47"/>
      <c r="I4894" s="47"/>
    </row>
    <row r="4895" spans="2:9" ht="20.100000000000001" hidden="1" customHeight="1" x14ac:dyDescent="0.25">
      <c r="B4895" s="48"/>
      <c r="C4895" s="49"/>
      <c r="D4895" s="49"/>
      <c r="E4895" s="49"/>
      <c r="F4895" s="49"/>
      <c r="G4895" s="50"/>
      <c r="H4895" s="47"/>
      <c r="I4895" s="47"/>
    </row>
    <row r="4896" spans="2:9" ht="20.100000000000001" hidden="1" customHeight="1" x14ac:dyDescent="0.25">
      <c r="B4896" s="48"/>
      <c r="C4896" s="49"/>
      <c r="D4896" s="49"/>
      <c r="E4896" s="49"/>
      <c r="F4896" s="49"/>
      <c r="G4896" s="50"/>
      <c r="H4896" s="47"/>
      <c r="I4896" s="47"/>
    </row>
    <row r="4897" spans="2:9" ht="20.100000000000001" hidden="1" customHeight="1" x14ac:dyDescent="0.25">
      <c r="B4897" s="48"/>
      <c r="C4897" s="49"/>
      <c r="D4897" s="49"/>
      <c r="E4897" s="49"/>
      <c r="F4897" s="49"/>
      <c r="G4897" s="50"/>
      <c r="H4897" s="47"/>
      <c r="I4897" s="47"/>
    </row>
    <row r="4898" spans="2:9" ht="20.100000000000001" hidden="1" customHeight="1" x14ac:dyDescent="0.25">
      <c r="B4898" s="48"/>
      <c r="C4898" s="49"/>
      <c r="D4898" s="49"/>
      <c r="E4898" s="49"/>
      <c r="F4898" s="49"/>
      <c r="G4898" s="50"/>
      <c r="H4898" s="47"/>
      <c r="I4898" s="47"/>
    </row>
    <row r="4899" spans="2:9" ht="20.100000000000001" hidden="1" customHeight="1" x14ac:dyDescent="0.25">
      <c r="B4899" s="48"/>
      <c r="C4899" s="49"/>
      <c r="D4899" s="49"/>
      <c r="E4899" s="49"/>
      <c r="F4899" s="49"/>
      <c r="G4899" s="50"/>
      <c r="H4899" s="47"/>
      <c r="I4899" s="47"/>
    </row>
    <row r="4900" spans="2:9" ht="20.100000000000001" hidden="1" customHeight="1" x14ac:dyDescent="0.25">
      <c r="B4900" s="48"/>
      <c r="C4900" s="49"/>
      <c r="D4900" s="49"/>
      <c r="E4900" s="49"/>
      <c r="F4900" s="49"/>
      <c r="G4900" s="50"/>
      <c r="H4900" s="47"/>
      <c r="I4900" s="47"/>
    </row>
    <row r="4901" spans="2:9" ht="20.100000000000001" hidden="1" customHeight="1" x14ac:dyDescent="0.25">
      <c r="B4901" s="48"/>
      <c r="C4901" s="49"/>
      <c r="D4901" s="49"/>
      <c r="E4901" s="49"/>
      <c r="F4901" s="49"/>
      <c r="G4901" s="50"/>
      <c r="H4901" s="47"/>
      <c r="I4901" s="47"/>
    </row>
    <row r="4902" spans="2:9" ht="20.100000000000001" hidden="1" customHeight="1" x14ac:dyDescent="0.25">
      <c r="B4902" s="48"/>
      <c r="C4902" s="49"/>
      <c r="D4902" s="49"/>
      <c r="E4902" s="49"/>
      <c r="F4902" s="49"/>
      <c r="G4902" s="50"/>
      <c r="H4902" s="47"/>
      <c r="I4902" s="47"/>
    </row>
    <row r="4903" spans="2:9" ht="20.100000000000001" hidden="1" customHeight="1" x14ac:dyDescent="0.25">
      <c r="B4903" s="48"/>
      <c r="C4903" s="49"/>
      <c r="D4903" s="49"/>
      <c r="E4903" s="49"/>
      <c r="F4903" s="49"/>
      <c r="G4903" s="50"/>
      <c r="H4903" s="47"/>
      <c r="I4903" s="47"/>
    </row>
    <row r="4904" spans="2:9" ht="20.100000000000001" hidden="1" customHeight="1" x14ac:dyDescent="0.25">
      <c r="B4904" s="48"/>
      <c r="C4904" s="49"/>
      <c r="D4904" s="49"/>
      <c r="E4904" s="49"/>
      <c r="F4904" s="49"/>
      <c r="G4904" s="50"/>
      <c r="H4904" s="47"/>
      <c r="I4904" s="47"/>
    </row>
    <row r="4905" spans="2:9" ht="20.100000000000001" hidden="1" customHeight="1" x14ac:dyDescent="0.25">
      <c r="B4905" s="48"/>
      <c r="C4905" s="49"/>
      <c r="D4905" s="49"/>
      <c r="E4905" s="49"/>
      <c r="F4905" s="49"/>
      <c r="G4905" s="50"/>
      <c r="H4905" s="47"/>
      <c r="I4905" s="47"/>
    </row>
    <row r="4906" spans="2:9" ht="20.100000000000001" hidden="1" customHeight="1" x14ac:dyDescent="0.25">
      <c r="B4906" s="48"/>
      <c r="C4906" s="49"/>
      <c r="D4906" s="49"/>
      <c r="E4906" s="49"/>
      <c r="F4906" s="49"/>
      <c r="G4906" s="50"/>
      <c r="H4906" s="47"/>
      <c r="I4906" s="47"/>
    </row>
    <row r="4907" spans="2:9" ht="20.100000000000001" hidden="1" customHeight="1" x14ac:dyDescent="0.25">
      <c r="B4907" s="48"/>
      <c r="C4907" s="49"/>
      <c r="D4907" s="49"/>
      <c r="E4907" s="49"/>
      <c r="F4907" s="49"/>
      <c r="G4907" s="50"/>
      <c r="H4907" s="47"/>
      <c r="I4907" s="47"/>
    </row>
    <row r="4908" spans="2:9" ht="20.100000000000001" hidden="1" customHeight="1" x14ac:dyDescent="0.25">
      <c r="B4908" s="48"/>
      <c r="C4908" s="49"/>
      <c r="D4908" s="49"/>
      <c r="E4908" s="49"/>
      <c r="F4908" s="49"/>
      <c r="G4908" s="50"/>
      <c r="H4908" s="47"/>
      <c r="I4908" s="47"/>
    </row>
    <row r="4909" spans="2:9" ht="20.100000000000001" hidden="1" customHeight="1" x14ac:dyDescent="0.25">
      <c r="B4909" s="48"/>
      <c r="C4909" s="49"/>
      <c r="D4909" s="49"/>
      <c r="E4909" s="49"/>
      <c r="F4909" s="49"/>
      <c r="G4909" s="50"/>
      <c r="H4909" s="47"/>
      <c r="I4909" s="47"/>
    </row>
    <row r="4910" spans="2:9" ht="20.100000000000001" hidden="1" customHeight="1" x14ac:dyDescent="0.25">
      <c r="B4910" s="48"/>
      <c r="C4910" s="49"/>
      <c r="D4910" s="49"/>
      <c r="E4910" s="49"/>
      <c r="F4910" s="49"/>
      <c r="G4910" s="50"/>
      <c r="H4910" s="47"/>
      <c r="I4910" s="47"/>
    </row>
    <row r="4911" spans="2:9" ht="20.100000000000001" hidden="1" customHeight="1" x14ac:dyDescent="0.25">
      <c r="B4911" s="48"/>
      <c r="C4911" s="49"/>
      <c r="D4911" s="49"/>
      <c r="E4911" s="49"/>
      <c r="F4911" s="49"/>
      <c r="G4911" s="50"/>
      <c r="H4911" s="47"/>
      <c r="I4911" s="47"/>
    </row>
    <row r="4912" spans="2:9" ht="20.100000000000001" hidden="1" customHeight="1" x14ac:dyDescent="0.25">
      <c r="B4912" s="48"/>
      <c r="C4912" s="49"/>
      <c r="D4912" s="49"/>
      <c r="E4912" s="49"/>
      <c r="F4912" s="49"/>
      <c r="G4912" s="50"/>
      <c r="H4912" s="47"/>
      <c r="I4912" s="47"/>
    </row>
    <row r="4913" spans="2:9" ht="20.100000000000001" hidden="1" customHeight="1" x14ac:dyDescent="0.25">
      <c r="B4913" s="48"/>
      <c r="C4913" s="49"/>
      <c r="D4913" s="49"/>
      <c r="E4913" s="49"/>
      <c r="F4913" s="49"/>
      <c r="G4913" s="50"/>
      <c r="H4913" s="47"/>
      <c r="I4913" s="47"/>
    </row>
    <row r="4914" spans="2:9" ht="20.100000000000001" hidden="1" customHeight="1" x14ac:dyDescent="0.25">
      <c r="B4914" s="48"/>
      <c r="C4914" s="49"/>
      <c r="D4914" s="49"/>
      <c r="E4914" s="49"/>
      <c r="F4914" s="49"/>
      <c r="G4914" s="50"/>
      <c r="H4914" s="47"/>
      <c r="I4914" s="47"/>
    </row>
    <row r="4915" spans="2:9" ht="20.100000000000001" hidden="1" customHeight="1" x14ac:dyDescent="0.25">
      <c r="B4915" s="48"/>
      <c r="C4915" s="49"/>
      <c r="D4915" s="49"/>
      <c r="E4915" s="49"/>
      <c r="F4915" s="49"/>
      <c r="G4915" s="50"/>
      <c r="H4915" s="47"/>
      <c r="I4915" s="47"/>
    </row>
    <row r="4916" spans="2:9" ht="20.100000000000001" hidden="1" customHeight="1" x14ac:dyDescent="0.25">
      <c r="B4916" s="48"/>
      <c r="C4916" s="49"/>
      <c r="D4916" s="49"/>
      <c r="E4916" s="49"/>
      <c r="F4916" s="49"/>
      <c r="G4916" s="50"/>
      <c r="H4916" s="47"/>
      <c r="I4916" s="47"/>
    </row>
    <row r="4917" spans="2:9" ht="20.100000000000001" hidden="1" customHeight="1" x14ac:dyDescent="0.25">
      <c r="B4917" s="48"/>
      <c r="C4917" s="49"/>
      <c r="D4917" s="49"/>
      <c r="E4917" s="49"/>
      <c r="F4917" s="49"/>
      <c r="G4917" s="50"/>
      <c r="H4917" s="47"/>
      <c r="I4917" s="47"/>
    </row>
    <row r="4918" spans="2:9" ht="20.100000000000001" hidden="1" customHeight="1" x14ac:dyDescent="0.25">
      <c r="B4918" s="48"/>
      <c r="C4918" s="49"/>
      <c r="D4918" s="49"/>
      <c r="E4918" s="49"/>
      <c r="F4918" s="49"/>
      <c r="G4918" s="50"/>
      <c r="H4918" s="47"/>
      <c r="I4918" s="47"/>
    </row>
    <row r="4919" spans="2:9" ht="20.100000000000001" hidden="1" customHeight="1" x14ac:dyDescent="0.25">
      <c r="B4919" s="48"/>
      <c r="C4919" s="49"/>
      <c r="D4919" s="49"/>
      <c r="E4919" s="49"/>
      <c r="F4919" s="49"/>
      <c r="G4919" s="50"/>
      <c r="H4919" s="47"/>
      <c r="I4919" s="47"/>
    </row>
    <row r="4920" spans="2:9" ht="20.100000000000001" hidden="1" customHeight="1" x14ac:dyDescent="0.25">
      <c r="B4920" s="48"/>
      <c r="C4920" s="49"/>
      <c r="D4920" s="49"/>
      <c r="E4920" s="49"/>
      <c r="F4920" s="49"/>
      <c r="G4920" s="50"/>
      <c r="H4920" s="47"/>
      <c r="I4920" s="47"/>
    </row>
    <row r="4921" spans="2:9" ht="20.100000000000001" hidden="1" customHeight="1" x14ac:dyDescent="0.25">
      <c r="B4921" s="48"/>
      <c r="C4921" s="49"/>
      <c r="D4921" s="49"/>
      <c r="E4921" s="49"/>
      <c r="F4921" s="49"/>
      <c r="G4921" s="50"/>
      <c r="H4921" s="47"/>
      <c r="I4921" s="47"/>
    </row>
    <row r="4922" spans="2:9" ht="20.100000000000001" hidden="1" customHeight="1" x14ac:dyDescent="0.25">
      <c r="B4922" s="48"/>
      <c r="C4922" s="49"/>
      <c r="D4922" s="49"/>
      <c r="E4922" s="49"/>
      <c r="F4922" s="49"/>
      <c r="G4922" s="50"/>
      <c r="H4922" s="47"/>
      <c r="I4922" s="47"/>
    </row>
    <row r="4923" spans="2:9" ht="20.100000000000001" hidden="1" customHeight="1" x14ac:dyDescent="0.25">
      <c r="B4923" s="48"/>
      <c r="C4923" s="49"/>
      <c r="D4923" s="49"/>
      <c r="E4923" s="49"/>
      <c r="F4923" s="49"/>
      <c r="G4923" s="50"/>
      <c r="H4923" s="47"/>
      <c r="I4923" s="47"/>
    </row>
    <row r="4924" spans="2:9" ht="20.100000000000001" hidden="1" customHeight="1" x14ac:dyDescent="0.25">
      <c r="B4924" s="48"/>
      <c r="C4924" s="49"/>
      <c r="D4924" s="49"/>
      <c r="E4924" s="49"/>
      <c r="F4924" s="49"/>
      <c r="G4924" s="50"/>
      <c r="H4924" s="47"/>
      <c r="I4924" s="47"/>
    </row>
    <row r="4925" spans="2:9" ht="20.100000000000001" hidden="1" customHeight="1" x14ac:dyDescent="0.25">
      <c r="B4925" s="48"/>
      <c r="C4925" s="49"/>
      <c r="D4925" s="49"/>
      <c r="E4925" s="49"/>
      <c r="F4925" s="49"/>
      <c r="G4925" s="50"/>
      <c r="H4925" s="47"/>
      <c r="I4925" s="47"/>
    </row>
    <row r="4926" spans="2:9" ht="20.100000000000001" hidden="1" customHeight="1" x14ac:dyDescent="0.25">
      <c r="B4926" s="48"/>
      <c r="C4926" s="49"/>
      <c r="D4926" s="49"/>
      <c r="E4926" s="49"/>
      <c r="F4926" s="49"/>
      <c r="G4926" s="50"/>
      <c r="H4926" s="47"/>
      <c r="I4926" s="47"/>
    </row>
    <row r="4927" spans="2:9" ht="20.100000000000001" hidden="1" customHeight="1" x14ac:dyDescent="0.25">
      <c r="B4927" s="48"/>
      <c r="C4927" s="49"/>
      <c r="D4927" s="49"/>
      <c r="E4927" s="49"/>
      <c r="F4927" s="49"/>
      <c r="G4927" s="50"/>
      <c r="H4927" s="47"/>
      <c r="I4927" s="47"/>
    </row>
    <row r="4928" spans="2:9" ht="20.100000000000001" hidden="1" customHeight="1" x14ac:dyDescent="0.25">
      <c r="B4928" s="48"/>
      <c r="C4928" s="49"/>
      <c r="D4928" s="49"/>
      <c r="E4928" s="49"/>
      <c r="F4928" s="49"/>
      <c r="G4928" s="50"/>
      <c r="H4928" s="47"/>
      <c r="I4928" s="47"/>
    </row>
    <row r="4929" spans="2:9" ht="20.100000000000001" hidden="1" customHeight="1" x14ac:dyDescent="0.25">
      <c r="B4929" s="48"/>
      <c r="C4929" s="49"/>
      <c r="D4929" s="49"/>
      <c r="E4929" s="49"/>
      <c r="F4929" s="49"/>
      <c r="G4929" s="50"/>
      <c r="H4929" s="47"/>
      <c r="I4929" s="47"/>
    </row>
    <row r="4930" spans="2:9" ht="20.100000000000001" hidden="1" customHeight="1" x14ac:dyDescent="0.25">
      <c r="B4930" s="48"/>
      <c r="C4930" s="49"/>
      <c r="D4930" s="49"/>
      <c r="E4930" s="49"/>
      <c r="F4930" s="49"/>
      <c r="G4930" s="50"/>
      <c r="H4930" s="47"/>
      <c r="I4930" s="47"/>
    </row>
    <row r="4931" spans="2:9" ht="20.100000000000001" hidden="1" customHeight="1" x14ac:dyDescent="0.25">
      <c r="B4931" s="48"/>
      <c r="C4931" s="49"/>
      <c r="D4931" s="49"/>
      <c r="E4931" s="49"/>
      <c r="F4931" s="49"/>
      <c r="G4931" s="50"/>
      <c r="H4931" s="47"/>
      <c r="I4931" s="47"/>
    </row>
    <row r="4932" spans="2:9" ht="20.100000000000001" hidden="1" customHeight="1" x14ac:dyDescent="0.25">
      <c r="B4932" s="48"/>
      <c r="C4932" s="49"/>
      <c r="D4932" s="49"/>
      <c r="E4932" s="49"/>
      <c r="F4932" s="49"/>
      <c r="G4932" s="50"/>
      <c r="H4932" s="47"/>
      <c r="I4932" s="47"/>
    </row>
    <row r="4933" spans="2:9" ht="20.100000000000001" hidden="1" customHeight="1" x14ac:dyDescent="0.25">
      <c r="B4933" s="48"/>
      <c r="C4933" s="49"/>
      <c r="D4933" s="49"/>
      <c r="E4933" s="49"/>
      <c r="F4933" s="49"/>
      <c r="G4933" s="50"/>
      <c r="H4933" s="47"/>
      <c r="I4933" s="47"/>
    </row>
    <row r="4934" spans="2:9" ht="20.100000000000001" hidden="1" customHeight="1" x14ac:dyDescent="0.25">
      <c r="B4934" s="48"/>
      <c r="C4934" s="49"/>
      <c r="D4934" s="49"/>
      <c r="E4934" s="49"/>
      <c r="F4934" s="49"/>
      <c r="G4934" s="50"/>
      <c r="H4934" s="47"/>
      <c r="I4934" s="47"/>
    </row>
    <row r="4935" spans="2:9" ht="20.100000000000001" hidden="1" customHeight="1" x14ac:dyDescent="0.25">
      <c r="B4935" s="48"/>
      <c r="C4935" s="49"/>
      <c r="D4935" s="49"/>
      <c r="E4935" s="49"/>
      <c r="F4935" s="49"/>
      <c r="G4935" s="50"/>
      <c r="H4935" s="47"/>
      <c r="I4935" s="47"/>
    </row>
    <row r="4936" spans="2:9" ht="20.100000000000001" hidden="1" customHeight="1" x14ac:dyDescent="0.25">
      <c r="B4936" s="48"/>
      <c r="C4936" s="49"/>
      <c r="D4936" s="49"/>
      <c r="E4936" s="49"/>
      <c r="F4936" s="49"/>
      <c r="G4936" s="50"/>
      <c r="H4936" s="47"/>
      <c r="I4936" s="47"/>
    </row>
    <row r="4937" spans="2:9" ht="20.100000000000001" hidden="1" customHeight="1" x14ac:dyDescent="0.25">
      <c r="B4937" s="48"/>
      <c r="C4937" s="49"/>
      <c r="D4937" s="49"/>
      <c r="E4937" s="49"/>
      <c r="F4937" s="49"/>
      <c r="G4937" s="50"/>
      <c r="H4937" s="47"/>
      <c r="I4937" s="47"/>
    </row>
    <row r="4938" spans="2:9" ht="20.100000000000001" hidden="1" customHeight="1" x14ac:dyDescent="0.25">
      <c r="B4938" s="48"/>
      <c r="C4938" s="49"/>
      <c r="D4938" s="49"/>
      <c r="E4938" s="49"/>
      <c r="F4938" s="49"/>
      <c r="G4938" s="50"/>
      <c r="H4938" s="47"/>
      <c r="I4938" s="47"/>
    </row>
    <row r="4939" spans="2:9" ht="20.100000000000001" hidden="1" customHeight="1" x14ac:dyDescent="0.25">
      <c r="B4939" s="48"/>
      <c r="C4939" s="49"/>
      <c r="D4939" s="49"/>
      <c r="E4939" s="49"/>
      <c r="F4939" s="49"/>
      <c r="G4939" s="50"/>
      <c r="H4939" s="47"/>
      <c r="I4939" s="47"/>
    </row>
    <row r="4940" spans="2:9" ht="20.100000000000001" hidden="1" customHeight="1" x14ac:dyDescent="0.25">
      <c r="B4940" s="48"/>
      <c r="C4940" s="49"/>
      <c r="D4940" s="49"/>
      <c r="E4940" s="49"/>
      <c r="F4940" s="49"/>
      <c r="G4940" s="50"/>
      <c r="H4940" s="47"/>
      <c r="I4940" s="47"/>
    </row>
    <row r="4941" spans="2:9" ht="20.100000000000001" hidden="1" customHeight="1" x14ac:dyDescent="0.25">
      <c r="B4941" s="48"/>
      <c r="C4941" s="49"/>
      <c r="D4941" s="49"/>
      <c r="E4941" s="49"/>
      <c r="F4941" s="49"/>
      <c r="G4941" s="50"/>
      <c r="H4941" s="47"/>
      <c r="I4941" s="47"/>
    </row>
    <row r="4942" spans="2:9" ht="20.100000000000001" hidden="1" customHeight="1" x14ac:dyDescent="0.25">
      <c r="B4942" s="48"/>
      <c r="C4942" s="49"/>
      <c r="D4942" s="49"/>
      <c r="E4942" s="49"/>
      <c r="F4942" s="49"/>
      <c r="G4942" s="50"/>
      <c r="H4942" s="47"/>
      <c r="I4942" s="47"/>
    </row>
    <row r="4943" spans="2:9" ht="20.100000000000001" hidden="1" customHeight="1" x14ac:dyDescent="0.25">
      <c r="B4943" s="48"/>
      <c r="C4943" s="49"/>
      <c r="D4943" s="49"/>
      <c r="E4943" s="49"/>
      <c r="F4943" s="49"/>
      <c r="G4943" s="50"/>
      <c r="H4943" s="47"/>
      <c r="I4943" s="47"/>
    </row>
    <row r="4944" spans="2:9" ht="20.100000000000001" hidden="1" customHeight="1" x14ac:dyDescent="0.25">
      <c r="B4944" s="48"/>
      <c r="C4944" s="49"/>
      <c r="D4944" s="49"/>
      <c r="E4944" s="49"/>
      <c r="F4944" s="49"/>
      <c r="G4944" s="50"/>
      <c r="H4944" s="47"/>
      <c r="I4944" s="47"/>
    </row>
    <row r="4945" spans="2:9" ht="20.100000000000001" hidden="1" customHeight="1" x14ac:dyDescent="0.25">
      <c r="B4945" s="48"/>
      <c r="C4945" s="49"/>
      <c r="D4945" s="49"/>
      <c r="E4945" s="49"/>
      <c r="F4945" s="49"/>
      <c r="G4945" s="50"/>
      <c r="H4945" s="47"/>
      <c r="I4945" s="47"/>
    </row>
    <row r="4946" spans="2:9" ht="20.100000000000001" hidden="1" customHeight="1" x14ac:dyDescent="0.25">
      <c r="B4946" s="48"/>
      <c r="C4946" s="49"/>
      <c r="D4946" s="49"/>
      <c r="E4946" s="49"/>
      <c r="F4946" s="49"/>
      <c r="G4946" s="50"/>
      <c r="H4946" s="47"/>
      <c r="I4946" s="47"/>
    </row>
    <row r="4947" spans="2:9" ht="20.100000000000001" hidden="1" customHeight="1" x14ac:dyDescent="0.25">
      <c r="B4947" s="48"/>
      <c r="C4947" s="49"/>
      <c r="D4947" s="49"/>
      <c r="E4947" s="49"/>
      <c r="F4947" s="49"/>
      <c r="G4947" s="50"/>
      <c r="H4947" s="47"/>
      <c r="I4947" s="47"/>
    </row>
    <row r="4948" spans="2:9" ht="20.100000000000001" hidden="1" customHeight="1" x14ac:dyDescent="0.25">
      <c r="B4948" s="48"/>
      <c r="C4948" s="49"/>
      <c r="D4948" s="49"/>
      <c r="E4948" s="49"/>
      <c r="F4948" s="49"/>
      <c r="G4948" s="50"/>
      <c r="H4948" s="47"/>
      <c r="I4948" s="47"/>
    </row>
    <row r="4949" spans="2:9" ht="20.100000000000001" hidden="1" customHeight="1" x14ac:dyDescent="0.25">
      <c r="B4949" s="48"/>
      <c r="C4949" s="49"/>
      <c r="D4949" s="49"/>
      <c r="E4949" s="49"/>
      <c r="F4949" s="49"/>
      <c r="G4949" s="50"/>
      <c r="H4949" s="47"/>
      <c r="I4949" s="47"/>
    </row>
    <row r="4950" spans="2:9" ht="20.100000000000001" hidden="1" customHeight="1" x14ac:dyDescent="0.25">
      <c r="B4950" s="48"/>
      <c r="C4950" s="49"/>
      <c r="D4950" s="49"/>
      <c r="E4950" s="49"/>
      <c r="F4950" s="49"/>
      <c r="G4950" s="50"/>
      <c r="H4950" s="47"/>
      <c r="I4950" s="47"/>
    </row>
    <row r="4951" spans="2:9" ht="20.100000000000001" hidden="1" customHeight="1" x14ac:dyDescent="0.25">
      <c r="B4951" s="48"/>
      <c r="C4951" s="49"/>
      <c r="D4951" s="49"/>
      <c r="E4951" s="49"/>
      <c r="F4951" s="49"/>
      <c r="G4951" s="50"/>
      <c r="H4951" s="47"/>
      <c r="I4951" s="47"/>
    </row>
    <row r="4952" spans="2:9" ht="20.100000000000001" hidden="1" customHeight="1" x14ac:dyDescent="0.25">
      <c r="B4952" s="48"/>
      <c r="C4952" s="49"/>
      <c r="D4952" s="49"/>
      <c r="E4952" s="49"/>
      <c r="F4952" s="49"/>
      <c r="G4952" s="50"/>
      <c r="H4952" s="47"/>
      <c r="I4952" s="47"/>
    </row>
    <row r="4953" spans="2:9" ht="20.100000000000001" hidden="1" customHeight="1" x14ac:dyDescent="0.25">
      <c r="B4953" s="48"/>
      <c r="C4953" s="49"/>
      <c r="D4953" s="49"/>
      <c r="E4953" s="49"/>
      <c r="F4953" s="49"/>
      <c r="G4953" s="50"/>
      <c r="H4953" s="47"/>
      <c r="I4953" s="47"/>
    </row>
    <row r="4954" spans="2:9" ht="20.100000000000001" hidden="1" customHeight="1" x14ac:dyDescent="0.25">
      <c r="B4954" s="48"/>
      <c r="C4954" s="49"/>
      <c r="D4954" s="49"/>
      <c r="E4954" s="49"/>
      <c r="F4954" s="49"/>
      <c r="G4954" s="50"/>
      <c r="H4954" s="47"/>
      <c r="I4954" s="47"/>
    </row>
    <row r="4955" spans="2:9" ht="20.100000000000001" hidden="1" customHeight="1" x14ac:dyDescent="0.25">
      <c r="B4955" s="48"/>
      <c r="C4955" s="49"/>
      <c r="D4955" s="49"/>
      <c r="E4955" s="49"/>
      <c r="F4955" s="49"/>
      <c r="G4955" s="50"/>
      <c r="H4955" s="47"/>
      <c r="I4955" s="47"/>
    </row>
    <row r="4956" spans="2:9" ht="20.100000000000001" hidden="1" customHeight="1" x14ac:dyDescent="0.25">
      <c r="B4956" s="48"/>
      <c r="C4956" s="49"/>
      <c r="D4956" s="49"/>
      <c r="E4956" s="49"/>
      <c r="F4956" s="49"/>
      <c r="G4956" s="50"/>
      <c r="H4956" s="47"/>
      <c r="I4956" s="47"/>
    </row>
    <row r="4957" spans="2:9" ht="20.100000000000001" hidden="1" customHeight="1" x14ac:dyDescent="0.25">
      <c r="B4957" s="48"/>
      <c r="C4957" s="49"/>
      <c r="D4957" s="49"/>
      <c r="E4957" s="49"/>
      <c r="F4957" s="49"/>
      <c r="G4957" s="50"/>
      <c r="H4957" s="47"/>
      <c r="I4957" s="47"/>
    </row>
    <row r="4958" spans="2:9" ht="20.100000000000001" hidden="1" customHeight="1" x14ac:dyDescent="0.25">
      <c r="B4958" s="48"/>
      <c r="C4958" s="49"/>
      <c r="D4958" s="49"/>
      <c r="E4958" s="49"/>
      <c r="F4958" s="49"/>
      <c r="G4958" s="50"/>
      <c r="H4958" s="47"/>
      <c r="I4958" s="47"/>
    </row>
    <row r="4959" spans="2:9" ht="20.100000000000001" hidden="1" customHeight="1" x14ac:dyDescent="0.25">
      <c r="B4959" s="48"/>
      <c r="C4959" s="49"/>
      <c r="D4959" s="49"/>
      <c r="E4959" s="49"/>
      <c r="F4959" s="49"/>
      <c r="G4959" s="50"/>
      <c r="H4959" s="47"/>
      <c r="I4959" s="47"/>
    </row>
    <row r="4960" spans="2:9" ht="20.100000000000001" hidden="1" customHeight="1" x14ac:dyDescent="0.25">
      <c r="B4960" s="48"/>
      <c r="C4960" s="49"/>
      <c r="D4960" s="49"/>
      <c r="E4960" s="49"/>
      <c r="F4960" s="49"/>
      <c r="G4960" s="50"/>
      <c r="H4960" s="47"/>
      <c r="I4960" s="47"/>
    </row>
    <row r="4961" spans="2:9" ht="20.100000000000001" hidden="1" customHeight="1" x14ac:dyDescent="0.25">
      <c r="B4961" s="48"/>
      <c r="C4961" s="49"/>
      <c r="D4961" s="49"/>
      <c r="E4961" s="49"/>
      <c r="F4961" s="49"/>
      <c r="G4961" s="50"/>
      <c r="H4961" s="47"/>
      <c r="I4961" s="47"/>
    </row>
    <row r="4962" spans="2:9" ht="20.100000000000001" hidden="1" customHeight="1" x14ac:dyDescent="0.25">
      <c r="B4962" s="48"/>
      <c r="C4962" s="49"/>
      <c r="D4962" s="49"/>
      <c r="E4962" s="49"/>
      <c r="F4962" s="49"/>
      <c r="G4962" s="50"/>
      <c r="H4962" s="47"/>
      <c r="I4962" s="47"/>
    </row>
    <row r="4963" spans="2:9" ht="20.100000000000001" hidden="1" customHeight="1" x14ac:dyDescent="0.25">
      <c r="B4963" s="48"/>
      <c r="C4963" s="49"/>
      <c r="D4963" s="49"/>
      <c r="E4963" s="49"/>
      <c r="F4963" s="49"/>
      <c r="G4963" s="50"/>
      <c r="H4963" s="47"/>
      <c r="I4963" s="47"/>
    </row>
    <row r="4964" spans="2:9" ht="20.100000000000001" hidden="1" customHeight="1" x14ac:dyDescent="0.25">
      <c r="B4964" s="48"/>
      <c r="C4964" s="49"/>
      <c r="D4964" s="49"/>
      <c r="E4964" s="49"/>
      <c r="F4964" s="49"/>
      <c r="G4964" s="50"/>
      <c r="H4964" s="47"/>
      <c r="I4964" s="47"/>
    </row>
    <row r="4965" spans="2:9" ht="20.100000000000001" hidden="1" customHeight="1" x14ac:dyDescent="0.25">
      <c r="B4965" s="48"/>
      <c r="C4965" s="49"/>
      <c r="D4965" s="49"/>
      <c r="E4965" s="49"/>
      <c r="F4965" s="49"/>
      <c r="G4965" s="50"/>
      <c r="H4965" s="47"/>
      <c r="I4965" s="47"/>
    </row>
    <row r="4966" spans="2:9" ht="20.100000000000001" hidden="1" customHeight="1" x14ac:dyDescent="0.25">
      <c r="B4966" s="48"/>
      <c r="C4966" s="49"/>
      <c r="D4966" s="49"/>
      <c r="E4966" s="49"/>
      <c r="F4966" s="49"/>
      <c r="G4966" s="50"/>
      <c r="H4966" s="47"/>
      <c r="I4966" s="47"/>
    </row>
    <row r="4967" spans="2:9" ht="20.100000000000001" hidden="1" customHeight="1" x14ac:dyDescent="0.25">
      <c r="B4967" s="48"/>
      <c r="C4967" s="49"/>
      <c r="D4967" s="49"/>
      <c r="E4967" s="49"/>
      <c r="F4967" s="49"/>
      <c r="G4967" s="50"/>
      <c r="H4967" s="47"/>
      <c r="I4967" s="47"/>
    </row>
    <row r="4968" spans="2:9" ht="20.100000000000001" hidden="1" customHeight="1" x14ac:dyDescent="0.25">
      <c r="B4968" s="48"/>
      <c r="C4968" s="49"/>
      <c r="D4968" s="49"/>
      <c r="E4968" s="49"/>
      <c r="F4968" s="49"/>
      <c r="G4968" s="50"/>
      <c r="H4968" s="47"/>
      <c r="I4968" s="47"/>
    </row>
    <row r="4969" spans="2:9" ht="20.100000000000001" hidden="1" customHeight="1" x14ac:dyDescent="0.25">
      <c r="B4969" s="48"/>
      <c r="C4969" s="49"/>
      <c r="D4969" s="49"/>
      <c r="E4969" s="49"/>
      <c r="F4969" s="49"/>
      <c r="G4969" s="50"/>
      <c r="H4969" s="47"/>
      <c r="I4969" s="47"/>
    </row>
    <row r="4970" spans="2:9" ht="20.100000000000001" hidden="1" customHeight="1" x14ac:dyDescent="0.25">
      <c r="B4970" s="48"/>
      <c r="C4970" s="49"/>
      <c r="D4970" s="49"/>
      <c r="E4970" s="49"/>
      <c r="F4970" s="49"/>
      <c r="G4970" s="50"/>
      <c r="H4970" s="47"/>
      <c r="I4970" s="47"/>
    </row>
    <row r="4971" spans="2:9" ht="20.100000000000001" hidden="1" customHeight="1" x14ac:dyDescent="0.25">
      <c r="B4971" s="48"/>
      <c r="C4971" s="49"/>
      <c r="D4971" s="49"/>
      <c r="E4971" s="49"/>
      <c r="F4971" s="49"/>
      <c r="G4971" s="50"/>
      <c r="H4971" s="47"/>
      <c r="I4971" s="47"/>
    </row>
    <row r="4972" spans="2:9" ht="20.100000000000001" hidden="1" customHeight="1" x14ac:dyDescent="0.25">
      <c r="B4972" s="48"/>
      <c r="C4972" s="49"/>
      <c r="D4972" s="49"/>
      <c r="E4972" s="49"/>
      <c r="F4972" s="49"/>
      <c r="G4972" s="50"/>
      <c r="H4972" s="47"/>
      <c r="I4972" s="47"/>
    </row>
    <row r="4973" spans="2:9" ht="20.100000000000001" hidden="1" customHeight="1" x14ac:dyDescent="0.25">
      <c r="B4973" s="48"/>
      <c r="C4973" s="49"/>
      <c r="D4973" s="49"/>
      <c r="E4973" s="49"/>
      <c r="F4973" s="49"/>
      <c r="G4973" s="50"/>
      <c r="H4973" s="47"/>
      <c r="I4973" s="47"/>
    </row>
    <row r="4974" spans="2:9" ht="20.100000000000001" hidden="1" customHeight="1" x14ac:dyDescent="0.25">
      <c r="B4974" s="48"/>
      <c r="C4974" s="49"/>
      <c r="D4974" s="49"/>
      <c r="E4974" s="49"/>
      <c r="F4974" s="49"/>
      <c r="G4974" s="50"/>
      <c r="H4974" s="47"/>
      <c r="I4974" s="47"/>
    </row>
    <row r="4975" spans="2:9" ht="20.100000000000001" hidden="1" customHeight="1" x14ac:dyDescent="0.25">
      <c r="B4975" s="48"/>
      <c r="C4975" s="49"/>
      <c r="D4975" s="49"/>
      <c r="E4975" s="49"/>
      <c r="F4975" s="49"/>
      <c r="G4975" s="50"/>
      <c r="H4975" s="47"/>
      <c r="I4975" s="47"/>
    </row>
    <row r="4976" spans="2:9" ht="20.100000000000001" hidden="1" customHeight="1" x14ac:dyDescent="0.25">
      <c r="B4976" s="48"/>
      <c r="C4976" s="49"/>
      <c r="D4976" s="49"/>
      <c r="E4976" s="49"/>
      <c r="F4976" s="49"/>
      <c r="G4976" s="50"/>
      <c r="H4976" s="47"/>
      <c r="I4976" s="47"/>
    </row>
    <row r="4977" spans="2:9" ht="20.100000000000001" hidden="1" customHeight="1" x14ac:dyDescent="0.25">
      <c r="B4977" s="48"/>
      <c r="C4977" s="49"/>
      <c r="D4977" s="49"/>
      <c r="E4977" s="49"/>
      <c r="F4977" s="49"/>
      <c r="G4977" s="50"/>
      <c r="H4977" s="47"/>
      <c r="I4977" s="47"/>
    </row>
    <row r="4978" spans="2:9" ht="20.100000000000001" hidden="1" customHeight="1" x14ac:dyDescent="0.25">
      <c r="B4978" s="48"/>
      <c r="C4978" s="49"/>
      <c r="D4978" s="49"/>
      <c r="E4978" s="49"/>
      <c r="F4978" s="49"/>
      <c r="G4978" s="50"/>
      <c r="H4978" s="47"/>
      <c r="I4978" s="47"/>
    </row>
    <row r="4979" spans="2:9" ht="20.100000000000001" hidden="1" customHeight="1" x14ac:dyDescent="0.25">
      <c r="B4979" s="48"/>
      <c r="C4979" s="49"/>
      <c r="D4979" s="49"/>
      <c r="E4979" s="49"/>
      <c r="F4979" s="49"/>
      <c r="G4979" s="50"/>
      <c r="H4979" s="47"/>
      <c r="I4979" s="47"/>
    </row>
    <row r="4980" spans="2:9" ht="20.100000000000001" hidden="1" customHeight="1" x14ac:dyDescent="0.25">
      <c r="B4980" s="48"/>
      <c r="C4980" s="49"/>
      <c r="D4980" s="49"/>
      <c r="E4980" s="49"/>
      <c r="F4980" s="49"/>
      <c r="G4980" s="50"/>
      <c r="H4980" s="47"/>
      <c r="I4980" s="47"/>
    </row>
    <row r="4981" spans="2:9" ht="20.100000000000001" hidden="1" customHeight="1" x14ac:dyDescent="0.25">
      <c r="B4981" s="48"/>
      <c r="C4981" s="49"/>
      <c r="D4981" s="49"/>
      <c r="E4981" s="49"/>
      <c r="F4981" s="49"/>
      <c r="G4981" s="50"/>
      <c r="H4981" s="47"/>
      <c r="I4981" s="47"/>
    </row>
    <row r="4982" spans="2:9" ht="20.100000000000001" hidden="1" customHeight="1" x14ac:dyDescent="0.25">
      <c r="B4982" s="48"/>
      <c r="C4982" s="49"/>
      <c r="D4982" s="49"/>
      <c r="E4982" s="49"/>
      <c r="F4982" s="49"/>
      <c r="G4982" s="50"/>
      <c r="H4982" s="47"/>
      <c r="I4982" s="47"/>
    </row>
    <row r="4983" spans="2:9" ht="20.100000000000001" hidden="1" customHeight="1" x14ac:dyDescent="0.25">
      <c r="B4983" s="48"/>
      <c r="C4983" s="49"/>
      <c r="D4983" s="49"/>
      <c r="E4983" s="49"/>
      <c r="F4983" s="49"/>
      <c r="G4983" s="50"/>
      <c r="H4983" s="47"/>
      <c r="I4983" s="47"/>
    </row>
    <row r="4984" spans="2:9" ht="20.100000000000001" hidden="1" customHeight="1" x14ac:dyDescent="0.25">
      <c r="B4984" s="48"/>
      <c r="C4984" s="49"/>
      <c r="D4984" s="49"/>
      <c r="E4984" s="49"/>
      <c r="F4984" s="49"/>
      <c r="G4984" s="50"/>
      <c r="H4984" s="47"/>
      <c r="I4984" s="47"/>
    </row>
    <row r="4985" spans="2:9" ht="20.100000000000001" hidden="1" customHeight="1" x14ac:dyDescent="0.25">
      <c r="B4985" s="48"/>
      <c r="C4985" s="49"/>
      <c r="D4985" s="49"/>
      <c r="E4985" s="49"/>
      <c r="F4985" s="49"/>
      <c r="G4985" s="50"/>
      <c r="H4985" s="47"/>
      <c r="I4985" s="47"/>
    </row>
    <row r="4986" spans="2:9" ht="20.100000000000001" hidden="1" customHeight="1" x14ac:dyDescent="0.25">
      <c r="B4986" s="48"/>
      <c r="C4986" s="49"/>
      <c r="D4986" s="49"/>
      <c r="E4986" s="49"/>
      <c r="F4986" s="49"/>
      <c r="G4986" s="50"/>
      <c r="H4986" s="47"/>
      <c r="I4986" s="47"/>
    </row>
    <row r="4987" spans="2:9" ht="20.100000000000001" hidden="1" customHeight="1" x14ac:dyDescent="0.25">
      <c r="B4987" s="48"/>
      <c r="C4987" s="49"/>
      <c r="D4987" s="49"/>
      <c r="E4987" s="49"/>
      <c r="F4987" s="49"/>
      <c r="G4987" s="50"/>
      <c r="H4987" s="47"/>
      <c r="I4987" s="47"/>
    </row>
    <row r="4988" spans="2:9" ht="20.100000000000001" hidden="1" customHeight="1" x14ac:dyDescent="0.25">
      <c r="B4988" s="48"/>
      <c r="C4988" s="49"/>
      <c r="D4988" s="49"/>
      <c r="E4988" s="49"/>
      <c r="F4988" s="49"/>
      <c r="G4988" s="50"/>
      <c r="H4988" s="47"/>
      <c r="I4988" s="47"/>
    </row>
    <row r="4989" spans="2:9" ht="20.100000000000001" hidden="1" customHeight="1" x14ac:dyDescent="0.25">
      <c r="B4989" s="48"/>
      <c r="C4989" s="49"/>
      <c r="D4989" s="49"/>
      <c r="E4989" s="49"/>
      <c r="F4989" s="49"/>
      <c r="G4989" s="50"/>
      <c r="H4989" s="47"/>
      <c r="I4989" s="47"/>
    </row>
    <row r="4990" spans="2:9" ht="20.100000000000001" hidden="1" customHeight="1" x14ac:dyDescent="0.25">
      <c r="B4990" s="48"/>
      <c r="C4990" s="49"/>
      <c r="D4990" s="49"/>
      <c r="E4990" s="49"/>
      <c r="F4990" s="49"/>
      <c r="G4990" s="50"/>
      <c r="H4990" s="47"/>
      <c r="I4990" s="47"/>
    </row>
    <row r="4991" spans="2:9" ht="20.100000000000001" hidden="1" customHeight="1" x14ac:dyDescent="0.25">
      <c r="B4991" s="48"/>
      <c r="C4991" s="49"/>
      <c r="D4991" s="49"/>
      <c r="E4991" s="49"/>
      <c r="F4991" s="49"/>
      <c r="G4991" s="50"/>
      <c r="H4991" s="47"/>
      <c r="I4991" s="47"/>
    </row>
    <row r="4992" spans="2:9" ht="20.100000000000001" hidden="1" customHeight="1" x14ac:dyDescent="0.25">
      <c r="B4992" s="48"/>
      <c r="C4992" s="49"/>
      <c r="D4992" s="49"/>
      <c r="E4992" s="49"/>
      <c r="F4992" s="49"/>
      <c r="G4992" s="50"/>
      <c r="H4992" s="47"/>
      <c r="I4992" s="47"/>
    </row>
    <row r="4993" spans="2:9" ht="20.100000000000001" hidden="1" customHeight="1" x14ac:dyDescent="0.25">
      <c r="B4993" s="48"/>
      <c r="C4993" s="49"/>
      <c r="D4993" s="49"/>
      <c r="E4993" s="49"/>
      <c r="F4993" s="49"/>
      <c r="G4993" s="50"/>
      <c r="H4993" s="47"/>
      <c r="I4993" s="47"/>
    </row>
    <row r="4994" spans="2:9" ht="20.100000000000001" hidden="1" customHeight="1" x14ac:dyDescent="0.25">
      <c r="B4994" s="48"/>
      <c r="C4994" s="49"/>
      <c r="D4994" s="49"/>
      <c r="E4994" s="49"/>
      <c r="F4994" s="49"/>
      <c r="G4994" s="50"/>
      <c r="H4994" s="47"/>
      <c r="I4994" s="47"/>
    </row>
    <row r="4995" spans="2:9" ht="20.100000000000001" hidden="1" customHeight="1" x14ac:dyDescent="0.25">
      <c r="B4995" s="48"/>
      <c r="C4995" s="49"/>
      <c r="D4995" s="49"/>
      <c r="E4995" s="49"/>
      <c r="F4995" s="49"/>
      <c r="G4995" s="50"/>
      <c r="H4995" s="47"/>
      <c r="I4995" s="47"/>
    </row>
    <row r="4996" spans="2:9" ht="20.100000000000001" hidden="1" customHeight="1" x14ac:dyDescent="0.25">
      <c r="B4996" s="48"/>
      <c r="C4996" s="49"/>
      <c r="D4996" s="49"/>
      <c r="E4996" s="49"/>
      <c r="F4996" s="49"/>
      <c r="G4996" s="50"/>
      <c r="H4996" s="47"/>
      <c r="I4996" s="47"/>
    </row>
    <row r="4997" spans="2:9" ht="20.100000000000001" hidden="1" customHeight="1" x14ac:dyDescent="0.25">
      <c r="B4997" s="48"/>
      <c r="C4997" s="49"/>
      <c r="D4997" s="49"/>
      <c r="E4997" s="49"/>
      <c r="F4997" s="49"/>
      <c r="G4997" s="50"/>
      <c r="H4997" s="47"/>
      <c r="I4997" s="47"/>
    </row>
    <row r="4998" spans="2:9" ht="20.100000000000001" hidden="1" customHeight="1" x14ac:dyDescent="0.25">
      <c r="B4998" s="48"/>
      <c r="C4998" s="49"/>
      <c r="D4998" s="49"/>
      <c r="E4998" s="49"/>
      <c r="F4998" s="49"/>
      <c r="G4998" s="50"/>
      <c r="H4998" s="47"/>
      <c r="I4998" s="47"/>
    </row>
    <row r="4999" spans="2:9" ht="20.100000000000001" hidden="1" customHeight="1" x14ac:dyDescent="0.25">
      <c r="B4999" s="48"/>
      <c r="C4999" s="49"/>
      <c r="D4999" s="49"/>
      <c r="E4999" s="49"/>
      <c r="F4999" s="49"/>
      <c r="G4999" s="50"/>
      <c r="H4999" s="47"/>
      <c r="I4999" s="47"/>
    </row>
    <row r="5000" spans="2:9" ht="20.100000000000001" hidden="1" customHeight="1" x14ac:dyDescent="0.25">
      <c r="B5000" s="48"/>
      <c r="C5000" s="49"/>
      <c r="D5000" s="49"/>
      <c r="E5000" s="49"/>
      <c r="F5000" s="49"/>
      <c r="G5000" s="50"/>
      <c r="H5000" s="47"/>
      <c r="I5000" s="47"/>
    </row>
    <row r="5001" spans="2:9" ht="20.100000000000001" hidden="1" customHeight="1" x14ac:dyDescent="0.25">
      <c r="B5001" s="48"/>
      <c r="C5001" s="49"/>
      <c r="D5001" s="49"/>
      <c r="E5001" s="49"/>
      <c r="F5001" s="49"/>
      <c r="G5001" s="50"/>
      <c r="H5001" s="47"/>
      <c r="I5001" s="47"/>
    </row>
    <row r="5002" spans="2:9" ht="20.100000000000001" hidden="1" customHeight="1" x14ac:dyDescent="0.25">
      <c r="B5002" s="48"/>
      <c r="C5002" s="49"/>
      <c r="D5002" s="49"/>
      <c r="E5002" s="49"/>
      <c r="F5002" s="49"/>
      <c r="G5002" s="50"/>
      <c r="H5002" s="47"/>
      <c r="I5002" s="47"/>
    </row>
    <row r="5003" spans="2:9" ht="20.100000000000001" hidden="1" customHeight="1" x14ac:dyDescent="0.25">
      <c r="B5003" s="48"/>
      <c r="C5003" s="49"/>
      <c r="D5003" s="49"/>
      <c r="E5003" s="49"/>
      <c r="F5003" s="49"/>
      <c r="G5003" s="50"/>
      <c r="H5003" s="47"/>
      <c r="I5003" s="47"/>
    </row>
    <row r="5004" spans="2:9" ht="20.100000000000001" hidden="1" customHeight="1" x14ac:dyDescent="0.25">
      <c r="B5004" s="48"/>
      <c r="C5004" s="49"/>
      <c r="D5004" s="49"/>
      <c r="E5004" s="49"/>
      <c r="F5004" s="49"/>
      <c r="G5004" s="50"/>
      <c r="H5004" s="47"/>
      <c r="I5004" s="47"/>
    </row>
    <row r="5005" spans="2:9" ht="20.100000000000001" hidden="1" customHeight="1" x14ac:dyDescent="0.25">
      <c r="B5005" s="48"/>
      <c r="C5005" s="49"/>
      <c r="D5005" s="49"/>
      <c r="E5005" s="49"/>
      <c r="F5005" s="49"/>
      <c r="G5005" s="50"/>
      <c r="H5005" s="47"/>
      <c r="I5005" s="47"/>
    </row>
    <row r="5006" spans="2:9" ht="20.100000000000001" hidden="1" customHeight="1" x14ac:dyDescent="0.25">
      <c r="B5006" s="48"/>
      <c r="C5006" s="49"/>
      <c r="D5006" s="49"/>
      <c r="E5006" s="49"/>
      <c r="F5006" s="49"/>
      <c r="G5006" s="50"/>
      <c r="H5006" s="47"/>
      <c r="I5006" s="47"/>
    </row>
    <row r="5007" spans="2:9" ht="20.100000000000001" hidden="1" customHeight="1" x14ac:dyDescent="0.25">
      <c r="B5007" s="48"/>
      <c r="C5007" s="49"/>
      <c r="D5007" s="49"/>
      <c r="E5007" s="49"/>
      <c r="F5007" s="49"/>
      <c r="G5007" s="50"/>
      <c r="H5007" s="47"/>
      <c r="I5007" s="47"/>
    </row>
    <row r="5008" spans="2:9" ht="20.100000000000001" hidden="1" customHeight="1" x14ac:dyDescent="0.25">
      <c r="B5008" s="48"/>
      <c r="C5008" s="49"/>
      <c r="D5008" s="49"/>
      <c r="E5008" s="49"/>
      <c r="F5008" s="49"/>
      <c r="G5008" s="50"/>
      <c r="H5008" s="47"/>
      <c r="I5008" s="47"/>
    </row>
    <row r="5009" spans="2:9" ht="20.100000000000001" hidden="1" customHeight="1" x14ac:dyDescent="0.25">
      <c r="B5009" s="48"/>
      <c r="C5009" s="49"/>
      <c r="D5009" s="49"/>
      <c r="E5009" s="49"/>
      <c r="F5009" s="49"/>
      <c r="G5009" s="50"/>
      <c r="H5009" s="47"/>
      <c r="I5009" s="47"/>
    </row>
    <row r="5010" spans="2:9" ht="20.100000000000001" hidden="1" customHeight="1" x14ac:dyDescent="0.25">
      <c r="B5010" s="48"/>
      <c r="C5010" s="49"/>
      <c r="D5010" s="49"/>
      <c r="E5010" s="49"/>
      <c r="F5010" s="49"/>
      <c r="G5010" s="50"/>
      <c r="H5010" s="47"/>
      <c r="I5010" s="47"/>
    </row>
    <row r="5011" spans="2:9" ht="20.100000000000001" hidden="1" customHeight="1" x14ac:dyDescent="0.25">
      <c r="B5011" s="48"/>
      <c r="C5011" s="49"/>
      <c r="D5011" s="49"/>
      <c r="E5011" s="49"/>
      <c r="F5011" s="49"/>
      <c r="G5011" s="50"/>
      <c r="H5011" s="47"/>
      <c r="I5011" s="47"/>
    </row>
    <row r="5012" spans="2:9" ht="20.100000000000001" hidden="1" customHeight="1" x14ac:dyDescent="0.25">
      <c r="B5012" s="48"/>
      <c r="C5012" s="49"/>
      <c r="D5012" s="49"/>
      <c r="E5012" s="49"/>
      <c r="F5012" s="49"/>
      <c r="G5012" s="50"/>
      <c r="H5012" s="47"/>
      <c r="I5012" s="47"/>
    </row>
    <row r="5013" spans="2:9" ht="20.100000000000001" hidden="1" customHeight="1" x14ac:dyDescent="0.25">
      <c r="B5013" s="48"/>
      <c r="C5013" s="49"/>
      <c r="D5013" s="49"/>
      <c r="E5013" s="49"/>
      <c r="F5013" s="49"/>
      <c r="G5013" s="50"/>
      <c r="H5013" s="47"/>
      <c r="I5013" s="47"/>
    </row>
    <row r="5014" spans="2:9" ht="20.100000000000001" hidden="1" customHeight="1" x14ac:dyDescent="0.25">
      <c r="B5014" s="48"/>
      <c r="C5014" s="49"/>
      <c r="D5014" s="49"/>
      <c r="E5014" s="49"/>
      <c r="F5014" s="49"/>
      <c r="G5014" s="50"/>
      <c r="H5014" s="47"/>
      <c r="I5014" s="47"/>
    </row>
    <row r="5015" spans="2:9" ht="20.100000000000001" hidden="1" customHeight="1" x14ac:dyDescent="0.25">
      <c r="B5015" s="48"/>
      <c r="C5015" s="49"/>
      <c r="D5015" s="49"/>
      <c r="E5015" s="49"/>
      <c r="F5015" s="49"/>
      <c r="G5015" s="50"/>
      <c r="H5015" s="47"/>
      <c r="I5015" s="47"/>
    </row>
    <row r="5016" spans="2:9" ht="20.100000000000001" hidden="1" customHeight="1" x14ac:dyDescent="0.25">
      <c r="B5016" s="48"/>
      <c r="C5016" s="49"/>
      <c r="D5016" s="49"/>
      <c r="E5016" s="49"/>
      <c r="F5016" s="49"/>
      <c r="G5016" s="50"/>
      <c r="H5016" s="47"/>
      <c r="I5016" s="47"/>
    </row>
    <row r="5017" spans="2:9" ht="20.100000000000001" hidden="1" customHeight="1" x14ac:dyDescent="0.25">
      <c r="B5017" s="48"/>
      <c r="C5017" s="49"/>
      <c r="D5017" s="49"/>
      <c r="E5017" s="49"/>
      <c r="F5017" s="49"/>
      <c r="G5017" s="50"/>
      <c r="H5017" s="47"/>
      <c r="I5017" s="47"/>
    </row>
    <row r="5018" spans="2:9" ht="20.100000000000001" hidden="1" customHeight="1" x14ac:dyDescent="0.25">
      <c r="B5018" s="48"/>
      <c r="C5018" s="49"/>
      <c r="D5018" s="49"/>
      <c r="E5018" s="49"/>
      <c r="F5018" s="49"/>
      <c r="G5018" s="50"/>
      <c r="H5018" s="47"/>
      <c r="I5018" s="47"/>
    </row>
    <row r="5019" spans="2:9" ht="20.100000000000001" hidden="1" customHeight="1" x14ac:dyDescent="0.25">
      <c r="B5019" s="48"/>
      <c r="C5019" s="49"/>
      <c r="D5019" s="49"/>
      <c r="E5019" s="49"/>
      <c r="F5019" s="49"/>
      <c r="G5019" s="50"/>
      <c r="H5019" s="47"/>
      <c r="I5019" s="47"/>
    </row>
    <row r="5020" spans="2:9" ht="20.100000000000001" hidden="1" customHeight="1" x14ac:dyDescent="0.25">
      <c r="B5020" s="48"/>
      <c r="C5020" s="49"/>
      <c r="D5020" s="49"/>
      <c r="E5020" s="49"/>
      <c r="F5020" s="49"/>
      <c r="G5020" s="50"/>
      <c r="H5020" s="47"/>
      <c r="I5020" s="47"/>
    </row>
    <row r="5021" spans="2:9" ht="20.100000000000001" hidden="1" customHeight="1" x14ac:dyDescent="0.25">
      <c r="B5021" s="48"/>
      <c r="C5021" s="49"/>
      <c r="D5021" s="49"/>
      <c r="E5021" s="49"/>
      <c r="F5021" s="49"/>
      <c r="G5021" s="50"/>
      <c r="H5021" s="47"/>
      <c r="I5021" s="47"/>
    </row>
    <row r="5022" spans="2:9" ht="20.100000000000001" hidden="1" customHeight="1" x14ac:dyDescent="0.25">
      <c r="B5022" s="48"/>
      <c r="C5022" s="49"/>
      <c r="D5022" s="49"/>
      <c r="E5022" s="49"/>
      <c r="F5022" s="49"/>
      <c r="G5022" s="50"/>
      <c r="H5022" s="47"/>
      <c r="I5022" s="47"/>
    </row>
    <row r="5023" spans="2:9" ht="20.100000000000001" hidden="1" customHeight="1" x14ac:dyDescent="0.25">
      <c r="B5023" s="48"/>
      <c r="C5023" s="49"/>
      <c r="D5023" s="49"/>
      <c r="E5023" s="49"/>
      <c r="F5023" s="49"/>
      <c r="G5023" s="50"/>
      <c r="H5023" s="47"/>
      <c r="I5023" s="47"/>
    </row>
    <row r="5024" spans="2:9" ht="20.100000000000001" hidden="1" customHeight="1" x14ac:dyDescent="0.25">
      <c r="B5024" s="48"/>
      <c r="C5024" s="49"/>
      <c r="D5024" s="49"/>
      <c r="E5024" s="49"/>
      <c r="F5024" s="49"/>
      <c r="G5024" s="50"/>
      <c r="H5024" s="47"/>
      <c r="I5024" s="47"/>
    </row>
    <row r="5025" spans="2:9" ht="20.100000000000001" hidden="1" customHeight="1" x14ac:dyDescent="0.25">
      <c r="B5025" s="48"/>
      <c r="C5025" s="49"/>
      <c r="D5025" s="49"/>
      <c r="E5025" s="49"/>
      <c r="F5025" s="49"/>
      <c r="G5025" s="50"/>
      <c r="H5025" s="47"/>
      <c r="I5025" s="47"/>
    </row>
    <row r="5026" spans="2:9" ht="20.100000000000001" hidden="1" customHeight="1" x14ac:dyDescent="0.25">
      <c r="B5026" s="48"/>
      <c r="C5026" s="49"/>
      <c r="D5026" s="49"/>
      <c r="E5026" s="49"/>
      <c r="F5026" s="49"/>
      <c r="G5026" s="50"/>
      <c r="H5026" s="47"/>
      <c r="I5026" s="47"/>
    </row>
    <row r="5027" spans="2:9" ht="20.100000000000001" hidden="1" customHeight="1" x14ac:dyDescent="0.25">
      <c r="B5027" s="48"/>
      <c r="C5027" s="49"/>
      <c r="D5027" s="49"/>
      <c r="E5027" s="49"/>
      <c r="F5027" s="49"/>
      <c r="G5027" s="50"/>
      <c r="H5027" s="47"/>
      <c r="I5027" s="47"/>
    </row>
    <row r="5028" spans="2:9" ht="20.100000000000001" hidden="1" customHeight="1" x14ac:dyDescent="0.25">
      <c r="B5028" s="48"/>
      <c r="C5028" s="49"/>
      <c r="D5028" s="49"/>
      <c r="E5028" s="49"/>
      <c r="F5028" s="49"/>
      <c r="G5028" s="50"/>
      <c r="H5028" s="47"/>
      <c r="I5028" s="47"/>
    </row>
    <row r="5029" spans="2:9" ht="20.100000000000001" hidden="1" customHeight="1" x14ac:dyDescent="0.25">
      <c r="B5029" s="48"/>
      <c r="C5029" s="49"/>
      <c r="D5029" s="49"/>
      <c r="E5029" s="49"/>
      <c r="F5029" s="49"/>
      <c r="G5029" s="50"/>
      <c r="H5029" s="47"/>
      <c r="I5029" s="47"/>
    </row>
    <row r="5030" spans="2:9" ht="20.100000000000001" hidden="1" customHeight="1" x14ac:dyDescent="0.25">
      <c r="B5030" s="48"/>
      <c r="C5030" s="49"/>
      <c r="D5030" s="49"/>
      <c r="E5030" s="49"/>
      <c r="F5030" s="49"/>
      <c r="G5030" s="50"/>
      <c r="H5030" s="47"/>
      <c r="I5030" s="47"/>
    </row>
    <row r="5031" spans="2:9" ht="20.100000000000001" hidden="1" customHeight="1" x14ac:dyDescent="0.25">
      <c r="B5031" s="48"/>
      <c r="C5031" s="49"/>
      <c r="D5031" s="49"/>
      <c r="E5031" s="49"/>
      <c r="F5031" s="49"/>
      <c r="G5031" s="50"/>
      <c r="H5031" s="47"/>
      <c r="I5031" s="47"/>
    </row>
    <row r="5032" spans="2:9" ht="20.100000000000001" hidden="1" customHeight="1" x14ac:dyDescent="0.25">
      <c r="B5032" s="48"/>
      <c r="C5032" s="49"/>
      <c r="D5032" s="49"/>
      <c r="E5032" s="49"/>
      <c r="F5032" s="49"/>
      <c r="G5032" s="50"/>
      <c r="H5032" s="47"/>
      <c r="I5032" s="47"/>
    </row>
    <row r="5033" spans="2:9" ht="20.100000000000001" hidden="1" customHeight="1" x14ac:dyDescent="0.25">
      <c r="B5033" s="48"/>
      <c r="C5033" s="49"/>
      <c r="D5033" s="49"/>
      <c r="E5033" s="49"/>
      <c r="F5033" s="49"/>
      <c r="G5033" s="50"/>
      <c r="H5033" s="47"/>
      <c r="I5033" s="47"/>
    </row>
    <row r="5034" spans="2:9" ht="20.100000000000001" hidden="1" customHeight="1" x14ac:dyDescent="0.25">
      <c r="B5034" s="48"/>
      <c r="C5034" s="49"/>
      <c r="D5034" s="49"/>
      <c r="E5034" s="49"/>
      <c r="F5034" s="49"/>
      <c r="G5034" s="50"/>
      <c r="H5034" s="47"/>
      <c r="I5034" s="47"/>
    </row>
    <row r="5035" spans="2:9" ht="20.100000000000001" hidden="1" customHeight="1" x14ac:dyDescent="0.25">
      <c r="B5035" s="48"/>
      <c r="C5035" s="49"/>
      <c r="D5035" s="49"/>
      <c r="E5035" s="49"/>
      <c r="F5035" s="49"/>
      <c r="G5035" s="50"/>
      <c r="H5035" s="47"/>
      <c r="I5035" s="47"/>
    </row>
    <row r="5036" spans="2:9" ht="20.100000000000001" hidden="1" customHeight="1" x14ac:dyDescent="0.25">
      <c r="B5036" s="48"/>
      <c r="C5036" s="49"/>
      <c r="D5036" s="49"/>
      <c r="E5036" s="49"/>
      <c r="F5036" s="49"/>
      <c r="G5036" s="50"/>
      <c r="H5036" s="47"/>
      <c r="I5036" s="47"/>
    </row>
    <row r="5037" spans="2:9" ht="20.100000000000001" hidden="1" customHeight="1" x14ac:dyDescent="0.25">
      <c r="B5037" s="48"/>
      <c r="C5037" s="49"/>
      <c r="D5037" s="49"/>
      <c r="E5037" s="49"/>
      <c r="F5037" s="49"/>
      <c r="G5037" s="50"/>
      <c r="H5037" s="47"/>
      <c r="I5037" s="47"/>
    </row>
    <row r="5038" spans="2:9" ht="20.100000000000001" hidden="1" customHeight="1" x14ac:dyDescent="0.25">
      <c r="B5038" s="48"/>
      <c r="C5038" s="49"/>
      <c r="D5038" s="49"/>
      <c r="E5038" s="49"/>
      <c r="F5038" s="49"/>
      <c r="G5038" s="50"/>
      <c r="H5038" s="47"/>
      <c r="I5038" s="47"/>
    </row>
    <row r="5039" spans="2:9" ht="20.100000000000001" hidden="1" customHeight="1" x14ac:dyDescent="0.25">
      <c r="B5039" s="48"/>
      <c r="C5039" s="49"/>
      <c r="D5039" s="49"/>
      <c r="E5039" s="49"/>
      <c r="F5039" s="49"/>
      <c r="G5039" s="50"/>
      <c r="H5039" s="47"/>
      <c r="I5039" s="47"/>
    </row>
    <row r="5040" spans="2:9" ht="20.100000000000001" hidden="1" customHeight="1" x14ac:dyDescent="0.25">
      <c r="B5040" s="48"/>
      <c r="C5040" s="49"/>
      <c r="D5040" s="49"/>
      <c r="E5040" s="49"/>
      <c r="F5040" s="49"/>
      <c r="G5040" s="50"/>
      <c r="H5040" s="47"/>
      <c r="I5040" s="47"/>
    </row>
    <row r="5041" spans="2:9" ht="20.100000000000001" hidden="1" customHeight="1" x14ac:dyDescent="0.25">
      <c r="B5041" s="48"/>
      <c r="C5041" s="49"/>
      <c r="D5041" s="49"/>
      <c r="E5041" s="49"/>
      <c r="F5041" s="49"/>
      <c r="G5041" s="50"/>
      <c r="H5041" s="47"/>
      <c r="I5041" s="47"/>
    </row>
    <row r="5042" spans="2:9" ht="20.100000000000001" hidden="1" customHeight="1" x14ac:dyDescent="0.25">
      <c r="B5042" s="48"/>
      <c r="C5042" s="49"/>
      <c r="D5042" s="49"/>
      <c r="E5042" s="49"/>
      <c r="F5042" s="49"/>
      <c r="G5042" s="50"/>
      <c r="H5042" s="47"/>
      <c r="I5042" s="47"/>
    </row>
    <row r="5043" spans="2:9" ht="20.100000000000001" hidden="1" customHeight="1" x14ac:dyDescent="0.25">
      <c r="B5043" s="48"/>
      <c r="C5043" s="49"/>
      <c r="D5043" s="49"/>
      <c r="E5043" s="49"/>
      <c r="F5043" s="49"/>
      <c r="G5043" s="50"/>
      <c r="H5043" s="47"/>
      <c r="I5043" s="47"/>
    </row>
    <row r="5044" spans="2:9" ht="20.100000000000001" hidden="1" customHeight="1" x14ac:dyDescent="0.25">
      <c r="B5044" s="48"/>
      <c r="C5044" s="49"/>
      <c r="D5044" s="49"/>
      <c r="E5044" s="49"/>
      <c r="F5044" s="49"/>
      <c r="G5044" s="50"/>
      <c r="H5044" s="47"/>
      <c r="I5044" s="47"/>
    </row>
    <row r="5045" spans="2:9" ht="20.100000000000001" hidden="1" customHeight="1" x14ac:dyDescent="0.25">
      <c r="B5045" s="48"/>
      <c r="C5045" s="49"/>
      <c r="D5045" s="49"/>
      <c r="E5045" s="49"/>
      <c r="F5045" s="49"/>
      <c r="G5045" s="50"/>
      <c r="H5045" s="47"/>
      <c r="I5045" s="47"/>
    </row>
    <row r="5046" spans="2:9" ht="20.100000000000001" hidden="1" customHeight="1" x14ac:dyDescent="0.25">
      <c r="B5046" s="48"/>
      <c r="C5046" s="49"/>
      <c r="D5046" s="49"/>
      <c r="E5046" s="49"/>
      <c r="F5046" s="49"/>
      <c r="G5046" s="50"/>
      <c r="H5046" s="47"/>
      <c r="I5046" s="47"/>
    </row>
    <row r="5047" spans="2:9" ht="20.100000000000001" hidden="1" customHeight="1" x14ac:dyDescent="0.25">
      <c r="B5047" s="48"/>
      <c r="C5047" s="49"/>
      <c r="D5047" s="49"/>
      <c r="E5047" s="49"/>
      <c r="F5047" s="49"/>
      <c r="G5047" s="50"/>
      <c r="H5047" s="47"/>
      <c r="I5047" s="47"/>
    </row>
    <row r="5048" spans="2:9" ht="20.100000000000001" hidden="1" customHeight="1" x14ac:dyDescent="0.25">
      <c r="B5048" s="48"/>
      <c r="C5048" s="49"/>
      <c r="D5048" s="49"/>
      <c r="E5048" s="49"/>
      <c r="F5048" s="49"/>
      <c r="G5048" s="50"/>
      <c r="H5048" s="47"/>
      <c r="I5048" s="47"/>
    </row>
    <row r="5049" spans="2:9" ht="20.100000000000001" hidden="1" customHeight="1" x14ac:dyDescent="0.25">
      <c r="B5049" s="48"/>
      <c r="C5049" s="49"/>
      <c r="D5049" s="49"/>
      <c r="E5049" s="49"/>
      <c r="F5049" s="49"/>
      <c r="G5049" s="50"/>
      <c r="H5049" s="47"/>
      <c r="I5049" s="47"/>
    </row>
    <row r="5050" spans="2:9" ht="20.100000000000001" hidden="1" customHeight="1" x14ac:dyDescent="0.25">
      <c r="B5050" s="48"/>
      <c r="C5050" s="49"/>
      <c r="D5050" s="49"/>
      <c r="E5050" s="49"/>
      <c r="F5050" s="49"/>
      <c r="G5050" s="50"/>
      <c r="H5050" s="47"/>
      <c r="I5050" s="47"/>
    </row>
    <row r="5051" spans="2:9" ht="20.100000000000001" hidden="1" customHeight="1" x14ac:dyDescent="0.25">
      <c r="B5051" s="48"/>
      <c r="C5051" s="49"/>
      <c r="D5051" s="49"/>
      <c r="E5051" s="49"/>
      <c r="F5051" s="49"/>
      <c r="G5051" s="50"/>
      <c r="H5051" s="47"/>
      <c r="I5051" s="47"/>
    </row>
    <row r="5052" spans="2:9" ht="20.100000000000001" hidden="1" customHeight="1" x14ac:dyDescent="0.25">
      <c r="B5052" s="48"/>
      <c r="C5052" s="49"/>
      <c r="D5052" s="49"/>
      <c r="E5052" s="49"/>
      <c r="F5052" s="49"/>
      <c r="G5052" s="50"/>
      <c r="H5052" s="47"/>
      <c r="I5052" s="47"/>
    </row>
    <row r="5053" spans="2:9" ht="20.100000000000001" hidden="1" customHeight="1" x14ac:dyDescent="0.25">
      <c r="B5053" s="48"/>
      <c r="C5053" s="49"/>
      <c r="D5053" s="49"/>
      <c r="E5053" s="49"/>
      <c r="F5053" s="49"/>
      <c r="G5053" s="50"/>
      <c r="H5053" s="47"/>
      <c r="I5053" s="47"/>
    </row>
    <row r="5054" spans="2:9" ht="20.100000000000001" hidden="1" customHeight="1" x14ac:dyDescent="0.25">
      <c r="B5054" s="48"/>
      <c r="C5054" s="49"/>
      <c r="D5054" s="49"/>
      <c r="E5054" s="49"/>
      <c r="F5054" s="49"/>
      <c r="G5054" s="50"/>
      <c r="H5054" s="47"/>
      <c r="I5054" s="47"/>
    </row>
    <row r="5055" spans="2:9" ht="20.100000000000001" hidden="1" customHeight="1" x14ac:dyDescent="0.25">
      <c r="B5055" s="48"/>
      <c r="C5055" s="49"/>
      <c r="D5055" s="49"/>
      <c r="E5055" s="49"/>
      <c r="F5055" s="49"/>
      <c r="G5055" s="50"/>
      <c r="H5055" s="47"/>
      <c r="I5055" s="47"/>
    </row>
    <row r="5056" spans="2:9" ht="20.100000000000001" hidden="1" customHeight="1" x14ac:dyDescent="0.25">
      <c r="B5056" s="48"/>
      <c r="C5056" s="49"/>
      <c r="D5056" s="49"/>
      <c r="E5056" s="49"/>
      <c r="F5056" s="49"/>
      <c r="G5056" s="50"/>
      <c r="H5056" s="47"/>
      <c r="I5056" s="47"/>
    </row>
    <row r="5057" spans="2:9" ht="20.100000000000001" hidden="1" customHeight="1" x14ac:dyDescent="0.25">
      <c r="B5057" s="48"/>
      <c r="C5057" s="49"/>
      <c r="D5057" s="49"/>
      <c r="E5057" s="49"/>
      <c r="F5057" s="49"/>
      <c r="G5057" s="50"/>
      <c r="H5057" s="47"/>
      <c r="I5057" s="47"/>
    </row>
    <row r="5058" spans="2:9" ht="20.100000000000001" hidden="1" customHeight="1" x14ac:dyDescent="0.25">
      <c r="B5058" s="48"/>
      <c r="C5058" s="49"/>
      <c r="D5058" s="49"/>
      <c r="E5058" s="49"/>
      <c r="F5058" s="49"/>
      <c r="G5058" s="50"/>
      <c r="H5058" s="47"/>
      <c r="I5058" s="47"/>
    </row>
    <row r="5059" spans="2:9" ht="20.100000000000001" hidden="1" customHeight="1" x14ac:dyDescent="0.25">
      <c r="B5059" s="48"/>
      <c r="C5059" s="49"/>
      <c r="D5059" s="49"/>
      <c r="E5059" s="49"/>
      <c r="F5059" s="49"/>
      <c r="G5059" s="50"/>
      <c r="H5059" s="47"/>
      <c r="I5059" s="47"/>
    </row>
    <row r="5060" spans="2:9" ht="20.100000000000001" hidden="1" customHeight="1" x14ac:dyDescent="0.25">
      <c r="B5060" s="48"/>
      <c r="C5060" s="49"/>
      <c r="D5060" s="49"/>
      <c r="E5060" s="49"/>
      <c r="F5060" s="49"/>
      <c r="G5060" s="50"/>
      <c r="H5060" s="47"/>
      <c r="I5060" s="47"/>
    </row>
    <row r="5061" spans="2:9" ht="20.100000000000001" hidden="1" customHeight="1" x14ac:dyDescent="0.25">
      <c r="B5061" s="48"/>
      <c r="C5061" s="49"/>
      <c r="D5061" s="49"/>
      <c r="E5061" s="49"/>
      <c r="F5061" s="49"/>
      <c r="G5061" s="50"/>
      <c r="H5061" s="47"/>
      <c r="I5061" s="47"/>
    </row>
    <row r="5062" spans="2:9" ht="20.100000000000001" hidden="1" customHeight="1" x14ac:dyDescent="0.25">
      <c r="B5062" s="48"/>
      <c r="C5062" s="49"/>
      <c r="D5062" s="49"/>
      <c r="E5062" s="49"/>
      <c r="F5062" s="49"/>
      <c r="G5062" s="50"/>
      <c r="H5062" s="47"/>
      <c r="I5062" s="47"/>
    </row>
    <row r="5063" spans="2:9" ht="20.100000000000001" hidden="1" customHeight="1" x14ac:dyDescent="0.25">
      <c r="B5063" s="48"/>
      <c r="C5063" s="49"/>
      <c r="D5063" s="49"/>
      <c r="E5063" s="49"/>
      <c r="F5063" s="49"/>
      <c r="G5063" s="50"/>
      <c r="H5063" s="47"/>
      <c r="I5063" s="47"/>
    </row>
    <row r="5064" spans="2:9" ht="20.100000000000001" hidden="1" customHeight="1" x14ac:dyDescent="0.25">
      <c r="B5064" s="48"/>
      <c r="C5064" s="49"/>
      <c r="D5064" s="49"/>
      <c r="E5064" s="49"/>
      <c r="F5064" s="49"/>
      <c r="G5064" s="50"/>
      <c r="H5064" s="47"/>
      <c r="I5064" s="47"/>
    </row>
    <row r="5065" spans="2:9" ht="20.100000000000001" hidden="1" customHeight="1" x14ac:dyDescent="0.25">
      <c r="B5065" s="48"/>
      <c r="C5065" s="49"/>
      <c r="D5065" s="49"/>
      <c r="E5065" s="49"/>
      <c r="F5065" s="49"/>
      <c r="G5065" s="50"/>
      <c r="H5065" s="47"/>
      <c r="I5065" s="47"/>
    </row>
    <row r="5066" spans="2:9" ht="20.100000000000001" hidden="1" customHeight="1" x14ac:dyDescent="0.25">
      <c r="B5066" s="48"/>
      <c r="C5066" s="49"/>
      <c r="D5066" s="49"/>
      <c r="E5066" s="49"/>
      <c r="F5066" s="49"/>
      <c r="G5066" s="50"/>
      <c r="H5066" s="47"/>
      <c r="I5066" s="47"/>
    </row>
    <row r="5067" spans="2:9" ht="20.100000000000001" hidden="1" customHeight="1" x14ac:dyDescent="0.25">
      <c r="B5067" s="48"/>
      <c r="C5067" s="49"/>
      <c r="D5067" s="49"/>
      <c r="E5067" s="49"/>
      <c r="F5067" s="49"/>
      <c r="G5067" s="50"/>
      <c r="H5067" s="47"/>
      <c r="I5067" s="47"/>
    </row>
    <row r="5068" spans="2:9" ht="20.100000000000001" hidden="1" customHeight="1" x14ac:dyDescent="0.25">
      <c r="B5068" s="48"/>
      <c r="C5068" s="49"/>
      <c r="D5068" s="49"/>
      <c r="E5068" s="49"/>
      <c r="F5068" s="49"/>
      <c r="G5068" s="50"/>
      <c r="H5068" s="47"/>
      <c r="I5068" s="47"/>
    </row>
    <row r="5069" spans="2:9" ht="20.100000000000001" hidden="1" customHeight="1" x14ac:dyDescent="0.25">
      <c r="B5069" s="48"/>
      <c r="C5069" s="49"/>
      <c r="D5069" s="49"/>
      <c r="E5069" s="49"/>
      <c r="F5069" s="49"/>
      <c r="G5069" s="50"/>
      <c r="H5069" s="47"/>
      <c r="I5069" s="47"/>
    </row>
    <row r="5070" spans="2:9" ht="20.100000000000001" hidden="1" customHeight="1" x14ac:dyDescent="0.25">
      <c r="B5070" s="48"/>
      <c r="C5070" s="49"/>
      <c r="D5070" s="49"/>
      <c r="E5070" s="49"/>
      <c r="F5070" s="49"/>
      <c r="G5070" s="50"/>
      <c r="H5070" s="47"/>
      <c r="I5070" s="47"/>
    </row>
    <row r="5071" spans="2:9" ht="20.100000000000001" hidden="1" customHeight="1" x14ac:dyDescent="0.25">
      <c r="B5071" s="48"/>
      <c r="C5071" s="49"/>
      <c r="D5071" s="49"/>
      <c r="E5071" s="49"/>
      <c r="F5071" s="49"/>
      <c r="G5071" s="50"/>
      <c r="H5071" s="47"/>
      <c r="I5071" s="47"/>
    </row>
    <row r="5072" spans="2:9" ht="20.100000000000001" hidden="1" customHeight="1" x14ac:dyDescent="0.25">
      <c r="B5072" s="48"/>
      <c r="C5072" s="49"/>
      <c r="D5072" s="49"/>
      <c r="E5072" s="49"/>
      <c r="F5072" s="49"/>
      <c r="G5072" s="50"/>
      <c r="H5072" s="47"/>
      <c r="I5072" s="47"/>
    </row>
    <row r="5073" spans="2:9" ht="20.100000000000001" hidden="1" customHeight="1" x14ac:dyDescent="0.25">
      <c r="B5073" s="48"/>
      <c r="C5073" s="49"/>
      <c r="D5073" s="49"/>
      <c r="E5073" s="49"/>
      <c r="F5073" s="49"/>
      <c r="G5073" s="50"/>
      <c r="H5073" s="47"/>
      <c r="I5073" s="47"/>
    </row>
    <row r="5074" spans="2:9" ht="20.100000000000001" hidden="1" customHeight="1" x14ac:dyDescent="0.25">
      <c r="B5074" s="48"/>
      <c r="C5074" s="49"/>
      <c r="D5074" s="49"/>
      <c r="E5074" s="49"/>
      <c r="F5074" s="49"/>
      <c r="G5074" s="50"/>
      <c r="H5074" s="47"/>
      <c r="I5074" s="47"/>
    </row>
    <row r="5075" spans="2:9" ht="20.100000000000001" hidden="1" customHeight="1" x14ac:dyDescent="0.25">
      <c r="B5075" s="48"/>
      <c r="C5075" s="49"/>
      <c r="D5075" s="49"/>
      <c r="E5075" s="49"/>
      <c r="F5075" s="49"/>
      <c r="G5075" s="50"/>
      <c r="H5075" s="47"/>
      <c r="I5075" s="47"/>
    </row>
    <row r="5076" spans="2:9" ht="20.100000000000001" hidden="1" customHeight="1" x14ac:dyDescent="0.25">
      <c r="B5076" s="48"/>
      <c r="C5076" s="49"/>
      <c r="D5076" s="49"/>
      <c r="E5076" s="49"/>
      <c r="F5076" s="49"/>
      <c r="G5076" s="50"/>
      <c r="H5076" s="47"/>
      <c r="I5076" s="47"/>
    </row>
    <row r="5077" spans="2:9" ht="20.100000000000001" hidden="1" customHeight="1" x14ac:dyDescent="0.25">
      <c r="B5077" s="48"/>
      <c r="C5077" s="49"/>
      <c r="D5077" s="49"/>
      <c r="E5077" s="49"/>
      <c r="F5077" s="49"/>
      <c r="G5077" s="50"/>
      <c r="H5077" s="47"/>
      <c r="I5077" s="47"/>
    </row>
    <row r="5078" spans="2:9" ht="20.100000000000001" hidden="1" customHeight="1" x14ac:dyDescent="0.25">
      <c r="B5078" s="48"/>
      <c r="C5078" s="49"/>
      <c r="D5078" s="49"/>
      <c r="E5078" s="49"/>
      <c r="F5078" s="49"/>
      <c r="G5078" s="50"/>
      <c r="H5078" s="47"/>
      <c r="I5078" s="47"/>
    </row>
    <row r="5079" spans="2:9" ht="20.100000000000001" hidden="1" customHeight="1" x14ac:dyDescent="0.25">
      <c r="B5079" s="48"/>
      <c r="C5079" s="49"/>
      <c r="D5079" s="49"/>
      <c r="E5079" s="49"/>
      <c r="F5079" s="49"/>
      <c r="G5079" s="50"/>
      <c r="H5079" s="47"/>
      <c r="I5079" s="47"/>
    </row>
    <row r="5080" spans="2:9" ht="20.100000000000001" hidden="1" customHeight="1" x14ac:dyDescent="0.25">
      <c r="B5080" s="48"/>
      <c r="C5080" s="49"/>
      <c r="D5080" s="49"/>
      <c r="E5080" s="49"/>
      <c r="F5080" s="49"/>
      <c r="G5080" s="50"/>
      <c r="H5080" s="47"/>
      <c r="I5080" s="47"/>
    </row>
    <row r="5081" spans="2:9" ht="20.100000000000001" hidden="1" customHeight="1" x14ac:dyDescent="0.25">
      <c r="B5081" s="48"/>
      <c r="C5081" s="49"/>
      <c r="D5081" s="49"/>
      <c r="E5081" s="49"/>
      <c r="F5081" s="49"/>
      <c r="G5081" s="50"/>
      <c r="H5081" s="47"/>
      <c r="I5081" s="47"/>
    </row>
    <row r="5082" spans="2:9" ht="20.100000000000001" hidden="1" customHeight="1" x14ac:dyDescent="0.25">
      <c r="B5082" s="48"/>
      <c r="C5082" s="49"/>
      <c r="D5082" s="49"/>
      <c r="E5082" s="49"/>
      <c r="F5082" s="49"/>
      <c r="G5082" s="50"/>
      <c r="H5082" s="47"/>
      <c r="I5082" s="47"/>
    </row>
    <row r="5083" spans="2:9" ht="20.100000000000001" hidden="1" customHeight="1" x14ac:dyDescent="0.25">
      <c r="B5083" s="48"/>
      <c r="C5083" s="49"/>
      <c r="D5083" s="49"/>
      <c r="E5083" s="49"/>
      <c r="F5083" s="49"/>
      <c r="G5083" s="50"/>
      <c r="H5083" s="47"/>
      <c r="I5083" s="47"/>
    </row>
    <row r="5084" spans="2:9" ht="20.100000000000001" hidden="1" customHeight="1" x14ac:dyDescent="0.25">
      <c r="B5084" s="48"/>
      <c r="C5084" s="49"/>
      <c r="D5084" s="49"/>
      <c r="E5084" s="49"/>
      <c r="F5084" s="49"/>
      <c r="G5084" s="50"/>
      <c r="H5084" s="47"/>
      <c r="I5084" s="47"/>
    </row>
    <row r="5085" spans="2:9" ht="20.100000000000001" hidden="1" customHeight="1" x14ac:dyDescent="0.25">
      <c r="B5085" s="48"/>
      <c r="C5085" s="49"/>
      <c r="D5085" s="49"/>
      <c r="E5085" s="49"/>
      <c r="F5085" s="49"/>
      <c r="G5085" s="50"/>
      <c r="H5085" s="47"/>
      <c r="I5085" s="47"/>
    </row>
    <row r="5086" spans="2:9" ht="20.100000000000001" hidden="1" customHeight="1" x14ac:dyDescent="0.25">
      <c r="B5086" s="48"/>
      <c r="C5086" s="49"/>
      <c r="D5086" s="49"/>
      <c r="E5086" s="49"/>
      <c r="F5086" s="49"/>
      <c r="G5086" s="50"/>
      <c r="H5086" s="47"/>
      <c r="I5086" s="47"/>
    </row>
    <row r="5087" spans="2:9" ht="20.100000000000001" hidden="1" customHeight="1" x14ac:dyDescent="0.25">
      <c r="B5087" s="48"/>
      <c r="C5087" s="49"/>
      <c r="D5087" s="49"/>
      <c r="E5087" s="49"/>
      <c r="F5087" s="49"/>
      <c r="G5087" s="50"/>
      <c r="H5087" s="47"/>
      <c r="I5087" s="47"/>
    </row>
    <row r="5088" spans="2:9" ht="20.100000000000001" hidden="1" customHeight="1" x14ac:dyDescent="0.25">
      <c r="B5088" s="48"/>
      <c r="C5088" s="49"/>
      <c r="D5088" s="49"/>
      <c r="E5088" s="49"/>
      <c r="F5088" s="49"/>
      <c r="G5088" s="50"/>
      <c r="H5088" s="47"/>
      <c r="I5088" s="47"/>
    </row>
    <row r="5089" spans="2:9" ht="20.100000000000001" hidden="1" customHeight="1" x14ac:dyDescent="0.25">
      <c r="B5089" s="48"/>
      <c r="C5089" s="49"/>
      <c r="D5089" s="49"/>
      <c r="E5089" s="49"/>
      <c r="F5089" s="49"/>
      <c r="G5089" s="50"/>
      <c r="H5089" s="47"/>
      <c r="I5089" s="47"/>
    </row>
    <row r="5090" spans="2:9" ht="20.100000000000001" hidden="1" customHeight="1" x14ac:dyDescent="0.25">
      <c r="B5090" s="48"/>
      <c r="C5090" s="49"/>
      <c r="D5090" s="49"/>
      <c r="E5090" s="49"/>
      <c r="F5090" s="49"/>
      <c r="G5090" s="50"/>
      <c r="H5090" s="47"/>
      <c r="I5090" s="47"/>
    </row>
    <row r="5091" spans="2:9" ht="20.100000000000001" hidden="1" customHeight="1" x14ac:dyDescent="0.25">
      <c r="B5091" s="48"/>
      <c r="C5091" s="49"/>
      <c r="D5091" s="49"/>
      <c r="E5091" s="49"/>
      <c r="F5091" s="49"/>
      <c r="G5091" s="50"/>
      <c r="H5091" s="47"/>
      <c r="I5091" s="47"/>
    </row>
    <row r="5092" spans="2:9" ht="20.100000000000001" hidden="1" customHeight="1" x14ac:dyDescent="0.25">
      <c r="B5092" s="48"/>
      <c r="C5092" s="49"/>
      <c r="D5092" s="49"/>
      <c r="E5092" s="49"/>
      <c r="F5092" s="49"/>
      <c r="G5092" s="50"/>
      <c r="H5092" s="47"/>
      <c r="I5092" s="47"/>
    </row>
    <row r="5093" spans="2:9" ht="20.100000000000001" hidden="1" customHeight="1" x14ac:dyDescent="0.25">
      <c r="B5093" s="48"/>
      <c r="C5093" s="49"/>
      <c r="D5093" s="49"/>
      <c r="E5093" s="49"/>
      <c r="F5093" s="49"/>
      <c r="G5093" s="50"/>
      <c r="H5093" s="47"/>
      <c r="I5093" s="47"/>
    </row>
    <row r="5094" spans="2:9" ht="20.100000000000001" hidden="1" customHeight="1" x14ac:dyDescent="0.25">
      <c r="B5094" s="48"/>
      <c r="C5094" s="49"/>
      <c r="D5094" s="49"/>
      <c r="E5094" s="49"/>
      <c r="F5094" s="49"/>
      <c r="G5094" s="50"/>
      <c r="H5094" s="47"/>
      <c r="I5094" s="47"/>
    </row>
    <row r="5095" spans="2:9" ht="20.100000000000001" hidden="1" customHeight="1" x14ac:dyDescent="0.25">
      <c r="B5095" s="48"/>
      <c r="C5095" s="49"/>
      <c r="D5095" s="49"/>
      <c r="E5095" s="49"/>
      <c r="F5095" s="49"/>
      <c r="G5095" s="50"/>
      <c r="H5095" s="47"/>
      <c r="I5095" s="47"/>
    </row>
    <row r="5096" spans="2:9" ht="20.100000000000001" hidden="1" customHeight="1" x14ac:dyDescent="0.25">
      <c r="B5096" s="48"/>
      <c r="C5096" s="49"/>
      <c r="D5096" s="49"/>
      <c r="E5096" s="49"/>
      <c r="F5096" s="49"/>
      <c r="G5096" s="50"/>
      <c r="H5096" s="47"/>
      <c r="I5096" s="47"/>
    </row>
    <row r="5097" spans="2:9" ht="20.100000000000001" hidden="1" customHeight="1" x14ac:dyDescent="0.25">
      <c r="B5097" s="48"/>
      <c r="C5097" s="49"/>
      <c r="D5097" s="49"/>
      <c r="E5097" s="49"/>
      <c r="F5097" s="49"/>
      <c r="G5097" s="50"/>
      <c r="H5097" s="47"/>
      <c r="I5097" s="47"/>
    </row>
    <row r="5098" spans="2:9" ht="20.100000000000001" hidden="1" customHeight="1" x14ac:dyDescent="0.25">
      <c r="B5098" s="48"/>
      <c r="C5098" s="49"/>
      <c r="D5098" s="49"/>
      <c r="E5098" s="49"/>
      <c r="F5098" s="49"/>
      <c r="G5098" s="50"/>
      <c r="H5098" s="47"/>
      <c r="I5098" s="47"/>
    </row>
    <row r="5099" spans="2:9" ht="20.100000000000001" hidden="1" customHeight="1" x14ac:dyDescent="0.25">
      <c r="B5099" s="48"/>
      <c r="C5099" s="49"/>
      <c r="D5099" s="49"/>
      <c r="E5099" s="49"/>
      <c r="F5099" s="49"/>
      <c r="G5099" s="50"/>
      <c r="H5099" s="47"/>
      <c r="I5099" s="47"/>
    </row>
    <row r="5100" spans="2:9" ht="20.100000000000001" hidden="1" customHeight="1" x14ac:dyDescent="0.25">
      <c r="B5100" s="48"/>
      <c r="C5100" s="49"/>
      <c r="D5100" s="49"/>
      <c r="E5100" s="49"/>
      <c r="F5100" s="49"/>
      <c r="G5100" s="50"/>
      <c r="H5100" s="47"/>
      <c r="I5100" s="47"/>
    </row>
    <row r="5101" spans="2:9" ht="20.100000000000001" hidden="1" customHeight="1" x14ac:dyDescent="0.25">
      <c r="B5101" s="48"/>
      <c r="C5101" s="49"/>
      <c r="D5101" s="49"/>
      <c r="E5101" s="49"/>
      <c r="F5101" s="49"/>
      <c r="G5101" s="50"/>
      <c r="H5101" s="47"/>
      <c r="I5101" s="47"/>
    </row>
    <row r="5102" spans="2:9" ht="20.100000000000001" hidden="1" customHeight="1" x14ac:dyDescent="0.25">
      <c r="B5102" s="48"/>
      <c r="C5102" s="49"/>
      <c r="D5102" s="49"/>
      <c r="E5102" s="49"/>
      <c r="F5102" s="49"/>
      <c r="G5102" s="50"/>
      <c r="H5102" s="47"/>
      <c r="I5102" s="47"/>
    </row>
    <row r="5103" spans="2:9" ht="20.100000000000001" hidden="1" customHeight="1" x14ac:dyDescent="0.25">
      <c r="B5103" s="48"/>
      <c r="C5103" s="49"/>
      <c r="D5103" s="49"/>
      <c r="E5103" s="49"/>
      <c r="F5103" s="49"/>
      <c r="G5103" s="50"/>
      <c r="H5103" s="47"/>
      <c r="I5103" s="47"/>
    </row>
    <row r="5104" spans="2:9" ht="20.100000000000001" hidden="1" customHeight="1" x14ac:dyDescent="0.25">
      <c r="B5104" s="48"/>
      <c r="C5104" s="49"/>
      <c r="D5104" s="49"/>
      <c r="E5104" s="49"/>
      <c r="F5104" s="49"/>
      <c r="G5104" s="50"/>
      <c r="H5104" s="47"/>
      <c r="I5104" s="47"/>
    </row>
    <row r="5105" spans="2:9" ht="20.100000000000001" hidden="1" customHeight="1" x14ac:dyDescent="0.25">
      <c r="B5105" s="48"/>
      <c r="C5105" s="49"/>
      <c r="D5105" s="49"/>
      <c r="E5105" s="49"/>
      <c r="F5105" s="49"/>
      <c r="G5105" s="50"/>
      <c r="H5105" s="47"/>
      <c r="I5105" s="47"/>
    </row>
    <row r="5106" spans="2:9" ht="20.100000000000001" hidden="1" customHeight="1" x14ac:dyDescent="0.25">
      <c r="B5106" s="48"/>
      <c r="C5106" s="49"/>
      <c r="D5106" s="49"/>
      <c r="E5106" s="49"/>
      <c r="F5106" s="49"/>
      <c r="G5106" s="50"/>
      <c r="H5106" s="47"/>
      <c r="I5106" s="47"/>
    </row>
    <row r="5107" spans="2:9" ht="20.100000000000001" hidden="1" customHeight="1" x14ac:dyDescent="0.25">
      <c r="B5107" s="48"/>
      <c r="C5107" s="49"/>
      <c r="D5107" s="49"/>
      <c r="E5107" s="49"/>
      <c r="F5107" s="49"/>
      <c r="G5107" s="50"/>
      <c r="H5107" s="47"/>
      <c r="I5107" s="47"/>
    </row>
    <row r="5108" spans="2:9" ht="20.100000000000001" hidden="1" customHeight="1" x14ac:dyDescent="0.25">
      <c r="B5108" s="48"/>
      <c r="C5108" s="49"/>
      <c r="D5108" s="49"/>
      <c r="E5108" s="49"/>
      <c r="F5108" s="49"/>
      <c r="G5108" s="50"/>
      <c r="H5108" s="47"/>
      <c r="I5108" s="47"/>
    </row>
    <row r="5109" spans="2:9" ht="20.100000000000001" hidden="1" customHeight="1" x14ac:dyDescent="0.25">
      <c r="B5109" s="48"/>
      <c r="C5109" s="49"/>
      <c r="D5109" s="49"/>
      <c r="E5109" s="49"/>
      <c r="F5109" s="49"/>
      <c r="G5109" s="50"/>
      <c r="H5109" s="47"/>
      <c r="I5109" s="47"/>
    </row>
    <row r="5110" spans="2:9" ht="20.100000000000001" hidden="1" customHeight="1" x14ac:dyDescent="0.25">
      <c r="B5110" s="48"/>
      <c r="C5110" s="49"/>
      <c r="D5110" s="49"/>
      <c r="E5110" s="49"/>
      <c r="F5110" s="49"/>
      <c r="G5110" s="50"/>
      <c r="H5110" s="47"/>
      <c r="I5110" s="47"/>
    </row>
    <row r="5111" spans="2:9" ht="20.100000000000001" hidden="1" customHeight="1" x14ac:dyDescent="0.25">
      <c r="B5111" s="48"/>
      <c r="C5111" s="49"/>
      <c r="D5111" s="49"/>
      <c r="E5111" s="49"/>
      <c r="F5111" s="49"/>
      <c r="G5111" s="50"/>
      <c r="H5111" s="47"/>
      <c r="I5111" s="47"/>
    </row>
    <row r="5112" spans="2:9" ht="20.100000000000001" hidden="1" customHeight="1" x14ac:dyDescent="0.25">
      <c r="B5112" s="48"/>
      <c r="C5112" s="49"/>
      <c r="D5112" s="49"/>
      <c r="E5112" s="49"/>
      <c r="F5112" s="49"/>
      <c r="G5112" s="50"/>
      <c r="H5112" s="47"/>
      <c r="I5112" s="47"/>
    </row>
    <row r="5113" spans="2:9" ht="20.100000000000001" hidden="1" customHeight="1" x14ac:dyDescent="0.25">
      <c r="B5113" s="48"/>
      <c r="C5113" s="49"/>
      <c r="D5113" s="49"/>
      <c r="E5113" s="49"/>
      <c r="F5113" s="49"/>
      <c r="G5113" s="50"/>
      <c r="H5113" s="47"/>
      <c r="I5113" s="47"/>
    </row>
    <row r="5114" spans="2:9" ht="20.100000000000001" hidden="1" customHeight="1" x14ac:dyDescent="0.25">
      <c r="B5114" s="48"/>
      <c r="C5114" s="49"/>
      <c r="D5114" s="49"/>
      <c r="E5114" s="49"/>
      <c r="F5114" s="49"/>
      <c r="G5114" s="50"/>
      <c r="H5114" s="47"/>
      <c r="I5114" s="47"/>
    </row>
    <row r="5115" spans="2:9" ht="20.100000000000001" hidden="1" customHeight="1" x14ac:dyDescent="0.25">
      <c r="B5115" s="48"/>
      <c r="C5115" s="49"/>
      <c r="D5115" s="49"/>
      <c r="E5115" s="49"/>
      <c r="F5115" s="49"/>
      <c r="G5115" s="50"/>
      <c r="H5115" s="47"/>
      <c r="I5115" s="47"/>
    </row>
    <row r="5116" spans="2:9" ht="20.100000000000001" hidden="1" customHeight="1" x14ac:dyDescent="0.25">
      <c r="B5116" s="48"/>
      <c r="C5116" s="49"/>
      <c r="D5116" s="49"/>
      <c r="E5116" s="49"/>
      <c r="F5116" s="49"/>
      <c r="G5116" s="50"/>
      <c r="H5116" s="47"/>
      <c r="I5116" s="47"/>
    </row>
    <row r="5117" spans="2:9" ht="20.100000000000001" hidden="1" customHeight="1" x14ac:dyDescent="0.25">
      <c r="B5117" s="48"/>
      <c r="C5117" s="49"/>
      <c r="D5117" s="49"/>
      <c r="E5117" s="49"/>
      <c r="F5117" s="49"/>
      <c r="G5117" s="50"/>
      <c r="H5117" s="47"/>
      <c r="I5117" s="47"/>
    </row>
    <row r="5118" spans="2:9" ht="20.100000000000001" hidden="1" customHeight="1" x14ac:dyDescent="0.25">
      <c r="B5118" s="48"/>
      <c r="C5118" s="49"/>
      <c r="D5118" s="49"/>
      <c r="E5118" s="49"/>
      <c r="F5118" s="49"/>
      <c r="G5118" s="50"/>
      <c r="H5118" s="47"/>
      <c r="I5118" s="47"/>
    </row>
    <row r="5119" spans="2:9" ht="20.100000000000001" hidden="1" customHeight="1" x14ac:dyDescent="0.25">
      <c r="B5119" s="48"/>
      <c r="C5119" s="49"/>
      <c r="D5119" s="49"/>
      <c r="E5119" s="49"/>
      <c r="F5119" s="49"/>
      <c r="G5119" s="50"/>
      <c r="H5119" s="47"/>
      <c r="I5119" s="47"/>
    </row>
    <row r="5120" spans="2:9" ht="20.100000000000001" hidden="1" customHeight="1" x14ac:dyDescent="0.25">
      <c r="B5120" s="48"/>
      <c r="C5120" s="49"/>
      <c r="D5120" s="49"/>
      <c r="E5120" s="49"/>
      <c r="F5120" s="49"/>
      <c r="G5120" s="50"/>
      <c r="H5120" s="47"/>
      <c r="I5120" s="47"/>
    </row>
    <row r="5121" spans="2:9" ht="20.100000000000001" hidden="1" customHeight="1" x14ac:dyDescent="0.25">
      <c r="B5121" s="48"/>
      <c r="C5121" s="49"/>
      <c r="D5121" s="49"/>
      <c r="E5121" s="49"/>
      <c r="F5121" s="49"/>
      <c r="G5121" s="50"/>
      <c r="H5121" s="47"/>
      <c r="I5121" s="47"/>
    </row>
    <row r="5122" spans="2:9" ht="20.100000000000001" hidden="1" customHeight="1" x14ac:dyDescent="0.25">
      <c r="B5122" s="48"/>
      <c r="C5122" s="49"/>
      <c r="D5122" s="49"/>
      <c r="E5122" s="49"/>
      <c r="F5122" s="49"/>
      <c r="G5122" s="50"/>
      <c r="H5122" s="47"/>
      <c r="I5122" s="47"/>
    </row>
    <row r="5123" spans="2:9" ht="20.100000000000001" hidden="1" customHeight="1" x14ac:dyDescent="0.25">
      <c r="B5123" s="48"/>
      <c r="C5123" s="49"/>
      <c r="D5123" s="49"/>
      <c r="E5123" s="49"/>
      <c r="F5123" s="49"/>
      <c r="G5123" s="50"/>
      <c r="H5123" s="47"/>
      <c r="I5123" s="47"/>
    </row>
    <row r="5124" spans="2:9" ht="20.100000000000001" hidden="1" customHeight="1" x14ac:dyDescent="0.25">
      <c r="B5124" s="48"/>
      <c r="C5124" s="49"/>
      <c r="D5124" s="49"/>
      <c r="E5124" s="49"/>
      <c r="F5124" s="49"/>
      <c r="G5124" s="50"/>
      <c r="H5124" s="47"/>
      <c r="I5124" s="47"/>
    </row>
    <row r="5125" spans="2:9" ht="20.100000000000001" hidden="1" customHeight="1" x14ac:dyDescent="0.25">
      <c r="B5125" s="48"/>
      <c r="C5125" s="49"/>
      <c r="D5125" s="49"/>
      <c r="E5125" s="49"/>
      <c r="F5125" s="49"/>
      <c r="G5125" s="50"/>
      <c r="H5125" s="47"/>
      <c r="I5125" s="47"/>
    </row>
    <row r="5126" spans="2:9" ht="20.100000000000001" hidden="1" customHeight="1" x14ac:dyDescent="0.25">
      <c r="B5126" s="48"/>
      <c r="C5126" s="49"/>
      <c r="D5126" s="49"/>
      <c r="E5126" s="49"/>
      <c r="F5126" s="49"/>
      <c r="G5126" s="50"/>
      <c r="H5126" s="47"/>
      <c r="I5126" s="47"/>
    </row>
    <row r="5127" spans="2:9" ht="20.100000000000001" hidden="1" customHeight="1" x14ac:dyDescent="0.25">
      <c r="B5127" s="48"/>
      <c r="C5127" s="49"/>
      <c r="D5127" s="49"/>
      <c r="E5127" s="49"/>
      <c r="F5127" s="49"/>
      <c r="G5127" s="50"/>
      <c r="H5127" s="47"/>
      <c r="I5127" s="47"/>
    </row>
    <row r="5128" spans="2:9" ht="20.100000000000001" hidden="1" customHeight="1" x14ac:dyDescent="0.25">
      <c r="B5128" s="48"/>
      <c r="C5128" s="49"/>
      <c r="D5128" s="49"/>
      <c r="E5128" s="49"/>
      <c r="F5128" s="49"/>
      <c r="G5128" s="50"/>
      <c r="H5128" s="47"/>
      <c r="I5128" s="47"/>
    </row>
    <row r="5129" spans="2:9" ht="20.100000000000001" hidden="1" customHeight="1" x14ac:dyDescent="0.25">
      <c r="B5129" s="48"/>
      <c r="C5129" s="49"/>
      <c r="D5129" s="49"/>
      <c r="E5129" s="49"/>
      <c r="F5129" s="49"/>
      <c r="G5129" s="50"/>
      <c r="H5129" s="47"/>
      <c r="I5129" s="47"/>
    </row>
    <row r="5130" spans="2:9" ht="20.100000000000001" hidden="1" customHeight="1" x14ac:dyDescent="0.25">
      <c r="B5130" s="48"/>
      <c r="C5130" s="49"/>
      <c r="D5130" s="49"/>
      <c r="E5130" s="49"/>
      <c r="F5130" s="49"/>
      <c r="G5130" s="50"/>
      <c r="H5130" s="47"/>
      <c r="I5130" s="47"/>
    </row>
    <row r="5131" spans="2:9" ht="20.100000000000001" hidden="1" customHeight="1" x14ac:dyDescent="0.25">
      <c r="B5131" s="48"/>
      <c r="C5131" s="49"/>
      <c r="D5131" s="49"/>
      <c r="E5131" s="49"/>
      <c r="F5131" s="49"/>
      <c r="G5131" s="50"/>
      <c r="H5131" s="47"/>
      <c r="I5131" s="47"/>
    </row>
    <row r="5132" spans="2:9" ht="20.100000000000001" hidden="1" customHeight="1" x14ac:dyDescent="0.25">
      <c r="B5132" s="48"/>
      <c r="C5132" s="49"/>
      <c r="D5132" s="49"/>
      <c r="E5132" s="49"/>
      <c r="F5132" s="49"/>
      <c r="G5132" s="50"/>
      <c r="H5132" s="47"/>
      <c r="I5132" s="47"/>
    </row>
    <row r="5133" spans="2:9" ht="20.100000000000001" hidden="1" customHeight="1" x14ac:dyDescent="0.25">
      <c r="B5133" s="48"/>
      <c r="C5133" s="49"/>
      <c r="D5133" s="49"/>
      <c r="E5133" s="49"/>
      <c r="F5133" s="49"/>
      <c r="G5133" s="50"/>
      <c r="H5133" s="47"/>
      <c r="I5133" s="47"/>
    </row>
    <row r="5134" spans="2:9" ht="20.100000000000001" hidden="1" customHeight="1" x14ac:dyDescent="0.25">
      <c r="B5134" s="48"/>
      <c r="C5134" s="49"/>
      <c r="D5134" s="49"/>
      <c r="E5134" s="49"/>
      <c r="F5134" s="49"/>
      <c r="G5134" s="50"/>
      <c r="H5134" s="47"/>
      <c r="I5134" s="47"/>
    </row>
    <row r="5135" spans="2:9" ht="20.100000000000001" hidden="1" customHeight="1" x14ac:dyDescent="0.25">
      <c r="B5135" s="48"/>
      <c r="C5135" s="49"/>
      <c r="D5135" s="49"/>
      <c r="E5135" s="49"/>
      <c r="F5135" s="49"/>
      <c r="G5135" s="50"/>
      <c r="H5135" s="47"/>
      <c r="I5135" s="47"/>
    </row>
    <row r="5136" spans="2:9" ht="20.100000000000001" hidden="1" customHeight="1" x14ac:dyDescent="0.25">
      <c r="B5136" s="48"/>
      <c r="C5136" s="49"/>
      <c r="D5136" s="49"/>
      <c r="E5136" s="49"/>
      <c r="F5136" s="49"/>
      <c r="G5136" s="50"/>
      <c r="H5136" s="47"/>
      <c r="I5136" s="47"/>
    </row>
    <row r="5137" spans="2:9" ht="20.100000000000001" hidden="1" customHeight="1" x14ac:dyDescent="0.25">
      <c r="B5137" s="48"/>
      <c r="C5137" s="49"/>
      <c r="D5137" s="49"/>
      <c r="E5137" s="49"/>
      <c r="F5137" s="49"/>
      <c r="G5137" s="50"/>
      <c r="H5137" s="47"/>
      <c r="I5137" s="47"/>
    </row>
    <row r="5138" spans="2:9" ht="20.100000000000001" hidden="1" customHeight="1" x14ac:dyDescent="0.25">
      <c r="B5138" s="48"/>
      <c r="C5138" s="49"/>
      <c r="D5138" s="49"/>
      <c r="E5138" s="49"/>
      <c r="F5138" s="49"/>
      <c r="G5138" s="50"/>
      <c r="H5138" s="47"/>
      <c r="I5138" s="47"/>
    </row>
    <row r="5139" spans="2:9" ht="20.100000000000001" hidden="1" customHeight="1" x14ac:dyDescent="0.25">
      <c r="B5139" s="48"/>
      <c r="C5139" s="49"/>
      <c r="D5139" s="49"/>
      <c r="E5139" s="49"/>
      <c r="F5139" s="49"/>
      <c r="G5139" s="50"/>
      <c r="H5139" s="47"/>
      <c r="I5139" s="47"/>
    </row>
    <row r="5140" spans="2:9" ht="20.100000000000001" hidden="1" customHeight="1" x14ac:dyDescent="0.25">
      <c r="B5140" s="48"/>
      <c r="C5140" s="49"/>
      <c r="D5140" s="49"/>
      <c r="E5140" s="49"/>
      <c r="F5140" s="49"/>
      <c r="G5140" s="50"/>
      <c r="H5140" s="47"/>
      <c r="I5140" s="47"/>
    </row>
    <row r="5141" spans="2:9" ht="20.100000000000001" hidden="1" customHeight="1" x14ac:dyDescent="0.25">
      <c r="B5141" s="48"/>
      <c r="C5141" s="49"/>
      <c r="D5141" s="49"/>
      <c r="E5141" s="49"/>
      <c r="F5141" s="49"/>
      <c r="G5141" s="50"/>
      <c r="H5141" s="47"/>
      <c r="I5141" s="47"/>
    </row>
    <row r="5142" spans="2:9" ht="20.100000000000001" hidden="1" customHeight="1" x14ac:dyDescent="0.25">
      <c r="B5142" s="48"/>
      <c r="C5142" s="49"/>
      <c r="D5142" s="49"/>
      <c r="E5142" s="49"/>
      <c r="F5142" s="49"/>
      <c r="G5142" s="50"/>
      <c r="H5142" s="47"/>
      <c r="I5142" s="47"/>
    </row>
    <row r="5143" spans="2:9" ht="20.100000000000001" hidden="1" customHeight="1" x14ac:dyDescent="0.25">
      <c r="B5143" s="48"/>
      <c r="C5143" s="49"/>
      <c r="D5143" s="49"/>
      <c r="E5143" s="49"/>
      <c r="F5143" s="49"/>
      <c r="G5143" s="50"/>
      <c r="H5143" s="47"/>
      <c r="I5143" s="47"/>
    </row>
    <row r="5144" spans="2:9" ht="20.100000000000001" hidden="1" customHeight="1" x14ac:dyDescent="0.25">
      <c r="B5144" s="48"/>
      <c r="C5144" s="49"/>
      <c r="D5144" s="49"/>
      <c r="E5144" s="49"/>
      <c r="F5144" s="49"/>
      <c r="G5144" s="50"/>
      <c r="H5144" s="47"/>
      <c r="I5144" s="47"/>
    </row>
    <row r="5145" spans="2:9" ht="20.100000000000001" hidden="1" customHeight="1" x14ac:dyDescent="0.25">
      <c r="B5145" s="48"/>
      <c r="C5145" s="49"/>
      <c r="D5145" s="49"/>
      <c r="E5145" s="49"/>
      <c r="F5145" s="49"/>
      <c r="G5145" s="50"/>
      <c r="H5145" s="47"/>
      <c r="I5145" s="47"/>
    </row>
    <row r="5146" spans="2:9" ht="20.100000000000001" hidden="1" customHeight="1" x14ac:dyDescent="0.25">
      <c r="B5146" s="48"/>
      <c r="C5146" s="49"/>
      <c r="D5146" s="49"/>
      <c r="E5146" s="49"/>
      <c r="F5146" s="49"/>
      <c r="G5146" s="50"/>
      <c r="H5146" s="47"/>
      <c r="I5146" s="47"/>
    </row>
    <row r="5147" spans="2:9" ht="20.100000000000001" hidden="1" customHeight="1" x14ac:dyDescent="0.25">
      <c r="B5147" s="48"/>
      <c r="C5147" s="49"/>
      <c r="D5147" s="49"/>
      <c r="E5147" s="49"/>
      <c r="F5147" s="49"/>
      <c r="G5147" s="50"/>
      <c r="H5147" s="47"/>
      <c r="I5147" s="47"/>
    </row>
    <row r="5148" spans="2:9" ht="20.100000000000001" hidden="1" customHeight="1" x14ac:dyDescent="0.25">
      <c r="B5148" s="48"/>
      <c r="C5148" s="49"/>
      <c r="D5148" s="49"/>
      <c r="E5148" s="49"/>
      <c r="F5148" s="49"/>
      <c r="G5148" s="50"/>
      <c r="H5148" s="47"/>
      <c r="I5148" s="47"/>
    </row>
    <row r="5149" spans="2:9" ht="20.100000000000001" hidden="1" customHeight="1" x14ac:dyDescent="0.25">
      <c r="B5149" s="48"/>
      <c r="C5149" s="49"/>
      <c r="D5149" s="49"/>
      <c r="E5149" s="49"/>
      <c r="F5149" s="49"/>
      <c r="G5149" s="50"/>
      <c r="H5149" s="47"/>
      <c r="I5149" s="47"/>
    </row>
    <row r="5150" spans="2:9" ht="20.100000000000001" hidden="1" customHeight="1" x14ac:dyDescent="0.25">
      <c r="B5150" s="48"/>
      <c r="C5150" s="49"/>
      <c r="D5150" s="49"/>
      <c r="E5150" s="49"/>
      <c r="F5150" s="49"/>
      <c r="G5150" s="50"/>
      <c r="H5150" s="47"/>
      <c r="I5150" s="47"/>
    </row>
    <row r="5151" spans="2:9" ht="20.100000000000001" hidden="1" customHeight="1" x14ac:dyDescent="0.25">
      <c r="B5151" s="48"/>
      <c r="C5151" s="49"/>
      <c r="D5151" s="49"/>
      <c r="E5151" s="49"/>
      <c r="F5151" s="49"/>
      <c r="G5151" s="50"/>
      <c r="H5151" s="47"/>
      <c r="I5151" s="47"/>
    </row>
    <row r="5152" spans="2:9" ht="20.100000000000001" hidden="1" customHeight="1" x14ac:dyDescent="0.25">
      <c r="B5152" s="48"/>
      <c r="C5152" s="49"/>
      <c r="D5152" s="49"/>
      <c r="E5152" s="49"/>
      <c r="F5152" s="49"/>
      <c r="G5152" s="50"/>
      <c r="H5152" s="47"/>
      <c r="I5152" s="47"/>
    </row>
    <row r="5153" spans="2:9" ht="20.100000000000001" hidden="1" customHeight="1" x14ac:dyDescent="0.25">
      <c r="B5153" s="48"/>
      <c r="C5153" s="49"/>
      <c r="D5153" s="49"/>
      <c r="E5153" s="49"/>
      <c r="F5153" s="49"/>
      <c r="G5153" s="50"/>
      <c r="H5153" s="47"/>
      <c r="I5153" s="47"/>
    </row>
    <row r="5154" spans="2:9" ht="20.100000000000001" hidden="1" customHeight="1" x14ac:dyDescent="0.25">
      <c r="B5154" s="48"/>
      <c r="C5154" s="49"/>
      <c r="D5154" s="49"/>
      <c r="E5154" s="49"/>
      <c r="F5154" s="49"/>
      <c r="G5154" s="50"/>
      <c r="H5154" s="47"/>
      <c r="I5154" s="47"/>
    </row>
    <row r="5155" spans="2:9" ht="20.100000000000001" hidden="1" customHeight="1" x14ac:dyDescent="0.25">
      <c r="B5155" s="48"/>
      <c r="C5155" s="49"/>
      <c r="D5155" s="49"/>
      <c r="E5155" s="49"/>
      <c r="F5155" s="49"/>
      <c r="G5155" s="50"/>
      <c r="H5155" s="47"/>
      <c r="I5155" s="47"/>
    </row>
    <row r="5156" spans="2:9" ht="20.100000000000001" hidden="1" customHeight="1" x14ac:dyDescent="0.25">
      <c r="B5156" s="48"/>
      <c r="C5156" s="49"/>
      <c r="D5156" s="49"/>
      <c r="E5156" s="49"/>
      <c r="F5156" s="49"/>
      <c r="G5156" s="50"/>
      <c r="H5156" s="47"/>
      <c r="I5156" s="47"/>
    </row>
    <row r="5157" spans="2:9" ht="20.100000000000001" hidden="1" customHeight="1" x14ac:dyDescent="0.25">
      <c r="B5157" s="48"/>
      <c r="C5157" s="49"/>
      <c r="D5157" s="49"/>
      <c r="E5157" s="49"/>
      <c r="F5157" s="49"/>
      <c r="G5157" s="50"/>
      <c r="H5157" s="47"/>
      <c r="I5157" s="47"/>
    </row>
    <row r="5158" spans="2:9" ht="20.100000000000001" hidden="1" customHeight="1" x14ac:dyDescent="0.25">
      <c r="B5158" s="48"/>
      <c r="C5158" s="49"/>
      <c r="D5158" s="49"/>
      <c r="E5158" s="49"/>
      <c r="F5158" s="49"/>
      <c r="G5158" s="50"/>
      <c r="H5158" s="47"/>
      <c r="I5158" s="47"/>
    </row>
    <row r="5159" spans="2:9" ht="20.100000000000001" hidden="1" customHeight="1" x14ac:dyDescent="0.25">
      <c r="B5159" s="48"/>
      <c r="C5159" s="49"/>
      <c r="D5159" s="49"/>
      <c r="E5159" s="49"/>
      <c r="F5159" s="49"/>
      <c r="G5159" s="50"/>
      <c r="H5159" s="47"/>
      <c r="I5159" s="47"/>
    </row>
    <row r="5160" spans="2:9" ht="20.100000000000001" hidden="1" customHeight="1" x14ac:dyDescent="0.25">
      <c r="B5160" s="48"/>
      <c r="C5160" s="49"/>
      <c r="D5160" s="49"/>
      <c r="E5160" s="49"/>
      <c r="F5160" s="49"/>
      <c r="G5160" s="50"/>
      <c r="H5160" s="47"/>
      <c r="I5160" s="47"/>
    </row>
    <row r="5161" spans="2:9" ht="20.100000000000001" hidden="1" customHeight="1" x14ac:dyDescent="0.25">
      <c r="B5161" s="48"/>
      <c r="C5161" s="49"/>
      <c r="D5161" s="49"/>
      <c r="E5161" s="49"/>
      <c r="F5161" s="49"/>
      <c r="G5161" s="50"/>
      <c r="H5161" s="47"/>
      <c r="I5161" s="47"/>
    </row>
    <row r="5162" spans="2:9" ht="20.100000000000001" hidden="1" customHeight="1" x14ac:dyDescent="0.25">
      <c r="B5162" s="48"/>
      <c r="C5162" s="49"/>
      <c r="D5162" s="49"/>
      <c r="E5162" s="49"/>
      <c r="F5162" s="49"/>
      <c r="G5162" s="50"/>
      <c r="H5162" s="47"/>
      <c r="I5162" s="47"/>
    </row>
    <row r="5163" spans="2:9" ht="20.100000000000001" hidden="1" customHeight="1" x14ac:dyDescent="0.25">
      <c r="B5163" s="48"/>
      <c r="C5163" s="49"/>
      <c r="D5163" s="49"/>
      <c r="E5163" s="49"/>
      <c r="F5163" s="49"/>
      <c r="G5163" s="50"/>
      <c r="H5163" s="47"/>
      <c r="I5163" s="47"/>
    </row>
    <row r="5164" spans="2:9" ht="20.100000000000001" hidden="1" customHeight="1" x14ac:dyDescent="0.25">
      <c r="B5164" s="48"/>
      <c r="C5164" s="49"/>
      <c r="D5164" s="49"/>
      <c r="E5164" s="49"/>
      <c r="F5164" s="49"/>
      <c r="G5164" s="50"/>
      <c r="H5164" s="47"/>
      <c r="I5164" s="47"/>
    </row>
    <row r="5165" spans="2:9" ht="20.100000000000001" hidden="1" customHeight="1" x14ac:dyDescent="0.25">
      <c r="B5165" s="48"/>
      <c r="C5165" s="49"/>
      <c r="D5165" s="49"/>
      <c r="E5165" s="49"/>
      <c r="F5165" s="49"/>
      <c r="G5165" s="50"/>
      <c r="H5165" s="47"/>
      <c r="I5165" s="47"/>
    </row>
    <row r="5166" spans="2:9" ht="20.100000000000001" hidden="1" customHeight="1" x14ac:dyDescent="0.25">
      <c r="B5166" s="48"/>
      <c r="C5166" s="49"/>
      <c r="D5166" s="49"/>
      <c r="E5166" s="49"/>
      <c r="F5166" s="49"/>
      <c r="G5166" s="50"/>
      <c r="H5166" s="47"/>
      <c r="I5166" s="47"/>
    </row>
    <row r="5167" spans="2:9" ht="20.100000000000001" hidden="1" customHeight="1" x14ac:dyDescent="0.25">
      <c r="B5167" s="48"/>
      <c r="C5167" s="49"/>
      <c r="D5167" s="49"/>
      <c r="E5167" s="49"/>
      <c r="F5167" s="49"/>
      <c r="G5167" s="50"/>
      <c r="H5167" s="47"/>
      <c r="I5167" s="47"/>
    </row>
    <row r="5168" spans="2:9" ht="20.100000000000001" hidden="1" customHeight="1" x14ac:dyDescent="0.25">
      <c r="B5168" s="48"/>
      <c r="C5168" s="49"/>
      <c r="D5168" s="49"/>
      <c r="E5168" s="49"/>
      <c r="F5168" s="49"/>
      <c r="G5168" s="50"/>
      <c r="H5168" s="47"/>
      <c r="I5168" s="47"/>
    </row>
    <row r="5169" spans="2:9" ht="20.100000000000001" hidden="1" customHeight="1" x14ac:dyDescent="0.25">
      <c r="B5169" s="48"/>
      <c r="C5169" s="49"/>
      <c r="D5169" s="49"/>
      <c r="E5169" s="49"/>
      <c r="F5169" s="49"/>
      <c r="G5169" s="50"/>
      <c r="H5169" s="47"/>
      <c r="I5169" s="47"/>
    </row>
    <row r="5170" spans="2:9" ht="20.100000000000001" hidden="1" customHeight="1" x14ac:dyDescent="0.25">
      <c r="B5170" s="48"/>
      <c r="C5170" s="49"/>
      <c r="D5170" s="49"/>
      <c r="E5170" s="49"/>
      <c r="F5170" s="49"/>
      <c r="G5170" s="50"/>
      <c r="H5170" s="47"/>
      <c r="I5170" s="47"/>
    </row>
    <row r="5171" spans="2:9" ht="20.100000000000001" hidden="1" customHeight="1" x14ac:dyDescent="0.25">
      <c r="B5171" s="48"/>
      <c r="C5171" s="49"/>
      <c r="D5171" s="49"/>
      <c r="E5171" s="49"/>
      <c r="F5171" s="49"/>
      <c r="G5171" s="50"/>
      <c r="H5171" s="47"/>
      <c r="I5171" s="47"/>
    </row>
    <row r="5172" spans="2:9" ht="20.100000000000001" hidden="1" customHeight="1" x14ac:dyDescent="0.25">
      <c r="B5172" s="48"/>
      <c r="C5172" s="49"/>
      <c r="D5172" s="49"/>
      <c r="E5172" s="49"/>
      <c r="F5172" s="49"/>
      <c r="G5172" s="50"/>
      <c r="H5172" s="47"/>
      <c r="I5172" s="47"/>
    </row>
    <row r="5173" spans="2:9" ht="20.100000000000001" hidden="1" customHeight="1" x14ac:dyDescent="0.25">
      <c r="B5173" s="48"/>
      <c r="C5173" s="49"/>
      <c r="D5173" s="49"/>
      <c r="E5173" s="49"/>
      <c r="F5173" s="49"/>
      <c r="G5173" s="50"/>
      <c r="H5173" s="47"/>
      <c r="I5173" s="47"/>
    </row>
    <row r="5174" spans="2:9" ht="20.100000000000001" hidden="1" customHeight="1" x14ac:dyDescent="0.25">
      <c r="B5174" s="48"/>
      <c r="C5174" s="49"/>
      <c r="D5174" s="49"/>
      <c r="E5174" s="49"/>
      <c r="F5174" s="49"/>
      <c r="G5174" s="50"/>
      <c r="H5174" s="47"/>
      <c r="I5174" s="47"/>
    </row>
    <row r="5175" spans="2:9" ht="20.100000000000001" hidden="1" customHeight="1" x14ac:dyDescent="0.25">
      <c r="B5175" s="48"/>
      <c r="C5175" s="49"/>
      <c r="D5175" s="49"/>
      <c r="E5175" s="49"/>
      <c r="F5175" s="49"/>
      <c r="G5175" s="50"/>
      <c r="H5175" s="47"/>
      <c r="I5175" s="47"/>
    </row>
    <row r="5176" spans="2:9" ht="20.100000000000001" hidden="1" customHeight="1" x14ac:dyDescent="0.25">
      <c r="B5176" s="48"/>
      <c r="C5176" s="49"/>
      <c r="D5176" s="49"/>
      <c r="E5176" s="49"/>
      <c r="F5176" s="49"/>
      <c r="G5176" s="50"/>
      <c r="H5176" s="47"/>
      <c r="I5176" s="47"/>
    </row>
    <row r="5177" spans="2:9" ht="20.100000000000001" hidden="1" customHeight="1" x14ac:dyDescent="0.25">
      <c r="B5177" s="48"/>
      <c r="C5177" s="49"/>
      <c r="D5177" s="49"/>
      <c r="E5177" s="49"/>
      <c r="F5177" s="49"/>
      <c r="G5177" s="50"/>
      <c r="H5177" s="47"/>
      <c r="I5177" s="47"/>
    </row>
    <row r="5178" spans="2:9" ht="20.100000000000001" hidden="1" customHeight="1" x14ac:dyDescent="0.25">
      <c r="B5178" s="48"/>
      <c r="C5178" s="49"/>
      <c r="D5178" s="49"/>
      <c r="E5178" s="49"/>
      <c r="F5178" s="49"/>
      <c r="G5178" s="50"/>
      <c r="H5178" s="47"/>
      <c r="I5178" s="47"/>
    </row>
    <row r="5179" spans="2:9" ht="20.100000000000001" hidden="1" customHeight="1" x14ac:dyDescent="0.25">
      <c r="B5179" s="48"/>
      <c r="C5179" s="49"/>
      <c r="D5179" s="49"/>
      <c r="E5179" s="49"/>
      <c r="F5179" s="49"/>
      <c r="G5179" s="50"/>
      <c r="H5179" s="47"/>
      <c r="I5179" s="47"/>
    </row>
    <row r="5180" spans="2:9" ht="20.100000000000001" hidden="1" customHeight="1" x14ac:dyDescent="0.25">
      <c r="B5180" s="48"/>
      <c r="C5180" s="49"/>
      <c r="D5180" s="49"/>
      <c r="E5180" s="49"/>
      <c r="F5180" s="49"/>
      <c r="G5180" s="50"/>
      <c r="H5180" s="47"/>
      <c r="I5180" s="47"/>
    </row>
    <row r="5181" spans="2:9" ht="20.100000000000001" hidden="1" customHeight="1" x14ac:dyDescent="0.25">
      <c r="B5181" s="48"/>
      <c r="C5181" s="49"/>
      <c r="D5181" s="49"/>
      <c r="E5181" s="49"/>
      <c r="F5181" s="49"/>
      <c r="G5181" s="50"/>
      <c r="H5181" s="47"/>
      <c r="I5181" s="47"/>
    </row>
    <row r="5182" spans="2:9" ht="20.100000000000001" hidden="1" customHeight="1" x14ac:dyDescent="0.25">
      <c r="B5182" s="48"/>
      <c r="C5182" s="49"/>
      <c r="D5182" s="49"/>
      <c r="E5182" s="49"/>
      <c r="F5182" s="49"/>
      <c r="G5182" s="50"/>
      <c r="H5182" s="47"/>
      <c r="I5182" s="47"/>
    </row>
    <row r="5183" spans="2:9" ht="20.100000000000001" hidden="1" customHeight="1" x14ac:dyDescent="0.25">
      <c r="B5183" s="48"/>
      <c r="C5183" s="49"/>
      <c r="D5183" s="49"/>
      <c r="E5183" s="49"/>
      <c r="F5183" s="49"/>
      <c r="G5183" s="50"/>
      <c r="H5183" s="47"/>
      <c r="I5183" s="47"/>
    </row>
    <row r="5184" spans="2:9" ht="20.100000000000001" hidden="1" customHeight="1" x14ac:dyDescent="0.25">
      <c r="B5184" s="48"/>
      <c r="C5184" s="49"/>
      <c r="D5184" s="49"/>
      <c r="E5184" s="49"/>
      <c r="F5184" s="49"/>
      <c r="G5184" s="50"/>
      <c r="H5184" s="47"/>
      <c r="I5184" s="47"/>
    </row>
    <row r="5185" spans="2:9" ht="20.100000000000001" hidden="1" customHeight="1" x14ac:dyDescent="0.25">
      <c r="B5185" s="48"/>
      <c r="C5185" s="49"/>
      <c r="D5185" s="49"/>
      <c r="E5185" s="49"/>
      <c r="F5185" s="49"/>
      <c r="G5185" s="50"/>
      <c r="H5185" s="47"/>
      <c r="I5185" s="47"/>
    </row>
    <row r="5186" spans="2:9" ht="20.100000000000001" hidden="1" customHeight="1" x14ac:dyDescent="0.25">
      <c r="B5186" s="48"/>
      <c r="C5186" s="49"/>
      <c r="D5186" s="49"/>
      <c r="E5186" s="49"/>
      <c r="F5186" s="49"/>
      <c r="G5186" s="50"/>
      <c r="H5186" s="47"/>
      <c r="I5186" s="47"/>
    </row>
    <row r="5187" spans="2:9" ht="20.100000000000001" hidden="1" customHeight="1" x14ac:dyDescent="0.25">
      <c r="B5187" s="48"/>
      <c r="C5187" s="49"/>
      <c r="D5187" s="49"/>
      <c r="E5187" s="49"/>
      <c r="F5187" s="49"/>
      <c r="G5187" s="50"/>
      <c r="H5187" s="47"/>
      <c r="I5187" s="47"/>
    </row>
    <row r="5188" spans="2:9" ht="20.100000000000001" hidden="1" customHeight="1" x14ac:dyDescent="0.25">
      <c r="B5188" s="48"/>
      <c r="C5188" s="49"/>
      <c r="D5188" s="49"/>
      <c r="E5188" s="49"/>
      <c r="F5188" s="49"/>
      <c r="G5188" s="50"/>
      <c r="H5188" s="47"/>
      <c r="I5188" s="47"/>
    </row>
    <row r="5189" spans="2:9" ht="20.100000000000001" hidden="1" customHeight="1" x14ac:dyDescent="0.25">
      <c r="B5189" s="48"/>
      <c r="C5189" s="49"/>
      <c r="D5189" s="49"/>
      <c r="E5189" s="49"/>
      <c r="F5189" s="49"/>
      <c r="G5189" s="50"/>
      <c r="H5189" s="47"/>
      <c r="I5189" s="47"/>
    </row>
    <row r="5190" spans="2:9" ht="20.100000000000001" hidden="1" customHeight="1" x14ac:dyDescent="0.25">
      <c r="B5190" s="48"/>
      <c r="C5190" s="49"/>
      <c r="D5190" s="49"/>
      <c r="E5190" s="49"/>
      <c r="F5190" s="49"/>
      <c r="G5190" s="50"/>
      <c r="H5190" s="47"/>
      <c r="I5190" s="47"/>
    </row>
    <row r="5191" spans="2:9" ht="20.100000000000001" hidden="1" customHeight="1" x14ac:dyDescent="0.25">
      <c r="B5191" s="48"/>
      <c r="C5191" s="49"/>
      <c r="D5191" s="49"/>
      <c r="E5191" s="49"/>
      <c r="F5191" s="49"/>
      <c r="G5191" s="50"/>
      <c r="H5191" s="47"/>
      <c r="I5191" s="47"/>
    </row>
    <row r="5192" spans="2:9" ht="20.100000000000001" hidden="1" customHeight="1" x14ac:dyDescent="0.25">
      <c r="B5192" s="48"/>
      <c r="C5192" s="49"/>
      <c r="D5192" s="49"/>
      <c r="E5192" s="49"/>
      <c r="F5192" s="49"/>
      <c r="G5192" s="50"/>
      <c r="H5192" s="47"/>
      <c r="I5192" s="47"/>
    </row>
    <row r="5193" spans="2:9" ht="20.100000000000001" hidden="1" customHeight="1" x14ac:dyDescent="0.25">
      <c r="B5193" s="48"/>
      <c r="C5193" s="49"/>
      <c r="D5193" s="49"/>
      <c r="E5193" s="49"/>
      <c r="F5193" s="49"/>
      <c r="G5193" s="50"/>
      <c r="H5193" s="47"/>
      <c r="I5193" s="47"/>
    </row>
    <row r="5194" spans="2:9" ht="20.100000000000001" hidden="1" customHeight="1" x14ac:dyDescent="0.25">
      <c r="B5194" s="48"/>
      <c r="C5194" s="49"/>
      <c r="D5194" s="49"/>
      <c r="E5194" s="49"/>
      <c r="F5194" s="49"/>
      <c r="G5194" s="50"/>
      <c r="H5194" s="47"/>
      <c r="I5194" s="47"/>
    </row>
    <row r="5195" spans="2:9" ht="20.100000000000001" hidden="1" customHeight="1" x14ac:dyDescent="0.25">
      <c r="B5195" s="48"/>
      <c r="C5195" s="49"/>
      <c r="D5195" s="49"/>
      <c r="E5195" s="49"/>
      <c r="F5195" s="49"/>
      <c r="G5195" s="50"/>
      <c r="H5195" s="47"/>
      <c r="I5195" s="47"/>
    </row>
    <row r="5196" spans="2:9" ht="20.100000000000001" hidden="1" customHeight="1" x14ac:dyDescent="0.25">
      <c r="B5196" s="48"/>
      <c r="C5196" s="49"/>
      <c r="D5196" s="49"/>
      <c r="E5196" s="49"/>
      <c r="F5196" s="49"/>
      <c r="G5196" s="50"/>
      <c r="H5196" s="47"/>
      <c r="I5196" s="47"/>
    </row>
    <row r="5197" spans="2:9" ht="20.100000000000001" hidden="1" customHeight="1" x14ac:dyDescent="0.25">
      <c r="B5197" s="48"/>
      <c r="C5197" s="49"/>
      <c r="D5197" s="49"/>
      <c r="E5197" s="49"/>
      <c r="F5197" s="49"/>
      <c r="G5197" s="50"/>
      <c r="H5197" s="47"/>
      <c r="I5197" s="47"/>
    </row>
    <row r="5198" spans="2:9" ht="20.100000000000001" hidden="1" customHeight="1" x14ac:dyDescent="0.25">
      <c r="B5198" s="48"/>
      <c r="C5198" s="49"/>
      <c r="D5198" s="49"/>
      <c r="E5198" s="49"/>
      <c r="F5198" s="49"/>
      <c r="G5198" s="50"/>
      <c r="H5198" s="47"/>
      <c r="I5198" s="47"/>
    </row>
    <row r="5199" spans="2:9" ht="20.100000000000001" hidden="1" customHeight="1" x14ac:dyDescent="0.25">
      <c r="B5199" s="48"/>
      <c r="C5199" s="49"/>
      <c r="D5199" s="49"/>
      <c r="E5199" s="49"/>
      <c r="F5199" s="49"/>
      <c r="G5199" s="50"/>
      <c r="H5199" s="47"/>
      <c r="I5199" s="47"/>
    </row>
    <row r="5200" spans="2:9" ht="20.100000000000001" hidden="1" customHeight="1" x14ac:dyDescent="0.25">
      <c r="B5200" s="48"/>
      <c r="C5200" s="49"/>
      <c r="D5200" s="49"/>
      <c r="E5200" s="49"/>
      <c r="F5200" s="49"/>
      <c r="G5200" s="50"/>
      <c r="H5200" s="47"/>
      <c r="I5200" s="47"/>
    </row>
    <row r="5201" spans="2:9" ht="20.100000000000001" hidden="1" customHeight="1" x14ac:dyDescent="0.25">
      <c r="B5201" s="48"/>
      <c r="C5201" s="49"/>
      <c r="D5201" s="49"/>
      <c r="E5201" s="49"/>
      <c r="F5201" s="49"/>
      <c r="G5201" s="50"/>
      <c r="H5201" s="47"/>
      <c r="I5201" s="47"/>
    </row>
    <row r="5202" spans="2:9" ht="20.100000000000001" hidden="1" customHeight="1" x14ac:dyDescent="0.25">
      <c r="B5202" s="48"/>
      <c r="C5202" s="49"/>
      <c r="D5202" s="49"/>
      <c r="E5202" s="49"/>
      <c r="F5202" s="49"/>
      <c r="G5202" s="50"/>
      <c r="H5202" s="47"/>
      <c r="I5202" s="47"/>
    </row>
    <row r="5203" spans="2:9" ht="20.100000000000001" hidden="1" customHeight="1" x14ac:dyDescent="0.25">
      <c r="B5203" s="48"/>
      <c r="C5203" s="49"/>
      <c r="D5203" s="49"/>
      <c r="E5203" s="49"/>
      <c r="F5203" s="49"/>
      <c r="G5203" s="50"/>
      <c r="H5203" s="47"/>
      <c r="I5203" s="47"/>
    </row>
    <row r="5204" spans="2:9" ht="20.100000000000001" hidden="1" customHeight="1" x14ac:dyDescent="0.25">
      <c r="B5204" s="48"/>
      <c r="C5204" s="49"/>
      <c r="D5204" s="49"/>
      <c r="E5204" s="49"/>
      <c r="F5204" s="49"/>
      <c r="G5204" s="50"/>
      <c r="H5204" s="47"/>
      <c r="I5204" s="47"/>
    </row>
    <row r="5205" spans="2:9" ht="20.100000000000001" hidden="1" customHeight="1" x14ac:dyDescent="0.25">
      <c r="B5205" s="48"/>
      <c r="C5205" s="49"/>
      <c r="D5205" s="49"/>
      <c r="E5205" s="49"/>
      <c r="F5205" s="49"/>
      <c r="G5205" s="50"/>
      <c r="H5205" s="47"/>
      <c r="I5205" s="47"/>
    </row>
    <row r="5206" spans="2:9" ht="20.100000000000001" hidden="1" customHeight="1" x14ac:dyDescent="0.25">
      <c r="B5206" s="48"/>
      <c r="C5206" s="49"/>
      <c r="D5206" s="49"/>
      <c r="E5206" s="49"/>
      <c r="F5206" s="49"/>
      <c r="G5206" s="50"/>
      <c r="H5206" s="47"/>
      <c r="I5206" s="47"/>
    </row>
    <row r="5207" spans="2:9" ht="20.100000000000001" hidden="1" customHeight="1" x14ac:dyDescent="0.25">
      <c r="B5207" s="48"/>
      <c r="C5207" s="49"/>
      <c r="D5207" s="49"/>
      <c r="E5207" s="49"/>
      <c r="F5207" s="49"/>
      <c r="G5207" s="50"/>
      <c r="H5207" s="47"/>
      <c r="I5207" s="47"/>
    </row>
    <row r="5208" spans="2:9" ht="20.100000000000001" hidden="1" customHeight="1" x14ac:dyDescent="0.25">
      <c r="B5208" s="48"/>
      <c r="C5208" s="49"/>
      <c r="D5208" s="49"/>
      <c r="E5208" s="49"/>
      <c r="F5208" s="49"/>
      <c r="G5208" s="50"/>
      <c r="H5208" s="47"/>
      <c r="I5208" s="47"/>
    </row>
    <row r="5209" spans="2:9" ht="20.100000000000001" hidden="1" customHeight="1" x14ac:dyDescent="0.25">
      <c r="B5209" s="48"/>
      <c r="C5209" s="49"/>
      <c r="D5209" s="49"/>
      <c r="E5209" s="49"/>
      <c r="F5209" s="49"/>
      <c r="G5209" s="50"/>
      <c r="H5209" s="47"/>
      <c r="I5209" s="47"/>
    </row>
    <row r="5210" spans="2:9" ht="20.100000000000001" hidden="1" customHeight="1" x14ac:dyDescent="0.25">
      <c r="B5210" s="48"/>
      <c r="C5210" s="49"/>
      <c r="D5210" s="49"/>
      <c r="E5210" s="49"/>
      <c r="F5210" s="49"/>
      <c r="G5210" s="50"/>
      <c r="H5210" s="47"/>
      <c r="I5210" s="47"/>
    </row>
    <row r="5211" spans="2:9" ht="20.100000000000001" hidden="1" customHeight="1" x14ac:dyDescent="0.25">
      <c r="B5211" s="48"/>
      <c r="C5211" s="49"/>
      <c r="D5211" s="49"/>
      <c r="E5211" s="49"/>
      <c r="F5211" s="49"/>
      <c r="G5211" s="50"/>
      <c r="H5211" s="47"/>
      <c r="I5211" s="47"/>
    </row>
    <row r="5212" spans="2:9" ht="20.100000000000001" hidden="1" customHeight="1" x14ac:dyDescent="0.25">
      <c r="B5212" s="48"/>
      <c r="C5212" s="49"/>
      <c r="D5212" s="49"/>
      <c r="E5212" s="49"/>
      <c r="F5212" s="49"/>
      <c r="G5212" s="50"/>
      <c r="H5212" s="47"/>
      <c r="I5212" s="47"/>
    </row>
    <row r="5213" spans="2:9" ht="20.100000000000001" hidden="1" customHeight="1" x14ac:dyDescent="0.25">
      <c r="B5213" s="48"/>
      <c r="C5213" s="49"/>
      <c r="D5213" s="49"/>
      <c r="E5213" s="49"/>
      <c r="F5213" s="49"/>
      <c r="G5213" s="50"/>
      <c r="H5213" s="47"/>
      <c r="I5213" s="47"/>
    </row>
    <row r="5214" spans="2:9" ht="20.100000000000001" hidden="1" customHeight="1" x14ac:dyDescent="0.25">
      <c r="B5214" s="48"/>
      <c r="C5214" s="49"/>
      <c r="D5214" s="49"/>
      <c r="E5214" s="49"/>
      <c r="F5214" s="49"/>
      <c r="G5214" s="50"/>
      <c r="H5214" s="47"/>
      <c r="I5214" s="47"/>
    </row>
    <row r="5215" spans="2:9" ht="20.100000000000001" hidden="1" customHeight="1" x14ac:dyDescent="0.25">
      <c r="B5215" s="48"/>
      <c r="C5215" s="49"/>
      <c r="D5215" s="49"/>
      <c r="E5215" s="49"/>
      <c r="F5215" s="49"/>
      <c r="G5215" s="50"/>
      <c r="H5215" s="47"/>
      <c r="I5215" s="47"/>
    </row>
    <row r="5216" spans="2:9" ht="20.100000000000001" hidden="1" customHeight="1" x14ac:dyDescent="0.25">
      <c r="B5216" s="48"/>
      <c r="C5216" s="49"/>
      <c r="D5216" s="49"/>
      <c r="E5216" s="49"/>
      <c r="F5216" s="49"/>
      <c r="G5216" s="50"/>
      <c r="H5216" s="47"/>
      <c r="I5216" s="47"/>
    </row>
    <row r="5217" spans="2:9" ht="20.100000000000001" hidden="1" customHeight="1" x14ac:dyDescent="0.25">
      <c r="B5217" s="48"/>
      <c r="C5217" s="49"/>
      <c r="D5217" s="49"/>
      <c r="E5217" s="49"/>
      <c r="F5217" s="49"/>
      <c r="G5217" s="50"/>
      <c r="H5217" s="47"/>
      <c r="I5217" s="47"/>
    </row>
    <row r="5218" spans="2:9" ht="20.100000000000001" hidden="1" customHeight="1" x14ac:dyDescent="0.25">
      <c r="B5218" s="48"/>
      <c r="C5218" s="49"/>
      <c r="D5218" s="49"/>
      <c r="E5218" s="49"/>
      <c r="F5218" s="49"/>
      <c r="G5218" s="50"/>
      <c r="H5218" s="47"/>
      <c r="I5218" s="47"/>
    </row>
    <row r="5219" spans="2:9" ht="20.100000000000001" hidden="1" customHeight="1" x14ac:dyDescent="0.25">
      <c r="B5219" s="48"/>
      <c r="C5219" s="49"/>
      <c r="D5219" s="49"/>
      <c r="E5219" s="49"/>
      <c r="F5219" s="49"/>
      <c r="G5219" s="50"/>
      <c r="H5219" s="47"/>
      <c r="I5219" s="47"/>
    </row>
    <row r="5220" spans="2:9" ht="20.100000000000001" hidden="1" customHeight="1" x14ac:dyDescent="0.25">
      <c r="B5220" s="48"/>
      <c r="C5220" s="49"/>
      <c r="D5220" s="49"/>
      <c r="E5220" s="49"/>
      <c r="F5220" s="49"/>
      <c r="G5220" s="50"/>
      <c r="H5220" s="47"/>
      <c r="I5220" s="47"/>
    </row>
    <row r="5221" spans="2:9" ht="20.100000000000001" hidden="1" customHeight="1" x14ac:dyDescent="0.25">
      <c r="B5221" s="48"/>
      <c r="C5221" s="49"/>
      <c r="D5221" s="49"/>
      <c r="E5221" s="49"/>
      <c r="F5221" s="49"/>
      <c r="G5221" s="50"/>
      <c r="H5221" s="47"/>
      <c r="I5221" s="47"/>
    </row>
    <row r="5222" spans="2:9" ht="20.100000000000001" hidden="1" customHeight="1" x14ac:dyDescent="0.25">
      <c r="B5222" s="48"/>
      <c r="C5222" s="49"/>
      <c r="D5222" s="49"/>
      <c r="E5222" s="49"/>
      <c r="F5222" s="49"/>
      <c r="G5222" s="50"/>
      <c r="H5222" s="47"/>
      <c r="I5222" s="47"/>
    </row>
    <row r="5223" spans="2:9" ht="20.100000000000001" hidden="1" customHeight="1" x14ac:dyDescent="0.25">
      <c r="B5223" s="48"/>
      <c r="C5223" s="49"/>
      <c r="D5223" s="49"/>
      <c r="E5223" s="49"/>
      <c r="F5223" s="49"/>
      <c r="G5223" s="50"/>
      <c r="H5223" s="47"/>
      <c r="I5223" s="47"/>
    </row>
    <row r="5224" spans="2:9" ht="20.100000000000001" hidden="1" customHeight="1" x14ac:dyDescent="0.25">
      <c r="B5224" s="48"/>
      <c r="C5224" s="49"/>
      <c r="D5224" s="49"/>
      <c r="E5224" s="49"/>
      <c r="F5224" s="49"/>
      <c r="G5224" s="50"/>
      <c r="H5224" s="47"/>
      <c r="I5224" s="47"/>
    </row>
    <row r="5225" spans="2:9" ht="20.100000000000001" hidden="1" customHeight="1" x14ac:dyDescent="0.25">
      <c r="B5225" s="48"/>
      <c r="C5225" s="49"/>
      <c r="D5225" s="49"/>
      <c r="E5225" s="49"/>
      <c r="F5225" s="49"/>
      <c r="G5225" s="50"/>
      <c r="H5225" s="47"/>
      <c r="I5225" s="47"/>
    </row>
    <row r="5226" spans="2:9" ht="20.100000000000001" hidden="1" customHeight="1" x14ac:dyDescent="0.25">
      <c r="B5226" s="48"/>
      <c r="C5226" s="49"/>
      <c r="D5226" s="49"/>
      <c r="E5226" s="49"/>
      <c r="F5226" s="49"/>
      <c r="G5226" s="50"/>
      <c r="H5226" s="47"/>
      <c r="I5226" s="47"/>
    </row>
    <row r="5227" spans="2:9" ht="20.100000000000001" hidden="1" customHeight="1" x14ac:dyDescent="0.25">
      <c r="B5227" s="48"/>
      <c r="C5227" s="49"/>
      <c r="D5227" s="49"/>
      <c r="E5227" s="49"/>
      <c r="F5227" s="49"/>
      <c r="G5227" s="50"/>
      <c r="H5227" s="47"/>
      <c r="I5227" s="47"/>
    </row>
    <row r="5228" spans="2:9" ht="20.100000000000001" hidden="1" customHeight="1" x14ac:dyDescent="0.25">
      <c r="B5228" s="48"/>
      <c r="C5228" s="49"/>
      <c r="D5228" s="49"/>
      <c r="E5228" s="49"/>
      <c r="F5228" s="49"/>
      <c r="G5228" s="50"/>
      <c r="H5228" s="47"/>
      <c r="I5228" s="47"/>
    </row>
    <row r="5229" spans="2:9" ht="20.100000000000001" hidden="1" customHeight="1" x14ac:dyDescent="0.25">
      <c r="B5229" s="48"/>
      <c r="C5229" s="49"/>
      <c r="D5229" s="49"/>
      <c r="E5229" s="49"/>
      <c r="F5229" s="49"/>
      <c r="G5229" s="50"/>
      <c r="H5229" s="47"/>
      <c r="I5229" s="47"/>
    </row>
    <row r="5230" spans="2:9" ht="20.100000000000001" hidden="1" customHeight="1" x14ac:dyDescent="0.25">
      <c r="B5230" s="48"/>
      <c r="C5230" s="49"/>
      <c r="D5230" s="49"/>
      <c r="E5230" s="49"/>
      <c r="F5230" s="49"/>
      <c r="G5230" s="50"/>
      <c r="H5230" s="47"/>
      <c r="I5230" s="47"/>
    </row>
    <row r="5231" spans="2:9" ht="20.100000000000001" hidden="1" customHeight="1" x14ac:dyDescent="0.25">
      <c r="B5231" s="48"/>
      <c r="C5231" s="49"/>
      <c r="D5231" s="49"/>
      <c r="E5231" s="49"/>
      <c r="F5231" s="49"/>
      <c r="G5231" s="50"/>
      <c r="H5231" s="47"/>
      <c r="I5231" s="47"/>
    </row>
    <row r="5232" spans="2:9" ht="20.100000000000001" hidden="1" customHeight="1" x14ac:dyDescent="0.25">
      <c r="B5232" s="48"/>
      <c r="C5232" s="49"/>
      <c r="D5232" s="49"/>
      <c r="E5232" s="49"/>
      <c r="F5232" s="49"/>
      <c r="G5232" s="50"/>
      <c r="H5232" s="47"/>
      <c r="I5232" s="47"/>
    </row>
    <row r="5233" spans="2:9" ht="20.100000000000001" hidden="1" customHeight="1" x14ac:dyDescent="0.25">
      <c r="B5233" s="48"/>
      <c r="C5233" s="49"/>
      <c r="D5233" s="49"/>
      <c r="E5233" s="49"/>
      <c r="F5233" s="49"/>
      <c r="G5233" s="50"/>
      <c r="H5233" s="47"/>
      <c r="I5233" s="47"/>
    </row>
    <row r="5234" spans="2:9" ht="20.100000000000001" hidden="1" customHeight="1" x14ac:dyDescent="0.25">
      <c r="B5234" s="48"/>
      <c r="C5234" s="49"/>
      <c r="D5234" s="49"/>
      <c r="E5234" s="49"/>
      <c r="F5234" s="49"/>
      <c r="G5234" s="50"/>
      <c r="H5234" s="47"/>
      <c r="I5234" s="47"/>
    </row>
    <row r="5235" spans="2:9" ht="20.100000000000001" hidden="1" customHeight="1" x14ac:dyDescent="0.25">
      <c r="B5235" s="48"/>
      <c r="C5235" s="49"/>
      <c r="D5235" s="49"/>
      <c r="E5235" s="49"/>
      <c r="F5235" s="49"/>
      <c r="G5235" s="50"/>
      <c r="H5235" s="47"/>
      <c r="I5235" s="47"/>
    </row>
    <row r="5236" spans="2:9" ht="20.100000000000001" hidden="1" customHeight="1" x14ac:dyDescent="0.25">
      <c r="B5236" s="48"/>
      <c r="C5236" s="49"/>
      <c r="D5236" s="49"/>
      <c r="E5236" s="49"/>
      <c r="F5236" s="49"/>
      <c r="G5236" s="50"/>
      <c r="H5236" s="47"/>
      <c r="I5236" s="47"/>
    </row>
    <row r="5237" spans="2:9" ht="20.100000000000001" hidden="1" customHeight="1" x14ac:dyDescent="0.25">
      <c r="B5237" s="48"/>
      <c r="C5237" s="49"/>
      <c r="D5237" s="49"/>
      <c r="E5237" s="49"/>
      <c r="F5237" s="49"/>
      <c r="G5237" s="50"/>
      <c r="H5237" s="47"/>
      <c r="I5237" s="47"/>
    </row>
    <row r="5238" spans="2:9" ht="20.100000000000001" hidden="1" customHeight="1" x14ac:dyDescent="0.25">
      <c r="B5238" s="48"/>
      <c r="C5238" s="49"/>
      <c r="D5238" s="49"/>
      <c r="E5238" s="49"/>
      <c r="F5238" s="49"/>
      <c r="G5238" s="50"/>
      <c r="H5238" s="47"/>
      <c r="I5238" s="47"/>
    </row>
    <row r="5239" spans="2:9" ht="20.100000000000001" hidden="1" customHeight="1" x14ac:dyDescent="0.25">
      <c r="B5239" s="48"/>
      <c r="C5239" s="49"/>
      <c r="D5239" s="49"/>
      <c r="E5239" s="49"/>
      <c r="F5239" s="49"/>
      <c r="G5239" s="50"/>
      <c r="H5239" s="47"/>
      <c r="I5239" s="47"/>
    </row>
    <row r="5240" spans="2:9" ht="20.100000000000001" hidden="1" customHeight="1" x14ac:dyDescent="0.25">
      <c r="B5240" s="48"/>
      <c r="C5240" s="49"/>
      <c r="D5240" s="49"/>
      <c r="E5240" s="49"/>
      <c r="F5240" s="49"/>
      <c r="G5240" s="50"/>
      <c r="H5240" s="47"/>
      <c r="I5240" s="47"/>
    </row>
    <row r="5241" spans="2:9" ht="20.100000000000001" hidden="1" customHeight="1" x14ac:dyDescent="0.25">
      <c r="B5241" s="48"/>
      <c r="C5241" s="49"/>
      <c r="D5241" s="49"/>
      <c r="E5241" s="49"/>
      <c r="F5241" s="49"/>
      <c r="G5241" s="50"/>
      <c r="H5241" s="47"/>
      <c r="I5241" s="47"/>
    </row>
    <row r="5242" spans="2:9" ht="20.100000000000001" hidden="1" customHeight="1" x14ac:dyDescent="0.25">
      <c r="B5242" s="48"/>
      <c r="C5242" s="49"/>
      <c r="D5242" s="49"/>
      <c r="E5242" s="49"/>
      <c r="F5242" s="49"/>
      <c r="G5242" s="50"/>
      <c r="H5242" s="47"/>
      <c r="I5242" s="47"/>
    </row>
    <row r="5243" spans="2:9" ht="20.100000000000001" hidden="1" customHeight="1" x14ac:dyDescent="0.25">
      <c r="B5243" s="48"/>
      <c r="C5243" s="49"/>
      <c r="D5243" s="49"/>
      <c r="E5243" s="49"/>
      <c r="F5243" s="49"/>
      <c r="G5243" s="50"/>
      <c r="H5243" s="47"/>
      <c r="I5243" s="47"/>
    </row>
    <row r="5244" spans="2:9" ht="20.100000000000001" hidden="1" customHeight="1" x14ac:dyDescent="0.25">
      <c r="B5244" s="48"/>
      <c r="C5244" s="49"/>
      <c r="D5244" s="49"/>
      <c r="E5244" s="49"/>
      <c r="F5244" s="49"/>
      <c r="G5244" s="50"/>
      <c r="H5244" s="47"/>
      <c r="I5244" s="47"/>
    </row>
    <row r="5245" spans="2:9" ht="20.100000000000001" hidden="1" customHeight="1" x14ac:dyDescent="0.25">
      <c r="B5245" s="48"/>
      <c r="C5245" s="49"/>
      <c r="D5245" s="49"/>
      <c r="E5245" s="49"/>
      <c r="F5245" s="49"/>
      <c r="G5245" s="50"/>
      <c r="H5245" s="47"/>
      <c r="I5245" s="47"/>
    </row>
    <row r="5246" spans="2:9" ht="20.100000000000001" hidden="1" customHeight="1" x14ac:dyDescent="0.25">
      <c r="B5246" s="48"/>
      <c r="C5246" s="49"/>
      <c r="D5246" s="49"/>
      <c r="E5246" s="49"/>
      <c r="F5246" s="49"/>
      <c r="G5246" s="50"/>
      <c r="H5246" s="47"/>
      <c r="I5246" s="47"/>
    </row>
    <row r="5247" spans="2:9" ht="20.100000000000001" hidden="1" customHeight="1" x14ac:dyDescent="0.25">
      <c r="B5247" s="48"/>
      <c r="C5247" s="49"/>
      <c r="D5247" s="49"/>
      <c r="E5247" s="49"/>
      <c r="F5247" s="49"/>
      <c r="G5247" s="50"/>
      <c r="H5247" s="47"/>
      <c r="I5247" s="47"/>
    </row>
    <row r="5248" spans="2:9" ht="20.100000000000001" hidden="1" customHeight="1" x14ac:dyDescent="0.25">
      <c r="B5248" s="48"/>
      <c r="C5248" s="49"/>
      <c r="D5248" s="49"/>
      <c r="E5248" s="49"/>
      <c r="F5248" s="49"/>
      <c r="G5248" s="50"/>
      <c r="H5248" s="47"/>
      <c r="I5248" s="47"/>
    </row>
    <row r="5249" spans="2:9" ht="20.100000000000001" hidden="1" customHeight="1" x14ac:dyDescent="0.25">
      <c r="B5249" s="48"/>
      <c r="C5249" s="49"/>
      <c r="D5249" s="49"/>
      <c r="E5249" s="49"/>
      <c r="F5249" s="49"/>
      <c r="G5249" s="50"/>
      <c r="H5249" s="47"/>
      <c r="I5249" s="47"/>
    </row>
    <row r="5250" spans="2:9" ht="20.100000000000001" hidden="1" customHeight="1" x14ac:dyDescent="0.25">
      <c r="B5250" s="48"/>
      <c r="C5250" s="49"/>
      <c r="D5250" s="49"/>
      <c r="E5250" s="49"/>
      <c r="F5250" s="49"/>
      <c r="G5250" s="50"/>
      <c r="H5250" s="47"/>
      <c r="I5250" s="47"/>
    </row>
    <row r="5251" spans="2:9" ht="20.100000000000001" hidden="1" customHeight="1" x14ac:dyDescent="0.25">
      <c r="B5251" s="48"/>
      <c r="C5251" s="49"/>
      <c r="D5251" s="49"/>
      <c r="E5251" s="49"/>
      <c r="F5251" s="49"/>
      <c r="G5251" s="50"/>
      <c r="H5251" s="47"/>
      <c r="I5251" s="47"/>
    </row>
    <row r="5252" spans="2:9" ht="20.100000000000001" hidden="1" customHeight="1" x14ac:dyDescent="0.25">
      <c r="B5252" s="48"/>
      <c r="C5252" s="49"/>
      <c r="D5252" s="49"/>
      <c r="E5252" s="49"/>
      <c r="F5252" s="49"/>
      <c r="G5252" s="50"/>
      <c r="H5252" s="47"/>
      <c r="I5252" s="47"/>
    </row>
    <row r="5253" spans="2:9" ht="20.100000000000001" hidden="1" customHeight="1" x14ac:dyDescent="0.25">
      <c r="B5253" s="48"/>
      <c r="C5253" s="49"/>
      <c r="D5253" s="49"/>
      <c r="E5253" s="49"/>
      <c r="F5253" s="49"/>
      <c r="G5253" s="50"/>
      <c r="H5253" s="47"/>
      <c r="I5253" s="47"/>
    </row>
    <row r="5254" spans="2:9" ht="20.100000000000001" hidden="1" customHeight="1" x14ac:dyDescent="0.25">
      <c r="B5254" s="48"/>
      <c r="C5254" s="49"/>
      <c r="D5254" s="49"/>
      <c r="E5254" s="49"/>
      <c r="F5254" s="49"/>
      <c r="G5254" s="50"/>
      <c r="H5254" s="47"/>
      <c r="I5254" s="47"/>
    </row>
    <row r="5255" spans="2:9" ht="20.100000000000001" hidden="1" customHeight="1" x14ac:dyDescent="0.25">
      <c r="B5255" s="48"/>
      <c r="C5255" s="49"/>
      <c r="D5255" s="49"/>
      <c r="E5255" s="49"/>
      <c r="F5255" s="49"/>
      <c r="G5255" s="50"/>
      <c r="H5255" s="47"/>
      <c r="I5255" s="47"/>
    </row>
    <row r="5256" spans="2:9" ht="20.100000000000001" hidden="1" customHeight="1" x14ac:dyDescent="0.25">
      <c r="B5256" s="48"/>
      <c r="C5256" s="49"/>
      <c r="D5256" s="49"/>
      <c r="E5256" s="49"/>
      <c r="F5256" s="49"/>
      <c r="G5256" s="50"/>
      <c r="H5256" s="47"/>
      <c r="I5256" s="47"/>
    </row>
    <row r="5257" spans="2:9" ht="20.100000000000001" hidden="1" customHeight="1" x14ac:dyDescent="0.25">
      <c r="B5257" s="48"/>
      <c r="C5257" s="49"/>
      <c r="D5257" s="49"/>
      <c r="E5257" s="49"/>
      <c r="F5257" s="49"/>
      <c r="G5257" s="50"/>
      <c r="H5257" s="47"/>
      <c r="I5257" s="47"/>
    </row>
    <row r="5258" spans="2:9" ht="20.100000000000001" hidden="1" customHeight="1" x14ac:dyDescent="0.25">
      <c r="B5258" s="48"/>
      <c r="C5258" s="49"/>
      <c r="D5258" s="49"/>
      <c r="E5258" s="49"/>
      <c r="F5258" s="49"/>
      <c r="G5258" s="50"/>
      <c r="H5258" s="47"/>
      <c r="I5258" s="47"/>
    </row>
    <row r="5259" spans="2:9" ht="20.100000000000001" hidden="1" customHeight="1" x14ac:dyDescent="0.25">
      <c r="B5259" s="48"/>
      <c r="C5259" s="49"/>
      <c r="D5259" s="49"/>
      <c r="E5259" s="49"/>
      <c r="F5259" s="49"/>
      <c r="G5259" s="50"/>
      <c r="H5259" s="47"/>
      <c r="I5259" s="47"/>
    </row>
    <row r="5260" spans="2:9" ht="20.100000000000001" hidden="1" customHeight="1" x14ac:dyDescent="0.25">
      <c r="B5260" s="48"/>
      <c r="C5260" s="49"/>
      <c r="D5260" s="49"/>
      <c r="E5260" s="49"/>
      <c r="F5260" s="49"/>
      <c r="G5260" s="50"/>
      <c r="H5260" s="47"/>
      <c r="I5260" s="47"/>
    </row>
    <row r="5261" spans="2:9" ht="20.100000000000001" hidden="1" customHeight="1" x14ac:dyDescent="0.25">
      <c r="B5261" s="48"/>
      <c r="C5261" s="49"/>
      <c r="D5261" s="49"/>
      <c r="E5261" s="49"/>
      <c r="F5261" s="49"/>
      <c r="G5261" s="50"/>
      <c r="H5261" s="47"/>
      <c r="I5261" s="47"/>
    </row>
    <row r="5262" spans="2:9" ht="20.100000000000001" hidden="1" customHeight="1" x14ac:dyDescent="0.25">
      <c r="B5262" s="48"/>
      <c r="C5262" s="49"/>
      <c r="D5262" s="49"/>
      <c r="E5262" s="49"/>
      <c r="F5262" s="49"/>
      <c r="G5262" s="50"/>
      <c r="H5262" s="47"/>
      <c r="I5262" s="47"/>
    </row>
    <row r="5263" spans="2:9" ht="20.100000000000001" hidden="1" customHeight="1" x14ac:dyDescent="0.25">
      <c r="B5263" s="48"/>
      <c r="C5263" s="49"/>
      <c r="D5263" s="49"/>
      <c r="E5263" s="49"/>
      <c r="F5263" s="49"/>
      <c r="G5263" s="50"/>
      <c r="H5263" s="47"/>
      <c r="I5263" s="47"/>
    </row>
    <row r="5264" spans="2:9" ht="20.100000000000001" hidden="1" customHeight="1" x14ac:dyDescent="0.25">
      <c r="B5264" s="48"/>
      <c r="C5264" s="49"/>
      <c r="D5264" s="49"/>
      <c r="E5264" s="49"/>
      <c r="F5264" s="49"/>
      <c r="G5264" s="50"/>
      <c r="H5264" s="47"/>
      <c r="I5264" s="47"/>
    </row>
    <row r="5265" spans="2:9" ht="20.100000000000001" hidden="1" customHeight="1" x14ac:dyDescent="0.25">
      <c r="B5265" s="48"/>
      <c r="C5265" s="49"/>
      <c r="D5265" s="49"/>
      <c r="E5265" s="49"/>
      <c r="F5265" s="49"/>
      <c r="G5265" s="50"/>
      <c r="H5265" s="47"/>
      <c r="I5265" s="47"/>
    </row>
    <row r="5266" spans="2:9" ht="20.100000000000001" hidden="1" customHeight="1" x14ac:dyDescent="0.25">
      <c r="B5266" s="48"/>
      <c r="C5266" s="49"/>
      <c r="D5266" s="49"/>
      <c r="E5266" s="49"/>
      <c r="F5266" s="49"/>
      <c r="G5266" s="50"/>
      <c r="H5266" s="47"/>
      <c r="I5266" s="47"/>
    </row>
    <row r="5267" spans="2:9" ht="20.100000000000001" hidden="1" customHeight="1" x14ac:dyDescent="0.25">
      <c r="B5267" s="48"/>
      <c r="C5267" s="49"/>
      <c r="D5267" s="49"/>
      <c r="E5267" s="49"/>
      <c r="F5267" s="49"/>
      <c r="G5267" s="50"/>
      <c r="H5267" s="47"/>
      <c r="I5267" s="47"/>
    </row>
    <row r="5268" spans="2:9" ht="20.100000000000001" hidden="1" customHeight="1" x14ac:dyDescent="0.25">
      <c r="B5268" s="48"/>
      <c r="C5268" s="49"/>
      <c r="D5268" s="49"/>
      <c r="E5268" s="49"/>
      <c r="F5268" s="49"/>
      <c r="G5268" s="50"/>
      <c r="H5268" s="47"/>
      <c r="I5268" s="47"/>
    </row>
    <row r="5269" spans="2:9" ht="20.100000000000001" hidden="1" customHeight="1" x14ac:dyDescent="0.25">
      <c r="B5269" s="48"/>
      <c r="C5269" s="49"/>
      <c r="D5269" s="49"/>
      <c r="E5269" s="49"/>
      <c r="F5269" s="49"/>
      <c r="G5269" s="50"/>
      <c r="H5269" s="47"/>
      <c r="I5269" s="47"/>
    </row>
    <row r="5270" spans="2:9" ht="20.100000000000001" hidden="1" customHeight="1" x14ac:dyDescent="0.25">
      <c r="B5270" s="48"/>
      <c r="C5270" s="49"/>
      <c r="D5270" s="49"/>
      <c r="E5270" s="49"/>
      <c r="F5270" s="49"/>
      <c r="G5270" s="50"/>
      <c r="H5270" s="47"/>
      <c r="I5270" s="47"/>
    </row>
    <row r="5271" spans="2:9" ht="20.100000000000001" hidden="1" customHeight="1" x14ac:dyDescent="0.25">
      <c r="B5271" s="48"/>
      <c r="C5271" s="49"/>
      <c r="D5271" s="49"/>
      <c r="E5271" s="49"/>
      <c r="F5271" s="49"/>
      <c r="G5271" s="50"/>
      <c r="H5271" s="47"/>
      <c r="I5271" s="47"/>
    </row>
    <row r="5272" spans="2:9" ht="20.100000000000001" hidden="1" customHeight="1" x14ac:dyDescent="0.25">
      <c r="B5272" s="48"/>
      <c r="C5272" s="49"/>
      <c r="D5272" s="49"/>
      <c r="E5272" s="49"/>
      <c r="F5272" s="49"/>
      <c r="G5272" s="50"/>
      <c r="H5272" s="47"/>
      <c r="I5272" s="47"/>
    </row>
    <row r="5273" spans="2:9" ht="20.100000000000001" hidden="1" customHeight="1" x14ac:dyDescent="0.25">
      <c r="B5273" s="48"/>
      <c r="C5273" s="49"/>
      <c r="D5273" s="49"/>
      <c r="E5273" s="49"/>
      <c r="F5273" s="49"/>
      <c r="G5273" s="50"/>
      <c r="H5273" s="47"/>
      <c r="I5273" s="47"/>
    </row>
    <row r="5274" spans="2:9" ht="20.100000000000001" hidden="1" customHeight="1" x14ac:dyDescent="0.25">
      <c r="B5274" s="48"/>
      <c r="C5274" s="49"/>
      <c r="D5274" s="49"/>
      <c r="E5274" s="49"/>
      <c r="F5274" s="49"/>
      <c r="G5274" s="50"/>
      <c r="H5274" s="47"/>
      <c r="I5274" s="47"/>
    </row>
    <row r="5275" spans="2:9" ht="20.100000000000001" hidden="1" customHeight="1" x14ac:dyDescent="0.25">
      <c r="B5275" s="48"/>
      <c r="C5275" s="49"/>
      <c r="D5275" s="49"/>
      <c r="E5275" s="49"/>
      <c r="F5275" s="49"/>
      <c r="G5275" s="50"/>
      <c r="H5275" s="47"/>
      <c r="I5275" s="47"/>
    </row>
    <row r="5276" spans="2:9" ht="20.100000000000001" hidden="1" customHeight="1" x14ac:dyDescent="0.25">
      <c r="B5276" s="48"/>
      <c r="C5276" s="49"/>
      <c r="D5276" s="49"/>
      <c r="E5276" s="49"/>
      <c r="F5276" s="49"/>
      <c r="G5276" s="50"/>
      <c r="H5276" s="47"/>
      <c r="I5276" s="47"/>
    </row>
    <row r="5277" spans="2:9" ht="20.100000000000001" hidden="1" customHeight="1" x14ac:dyDescent="0.25">
      <c r="B5277" s="48"/>
      <c r="C5277" s="49"/>
      <c r="D5277" s="49"/>
      <c r="E5277" s="49"/>
      <c r="F5277" s="49"/>
      <c r="G5277" s="50"/>
      <c r="H5277" s="47"/>
      <c r="I5277" s="47"/>
    </row>
    <row r="5278" spans="2:9" ht="20.100000000000001" hidden="1" customHeight="1" x14ac:dyDescent="0.25">
      <c r="B5278" s="48"/>
      <c r="C5278" s="49"/>
      <c r="D5278" s="49"/>
      <c r="E5278" s="49"/>
      <c r="F5278" s="49"/>
      <c r="G5278" s="50"/>
      <c r="H5278" s="47"/>
      <c r="I5278" s="47"/>
    </row>
    <row r="5279" spans="2:9" ht="20.100000000000001" hidden="1" customHeight="1" x14ac:dyDescent="0.25">
      <c r="B5279" s="48"/>
      <c r="C5279" s="49"/>
      <c r="D5279" s="49"/>
      <c r="E5279" s="49"/>
      <c r="F5279" s="49"/>
      <c r="G5279" s="50"/>
      <c r="H5279" s="47"/>
      <c r="I5279" s="47"/>
    </row>
    <row r="5280" spans="2:9" ht="20.100000000000001" hidden="1" customHeight="1" x14ac:dyDescent="0.25">
      <c r="B5280" s="48"/>
      <c r="C5280" s="49"/>
      <c r="D5280" s="49"/>
      <c r="E5280" s="49"/>
      <c r="F5280" s="49"/>
      <c r="G5280" s="50"/>
      <c r="H5280" s="47"/>
      <c r="I5280" s="47"/>
    </row>
    <row r="5281" spans="2:9" ht="20.100000000000001" hidden="1" customHeight="1" x14ac:dyDescent="0.25">
      <c r="B5281" s="48"/>
      <c r="C5281" s="49"/>
      <c r="D5281" s="49"/>
      <c r="E5281" s="49"/>
      <c r="F5281" s="49"/>
      <c r="G5281" s="50"/>
      <c r="H5281" s="47"/>
      <c r="I5281" s="47"/>
    </row>
    <row r="5282" spans="2:9" ht="20.100000000000001" hidden="1" customHeight="1" x14ac:dyDescent="0.25">
      <c r="B5282" s="48"/>
      <c r="C5282" s="49"/>
      <c r="D5282" s="49"/>
      <c r="E5282" s="49"/>
      <c r="F5282" s="49"/>
      <c r="G5282" s="50"/>
      <c r="H5282" s="47"/>
      <c r="I5282" s="47"/>
    </row>
    <row r="5283" spans="2:9" ht="20.100000000000001" hidden="1" customHeight="1" x14ac:dyDescent="0.25">
      <c r="B5283" s="48"/>
      <c r="C5283" s="49"/>
      <c r="D5283" s="49"/>
      <c r="E5283" s="49"/>
      <c r="F5283" s="49"/>
      <c r="G5283" s="50"/>
      <c r="H5283" s="47"/>
      <c r="I5283" s="47"/>
    </row>
    <row r="5284" spans="2:9" ht="20.100000000000001" hidden="1" customHeight="1" x14ac:dyDescent="0.25">
      <c r="B5284" s="48"/>
      <c r="C5284" s="49"/>
      <c r="D5284" s="49"/>
      <c r="E5284" s="49"/>
      <c r="F5284" s="49"/>
      <c r="G5284" s="50"/>
      <c r="H5284" s="47"/>
      <c r="I5284" s="47"/>
    </row>
    <row r="5285" spans="2:9" ht="20.100000000000001" hidden="1" customHeight="1" x14ac:dyDescent="0.25">
      <c r="B5285" s="48"/>
      <c r="C5285" s="49"/>
      <c r="D5285" s="49"/>
      <c r="E5285" s="49"/>
      <c r="F5285" s="49"/>
      <c r="G5285" s="50"/>
      <c r="H5285" s="47"/>
      <c r="I5285" s="47"/>
    </row>
    <row r="5286" spans="2:9" ht="20.100000000000001" hidden="1" customHeight="1" x14ac:dyDescent="0.25">
      <c r="B5286" s="48"/>
      <c r="C5286" s="49"/>
      <c r="D5286" s="49"/>
      <c r="E5286" s="49"/>
      <c r="F5286" s="49"/>
      <c r="G5286" s="50"/>
      <c r="H5286" s="47"/>
      <c r="I5286" s="47"/>
    </row>
    <row r="5287" spans="2:9" ht="20.100000000000001" hidden="1" customHeight="1" x14ac:dyDescent="0.25">
      <c r="B5287" s="48"/>
      <c r="C5287" s="49"/>
      <c r="D5287" s="49"/>
      <c r="E5287" s="49"/>
      <c r="F5287" s="49"/>
      <c r="G5287" s="50"/>
      <c r="H5287" s="47"/>
      <c r="I5287" s="47"/>
    </row>
    <row r="5288" spans="2:9" ht="20.100000000000001" hidden="1" customHeight="1" x14ac:dyDescent="0.25">
      <c r="B5288" s="48"/>
      <c r="C5288" s="49"/>
      <c r="D5288" s="49"/>
      <c r="E5288" s="49"/>
      <c r="F5288" s="49"/>
      <c r="G5288" s="50"/>
      <c r="H5288" s="47"/>
      <c r="I5288" s="47"/>
    </row>
    <row r="5289" spans="2:9" ht="20.100000000000001" hidden="1" customHeight="1" x14ac:dyDescent="0.25">
      <c r="B5289" s="48"/>
      <c r="C5289" s="49"/>
      <c r="D5289" s="49"/>
      <c r="E5289" s="49"/>
      <c r="F5289" s="49"/>
      <c r="G5289" s="50"/>
      <c r="H5289" s="47"/>
      <c r="I5289" s="47"/>
    </row>
    <row r="5290" spans="2:9" ht="20.100000000000001" hidden="1" customHeight="1" x14ac:dyDescent="0.25">
      <c r="B5290" s="48"/>
      <c r="C5290" s="49"/>
      <c r="D5290" s="49"/>
      <c r="E5290" s="49"/>
      <c r="F5290" s="49"/>
      <c r="G5290" s="50"/>
      <c r="H5290" s="47"/>
      <c r="I5290" s="47"/>
    </row>
    <row r="5291" spans="2:9" ht="20.100000000000001" hidden="1" customHeight="1" x14ac:dyDescent="0.25">
      <c r="B5291" s="48"/>
      <c r="C5291" s="49"/>
      <c r="D5291" s="49"/>
      <c r="E5291" s="49"/>
      <c r="F5291" s="49"/>
      <c r="G5291" s="50"/>
      <c r="H5291" s="47"/>
      <c r="I5291" s="47"/>
    </row>
    <row r="5292" spans="2:9" ht="20.100000000000001" hidden="1" customHeight="1" x14ac:dyDescent="0.25">
      <c r="B5292" s="48"/>
      <c r="C5292" s="49"/>
      <c r="D5292" s="49"/>
      <c r="E5292" s="49"/>
      <c r="F5292" s="49"/>
      <c r="G5292" s="50"/>
      <c r="H5292" s="47"/>
      <c r="I5292" s="47"/>
    </row>
    <row r="5293" spans="2:9" ht="20.100000000000001" hidden="1" customHeight="1" x14ac:dyDescent="0.25">
      <c r="B5293" s="48"/>
      <c r="C5293" s="49"/>
      <c r="D5293" s="49"/>
      <c r="E5293" s="49"/>
      <c r="F5293" s="49"/>
      <c r="G5293" s="50"/>
      <c r="H5293" s="47"/>
      <c r="I5293" s="47"/>
    </row>
    <row r="5294" spans="2:9" ht="20.100000000000001" hidden="1" customHeight="1" x14ac:dyDescent="0.25">
      <c r="B5294" s="48"/>
      <c r="C5294" s="49"/>
      <c r="D5294" s="49"/>
      <c r="E5294" s="49"/>
      <c r="F5294" s="49"/>
      <c r="G5294" s="50"/>
      <c r="H5294" s="47"/>
      <c r="I5294" s="47"/>
    </row>
    <row r="5295" spans="2:9" ht="20.100000000000001" hidden="1" customHeight="1" x14ac:dyDescent="0.25">
      <c r="B5295" s="48"/>
      <c r="C5295" s="49"/>
      <c r="D5295" s="49"/>
      <c r="E5295" s="49"/>
      <c r="F5295" s="49"/>
      <c r="G5295" s="50"/>
      <c r="H5295" s="47"/>
      <c r="I5295" s="47"/>
    </row>
    <row r="5296" spans="2:9" ht="20.100000000000001" hidden="1" customHeight="1" x14ac:dyDescent="0.25">
      <c r="B5296" s="48"/>
      <c r="C5296" s="49"/>
      <c r="D5296" s="49"/>
      <c r="E5296" s="49"/>
      <c r="F5296" s="49"/>
      <c r="G5296" s="50"/>
      <c r="H5296" s="47"/>
      <c r="I5296" s="47"/>
    </row>
    <row r="5297" spans="2:9" ht="20.100000000000001" hidden="1" customHeight="1" x14ac:dyDescent="0.25">
      <c r="B5297" s="48"/>
      <c r="C5297" s="49"/>
      <c r="D5297" s="49"/>
      <c r="E5297" s="49"/>
      <c r="F5297" s="49"/>
      <c r="G5297" s="50"/>
      <c r="H5297" s="47"/>
      <c r="I5297" s="47"/>
    </row>
    <row r="5298" spans="2:9" ht="20.100000000000001" hidden="1" customHeight="1" x14ac:dyDescent="0.25">
      <c r="B5298" s="48"/>
      <c r="C5298" s="49"/>
      <c r="D5298" s="49"/>
      <c r="E5298" s="49"/>
      <c r="F5298" s="49"/>
      <c r="G5298" s="50"/>
      <c r="H5298" s="47"/>
      <c r="I5298" s="47"/>
    </row>
    <row r="5299" spans="2:9" ht="20.100000000000001" hidden="1" customHeight="1" x14ac:dyDescent="0.25">
      <c r="B5299" s="48"/>
      <c r="C5299" s="49"/>
      <c r="D5299" s="49"/>
      <c r="E5299" s="49"/>
      <c r="F5299" s="49"/>
      <c r="G5299" s="50"/>
      <c r="H5299" s="47"/>
      <c r="I5299" s="47"/>
    </row>
    <row r="5300" spans="2:9" ht="20.100000000000001" hidden="1" customHeight="1" x14ac:dyDescent="0.25">
      <c r="B5300" s="48"/>
      <c r="C5300" s="49"/>
      <c r="D5300" s="49"/>
      <c r="E5300" s="49"/>
      <c r="F5300" s="49"/>
      <c r="G5300" s="50"/>
      <c r="H5300" s="47"/>
      <c r="I5300" s="47"/>
    </row>
    <row r="5301" spans="2:9" ht="20.100000000000001" hidden="1" customHeight="1" x14ac:dyDescent="0.25">
      <c r="B5301" s="48"/>
      <c r="C5301" s="49"/>
      <c r="D5301" s="49"/>
      <c r="E5301" s="49"/>
      <c r="F5301" s="49"/>
      <c r="G5301" s="50"/>
      <c r="H5301" s="47"/>
      <c r="I5301" s="47"/>
    </row>
    <row r="5302" spans="2:9" ht="20.100000000000001" hidden="1" customHeight="1" x14ac:dyDescent="0.25">
      <c r="B5302" s="48"/>
      <c r="C5302" s="49"/>
      <c r="D5302" s="49"/>
      <c r="E5302" s="49"/>
      <c r="F5302" s="49"/>
      <c r="G5302" s="50"/>
      <c r="H5302" s="47"/>
      <c r="I5302" s="47"/>
    </row>
    <row r="5303" spans="2:9" ht="20.100000000000001" hidden="1" customHeight="1" x14ac:dyDescent="0.25">
      <c r="B5303" s="48"/>
      <c r="C5303" s="49"/>
      <c r="D5303" s="49"/>
      <c r="E5303" s="49"/>
      <c r="F5303" s="49"/>
      <c r="G5303" s="50"/>
      <c r="H5303" s="47"/>
      <c r="I5303" s="47"/>
    </row>
    <row r="5304" spans="2:9" ht="20.100000000000001" hidden="1" customHeight="1" x14ac:dyDescent="0.25">
      <c r="B5304" s="48"/>
      <c r="C5304" s="49"/>
      <c r="D5304" s="49"/>
      <c r="E5304" s="49"/>
      <c r="F5304" s="49"/>
      <c r="G5304" s="50"/>
      <c r="H5304" s="47"/>
      <c r="I5304" s="47"/>
    </row>
    <row r="5305" spans="2:9" ht="20.100000000000001" hidden="1" customHeight="1" x14ac:dyDescent="0.25">
      <c r="B5305" s="48"/>
      <c r="C5305" s="49"/>
      <c r="D5305" s="49"/>
      <c r="E5305" s="49"/>
      <c r="F5305" s="49"/>
      <c r="G5305" s="50"/>
      <c r="H5305" s="47"/>
      <c r="I5305" s="47"/>
    </row>
    <row r="5306" spans="2:9" ht="20.100000000000001" hidden="1" customHeight="1" x14ac:dyDescent="0.25">
      <c r="B5306" s="48"/>
      <c r="C5306" s="49"/>
      <c r="D5306" s="49"/>
      <c r="E5306" s="49"/>
      <c r="F5306" s="49"/>
      <c r="G5306" s="50"/>
      <c r="H5306" s="47"/>
      <c r="I5306" s="47"/>
    </row>
    <row r="5307" spans="2:9" ht="20.100000000000001" hidden="1" customHeight="1" x14ac:dyDescent="0.25">
      <c r="B5307" s="48"/>
      <c r="C5307" s="49"/>
      <c r="D5307" s="49"/>
      <c r="E5307" s="49"/>
      <c r="F5307" s="49"/>
      <c r="G5307" s="50"/>
      <c r="H5307" s="47"/>
      <c r="I5307" s="47"/>
    </row>
    <row r="5308" spans="2:9" ht="20.100000000000001" hidden="1" customHeight="1" x14ac:dyDescent="0.25">
      <c r="B5308" s="48"/>
      <c r="C5308" s="49"/>
      <c r="D5308" s="49"/>
      <c r="E5308" s="49"/>
      <c r="F5308" s="49"/>
      <c r="G5308" s="50"/>
      <c r="H5308" s="47"/>
      <c r="I5308" s="47"/>
    </row>
    <row r="5309" spans="2:9" ht="20.100000000000001" hidden="1" customHeight="1" x14ac:dyDescent="0.25">
      <c r="B5309" s="48"/>
      <c r="C5309" s="49"/>
      <c r="D5309" s="49"/>
      <c r="E5309" s="49"/>
      <c r="F5309" s="49"/>
      <c r="G5309" s="50"/>
      <c r="H5309" s="47"/>
      <c r="I5309" s="47"/>
    </row>
    <row r="5310" spans="2:9" ht="20.100000000000001" hidden="1" customHeight="1" x14ac:dyDescent="0.25">
      <c r="B5310" s="48"/>
      <c r="C5310" s="49"/>
      <c r="D5310" s="49"/>
      <c r="E5310" s="49"/>
      <c r="F5310" s="49"/>
      <c r="G5310" s="50"/>
      <c r="H5310" s="47"/>
      <c r="I5310" s="47"/>
    </row>
    <row r="5311" spans="2:9" ht="20.100000000000001" hidden="1" customHeight="1" x14ac:dyDescent="0.25">
      <c r="B5311" s="48"/>
      <c r="C5311" s="49"/>
      <c r="D5311" s="49"/>
      <c r="E5311" s="49"/>
      <c r="F5311" s="49"/>
      <c r="G5311" s="50"/>
      <c r="H5311" s="47"/>
      <c r="I5311" s="47"/>
    </row>
    <row r="5312" spans="2:9" ht="20.100000000000001" hidden="1" customHeight="1" x14ac:dyDescent="0.25">
      <c r="B5312" s="48"/>
      <c r="C5312" s="49"/>
      <c r="D5312" s="49"/>
      <c r="E5312" s="49"/>
      <c r="F5312" s="49"/>
      <c r="G5312" s="50"/>
      <c r="H5312" s="47"/>
      <c r="I5312" s="47"/>
    </row>
    <row r="5313" spans="2:9" ht="20.100000000000001" hidden="1" customHeight="1" x14ac:dyDescent="0.25">
      <c r="B5313" s="48"/>
      <c r="C5313" s="49"/>
      <c r="D5313" s="49"/>
      <c r="E5313" s="49"/>
      <c r="F5313" s="49"/>
      <c r="G5313" s="50"/>
      <c r="H5313" s="47"/>
      <c r="I5313" s="47"/>
    </row>
    <row r="5314" spans="2:9" ht="20.100000000000001" hidden="1" customHeight="1" x14ac:dyDescent="0.25">
      <c r="B5314" s="48"/>
      <c r="C5314" s="49"/>
      <c r="D5314" s="49"/>
      <c r="E5314" s="49"/>
      <c r="F5314" s="49"/>
      <c r="G5314" s="50"/>
      <c r="H5314" s="47"/>
      <c r="I5314" s="47"/>
    </row>
    <row r="5315" spans="2:9" ht="20.100000000000001" hidden="1" customHeight="1" x14ac:dyDescent="0.25">
      <c r="B5315" s="48"/>
      <c r="C5315" s="49"/>
      <c r="D5315" s="49"/>
      <c r="E5315" s="49"/>
      <c r="F5315" s="49"/>
      <c r="G5315" s="50"/>
      <c r="H5315" s="47"/>
      <c r="I5315" s="47"/>
    </row>
    <row r="5316" spans="2:9" ht="20.100000000000001" hidden="1" customHeight="1" x14ac:dyDescent="0.25">
      <c r="B5316" s="48"/>
      <c r="C5316" s="49"/>
      <c r="D5316" s="49"/>
      <c r="E5316" s="49"/>
      <c r="F5316" s="49"/>
      <c r="G5316" s="50"/>
      <c r="H5316" s="47"/>
      <c r="I5316" s="47"/>
    </row>
    <row r="5317" spans="2:9" ht="20.100000000000001" hidden="1" customHeight="1" x14ac:dyDescent="0.25">
      <c r="B5317" s="48"/>
      <c r="C5317" s="49"/>
      <c r="D5317" s="49"/>
      <c r="E5317" s="49"/>
      <c r="F5317" s="49"/>
      <c r="G5317" s="50"/>
      <c r="H5317" s="47"/>
      <c r="I5317" s="47"/>
    </row>
    <row r="5318" spans="2:9" ht="20.100000000000001" hidden="1" customHeight="1" x14ac:dyDescent="0.25">
      <c r="B5318" s="48"/>
      <c r="C5318" s="49"/>
      <c r="D5318" s="49"/>
      <c r="E5318" s="49"/>
      <c r="F5318" s="49"/>
      <c r="G5318" s="50"/>
      <c r="H5318" s="47"/>
      <c r="I5318" s="47"/>
    </row>
    <row r="5319" spans="2:9" ht="20.100000000000001" hidden="1" customHeight="1" x14ac:dyDescent="0.25">
      <c r="B5319" s="48"/>
      <c r="C5319" s="49"/>
      <c r="D5319" s="49"/>
      <c r="E5319" s="49"/>
      <c r="F5319" s="49"/>
      <c r="G5319" s="50"/>
      <c r="H5319" s="47"/>
      <c r="I5319" s="47"/>
    </row>
    <row r="5320" spans="2:9" ht="20.100000000000001" hidden="1" customHeight="1" x14ac:dyDescent="0.25">
      <c r="B5320" s="48"/>
      <c r="C5320" s="49"/>
      <c r="D5320" s="49"/>
      <c r="E5320" s="49"/>
      <c r="F5320" s="49"/>
      <c r="G5320" s="50"/>
      <c r="H5320" s="47"/>
      <c r="I5320" s="47"/>
    </row>
    <row r="5321" spans="2:9" ht="20.100000000000001" hidden="1" customHeight="1" x14ac:dyDescent="0.25">
      <c r="B5321" s="48"/>
      <c r="C5321" s="49"/>
      <c r="D5321" s="49"/>
      <c r="E5321" s="49"/>
      <c r="F5321" s="49"/>
      <c r="G5321" s="50"/>
      <c r="H5321" s="47"/>
      <c r="I5321" s="47"/>
    </row>
    <row r="5322" spans="2:9" ht="20.100000000000001" hidden="1" customHeight="1" x14ac:dyDescent="0.25">
      <c r="B5322" s="48"/>
      <c r="C5322" s="49"/>
      <c r="D5322" s="49"/>
      <c r="E5322" s="49"/>
      <c r="F5322" s="49"/>
      <c r="G5322" s="50"/>
      <c r="H5322" s="47"/>
      <c r="I5322" s="47"/>
    </row>
    <row r="5323" spans="2:9" ht="20.100000000000001" hidden="1" customHeight="1" x14ac:dyDescent="0.25">
      <c r="B5323" s="48"/>
      <c r="C5323" s="49"/>
      <c r="D5323" s="49"/>
      <c r="E5323" s="49"/>
      <c r="F5323" s="49"/>
      <c r="G5323" s="50"/>
      <c r="H5323" s="47"/>
      <c r="I5323" s="47"/>
    </row>
    <row r="5324" spans="2:9" ht="20.100000000000001" hidden="1" customHeight="1" x14ac:dyDescent="0.25">
      <c r="B5324" s="48"/>
      <c r="C5324" s="49"/>
      <c r="D5324" s="49"/>
      <c r="E5324" s="49"/>
      <c r="F5324" s="49"/>
      <c r="G5324" s="50"/>
      <c r="H5324" s="47"/>
      <c r="I5324" s="47"/>
    </row>
    <row r="5325" spans="2:9" ht="20.100000000000001" hidden="1" customHeight="1" x14ac:dyDescent="0.25">
      <c r="B5325" s="48"/>
      <c r="C5325" s="49"/>
      <c r="D5325" s="49"/>
      <c r="E5325" s="49"/>
      <c r="F5325" s="49"/>
      <c r="G5325" s="50"/>
      <c r="H5325" s="47"/>
      <c r="I5325" s="47"/>
    </row>
    <row r="5326" spans="2:9" ht="20.100000000000001" hidden="1" customHeight="1" x14ac:dyDescent="0.25">
      <c r="B5326" s="48"/>
      <c r="C5326" s="49"/>
      <c r="D5326" s="49"/>
      <c r="E5326" s="49"/>
      <c r="F5326" s="49"/>
      <c r="G5326" s="50"/>
      <c r="H5326" s="47"/>
      <c r="I5326" s="47"/>
    </row>
    <row r="5327" spans="2:9" ht="20.100000000000001" hidden="1" customHeight="1" x14ac:dyDescent="0.25">
      <c r="B5327" s="48"/>
      <c r="C5327" s="49"/>
      <c r="D5327" s="49"/>
      <c r="E5327" s="49"/>
      <c r="F5327" s="49"/>
      <c r="G5327" s="50"/>
      <c r="H5327" s="47"/>
      <c r="I5327" s="47"/>
    </row>
    <row r="5328" spans="2:9" ht="20.100000000000001" hidden="1" customHeight="1" x14ac:dyDescent="0.25">
      <c r="B5328" s="48"/>
      <c r="C5328" s="49"/>
      <c r="D5328" s="49"/>
      <c r="E5328" s="49"/>
      <c r="F5328" s="49"/>
      <c r="G5328" s="50"/>
      <c r="H5328" s="47"/>
      <c r="I5328" s="47"/>
    </row>
    <row r="5329" spans="2:9" ht="20.100000000000001" hidden="1" customHeight="1" x14ac:dyDescent="0.25">
      <c r="B5329" s="48"/>
      <c r="C5329" s="49"/>
      <c r="D5329" s="49"/>
      <c r="E5329" s="49"/>
      <c r="F5329" s="49"/>
      <c r="G5329" s="50"/>
      <c r="H5329" s="47"/>
      <c r="I5329" s="47"/>
    </row>
    <row r="5330" spans="2:9" ht="20.100000000000001" hidden="1" customHeight="1" x14ac:dyDescent="0.25">
      <c r="B5330" s="48"/>
      <c r="C5330" s="49"/>
      <c r="D5330" s="49"/>
      <c r="E5330" s="49"/>
      <c r="F5330" s="49"/>
      <c r="G5330" s="50"/>
      <c r="H5330" s="47"/>
      <c r="I5330" s="47"/>
    </row>
    <row r="5331" spans="2:9" ht="20.100000000000001" hidden="1" customHeight="1" x14ac:dyDescent="0.25">
      <c r="B5331" s="48"/>
      <c r="C5331" s="49"/>
      <c r="D5331" s="49"/>
      <c r="E5331" s="49"/>
      <c r="F5331" s="49"/>
      <c r="G5331" s="50"/>
      <c r="H5331" s="47"/>
      <c r="I5331" s="47"/>
    </row>
    <row r="5332" spans="2:9" ht="20.100000000000001" hidden="1" customHeight="1" x14ac:dyDescent="0.25">
      <c r="B5332" s="48"/>
      <c r="C5332" s="49"/>
      <c r="D5332" s="49"/>
      <c r="E5332" s="49"/>
      <c r="F5332" s="49"/>
      <c r="G5332" s="50"/>
      <c r="H5332" s="47"/>
      <c r="I5332" s="47"/>
    </row>
    <row r="5333" spans="2:9" ht="20.100000000000001" hidden="1" customHeight="1" x14ac:dyDescent="0.25">
      <c r="B5333" s="48"/>
      <c r="C5333" s="49"/>
      <c r="D5333" s="49"/>
      <c r="E5333" s="49"/>
      <c r="F5333" s="49"/>
      <c r="G5333" s="50"/>
      <c r="H5333" s="47"/>
      <c r="I5333" s="47"/>
    </row>
    <row r="5334" spans="2:9" ht="20.100000000000001" hidden="1" customHeight="1" x14ac:dyDescent="0.25">
      <c r="B5334" s="48"/>
      <c r="C5334" s="49"/>
      <c r="D5334" s="49"/>
      <c r="E5334" s="49"/>
      <c r="F5334" s="49"/>
      <c r="G5334" s="50"/>
      <c r="H5334" s="47"/>
      <c r="I5334" s="47"/>
    </row>
    <row r="5335" spans="2:9" ht="20.100000000000001" hidden="1" customHeight="1" x14ac:dyDescent="0.25">
      <c r="B5335" s="48"/>
      <c r="C5335" s="49"/>
      <c r="D5335" s="49"/>
      <c r="E5335" s="49"/>
      <c r="F5335" s="49"/>
      <c r="G5335" s="50"/>
      <c r="H5335" s="47"/>
      <c r="I5335" s="47"/>
    </row>
    <row r="5336" spans="2:9" ht="20.100000000000001" hidden="1" customHeight="1" x14ac:dyDescent="0.25">
      <c r="B5336" s="48"/>
      <c r="C5336" s="49"/>
      <c r="D5336" s="49"/>
      <c r="E5336" s="49"/>
      <c r="F5336" s="49"/>
      <c r="G5336" s="50"/>
      <c r="H5336" s="47"/>
      <c r="I5336" s="47"/>
    </row>
    <row r="5337" spans="2:9" ht="20.100000000000001" hidden="1" customHeight="1" x14ac:dyDescent="0.25">
      <c r="B5337" s="48"/>
      <c r="C5337" s="49"/>
      <c r="D5337" s="49"/>
      <c r="E5337" s="49"/>
      <c r="F5337" s="49"/>
      <c r="G5337" s="50"/>
      <c r="H5337" s="47"/>
      <c r="I5337" s="47"/>
    </row>
    <row r="5338" spans="2:9" ht="20.100000000000001" hidden="1" customHeight="1" x14ac:dyDescent="0.25">
      <c r="B5338" s="48"/>
      <c r="C5338" s="49"/>
      <c r="D5338" s="49"/>
      <c r="E5338" s="49"/>
      <c r="F5338" s="49"/>
      <c r="G5338" s="50"/>
      <c r="H5338" s="47"/>
      <c r="I5338" s="47"/>
    </row>
    <row r="5339" spans="2:9" ht="20.100000000000001" hidden="1" customHeight="1" x14ac:dyDescent="0.25">
      <c r="B5339" s="48"/>
      <c r="C5339" s="49"/>
      <c r="D5339" s="49"/>
      <c r="E5339" s="49"/>
      <c r="F5339" s="49"/>
      <c r="G5339" s="50"/>
      <c r="H5339" s="47"/>
      <c r="I5339" s="47"/>
    </row>
    <row r="5340" spans="2:9" ht="20.100000000000001" hidden="1" customHeight="1" x14ac:dyDescent="0.25">
      <c r="B5340" s="48"/>
      <c r="C5340" s="49"/>
      <c r="D5340" s="49"/>
      <c r="E5340" s="49"/>
      <c r="F5340" s="49"/>
      <c r="G5340" s="50"/>
      <c r="H5340" s="47"/>
      <c r="I5340" s="47"/>
    </row>
    <row r="5341" spans="2:9" ht="20.100000000000001" hidden="1" customHeight="1" x14ac:dyDescent="0.25">
      <c r="B5341" s="48"/>
      <c r="C5341" s="49"/>
      <c r="D5341" s="49"/>
      <c r="E5341" s="49"/>
      <c r="F5341" s="49"/>
      <c r="G5341" s="50"/>
      <c r="H5341" s="47"/>
      <c r="I5341" s="47"/>
    </row>
    <row r="5342" spans="2:9" ht="20.100000000000001" hidden="1" customHeight="1" x14ac:dyDescent="0.25">
      <c r="B5342" s="48"/>
      <c r="C5342" s="49"/>
      <c r="D5342" s="49"/>
      <c r="E5342" s="49"/>
      <c r="F5342" s="49"/>
      <c r="G5342" s="50"/>
      <c r="H5342" s="47"/>
      <c r="I5342" s="47"/>
    </row>
    <row r="5343" spans="2:9" ht="20.100000000000001" hidden="1" customHeight="1" x14ac:dyDescent="0.25">
      <c r="B5343" s="48"/>
      <c r="C5343" s="49"/>
      <c r="D5343" s="49"/>
      <c r="E5343" s="49"/>
      <c r="F5343" s="49"/>
      <c r="G5343" s="50"/>
      <c r="H5343" s="47"/>
      <c r="I5343" s="47"/>
    </row>
    <row r="5344" spans="2:9" ht="20.100000000000001" hidden="1" customHeight="1" x14ac:dyDescent="0.25">
      <c r="B5344" s="48"/>
      <c r="C5344" s="49"/>
      <c r="D5344" s="49"/>
      <c r="E5344" s="49"/>
      <c r="F5344" s="49"/>
      <c r="G5344" s="50"/>
      <c r="H5344" s="47"/>
      <c r="I5344" s="47"/>
    </row>
    <row r="5345" spans="2:9" ht="20.100000000000001" hidden="1" customHeight="1" x14ac:dyDescent="0.25">
      <c r="B5345" s="48"/>
      <c r="C5345" s="49"/>
      <c r="D5345" s="49"/>
      <c r="E5345" s="49"/>
      <c r="F5345" s="49"/>
      <c r="G5345" s="50"/>
      <c r="H5345" s="47"/>
      <c r="I5345" s="47"/>
    </row>
    <row r="5346" spans="2:9" ht="20.100000000000001" hidden="1" customHeight="1" x14ac:dyDescent="0.25">
      <c r="B5346" s="48"/>
      <c r="C5346" s="49"/>
      <c r="D5346" s="49"/>
      <c r="E5346" s="49"/>
      <c r="F5346" s="49"/>
      <c r="G5346" s="50"/>
      <c r="H5346" s="47"/>
      <c r="I5346" s="47"/>
    </row>
    <row r="5347" spans="2:9" ht="20.100000000000001" hidden="1" customHeight="1" x14ac:dyDescent="0.25">
      <c r="B5347" s="48"/>
      <c r="C5347" s="49"/>
      <c r="D5347" s="49"/>
      <c r="E5347" s="49"/>
      <c r="F5347" s="49"/>
      <c r="G5347" s="50"/>
      <c r="H5347" s="47"/>
      <c r="I5347" s="47"/>
    </row>
    <row r="5348" spans="2:9" ht="20.100000000000001" hidden="1" customHeight="1" x14ac:dyDescent="0.25">
      <c r="B5348" s="48"/>
      <c r="C5348" s="49"/>
      <c r="D5348" s="49"/>
      <c r="E5348" s="49"/>
      <c r="F5348" s="49"/>
      <c r="G5348" s="50"/>
      <c r="H5348" s="47"/>
      <c r="I5348" s="47"/>
    </row>
    <row r="5349" spans="2:9" ht="20.100000000000001" hidden="1" customHeight="1" x14ac:dyDescent="0.25">
      <c r="B5349" s="48"/>
      <c r="C5349" s="49"/>
      <c r="D5349" s="49"/>
      <c r="E5349" s="49"/>
      <c r="F5349" s="49"/>
      <c r="G5349" s="50"/>
      <c r="H5349" s="47"/>
      <c r="I5349" s="47"/>
    </row>
    <row r="5350" spans="2:9" ht="20.100000000000001" hidden="1" customHeight="1" x14ac:dyDescent="0.25">
      <c r="B5350" s="48"/>
      <c r="C5350" s="49"/>
      <c r="D5350" s="49"/>
      <c r="E5350" s="49"/>
      <c r="F5350" s="49"/>
      <c r="G5350" s="50"/>
      <c r="H5350" s="47"/>
      <c r="I5350" s="47"/>
    </row>
    <row r="5351" spans="2:9" ht="20.100000000000001" hidden="1" customHeight="1" x14ac:dyDescent="0.25">
      <c r="B5351" s="48"/>
      <c r="C5351" s="49"/>
      <c r="D5351" s="49"/>
      <c r="E5351" s="49"/>
      <c r="F5351" s="49"/>
      <c r="G5351" s="50"/>
      <c r="H5351" s="47"/>
      <c r="I5351" s="47"/>
    </row>
    <row r="5352" spans="2:9" ht="20.100000000000001" hidden="1" customHeight="1" x14ac:dyDescent="0.25">
      <c r="B5352" s="48"/>
      <c r="C5352" s="49"/>
      <c r="D5352" s="49"/>
      <c r="E5352" s="49"/>
      <c r="F5352" s="49"/>
      <c r="G5352" s="50"/>
      <c r="H5352" s="47"/>
      <c r="I5352" s="47"/>
    </row>
    <row r="5353" spans="2:9" ht="20.100000000000001" hidden="1" customHeight="1" x14ac:dyDescent="0.25">
      <c r="B5353" s="48"/>
      <c r="C5353" s="49"/>
      <c r="D5353" s="49"/>
      <c r="E5353" s="49"/>
      <c r="F5353" s="49"/>
      <c r="G5353" s="50"/>
      <c r="H5353" s="47"/>
      <c r="I5353" s="47"/>
    </row>
    <row r="5354" spans="2:9" ht="20.100000000000001" hidden="1" customHeight="1" x14ac:dyDescent="0.25">
      <c r="B5354" s="48"/>
      <c r="C5354" s="49"/>
      <c r="D5354" s="49"/>
      <c r="E5354" s="49"/>
      <c r="F5354" s="49"/>
      <c r="G5354" s="50"/>
      <c r="H5354" s="47"/>
      <c r="I5354" s="47"/>
    </row>
    <row r="5355" spans="2:9" ht="20.100000000000001" hidden="1" customHeight="1" x14ac:dyDescent="0.25">
      <c r="B5355" s="48"/>
      <c r="C5355" s="49"/>
      <c r="D5355" s="49"/>
      <c r="E5355" s="49"/>
      <c r="F5355" s="49"/>
      <c r="G5355" s="50"/>
      <c r="H5355" s="47"/>
      <c r="I5355" s="47"/>
    </row>
    <row r="5356" spans="2:9" ht="20.100000000000001" hidden="1" customHeight="1" x14ac:dyDescent="0.25">
      <c r="B5356" s="48"/>
      <c r="C5356" s="49"/>
      <c r="D5356" s="49"/>
      <c r="E5356" s="49"/>
      <c r="F5356" s="49"/>
      <c r="G5356" s="50"/>
      <c r="H5356" s="47"/>
      <c r="I5356" s="47"/>
    </row>
    <row r="5357" spans="2:9" ht="20.100000000000001" hidden="1" customHeight="1" x14ac:dyDescent="0.25">
      <c r="B5357" s="48"/>
      <c r="C5357" s="49"/>
      <c r="D5357" s="49"/>
      <c r="E5357" s="49"/>
      <c r="F5357" s="49"/>
      <c r="G5357" s="50"/>
      <c r="H5357" s="47"/>
      <c r="I5357" s="47"/>
    </row>
    <row r="5358" spans="2:9" ht="20.100000000000001" hidden="1" customHeight="1" x14ac:dyDescent="0.25">
      <c r="B5358" s="48"/>
      <c r="C5358" s="49"/>
      <c r="D5358" s="49"/>
      <c r="E5358" s="49"/>
      <c r="F5358" s="49"/>
      <c r="G5358" s="50"/>
      <c r="H5358" s="47"/>
      <c r="I5358" s="47"/>
    </row>
    <row r="5359" spans="2:9" ht="20.100000000000001" hidden="1" customHeight="1" x14ac:dyDescent="0.25">
      <c r="B5359" s="48"/>
      <c r="C5359" s="49"/>
      <c r="D5359" s="49"/>
      <c r="E5359" s="49"/>
      <c r="F5359" s="49"/>
      <c r="G5359" s="50"/>
      <c r="H5359" s="47"/>
      <c r="I5359" s="47"/>
    </row>
    <row r="5360" spans="2:9" ht="20.100000000000001" hidden="1" customHeight="1" x14ac:dyDescent="0.25">
      <c r="B5360" s="48"/>
      <c r="C5360" s="49"/>
      <c r="D5360" s="49"/>
      <c r="E5360" s="49"/>
      <c r="F5360" s="49"/>
      <c r="G5360" s="50"/>
      <c r="H5360" s="47"/>
      <c r="I5360" s="47"/>
    </row>
    <row r="5361" spans="2:9" ht="20.100000000000001" hidden="1" customHeight="1" x14ac:dyDescent="0.25">
      <c r="B5361" s="48"/>
      <c r="C5361" s="49"/>
      <c r="D5361" s="49"/>
      <c r="E5361" s="49"/>
      <c r="F5361" s="49"/>
      <c r="G5361" s="50"/>
      <c r="H5361" s="47"/>
      <c r="I5361" s="47"/>
    </row>
    <row r="5362" spans="2:9" ht="20.100000000000001" hidden="1" customHeight="1" x14ac:dyDescent="0.25">
      <c r="B5362" s="48"/>
      <c r="C5362" s="49"/>
      <c r="D5362" s="49"/>
      <c r="E5362" s="49"/>
      <c r="F5362" s="49"/>
      <c r="G5362" s="50"/>
      <c r="H5362" s="47"/>
      <c r="I5362" s="47"/>
    </row>
    <row r="5363" spans="2:9" ht="20.100000000000001" hidden="1" customHeight="1" x14ac:dyDescent="0.25">
      <c r="B5363" s="48"/>
      <c r="C5363" s="49"/>
      <c r="D5363" s="49"/>
      <c r="E5363" s="49"/>
      <c r="F5363" s="49"/>
      <c r="G5363" s="50"/>
      <c r="H5363" s="47"/>
      <c r="I5363" s="47"/>
    </row>
    <row r="5364" spans="2:9" ht="20.100000000000001" hidden="1" customHeight="1" x14ac:dyDescent="0.25">
      <c r="B5364" s="48"/>
      <c r="C5364" s="49"/>
      <c r="D5364" s="49"/>
      <c r="E5364" s="49"/>
      <c r="F5364" s="49"/>
      <c r="G5364" s="50"/>
      <c r="H5364" s="47"/>
      <c r="I5364" s="47"/>
    </row>
    <row r="5365" spans="2:9" ht="20.100000000000001" hidden="1" customHeight="1" x14ac:dyDescent="0.25">
      <c r="B5365" s="48"/>
      <c r="C5365" s="49"/>
      <c r="D5365" s="49"/>
      <c r="E5365" s="49"/>
      <c r="F5365" s="49"/>
      <c r="G5365" s="50"/>
      <c r="H5365" s="47"/>
      <c r="I5365" s="47"/>
    </row>
    <row r="5366" spans="2:9" ht="20.100000000000001" hidden="1" customHeight="1" x14ac:dyDescent="0.25">
      <c r="B5366" s="48"/>
      <c r="C5366" s="49"/>
      <c r="D5366" s="49"/>
      <c r="E5366" s="49"/>
      <c r="F5366" s="49"/>
      <c r="G5366" s="50"/>
      <c r="H5366" s="47"/>
      <c r="I5366" s="47"/>
    </row>
    <row r="5367" spans="2:9" ht="20.100000000000001" hidden="1" customHeight="1" x14ac:dyDescent="0.25">
      <c r="B5367" s="48"/>
      <c r="C5367" s="49"/>
      <c r="D5367" s="49"/>
      <c r="E5367" s="49"/>
      <c r="F5367" s="49"/>
      <c r="G5367" s="50"/>
      <c r="H5367" s="47"/>
      <c r="I5367" s="47"/>
    </row>
    <row r="5368" spans="2:9" ht="20.100000000000001" hidden="1" customHeight="1" x14ac:dyDescent="0.25">
      <c r="B5368" s="48"/>
      <c r="C5368" s="49"/>
      <c r="D5368" s="49"/>
      <c r="E5368" s="49"/>
      <c r="F5368" s="49"/>
      <c r="G5368" s="50"/>
      <c r="H5368" s="47"/>
      <c r="I5368" s="47"/>
    </row>
    <row r="5369" spans="2:9" ht="20.100000000000001" hidden="1" customHeight="1" x14ac:dyDescent="0.25">
      <c r="B5369" s="48"/>
      <c r="C5369" s="49"/>
      <c r="D5369" s="49"/>
      <c r="E5369" s="49"/>
      <c r="F5369" s="49"/>
      <c r="G5369" s="50"/>
      <c r="H5369" s="47"/>
      <c r="I5369" s="47"/>
    </row>
    <row r="5370" spans="2:9" ht="20.100000000000001" hidden="1" customHeight="1" x14ac:dyDescent="0.25">
      <c r="B5370" s="48"/>
      <c r="C5370" s="49"/>
      <c r="D5370" s="49"/>
      <c r="E5370" s="49"/>
      <c r="F5370" s="49"/>
      <c r="G5370" s="50"/>
      <c r="H5370" s="47"/>
      <c r="I5370" s="47"/>
    </row>
    <row r="5371" spans="2:9" ht="20.100000000000001" hidden="1" customHeight="1" x14ac:dyDescent="0.25">
      <c r="B5371" s="48"/>
      <c r="C5371" s="49"/>
      <c r="D5371" s="49"/>
      <c r="E5371" s="49"/>
      <c r="F5371" s="49"/>
      <c r="G5371" s="50"/>
      <c r="H5371" s="47"/>
      <c r="I5371" s="47"/>
    </row>
    <row r="5372" spans="2:9" ht="20.100000000000001" hidden="1" customHeight="1" x14ac:dyDescent="0.25">
      <c r="B5372" s="48"/>
      <c r="C5372" s="49"/>
      <c r="D5372" s="49"/>
      <c r="E5372" s="49"/>
      <c r="F5372" s="49"/>
      <c r="G5372" s="50"/>
      <c r="H5372" s="47"/>
      <c r="I5372" s="47"/>
    </row>
    <row r="5373" spans="2:9" ht="20.100000000000001" hidden="1" customHeight="1" x14ac:dyDescent="0.25">
      <c r="B5373" s="48"/>
      <c r="C5373" s="49"/>
      <c r="D5373" s="49"/>
      <c r="E5373" s="49"/>
      <c r="F5373" s="49"/>
      <c r="G5373" s="50"/>
      <c r="H5373" s="47"/>
      <c r="I5373" s="47"/>
    </row>
    <row r="5374" spans="2:9" ht="20.100000000000001" hidden="1" customHeight="1" x14ac:dyDescent="0.25">
      <c r="B5374" s="48"/>
      <c r="C5374" s="49"/>
      <c r="D5374" s="49"/>
      <c r="E5374" s="49"/>
      <c r="F5374" s="49"/>
      <c r="G5374" s="50"/>
      <c r="H5374" s="47"/>
      <c r="I5374" s="47"/>
    </row>
    <row r="5375" spans="2:9" ht="20.100000000000001" hidden="1" customHeight="1" x14ac:dyDescent="0.25">
      <c r="B5375" s="48"/>
      <c r="C5375" s="49"/>
      <c r="D5375" s="49"/>
      <c r="E5375" s="49"/>
      <c r="F5375" s="49"/>
      <c r="G5375" s="50"/>
      <c r="H5375" s="47"/>
      <c r="I5375" s="47"/>
    </row>
    <row r="5376" spans="2:9" ht="20.100000000000001" hidden="1" customHeight="1" x14ac:dyDescent="0.25">
      <c r="B5376" s="48"/>
      <c r="C5376" s="49"/>
      <c r="D5376" s="49"/>
      <c r="E5376" s="49"/>
      <c r="F5376" s="49"/>
      <c r="G5376" s="50"/>
      <c r="H5376" s="47"/>
      <c r="I5376" s="47"/>
    </row>
    <row r="5377" spans="2:9" ht="20.100000000000001" hidden="1" customHeight="1" x14ac:dyDescent="0.25">
      <c r="B5377" s="48"/>
      <c r="C5377" s="49"/>
      <c r="D5377" s="49"/>
      <c r="E5377" s="49"/>
      <c r="F5377" s="49"/>
      <c r="G5377" s="50"/>
      <c r="H5377" s="47"/>
      <c r="I5377" s="47"/>
    </row>
    <row r="5378" spans="2:9" ht="20.100000000000001" hidden="1" customHeight="1" x14ac:dyDescent="0.25">
      <c r="B5378" s="48"/>
      <c r="C5378" s="49"/>
      <c r="D5378" s="49"/>
      <c r="E5378" s="49"/>
      <c r="F5378" s="49"/>
      <c r="G5378" s="50"/>
      <c r="H5378" s="47"/>
      <c r="I5378" s="47"/>
    </row>
    <row r="5379" spans="2:9" ht="20.100000000000001" hidden="1" customHeight="1" x14ac:dyDescent="0.25">
      <c r="B5379" s="48"/>
      <c r="C5379" s="49"/>
      <c r="D5379" s="49"/>
      <c r="E5379" s="49"/>
      <c r="F5379" s="49"/>
      <c r="G5379" s="50"/>
      <c r="H5379" s="47"/>
      <c r="I5379" s="47"/>
    </row>
    <row r="5380" spans="2:9" ht="20.100000000000001" hidden="1" customHeight="1" x14ac:dyDescent="0.25">
      <c r="B5380" s="48"/>
      <c r="C5380" s="49"/>
      <c r="D5380" s="49"/>
      <c r="E5380" s="49"/>
      <c r="F5380" s="49"/>
      <c r="G5380" s="50"/>
      <c r="H5380" s="47"/>
      <c r="I5380" s="47"/>
    </row>
    <row r="5381" spans="2:9" ht="20.100000000000001" hidden="1" customHeight="1" x14ac:dyDescent="0.25">
      <c r="B5381" s="48"/>
      <c r="C5381" s="49"/>
      <c r="D5381" s="49"/>
      <c r="E5381" s="49"/>
      <c r="F5381" s="49"/>
      <c r="G5381" s="50"/>
      <c r="H5381" s="47"/>
      <c r="I5381" s="47"/>
    </row>
    <row r="5382" spans="2:9" ht="20.100000000000001" hidden="1" customHeight="1" x14ac:dyDescent="0.25">
      <c r="B5382" s="48"/>
      <c r="C5382" s="49"/>
      <c r="D5382" s="49"/>
      <c r="E5382" s="49"/>
      <c r="F5382" s="49"/>
      <c r="G5382" s="50"/>
      <c r="H5382" s="47"/>
      <c r="I5382" s="47"/>
    </row>
    <row r="5383" spans="2:9" ht="20.100000000000001" hidden="1" customHeight="1" x14ac:dyDescent="0.25">
      <c r="B5383" s="48"/>
      <c r="C5383" s="49"/>
      <c r="D5383" s="49"/>
      <c r="E5383" s="49"/>
      <c r="F5383" s="49"/>
      <c r="G5383" s="50"/>
      <c r="H5383" s="47"/>
      <c r="I5383" s="47"/>
    </row>
    <row r="5384" spans="2:9" ht="20.100000000000001" hidden="1" customHeight="1" x14ac:dyDescent="0.25">
      <c r="B5384" s="48"/>
      <c r="C5384" s="49"/>
      <c r="D5384" s="49"/>
      <c r="E5384" s="49"/>
      <c r="F5384" s="49"/>
      <c r="G5384" s="50"/>
      <c r="H5384" s="47"/>
      <c r="I5384" s="47"/>
    </row>
    <row r="5385" spans="2:9" ht="20.100000000000001" hidden="1" customHeight="1" x14ac:dyDescent="0.25">
      <c r="B5385" s="48"/>
      <c r="C5385" s="49"/>
      <c r="D5385" s="49"/>
      <c r="E5385" s="49"/>
      <c r="F5385" s="49"/>
      <c r="G5385" s="50"/>
      <c r="H5385" s="47"/>
      <c r="I5385" s="47"/>
    </row>
    <row r="5386" spans="2:9" ht="20.100000000000001" hidden="1" customHeight="1" x14ac:dyDescent="0.25">
      <c r="B5386" s="48"/>
      <c r="C5386" s="49"/>
      <c r="D5386" s="49"/>
      <c r="E5386" s="49"/>
      <c r="F5386" s="49"/>
      <c r="G5386" s="50"/>
      <c r="H5386" s="47"/>
      <c r="I5386" s="47"/>
    </row>
    <row r="5387" spans="2:9" ht="20.100000000000001" hidden="1" customHeight="1" x14ac:dyDescent="0.25">
      <c r="B5387" s="48"/>
      <c r="C5387" s="49"/>
      <c r="D5387" s="49"/>
      <c r="E5387" s="49"/>
      <c r="F5387" s="49"/>
      <c r="G5387" s="50"/>
      <c r="H5387" s="47"/>
      <c r="I5387" s="47"/>
    </row>
    <row r="5388" spans="2:9" ht="20.100000000000001" hidden="1" customHeight="1" x14ac:dyDescent="0.25">
      <c r="B5388" s="48"/>
      <c r="C5388" s="49"/>
      <c r="D5388" s="49"/>
      <c r="E5388" s="49"/>
      <c r="F5388" s="49"/>
      <c r="G5388" s="50"/>
      <c r="H5388" s="47"/>
      <c r="I5388" s="47"/>
    </row>
    <row r="5389" spans="2:9" ht="20.100000000000001" hidden="1" customHeight="1" x14ac:dyDescent="0.25">
      <c r="B5389" s="48"/>
      <c r="C5389" s="49"/>
      <c r="D5389" s="49"/>
      <c r="E5389" s="49"/>
      <c r="F5389" s="49"/>
      <c r="G5389" s="50"/>
      <c r="H5389" s="47"/>
      <c r="I5389" s="47"/>
    </row>
    <row r="5390" spans="2:9" ht="20.100000000000001" hidden="1" customHeight="1" x14ac:dyDescent="0.25">
      <c r="B5390" s="48"/>
      <c r="C5390" s="49"/>
      <c r="D5390" s="49"/>
      <c r="E5390" s="49"/>
      <c r="F5390" s="49"/>
      <c r="G5390" s="50"/>
      <c r="H5390" s="47"/>
      <c r="I5390" s="47"/>
    </row>
    <row r="5391" spans="2:9" ht="20.100000000000001" hidden="1" customHeight="1" x14ac:dyDescent="0.25">
      <c r="B5391" s="48"/>
      <c r="C5391" s="49"/>
      <c r="D5391" s="49"/>
      <c r="E5391" s="49"/>
      <c r="F5391" s="49"/>
      <c r="G5391" s="50"/>
      <c r="H5391" s="47"/>
      <c r="I5391" s="47"/>
    </row>
    <row r="5392" spans="2:9" ht="20.100000000000001" hidden="1" customHeight="1" x14ac:dyDescent="0.25">
      <c r="B5392" s="48"/>
      <c r="C5392" s="49"/>
      <c r="D5392" s="49"/>
      <c r="E5392" s="49"/>
      <c r="F5392" s="49"/>
      <c r="G5392" s="50"/>
      <c r="H5392" s="47"/>
      <c r="I5392" s="47"/>
    </row>
    <row r="5393" spans="2:9" ht="20.100000000000001" hidden="1" customHeight="1" x14ac:dyDescent="0.25">
      <c r="B5393" s="48"/>
      <c r="C5393" s="49"/>
      <c r="D5393" s="49"/>
      <c r="E5393" s="49"/>
      <c r="F5393" s="49"/>
      <c r="G5393" s="50"/>
      <c r="H5393" s="47"/>
      <c r="I5393" s="47"/>
    </row>
    <row r="5394" spans="2:9" ht="20.100000000000001" hidden="1" customHeight="1" x14ac:dyDescent="0.25">
      <c r="B5394" s="48"/>
      <c r="C5394" s="49"/>
      <c r="D5394" s="49"/>
      <c r="E5394" s="49"/>
      <c r="F5394" s="49"/>
      <c r="G5394" s="50"/>
      <c r="H5394" s="47"/>
      <c r="I5394" s="47"/>
    </row>
    <row r="5395" spans="2:9" ht="20.100000000000001" hidden="1" customHeight="1" x14ac:dyDescent="0.25">
      <c r="B5395" s="48"/>
      <c r="C5395" s="49"/>
      <c r="D5395" s="49"/>
      <c r="E5395" s="49"/>
      <c r="F5395" s="49"/>
      <c r="G5395" s="50"/>
      <c r="H5395" s="47"/>
      <c r="I5395" s="47"/>
    </row>
    <row r="5396" spans="2:9" ht="20.100000000000001" hidden="1" customHeight="1" x14ac:dyDescent="0.25">
      <c r="B5396" s="48"/>
      <c r="C5396" s="49"/>
      <c r="D5396" s="49"/>
      <c r="E5396" s="49"/>
      <c r="F5396" s="49"/>
      <c r="G5396" s="50"/>
      <c r="H5396" s="47"/>
      <c r="I5396" s="47"/>
    </row>
    <row r="5397" spans="2:9" ht="20.100000000000001" hidden="1" customHeight="1" x14ac:dyDescent="0.25">
      <c r="B5397" s="48"/>
      <c r="C5397" s="49"/>
      <c r="D5397" s="49"/>
      <c r="E5397" s="49"/>
      <c r="F5397" s="49"/>
      <c r="G5397" s="50"/>
      <c r="H5397" s="47"/>
      <c r="I5397" s="47"/>
    </row>
    <row r="5398" spans="2:9" ht="20.100000000000001" hidden="1" customHeight="1" x14ac:dyDescent="0.25">
      <c r="B5398" s="48"/>
      <c r="C5398" s="49"/>
      <c r="D5398" s="49"/>
      <c r="E5398" s="49"/>
      <c r="F5398" s="49"/>
      <c r="G5398" s="50"/>
      <c r="H5398" s="47"/>
      <c r="I5398" s="47"/>
    </row>
    <row r="5399" spans="2:9" ht="20.100000000000001" hidden="1" customHeight="1" x14ac:dyDescent="0.25">
      <c r="B5399" s="48"/>
      <c r="C5399" s="49"/>
      <c r="D5399" s="49"/>
      <c r="E5399" s="49"/>
      <c r="F5399" s="49"/>
      <c r="G5399" s="50"/>
      <c r="H5399" s="47"/>
      <c r="I5399" s="47"/>
    </row>
    <row r="5400" spans="2:9" ht="20.100000000000001" hidden="1" customHeight="1" x14ac:dyDescent="0.25">
      <c r="B5400" s="48"/>
      <c r="C5400" s="49"/>
      <c r="D5400" s="49"/>
      <c r="E5400" s="49"/>
      <c r="F5400" s="49"/>
      <c r="G5400" s="50"/>
      <c r="H5400" s="47"/>
      <c r="I5400" s="47"/>
    </row>
    <row r="5401" spans="2:9" ht="20.100000000000001" hidden="1" customHeight="1" x14ac:dyDescent="0.25">
      <c r="B5401" s="48"/>
      <c r="C5401" s="49"/>
      <c r="D5401" s="49"/>
      <c r="E5401" s="49"/>
      <c r="F5401" s="49"/>
      <c r="G5401" s="50"/>
      <c r="H5401" s="47"/>
      <c r="I5401" s="47"/>
    </row>
    <row r="5402" spans="2:9" ht="20.100000000000001" hidden="1" customHeight="1" x14ac:dyDescent="0.25">
      <c r="B5402" s="48"/>
      <c r="C5402" s="49"/>
      <c r="D5402" s="49"/>
      <c r="E5402" s="49"/>
      <c r="F5402" s="49"/>
      <c r="G5402" s="50"/>
      <c r="H5402" s="47"/>
      <c r="I5402" s="47"/>
    </row>
    <row r="5403" spans="2:9" ht="20.100000000000001" hidden="1" customHeight="1" x14ac:dyDescent="0.25">
      <c r="B5403" s="48"/>
      <c r="C5403" s="49"/>
      <c r="D5403" s="49"/>
      <c r="E5403" s="49"/>
      <c r="F5403" s="49"/>
      <c r="G5403" s="50"/>
      <c r="H5403" s="47"/>
      <c r="I5403" s="47"/>
    </row>
    <row r="5404" spans="2:9" ht="20.100000000000001" hidden="1" customHeight="1" x14ac:dyDescent="0.25">
      <c r="B5404" s="48"/>
      <c r="C5404" s="49"/>
      <c r="D5404" s="49"/>
      <c r="E5404" s="49"/>
      <c r="F5404" s="49"/>
      <c r="G5404" s="50"/>
      <c r="H5404" s="47"/>
      <c r="I5404" s="47"/>
    </row>
    <row r="5405" spans="2:9" ht="20.100000000000001" hidden="1" customHeight="1" x14ac:dyDescent="0.25">
      <c r="B5405" s="48"/>
      <c r="C5405" s="49"/>
      <c r="D5405" s="49"/>
      <c r="E5405" s="49"/>
      <c r="F5405" s="49"/>
      <c r="G5405" s="50"/>
      <c r="H5405" s="47"/>
      <c r="I5405" s="47"/>
    </row>
    <row r="5406" spans="2:9" ht="20.100000000000001" hidden="1" customHeight="1" x14ac:dyDescent="0.25">
      <c r="B5406" s="48"/>
      <c r="C5406" s="49"/>
      <c r="D5406" s="49"/>
      <c r="E5406" s="49"/>
      <c r="F5406" s="49"/>
      <c r="G5406" s="50"/>
      <c r="H5406" s="47"/>
      <c r="I5406" s="47"/>
    </row>
    <row r="5407" spans="2:9" ht="20.100000000000001" hidden="1" customHeight="1" x14ac:dyDescent="0.25">
      <c r="B5407" s="48"/>
      <c r="C5407" s="49"/>
      <c r="D5407" s="49"/>
      <c r="E5407" s="49"/>
      <c r="F5407" s="49"/>
      <c r="G5407" s="50"/>
      <c r="H5407" s="47"/>
      <c r="I5407" s="47"/>
    </row>
    <row r="5408" spans="2:9" ht="20.100000000000001" hidden="1" customHeight="1" x14ac:dyDescent="0.25">
      <c r="B5408" s="48"/>
      <c r="C5408" s="49"/>
      <c r="D5408" s="49"/>
      <c r="E5408" s="49"/>
      <c r="F5408" s="49"/>
      <c r="G5408" s="50"/>
      <c r="H5408" s="47"/>
      <c r="I5408" s="47"/>
    </row>
    <row r="5409" spans="2:9" ht="20.100000000000001" hidden="1" customHeight="1" x14ac:dyDescent="0.25">
      <c r="B5409" s="48"/>
      <c r="C5409" s="49"/>
      <c r="D5409" s="49"/>
      <c r="E5409" s="49"/>
      <c r="F5409" s="49"/>
      <c r="G5409" s="50"/>
      <c r="H5409" s="47"/>
      <c r="I5409" s="47"/>
    </row>
    <row r="5410" spans="2:9" ht="20.100000000000001" hidden="1" customHeight="1" x14ac:dyDescent="0.25">
      <c r="B5410" s="48"/>
      <c r="C5410" s="49"/>
      <c r="D5410" s="49"/>
      <c r="E5410" s="49"/>
      <c r="F5410" s="49"/>
      <c r="G5410" s="50"/>
      <c r="H5410" s="47"/>
      <c r="I5410" s="47"/>
    </row>
    <row r="5411" spans="2:9" ht="20.100000000000001" hidden="1" customHeight="1" x14ac:dyDescent="0.25">
      <c r="B5411" s="48"/>
      <c r="C5411" s="49"/>
      <c r="D5411" s="49"/>
      <c r="E5411" s="49"/>
      <c r="F5411" s="49"/>
      <c r="G5411" s="50"/>
      <c r="H5411" s="47"/>
      <c r="I5411" s="47"/>
    </row>
    <row r="5412" spans="2:9" ht="20.100000000000001" hidden="1" customHeight="1" x14ac:dyDescent="0.25">
      <c r="B5412" s="48"/>
      <c r="C5412" s="49"/>
      <c r="D5412" s="49"/>
      <c r="E5412" s="49"/>
      <c r="F5412" s="49"/>
      <c r="G5412" s="50"/>
      <c r="H5412" s="47"/>
      <c r="I5412" s="47"/>
    </row>
    <row r="5413" spans="2:9" ht="20.100000000000001" hidden="1" customHeight="1" x14ac:dyDescent="0.25">
      <c r="B5413" s="48"/>
      <c r="C5413" s="49"/>
      <c r="D5413" s="49"/>
      <c r="E5413" s="49"/>
      <c r="F5413" s="49"/>
      <c r="G5413" s="50"/>
      <c r="H5413" s="47"/>
      <c r="I5413" s="47"/>
    </row>
    <row r="5414" spans="2:9" ht="20.100000000000001" hidden="1" customHeight="1" x14ac:dyDescent="0.25">
      <c r="B5414" s="48"/>
      <c r="C5414" s="49"/>
      <c r="D5414" s="49"/>
      <c r="E5414" s="49"/>
      <c r="F5414" s="49"/>
      <c r="G5414" s="50"/>
      <c r="H5414" s="47"/>
      <c r="I5414" s="47"/>
    </row>
    <row r="5415" spans="2:9" ht="20.100000000000001" hidden="1" customHeight="1" x14ac:dyDescent="0.25">
      <c r="B5415" s="48"/>
      <c r="C5415" s="49"/>
      <c r="D5415" s="49"/>
      <c r="E5415" s="49"/>
      <c r="F5415" s="49"/>
      <c r="G5415" s="50"/>
      <c r="H5415" s="47"/>
      <c r="I5415" s="47"/>
    </row>
    <row r="5416" spans="2:9" ht="20.100000000000001" hidden="1" customHeight="1" x14ac:dyDescent="0.25">
      <c r="B5416" s="48"/>
      <c r="C5416" s="49"/>
      <c r="D5416" s="49"/>
      <c r="E5416" s="49"/>
      <c r="F5416" s="49"/>
      <c r="G5416" s="50"/>
      <c r="H5416" s="47"/>
      <c r="I5416" s="47"/>
    </row>
    <row r="5417" spans="2:9" ht="20.100000000000001" hidden="1" customHeight="1" x14ac:dyDescent="0.25">
      <c r="B5417" s="48"/>
      <c r="C5417" s="49"/>
      <c r="D5417" s="49"/>
      <c r="E5417" s="49"/>
      <c r="F5417" s="49"/>
      <c r="G5417" s="50"/>
      <c r="H5417" s="47"/>
      <c r="I5417" s="47"/>
    </row>
    <row r="5418" spans="2:9" ht="20.100000000000001" hidden="1" customHeight="1" x14ac:dyDescent="0.25">
      <c r="B5418" s="48"/>
      <c r="C5418" s="49"/>
      <c r="D5418" s="49"/>
      <c r="E5418" s="49"/>
      <c r="F5418" s="49"/>
      <c r="G5418" s="50"/>
      <c r="H5418" s="47"/>
      <c r="I5418" s="47"/>
    </row>
    <row r="5419" spans="2:9" ht="20.100000000000001" hidden="1" customHeight="1" x14ac:dyDescent="0.25">
      <c r="B5419" s="48"/>
      <c r="C5419" s="49"/>
      <c r="D5419" s="49"/>
      <c r="E5419" s="49"/>
      <c r="F5419" s="49"/>
      <c r="G5419" s="50"/>
      <c r="H5419" s="47"/>
      <c r="I5419" s="47"/>
    </row>
    <row r="5420" spans="2:9" ht="20.100000000000001" hidden="1" customHeight="1" x14ac:dyDescent="0.25">
      <c r="B5420" s="48"/>
      <c r="C5420" s="49"/>
      <c r="D5420" s="49"/>
      <c r="E5420" s="49"/>
      <c r="F5420" s="49"/>
      <c r="G5420" s="50"/>
      <c r="H5420" s="47"/>
      <c r="I5420" s="47"/>
    </row>
    <row r="5421" spans="2:9" ht="20.100000000000001" hidden="1" customHeight="1" x14ac:dyDescent="0.25">
      <c r="B5421" s="48"/>
      <c r="C5421" s="49"/>
      <c r="D5421" s="49"/>
      <c r="E5421" s="49"/>
      <c r="F5421" s="49"/>
      <c r="G5421" s="50"/>
      <c r="H5421" s="47"/>
      <c r="I5421" s="47"/>
    </row>
    <row r="5422" spans="2:9" ht="20.100000000000001" hidden="1" customHeight="1" x14ac:dyDescent="0.25">
      <c r="B5422" s="48"/>
      <c r="C5422" s="49"/>
      <c r="D5422" s="49"/>
      <c r="E5422" s="49"/>
      <c r="F5422" s="49"/>
      <c r="G5422" s="50"/>
      <c r="H5422" s="47"/>
      <c r="I5422" s="47"/>
    </row>
    <row r="5423" spans="2:9" ht="20.100000000000001" hidden="1" customHeight="1" x14ac:dyDescent="0.25">
      <c r="B5423" s="48"/>
      <c r="C5423" s="49"/>
      <c r="D5423" s="49"/>
      <c r="E5423" s="49"/>
      <c r="F5423" s="49"/>
      <c r="G5423" s="50"/>
      <c r="H5423" s="47"/>
      <c r="I5423" s="47"/>
    </row>
    <row r="5424" spans="2:9" ht="20.100000000000001" hidden="1" customHeight="1" x14ac:dyDescent="0.25">
      <c r="B5424" s="48"/>
      <c r="C5424" s="49"/>
      <c r="D5424" s="49"/>
      <c r="E5424" s="49"/>
      <c r="F5424" s="49"/>
      <c r="G5424" s="50"/>
      <c r="H5424" s="47"/>
      <c r="I5424" s="47"/>
    </row>
    <row r="5425" spans="2:9" ht="20.100000000000001" hidden="1" customHeight="1" x14ac:dyDescent="0.25">
      <c r="B5425" s="48"/>
      <c r="C5425" s="49"/>
      <c r="D5425" s="49"/>
      <c r="E5425" s="49"/>
      <c r="F5425" s="49"/>
      <c r="G5425" s="50"/>
      <c r="H5425" s="47"/>
      <c r="I5425" s="47"/>
    </row>
    <row r="5426" spans="2:9" ht="20.100000000000001" hidden="1" customHeight="1" x14ac:dyDescent="0.25">
      <c r="B5426" s="48"/>
      <c r="C5426" s="49"/>
      <c r="D5426" s="49"/>
      <c r="E5426" s="49"/>
      <c r="F5426" s="49"/>
      <c r="G5426" s="50"/>
      <c r="H5426" s="47"/>
      <c r="I5426" s="47"/>
    </row>
    <row r="5427" spans="2:9" ht="20.100000000000001" hidden="1" customHeight="1" x14ac:dyDescent="0.25">
      <c r="B5427" s="48"/>
      <c r="C5427" s="49"/>
      <c r="D5427" s="49"/>
      <c r="E5427" s="49"/>
      <c r="F5427" s="49"/>
      <c r="G5427" s="50"/>
      <c r="H5427" s="47"/>
      <c r="I5427" s="47"/>
    </row>
    <row r="5428" spans="2:9" ht="20.100000000000001" hidden="1" customHeight="1" x14ac:dyDescent="0.25">
      <c r="B5428" s="48"/>
      <c r="C5428" s="49"/>
      <c r="D5428" s="49"/>
      <c r="E5428" s="49"/>
      <c r="F5428" s="49"/>
      <c r="G5428" s="50"/>
      <c r="H5428" s="47"/>
      <c r="I5428" s="47"/>
    </row>
    <row r="5429" spans="2:9" ht="20.100000000000001" hidden="1" customHeight="1" x14ac:dyDescent="0.25">
      <c r="B5429" s="48"/>
      <c r="C5429" s="49"/>
      <c r="D5429" s="49"/>
      <c r="E5429" s="49"/>
      <c r="F5429" s="49"/>
      <c r="G5429" s="50"/>
      <c r="H5429" s="47"/>
      <c r="I5429" s="47"/>
    </row>
    <row r="5430" spans="2:9" ht="20.100000000000001" hidden="1" customHeight="1" x14ac:dyDescent="0.25">
      <c r="B5430" s="48"/>
      <c r="C5430" s="49"/>
      <c r="D5430" s="49"/>
      <c r="E5430" s="49"/>
      <c r="F5430" s="49"/>
      <c r="G5430" s="50"/>
      <c r="H5430" s="47"/>
      <c r="I5430" s="47"/>
    </row>
    <row r="5431" spans="2:9" ht="20.100000000000001" hidden="1" customHeight="1" x14ac:dyDescent="0.25">
      <c r="B5431" s="48"/>
      <c r="C5431" s="49"/>
      <c r="D5431" s="49"/>
      <c r="E5431" s="49"/>
      <c r="F5431" s="49"/>
      <c r="G5431" s="50"/>
      <c r="H5431" s="47"/>
      <c r="I5431" s="47"/>
    </row>
    <row r="5432" spans="2:9" ht="20.100000000000001" hidden="1" customHeight="1" x14ac:dyDescent="0.25">
      <c r="B5432" s="48"/>
      <c r="C5432" s="49"/>
      <c r="D5432" s="49"/>
      <c r="E5432" s="49"/>
      <c r="F5432" s="49"/>
      <c r="G5432" s="50"/>
      <c r="H5432" s="47"/>
      <c r="I5432" s="47"/>
    </row>
    <row r="5433" spans="2:9" ht="20.100000000000001" hidden="1" customHeight="1" x14ac:dyDescent="0.25">
      <c r="B5433" s="48"/>
      <c r="C5433" s="49"/>
      <c r="D5433" s="49"/>
      <c r="E5433" s="49"/>
      <c r="F5433" s="49"/>
      <c r="G5433" s="50"/>
      <c r="H5433" s="47"/>
      <c r="I5433" s="47"/>
    </row>
    <row r="5434" spans="2:9" ht="20.100000000000001" hidden="1" customHeight="1" x14ac:dyDescent="0.25">
      <c r="B5434" s="48"/>
      <c r="C5434" s="49"/>
      <c r="D5434" s="49"/>
      <c r="E5434" s="49"/>
      <c r="F5434" s="49"/>
      <c r="G5434" s="50"/>
      <c r="H5434" s="47"/>
      <c r="I5434" s="47"/>
    </row>
    <row r="5435" spans="2:9" ht="20.100000000000001" hidden="1" customHeight="1" x14ac:dyDescent="0.25">
      <c r="B5435" s="48"/>
      <c r="C5435" s="49"/>
      <c r="D5435" s="49"/>
      <c r="E5435" s="49"/>
      <c r="F5435" s="49"/>
      <c r="G5435" s="50"/>
      <c r="H5435" s="47"/>
      <c r="I5435" s="47"/>
    </row>
    <row r="5436" spans="2:9" ht="20.100000000000001" hidden="1" customHeight="1" x14ac:dyDescent="0.25">
      <c r="B5436" s="48"/>
      <c r="C5436" s="49"/>
      <c r="D5436" s="49"/>
      <c r="E5436" s="49"/>
      <c r="F5436" s="49"/>
      <c r="G5436" s="50"/>
      <c r="H5436" s="47"/>
      <c r="I5436" s="47"/>
    </row>
    <row r="5437" spans="2:9" ht="20.100000000000001" hidden="1" customHeight="1" x14ac:dyDescent="0.25">
      <c r="B5437" s="48"/>
      <c r="C5437" s="49"/>
      <c r="D5437" s="49"/>
      <c r="E5437" s="49"/>
      <c r="F5437" s="49"/>
      <c r="G5437" s="50"/>
      <c r="H5437" s="47"/>
      <c r="I5437" s="47"/>
    </row>
    <row r="5438" spans="2:9" ht="20.100000000000001" hidden="1" customHeight="1" x14ac:dyDescent="0.25">
      <c r="B5438" s="48"/>
      <c r="C5438" s="49"/>
      <c r="D5438" s="49"/>
      <c r="E5438" s="49"/>
      <c r="F5438" s="49"/>
      <c r="G5438" s="50"/>
      <c r="H5438" s="47"/>
      <c r="I5438" s="47"/>
    </row>
    <row r="5439" spans="2:9" ht="20.100000000000001" hidden="1" customHeight="1" x14ac:dyDescent="0.25">
      <c r="B5439" s="48"/>
      <c r="C5439" s="49"/>
      <c r="D5439" s="49"/>
      <c r="E5439" s="49"/>
      <c r="F5439" s="49"/>
      <c r="G5439" s="50"/>
      <c r="H5439" s="47"/>
      <c r="I5439" s="47"/>
    </row>
    <row r="5440" spans="2:9" ht="20.100000000000001" hidden="1" customHeight="1" x14ac:dyDescent="0.25">
      <c r="B5440" s="48"/>
      <c r="C5440" s="49"/>
      <c r="D5440" s="49"/>
      <c r="E5440" s="49"/>
      <c r="F5440" s="49"/>
      <c r="G5440" s="50"/>
      <c r="H5440" s="47"/>
      <c r="I5440" s="47"/>
    </row>
    <row r="5441" spans="2:9" ht="20.100000000000001" hidden="1" customHeight="1" x14ac:dyDescent="0.25">
      <c r="B5441" s="48"/>
      <c r="C5441" s="49"/>
      <c r="D5441" s="49"/>
      <c r="E5441" s="49"/>
      <c r="F5441" s="49"/>
      <c r="G5441" s="50"/>
      <c r="H5441" s="47"/>
      <c r="I5441" s="47"/>
    </row>
    <row r="5442" spans="2:9" ht="20.100000000000001" hidden="1" customHeight="1" x14ac:dyDescent="0.25">
      <c r="B5442" s="48"/>
      <c r="C5442" s="49"/>
      <c r="D5442" s="49"/>
      <c r="E5442" s="49"/>
      <c r="F5442" s="49"/>
      <c r="G5442" s="50"/>
      <c r="H5442" s="47"/>
      <c r="I5442" s="47"/>
    </row>
    <row r="5443" spans="2:9" ht="20.100000000000001" hidden="1" customHeight="1" x14ac:dyDescent="0.25">
      <c r="B5443" s="48"/>
      <c r="C5443" s="49"/>
      <c r="D5443" s="49"/>
      <c r="E5443" s="49"/>
      <c r="F5443" s="49"/>
      <c r="G5443" s="50"/>
      <c r="H5443" s="47"/>
      <c r="I5443" s="47"/>
    </row>
    <row r="5444" spans="2:9" ht="20.100000000000001" hidden="1" customHeight="1" x14ac:dyDescent="0.25">
      <c r="B5444" s="48"/>
      <c r="C5444" s="49"/>
      <c r="D5444" s="49"/>
      <c r="E5444" s="49"/>
      <c r="F5444" s="49"/>
      <c r="G5444" s="50"/>
      <c r="H5444" s="47"/>
      <c r="I5444" s="47"/>
    </row>
    <row r="5445" spans="2:9" ht="20.100000000000001" hidden="1" customHeight="1" x14ac:dyDescent="0.25">
      <c r="B5445" s="48"/>
      <c r="C5445" s="49"/>
      <c r="D5445" s="49"/>
      <c r="E5445" s="49"/>
      <c r="F5445" s="49"/>
      <c r="G5445" s="50"/>
      <c r="H5445" s="47"/>
      <c r="I5445" s="47"/>
    </row>
    <row r="5446" spans="2:9" ht="20.100000000000001" hidden="1" customHeight="1" x14ac:dyDescent="0.25">
      <c r="B5446" s="48"/>
      <c r="C5446" s="49"/>
      <c r="D5446" s="49"/>
      <c r="E5446" s="49"/>
      <c r="F5446" s="49"/>
      <c r="G5446" s="50"/>
      <c r="H5446" s="47"/>
      <c r="I5446" s="47"/>
    </row>
    <row r="5447" spans="2:9" ht="20.100000000000001" hidden="1" customHeight="1" x14ac:dyDescent="0.25">
      <c r="B5447" s="48"/>
      <c r="C5447" s="49"/>
      <c r="D5447" s="49"/>
      <c r="E5447" s="49"/>
      <c r="F5447" s="49"/>
      <c r="G5447" s="50"/>
      <c r="H5447" s="47"/>
      <c r="I5447" s="47"/>
    </row>
    <row r="5448" spans="2:9" ht="20.100000000000001" hidden="1" customHeight="1" x14ac:dyDescent="0.25">
      <c r="B5448" s="48"/>
      <c r="C5448" s="49"/>
      <c r="D5448" s="49"/>
      <c r="E5448" s="49"/>
      <c r="F5448" s="49"/>
      <c r="G5448" s="50"/>
      <c r="H5448" s="47"/>
      <c r="I5448" s="47"/>
    </row>
    <row r="5449" spans="2:9" ht="20.100000000000001" hidden="1" customHeight="1" x14ac:dyDescent="0.25">
      <c r="B5449" s="48"/>
      <c r="C5449" s="49"/>
      <c r="D5449" s="49"/>
      <c r="E5449" s="49"/>
      <c r="F5449" s="49"/>
      <c r="G5449" s="50"/>
      <c r="H5449" s="47"/>
      <c r="I5449" s="47"/>
    </row>
    <row r="5450" spans="2:9" ht="20.100000000000001" hidden="1" customHeight="1" x14ac:dyDescent="0.25">
      <c r="B5450" s="48"/>
      <c r="C5450" s="49"/>
      <c r="D5450" s="49"/>
      <c r="E5450" s="49"/>
      <c r="F5450" s="49"/>
      <c r="G5450" s="50"/>
      <c r="H5450" s="47"/>
      <c r="I5450" s="47"/>
    </row>
    <row r="5451" spans="2:9" ht="20.100000000000001" hidden="1" customHeight="1" x14ac:dyDescent="0.25">
      <c r="B5451" s="48"/>
      <c r="C5451" s="49"/>
      <c r="D5451" s="49"/>
      <c r="E5451" s="49"/>
      <c r="F5451" s="49"/>
      <c r="G5451" s="50"/>
      <c r="H5451" s="47"/>
      <c r="I5451" s="47"/>
    </row>
    <row r="5452" spans="2:9" ht="20.100000000000001" hidden="1" customHeight="1" x14ac:dyDescent="0.25">
      <c r="B5452" s="48"/>
      <c r="C5452" s="49"/>
      <c r="D5452" s="49"/>
      <c r="E5452" s="49"/>
      <c r="F5452" s="49"/>
      <c r="G5452" s="50"/>
      <c r="H5452" s="47"/>
      <c r="I5452" s="47"/>
    </row>
    <row r="5453" spans="2:9" ht="20.100000000000001" hidden="1" customHeight="1" x14ac:dyDescent="0.25">
      <c r="B5453" s="48"/>
      <c r="C5453" s="49"/>
      <c r="D5453" s="49"/>
      <c r="E5453" s="49"/>
      <c r="F5453" s="49"/>
      <c r="G5453" s="50"/>
      <c r="H5453" s="47"/>
      <c r="I5453" s="47"/>
    </row>
    <row r="5454" spans="2:9" ht="20.100000000000001" hidden="1" customHeight="1" x14ac:dyDescent="0.25">
      <c r="B5454" s="48"/>
      <c r="C5454" s="49"/>
      <c r="D5454" s="49"/>
      <c r="E5454" s="49"/>
      <c r="F5454" s="49"/>
      <c r="G5454" s="50"/>
      <c r="H5454" s="47"/>
      <c r="I5454" s="47"/>
    </row>
    <row r="5455" spans="2:9" ht="20.100000000000001" hidden="1" customHeight="1" x14ac:dyDescent="0.25">
      <c r="B5455" s="48"/>
      <c r="C5455" s="49"/>
      <c r="D5455" s="49"/>
      <c r="E5455" s="49"/>
      <c r="F5455" s="49"/>
      <c r="G5455" s="50"/>
      <c r="H5455" s="47"/>
      <c r="I5455" s="47"/>
    </row>
    <row r="5456" spans="2:9" ht="20.100000000000001" hidden="1" customHeight="1" x14ac:dyDescent="0.25">
      <c r="B5456" s="48"/>
      <c r="C5456" s="49"/>
      <c r="D5456" s="49"/>
      <c r="E5456" s="49"/>
      <c r="F5456" s="49"/>
      <c r="G5456" s="50"/>
      <c r="H5456" s="47"/>
      <c r="I5456" s="47"/>
    </row>
    <row r="5457" spans="2:9" ht="20.100000000000001" hidden="1" customHeight="1" x14ac:dyDescent="0.25">
      <c r="B5457" s="48"/>
      <c r="C5457" s="49"/>
      <c r="D5457" s="49"/>
      <c r="E5457" s="49"/>
      <c r="F5457" s="49"/>
      <c r="G5457" s="50"/>
      <c r="H5457" s="47"/>
      <c r="I5457" s="47"/>
    </row>
    <row r="5458" spans="2:9" ht="20.100000000000001" hidden="1" customHeight="1" x14ac:dyDescent="0.25">
      <c r="B5458" s="48"/>
      <c r="C5458" s="49"/>
      <c r="D5458" s="49"/>
      <c r="E5458" s="49"/>
      <c r="F5458" s="49"/>
      <c r="G5458" s="50"/>
      <c r="H5458" s="47"/>
      <c r="I5458" s="47"/>
    </row>
    <row r="5459" spans="2:9" ht="20.100000000000001" hidden="1" customHeight="1" x14ac:dyDescent="0.25">
      <c r="B5459" s="48"/>
      <c r="C5459" s="49"/>
      <c r="D5459" s="49"/>
      <c r="E5459" s="49"/>
      <c r="F5459" s="49"/>
      <c r="G5459" s="50"/>
      <c r="H5459" s="47"/>
      <c r="I5459" s="47"/>
    </row>
    <row r="5460" spans="2:9" ht="20.100000000000001" hidden="1" customHeight="1" x14ac:dyDescent="0.25">
      <c r="B5460" s="48"/>
      <c r="C5460" s="49"/>
      <c r="D5460" s="49"/>
      <c r="E5460" s="49"/>
      <c r="F5460" s="49"/>
      <c r="G5460" s="50"/>
      <c r="H5460" s="47"/>
      <c r="I5460" s="47"/>
    </row>
    <row r="5461" spans="2:9" ht="20.100000000000001" hidden="1" customHeight="1" x14ac:dyDescent="0.25">
      <c r="B5461" s="48"/>
      <c r="C5461" s="49"/>
      <c r="D5461" s="49"/>
      <c r="E5461" s="49"/>
      <c r="F5461" s="49"/>
      <c r="G5461" s="50"/>
      <c r="H5461" s="47"/>
      <c r="I5461" s="47"/>
    </row>
    <row r="5462" spans="2:9" ht="20.100000000000001" hidden="1" customHeight="1" x14ac:dyDescent="0.25">
      <c r="B5462" s="48"/>
      <c r="C5462" s="49"/>
      <c r="D5462" s="49"/>
      <c r="E5462" s="49"/>
      <c r="F5462" s="49"/>
      <c r="G5462" s="50"/>
      <c r="H5462" s="47"/>
      <c r="I5462" s="47"/>
    </row>
    <row r="5463" spans="2:9" ht="20.100000000000001" hidden="1" customHeight="1" x14ac:dyDescent="0.25">
      <c r="B5463" s="48"/>
      <c r="C5463" s="49"/>
      <c r="D5463" s="49"/>
      <c r="E5463" s="49"/>
      <c r="F5463" s="49"/>
      <c r="G5463" s="50"/>
      <c r="H5463" s="47"/>
      <c r="I5463" s="47"/>
    </row>
    <row r="5464" spans="2:9" ht="20.100000000000001" hidden="1" customHeight="1" x14ac:dyDescent="0.25">
      <c r="B5464" s="48"/>
      <c r="C5464" s="49"/>
      <c r="D5464" s="49"/>
      <c r="E5464" s="49"/>
      <c r="F5464" s="49"/>
      <c r="G5464" s="50"/>
      <c r="H5464" s="47"/>
      <c r="I5464" s="47"/>
    </row>
    <row r="5465" spans="2:9" ht="20.100000000000001" hidden="1" customHeight="1" x14ac:dyDescent="0.25">
      <c r="B5465" s="48"/>
      <c r="C5465" s="49"/>
      <c r="D5465" s="49"/>
      <c r="E5465" s="49"/>
      <c r="F5465" s="49"/>
      <c r="G5465" s="50"/>
      <c r="H5465" s="47"/>
      <c r="I5465" s="47"/>
    </row>
    <row r="5466" spans="2:9" ht="20.100000000000001" hidden="1" customHeight="1" x14ac:dyDescent="0.25">
      <c r="B5466" s="48"/>
      <c r="C5466" s="49"/>
      <c r="D5466" s="49"/>
      <c r="E5466" s="49"/>
      <c r="F5466" s="49"/>
      <c r="G5466" s="50"/>
      <c r="H5466" s="47"/>
      <c r="I5466" s="47"/>
    </row>
    <row r="5467" spans="2:9" ht="20.100000000000001" hidden="1" customHeight="1" x14ac:dyDescent="0.25">
      <c r="B5467" s="48"/>
      <c r="C5467" s="49"/>
      <c r="D5467" s="49"/>
      <c r="E5467" s="49"/>
      <c r="F5467" s="49"/>
      <c r="G5467" s="50"/>
      <c r="H5467" s="47"/>
      <c r="I5467" s="47"/>
    </row>
    <row r="5468" spans="2:9" ht="20.100000000000001" hidden="1" customHeight="1" x14ac:dyDescent="0.25">
      <c r="B5468" s="48"/>
      <c r="C5468" s="49"/>
      <c r="D5468" s="49"/>
      <c r="E5468" s="49"/>
      <c r="F5468" s="49"/>
      <c r="G5468" s="50"/>
      <c r="H5468" s="47"/>
      <c r="I5468" s="47"/>
    </row>
    <row r="5469" spans="2:9" ht="20.100000000000001" hidden="1" customHeight="1" x14ac:dyDescent="0.25">
      <c r="B5469" s="48"/>
      <c r="C5469" s="49"/>
      <c r="D5469" s="49"/>
      <c r="E5469" s="49"/>
      <c r="F5469" s="49"/>
      <c r="G5469" s="50"/>
      <c r="H5469" s="47"/>
      <c r="I5469" s="47"/>
    </row>
    <row r="5470" spans="2:9" ht="20.100000000000001" hidden="1" customHeight="1" x14ac:dyDescent="0.25">
      <c r="B5470" s="48"/>
      <c r="C5470" s="49"/>
      <c r="D5470" s="49"/>
      <c r="E5470" s="49"/>
      <c r="F5470" s="49"/>
      <c r="G5470" s="50"/>
      <c r="H5470" s="47"/>
      <c r="I5470" s="47"/>
    </row>
    <row r="5471" spans="2:9" ht="20.100000000000001" hidden="1" customHeight="1" x14ac:dyDescent="0.25">
      <c r="B5471" s="48"/>
      <c r="C5471" s="49"/>
      <c r="D5471" s="49"/>
      <c r="E5471" s="49"/>
      <c r="F5471" s="49"/>
      <c r="G5471" s="50"/>
      <c r="H5471" s="47"/>
      <c r="I5471" s="47"/>
    </row>
    <row r="5472" spans="2:9" ht="20.100000000000001" hidden="1" customHeight="1" x14ac:dyDescent="0.25">
      <c r="B5472" s="48"/>
      <c r="C5472" s="49"/>
      <c r="D5472" s="49"/>
      <c r="E5472" s="49"/>
      <c r="F5472" s="49"/>
      <c r="G5472" s="50"/>
      <c r="H5472" s="47"/>
      <c r="I5472" s="47"/>
    </row>
    <row r="5473" spans="2:9" ht="20.100000000000001" hidden="1" customHeight="1" x14ac:dyDescent="0.25">
      <c r="B5473" s="48"/>
      <c r="C5473" s="49"/>
      <c r="D5473" s="49"/>
      <c r="E5473" s="49"/>
      <c r="F5473" s="49"/>
      <c r="G5473" s="50"/>
      <c r="H5473" s="47"/>
      <c r="I5473" s="47"/>
    </row>
    <row r="5474" spans="2:9" ht="20.100000000000001" hidden="1" customHeight="1" x14ac:dyDescent="0.25">
      <c r="B5474" s="48"/>
      <c r="C5474" s="49"/>
      <c r="D5474" s="49"/>
      <c r="E5474" s="49"/>
      <c r="F5474" s="49"/>
      <c r="G5474" s="50"/>
      <c r="H5474" s="47"/>
      <c r="I5474" s="47"/>
    </row>
    <row r="5475" spans="2:9" ht="20.100000000000001" hidden="1" customHeight="1" x14ac:dyDescent="0.25">
      <c r="B5475" s="48"/>
      <c r="C5475" s="49"/>
      <c r="D5475" s="49"/>
      <c r="E5475" s="49"/>
      <c r="F5475" s="49"/>
      <c r="G5475" s="50"/>
      <c r="H5475" s="47"/>
      <c r="I5475" s="47"/>
    </row>
    <row r="5476" spans="2:9" ht="20.100000000000001" hidden="1" customHeight="1" x14ac:dyDescent="0.25">
      <c r="B5476" s="48"/>
      <c r="C5476" s="49"/>
      <c r="D5476" s="49"/>
      <c r="E5476" s="49"/>
      <c r="F5476" s="49"/>
      <c r="G5476" s="50"/>
      <c r="H5476" s="47"/>
      <c r="I5476" s="47"/>
    </row>
    <row r="5477" spans="2:9" ht="20.100000000000001" hidden="1" customHeight="1" x14ac:dyDescent="0.25">
      <c r="B5477" s="48"/>
      <c r="C5477" s="49"/>
      <c r="D5477" s="49"/>
      <c r="E5477" s="49"/>
      <c r="F5477" s="49"/>
      <c r="G5477" s="50"/>
      <c r="H5477" s="47"/>
      <c r="I5477" s="47"/>
    </row>
    <row r="5478" spans="2:9" ht="20.100000000000001" hidden="1" customHeight="1" x14ac:dyDescent="0.25">
      <c r="B5478" s="48"/>
      <c r="C5478" s="49"/>
      <c r="D5478" s="49"/>
      <c r="E5478" s="49"/>
      <c r="F5478" s="49"/>
      <c r="G5478" s="50"/>
      <c r="H5478" s="47"/>
      <c r="I5478" s="47"/>
    </row>
    <row r="5479" spans="2:9" ht="20.100000000000001" hidden="1" customHeight="1" x14ac:dyDescent="0.25">
      <c r="B5479" s="48"/>
      <c r="C5479" s="49"/>
      <c r="D5479" s="49"/>
      <c r="E5479" s="49"/>
      <c r="F5479" s="49"/>
      <c r="G5479" s="50"/>
      <c r="H5479" s="47"/>
      <c r="I5479" s="47"/>
    </row>
    <row r="5480" spans="2:9" ht="20.100000000000001" hidden="1" customHeight="1" x14ac:dyDescent="0.25">
      <c r="B5480" s="48"/>
      <c r="C5480" s="49"/>
      <c r="D5480" s="49"/>
      <c r="E5480" s="49"/>
      <c r="F5480" s="49"/>
      <c r="G5480" s="50"/>
      <c r="H5480" s="47"/>
      <c r="I5480" s="47"/>
    </row>
    <row r="5481" spans="2:9" ht="20.100000000000001" hidden="1" customHeight="1" x14ac:dyDescent="0.25">
      <c r="B5481" s="48"/>
      <c r="C5481" s="49"/>
      <c r="D5481" s="49"/>
      <c r="E5481" s="49"/>
      <c r="F5481" s="49"/>
      <c r="G5481" s="50"/>
      <c r="H5481" s="47"/>
      <c r="I5481" s="47"/>
    </row>
    <row r="5482" spans="2:9" ht="20.100000000000001" hidden="1" customHeight="1" x14ac:dyDescent="0.25">
      <c r="B5482" s="48"/>
      <c r="C5482" s="49"/>
      <c r="D5482" s="49"/>
      <c r="E5482" s="49"/>
      <c r="F5482" s="49"/>
      <c r="G5482" s="50"/>
      <c r="H5482" s="47"/>
      <c r="I5482" s="47"/>
    </row>
    <row r="5483" spans="2:9" ht="20.100000000000001" hidden="1" customHeight="1" x14ac:dyDescent="0.25">
      <c r="B5483" s="48"/>
      <c r="C5483" s="49"/>
      <c r="D5483" s="49"/>
      <c r="E5483" s="49"/>
      <c r="F5483" s="49"/>
      <c r="G5483" s="50"/>
      <c r="H5483" s="47"/>
      <c r="I5483" s="47"/>
    </row>
    <row r="5484" spans="2:9" ht="20.100000000000001" hidden="1" customHeight="1" x14ac:dyDescent="0.25">
      <c r="B5484" s="48"/>
      <c r="C5484" s="49"/>
      <c r="D5484" s="49"/>
      <c r="E5484" s="49"/>
      <c r="F5484" s="49"/>
      <c r="G5484" s="50"/>
      <c r="H5484" s="47"/>
      <c r="I5484" s="47"/>
    </row>
    <row r="5485" spans="2:9" ht="20.100000000000001" hidden="1" customHeight="1" x14ac:dyDescent="0.25">
      <c r="B5485" s="48"/>
      <c r="C5485" s="49"/>
      <c r="D5485" s="49"/>
      <c r="E5485" s="49"/>
      <c r="F5485" s="49"/>
      <c r="G5485" s="50"/>
      <c r="H5485" s="47"/>
      <c r="I5485" s="47"/>
    </row>
    <row r="5486" spans="2:9" ht="20.100000000000001" hidden="1" customHeight="1" x14ac:dyDescent="0.25">
      <c r="B5486" s="48"/>
      <c r="C5486" s="49"/>
      <c r="D5486" s="49"/>
      <c r="E5486" s="49"/>
      <c r="F5486" s="49"/>
      <c r="G5486" s="50"/>
      <c r="H5486" s="47"/>
      <c r="I5486" s="47"/>
    </row>
    <row r="5487" spans="2:9" ht="20.100000000000001" hidden="1" customHeight="1" x14ac:dyDescent="0.25">
      <c r="B5487" s="48"/>
      <c r="C5487" s="49"/>
      <c r="D5487" s="49"/>
      <c r="E5487" s="49"/>
      <c r="F5487" s="49"/>
      <c r="G5487" s="50"/>
      <c r="H5487" s="47"/>
      <c r="I5487" s="47"/>
    </row>
    <row r="5488" spans="2:9" ht="20.100000000000001" hidden="1" customHeight="1" x14ac:dyDescent="0.25">
      <c r="B5488" s="48"/>
      <c r="C5488" s="49"/>
      <c r="D5488" s="49"/>
      <c r="E5488" s="49"/>
      <c r="F5488" s="49"/>
      <c r="G5488" s="50"/>
      <c r="H5488" s="47"/>
      <c r="I5488" s="47"/>
    </row>
    <row r="5489" spans="2:9" ht="20.100000000000001" hidden="1" customHeight="1" x14ac:dyDescent="0.25">
      <c r="B5489" s="48"/>
      <c r="C5489" s="49"/>
      <c r="D5489" s="49"/>
      <c r="E5489" s="49"/>
      <c r="F5489" s="49"/>
      <c r="G5489" s="50"/>
      <c r="H5489" s="47"/>
      <c r="I5489" s="47"/>
    </row>
    <row r="5490" spans="2:9" ht="20.100000000000001" hidden="1" customHeight="1" x14ac:dyDescent="0.25">
      <c r="B5490" s="48"/>
      <c r="C5490" s="49"/>
      <c r="D5490" s="49"/>
      <c r="E5490" s="49"/>
      <c r="F5490" s="49"/>
      <c r="G5490" s="50"/>
      <c r="H5490" s="47"/>
      <c r="I5490" s="47"/>
    </row>
    <row r="5491" spans="2:9" ht="20.100000000000001" hidden="1" customHeight="1" x14ac:dyDescent="0.25">
      <c r="B5491" s="48"/>
      <c r="C5491" s="49"/>
      <c r="D5491" s="49"/>
      <c r="E5491" s="49"/>
      <c r="F5491" s="49"/>
      <c r="G5491" s="50"/>
      <c r="H5491" s="47"/>
      <c r="I5491" s="47"/>
    </row>
    <row r="5492" spans="2:9" ht="20.100000000000001" hidden="1" customHeight="1" x14ac:dyDescent="0.25">
      <c r="B5492" s="48"/>
      <c r="C5492" s="49"/>
      <c r="D5492" s="49"/>
      <c r="E5492" s="49"/>
      <c r="F5492" s="49"/>
      <c r="G5492" s="50"/>
      <c r="H5492" s="47"/>
      <c r="I5492" s="47"/>
    </row>
    <row r="5493" spans="2:9" ht="20.100000000000001" hidden="1" customHeight="1" x14ac:dyDescent="0.25">
      <c r="B5493" s="48"/>
      <c r="C5493" s="49"/>
      <c r="D5493" s="49"/>
      <c r="E5493" s="49"/>
      <c r="F5493" s="49"/>
      <c r="G5493" s="50"/>
      <c r="H5493" s="47"/>
      <c r="I5493" s="47"/>
    </row>
    <row r="5494" spans="2:9" ht="20.100000000000001" hidden="1" customHeight="1" x14ac:dyDescent="0.25">
      <c r="B5494" s="48"/>
      <c r="C5494" s="49"/>
      <c r="D5494" s="49"/>
      <c r="E5494" s="49"/>
      <c r="F5494" s="49"/>
      <c r="G5494" s="50"/>
      <c r="H5494" s="47"/>
      <c r="I5494" s="47"/>
    </row>
    <row r="5495" spans="2:9" ht="20.100000000000001" hidden="1" customHeight="1" x14ac:dyDescent="0.25">
      <c r="B5495" s="48"/>
      <c r="C5495" s="49"/>
      <c r="D5495" s="49"/>
      <c r="E5495" s="49"/>
      <c r="F5495" s="49"/>
      <c r="G5495" s="50"/>
      <c r="H5495" s="47"/>
      <c r="I5495" s="47"/>
    </row>
    <row r="5496" spans="2:9" ht="20.100000000000001" hidden="1" customHeight="1" x14ac:dyDescent="0.25">
      <c r="B5496" s="48"/>
      <c r="C5496" s="49"/>
      <c r="D5496" s="49"/>
      <c r="E5496" s="49"/>
      <c r="F5496" s="49"/>
      <c r="G5496" s="50"/>
      <c r="H5496" s="47"/>
      <c r="I5496" s="47"/>
    </row>
    <row r="5497" spans="2:9" ht="20.100000000000001" hidden="1" customHeight="1" x14ac:dyDescent="0.25">
      <c r="B5497" s="48"/>
      <c r="C5497" s="49"/>
      <c r="D5497" s="49"/>
      <c r="E5497" s="49"/>
      <c r="F5497" s="49"/>
      <c r="G5497" s="50"/>
      <c r="H5497" s="47"/>
      <c r="I5497" s="47"/>
    </row>
    <row r="5498" spans="2:9" ht="20.100000000000001" hidden="1" customHeight="1" x14ac:dyDescent="0.25">
      <c r="B5498" s="48"/>
      <c r="C5498" s="49"/>
      <c r="D5498" s="49"/>
      <c r="E5498" s="49"/>
      <c r="F5498" s="49"/>
      <c r="G5498" s="50"/>
      <c r="H5498" s="47"/>
      <c r="I5498" s="47"/>
    </row>
    <row r="5499" spans="2:9" ht="20.100000000000001" hidden="1" customHeight="1" x14ac:dyDescent="0.25">
      <c r="B5499" s="48"/>
      <c r="C5499" s="49"/>
      <c r="D5499" s="49"/>
      <c r="E5499" s="49"/>
      <c r="F5499" s="49"/>
      <c r="G5499" s="50"/>
      <c r="H5499" s="47"/>
      <c r="I5499" s="47"/>
    </row>
    <row r="5500" spans="2:9" ht="20.100000000000001" hidden="1" customHeight="1" x14ac:dyDescent="0.25">
      <c r="B5500" s="48"/>
      <c r="C5500" s="49"/>
      <c r="D5500" s="49"/>
      <c r="E5500" s="49"/>
      <c r="F5500" s="49"/>
      <c r="G5500" s="50"/>
      <c r="H5500" s="47"/>
      <c r="I5500" s="47"/>
    </row>
    <row r="5501" spans="2:9" ht="20.100000000000001" hidden="1" customHeight="1" x14ac:dyDescent="0.25">
      <c r="B5501" s="48"/>
      <c r="C5501" s="49"/>
      <c r="D5501" s="49"/>
      <c r="E5501" s="49"/>
      <c r="F5501" s="49"/>
      <c r="G5501" s="50"/>
      <c r="H5501" s="47"/>
      <c r="I5501" s="47"/>
    </row>
    <row r="5502" spans="2:9" ht="20.100000000000001" hidden="1" customHeight="1" x14ac:dyDescent="0.25">
      <c r="B5502" s="48"/>
      <c r="C5502" s="49"/>
      <c r="D5502" s="49"/>
      <c r="E5502" s="49"/>
      <c r="F5502" s="49"/>
      <c r="G5502" s="50"/>
      <c r="H5502" s="47"/>
      <c r="I5502" s="47"/>
    </row>
    <row r="5503" spans="2:9" ht="20.100000000000001" hidden="1" customHeight="1" x14ac:dyDescent="0.25">
      <c r="B5503" s="48"/>
      <c r="C5503" s="49"/>
      <c r="D5503" s="49"/>
      <c r="E5503" s="49"/>
      <c r="F5503" s="49"/>
      <c r="G5503" s="50"/>
      <c r="H5503" s="47"/>
      <c r="I5503" s="47"/>
    </row>
    <row r="5504" spans="2:9" ht="20.100000000000001" hidden="1" customHeight="1" x14ac:dyDescent="0.25">
      <c r="B5504" s="48"/>
      <c r="C5504" s="49"/>
      <c r="D5504" s="49"/>
      <c r="E5504" s="49"/>
      <c r="F5504" s="49"/>
      <c r="G5504" s="50"/>
      <c r="H5504" s="47"/>
      <c r="I5504" s="47"/>
    </row>
    <row r="5505" spans="2:9" ht="20.100000000000001" hidden="1" customHeight="1" x14ac:dyDescent="0.25">
      <c r="B5505" s="48"/>
      <c r="C5505" s="49"/>
      <c r="D5505" s="49"/>
      <c r="E5505" s="49"/>
      <c r="F5505" s="49"/>
      <c r="G5505" s="50"/>
      <c r="H5505" s="47"/>
      <c r="I5505" s="47"/>
    </row>
    <row r="5506" spans="2:9" ht="20.100000000000001" hidden="1" customHeight="1" x14ac:dyDescent="0.25">
      <c r="B5506" s="48"/>
      <c r="C5506" s="49"/>
      <c r="D5506" s="49"/>
      <c r="E5506" s="49"/>
      <c r="F5506" s="49"/>
      <c r="G5506" s="50"/>
      <c r="H5506" s="47"/>
      <c r="I5506" s="47"/>
    </row>
    <row r="5507" spans="2:9" ht="20.100000000000001" hidden="1" customHeight="1" x14ac:dyDescent="0.25">
      <c r="B5507" s="48"/>
      <c r="C5507" s="49"/>
      <c r="D5507" s="49"/>
      <c r="E5507" s="49"/>
      <c r="F5507" s="49"/>
      <c r="G5507" s="50"/>
      <c r="H5507" s="47"/>
      <c r="I5507" s="47"/>
    </row>
    <row r="5508" spans="2:9" ht="20.100000000000001" hidden="1" customHeight="1" x14ac:dyDescent="0.25">
      <c r="B5508" s="48"/>
      <c r="C5508" s="49"/>
      <c r="D5508" s="49"/>
      <c r="E5508" s="49"/>
      <c r="F5508" s="49"/>
      <c r="G5508" s="50"/>
      <c r="H5508" s="47"/>
      <c r="I5508" s="47"/>
    </row>
    <row r="5509" spans="2:9" ht="20.100000000000001" hidden="1" customHeight="1" x14ac:dyDescent="0.25">
      <c r="B5509" s="48"/>
      <c r="C5509" s="49"/>
      <c r="D5509" s="49"/>
      <c r="E5509" s="49"/>
      <c r="F5509" s="49"/>
      <c r="G5509" s="50"/>
      <c r="H5509" s="47"/>
      <c r="I5509" s="47"/>
    </row>
    <row r="5510" spans="2:9" ht="20.100000000000001" hidden="1" customHeight="1" x14ac:dyDescent="0.25">
      <c r="B5510" s="48"/>
      <c r="C5510" s="49"/>
      <c r="D5510" s="49"/>
      <c r="E5510" s="49"/>
      <c r="F5510" s="49"/>
      <c r="G5510" s="50"/>
      <c r="H5510" s="47"/>
      <c r="I5510" s="47"/>
    </row>
    <row r="5511" spans="2:9" ht="20.100000000000001" hidden="1" customHeight="1" x14ac:dyDescent="0.25">
      <c r="B5511" s="48"/>
      <c r="C5511" s="49"/>
      <c r="D5511" s="49"/>
      <c r="E5511" s="49"/>
      <c r="F5511" s="49"/>
      <c r="G5511" s="50"/>
      <c r="H5511" s="47"/>
      <c r="I5511" s="47"/>
    </row>
    <row r="5512" spans="2:9" ht="20.100000000000001" hidden="1" customHeight="1" x14ac:dyDescent="0.25">
      <c r="B5512" s="48"/>
      <c r="C5512" s="49"/>
      <c r="D5512" s="49"/>
      <c r="E5512" s="49"/>
      <c r="F5512" s="49"/>
      <c r="G5512" s="50"/>
      <c r="H5512" s="47"/>
      <c r="I5512" s="47"/>
    </row>
    <row r="5513" spans="2:9" ht="20.100000000000001" hidden="1" customHeight="1" x14ac:dyDescent="0.25">
      <c r="B5513" s="48"/>
      <c r="C5513" s="49"/>
      <c r="D5513" s="49"/>
      <c r="E5513" s="49"/>
      <c r="F5513" s="49"/>
      <c r="G5513" s="50"/>
      <c r="H5513" s="47"/>
      <c r="I5513" s="47"/>
    </row>
    <row r="5514" spans="2:9" ht="20.100000000000001" hidden="1" customHeight="1" x14ac:dyDescent="0.25">
      <c r="B5514" s="48"/>
      <c r="C5514" s="49"/>
      <c r="D5514" s="49"/>
      <c r="E5514" s="49"/>
      <c r="F5514" s="49"/>
      <c r="G5514" s="50"/>
      <c r="H5514" s="47"/>
      <c r="I5514" s="47"/>
    </row>
    <row r="5515" spans="2:9" ht="20.100000000000001" hidden="1" customHeight="1" x14ac:dyDescent="0.25">
      <c r="B5515" s="48"/>
      <c r="C5515" s="49"/>
      <c r="D5515" s="49"/>
      <c r="E5515" s="49"/>
      <c r="F5515" s="49"/>
      <c r="G5515" s="50"/>
      <c r="H5515" s="47"/>
      <c r="I5515" s="47"/>
    </row>
    <row r="5516" spans="2:9" ht="20.100000000000001" hidden="1" customHeight="1" x14ac:dyDescent="0.25">
      <c r="B5516" s="48"/>
      <c r="C5516" s="49"/>
      <c r="D5516" s="49"/>
      <c r="E5516" s="49"/>
      <c r="F5516" s="49"/>
      <c r="G5516" s="50"/>
      <c r="H5516" s="47"/>
      <c r="I5516" s="47"/>
    </row>
    <row r="5517" spans="2:9" ht="20.100000000000001" hidden="1" customHeight="1" x14ac:dyDescent="0.25">
      <c r="B5517" s="48"/>
      <c r="C5517" s="49"/>
      <c r="D5517" s="49"/>
      <c r="E5517" s="49"/>
      <c r="F5517" s="49"/>
      <c r="G5517" s="50"/>
      <c r="H5517" s="47"/>
      <c r="I5517" s="47"/>
    </row>
    <row r="5518" spans="2:9" ht="20.100000000000001" hidden="1" customHeight="1" x14ac:dyDescent="0.25">
      <c r="B5518" s="48"/>
      <c r="C5518" s="49"/>
      <c r="D5518" s="49"/>
      <c r="E5518" s="49"/>
      <c r="F5518" s="49"/>
      <c r="G5518" s="50"/>
      <c r="H5518" s="47"/>
      <c r="I5518" s="47"/>
    </row>
    <row r="5519" spans="2:9" ht="20.100000000000001" hidden="1" customHeight="1" x14ac:dyDescent="0.25">
      <c r="B5519" s="48"/>
      <c r="C5519" s="49"/>
      <c r="D5519" s="49"/>
      <c r="E5519" s="49"/>
      <c r="F5519" s="49"/>
      <c r="G5519" s="50"/>
      <c r="H5519" s="47"/>
      <c r="I5519" s="47"/>
    </row>
    <row r="5520" spans="2:9" ht="20.100000000000001" hidden="1" customHeight="1" x14ac:dyDescent="0.25">
      <c r="B5520" s="48"/>
      <c r="C5520" s="49"/>
      <c r="D5520" s="49"/>
      <c r="E5520" s="49"/>
      <c r="F5520" s="49"/>
      <c r="G5520" s="50"/>
      <c r="H5520" s="47"/>
      <c r="I5520" s="47"/>
    </row>
    <row r="5521" spans="2:9" ht="20.100000000000001" hidden="1" customHeight="1" x14ac:dyDescent="0.25">
      <c r="B5521" s="48"/>
      <c r="C5521" s="49"/>
      <c r="D5521" s="49"/>
      <c r="E5521" s="49"/>
      <c r="F5521" s="49"/>
      <c r="G5521" s="50"/>
      <c r="H5521" s="47"/>
      <c r="I5521" s="47"/>
    </row>
    <row r="5522" spans="2:9" ht="20.100000000000001" hidden="1" customHeight="1" x14ac:dyDescent="0.25">
      <c r="B5522" s="48"/>
      <c r="C5522" s="49"/>
      <c r="D5522" s="49"/>
      <c r="E5522" s="49"/>
      <c r="F5522" s="49"/>
      <c r="G5522" s="50"/>
      <c r="H5522" s="47"/>
      <c r="I5522" s="47"/>
    </row>
    <row r="5523" spans="2:9" ht="20.100000000000001" hidden="1" customHeight="1" x14ac:dyDescent="0.25">
      <c r="B5523" s="48"/>
      <c r="C5523" s="49"/>
      <c r="D5523" s="49"/>
      <c r="E5523" s="49"/>
      <c r="F5523" s="49"/>
      <c r="G5523" s="50"/>
      <c r="H5523" s="47"/>
      <c r="I5523" s="47"/>
    </row>
    <row r="5524" spans="2:9" ht="20.100000000000001" hidden="1" customHeight="1" x14ac:dyDescent="0.25">
      <c r="B5524" s="48"/>
      <c r="C5524" s="49"/>
      <c r="D5524" s="49"/>
      <c r="E5524" s="49"/>
      <c r="F5524" s="49"/>
      <c r="G5524" s="50"/>
      <c r="H5524" s="47"/>
      <c r="I5524" s="47"/>
    </row>
    <row r="5525" spans="2:9" ht="20.100000000000001" hidden="1" customHeight="1" x14ac:dyDescent="0.25">
      <c r="B5525" s="48"/>
      <c r="C5525" s="49"/>
      <c r="D5525" s="49"/>
      <c r="E5525" s="49"/>
      <c r="F5525" s="49"/>
      <c r="G5525" s="50"/>
      <c r="H5525" s="47"/>
      <c r="I5525" s="47"/>
    </row>
    <row r="5526" spans="2:9" ht="20.100000000000001" hidden="1" customHeight="1" x14ac:dyDescent="0.25">
      <c r="B5526" s="48"/>
      <c r="C5526" s="49"/>
      <c r="D5526" s="49"/>
      <c r="E5526" s="49"/>
      <c r="F5526" s="49"/>
      <c r="G5526" s="50"/>
      <c r="H5526" s="47"/>
      <c r="I5526" s="47"/>
    </row>
    <row r="5527" spans="2:9" ht="20.100000000000001" hidden="1" customHeight="1" x14ac:dyDescent="0.25">
      <c r="B5527" s="48"/>
      <c r="C5527" s="49"/>
      <c r="D5527" s="49"/>
      <c r="E5527" s="49"/>
      <c r="F5527" s="49"/>
      <c r="G5527" s="50"/>
      <c r="H5527" s="47"/>
      <c r="I5527" s="47"/>
    </row>
    <row r="5528" spans="2:9" ht="20.100000000000001" hidden="1" customHeight="1" x14ac:dyDescent="0.25">
      <c r="B5528" s="48"/>
      <c r="C5528" s="49"/>
      <c r="D5528" s="49"/>
      <c r="E5528" s="49"/>
      <c r="F5528" s="49"/>
      <c r="G5528" s="50"/>
      <c r="H5528" s="47"/>
      <c r="I5528" s="47"/>
    </row>
    <row r="5529" spans="2:9" ht="20.100000000000001" hidden="1" customHeight="1" x14ac:dyDescent="0.25">
      <c r="B5529" s="48"/>
      <c r="C5529" s="49"/>
      <c r="D5529" s="49"/>
      <c r="E5529" s="49"/>
      <c r="F5529" s="49"/>
      <c r="G5529" s="50"/>
      <c r="H5529" s="47"/>
      <c r="I5529" s="47"/>
    </row>
    <row r="5530" spans="2:9" ht="20.100000000000001" hidden="1" customHeight="1" x14ac:dyDescent="0.25">
      <c r="B5530" s="48"/>
      <c r="C5530" s="49"/>
      <c r="D5530" s="49"/>
      <c r="E5530" s="49"/>
      <c r="F5530" s="49"/>
      <c r="G5530" s="50"/>
      <c r="H5530" s="47"/>
      <c r="I5530" s="47"/>
    </row>
    <row r="5531" spans="2:9" ht="20.100000000000001" hidden="1" customHeight="1" x14ac:dyDescent="0.25">
      <c r="B5531" s="48"/>
      <c r="C5531" s="49"/>
      <c r="D5531" s="49"/>
      <c r="E5531" s="49"/>
      <c r="F5531" s="49"/>
      <c r="G5531" s="50"/>
      <c r="H5531" s="47"/>
      <c r="I5531" s="47"/>
    </row>
    <row r="5532" spans="2:9" ht="20.100000000000001" hidden="1" customHeight="1" x14ac:dyDescent="0.25">
      <c r="B5532" s="48"/>
      <c r="C5532" s="49"/>
      <c r="D5532" s="49"/>
      <c r="E5532" s="49"/>
      <c r="F5532" s="49"/>
      <c r="G5532" s="50"/>
      <c r="H5532" s="47"/>
      <c r="I5532" s="47"/>
    </row>
    <row r="5533" spans="2:9" ht="20.100000000000001" hidden="1" customHeight="1" x14ac:dyDescent="0.25">
      <c r="B5533" s="48"/>
      <c r="C5533" s="49"/>
      <c r="D5533" s="49"/>
      <c r="E5533" s="49"/>
      <c r="F5533" s="49"/>
      <c r="G5533" s="50"/>
      <c r="H5533" s="47"/>
      <c r="I5533" s="47"/>
    </row>
    <row r="5534" spans="2:9" ht="20.100000000000001" hidden="1" customHeight="1" x14ac:dyDescent="0.25">
      <c r="B5534" s="48"/>
      <c r="C5534" s="49"/>
      <c r="D5534" s="49"/>
      <c r="E5534" s="49"/>
      <c r="F5534" s="49"/>
      <c r="G5534" s="50"/>
      <c r="H5534" s="47"/>
      <c r="I5534" s="47"/>
    </row>
    <row r="5535" spans="2:9" ht="20.100000000000001" hidden="1" customHeight="1" x14ac:dyDescent="0.25">
      <c r="B5535" s="48"/>
      <c r="C5535" s="49"/>
      <c r="D5535" s="49"/>
      <c r="E5535" s="49"/>
      <c r="F5535" s="49"/>
      <c r="G5535" s="50"/>
      <c r="H5535" s="47"/>
      <c r="I5535" s="47"/>
    </row>
    <row r="5536" spans="2:9" ht="20.100000000000001" hidden="1" customHeight="1" x14ac:dyDescent="0.25">
      <c r="B5536" s="48"/>
      <c r="C5536" s="49"/>
      <c r="D5536" s="49"/>
      <c r="E5536" s="49"/>
      <c r="F5536" s="49"/>
      <c r="G5536" s="50"/>
      <c r="H5536" s="47"/>
      <c r="I5536" s="47"/>
    </row>
    <row r="5537" spans="2:9" ht="20.100000000000001" hidden="1" customHeight="1" x14ac:dyDescent="0.25">
      <c r="B5537" s="48"/>
      <c r="C5537" s="49"/>
      <c r="D5537" s="49"/>
      <c r="E5537" s="49"/>
      <c r="F5537" s="49"/>
      <c r="G5537" s="50"/>
      <c r="H5537" s="47"/>
      <c r="I5537" s="47"/>
    </row>
    <row r="5538" spans="2:9" ht="20.100000000000001" hidden="1" customHeight="1" x14ac:dyDescent="0.25">
      <c r="B5538" s="48"/>
      <c r="C5538" s="49"/>
      <c r="D5538" s="49"/>
      <c r="E5538" s="49"/>
      <c r="F5538" s="49"/>
      <c r="G5538" s="50"/>
      <c r="H5538" s="47"/>
      <c r="I5538" s="47"/>
    </row>
    <row r="5539" spans="2:9" ht="20.100000000000001" hidden="1" customHeight="1" x14ac:dyDescent="0.25">
      <c r="B5539" s="48"/>
      <c r="C5539" s="49"/>
      <c r="D5539" s="49"/>
      <c r="E5539" s="49"/>
      <c r="F5539" s="49"/>
      <c r="G5539" s="50"/>
      <c r="H5539" s="47"/>
      <c r="I5539" s="47"/>
    </row>
    <row r="5540" spans="2:9" ht="20.100000000000001" hidden="1" customHeight="1" x14ac:dyDescent="0.25">
      <c r="B5540" s="48"/>
      <c r="C5540" s="49"/>
      <c r="D5540" s="49"/>
      <c r="E5540" s="49"/>
      <c r="F5540" s="49"/>
      <c r="G5540" s="50"/>
      <c r="H5540" s="47"/>
      <c r="I5540" s="47"/>
    </row>
    <row r="5541" spans="2:9" ht="20.100000000000001" hidden="1" customHeight="1" x14ac:dyDescent="0.25">
      <c r="B5541" s="48"/>
      <c r="C5541" s="49"/>
      <c r="D5541" s="49"/>
      <c r="E5541" s="49"/>
      <c r="F5541" s="49"/>
      <c r="G5541" s="50"/>
      <c r="H5541" s="47"/>
      <c r="I5541" s="47"/>
    </row>
    <row r="5542" spans="2:9" ht="20.100000000000001" hidden="1" customHeight="1" x14ac:dyDescent="0.25">
      <c r="B5542" s="48"/>
      <c r="C5542" s="49"/>
      <c r="D5542" s="49"/>
      <c r="E5542" s="49"/>
      <c r="F5542" s="49"/>
      <c r="G5542" s="50"/>
      <c r="H5542" s="47"/>
      <c r="I5542" s="47"/>
    </row>
    <row r="5543" spans="2:9" ht="20.100000000000001" hidden="1" customHeight="1" x14ac:dyDescent="0.25">
      <c r="B5543" s="48"/>
      <c r="C5543" s="49"/>
      <c r="D5543" s="49"/>
      <c r="E5543" s="49"/>
      <c r="F5543" s="49"/>
      <c r="G5543" s="50"/>
      <c r="H5543" s="47"/>
      <c r="I5543" s="47"/>
    </row>
    <row r="5544" spans="2:9" ht="20.100000000000001" hidden="1" customHeight="1" x14ac:dyDescent="0.25">
      <c r="B5544" s="48"/>
      <c r="C5544" s="49"/>
      <c r="D5544" s="49"/>
      <c r="E5544" s="49"/>
      <c r="F5544" s="49"/>
      <c r="G5544" s="50"/>
      <c r="H5544" s="47"/>
      <c r="I5544" s="47"/>
    </row>
    <row r="5545" spans="2:9" ht="20.100000000000001" hidden="1" customHeight="1" x14ac:dyDescent="0.25">
      <c r="B5545" s="48"/>
      <c r="C5545" s="49"/>
      <c r="D5545" s="49"/>
      <c r="E5545" s="49"/>
      <c r="F5545" s="49"/>
      <c r="G5545" s="50"/>
      <c r="H5545" s="47"/>
      <c r="I5545" s="47"/>
    </row>
    <row r="5546" spans="2:9" ht="20.100000000000001" hidden="1" customHeight="1" x14ac:dyDescent="0.25">
      <c r="B5546" s="48"/>
      <c r="C5546" s="49"/>
      <c r="D5546" s="49"/>
      <c r="E5546" s="49"/>
      <c r="F5546" s="49"/>
      <c r="G5546" s="50"/>
      <c r="H5546" s="47"/>
      <c r="I5546" s="47"/>
    </row>
    <row r="5547" spans="2:9" ht="20.100000000000001" hidden="1" customHeight="1" x14ac:dyDescent="0.25">
      <c r="B5547" s="48"/>
      <c r="C5547" s="49"/>
      <c r="D5547" s="49"/>
      <c r="E5547" s="49"/>
      <c r="F5547" s="49"/>
      <c r="G5547" s="50"/>
      <c r="H5547" s="47"/>
      <c r="I5547" s="47"/>
    </row>
    <row r="5548" spans="2:9" ht="20.100000000000001" hidden="1" customHeight="1" x14ac:dyDescent="0.25">
      <c r="B5548" s="48"/>
      <c r="C5548" s="49"/>
      <c r="D5548" s="49"/>
      <c r="E5548" s="49"/>
      <c r="F5548" s="49"/>
      <c r="G5548" s="50"/>
      <c r="H5548" s="47"/>
      <c r="I5548" s="47"/>
    </row>
    <row r="5549" spans="2:9" ht="20.100000000000001" hidden="1" customHeight="1" x14ac:dyDescent="0.25">
      <c r="B5549" s="48"/>
      <c r="C5549" s="49"/>
      <c r="D5549" s="49"/>
      <c r="E5549" s="49"/>
      <c r="F5549" s="49"/>
      <c r="G5549" s="50"/>
      <c r="H5549" s="47"/>
      <c r="I5549" s="47"/>
    </row>
    <row r="5550" spans="2:9" ht="20.100000000000001" hidden="1" customHeight="1" x14ac:dyDescent="0.25">
      <c r="B5550" s="48"/>
      <c r="C5550" s="49"/>
      <c r="D5550" s="49"/>
      <c r="E5550" s="49"/>
      <c r="F5550" s="49"/>
      <c r="G5550" s="50"/>
      <c r="H5550" s="47"/>
      <c r="I5550" s="47"/>
    </row>
    <row r="5551" spans="2:9" ht="20.100000000000001" hidden="1" customHeight="1" x14ac:dyDescent="0.25">
      <c r="B5551" s="48"/>
      <c r="C5551" s="49"/>
      <c r="D5551" s="49"/>
      <c r="E5551" s="49"/>
      <c r="F5551" s="49"/>
      <c r="G5551" s="50"/>
      <c r="H5551" s="47"/>
      <c r="I5551" s="47"/>
    </row>
    <row r="5552" spans="2:9" ht="20.100000000000001" hidden="1" customHeight="1" x14ac:dyDescent="0.25">
      <c r="B5552" s="48"/>
      <c r="C5552" s="49"/>
      <c r="D5552" s="49"/>
      <c r="E5552" s="49"/>
      <c r="F5552" s="49"/>
      <c r="G5552" s="50"/>
      <c r="H5552" s="47"/>
      <c r="I5552" s="47"/>
    </row>
    <row r="5553" spans="2:9" ht="20.100000000000001" hidden="1" customHeight="1" x14ac:dyDescent="0.25">
      <c r="B5553" s="48"/>
      <c r="C5553" s="49"/>
      <c r="D5553" s="49"/>
      <c r="E5553" s="49"/>
      <c r="F5553" s="49"/>
      <c r="G5553" s="50"/>
      <c r="H5553" s="47"/>
      <c r="I5553" s="47"/>
    </row>
    <row r="5554" spans="2:9" ht="20.100000000000001" hidden="1" customHeight="1" x14ac:dyDescent="0.25">
      <c r="B5554" s="48"/>
      <c r="C5554" s="49"/>
      <c r="D5554" s="49"/>
      <c r="E5554" s="49"/>
      <c r="F5554" s="49"/>
      <c r="G5554" s="50"/>
      <c r="H5554" s="47"/>
      <c r="I5554" s="47"/>
    </row>
    <row r="5555" spans="2:9" ht="20.100000000000001" hidden="1" customHeight="1" x14ac:dyDescent="0.25">
      <c r="B5555" s="48"/>
      <c r="C5555" s="49"/>
      <c r="D5555" s="49"/>
      <c r="E5555" s="49"/>
      <c r="F5555" s="49"/>
      <c r="G5555" s="50"/>
      <c r="H5555" s="47"/>
      <c r="I5555" s="47"/>
    </row>
    <row r="5556" spans="2:9" ht="20.100000000000001" hidden="1" customHeight="1" x14ac:dyDescent="0.25">
      <c r="B5556" s="48"/>
      <c r="C5556" s="49"/>
      <c r="D5556" s="49"/>
      <c r="E5556" s="49"/>
      <c r="F5556" s="49"/>
      <c r="G5556" s="50"/>
      <c r="H5556" s="47"/>
      <c r="I5556" s="47"/>
    </row>
    <row r="5557" spans="2:9" ht="20.100000000000001" hidden="1" customHeight="1" x14ac:dyDescent="0.25">
      <c r="B5557" s="48"/>
      <c r="C5557" s="49"/>
      <c r="D5557" s="49"/>
      <c r="E5557" s="49"/>
      <c r="F5557" s="49"/>
      <c r="G5557" s="50"/>
      <c r="H5557" s="47"/>
      <c r="I5557" s="47"/>
    </row>
    <row r="5558" spans="2:9" ht="20.100000000000001" hidden="1" customHeight="1" x14ac:dyDescent="0.25">
      <c r="B5558" s="48"/>
      <c r="C5558" s="49"/>
      <c r="D5558" s="49"/>
      <c r="E5558" s="49"/>
      <c r="F5558" s="49"/>
      <c r="G5558" s="50"/>
      <c r="H5558" s="47"/>
      <c r="I5558" s="47"/>
    </row>
    <row r="5559" spans="2:9" ht="20.100000000000001" hidden="1" customHeight="1" x14ac:dyDescent="0.25">
      <c r="B5559" s="48"/>
      <c r="C5559" s="49"/>
      <c r="D5559" s="49"/>
      <c r="E5559" s="49"/>
      <c r="F5559" s="49"/>
      <c r="G5559" s="50"/>
      <c r="H5559" s="47"/>
      <c r="I5559" s="47"/>
    </row>
    <row r="5560" spans="2:9" ht="20.100000000000001" hidden="1" customHeight="1" x14ac:dyDescent="0.25">
      <c r="B5560" s="48"/>
      <c r="C5560" s="49"/>
      <c r="D5560" s="49"/>
      <c r="E5560" s="49"/>
      <c r="F5560" s="49"/>
      <c r="G5560" s="50"/>
      <c r="H5560" s="47"/>
      <c r="I5560" s="47"/>
    </row>
    <row r="5561" spans="2:9" ht="20.100000000000001" hidden="1" customHeight="1" x14ac:dyDescent="0.25">
      <c r="B5561" s="48"/>
      <c r="C5561" s="49"/>
      <c r="D5561" s="49"/>
      <c r="E5561" s="49"/>
      <c r="F5561" s="49"/>
      <c r="G5561" s="50"/>
      <c r="H5561" s="47"/>
      <c r="I5561" s="47"/>
    </row>
    <row r="5562" spans="2:9" ht="20.100000000000001" hidden="1" customHeight="1" x14ac:dyDescent="0.25">
      <c r="B5562" s="48"/>
      <c r="C5562" s="49"/>
      <c r="D5562" s="49"/>
      <c r="E5562" s="49"/>
      <c r="F5562" s="49"/>
      <c r="G5562" s="50"/>
      <c r="H5562" s="47"/>
      <c r="I5562" s="47"/>
    </row>
    <row r="5563" spans="2:9" ht="20.100000000000001" hidden="1" customHeight="1" x14ac:dyDescent="0.25">
      <c r="B5563" s="48"/>
      <c r="C5563" s="49"/>
      <c r="D5563" s="49"/>
      <c r="E5563" s="49"/>
      <c r="F5563" s="49"/>
      <c r="G5563" s="50"/>
      <c r="H5563" s="47"/>
      <c r="I5563" s="47"/>
    </row>
    <row r="5564" spans="2:9" ht="20.100000000000001" hidden="1" customHeight="1" x14ac:dyDescent="0.25">
      <c r="B5564" s="48"/>
      <c r="C5564" s="49"/>
      <c r="D5564" s="49"/>
      <c r="E5564" s="49"/>
      <c r="F5564" s="49"/>
      <c r="G5564" s="50"/>
      <c r="H5564" s="47"/>
      <c r="I5564" s="47"/>
    </row>
    <row r="5565" spans="2:9" ht="20.100000000000001" hidden="1" customHeight="1" x14ac:dyDescent="0.25">
      <c r="B5565" s="48"/>
      <c r="C5565" s="49"/>
      <c r="D5565" s="49"/>
      <c r="E5565" s="49"/>
      <c r="F5565" s="49"/>
      <c r="G5565" s="50"/>
      <c r="H5565" s="47"/>
      <c r="I5565" s="47"/>
    </row>
    <row r="5566" spans="2:9" ht="20.100000000000001" hidden="1" customHeight="1" x14ac:dyDescent="0.25">
      <c r="B5566" s="48"/>
      <c r="C5566" s="49"/>
      <c r="D5566" s="49"/>
      <c r="E5566" s="49"/>
      <c r="F5566" s="49"/>
      <c r="G5566" s="50"/>
      <c r="H5566" s="47"/>
      <c r="I5566" s="47"/>
    </row>
    <row r="5567" spans="2:9" ht="20.100000000000001" hidden="1" customHeight="1" x14ac:dyDescent="0.25">
      <c r="B5567" s="48"/>
      <c r="C5567" s="49"/>
      <c r="D5567" s="49"/>
      <c r="E5567" s="49"/>
      <c r="F5567" s="49"/>
      <c r="G5567" s="50"/>
      <c r="H5567" s="47"/>
      <c r="I5567" s="47"/>
    </row>
    <row r="5568" spans="2:9" ht="20.100000000000001" hidden="1" customHeight="1" x14ac:dyDescent="0.25">
      <c r="B5568" s="48"/>
      <c r="C5568" s="49"/>
      <c r="D5568" s="49"/>
      <c r="E5568" s="49"/>
      <c r="F5568" s="49"/>
      <c r="G5568" s="50"/>
      <c r="H5568" s="47"/>
      <c r="I5568" s="47"/>
    </row>
    <row r="5569" spans="2:9" ht="20.100000000000001" hidden="1" customHeight="1" x14ac:dyDescent="0.25">
      <c r="B5569" s="48"/>
      <c r="C5569" s="49"/>
      <c r="D5569" s="49"/>
      <c r="E5569" s="49"/>
      <c r="F5569" s="49"/>
      <c r="G5569" s="50"/>
      <c r="H5569" s="47"/>
      <c r="I5569" s="47"/>
    </row>
    <row r="5570" spans="2:9" ht="20.100000000000001" hidden="1" customHeight="1" x14ac:dyDescent="0.25">
      <c r="B5570" s="48"/>
      <c r="C5570" s="49"/>
      <c r="D5570" s="49"/>
      <c r="E5570" s="49"/>
      <c r="F5570" s="49"/>
      <c r="G5570" s="50"/>
      <c r="H5570" s="47"/>
      <c r="I5570" s="47"/>
    </row>
    <row r="5571" spans="2:9" ht="20.100000000000001" hidden="1" customHeight="1" x14ac:dyDescent="0.25">
      <c r="B5571" s="48"/>
      <c r="C5571" s="49"/>
      <c r="D5571" s="49"/>
      <c r="E5571" s="49"/>
      <c r="F5571" s="49"/>
      <c r="G5571" s="50"/>
      <c r="H5571" s="47"/>
      <c r="I5571" s="47"/>
    </row>
    <row r="5572" spans="2:9" ht="20.100000000000001" hidden="1" customHeight="1" x14ac:dyDescent="0.25">
      <c r="B5572" s="48"/>
      <c r="C5572" s="49"/>
      <c r="D5572" s="49"/>
      <c r="E5572" s="49"/>
      <c r="F5572" s="49"/>
      <c r="G5572" s="50"/>
      <c r="H5572" s="47"/>
      <c r="I5572" s="47"/>
    </row>
    <row r="5573" spans="2:9" ht="20.100000000000001" hidden="1" customHeight="1" x14ac:dyDescent="0.25">
      <c r="B5573" s="48"/>
      <c r="C5573" s="49"/>
      <c r="D5573" s="49"/>
      <c r="E5573" s="49"/>
      <c r="F5573" s="49"/>
      <c r="G5573" s="50"/>
      <c r="H5573" s="47"/>
      <c r="I5573" s="47"/>
    </row>
    <row r="5574" spans="2:9" ht="20.100000000000001" hidden="1" customHeight="1" x14ac:dyDescent="0.25">
      <c r="B5574" s="48"/>
      <c r="C5574" s="49"/>
      <c r="D5574" s="49"/>
      <c r="E5574" s="49"/>
      <c r="F5574" s="49"/>
      <c r="G5574" s="50"/>
      <c r="H5574" s="47"/>
      <c r="I5574" s="47"/>
    </row>
    <row r="5575" spans="2:9" ht="20.100000000000001" hidden="1" customHeight="1" x14ac:dyDescent="0.25">
      <c r="B5575" s="48"/>
      <c r="C5575" s="49"/>
      <c r="D5575" s="49"/>
      <c r="E5575" s="49"/>
      <c r="F5575" s="49"/>
      <c r="G5575" s="50"/>
      <c r="H5575" s="47"/>
      <c r="I5575" s="47"/>
    </row>
    <row r="5576" spans="2:9" ht="20.100000000000001" hidden="1" customHeight="1" x14ac:dyDescent="0.25">
      <c r="B5576" s="48"/>
      <c r="C5576" s="49"/>
      <c r="D5576" s="49"/>
      <c r="E5576" s="49"/>
      <c r="F5576" s="49"/>
      <c r="G5576" s="50"/>
      <c r="H5576" s="47"/>
      <c r="I5576" s="47"/>
    </row>
    <row r="5577" spans="2:9" ht="20.100000000000001" hidden="1" customHeight="1" x14ac:dyDescent="0.25">
      <c r="B5577" s="48"/>
      <c r="C5577" s="49"/>
      <c r="D5577" s="49"/>
      <c r="E5577" s="49"/>
      <c r="F5577" s="49"/>
      <c r="G5577" s="50"/>
      <c r="H5577" s="47"/>
      <c r="I5577" s="47"/>
    </row>
    <row r="5578" spans="2:9" ht="20.100000000000001" hidden="1" customHeight="1" x14ac:dyDescent="0.25">
      <c r="B5578" s="48"/>
      <c r="C5578" s="49"/>
      <c r="D5578" s="49"/>
      <c r="E5578" s="49"/>
      <c r="F5578" s="49"/>
      <c r="G5578" s="50"/>
      <c r="H5578" s="47"/>
      <c r="I5578" s="47"/>
    </row>
    <row r="5579" spans="2:9" ht="20.100000000000001" hidden="1" customHeight="1" x14ac:dyDescent="0.25">
      <c r="B5579" s="48"/>
      <c r="C5579" s="49"/>
      <c r="D5579" s="49"/>
      <c r="E5579" s="49"/>
      <c r="F5579" s="49"/>
      <c r="G5579" s="50"/>
      <c r="H5579" s="47"/>
      <c r="I5579" s="47"/>
    </row>
    <row r="5580" spans="2:9" ht="20.100000000000001" hidden="1" customHeight="1" x14ac:dyDescent="0.25">
      <c r="B5580" s="48"/>
      <c r="C5580" s="49"/>
      <c r="D5580" s="49"/>
      <c r="E5580" s="49"/>
      <c r="F5580" s="49"/>
      <c r="G5580" s="50"/>
      <c r="H5580" s="47"/>
      <c r="I5580" s="47"/>
    </row>
    <row r="5581" spans="2:9" ht="20.100000000000001" hidden="1" customHeight="1" x14ac:dyDescent="0.25">
      <c r="B5581" s="48"/>
      <c r="C5581" s="49"/>
      <c r="D5581" s="49"/>
      <c r="E5581" s="49"/>
      <c r="F5581" s="49"/>
      <c r="G5581" s="50"/>
      <c r="H5581" s="47"/>
      <c r="I5581" s="47"/>
    </row>
    <row r="5582" spans="2:9" ht="20.100000000000001" hidden="1" customHeight="1" x14ac:dyDescent="0.25">
      <c r="B5582" s="48"/>
      <c r="C5582" s="49"/>
      <c r="D5582" s="49"/>
      <c r="E5582" s="49"/>
      <c r="F5582" s="49"/>
      <c r="G5582" s="50"/>
      <c r="H5582" s="47"/>
      <c r="I5582" s="47"/>
    </row>
    <row r="5583" spans="2:9" ht="20.100000000000001" hidden="1" customHeight="1" x14ac:dyDescent="0.25">
      <c r="B5583" s="48"/>
      <c r="C5583" s="49"/>
      <c r="D5583" s="49"/>
      <c r="E5583" s="49"/>
      <c r="F5583" s="49"/>
      <c r="G5583" s="50"/>
      <c r="H5583" s="47"/>
      <c r="I5583" s="47"/>
    </row>
    <row r="5584" spans="2:9" ht="20.100000000000001" hidden="1" customHeight="1" x14ac:dyDescent="0.25">
      <c r="B5584" s="48"/>
      <c r="C5584" s="49"/>
      <c r="D5584" s="49"/>
      <c r="E5584" s="49"/>
      <c r="F5584" s="49"/>
      <c r="G5584" s="50"/>
      <c r="H5584" s="47"/>
      <c r="I5584" s="47"/>
    </row>
    <row r="5585" spans="2:9" ht="20.100000000000001" hidden="1" customHeight="1" x14ac:dyDescent="0.25">
      <c r="B5585" s="48"/>
      <c r="C5585" s="49"/>
      <c r="D5585" s="49"/>
      <c r="E5585" s="49"/>
      <c r="F5585" s="49"/>
      <c r="G5585" s="50"/>
      <c r="H5585" s="47"/>
      <c r="I5585" s="47"/>
    </row>
    <row r="5586" spans="2:9" ht="20.100000000000001" hidden="1" customHeight="1" x14ac:dyDescent="0.25">
      <c r="B5586" s="48"/>
      <c r="C5586" s="49"/>
      <c r="D5586" s="49"/>
      <c r="E5586" s="49"/>
      <c r="F5586" s="49"/>
      <c r="G5586" s="50"/>
      <c r="H5586" s="47"/>
      <c r="I5586" s="47"/>
    </row>
    <row r="5587" spans="2:9" ht="20.100000000000001" hidden="1" customHeight="1" x14ac:dyDescent="0.25">
      <c r="B5587" s="48"/>
      <c r="C5587" s="49"/>
      <c r="D5587" s="49"/>
      <c r="E5587" s="49"/>
      <c r="F5587" s="49"/>
      <c r="G5587" s="50"/>
      <c r="H5587" s="47"/>
      <c r="I5587" s="47"/>
    </row>
    <row r="5588" spans="2:9" ht="20.100000000000001" hidden="1" customHeight="1" x14ac:dyDescent="0.25">
      <c r="B5588" s="48"/>
      <c r="C5588" s="49"/>
      <c r="D5588" s="49"/>
      <c r="E5588" s="49"/>
      <c r="F5588" s="49"/>
      <c r="G5588" s="50"/>
      <c r="H5588" s="47"/>
      <c r="I5588" s="47"/>
    </row>
    <row r="5589" spans="2:9" ht="20.100000000000001" hidden="1" customHeight="1" x14ac:dyDescent="0.25">
      <c r="B5589" s="48"/>
      <c r="C5589" s="49"/>
      <c r="D5589" s="49"/>
      <c r="E5589" s="49"/>
      <c r="F5589" s="49"/>
      <c r="G5589" s="50"/>
      <c r="H5589" s="47"/>
      <c r="I5589" s="47"/>
    </row>
    <row r="5590" spans="2:9" ht="20.100000000000001" hidden="1" customHeight="1" x14ac:dyDescent="0.25">
      <c r="B5590" s="48"/>
      <c r="C5590" s="49"/>
      <c r="D5590" s="49"/>
      <c r="E5590" s="49"/>
      <c r="F5590" s="49"/>
      <c r="G5590" s="50"/>
      <c r="H5590" s="47"/>
      <c r="I5590" s="47"/>
    </row>
    <row r="5591" spans="2:9" ht="20.100000000000001" hidden="1" customHeight="1" x14ac:dyDescent="0.25">
      <c r="B5591" s="48"/>
      <c r="C5591" s="49"/>
      <c r="D5591" s="49"/>
      <c r="E5591" s="49"/>
      <c r="F5591" s="49"/>
      <c r="G5591" s="50"/>
      <c r="H5591" s="47"/>
      <c r="I5591" s="47"/>
    </row>
    <row r="5592" spans="2:9" ht="20.100000000000001" hidden="1" customHeight="1" x14ac:dyDescent="0.25">
      <c r="B5592" s="48"/>
      <c r="C5592" s="49"/>
      <c r="D5592" s="49"/>
      <c r="E5592" s="49"/>
      <c r="F5592" s="49"/>
      <c r="G5592" s="50"/>
      <c r="H5592" s="47"/>
      <c r="I5592" s="47"/>
    </row>
    <row r="5593" spans="2:9" ht="20.100000000000001" hidden="1" customHeight="1" x14ac:dyDescent="0.25">
      <c r="B5593" s="48"/>
      <c r="C5593" s="49"/>
      <c r="D5593" s="49"/>
      <c r="E5593" s="49"/>
      <c r="F5593" s="49"/>
      <c r="G5593" s="50"/>
      <c r="H5593" s="47"/>
      <c r="I5593" s="47"/>
    </row>
    <row r="5594" spans="2:9" ht="20.100000000000001" hidden="1" customHeight="1" x14ac:dyDescent="0.25">
      <c r="B5594" s="48"/>
      <c r="C5594" s="49"/>
      <c r="D5594" s="49"/>
      <c r="E5594" s="49"/>
      <c r="F5594" s="49"/>
      <c r="G5594" s="50"/>
      <c r="H5594" s="47"/>
      <c r="I5594" s="47"/>
    </row>
    <row r="5595" spans="2:9" ht="20.100000000000001" hidden="1" customHeight="1" x14ac:dyDescent="0.25">
      <c r="B5595" s="48"/>
      <c r="C5595" s="49"/>
      <c r="D5595" s="49"/>
      <c r="E5595" s="49"/>
      <c r="F5595" s="49"/>
      <c r="G5595" s="50"/>
      <c r="H5595" s="47"/>
      <c r="I5595" s="47"/>
    </row>
    <row r="5596" spans="2:9" ht="20.100000000000001" hidden="1" customHeight="1" x14ac:dyDescent="0.25">
      <c r="B5596" s="48"/>
      <c r="C5596" s="49"/>
      <c r="D5596" s="49"/>
      <c r="E5596" s="49"/>
      <c r="F5596" s="49"/>
      <c r="G5596" s="50"/>
      <c r="H5596" s="47"/>
      <c r="I5596" s="47"/>
    </row>
    <row r="5597" spans="2:9" ht="20.100000000000001" hidden="1" customHeight="1" x14ac:dyDescent="0.25">
      <c r="B5597" s="48"/>
      <c r="C5597" s="49"/>
      <c r="D5597" s="49"/>
      <c r="E5597" s="49"/>
      <c r="F5597" s="49"/>
      <c r="G5597" s="50"/>
      <c r="H5597" s="47"/>
      <c r="I5597" s="47"/>
    </row>
    <row r="5598" spans="2:9" ht="20.100000000000001" hidden="1" customHeight="1" x14ac:dyDescent="0.25">
      <c r="B5598" s="48"/>
      <c r="C5598" s="49"/>
      <c r="D5598" s="49"/>
      <c r="E5598" s="49"/>
      <c r="F5598" s="49"/>
      <c r="G5598" s="50"/>
      <c r="H5598" s="47"/>
      <c r="I5598" s="47"/>
    </row>
    <row r="5599" spans="2:9" ht="20.100000000000001" hidden="1" customHeight="1" x14ac:dyDescent="0.25">
      <c r="B5599" s="48"/>
      <c r="C5599" s="49"/>
      <c r="D5599" s="49"/>
      <c r="E5599" s="49"/>
      <c r="F5599" s="49"/>
      <c r="G5599" s="50"/>
      <c r="H5599" s="47"/>
      <c r="I5599" s="47"/>
    </row>
    <row r="5600" spans="2:9" ht="20.100000000000001" hidden="1" customHeight="1" x14ac:dyDescent="0.25">
      <c r="B5600" s="48"/>
      <c r="C5600" s="49"/>
      <c r="D5600" s="49"/>
      <c r="E5600" s="49"/>
      <c r="F5600" s="49"/>
      <c r="G5600" s="50"/>
      <c r="H5600" s="47"/>
      <c r="I5600" s="47"/>
    </row>
    <row r="5601" spans="2:9" ht="20.100000000000001" hidden="1" customHeight="1" x14ac:dyDescent="0.25">
      <c r="B5601" s="48"/>
      <c r="C5601" s="49"/>
      <c r="D5601" s="49"/>
      <c r="E5601" s="49"/>
      <c r="F5601" s="49"/>
      <c r="G5601" s="50"/>
      <c r="H5601" s="47"/>
      <c r="I5601" s="47"/>
    </row>
    <row r="5602" spans="2:9" ht="20.100000000000001" hidden="1" customHeight="1" x14ac:dyDescent="0.25">
      <c r="B5602" s="48"/>
      <c r="C5602" s="49"/>
      <c r="D5602" s="49"/>
      <c r="E5602" s="49"/>
      <c r="F5602" s="49"/>
      <c r="G5602" s="50"/>
      <c r="H5602" s="47"/>
      <c r="I5602" s="47"/>
    </row>
    <row r="5603" spans="2:9" ht="20.100000000000001" hidden="1" customHeight="1" x14ac:dyDescent="0.25">
      <c r="B5603" s="48"/>
      <c r="C5603" s="49"/>
      <c r="D5603" s="49"/>
      <c r="E5603" s="49"/>
      <c r="F5603" s="49"/>
      <c r="G5603" s="50"/>
      <c r="H5603" s="47"/>
      <c r="I5603" s="47"/>
    </row>
    <row r="5604" spans="2:9" ht="20.100000000000001" hidden="1" customHeight="1" x14ac:dyDescent="0.25">
      <c r="B5604" s="48"/>
      <c r="C5604" s="49"/>
      <c r="D5604" s="49"/>
      <c r="E5604" s="49"/>
      <c r="F5604" s="49"/>
      <c r="G5604" s="50"/>
      <c r="H5604" s="47"/>
      <c r="I5604" s="47"/>
    </row>
    <row r="5605" spans="2:9" ht="20.100000000000001" hidden="1" customHeight="1" x14ac:dyDescent="0.25">
      <c r="B5605" s="48"/>
      <c r="C5605" s="49"/>
      <c r="D5605" s="49"/>
      <c r="E5605" s="49"/>
      <c r="F5605" s="49"/>
      <c r="G5605" s="50"/>
      <c r="H5605" s="47"/>
      <c r="I5605" s="47"/>
    </row>
    <row r="5606" spans="2:9" ht="20.100000000000001" hidden="1" customHeight="1" x14ac:dyDescent="0.25">
      <c r="B5606" s="48"/>
      <c r="C5606" s="49"/>
      <c r="D5606" s="49"/>
      <c r="E5606" s="49"/>
      <c r="F5606" s="49"/>
      <c r="G5606" s="50"/>
      <c r="H5606" s="47"/>
      <c r="I5606" s="47"/>
    </row>
    <row r="5607" spans="2:9" ht="20.100000000000001" hidden="1" customHeight="1" x14ac:dyDescent="0.25">
      <c r="B5607" s="48"/>
      <c r="C5607" s="49"/>
      <c r="D5607" s="49"/>
      <c r="E5607" s="49"/>
      <c r="F5607" s="49"/>
      <c r="G5607" s="50"/>
      <c r="H5607" s="47"/>
      <c r="I5607" s="47"/>
    </row>
    <row r="5608" spans="2:9" ht="20.100000000000001" hidden="1" customHeight="1" x14ac:dyDescent="0.25">
      <c r="B5608" s="48"/>
      <c r="C5608" s="49"/>
      <c r="D5608" s="49"/>
      <c r="E5608" s="49"/>
      <c r="F5608" s="49"/>
      <c r="G5608" s="50"/>
      <c r="H5608" s="47"/>
      <c r="I5608" s="47"/>
    </row>
    <row r="5609" spans="2:9" ht="20.100000000000001" hidden="1" customHeight="1" x14ac:dyDescent="0.25">
      <c r="B5609" s="48"/>
      <c r="C5609" s="49"/>
      <c r="D5609" s="49"/>
      <c r="E5609" s="49"/>
      <c r="F5609" s="49"/>
      <c r="G5609" s="50"/>
      <c r="H5609" s="47"/>
      <c r="I5609" s="47"/>
    </row>
    <row r="5610" spans="2:9" ht="20.100000000000001" hidden="1" customHeight="1" x14ac:dyDescent="0.25">
      <c r="B5610" s="48"/>
      <c r="C5610" s="49"/>
      <c r="D5610" s="49"/>
      <c r="E5610" s="49"/>
      <c r="F5610" s="49"/>
      <c r="G5610" s="50"/>
      <c r="H5610" s="47"/>
      <c r="I5610" s="47"/>
    </row>
    <row r="5611" spans="2:9" ht="20.100000000000001" hidden="1" customHeight="1" x14ac:dyDescent="0.25">
      <c r="B5611" s="48"/>
      <c r="C5611" s="49"/>
      <c r="D5611" s="49"/>
      <c r="E5611" s="49"/>
      <c r="F5611" s="49"/>
      <c r="G5611" s="50"/>
      <c r="H5611" s="47"/>
      <c r="I5611" s="47"/>
    </row>
    <row r="5612" spans="2:9" ht="20.100000000000001" hidden="1" customHeight="1" x14ac:dyDescent="0.25">
      <c r="B5612" s="48"/>
      <c r="C5612" s="49"/>
      <c r="D5612" s="49"/>
      <c r="E5612" s="49"/>
      <c r="F5612" s="49"/>
      <c r="G5612" s="50"/>
      <c r="H5612" s="47"/>
      <c r="I5612" s="47"/>
    </row>
    <row r="5613" spans="2:9" ht="20.100000000000001" hidden="1" customHeight="1" x14ac:dyDescent="0.25">
      <c r="B5613" s="48"/>
      <c r="C5613" s="49"/>
      <c r="D5613" s="49"/>
      <c r="E5613" s="49"/>
      <c r="F5613" s="49"/>
      <c r="G5613" s="50"/>
      <c r="H5613" s="47"/>
      <c r="I5613" s="47"/>
    </row>
    <row r="5614" spans="2:9" ht="20.100000000000001" hidden="1" customHeight="1" x14ac:dyDescent="0.25">
      <c r="B5614" s="48"/>
      <c r="C5614" s="49"/>
      <c r="D5614" s="49"/>
      <c r="E5614" s="49"/>
      <c r="F5614" s="49"/>
      <c r="G5614" s="50"/>
      <c r="H5614" s="47"/>
      <c r="I5614" s="47"/>
    </row>
    <row r="5615" spans="2:9" ht="20.100000000000001" hidden="1" customHeight="1" x14ac:dyDescent="0.25">
      <c r="B5615" s="48"/>
      <c r="C5615" s="49"/>
      <c r="D5615" s="49"/>
      <c r="E5615" s="49"/>
      <c r="F5615" s="49"/>
      <c r="G5615" s="50"/>
      <c r="H5615" s="47"/>
      <c r="I5615" s="47"/>
    </row>
    <row r="5616" spans="2:9" ht="20.100000000000001" hidden="1" customHeight="1" x14ac:dyDescent="0.25">
      <c r="B5616" s="48"/>
      <c r="C5616" s="49"/>
      <c r="D5616" s="49"/>
      <c r="E5616" s="49"/>
      <c r="F5616" s="49"/>
      <c r="G5616" s="50"/>
      <c r="H5616" s="47"/>
      <c r="I5616" s="47"/>
    </row>
    <row r="5617" spans="2:9" ht="20.100000000000001" hidden="1" customHeight="1" x14ac:dyDescent="0.25">
      <c r="B5617" s="48"/>
      <c r="C5617" s="49"/>
      <c r="D5617" s="49"/>
      <c r="E5617" s="49"/>
      <c r="F5617" s="49"/>
      <c r="G5617" s="50"/>
      <c r="H5617" s="47"/>
      <c r="I5617" s="47"/>
    </row>
    <row r="5618" spans="2:9" ht="20.100000000000001" hidden="1" customHeight="1" x14ac:dyDescent="0.25">
      <c r="B5618" s="48"/>
      <c r="C5618" s="49"/>
      <c r="D5618" s="49"/>
      <c r="E5618" s="49"/>
      <c r="F5618" s="49"/>
      <c r="G5618" s="50"/>
      <c r="H5618" s="47"/>
      <c r="I5618" s="47"/>
    </row>
    <row r="5619" spans="2:9" ht="20.100000000000001" hidden="1" customHeight="1" x14ac:dyDescent="0.25">
      <c r="B5619" s="48"/>
      <c r="C5619" s="49"/>
      <c r="D5619" s="49"/>
      <c r="E5619" s="49"/>
      <c r="F5619" s="49"/>
      <c r="G5619" s="50"/>
      <c r="H5619" s="47"/>
      <c r="I5619" s="47"/>
    </row>
    <row r="5620" spans="2:9" ht="20.100000000000001" hidden="1" customHeight="1" x14ac:dyDescent="0.25">
      <c r="B5620" s="48"/>
      <c r="C5620" s="49"/>
      <c r="D5620" s="49"/>
      <c r="E5620" s="49"/>
      <c r="F5620" s="49"/>
      <c r="G5620" s="50"/>
      <c r="H5620" s="47"/>
      <c r="I5620" s="47"/>
    </row>
    <row r="5621" spans="2:9" ht="20.100000000000001" hidden="1" customHeight="1" x14ac:dyDescent="0.25">
      <c r="B5621" s="48"/>
      <c r="C5621" s="49"/>
      <c r="D5621" s="49"/>
      <c r="E5621" s="49"/>
      <c r="F5621" s="49"/>
      <c r="G5621" s="50"/>
      <c r="H5621" s="47"/>
      <c r="I5621" s="47"/>
    </row>
    <row r="5622" spans="2:9" ht="20.100000000000001" hidden="1" customHeight="1" x14ac:dyDescent="0.25">
      <c r="B5622" s="48"/>
      <c r="C5622" s="49"/>
      <c r="D5622" s="49"/>
      <c r="E5622" s="49"/>
      <c r="F5622" s="49"/>
      <c r="G5622" s="50"/>
      <c r="H5622" s="47"/>
      <c r="I5622" s="47"/>
    </row>
    <row r="5623" spans="2:9" ht="20.100000000000001" hidden="1" customHeight="1" x14ac:dyDescent="0.25">
      <c r="B5623" s="48"/>
      <c r="C5623" s="49"/>
      <c r="D5623" s="49"/>
      <c r="E5623" s="49"/>
      <c r="F5623" s="49"/>
      <c r="G5623" s="50"/>
      <c r="H5623" s="47"/>
      <c r="I5623" s="47"/>
    </row>
    <row r="5624" spans="2:9" ht="20.100000000000001" hidden="1" customHeight="1" x14ac:dyDescent="0.25">
      <c r="B5624" s="48"/>
      <c r="C5624" s="49"/>
      <c r="D5624" s="49"/>
      <c r="E5624" s="49"/>
      <c r="F5624" s="49"/>
      <c r="G5624" s="50"/>
      <c r="H5624" s="47"/>
      <c r="I5624" s="47"/>
    </row>
    <row r="5625" spans="2:9" ht="20.100000000000001" hidden="1" customHeight="1" x14ac:dyDescent="0.25">
      <c r="B5625" s="48"/>
      <c r="C5625" s="49"/>
      <c r="D5625" s="49"/>
      <c r="E5625" s="49"/>
      <c r="F5625" s="49"/>
      <c r="G5625" s="50"/>
      <c r="H5625" s="47"/>
      <c r="I5625" s="47"/>
    </row>
    <row r="5626" spans="2:9" ht="20.100000000000001" hidden="1" customHeight="1" x14ac:dyDescent="0.25">
      <c r="B5626" s="48"/>
      <c r="C5626" s="49"/>
      <c r="D5626" s="49"/>
      <c r="E5626" s="49"/>
      <c r="F5626" s="49"/>
      <c r="G5626" s="50"/>
      <c r="H5626" s="47"/>
      <c r="I5626" s="47"/>
    </row>
    <row r="5627" spans="2:9" ht="20.100000000000001" hidden="1" customHeight="1" x14ac:dyDescent="0.25">
      <c r="B5627" s="48"/>
      <c r="C5627" s="49"/>
      <c r="D5627" s="49"/>
      <c r="E5627" s="49"/>
      <c r="F5627" s="49"/>
      <c r="G5627" s="50"/>
      <c r="H5627" s="47"/>
      <c r="I5627" s="47"/>
    </row>
    <row r="5628" spans="2:9" ht="20.100000000000001" hidden="1" customHeight="1" x14ac:dyDescent="0.25">
      <c r="B5628" s="48"/>
      <c r="C5628" s="49"/>
      <c r="D5628" s="49"/>
      <c r="E5628" s="49"/>
      <c r="F5628" s="49"/>
      <c r="G5628" s="50"/>
      <c r="H5628" s="47"/>
      <c r="I5628" s="47"/>
    </row>
    <row r="5629" spans="2:9" ht="20.100000000000001" hidden="1" customHeight="1" x14ac:dyDescent="0.25">
      <c r="B5629" s="48"/>
      <c r="C5629" s="49"/>
      <c r="D5629" s="49"/>
      <c r="E5629" s="49"/>
      <c r="F5629" s="49"/>
      <c r="G5629" s="50"/>
      <c r="H5629" s="47"/>
      <c r="I5629" s="47"/>
    </row>
    <row r="5630" spans="2:9" ht="20.100000000000001" hidden="1" customHeight="1" x14ac:dyDescent="0.25">
      <c r="B5630" s="48"/>
      <c r="C5630" s="49"/>
      <c r="D5630" s="49"/>
      <c r="E5630" s="49"/>
      <c r="F5630" s="49"/>
      <c r="G5630" s="50"/>
      <c r="H5630" s="47"/>
      <c r="I5630" s="47"/>
    </row>
    <row r="5631" spans="2:9" ht="20.100000000000001" hidden="1" customHeight="1" x14ac:dyDescent="0.25">
      <c r="B5631" s="48"/>
      <c r="C5631" s="49"/>
      <c r="D5631" s="49"/>
      <c r="E5631" s="49"/>
      <c r="F5631" s="49"/>
      <c r="G5631" s="50"/>
      <c r="H5631" s="47"/>
      <c r="I5631" s="47"/>
    </row>
    <row r="5632" spans="2:9" ht="20.100000000000001" hidden="1" customHeight="1" x14ac:dyDescent="0.25">
      <c r="B5632" s="48"/>
      <c r="C5632" s="49"/>
      <c r="D5632" s="49"/>
      <c r="E5632" s="49"/>
      <c r="F5632" s="49"/>
      <c r="G5632" s="50"/>
      <c r="H5632" s="47"/>
      <c r="I5632" s="47"/>
    </row>
    <row r="5633" spans="2:9" ht="20.100000000000001" hidden="1" customHeight="1" x14ac:dyDescent="0.25">
      <c r="B5633" s="48"/>
      <c r="C5633" s="49"/>
      <c r="D5633" s="49"/>
      <c r="E5633" s="49"/>
      <c r="F5633" s="49"/>
      <c r="G5633" s="50"/>
      <c r="H5633" s="47"/>
      <c r="I5633" s="47"/>
    </row>
    <row r="5634" spans="2:9" ht="20.100000000000001" hidden="1" customHeight="1" x14ac:dyDescent="0.25">
      <c r="B5634" s="48"/>
      <c r="C5634" s="49"/>
      <c r="D5634" s="49"/>
      <c r="E5634" s="49"/>
      <c r="F5634" s="49"/>
      <c r="G5634" s="50"/>
      <c r="H5634" s="47"/>
      <c r="I5634" s="47"/>
    </row>
    <row r="5635" spans="2:9" ht="20.100000000000001" hidden="1" customHeight="1" x14ac:dyDescent="0.25">
      <c r="B5635" s="48"/>
      <c r="C5635" s="49"/>
      <c r="D5635" s="49"/>
      <c r="E5635" s="49"/>
      <c r="F5635" s="49"/>
      <c r="G5635" s="50"/>
      <c r="H5635" s="47"/>
      <c r="I5635" s="47"/>
    </row>
    <row r="5636" spans="2:9" ht="20.100000000000001" hidden="1" customHeight="1" x14ac:dyDescent="0.25">
      <c r="B5636" s="48"/>
      <c r="C5636" s="49"/>
      <c r="D5636" s="49"/>
      <c r="E5636" s="49"/>
      <c r="F5636" s="49"/>
      <c r="G5636" s="50"/>
      <c r="H5636" s="47"/>
      <c r="I5636" s="47"/>
    </row>
    <row r="5637" spans="2:9" ht="20.100000000000001" hidden="1" customHeight="1" x14ac:dyDescent="0.25">
      <c r="B5637" s="48"/>
      <c r="C5637" s="49"/>
      <c r="D5637" s="49"/>
      <c r="E5637" s="49"/>
      <c r="F5637" s="49"/>
      <c r="G5637" s="50"/>
      <c r="H5637" s="47"/>
      <c r="I5637" s="47"/>
    </row>
    <row r="5638" spans="2:9" ht="20.100000000000001" hidden="1" customHeight="1" x14ac:dyDescent="0.25">
      <c r="B5638" s="48"/>
      <c r="C5638" s="49"/>
      <c r="D5638" s="49"/>
      <c r="E5638" s="49"/>
      <c r="F5638" s="49"/>
      <c r="G5638" s="50"/>
      <c r="H5638" s="47"/>
      <c r="I5638" s="47"/>
    </row>
    <row r="5639" spans="2:9" ht="20.100000000000001" hidden="1" customHeight="1" x14ac:dyDescent="0.25">
      <c r="B5639" s="48"/>
      <c r="C5639" s="49"/>
      <c r="D5639" s="49"/>
      <c r="E5639" s="49"/>
      <c r="F5639" s="49"/>
      <c r="G5639" s="50"/>
      <c r="H5639" s="47"/>
      <c r="I5639" s="47"/>
    </row>
    <row r="5640" spans="2:9" ht="20.100000000000001" hidden="1" customHeight="1" x14ac:dyDescent="0.25">
      <c r="B5640" s="48"/>
      <c r="C5640" s="49"/>
      <c r="D5640" s="49"/>
      <c r="E5640" s="49"/>
      <c r="F5640" s="49"/>
      <c r="G5640" s="50"/>
      <c r="H5640" s="47"/>
      <c r="I5640" s="47"/>
    </row>
    <row r="5641" spans="2:9" ht="20.100000000000001" hidden="1" customHeight="1" x14ac:dyDescent="0.25">
      <c r="B5641" s="48"/>
      <c r="C5641" s="49"/>
      <c r="D5641" s="49"/>
      <c r="E5641" s="49"/>
      <c r="F5641" s="49"/>
      <c r="G5641" s="50"/>
      <c r="H5641" s="47"/>
      <c r="I5641" s="47"/>
    </row>
    <row r="5642" spans="2:9" ht="20.100000000000001" hidden="1" customHeight="1" x14ac:dyDescent="0.25">
      <c r="B5642" s="48"/>
      <c r="C5642" s="49"/>
      <c r="D5642" s="49"/>
      <c r="E5642" s="49"/>
      <c r="F5642" s="49"/>
      <c r="G5642" s="50"/>
      <c r="H5642" s="47"/>
      <c r="I5642" s="47"/>
    </row>
    <row r="5643" spans="2:9" ht="20.100000000000001" hidden="1" customHeight="1" x14ac:dyDescent="0.25">
      <c r="B5643" s="48"/>
      <c r="C5643" s="49"/>
      <c r="D5643" s="49"/>
      <c r="E5643" s="49"/>
      <c r="F5643" s="49"/>
      <c r="G5643" s="50"/>
      <c r="H5643" s="47"/>
      <c r="I5643" s="47"/>
    </row>
    <row r="5644" spans="2:9" ht="20.100000000000001" hidden="1" customHeight="1" x14ac:dyDescent="0.25">
      <c r="B5644" s="48"/>
      <c r="C5644" s="49"/>
      <c r="D5644" s="49"/>
      <c r="E5644" s="49"/>
      <c r="F5644" s="49"/>
      <c r="G5644" s="50"/>
      <c r="H5644" s="47"/>
      <c r="I5644" s="47"/>
    </row>
    <row r="5645" spans="2:9" ht="20.100000000000001" hidden="1" customHeight="1" x14ac:dyDescent="0.25">
      <c r="B5645" s="48"/>
      <c r="C5645" s="49"/>
      <c r="D5645" s="49"/>
      <c r="E5645" s="49"/>
      <c r="F5645" s="49"/>
      <c r="G5645" s="50"/>
      <c r="H5645" s="47"/>
      <c r="I5645" s="47"/>
    </row>
    <row r="5646" spans="2:9" ht="20.100000000000001" hidden="1" customHeight="1" x14ac:dyDescent="0.25">
      <c r="B5646" s="48"/>
      <c r="C5646" s="49"/>
      <c r="D5646" s="49"/>
      <c r="E5646" s="49"/>
      <c r="F5646" s="49"/>
      <c r="G5646" s="50"/>
      <c r="H5646" s="47"/>
      <c r="I5646" s="47"/>
    </row>
    <row r="5647" spans="2:9" ht="20.100000000000001" hidden="1" customHeight="1" x14ac:dyDescent="0.25">
      <c r="B5647" s="48"/>
      <c r="C5647" s="49"/>
      <c r="D5647" s="49"/>
      <c r="E5647" s="49"/>
      <c r="F5647" s="49"/>
      <c r="G5647" s="50"/>
      <c r="H5647" s="47"/>
      <c r="I5647" s="47"/>
    </row>
    <row r="5648" spans="2:9" ht="20.100000000000001" hidden="1" customHeight="1" x14ac:dyDescent="0.25">
      <c r="B5648" s="48"/>
      <c r="C5648" s="49"/>
      <c r="D5648" s="49"/>
      <c r="E5648" s="49"/>
      <c r="F5648" s="49"/>
      <c r="G5648" s="50"/>
      <c r="H5648" s="47"/>
      <c r="I5648" s="47"/>
    </row>
    <row r="5649" spans="2:9" ht="20.100000000000001" hidden="1" customHeight="1" x14ac:dyDescent="0.25">
      <c r="B5649" s="48"/>
      <c r="C5649" s="49"/>
      <c r="D5649" s="49"/>
      <c r="E5649" s="49"/>
      <c r="F5649" s="49"/>
      <c r="G5649" s="50"/>
      <c r="H5649" s="47"/>
      <c r="I5649" s="47"/>
    </row>
    <row r="5650" spans="2:9" ht="20.100000000000001" hidden="1" customHeight="1" x14ac:dyDescent="0.25">
      <c r="B5650" s="48"/>
      <c r="C5650" s="49"/>
      <c r="D5650" s="49"/>
      <c r="E5650" s="49"/>
      <c r="F5650" s="49"/>
      <c r="G5650" s="50"/>
      <c r="H5650" s="47"/>
      <c r="I5650" s="47"/>
    </row>
    <row r="5651" spans="2:9" ht="20.100000000000001" hidden="1" customHeight="1" x14ac:dyDescent="0.25">
      <c r="B5651" s="48"/>
      <c r="C5651" s="49"/>
      <c r="D5651" s="49"/>
      <c r="E5651" s="49"/>
      <c r="F5651" s="49"/>
      <c r="G5651" s="50"/>
      <c r="H5651" s="47"/>
      <c r="I5651" s="47"/>
    </row>
    <row r="5652" spans="2:9" ht="20.100000000000001" hidden="1" customHeight="1" x14ac:dyDescent="0.25">
      <c r="B5652" s="48"/>
      <c r="C5652" s="49"/>
      <c r="D5652" s="49"/>
      <c r="E5652" s="49"/>
      <c r="F5652" s="49"/>
      <c r="G5652" s="50"/>
      <c r="H5652" s="47"/>
      <c r="I5652" s="47"/>
    </row>
    <row r="5653" spans="2:9" ht="20.100000000000001" hidden="1" customHeight="1" x14ac:dyDescent="0.25">
      <c r="B5653" s="48"/>
      <c r="C5653" s="49"/>
      <c r="D5653" s="49"/>
      <c r="E5653" s="49"/>
      <c r="F5653" s="49"/>
      <c r="G5653" s="50"/>
      <c r="H5653" s="47"/>
      <c r="I5653" s="47"/>
    </row>
    <row r="5654" spans="2:9" ht="20.100000000000001" hidden="1" customHeight="1" x14ac:dyDescent="0.25">
      <c r="B5654" s="48"/>
      <c r="C5654" s="49"/>
      <c r="D5654" s="49"/>
      <c r="E5654" s="49"/>
      <c r="F5654" s="49"/>
      <c r="G5654" s="50"/>
      <c r="H5654" s="47"/>
      <c r="I5654" s="47"/>
    </row>
    <row r="5655" spans="2:9" ht="20.100000000000001" hidden="1" customHeight="1" x14ac:dyDescent="0.25">
      <c r="B5655" s="48"/>
      <c r="C5655" s="49"/>
      <c r="D5655" s="49"/>
      <c r="E5655" s="49"/>
      <c r="F5655" s="49"/>
      <c r="G5655" s="50"/>
      <c r="H5655" s="47"/>
      <c r="I5655" s="47"/>
    </row>
    <row r="5656" spans="2:9" ht="20.100000000000001" hidden="1" customHeight="1" x14ac:dyDescent="0.25">
      <c r="B5656" s="48"/>
      <c r="C5656" s="49"/>
      <c r="D5656" s="49"/>
      <c r="E5656" s="49"/>
      <c r="F5656" s="49"/>
      <c r="G5656" s="50"/>
      <c r="H5656" s="47"/>
      <c r="I5656" s="47"/>
    </row>
    <row r="5657" spans="2:9" ht="20.100000000000001" hidden="1" customHeight="1" x14ac:dyDescent="0.25">
      <c r="B5657" s="48"/>
      <c r="C5657" s="49"/>
      <c r="D5657" s="49"/>
      <c r="E5657" s="49"/>
      <c r="F5657" s="49"/>
      <c r="G5657" s="50"/>
      <c r="H5657" s="47"/>
      <c r="I5657" s="47"/>
    </row>
    <row r="5658" spans="2:9" ht="20.100000000000001" hidden="1" customHeight="1" x14ac:dyDescent="0.25">
      <c r="B5658" s="48"/>
      <c r="C5658" s="49"/>
      <c r="D5658" s="49"/>
      <c r="E5658" s="49"/>
      <c r="F5658" s="49"/>
      <c r="G5658" s="50"/>
      <c r="H5658" s="47"/>
      <c r="I5658" s="47"/>
    </row>
    <row r="5659" spans="2:9" ht="20.100000000000001" hidden="1" customHeight="1" x14ac:dyDescent="0.25">
      <c r="B5659" s="48"/>
      <c r="C5659" s="49"/>
      <c r="D5659" s="49"/>
      <c r="E5659" s="49"/>
      <c r="F5659" s="49"/>
      <c r="G5659" s="50"/>
      <c r="H5659" s="47"/>
      <c r="I5659" s="47"/>
    </row>
    <row r="5660" spans="2:9" ht="20.100000000000001" hidden="1" customHeight="1" x14ac:dyDescent="0.25">
      <c r="B5660" s="48"/>
      <c r="C5660" s="49"/>
      <c r="D5660" s="49"/>
      <c r="E5660" s="49"/>
      <c r="F5660" s="49"/>
      <c r="G5660" s="50"/>
      <c r="H5660" s="47"/>
      <c r="I5660" s="47"/>
    </row>
    <row r="5661" spans="2:9" ht="20.100000000000001" hidden="1" customHeight="1" x14ac:dyDescent="0.25">
      <c r="B5661" s="48"/>
      <c r="C5661" s="49"/>
      <c r="D5661" s="49"/>
      <c r="E5661" s="49"/>
      <c r="F5661" s="49"/>
      <c r="G5661" s="50"/>
      <c r="H5661" s="47"/>
      <c r="I5661" s="47"/>
    </row>
    <row r="5662" spans="2:9" ht="20.100000000000001" hidden="1" customHeight="1" x14ac:dyDescent="0.25">
      <c r="B5662" s="48"/>
      <c r="C5662" s="49"/>
      <c r="D5662" s="49"/>
      <c r="E5662" s="49"/>
      <c r="F5662" s="49"/>
      <c r="G5662" s="50"/>
      <c r="H5662" s="47"/>
      <c r="I5662" s="47"/>
    </row>
    <row r="5663" spans="2:9" ht="20.100000000000001" hidden="1" customHeight="1" x14ac:dyDescent="0.25">
      <c r="B5663" s="48"/>
      <c r="C5663" s="49"/>
      <c r="D5663" s="49"/>
      <c r="E5663" s="49"/>
      <c r="F5663" s="49"/>
      <c r="G5663" s="50"/>
      <c r="H5663" s="47"/>
      <c r="I5663" s="47"/>
    </row>
    <row r="5664" spans="2:9" ht="20.100000000000001" hidden="1" customHeight="1" x14ac:dyDescent="0.25">
      <c r="B5664" s="48"/>
      <c r="C5664" s="49"/>
      <c r="D5664" s="49"/>
      <c r="E5664" s="49"/>
      <c r="F5664" s="49"/>
      <c r="G5664" s="50"/>
      <c r="H5664" s="47"/>
      <c r="I5664" s="47"/>
    </row>
    <row r="5665" spans="2:9" ht="20.100000000000001" hidden="1" customHeight="1" x14ac:dyDescent="0.25">
      <c r="B5665" s="48"/>
      <c r="C5665" s="49"/>
      <c r="D5665" s="49"/>
      <c r="E5665" s="49"/>
      <c r="F5665" s="49"/>
      <c r="G5665" s="50"/>
      <c r="H5665" s="47"/>
      <c r="I5665" s="47"/>
    </row>
    <row r="5666" spans="2:9" ht="20.100000000000001" hidden="1" customHeight="1" x14ac:dyDescent="0.25">
      <c r="B5666" s="48"/>
      <c r="C5666" s="49"/>
      <c r="D5666" s="49"/>
      <c r="E5666" s="49"/>
      <c r="F5666" s="49"/>
      <c r="G5666" s="50"/>
      <c r="H5666" s="47"/>
      <c r="I5666" s="47"/>
    </row>
    <row r="5667" spans="2:9" ht="20.100000000000001" hidden="1" customHeight="1" x14ac:dyDescent="0.25">
      <c r="B5667" s="48"/>
      <c r="C5667" s="49"/>
      <c r="D5667" s="49"/>
      <c r="E5667" s="49"/>
      <c r="F5667" s="49"/>
      <c r="G5667" s="50"/>
      <c r="H5667" s="47"/>
      <c r="I5667" s="47"/>
    </row>
    <row r="5668" spans="2:9" ht="20.100000000000001" hidden="1" customHeight="1" x14ac:dyDescent="0.25">
      <c r="B5668" s="48"/>
      <c r="C5668" s="49"/>
      <c r="D5668" s="49"/>
      <c r="E5668" s="49"/>
      <c r="F5668" s="49"/>
      <c r="G5668" s="50"/>
      <c r="H5668" s="47"/>
      <c r="I5668" s="47"/>
    </row>
    <row r="5669" spans="2:9" ht="20.100000000000001" hidden="1" customHeight="1" x14ac:dyDescent="0.25">
      <c r="B5669" s="48"/>
      <c r="C5669" s="49"/>
      <c r="D5669" s="49"/>
      <c r="E5669" s="49"/>
      <c r="F5669" s="49"/>
      <c r="G5669" s="50"/>
      <c r="H5669" s="47"/>
      <c r="I5669" s="47"/>
    </row>
    <row r="5670" spans="2:9" ht="20.100000000000001" hidden="1" customHeight="1" x14ac:dyDescent="0.25">
      <c r="B5670" s="48"/>
      <c r="C5670" s="49"/>
      <c r="D5670" s="49"/>
      <c r="E5670" s="49"/>
      <c r="F5670" s="49"/>
      <c r="G5670" s="50"/>
      <c r="H5670" s="47"/>
      <c r="I5670" s="47"/>
    </row>
    <row r="5671" spans="2:9" ht="20.100000000000001" hidden="1" customHeight="1" x14ac:dyDescent="0.25">
      <c r="B5671" s="48"/>
      <c r="C5671" s="49"/>
      <c r="D5671" s="49"/>
      <c r="E5671" s="49"/>
      <c r="F5671" s="49"/>
      <c r="G5671" s="50"/>
      <c r="H5671" s="47"/>
      <c r="I5671" s="47"/>
    </row>
    <row r="5672" spans="2:9" ht="20.100000000000001" hidden="1" customHeight="1" x14ac:dyDescent="0.25">
      <c r="B5672" s="48"/>
      <c r="C5672" s="49"/>
      <c r="D5672" s="49"/>
      <c r="E5672" s="49"/>
      <c r="F5672" s="49"/>
      <c r="G5672" s="50"/>
      <c r="H5672" s="47"/>
      <c r="I5672" s="47"/>
    </row>
    <row r="5673" spans="2:9" ht="20.100000000000001" hidden="1" customHeight="1" x14ac:dyDescent="0.25">
      <c r="B5673" s="48"/>
      <c r="C5673" s="49"/>
      <c r="D5673" s="49"/>
      <c r="E5673" s="49"/>
      <c r="F5673" s="49"/>
      <c r="G5673" s="50"/>
      <c r="H5673" s="47"/>
      <c r="I5673" s="47"/>
    </row>
    <row r="5674" spans="2:9" ht="20.100000000000001" hidden="1" customHeight="1" x14ac:dyDescent="0.25">
      <c r="B5674" s="48"/>
      <c r="C5674" s="49"/>
      <c r="D5674" s="49"/>
      <c r="E5674" s="49"/>
      <c r="F5674" s="49"/>
      <c r="G5674" s="50"/>
      <c r="H5674" s="47"/>
      <c r="I5674" s="47"/>
    </row>
    <row r="5675" spans="2:9" ht="20.100000000000001" hidden="1" customHeight="1" x14ac:dyDescent="0.25">
      <c r="B5675" s="48"/>
      <c r="C5675" s="49"/>
      <c r="D5675" s="49"/>
      <c r="E5675" s="49"/>
      <c r="F5675" s="49"/>
      <c r="G5675" s="50"/>
      <c r="H5675" s="47"/>
      <c r="I5675" s="47"/>
    </row>
    <row r="5676" spans="2:9" ht="20.100000000000001" hidden="1" customHeight="1" x14ac:dyDescent="0.25">
      <c r="B5676" s="48"/>
      <c r="C5676" s="49"/>
      <c r="D5676" s="49"/>
      <c r="E5676" s="49"/>
      <c r="F5676" s="49"/>
      <c r="G5676" s="50"/>
      <c r="H5676" s="47"/>
      <c r="I5676" s="47"/>
    </row>
    <row r="5677" spans="2:9" ht="20.100000000000001" hidden="1" customHeight="1" x14ac:dyDescent="0.25">
      <c r="B5677" s="48"/>
      <c r="C5677" s="49"/>
      <c r="D5677" s="49"/>
      <c r="E5677" s="49"/>
      <c r="F5677" s="49"/>
      <c r="G5677" s="50"/>
      <c r="H5677" s="47"/>
      <c r="I5677" s="47"/>
    </row>
    <row r="5678" spans="2:9" ht="20.100000000000001" hidden="1" customHeight="1" x14ac:dyDescent="0.25">
      <c r="B5678" s="48"/>
      <c r="C5678" s="49"/>
      <c r="D5678" s="49"/>
      <c r="E5678" s="49"/>
      <c r="F5678" s="49"/>
      <c r="G5678" s="50"/>
      <c r="H5678" s="47"/>
      <c r="I5678" s="47"/>
    </row>
    <row r="5679" spans="2:9" ht="20.100000000000001" hidden="1" customHeight="1" x14ac:dyDescent="0.25">
      <c r="B5679" s="48"/>
      <c r="C5679" s="49"/>
      <c r="D5679" s="49"/>
      <c r="E5679" s="49"/>
      <c r="F5679" s="49"/>
      <c r="G5679" s="50"/>
      <c r="H5679" s="47"/>
      <c r="I5679" s="47"/>
    </row>
    <row r="5680" spans="2:9" ht="20.100000000000001" hidden="1" customHeight="1" x14ac:dyDescent="0.25">
      <c r="B5680" s="48"/>
      <c r="C5680" s="49"/>
      <c r="D5680" s="49"/>
      <c r="E5680" s="49"/>
      <c r="F5680" s="49"/>
      <c r="G5680" s="50"/>
      <c r="H5680" s="47"/>
      <c r="I5680" s="47"/>
    </row>
    <row r="5681" spans="2:9" ht="20.100000000000001" hidden="1" customHeight="1" x14ac:dyDescent="0.25">
      <c r="B5681" s="48"/>
      <c r="C5681" s="49"/>
      <c r="D5681" s="49"/>
      <c r="E5681" s="49"/>
      <c r="F5681" s="49"/>
      <c r="G5681" s="50"/>
      <c r="H5681" s="47"/>
      <c r="I5681" s="47"/>
    </row>
    <row r="5682" spans="2:9" ht="20.100000000000001" hidden="1" customHeight="1" x14ac:dyDescent="0.25">
      <c r="B5682" s="48"/>
      <c r="C5682" s="49"/>
      <c r="D5682" s="49"/>
      <c r="E5682" s="49"/>
      <c r="F5682" s="49"/>
      <c r="G5682" s="50"/>
      <c r="H5682" s="47"/>
      <c r="I5682" s="47"/>
    </row>
    <row r="5683" spans="2:9" ht="20.100000000000001" hidden="1" customHeight="1" x14ac:dyDescent="0.25">
      <c r="B5683" s="48"/>
      <c r="C5683" s="49"/>
      <c r="D5683" s="49"/>
      <c r="E5683" s="49"/>
      <c r="F5683" s="49"/>
      <c r="G5683" s="50"/>
      <c r="H5683" s="47"/>
      <c r="I5683" s="47"/>
    </row>
    <row r="5684" spans="2:9" ht="20.100000000000001" hidden="1" customHeight="1" x14ac:dyDescent="0.25">
      <c r="B5684" s="48"/>
      <c r="C5684" s="49"/>
      <c r="D5684" s="49"/>
      <c r="E5684" s="49"/>
      <c r="F5684" s="49"/>
      <c r="G5684" s="50"/>
      <c r="H5684" s="47"/>
      <c r="I5684" s="47"/>
    </row>
    <row r="5685" spans="2:9" ht="20.100000000000001" hidden="1" customHeight="1" x14ac:dyDescent="0.25">
      <c r="B5685" s="48"/>
      <c r="C5685" s="49"/>
      <c r="D5685" s="49"/>
      <c r="E5685" s="49"/>
      <c r="F5685" s="49"/>
      <c r="G5685" s="50"/>
      <c r="H5685" s="47"/>
      <c r="I5685" s="47"/>
    </row>
    <row r="5686" spans="2:9" ht="20.100000000000001" hidden="1" customHeight="1" x14ac:dyDescent="0.25">
      <c r="B5686" s="48"/>
      <c r="C5686" s="49"/>
      <c r="D5686" s="49"/>
      <c r="E5686" s="49"/>
      <c r="F5686" s="49"/>
      <c r="G5686" s="50"/>
      <c r="H5686" s="47"/>
      <c r="I5686" s="47"/>
    </row>
    <row r="5687" spans="2:9" ht="20.100000000000001" hidden="1" customHeight="1" x14ac:dyDescent="0.25">
      <c r="B5687" s="48"/>
      <c r="C5687" s="49"/>
      <c r="D5687" s="49"/>
      <c r="E5687" s="49"/>
      <c r="F5687" s="49"/>
      <c r="G5687" s="50"/>
      <c r="H5687" s="47"/>
      <c r="I5687" s="47"/>
    </row>
    <row r="5688" spans="2:9" ht="20.100000000000001" hidden="1" customHeight="1" x14ac:dyDescent="0.25">
      <c r="B5688" s="48"/>
      <c r="C5688" s="49"/>
      <c r="D5688" s="49"/>
      <c r="E5688" s="49"/>
      <c r="F5688" s="49"/>
      <c r="G5688" s="50"/>
      <c r="H5688" s="47"/>
      <c r="I5688" s="47"/>
    </row>
    <row r="5689" spans="2:9" ht="20.100000000000001" hidden="1" customHeight="1" x14ac:dyDescent="0.25">
      <c r="B5689" s="48"/>
      <c r="C5689" s="49"/>
      <c r="D5689" s="49"/>
      <c r="E5689" s="49"/>
      <c r="F5689" s="49"/>
      <c r="G5689" s="50"/>
      <c r="H5689" s="47"/>
      <c r="I5689" s="47"/>
    </row>
    <row r="5690" spans="2:9" ht="20.100000000000001" hidden="1" customHeight="1" x14ac:dyDescent="0.25">
      <c r="B5690" s="48"/>
      <c r="C5690" s="49"/>
      <c r="D5690" s="49"/>
      <c r="E5690" s="49"/>
      <c r="F5690" s="49"/>
      <c r="G5690" s="50"/>
      <c r="H5690" s="47"/>
      <c r="I5690" s="47"/>
    </row>
    <row r="5691" spans="2:9" ht="20.100000000000001" hidden="1" customHeight="1" x14ac:dyDescent="0.25">
      <c r="B5691" s="48"/>
      <c r="C5691" s="49"/>
      <c r="D5691" s="49"/>
      <c r="E5691" s="49"/>
      <c r="F5691" s="49"/>
      <c r="G5691" s="50"/>
      <c r="H5691" s="47"/>
      <c r="I5691" s="47"/>
    </row>
    <row r="5692" spans="2:9" ht="20.100000000000001" hidden="1" customHeight="1" x14ac:dyDescent="0.25">
      <c r="B5692" s="48"/>
      <c r="C5692" s="49"/>
      <c r="D5692" s="49"/>
      <c r="E5692" s="49"/>
      <c r="F5692" s="49"/>
      <c r="G5692" s="50"/>
      <c r="H5692" s="47"/>
      <c r="I5692" s="47"/>
    </row>
    <row r="5693" spans="2:9" ht="20.100000000000001" hidden="1" customHeight="1" x14ac:dyDescent="0.25">
      <c r="B5693" s="48"/>
      <c r="C5693" s="49"/>
      <c r="D5693" s="49"/>
      <c r="E5693" s="49"/>
      <c r="F5693" s="49"/>
      <c r="G5693" s="50"/>
      <c r="H5693" s="47"/>
      <c r="I5693" s="47"/>
    </row>
    <row r="5694" spans="2:9" ht="20.100000000000001" hidden="1" customHeight="1" x14ac:dyDescent="0.25">
      <c r="B5694" s="48"/>
      <c r="C5694" s="49"/>
      <c r="D5694" s="49"/>
      <c r="E5694" s="49"/>
      <c r="F5694" s="49"/>
      <c r="G5694" s="50"/>
      <c r="H5694" s="47"/>
      <c r="I5694" s="47"/>
    </row>
    <row r="5695" spans="2:9" ht="20.100000000000001" hidden="1" customHeight="1" x14ac:dyDescent="0.25">
      <c r="B5695" s="48"/>
      <c r="C5695" s="49"/>
      <c r="D5695" s="49"/>
      <c r="E5695" s="49"/>
      <c r="F5695" s="49"/>
      <c r="G5695" s="50"/>
      <c r="H5695" s="47"/>
      <c r="I5695" s="47"/>
    </row>
    <row r="5696" spans="2:9" ht="20.100000000000001" hidden="1" customHeight="1" x14ac:dyDescent="0.25">
      <c r="B5696" s="48"/>
      <c r="C5696" s="49"/>
      <c r="D5696" s="49"/>
      <c r="E5696" s="49"/>
      <c r="F5696" s="49"/>
      <c r="G5696" s="50"/>
      <c r="H5696" s="47"/>
      <c r="I5696" s="47"/>
    </row>
    <row r="5697" spans="2:9" ht="20.100000000000001" hidden="1" customHeight="1" x14ac:dyDescent="0.25">
      <c r="B5697" s="48"/>
      <c r="C5697" s="49"/>
      <c r="D5697" s="49"/>
      <c r="E5697" s="49"/>
      <c r="F5697" s="49"/>
      <c r="G5697" s="50"/>
      <c r="H5697" s="47"/>
      <c r="I5697" s="47"/>
    </row>
    <row r="5698" spans="2:9" ht="20.100000000000001" hidden="1" customHeight="1" x14ac:dyDescent="0.25">
      <c r="B5698" s="48"/>
      <c r="C5698" s="49"/>
      <c r="D5698" s="49"/>
      <c r="E5698" s="49"/>
      <c r="F5698" s="49"/>
      <c r="G5698" s="50"/>
      <c r="H5698" s="47"/>
      <c r="I5698" s="47"/>
    </row>
    <row r="5699" spans="2:9" ht="20.100000000000001" hidden="1" customHeight="1" x14ac:dyDescent="0.25">
      <c r="B5699" s="48"/>
      <c r="C5699" s="49"/>
      <c r="D5699" s="49"/>
      <c r="E5699" s="49"/>
      <c r="F5699" s="49"/>
      <c r="G5699" s="50"/>
      <c r="H5699" s="47"/>
      <c r="I5699" s="47"/>
    </row>
    <row r="5700" spans="2:9" ht="20.100000000000001" hidden="1" customHeight="1" x14ac:dyDescent="0.25">
      <c r="B5700" s="48"/>
      <c r="C5700" s="49"/>
      <c r="D5700" s="49"/>
      <c r="E5700" s="49"/>
      <c r="F5700" s="49"/>
      <c r="G5700" s="50"/>
      <c r="H5700" s="47"/>
      <c r="I5700" s="47"/>
    </row>
    <row r="5701" spans="2:9" ht="20.100000000000001" hidden="1" customHeight="1" x14ac:dyDescent="0.25">
      <c r="B5701" s="48"/>
      <c r="C5701" s="49"/>
      <c r="D5701" s="49"/>
      <c r="E5701" s="49"/>
      <c r="F5701" s="49"/>
      <c r="G5701" s="50"/>
      <c r="H5701" s="47"/>
      <c r="I5701" s="47"/>
    </row>
    <row r="5702" spans="2:9" ht="20.100000000000001" hidden="1" customHeight="1" x14ac:dyDescent="0.25">
      <c r="B5702" s="48"/>
      <c r="C5702" s="49"/>
      <c r="D5702" s="49"/>
      <c r="E5702" s="49"/>
      <c r="F5702" s="49"/>
      <c r="G5702" s="50"/>
      <c r="H5702" s="47"/>
      <c r="I5702" s="47"/>
    </row>
    <row r="5703" spans="2:9" ht="20.100000000000001" hidden="1" customHeight="1" x14ac:dyDescent="0.25">
      <c r="B5703" s="48"/>
      <c r="C5703" s="49"/>
      <c r="D5703" s="49"/>
      <c r="E5703" s="49"/>
      <c r="F5703" s="49"/>
      <c r="G5703" s="50"/>
      <c r="H5703" s="47"/>
      <c r="I5703" s="47"/>
    </row>
    <row r="5704" spans="2:9" ht="20.100000000000001" hidden="1" customHeight="1" x14ac:dyDescent="0.25">
      <c r="B5704" s="48"/>
      <c r="C5704" s="49"/>
      <c r="D5704" s="49"/>
      <c r="E5704" s="49"/>
      <c r="F5704" s="49"/>
      <c r="G5704" s="50"/>
      <c r="H5704" s="47"/>
      <c r="I5704" s="47"/>
    </row>
    <row r="5705" spans="2:9" ht="20.100000000000001" hidden="1" customHeight="1" x14ac:dyDescent="0.25">
      <c r="B5705" s="48"/>
      <c r="C5705" s="49"/>
      <c r="D5705" s="49"/>
      <c r="E5705" s="49"/>
      <c r="F5705" s="49"/>
      <c r="G5705" s="50"/>
      <c r="H5705" s="47"/>
      <c r="I5705" s="47"/>
    </row>
    <row r="5706" spans="2:9" ht="20.100000000000001" hidden="1" customHeight="1" x14ac:dyDescent="0.25">
      <c r="B5706" s="48"/>
      <c r="C5706" s="49"/>
      <c r="D5706" s="49"/>
      <c r="E5706" s="49"/>
      <c r="F5706" s="49"/>
      <c r="G5706" s="50"/>
      <c r="H5706" s="47"/>
      <c r="I5706" s="47"/>
    </row>
    <row r="5707" spans="2:9" ht="20.100000000000001" hidden="1" customHeight="1" x14ac:dyDescent="0.25">
      <c r="B5707" s="48"/>
      <c r="C5707" s="49"/>
      <c r="D5707" s="49"/>
      <c r="E5707" s="49"/>
      <c r="F5707" s="49"/>
      <c r="G5707" s="50"/>
      <c r="H5707" s="47"/>
      <c r="I5707" s="47"/>
    </row>
    <row r="5708" spans="2:9" ht="20.100000000000001" hidden="1" customHeight="1" x14ac:dyDescent="0.25">
      <c r="B5708" s="48"/>
      <c r="C5708" s="49"/>
      <c r="D5708" s="49"/>
      <c r="E5708" s="49"/>
      <c r="F5708" s="49"/>
      <c r="G5708" s="50"/>
      <c r="H5708" s="47"/>
      <c r="I5708" s="47"/>
    </row>
    <row r="5709" spans="2:9" ht="20.100000000000001" hidden="1" customHeight="1" x14ac:dyDescent="0.25">
      <c r="B5709" s="48"/>
      <c r="C5709" s="49"/>
      <c r="D5709" s="49"/>
      <c r="E5709" s="49"/>
      <c r="F5709" s="49"/>
      <c r="G5709" s="50"/>
      <c r="H5709" s="47"/>
      <c r="I5709" s="47"/>
    </row>
    <row r="5710" spans="2:9" ht="20.100000000000001" hidden="1" customHeight="1" x14ac:dyDescent="0.25">
      <c r="B5710" s="48"/>
      <c r="C5710" s="49"/>
      <c r="D5710" s="49"/>
      <c r="E5710" s="49"/>
      <c r="F5710" s="49"/>
      <c r="G5710" s="50"/>
      <c r="H5710" s="47"/>
      <c r="I5710" s="47"/>
    </row>
    <row r="5711" spans="2:9" ht="20.100000000000001" hidden="1" customHeight="1" x14ac:dyDescent="0.25">
      <c r="B5711" s="48"/>
      <c r="C5711" s="49"/>
      <c r="D5711" s="49"/>
      <c r="E5711" s="49"/>
      <c r="F5711" s="49"/>
      <c r="G5711" s="50"/>
      <c r="H5711" s="47"/>
      <c r="I5711" s="47"/>
    </row>
    <row r="5712" spans="2:9" ht="20.100000000000001" hidden="1" customHeight="1" x14ac:dyDescent="0.25">
      <c r="B5712" s="48"/>
      <c r="C5712" s="49"/>
      <c r="D5712" s="49"/>
      <c r="E5712" s="49"/>
      <c r="F5712" s="49"/>
      <c r="G5712" s="50"/>
      <c r="H5712" s="47"/>
      <c r="I5712" s="47"/>
    </row>
    <row r="5713" spans="2:9" ht="20.100000000000001" hidden="1" customHeight="1" x14ac:dyDescent="0.25">
      <c r="B5713" s="48"/>
      <c r="C5713" s="49"/>
      <c r="D5713" s="49"/>
      <c r="E5713" s="49"/>
      <c r="F5713" s="49"/>
      <c r="G5713" s="50"/>
      <c r="H5713" s="47"/>
      <c r="I5713" s="47"/>
    </row>
    <row r="5714" spans="2:9" ht="20.100000000000001" hidden="1" customHeight="1" x14ac:dyDescent="0.25">
      <c r="B5714" s="48"/>
      <c r="C5714" s="49"/>
      <c r="D5714" s="49"/>
      <c r="E5714" s="49"/>
      <c r="F5714" s="49"/>
      <c r="G5714" s="50"/>
      <c r="H5714" s="47"/>
      <c r="I5714" s="47"/>
    </row>
    <row r="5715" spans="2:9" ht="20.100000000000001" hidden="1" customHeight="1" x14ac:dyDescent="0.25">
      <c r="B5715" s="48"/>
      <c r="C5715" s="49"/>
      <c r="D5715" s="49"/>
      <c r="E5715" s="49"/>
      <c r="F5715" s="49"/>
      <c r="G5715" s="50"/>
      <c r="H5715" s="47"/>
      <c r="I5715" s="47"/>
    </row>
    <row r="5716" spans="2:9" ht="20.100000000000001" hidden="1" customHeight="1" x14ac:dyDescent="0.25">
      <c r="B5716" s="48"/>
      <c r="C5716" s="49"/>
      <c r="D5716" s="49"/>
      <c r="E5716" s="49"/>
      <c r="F5716" s="49"/>
      <c r="G5716" s="50"/>
      <c r="H5716" s="47"/>
      <c r="I5716" s="47"/>
    </row>
    <row r="5717" spans="2:9" ht="20.100000000000001" hidden="1" customHeight="1" x14ac:dyDescent="0.25">
      <c r="B5717" s="48"/>
      <c r="C5717" s="49"/>
      <c r="D5717" s="49"/>
      <c r="E5717" s="49"/>
      <c r="F5717" s="49"/>
      <c r="G5717" s="50"/>
      <c r="H5717" s="47"/>
      <c r="I5717" s="47"/>
    </row>
    <row r="5718" spans="2:9" ht="20.100000000000001" hidden="1" customHeight="1" x14ac:dyDescent="0.25">
      <c r="B5718" s="48"/>
      <c r="C5718" s="49"/>
      <c r="D5718" s="49"/>
      <c r="E5718" s="49"/>
      <c r="F5718" s="49"/>
      <c r="G5718" s="50"/>
      <c r="H5718" s="47"/>
      <c r="I5718" s="47"/>
    </row>
    <row r="5719" spans="2:9" ht="20.100000000000001" hidden="1" customHeight="1" x14ac:dyDescent="0.25">
      <c r="B5719" s="48"/>
      <c r="C5719" s="49"/>
      <c r="D5719" s="49"/>
      <c r="E5719" s="49"/>
      <c r="F5719" s="49"/>
      <c r="G5719" s="50"/>
      <c r="H5719" s="47"/>
      <c r="I5719" s="47"/>
    </row>
    <row r="5720" spans="2:9" ht="20.100000000000001" hidden="1" customHeight="1" x14ac:dyDescent="0.25">
      <c r="B5720" s="48"/>
      <c r="C5720" s="49"/>
      <c r="D5720" s="49"/>
      <c r="E5720" s="49"/>
      <c r="F5720" s="49"/>
      <c r="G5720" s="50"/>
      <c r="H5720" s="47"/>
      <c r="I5720" s="47"/>
    </row>
    <row r="5721" spans="2:9" ht="20.100000000000001" hidden="1" customHeight="1" x14ac:dyDescent="0.25">
      <c r="B5721" s="48"/>
      <c r="C5721" s="49"/>
      <c r="D5721" s="49"/>
      <c r="E5721" s="49"/>
      <c r="F5721" s="49"/>
      <c r="G5721" s="50"/>
      <c r="H5721" s="47"/>
      <c r="I5721" s="47"/>
    </row>
    <row r="5722" spans="2:9" ht="20.100000000000001" hidden="1" customHeight="1" x14ac:dyDescent="0.25">
      <c r="B5722" s="48"/>
      <c r="C5722" s="49"/>
      <c r="D5722" s="49"/>
      <c r="E5722" s="49"/>
      <c r="F5722" s="49"/>
      <c r="G5722" s="50"/>
      <c r="H5722" s="47"/>
      <c r="I5722" s="47"/>
    </row>
    <row r="5723" spans="2:9" ht="20.100000000000001" hidden="1" customHeight="1" x14ac:dyDescent="0.25">
      <c r="B5723" s="48"/>
      <c r="C5723" s="49"/>
      <c r="D5723" s="49"/>
      <c r="E5723" s="49"/>
      <c r="F5723" s="49"/>
      <c r="G5723" s="50"/>
      <c r="H5723" s="47"/>
      <c r="I5723" s="47"/>
    </row>
    <row r="5724" spans="2:9" ht="20.100000000000001" hidden="1" customHeight="1" x14ac:dyDescent="0.25">
      <c r="B5724" s="48"/>
      <c r="C5724" s="49"/>
      <c r="D5724" s="49"/>
      <c r="E5724" s="49"/>
      <c r="F5724" s="49"/>
      <c r="G5724" s="50"/>
      <c r="H5724" s="47"/>
      <c r="I5724" s="47"/>
    </row>
    <row r="5725" spans="2:9" ht="20.100000000000001" hidden="1" customHeight="1" x14ac:dyDescent="0.25">
      <c r="B5725" s="48"/>
      <c r="C5725" s="49"/>
      <c r="D5725" s="49"/>
      <c r="E5725" s="49"/>
      <c r="F5725" s="49"/>
      <c r="G5725" s="50"/>
      <c r="H5725" s="47"/>
      <c r="I5725" s="47"/>
    </row>
    <row r="5726" spans="2:9" ht="20.100000000000001" hidden="1" customHeight="1" x14ac:dyDescent="0.25">
      <c r="B5726" s="48"/>
      <c r="C5726" s="49"/>
      <c r="D5726" s="49"/>
      <c r="E5726" s="49"/>
      <c r="F5726" s="49"/>
      <c r="G5726" s="50"/>
      <c r="H5726" s="47"/>
      <c r="I5726" s="47"/>
    </row>
    <row r="5727" spans="2:9" ht="20.100000000000001" hidden="1" customHeight="1" x14ac:dyDescent="0.25">
      <c r="B5727" s="48"/>
      <c r="C5727" s="49"/>
      <c r="D5727" s="49"/>
      <c r="E5727" s="49"/>
      <c r="F5727" s="49"/>
      <c r="G5727" s="50"/>
      <c r="H5727" s="47"/>
      <c r="I5727" s="47"/>
    </row>
    <row r="5728" spans="2:9" ht="20.100000000000001" hidden="1" customHeight="1" x14ac:dyDescent="0.25">
      <c r="B5728" s="48"/>
      <c r="C5728" s="49"/>
      <c r="D5728" s="49"/>
      <c r="E5728" s="49"/>
      <c r="F5728" s="49"/>
      <c r="G5728" s="50"/>
      <c r="H5728" s="47"/>
      <c r="I5728" s="47"/>
    </row>
    <row r="5729" spans="2:9" ht="20.100000000000001" hidden="1" customHeight="1" x14ac:dyDescent="0.25">
      <c r="B5729" s="48"/>
      <c r="C5729" s="49"/>
      <c r="D5729" s="49"/>
      <c r="E5729" s="49"/>
      <c r="F5729" s="49"/>
      <c r="G5729" s="50"/>
      <c r="H5729" s="47"/>
      <c r="I5729" s="47"/>
    </row>
    <row r="5730" spans="2:9" ht="20.100000000000001" hidden="1" customHeight="1" x14ac:dyDescent="0.25">
      <c r="B5730" s="48"/>
      <c r="C5730" s="49"/>
      <c r="D5730" s="49"/>
      <c r="E5730" s="49"/>
      <c r="F5730" s="49"/>
      <c r="G5730" s="50"/>
      <c r="H5730" s="47"/>
      <c r="I5730" s="47"/>
    </row>
    <row r="5731" spans="2:9" ht="20.100000000000001" hidden="1" customHeight="1" x14ac:dyDescent="0.25">
      <c r="B5731" s="48"/>
      <c r="C5731" s="49"/>
      <c r="D5731" s="49"/>
      <c r="E5731" s="49"/>
      <c r="F5731" s="49"/>
      <c r="G5731" s="50"/>
      <c r="H5731" s="47"/>
      <c r="I5731" s="47"/>
    </row>
    <row r="5732" spans="2:9" ht="20.100000000000001" hidden="1" customHeight="1" x14ac:dyDescent="0.25">
      <c r="B5732" s="48"/>
      <c r="C5732" s="49"/>
      <c r="D5732" s="49"/>
      <c r="E5732" s="49"/>
      <c r="F5732" s="49"/>
      <c r="G5732" s="50"/>
      <c r="H5732" s="47"/>
      <c r="I5732" s="47"/>
    </row>
    <row r="5733" spans="2:9" ht="20.100000000000001" hidden="1" customHeight="1" x14ac:dyDescent="0.25">
      <c r="B5733" s="48"/>
      <c r="C5733" s="49"/>
      <c r="D5733" s="49"/>
      <c r="E5733" s="49"/>
      <c r="F5733" s="49"/>
      <c r="G5733" s="50"/>
      <c r="H5733" s="47"/>
      <c r="I5733" s="47"/>
    </row>
    <row r="5734" spans="2:9" ht="20.100000000000001" hidden="1" customHeight="1" x14ac:dyDescent="0.25">
      <c r="B5734" s="48"/>
      <c r="C5734" s="49"/>
      <c r="D5734" s="49"/>
      <c r="E5734" s="49"/>
      <c r="F5734" s="49"/>
      <c r="G5734" s="50"/>
      <c r="H5734" s="47"/>
      <c r="I5734" s="47"/>
    </row>
    <row r="5735" spans="2:9" ht="20.100000000000001" hidden="1" customHeight="1" x14ac:dyDescent="0.25">
      <c r="B5735" s="48"/>
      <c r="C5735" s="49"/>
      <c r="D5735" s="49"/>
      <c r="E5735" s="49"/>
      <c r="F5735" s="49"/>
      <c r="G5735" s="50"/>
      <c r="H5735" s="47"/>
      <c r="I5735" s="47"/>
    </row>
    <row r="5736" spans="2:9" ht="20.100000000000001" hidden="1" customHeight="1" x14ac:dyDescent="0.25">
      <c r="B5736" s="48"/>
      <c r="C5736" s="49"/>
      <c r="D5736" s="49"/>
      <c r="E5736" s="49"/>
      <c r="F5736" s="49"/>
      <c r="G5736" s="50"/>
      <c r="H5736" s="47"/>
      <c r="I5736" s="47"/>
    </row>
    <row r="5737" spans="2:9" ht="20.100000000000001" hidden="1" customHeight="1" x14ac:dyDescent="0.25">
      <c r="B5737" s="48"/>
      <c r="C5737" s="49"/>
      <c r="D5737" s="49"/>
      <c r="E5737" s="49"/>
      <c r="F5737" s="49"/>
      <c r="G5737" s="50"/>
      <c r="H5737" s="47"/>
      <c r="I5737" s="47"/>
    </row>
    <row r="5738" spans="2:9" ht="20.100000000000001" hidden="1" customHeight="1" x14ac:dyDescent="0.25">
      <c r="B5738" s="48"/>
      <c r="C5738" s="49"/>
      <c r="D5738" s="49"/>
      <c r="E5738" s="49"/>
      <c r="F5738" s="49"/>
      <c r="G5738" s="50"/>
      <c r="H5738" s="47"/>
      <c r="I5738" s="47"/>
    </row>
    <row r="5739" spans="2:9" ht="20.100000000000001" hidden="1" customHeight="1" x14ac:dyDescent="0.25">
      <c r="B5739" s="48"/>
      <c r="C5739" s="49"/>
      <c r="D5739" s="49"/>
      <c r="E5739" s="49"/>
      <c r="F5739" s="49"/>
      <c r="G5739" s="50"/>
      <c r="H5739" s="47"/>
      <c r="I5739" s="47"/>
    </row>
    <row r="5740" spans="2:9" ht="20.100000000000001" hidden="1" customHeight="1" x14ac:dyDescent="0.25">
      <c r="B5740" s="48"/>
      <c r="C5740" s="49"/>
      <c r="D5740" s="49"/>
      <c r="E5740" s="49"/>
      <c r="F5740" s="49"/>
      <c r="G5740" s="50"/>
      <c r="H5740" s="47"/>
      <c r="I5740" s="47"/>
    </row>
    <row r="5741" spans="2:9" ht="20.100000000000001" hidden="1" customHeight="1" x14ac:dyDescent="0.25">
      <c r="B5741" s="48"/>
      <c r="C5741" s="49"/>
      <c r="D5741" s="49"/>
      <c r="E5741" s="49"/>
      <c r="F5741" s="49"/>
      <c r="G5741" s="50"/>
      <c r="H5741" s="47"/>
      <c r="I5741" s="47"/>
    </row>
    <row r="5742" spans="2:9" ht="20.100000000000001" hidden="1" customHeight="1" x14ac:dyDescent="0.25">
      <c r="B5742" s="48"/>
      <c r="C5742" s="49"/>
      <c r="D5742" s="49"/>
      <c r="E5742" s="49"/>
      <c r="F5742" s="49"/>
      <c r="G5742" s="50"/>
      <c r="H5742" s="47"/>
      <c r="I5742" s="47"/>
    </row>
    <row r="5743" spans="2:9" ht="20.100000000000001" hidden="1" customHeight="1" x14ac:dyDescent="0.25">
      <c r="B5743" s="48"/>
      <c r="C5743" s="49"/>
      <c r="D5743" s="49"/>
      <c r="E5743" s="49"/>
      <c r="F5743" s="49"/>
      <c r="G5743" s="50"/>
      <c r="H5743" s="47"/>
      <c r="I5743" s="47"/>
    </row>
    <row r="5744" spans="2:9" ht="20.100000000000001" hidden="1" customHeight="1" x14ac:dyDescent="0.25">
      <c r="B5744" s="48"/>
      <c r="C5744" s="49"/>
      <c r="D5744" s="49"/>
      <c r="E5744" s="49"/>
      <c r="F5744" s="49"/>
      <c r="G5744" s="50"/>
      <c r="H5744" s="47"/>
      <c r="I5744" s="47"/>
    </row>
    <row r="5745" spans="2:9" ht="20.100000000000001" hidden="1" customHeight="1" x14ac:dyDescent="0.25">
      <c r="B5745" s="48"/>
      <c r="C5745" s="49"/>
      <c r="D5745" s="49"/>
      <c r="E5745" s="49"/>
      <c r="F5745" s="49"/>
      <c r="G5745" s="50"/>
      <c r="H5745" s="47"/>
      <c r="I5745" s="47"/>
    </row>
    <row r="5746" spans="2:9" ht="20.100000000000001" hidden="1" customHeight="1" x14ac:dyDescent="0.25">
      <c r="B5746" s="48"/>
      <c r="C5746" s="49"/>
      <c r="D5746" s="49"/>
      <c r="E5746" s="49"/>
      <c r="F5746" s="49"/>
      <c r="G5746" s="50"/>
      <c r="H5746" s="47"/>
      <c r="I5746" s="47"/>
    </row>
    <row r="5747" spans="2:9" ht="20.100000000000001" hidden="1" customHeight="1" x14ac:dyDescent="0.25">
      <c r="B5747" s="48"/>
      <c r="C5747" s="49"/>
      <c r="D5747" s="49"/>
      <c r="E5747" s="49"/>
      <c r="F5747" s="49"/>
      <c r="G5747" s="50"/>
      <c r="H5747" s="47"/>
      <c r="I5747" s="47"/>
    </row>
    <row r="5748" spans="2:9" ht="20.100000000000001" hidden="1" customHeight="1" x14ac:dyDescent="0.25">
      <c r="B5748" s="48"/>
      <c r="C5748" s="49"/>
      <c r="D5748" s="49"/>
      <c r="E5748" s="49"/>
      <c r="F5748" s="49"/>
      <c r="G5748" s="50"/>
      <c r="H5748" s="47"/>
      <c r="I5748" s="47"/>
    </row>
    <row r="5749" spans="2:9" ht="20.100000000000001" hidden="1" customHeight="1" x14ac:dyDescent="0.25">
      <c r="B5749" s="48"/>
      <c r="C5749" s="49"/>
      <c r="D5749" s="49"/>
      <c r="E5749" s="49"/>
      <c r="F5749" s="49"/>
      <c r="G5749" s="50"/>
      <c r="H5749" s="47"/>
      <c r="I5749" s="47"/>
    </row>
    <row r="5750" spans="2:9" ht="20.100000000000001" hidden="1" customHeight="1" x14ac:dyDescent="0.25">
      <c r="B5750" s="48"/>
      <c r="C5750" s="49"/>
      <c r="D5750" s="49"/>
      <c r="E5750" s="49"/>
      <c r="F5750" s="49"/>
      <c r="G5750" s="50"/>
      <c r="H5750" s="47"/>
      <c r="I5750" s="47"/>
    </row>
    <row r="5751" spans="2:9" ht="20.100000000000001" hidden="1" customHeight="1" x14ac:dyDescent="0.25">
      <c r="B5751" s="48"/>
      <c r="C5751" s="49"/>
      <c r="D5751" s="49"/>
      <c r="E5751" s="49"/>
      <c r="F5751" s="49"/>
      <c r="G5751" s="50"/>
      <c r="H5751" s="47"/>
      <c r="I5751" s="47"/>
    </row>
    <row r="5752" spans="2:9" ht="20.100000000000001" hidden="1" customHeight="1" x14ac:dyDescent="0.25">
      <c r="B5752" s="48"/>
      <c r="C5752" s="49"/>
      <c r="D5752" s="49"/>
      <c r="E5752" s="49"/>
      <c r="F5752" s="49"/>
      <c r="G5752" s="50"/>
      <c r="H5752" s="47"/>
      <c r="I5752" s="47"/>
    </row>
    <row r="5753" spans="2:9" ht="20.100000000000001" hidden="1" customHeight="1" x14ac:dyDescent="0.25">
      <c r="B5753" s="48"/>
      <c r="C5753" s="49"/>
      <c r="D5753" s="49"/>
      <c r="E5753" s="49"/>
      <c r="F5753" s="49"/>
      <c r="G5753" s="50"/>
      <c r="H5753" s="47"/>
      <c r="I5753" s="47"/>
    </row>
    <row r="5754" spans="2:9" ht="20.100000000000001" hidden="1" customHeight="1" x14ac:dyDescent="0.25">
      <c r="B5754" s="48"/>
      <c r="C5754" s="49"/>
      <c r="D5754" s="49"/>
      <c r="E5754" s="49"/>
      <c r="F5754" s="49"/>
      <c r="G5754" s="50"/>
      <c r="H5754" s="47"/>
      <c r="I5754" s="47"/>
    </row>
    <row r="5755" spans="2:9" ht="20.100000000000001" hidden="1" customHeight="1" x14ac:dyDescent="0.25">
      <c r="B5755" s="48"/>
      <c r="C5755" s="49"/>
      <c r="D5755" s="49"/>
      <c r="E5755" s="49"/>
      <c r="F5755" s="49"/>
      <c r="G5755" s="50"/>
      <c r="H5755" s="47"/>
      <c r="I5755" s="47"/>
    </row>
    <row r="5756" spans="2:9" ht="20.100000000000001" hidden="1" customHeight="1" x14ac:dyDescent="0.25">
      <c r="B5756" s="48"/>
      <c r="C5756" s="49"/>
      <c r="D5756" s="49"/>
      <c r="E5756" s="49"/>
      <c r="F5756" s="49"/>
      <c r="G5756" s="50"/>
      <c r="H5756" s="47"/>
      <c r="I5756" s="47"/>
    </row>
    <row r="5757" spans="2:9" ht="20.100000000000001" hidden="1" customHeight="1" x14ac:dyDescent="0.25">
      <c r="B5757" s="48"/>
      <c r="C5757" s="49"/>
      <c r="D5757" s="49"/>
      <c r="E5757" s="49"/>
      <c r="F5757" s="49"/>
      <c r="G5757" s="50"/>
      <c r="H5757" s="47"/>
      <c r="I5757" s="47"/>
    </row>
    <row r="5758" spans="2:9" ht="20.100000000000001" hidden="1" customHeight="1" x14ac:dyDescent="0.25">
      <c r="B5758" s="48"/>
      <c r="C5758" s="49"/>
      <c r="D5758" s="49"/>
      <c r="E5758" s="49"/>
      <c r="F5758" s="49"/>
      <c r="G5758" s="50"/>
      <c r="H5758" s="47"/>
      <c r="I5758" s="47"/>
    </row>
    <row r="5759" spans="2:9" ht="20.100000000000001" hidden="1" customHeight="1" x14ac:dyDescent="0.25">
      <c r="B5759" s="48"/>
      <c r="C5759" s="49"/>
      <c r="D5759" s="49"/>
      <c r="E5759" s="49"/>
      <c r="F5759" s="49"/>
      <c r="G5759" s="50"/>
      <c r="H5759" s="47"/>
      <c r="I5759" s="47"/>
    </row>
    <row r="5760" spans="2:9" ht="20.100000000000001" hidden="1" customHeight="1" x14ac:dyDescent="0.25">
      <c r="B5760" s="48"/>
      <c r="C5760" s="49"/>
      <c r="D5760" s="49"/>
      <c r="E5760" s="49"/>
      <c r="F5760" s="49"/>
      <c r="G5760" s="50"/>
      <c r="H5760" s="47"/>
      <c r="I5760" s="47"/>
    </row>
    <row r="5761" spans="2:9" ht="20.100000000000001" hidden="1" customHeight="1" x14ac:dyDescent="0.25">
      <c r="B5761" s="48"/>
      <c r="C5761" s="49"/>
      <c r="D5761" s="49"/>
      <c r="E5761" s="49"/>
      <c r="F5761" s="49"/>
      <c r="G5761" s="50"/>
      <c r="H5761" s="47"/>
      <c r="I5761" s="47"/>
    </row>
    <row r="5762" spans="2:9" ht="20.100000000000001" hidden="1" customHeight="1" x14ac:dyDescent="0.25">
      <c r="B5762" s="48"/>
      <c r="C5762" s="49"/>
      <c r="D5762" s="49"/>
      <c r="E5762" s="49"/>
      <c r="F5762" s="49"/>
      <c r="G5762" s="50"/>
      <c r="H5762" s="47"/>
      <c r="I5762" s="47"/>
    </row>
    <row r="5763" spans="2:9" ht="20.100000000000001" hidden="1" customHeight="1" x14ac:dyDescent="0.25">
      <c r="B5763" s="48"/>
      <c r="C5763" s="49"/>
      <c r="D5763" s="49"/>
      <c r="E5763" s="49"/>
      <c r="F5763" s="49"/>
      <c r="G5763" s="50"/>
      <c r="H5763" s="47"/>
      <c r="I5763" s="47"/>
    </row>
    <row r="5764" spans="2:9" ht="20.100000000000001" hidden="1" customHeight="1" x14ac:dyDescent="0.25">
      <c r="B5764" s="48"/>
      <c r="C5764" s="49"/>
      <c r="D5764" s="49"/>
      <c r="E5764" s="49"/>
      <c r="F5764" s="49"/>
      <c r="G5764" s="50"/>
      <c r="H5764" s="47"/>
      <c r="I5764" s="47"/>
    </row>
    <row r="5765" spans="2:9" ht="20.100000000000001" hidden="1" customHeight="1" x14ac:dyDescent="0.25">
      <c r="B5765" s="48"/>
      <c r="C5765" s="49"/>
      <c r="D5765" s="49"/>
      <c r="E5765" s="49"/>
      <c r="F5765" s="49"/>
      <c r="G5765" s="50"/>
      <c r="H5765" s="47"/>
      <c r="I5765" s="47"/>
    </row>
    <row r="5766" spans="2:9" ht="20.100000000000001" hidden="1" customHeight="1" x14ac:dyDescent="0.25">
      <c r="B5766" s="48"/>
      <c r="C5766" s="49"/>
      <c r="D5766" s="49"/>
      <c r="E5766" s="49"/>
      <c r="F5766" s="49"/>
      <c r="G5766" s="50"/>
      <c r="H5766" s="47"/>
      <c r="I5766" s="47"/>
    </row>
    <row r="5767" spans="2:9" ht="20.100000000000001" hidden="1" customHeight="1" x14ac:dyDescent="0.25">
      <c r="B5767" s="48"/>
      <c r="C5767" s="49"/>
      <c r="D5767" s="49"/>
      <c r="E5767" s="49"/>
      <c r="F5767" s="49"/>
      <c r="G5767" s="50"/>
      <c r="H5767" s="47"/>
      <c r="I5767" s="47"/>
    </row>
    <row r="5768" spans="2:9" ht="20.100000000000001" hidden="1" customHeight="1" x14ac:dyDescent="0.25">
      <c r="B5768" s="48"/>
      <c r="C5768" s="49"/>
      <c r="D5768" s="49"/>
      <c r="E5768" s="49"/>
      <c r="F5768" s="49"/>
      <c r="G5768" s="50"/>
      <c r="H5768" s="47"/>
      <c r="I5768" s="47"/>
    </row>
    <row r="5769" spans="2:9" ht="20.100000000000001" hidden="1" customHeight="1" x14ac:dyDescent="0.25">
      <c r="B5769" s="48"/>
      <c r="C5769" s="49"/>
      <c r="D5769" s="49"/>
      <c r="E5769" s="49"/>
      <c r="F5769" s="49"/>
      <c r="G5769" s="50"/>
      <c r="H5769" s="47"/>
      <c r="I5769" s="47"/>
    </row>
    <row r="5770" spans="2:9" ht="20.100000000000001" hidden="1" customHeight="1" x14ac:dyDescent="0.25">
      <c r="B5770" s="48"/>
      <c r="C5770" s="49"/>
      <c r="D5770" s="49"/>
      <c r="E5770" s="49"/>
      <c r="F5770" s="49"/>
      <c r="G5770" s="50"/>
      <c r="H5770" s="47"/>
      <c r="I5770" s="47"/>
    </row>
    <row r="5771" spans="2:9" ht="20.100000000000001" hidden="1" customHeight="1" x14ac:dyDescent="0.25">
      <c r="B5771" s="48"/>
      <c r="C5771" s="49"/>
      <c r="D5771" s="49"/>
      <c r="E5771" s="49"/>
      <c r="F5771" s="49"/>
      <c r="G5771" s="50"/>
      <c r="H5771" s="47"/>
      <c r="I5771" s="47"/>
    </row>
    <row r="5772" spans="2:9" ht="20.100000000000001" hidden="1" customHeight="1" x14ac:dyDescent="0.25">
      <c r="B5772" s="48"/>
      <c r="C5772" s="49"/>
      <c r="D5772" s="49"/>
      <c r="E5772" s="49"/>
      <c r="F5772" s="49"/>
      <c r="G5772" s="50"/>
      <c r="H5772" s="47"/>
      <c r="I5772" s="47"/>
    </row>
    <row r="5773" spans="2:9" ht="20.100000000000001" hidden="1" customHeight="1" x14ac:dyDescent="0.25">
      <c r="B5773" s="48"/>
      <c r="C5773" s="49"/>
      <c r="D5773" s="49"/>
      <c r="E5773" s="49"/>
      <c r="F5773" s="49"/>
      <c r="G5773" s="50"/>
      <c r="H5773" s="47"/>
      <c r="I5773" s="47"/>
    </row>
    <row r="5774" spans="2:9" ht="20.100000000000001" hidden="1" customHeight="1" x14ac:dyDescent="0.25">
      <c r="B5774" s="48"/>
      <c r="C5774" s="49"/>
      <c r="D5774" s="49"/>
      <c r="E5774" s="49"/>
      <c r="F5774" s="49"/>
      <c r="G5774" s="50"/>
      <c r="H5774" s="47"/>
      <c r="I5774" s="47"/>
    </row>
    <row r="5775" spans="2:9" ht="20.100000000000001" hidden="1" customHeight="1" x14ac:dyDescent="0.25">
      <c r="B5775" s="48"/>
      <c r="C5775" s="49"/>
      <c r="D5775" s="49"/>
      <c r="E5775" s="49"/>
      <c r="F5775" s="49"/>
      <c r="G5775" s="50"/>
      <c r="H5775" s="47"/>
      <c r="I5775" s="47"/>
    </row>
    <row r="5776" spans="2:9" ht="20.100000000000001" hidden="1" customHeight="1" x14ac:dyDescent="0.25">
      <c r="B5776" s="48"/>
      <c r="C5776" s="49"/>
      <c r="D5776" s="49"/>
      <c r="E5776" s="49"/>
      <c r="F5776" s="49"/>
      <c r="G5776" s="50"/>
      <c r="H5776" s="47"/>
      <c r="I5776" s="47"/>
    </row>
    <row r="5777" spans="2:9" ht="20.100000000000001" hidden="1" customHeight="1" x14ac:dyDescent="0.25">
      <c r="B5777" s="48"/>
      <c r="C5777" s="49"/>
      <c r="D5777" s="49"/>
      <c r="E5777" s="49"/>
      <c r="F5777" s="49"/>
      <c r="G5777" s="50"/>
      <c r="H5777" s="47"/>
      <c r="I5777" s="47"/>
    </row>
    <row r="5778" spans="2:9" ht="20.100000000000001" hidden="1" customHeight="1" x14ac:dyDescent="0.25">
      <c r="B5778" s="48"/>
      <c r="C5778" s="49"/>
      <c r="D5778" s="49"/>
      <c r="E5778" s="49"/>
      <c r="F5778" s="49"/>
      <c r="G5778" s="50"/>
      <c r="H5778" s="47"/>
      <c r="I5778" s="47"/>
    </row>
    <row r="5779" spans="2:9" ht="20.100000000000001" hidden="1" customHeight="1" x14ac:dyDescent="0.25">
      <c r="B5779" s="48"/>
      <c r="C5779" s="49"/>
      <c r="D5779" s="49"/>
      <c r="E5779" s="49"/>
      <c r="F5779" s="49"/>
      <c r="G5779" s="50"/>
      <c r="H5779" s="47"/>
      <c r="I5779" s="47"/>
    </row>
    <row r="5780" spans="2:9" ht="20.100000000000001" hidden="1" customHeight="1" x14ac:dyDescent="0.25">
      <c r="B5780" s="48"/>
      <c r="C5780" s="49"/>
      <c r="D5780" s="49"/>
      <c r="E5780" s="49"/>
      <c r="F5780" s="49"/>
      <c r="G5780" s="50"/>
      <c r="H5780" s="47"/>
      <c r="I5780" s="47"/>
    </row>
    <row r="5781" spans="2:9" ht="20.100000000000001" hidden="1" customHeight="1" x14ac:dyDescent="0.25">
      <c r="B5781" s="48"/>
      <c r="C5781" s="49"/>
      <c r="D5781" s="49"/>
      <c r="E5781" s="49"/>
      <c r="F5781" s="49"/>
      <c r="G5781" s="50"/>
      <c r="H5781" s="47"/>
      <c r="I5781" s="47"/>
    </row>
    <row r="5782" spans="2:9" ht="20.100000000000001" hidden="1" customHeight="1" x14ac:dyDescent="0.25">
      <c r="B5782" s="48"/>
      <c r="C5782" s="49"/>
      <c r="D5782" s="49"/>
      <c r="E5782" s="49"/>
      <c r="F5782" s="49"/>
      <c r="G5782" s="50"/>
      <c r="H5782" s="47"/>
      <c r="I5782" s="47"/>
    </row>
    <row r="5783" spans="2:9" ht="20.100000000000001" hidden="1" customHeight="1" x14ac:dyDescent="0.25">
      <c r="B5783" s="48"/>
      <c r="C5783" s="49"/>
      <c r="D5783" s="49"/>
      <c r="E5783" s="49"/>
      <c r="F5783" s="49"/>
      <c r="G5783" s="50"/>
      <c r="H5783" s="47"/>
      <c r="I5783" s="47"/>
    </row>
    <row r="5784" spans="2:9" ht="20.100000000000001" hidden="1" customHeight="1" x14ac:dyDescent="0.25">
      <c r="B5784" s="48"/>
      <c r="C5784" s="49"/>
      <c r="D5784" s="49"/>
      <c r="E5784" s="49"/>
      <c r="F5784" s="49"/>
      <c r="G5784" s="50"/>
      <c r="H5784" s="47"/>
      <c r="I5784" s="47"/>
    </row>
    <row r="5785" spans="2:9" ht="20.100000000000001" hidden="1" customHeight="1" x14ac:dyDescent="0.25">
      <c r="B5785" s="48"/>
      <c r="C5785" s="49"/>
      <c r="D5785" s="49"/>
      <c r="E5785" s="49"/>
      <c r="F5785" s="49"/>
      <c r="G5785" s="50"/>
      <c r="H5785" s="47"/>
      <c r="I5785" s="47"/>
    </row>
    <row r="5786" spans="2:9" ht="20.100000000000001" hidden="1" customHeight="1" x14ac:dyDescent="0.25">
      <c r="B5786" s="48"/>
      <c r="C5786" s="49"/>
      <c r="D5786" s="49"/>
      <c r="E5786" s="49"/>
      <c r="F5786" s="49"/>
      <c r="G5786" s="50"/>
      <c r="H5786" s="47"/>
      <c r="I5786" s="47"/>
    </row>
    <row r="5787" spans="2:9" ht="20.100000000000001" hidden="1" customHeight="1" x14ac:dyDescent="0.25">
      <c r="B5787" s="48"/>
      <c r="C5787" s="49"/>
      <c r="D5787" s="49"/>
      <c r="E5787" s="49"/>
      <c r="F5787" s="49"/>
      <c r="G5787" s="50"/>
      <c r="H5787" s="47"/>
      <c r="I5787" s="47"/>
    </row>
    <row r="5788" spans="2:9" ht="20.100000000000001" hidden="1" customHeight="1" x14ac:dyDescent="0.25">
      <c r="B5788" s="48"/>
      <c r="C5788" s="49"/>
      <c r="D5788" s="49"/>
      <c r="E5788" s="49"/>
      <c r="F5788" s="49"/>
      <c r="G5788" s="50"/>
      <c r="H5788" s="47"/>
      <c r="I5788" s="47"/>
    </row>
    <row r="5789" spans="2:9" ht="20.100000000000001" hidden="1" customHeight="1" x14ac:dyDescent="0.25">
      <c r="B5789" s="48"/>
      <c r="C5789" s="49"/>
      <c r="D5789" s="49"/>
      <c r="E5789" s="49"/>
      <c r="F5789" s="49"/>
      <c r="G5789" s="50"/>
      <c r="H5789" s="47"/>
      <c r="I5789" s="47"/>
    </row>
    <row r="5790" spans="2:9" ht="20.100000000000001" hidden="1" customHeight="1" x14ac:dyDescent="0.25">
      <c r="B5790" s="48"/>
      <c r="C5790" s="49"/>
      <c r="D5790" s="49"/>
      <c r="E5790" s="49"/>
      <c r="F5790" s="49"/>
      <c r="G5790" s="50"/>
      <c r="H5790" s="47"/>
      <c r="I5790" s="47"/>
    </row>
    <row r="5791" spans="2:9" ht="20.100000000000001" hidden="1" customHeight="1" x14ac:dyDescent="0.25">
      <c r="B5791" s="48"/>
      <c r="C5791" s="49"/>
      <c r="D5791" s="49"/>
      <c r="E5791" s="49"/>
      <c r="F5791" s="49"/>
      <c r="G5791" s="50"/>
      <c r="H5791" s="47"/>
      <c r="I5791" s="47"/>
    </row>
    <row r="5792" spans="2:9" ht="20.100000000000001" hidden="1" customHeight="1" x14ac:dyDescent="0.25">
      <c r="B5792" s="48"/>
      <c r="C5792" s="49"/>
      <c r="D5792" s="49"/>
      <c r="E5792" s="49"/>
      <c r="F5792" s="49"/>
      <c r="G5792" s="50"/>
      <c r="H5792" s="47"/>
      <c r="I5792" s="47"/>
    </row>
    <row r="5793" spans="2:9" ht="20.100000000000001" hidden="1" customHeight="1" x14ac:dyDescent="0.25">
      <c r="B5793" s="48"/>
      <c r="C5793" s="49"/>
      <c r="D5793" s="49"/>
      <c r="E5793" s="49"/>
      <c r="F5793" s="49"/>
      <c r="G5793" s="50"/>
      <c r="H5793" s="47"/>
      <c r="I5793" s="47"/>
    </row>
    <row r="5794" spans="2:9" ht="20.100000000000001" hidden="1" customHeight="1" x14ac:dyDescent="0.25">
      <c r="B5794" s="48"/>
      <c r="C5794" s="49"/>
      <c r="D5794" s="49"/>
      <c r="E5794" s="49"/>
      <c r="F5794" s="49"/>
      <c r="G5794" s="50"/>
      <c r="H5794" s="47"/>
      <c r="I5794" s="47"/>
    </row>
    <row r="5795" spans="2:9" ht="20.100000000000001" hidden="1" customHeight="1" x14ac:dyDescent="0.25">
      <c r="B5795" s="48"/>
      <c r="C5795" s="49"/>
      <c r="D5795" s="49"/>
      <c r="E5795" s="49"/>
      <c r="F5795" s="49"/>
      <c r="G5795" s="50"/>
      <c r="H5795" s="47"/>
      <c r="I5795" s="47"/>
    </row>
    <row r="5796" spans="2:9" ht="20.100000000000001" hidden="1" customHeight="1" x14ac:dyDescent="0.25">
      <c r="B5796" s="48"/>
      <c r="C5796" s="49"/>
      <c r="D5796" s="49"/>
      <c r="E5796" s="49"/>
      <c r="F5796" s="49"/>
      <c r="G5796" s="50"/>
      <c r="H5796" s="47"/>
      <c r="I5796" s="47"/>
    </row>
    <row r="5797" spans="2:9" ht="20.100000000000001" hidden="1" customHeight="1" x14ac:dyDescent="0.25">
      <c r="B5797" s="48"/>
      <c r="C5797" s="49"/>
      <c r="D5797" s="49"/>
      <c r="E5797" s="49"/>
      <c r="F5797" s="49"/>
      <c r="G5797" s="50"/>
      <c r="H5797" s="47"/>
      <c r="I5797" s="47"/>
    </row>
    <row r="5798" spans="2:9" ht="20.100000000000001" hidden="1" customHeight="1" x14ac:dyDescent="0.25">
      <c r="B5798" s="48"/>
      <c r="C5798" s="49"/>
      <c r="D5798" s="49"/>
      <c r="E5798" s="49"/>
      <c r="F5798" s="49"/>
      <c r="G5798" s="50"/>
      <c r="H5798" s="47"/>
      <c r="I5798" s="47"/>
    </row>
    <row r="5799" spans="2:9" ht="20.100000000000001" hidden="1" customHeight="1" x14ac:dyDescent="0.25">
      <c r="B5799" s="48"/>
      <c r="C5799" s="49"/>
      <c r="D5799" s="49"/>
      <c r="E5799" s="49"/>
      <c r="F5799" s="49"/>
      <c r="G5799" s="50"/>
      <c r="H5799" s="47"/>
      <c r="I5799" s="47"/>
    </row>
    <row r="5800" spans="2:9" ht="20.100000000000001" hidden="1" customHeight="1" x14ac:dyDescent="0.25">
      <c r="B5800" s="48"/>
      <c r="C5800" s="49"/>
      <c r="D5800" s="49"/>
      <c r="E5800" s="49"/>
      <c r="F5800" s="49"/>
      <c r="G5800" s="50"/>
      <c r="H5800" s="47"/>
      <c r="I5800" s="47"/>
    </row>
    <row r="5801" spans="2:9" ht="20.100000000000001" hidden="1" customHeight="1" x14ac:dyDescent="0.25">
      <c r="B5801" s="48"/>
      <c r="C5801" s="49"/>
      <c r="D5801" s="49"/>
      <c r="E5801" s="49"/>
      <c r="F5801" s="49"/>
      <c r="G5801" s="50"/>
      <c r="H5801" s="47"/>
      <c r="I5801" s="47"/>
    </row>
    <row r="5802" spans="2:9" ht="20.100000000000001" hidden="1" customHeight="1" x14ac:dyDescent="0.25">
      <c r="B5802" s="48"/>
      <c r="C5802" s="49"/>
      <c r="D5802" s="49"/>
      <c r="E5802" s="49"/>
      <c r="F5802" s="49"/>
      <c r="G5802" s="50"/>
      <c r="H5802" s="47"/>
      <c r="I5802" s="47"/>
    </row>
    <row r="5803" spans="2:9" ht="20.100000000000001" hidden="1" customHeight="1" x14ac:dyDescent="0.25">
      <c r="B5803" s="48"/>
      <c r="C5803" s="49"/>
      <c r="D5803" s="49"/>
      <c r="E5803" s="49"/>
      <c r="F5803" s="49"/>
      <c r="G5803" s="50"/>
      <c r="H5803" s="47"/>
      <c r="I5803" s="47"/>
    </row>
    <row r="5804" spans="2:9" ht="20.100000000000001" hidden="1" customHeight="1" x14ac:dyDescent="0.25">
      <c r="B5804" s="48"/>
      <c r="C5804" s="49"/>
      <c r="D5804" s="49"/>
      <c r="E5804" s="49"/>
      <c r="F5804" s="49"/>
      <c r="G5804" s="50"/>
      <c r="H5804" s="47"/>
      <c r="I5804" s="47"/>
    </row>
    <row r="5805" spans="2:9" ht="20.100000000000001" hidden="1" customHeight="1" x14ac:dyDescent="0.25">
      <c r="B5805" s="48"/>
      <c r="C5805" s="49"/>
      <c r="D5805" s="49"/>
      <c r="E5805" s="49"/>
      <c r="F5805" s="49"/>
      <c r="G5805" s="50"/>
      <c r="H5805" s="47"/>
      <c r="I5805" s="47"/>
    </row>
    <row r="5806" spans="2:9" ht="20.100000000000001" hidden="1" customHeight="1" x14ac:dyDescent="0.25">
      <c r="B5806" s="48"/>
      <c r="C5806" s="49"/>
      <c r="D5806" s="49"/>
      <c r="E5806" s="49"/>
      <c r="F5806" s="49"/>
      <c r="G5806" s="50"/>
      <c r="H5806" s="47"/>
      <c r="I5806" s="47"/>
    </row>
    <row r="5807" spans="2:9" ht="20.100000000000001" hidden="1" customHeight="1" x14ac:dyDescent="0.25">
      <c r="B5807" s="48"/>
      <c r="C5807" s="49"/>
      <c r="D5807" s="49"/>
      <c r="E5807" s="49"/>
      <c r="F5807" s="49"/>
      <c r="G5807" s="50"/>
      <c r="H5807" s="47"/>
      <c r="I5807" s="47"/>
    </row>
    <row r="5808" spans="2:9" ht="20.100000000000001" hidden="1" customHeight="1" x14ac:dyDescent="0.25">
      <c r="B5808" s="48"/>
      <c r="C5808" s="49"/>
      <c r="D5808" s="49"/>
      <c r="E5808" s="49"/>
      <c r="F5808" s="49"/>
      <c r="G5808" s="50"/>
      <c r="H5808" s="47"/>
      <c r="I5808" s="47"/>
    </row>
    <row r="5809" spans="2:9" ht="20.100000000000001" hidden="1" customHeight="1" x14ac:dyDescent="0.25">
      <c r="B5809" s="48"/>
      <c r="C5809" s="49"/>
      <c r="D5809" s="49"/>
      <c r="E5809" s="49"/>
      <c r="F5809" s="49"/>
      <c r="G5809" s="50"/>
      <c r="H5809" s="47"/>
      <c r="I5809" s="47"/>
    </row>
    <row r="5810" spans="2:9" ht="20.100000000000001" hidden="1" customHeight="1" x14ac:dyDescent="0.25">
      <c r="B5810" s="48"/>
      <c r="C5810" s="49"/>
      <c r="D5810" s="49"/>
      <c r="E5810" s="49"/>
      <c r="F5810" s="49"/>
      <c r="G5810" s="50"/>
      <c r="H5810" s="47"/>
      <c r="I5810" s="47"/>
    </row>
    <row r="5811" spans="2:9" ht="20.100000000000001" hidden="1" customHeight="1" x14ac:dyDescent="0.25">
      <c r="B5811" s="48"/>
      <c r="C5811" s="49"/>
      <c r="D5811" s="49"/>
      <c r="E5811" s="49"/>
      <c r="F5811" s="49"/>
      <c r="G5811" s="50"/>
      <c r="H5811" s="47"/>
      <c r="I5811" s="47"/>
    </row>
    <row r="5812" spans="2:9" ht="20.100000000000001" hidden="1" customHeight="1" x14ac:dyDescent="0.25">
      <c r="B5812" s="48"/>
      <c r="C5812" s="49"/>
      <c r="D5812" s="49"/>
      <c r="E5812" s="49"/>
      <c r="F5812" s="49"/>
      <c r="G5812" s="50"/>
      <c r="H5812" s="47"/>
      <c r="I5812" s="47"/>
    </row>
    <row r="5813" spans="2:9" ht="20.100000000000001" hidden="1" customHeight="1" x14ac:dyDescent="0.25">
      <c r="B5813" s="48"/>
      <c r="C5813" s="49"/>
      <c r="D5813" s="49"/>
      <c r="E5813" s="49"/>
      <c r="F5813" s="49"/>
      <c r="G5813" s="50"/>
      <c r="H5813" s="47"/>
      <c r="I5813" s="47"/>
    </row>
    <row r="5814" spans="2:9" ht="20.100000000000001" hidden="1" customHeight="1" x14ac:dyDescent="0.25">
      <c r="B5814" s="48"/>
      <c r="C5814" s="49"/>
      <c r="D5814" s="49"/>
      <c r="E5814" s="49"/>
      <c r="F5814" s="49"/>
      <c r="G5814" s="50"/>
      <c r="H5814" s="47"/>
      <c r="I5814" s="47"/>
    </row>
    <row r="5815" spans="2:9" ht="20.100000000000001" hidden="1" customHeight="1" x14ac:dyDescent="0.25">
      <c r="B5815" s="48"/>
      <c r="C5815" s="49"/>
      <c r="D5815" s="49"/>
      <c r="E5815" s="49"/>
      <c r="F5815" s="49"/>
      <c r="G5815" s="50"/>
      <c r="H5815" s="47"/>
      <c r="I5815" s="47"/>
    </row>
    <row r="5816" spans="2:9" ht="20.100000000000001" hidden="1" customHeight="1" x14ac:dyDescent="0.25">
      <c r="B5816" s="48"/>
      <c r="C5816" s="49"/>
      <c r="D5816" s="49"/>
      <c r="E5816" s="49"/>
      <c r="F5816" s="49"/>
      <c r="G5816" s="50"/>
      <c r="H5816" s="47"/>
      <c r="I5816" s="47"/>
    </row>
    <row r="5817" spans="2:9" ht="20.100000000000001" hidden="1" customHeight="1" x14ac:dyDescent="0.25">
      <c r="B5817" s="48"/>
      <c r="C5817" s="49"/>
      <c r="D5817" s="49"/>
      <c r="E5817" s="49"/>
      <c r="F5817" s="49"/>
      <c r="G5817" s="50"/>
      <c r="H5817" s="47"/>
      <c r="I5817" s="47"/>
    </row>
    <row r="5818" spans="2:9" ht="20.100000000000001" hidden="1" customHeight="1" x14ac:dyDescent="0.25">
      <c r="B5818" s="48"/>
      <c r="C5818" s="49"/>
      <c r="D5818" s="49"/>
      <c r="E5818" s="49"/>
      <c r="F5818" s="49"/>
      <c r="G5818" s="50"/>
      <c r="H5818" s="47"/>
      <c r="I5818" s="47"/>
    </row>
    <row r="5819" spans="2:9" ht="20.100000000000001" hidden="1" customHeight="1" x14ac:dyDescent="0.25">
      <c r="B5819" s="48"/>
      <c r="C5819" s="49"/>
      <c r="D5819" s="49"/>
      <c r="E5819" s="49"/>
      <c r="F5819" s="49"/>
      <c r="G5819" s="50"/>
      <c r="H5819" s="47"/>
      <c r="I5819" s="47"/>
    </row>
    <row r="5820" spans="2:9" ht="20.100000000000001" hidden="1" customHeight="1" x14ac:dyDescent="0.25">
      <c r="B5820" s="48"/>
      <c r="C5820" s="49"/>
      <c r="D5820" s="49"/>
      <c r="E5820" s="49"/>
      <c r="F5820" s="49"/>
      <c r="G5820" s="50"/>
      <c r="H5820" s="47"/>
      <c r="I5820" s="47"/>
    </row>
    <row r="5821" spans="2:9" ht="20.100000000000001" hidden="1" customHeight="1" x14ac:dyDescent="0.25">
      <c r="B5821" s="48"/>
      <c r="C5821" s="49"/>
      <c r="D5821" s="49"/>
      <c r="E5821" s="49"/>
      <c r="F5821" s="49"/>
      <c r="G5821" s="50"/>
      <c r="H5821" s="47"/>
      <c r="I5821" s="47"/>
    </row>
    <row r="5822" spans="2:9" ht="20.100000000000001" hidden="1" customHeight="1" x14ac:dyDescent="0.25">
      <c r="B5822" s="48"/>
      <c r="C5822" s="49"/>
      <c r="D5822" s="49"/>
      <c r="E5822" s="49"/>
      <c r="F5822" s="49"/>
      <c r="G5822" s="50"/>
      <c r="H5822" s="47"/>
      <c r="I5822" s="47"/>
    </row>
    <row r="5823" spans="2:9" ht="20.100000000000001" hidden="1" customHeight="1" x14ac:dyDescent="0.25">
      <c r="B5823" s="48"/>
      <c r="C5823" s="49"/>
      <c r="D5823" s="49"/>
      <c r="E5823" s="49"/>
      <c r="F5823" s="49"/>
      <c r="G5823" s="50"/>
      <c r="H5823" s="47"/>
      <c r="I5823" s="47"/>
    </row>
    <row r="5824" spans="2:9" ht="20.100000000000001" hidden="1" customHeight="1" x14ac:dyDescent="0.25">
      <c r="B5824" s="48"/>
      <c r="C5824" s="49"/>
      <c r="D5824" s="49"/>
      <c r="E5824" s="49"/>
      <c r="F5824" s="49"/>
      <c r="G5824" s="50"/>
      <c r="H5824" s="47"/>
      <c r="I5824" s="47"/>
    </row>
    <row r="5825" spans="2:9" ht="20.100000000000001" hidden="1" customHeight="1" x14ac:dyDescent="0.25">
      <c r="B5825" s="48"/>
      <c r="C5825" s="49"/>
      <c r="D5825" s="49"/>
      <c r="E5825" s="49"/>
      <c r="F5825" s="49"/>
      <c r="G5825" s="50"/>
      <c r="H5825" s="47"/>
      <c r="I5825" s="47"/>
    </row>
    <row r="5826" spans="2:9" ht="20.100000000000001" hidden="1" customHeight="1" x14ac:dyDescent="0.25">
      <c r="B5826" s="48"/>
      <c r="C5826" s="49"/>
      <c r="D5826" s="49"/>
      <c r="E5826" s="49"/>
      <c r="F5826" s="49"/>
      <c r="G5826" s="50"/>
      <c r="H5826" s="47"/>
      <c r="I5826" s="47"/>
    </row>
    <row r="5827" spans="2:9" ht="20.100000000000001" hidden="1" customHeight="1" x14ac:dyDescent="0.25">
      <c r="B5827" s="48"/>
      <c r="C5827" s="49"/>
      <c r="D5827" s="49"/>
      <c r="E5827" s="49"/>
      <c r="F5827" s="49"/>
      <c r="G5827" s="50"/>
      <c r="H5827" s="47"/>
      <c r="I5827" s="47"/>
    </row>
    <row r="5828" spans="2:9" ht="20.100000000000001" hidden="1" customHeight="1" x14ac:dyDescent="0.25">
      <c r="B5828" s="48"/>
      <c r="C5828" s="49"/>
      <c r="D5828" s="49"/>
      <c r="E5828" s="49"/>
      <c r="F5828" s="49"/>
      <c r="G5828" s="50"/>
      <c r="H5828" s="47"/>
      <c r="I5828" s="47"/>
    </row>
    <row r="5829" spans="2:9" ht="20.100000000000001" hidden="1" customHeight="1" x14ac:dyDescent="0.25">
      <c r="B5829" s="48"/>
      <c r="C5829" s="49"/>
      <c r="D5829" s="49"/>
      <c r="E5829" s="49"/>
      <c r="F5829" s="49"/>
      <c r="G5829" s="50"/>
      <c r="H5829" s="47"/>
      <c r="I5829" s="47"/>
    </row>
    <row r="5830" spans="2:9" ht="20.100000000000001" hidden="1" customHeight="1" x14ac:dyDescent="0.25">
      <c r="B5830" s="48"/>
      <c r="C5830" s="49"/>
      <c r="D5830" s="49"/>
      <c r="E5830" s="49"/>
      <c r="F5830" s="49"/>
      <c r="G5830" s="50"/>
      <c r="H5830" s="47"/>
      <c r="I5830" s="47"/>
    </row>
    <row r="5831" spans="2:9" ht="20.100000000000001" hidden="1" customHeight="1" x14ac:dyDescent="0.25">
      <c r="B5831" s="48"/>
      <c r="C5831" s="49"/>
      <c r="D5831" s="49"/>
      <c r="E5831" s="49"/>
      <c r="F5831" s="49"/>
      <c r="G5831" s="50"/>
      <c r="H5831" s="47"/>
      <c r="I5831" s="47"/>
    </row>
    <row r="5832" spans="2:9" ht="20.100000000000001" hidden="1" customHeight="1" x14ac:dyDescent="0.25">
      <c r="B5832" s="48"/>
      <c r="C5832" s="49"/>
      <c r="D5832" s="49"/>
      <c r="E5832" s="49"/>
      <c r="F5832" s="49"/>
      <c r="G5832" s="50"/>
      <c r="H5832" s="47"/>
      <c r="I5832" s="47"/>
    </row>
    <row r="5833" spans="2:9" ht="20.100000000000001" hidden="1" customHeight="1" x14ac:dyDescent="0.25">
      <c r="B5833" s="48"/>
      <c r="C5833" s="49"/>
      <c r="D5833" s="49"/>
      <c r="E5833" s="49"/>
      <c r="F5833" s="49"/>
      <c r="G5833" s="50"/>
      <c r="H5833" s="47"/>
      <c r="I5833" s="47"/>
    </row>
    <row r="5834" spans="2:9" ht="20.100000000000001" hidden="1" customHeight="1" x14ac:dyDescent="0.25">
      <c r="B5834" s="48"/>
      <c r="C5834" s="49"/>
      <c r="D5834" s="49"/>
      <c r="E5834" s="49"/>
      <c r="F5834" s="49"/>
      <c r="G5834" s="50"/>
      <c r="H5834" s="47"/>
      <c r="I5834" s="47"/>
    </row>
    <row r="5835" spans="2:9" ht="20.100000000000001" hidden="1" customHeight="1" x14ac:dyDescent="0.25">
      <c r="B5835" s="48"/>
      <c r="C5835" s="49"/>
      <c r="D5835" s="49"/>
      <c r="E5835" s="49"/>
      <c r="F5835" s="49"/>
      <c r="G5835" s="50"/>
      <c r="H5835" s="47"/>
      <c r="I5835" s="47"/>
    </row>
    <row r="5836" spans="2:9" ht="20.100000000000001" hidden="1" customHeight="1" x14ac:dyDescent="0.25">
      <c r="B5836" s="48"/>
      <c r="C5836" s="49"/>
      <c r="D5836" s="49"/>
      <c r="E5836" s="49"/>
      <c r="F5836" s="49"/>
      <c r="G5836" s="50"/>
      <c r="H5836" s="47"/>
      <c r="I5836" s="47"/>
    </row>
    <row r="5837" spans="2:9" ht="20.100000000000001" hidden="1" customHeight="1" x14ac:dyDescent="0.25">
      <c r="B5837" s="48"/>
      <c r="C5837" s="49"/>
      <c r="D5837" s="49"/>
      <c r="E5837" s="49"/>
      <c r="F5837" s="49"/>
      <c r="G5837" s="50"/>
      <c r="H5837" s="47"/>
      <c r="I5837" s="47"/>
    </row>
    <row r="5838" spans="2:9" ht="20.100000000000001" hidden="1" customHeight="1" x14ac:dyDescent="0.25">
      <c r="B5838" s="48"/>
      <c r="C5838" s="49"/>
      <c r="D5838" s="49"/>
      <c r="E5838" s="49"/>
      <c r="F5838" s="49"/>
      <c r="G5838" s="50"/>
      <c r="H5838" s="47"/>
      <c r="I5838" s="47"/>
    </row>
    <row r="5839" spans="2:9" ht="20.100000000000001" hidden="1" customHeight="1" x14ac:dyDescent="0.25">
      <c r="B5839" s="48"/>
      <c r="C5839" s="49"/>
      <c r="D5839" s="49"/>
      <c r="E5839" s="49"/>
      <c r="F5839" s="49"/>
      <c r="G5839" s="50"/>
      <c r="H5839" s="47"/>
      <c r="I5839" s="47"/>
    </row>
    <row r="5840" spans="2:9" ht="20.100000000000001" hidden="1" customHeight="1" x14ac:dyDescent="0.25">
      <c r="B5840" s="48"/>
      <c r="C5840" s="49"/>
      <c r="D5840" s="49"/>
      <c r="E5840" s="49"/>
      <c r="F5840" s="49"/>
      <c r="G5840" s="50"/>
      <c r="H5840" s="47"/>
      <c r="I5840" s="47"/>
    </row>
    <row r="5841" spans="2:9" ht="20.100000000000001" hidden="1" customHeight="1" x14ac:dyDescent="0.25">
      <c r="B5841" s="48"/>
      <c r="C5841" s="49"/>
      <c r="D5841" s="49"/>
      <c r="E5841" s="49"/>
      <c r="F5841" s="49"/>
      <c r="G5841" s="50"/>
      <c r="H5841" s="47"/>
      <c r="I5841" s="47"/>
    </row>
    <row r="5842" spans="2:9" ht="20.100000000000001" hidden="1" customHeight="1" x14ac:dyDescent="0.25">
      <c r="B5842" s="48"/>
      <c r="C5842" s="49"/>
      <c r="D5842" s="49"/>
      <c r="E5842" s="49"/>
      <c r="F5842" s="49"/>
      <c r="G5842" s="50"/>
      <c r="H5842" s="47"/>
      <c r="I5842" s="47"/>
    </row>
    <row r="5843" spans="2:9" ht="20.100000000000001" hidden="1" customHeight="1" x14ac:dyDescent="0.25">
      <c r="B5843" s="48"/>
      <c r="C5843" s="49"/>
      <c r="D5843" s="49"/>
      <c r="E5843" s="49"/>
      <c r="F5843" s="49"/>
      <c r="G5843" s="50"/>
      <c r="H5843" s="47"/>
      <c r="I5843" s="47"/>
    </row>
    <row r="5844" spans="2:9" ht="20.100000000000001" hidden="1" customHeight="1" x14ac:dyDescent="0.25">
      <c r="B5844" s="48"/>
      <c r="C5844" s="49"/>
      <c r="D5844" s="49"/>
      <c r="E5844" s="49"/>
      <c r="F5844" s="49"/>
      <c r="G5844" s="50"/>
      <c r="H5844" s="47"/>
      <c r="I5844" s="47"/>
    </row>
    <row r="5845" spans="2:9" ht="20.100000000000001" hidden="1" customHeight="1" x14ac:dyDescent="0.25">
      <c r="B5845" s="48"/>
      <c r="C5845" s="49"/>
      <c r="D5845" s="49"/>
      <c r="E5845" s="49"/>
      <c r="F5845" s="49"/>
      <c r="G5845" s="50"/>
      <c r="H5845" s="47"/>
      <c r="I5845" s="47"/>
    </row>
    <row r="5846" spans="2:9" ht="20.100000000000001" hidden="1" customHeight="1" x14ac:dyDescent="0.25">
      <c r="B5846" s="48"/>
      <c r="C5846" s="49"/>
      <c r="D5846" s="49"/>
      <c r="E5846" s="49"/>
      <c r="F5846" s="49"/>
      <c r="G5846" s="50"/>
      <c r="H5846" s="47"/>
      <c r="I5846" s="47"/>
    </row>
    <row r="5847" spans="2:9" ht="20.100000000000001" hidden="1" customHeight="1" x14ac:dyDescent="0.25">
      <c r="B5847" s="48"/>
      <c r="C5847" s="49"/>
      <c r="D5847" s="49"/>
      <c r="E5847" s="49"/>
      <c r="F5847" s="49"/>
      <c r="G5847" s="50"/>
      <c r="H5847" s="47"/>
      <c r="I5847" s="47"/>
    </row>
    <row r="5848" spans="2:9" ht="20.100000000000001" hidden="1" customHeight="1" x14ac:dyDescent="0.25">
      <c r="B5848" s="48"/>
      <c r="C5848" s="49"/>
      <c r="D5848" s="49"/>
      <c r="E5848" s="49"/>
      <c r="F5848" s="49"/>
      <c r="G5848" s="50"/>
      <c r="H5848" s="47"/>
      <c r="I5848" s="47"/>
    </row>
    <row r="5849" spans="2:9" ht="20.100000000000001" hidden="1" customHeight="1" x14ac:dyDescent="0.25">
      <c r="B5849" s="48"/>
      <c r="C5849" s="49"/>
      <c r="D5849" s="49"/>
      <c r="E5849" s="49"/>
      <c r="F5849" s="49"/>
      <c r="G5849" s="50"/>
      <c r="H5849" s="47"/>
      <c r="I5849" s="47"/>
    </row>
    <row r="5850" spans="2:9" ht="20.100000000000001" hidden="1" customHeight="1" x14ac:dyDescent="0.25">
      <c r="B5850" s="48"/>
      <c r="C5850" s="49"/>
      <c r="D5850" s="49"/>
      <c r="E5850" s="49"/>
      <c r="F5850" s="49"/>
      <c r="G5850" s="50"/>
      <c r="H5850" s="47"/>
      <c r="I5850" s="47"/>
    </row>
    <row r="5851" spans="2:9" ht="20.100000000000001" hidden="1" customHeight="1" x14ac:dyDescent="0.25">
      <c r="B5851" s="48"/>
      <c r="C5851" s="49"/>
      <c r="D5851" s="49"/>
      <c r="E5851" s="49"/>
      <c r="F5851" s="49"/>
      <c r="G5851" s="50"/>
      <c r="H5851" s="47"/>
      <c r="I5851" s="47"/>
    </row>
    <row r="5852" spans="2:9" ht="20.100000000000001" hidden="1" customHeight="1" x14ac:dyDescent="0.25">
      <c r="B5852" s="48"/>
      <c r="C5852" s="49"/>
      <c r="D5852" s="49"/>
      <c r="E5852" s="49"/>
      <c r="F5852" s="49"/>
      <c r="G5852" s="50"/>
      <c r="H5852" s="47"/>
      <c r="I5852" s="47"/>
    </row>
    <row r="5853" spans="2:9" ht="20.100000000000001" hidden="1" customHeight="1" x14ac:dyDescent="0.25">
      <c r="B5853" s="48"/>
      <c r="C5853" s="49"/>
      <c r="D5853" s="49"/>
      <c r="E5853" s="49"/>
      <c r="F5853" s="49"/>
      <c r="G5853" s="50"/>
      <c r="H5853" s="47"/>
      <c r="I5853" s="47"/>
    </row>
    <row r="5854" spans="2:9" ht="20.100000000000001" hidden="1" customHeight="1" x14ac:dyDescent="0.25">
      <c r="B5854" s="48"/>
      <c r="C5854" s="49"/>
      <c r="D5854" s="49"/>
      <c r="E5854" s="49"/>
      <c r="F5854" s="49"/>
      <c r="G5854" s="50"/>
      <c r="H5854" s="47"/>
      <c r="I5854" s="47"/>
    </row>
    <row r="5855" spans="2:9" ht="20.100000000000001" hidden="1" customHeight="1" x14ac:dyDescent="0.25">
      <c r="B5855" s="48"/>
      <c r="C5855" s="49"/>
      <c r="D5855" s="49"/>
      <c r="E5855" s="49"/>
      <c r="F5855" s="49"/>
      <c r="G5855" s="50"/>
      <c r="H5855" s="47"/>
      <c r="I5855" s="47"/>
    </row>
    <row r="5856" spans="2:9" ht="20.100000000000001" hidden="1" customHeight="1" x14ac:dyDescent="0.25">
      <c r="B5856" s="48"/>
      <c r="C5856" s="49"/>
      <c r="D5856" s="49"/>
      <c r="E5856" s="49"/>
      <c r="F5856" s="49"/>
      <c r="G5856" s="50"/>
      <c r="H5856" s="47"/>
      <c r="I5856" s="47"/>
    </row>
    <row r="5857" spans="2:9" ht="20.100000000000001" hidden="1" customHeight="1" x14ac:dyDescent="0.25">
      <c r="B5857" s="48"/>
      <c r="C5857" s="49"/>
      <c r="D5857" s="49"/>
      <c r="E5857" s="49"/>
      <c r="F5857" s="49"/>
      <c r="G5857" s="50"/>
      <c r="H5857" s="47"/>
      <c r="I5857" s="47"/>
    </row>
    <row r="5858" spans="2:9" ht="20.100000000000001" hidden="1" customHeight="1" x14ac:dyDescent="0.25">
      <c r="B5858" s="48"/>
      <c r="C5858" s="49"/>
      <c r="D5858" s="49"/>
      <c r="E5858" s="49"/>
      <c r="F5858" s="49"/>
      <c r="G5858" s="50"/>
      <c r="H5858" s="47"/>
      <c r="I5858" s="47"/>
    </row>
    <row r="5859" spans="2:9" ht="20.100000000000001" hidden="1" customHeight="1" x14ac:dyDescent="0.25">
      <c r="B5859" s="48"/>
      <c r="C5859" s="49"/>
      <c r="D5859" s="49"/>
      <c r="E5859" s="49"/>
      <c r="F5859" s="49"/>
      <c r="G5859" s="50"/>
      <c r="H5859" s="47"/>
      <c r="I5859" s="47"/>
    </row>
    <row r="5860" spans="2:9" ht="20.100000000000001" hidden="1" customHeight="1" x14ac:dyDescent="0.25">
      <c r="B5860" s="48"/>
      <c r="C5860" s="49"/>
      <c r="D5860" s="49"/>
      <c r="E5860" s="49"/>
      <c r="F5860" s="49"/>
      <c r="G5860" s="50"/>
      <c r="H5860" s="47"/>
      <c r="I5860" s="47"/>
    </row>
    <row r="5861" spans="2:9" ht="20.100000000000001" hidden="1" customHeight="1" x14ac:dyDescent="0.25">
      <c r="B5861" s="48"/>
      <c r="C5861" s="49"/>
      <c r="D5861" s="49"/>
      <c r="E5861" s="49"/>
      <c r="F5861" s="49"/>
      <c r="G5861" s="50"/>
      <c r="H5861" s="47"/>
      <c r="I5861" s="47"/>
    </row>
    <row r="5862" spans="2:9" ht="20.100000000000001" hidden="1" customHeight="1" x14ac:dyDescent="0.25">
      <c r="B5862" s="48"/>
      <c r="C5862" s="49"/>
      <c r="D5862" s="49"/>
      <c r="E5862" s="49"/>
      <c r="F5862" s="49"/>
      <c r="G5862" s="50"/>
      <c r="H5862" s="47"/>
      <c r="I5862" s="47"/>
    </row>
    <row r="5863" spans="2:9" ht="20.100000000000001" hidden="1" customHeight="1" x14ac:dyDescent="0.25">
      <c r="B5863" s="48"/>
      <c r="C5863" s="49"/>
      <c r="D5863" s="49"/>
      <c r="E5863" s="49"/>
      <c r="F5863" s="49"/>
      <c r="G5863" s="50"/>
      <c r="H5863" s="47"/>
      <c r="I5863" s="47"/>
    </row>
    <row r="5864" spans="2:9" ht="20.100000000000001" hidden="1" customHeight="1" x14ac:dyDescent="0.25">
      <c r="B5864" s="48"/>
      <c r="C5864" s="49"/>
      <c r="D5864" s="49"/>
      <c r="E5864" s="49"/>
      <c r="F5864" s="49"/>
      <c r="G5864" s="50"/>
      <c r="H5864" s="47"/>
      <c r="I5864" s="47"/>
    </row>
    <row r="5865" spans="2:9" ht="20.100000000000001" hidden="1" customHeight="1" x14ac:dyDescent="0.25">
      <c r="B5865" s="48"/>
      <c r="C5865" s="49"/>
      <c r="D5865" s="49"/>
      <c r="E5865" s="49"/>
      <c r="F5865" s="49"/>
      <c r="G5865" s="50"/>
      <c r="H5865" s="47"/>
      <c r="I5865" s="47"/>
    </row>
    <row r="5866" spans="2:9" ht="20.100000000000001" hidden="1" customHeight="1" x14ac:dyDescent="0.25">
      <c r="B5866" s="48"/>
      <c r="C5866" s="49"/>
      <c r="D5866" s="49"/>
      <c r="E5866" s="49"/>
      <c r="F5866" s="49"/>
      <c r="G5866" s="50"/>
      <c r="H5866" s="47"/>
      <c r="I5866" s="47"/>
    </row>
    <row r="5867" spans="2:9" ht="20.100000000000001" hidden="1" customHeight="1" x14ac:dyDescent="0.25">
      <c r="B5867" s="48"/>
      <c r="C5867" s="49"/>
      <c r="D5867" s="49"/>
      <c r="E5867" s="49"/>
      <c r="F5867" s="49"/>
      <c r="G5867" s="50"/>
      <c r="H5867" s="47"/>
      <c r="I5867" s="47"/>
    </row>
    <row r="5868" spans="2:9" ht="20.100000000000001" hidden="1" customHeight="1" x14ac:dyDescent="0.25">
      <c r="B5868" s="48"/>
      <c r="C5868" s="49"/>
      <c r="D5868" s="49"/>
      <c r="E5868" s="49"/>
      <c r="F5868" s="49"/>
      <c r="G5868" s="50"/>
      <c r="H5868" s="47"/>
      <c r="I5868" s="47"/>
    </row>
    <row r="5869" spans="2:9" ht="20.100000000000001" hidden="1" customHeight="1" x14ac:dyDescent="0.25">
      <c r="B5869" s="48"/>
      <c r="C5869" s="49"/>
      <c r="D5869" s="49"/>
      <c r="E5869" s="49"/>
      <c r="F5869" s="49"/>
      <c r="G5869" s="50"/>
      <c r="H5869" s="47"/>
      <c r="I5869" s="47"/>
    </row>
    <row r="5870" spans="2:9" ht="20.100000000000001" hidden="1" customHeight="1" x14ac:dyDescent="0.25">
      <c r="B5870" s="48"/>
      <c r="C5870" s="49"/>
      <c r="D5870" s="49"/>
      <c r="E5870" s="49"/>
      <c r="F5870" s="49"/>
      <c r="G5870" s="50"/>
      <c r="H5870" s="47"/>
      <c r="I5870" s="47"/>
    </row>
    <row r="5871" spans="2:9" ht="20.100000000000001" hidden="1" customHeight="1" x14ac:dyDescent="0.25">
      <c r="B5871" s="48"/>
      <c r="C5871" s="49"/>
      <c r="D5871" s="49"/>
      <c r="E5871" s="49"/>
      <c r="F5871" s="49"/>
      <c r="G5871" s="50"/>
      <c r="H5871" s="47"/>
      <c r="I5871" s="47"/>
    </row>
    <row r="5872" spans="2:9" ht="20.100000000000001" hidden="1" customHeight="1" x14ac:dyDescent="0.25">
      <c r="B5872" s="48"/>
      <c r="C5872" s="49"/>
      <c r="D5872" s="49"/>
      <c r="E5872" s="49"/>
      <c r="F5872" s="49"/>
      <c r="G5872" s="50"/>
      <c r="H5872" s="47"/>
      <c r="I5872" s="47"/>
    </row>
    <row r="5873" spans="2:9" ht="20.100000000000001" hidden="1" customHeight="1" x14ac:dyDescent="0.25">
      <c r="B5873" s="48"/>
      <c r="C5873" s="49"/>
      <c r="D5873" s="49"/>
      <c r="E5873" s="49"/>
      <c r="F5873" s="49"/>
      <c r="G5873" s="50"/>
      <c r="H5873" s="47"/>
      <c r="I5873" s="47"/>
    </row>
    <row r="5874" spans="2:9" ht="20.100000000000001" hidden="1" customHeight="1" x14ac:dyDescent="0.25">
      <c r="B5874" s="48"/>
      <c r="C5874" s="49"/>
      <c r="D5874" s="49"/>
      <c r="E5874" s="49"/>
      <c r="F5874" s="49"/>
      <c r="G5874" s="50"/>
      <c r="H5874" s="47"/>
      <c r="I5874" s="47"/>
    </row>
    <row r="5875" spans="2:9" ht="20.100000000000001" hidden="1" customHeight="1" x14ac:dyDescent="0.25">
      <c r="B5875" s="48"/>
      <c r="C5875" s="49"/>
      <c r="D5875" s="49"/>
      <c r="E5875" s="49"/>
      <c r="F5875" s="49"/>
      <c r="G5875" s="50"/>
      <c r="H5875" s="47"/>
      <c r="I5875" s="47"/>
    </row>
    <row r="5876" spans="2:9" ht="20.100000000000001" hidden="1" customHeight="1" x14ac:dyDescent="0.25">
      <c r="B5876" s="48"/>
      <c r="C5876" s="49"/>
      <c r="D5876" s="49"/>
      <c r="E5876" s="49"/>
      <c r="F5876" s="49"/>
      <c r="G5876" s="50"/>
      <c r="H5876" s="47"/>
      <c r="I5876" s="47"/>
    </row>
    <row r="5877" spans="2:9" ht="20.100000000000001" hidden="1" customHeight="1" x14ac:dyDescent="0.25">
      <c r="B5877" s="48"/>
      <c r="C5877" s="49"/>
      <c r="D5877" s="49"/>
      <c r="E5877" s="49"/>
      <c r="F5877" s="49"/>
      <c r="G5877" s="50"/>
      <c r="H5877" s="47"/>
      <c r="I5877" s="47"/>
    </row>
    <row r="5878" spans="2:9" ht="20.100000000000001" hidden="1" customHeight="1" x14ac:dyDescent="0.25">
      <c r="B5878" s="48"/>
      <c r="C5878" s="49"/>
      <c r="D5878" s="49"/>
      <c r="E5878" s="49"/>
      <c r="F5878" s="49"/>
      <c r="G5878" s="50"/>
      <c r="H5878" s="47"/>
      <c r="I5878" s="47"/>
    </row>
    <row r="5879" spans="2:9" ht="20.100000000000001" hidden="1" customHeight="1" x14ac:dyDescent="0.25">
      <c r="B5879" s="48"/>
      <c r="C5879" s="49"/>
      <c r="D5879" s="49"/>
      <c r="E5879" s="49"/>
      <c r="F5879" s="49"/>
      <c r="G5879" s="50"/>
      <c r="H5879" s="47"/>
      <c r="I5879" s="47"/>
    </row>
    <row r="5880" spans="2:9" ht="20.100000000000001" hidden="1" customHeight="1" x14ac:dyDescent="0.25">
      <c r="B5880" s="48"/>
      <c r="C5880" s="49"/>
      <c r="D5880" s="49"/>
      <c r="E5880" s="49"/>
      <c r="F5880" s="49"/>
      <c r="G5880" s="50"/>
      <c r="H5880" s="47"/>
      <c r="I5880" s="47"/>
    </row>
    <row r="5881" spans="2:9" ht="20.100000000000001" hidden="1" customHeight="1" x14ac:dyDescent="0.25">
      <c r="B5881" s="48"/>
      <c r="C5881" s="49"/>
      <c r="D5881" s="49"/>
      <c r="E5881" s="49"/>
      <c r="F5881" s="49"/>
      <c r="G5881" s="50"/>
      <c r="H5881" s="47"/>
      <c r="I5881" s="47"/>
    </row>
    <row r="5882" spans="2:9" ht="20.100000000000001" hidden="1" customHeight="1" x14ac:dyDescent="0.25">
      <c r="B5882" s="48"/>
      <c r="C5882" s="49"/>
      <c r="D5882" s="49"/>
      <c r="E5882" s="49"/>
      <c r="F5882" s="49"/>
      <c r="G5882" s="50"/>
      <c r="H5882" s="47"/>
      <c r="I5882" s="47"/>
    </row>
    <row r="5883" spans="2:9" ht="20.100000000000001" hidden="1" customHeight="1" x14ac:dyDescent="0.25">
      <c r="B5883" s="48"/>
      <c r="C5883" s="49"/>
      <c r="D5883" s="49"/>
      <c r="E5883" s="49"/>
      <c r="F5883" s="49"/>
      <c r="G5883" s="50"/>
      <c r="H5883" s="47"/>
      <c r="I5883" s="47"/>
    </row>
    <row r="5884" spans="2:9" ht="20.100000000000001" hidden="1" customHeight="1" x14ac:dyDescent="0.25">
      <c r="B5884" s="48"/>
      <c r="C5884" s="49"/>
      <c r="D5884" s="49"/>
      <c r="E5884" s="49"/>
      <c r="F5884" s="49"/>
      <c r="G5884" s="50"/>
      <c r="H5884" s="47"/>
      <c r="I5884" s="47"/>
    </row>
    <row r="5885" spans="2:9" ht="20.100000000000001" hidden="1" customHeight="1" x14ac:dyDescent="0.25">
      <c r="B5885" s="48"/>
      <c r="C5885" s="49"/>
      <c r="D5885" s="49"/>
      <c r="E5885" s="49"/>
      <c r="F5885" s="49"/>
      <c r="G5885" s="50"/>
      <c r="H5885" s="47"/>
      <c r="I5885" s="47"/>
    </row>
    <row r="5886" spans="2:9" ht="20.100000000000001" hidden="1" customHeight="1" x14ac:dyDescent="0.25">
      <c r="B5886" s="48"/>
      <c r="C5886" s="49"/>
      <c r="D5886" s="49"/>
      <c r="E5886" s="49"/>
      <c r="F5886" s="49"/>
      <c r="G5886" s="50"/>
      <c r="H5886" s="47"/>
      <c r="I5886" s="47"/>
    </row>
    <row r="5887" spans="2:9" ht="20.100000000000001" hidden="1" customHeight="1" x14ac:dyDescent="0.25">
      <c r="B5887" s="48"/>
      <c r="C5887" s="49"/>
      <c r="D5887" s="49"/>
      <c r="E5887" s="49"/>
      <c r="F5887" s="49"/>
      <c r="G5887" s="50"/>
      <c r="H5887" s="47"/>
      <c r="I5887" s="47"/>
    </row>
    <row r="5888" spans="2:9" ht="20.100000000000001" hidden="1" customHeight="1" x14ac:dyDescent="0.25">
      <c r="B5888" s="48"/>
      <c r="C5888" s="49"/>
      <c r="D5888" s="49"/>
      <c r="E5888" s="49"/>
      <c r="F5888" s="49"/>
      <c r="G5888" s="50"/>
      <c r="H5888" s="47"/>
      <c r="I5888" s="47"/>
    </row>
    <row r="5889" spans="2:9" ht="20.100000000000001" hidden="1" customHeight="1" x14ac:dyDescent="0.25">
      <c r="B5889" s="48"/>
      <c r="C5889" s="49"/>
      <c r="D5889" s="49"/>
      <c r="E5889" s="49"/>
      <c r="F5889" s="49"/>
      <c r="G5889" s="50"/>
      <c r="H5889" s="47"/>
      <c r="I5889" s="47"/>
    </row>
    <row r="5890" spans="2:9" ht="20.100000000000001" hidden="1" customHeight="1" x14ac:dyDescent="0.25">
      <c r="B5890" s="48"/>
      <c r="C5890" s="49"/>
      <c r="D5890" s="49"/>
      <c r="E5890" s="49"/>
      <c r="F5890" s="49"/>
      <c r="G5890" s="50"/>
      <c r="H5890" s="47"/>
      <c r="I5890" s="47"/>
    </row>
    <row r="5891" spans="2:9" ht="20.100000000000001" hidden="1" customHeight="1" x14ac:dyDescent="0.25">
      <c r="B5891" s="48"/>
      <c r="C5891" s="49"/>
      <c r="D5891" s="49"/>
      <c r="E5891" s="49"/>
      <c r="F5891" s="49"/>
      <c r="G5891" s="50"/>
      <c r="H5891" s="47"/>
      <c r="I5891" s="47"/>
    </row>
    <row r="5892" spans="2:9" ht="20.100000000000001" hidden="1" customHeight="1" x14ac:dyDescent="0.25">
      <c r="B5892" s="48"/>
      <c r="C5892" s="49"/>
      <c r="D5892" s="49"/>
      <c r="E5892" s="49"/>
      <c r="F5892" s="49"/>
      <c r="G5892" s="50"/>
      <c r="H5892" s="47"/>
      <c r="I5892" s="47"/>
    </row>
    <row r="5893" spans="2:9" ht="20.100000000000001" hidden="1" customHeight="1" x14ac:dyDescent="0.25">
      <c r="B5893" s="48"/>
      <c r="C5893" s="49"/>
      <c r="D5893" s="49"/>
      <c r="E5893" s="49"/>
      <c r="F5893" s="49"/>
      <c r="G5893" s="50"/>
      <c r="H5893" s="47"/>
      <c r="I5893" s="47"/>
    </row>
    <row r="5894" spans="2:9" ht="20.100000000000001" hidden="1" customHeight="1" x14ac:dyDescent="0.25">
      <c r="B5894" s="48"/>
      <c r="C5894" s="49"/>
      <c r="D5894" s="49"/>
      <c r="E5894" s="49"/>
      <c r="F5894" s="49"/>
      <c r="G5894" s="50"/>
      <c r="H5894" s="47"/>
      <c r="I5894" s="47"/>
    </row>
    <row r="5895" spans="2:9" ht="20.100000000000001" hidden="1" customHeight="1" x14ac:dyDescent="0.25">
      <c r="B5895" s="48"/>
      <c r="C5895" s="49"/>
      <c r="D5895" s="49"/>
      <c r="E5895" s="49"/>
      <c r="F5895" s="49"/>
      <c r="G5895" s="50"/>
      <c r="H5895" s="47"/>
      <c r="I5895" s="47"/>
    </row>
    <row r="5896" spans="2:9" ht="20.100000000000001" hidden="1" customHeight="1" x14ac:dyDescent="0.25">
      <c r="B5896" s="48"/>
      <c r="C5896" s="49"/>
      <c r="D5896" s="49"/>
      <c r="E5896" s="49"/>
      <c r="F5896" s="49"/>
      <c r="G5896" s="50"/>
      <c r="H5896" s="47"/>
      <c r="I5896" s="47"/>
    </row>
    <row r="5897" spans="2:9" ht="20.100000000000001" hidden="1" customHeight="1" x14ac:dyDescent="0.25">
      <c r="B5897" s="48"/>
      <c r="C5897" s="49"/>
      <c r="D5897" s="49"/>
      <c r="E5897" s="49"/>
      <c r="F5897" s="49"/>
      <c r="G5897" s="50"/>
      <c r="H5897" s="47"/>
      <c r="I5897" s="47"/>
    </row>
    <row r="5898" spans="2:9" ht="20.100000000000001" hidden="1" customHeight="1" x14ac:dyDescent="0.25">
      <c r="B5898" s="48"/>
      <c r="C5898" s="49"/>
      <c r="D5898" s="49"/>
      <c r="E5898" s="49"/>
      <c r="F5898" s="49"/>
      <c r="G5898" s="50"/>
      <c r="H5898" s="47"/>
      <c r="I5898" s="47"/>
    </row>
    <row r="5899" spans="2:9" ht="20.100000000000001" hidden="1" customHeight="1" x14ac:dyDescent="0.25">
      <c r="B5899" s="48"/>
      <c r="C5899" s="49"/>
      <c r="D5899" s="49"/>
      <c r="E5899" s="49"/>
      <c r="F5899" s="49"/>
      <c r="G5899" s="50"/>
      <c r="H5899" s="47"/>
      <c r="I5899" s="47"/>
    </row>
    <row r="5900" spans="2:9" ht="20.100000000000001" hidden="1" customHeight="1" x14ac:dyDescent="0.25">
      <c r="B5900" s="48"/>
      <c r="C5900" s="49"/>
      <c r="D5900" s="49"/>
      <c r="E5900" s="49"/>
      <c r="F5900" s="49"/>
      <c r="G5900" s="50"/>
      <c r="H5900" s="47"/>
      <c r="I5900" s="47"/>
    </row>
    <row r="5901" spans="2:9" ht="20.100000000000001" hidden="1" customHeight="1" x14ac:dyDescent="0.25">
      <c r="B5901" s="48"/>
      <c r="C5901" s="49"/>
      <c r="D5901" s="49"/>
      <c r="E5901" s="49"/>
      <c r="F5901" s="49"/>
      <c r="G5901" s="50"/>
      <c r="H5901" s="47"/>
      <c r="I5901" s="47"/>
    </row>
    <row r="5902" spans="2:9" ht="20.100000000000001" hidden="1" customHeight="1" x14ac:dyDescent="0.25">
      <c r="B5902" s="48"/>
      <c r="C5902" s="49"/>
      <c r="D5902" s="49"/>
      <c r="E5902" s="49"/>
      <c r="F5902" s="49"/>
      <c r="G5902" s="50"/>
      <c r="H5902" s="47"/>
      <c r="I5902" s="47"/>
    </row>
    <row r="5903" spans="2:9" ht="20.100000000000001" hidden="1" customHeight="1" x14ac:dyDescent="0.25">
      <c r="B5903" s="48"/>
      <c r="C5903" s="49"/>
      <c r="D5903" s="49"/>
      <c r="E5903" s="49"/>
      <c r="F5903" s="49"/>
      <c r="G5903" s="50"/>
      <c r="H5903" s="47"/>
      <c r="I5903" s="47"/>
    </row>
    <row r="5904" spans="2:9" ht="20.100000000000001" hidden="1" customHeight="1" x14ac:dyDescent="0.25">
      <c r="B5904" s="48"/>
      <c r="C5904" s="49"/>
      <c r="D5904" s="49"/>
      <c r="E5904" s="49"/>
      <c r="F5904" s="49"/>
      <c r="G5904" s="50"/>
      <c r="H5904" s="47"/>
      <c r="I5904" s="47"/>
    </row>
    <row r="5905" spans="2:9" ht="20.100000000000001" hidden="1" customHeight="1" x14ac:dyDescent="0.25">
      <c r="B5905" s="48"/>
      <c r="C5905" s="49"/>
      <c r="D5905" s="49"/>
      <c r="E5905" s="49"/>
      <c r="F5905" s="49"/>
      <c r="G5905" s="50"/>
      <c r="H5905" s="47"/>
      <c r="I5905" s="47"/>
    </row>
    <row r="5906" spans="2:9" ht="20.100000000000001" hidden="1" customHeight="1" x14ac:dyDescent="0.25">
      <c r="B5906" s="48"/>
      <c r="C5906" s="49"/>
      <c r="D5906" s="49"/>
      <c r="E5906" s="49"/>
      <c r="F5906" s="49"/>
      <c r="G5906" s="50"/>
      <c r="H5906" s="47"/>
      <c r="I5906" s="47"/>
    </row>
    <row r="5907" spans="2:9" ht="20.100000000000001" hidden="1" customHeight="1" x14ac:dyDescent="0.25">
      <c r="B5907" s="48"/>
      <c r="C5907" s="49"/>
      <c r="D5907" s="49"/>
      <c r="E5907" s="49"/>
      <c r="F5907" s="49"/>
      <c r="G5907" s="50"/>
      <c r="H5907" s="47"/>
      <c r="I5907" s="47"/>
    </row>
    <row r="5908" spans="2:9" ht="20.100000000000001" hidden="1" customHeight="1" x14ac:dyDescent="0.25">
      <c r="B5908" s="48"/>
      <c r="C5908" s="49"/>
      <c r="D5908" s="49"/>
      <c r="E5908" s="49"/>
      <c r="F5908" s="49"/>
      <c r="G5908" s="50"/>
      <c r="H5908" s="47"/>
      <c r="I5908" s="47"/>
    </row>
    <row r="5909" spans="2:9" ht="20.100000000000001" hidden="1" customHeight="1" x14ac:dyDescent="0.25">
      <c r="B5909" s="48"/>
      <c r="C5909" s="49"/>
      <c r="D5909" s="49"/>
      <c r="E5909" s="49"/>
      <c r="F5909" s="49"/>
      <c r="G5909" s="50"/>
      <c r="H5909" s="47"/>
      <c r="I5909" s="47"/>
    </row>
    <row r="5910" spans="2:9" ht="20.100000000000001" hidden="1" customHeight="1" x14ac:dyDescent="0.25">
      <c r="B5910" s="48"/>
      <c r="C5910" s="49"/>
      <c r="D5910" s="49"/>
      <c r="E5910" s="49"/>
      <c r="F5910" s="49"/>
      <c r="G5910" s="50"/>
      <c r="H5910" s="47"/>
      <c r="I5910" s="47"/>
    </row>
    <row r="5911" spans="2:9" ht="20.100000000000001" hidden="1" customHeight="1" x14ac:dyDescent="0.25">
      <c r="B5911" s="48"/>
      <c r="C5911" s="49"/>
      <c r="D5911" s="49"/>
      <c r="E5911" s="49"/>
      <c r="F5911" s="49"/>
      <c r="G5911" s="50"/>
      <c r="H5911" s="47"/>
      <c r="I5911" s="47"/>
    </row>
    <row r="5912" spans="2:9" ht="20.100000000000001" hidden="1" customHeight="1" x14ac:dyDescent="0.25">
      <c r="B5912" s="48"/>
      <c r="C5912" s="49"/>
      <c r="D5912" s="49"/>
      <c r="E5912" s="49"/>
      <c r="F5912" s="49"/>
      <c r="G5912" s="50"/>
      <c r="H5912" s="47"/>
      <c r="I5912" s="47"/>
    </row>
    <row r="5913" spans="2:9" ht="20.100000000000001" hidden="1" customHeight="1" x14ac:dyDescent="0.25">
      <c r="B5913" s="48"/>
      <c r="C5913" s="49"/>
      <c r="D5913" s="49"/>
      <c r="E5913" s="49"/>
      <c r="F5913" s="49"/>
      <c r="G5913" s="50"/>
      <c r="H5913" s="47"/>
      <c r="I5913" s="47"/>
    </row>
    <row r="5914" spans="2:9" ht="20.100000000000001" hidden="1" customHeight="1" x14ac:dyDescent="0.25">
      <c r="B5914" s="48"/>
      <c r="C5914" s="49"/>
      <c r="D5914" s="49"/>
      <c r="E5914" s="49"/>
      <c r="F5914" s="49"/>
      <c r="G5914" s="50"/>
      <c r="H5914" s="47"/>
      <c r="I5914" s="47"/>
    </row>
    <row r="5915" spans="2:9" ht="20.100000000000001" hidden="1" customHeight="1" x14ac:dyDescent="0.25">
      <c r="B5915" s="48"/>
      <c r="C5915" s="49"/>
      <c r="D5915" s="49"/>
      <c r="E5915" s="49"/>
      <c r="F5915" s="49"/>
      <c r="G5915" s="50"/>
      <c r="H5915" s="47"/>
      <c r="I5915" s="47"/>
    </row>
    <row r="5916" spans="2:9" ht="20.100000000000001" hidden="1" customHeight="1" x14ac:dyDescent="0.25">
      <c r="B5916" s="48"/>
      <c r="C5916" s="49"/>
      <c r="D5916" s="49"/>
      <c r="E5916" s="49"/>
      <c r="F5916" s="49"/>
      <c r="G5916" s="50"/>
      <c r="H5916" s="47"/>
      <c r="I5916" s="47"/>
    </row>
    <row r="5917" spans="2:9" ht="20.100000000000001" hidden="1" customHeight="1" x14ac:dyDescent="0.25">
      <c r="B5917" s="48"/>
      <c r="C5917" s="49"/>
      <c r="D5917" s="49"/>
      <c r="E5917" s="49"/>
      <c r="F5917" s="49"/>
      <c r="G5917" s="50"/>
      <c r="H5917" s="47"/>
      <c r="I5917" s="47"/>
    </row>
    <row r="5918" spans="2:9" ht="20.100000000000001" hidden="1" customHeight="1" x14ac:dyDescent="0.25">
      <c r="B5918" s="48"/>
      <c r="C5918" s="49"/>
      <c r="D5918" s="49"/>
      <c r="E5918" s="49"/>
      <c r="F5918" s="49"/>
      <c r="G5918" s="50"/>
      <c r="H5918" s="47"/>
      <c r="I5918" s="47"/>
    </row>
    <row r="5919" spans="2:9" ht="20.100000000000001" hidden="1" customHeight="1" x14ac:dyDescent="0.25">
      <c r="B5919" s="48"/>
      <c r="C5919" s="49"/>
      <c r="D5919" s="49"/>
      <c r="E5919" s="49"/>
      <c r="F5919" s="49"/>
      <c r="G5919" s="50"/>
      <c r="H5919" s="47"/>
      <c r="I5919" s="47"/>
    </row>
    <row r="5920" spans="2:9" ht="20.100000000000001" hidden="1" customHeight="1" x14ac:dyDescent="0.25">
      <c r="B5920" s="48"/>
      <c r="C5920" s="49"/>
      <c r="D5920" s="49"/>
      <c r="E5920" s="49"/>
      <c r="F5920" s="49"/>
      <c r="G5920" s="50"/>
      <c r="H5920" s="47"/>
      <c r="I5920" s="47"/>
    </row>
    <row r="5921" spans="2:9" ht="20.100000000000001" hidden="1" customHeight="1" x14ac:dyDescent="0.25">
      <c r="B5921" s="48"/>
      <c r="C5921" s="49"/>
      <c r="D5921" s="49"/>
      <c r="E5921" s="49"/>
      <c r="F5921" s="49"/>
      <c r="G5921" s="50"/>
      <c r="H5921" s="47"/>
      <c r="I5921" s="47"/>
    </row>
    <row r="5922" spans="2:9" ht="20.100000000000001" hidden="1" customHeight="1" x14ac:dyDescent="0.25">
      <c r="B5922" s="48"/>
      <c r="C5922" s="49"/>
      <c r="D5922" s="49"/>
      <c r="E5922" s="49"/>
      <c r="F5922" s="49"/>
      <c r="G5922" s="50"/>
      <c r="H5922" s="47"/>
      <c r="I5922" s="47"/>
    </row>
    <row r="5923" spans="2:9" ht="20.100000000000001" hidden="1" customHeight="1" x14ac:dyDescent="0.25">
      <c r="B5923" s="48"/>
      <c r="C5923" s="49"/>
      <c r="D5923" s="49"/>
      <c r="E5923" s="49"/>
      <c r="F5923" s="49"/>
      <c r="G5923" s="50"/>
      <c r="H5923" s="47"/>
      <c r="I5923" s="47"/>
    </row>
    <row r="5924" spans="2:9" ht="20.100000000000001" hidden="1" customHeight="1" x14ac:dyDescent="0.25">
      <c r="B5924" s="48"/>
      <c r="C5924" s="49"/>
      <c r="D5924" s="49"/>
      <c r="E5924" s="49"/>
      <c r="F5924" s="49"/>
      <c r="G5924" s="50"/>
      <c r="H5924" s="47"/>
      <c r="I5924" s="47"/>
    </row>
    <row r="5925" spans="2:9" ht="20.100000000000001" hidden="1" customHeight="1" x14ac:dyDescent="0.25">
      <c r="B5925" s="48"/>
      <c r="C5925" s="49"/>
      <c r="D5925" s="49"/>
      <c r="E5925" s="49"/>
      <c r="F5925" s="49"/>
      <c r="G5925" s="50"/>
      <c r="H5925" s="47"/>
      <c r="I5925" s="47"/>
    </row>
    <row r="5926" spans="2:9" ht="20.100000000000001" hidden="1" customHeight="1" x14ac:dyDescent="0.25">
      <c r="B5926" s="48"/>
      <c r="C5926" s="49"/>
      <c r="D5926" s="49"/>
      <c r="E5926" s="49"/>
      <c r="F5926" s="49"/>
      <c r="G5926" s="50"/>
      <c r="H5926" s="47"/>
      <c r="I5926" s="47"/>
    </row>
    <row r="5927" spans="2:9" ht="20.100000000000001" hidden="1" customHeight="1" x14ac:dyDescent="0.25">
      <c r="B5927" s="48"/>
      <c r="C5927" s="49"/>
      <c r="D5927" s="49"/>
      <c r="E5927" s="49"/>
      <c r="F5927" s="49"/>
      <c r="G5927" s="50"/>
      <c r="H5927" s="47"/>
      <c r="I5927" s="47"/>
    </row>
    <row r="5928" spans="2:9" ht="20.100000000000001" hidden="1" customHeight="1" x14ac:dyDescent="0.25">
      <c r="B5928" s="48"/>
      <c r="C5928" s="49"/>
      <c r="D5928" s="49"/>
      <c r="E5928" s="49"/>
      <c r="F5928" s="49"/>
      <c r="G5928" s="50"/>
      <c r="H5928" s="47"/>
      <c r="I5928" s="47"/>
    </row>
    <row r="5929" spans="2:9" ht="20.100000000000001" hidden="1" customHeight="1" x14ac:dyDescent="0.25">
      <c r="B5929" s="48"/>
      <c r="C5929" s="49"/>
      <c r="D5929" s="49"/>
      <c r="E5929" s="49"/>
      <c r="F5929" s="49"/>
      <c r="G5929" s="50"/>
      <c r="H5929" s="47"/>
      <c r="I5929" s="47"/>
    </row>
    <row r="5930" spans="2:9" ht="20.100000000000001" hidden="1" customHeight="1" x14ac:dyDescent="0.25">
      <c r="B5930" s="48"/>
      <c r="C5930" s="49"/>
      <c r="D5930" s="49"/>
      <c r="E5930" s="49"/>
      <c r="F5930" s="49"/>
      <c r="G5930" s="50"/>
      <c r="H5930" s="47"/>
      <c r="I5930" s="47"/>
    </row>
    <row r="5931" spans="2:9" ht="20.100000000000001" hidden="1" customHeight="1" x14ac:dyDescent="0.25">
      <c r="B5931" s="48"/>
      <c r="C5931" s="49"/>
      <c r="D5931" s="49"/>
      <c r="E5931" s="49"/>
      <c r="F5931" s="49"/>
      <c r="G5931" s="50"/>
      <c r="H5931" s="47"/>
      <c r="I5931" s="47"/>
    </row>
    <row r="5932" spans="2:9" ht="20.100000000000001" hidden="1" customHeight="1" x14ac:dyDescent="0.25">
      <c r="B5932" s="48"/>
      <c r="C5932" s="49"/>
      <c r="D5932" s="49"/>
      <c r="E5932" s="49"/>
      <c r="F5932" s="49"/>
      <c r="G5932" s="50"/>
      <c r="H5932" s="47"/>
      <c r="I5932" s="47"/>
    </row>
    <row r="5933" spans="2:9" ht="20.100000000000001" hidden="1" customHeight="1" x14ac:dyDescent="0.25">
      <c r="B5933" s="48"/>
      <c r="C5933" s="49"/>
      <c r="D5933" s="49"/>
      <c r="E5933" s="49"/>
      <c r="F5933" s="49"/>
      <c r="G5933" s="50"/>
      <c r="H5933" s="47"/>
      <c r="I5933" s="47"/>
    </row>
    <row r="5934" spans="2:9" ht="20.100000000000001" hidden="1" customHeight="1" x14ac:dyDescent="0.25">
      <c r="B5934" s="48"/>
      <c r="C5934" s="49"/>
      <c r="D5934" s="49"/>
      <c r="E5934" s="49"/>
      <c r="F5934" s="49"/>
      <c r="G5934" s="50"/>
      <c r="H5934" s="47"/>
      <c r="I5934" s="47"/>
    </row>
    <row r="5935" spans="2:9" ht="20.100000000000001" hidden="1" customHeight="1" x14ac:dyDescent="0.25">
      <c r="B5935" s="48"/>
      <c r="C5935" s="49"/>
      <c r="D5935" s="49"/>
      <c r="E5935" s="49"/>
      <c r="F5935" s="49"/>
      <c r="G5935" s="50"/>
      <c r="H5935" s="47"/>
      <c r="I5935" s="47"/>
    </row>
    <row r="5936" spans="2:9" ht="20.100000000000001" hidden="1" customHeight="1" x14ac:dyDescent="0.25">
      <c r="B5936" s="48"/>
      <c r="C5936" s="49"/>
      <c r="D5936" s="49"/>
      <c r="E5936" s="49"/>
      <c r="F5936" s="49"/>
      <c r="G5936" s="50"/>
      <c r="H5936" s="47"/>
      <c r="I5936" s="47"/>
    </row>
    <row r="5937" spans="2:9" ht="20.100000000000001" hidden="1" customHeight="1" x14ac:dyDescent="0.25">
      <c r="B5937" s="48"/>
      <c r="C5937" s="49"/>
      <c r="D5937" s="49"/>
      <c r="E5937" s="49"/>
      <c r="F5937" s="49"/>
      <c r="G5937" s="50"/>
      <c r="H5937" s="47"/>
      <c r="I5937" s="47"/>
    </row>
    <row r="5938" spans="2:9" ht="20.100000000000001" hidden="1" customHeight="1" x14ac:dyDescent="0.25">
      <c r="B5938" s="48"/>
      <c r="C5938" s="49"/>
      <c r="D5938" s="49"/>
      <c r="E5938" s="49"/>
      <c r="F5938" s="49"/>
      <c r="G5938" s="50"/>
      <c r="H5938" s="47"/>
      <c r="I5938" s="47"/>
    </row>
    <row r="5939" spans="2:9" ht="20.100000000000001" hidden="1" customHeight="1" x14ac:dyDescent="0.25">
      <c r="B5939" s="48"/>
      <c r="C5939" s="49"/>
      <c r="D5939" s="49"/>
      <c r="E5939" s="49"/>
      <c r="F5939" s="49"/>
      <c r="G5939" s="50"/>
      <c r="H5939" s="47"/>
      <c r="I5939" s="47"/>
    </row>
    <row r="5940" spans="2:9" ht="20.100000000000001" hidden="1" customHeight="1" x14ac:dyDescent="0.25">
      <c r="B5940" s="48"/>
      <c r="C5940" s="49"/>
      <c r="D5940" s="49"/>
      <c r="E5940" s="49"/>
      <c r="F5940" s="49"/>
      <c r="G5940" s="50"/>
      <c r="H5940" s="47"/>
      <c r="I5940" s="47"/>
    </row>
    <row r="5941" spans="2:9" ht="20.100000000000001" hidden="1" customHeight="1" x14ac:dyDescent="0.25">
      <c r="B5941" s="48"/>
      <c r="C5941" s="49"/>
      <c r="D5941" s="49"/>
      <c r="E5941" s="49"/>
      <c r="F5941" s="49"/>
      <c r="G5941" s="50"/>
      <c r="H5941" s="47"/>
      <c r="I5941" s="47"/>
    </row>
    <row r="5942" spans="2:9" ht="20.100000000000001" hidden="1" customHeight="1" x14ac:dyDescent="0.25">
      <c r="B5942" s="48"/>
      <c r="C5942" s="49"/>
      <c r="D5942" s="49"/>
      <c r="E5942" s="49"/>
      <c r="F5942" s="49"/>
      <c r="G5942" s="50"/>
      <c r="H5942" s="47"/>
      <c r="I5942" s="47"/>
    </row>
    <row r="5943" spans="2:9" ht="20.100000000000001" hidden="1" customHeight="1" x14ac:dyDescent="0.25">
      <c r="B5943" s="48"/>
      <c r="C5943" s="49"/>
      <c r="D5943" s="49"/>
      <c r="E5943" s="49"/>
      <c r="F5943" s="49"/>
      <c r="G5943" s="50"/>
      <c r="H5943" s="47"/>
      <c r="I5943" s="47"/>
    </row>
    <row r="5944" spans="2:9" ht="20.100000000000001" hidden="1" customHeight="1" x14ac:dyDescent="0.25">
      <c r="B5944" s="48"/>
      <c r="C5944" s="49"/>
      <c r="D5944" s="49"/>
      <c r="E5944" s="49"/>
      <c r="F5944" s="49"/>
      <c r="G5944" s="50"/>
      <c r="H5944" s="47"/>
      <c r="I5944" s="47"/>
    </row>
    <row r="5945" spans="2:9" ht="20.100000000000001" hidden="1" customHeight="1" x14ac:dyDescent="0.25">
      <c r="B5945" s="48"/>
      <c r="C5945" s="49"/>
      <c r="D5945" s="49"/>
      <c r="E5945" s="49"/>
      <c r="F5945" s="49"/>
      <c r="G5945" s="50"/>
      <c r="H5945" s="47"/>
      <c r="I5945" s="47"/>
    </row>
    <row r="5946" spans="2:9" ht="20.100000000000001" hidden="1" customHeight="1" x14ac:dyDescent="0.25">
      <c r="B5946" s="48"/>
      <c r="C5946" s="49"/>
      <c r="D5946" s="49"/>
      <c r="E5946" s="49"/>
      <c r="F5946" s="49"/>
      <c r="G5946" s="50"/>
      <c r="H5946" s="47"/>
      <c r="I5946" s="47"/>
    </row>
    <row r="5947" spans="2:9" ht="20.100000000000001" hidden="1" customHeight="1" x14ac:dyDescent="0.25">
      <c r="B5947" s="48"/>
      <c r="C5947" s="49"/>
      <c r="D5947" s="49"/>
      <c r="E5947" s="49"/>
      <c r="F5947" s="49"/>
      <c r="G5947" s="50"/>
      <c r="H5947" s="47"/>
      <c r="I5947" s="47"/>
    </row>
    <row r="5948" spans="2:9" ht="20.100000000000001" hidden="1" customHeight="1" x14ac:dyDescent="0.25">
      <c r="B5948" s="48"/>
      <c r="C5948" s="49"/>
      <c r="D5948" s="49"/>
      <c r="E5948" s="49"/>
      <c r="F5948" s="49"/>
      <c r="G5948" s="50"/>
      <c r="H5948" s="47"/>
      <c r="I5948" s="47"/>
    </row>
    <row r="5949" spans="2:9" ht="20.100000000000001" hidden="1" customHeight="1" x14ac:dyDescent="0.25">
      <c r="B5949" s="48"/>
      <c r="C5949" s="49"/>
      <c r="D5949" s="49"/>
      <c r="E5949" s="49"/>
      <c r="F5949" s="49"/>
      <c r="G5949" s="50"/>
      <c r="H5949" s="47"/>
      <c r="I5949" s="47"/>
    </row>
    <row r="5950" spans="2:9" ht="20.100000000000001" hidden="1" customHeight="1" x14ac:dyDescent="0.25">
      <c r="B5950" s="48"/>
      <c r="C5950" s="49"/>
      <c r="D5950" s="49"/>
      <c r="E5950" s="49"/>
      <c r="F5950" s="49"/>
      <c r="G5950" s="50"/>
      <c r="H5950" s="47"/>
      <c r="I5950" s="47"/>
    </row>
    <row r="5951" spans="2:9" ht="20.100000000000001" hidden="1" customHeight="1" x14ac:dyDescent="0.25">
      <c r="B5951" s="48"/>
      <c r="C5951" s="49"/>
      <c r="D5951" s="49"/>
      <c r="E5951" s="49"/>
      <c r="F5951" s="49"/>
      <c r="G5951" s="50"/>
      <c r="H5951" s="47"/>
      <c r="I5951" s="47"/>
    </row>
    <row r="5952" spans="2:9" ht="20.100000000000001" hidden="1" customHeight="1" x14ac:dyDescent="0.25">
      <c r="B5952" s="48"/>
      <c r="C5952" s="49"/>
      <c r="D5952" s="49"/>
      <c r="E5952" s="49"/>
      <c r="F5952" s="49"/>
      <c r="G5952" s="50"/>
      <c r="H5952" s="47"/>
      <c r="I5952" s="47"/>
    </row>
    <row r="5953" spans="2:9" ht="20.100000000000001" hidden="1" customHeight="1" x14ac:dyDescent="0.25">
      <c r="B5953" s="48"/>
      <c r="C5953" s="49"/>
      <c r="D5953" s="49"/>
      <c r="E5953" s="49"/>
      <c r="F5953" s="49"/>
      <c r="G5953" s="50"/>
      <c r="H5953" s="47"/>
      <c r="I5953" s="47"/>
    </row>
    <row r="5954" spans="2:9" ht="20.100000000000001" hidden="1" customHeight="1" x14ac:dyDescent="0.25">
      <c r="B5954" s="48"/>
      <c r="C5954" s="49"/>
      <c r="D5954" s="49"/>
      <c r="E5954" s="49"/>
      <c r="F5954" s="49"/>
      <c r="G5954" s="50"/>
      <c r="H5954" s="47"/>
      <c r="I5954" s="47"/>
    </row>
    <row r="5955" spans="2:9" ht="20.100000000000001" hidden="1" customHeight="1" x14ac:dyDescent="0.25">
      <c r="B5955" s="48"/>
      <c r="C5955" s="49"/>
      <c r="D5955" s="49"/>
      <c r="E5955" s="49"/>
      <c r="F5955" s="49"/>
      <c r="G5955" s="50"/>
      <c r="H5955" s="47"/>
      <c r="I5955" s="47"/>
    </row>
    <row r="5956" spans="2:9" ht="20.100000000000001" hidden="1" customHeight="1" x14ac:dyDescent="0.25">
      <c r="B5956" s="48"/>
      <c r="C5956" s="49"/>
      <c r="D5956" s="49"/>
      <c r="E5956" s="49"/>
      <c r="F5956" s="49"/>
      <c r="G5956" s="50"/>
      <c r="H5956" s="47"/>
      <c r="I5956" s="47"/>
    </row>
    <row r="5957" spans="2:9" ht="20.100000000000001" hidden="1" customHeight="1" x14ac:dyDescent="0.25">
      <c r="B5957" s="48"/>
      <c r="C5957" s="49"/>
      <c r="D5957" s="49"/>
      <c r="E5957" s="49"/>
      <c r="F5957" s="49"/>
      <c r="G5957" s="50"/>
      <c r="H5957" s="47"/>
      <c r="I5957" s="47"/>
    </row>
    <row r="5958" spans="2:9" ht="20.100000000000001" hidden="1" customHeight="1" x14ac:dyDescent="0.25">
      <c r="B5958" s="48"/>
      <c r="C5958" s="49"/>
      <c r="D5958" s="49"/>
      <c r="E5958" s="49"/>
      <c r="F5958" s="49"/>
      <c r="G5958" s="50"/>
      <c r="H5958" s="47"/>
      <c r="I5958" s="47"/>
    </row>
    <row r="5959" spans="2:9" ht="20.100000000000001" hidden="1" customHeight="1" x14ac:dyDescent="0.25">
      <c r="B5959" s="48"/>
      <c r="C5959" s="49"/>
      <c r="D5959" s="49"/>
      <c r="E5959" s="49"/>
      <c r="F5959" s="49"/>
      <c r="G5959" s="50"/>
      <c r="H5959" s="47"/>
      <c r="I5959" s="47"/>
    </row>
    <row r="5960" spans="2:9" ht="20.100000000000001" hidden="1" customHeight="1" x14ac:dyDescent="0.25">
      <c r="B5960" s="48"/>
      <c r="C5960" s="49"/>
      <c r="D5960" s="49"/>
      <c r="E5960" s="49"/>
      <c r="F5960" s="49"/>
      <c r="G5960" s="50"/>
      <c r="H5960" s="47"/>
      <c r="I5960" s="47"/>
    </row>
    <row r="5961" spans="2:9" ht="20.100000000000001" hidden="1" customHeight="1" x14ac:dyDescent="0.25">
      <c r="B5961" s="48"/>
      <c r="C5961" s="49"/>
      <c r="D5961" s="49"/>
      <c r="E5961" s="49"/>
      <c r="F5961" s="49"/>
      <c r="G5961" s="50"/>
      <c r="H5961" s="47"/>
      <c r="I5961" s="47"/>
    </row>
    <row r="5962" spans="2:9" ht="20.100000000000001" hidden="1" customHeight="1" x14ac:dyDescent="0.25">
      <c r="B5962" s="48"/>
      <c r="C5962" s="49"/>
      <c r="D5962" s="49"/>
      <c r="E5962" s="49"/>
      <c r="F5962" s="49"/>
      <c r="G5962" s="50"/>
      <c r="H5962" s="47"/>
      <c r="I5962" s="47"/>
    </row>
    <row r="5963" spans="2:9" ht="20.100000000000001" hidden="1" customHeight="1" x14ac:dyDescent="0.25">
      <c r="B5963" s="48"/>
      <c r="C5963" s="49"/>
      <c r="D5963" s="49"/>
      <c r="E5963" s="49"/>
      <c r="F5963" s="49"/>
      <c r="G5963" s="50"/>
      <c r="H5963" s="47"/>
      <c r="I5963" s="47"/>
    </row>
    <row r="5964" spans="2:9" ht="20.100000000000001" hidden="1" customHeight="1" x14ac:dyDescent="0.25">
      <c r="B5964" s="48"/>
      <c r="C5964" s="49"/>
      <c r="D5964" s="49"/>
      <c r="E5964" s="49"/>
      <c r="F5964" s="49"/>
      <c r="G5964" s="50"/>
      <c r="H5964" s="47"/>
      <c r="I5964" s="47"/>
    </row>
    <row r="5965" spans="2:9" ht="20.100000000000001" hidden="1" customHeight="1" x14ac:dyDescent="0.25">
      <c r="B5965" s="48"/>
      <c r="C5965" s="49"/>
      <c r="D5965" s="49"/>
      <c r="E5965" s="49"/>
      <c r="F5965" s="49"/>
      <c r="G5965" s="50"/>
      <c r="H5965" s="47"/>
      <c r="I5965" s="47"/>
    </row>
    <row r="5966" spans="2:9" ht="20.100000000000001" hidden="1" customHeight="1" x14ac:dyDescent="0.25">
      <c r="B5966" s="48"/>
      <c r="C5966" s="49"/>
      <c r="D5966" s="49"/>
      <c r="E5966" s="49"/>
      <c r="F5966" s="49"/>
      <c r="G5966" s="50"/>
      <c r="H5966" s="47"/>
      <c r="I5966" s="47"/>
    </row>
    <row r="5967" spans="2:9" ht="20.100000000000001" hidden="1" customHeight="1" x14ac:dyDescent="0.25">
      <c r="B5967" s="48"/>
      <c r="C5967" s="49"/>
      <c r="D5967" s="49"/>
      <c r="E5967" s="49"/>
      <c r="F5967" s="49"/>
      <c r="G5967" s="50"/>
      <c r="H5967" s="47"/>
      <c r="I5967" s="47"/>
    </row>
    <row r="5968" spans="2:9" ht="20.100000000000001" hidden="1" customHeight="1" x14ac:dyDescent="0.25">
      <c r="B5968" s="48"/>
      <c r="C5968" s="49"/>
      <c r="D5968" s="49"/>
      <c r="E5968" s="49"/>
      <c r="F5968" s="49"/>
      <c r="G5968" s="50"/>
      <c r="H5968" s="47"/>
      <c r="I5968" s="47"/>
    </row>
    <row r="5969" spans="2:9" ht="20.100000000000001" hidden="1" customHeight="1" x14ac:dyDescent="0.25">
      <c r="B5969" s="48"/>
      <c r="C5969" s="49"/>
      <c r="D5969" s="49"/>
      <c r="E5969" s="49"/>
      <c r="F5969" s="49"/>
      <c r="G5969" s="50"/>
      <c r="H5969" s="47"/>
      <c r="I5969" s="47"/>
    </row>
    <row r="5970" spans="2:9" ht="20.100000000000001" hidden="1" customHeight="1" x14ac:dyDescent="0.25">
      <c r="B5970" s="48"/>
      <c r="C5970" s="49"/>
      <c r="D5970" s="49"/>
      <c r="E5970" s="49"/>
      <c r="F5970" s="49"/>
      <c r="G5970" s="50"/>
      <c r="H5970" s="47"/>
      <c r="I5970" s="47"/>
    </row>
    <row r="5971" spans="2:9" ht="20.100000000000001" hidden="1" customHeight="1" x14ac:dyDescent="0.25">
      <c r="B5971" s="48"/>
      <c r="C5971" s="49"/>
      <c r="D5971" s="49"/>
      <c r="E5971" s="49"/>
      <c r="F5971" s="49"/>
      <c r="G5971" s="50"/>
      <c r="H5971" s="47"/>
      <c r="I5971" s="47"/>
    </row>
    <row r="5972" spans="2:9" ht="20.100000000000001" hidden="1" customHeight="1" x14ac:dyDescent="0.25">
      <c r="B5972" s="48"/>
      <c r="C5972" s="49"/>
      <c r="D5972" s="49"/>
      <c r="E5972" s="49"/>
      <c r="F5972" s="49"/>
      <c r="G5972" s="50"/>
      <c r="H5972" s="47"/>
      <c r="I5972" s="47"/>
    </row>
    <row r="5973" spans="2:9" ht="20.100000000000001" hidden="1" customHeight="1" x14ac:dyDescent="0.25">
      <c r="B5973" s="48"/>
      <c r="C5973" s="49"/>
      <c r="D5973" s="49"/>
      <c r="E5973" s="49"/>
      <c r="F5973" s="49"/>
      <c r="G5973" s="50"/>
      <c r="H5973" s="47"/>
      <c r="I5973" s="47"/>
    </row>
    <row r="5974" spans="2:9" ht="20.100000000000001" hidden="1" customHeight="1" x14ac:dyDescent="0.25">
      <c r="B5974" s="48"/>
      <c r="C5974" s="49"/>
      <c r="D5974" s="49"/>
      <c r="E5974" s="49"/>
      <c r="F5974" s="49"/>
      <c r="G5974" s="50"/>
      <c r="H5974" s="47"/>
      <c r="I5974" s="47"/>
    </row>
    <row r="5975" spans="2:9" ht="20.100000000000001" hidden="1" customHeight="1" x14ac:dyDescent="0.25">
      <c r="B5975" s="48"/>
      <c r="C5975" s="49"/>
      <c r="D5975" s="49"/>
      <c r="E5975" s="49"/>
      <c r="F5975" s="49"/>
      <c r="G5975" s="50"/>
      <c r="H5975" s="47"/>
      <c r="I5975" s="47"/>
    </row>
    <row r="5976" spans="2:9" ht="20.100000000000001" hidden="1" customHeight="1" x14ac:dyDescent="0.25">
      <c r="B5976" s="48"/>
      <c r="C5976" s="49"/>
      <c r="D5976" s="49"/>
      <c r="E5976" s="49"/>
      <c r="F5976" s="49"/>
      <c r="G5976" s="50"/>
      <c r="H5976" s="47"/>
      <c r="I5976" s="47"/>
    </row>
    <row r="5977" spans="2:9" ht="20.100000000000001" hidden="1" customHeight="1" x14ac:dyDescent="0.25">
      <c r="B5977" s="48"/>
      <c r="C5977" s="49"/>
      <c r="D5977" s="49"/>
      <c r="E5977" s="49"/>
      <c r="F5977" s="49"/>
      <c r="G5977" s="50"/>
      <c r="H5977" s="47"/>
      <c r="I5977" s="47"/>
    </row>
    <row r="5978" spans="2:9" ht="20.100000000000001" hidden="1" customHeight="1" x14ac:dyDescent="0.25">
      <c r="B5978" s="48"/>
      <c r="C5978" s="49"/>
      <c r="D5978" s="49"/>
      <c r="E5978" s="49"/>
      <c r="F5978" s="49"/>
      <c r="G5978" s="50"/>
      <c r="H5978" s="47"/>
      <c r="I5978" s="47"/>
    </row>
    <row r="5979" spans="2:9" ht="20.100000000000001" hidden="1" customHeight="1" x14ac:dyDescent="0.25">
      <c r="B5979" s="48"/>
      <c r="C5979" s="49"/>
      <c r="D5979" s="49"/>
      <c r="E5979" s="49"/>
      <c r="F5979" s="49"/>
      <c r="G5979" s="50"/>
      <c r="H5979" s="47"/>
      <c r="I5979" s="47"/>
    </row>
    <row r="5980" spans="2:9" ht="20.100000000000001" hidden="1" customHeight="1" x14ac:dyDescent="0.25">
      <c r="B5980" s="48"/>
      <c r="C5980" s="49"/>
      <c r="D5980" s="49"/>
      <c r="E5980" s="49"/>
      <c r="F5980" s="49"/>
      <c r="G5980" s="50"/>
      <c r="H5980" s="47"/>
      <c r="I5980" s="47"/>
    </row>
    <row r="5981" spans="2:9" ht="20.100000000000001" hidden="1" customHeight="1" x14ac:dyDescent="0.25">
      <c r="B5981" s="48"/>
      <c r="C5981" s="49"/>
      <c r="D5981" s="49"/>
      <c r="E5981" s="49"/>
      <c r="F5981" s="49"/>
      <c r="G5981" s="50"/>
      <c r="H5981" s="47"/>
      <c r="I5981" s="47"/>
    </row>
    <row r="5982" spans="2:9" ht="20.100000000000001" hidden="1" customHeight="1" x14ac:dyDescent="0.25">
      <c r="B5982" s="48"/>
      <c r="C5982" s="49"/>
      <c r="D5982" s="49"/>
      <c r="E5982" s="49"/>
      <c r="F5982" s="49"/>
      <c r="G5982" s="50"/>
      <c r="H5982" s="47"/>
      <c r="I5982" s="47"/>
    </row>
    <row r="5983" spans="2:9" ht="20.100000000000001" hidden="1" customHeight="1" x14ac:dyDescent="0.25">
      <c r="B5983" s="48"/>
      <c r="C5983" s="49"/>
      <c r="D5983" s="49"/>
      <c r="E5983" s="49"/>
      <c r="F5983" s="49"/>
      <c r="G5983" s="50"/>
      <c r="H5983" s="47"/>
      <c r="I5983" s="47"/>
    </row>
    <row r="5984" spans="2:9" ht="20.100000000000001" hidden="1" customHeight="1" x14ac:dyDescent="0.25">
      <c r="B5984" s="48"/>
      <c r="C5984" s="49"/>
      <c r="D5984" s="49"/>
      <c r="E5984" s="49"/>
      <c r="F5984" s="49"/>
      <c r="G5984" s="50"/>
      <c r="H5984" s="47"/>
      <c r="I5984" s="47"/>
    </row>
    <row r="5985" spans="2:9" ht="20.100000000000001" hidden="1" customHeight="1" x14ac:dyDescent="0.25">
      <c r="B5985" s="48"/>
      <c r="C5985" s="49"/>
      <c r="D5985" s="49"/>
      <c r="E5985" s="49"/>
      <c r="F5985" s="49"/>
      <c r="G5985" s="50"/>
      <c r="H5985" s="47"/>
      <c r="I5985" s="47"/>
    </row>
    <row r="5986" spans="2:9" ht="20.100000000000001" hidden="1" customHeight="1" x14ac:dyDescent="0.25">
      <c r="B5986" s="48"/>
      <c r="C5986" s="49"/>
      <c r="D5986" s="49"/>
      <c r="E5986" s="49"/>
      <c r="F5986" s="49"/>
      <c r="G5986" s="50"/>
      <c r="H5986" s="47"/>
      <c r="I5986" s="47"/>
    </row>
    <row r="5987" spans="2:9" ht="20.100000000000001" hidden="1" customHeight="1" x14ac:dyDescent="0.25">
      <c r="B5987" s="48"/>
      <c r="C5987" s="49"/>
      <c r="D5987" s="49"/>
      <c r="E5987" s="49"/>
      <c r="F5987" s="49"/>
      <c r="G5987" s="50"/>
      <c r="H5987" s="47"/>
      <c r="I5987" s="47"/>
    </row>
    <row r="5988" spans="2:9" ht="20.100000000000001" hidden="1" customHeight="1" x14ac:dyDescent="0.25">
      <c r="B5988" s="48"/>
      <c r="C5988" s="49"/>
      <c r="D5988" s="49"/>
      <c r="E5988" s="49"/>
      <c r="F5988" s="49"/>
      <c r="G5988" s="50"/>
      <c r="H5988" s="47"/>
      <c r="I5988" s="47"/>
    </row>
    <row r="5989" spans="2:9" ht="20.100000000000001" hidden="1" customHeight="1" x14ac:dyDescent="0.25">
      <c r="B5989" s="48"/>
      <c r="C5989" s="49"/>
      <c r="D5989" s="49"/>
      <c r="E5989" s="49"/>
      <c r="F5989" s="49"/>
      <c r="G5989" s="50"/>
      <c r="H5989" s="47"/>
      <c r="I5989" s="47"/>
    </row>
    <row r="5990" spans="2:9" ht="20.100000000000001" hidden="1" customHeight="1" x14ac:dyDescent="0.25">
      <c r="B5990" s="48"/>
      <c r="C5990" s="49"/>
      <c r="D5990" s="49"/>
      <c r="E5990" s="49"/>
      <c r="F5990" s="49"/>
      <c r="G5990" s="50"/>
      <c r="H5990" s="47"/>
      <c r="I5990" s="47"/>
    </row>
    <row r="5991" spans="2:9" ht="20.100000000000001" hidden="1" customHeight="1" x14ac:dyDescent="0.25">
      <c r="B5991" s="48"/>
      <c r="C5991" s="49"/>
      <c r="D5991" s="49"/>
      <c r="E5991" s="49"/>
      <c r="F5991" s="49"/>
      <c r="G5991" s="50"/>
      <c r="H5991" s="47"/>
      <c r="I5991" s="47"/>
    </row>
    <row r="5992" spans="2:9" ht="20.100000000000001" hidden="1" customHeight="1" x14ac:dyDescent="0.25">
      <c r="B5992" s="48"/>
      <c r="C5992" s="49"/>
      <c r="D5992" s="49"/>
      <c r="E5992" s="49"/>
      <c r="F5992" s="49"/>
      <c r="G5992" s="50"/>
      <c r="H5992" s="47"/>
      <c r="I5992" s="47"/>
    </row>
    <row r="5993" spans="2:9" ht="20.100000000000001" hidden="1" customHeight="1" x14ac:dyDescent="0.25">
      <c r="B5993" s="48"/>
      <c r="C5993" s="49"/>
      <c r="D5993" s="49"/>
      <c r="E5993" s="49"/>
      <c r="F5993" s="49"/>
      <c r="G5993" s="50"/>
      <c r="H5993" s="47"/>
      <c r="I5993" s="47"/>
    </row>
    <row r="5994" spans="2:9" ht="20.100000000000001" hidden="1" customHeight="1" x14ac:dyDescent="0.25">
      <c r="B5994" s="48"/>
      <c r="C5994" s="49"/>
      <c r="D5994" s="49"/>
      <c r="E5994" s="49"/>
      <c r="F5994" s="49"/>
      <c r="G5994" s="50"/>
      <c r="H5994" s="47"/>
      <c r="I5994" s="47"/>
    </row>
    <row r="5995" spans="2:9" ht="20.100000000000001" hidden="1" customHeight="1" x14ac:dyDescent="0.25">
      <c r="B5995" s="48"/>
      <c r="C5995" s="49"/>
      <c r="D5995" s="49"/>
      <c r="E5995" s="49"/>
      <c r="F5995" s="49"/>
      <c r="G5995" s="50"/>
      <c r="H5995" s="47"/>
      <c r="I5995" s="47"/>
    </row>
    <row r="5996" spans="2:9" ht="20.100000000000001" hidden="1" customHeight="1" x14ac:dyDescent="0.25">
      <c r="B5996" s="48"/>
      <c r="C5996" s="49"/>
      <c r="D5996" s="49"/>
      <c r="E5996" s="49"/>
      <c r="F5996" s="49"/>
      <c r="G5996" s="50"/>
      <c r="H5996" s="47"/>
      <c r="I5996" s="47"/>
    </row>
    <row r="5997" spans="2:9" ht="20.100000000000001" hidden="1" customHeight="1" x14ac:dyDescent="0.25">
      <c r="B5997" s="48"/>
      <c r="C5997" s="49"/>
      <c r="D5997" s="49"/>
      <c r="E5997" s="49"/>
      <c r="F5997" s="49"/>
      <c r="G5997" s="50"/>
      <c r="H5997" s="47"/>
      <c r="I5997" s="47"/>
    </row>
    <row r="5998" spans="2:9" ht="20.100000000000001" hidden="1" customHeight="1" x14ac:dyDescent="0.25">
      <c r="B5998" s="48"/>
      <c r="C5998" s="49"/>
      <c r="D5998" s="49"/>
      <c r="E5998" s="49"/>
      <c r="F5998" s="49"/>
      <c r="G5998" s="50"/>
      <c r="H5998" s="47"/>
      <c r="I5998" s="47"/>
    </row>
    <row r="5999" spans="2:9" ht="20.100000000000001" hidden="1" customHeight="1" x14ac:dyDescent="0.25">
      <c r="B5999" s="48"/>
      <c r="C5999" s="49"/>
      <c r="D5999" s="49"/>
      <c r="E5999" s="49"/>
      <c r="F5999" s="49"/>
      <c r="G5999" s="50"/>
      <c r="H5999" s="47"/>
      <c r="I5999" s="47"/>
    </row>
    <row r="6000" spans="2:9" ht="20.100000000000001" hidden="1" customHeight="1" x14ac:dyDescent="0.25">
      <c r="B6000" s="48"/>
      <c r="C6000" s="49"/>
      <c r="D6000" s="49"/>
      <c r="E6000" s="49"/>
      <c r="F6000" s="49"/>
      <c r="G6000" s="50"/>
      <c r="H6000" s="47"/>
      <c r="I6000" s="47"/>
    </row>
    <row r="6001" spans="2:9" ht="20.100000000000001" hidden="1" customHeight="1" x14ac:dyDescent="0.25">
      <c r="B6001" s="48"/>
      <c r="C6001" s="49"/>
      <c r="D6001" s="49"/>
      <c r="E6001" s="49"/>
      <c r="F6001" s="49"/>
      <c r="G6001" s="50"/>
      <c r="H6001" s="47"/>
      <c r="I6001" s="47"/>
    </row>
    <row r="6002" spans="2:9" ht="20.100000000000001" hidden="1" customHeight="1" x14ac:dyDescent="0.25">
      <c r="B6002" s="48"/>
      <c r="C6002" s="49"/>
      <c r="D6002" s="49"/>
      <c r="E6002" s="49"/>
      <c r="F6002" s="49"/>
      <c r="G6002" s="50"/>
      <c r="H6002" s="47"/>
      <c r="I6002" s="47"/>
    </row>
    <row r="6003" spans="2:9" ht="20.100000000000001" hidden="1" customHeight="1" x14ac:dyDescent="0.25">
      <c r="B6003" s="48"/>
      <c r="C6003" s="49"/>
      <c r="D6003" s="49"/>
      <c r="E6003" s="49"/>
      <c r="F6003" s="49"/>
      <c r="G6003" s="50"/>
      <c r="H6003" s="47"/>
      <c r="I6003" s="47"/>
    </row>
    <row r="6004" spans="2:9" ht="20.100000000000001" hidden="1" customHeight="1" x14ac:dyDescent="0.25">
      <c r="B6004" s="48"/>
      <c r="C6004" s="49"/>
      <c r="D6004" s="49"/>
      <c r="E6004" s="49"/>
      <c r="F6004" s="49"/>
      <c r="G6004" s="50"/>
      <c r="H6004" s="47"/>
      <c r="I6004" s="47"/>
    </row>
    <row r="6005" spans="2:9" ht="20.100000000000001" hidden="1" customHeight="1" x14ac:dyDescent="0.25">
      <c r="B6005" s="48"/>
      <c r="C6005" s="49"/>
      <c r="D6005" s="49"/>
      <c r="E6005" s="49"/>
      <c r="F6005" s="49"/>
      <c r="G6005" s="50"/>
      <c r="H6005" s="47"/>
      <c r="I6005" s="47"/>
    </row>
    <row r="6006" spans="2:9" ht="20.100000000000001" hidden="1" customHeight="1" x14ac:dyDescent="0.25">
      <c r="B6006" s="48"/>
      <c r="C6006" s="49"/>
      <c r="D6006" s="49"/>
      <c r="E6006" s="49"/>
      <c r="F6006" s="49"/>
      <c r="G6006" s="50"/>
      <c r="H6006" s="47"/>
      <c r="I6006" s="47"/>
    </row>
    <row r="6007" spans="2:9" ht="20.100000000000001" hidden="1" customHeight="1" x14ac:dyDescent="0.25">
      <c r="B6007" s="48"/>
      <c r="C6007" s="49"/>
      <c r="D6007" s="49"/>
      <c r="E6007" s="49"/>
      <c r="F6007" s="49"/>
      <c r="G6007" s="50"/>
      <c r="H6007" s="47"/>
      <c r="I6007" s="47"/>
    </row>
    <row r="6008" spans="2:9" ht="20.100000000000001" hidden="1" customHeight="1" x14ac:dyDescent="0.25">
      <c r="B6008" s="48"/>
      <c r="C6008" s="49"/>
      <c r="D6008" s="49"/>
      <c r="E6008" s="49"/>
      <c r="F6008" s="49"/>
      <c r="G6008" s="50"/>
      <c r="H6008" s="47"/>
      <c r="I6008" s="47"/>
    </row>
    <row r="6009" spans="2:9" ht="20.100000000000001" hidden="1" customHeight="1" x14ac:dyDescent="0.25">
      <c r="B6009" s="48"/>
      <c r="C6009" s="49"/>
      <c r="D6009" s="49"/>
      <c r="E6009" s="49"/>
      <c r="F6009" s="49"/>
      <c r="G6009" s="50"/>
      <c r="H6009" s="47"/>
      <c r="I6009" s="47"/>
    </row>
    <row r="6010" spans="2:9" ht="20.100000000000001" hidden="1" customHeight="1" x14ac:dyDescent="0.25">
      <c r="B6010" s="48"/>
      <c r="C6010" s="49"/>
      <c r="D6010" s="49"/>
      <c r="E6010" s="49"/>
      <c r="F6010" s="49"/>
      <c r="G6010" s="50"/>
      <c r="H6010" s="47"/>
      <c r="I6010" s="47"/>
    </row>
    <row r="6011" spans="2:9" ht="20.100000000000001" hidden="1" customHeight="1" x14ac:dyDescent="0.25">
      <c r="B6011" s="48"/>
      <c r="C6011" s="49"/>
      <c r="D6011" s="49"/>
      <c r="E6011" s="49"/>
      <c r="F6011" s="49"/>
      <c r="G6011" s="50"/>
      <c r="H6011" s="47"/>
      <c r="I6011" s="47"/>
    </row>
    <row r="6012" spans="2:9" ht="20.100000000000001" hidden="1" customHeight="1" x14ac:dyDescent="0.25">
      <c r="B6012" s="48"/>
      <c r="C6012" s="49"/>
      <c r="D6012" s="49"/>
      <c r="E6012" s="49"/>
      <c r="F6012" s="49"/>
      <c r="G6012" s="50"/>
      <c r="H6012" s="47"/>
      <c r="I6012" s="47"/>
    </row>
    <row r="6013" spans="2:9" ht="20.100000000000001" hidden="1" customHeight="1" x14ac:dyDescent="0.25">
      <c r="B6013" s="48"/>
      <c r="C6013" s="49"/>
      <c r="D6013" s="49"/>
      <c r="E6013" s="49"/>
      <c r="F6013" s="49"/>
      <c r="G6013" s="50"/>
      <c r="H6013" s="47"/>
      <c r="I6013" s="47"/>
    </row>
    <row r="6014" spans="2:9" ht="20.100000000000001" hidden="1" customHeight="1" x14ac:dyDescent="0.25">
      <c r="B6014" s="48"/>
      <c r="C6014" s="49"/>
      <c r="D6014" s="49"/>
      <c r="E6014" s="49"/>
      <c r="F6014" s="49"/>
      <c r="G6014" s="50"/>
      <c r="H6014" s="47"/>
      <c r="I6014" s="47"/>
    </row>
    <row r="6015" spans="2:9" ht="20.100000000000001" hidden="1" customHeight="1" x14ac:dyDescent="0.25">
      <c r="B6015" s="48"/>
      <c r="C6015" s="49"/>
      <c r="D6015" s="49"/>
      <c r="E6015" s="49"/>
      <c r="F6015" s="49"/>
      <c r="G6015" s="50"/>
      <c r="H6015" s="47"/>
      <c r="I6015" s="47"/>
    </row>
    <row r="6016" spans="2:9" ht="20.100000000000001" hidden="1" customHeight="1" x14ac:dyDescent="0.25">
      <c r="B6016" s="48"/>
      <c r="C6016" s="49"/>
      <c r="D6016" s="49"/>
      <c r="E6016" s="49"/>
      <c r="F6016" s="49"/>
      <c r="G6016" s="50"/>
      <c r="H6016" s="47"/>
      <c r="I6016" s="47"/>
    </row>
    <row r="6017" spans="2:9" ht="20.100000000000001" hidden="1" customHeight="1" x14ac:dyDescent="0.25">
      <c r="B6017" s="48"/>
      <c r="C6017" s="49"/>
      <c r="D6017" s="49"/>
      <c r="E6017" s="49"/>
      <c r="F6017" s="49"/>
      <c r="G6017" s="50"/>
      <c r="H6017" s="47"/>
      <c r="I6017" s="47"/>
    </row>
    <row r="6018" spans="2:9" ht="20.100000000000001" hidden="1" customHeight="1" x14ac:dyDescent="0.25">
      <c r="B6018" s="48"/>
      <c r="C6018" s="49"/>
      <c r="D6018" s="49"/>
      <c r="E6018" s="49"/>
      <c r="F6018" s="49"/>
      <c r="G6018" s="50"/>
      <c r="H6018" s="47"/>
      <c r="I6018" s="47"/>
    </row>
    <row r="6019" spans="2:9" ht="20.100000000000001" hidden="1" customHeight="1" x14ac:dyDescent="0.25">
      <c r="B6019" s="48"/>
      <c r="C6019" s="49"/>
      <c r="D6019" s="49"/>
      <c r="E6019" s="49"/>
      <c r="F6019" s="49"/>
      <c r="G6019" s="50"/>
      <c r="H6019" s="47"/>
      <c r="I6019" s="47"/>
    </row>
    <row r="6020" spans="2:9" ht="20.100000000000001" hidden="1" customHeight="1" x14ac:dyDescent="0.25">
      <c r="B6020" s="48"/>
      <c r="C6020" s="49"/>
      <c r="D6020" s="49"/>
      <c r="E6020" s="49"/>
      <c r="F6020" s="49"/>
      <c r="G6020" s="50"/>
      <c r="H6020" s="47"/>
      <c r="I6020" s="47"/>
    </row>
    <row r="6021" spans="2:9" ht="20.100000000000001" hidden="1" customHeight="1" x14ac:dyDescent="0.25">
      <c r="B6021" s="48"/>
      <c r="C6021" s="49"/>
      <c r="D6021" s="49"/>
      <c r="E6021" s="49"/>
      <c r="F6021" s="49"/>
      <c r="G6021" s="50"/>
      <c r="H6021" s="47"/>
      <c r="I6021" s="47"/>
    </row>
    <row r="6022" spans="2:9" ht="20.100000000000001" hidden="1" customHeight="1" x14ac:dyDescent="0.25">
      <c r="B6022" s="48"/>
      <c r="C6022" s="49"/>
      <c r="D6022" s="49"/>
      <c r="E6022" s="49"/>
      <c r="F6022" s="49"/>
      <c r="G6022" s="50"/>
      <c r="H6022" s="47"/>
      <c r="I6022" s="47"/>
    </row>
    <row r="6023" spans="2:9" ht="20.100000000000001" hidden="1" customHeight="1" x14ac:dyDescent="0.25">
      <c r="B6023" s="48"/>
      <c r="C6023" s="49"/>
      <c r="D6023" s="49"/>
      <c r="E6023" s="49"/>
      <c r="F6023" s="49"/>
      <c r="G6023" s="50"/>
      <c r="H6023" s="47"/>
      <c r="I6023" s="47"/>
    </row>
    <row r="6024" spans="2:9" ht="20.100000000000001" hidden="1" customHeight="1" x14ac:dyDescent="0.25">
      <c r="B6024" s="48"/>
      <c r="C6024" s="49"/>
      <c r="D6024" s="49"/>
      <c r="E6024" s="49"/>
      <c r="F6024" s="49"/>
      <c r="G6024" s="50"/>
      <c r="H6024" s="47"/>
      <c r="I6024" s="47"/>
    </row>
    <row r="6025" spans="2:9" ht="20.100000000000001" hidden="1" customHeight="1" x14ac:dyDescent="0.25">
      <c r="B6025" s="48"/>
      <c r="C6025" s="49"/>
      <c r="D6025" s="49"/>
      <c r="E6025" s="49"/>
      <c r="F6025" s="49"/>
      <c r="G6025" s="50"/>
      <c r="H6025" s="47"/>
      <c r="I6025" s="47"/>
    </row>
    <row r="6026" spans="2:9" ht="20.100000000000001" hidden="1" customHeight="1" x14ac:dyDescent="0.25">
      <c r="B6026" s="48"/>
      <c r="C6026" s="49"/>
      <c r="D6026" s="49"/>
      <c r="E6026" s="49"/>
      <c r="F6026" s="49"/>
      <c r="G6026" s="50"/>
      <c r="H6026" s="47"/>
      <c r="I6026" s="47"/>
    </row>
    <row r="6027" spans="2:9" ht="20.100000000000001" hidden="1" customHeight="1" x14ac:dyDescent="0.25">
      <c r="B6027" s="48"/>
      <c r="C6027" s="49"/>
      <c r="D6027" s="49"/>
      <c r="E6027" s="49"/>
      <c r="F6027" s="49"/>
      <c r="G6027" s="50"/>
      <c r="H6027" s="47"/>
      <c r="I6027" s="47"/>
    </row>
    <row r="6028" spans="2:9" ht="20.100000000000001" hidden="1" customHeight="1" x14ac:dyDescent="0.25">
      <c r="B6028" s="48"/>
      <c r="C6028" s="49"/>
      <c r="D6028" s="49"/>
      <c r="E6028" s="49"/>
      <c r="F6028" s="49"/>
      <c r="G6028" s="50"/>
      <c r="H6028" s="47"/>
      <c r="I6028" s="47"/>
    </row>
    <row r="6029" spans="2:9" ht="20.100000000000001" hidden="1" customHeight="1" x14ac:dyDescent="0.25">
      <c r="B6029" s="48"/>
      <c r="C6029" s="49"/>
      <c r="D6029" s="49"/>
      <c r="E6029" s="49"/>
      <c r="F6029" s="49"/>
      <c r="G6029" s="50"/>
      <c r="H6029" s="47"/>
      <c r="I6029" s="47"/>
    </row>
    <row r="6030" spans="2:9" ht="20.100000000000001" hidden="1" customHeight="1" x14ac:dyDescent="0.25">
      <c r="B6030" s="48"/>
      <c r="C6030" s="49"/>
      <c r="D6030" s="49"/>
      <c r="E6030" s="49"/>
      <c r="F6030" s="49"/>
      <c r="G6030" s="50"/>
      <c r="H6030" s="47"/>
      <c r="I6030" s="47"/>
    </row>
    <row r="6031" spans="2:9" ht="20.100000000000001" hidden="1" customHeight="1" x14ac:dyDescent="0.25">
      <c r="B6031" s="48"/>
      <c r="C6031" s="49"/>
      <c r="D6031" s="49"/>
      <c r="E6031" s="49"/>
      <c r="F6031" s="49"/>
      <c r="G6031" s="50"/>
      <c r="H6031" s="47"/>
      <c r="I6031" s="47"/>
    </row>
    <row r="6032" spans="2:9" ht="20.100000000000001" hidden="1" customHeight="1" x14ac:dyDescent="0.25">
      <c r="B6032" s="48"/>
      <c r="C6032" s="49"/>
      <c r="D6032" s="49"/>
      <c r="E6032" s="49"/>
      <c r="F6032" s="49"/>
      <c r="G6032" s="50"/>
      <c r="H6032" s="47"/>
      <c r="I6032" s="47"/>
    </row>
    <row r="6033" spans="2:9" ht="20.100000000000001" hidden="1" customHeight="1" x14ac:dyDescent="0.25">
      <c r="B6033" s="48"/>
      <c r="C6033" s="49"/>
      <c r="D6033" s="49"/>
      <c r="E6033" s="49"/>
      <c r="F6033" s="49"/>
      <c r="G6033" s="50"/>
      <c r="H6033" s="47"/>
      <c r="I6033" s="47"/>
    </row>
    <row r="6034" spans="2:9" ht="20.100000000000001" hidden="1" customHeight="1" x14ac:dyDescent="0.25">
      <c r="B6034" s="48"/>
      <c r="C6034" s="49"/>
      <c r="D6034" s="49"/>
      <c r="E6034" s="49"/>
      <c r="F6034" s="49"/>
      <c r="G6034" s="50"/>
      <c r="H6034" s="47"/>
      <c r="I6034" s="47"/>
    </row>
    <row r="6035" spans="2:9" ht="20.100000000000001" hidden="1" customHeight="1" x14ac:dyDescent="0.25">
      <c r="B6035" s="48"/>
      <c r="C6035" s="49"/>
      <c r="D6035" s="49"/>
      <c r="E6035" s="49"/>
      <c r="F6035" s="49"/>
      <c r="G6035" s="50"/>
      <c r="H6035" s="47"/>
      <c r="I6035" s="47"/>
    </row>
    <row r="6036" spans="2:9" ht="20.100000000000001" hidden="1" customHeight="1" x14ac:dyDescent="0.25">
      <c r="B6036" s="48"/>
      <c r="C6036" s="49"/>
      <c r="D6036" s="49"/>
      <c r="E6036" s="49"/>
      <c r="F6036" s="49"/>
      <c r="G6036" s="50"/>
      <c r="H6036" s="47"/>
      <c r="I6036" s="47"/>
    </row>
    <row r="6037" spans="2:9" ht="20.100000000000001" hidden="1" customHeight="1" x14ac:dyDescent="0.25">
      <c r="B6037" s="48"/>
      <c r="C6037" s="49"/>
      <c r="D6037" s="49"/>
      <c r="E6037" s="49"/>
      <c r="F6037" s="49"/>
      <c r="G6037" s="50"/>
      <c r="H6037" s="47"/>
      <c r="I6037" s="47"/>
    </row>
    <row r="6038" spans="2:9" ht="20.100000000000001" hidden="1" customHeight="1" x14ac:dyDescent="0.25">
      <c r="B6038" s="48"/>
      <c r="C6038" s="49"/>
      <c r="D6038" s="49"/>
      <c r="E6038" s="49"/>
      <c r="F6038" s="49"/>
      <c r="G6038" s="50"/>
      <c r="H6038" s="47"/>
      <c r="I6038" s="47"/>
    </row>
    <row r="6039" spans="2:9" ht="20.100000000000001" hidden="1" customHeight="1" x14ac:dyDescent="0.25">
      <c r="B6039" s="48"/>
      <c r="C6039" s="49"/>
      <c r="D6039" s="49"/>
      <c r="E6039" s="49"/>
      <c r="F6039" s="49"/>
      <c r="G6039" s="50"/>
      <c r="H6039" s="47"/>
      <c r="I6039" s="47"/>
    </row>
    <row r="6040" spans="2:9" ht="20.100000000000001" hidden="1" customHeight="1" x14ac:dyDescent="0.25">
      <c r="B6040" s="48"/>
      <c r="C6040" s="49"/>
      <c r="D6040" s="49"/>
      <c r="E6040" s="49"/>
      <c r="F6040" s="49"/>
      <c r="G6040" s="50"/>
      <c r="H6040" s="47"/>
      <c r="I6040" s="47"/>
    </row>
    <row r="6041" spans="2:9" ht="20.100000000000001" hidden="1" customHeight="1" x14ac:dyDescent="0.25">
      <c r="B6041" s="48"/>
      <c r="C6041" s="49"/>
      <c r="D6041" s="49"/>
      <c r="E6041" s="49"/>
      <c r="F6041" s="49"/>
      <c r="G6041" s="50"/>
      <c r="H6041" s="47"/>
      <c r="I6041" s="47"/>
    </row>
    <row r="6042" spans="2:9" ht="20.100000000000001" hidden="1" customHeight="1" x14ac:dyDescent="0.25">
      <c r="B6042" s="48"/>
      <c r="C6042" s="49"/>
      <c r="D6042" s="49"/>
      <c r="E6042" s="49"/>
      <c r="F6042" s="49"/>
      <c r="G6042" s="50"/>
      <c r="H6042" s="47"/>
      <c r="I6042" s="47"/>
    </row>
    <row r="6043" spans="2:9" ht="20.100000000000001" hidden="1" customHeight="1" x14ac:dyDescent="0.25">
      <c r="B6043" s="48"/>
      <c r="C6043" s="49"/>
      <c r="D6043" s="49"/>
      <c r="E6043" s="49"/>
      <c r="F6043" s="49"/>
      <c r="G6043" s="50"/>
      <c r="H6043" s="47"/>
      <c r="I6043" s="47"/>
    </row>
    <row r="6044" spans="2:9" ht="20.100000000000001" hidden="1" customHeight="1" x14ac:dyDescent="0.25">
      <c r="B6044" s="48"/>
      <c r="C6044" s="49"/>
      <c r="D6044" s="49"/>
      <c r="E6044" s="49"/>
      <c r="F6044" s="49"/>
      <c r="G6044" s="50"/>
      <c r="H6044" s="47"/>
      <c r="I6044" s="47"/>
    </row>
    <row r="6045" spans="2:9" ht="20.100000000000001" hidden="1" customHeight="1" x14ac:dyDescent="0.25">
      <c r="B6045" s="48"/>
      <c r="C6045" s="49"/>
      <c r="D6045" s="49"/>
      <c r="E6045" s="49"/>
      <c r="F6045" s="49"/>
      <c r="G6045" s="50"/>
      <c r="H6045" s="47"/>
      <c r="I6045" s="47"/>
    </row>
    <row r="6046" spans="2:9" ht="20.100000000000001" hidden="1" customHeight="1" x14ac:dyDescent="0.25">
      <c r="B6046" s="48"/>
      <c r="C6046" s="49"/>
      <c r="D6046" s="49"/>
      <c r="E6046" s="49"/>
      <c r="F6046" s="49"/>
      <c r="G6046" s="50"/>
      <c r="H6046" s="47"/>
      <c r="I6046" s="47"/>
    </row>
    <row r="6047" spans="2:9" ht="20.100000000000001" hidden="1" customHeight="1" x14ac:dyDescent="0.25">
      <c r="B6047" s="48"/>
      <c r="C6047" s="49"/>
      <c r="D6047" s="49"/>
      <c r="E6047" s="49"/>
      <c r="F6047" s="49"/>
      <c r="G6047" s="50"/>
      <c r="H6047" s="47"/>
      <c r="I6047" s="47"/>
    </row>
    <row r="6048" spans="2:9" ht="20.100000000000001" hidden="1" customHeight="1" x14ac:dyDescent="0.25">
      <c r="B6048" s="48"/>
      <c r="C6048" s="49"/>
      <c r="D6048" s="49"/>
      <c r="E6048" s="49"/>
      <c r="F6048" s="49"/>
      <c r="G6048" s="50"/>
      <c r="H6048" s="47"/>
      <c r="I6048" s="47"/>
    </row>
    <row r="6049" spans="2:9" ht="20.100000000000001" hidden="1" customHeight="1" x14ac:dyDescent="0.25">
      <c r="B6049" s="48"/>
      <c r="C6049" s="49"/>
      <c r="D6049" s="49"/>
      <c r="E6049" s="49"/>
      <c r="F6049" s="49"/>
      <c r="G6049" s="50"/>
      <c r="H6049" s="47"/>
      <c r="I6049" s="47"/>
    </row>
    <row r="6050" spans="2:9" ht="20.100000000000001" hidden="1" customHeight="1" x14ac:dyDescent="0.25">
      <c r="B6050" s="48"/>
      <c r="C6050" s="49"/>
      <c r="D6050" s="49"/>
      <c r="E6050" s="49"/>
      <c r="F6050" s="49"/>
      <c r="G6050" s="50"/>
      <c r="H6050" s="47"/>
      <c r="I6050" s="47"/>
    </row>
    <row r="6051" spans="2:9" ht="20.100000000000001" hidden="1" customHeight="1" x14ac:dyDescent="0.25">
      <c r="B6051" s="48"/>
      <c r="C6051" s="49"/>
      <c r="D6051" s="49"/>
      <c r="E6051" s="49"/>
      <c r="F6051" s="49"/>
      <c r="G6051" s="50"/>
      <c r="H6051" s="47"/>
      <c r="I6051" s="47"/>
    </row>
    <row r="6052" spans="2:9" ht="20.100000000000001" hidden="1" customHeight="1" x14ac:dyDescent="0.25">
      <c r="B6052" s="48"/>
      <c r="C6052" s="49"/>
      <c r="D6052" s="49"/>
      <c r="E6052" s="49"/>
      <c r="F6052" s="49"/>
      <c r="G6052" s="50"/>
      <c r="H6052" s="47"/>
      <c r="I6052" s="47"/>
    </row>
    <row r="6053" spans="2:9" ht="20.100000000000001" hidden="1" customHeight="1" x14ac:dyDescent="0.25">
      <c r="B6053" s="48"/>
      <c r="C6053" s="49"/>
      <c r="D6053" s="49"/>
      <c r="E6053" s="49"/>
      <c r="F6053" s="49"/>
      <c r="G6053" s="50"/>
      <c r="H6053" s="47"/>
      <c r="I6053" s="47"/>
    </row>
    <row r="6054" spans="2:9" ht="20.100000000000001" hidden="1" customHeight="1" x14ac:dyDescent="0.25">
      <c r="B6054" s="48"/>
      <c r="C6054" s="49"/>
      <c r="D6054" s="49"/>
      <c r="E6054" s="49"/>
      <c r="F6054" s="49"/>
      <c r="G6054" s="50"/>
      <c r="H6054" s="47"/>
      <c r="I6054" s="47"/>
    </row>
    <row r="6055" spans="2:9" ht="20.100000000000001" hidden="1" customHeight="1" x14ac:dyDescent="0.25">
      <c r="B6055" s="48"/>
      <c r="C6055" s="49"/>
      <c r="D6055" s="49"/>
      <c r="E6055" s="49"/>
      <c r="F6055" s="49"/>
      <c r="G6055" s="50"/>
      <c r="H6055" s="47"/>
      <c r="I6055" s="47"/>
    </row>
    <row r="6056" spans="2:9" ht="20.100000000000001" hidden="1" customHeight="1" x14ac:dyDescent="0.25">
      <c r="B6056" s="48"/>
      <c r="C6056" s="49"/>
      <c r="D6056" s="49"/>
      <c r="E6056" s="49"/>
      <c r="F6056" s="49"/>
      <c r="G6056" s="50"/>
      <c r="H6056" s="47"/>
      <c r="I6056" s="47"/>
    </row>
    <row r="6057" spans="2:9" ht="20.100000000000001" hidden="1" customHeight="1" x14ac:dyDescent="0.25">
      <c r="B6057" s="48"/>
      <c r="C6057" s="49"/>
      <c r="D6057" s="49"/>
      <c r="E6057" s="49"/>
      <c r="F6057" s="49"/>
      <c r="G6057" s="50"/>
      <c r="H6057" s="47"/>
      <c r="I6057" s="47"/>
    </row>
    <row r="6058" spans="2:9" ht="20.100000000000001" hidden="1" customHeight="1" x14ac:dyDescent="0.25">
      <c r="B6058" s="48"/>
      <c r="C6058" s="49"/>
      <c r="D6058" s="49"/>
      <c r="E6058" s="49"/>
      <c r="F6058" s="49"/>
      <c r="G6058" s="50"/>
      <c r="H6058" s="47"/>
      <c r="I6058" s="47"/>
    </row>
    <row r="6059" spans="2:9" ht="20.100000000000001" hidden="1" customHeight="1" x14ac:dyDescent="0.25">
      <c r="B6059" s="48"/>
      <c r="C6059" s="49"/>
      <c r="D6059" s="49"/>
      <c r="E6059" s="49"/>
      <c r="F6059" s="49"/>
      <c r="G6059" s="50"/>
      <c r="H6059" s="47"/>
      <c r="I6059" s="47"/>
    </row>
    <row r="6060" spans="2:9" ht="20.100000000000001" hidden="1" customHeight="1" x14ac:dyDescent="0.25">
      <c r="B6060" s="48"/>
      <c r="C6060" s="49"/>
      <c r="D6060" s="49"/>
      <c r="E6060" s="49"/>
      <c r="F6060" s="49"/>
      <c r="G6060" s="50"/>
      <c r="H6060" s="47"/>
      <c r="I6060" s="47"/>
    </row>
    <row r="6061" spans="2:9" ht="20.100000000000001" hidden="1" customHeight="1" x14ac:dyDescent="0.25">
      <c r="B6061" s="48"/>
      <c r="C6061" s="49"/>
      <c r="D6061" s="49"/>
      <c r="E6061" s="49"/>
      <c r="F6061" s="49"/>
      <c r="G6061" s="50"/>
      <c r="H6061" s="47"/>
      <c r="I6061" s="47"/>
    </row>
    <row r="6062" spans="2:9" ht="20.100000000000001" hidden="1" customHeight="1" x14ac:dyDescent="0.25">
      <c r="B6062" s="48"/>
      <c r="C6062" s="49"/>
      <c r="D6062" s="49"/>
      <c r="E6062" s="49"/>
      <c r="F6062" s="49"/>
      <c r="G6062" s="50"/>
      <c r="H6062" s="47"/>
      <c r="I6062" s="47"/>
    </row>
    <row r="6063" spans="2:9" ht="20.100000000000001" hidden="1" customHeight="1" x14ac:dyDescent="0.25">
      <c r="B6063" s="48"/>
      <c r="C6063" s="49"/>
      <c r="D6063" s="49"/>
      <c r="E6063" s="49"/>
      <c r="F6063" s="49"/>
      <c r="G6063" s="50"/>
      <c r="H6063" s="47"/>
      <c r="I6063" s="47"/>
    </row>
    <row r="6064" spans="2:9" ht="20.100000000000001" hidden="1" customHeight="1" x14ac:dyDescent="0.25">
      <c r="B6064" s="48"/>
      <c r="C6064" s="49"/>
      <c r="D6064" s="49"/>
      <c r="E6064" s="49"/>
      <c r="F6064" s="49"/>
      <c r="G6064" s="50"/>
      <c r="H6064" s="47"/>
      <c r="I6064" s="47"/>
    </row>
    <row r="6065" spans="2:9" ht="20.100000000000001" hidden="1" customHeight="1" x14ac:dyDescent="0.25">
      <c r="B6065" s="48"/>
      <c r="C6065" s="49"/>
      <c r="D6065" s="49"/>
      <c r="E6065" s="49"/>
      <c r="F6065" s="49"/>
      <c r="G6065" s="50"/>
      <c r="H6065" s="47"/>
      <c r="I6065" s="47"/>
    </row>
    <row r="6066" spans="2:9" ht="20.100000000000001" hidden="1" customHeight="1" x14ac:dyDescent="0.25">
      <c r="B6066" s="48"/>
      <c r="C6066" s="49"/>
      <c r="D6066" s="49"/>
      <c r="E6066" s="49"/>
      <c r="F6066" s="49"/>
      <c r="G6066" s="50"/>
      <c r="H6066" s="47"/>
      <c r="I6066" s="47"/>
    </row>
    <row r="6067" spans="2:9" ht="20.100000000000001" hidden="1" customHeight="1" x14ac:dyDescent="0.25">
      <c r="B6067" s="48"/>
      <c r="C6067" s="49"/>
      <c r="D6067" s="49"/>
      <c r="E6067" s="49"/>
      <c r="F6067" s="49"/>
      <c r="G6067" s="50"/>
      <c r="H6067" s="47"/>
      <c r="I6067" s="47"/>
    </row>
    <row r="6068" spans="2:9" ht="20.100000000000001" hidden="1" customHeight="1" x14ac:dyDescent="0.25">
      <c r="B6068" s="48"/>
      <c r="C6068" s="49"/>
      <c r="D6068" s="49"/>
      <c r="E6068" s="49"/>
      <c r="F6068" s="49"/>
      <c r="G6068" s="50"/>
      <c r="H6068" s="47"/>
      <c r="I6068" s="47"/>
    </row>
    <row r="6069" spans="2:9" ht="20.100000000000001" hidden="1" customHeight="1" x14ac:dyDescent="0.25">
      <c r="B6069" s="48"/>
      <c r="C6069" s="49"/>
      <c r="D6069" s="49"/>
      <c r="E6069" s="49"/>
      <c r="F6069" s="49"/>
      <c r="G6069" s="50"/>
      <c r="H6069" s="47"/>
      <c r="I6069" s="47"/>
    </row>
    <row r="6070" spans="2:9" ht="20.100000000000001" hidden="1" customHeight="1" x14ac:dyDescent="0.25">
      <c r="B6070" s="48"/>
      <c r="C6070" s="49"/>
      <c r="D6070" s="49"/>
      <c r="E6070" s="49"/>
      <c r="F6070" s="49"/>
      <c r="G6070" s="50"/>
      <c r="H6070" s="47"/>
      <c r="I6070" s="47"/>
    </row>
    <row r="6071" spans="2:9" ht="20.100000000000001" hidden="1" customHeight="1" x14ac:dyDescent="0.25">
      <c r="B6071" s="48"/>
      <c r="C6071" s="49"/>
      <c r="D6071" s="49"/>
      <c r="E6071" s="49"/>
      <c r="F6071" s="49"/>
      <c r="G6071" s="50"/>
      <c r="H6071" s="47"/>
      <c r="I6071" s="47"/>
    </row>
    <row r="6072" spans="2:9" ht="20.100000000000001" hidden="1" customHeight="1" x14ac:dyDescent="0.25">
      <c r="B6072" s="48"/>
      <c r="C6072" s="49"/>
      <c r="D6072" s="49"/>
      <c r="E6072" s="49"/>
      <c r="F6072" s="49"/>
      <c r="G6072" s="50"/>
      <c r="H6072" s="47"/>
      <c r="I6072" s="47"/>
    </row>
    <row r="6073" spans="2:9" ht="20.100000000000001" hidden="1" customHeight="1" x14ac:dyDescent="0.25">
      <c r="B6073" s="48"/>
      <c r="C6073" s="49"/>
      <c r="D6073" s="49"/>
      <c r="E6073" s="49"/>
      <c r="F6073" s="49"/>
      <c r="G6073" s="50"/>
      <c r="H6073" s="47"/>
      <c r="I6073" s="47"/>
    </row>
    <row r="6074" spans="2:9" ht="20.100000000000001" hidden="1" customHeight="1" x14ac:dyDescent="0.25">
      <c r="B6074" s="48"/>
      <c r="C6074" s="49"/>
      <c r="D6074" s="49"/>
      <c r="E6074" s="49"/>
      <c r="F6074" s="49"/>
      <c r="G6074" s="50"/>
      <c r="H6074" s="47"/>
      <c r="I6074" s="47"/>
    </row>
    <row r="6075" spans="2:9" ht="20.100000000000001" hidden="1" customHeight="1" x14ac:dyDescent="0.25">
      <c r="B6075" s="48"/>
      <c r="C6075" s="49"/>
      <c r="D6075" s="49"/>
      <c r="E6075" s="49"/>
      <c r="F6075" s="49"/>
      <c r="G6075" s="50"/>
      <c r="H6075" s="47"/>
      <c r="I6075" s="47"/>
    </row>
    <row r="6076" spans="2:9" ht="20.100000000000001" hidden="1" customHeight="1" x14ac:dyDescent="0.25">
      <c r="B6076" s="48"/>
      <c r="C6076" s="49"/>
      <c r="D6076" s="49"/>
      <c r="E6076" s="49"/>
      <c r="F6076" s="49"/>
      <c r="G6076" s="50"/>
      <c r="H6076" s="47"/>
      <c r="I6076" s="47"/>
    </row>
    <row r="6077" spans="2:9" ht="20.100000000000001" hidden="1" customHeight="1" x14ac:dyDescent="0.25">
      <c r="B6077" s="48"/>
      <c r="C6077" s="49"/>
      <c r="D6077" s="49"/>
      <c r="E6077" s="49"/>
      <c r="F6077" s="49"/>
      <c r="G6077" s="50"/>
      <c r="H6077" s="47"/>
      <c r="I6077" s="47"/>
    </row>
    <row r="6078" spans="2:9" ht="20.100000000000001" hidden="1" customHeight="1" x14ac:dyDescent="0.25">
      <c r="B6078" s="48"/>
      <c r="C6078" s="49"/>
      <c r="D6078" s="49"/>
      <c r="E6078" s="49"/>
      <c r="F6078" s="49"/>
      <c r="G6078" s="50"/>
      <c r="H6078" s="47"/>
      <c r="I6078" s="47"/>
    </row>
    <row r="6079" spans="2:9" ht="20.100000000000001" hidden="1" customHeight="1" x14ac:dyDescent="0.25">
      <c r="B6079" s="48"/>
      <c r="C6079" s="49"/>
      <c r="D6079" s="49"/>
      <c r="E6079" s="49"/>
      <c r="F6079" s="49"/>
      <c r="G6079" s="50"/>
      <c r="H6079" s="47"/>
      <c r="I6079" s="47"/>
    </row>
    <row r="6080" spans="2:9" ht="20.100000000000001" hidden="1" customHeight="1" x14ac:dyDescent="0.25">
      <c r="B6080" s="48"/>
      <c r="C6080" s="49"/>
      <c r="D6080" s="49"/>
      <c r="E6080" s="49"/>
      <c r="F6080" s="49"/>
      <c r="G6080" s="50"/>
      <c r="H6080" s="47"/>
      <c r="I6080" s="47"/>
    </row>
    <row r="6081" spans="2:9" ht="20.100000000000001" hidden="1" customHeight="1" x14ac:dyDescent="0.25">
      <c r="B6081" s="48"/>
      <c r="C6081" s="49"/>
      <c r="D6081" s="49"/>
      <c r="E6081" s="49"/>
      <c r="F6081" s="49"/>
      <c r="G6081" s="50"/>
      <c r="H6081" s="47"/>
      <c r="I6081" s="47"/>
    </row>
    <row r="6082" spans="2:9" ht="20.100000000000001" hidden="1" customHeight="1" x14ac:dyDescent="0.25">
      <c r="B6082" s="48"/>
      <c r="C6082" s="49"/>
      <c r="D6082" s="49"/>
      <c r="E6082" s="49"/>
      <c r="F6082" s="49"/>
      <c r="G6082" s="50"/>
      <c r="H6082" s="47"/>
      <c r="I6082" s="47"/>
    </row>
    <row r="6083" spans="2:9" ht="20.100000000000001" hidden="1" customHeight="1" x14ac:dyDescent="0.25">
      <c r="B6083" s="48"/>
      <c r="C6083" s="49"/>
      <c r="D6083" s="49"/>
      <c r="E6083" s="49"/>
      <c r="F6083" s="49"/>
      <c r="G6083" s="50"/>
      <c r="H6083" s="47"/>
      <c r="I6083" s="47"/>
    </row>
    <row r="6084" spans="2:9" ht="20.100000000000001" hidden="1" customHeight="1" x14ac:dyDescent="0.25">
      <c r="B6084" s="48"/>
      <c r="C6084" s="49"/>
      <c r="D6084" s="49"/>
      <c r="E6084" s="49"/>
      <c r="F6084" s="49"/>
      <c r="G6084" s="50"/>
      <c r="H6084" s="47"/>
      <c r="I6084" s="47"/>
    </row>
    <row r="6085" spans="2:9" ht="20.100000000000001" hidden="1" customHeight="1" x14ac:dyDescent="0.25">
      <c r="B6085" s="48"/>
      <c r="C6085" s="49"/>
      <c r="D6085" s="49"/>
      <c r="E6085" s="49"/>
      <c r="F6085" s="49"/>
      <c r="G6085" s="50"/>
      <c r="H6085" s="47"/>
      <c r="I6085" s="47"/>
    </row>
    <row r="6086" spans="2:9" ht="20.100000000000001" hidden="1" customHeight="1" x14ac:dyDescent="0.25">
      <c r="B6086" s="48"/>
      <c r="C6086" s="49"/>
      <c r="D6086" s="49"/>
      <c r="E6086" s="49"/>
      <c r="F6086" s="49"/>
      <c r="G6086" s="50"/>
      <c r="H6086" s="47"/>
      <c r="I6086" s="47"/>
    </row>
    <row r="6087" spans="2:9" ht="20.100000000000001" hidden="1" customHeight="1" x14ac:dyDescent="0.25">
      <c r="B6087" s="48"/>
      <c r="C6087" s="49"/>
      <c r="D6087" s="49"/>
      <c r="E6087" s="49"/>
      <c r="F6087" s="49"/>
      <c r="G6087" s="50"/>
      <c r="H6087" s="47"/>
      <c r="I6087" s="47"/>
    </row>
    <row r="6088" spans="2:9" ht="20.100000000000001" hidden="1" customHeight="1" x14ac:dyDescent="0.25">
      <c r="B6088" s="48"/>
      <c r="C6088" s="49"/>
      <c r="D6088" s="49"/>
      <c r="E6088" s="49"/>
      <c r="F6088" s="49"/>
      <c r="G6088" s="50"/>
      <c r="H6088" s="47"/>
      <c r="I6088" s="47"/>
    </row>
    <row r="6089" spans="2:9" ht="20.100000000000001" hidden="1" customHeight="1" x14ac:dyDescent="0.25">
      <c r="B6089" s="48"/>
      <c r="C6089" s="49"/>
      <c r="D6089" s="49"/>
      <c r="E6089" s="49"/>
      <c r="F6089" s="49"/>
      <c r="G6089" s="50"/>
      <c r="H6089" s="47"/>
      <c r="I6089" s="47"/>
    </row>
    <row r="6090" spans="2:9" ht="20.100000000000001" hidden="1" customHeight="1" x14ac:dyDescent="0.25">
      <c r="B6090" s="48"/>
      <c r="C6090" s="49"/>
      <c r="D6090" s="49"/>
      <c r="E6090" s="49"/>
      <c r="F6090" s="49"/>
      <c r="G6090" s="50"/>
      <c r="H6090" s="47"/>
      <c r="I6090" s="47"/>
    </row>
    <row r="6091" spans="2:9" ht="20.100000000000001" hidden="1" customHeight="1" x14ac:dyDescent="0.25">
      <c r="B6091" s="48"/>
      <c r="C6091" s="49"/>
      <c r="D6091" s="49"/>
      <c r="E6091" s="49"/>
      <c r="F6091" s="49"/>
      <c r="G6091" s="50"/>
      <c r="H6091" s="47"/>
      <c r="I6091" s="47"/>
    </row>
    <row r="6092" spans="2:9" ht="20.100000000000001" hidden="1" customHeight="1" x14ac:dyDescent="0.25">
      <c r="B6092" s="48"/>
      <c r="C6092" s="49"/>
      <c r="D6092" s="49"/>
      <c r="E6092" s="49"/>
      <c r="F6092" s="49"/>
      <c r="G6092" s="50"/>
      <c r="H6092" s="47"/>
      <c r="I6092" s="47"/>
    </row>
    <row r="6093" spans="2:9" ht="20.100000000000001" hidden="1" customHeight="1" x14ac:dyDescent="0.25">
      <c r="B6093" s="48"/>
      <c r="C6093" s="49"/>
      <c r="D6093" s="49"/>
      <c r="E6093" s="49"/>
      <c r="F6093" s="49"/>
      <c r="G6093" s="50"/>
      <c r="H6093" s="47"/>
      <c r="I6093" s="47"/>
    </row>
    <row r="6094" spans="2:9" ht="20.100000000000001" hidden="1" customHeight="1" x14ac:dyDescent="0.25">
      <c r="B6094" s="48"/>
      <c r="C6094" s="49"/>
      <c r="D6094" s="49"/>
      <c r="E6094" s="49"/>
      <c r="F6094" s="49"/>
      <c r="G6094" s="50"/>
      <c r="H6094" s="47"/>
      <c r="I6094" s="47"/>
    </row>
    <row r="6095" spans="2:9" ht="20.100000000000001" hidden="1" customHeight="1" x14ac:dyDescent="0.25">
      <c r="B6095" s="48"/>
      <c r="C6095" s="49"/>
      <c r="D6095" s="49"/>
      <c r="E6095" s="49"/>
      <c r="F6095" s="49"/>
      <c r="G6095" s="50"/>
      <c r="H6095" s="47"/>
      <c r="I6095" s="47"/>
    </row>
    <row r="6096" spans="2:9" ht="20.100000000000001" hidden="1" customHeight="1" x14ac:dyDescent="0.25">
      <c r="B6096" s="48"/>
      <c r="C6096" s="49"/>
      <c r="D6096" s="49"/>
      <c r="E6096" s="49"/>
      <c r="F6096" s="49"/>
      <c r="G6096" s="50"/>
      <c r="H6096" s="47"/>
      <c r="I6096" s="47"/>
    </row>
    <row r="6097" spans="2:9" ht="20.100000000000001" hidden="1" customHeight="1" x14ac:dyDescent="0.25">
      <c r="B6097" s="48"/>
      <c r="C6097" s="49"/>
      <c r="D6097" s="49"/>
      <c r="E6097" s="49"/>
      <c r="F6097" s="49"/>
      <c r="G6097" s="50"/>
      <c r="H6097" s="47"/>
      <c r="I6097" s="47"/>
    </row>
    <row r="6098" spans="2:9" ht="20.100000000000001" hidden="1" customHeight="1" x14ac:dyDescent="0.25">
      <c r="B6098" s="48"/>
      <c r="C6098" s="49"/>
      <c r="D6098" s="49"/>
      <c r="E6098" s="49"/>
      <c r="F6098" s="49"/>
      <c r="G6098" s="50"/>
      <c r="H6098" s="47"/>
      <c r="I6098" s="47"/>
    </row>
    <row r="6099" spans="2:9" ht="20.100000000000001" hidden="1" customHeight="1" x14ac:dyDescent="0.25">
      <c r="B6099" s="48"/>
      <c r="C6099" s="49"/>
      <c r="D6099" s="49"/>
      <c r="E6099" s="49"/>
      <c r="F6099" s="49"/>
      <c r="G6099" s="50"/>
      <c r="H6099" s="47"/>
      <c r="I6099" s="47"/>
    </row>
    <row r="6100" spans="2:9" ht="20.100000000000001" hidden="1" customHeight="1" x14ac:dyDescent="0.25">
      <c r="B6100" s="48"/>
      <c r="C6100" s="49"/>
      <c r="D6100" s="49"/>
      <c r="E6100" s="49"/>
      <c r="F6100" s="49"/>
      <c r="G6100" s="50"/>
      <c r="H6100" s="47"/>
      <c r="I6100" s="47"/>
    </row>
    <row r="6101" spans="2:9" ht="20.100000000000001" hidden="1" customHeight="1" x14ac:dyDescent="0.25">
      <c r="B6101" s="48"/>
      <c r="C6101" s="49"/>
      <c r="D6101" s="49"/>
      <c r="E6101" s="49"/>
      <c r="F6101" s="49"/>
      <c r="G6101" s="50"/>
      <c r="H6101" s="47"/>
      <c r="I6101" s="47"/>
    </row>
    <row r="6102" spans="2:9" ht="20.100000000000001" hidden="1" customHeight="1" x14ac:dyDescent="0.25">
      <c r="B6102" s="48"/>
      <c r="C6102" s="49"/>
      <c r="D6102" s="49"/>
      <c r="E6102" s="49"/>
      <c r="F6102" s="49"/>
      <c r="G6102" s="50"/>
      <c r="H6102" s="47"/>
      <c r="I6102" s="47"/>
    </row>
    <row r="6103" spans="2:9" ht="20.100000000000001" hidden="1" customHeight="1" x14ac:dyDescent="0.25">
      <c r="B6103" s="48"/>
      <c r="C6103" s="49"/>
      <c r="D6103" s="49"/>
      <c r="E6103" s="49"/>
      <c r="F6103" s="49"/>
      <c r="G6103" s="50"/>
      <c r="H6103" s="47"/>
      <c r="I6103" s="47"/>
    </row>
    <row r="6104" spans="2:9" ht="20.100000000000001" hidden="1" customHeight="1" x14ac:dyDescent="0.25">
      <c r="B6104" s="48"/>
      <c r="C6104" s="49"/>
      <c r="D6104" s="49"/>
      <c r="E6104" s="49"/>
      <c r="F6104" s="49"/>
      <c r="G6104" s="50"/>
      <c r="H6104" s="47"/>
      <c r="I6104" s="47"/>
    </row>
    <row r="6105" spans="2:9" ht="20.100000000000001" hidden="1" customHeight="1" x14ac:dyDescent="0.25">
      <c r="B6105" s="48"/>
      <c r="C6105" s="49"/>
      <c r="D6105" s="49"/>
      <c r="E6105" s="49"/>
      <c r="F6105" s="49"/>
      <c r="G6105" s="50"/>
      <c r="H6105" s="47"/>
      <c r="I6105" s="47"/>
    </row>
    <row r="6106" spans="2:9" ht="20.100000000000001" hidden="1" customHeight="1" x14ac:dyDescent="0.25">
      <c r="B6106" s="48"/>
      <c r="C6106" s="49"/>
      <c r="D6106" s="49"/>
      <c r="E6106" s="49"/>
      <c r="F6106" s="49"/>
      <c r="G6106" s="50"/>
      <c r="H6106" s="47"/>
      <c r="I6106" s="47"/>
    </row>
    <row r="6107" spans="2:9" ht="20.100000000000001" hidden="1" customHeight="1" x14ac:dyDescent="0.25">
      <c r="B6107" s="48"/>
      <c r="C6107" s="49"/>
      <c r="D6107" s="49"/>
      <c r="E6107" s="49"/>
      <c r="F6107" s="49"/>
      <c r="G6107" s="50"/>
      <c r="H6107" s="47"/>
      <c r="I6107" s="47"/>
    </row>
    <row r="6108" spans="2:9" ht="20.100000000000001" hidden="1" customHeight="1" x14ac:dyDescent="0.25">
      <c r="B6108" s="48"/>
      <c r="C6108" s="49"/>
      <c r="D6108" s="49"/>
      <c r="E6108" s="49"/>
      <c r="F6108" s="49"/>
      <c r="G6108" s="50"/>
      <c r="H6108" s="47"/>
      <c r="I6108" s="47"/>
    </row>
    <row r="6109" spans="2:9" ht="20.100000000000001" hidden="1" customHeight="1" x14ac:dyDescent="0.25">
      <c r="B6109" s="48"/>
      <c r="C6109" s="49"/>
      <c r="D6109" s="49"/>
      <c r="E6109" s="49"/>
      <c r="F6109" s="49"/>
      <c r="G6109" s="50"/>
      <c r="H6109" s="47"/>
      <c r="I6109" s="47"/>
    </row>
    <row r="6110" spans="2:9" ht="20.100000000000001" hidden="1" customHeight="1" x14ac:dyDescent="0.25">
      <c r="B6110" s="48"/>
      <c r="C6110" s="49"/>
      <c r="D6110" s="49"/>
      <c r="E6110" s="49"/>
      <c r="F6110" s="49"/>
      <c r="G6110" s="50"/>
      <c r="H6110" s="47"/>
      <c r="I6110" s="47"/>
    </row>
    <row r="6111" spans="2:9" ht="20.100000000000001" hidden="1" customHeight="1" x14ac:dyDescent="0.25">
      <c r="B6111" s="48"/>
      <c r="C6111" s="49"/>
      <c r="D6111" s="49"/>
      <c r="E6111" s="49"/>
      <c r="F6111" s="49"/>
      <c r="G6111" s="50"/>
      <c r="H6111" s="47"/>
      <c r="I6111" s="47"/>
    </row>
    <row r="6112" spans="2:9" ht="20.100000000000001" hidden="1" customHeight="1" x14ac:dyDescent="0.25">
      <c r="B6112" s="48"/>
      <c r="C6112" s="49"/>
      <c r="D6112" s="49"/>
      <c r="E6112" s="49"/>
      <c r="F6112" s="49"/>
      <c r="G6112" s="50"/>
      <c r="H6112" s="47"/>
      <c r="I6112" s="47"/>
    </row>
    <row r="6113" spans="2:9" ht="20.100000000000001" hidden="1" customHeight="1" x14ac:dyDescent="0.25">
      <c r="B6113" s="48"/>
      <c r="C6113" s="49"/>
      <c r="D6113" s="49"/>
      <c r="E6113" s="49"/>
      <c r="F6113" s="49"/>
      <c r="G6113" s="50"/>
      <c r="H6113" s="47"/>
      <c r="I6113" s="47"/>
    </row>
    <row r="6114" spans="2:9" ht="20.100000000000001" hidden="1" customHeight="1" x14ac:dyDescent="0.25">
      <c r="B6114" s="48"/>
      <c r="C6114" s="49"/>
      <c r="D6114" s="49"/>
      <c r="E6114" s="49"/>
      <c r="F6114" s="49"/>
      <c r="G6114" s="50"/>
      <c r="H6114" s="47"/>
      <c r="I6114" s="47"/>
    </row>
    <row r="6115" spans="2:9" ht="20.100000000000001" hidden="1" customHeight="1" x14ac:dyDescent="0.25">
      <c r="B6115" s="48"/>
      <c r="C6115" s="49"/>
      <c r="D6115" s="49"/>
      <c r="E6115" s="49"/>
      <c r="F6115" s="49"/>
      <c r="G6115" s="50"/>
      <c r="H6115" s="47"/>
      <c r="I6115" s="47"/>
    </row>
    <row r="6116" spans="2:9" ht="20.100000000000001" hidden="1" customHeight="1" x14ac:dyDescent="0.25">
      <c r="B6116" s="48"/>
      <c r="C6116" s="49"/>
      <c r="D6116" s="49"/>
      <c r="E6116" s="49"/>
      <c r="F6116" s="49"/>
      <c r="G6116" s="50"/>
      <c r="H6116" s="47"/>
      <c r="I6116" s="47"/>
    </row>
    <row r="6117" spans="2:9" ht="20.100000000000001" hidden="1" customHeight="1" x14ac:dyDescent="0.25">
      <c r="B6117" s="48"/>
      <c r="C6117" s="49"/>
      <c r="D6117" s="49"/>
      <c r="E6117" s="49"/>
      <c r="F6117" s="49"/>
      <c r="G6117" s="50"/>
      <c r="H6117" s="47"/>
      <c r="I6117" s="47"/>
    </row>
    <row r="6118" spans="2:9" ht="20.100000000000001" hidden="1" customHeight="1" x14ac:dyDescent="0.25">
      <c r="B6118" s="48"/>
      <c r="C6118" s="49"/>
      <c r="D6118" s="49"/>
      <c r="E6118" s="49"/>
      <c r="F6118" s="49"/>
      <c r="G6118" s="50"/>
      <c r="H6118" s="47"/>
      <c r="I6118" s="47"/>
    </row>
    <row r="6119" spans="2:9" ht="20.100000000000001" hidden="1" customHeight="1" x14ac:dyDescent="0.25">
      <c r="B6119" s="48"/>
      <c r="C6119" s="49"/>
      <c r="D6119" s="49"/>
      <c r="E6119" s="49"/>
      <c r="F6119" s="49"/>
      <c r="G6119" s="50"/>
      <c r="H6119" s="47"/>
      <c r="I6119" s="47"/>
    </row>
    <row r="6120" spans="2:9" ht="20.100000000000001" hidden="1" customHeight="1" x14ac:dyDescent="0.25">
      <c r="B6120" s="48"/>
      <c r="C6120" s="49"/>
      <c r="D6120" s="49"/>
      <c r="E6120" s="49"/>
      <c r="F6120" s="49"/>
      <c r="G6120" s="50"/>
      <c r="H6120" s="47"/>
      <c r="I6120" s="47"/>
    </row>
    <row r="6121" spans="2:9" ht="20.100000000000001" hidden="1" customHeight="1" x14ac:dyDescent="0.25">
      <c r="B6121" s="48"/>
      <c r="C6121" s="49"/>
      <c r="D6121" s="49"/>
      <c r="E6121" s="49"/>
      <c r="F6121" s="49"/>
      <c r="G6121" s="50"/>
      <c r="H6121" s="47"/>
      <c r="I6121" s="47"/>
    </row>
    <row r="6122" spans="2:9" ht="20.100000000000001" hidden="1" customHeight="1" x14ac:dyDescent="0.25">
      <c r="B6122" s="48"/>
      <c r="C6122" s="49"/>
      <c r="D6122" s="49"/>
      <c r="E6122" s="49"/>
      <c r="F6122" s="49"/>
      <c r="G6122" s="50"/>
      <c r="H6122" s="47"/>
      <c r="I6122" s="47"/>
    </row>
    <row r="6123" spans="2:9" ht="20.100000000000001" hidden="1" customHeight="1" x14ac:dyDescent="0.25">
      <c r="B6123" s="48"/>
      <c r="C6123" s="49"/>
      <c r="D6123" s="49"/>
      <c r="E6123" s="49"/>
      <c r="F6123" s="49"/>
      <c r="G6123" s="50"/>
      <c r="H6123" s="47"/>
      <c r="I6123" s="47"/>
    </row>
    <row r="6124" spans="2:9" ht="20.100000000000001" hidden="1" customHeight="1" x14ac:dyDescent="0.25">
      <c r="B6124" s="48"/>
      <c r="C6124" s="49"/>
      <c r="D6124" s="49"/>
      <c r="E6124" s="49"/>
      <c r="F6124" s="49"/>
      <c r="G6124" s="50"/>
      <c r="H6124" s="47"/>
      <c r="I6124" s="47"/>
    </row>
    <row r="6125" spans="2:9" ht="20.100000000000001" hidden="1" customHeight="1" x14ac:dyDescent="0.25">
      <c r="B6125" s="48"/>
      <c r="C6125" s="49"/>
      <c r="D6125" s="49"/>
      <c r="E6125" s="49"/>
      <c r="F6125" s="49"/>
      <c r="G6125" s="50"/>
      <c r="H6125" s="47"/>
      <c r="I6125" s="47"/>
    </row>
    <row r="6126" spans="2:9" ht="20.100000000000001" hidden="1" customHeight="1" x14ac:dyDescent="0.25">
      <c r="B6126" s="48"/>
      <c r="C6126" s="49"/>
      <c r="D6126" s="49"/>
      <c r="E6126" s="49"/>
      <c r="F6126" s="49"/>
      <c r="G6126" s="50"/>
      <c r="H6126" s="47"/>
      <c r="I6126" s="47"/>
    </row>
    <row r="6127" spans="2:9" ht="20.100000000000001" hidden="1" customHeight="1" x14ac:dyDescent="0.25">
      <c r="B6127" s="48"/>
      <c r="C6127" s="49"/>
      <c r="D6127" s="49"/>
      <c r="E6127" s="49"/>
      <c r="F6127" s="49"/>
      <c r="G6127" s="50"/>
      <c r="H6127" s="47"/>
      <c r="I6127" s="47"/>
    </row>
    <row r="6128" spans="2:9" ht="20.100000000000001" hidden="1" customHeight="1" x14ac:dyDescent="0.25">
      <c r="B6128" s="48"/>
      <c r="C6128" s="49"/>
      <c r="D6128" s="49"/>
      <c r="E6128" s="49"/>
      <c r="F6128" s="49"/>
      <c r="G6128" s="50"/>
      <c r="H6128" s="47"/>
      <c r="I6128" s="47"/>
    </row>
    <row r="6129" spans="2:9" ht="20.100000000000001" hidden="1" customHeight="1" x14ac:dyDescent="0.25">
      <c r="B6129" s="48"/>
      <c r="C6129" s="49"/>
      <c r="D6129" s="49"/>
      <c r="E6129" s="49"/>
      <c r="F6129" s="49"/>
      <c r="G6129" s="50"/>
      <c r="H6129" s="47"/>
      <c r="I6129" s="47"/>
    </row>
    <row r="6130" spans="2:9" ht="20.100000000000001" hidden="1" customHeight="1" x14ac:dyDescent="0.25">
      <c r="B6130" s="48"/>
      <c r="C6130" s="49"/>
      <c r="D6130" s="49"/>
      <c r="E6130" s="49"/>
      <c r="F6130" s="49"/>
      <c r="G6130" s="50"/>
      <c r="H6130" s="47"/>
      <c r="I6130" s="47"/>
    </row>
    <row r="6131" spans="2:9" ht="20.100000000000001" hidden="1" customHeight="1" x14ac:dyDescent="0.25">
      <c r="B6131" s="48"/>
      <c r="C6131" s="49"/>
      <c r="D6131" s="49"/>
      <c r="E6131" s="49"/>
      <c r="F6131" s="49"/>
      <c r="G6131" s="50"/>
      <c r="H6131" s="47"/>
      <c r="I6131" s="47"/>
    </row>
    <row r="6132" spans="2:9" ht="20.100000000000001" hidden="1" customHeight="1" x14ac:dyDescent="0.25">
      <c r="B6132" s="48"/>
      <c r="C6132" s="49"/>
      <c r="D6132" s="49"/>
      <c r="E6132" s="49"/>
      <c r="F6132" s="49"/>
      <c r="G6132" s="50"/>
      <c r="H6132" s="47"/>
      <c r="I6132" s="47"/>
    </row>
    <row r="6133" spans="2:9" ht="20.100000000000001" hidden="1" customHeight="1" x14ac:dyDescent="0.25">
      <c r="B6133" s="48"/>
      <c r="C6133" s="49"/>
      <c r="D6133" s="49"/>
      <c r="E6133" s="49"/>
      <c r="F6133" s="49"/>
      <c r="G6133" s="50"/>
      <c r="H6133" s="47"/>
      <c r="I6133" s="47"/>
    </row>
    <row r="6134" spans="2:9" ht="20.100000000000001" hidden="1" customHeight="1" x14ac:dyDescent="0.25">
      <c r="B6134" s="48"/>
      <c r="C6134" s="49"/>
      <c r="D6134" s="49"/>
      <c r="E6134" s="49"/>
      <c r="F6134" s="49"/>
      <c r="G6134" s="50"/>
      <c r="H6134" s="47"/>
      <c r="I6134" s="47"/>
    </row>
    <row r="6135" spans="2:9" ht="20.100000000000001" hidden="1" customHeight="1" x14ac:dyDescent="0.25">
      <c r="B6135" s="48"/>
      <c r="C6135" s="49"/>
      <c r="D6135" s="49"/>
      <c r="E6135" s="49"/>
      <c r="F6135" s="49"/>
      <c r="G6135" s="50"/>
      <c r="H6135" s="47"/>
      <c r="I6135" s="47"/>
    </row>
    <row r="6136" spans="2:9" ht="20.100000000000001" hidden="1" customHeight="1" x14ac:dyDescent="0.25">
      <c r="B6136" s="48"/>
      <c r="C6136" s="49"/>
      <c r="D6136" s="49"/>
      <c r="E6136" s="49"/>
      <c r="F6136" s="49"/>
      <c r="G6136" s="50"/>
      <c r="H6136" s="47"/>
      <c r="I6136" s="47"/>
    </row>
    <row r="6137" spans="2:9" ht="20.100000000000001" hidden="1" customHeight="1" x14ac:dyDescent="0.25">
      <c r="B6137" s="48"/>
      <c r="C6137" s="49"/>
      <c r="D6137" s="49"/>
      <c r="E6137" s="49"/>
      <c r="F6137" s="49"/>
      <c r="G6137" s="50"/>
      <c r="H6137" s="47"/>
      <c r="I6137" s="47"/>
    </row>
    <row r="6138" spans="2:9" ht="20.100000000000001" hidden="1" customHeight="1" x14ac:dyDescent="0.25">
      <c r="B6138" s="48"/>
      <c r="C6138" s="49"/>
      <c r="D6138" s="49"/>
      <c r="E6138" s="49"/>
      <c r="F6138" s="49"/>
      <c r="G6138" s="50"/>
      <c r="H6138" s="47"/>
      <c r="I6138" s="47"/>
    </row>
    <row r="6139" spans="2:9" ht="20.100000000000001" hidden="1" customHeight="1" x14ac:dyDescent="0.25">
      <c r="B6139" s="48"/>
      <c r="C6139" s="49"/>
      <c r="D6139" s="49"/>
      <c r="E6139" s="49"/>
      <c r="F6139" s="49"/>
      <c r="G6139" s="50"/>
      <c r="H6139" s="47"/>
      <c r="I6139" s="47"/>
    </row>
    <row r="6140" spans="2:9" ht="20.100000000000001" hidden="1" customHeight="1" x14ac:dyDescent="0.25">
      <c r="B6140" s="48"/>
      <c r="C6140" s="49"/>
      <c r="D6140" s="49"/>
      <c r="E6140" s="49"/>
      <c r="F6140" s="49"/>
      <c r="G6140" s="50"/>
      <c r="H6140" s="47"/>
      <c r="I6140" s="47"/>
    </row>
    <row r="6141" spans="2:9" ht="20.100000000000001" hidden="1" customHeight="1" x14ac:dyDescent="0.25">
      <c r="B6141" s="48"/>
      <c r="C6141" s="49"/>
      <c r="D6141" s="49"/>
      <c r="E6141" s="49"/>
      <c r="F6141" s="49"/>
      <c r="G6141" s="50"/>
      <c r="H6141" s="47"/>
      <c r="I6141" s="47"/>
    </row>
    <row r="6142" spans="2:9" ht="20.100000000000001" hidden="1" customHeight="1" x14ac:dyDescent="0.25">
      <c r="B6142" s="48"/>
      <c r="C6142" s="49"/>
      <c r="D6142" s="49"/>
      <c r="E6142" s="49"/>
      <c r="F6142" s="49"/>
      <c r="G6142" s="50"/>
      <c r="H6142" s="47"/>
      <c r="I6142" s="47"/>
    </row>
    <row r="6143" spans="2:9" ht="20.100000000000001" hidden="1" customHeight="1" x14ac:dyDescent="0.25">
      <c r="B6143" s="48"/>
      <c r="C6143" s="49"/>
      <c r="D6143" s="49"/>
      <c r="E6143" s="49"/>
      <c r="F6143" s="49"/>
      <c r="G6143" s="50"/>
      <c r="H6143" s="47"/>
      <c r="I6143" s="47"/>
    </row>
    <row r="6144" spans="2:9" ht="20.100000000000001" hidden="1" customHeight="1" x14ac:dyDescent="0.25">
      <c r="B6144" s="48"/>
      <c r="C6144" s="49"/>
      <c r="D6144" s="49"/>
      <c r="E6144" s="49"/>
      <c r="F6144" s="49"/>
      <c r="G6144" s="50"/>
      <c r="H6144" s="47"/>
      <c r="I6144" s="47"/>
    </row>
    <row r="6145" spans="2:9" ht="20.100000000000001" hidden="1" customHeight="1" x14ac:dyDescent="0.25">
      <c r="B6145" s="48"/>
      <c r="C6145" s="49"/>
      <c r="D6145" s="49"/>
      <c r="E6145" s="49"/>
      <c r="F6145" s="49"/>
      <c r="G6145" s="50"/>
      <c r="H6145" s="47"/>
      <c r="I6145" s="47"/>
    </row>
    <row r="6146" spans="2:9" ht="20.100000000000001" hidden="1" customHeight="1" x14ac:dyDescent="0.25">
      <c r="B6146" s="48"/>
      <c r="C6146" s="49"/>
      <c r="D6146" s="49"/>
      <c r="E6146" s="49"/>
      <c r="F6146" s="49"/>
      <c r="G6146" s="50"/>
      <c r="H6146" s="47"/>
      <c r="I6146" s="47"/>
    </row>
    <row r="6147" spans="2:9" ht="20.100000000000001" hidden="1" customHeight="1" x14ac:dyDescent="0.25">
      <c r="B6147" s="48"/>
      <c r="C6147" s="49"/>
      <c r="D6147" s="49"/>
      <c r="E6147" s="49"/>
      <c r="F6147" s="49"/>
      <c r="G6147" s="50"/>
      <c r="H6147" s="47"/>
      <c r="I6147" s="47"/>
    </row>
    <row r="6148" spans="2:9" ht="20.100000000000001" hidden="1" customHeight="1" x14ac:dyDescent="0.25">
      <c r="B6148" s="48"/>
      <c r="C6148" s="49"/>
      <c r="D6148" s="49"/>
      <c r="E6148" s="49"/>
      <c r="F6148" s="49"/>
      <c r="G6148" s="50"/>
      <c r="H6148" s="47"/>
      <c r="I6148" s="47"/>
    </row>
    <row r="6149" spans="2:9" ht="20.100000000000001" hidden="1" customHeight="1" x14ac:dyDescent="0.25">
      <c r="B6149" s="48"/>
      <c r="C6149" s="49"/>
      <c r="D6149" s="49"/>
      <c r="E6149" s="49"/>
      <c r="F6149" s="49"/>
      <c r="G6149" s="50"/>
      <c r="H6149" s="47"/>
      <c r="I6149" s="47"/>
    </row>
    <row r="6150" spans="2:9" ht="20.100000000000001" hidden="1" customHeight="1" x14ac:dyDescent="0.25">
      <c r="B6150" s="48"/>
      <c r="C6150" s="49"/>
      <c r="D6150" s="49"/>
      <c r="E6150" s="49"/>
      <c r="F6150" s="49"/>
      <c r="G6150" s="50"/>
      <c r="H6150" s="47"/>
      <c r="I6150" s="47"/>
    </row>
    <row r="6151" spans="2:9" ht="20.100000000000001" hidden="1" customHeight="1" x14ac:dyDescent="0.25">
      <c r="B6151" s="48"/>
      <c r="C6151" s="49"/>
      <c r="D6151" s="49"/>
      <c r="E6151" s="49"/>
      <c r="F6151" s="49"/>
      <c r="G6151" s="50"/>
      <c r="H6151" s="47"/>
      <c r="I6151" s="47"/>
    </row>
    <row r="6152" spans="2:9" ht="20.100000000000001" hidden="1" customHeight="1" x14ac:dyDescent="0.25">
      <c r="B6152" s="48"/>
      <c r="C6152" s="49"/>
      <c r="D6152" s="49"/>
      <c r="E6152" s="49"/>
      <c r="F6152" s="49"/>
      <c r="G6152" s="50"/>
      <c r="H6152" s="47"/>
      <c r="I6152" s="47"/>
    </row>
    <row r="6153" spans="2:9" ht="20.100000000000001" hidden="1" customHeight="1" x14ac:dyDescent="0.25">
      <c r="B6153" s="48"/>
      <c r="C6153" s="49"/>
      <c r="D6153" s="49"/>
      <c r="E6153" s="49"/>
      <c r="F6153" s="49"/>
      <c r="G6153" s="50"/>
      <c r="H6153" s="47"/>
      <c r="I6153" s="47"/>
    </row>
    <row r="6154" spans="2:9" ht="20.100000000000001" hidden="1" customHeight="1" x14ac:dyDescent="0.25">
      <c r="B6154" s="48"/>
      <c r="C6154" s="49"/>
      <c r="D6154" s="49"/>
      <c r="E6154" s="49"/>
      <c r="F6154" s="49"/>
      <c r="G6154" s="50"/>
      <c r="H6154" s="47"/>
      <c r="I6154" s="47"/>
    </row>
    <row r="6155" spans="2:9" ht="20.100000000000001" hidden="1" customHeight="1" x14ac:dyDescent="0.25">
      <c r="B6155" s="48"/>
      <c r="C6155" s="49"/>
      <c r="D6155" s="49"/>
      <c r="E6155" s="49"/>
      <c r="F6155" s="49"/>
      <c r="G6155" s="50"/>
      <c r="H6155" s="47"/>
      <c r="I6155" s="47"/>
    </row>
    <row r="6156" spans="2:9" ht="20.100000000000001" hidden="1" customHeight="1" x14ac:dyDescent="0.25">
      <c r="B6156" s="48"/>
      <c r="C6156" s="49"/>
      <c r="D6156" s="49"/>
      <c r="E6156" s="49"/>
      <c r="F6156" s="49"/>
      <c r="G6156" s="50"/>
      <c r="H6156" s="47"/>
      <c r="I6156" s="47"/>
    </row>
    <row r="6157" spans="2:9" ht="20.100000000000001" hidden="1" customHeight="1" x14ac:dyDescent="0.25">
      <c r="B6157" s="48"/>
      <c r="C6157" s="49"/>
      <c r="D6157" s="49"/>
      <c r="E6157" s="49"/>
      <c r="F6157" s="49"/>
      <c r="G6157" s="50"/>
      <c r="H6157" s="47"/>
      <c r="I6157" s="47"/>
    </row>
    <row r="6158" spans="2:9" ht="20.100000000000001" hidden="1" customHeight="1" x14ac:dyDescent="0.25">
      <c r="B6158" s="48"/>
      <c r="C6158" s="49"/>
      <c r="D6158" s="49"/>
      <c r="E6158" s="49"/>
      <c r="F6158" s="49"/>
      <c r="G6158" s="50"/>
      <c r="H6158" s="47"/>
      <c r="I6158" s="47"/>
    </row>
    <row r="6159" spans="2:9" ht="20.100000000000001" hidden="1" customHeight="1" x14ac:dyDescent="0.25">
      <c r="B6159" s="48"/>
      <c r="C6159" s="49"/>
      <c r="D6159" s="49"/>
      <c r="E6159" s="49"/>
      <c r="F6159" s="49"/>
      <c r="G6159" s="50"/>
      <c r="H6159" s="47"/>
      <c r="I6159" s="47"/>
    </row>
    <row r="6160" spans="2:9" ht="20.100000000000001" hidden="1" customHeight="1" x14ac:dyDescent="0.25">
      <c r="B6160" s="48"/>
      <c r="C6160" s="49"/>
      <c r="D6160" s="49"/>
      <c r="E6160" s="49"/>
      <c r="F6160" s="49"/>
      <c r="G6160" s="50"/>
      <c r="H6160" s="47"/>
      <c r="I6160" s="47"/>
    </row>
    <row r="6161" spans="2:9" ht="20.100000000000001" hidden="1" customHeight="1" x14ac:dyDescent="0.25">
      <c r="B6161" s="48"/>
      <c r="C6161" s="49"/>
      <c r="D6161" s="49"/>
      <c r="E6161" s="49"/>
      <c r="F6161" s="49"/>
      <c r="G6161" s="50"/>
      <c r="H6161" s="47"/>
      <c r="I6161" s="47"/>
    </row>
    <row r="6162" spans="2:9" ht="20.100000000000001" hidden="1" customHeight="1" x14ac:dyDescent="0.25">
      <c r="B6162" s="48"/>
      <c r="C6162" s="49"/>
      <c r="D6162" s="49"/>
      <c r="E6162" s="49"/>
      <c r="F6162" s="49"/>
      <c r="G6162" s="50"/>
      <c r="H6162" s="47"/>
      <c r="I6162" s="47"/>
    </row>
    <row r="6163" spans="2:9" ht="20.100000000000001" hidden="1" customHeight="1" x14ac:dyDescent="0.25">
      <c r="B6163" s="48"/>
      <c r="C6163" s="49"/>
      <c r="D6163" s="49"/>
      <c r="E6163" s="49"/>
      <c r="F6163" s="49"/>
      <c r="G6163" s="50"/>
      <c r="H6163" s="47"/>
      <c r="I6163" s="47"/>
    </row>
    <row r="6164" spans="2:9" ht="20.100000000000001" hidden="1" customHeight="1" x14ac:dyDescent="0.25">
      <c r="B6164" s="48"/>
      <c r="C6164" s="49"/>
      <c r="D6164" s="49"/>
      <c r="E6164" s="49"/>
      <c r="F6164" s="49"/>
      <c r="G6164" s="50"/>
      <c r="H6164" s="47"/>
      <c r="I6164" s="47"/>
    </row>
    <row r="6165" spans="2:9" ht="20.100000000000001" hidden="1" customHeight="1" x14ac:dyDescent="0.25">
      <c r="B6165" s="48"/>
      <c r="C6165" s="49"/>
      <c r="D6165" s="49"/>
      <c r="E6165" s="49"/>
      <c r="F6165" s="49"/>
      <c r="G6165" s="50"/>
      <c r="H6165" s="47"/>
      <c r="I6165" s="47"/>
    </row>
    <row r="6166" spans="2:9" ht="20.100000000000001" hidden="1" customHeight="1" x14ac:dyDescent="0.25">
      <c r="B6166" s="48"/>
      <c r="C6166" s="49"/>
      <c r="D6166" s="49"/>
      <c r="E6166" s="49"/>
      <c r="F6166" s="49"/>
      <c r="G6166" s="50"/>
      <c r="H6166" s="47"/>
      <c r="I6166" s="47"/>
    </row>
    <row r="6167" spans="2:9" ht="20.100000000000001" hidden="1" customHeight="1" x14ac:dyDescent="0.25">
      <c r="B6167" s="48"/>
      <c r="C6167" s="49"/>
      <c r="D6167" s="49"/>
      <c r="E6167" s="49"/>
      <c r="F6167" s="49"/>
      <c r="G6167" s="50"/>
      <c r="H6167" s="47"/>
      <c r="I6167" s="47"/>
    </row>
    <row r="6168" spans="2:9" ht="20.100000000000001" hidden="1" customHeight="1" x14ac:dyDescent="0.25">
      <c r="B6168" s="48"/>
      <c r="C6168" s="49"/>
      <c r="D6168" s="49"/>
      <c r="E6168" s="49"/>
      <c r="F6168" s="49"/>
      <c r="G6168" s="50"/>
      <c r="H6168" s="47"/>
      <c r="I6168" s="47"/>
    </row>
    <row r="6169" spans="2:9" ht="20.100000000000001" hidden="1" customHeight="1" x14ac:dyDescent="0.25">
      <c r="B6169" s="48"/>
      <c r="C6169" s="49"/>
      <c r="D6169" s="49"/>
      <c r="E6169" s="49"/>
      <c r="F6169" s="49"/>
      <c r="G6169" s="50"/>
      <c r="H6169" s="47"/>
      <c r="I6169" s="47"/>
    </row>
    <row r="6170" spans="2:9" ht="20.100000000000001" hidden="1" customHeight="1" x14ac:dyDescent="0.25">
      <c r="B6170" s="48"/>
      <c r="C6170" s="49"/>
      <c r="D6170" s="49"/>
      <c r="E6170" s="49"/>
      <c r="F6170" s="49"/>
      <c r="G6170" s="50"/>
      <c r="H6170" s="47"/>
      <c r="I6170" s="47"/>
    </row>
    <row r="6171" spans="2:9" ht="20.100000000000001" hidden="1" customHeight="1" x14ac:dyDescent="0.25">
      <c r="B6171" s="48"/>
      <c r="C6171" s="49"/>
      <c r="D6171" s="49"/>
      <c r="E6171" s="49"/>
      <c r="F6171" s="49"/>
      <c r="G6171" s="50"/>
      <c r="H6171" s="47"/>
      <c r="I6171" s="47"/>
    </row>
    <row r="6172" spans="2:9" ht="20.100000000000001" hidden="1" customHeight="1" x14ac:dyDescent="0.25">
      <c r="B6172" s="48"/>
      <c r="C6172" s="49"/>
      <c r="D6172" s="49"/>
      <c r="E6172" s="49"/>
      <c r="F6172" s="49"/>
      <c r="G6172" s="50"/>
      <c r="H6172" s="47"/>
      <c r="I6172" s="47"/>
    </row>
    <row r="6173" spans="2:9" ht="20.100000000000001" hidden="1" customHeight="1" x14ac:dyDescent="0.25">
      <c r="B6173" s="48"/>
      <c r="C6173" s="49"/>
      <c r="D6173" s="49"/>
      <c r="E6173" s="49"/>
      <c r="F6173" s="49"/>
      <c r="G6173" s="50"/>
      <c r="H6173" s="47"/>
      <c r="I6173" s="47"/>
    </row>
    <row r="6174" spans="2:9" ht="20.100000000000001" hidden="1" customHeight="1" x14ac:dyDescent="0.25">
      <c r="B6174" s="48"/>
      <c r="C6174" s="49"/>
      <c r="D6174" s="49"/>
      <c r="E6174" s="49"/>
      <c r="F6174" s="49"/>
      <c r="G6174" s="50"/>
      <c r="H6174" s="47"/>
      <c r="I6174" s="47"/>
    </row>
    <row r="6175" spans="2:9" ht="20.100000000000001" hidden="1" customHeight="1" x14ac:dyDescent="0.25">
      <c r="B6175" s="48"/>
      <c r="C6175" s="49"/>
      <c r="D6175" s="49"/>
      <c r="E6175" s="49"/>
      <c r="F6175" s="49"/>
      <c r="G6175" s="50"/>
      <c r="H6175" s="47"/>
      <c r="I6175" s="47"/>
    </row>
    <row r="6176" spans="2:9" ht="20.100000000000001" hidden="1" customHeight="1" x14ac:dyDescent="0.25">
      <c r="B6176" s="48"/>
      <c r="C6176" s="49"/>
      <c r="D6176" s="49"/>
      <c r="E6176" s="49"/>
      <c r="F6176" s="49"/>
      <c r="G6176" s="50"/>
      <c r="H6176" s="47"/>
      <c r="I6176" s="47"/>
    </row>
    <row r="6177" spans="2:9" ht="20.100000000000001" hidden="1" customHeight="1" x14ac:dyDescent="0.25">
      <c r="B6177" s="48"/>
      <c r="C6177" s="49"/>
      <c r="D6177" s="49"/>
      <c r="E6177" s="49"/>
      <c r="F6177" s="49"/>
      <c r="G6177" s="50"/>
      <c r="H6177" s="47"/>
      <c r="I6177" s="47"/>
    </row>
    <row r="6178" spans="2:9" ht="20.100000000000001" hidden="1" customHeight="1" x14ac:dyDescent="0.25">
      <c r="B6178" s="48"/>
      <c r="C6178" s="49"/>
      <c r="D6178" s="49"/>
      <c r="E6178" s="49"/>
      <c r="F6178" s="49"/>
      <c r="G6178" s="50"/>
      <c r="H6178" s="47"/>
      <c r="I6178" s="47"/>
    </row>
    <row r="6179" spans="2:9" ht="20.100000000000001" hidden="1" customHeight="1" x14ac:dyDescent="0.25">
      <c r="B6179" s="48"/>
      <c r="C6179" s="49"/>
      <c r="D6179" s="49"/>
      <c r="E6179" s="49"/>
      <c r="F6179" s="49"/>
      <c r="G6179" s="50"/>
      <c r="H6179" s="47"/>
      <c r="I6179" s="47"/>
    </row>
    <row r="6180" spans="2:9" ht="20.100000000000001" hidden="1" customHeight="1" x14ac:dyDescent="0.25">
      <c r="B6180" s="48"/>
      <c r="C6180" s="49"/>
      <c r="D6180" s="49"/>
      <c r="E6180" s="49"/>
      <c r="F6180" s="49"/>
      <c r="G6180" s="50"/>
      <c r="H6180" s="47"/>
      <c r="I6180" s="47"/>
    </row>
    <row r="6181" spans="2:9" ht="20.100000000000001" hidden="1" customHeight="1" x14ac:dyDescent="0.25">
      <c r="B6181" s="48"/>
      <c r="C6181" s="49"/>
      <c r="D6181" s="49"/>
      <c r="E6181" s="49"/>
      <c r="F6181" s="49"/>
      <c r="G6181" s="50"/>
      <c r="H6181" s="47"/>
      <c r="I6181" s="47"/>
    </row>
    <row r="6182" spans="2:9" ht="20.100000000000001" hidden="1" customHeight="1" x14ac:dyDescent="0.25">
      <c r="B6182" s="48"/>
      <c r="C6182" s="49"/>
      <c r="D6182" s="49"/>
      <c r="E6182" s="49"/>
      <c r="F6182" s="49"/>
      <c r="G6182" s="50"/>
      <c r="H6182" s="47"/>
      <c r="I6182" s="47"/>
    </row>
    <row r="6183" spans="2:9" ht="20.100000000000001" hidden="1" customHeight="1" x14ac:dyDescent="0.25">
      <c r="B6183" s="48"/>
      <c r="C6183" s="49"/>
      <c r="D6183" s="49"/>
      <c r="E6183" s="49"/>
      <c r="F6183" s="49"/>
      <c r="G6183" s="50"/>
      <c r="H6183" s="47"/>
      <c r="I6183" s="47"/>
    </row>
    <row r="6184" spans="2:9" ht="20.100000000000001" hidden="1" customHeight="1" x14ac:dyDescent="0.25">
      <c r="B6184" s="48"/>
      <c r="C6184" s="49"/>
      <c r="D6184" s="49"/>
      <c r="E6184" s="49"/>
      <c r="F6184" s="49"/>
      <c r="G6184" s="50"/>
      <c r="H6184" s="47"/>
      <c r="I6184" s="47"/>
    </row>
    <row r="6185" spans="2:9" ht="20.100000000000001" hidden="1" customHeight="1" x14ac:dyDescent="0.25">
      <c r="B6185" s="48"/>
      <c r="C6185" s="49"/>
      <c r="D6185" s="49"/>
      <c r="E6185" s="49"/>
      <c r="F6185" s="49"/>
      <c r="G6185" s="50"/>
      <c r="H6185" s="47"/>
      <c r="I6185" s="47"/>
    </row>
    <row r="6186" spans="2:9" ht="20.100000000000001" hidden="1" customHeight="1" x14ac:dyDescent="0.25">
      <c r="B6186" s="48"/>
      <c r="C6186" s="49"/>
      <c r="D6186" s="49"/>
      <c r="E6186" s="49"/>
      <c r="F6186" s="49"/>
      <c r="G6186" s="50"/>
      <c r="H6186" s="47"/>
      <c r="I6186" s="47"/>
    </row>
    <row r="6187" spans="2:9" ht="20.100000000000001" hidden="1" customHeight="1" x14ac:dyDescent="0.25">
      <c r="B6187" s="48"/>
      <c r="C6187" s="49"/>
      <c r="D6187" s="49"/>
      <c r="E6187" s="49"/>
      <c r="F6187" s="49"/>
      <c r="G6187" s="50"/>
      <c r="H6187" s="47"/>
      <c r="I6187" s="47"/>
    </row>
    <row r="6188" spans="2:9" ht="20.100000000000001" hidden="1" customHeight="1" x14ac:dyDescent="0.25">
      <c r="B6188" s="48"/>
      <c r="C6188" s="49"/>
      <c r="D6188" s="49"/>
      <c r="E6188" s="49"/>
      <c r="F6188" s="49"/>
      <c r="G6188" s="50"/>
      <c r="H6188" s="47"/>
      <c r="I6188" s="47"/>
    </row>
    <row r="6189" spans="2:9" ht="20.100000000000001" hidden="1" customHeight="1" x14ac:dyDescent="0.25">
      <c r="B6189" s="48"/>
      <c r="C6189" s="49"/>
      <c r="D6189" s="49"/>
      <c r="E6189" s="49"/>
      <c r="F6189" s="49"/>
      <c r="G6189" s="50"/>
      <c r="H6189" s="47"/>
      <c r="I6189" s="47"/>
    </row>
    <row r="6190" spans="2:9" ht="20.100000000000001" hidden="1" customHeight="1" x14ac:dyDescent="0.25">
      <c r="B6190" s="48"/>
      <c r="C6190" s="49"/>
      <c r="D6190" s="49"/>
      <c r="E6190" s="49"/>
      <c r="F6190" s="49"/>
      <c r="G6190" s="50"/>
      <c r="H6190" s="47"/>
      <c r="I6190" s="47"/>
    </row>
    <row r="6191" spans="2:9" ht="20.100000000000001" hidden="1" customHeight="1" x14ac:dyDescent="0.25">
      <c r="B6191" s="48"/>
      <c r="C6191" s="49"/>
      <c r="D6191" s="49"/>
      <c r="E6191" s="49"/>
      <c r="F6191" s="49"/>
      <c r="G6191" s="50"/>
      <c r="H6191" s="47"/>
      <c r="I6191" s="47"/>
    </row>
    <row r="6192" spans="2:9" ht="20.100000000000001" hidden="1" customHeight="1" x14ac:dyDescent="0.25">
      <c r="B6192" s="48"/>
      <c r="C6192" s="49"/>
      <c r="D6192" s="49"/>
      <c r="E6192" s="49"/>
      <c r="F6192" s="49"/>
      <c r="G6192" s="50"/>
      <c r="H6192" s="47"/>
      <c r="I6192" s="47"/>
    </row>
    <row r="6193" spans="2:9" ht="20.100000000000001" hidden="1" customHeight="1" x14ac:dyDescent="0.25">
      <c r="B6193" s="48"/>
      <c r="C6193" s="49"/>
      <c r="D6193" s="49"/>
      <c r="E6193" s="49"/>
      <c r="F6193" s="49"/>
      <c r="G6193" s="50"/>
      <c r="H6193" s="47"/>
      <c r="I6193" s="47"/>
    </row>
    <row r="6194" spans="2:9" ht="20.100000000000001" hidden="1" customHeight="1" x14ac:dyDescent="0.25">
      <c r="B6194" s="48"/>
      <c r="C6194" s="49"/>
      <c r="D6194" s="49"/>
      <c r="E6194" s="49"/>
      <c r="F6194" s="49"/>
      <c r="G6194" s="50"/>
      <c r="H6194" s="47"/>
      <c r="I6194" s="47"/>
    </row>
    <row r="6195" spans="2:9" ht="20.100000000000001" hidden="1" customHeight="1" x14ac:dyDescent="0.25">
      <c r="B6195" s="48"/>
      <c r="C6195" s="49"/>
      <c r="D6195" s="49"/>
      <c r="E6195" s="49"/>
      <c r="F6195" s="49"/>
      <c r="G6195" s="50"/>
      <c r="H6195" s="47"/>
      <c r="I6195" s="47"/>
    </row>
    <row r="6196" spans="2:9" ht="20.100000000000001" hidden="1" customHeight="1" x14ac:dyDescent="0.25">
      <c r="B6196" s="48"/>
      <c r="C6196" s="49"/>
      <c r="D6196" s="49"/>
      <c r="E6196" s="49"/>
      <c r="F6196" s="49"/>
      <c r="G6196" s="50"/>
      <c r="H6196" s="47"/>
      <c r="I6196" s="47"/>
    </row>
    <row r="6197" spans="2:9" ht="20.100000000000001" hidden="1" customHeight="1" x14ac:dyDescent="0.25">
      <c r="B6197" s="48"/>
      <c r="C6197" s="49"/>
      <c r="D6197" s="49"/>
      <c r="E6197" s="49"/>
      <c r="F6197" s="49"/>
      <c r="G6197" s="50"/>
      <c r="H6197" s="47"/>
      <c r="I6197" s="47"/>
    </row>
    <row r="6198" spans="2:9" ht="20.100000000000001" hidden="1" customHeight="1" x14ac:dyDescent="0.25">
      <c r="B6198" s="48"/>
      <c r="C6198" s="49"/>
      <c r="D6198" s="49"/>
      <c r="E6198" s="49"/>
      <c r="F6198" s="49"/>
      <c r="G6198" s="50"/>
      <c r="H6198" s="47"/>
      <c r="I6198" s="47"/>
    </row>
    <row r="6199" spans="2:9" ht="20.100000000000001" hidden="1" customHeight="1" x14ac:dyDescent="0.25">
      <c r="B6199" s="48"/>
      <c r="C6199" s="49"/>
      <c r="D6199" s="49"/>
      <c r="E6199" s="49"/>
      <c r="F6199" s="49"/>
      <c r="G6199" s="50"/>
      <c r="H6199" s="47"/>
      <c r="I6199" s="47"/>
    </row>
    <row r="6200" spans="2:9" ht="20.100000000000001" hidden="1" customHeight="1" x14ac:dyDescent="0.25">
      <c r="B6200" s="48"/>
      <c r="C6200" s="49"/>
      <c r="D6200" s="49"/>
      <c r="E6200" s="49"/>
      <c r="F6200" s="49"/>
      <c r="G6200" s="50"/>
      <c r="H6200" s="47"/>
      <c r="I6200" s="47"/>
    </row>
    <row r="6201" spans="2:9" ht="20.100000000000001" hidden="1" customHeight="1" x14ac:dyDescent="0.25">
      <c r="B6201" s="48"/>
      <c r="C6201" s="49"/>
      <c r="D6201" s="49"/>
      <c r="E6201" s="49"/>
      <c r="F6201" s="49"/>
      <c r="G6201" s="50"/>
      <c r="H6201" s="47"/>
      <c r="I6201" s="47"/>
    </row>
    <row r="6202" spans="2:9" ht="20.100000000000001" hidden="1" customHeight="1" x14ac:dyDescent="0.25">
      <c r="B6202" s="48"/>
      <c r="C6202" s="49"/>
      <c r="D6202" s="49"/>
      <c r="E6202" s="49"/>
      <c r="F6202" s="49"/>
      <c r="G6202" s="50"/>
      <c r="H6202" s="47"/>
      <c r="I6202" s="47"/>
    </row>
    <row r="6203" spans="2:9" ht="20.100000000000001" hidden="1" customHeight="1" x14ac:dyDescent="0.25">
      <c r="B6203" s="48"/>
      <c r="C6203" s="49"/>
      <c r="D6203" s="49"/>
      <c r="E6203" s="49"/>
      <c r="F6203" s="49"/>
      <c r="G6203" s="50"/>
      <c r="H6203" s="47"/>
      <c r="I6203" s="47"/>
    </row>
    <row r="6204" spans="2:9" ht="20.100000000000001" hidden="1" customHeight="1" x14ac:dyDescent="0.25">
      <c r="B6204" s="48"/>
      <c r="C6204" s="49"/>
      <c r="D6204" s="49"/>
      <c r="E6204" s="49"/>
      <c r="F6204" s="49"/>
      <c r="G6204" s="50"/>
      <c r="H6204" s="47"/>
      <c r="I6204" s="47"/>
    </row>
    <row r="6205" spans="2:9" ht="20.100000000000001" hidden="1" customHeight="1" x14ac:dyDescent="0.25">
      <c r="B6205" s="48"/>
      <c r="C6205" s="49"/>
      <c r="D6205" s="49"/>
      <c r="E6205" s="49"/>
      <c r="F6205" s="49"/>
      <c r="G6205" s="50"/>
      <c r="H6205" s="47"/>
      <c r="I6205" s="47"/>
    </row>
    <row r="6206" spans="2:9" ht="20.100000000000001" hidden="1" customHeight="1" x14ac:dyDescent="0.25">
      <c r="B6206" s="48"/>
      <c r="C6206" s="49"/>
      <c r="D6206" s="49"/>
      <c r="E6206" s="49"/>
      <c r="F6206" s="49"/>
      <c r="G6206" s="50"/>
      <c r="H6206" s="47"/>
      <c r="I6206" s="47"/>
    </row>
    <row r="6207" spans="2:9" ht="20.100000000000001" hidden="1" customHeight="1" x14ac:dyDescent="0.25">
      <c r="B6207" s="48"/>
      <c r="C6207" s="49"/>
      <c r="D6207" s="49"/>
      <c r="E6207" s="49"/>
      <c r="F6207" s="49"/>
      <c r="G6207" s="50"/>
      <c r="H6207" s="47"/>
      <c r="I6207" s="47"/>
    </row>
    <row r="6208" spans="2:9" ht="20.100000000000001" hidden="1" customHeight="1" x14ac:dyDescent="0.25">
      <c r="B6208" s="48"/>
      <c r="C6208" s="49"/>
      <c r="D6208" s="49"/>
      <c r="E6208" s="49"/>
      <c r="F6208" s="49"/>
      <c r="G6208" s="50"/>
      <c r="H6208" s="47"/>
      <c r="I6208" s="47"/>
    </row>
    <row r="6209" spans="2:9" ht="20.100000000000001" hidden="1" customHeight="1" x14ac:dyDescent="0.25">
      <c r="B6209" s="48"/>
      <c r="C6209" s="49"/>
      <c r="D6209" s="49"/>
      <c r="E6209" s="49"/>
      <c r="F6209" s="49"/>
      <c r="G6209" s="50"/>
      <c r="H6209" s="47"/>
      <c r="I6209" s="47"/>
    </row>
    <row r="6210" spans="2:9" ht="20.100000000000001" hidden="1" customHeight="1" x14ac:dyDescent="0.25">
      <c r="B6210" s="48"/>
      <c r="C6210" s="49"/>
      <c r="D6210" s="49"/>
      <c r="E6210" s="49"/>
      <c r="F6210" s="49"/>
      <c r="G6210" s="50"/>
      <c r="H6210" s="47"/>
      <c r="I6210" s="47"/>
    </row>
    <row r="6211" spans="2:9" ht="20.100000000000001" hidden="1" customHeight="1" x14ac:dyDescent="0.25">
      <c r="B6211" s="48"/>
      <c r="C6211" s="49"/>
      <c r="D6211" s="49"/>
      <c r="E6211" s="49"/>
      <c r="F6211" s="49"/>
      <c r="G6211" s="50"/>
      <c r="H6211" s="47"/>
      <c r="I6211" s="47"/>
    </row>
    <row r="6212" spans="2:9" ht="20.100000000000001" hidden="1" customHeight="1" x14ac:dyDescent="0.25">
      <c r="B6212" s="48"/>
      <c r="C6212" s="49"/>
      <c r="D6212" s="49"/>
      <c r="E6212" s="49"/>
      <c r="F6212" s="49"/>
      <c r="G6212" s="50"/>
      <c r="H6212" s="47"/>
      <c r="I6212" s="47"/>
    </row>
    <row r="6213" spans="2:9" ht="20.100000000000001" hidden="1" customHeight="1" x14ac:dyDescent="0.25">
      <c r="B6213" s="48"/>
      <c r="C6213" s="49"/>
      <c r="D6213" s="49"/>
      <c r="E6213" s="49"/>
      <c r="F6213" s="49"/>
      <c r="G6213" s="50"/>
      <c r="H6213" s="47"/>
      <c r="I6213" s="47"/>
    </row>
    <row r="6214" spans="2:9" ht="20.100000000000001" hidden="1" customHeight="1" x14ac:dyDescent="0.25">
      <c r="B6214" s="48"/>
      <c r="C6214" s="49"/>
      <c r="D6214" s="49"/>
      <c r="E6214" s="49"/>
      <c r="F6214" s="49"/>
      <c r="G6214" s="50"/>
      <c r="H6214" s="47"/>
      <c r="I6214" s="47"/>
    </row>
    <row r="6215" spans="2:9" ht="20.100000000000001" hidden="1" customHeight="1" x14ac:dyDescent="0.25">
      <c r="B6215" s="48"/>
      <c r="C6215" s="49"/>
      <c r="D6215" s="49"/>
      <c r="E6215" s="49"/>
      <c r="F6215" s="49"/>
      <c r="G6215" s="50"/>
      <c r="H6215" s="47"/>
      <c r="I6215" s="47"/>
    </row>
    <row r="6216" spans="2:9" ht="20.100000000000001" hidden="1" customHeight="1" x14ac:dyDescent="0.25">
      <c r="B6216" s="48"/>
      <c r="C6216" s="49"/>
      <c r="D6216" s="49"/>
      <c r="E6216" s="49"/>
      <c r="F6216" s="49"/>
      <c r="G6216" s="50"/>
      <c r="H6216" s="47"/>
      <c r="I6216" s="47"/>
    </row>
    <row r="6217" spans="2:9" ht="20.100000000000001" hidden="1" customHeight="1" x14ac:dyDescent="0.25">
      <c r="B6217" s="48"/>
      <c r="C6217" s="49"/>
      <c r="D6217" s="49"/>
      <c r="E6217" s="49"/>
      <c r="F6217" s="49"/>
      <c r="G6217" s="50"/>
      <c r="H6217" s="47"/>
      <c r="I6217" s="47"/>
    </row>
    <row r="6218" spans="2:9" ht="20.100000000000001" hidden="1" customHeight="1" x14ac:dyDescent="0.25">
      <c r="B6218" s="48"/>
      <c r="C6218" s="49"/>
      <c r="D6218" s="49"/>
      <c r="E6218" s="49"/>
      <c r="F6218" s="49"/>
      <c r="G6218" s="50"/>
      <c r="H6218" s="47"/>
      <c r="I6218" s="47"/>
    </row>
    <row r="6219" spans="2:9" ht="20.100000000000001" hidden="1" customHeight="1" x14ac:dyDescent="0.25">
      <c r="B6219" s="48"/>
      <c r="C6219" s="49"/>
      <c r="D6219" s="49"/>
      <c r="E6219" s="49"/>
      <c r="F6219" s="49"/>
      <c r="G6219" s="50"/>
      <c r="H6219" s="47"/>
      <c r="I6219" s="47"/>
    </row>
    <row r="6220" spans="2:9" ht="20.100000000000001" hidden="1" customHeight="1" x14ac:dyDescent="0.25">
      <c r="B6220" s="48"/>
      <c r="C6220" s="49"/>
      <c r="D6220" s="49"/>
      <c r="E6220" s="49"/>
      <c r="F6220" s="49"/>
      <c r="G6220" s="50"/>
      <c r="H6220" s="47"/>
      <c r="I6220" s="47"/>
    </row>
    <row r="6221" spans="2:9" ht="20.100000000000001" hidden="1" customHeight="1" x14ac:dyDescent="0.25">
      <c r="B6221" s="48"/>
      <c r="C6221" s="49"/>
      <c r="D6221" s="49"/>
      <c r="E6221" s="49"/>
      <c r="F6221" s="49"/>
      <c r="G6221" s="50"/>
      <c r="H6221" s="47"/>
      <c r="I6221" s="47"/>
    </row>
    <row r="6222" spans="2:9" ht="20.100000000000001" hidden="1" customHeight="1" x14ac:dyDescent="0.25">
      <c r="B6222" s="48"/>
      <c r="C6222" s="49"/>
      <c r="D6222" s="49"/>
      <c r="E6222" s="49"/>
      <c r="F6222" s="49"/>
      <c r="G6222" s="50"/>
      <c r="H6222" s="47"/>
      <c r="I6222" s="47"/>
    </row>
    <row r="6223" spans="2:9" ht="20.100000000000001" hidden="1" customHeight="1" x14ac:dyDescent="0.25">
      <c r="B6223" s="48"/>
      <c r="C6223" s="49"/>
      <c r="D6223" s="49"/>
      <c r="E6223" s="49"/>
      <c r="F6223" s="49"/>
      <c r="G6223" s="50"/>
      <c r="H6223" s="47"/>
      <c r="I6223" s="47"/>
    </row>
    <row r="6224" spans="2:9" ht="20.100000000000001" hidden="1" customHeight="1" x14ac:dyDescent="0.25">
      <c r="B6224" s="48"/>
      <c r="C6224" s="49"/>
      <c r="D6224" s="49"/>
      <c r="E6224" s="49"/>
      <c r="F6224" s="49"/>
      <c r="G6224" s="50"/>
      <c r="H6224" s="47"/>
      <c r="I6224" s="47"/>
    </row>
    <row r="6225" spans="2:9" ht="20.100000000000001" hidden="1" customHeight="1" x14ac:dyDescent="0.25">
      <c r="B6225" s="48"/>
      <c r="C6225" s="49"/>
      <c r="D6225" s="49"/>
      <c r="E6225" s="49"/>
      <c r="F6225" s="49"/>
      <c r="G6225" s="50"/>
      <c r="H6225" s="47"/>
      <c r="I6225" s="47"/>
    </row>
    <row r="6226" spans="2:9" ht="20.100000000000001" hidden="1" customHeight="1" x14ac:dyDescent="0.25">
      <c r="B6226" s="48"/>
      <c r="C6226" s="49"/>
      <c r="D6226" s="49"/>
      <c r="E6226" s="49"/>
      <c r="F6226" s="49"/>
      <c r="G6226" s="50"/>
      <c r="H6226" s="47"/>
      <c r="I6226" s="47"/>
    </row>
    <row r="6227" spans="2:9" ht="20.100000000000001" hidden="1" customHeight="1" x14ac:dyDescent="0.25">
      <c r="B6227" s="48"/>
      <c r="C6227" s="49"/>
      <c r="D6227" s="49"/>
      <c r="E6227" s="49"/>
      <c r="F6227" s="49"/>
      <c r="G6227" s="50"/>
      <c r="H6227" s="47"/>
      <c r="I6227" s="47"/>
    </row>
    <row r="6228" spans="2:9" ht="20.100000000000001" hidden="1" customHeight="1" x14ac:dyDescent="0.25">
      <c r="B6228" s="48"/>
      <c r="C6228" s="49"/>
      <c r="D6228" s="49"/>
      <c r="E6228" s="49"/>
      <c r="F6228" s="49"/>
      <c r="G6228" s="50"/>
      <c r="H6228" s="47"/>
      <c r="I6228" s="47"/>
    </row>
    <row r="6229" spans="2:9" ht="20.100000000000001" hidden="1" customHeight="1" x14ac:dyDescent="0.25">
      <c r="B6229" s="48"/>
      <c r="C6229" s="49"/>
      <c r="D6229" s="49"/>
      <c r="E6229" s="49"/>
      <c r="F6229" s="49"/>
      <c r="G6229" s="50"/>
      <c r="H6229" s="47"/>
      <c r="I6229" s="47"/>
    </row>
    <row r="6230" spans="2:9" ht="20.100000000000001" hidden="1" customHeight="1" x14ac:dyDescent="0.25">
      <c r="B6230" s="48"/>
      <c r="C6230" s="49"/>
      <c r="D6230" s="49"/>
      <c r="E6230" s="49"/>
      <c r="F6230" s="49"/>
      <c r="G6230" s="50"/>
      <c r="H6230" s="47"/>
      <c r="I6230" s="47"/>
    </row>
    <row r="6231" spans="2:9" ht="20.100000000000001" hidden="1" customHeight="1" x14ac:dyDescent="0.25">
      <c r="B6231" s="48"/>
      <c r="C6231" s="49"/>
      <c r="D6231" s="49"/>
      <c r="E6231" s="49"/>
      <c r="F6231" s="49"/>
      <c r="G6231" s="50"/>
      <c r="H6231" s="47"/>
      <c r="I6231" s="47"/>
    </row>
    <row r="6232" spans="2:9" ht="20.100000000000001" hidden="1" customHeight="1" x14ac:dyDescent="0.25">
      <c r="B6232" s="48"/>
      <c r="C6232" s="49"/>
      <c r="D6232" s="49"/>
      <c r="E6232" s="49"/>
      <c r="F6232" s="49"/>
      <c r="G6232" s="50"/>
      <c r="H6232" s="47"/>
      <c r="I6232" s="47"/>
    </row>
    <row r="6233" spans="2:9" ht="20.100000000000001" hidden="1" customHeight="1" x14ac:dyDescent="0.25">
      <c r="B6233" s="48"/>
      <c r="C6233" s="49"/>
      <c r="D6233" s="49"/>
      <c r="E6233" s="49"/>
      <c r="F6233" s="49"/>
      <c r="G6233" s="50"/>
      <c r="H6233" s="47"/>
      <c r="I6233" s="47"/>
    </row>
    <row r="6234" spans="2:9" ht="20.100000000000001" hidden="1" customHeight="1" x14ac:dyDescent="0.25">
      <c r="B6234" s="48"/>
      <c r="C6234" s="49"/>
      <c r="D6234" s="49"/>
      <c r="E6234" s="49"/>
      <c r="F6234" s="49"/>
      <c r="G6234" s="50"/>
      <c r="H6234" s="47"/>
      <c r="I6234" s="47"/>
    </row>
    <row r="6235" spans="2:9" ht="20.100000000000001" hidden="1" customHeight="1" x14ac:dyDescent="0.25">
      <c r="B6235" s="48"/>
      <c r="C6235" s="49"/>
      <c r="D6235" s="49"/>
      <c r="E6235" s="49"/>
      <c r="F6235" s="49"/>
      <c r="G6235" s="50"/>
      <c r="H6235" s="47"/>
      <c r="I6235" s="47"/>
    </row>
    <row r="6236" spans="2:9" ht="20.100000000000001" hidden="1" customHeight="1" x14ac:dyDescent="0.25">
      <c r="B6236" s="48"/>
      <c r="C6236" s="49"/>
      <c r="D6236" s="49"/>
      <c r="E6236" s="49"/>
      <c r="F6236" s="49"/>
      <c r="G6236" s="50"/>
      <c r="H6236" s="47"/>
      <c r="I6236" s="47"/>
    </row>
    <row r="6237" spans="2:9" ht="20.100000000000001" hidden="1" customHeight="1" x14ac:dyDescent="0.25">
      <c r="B6237" s="48"/>
      <c r="C6237" s="49"/>
      <c r="D6237" s="49"/>
      <c r="E6237" s="49"/>
      <c r="F6237" s="49"/>
      <c r="G6237" s="50"/>
      <c r="H6237" s="47"/>
      <c r="I6237" s="47"/>
    </row>
    <row r="6238" spans="2:9" ht="20.100000000000001" hidden="1" customHeight="1" x14ac:dyDescent="0.25">
      <c r="B6238" s="48"/>
      <c r="C6238" s="49"/>
      <c r="D6238" s="49"/>
      <c r="E6238" s="49"/>
      <c r="F6238" s="49"/>
      <c r="G6238" s="50"/>
      <c r="H6238" s="47"/>
      <c r="I6238" s="47"/>
    </row>
    <row r="6239" spans="2:9" ht="20.100000000000001" hidden="1" customHeight="1" x14ac:dyDescent="0.25">
      <c r="B6239" s="48"/>
      <c r="C6239" s="49"/>
      <c r="D6239" s="49"/>
      <c r="E6239" s="49"/>
      <c r="F6239" s="49"/>
      <c r="G6239" s="50"/>
      <c r="H6239" s="47"/>
      <c r="I6239" s="47"/>
    </row>
    <row r="6240" spans="2:9" ht="20.100000000000001" hidden="1" customHeight="1" x14ac:dyDescent="0.25">
      <c r="B6240" s="48"/>
      <c r="C6240" s="49"/>
      <c r="D6240" s="49"/>
      <c r="E6240" s="49"/>
      <c r="F6240" s="49"/>
      <c r="G6240" s="50"/>
      <c r="H6240" s="47"/>
      <c r="I6240" s="47"/>
    </row>
    <row r="6241" spans="2:9" ht="20.100000000000001" hidden="1" customHeight="1" x14ac:dyDescent="0.25">
      <c r="B6241" s="48"/>
      <c r="C6241" s="49"/>
      <c r="D6241" s="49"/>
      <c r="E6241" s="49"/>
      <c r="F6241" s="49"/>
      <c r="G6241" s="50"/>
      <c r="H6241" s="47"/>
      <c r="I6241" s="47"/>
    </row>
    <row r="6242" spans="2:9" ht="20.100000000000001" hidden="1" customHeight="1" x14ac:dyDescent="0.25">
      <c r="B6242" s="48"/>
      <c r="C6242" s="49"/>
      <c r="D6242" s="49"/>
      <c r="E6242" s="49"/>
      <c r="F6242" s="49"/>
      <c r="G6242" s="50"/>
      <c r="H6242" s="47"/>
      <c r="I6242" s="47"/>
    </row>
    <row r="6243" spans="2:9" ht="20.100000000000001" hidden="1" customHeight="1" x14ac:dyDescent="0.25">
      <c r="B6243" s="48"/>
      <c r="C6243" s="49"/>
      <c r="D6243" s="49"/>
      <c r="E6243" s="49"/>
      <c r="F6243" s="49"/>
      <c r="G6243" s="50"/>
      <c r="H6243" s="47"/>
      <c r="I6243" s="47"/>
    </row>
    <row r="6244" spans="2:9" ht="20.100000000000001" hidden="1" customHeight="1" x14ac:dyDescent="0.25">
      <c r="B6244" s="48"/>
      <c r="C6244" s="49"/>
      <c r="D6244" s="49"/>
      <c r="E6244" s="49"/>
      <c r="F6244" s="49"/>
      <c r="G6244" s="50"/>
      <c r="H6244" s="47"/>
      <c r="I6244" s="47"/>
    </row>
    <row r="6245" spans="2:9" ht="20.100000000000001" hidden="1" customHeight="1" x14ac:dyDescent="0.25">
      <c r="B6245" s="48"/>
      <c r="C6245" s="49"/>
      <c r="D6245" s="49"/>
      <c r="E6245" s="49"/>
      <c r="F6245" s="49"/>
      <c r="G6245" s="50"/>
      <c r="H6245" s="47"/>
      <c r="I6245" s="47"/>
    </row>
    <row r="6246" spans="2:9" ht="20.100000000000001" hidden="1" customHeight="1" x14ac:dyDescent="0.25">
      <c r="B6246" s="48"/>
      <c r="C6246" s="49"/>
      <c r="D6246" s="49"/>
      <c r="E6246" s="49"/>
      <c r="F6246" s="49"/>
      <c r="G6246" s="50"/>
      <c r="H6246" s="47"/>
      <c r="I6246" s="47"/>
    </row>
    <row r="6247" spans="2:9" ht="20.100000000000001" hidden="1" customHeight="1" x14ac:dyDescent="0.25">
      <c r="B6247" s="48"/>
      <c r="C6247" s="49"/>
      <c r="D6247" s="49"/>
      <c r="E6247" s="49"/>
      <c r="F6247" s="49"/>
      <c r="G6247" s="50"/>
      <c r="H6247" s="47"/>
      <c r="I6247" s="47"/>
    </row>
    <row r="6248" spans="2:9" ht="20.100000000000001" hidden="1" customHeight="1" x14ac:dyDescent="0.25">
      <c r="B6248" s="48"/>
      <c r="C6248" s="49"/>
      <c r="D6248" s="49"/>
      <c r="E6248" s="49"/>
      <c r="F6248" s="49"/>
      <c r="G6248" s="50"/>
      <c r="H6248" s="47"/>
      <c r="I6248" s="47"/>
    </row>
    <row r="6249" spans="2:9" ht="20.100000000000001" hidden="1" customHeight="1" x14ac:dyDescent="0.25">
      <c r="B6249" s="48"/>
      <c r="C6249" s="49"/>
      <c r="D6249" s="49"/>
      <c r="E6249" s="49"/>
      <c r="F6249" s="49"/>
      <c r="G6249" s="50"/>
      <c r="H6249" s="47"/>
      <c r="I6249" s="47"/>
    </row>
    <row r="6250" spans="2:9" ht="20.100000000000001" hidden="1" customHeight="1" x14ac:dyDescent="0.25">
      <c r="B6250" s="48"/>
      <c r="C6250" s="49"/>
      <c r="D6250" s="49"/>
      <c r="E6250" s="49"/>
      <c r="F6250" s="49"/>
      <c r="G6250" s="50"/>
      <c r="H6250" s="47"/>
      <c r="I6250" s="47"/>
    </row>
    <row r="6251" spans="2:9" ht="20.100000000000001" hidden="1" customHeight="1" x14ac:dyDescent="0.25">
      <c r="B6251" s="48"/>
      <c r="C6251" s="49"/>
      <c r="D6251" s="49"/>
      <c r="E6251" s="49"/>
      <c r="F6251" s="49"/>
      <c r="G6251" s="50"/>
      <c r="H6251" s="47"/>
      <c r="I6251" s="47"/>
    </row>
    <row r="6252" spans="2:9" ht="20.100000000000001" hidden="1" customHeight="1" x14ac:dyDescent="0.25">
      <c r="B6252" s="48"/>
      <c r="C6252" s="49"/>
      <c r="D6252" s="49"/>
      <c r="E6252" s="49"/>
      <c r="F6252" s="49"/>
      <c r="G6252" s="50"/>
      <c r="H6252" s="47"/>
      <c r="I6252" s="47"/>
    </row>
    <row r="6253" spans="2:9" ht="20.100000000000001" hidden="1" customHeight="1" x14ac:dyDescent="0.25">
      <c r="B6253" s="48"/>
      <c r="C6253" s="49"/>
      <c r="D6253" s="49"/>
      <c r="E6253" s="49"/>
      <c r="F6253" s="49"/>
      <c r="G6253" s="50"/>
      <c r="H6253" s="47"/>
      <c r="I6253" s="47"/>
    </row>
    <row r="6254" spans="2:9" ht="20.100000000000001" hidden="1" customHeight="1" x14ac:dyDescent="0.25">
      <c r="B6254" s="48"/>
      <c r="C6254" s="49"/>
      <c r="D6254" s="49"/>
      <c r="E6254" s="49"/>
      <c r="F6254" s="49"/>
      <c r="G6254" s="50"/>
      <c r="H6254" s="47"/>
      <c r="I6254" s="47"/>
    </row>
    <row r="6255" spans="2:9" ht="20.100000000000001" hidden="1" customHeight="1" x14ac:dyDescent="0.25">
      <c r="B6255" s="48"/>
      <c r="C6255" s="49"/>
      <c r="D6255" s="49"/>
      <c r="E6255" s="49"/>
      <c r="F6255" s="49"/>
      <c r="G6255" s="50"/>
      <c r="H6255" s="47"/>
      <c r="I6255" s="47"/>
    </row>
    <row r="6256" spans="2:9" ht="20.100000000000001" hidden="1" customHeight="1" x14ac:dyDescent="0.25">
      <c r="B6256" s="48"/>
      <c r="C6256" s="49"/>
      <c r="D6256" s="49"/>
      <c r="E6256" s="49"/>
      <c r="F6256" s="49"/>
      <c r="G6256" s="50"/>
      <c r="H6256" s="47"/>
      <c r="I6256" s="47"/>
    </row>
    <row r="6257" spans="2:9" ht="20.100000000000001" hidden="1" customHeight="1" x14ac:dyDescent="0.25">
      <c r="B6257" s="48"/>
      <c r="C6257" s="49"/>
      <c r="D6257" s="49"/>
      <c r="E6257" s="49"/>
      <c r="F6257" s="49"/>
      <c r="G6257" s="50"/>
      <c r="H6257" s="47"/>
      <c r="I6257" s="47"/>
    </row>
    <row r="6258" spans="2:9" ht="20.100000000000001" hidden="1" customHeight="1" x14ac:dyDescent="0.25">
      <c r="B6258" s="48"/>
      <c r="C6258" s="49"/>
      <c r="D6258" s="49"/>
      <c r="E6258" s="49"/>
      <c r="F6258" s="49"/>
      <c r="G6258" s="50"/>
      <c r="H6258" s="47"/>
      <c r="I6258" s="47"/>
    </row>
    <row r="6259" spans="2:9" ht="20.100000000000001" hidden="1" customHeight="1" x14ac:dyDescent="0.25">
      <c r="B6259" s="48"/>
      <c r="C6259" s="49"/>
      <c r="D6259" s="49"/>
      <c r="E6259" s="49"/>
      <c r="F6259" s="49"/>
      <c r="G6259" s="50"/>
      <c r="H6259" s="47"/>
      <c r="I6259" s="47"/>
    </row>
    <row r="6260" spans="2:9" ht="20.100000000000001" hidden="1" customHeight="1" x14ac:dyDescent="0.25">
      <c r="B6260" s="48"/>
      <c r="C6260" s="49"/>
      <c r="D6260" s="49"/>
      <c r="E6260" s="49"/>
      <c r="F6260" s="49"/>
      <c r="G6260" s="50"/>
      <c r="H6260" s="47"/>
      <c r="I6260" s="47"/>
    </row>
    <row r="6261" spans="2:9" ht="20.100000000000001" hidden="1" customHeight="1" x14ac:dyDescent="0.25">
      <c r="B6261" s="48"/>
      <c r="C6261" s="49"/>
      <c r="D6261" s="49"/>
      <c r="E6261" s="49"/>
      <c r="F6261" s="49"/>
      <c r="G6261" s="50"/>
      <c r="H6261" s="47"/>
      <c r="I6261" s="47"/>
    </row>
    <row r="6262" spans="2:9" ht="20.100000000000001" hidden="1" customHeight="1" x14ac:dyDescent="0.25">
      <c r="B6262" s="48"/>
      <c r="C6262" s="49"/>
      <c r="D6262" s="49"/>
      <c r="E6262" s="49"/>
      <c r="F6262" s="49"/>
      <c r="G6262" s="50"/>
      <c r="H6262" s="47"/>
      <c r="I6262" s="47"/>
    </row>
    <row r="6263" spans="2:9" ht="20.100000000000001" hidden="1" customHeight="1" x14ac:dyDescent="0.25">
      <c r="B6263" s="48"/>
      <c r="C6263" s="49"/>
      <c r="D6263" s="49"/>
      <c r="E6263" s="49"/>
      <c r="F6263" s="49"/>
      <c r="G6263" s="50"/>
      <c r="H6263" s="47"/>
      <c r="I6263" s="47"/>
    </row>
    <row r="6264" spans="2:9" ht="20.100000000000001" hidden="1" customHeight="1" x14ac:dyDescent="0.25">
      <c r="B6264" s="48"/>
      <c r="C6264" s="49"/>
      <c r="D6264" s="49"/>
      <c r="E6264" s="49"/>
      <c r="F6264" s="49"/>
      <c r="G6264" s="50"/>
      <c r="H6264" s="47"/>
      <c r="I6264" s="47"/>
    </row>
    <row r="6265" spans="2:9" ht="20.100000000000001" hidden="1" customHeight="1" x14ac:dyDescent="0.25">
      <c r="B6265" s="48"/>
      <c r="C6265" s="49"/>
      <c r="D6265" s="49"/>
      <c r="E6265" s="49"/>
      <c r="F6265" s="49"/>
      <c r="G6265" s="50"/>
      <c r="H6265" s="47"/>
      <c r="I6265" s="47"/>
    </row>
    <row r="6266" spans="2:9" ht="20.100000000000001" hidden="1" customHeight="1" x14ac:dyDescent="0.25">
      <c r="B6266" s="48"/>
      <c r="C6266" s="49"/>
      <c r="D6266" s="49"/>
      <c r="E6266" s="49"/>
      <c r="F6266" s="49"/>
      <c r="G6266" s="50"/>
      <c r="H6266" s="47"/>
      <c r="I6266" s="47"/>
    </row>
    <row r="6267" spans="2:9" ht="20.100000000000001" hidden="1" customHeight="1" x14ac:dyDescent="0.25">
      <c r="B6267" s="48"/>
      <c r="C6267" s="49"/>
      <c r="D6267" s="49"/>
      <c r="E6267" s="49"/>
      <c r="F6267" s="49"/>
      <c r="G6267" s="50"/>
      <c r="H6267" s="47"/>
      <c r="I6267" s="47"/>
    </row>
    <row r="6268" spans="2:9" ht="20.100000000000001" hidden="1" customHeight="1" x14ac:dyDescent="0.25">
      <c r="B6268" s="48"/>
      <c r="C6268" s="49"/>
      <c r="D6268" s="49"/>
      <c r="E6268" s="49"/>
      <c r="F6268" s="49"/>
      <c r="G6268" s="50"/>
      <c r="H6268" s="47"/>
      <c r="I6268" s="47"/>
    </row>
    <row r="6269" spans="2:9" ht="20.100000000000001" hidden="1" customHeight="1" x14ac:dyDescent="0.25">
      <c r="B6269" s="48"/>
      <c r="C6269" s="49"/>
      <c r="D6269" s="49"/>
      <c r="E6269" s="49"/>
      <c r="F6269" s="49"/>
      <c r="G6269" s="50"/>
      <c r="H6269" s="47"/>
      <c r="I6269" s="47"/>
    </row>
    <row r="6270" spans="2:9" ht="20.100000000000001" hidden="1" customHeight="1" x14ac:dyDescent="0.25">
      <c r="B6270" s="48"/>
      <c r="C6270" s="49"/>
      <c r="D6270" s="49"/>
      <c r="E6270" s="49"/>
      <c r="F6270" s="49"/>
      <c r="G6270" s="50"/>
      <c r="H6270" s="47"/>
      <c r="I6270" s="47"/>
    </row>
    <row r="6271" spans="2:9" ht="20.100000000000001" hidden="1" customHeight="1" x14ac:dyDescent="0.25">
      <c r="B6271" s="48"/>
      <c r="C6271" s="49"/>
      <c r="D6271" s="49"/>
      <c r="E6271" s="49"/>
      <c r="F6271" s="49"/>
      <c r="G6271" s="50"/>
      <c r="H6271" s="47"/>
      <c r="I6271" s="47"/>
    </row>
    <row r="6272" spans="2:9" ht="20.100000000000001" hidden="1" customHeight="1" x14ac:dyDescent="0.25">
      <c r="B6272" s="48"/>
      <c r="C6272" s="49"/>
      <c r="D6272" s="49"/>
      <c r="E6272" s="49"/>
      <c r="F6272" s="49"/>
      <c r="G6272" s="50"/>
      <c r="H6272" s="47"/>
      <c r="I6272" s="47"/>
    </row>
    <row r="6273" spans="2:9" ht="20.100000000000001" hidden="1" customHeight="1" x14ac:dyDescent="0.25">
      <c r="B6273" s="48"/>
      <c r="C6273" s="49"/>
      <c r="D6273" s="49"/>
      <c r="E6273" s="49"/>
      <c r="F6273" s="49"/>
      <c r="G6273" s="50"/>
      <c r="H6273" s="47"/>
      <c r="I6273" s="47"/>
    </row>
    <row r="6274" spans="2:9" ht="20.100000000000001" hidden="1" customHeight="1" x14ac:dyDescent="0.25">
      <c r="B6274" s="48"/>
      <c r="C6274" s="49"/>
      <c r="D6274" s="49"/>
      <c r="E6274" s="49"/>
      <c r="F6274" s="49"/>
      <c r="G6274" s="50"/>
      <c r="H6274" s="47"/>
      <c r="I6274" s="47"/>
    </row>
    <row r="6275" spans="2:9" ht="20.100000000000001" hidden="1" customHeight="1" x14ac:dyDescent="0.25">
      <c r="B6275" s="48"/>
      <c r="C6275" s="49"/>
      <c r="D6275" s="49"/>
      <c r="E6275" s="49"/>
      <c r="F6275" s="49"/>
      <c r="G6275" s="50"/>
      <c r="H6275" s="47"/>
      <c r="I6275" s="47"/>
    </row>
    <row r="6276" spans="2:9" ht="20.100000000000001" hidden="1" customHeight="1" x14ac:dyDescent="0.25">
      <c r="B6276" s="48"/>
      <c r="C6276" s="49"/>
      <c r="D6276" s="49"/>
      <c r="E6276" s="49"/>
      <c r="F6276" s="49"/>
      <c r="G6276" s="50"/>
      <c r="H6276" s="47"/>
      <c r="I6276" s="47"/>
    </row>
    <row r="6277" spans="2:9" ht="20.100000000000001" hidden="1" customHeight="1" x14ac:dyDescent="0.25">
      <c r="B6277" s="48"/>
      <c r="C6277" s="49"/>
      <c r="D6277" s="49"/>
      <c r="E6277" s="49"/>
      <c r="F6277" s="49"/>
      <c r="G6277" s="50"/>
      <c r="H6277" s="47"/>
      <c r="I6277" s="47"/>
    </row>
    <row r="6278" spans="2:9" ht="20.100000000000001" hidden="1" customHeight="1" x14ac:dyDescent="0.25">
      <c r="B6278" s="48"/>
      <c r="C6278" s="49"/>
      <c r="D6278" s="49"/>
      <c r="E6278" s="49"/>
      <c r="F6278" s="49"/>
      <c r="G6278" s="50"/>
      <c r="H6278" s="47"/>
      <c r="I6278" s="47"/>
    </row>
    <row r="6279" spans="2:9" ht="20.100000000000001" hidden="1" customHeight="1" x14ac:dyDescent="0.25">
      <c r="B6279" s="48"/>
      <c r="C6279" s="49"/>
      <c r="D6279" s="49"/>
      <c r="E6279" s="49"/>
      <c r="F6279" s="49"/>
      <c r="G6279" s="50"/>
      <c r="H6279" s="47"/>
      <c r="I6279" s="47"/>
    </row>
    <row r="6280" spans="2:9" ht="20.100000000000001" hidden="1" customHeight="1" x14ac:dyDescent="0.25">
      <c r="B6280" s="48"/>
      <c r="C6280" s="49"/>
      <c r="D6280" s="49"/>
      <c r="E6280" s="49"/>
      <c r="F6280" s="49"/>
      <c r="G6280" s="50"/>
      <c r="H6280" s="47"/>
      <c r="I6280" s="47"/>
    </row>
    <row r="6281" spans="2:9" ht="20.100000000000001" hidden="1" customHeight="1" x14ac:dyDescent="0.25">
      <c r="B6281" s="48"/>
      <c r="C6281" s="49"/>
      <c r="D6281" s="49"/>
      <c r="E6281" s="49"/>
      <c r="F6281" s="49"/>
      <c r="G6281" s="50"/>
      <c r="H6281" s="47"/>
      <c r="I6281" s="47"/>
    </row>
    <row r="6282" spans="2:9" ht="20.100000000000001" hidden="1" customHeight="1" x14ac:dyDescent="0.25">
      <c r="B6282" s="48"/>
      <c r="C6282" s="49"/>
      <c r="D6282" s="49"/>
      <c r="E6282" s="49"/>
      <c r="F6282" s="49"/>
      <c r="G6282" s="50"/>
      <c r="H6282" s="47"/>
      <c r="I6282" s="47"/>
    </row>
    <row r="6283" spans="2:9" ht="20.100000000000001" hidden="1" customHeight="1" x14ac:dyDescent="0.25">
      <c r="B6283" s="48"/>
      <c r="C6283" s="49"/>
      <c r="D6283" s="49"/>
      <c r="E6283" s="49"/>
      <c r="F6283" s="49"/>
      <c r="G6283" s="50"/>
      <c r="H6283" s="47"/>
      <c r="I6283" s="47"/>
    </row>
    <row r="6284" spans="2:9" ht="20.100000000000001" hidden="1" customHeight="1" x14ac:dyDescent="0.25">
      <c r="B6284" s="48"/>
      <c r="C6284" s="49"/>
      <c r="D6284" s="49"/>
      <c r="E6284" s="49"/>
      <c r="F6284" s="49"/>
      <c r="G6284" s="50"/>
      <c r="H6284" s="47"/>
      <c r="I6284" s="47"/>
    </row>
    <row r="6285" spans="2:9" ht="20.100000000000001" hidden="1" customHeight="1" x14ac:dyDescent="0.25">
      <c r="B6285" s="48"/>
      <c r="C6285" s="49"/>
      <c r="D6285" s="49"/>
      <c r="E6285" s="49"/>
      <c r="F6285" s="49"/>
      <c r="G6285" s="50"/>
      <c r="H6285" s="47"/>
      <c r="I6285" s="47"/>
    </row>
    <row r="6286" spans="2:9" ht="20.100000000000001" hidden="1" customHeight="1" x14ac:dyDescent="0.25">
      <c r="B6286" s="48"/>
      <c r="C6286" s="49"/>
      <c r="D6286" s="49"/>
      <c r="E6286" s="49"/>
      <c r="F6286" s="49"/>
      <c r="G6286" s="50"/>
      <c r="H6286" s="47"/>
      <c r="I6286" s="47"/>
    </row>
    <row r="6287" spans="2:9" ht="20.100000000000001" hidden="1" customHeight="1" x14ac:dyDescent="0.25">
      <c r="B6287" s="48"/>
      <c r="C6287" s="49"/>
      <c r="D6287" s="49"/>
      <c r="E6287" s="49"/>
      <c r="F6287" s="49"/>
      <c r="G6287" s="50"/>
      <c r="H6287" s="47"/>
      <c r="I6287" s="47"/>
    </row>
    <row r="6288" spans="2:9" ht="20.100000000000001" hidden="1" customHeight="1" x14ac:dyDescent="0.25">
      <c r="B6288" s="48"/>
      <c r="C6288" s="49"/>
      <c r="D6288" s="49"/>
      <c r="E6288" s="49"/>
      <c r="F6288" s="49"/>
      <c r="G6288" s="50"/>
      <c r="H6288" s="47"/>
      <c r="I6288" s="47"/>
    </row>
    <row r="6289" spans="2:9" ht="20.100000000000001" hidden="1" customHeight="1" x14ac:dyDescent="0.25">
      <c r="B6289" s="48"/>
      <c r="C6289" s="49"/>
      <c r="D6289" s="49"/>
      <c r="E6289" s="49"/>
      <c r="F6289" s="49"/>
      <c r="G6289" s="50"/>
      <c r="H6289" s="47"/>
      <c r="I6289" s="47"/>
    </row>
    <row r="6290" spans="2:9" ht="20.100000000000001" hidden="1" customHeight="1" x14ac:dyDescent="0.25">
      <c r="B6290" s="48"/>
      <c r="C6290" s="49"/>
      <c r="D6290" s="49"/>
      <c r="E6290" s="49"/>
      <c r="F6290" s="49"/>
      <c r="G6290" s="50"/>
      <c r="H6290" s="47"/>
      <c r="I6290" s="47"/>
    </row>
    <row r="6291" spans="2:9" ht="20.100000000000001" hidden="1" customHeight="1" x14ac:dyDescent="0.25">
      <c r="B6291" s="48"/>
      <c r="C6291" s="49"/>
      <c r="D6291" s="49"/>
      <c r="E6291" s="49"/>
      <c r="F6291" s="49"/>
      <c r="G6291" s="50"/>
      <c r="H6291" s="47"/>
      <c r="I6291" s="47"/>
    </row>
    <row r="6292" spans="2:9" ht="20.100000000000001" hidden="1" customHeight="1" x14ac:dyDescent="0.25">
      <c r="B6292" s="48"/>
      <c r="C6292" s="49"/>
      <c r="D6292" s="49"/>
      <c r="E6292" s="49"/>
      <c r="F6292" s="49"/>
      <c r="G6292" s="50"/>
      <c r="H6292" s="47"/>
      <c r="I6292" s="47"/>
    </row>
    <row r="6293" spans="2:9" ht="20.100000000000001" hidden="1" customHeight="1" x14ac:dyDescent="0.25">
      <c r="B6293" s="48"/>
      <c r="C6293" s="49"/>
      <c r="D6293" s="49"/>
      <c r="E6293" s="49"/>
      <c r="F6293" s="49"/>
      <c r="G6293" s="50"/>
      <c r="H6293" s="47"/>
      <c r="I6293" s="47"/>
    </row>
    <row r="6294" spans="2:9" ht="20.100000000000001" hidden="1" customHeight="1" x14ac:dyDescent="0.25">
      <c r="B6294" s="48"/>
      <c r="C6294" s="49"/>
      <c r="D6294" s="49"/>
      <c r="E6294" s="49"/>
      <c r="F6294" s="49"/>
      <c r="G6294" s="50"/>
      <c r="H6294" s="47"/>
      <c r="I6294" s="47"/>
    </row>
    <row r="6295" spans="2:9" ht="20.100000000000001" hidden="1" customHeight="1" x14ac:dyDescent="0.25">
      <c r="B6295" s="48"/>
      <c r="C6295" s="49"/>
      <c r="D6295" s="49"/>
      <c r="E6295" s="49"/>
      <c r="F6295" s="49"/>
      <c r="G6295" s="50"/>
      <c r="H6295" s="47"/>
      <c r="I6295" s="47"/>
    </row>
    <row r="6296" spans="2:9" ht="20.100000000000001" hidden="1" customHeight="1" x14ac:dyDescent="0.25">
      <c r="B6296" s="48"/>
      <c r="C6296" s="49"/>
      <c r="D6296" s="49"/>
      <c r="E6296" s="49"/>
      <c r="F6296" s="49"/>
      <c r="G6296" s="50"/>
      <c r="H6296" s="47"/>
      <c r="I6296" s="47"/>
    </row>
    <row r="6297" spans="2:9" ht="20.100000000000001" hidden="1" customHeight="1" x14ac:dyDescent="0.25">
      <c r="B6297" s="48"/>
      <c r="C6297" s="49"/>
      <c r="D6297" s="49"/>
      <c r="E6297" s="49"/>
      <c r="F6297" s="49"/>
      <c r="G6297" s="50"/>
      <c r="H6297" s="47"/>
      <c r="I6297" s="47"/>
    </row>
    <row r="6298" spans="2:9" ht="20.100000000000001" hidden="1" customHeight="1" x14ac:dyDescent="0.25">
      <c r="B6298" s="48"/>
      <c r="C6298" s="49"/>
      <c r="D6298" s="49"/>
      <c r="E6298" s="49"/>
      <c r="F6298" s="49"/>
      <c r="G6298" s="50"/>
      <c r="H6298" s="47"/>
      <c r="I6298" s="47"/>
    </row>
    <row r="6299" spans="2:9" ht="20.100000000000001" hidden="1" customHeight="1" x14ac:dyDescent="0.25">
      <c r="B6299" s="48"/>
      <c r="C6299" s="49"/>
      <c r="D6299" s="49"/>
      <c r="E6299" s="49"/>
      <c r="F6299" s="49"/>
      <c r="G6299" s="50"/>
      <c r="H6299" s="47"/>
      <c r="I6299" s="47"/>
    </row>
    <row r="6300" spans="2:9" ht="20.100000000000001" hidden="1" customHeight="1" x14ac:dyDescent="0.25">
      <c r="B6300" s="48"/>
      <c r="C6300" s="49"/>
      <c r="D6300" s="49"/>
      <c r="E6300" s="49"/>
      <c r="F6300" s="49"/>
      <c r="G6300" s="50"/>
      <c r="H6300" s="47"/>
      <c r="I6300" s="47"/>
    </row>
    <row r="6301" spans="2:9" ht="20.100000000000001" hidden="1" customHeight="1" x14ac:dyDescent="0.25">
      <c r="B6301" s="48"/>
      <c r="C6301" s="49"/>
      <c r="D6301" s="49"/>
      <c r="E6301" s="49"/>
      <c r="F6301" s="49"/>
      <c r="G6301" s="50"/>
      <c r="H6301" s="47"/>
      <c r="I6301" s="47"/>
    </row>
    <row r="6302" spans="2:9" ht="20.100000000000001" hidden="1" customHeight="1" x14ac:dyDescent="0.25">
      <c r="B6302" s="48"/>
      <c r="C6302" s="49"/>
      <c r="D6302" s="49"/>
      <c r="E6302" s="49"/>
      <c r="F6302" s="49"/>
      <c r="G6302" s="50"/>
      <c r="H6302" s="47"/>
      <c r="I6302" s="47"/>
    </row>
    <row r="6303" spans="2:9" ht="20.100000000000001" hidden="1" customHeight="1" x14ac:dyDescent="0.25">
      <c r="B6303" s="48"/>
      <c r="C6303" s="49"/>
      <c r="D6303" s="49"/>
      <c r="E6303" s="49"/>
      <c r="F6303" s="49"/>
      <c r="G6303" s="50"/>
      <c r="H6303" s="47"/>
      <c r="I6303" s="47"/>
    </row>
    <row r="6304" spans="2:9" ht="20.100000000000001" hidden="1" customHeight="1" x14ac:dyDescent="0.25">
      <c r="B6304" s="48"/>
      <c r="C6304" s="49"/>
      <c r="D6304" s="49"/>
      <c r="E6304" s="49"/>
      <c r="F6304" s="49"/>
      <c r="G6304" s="50"/>
      <c r="H6304" s="47"/>
      <c r="I6304" s="47"/>
    </row>
    <row r="6305" spans="2:9" ht="20.100000000000001" hidden="1" customHeight="1" x14ac:dyDescent="0.25">
      <c r="B6305" s="48"/>
      <c r="C6305" s="49"/>
      <c r="D6305" s="49"/>
      <c r="E6305" s="49"/>
      <c r="F6305" s="49"/>
      <c r="G6305" s="50"/>
      <c r="H6305" s="47"/>
      <c r="I6305" s="47"/>
    </row>
    <row r="6306" spans="2:9" ht="20.100000000000001" hidden="1" customHeight="1" x14ac:dyDescent="0.25">
      <c r="B6306" s="48"/>
      <c r="C6306" s="49"/>
      <c r="D6306" s="49"/>
      <c r="E6306" s="49"/>
      <c r="F6306" s="49"/>
      <c r="G6306" s="50"/>
      <c r="H6306" s="47"/>
      <c r="I6306" s="47"/>
    </row>
    <row r="6307" spans="2:9" ht="20.100000000000001" hidden="1" customHeight="1" x14ac:dyDescent="0.25">
      <c r="B6307" s="48"/>
      <c r="C6307" s="49"/>
      <c r="D6307" s="49"/>
      <c r="E6307" s="49"/>
      <c r="F6307" s="49"/>
      <c r="G6307" s="50"/>
      <c r="H6307" s="47"/>
      <c r="I6307" s="47"/>
    </row>
    <row r="6308" spans="2:9" ht="20.100000000000001" hidden="1" customHeight="1" x14ac:dyDescent="0.25">
      <c r="B6308" s="48"/>
      <c r="C6308" s="49"/>
      <c r="D6308" s="49"/>
      <c r="E6308" s="49"/>
      <c r="F6308" s="49"/>
      <c r="G6308" s="50"/>
      <c r="H6308" s="47"/>
      <c r="I6308" s="47"/>
    </row>
    <row r="6309" spans="2:9" ht="20.100000000000001" hidden="1" customHeight="1" x14ac:dyDescent="0.25">
      <c r="B6309" s="48"/>
      <c r="C6309" s="49"/>
      <c r="D6309" s="49"/>
      <c r="E6309" s="49"/>
      <c r="F6309" s="49"/>
      <c r="G6309" s="50"/>
      <c r="H6309" s="47"/>
      <c r="I6309" s="47"/>
    </row>
    <row r="6310" spans="2:9" ht="20.100000000000001" hidden="1" customHeight="1" x14ac:dyDescent="0.25">
      <c r="B6310" s="48"/>
      <c r="C6310" s="49"/>
      <c r="D6310" s="49"/>
      <c r="E6310" s="49"/>
      <c r="F6310" s="49"/>
      <c r="G6310" s="50"/>
      <c r="H6310" s="47"/>
      <c r="I6310" s="47"/>
    </row>
    <row r="6311" spans="2:9" ht="20.100000000000001" hidden="1" customHeight="1" x14ac:dyDescent="0.25">
      <c r="B6311" s="48"/>
      <c r="C6311" s="49"/>
      <c r="D6311" s="49"/>
      <c r="E6311" s="49"/>
      <c r="F6311" s="49"/>
      <c r="G6311" s="50"/>
      <c r="H6311" s="47"/>
      <c r="I6311" s="47"/>
    </row>
    <row r="6312" spans="2:9" ht="20.100000000000001" hidden="1" customHeight="1" x14ac:dyDescent="0.25">
      <c r="B6312" s="48"/>
      <c r="C6312" s="49"/>
      <c r="D6312" s="49"/>
      <c r="E6312" s="49"/>
      <c r="F6312" s="49"/>
      <c r="G6312" s="50"/>
      <c r="H6312" s="47"/>
      <c r="I6312" s="47"/>
    </row>
    <row r="6313" spans="2:9" ht="20.100000000000001" hidden="1" customHeight="1" x14ac:dyDescent="0.25">
      <c r="B6313" s="48"/>
      <c r="C6313" s="49"/>
      <c r="D6313" s="49"/>
      <c r="E6313" s="49"/>
      <c r="F6313" s="49"/>
      <c r="G6313" s="50"/>
      <c r="H6313" s="47"/>
      <c r="I6313" s="47"/>
    </row>
    <row r="6314" spans="2:9" ht="20.100000000000001" hidden="1" customHeight="1" x14ac:dyDescent="0.25">
      <c r="B6314" s="48"/>
      <c r="C6314" s="49"/>
      <c r="D6314" s="49"/>
      <c r="E6314" s="49"/>
      <c r="F6314" s="49"/>
      <c r="G6314" s="50"/>
      <c r="H6314" s="47"/>
      <c r="I6314" s="47"/>
    </row>
    <row r="6315" spans="2:9" ht="20.100000000000001" hidden="1" customHeight="1" x14ac:dyDescent="0.25">
      <c r="B6315" s="48"/>
      <c r="C6315" s="49"/>
      <c r="D6315" s="49"/>
      <c r="E6315" s="49"/>
      <c r="F6315" s="49"/>
      <c r="G6315" s="50"/>
      <c r="H6315" s="47"/>
      <c r="I6315" s="47"/>
    </row>
    <row r="6316" spans="2:9" ht="20.100000000000001" hidden="1" customHeight="1" x14ac:dyDescent="0.25">
      <c r="B6316" s="48"/>
      <c r="C6316" s="49"/>
      <c r="D6316" s="49"/>
      <c r="E6316" s="49"/>
      <c r="F6316" s="49"/>
      <c r="G6316" s="50"/>
      <c r="H6316" s="47"/>
      <c r="I6316" s="47"/>
    </row>
    <row r="6317" spans="2:9" ht="20.100000000000001" hidden="1" customHeight="1" x14ac:dyDescent="0.25">
      <c r="B6317" s="48"/>
      <c r="C6317" s="49"/>
      <c r="D6317" s="49"/>
      <c r="E6317" s="49"/>
      <c r="F6317" s="49"/>
      <c r="G6317" s="50"/>
      <c r="H6317" s="47"/>
      <c r="I6317" s="47"/>
    </row>
    <row r="6318" spans="2:9" ht="20.100000000000001" hidden="1" customHeight="1" x14ac:dyDescent="0.25">
      <c r="B6318" s="48"/>
      <c r="C6318" s="49"/>
      <c r="D6318" s="49"/>
      <c r="E6318" s="49"/>
      <c r="F6318" s="49"/>
      <c r="G6318" s="50"/>
      <c r="H6318" s="47"/>
      <c r="I6318" s="47"/>
    </row>
    <row r="6319" spans="2:9" ht="20.100000000000001" hidden="1" customHeight="1" x14ac:dyDescent="0.25">
      <c r="B6319" s="48"/>
      <c r="C6319" s="49"/>
      <c r="D6319" s="49"/>
      <c r="E6319" s="49"/>
      <c r="F6319" s="49"/>
      <c r="G6319" s="50"/>
      <c r="H6319" s="47"/>
      <c r="I6319" s="47"/>
    </row>
    <row r="6320" spans="2:9" ht="20.100000000000001" hidden="1" customHeight="1" x14ac:dyDescent="0.25">
      <c r="B6320" s="48"/>
      <c r="C6320" s="49"/>
      <c r="D6320" s="49"/>
      <c r="E6320" s="49"/>
      <c r="F6320" s="49"/>
      <c r="G6320" s="50"/>
      <c r="H6320" s="47"/>
      <c r="I6320" s="47"/>
    </row>
    <row r="6321" spans="2:9" ht="20.100000000000001" hidden="1" customHeight="1" x14ac:dyDescent="0.25">
      <c r="B6321" s="48"/>
      <c r="C6321" s="49"/>
      <c r="D6321" s="49"/>
      <c r="E6321" s="49"/>
      <c r="F6321" s="49"/>
      <c r="G6321" s="50"/>
      <c r="H6321" s="47"/>
      <c r="I6321" s="47"/>
    </row>
    <row r="6322" spans="2:9" ht="20.100000000000001" hidden="1" customHeight="1" x14ac:dyDescent="0.25">
      <c r="B6322" s="48"/>
      <c r="C6322" s="49"/>
      <c r="D6322" s="49"/>
      <c r="E6322" s="49"/>
      <c r="F6322" s="49"/>
      <c r="G6322" s="50"/>
      <c r="H6322" s="47"/>
      <c r="I6322" s="47"/>
    </row>
    <row r="6323" spans="2:9" ht="20.100000000000001" hidden="1" customHeight="1" x14ac:dyDescent="0.25">
      <c r="B6323" s="48"/>
      <c r="C6323" s="49"/>
      <c r="D6323" s="49"/>
      <c r="E6323" s="49"/>
      <c r="F6323" s="49"/>
      <c r="G6323" s="50"/>
      <c r="H6323" s="47"/>
      <c r="I6323" s="47"/>
    </row>
    <row r="6324" spans="2:9" ht="20.100000000000001" hidden="1" customHeight="1" x14ac:dyDescent="0.25">
      <c r="B6324" s="48"/>
      <c r="C6324" s="49"/>
      <c r="D6324" s="49"/>
      <c r="E6324" s="49"/>
      <c r="F6324" s="49"/>
      <c r="G6324" s="50"/>
      <c r="H6324" s="47"/>
      <c r="I6324" s="47"/>
    </row>
    <row r="6325" spans="2:9" ht="20.100000000000001" hidden="1" customHeight="1" x14ac:dyDescent="0.25">
      <c r="B6325" s="48"/>
      <c r="C6325" s="49"/>
      <c r="D6325" s="49"/>
      <c r="E6325" s="49"/>
      <c r="F6325" s="49"/>
      <c r="G6325" s="50"/>
      <c r="H6325" s="47"/>
      <c r="I6325" s="47"/>
    </row>
    <row r="6326" spans="2:9" ht="20.100000000000001" hidden="1" customHeight="1" x14ac:dyDescent="0.25">
      <c r="B6326" s="48"/>
      <c r="C6326" s="49"/>
      <c r="D6326" s="49"/>
      <c r="E6326" s="49"/>
      <c r="F6326" s="49"/>
      <c r="G6326" s="50"/>
      <c r="H6326" s="47"/>
      <c r="I6326" s="47"/>
    </row>
    <row r="6327" spans="2:9" ht="20.100000000000001" hidden="1" customHeight="1" x14ac:dyDescent="0.25">
      <c r="B6327" s="48"/>
      <c r="C6327" s="49"/>
      <c r="D6327" s="49"/>
      <c r="E6327" s="49"/>
      <c r="F6327" s="49"/>
      <c r="G6327" s="50"/>
      <c r="H6327" s="47"/>
      <c r="I6327" s="47"/>
    </row>
    <row r="6328" spans="2:9" ht="20.100000000000001" hidden="1" customHeight="1" x14ac:dyDescent="0.25">
      <c r="B6328" s="48"/>
      <c r="C6328" s="49"/>
      <c r="D6328" s="49"/>
      <c r="E6328" s="49"/>
      <c r="F6328" s="49"/>
      <c r="G6328" s="50"/>
      <c r="H6328" s="47"/>
      <c r="I6328" s="47"/>
    </row>
    <row r="6329" spans="2:9" ht="20.100000000000001" hidden="1" customHeight="1" x14ac:dyDescent="0.25">
      <c r="B6329" s="48"/>
      <c r="C6329" s="49"/>
      <c r="D6329" s="49"/>
      <c r="E6329" s="49"/>
      <c r="F6329" s="49"/>
      <c r="G6329" s="50"/>
      <c r="H6329" s="47"/>
      <c r="I6329" s="47"/>
    </row>
    <row r="6330" spans="2:9" ht="20.100000000000001" hidden="1" customHeight="1" x14ac:dyDescent="0.25">
      <c r="B6330" s="48"/>
      <c r="C6330" s="49"/>
      <c r="D6330" s="49"/>
      <c r="E6330" s="49"/>
      <c r="F6330" s="49"/>
      <c r="G6330" s="50"/>
      <c r="H6330" s="47"/>
      <c r="I6330" s="47"/>
    </row>
    <row r="6331" spans="2:9" ht="20.100000000000001" hidden="1" customHeight="1" x14ac:dyDescent="0.25">
      <c r="B6331" s="48"/>
      <c r="C6331" s="49"/>
      <c r="D6331" s="49"/>
      <c r="E6331" s="49"/>
      <c r="F6331" s="49"/>
      <c r="G6331" s="50"/>
      <c r="H6331" s="47"/>
      <c r="I6331" s="47"/>
    </row>
    <row r="6332" spans="2:9" ht="20.100000000000001" hidden="1" customHeight="1" x14ac:dyDescent="0.25">
      <c r="B6332" s="48"/>
      <c r="C6332" s="49"/>
      <c r="D6332" s="49"/>
      <c r="E6332" s="49"/>
      <c r="F6332" s="49"/>
      <c r="G6332" s="50"/>
      <c r="H6332" s="47"/>
      <c r="I6332" s="47"/>
    </row>
    <row r="6333" spans="2:9" ht="20.100000000000001" hidden="1" customHeight="1" x14ac:dyDescent="0.25">
      <c r="B6333" s="48"/>
      <c r="C6333" s="49"/>
      <c r="D6333" s="49"/>
      <c r="E6333" s="49"/>
      <c r="F6333" s="49"/>
      <c r="G6333" s="50"/>
      <c r="H6333" s="47"/>
      <c r="I6333" s="47"/>
    </row>
    <row r="6334" spans="2:9" ht="20.100000000000001" hidden="1" customHeight="1" x14ac:dyDescent="0.25">
      <c r="B6334" s="48"/>
      <c r="C6334" s="49"/>
      <c r="D6334" s="49"/>
      <c r="E6334" s="49"/>
      <c r="F6334" s="49"/>
      <c r="G6334" s="50"/>
      <c r="H6334" s="47"/>
      <c r="I6334" s="47"/>
    </row>
    <row r="6335" spans="2:9" ht="20.100000000000001" hidden="1" customHeight="1" x14ac:dyDescent="0.25">
      <c r="B6335" s="48"/>
      <c r="C6335" s="49"/>
      <c r="D6335" s="49"/>
      <c r="E6335" s="49"/>
      <c r="F6335" s="49"/>
      <c r="G6335" s="50"/>
      <c r="H6335" s="47"/>
      <c r="I6335" s="47"/>
    </row>
    <row r="6336" spans="2:9" ht="20.100000000000001" hidden="1" customHeight="1" x14ac:dyDescent="0.25">
      <c r="B6336" s="48"/>
      <c r="C6336" s="49"/>
      <c r="D6336" s="49"/>
      <c r="E6336" s="49"/>
      <c r="F6336" s="49"/>
      <c r="G6336" s="50"/>
      <c r="H6336" s="47"/>
      <c r="I6336" s="47"/>
    </row>
    <row r="6337" spans="2:9" ht="20.100000000000001" hidden="1" customHeight="1" x14ac:dyDescent="0.25">
      <c r="B6337" s="48"/>
      <c r="C6337" s="49"/>
      <c r="D6337" s="49"/>
      <c r="E6337" s="49"/>
      <c r="F6337" s="49"/>
      <c r="G6337" s="50"/>
      <c r="H6337" s="47"/>
      <c r="I6337" s="47"/>
    </row>
    <row r="6338" spans="2:9" ht="20.100000000000001" hidden="1" customHeight="1" x14ac:dyDescent="0.25">
      <c r="B6338" s="48"/>
      <c r="C6338" s="49"/>
      <c r="D6338" s="49"/>
      <c r="E6338" s="49"/>
      <c r="F6338" s="49"/>
      <c r="G6338" s="50"/>
      <c r="H6338" s="47"/>
      <c r="I6338" s="47"/>
    </row>
    <row r="6339" spans="2:9" ht="20.100000000000001" hidden="1" customHeight="1" x14ac:dyDescent="0.25">
      <c r="B6339" s="48"/>
      <c r="C6339" s="49"/>
      <c r="D6339" s="49"/>
      <c r="E6339" s="49"/>
      <c r="F6339" s="49"/>
      <c r="G6339" s="50"/>
      <c r="H6339" s="47"/>
      <c r="I6339" s="47"/>
    </row>
    <row r="6340" spans="2:9" ht="20.100000000000001" hidden="1" customHeight="1" x14ac:dyDescent="0.25">
      <c r="B6340" s="48"/>
      <c r="C6340" s="49"/>
      <c r="D6340" s="49"/>
      <c r="E6340" s="49"/>
      <c r="F6340" s="49"/>
      <c r="G6340" s="50"/>
      <c r="H6340" s="47"/>
      <c r="I6340" s="47"/>
    </row>
    <row r="6341" spans="2:9" ht="20.100000000000001" hidden="1" customHeight="1" x14ac:dyDescent="0.25">
      <c r="B6341" s="48"/>
      <c r="C6341" s="49"/>
      <c r="D6341" s="49"/>
      <c r="E6341" s="49"/>
      <c r="F6341" s="49"/>
      <c r="G6341" s="50"/>
      <c r="H6341" s="47"/>
      <c r="I6341" s="47"/>
    </row>
    <row r="6342" spans="2:9" ht="20.100000000000001" hidden="1" customHeight="1" x14ac:dyDescent="0.25">
      <c r="B6342" s="48"/>
      <c r="C6342" s="49"/>
      <c r="D6342" s="49"/>
      <c r="E6342" s="49"/>
      <c r="F6342" s="49"/>
      <c r="G6342" s="50"/>
      <c r="H6342" s="47"/>
      <c r="I6342" s="47"/>
    </row>
    <row r="6343" spans="2:9" ht="20.100000000000001" hidden="1" customHeight="1" x14ac:dyDescent="0.25">
      <c r="B6343" s="48"/>
      <c r="C6343" s="49"/>
      <c r="D6343" s="49"/>
      <c r="E6343" s="49"/>
      <c r="F6343" s="49"/>
      <c r="G6343" s="50"/>
      <c r="H6343" s="47"/>
      <c r="I6343" s="47"/>
    </row>
    <row r="6344" spans="2:9" ht="20.100000000000001" hidden="1" customHeight="1" x14ac:dyDescent="0.25">
      <c r="B6344" s="48"/>
      <c r="C6344" s="49"/>
      <c r="D6344" s="49"/>
      <c r="E6344" s="49"/>
      <c r="F6344" s="49"/>
      <c r="G6344" s="50"/>
      <c r="H6344" s="47"/>
      <c r="I6344" s="47"/>
    </row>
    <row r="6345" spans="2:9" ht="20.100000000000001" hidden="1" customHeight="1" x14ac:dyDescent="0.25">
      <c r="B6345" s="48"/>
      <c r="C6345" s="49"/>
      <c r="D6345" s="49"/>
      <c r="E6345" s="49"/>
      <c r="F6345" s="49"/>
      <c r="G6345" s="50"/>
      <c r="H6345" s="47"/>
      <c r="I6345" s="47"/>
    </row>
    <row r="6346" spans="2:9" ht="20.100000000000001" hidden="1" customHeight="1" x14ac:dyDescent="0.25">
      <c r="B6346" s="48"/>
      <c r="C6346" s="49"/>
      <c r="D6346" s="49"/>
      <c r="E6346" s="49"/>
      <c r="F6346" s="49"/>
      <c r="G6346" s="50"/>
      <c r="H6346" s="47"/>
      <c r="I6346" s="47"/>
    </row>
    <row r="6347" spans="2:9" ht="20.100000000000001" hidden="1" customHeight="1" x14ac:dyDescent="0.25">
      <c r="B6347" s="48"/>
      <c r="C6347" s="49"/>
      <c r="D6347" s="49"/>
      <c r="E6347" s="49"/>
      <c r="F6347" s="49"/>
      <c r="G6347" s="50"/>
      <c r="H6347" s="47"/>
      <c r="I6347" s="47"/>
    </row>
    <row r="6348" spans="2:9" ht="20.100000000000001" hidden="1" customHeight="1" x14ac:dyDescent="0.25">
      <c r="B6348" s="48"/>
      <c r="C6348" s="49"/>
      <c r="D6348" s="49"/>
      <c r="E6348" s="49"/>
      <c r="F6348" s="49"/>
      <c r="G6348" s="50"/>
      <c r="H6348" s="47"/>
      <c r="I6348" s="47"/>
    </row>
    <row r="6349" spans="2:9" ht="20.100000000000001" hidden="1" customHeight="1" x14ac:dyDescent="0.25">
      <c r="B6349" s="48"/>
      <c r="C6349" s="49"/>
      <c r="D6349" s="49"/>
      <c r="E6349" s="49"/>
      <c r="F6349" s="49"/>
      <c r="G6349" s="50"/>
      <c r="H6349" s="47"/>
      <c r="I6349" s="47"/>
    </row>
    <row r="6350" spans="2:9" ht="20.100000000000001" hidden="1" customHeight="1" x14ac:dyDescent="0.25">
      <c r="B6350" s="48"/>
      <c r="C6350" s="49"/>
      <c r="D6350" s="49"/>
      <c r="E6350" s="49"/>
      <c r="F6350" s="49"/>
      <c r="G6350" s="50"/>
      <c r="H6350" s="47"/>
      <c r="I6350" s="47"/>
    </row>
    <row r="6351" spans="2:9" ht="20.100000000000001" hidden="1" customHeight="1" x14ac:dyDescent="0.25">
      <c r="B6351" s="48"/>
      <c r="C6351" s="49"/>
      <c r="D6351" s="49"/>
      <c r="E6351" s="49"/>
      <c r="F6351" s="49"/>
      <c r="G6351" s="50"/>
      <c r="H6351" s="47"/>
      <c r="I6351" s="47"/>
    </row>
    <row r="6352" spans="2:9" ht="20.100000000000001" hidden="1" customHeight="1" x14ac:dyDescent="0.25">
      <c r="B6352" s="48"/>
      <c r="C6352" s="49"/>
      <c r="D6352" s="49"/>
      <c r="E6352" s="49"/>
      <c r="F6352" s="49"/>
      <c r="G6352" s="50"/>
      <c r="H6352" s="47"/>
      <c r="I6352" s="47"/>
    </row>
    <row r="6353" spans="2:9" ht="20.100000000000001" hidden="1" customHeight="1" x14ac:dyDescent="0.25">
      <c r="B6353" s="48"/>
      <c r="C6353" s="49"/>
      <c r="D6353" s="49"/>
      <c r="E6353" s="49"/>
      <c r="F6353" s="49"/>
      <c r="G6353" s="50"/>
      <c r="H6353" s="47"/>
      <c r="I6353" s="47"/>
    </row>
    <row r="6354" spans="2:9" ht="20.100000000000001" hidden="1" customHeight="1" x14ac:dyDescent="0.25">
      <c r="B6354" s="48"/>
      <c r="C6354" s="49"/>
      <c r="D6354" s="49"/>
      <c r="E6354" s="49"/>
      <c r="F6354" s="49"/>
      <c r="G6354" s="50"/>
      <c r="H6354" s="47"/>
      <c r="I6354" s="47"/>
    </row>
    <row r="6355" spans="2:9" ht="20.100000000000001" hidden="1" customHeight="1" x14ac:dyDescent="0.25">
      <c r="B6355" s="48"/>
      <c r="C6355" s="49"/>
      <c r="D6355" s="49"/>
      <c r="E6355" s="49"/>
      <c r="F6355" s="49"/>
      <c r="G6355" s="50"/>
      <c r="H6355" s="47"/>
      <c r="I6355" s="47"/>
    </row>
    <row r="6356" spans="2:9" ht="20.100000000000001" hidden="1" customHeight="1" x14ac:dyDescent="0.25">
      <c r="B6356" s="48"/>
      <c r="C6356" s="49"/>
      <c r="D6356" s="49"/>
      <c r="E6356" s="49"/>
      <c r="F6356" s="49"/>
      <c r="G6356" s="50"/>
      <c r="H6356" s="47"/>
      <c r="I6356" s="47"/>
    </row>
    <row r="6357" spans="2:9" ht="20.100000000000001" hidden="1" customHeight="1" x14ac:dyDescent="0.25">
      <c r="B6357" s="48"/>
      <c r="C6357" s="49"/>
      <c r="D6357" s="49"/>
      <c r="E6357" s="49"/>
      <c r="F6357" s="49"/>
      <c r="G6357" s="50"/>
      <c r="H6357" s="47"/>
      <c r="I6357" s="47"/>
    </row>
    <row r="6358" spans="2:9" ht="20.100000000000001" hidden="1" customHeight="1" x14ac:dyDescent="0.25">
      <c r="B6358" s="48"/>
      <c r="C6358" s="49"/>
      <c r="D6358" s="49"/>
      <c r="E6358" s="49"/>
      <c r="F6358" s="49"/>
      <c r="G6358" s="50"/>
      <c r="H6358" s="47"/>
      <c r="I6358" s="47"/>
    </row>
    <row r="6359" spans="2:9" ht="20.100000000000001" hidden="1" customHeight="1" x14ac:dyDescent="0.25">
      <c r="B6359" s="48"/>
      <c r="C6359" s="49"/>
      <c r="D6359" s="49"/>
      <c r="E6359" s="49"/>
      <c r="F6359" s="49"/>
      <c r="G6359" s="50"/>
      <c r="H6359" s="47"/>
      <c r="I6359" s="47"/>
    </row>
    <row r="6360" spans="2:9" ht="20.100000000000001" hidden="1" customHeight="1" x14ac:dyDescent="0.25">
      <c r="B6360" s="48"/>
      <c r="C6360" s="49"/>
      <c r="D6360" s="49"/>
      <c r="E6360" s="49"/>
      <c r="F6360" s="49"/>
      <c r="G6360" s="50"/>
      <c r="H6360" s="47"/>
      <c r="I6360" s="47"/>
    </row>
    <row r="6361" spans="2:9" ht="20.100000000000001" hidden="1" customHeight="1" x14ac:dyDescent="0.25">
      <c r="B6361" s="48"/>
      <c r="C6361" s="49"/>
      <c r="D6361" s="49"/>
      <c r="E6361" s="49"/>
      <c r="F6361" s="49"/>
      <c r="G6361" s="50"/>
      <c r="H6361" s="47"/>
      <c r="I6361" s="47"/>
    </row>
    <row r="6362" spans="2:9" ht="20.100000000000001" hidden="1" customHeight="1" x14ac:dyDescent="0.25">
      <c r="B6362" s="48"/>
      <c r="C6362" s="49"/>
      <c r="D6362" s="49"/>
      <c r="E6362" s="49"/>
      <c r="F6362" s="49"/>
      <c r="G6362" s="50"/>
      <c r="H6362" s="47"/>
      <c r="I6362" s="47"/>
    </row>
    <row r="6363" spans="2:9" ht="20.100000000000001" hidden="1" customHeight="1" x14ac:dyDescent="0.25">
      <c r="B6363" s="48"/>
      <c r="C6363" s="49"/>
      <c r="D6363" s="49"/>
      <c r="E6363" s="49"/>
      <c r="F6363" s="49"/>
      <c r="G6363" s="50"/>
      <c r="H6363" s="47"/>
      <c r="I6363" s="47"/>
    </row>
    <row r="6364" spans="2:9" ht="20.100000000000001" hidden="1" customHeight="1" x14ac:dyDescent="0.25">
      <c r="B6364" s="48"/>
      <c r="C6364" s="49"/>
      <c r="D6364" s="49"/>
      <c r="E6364" s="49"/>
      <c r="F6364" s="49"/>
      <c r="G6364" s="50"/>
      <c r="H6364" s="47"/>
      <c r="I6364" s="47"/>
    </row>
    <row r="6365" spans="2:9" ht="20.100000000000001" hidden="1" customHeight="1" x14ac:dyDescent="0.25">
      <c r="B6365" s="48"/>
      <c r="C6365" s="49"/>
      <c r="D6365" s="49"/>
      <c r="E6365" s="49"/>
      <c r="F6365" s="49"/>
      <c r="G6365" s="50"/>
      <c r="H6365" s="47"/>
      <c r="I6365" s="47"/>
    </row>
    <row r="6366" spans="2:9" ht="20.100000000000001" hidden="1" customHeight="1" x14ac:dyDescent="0.25">
      <c r="B6366" s="48"/>
      <c r="C6366" s="49"/>
      <c r="D6366" s="49"/>
      <c r="E6366" s="49"/>
      <c r="F6366" s="49"/>
      <c r="G6366" s="50"/>
      <c r="H6366" s="47"/>
      <c r="I6366" s="47"/>
    </row>
    <row r="6367" spans="2:9" ht="20.100000000000001" hidden="1" customHeight="1" x14ac:dyDescent="0.25">
      <c r="B6367" s="48"/>
      <c r="C6367" s="49"/>
      <c r="D6367" s="49"/>
      <c r="E6367" s="49"/>
      <c r="F6367" s="49"/>
      <c r="G6367" s="50"/>
      <c r="H6367" s="47"/>
      <c r="I6367" s="47"/>
    </row>
    <row r="6368" spans="2:9" ht="20.100000000000001" hidden="1" customHeight="1" x14ac:dyDescent="0.25">
      <c r="B6368" s="48"/>
      <c r="C6368" s="49"/>
      <c r="D6368" s="49"/>
      <c r="E6368" s="49"/>
      <c r="F6368" s="49"/>
      <c r="G6368" s="50"/>
      <c r="H6368" s="47"/>
      <c r="I6368" s="47"/>
    </row>
    <row r="6369" spans="2:9" ht="20.100000000000001" hidden="1" customHeight="1" x14ac:dyDescent="0.25">
      <c r="B6369" s="48"/>
      <c r="C6369" s="49"/>
      <c r="D6369" s="49"/>
      <c r="E6369" s="49"/>
      <c r="F6369" s="49"/>
      <c r="G6369" s="50"/>
      <c r="H6369" s="47"/>
      <c r="I6369" s="47"/>
    </row>
    <row r="6370" spans="2:9" ht="20.100000000000001" hidden="1" customHeight="1" x14ac:dyDescent="0.25">
      <c r="B6370" s="48"/>
      <c r="C6370" s="49"/>
      <c r="D6370" s="49"/>
      <c r="E6370" s="49"/>
      <c r="F6370" s="49"/>
      <c r="G6370" s="50"/>
      <c r="H6370" s="47"/>
      <c r="I6370" s="47"/>
    </row>
    <row r="6371" spans="2:9" ht="20.100000000000001" hidden="1" customHeight="1" x14ac:dyDescent="0.25">
      <c r="B6371" s="48"/>
      <c r="C6371" s="49"/>
      <c r="D6371" s="49"/>
      <c r="E6371" s="49"/>
      <c r="F6371" s="49"/>
      <c r="G6371" s="50"/>
      <c r="H6371" s="47"/>
      <c r="I6371" s="47"/>
    </row>
    <row r="6372" spans="2:9" ht="20.100000000000001" hidden="1" customHeight="1" x14ac:dyDescent="0.25">
      <c r="B6372" s="48"/>
      <c r="C6372" s="49"/>
      <c r="D6372" s="49"/>
      <c r="E6372" s="49"/>
      <c r="F6372" s="49"/>
      <c r="G6372" s="50"/>
      <c r="H6372" s="47"/>
      <c r="I6372" s="47"/>
    </row>
    <row r="6373" spans="2:9" ht="20.100000000000001" hidden="1" customHeight="1" x14ac:dyDescent="0.25">
      <c r="B6373" s="48"/>
      <c r="C6373" s="49"/>
      <c r="D6373" s="49"/>
      <c r="E6373" s="49"/>
      <c r="F6373" s="49"/>
      <c r="G6373" s="50"/>
      <c r="H6373" s="47"/>
      <c r="I6373" s="47"/>
    </row>
    <row r="6374" spans="2:9" ht="20.100000000000001" hidden="1" customHeight="1" x14ac:dyDescent="0.25">
      <c r="B6374" s="48"/>
      <c r="C6374" s="49"/>
      <c r="D6374" s="49"/>
      <c r="E6374" s="49"/>
      <c r="F6374" s="49"/>
      <c r="G6374" s="50"/>
      <c r="H6374" s="47"/>
      <c r="I6374" s="47"/>
    </row>
    <row r="6375" spans="2:9" ht="20.100000000000001" hidden="1" customHeight="1" x14ac:dyDescent="0.25">
      <c r="B6375" s="48"/>
      <c r="C6375" s="49"/>
      <c r="D6375" s="49"/>
      <c r="E6375" s="49"/>
      <c r="F6375" s="49"/>
      <c r="G6375" s="50"/>
      <c r="H6375" s="47"/>
      <c r="I6375" s="47"/>
    </row>
    <row r="6376" spans="2:9" ht="20.100000000000001" hidden="1" customHeight="1" x14ac:dyDescent="0.25">
      <c r="B6376" s="48"/>
      <c r="C6376" s="49"/>
      <c r="D6376" s="49"/>
      <c r="E6376" s="49"/>
      <c r="F6376" s="49"/>
      <c r="G6376" s="50"/>
      <c r="H6376" s="47"/>
      <c r="I6376" s="47"/>
    </row>
    <row r="6377" spans="2:9" ht="20.100000000000001" hidden="1" customHeight="1" x14ac:dyDescent="0.25">
      <c r="B6377" s="48"/>
      <c r="C6377" s="49"/>
      <c r="D6377" s="49"/>
      <c r="E6377" s="49"/>
      <c r="F6377" s="49"/>
      <c r="G6377" s="50"/>
      <c r="H6377" s="47"/>
      <c r="I6377" s="47"/>
    </row>
    <row r="6378" spans="2:9" ht="20.100000000000001" hidden="1" customHeight="1" x14ac:dyDescent="0.25">
      <c r="B6378" s="48"/>
      <c r="C6378" s="49"/>
      <c r="D6378" s="49"/>
      <c r="E6378" s="49"/>
      <c r="F6378" s="49"/>
      <c r="G6378" s="50"/>
      <c r="H6378" s="47"/>
      <c r="I6378" s="47"/>
    </row>
    <row r="6379" spans="2:9" ht="20.100000000000001" hidden="1" customHeight="1" x14ac:dyDescent="0.25">
      <c r="B6379" s="48"/>
      <c r="C6379" s="49"/>
      <c r="D6379" s="49"/>
      <c r="E6379" s="49"/>
      <c r="F6379" s="49"/>
      <c r="G6379" s="50"/>
      <c r="H6379" s="47"/>
      <c r="I6379" s="47"/>
    </row>
    <row r="6380" spans="2:9" ht="20.100000000000001" hidden="1" customHeight="1" x14ac:dyDescent="0.25">
      <c r="B6380" s="48"/>
      <c r="C6380" s="49"/>
      <c r="D6380" s="49"/>
      <c r="E6380" s="49"/>
      <c r="F6380" s="49"/>
      <c r="G6380" s="50"/>
      <c r="H6380" s="47"/>
      <c r="I6380" s="47"/>
    </row>
    <row r="6381" spans="2:9" ht="20.100000000000001" hidden="1" customHeight="1" x14ac:dyDescent="0.25">
      <c r="B6381" s="48"/>
      <c r="C6381" s="49"/>
      <c r="D6381" s="49"/>
      <c r="E6381" s="49"/>
      <c r="F6381" s="49"/>
      <c r="G6381" s="50"/>
      <c r="H6381" s="47"/>
      <c r="I6381" s="47"/>
    </row>
    <row r="6382" spans="2:9" ht="20.100000000000001" hidden="1" customHeight="1" x14ac:dyDescent="0.25">
      <c r="B6382" s="48"/>
      <c r="C6382" s="49"/>
      <c r="D6382" s="49"/>
      <c r="E6382" s="49"/>
      <c r="F6382" s="49"/>
      <c r="G6382" s="50"/>
      <c r="H6382" s="47"/>
      <c r="I6382" s="47"/>
    </row>
    <row r="6383" spans="2:9" ht="20.100000000000001" hidden="1" customHeight="1" x14ac:dyDescent="0.25">
      <c r="B6383" s="48"/>
      <c r="C6383" s="49"/>
      <c r="D6383" s="49"/>
      <c r="E6383" s="49"/>
      <c r="F6383" s="49"/>
      <c r="G6383" s="50"/>
      <c r="H6383" s="47"/>
      <c r="I6383" s="47"/>
    </row>
    <row r="6384" spans="2:9" ht="20.100000000000001" hidden="1" customHeight="1" x14ac:dyDescent="0.25">
      <c r="B6384" s="48"/>
      <c r="C6384" s="49"/>
      <c r="D6384" s="49"/>
      <c r="E6384" s="49"/>
      <c r="F6384" s="49"/>
      <c r="G6384" s="50"/>
      <c r="H6384" s="47"/>
      <c r="I6384" s="47"/>
    </row>
    <row r="6385" spans="2:9" ht="20.100000000000001" hidden="1" customHeight="1" x14ac:dyDescent="0.25">
      <c r="B6385" s="48"/>
      <c r="C6385" s="49"/>
      <c r="D6385" s="49"/>
      <c r="E6385" s="49"/>
      <c r="F6385" s="49"/>
      <c r="G6385" s="50"/>
      <c r="H6385" s="47"/>
      <c r="I6385" s="47"/>
    </row>
    <row r="6386" spans="2:9" ht="20.100000000000001" hidden="1" customHeight="1" x14ac:dyDescent="0.25">
      <c r="B6386" s="48"/>
      <c r="C6386" s="49"/>
      <c r="D6386" s="49"/>
      <c r="E6386" s="49"/>
      <c r="F6386" s="49"/>
      <c r="G6386" s="50"/>
      <c r="H6386" s="47"/>
      <c r="I6386" s="47"/>
    </row>
    <row r="6387" spans="2:9" ht="20.100000000000001" hidden="1" customHeight="1" x14ac:dyDescent="0.25">
      <c r="B6387" s="48"/>
      <c r="C6387" s="49"/>
      <c r="D6387" s="49"/>
      <c r="E6387" s="49"/>
      <c r="F6387" s="49"/>
      <c r="G6387" s="50"/>
      <c r="H6387" s="47"/>
      <c r="I6387" s="47"/>
    </row>
    <row r="6388" spans="2:9" ht="20.100000000000001" hidden="1" customHeight="1" x14ac:dyDescent="0.25">
      <c r="B6388" s="48"/>
      <c r="C6388" s="49"/>
      <c r="D6388" s="49"/>
      <c r="E6388" s="49"/>
      <c r="F6388" s="49"/>
      <c r="G6388" s="50"/>
      <c r="H6388" s="47"/>
      <c r="I6388" s="47"/>
    </row>
    <row r="6389" spans="2:9" ht="20.100000000000001" hidden="1" customHeight="1" x14ac:dyDescent="0.25">
      <c r="B6389" s="48"/>
      <c r="C6389" s="49"/>
      <c r="D6389" s="49"/>
      <c r="E6389" s="49"/>
      <c r="F6389" s="49"/>
      <c r="G6389" s="50"/>
      <c r="H6389" s="47"/>
      <c r="I6389" s="47"/>
    </row>
    <row r="6390" spans="2:9" ht="20.100000000000001" hidden="1" customHeight="1" x14ac:dyDescent="0.25">
      <c r="B6390" s="48"/>
      <c r="C6390" s="49"/>
      <c r="D6390" s="49"/>
      <c r="E6390" s="49"/>
      <c r="F6390" s="49"/>
      <c r="G6390" s="50"/>
      <c r="H6390" s="47"/>
      <c r="I6390" s="47"/>
    </row>
    <row r="6391" spans="2:9" ht="20.100000000000001" hidden="1" customHeight="1" x14ac:dyDescent="0.25">
      <c r="B6391" s="48"/>
      <c r="C6391" s="49"/>
      <c r="D6391" s="49"/>
      <c r="E6391" s="49"/>
      <c r="F6391" s="49"/>
      <c r="G6391" s="50"/>
      <c r="H6391" s="47"/>
      <c r="I6391" s="47"/>
    </row>
    <row r="6392" spans="2:9" ht="20.100000000000001" hidden="1" customHeight="1" x14ac:dyDescent="0.25">
      <c r="B6392" s="48"/>
      <c r="C6392" s="49"/>
      <c r="D6392" s="49"/>
      <c r="E6392" s="49"/>
      <c r="F6392" s="49"/>
      <c r="G6392" s="50"/>
      <c r="H6392" s="47"/>
      <c r="I6392" s="47"/>
    </row>
    <row r="6393" spans="2:9" ht="20.100000000000001" hidden="1" customHeight="1" x14ac:dyDescent="0.25">
      <c r="B6393" s="48"/>
      <c r="C6393" s="49"/>
      <c r="D6393" s="49"/>
      <c r="E6393" s="49"/>
      <c r="F6393" s="49"/>
      <c r="G6393" s="50"/>
      <c r="H6393" s="47"/>
      <c r="I6393" s="47"/>
    </row>
    <row r="6394" spans="2:9" ht="20.100000000000001" hidden="1" customHeight="1" x14ac:dyDescent="0.25">
      <c r="B6394" s="48"/>
      <c r="C6394" s="49"/>
      <c r="D6394" s="49"/>
      <c r="E6394" s="49"/>
      <c r="F6394" s="49"/>
      <c r="G6394" s="50"/>
      <c r="H6394" s="47"/>
      <c r="I6394" s="47"/>
    </row>
    <row r="6395" spans="2:9" ht="20.100000000000001" hidden="1" customHeight="1" x14ac:dyDescent="0.25">
      <c r="B6395" s="48"/>
      <c r="C6395" s="49"/>
      <c r="D6395" s="49"/>
      <c r="E6395" s="49"/>
      <c r="F6395" s="49"/>
      <c r="G6395" s="50"/>
      <c r="H6395" s="47"/>
      <c r="I6395" s="47"/>
    </row>
    <row r="6396" spans="2:9" ht="20.100000000000001" hidden="1" customHeight="1" x14ac:dyDescent="0.25">
      <c r="B6396" s="48"/>
      <c r="C6396" s="49"/>
      <c r="D6396" s="49"/>
      <c r="E6396" s="49"/>
      <c r="F6396" s="49"/>
      <c r="G6396" s="50"/>
      <c r="H6396" s="47"/>
      <c r="I6396" s="47"/>
    </row>
    <row r="6397" spans="2:9" ht="20.100000000000001" hidden="1" customHeight="1" x14ac:dyDescent="0.25">
      <c r="B6397" s="48"/>
      <c r="C6397" s="49"/>
      <c r="D6397" s="49"/>
      <c r="E6397" s="49"/>
      <c r="F6397" s="49"/>
      <c r="G6397" s="50"/>
      <c r="H6397" s="47"/>
      <c r="I6397" s="47"/>
    </row>
    <row r="6398" spans="2:9" ht="20.100000000000001" hidden="1" customHeight="1" x14ac:dyDescent="0.25">
      <c r="B6398" s="48"/>
      <c r="C6398" s="49"/>
      <c r="D6398" s="49"/>
      <c r="E6398" s="49"/>
      <c r="F6398" s="49"/>
      <c r="G6398" s="50"/>
      <c r="H6398" s="47"/>
      <c r="I6398" s="47"/>
    </row>
    <row r="6399" spans="2:9" ht="20.100000000000001" hidden="1" customHeight="1" x14ac:dyDescent="0.25">
      <c r="B6399" s="48"/>
      <c r="C6399" s="49"/>
      <c r="D6399" s="49"/>
      <c r="E6399" s="49"/>
      <c r="F6399" s="49"/>
      <c r="G6399" s="50"/>
      <c r="H6399" s="47"/>
      <c r="I6399" s="47"/>
    </row>
    <row r="6400" spans="2:9" ht="20.100000000000001" hidden="1" customHeight="1" x14ac:dyDescent="0.25">
      <c r="B6400" s="48"/>
      <c r="C6400" s="49"/>
      <c r="D6400" s="49"/>
      <c r="E6400" s="49"/>
      <c r="F6400" s="49"/>
      <c r="G6400" s="50"/>
      <c r="H6400" s="47"/>
      <c r="I6400" s="47"/>
    </row>
    <row r="6401" spans="2:9" ht="20.100000000000001" hidden="1" customHeight="1" x14ac:dyDescent="0.25">
      <c r="B6401" s="48"/>
      <c r="C6401" s="49"/>
      <c r="D6401" s="49"/>
      <c r="E6401" s="49"/>
      <c r="F6401" s="49"/>
      <c r="G6401" s="50"/>
      <c r="H6401" s="47"/>
      <c r="I6401" s="47"/>
    </row>
    <row r="6402" spans="2:9" ht="20.100000000000001" hidden="1" customHeight="1" x14ac:dyDescent="0.25">
      <c r="B6402" s="48"/>
      <c r="C6402" s="49"/>
      <c r="D6402" s="49"/>
      <c r="E6402" s="49"/>
      <c r="F6402" s="49"/>
      <c r="G6402" s="50"/>
      <c r="H6402" s="47"/>
      <c r="I6402" s="47"/>
    </row>
    <row r="6403" spans="2:9" ht="20.100000000000001" hidden="1" customHeight="1" x14ac:dyDescent="0.25">
      <c r="B6403" s="48"/>
      <c r="C6403" s="49"/>
      <c r="D6403" s="49"/>
      <c r="E6403" s="49"/>
      <c r="F6403" s="49"/>
      <c r="G6403" s="50"/>
      <c r="H6403" s="47"/>
      <c r="I6403" s="47"/>
    </row>
    <row r="6404" spans="2:9" ht="20.100000000000001" hidden="1" customHeight="1" x14ac:dyDescent="0.25">
      <c r="B6404" s="48"/>
      <c r="C6404" s="49"/>
      <c r="D6404" s="49"/>
      <c r="E6404" s="49"/>
      <c r="F6404" s="49"/>
      <c r="G6404" s="50"/>
      <c r="H6404" s="47"/>
      <c r="I6404" s="47"/>
    </row>
    <row r="6405" spans="2:9" ht="20.100000000000001" hidden="1" customHeight="1" x14ac:dyDescent="0.25">
      <c r="B6405" s="48"/>
      <c r="C6405" s="49"/>
      <c r="D6405" s="49"/>
      <c r="E6405" s="49"/>
      <c r="F6405" s="49"/>
      <c r="G6405" s="50"/>
      <c r="H6405" s="47"/>
      <c r="I6405" s="47"/>
    </row>
    <row r="6406" spans="2:9" ht="20.100000000000001" hidden="1" customHeight="1" x14ac:dyDescent="0.25">
      <c r="B6406" s="48"/>
      <c r="C6406" s="49"/>
      <c r="D6406" s="49"/>
      <c r="E6406" s="49"/>
      <c r="F6406" s="49"/>
      <c r="G6406" s="50"/>
      <c r="H6406" s="47"/>
      <c r="I6406" s="47"/>
    </row>
    <row r="6407" spans="2:9" ht="20.100000000000001" hidden="1" customHeight="1" x14ac:dyDescent="0.25">
      <c r="B6407" s="48"/>
      <c r="C6407" s="49"/>
      <c r="D6407" s="49"/>
      <c r="E6407" s="49"/>
      <c r="F6407" s="49"/>
      <c r="G6407" s="50"/>
      <c r="H6407" s="47"/>
      <c r="I6407" s="47"/>
    </row>
    <row r="6408" spans="2:9" ht="20.100000000000001" hidden="1" customHeight="1" x14ac:dyDescent="0.25">
      <c r="B6408" s="48"/>
      <c r="C6408" s="49"/>
      <c r="D6408" s="49"/>
      <c r="E6408" s="49"/>
      <c r="F6408" s="49"/>
      <c r="G6408" s="50"/>
      <c r="H6408" s="47"/>
      <c r="I6408" s="47"/>
    </row>
    <row r="6409" spans="2:9" ht="20.100000000000001" hidden="1" customHeight="1" x14ac:dyDescent="0.25">
      <c r="B6409" s="48"/>
      <c r="C6409" s="49"/>
      <c r="D6409" s="49"/>
      <c r="E6409" s="49"/>
      <c r="F6409" s="49"/>
      <c r="G6409" s="50"/>
      <c r="H6409" s="47"/>
      <c r="I6409" s="47"/>
    </row>
    <row r="6410" spans="2:9" ht="20.100000000000001" hidden="1" customHeight="1" x14ac:dyDescent="0.25">
      <c r="B6410" s="48"/>
      <c r="C6410" s="49"/>
      <c r="D6410" s="49"/>
      <c r="E6410" s="49"/>
      <c r="F6410" s="49"/>
      <c r="G6410" s="50"/>
      <c r="H6410" s="47"/>
      <c r="I6410" s="47"/>
    </row>
    <row r="6411" spans="2:9" ht="20.100000000000001" hidden="1" customHeight="1" x14ac:dyDescent="0.25">
      <c r="B6411" s="48"/>
      <c r="C6411" s="49"/>
      <c r="D6411" s="49"/>
      <c r="E6411" s="49"/>
      <c r="F6411" s="49"/>
      <c r="G6411" s="50"/>
      <c r="H6411" s="47"/>
      <c r="I6411" s="47"/>
    </row>
    <row r="6412" spans="2:9" ht="20.100000000000001" hidden="1" customHeight="1" x14ac:dyDescent="0.25">
      <c r="B6412" s="48"/>
      <c r="C6412" s="49"/>
      <c r="D6412" s="49"/>
      <c r="E6412" s="49"/>
      <c r="F6412" s="49"/>
      <c r="G6412" s="50"/>
      <c r="H6412" s="47"/>
      <c r="I6412" s="47"/>
    </row>
    <row r="6413" spans="2:9" ht="20.100000000000001" hidden="1" customHeight="1" x14ac:dyDescent="0.25">
      <c r="B6413" s="48"/>
      <c r="C6413" s="49"/>
      <c r="D6413" s="49"/>
      <c r="E6413" s="49"/>
      <c r="F6413" s="49"/>
      <c r="G6413" s="50"/>
      <c r="H6413" s="47"/>
      <c r="I6413" s="47"/>
    </row>
    <row r="6414" spans="2:9" ht="20.100000000000001" hidden="1" customHeight="1" x14ac:dyDescent="0.25">
      <c r="B6414" s="48"/>
      <c r="C6414" s="49"/>
      <c r="D6414" s="49"/>
      <c r="E6414" s="49"/>
      <c r="F6414" s="49"/>
      <c r="G6414" s="50"/>
      <c r="H6414" s="47"/>
      <c r="I6414" s="47"/>
    </row>
    <row r="6415" spans="2:9" ht="20.100000000000001" hidden="1" customHeight="1" x14ac:dyDescent="0.25">
      <c r="B6415" s="48"/>
      <c r="C6415" s="49"/>
      <c r="D6415" s="49"/>
      <c r="E6415" s="49"/>
      <c r="F6415" s="49"/>
      <c r="G6415" s="50"/>
      <c r="H6415" s="47"/>
      <c r="I6415" s="47"/>
    </row>
    <row r="6416" spans="2:9" ht="20.100000000000001" hidden="1" customHeight="1" x14ac:dyDescent="0.25">
      <c r="B6416" s="48"/>
      <c r="C6416" s="49"/>
      <c r="D6416" s="49"/>
      <c r="E6416" s="49"/>
      <c r="F6416" s="49"/>
      <c r="G6416" s="50"/>
      <c r="H6416" s="47"/>
      <c r="I6416" s="47"/>
    </row>
    <row r="6417" spans="2:9" ht="20.100000000000001" hidden="1" customHeight="1" x14ac:dyDescent="0.25">
      <c r="B6417" s="48"/>
      <c r="C6417" s="49"/>
      <c r="D6417" s="49"/>
      <c r="E6417" s="49"/>
      <c r="F6417" s="49"/>
      <c r="G6417" s="50"/>
      <c r="H6417" s="47"/>
      <c r="I6417" s="47"/>
    </row>
    <row r="6418" spans="2:9" ht="20.100000000000001" hidden="1" customHeight="1" x14ac:dyDescent="0.25">
      <c r="B6418" s="48"/>
      <c r="C6418" s="49"/>
      <c r="D6418" s="49"/>
      <c r="E6418" s="49"/>
      <c r="F6418" s="49"/>
      <c r="G6418" s="50"/>
      <c r="H6418" s="47"/>
      <c r="I6418" s="47"/>
    </row>
    <row r="6419" spans="2:9" ht="20.100000000000001" hidden="1" customHeight="1" x14ac:dyDescent="0.25">
      <c r="B6419" s="48"/>
      <c r="C6419" s="49"/>
      <c r="D6419" s="49"/>
      <c r="E6419" s="49"/>
      <c r="F6419" s="49"/>
      <c r="G6419" s="50"/>
      <c r="H6419" s="47"/>
      <c r="I6419" s="47"/>
    </row>
    <row r="6420" spans="2:9" ht="20.100000000000001" hidden="1" customHeight="1" x14ac:dyDescent="0.25">
      <c r="B6420" s="48"/>
      <c r="C6420" s="49"/>
      <c r="D6420" s="49"/>
      <c r="E6420" s="49"/>
      <c r="F6420" s="49"/>
      <c r="G6420" s="50"/>
      <c r="H6420" s="47"/>
      <c r="I6420" s="47"/>
    </row>
    <row r="6421" spans="2:9" ht="20.100000000000001" hidden="1" customHeight="1" x14ac:dyDescent="0.25">
      <c r="B6421" s="48"/>
      <c r="C6421" s="49"/>
      <c r="D6421" s="49"/>
      <c r="E6421" s="49"/>
      <c r="F6421" s="49"/>
      <c r="G6421" s="50"/>
      <c r="H6421" s="47"/>
      <c r="I6421" s="47"/>
    </row>
    <row r="6422" spans="2:9" ht="20.100000000000001" hidden="1" customHeight="1" x14ac:dyDescent="0.25">
      <c r="B6422" s="48"/>
      <c r="C6422" s="49"/>
      <c r="D6422" s="49"/>
      <c r="E6422" s="49"/>
      <c r="F6422" s="49"/>
      <c r="G6422" s="50"/>
      <c r="H6422" s="47"/>
      <c r="I6422" s="47"/>
    </row>
    <row r="6423" spans="2:9" ht="20.100000000000001" hidden="1" customHeight="1" x14ac:dyDescent="0.25">
      <c r="B6423" s="48"/>
      <c r="C6423" s="49"/>
      <c r="D6423" s="49"/>
      <c r="E6423" s="49"/>
      <c r="F6423" s="49"/>
      <c r="G6423" s="50"/>
      <c r="H6423" s="47"/>
      <c r="I6423" s="47"/>
    </row>
    <row r="6424" spans="2:9" ht="20.100000000000001" hidden="1" customHeight="1" x14ac:dyDescent="0.25">
      <c r="B6424" s="48"/>
      <c r="C6424" s="49"/>
      <c r="D6424" s="49"/>
      <c r="E6424" s="49"/>
      <c r="F6424" s="49"/>
      <c r="G6424" s="50"/>
      <c r="H6424" s="47"/>
      <c r="I6424" s="47"/>
    </row>
    <row r="6425" spans="2:9" ht="20.100000000000001" hidden="1" customHeight="1" x14ac:dyDescent="0.25">
      <c r="B6425" s="48"/>
      <c r="C6425" s="49"/>
      <c r="D6425" s="49"/>
      <c r="E6425" s="49"/>
      <c r="F6425" s="49"/>
      <c r="G6425" s="50"/>
      <c r="H6425" s="47"/>
      <c r="I6425" s="47"/>
    </row>
    <row r="6426" spans="2:9" ht="20.100000000000001" hidden="1" customHeight="1" x14ac:dyDescent="0.25">
      <c r="B6426" s="48"/>
      <c r="C6426" s="49"/>
      <c r="D6426" s="49"/>
      <c r="E6426" s="49"/>
      <c r="F6426" s="49"/>
      <c r="G6426" s="50"/>
      <c r="H6426" s="47"/>
      <c r="I6426" s="47"/>
    </row>
    <row r="6427" spans="2:9" ht="20.100000000000001" hidden="1" customHeight="1" x14ac:dyDescent="0.25">
      <c r="B6427" s="48"/>
      <c r="C6427" s="49"/>
      <c r="D6427" s="49"/>
      <c r="E6427" s="49"/>
      <c r="F6427" s="49"/>
      <c r="G6427" s="50"/>
      <c r="H6427" s="47"/>
      <c r="I6427" s="47"/>
    </row>
    <row r="6428" spans="2:9" ht="20.100000000000001" hidden="1" customHeight="1" x14ac:dyDescent="0.25">
      <c r="B6428" s="48"/>
      <c r="C6428" s="49"/>
      <c r="D6428" s="49"/>
      <c r="E6428" s="49"/>
      <c r="F6428" s="49"/>
      <c r="G6428" s="50"/>
      <c r="H6428" s="47"/>
      <c r="I6428" s="47"/>
    </row>
    <row r="6429" spans="2:9" ht="20.100000000000001" hidden="1" customHeight="1" x14ac:dyDescent="0.25">
      <c r="B6429" s="48"/>
      <c r="C6429" s="49"/>
      <c r="D6429" s="49"/>
      <c r="E6429" s="49"/>
      <c r="F6429" s="49"/>
      <c r="G6429" s="50"/>
      <c r="H6429" s="47"/>
      <c r="I6429" s="47"/>
    </row>
    <row r="6430" spans="2:9" ht="20.100000000000001" hidden="1" customHeight="1" x14ac:dyDescent="0.25">
      <c r="B6430" s="48"/>
      <c r="C6430" s="49"/>
      <c r="D6430" s="49"/>
      <c r="E6430" s="49"/>
      <c r="F6430" s="49"/>
      <c r="G6430" s="50"/>
      <c r="H6430" s="47"/>
      <c r="I6430" s="47"/>
    </row>
    <row r="6431" spans="2:9" ht="20.100000000000001" hidden="1" customHeight="1" x14ac:dyDescent="0.25">
      <c r="B6431" s="48"/>
      <c r="C6431" s="49"/>
      <c r="D6431" s="49"/>
      <c r="E6431" s="49"/>
      <c r="F6431" s="49"/>
      <c r="G6431" s="50"/>
      <c r="H6431" s="47"/>
      <c r="I6431" s="47"/>
    </row>
    <row r="6432" spans="2:9" ht="20.100000000000001" hidden="1" customHeight="1" x14ac:dyDescent="0.25">
      <c r="B6432" s="48"/>
      <c r="C6432" s="49"/>
      <c r="D6432" s="49"/>
      <c r="E6432" s="49"/>
      <c r="F6432" s="49"/>
      <c r="G6432" s="50"/>
      <c r="H6432" s="47"/>
      <c r="I6432" s="47"/>
    </row>
    <row r="6433" spans="2:9" ht="20.100000000000001" hidden="1" customHeight="1" x14ac:dyDescent="0.25">
      <c r="B6433" s="48"/>
      <c r="C6433" s="49"/>
      <c r="D6433" s="49"/>
      <c r="E6433" s="49"/>
      <c r="F6433" s="49"/>
      <c r="G6433" s="50"/>
      <c r="H6433" s="47"/>
      <c r="I6433" s="47"/>
    </row>
    <row r="6434" spans="2:9" ht="20.100000000000001" hidden="1" customHeight="1" x14ac:dyDescent="0.25">
      <c r="B6434" s="48"/>
      <c r="C6434" s="49"/>
      <c r="D6434" s="49"/>
      <c r="E6434" s="49"/>
      <c r="F6434" s="49"/>
      <c r="G6434" s="50"/>
      <c r="H6434" s="47"/>
      <c r="I6434" s="47"/>
    </row>
    <row r="6435" spans="2:9" ht="20.100000000000001" hidden="1" customHeight="1" x14ac:dyDescent="0.25">
      <c r="B6435" s="48"/>
      <c r="C6435" s="49"/>
      <c r="D6435" s="49"/>
      <c r="E6435" s="49"/>
      <c r="F6435" s="49"/>
      <c r="G6435" s="50"/>
      <c r="H6435" s="47"/>
      <c r="I6435" s="47"/>
    </row>
    <row r="6436" spans="2:9" ht="20.100000000000001" hidden="1" customHeight="1" x14ac:dyDescent="0.25">
      <c r="B6436" s="48"/>
      <c r="C6436" s="49"/>
      <c r="D6436" s="49"/>
      <c r="E6436" s="49"/>
      <c r="F6436" s="49"/>
      <c r="G6436" s="50"/>
      <c r="H6436" s="47"/>
      <c r="I6436" s="47"/>
    </row>
    <row r="6437" spans="2:9" ht="20.100000000000001" hidden="1" customHeight="1" x14ac:dyDescent="0.25">
      <c r="B6437" s="48"/>
      <c r="C6437" s="49"/>
      <c r="D6437" s="49"/>
      <c r="E6437" s="49"/>
      <c r="F6437" s="49"/>
      <c r="G6437" s="50"/>
      <c r="H6437" s="47"/>
      <c r="I6437" s="47"/>
    </row>
    <row r="6438" spans="2:9" ht="20.100000000000001" hidden="1" customHeight="1" x14ac:dyDescent="0.25">
      <c r="B6438" s="48"/>
      <c r="C6438" s="49"/>
      <c r="D6438" s="49"/>
      <c r="E6438" s="49"/>
      <c r="F6438" s="49"/>
      <c r="G6438" s="50"/>
      <c r="H6438" s="47"/>
      <c r="I6438" s="47"/>
    </row>
    <row r="6439" spans="2:9" ht="20.100000000000001" hidden="1" customHeight="1" x14ac:dyDescent="0.25">
      <c r="B6439" s="48"/>
      <c r="C6439" s="49"/>
      <c r="D6439" s="49"/>
      <c r="E6439" s="49"/>
      <c r="F6439" s="49"/>
      <c r="G6439" s="50"/>
      <c r="H6439" s="47"/>
      <c r="I6439" s="47"/>
    </row>
    <row r="6440" spans="2:9" ht="20.100000000000001" hidden="1" customHeight="1" x14ac:dyDescent="0.25">
      <c r="B6440" s="48"/>
      <c r="C6440" s="49"/>
      <c r="D6440" s="49"/>
      <c r="E6440" s="49"/>
      <c r="F6440" s="49"/>
      <c r="G6440" s="50"/>
      <c r="H6440" s="47"/>
      <c r="I6440" s="47"/>
    </row>
    <row r="6441" spans="2:9" ht="20.100000000000001" hidden="1" customHeight="1" x14ac:dyDescent="0.25">
      <c r="B6441" s="48"/>
      <c r="C6441" s="49"/>
      <c r="D6441" s="49"/>
      <c r="E6441" s="49"/>
      <c r="F6441" s="49"/>
      <c r="G6441" s="50"/>
      <c r="H6441" s="47"/>
      <c r="I6441" s="47"/>
    </row>
    <row r="6442" spans="2:9" ht="20.100000000000001" hidden="1" customHeight="1" x14ac:dyDescent="0.25">
      <c r="B6442" s="48"/>
      <c r="C6442" s="49"/>
      <c r="D6442" s="49"/>
      <c r="E6442" s="49"/>
      <c r="F6442" s="49"/>
      <c r="G6442" s="50"/>
      <c r="H6442" s="47"/>
      <c r="I6442" s="47"/>
    </row>
    <row r="6443" spans="2:9" ht="20.100000000000001" hidden="1" customHeight="1" x14ac:dyDescent="0.25">
      <c r="B6443" s="48"/>
      <c r="C6443" s="49"/>
      <c r="D6443" s="49"/>
      <c r="E6443" s="49"/>
      <c r="F6443" s="49"/>
      <c r="G6443" s="50"/>
      <c r="H6443" s="47"/>
      <c r="I6443" s="47"/>
    </row>
    <row r="6444" spans="2:9" ht="20.100000000000001" hidden="1" customHeight="1" x14ac:dyDescent="0.25">
      <c r="B6444" s="48"/>
      <c r="C6444" s="49"/>
      <c r="D6444" s="49"/>
      <c r="E6444" s="49"/>
      <c r="F6444" s="49"/>
      <c r="G6444" s="50"/>
      <c r="H6444" s="47"/>
      <c r="I6444" s="47"/>
    </row>
    <row r="6445" spans="2:9" ht="20.100000000000001" hidden="1" customHeight="1" x14ac:dyDescent="0.25">
      <c r="B6445" s="48"/>
      <c r="C6445" s="49"/>
      <c r="D6445" s="49"/>
      <c r="E6445" s="49"/>
      <c r="F6445" s="49"/>
      <c r="G6445" s="50"/>
      <c r="H6445" s="47"/>
      <c r="I6445" s="47"/>
    </row>
    <row r="6446" spans="2:9" ht="20.100000000000001" hidden="1" customHeight="1" x14ac:dyDescent="0.25">
      <c r="B6446" s="48"/>
      <c r="C6446" s="49"/>
      <c r="D6446" s="49"/>
      <c r="E6446" s="49"/>
      <c r="F6446" s="49"/>
      <c r="G6446" s="50"/>
      <c r="H6446" s="47"/>
      <c r="I6446" s="47"/>
    </row>
    <row r="6447" spans="2:9" ht="20.100000000000001" hidden="1" customHeight="1" x14ac:dyDescent="0.25">
      <c r="B6447" s="48"/>
      <c r="C6447" s="49"/>
      <c r="D6447" s="49"/>
      <c r="E6447" s="49"/>
      <c r="F6447" s="49"/>
      <c r="G6447" s="50"/>
      <c r="H6447" s="47"/>
      <c r="I6447" s="47"/>
    </row>
    <row r="6448" spans="2:9" ht="20.100000000000001" hidden="1" customHeight="1" x14ac:dyDescent="0.25">
      <c r="B6448" s="48"/>
      <c r="C6448" s="49"/>
      <c r="D6448" s="49"/>
      <c r="E6448" s="49"/>
      <c r="F6448" s="49"/>
      <c r="G6448" s="50"/>
      <c r="H6448" s="47"/>
      <c r="I6448" s="47"/>
    </row>
    <row r="6449" spans="2:9" ht="20.100000000000001" hidden="1" customHeight="1" x14ac:dyDescent="0.25">
      <c r="B6449" s="48"/>
      <c r="C6449" s="49"/>
      <c r="D6449" s="49"/>
      <c r="E6449" s="49"/>
      <c r="F6449" s="49"/>
      <c r="G6449" s="50"/>
      <c r="H6449" s="47"/>
      <c r="I6449" s="47"/>
    </row>
    <row r="6450" spans="2:9" ht="20.100000000000001" hidden="1" customHeight="1" x14ac:dyDescent="0.25">
      <c r="B6450" s="48"/>
      <c r="C6450" s="49"/>
      <c r="D6450" s="49"/>
      <c r="E6450" s="49"/>
      <c r="F6450" s="49"/>
      <c r="G6450" s="50"/>
      <c r="H6450" s="47"/>
      <c r="I6450" s="47"/>
    </row>
    <row r="6451" spans="2:9" ht="20.100000000000001" hidden="1" customHeight="1" x14ac:dyDescent="0.25">
      <c r="B6451" s="48"/>
      <c r="C6451" s="49"/>
      <c r="D6451" s="49"/>
      <c r="E6451" s="49"/>
      <c r="F6451" s="49"/>
      <c r="G6451" s="50"/>
      <c r="H6451" s="47"/>
      <c r="I6451" s="47"/>
    </row>
    <row r="6452" spans="2:9" ht="20.100000000000001" hidden="1" customHeight="1" x14ac:dyDescent="0.25">
      <c r="B6452" s="48"/>
      <c r="C6452" s="49"/>
      <c r="D6452" s="49"/>
      <c r="E6452" s="49"/>
      <c r="F6452" s="49"/>
      <c r="G6452" s="50"/>
      <c r="H6452" s="47"/>
      <c r="I6452" s="47"/>
    </row>
    <row r="6453" spans="2:9" ht="20.100000000000001" hidden="1" customHeight="1" x14ac:dyDescent="0.25">
      <c r="B6453" s="48"/>
      <c r="C6453" s="49"/>
      <c r="D6453" s="49"/>
      <c r="E6453" s="49"/>
      <c r="F6453" s="49"/>
      <c r="G6453" s="50"/>
      <c r="H6453" s="47"/>
      <c r="I6453" s="47"/>
    </row>
    <row r="6454" spans="2:9" ht="20.100000000000001" hidden="1" customHeight="1" x14ac:dyDescent="0.25">
      <c r="B6454" s="48"/>
      <c r="C6454" s="49"/>
      <c r="D6454" s="49"/>
      <c r="E6454" s="49"/>
      <c r="F6454" s="49"/>
      <c r="G6454" s="50"/>
      <c r="H6454" s="47"/>
      <c r="I6454" s="47"/>
    </row>
    <row r="6455" spans="2:9" ht="20.100000000000001" hidden="1" customHeight="1" x14ac:dyDescent="0.25">
      <c r="B6455" s="48"/>
      <c r="C6455" s="49"/>
      <c r="D6455" s="49"/>
      <c r="E6455" s="49"/>
      <c r="F6455" s="49"/>
      <c r="G6455" s="50"/>
      <c r="H6455" s="47"/>
      <c r="I6455" s="47"/>
    </row>
    <row r="6456" spans="2:9" ht="20.100000000000001" hidden="1" customHeight="1" x14ac:dyDescent="0.25">
      <c r="B6456" s="48"/>
      <c r="C6456" s="49"/>
      <c r="D6456" s="49"/>
      <c r="E6456" s="49"/>
      <c r="F6456" s="49"/>
      <c r="G6456" s="50"/>
      <c r="H6456" s="47"/>
      <c r="I6456" s="47"/>
    </row>
    <row r="6457" spans="2:9" ht="20.100000000000001" hidden="1" customHeight="1" x14ac:dyDescent="0.25">
      <c r="B6457" s="48"/>
      <c r="C6457" s="49"/>
      <c r="D6457" s="49"/>
      <c r="E6457" s="49"/>
      <c r="F6457" s="49"/>
      <c r="G6457" s="50"/>
      <c r="H6457" s="47"/>
      <c r="I6457" s="47"/>
    </row>
    <row r="6458" spans="2:9" ht="20.100000000000001" hidden="1" customHeight="1" x14ac:dyDescent="0.25">
      <c r="B6458" s="48"/>
      <c r="C6458" s="49"/>
      <c r="D6458" s="49"/>
      <c r="E6458" s="49"/>
      <c r="F6458" s="49"/>
      <c r="G6458" s="50"/>
      <c r="H6458" s="47"/>
      <c r="I6458" s="47"/>
    </row>
    <row r="6459" spans="2:9" ht="20.100000000000001" hidden="1" customHeight="1" x14ac:dyDescent="0.25">
      <c r="B6459" s="48"/>
      <c r="C6459" s="49"/>
      <c r="D6459" s="49"/>
      <c r="E6459" s="49"/>
      <c r="F6459" s="49"/>
      <c r="G6459" s="50"/>
      <c r="H6459" s="47"/>
      <c r="I6459" s="47"/>
    </row>
    <row r="6460" spans="2:9" ht="20.100000000000001" hidden="1" customHeight="1" x14ac:dyDescent="0.25">
      <c r="B6460" s="48"/>
      <c r="C6460" s="49"/>
      <c r="D6460" s="49"/>
      <c r="E6460" s="49"/>
      <c r="F6460" s="49"/>
      <c r="G6460" s="50"/>
      <c r="H6460" s="47"/>
      <c r="I6460" s="47"/>
    </row>
    <row r="6461" spans="2:9" ht="20.100000000000001" hidden="1" customHeight="1" x14ac:dyDescent="0.25">
      <c r="B6461" s="48"/>
      <c r="C6461" s="49"/>
      <c r="D6461" s="49"/>
      <c r="E6461" s="49"/>
      <c r="F6461" s="49"/>
      <c r="G6461" s="50"/>
      <c r="H6461" s="47"/>
      <c r="I6461" s="47"/>
    </row>
    <row r="6462" spans="2:9" ht="20.100000000000001" hidden="1" customHeight="1" x14ac:dyDescent="0.25">
      <c r="B6462" s="48"/>
      <c r="C6462" s="49"/>
      <c r="D6462" s="49"/>
      <c r="E6462" s="49"/>
      <c r="F6462" s="49"/>
      <c r="G6462" s="50"/>
      <c r="H6462" s="47"/>
      <c r="I6462" s="47"/>
    </row>
    <row r="6463" spans="2:9" ht="20.100000000000001" hidden="1" customHeight="1" x14ac:dyDescent="0.25">
      <c r="B6463" s="48"/>
      <c r="C6463" s="49"/>
      <c r="D6463" s="49"/>
      <c r="E6463" s="49"/>
      <c r="F6463" s="49"/>
      <c r="G6463" s="50"/>
      <c r="H6463" s="47"/>
      <c r="I6463" s="47"/>
    </row>
    <row r="6464" spans="2:9" ht="20.100000000000001" hidden="1" customHeight="1" x14ac:dyDescent="0.25">
      <c r="B6464" s="48"/>
      <c r="C6464" s="49"/>
      <c r="D6464" s="49"/>
      <c r="E6464" s="49"/>
      <c r="F6464" s="49"/>
      <c r="G6464" s="50"/>
      <c r="H6464" s="47"/>
      <c r="I6464" s="47"/>
    </row>
    <row r="6465" spans="2:9" ht="20.100000000000001" hidden="1" customHeight="1" x14ac:dyDescent="0.25">
      <c r="B6465" s="48"/>
      <c r="C6465" s="49"/>
      <c r="D6465" s="49"/>
      <c r="E6465" s="49"/>
      <c r="F6465" s="49"/>
      <c r="G6465" s="50"/>
      <c r="H6465" s="47"/>
      <c r="I6465" s="47"/>
    </row>
    <row r="6466" spans="2:9" ht="20.100000000000001" hidden="1" customHeight="1" x14ac:dyDescent="0.25">
      <c r="B6466" s="48"/>
      <c r="C6466" s="49"/>
      <c r="D6466" s="49"/>
      <c r="E6466" s="49"/>
      <c r="F6466" s="49"/>
      <c r="G6466" s="50"/>
      <c r="H6466" s="47"/>
      <c r="I6466" s="47"/>
    </row>
    <row r="6467" spans="2:9" ht="20.100000000000001" hidden="1" customHeight="1" x14ac:dyDescent="0.25">
      <c r="B6467" s="48"/>
      <c r="C6467" s="49"/>
      <c r="D6467" s="49"/>
      <c r="E6467" s="49"/>
      <c r="F6467" s="49"/>
      <c r="G6467" s="50"/>
      <c r="H6467" s="47"/>
      <c r="I6467" s="47"/>
    </row>
    <row r="6468" spans="2:9" ht="20.100000000000001" hidden="1" customHeight="1" x14ac:dyDescent="0.25">
      <c r="B6468" s="48"/>
      <c r="C6468" s="49"/>
      <c r="D6468" s="49"/>
      <c r="E6468" s="49"/>
      <c r="F6468" s="49"/>
      <c r="G6468" s="50"/>
      <c r="H6468" s="47"/>
      <c r="I6468" s="47"/>
    </row>
    <row r="6469" spans="2:9" ht="20.100000000000001" hidden="1" customHeight="1" x14ac:dyDescent="0.25">
      <c r="B6469" s="48"/>
      <c r="C6469" s="49"/>
      <c r="D6469" s="49"/>
      <c r="E6469" s="49"/>
      <c r="F6469" s="49"/>
      <c r="G6469" s="50"/>
      <c r="H6469" s="47"/>
      <c r="I6469" s="47"/>
    </row>
    <row r="6470" spans="2:9" ht="20.100000000000001" hidden="1" customHeight="1" x14ac:dyDescent="0.25">
      <c r="B6470" s="48"/>
      <c r="C6470" s="49"/>
      <c r="D6470" s="49"/>
      <c r="E6470" s="49"/>
      <c r="F6470" s="49"/>
      <c r="G6470" s="50"/>
      <c r="H6470" s="47"/>
      <c r="I6470" s="47"/>
    </row>
    <row r="6471" spans="2:9" ht="20.100000000000001" hidden="1" customHeight="1" x14ac:dyDescent="0.25">
      <c r="B6471" s="48"/>
      <c r="C6471" s="49"/>
      <c r="D6471" s="49"/>
      <c r="E6471" s="49"/>
      <c r="F6471" s="49"/>
      <c r="G6471" s="50"/>
      <c r="H6471" s="47"/>
      <c r="I6471" s="47"/>
    </row>
    <row r="6472" spans="2:9" ht="20.100000000000001" hidden="1" customHeight="1" x14ac:dyDescent="0.25">
      <c r="B6472" s="48"/>
      <c r="C6472" s="49"/>
      <c r="D6472" s="49"/>
      <c r="E6472" s="49"/>
      <c r="F6472" s="49"/>
      <c r="G6472" s="50"/>
      <c r="H6472" s="47"/>
      <c r="I6472" s="47"/>
    </row>
    <row r="6473" spans="2:9" ht="20.100000000000001" hidden="1" customHeight="1" x14ac:dyDescent="0.25">
      <c r="B6473" s="48"/>
      <c r="C6473" s="49"/>
      <c r="D6473" s="49"/>
      <c r="E6473" s="49"/>
      <c r="F6473" s="49"/>
      <c r="G6473" s="50"/>
      <c r="H6473" s="47"/>
      <c r="I6473" s="47"/>
    </row>
    <row r="6474" spans="2:9" ht="20.100000000000001" hidden="1" customHeight="1" x14ac:dyDescent="0.25">
      <c r="B6474" s="48"/>
      <c r="C6474" s="49"/>
      <c r="D6474" s="49"/>
      <c r="E6474" s="49"/>
      <c r="F6474" s="49"/>
      <c r="G6474" s="50"/>
      <c r="H6474" s="47"/>
      <c r="I6474" s="47"/>
    </row>
    <row r="6475" spans="2:9" ht="20.100000000000001" hidden="1" customHeight="1" x14ac:dyDescent="0.25">
      <c r="B6475" s="48"/>
      <c r="C6475" s="49"/>
      <c r="D6475" s="49"/>
      <c r="E6475" s="49"/>
      <c r="F6475" s="49"/>
      <c r="G6475" s="50"/>
      <c r="H6475" s="47"/>
      <c r="I6475" s="47"/>
    </row>
    <row r="6476" spans="2:9" ht="20.100000000000001" hidden="1" customHeight="1" x14ac:dyDescent="0.25">
      <c r="B6476" s="48"/>
      <c r="C6476" s="49"/>
      <c r="D6476" s="49"/>
      <c r="E6476" s="49"/>
      <c r="F6476" s="49"/>
      <c r="G6476" s="50"/>
      <c r="H6476" s="47"/>
      <c r="I6476" s="47"/>
    </row>
    <row r="6477" spans="2:9" ht="20.100000000000001" hidden="1" customHeight="1" x14ac:dyDescent="0.25">
      <c r="B6477" s="48"/>
      <c r="C6477" s="49"/>
      <c r="D6477" s="49"/>
      <c r="E6477" s="49"/>
      <c r="F6477" s="49"/>
      <c r="G6477" s="50"/>
      <c r="H6477" s="47"/>
      <c r="I6477" s="47"/>
    </row>
    <row r="6478" spans="2:9" ht="20.100000000000001" hidden="1" customHeight="1" x14ac:dyDescent="0.25">
      <c r="B6478" s="48"/>
      <c r="C6478" s="49"/>
      <c r="D6478" s="49"/>
      <c r="E6478" s="49"/>
      <c r="F6478" s="49"/>
      <c r="G6478" s="50"/>
      <c r="H6478" s="47"/>
      <c r="I6478" s="47"/>
    </row>
    <row r="6479" spans="2:9" ht="20.100000000000001" hidden="1" customHeight="1" x14ac:dyDescent="0.25">
      <c r="B6479" s="48"/>
      <c r="C6479" s="49"/>
      <c r="D6479" s="49"/>
      <c r="E6479" s="49"/>
      <c r="F6479" s="49"/>
      <c r="G6479" s="50"/>
      <c r="H6479" s="47"/>
      <c r="I6479" s="47"/>
    </row>
    <row r="6480" spans="2:9" ht="20.100000000000001" hidden="1" customHeight="1" x14ac:dyDescent="0.25">
      <c r="B6480" s="48"/>
      <c r="C6480" s="49"/>
      <c r="D6480" s="49"/>
      <c r="E6480" s="49"/>
      <c r="F6480" s="49"/>
      <c r="G6480" s="50"/>
      <c r="H6480" s="47"/>
      <c r="I6480" s="47"/>
    </row>
    <row r="6481" spans="2:9" ht="20.100000000000001" hidden="1" customHeight="1" x14ac:dyDescent="0.25">
      <c r="B6481" s="48"/>
      <c r="C6481" s="49"/>
      <c r="D6481" s="49"/>
      <c r="E6481" s="49"/>
      <c r="F6481" s="49"/>
      <c r="G6481" s="50"/>
      <c r="H6481" s="47"/>
      <c r="I6481" s="47"/>
    </row>
    <row r="6482" spans="2:9" ht="20.100000000000001" hidden="1" customHeight="1" x14ac:dyDescent="0.25">
      <c r="B6482" s="48"/>
      <c r="C6482" s="49"/>
      <c r="D6482" s="49"/>
      <c r="E6482" s="49"/>
      <c r="F6482" s="49"/>
      <c r="G6482" s="50"/>
      <c r="H6482" s="47"/>
      <c r="I6482" s="47"/>
    </row>
    <row r="6483" spans="2:9" ht="20.100000000000001" hidden="1" customHeight="1" x14ac:dyDescent="0.25">
      <c r="B6483" s="48"/>
      <c r="C6483" s="49"/>
      <c r="D6483" s="49"/>
      <c r="E6483" s="49"/>
      <c r="F6483" s="49"/>
      <c r="G6483" s="50"/>
      <c r="H6483" s="47"/>
      <c r="I6483" s="47"/>
    </row>
    <row r="6484" spans="2:9" ht="20.100000000000001" hidden="1" customHeight="1" x14ac:dyDescent="0.25">
      <c r="B6484" s="48"/>
      <c r="C6484" s="49"/>
      <c r="D6484" s="49"/>
      <c r="E6484" s="49"/>
      <c r="F6484" s="49"/>
      <c r="G6484" s="50"/>
      <c r="H6484" s="47"/>
      <c r="I6484" s="47"/>
    </row>
    <row r="6485" spans="2:9" ht="20.100000000000001" hidden="1" customHeight="1" x14ac:dyDescent="0.25">
      <c r="B6485" s="48"/>
      <c r="C6485" s="49"/>
      <c r="D6485" s="49"/>
      <c r="E6485" s="49"/>
      <c r="F6485" s="49"/>
      <c r="G6485" s="50"/>
      <c r="H6485" s="47"/>
      <c r="I6485" s="47"/>
    </row>
    <row r="6486" spans="2:9" ht="20.100000000000001" hidden="1" customHeight="1" x14ac:dyDescent="0.25">
      <c r="B6486" s="48"/>
      <c r="C6486" s="49"/>
      <c r="D6486" s="49"/>
      <c r="E6486" s="49"/>
      <c r="F6486" s="49"/>
      <c r="G6486" s="50"/>
      <c r="H6486" s="47"/>
      <c r="I6486" s="47"/>
    </row>
    <row r="6487" spans="2:9" ht="20.100000000000001" hidden="1" customHeight="1" x14ac:dyDescent="0.25">
      <c r="B6487" s="48"/>
      <c r="C6487" s="49"/>
      <c r="D6487" s="49"/>
      <c r="E6487" s="49"/>
      <c r="F6487" s="49"/>
      <c r="G6487" s="50"/>
      <c r="H6487" s="47"/>
      <c r="I6487" s="47"/>
    </row>
    <row r="6488" spans="2:9" ht="20.100000000000001" hidden="1" customHeight="1" x14ac:dyDescent="0.25">
      <c r="B6488" s="48"/>
      <c r="C6488" s="49"/>
      <c r="D6488" s="49"/>
      <c r="E6488" s="49"/>
      <c r="F6488" s="49"/>
      <c r="G6488" s="50"/>
      <c r="H6488" s="47"/>
      <c r="I6488" s="47"/>
    </row>
    <row r="6489" spans="2:9" ht="20.100000000000001" hidden="1" customHeight="1" x14ac:dyDescent="0.25">
      <c r="B6489" s="48"/>
      <c r="C6489" s="49"/>
      <c r="D6489" s="49"/>
      <c r="E6489" s="49"/>
      <c r="F6489" s="49"/>
      <c r="G6489" s="50"/>
      <c r="H6489" s="47"/>
      <c r="I6489" s="47"/>
    </row>
    <row r="6490" spans="2:9" ht="20.100000000000001" hidden="1" customHeight="1" x14ac:dyDescent="0.25">
      <c r="B6490" s="48"/>
      <c r="C6490" s="49"/>
      <c r="D6490" s="49"/>
      <c r="E6490" s="49"/>
      <c r="F6490" s="49"/>
      <c r="G6490" s="50"/>
      <c r="H6490" s="47"/>
      <c r="I6490" s="47"/>
    </row>
    <row r="6491" spans="2:9" ht="20.100000000000001" hidden="1" customHeight="1" x14ac:dyDescent="0.25">
      <c r="B6491" s="48"/>
      <c r="C6491" s="49"/>
      <c r="D6491" s="49"/>
      <c r="E6491" s="49"/>
      <c r="F6491" s="49"/>
      <c r="G6491" s="50"/>
      <c r="H6491" s="47"/>
      <c r="I6491" s="47"/>
    </row>
    <row r="6492" spans="2:9" ht="20.100000000000001" hidden="1" customHeight="1" x14ac:dyDescent="0.25">
      <c r="B6492" s="48"/>
      <c r="C6492" s="49"/>
      <c r="D6492" s="49"/>
      <c r="E6492" s="49"/>
      <c r="F6492" s="49"/>
      <c r="G6492" s="50"/>
      <c r="H6492" s="47"/>
      <c r="I6492" s="47"/>
    </row>
    <row r="6493" spans="2:9" ht="20.100000000000001" hidden="1" customHeight="1" x14ac:dyDescent="0.25">
      <c r="B6493" s="48"/>
      <c r="C6493" s="49"/>
      <c r="D6493" s="49"/>
      <c r="E6493" s="49"/>
      <c r="F6493" s="49"/>
      <c r="G6493" s="50"/>
      <c r="H6493" s="47"/>
      <c r="I6493" s="47"/>
    </row>
    <row r="6494" spans="2:9" ht="20.100000000000001" hidden="1" customHeight="1" x14ac:dyDescent="0.25">
      <c r="B6494" s="48"/>
      <c r="C6494" s="49"/>
      <c r="D6494" s="49"/>
      <c r="E6494" s="49"/>
      <c r="F6494" s="49"/>
      <c r="G6494" s="50"/>
      <c r="H6494" s="47"/>
      <c r="I6494" s="47"/>
    </row>
    <row r="6495" spans="2:9" ht="20.100000000000001" hidden="1" customHeight="1" x14ac:dyDescent="0.25">
      <c r="B6495" s="48"/>
      <c r="C6495" s="49"/>
      <c r="D6495" s="49"/>
      <c r="E6495" s="49"/>
      <c r="F6495" s="49"/>
      <c r="G6495" s="50"/>
      <c r="H6495" s="47"/>
      <c r="I6495" s="47"/>
    </row>
    <row r="6496" spans="2:9" ht="20.100000000000001" hidden="1" customHeight="1" x14ac:dyDescent="0.25">
      <c r="B6496" s="48"/>
      <c r="C6496" s="49"/>
      <c r="D6496" s="49"/>
      <c r="E6496" s="49"/>
      <c r="F6496" s="49"/>
      <c r="G6496" s="50"/>
      <c r="H6496" s="47"/>
      <c r="I6496" s="47"/>
    </row>
    <row r="6497" spans="2:9" ht="20.100000000000001" hidden="1" customHeight="1" x14ac:dyDescent="0.25">
      <c r="B6497" s="48"/>
      <c r="C6497" s="49"/>
      <c r="D6497" s="49"/>
      <c r="E6497" s="49"/>
      <c r="F6497" s="49"/>
      <c r="G6497" s="50"/>
      <c r="H6497" s="47"/>
      <c r="I6497" s="47"/>
    </row>
    <row r="6498" spans="2:9" ht="20.100000000000001" hidden="1" customHeight="1" x14ac:dyDescent="0.25">
      <c r="B6498" s="48"/>
      <c r="C6498" s="49"/>
      <c r="D6498" s="49"/>
      <c r="E6498" s="49"/>
      <c r="F6498" s="49"/>
      <c r="G6498" s="50"/>
      <c r="H6498" s="47"/>
      <c r="I6498" s="47"/>
    </row>
    <row r="6499" spans="2:9" ht="20.100000000000001" hidden="1" customHeight="1" x14ac:dyDescent="0.25">
      <c r="B6499" s="48"/>
      <c r="C6499" s="49"/>
      <c r="D6499" s="49"/>
      <c r="E6499" s="49"/>
      <c r="F6499" s="49"/>
      <c r="G6499" s="50"/>
      <c r="H6499" s="47"/>
      <c r="I6499" s="47"/>
    </row>
    <row r="6500" spans="2:9" ht="20.100000000000001" hidden="1" customHeight="1" x14ac:dyDescent="0.25">
      <c r="B6500" s="48"/>
      <c r="C6500" s="49"/>
      <c r="D6500" s="49"/>
      <c r="E6500" s="49"/>
      <c r="F6500" s="49"/>
      <c r="G6500" s="50"/>
      <c r="H6500" s="47"/>
      <c r="I6500" s="47"/>
    </row>
    <row r="6501" spans="2:9" ht="20.100000000000001" hidden="1" customHeight="1" x14ac:dyDescent="0.25">
      <c r="B6501" s="48"/>
      <c r="C6501" s="49"/>
      <c r="D6501" s="49"/>
      <c r="E6501" s="49"/>
      <c r="F6501" s="49"/>
      <c r="G6501" s="50"/>
      <c r="H6501" s="47"/>
      <c r="I6501" s="47"/>
    </row>
    <row r="6502" spans="2:9" ht="20.100000000000001" hidden="1" customHeight="1" x14ac:dyDescent="0.25">
      <c r="B6502" s="48"/>
      <c r="C6502" s="49"/>
      <c r="D6502" s="49"/>
      <c r="E6502" s="49"/>
      <c r="F6502" s="49"/>
      <c r="G6502" s="50"/>
      <c r="H6502" s="47"/>
      <c r="I6502" s="47"/>
    </row>
    <row r="6503" spans="2:9" ht="20.100000000000001" hidden="1" customHeight="1" x14ac:dyDescent="0.25">
      <c r="B6503" s="48"/>
      <c r="C6503" s="49"/>
      <c r="D6503" s="49"/>
      <c r="E6503" s="49"/>
      <c r="F6503" s="49"/>
      <c r="G6503" s="50"/>
      <c r="H6503" s="47"/>
      <c r="I6503" s="47"/>
    </row>
    <row r="6504" spans="2:9" ht="20.100000000000001" hidden="1" customHeight="1" x14ac:dyDescent="0.25">
      <c r="B6504" s="48"/>
      <c r="C6504" s="49"/>
      <c r="D6504" s="49"/>
      <c r="E6504" s="49"/>
      <c r="F6504" s="49"/>
      <c r="G6504" s="50"/>
      <c r="H6504" s="47"/>
      <c r="I6504" s="47"/>
    </row>
    <row r="6505" spans="2:9" ht="20.100000000000001" hidden="1" customHeight="1" x14ac:dyDescent="0.25">
      <c r="B6505" s="48"/>
      <c r="C6505" s="49"/>
      <c r="D6505" s="49"/>
      <c r="E6505" s="49"/>
      <c r="F6505" s="49"/>
      <c r="G6505" s="50"/>
      <c r="H6505" s="47"/>
      <c r="I6505" s="47"/>
    </row>
    <row r="6506" spans="2:9" ht="20.100000000000001" hidden="1" customHeight="1" x14ac:dyDescent="0.25">
      <c r="B6506" s="48"/>
      <c r="C6506" s="49"/>
      <c r="D6506" s="49"/>
      <c r="E6506" s="49"/>
      <c r="F6506" s="49"/>
      <c r="G6506" s="50"/>
      <c r="H6506" s="47"/>
      <c r="I6506" s="47"/>
    </row>
    <row r="6507" spans="2:9" ht="20.100000000000001" hidden="1" customHeight="1" x14ac:dyDescent="0.25">
      <c r="B6507" s="48"/>
      <c r="C6507" s="49"/>
      <c r="D6507" s="49"/>
      <c r="E6507" s="49"/>
      <c r="F6507" s="49"/>
      <c r="G6507" s="50"/>
      <c r="H6507" s="47"/>
      <c r="I6507" s="47"/>
    </row>
    <row r="6508" spans="2:9" ht="20.100000000000001" hidden="1" customHeight="1" x14ac:dyDescent="0.25">
      <c r="B6508" s="48"/>
      <c r="C6508" s="49"/>
      <c r="D6508" s="49"/>
      <c r="E6508" s="49"/>
      <c r="F6508" s="49"/>
      <c r="G6508" s="50"/>
      <c r="H6508" s="47"/>
      <c r="I6508" s="47"/>
    </row>
    <row r="6509" spans="2:9" ht="20.100000000000001" hidden="1" customHeight="1" x14ac:dyDescent="0.25">
      <c r="B6509" s="48"/>
      <c r="C6509" s="49"/>
      <c r="D6509" s="49"/>
      <c r="E6509" s="49"/>
      <c r="F6509" s="49"/>
      <c r="G6509" s="50"/>
      <c r="H6509" s="47"/>
      <c r="I6509" s="47"/>
    </row>
    <row r="6510" spans="2:9" ht="20.100000000000001" hidden="1" customHeight="1" x14ac:dyDescent="0.25">
      <c r="B6510" s="48"/>
      <c r="C6510" s="49"/>
      <c r="D6510" s="49"/>
      <c r="E6510" s="49"/>
      <c r="F6510" s="49"/>
      <c r="G6510" s="50"/>
      <c r="H6510" s="47"/>
      <c r="I6510" s="47"/>
    </row>
    <row r="6511" spans="2:9" ht="20.100000000000001" hidden="1" customHeight="1" x14ac:dyDescent="0.25">
      <c r="B6511" s="48"/>
      <c r="C6511" s="49"/>
      <c r="D6511" s="49"/>
      <c r="E6511" s="49"/>
      <c r="F6511" s="49"/>
      <c r="G6511" s="50"/>
      <c r="H6511" s="47"/>
      <c r="I6511" s="47"/>
    </row>
    <row r="6512" spans="2:9" ht="20.100000000000001" hidden="1" customHeight="1" x14ac:dyDescent="0.25">
      <c r="B6512" s="48"/>
      <c r="C6512" s="49"/>
      <c r="D6512" s="49"/>
      <c r="E6512" s="49"/>
      <c r="F6512" s="49"/>
      <c r="G6512" s="50"/>
      <c r="H6512" s="47"/>
      <c r="I6512" s="47"/>
    </row>
    <row r="6513" spans="2:9" ht="20.100000000000001" hidden="1" customHeight="1" x14ac:dyDescent="0.25">
      <c r="B6513" s="48"/>
      <c r="C6513" s="49"/>
      <c r="D6513" s="49"/>
      <c r="E6513" s="49"/>
      <c r="F6513" s="49"/>
      <c r="G6513" s="50"/>
      <c r="H6513" s="47"/>
      <c r="I6513" s="47"/>
    </row>
    <row r="6514" spans="2:9" ht="20.100000000000001" hidden="1" customHeight="1" x14ac:dyDescent="0.25">
      <c r="B6514" s="48"/>
      <c r="C6514" s="49"/>
      <c r="D6514" s="49"/>
      <c r="E6514" s="49"/>
      <c r="F6514" s="49"/>
      <c r="G6514" s="50"/>
      <c r="H6514" s="47"/>
      <c r="I6514" s="47"/>
    </row>
    <row r="6515" spans="2:9" ht="20.100000000000001" hidden="1" customHeight="1" x14ac:dyDescent="0.25">
      <c r="B6515" s="48"/>
      <c r="C6515" s="49"/>
      <c r="D6515" s="49"/>
      <c r="E6515" s="49"/>
      <c r="F6515" s="49"/>
      <c r="G6515" s="50"/>
      <c r="H6515" s="47"/>
      <c r="I6515" s="47"/>
    </row>
    <row r="6516" spans="2:9" ht="20.100000000000001" hidden="1" customHeight="1" x14ac:dyDescent="0.25">
      <c r="B6516" s="48"/>
      <c r="C6516" s="49"/>
      <c r="D6516" s="49"/>
      <c r="E6516" s="49"/>
      <c r="F6516" s="49"/>
      <c r="G6516" s="50"/>
      <c r="H6516" s="47"/>
      <c r="I6516" s="47"/>
    </row>
    <row r="6517" spans="2:9" ht="20.100000000000001" hidden="1" customHeight="1" x14ac:dyDescent="0.25">
      <c r="B6517" s="48"/>
      <c r="C6517" s="49"/>
      <c r="D6517" s="49"/>
      <c r="E6517" s="49"/>
      <c r="F6517" s="49"/>
      <c r="G6517" s="50"/>
      <c r="H6517" s="47"/>
      <c r="I6517" s="47"/>
    </row>
    <row r="6518" spans="2:9" ht="20.100000000000001" hidden="1" customHeight="1" x14ac:dyDescent="0.25">
      <c r="B6518" s="48"/>
      <c r="C6518" s="49"/>
      <c r="D6518" s="49"/>
      <c r="E6518" s="49"/>
      <c r="F6518" s="49"/>
      <c r="G6518" s="50"/>
      <c r="H6518" s="47"/>
      <c r="I6518" s="47"/>
    </row>
    <row r="6519" spans="2:9" ht="20.100000000000001" hidden="1" customHeight="1" x14ac:dyDescent="0.25">
      <c r="B6519" s="48"/>
      <c r="C6519" s="49"/>
      <c r="D6519" s="49"/>
      <c r="E6519" s="49"/>
      <c r="F6519" s="49"/>
      <c r="G6519" s="50"/>
      <c r="H6519" s="47"/>
      <c r="I6519" s="47"/>
    </row>
    <row r="6520" spans="2:9" ht="20.100000000000001" hidden="1" customHeight="1" x14ac:dyDescent="0.25">
      <c r="B6520" s="48"/>
      <c r="C6520" s="49"/>
      <c r="D6520" s="49"/>
      <c r="E6520" s="49"/>
      <c r="F6520" s="49"/>
      <c r="G6520" s="50"/>
      <c r="H6520" s="47"/>
      <c r="I6520" s="47"/>
    </row>
    <row r="6521" spans="2:9" ht="20.100000000000001" hidden="1" customHeight="1" x14ac:dyDescent="0.25">
      <c r="B6521" s="48"/>
      <c r="C6521" s="49"/>
      <c r="D6521" s="49"/>
      <c r="E6521" s="49"/>
      <c r="F6521" s="49"/>
      <c r="G6521" s="50"/>
      <c r="H6521" s="47"/>
      <c r="I6521" s="47"/>
    </row>
    <row r="6522" spans="2:9" ht="20.100000000000001" hidden="1" customHeight="1" x14ac:dyDescent="0.25">
      <c r="B6522" s="48"/>
      <c r="C6522" s="49"/>
      <c r="D6522" s="49"/>
      <c r="E6522" s="49"/>
      <c r="F6522" s="49"/>
      <c r="G6522" s="50"/>
      <c r="H6522" s="47"/>
      <c r="I6522" s="47"/>
    </row>
    <row r="6523" spans="2:9" ht="20.100000000000001" hidden="1" customHeight="1" x14ac:dyDescent="0.25">
      <c r="B6523" s="48"/>
      <c r="C6523" s="49"/>
      <c r="D6523" s="49"/>
      <c r="E6523" s="49"/>
      <c r="F6523" s="49"/>
      <c r="G6523" s="50"/>
      <c r="H6523" s="47"/>
      <c r="I6523" s="47"/>
    </row>
    <row r="6524" spans="2:9" ht="20.100000000000001" hidden="1" customHeight="1" x14ac:dyDescent="0.25">
      <c r="B6524" s="48"/>
      <c r="C6524" s="49"/>
      <c r="D6524" s="49"/>
      <c r="E6524" s="49"/>
      <c r="F6524" s="49"/>
      <c r="G6524" s="50"/>
      <c r="H6524" s="47"/>
      <c r="I6524" s="47"/>
    </row>
    <row r="6525" spans="2:9" ht="20.100000000000001" hidden="1" customHeight="1" x14ac:dyDescent="0.25">
      <c r="B6525" s="48"/>
      <c r="C6525" s="49"/>
      <c r="D6525" s="49"/>
      <c r="E6525" s="49"/>
      <c r="F6525" s="49"/>
      <c r="G6525" s="50"/>
      <c r="H6525" s="47"/>
      <c r="I6525" s="47"/>
    </row>
    <row r="6526" spans="2:9" ht="20.100000000000001" hidden="1" customHeight="1" x14ac:dyDescent="0.25">
      <c r="B6526" s="48"/>
      <c r="C6526" s="49"/>
      <c r="D6526" s="49"/>
      <c r="E6526" s="49"/>
      <c r="F6526" s="49"/>
      <c r="G6526" s="50"/>
      <c r="H6526" s="47"/>
      <c r="I6526" s="47"/>
    </row>
    <row r="6527" spans="2:9" ht="20.100000000000001" hidden="1" customHeight="1" x14ac:dyDescent="0.25">
      <c r="B6527" s="48"/>
      <c r="C6527" s="49"/>
      <c r="D6527" s="49"/>
      <c r="E6527" s="49"/>
      <c r="F6527" s="49"/>
      <c r="G6527" s="50"/>
      <c r="H6527" s="47"/>
      <c r="I6527" s="47"/>
    </row>
    <row r="6528" spans="2:9" ht="20.100000000000001" hidden="1" customHeight="1" x14ac:dyDescent="0.25">
      <c r="B6528" s="48"/>
      <c r="C6528" s="49"/>
      <c r="D6528" s="49"/>
      <c r="E6528" s="49"/>
      <c r="F6528" s="49"/>
      <c r="G6528" s="50"/>
      <c r="H6528" s="47"/>
      <c r="I6528" s="47"/>
    </row>
    <row r="6529" spans="2:9" ht="20.100000000000001" hidden="1" customHeight="1" x14ac:dyDescent="0.25">
      <c r="B6529" s="48"/>
      <c r="C6529" s="49"/>
      <c r="D6529" s="49"/>
      <c r="E6529" s="49"/>
      <c r="F6529" s="49"/>
      <c r="G6529" s="50"/>
      <c r="H6529" s="47"/>
      <c r="I6529" s="47"/>
    </row>
    <row r="6530" spans="2:9" ht="20.100000000000001" hidden="1" customHeight="1" x14ac:dyDescent="0.25">
      <c r="B6530" s="48"/>
      <c r="C6530" s="49"/>
      <c r="D6530" s="49"/>
      <c r="E6530" s="49"/>
      <c r="F6530" s="49"/>
      <c r="G6530" s="50"/>
      <c r="H6530" s="47"/>
      <c r="I6530" s="47"/>
    </row>
    <row r="6531" spans="2:9" ht="20.100000000000001" hidden="1" customHeight="1" x14ac:dyDescent="0.25">
      <c r="B6531" s="48"/>
      <c r="C6531" s="49"/>
      <c r="D6531" s="49"/>
      <c r="E6531" s="49"/>
      <c r="F6531" s="49"/>
      <c r="G6531" s="50"/>
      <c r="H6531" s="47"/>
      <c r="I6531" s="47"/>
    </row>
    <row r="6532" spans="2:9" ht="20.100000000000001" hidden="1" customHeight="1" x14ac:dyDescent="0.25">
      <c r="B6532" s="48"/>
      <c r="C6532" s="49"/>
      <c r="D6532" s="49"/>
      <c r="E6532" s="49"/>
      <c r="F6532" s="49"/>
      <c r="G6532" s="50"/>
      <c r="H6532" s="47"/>
      <c r="I6532" s="47"/>
    </row>
    <row r="6533" spans="2:9" ht="20.100000000000001" hidden="1" customHeight="1" x14ac:dyDescent="0.25">
      <c r="B6533" s="48"/>
      <c r="C6533" s="49"/>
      <c r="D6533" s="49"/>
      <c r="E6533" s="49"/>
      <c r="F6533" s="49"/>
      <c r="G6533" s="50"/>
      <c r="H6533" s="47"/>
      <c r="I6533" s="47"/>
    </row>
    <row r="6534" spans="2:9" ht="20.100000000000001" hidden="1" customHeight="1" x14ac:dyDescent="0.25">
      <c r="B6534" s="48"/>
      <c r="C6534" s="49"/>
      <c r="D6534" s="49"/>
      <c r="E6534" s="49"/>
      <c r="F6534" s="49"/>
      <c r="G6534" s="50"/>
      <c r="H6534" s="47"/>
      <c r="I6534" s="47"/>
    </row>
    <row r="6535" spans="2:9" ht="20.100000000000001" hidden="1" customHeight="1" x14ac:dyDescent="0.25">
      <c r="B6535" s="48"/>
      <c r="C6535" s="49"/>
      <c r="D6535" s="49"/>
      <c r="E6535" s="49"/>
      <c r="F6535" s="49"/>
      <c r="G6535" s="50"/>
      <c r="H6535" s="47"/>
      <c r="I6535" s="47"/>
    </row>
    <row r="6536" spans="2:9" ht="20.100000000000001" hidden="1" customHeight="1" x14ac:dyDescent="0.25">
      <c r="B6536" s="48"/>
      <c r="C6536" s="49"/>
      <c r="D6536" s="49"/>
      <c r="E6536" s="49"/>
      <c r="F6536" s="49"/>
      <c r="G6536" s="50"/>
      <c r="H6536" s="47"/>
      <c r="I6536" s="47"/>
    </row>
    <row r="6537" spans="2:9" ht="20.100000000000001" hidden="1" customHeight="1" x14ac:dyDescent="0.25">
      <c r="B6537" s="48"/>
      <c r="C6537" s="49"/>
      <c r="D6537" s="49"/>
      <c r="E6537" s="49"/>
      <c r="F6537" s="49"/>
      <c r="G6537" s="50"/>
      <c r="H6537" s="47"/>
      <c r="I6537" s="47"/>
    </row>
    <row r="6538" spans="2:9" ht="20.100000000000001" hidden="1" customHeight="1" x14ac:dyDescent="0.25">
      <c r="B6538" s="48"/>
      <c r="C6538" s="49"/>
      <c r="D6538" s="49"/>
      <c r="E6538" s="49"/>
      <c r="F6538" s="49"/>
      <c r="G6538" s="50"/>
      <c r="H6538" s="47"/>
      <c r="I6538" s="47"/>
    </row>
    <row r="6539" spans="2:9" ht="20.100000000000001" hidden="1" customHeight="1" x14ac:dyDescent="0.25">
      <c r="B6539" s="48"/>
      <c r="C6539" s="49"/>
      <c r="D6539" s="49"/>
      <c r="E6539" s="49"/>
      <c r="F6539" s="49"/>
      <c r="G6539" s="50"/>
      <c r="H6539" s="47"/>
      <c r="I6539" s="47"/>
    </row>
    <row r="6540" spans="2:9" ht="20.100000000000001" hidden="1" customHeight="1" x14ac:dyDescent="0.25">
      <c r="B6540" s="48"/>
      <c r="C6540" s="49"/>
      <c r="D6540" s="49"/>
      <c r="E6540" s="49"/>
      <c r="F6540" s="49"/>
      <c r="G6540" s="50"/>
      <c r="H6540" s="47"/>
      <c r="I6540" s="47"/>
    </row>
    <row r="6541" spans="2:9" ht="20.100000000000001" hidden="1" customHeight="1" x14ac:dyDescent="0.25">
      <c r="B6541" s="48"/>
      <c r="C6541" s="49"/>
      <c r="D6541" s="49"/>
      <c r="E6541" s="49"/>
      <c r="F6541" s="49"/>
      <c r="G6541" s="50"/>
      <c r="H6541" s="47"/>
      <c r="I6541" s="47"/>
    </row>
    <row r="6542" spans="2:9" ht="20.100000000000001" hidden="1" customHeight="1" x14ac:dyDescent="0.25">
      <c r="B6542" s="48"/>
      <c r="C6542" s="49"/>
      <c r="D6542" s="49"/>
      <c r="E6542" s="49"/>
      <c r="F6542" s="49"/>
      <c r="G6542" s="50"/>
      <c r="H6542" s="47"/>
      <c r="I6542" s="47"/>
    </row>
    <row r="6543" spans="2:9" ht="20.100000000000001" hidden="1" customHeight="1" x14ac:dyDescent="0.25">
      <c r="B6543" s="48"/>
      <c r="C6543" s="49"/>
      <c r="D6543" s="49"/>
      <c r="E6543" s="49"/>
      <c r="F6543" s="49"/>
      <c r="G6543" s="50"/>
      <c r="H6543" s="47"/>
      <c r="I6543" s="47"/>
    </row>
    <row r="6544" spans="2:9" ht="20.100000000000001" hidden="1" customHeight="1" x14ac:dyDescent="0.25">
      <c r="B6544" s="48"/>
      <c r="C6544" s="49"/>
      <c r="D6544" s="49"/>
      <c r="E6544" s="49"/>
      <c r="F6544" s="49"/>
      <c r="G6544" s="50"/>
      <c r="H6544" s="47"/>
      <c r="I6544" s="47"/>
    </row>
    <row r="6545" spans="2:9" ht="20.100000000000001" hidden="1" customHeight="1" x14ac:dyDescent="0.25">
      <c r="B6545" s="48"/>
      <c r="C6545" s="49"/>
      <c r="D6545" s="49"/>
      <c r="E6545" s="49"/>
      <c r="F6545" s="49"/>
      <c r="G6545" s="50"/>
      <c r="H6545" s="47"/>
      <c r="I6545" s="47"/>
    </row>
    <row r="6546" spans="2:9" ht="20.100000000000001" hidden="1" customHeight="1" x14ac:dyDescent="0.25">
      <c r="B6546" s="48"/>
      <c r="C6546" s="49"/>
      <c r="D6546" s="49"/>
      <c r="E6546" s="49"/>
      <c r="F6546" s="49"/>
      <c r="G6546" s="50"/>
      <c r="H6546" s="47"/>
      <c r="I6546" s="47"/>
    </row>
    <row r="6547" spans="2:9" ht="20.100000000000001" hidden="1" customHeight="1" x14ac:dyDescent="0.25">
      <c r="B6547" s="48"/>
      <c r="C6547" s="49"/>
      <c r="D6547" s="49"/>
      <c r="E6547" s="49"/>
      <c r="F6547" s="49"/>
      <c r="G6547" s="50"/>
      <c r="H6547" s="47"/>
      <c r="I6547" s="47"/>
    </row>
    <row r="6548" spans="2:9" ht="20.100000000000001" hidden="1" customHeight="1" x14ac:dyDescent="0.25">
      <c r="B6548" s="48"/>
      <c r="C6548" s="49"/>
      <c r="D6548" s="49"/>
      <c r="E6548" s="49"/>
      <c r="F6548" s="49"/>
      <c r="G6548" s="50"/>
      <c r="H6548" s="47"/>
      <c r="I6548" s="47"/>
    </row>
    <row r="6549" spans="2:9" ht="20.100000000000001" hidden="1" customHeight="1" x14ac:dyDescent="0.25">
      <c r="B6549" s="48"/>
      <c r="C6549" s="49"/>
      <c r="D6549" s="49"/>
      <c r="E6549" s="49"/>
      <c r="F6549" s="49"/>
      <c r="G6549" s="50"/>
      <c r="H6549" s="47"/>
      <c r="I6549" s="47"/>
    </row>
    <row r="6550" spans="2:9" ht="20.100000000000001" hidden="1" customHeight="1" x14ac:dyDescent="0.25">
      <c r="B6550" s="48"/>
      <c r="C6550" s="49"/>
      <c r="D6550" s="49"/>
      <c r="E6550" s="49"/>
      <c r="F6550" s="49"/>
      <c r="G6550" s="50"/>
      <c r="H6550" s="47"/>
      <c r="I6550" s="47"/>
    </row>
    <row r="6551" spans="2:9" ht="20.100000000000001" hidden="1" customHeight="1" x14ac:dyDescent="0.25">
      <c r="B6551" s="48"/>
      <c r="C6551" s="49"/>
      <c r="D6551" s="49"/>
      <c r="E6551" s="49"/>
      <c r="F6551" s="49"/>
      <c r="G6551" s="50"/>
      <c r="H6551" s="47"/>
      <c r="I6551" s="47"/>
    </row>
    <row r="6552" spans="2:9" ht="20.100000000000001" hidden="1" customHeight="1" x14ac:dyDescent="0.25">
      <c r="B6552" s="48"/>
      <c r="C6552" s="49"/>
      <c r="D6552" s="49"/>
      <c r="E6552" s="49"/>
      <c r="F6552" s="49"/>
      <c r="G6552" s="50"/>
      <c r="H6552" s="47"/>
      <c r="I6552" s="47"/>
    </row>
    <row r="6553" spans="2:9" ht="20.100000000000001" hidden="1" customHeight="1" x14ac:dyDescent="0.25">
      <c r="B6553" s="48"/>
      <c r="C6553" s="49"/>
      <c r="D6553" s="49"/>
      <c r="E6553" s="49"/>
      <c r="F6553" s="49"/>
      <c r="G6553" s="50"/>
      <c r="H6553" s="47"/>
      <c r="I6553" s="47"/>
    </row>
    <row r="6554" spans="2:9" ht="20.100000000000001" hidden="1" customHeight="1" x14ac:dyDescent="0.25">
      <c r="B6554" s="48"/>
      <c r="C6554" s="49"/>
      <c r="D6554" s="49"/>
      <c r="E6554" s="49"/>
      <c r="F6554" s="49"/>
      <c r="G6554" s="50"/>
      <c r="H6554" s="47"/>
      <c r="I6554" s="47"/>
    </row>
    <row r="6555" spans="2:9" ht="20.100000000000001" hidden="1" customHeight="1" x14ac:dyDescent="0.25">
      <c r="B6555" s="48"/>
      <c r="C6555" s="49"/>
      <c r="D6555" s="49"/>
      <c r="E6555" s="49"/>
      <c r="F6555" s="49"/>
      <c r="G6555" s="50"/>
      <c r="H6555" s="47"/>
      <c r="I6555" s="47"/>
    </row>
    <row r="6556" spans="2:9" ht="20.100000000000001" hidden="1" customHeight="1" x14ac:dyDescent="0.25">
      <c r="B6556" s="48"/>
      <c r="C6556" s="49"/>
      <c r="D6556" s="49"/>
      <c r="E6556" s="49"/>
      <c r="F6556" s="49"/>
      <c r="G6556" s="50"/>
      <c r="H6556" s="47"/>
      <c r="I6556" s="47"/>
    </row>
    <row r="6557" spans="2:9" ht="20.100000000000001" hidden="1" customHeight="1" x14ac:dyDescent="0.25">
      <c r="B6557" s="48"/>
      <c r="C6557" s="49"/>
      <c r="D6557" s="49"/>
      <c r="E6557" s="49"/>
      <c r="F6557" s="49"/>
      <c r="G6557" s="50"/>
      <c r="H6557" s="47"/>
      <c r="I6557" s="47"/>
    </row>
    <row r="6558" spans="2:9" ht="20.100000000000001" hidden="1" customHeight="1" x14ac:dyDescent="0.25">
      <c r="B6558" s="48"/>
      <c r="C6558" s="49"/>
      <c r="D6558" s="49"/>
      <c r="E6558" s="49"/>
      <c r="F6558" s="49"/>
      <c r="G6558" s="50"/>
      <c r="H6558" s="47"/>
      <c r="I6558" s="47"/>
    </row>
    <row r="6559" spans="2:9" ht="20.100000000000001" hidden="1" customHeight="1" x14ac:dyDescent="0.25">
      <c r="B6559" s="48"/>
      <c r="C6559" s="49"/>
      <c r="D6559" s="49"/>
      <c r="E6559" s="49"/>
      <c r="F6559" s="49"/>
      <c r="G6559" s="50"/>
      <c r="H6559" s="47"/>
      <c r="I6559" s="47"/>
    </row>
    <row r="6560" spans="2:9" ht="20.100000000000001" hidden="1" customHeight="1" x14ac:dyDescent="0.25">
      <c r="B6560" s="48"/>
      <c r="C6560" s="49"/>
      <c r="D6560" s="49"/>
      <c r="E6560" s="49"/>
      <c r="F6560" s="49"/>
      <c r="G6560" s="50"/>
      <c r="H6560" s="47"/>
      <c r="I6560" s="47"/>
    </row>
    <row r="6561" spans="2:9" ht="20.100000000000001" hidden="1" customHeight="1" x14ac:dyDescent="0.25">
      <c r="B6561" s="48"/>
      <c r="C6561" s="49"/>
      <c r="D6561" s="49"/>
      <c r="E6561" s="49"/>
      <c r="F6561" s="49"/>
      <c r="G6561" s="50"/>
      <c r="H6561" s="47"/>
      <c r="I6561" s="47"/>
    </row>
    <row r="6562" spans="2:9" ht="20.100000000000001" hidden="1" customHeight="1" x14ac:dyDescent="0.25">
      <c r="B6562" s="48"/>
      <c r="C6562" s="49"/>
      <c r="D6562" s="49"/>
      <c r="E6562" s="49"/>
      <c r="F6562" s="49"/>
      <c r="G6562" s="50"/>
      <c r="H6562" s="47"/>
      <c r="I6562" s="47"/>
    </row>
    <row r="6563" spans="2:9" ht="20.100000000000001" hidden="1" customHeight="1" x14ac:dyDescent="0.25">
      <c r="B6563" s="48"/>
      <c r="C6563" s="49"/>
      <c r="D6563" s="49"/>
      <c r="E6563" s="49"/>
      <c r="F6563" s="49"/>
      <c r="G6563" s="50"/>
      <c r="H6563" s="47"/>
      <c r="I6563" s="47"/>
    </row>
    <row r="6564" spans="2:9" ht="20.100000000000001" hidden="1" customHeight="1" x14ac:dyDescent="0.25">
      <c r="B6564" s="48"/>
      <c r="C6564" s="49"/>
      <c r="D6564" s="49"/>
      <c r="E6564" s="49"/>
      <c r="F6564" s="49"/>
      <c r="G6564" s="50"/>
      <c r="H6564" s="47"/>
      <c r="I6564" s="47"/>
    </row>
    <row r="6565" spans="2:9" ht="20.100000000000001" hidden="1" customHeight="1" x14ac:dyDescent="0.25">
      <c r="B6565" s="48"/>
      <c r="C6565" s="49"/>
      <c r="D6565" s="49"/>
      <c r="E6565" s="49"/>
      <c r="F6565" s="49"/>
      <c r="G6565" s="50"/>
      <c r="H6565" s="47"/>
      <c r="I6565" s="47"/>
    </row>
    <row r="6566" spans="2:9" ht="20.100000000000001" hidden="1" customHeight="1" x14ac:dyDescent="0.25">
      <c r="B6566" s="48"/>
      <c r="C6566" s="49"/>
      <c r="D6566" s="49"/>
      <c r="E6566" s="49"/>
      <c r="F6566" s="49"/>
      <c r="G6566" s="50"/>
      <c r="H6566" s="47"/>
      <c r="I6566" s="47"/>
    </row>
    <row r="6567" spans="2:9" ht="20.100000000000001" hidden="1" customHeight="1" x14ac:dyDescent="0.25">
      <c r="B6567" s="48"/>
      <c r="C6567" s="49"/>
      <c r="D6567" s="49"/>
      <c r="E6567" s="49"/>
      <c r="F6567" s="49"/>
      <c r="G6567" s="50"/>
      <c r="H6567" s="47"/>
      <c r="I6567" s="47"/>
    </row>
    <row r="6568" spans="2:9" ht="20.100000000000001" hidden="1" customHeight="1" x14ac:dyDescent="0.25">
      <c r="B6568" s="48"/>
      <c r="C6568" s="49"/>
      <c r="D6568" s="49"/>
      <c r="E6568" s="49"/>
      <c r="F6568" s="49"/>
      <c r="G6568" s="50"/>
      <c r="H6568" s="47"/>
      <c r="I6568" s="47"/>
    </row>
    <row r="6569" spans="2:9" ht="20.100000000000001" hidden="1" customHeight="1" x14ac:dyDescent="0.25">
      <c r="B6569" s="48"/>
      <c r="C6569" s="49"/>
      <c r="D6569" s="49"/>
      <c r="E6569" s="49"/>
      <c r="F6569" s="49"/>
      <c r="G6569" s="50"/>
      <c r="H6569" s="47"/>
      <c r="I6569" s="47"/>
    </row>
    <row r="6570" spans="2:9" ht="20.100000000000001" hidden="1" customHeight="1" x14ac:dyDescent="0.25">
      <c r="B6570" s="48"/>
      <c r="C6570" s="49"/>
      <c r="D6570" s="49"/>
      <c r="E6570" s="49"/>
      <c r="F6570" s="49"/>
      <c r="G6570" s="50"/>
      <c r="H6570" s="47"/>
      <c r="I6570" s="47"/>
    </row>
    <row r="6571" spans="2:9" ht="20.100000000000001" hidden="1" customHeight="1" x14ac:dyDescent="0.25">
      <c r="B6571" s="48"/>
      <c r="C6571" s="49"/>
      <c r="D6571" s="49"/>
      <c r="E6571" s="49"/>
      <c r="F6571" s="49"/>
      <c r="G6571" s="50"/>
      <c r="H6571" s="47"/>
      <c r="I6571" s="47"/>
    </row>
    <row r="6572" spans="2:9" ht="20.100000000000001" hidden="1" customHeight="1" x14ac:dyDescent="0.25">
      <c r="B6572" s="48"/>
      <c r="C6572" s="49"/>
      <c r="D6572" s="49"/>
      <c r="E6572" s="49"/>
      <c r="F6572" s="49"/>
      <c r="G6572" s="50"/>
      <c r="H6572" s="47"/>
      <c r="I6572" s="47"/>
    </row>
    <row r="6573" spans="2:9" ht="20.100000000000001" hidden="1" customHeight="1" x14ac:dyDescent="0.25">
      <c r="B6573" s="48"/>
      <c r="C6573" s="49"/>
      <c r="D6573" s="49"/>
      <c r="E6573" s="49"/>
      <c r="F6573" s="49"/>
      <c r="G6573" s="50"/>
      <c r="H6573" s="47"/>
      <c r="I6573" s="47"/>
    </row>
    <row r="6574" spans="2:9" ht="20.100000000000001" hidden="1" customHeight="1" x14ac:dyDescent="0.25">
      <c r="B6574" s="48"/>
      <c r="C6574" s="49"/>
      <c r="D6574" s="49"/>
      <c r="E6574" s="49"/>
      <c r="F6574" s="49"/>
      <c r="G6574" s="50"/>
      <c r="H6574" s="47"/>
      <c r="I6574" s="47"/>
    </row>
    <row r="6575" spans="2:9" ht="20.100000000000001" hidden="1" customHeight="1" x14ac:dyDescent="0.25">
      <c r="B6575" s="48"/>
      <c r="C6575" s="49"/>
      <c r="D6575" s="49"/>
      <c r="E6575" s="49"/>
      <c r="F6575" s="49"/>
      <c r="G6575" s="50"/>
      <c r="H6575" s="47"/>
      <c r="I6575" s="47"/>
    </row>
    <row r="6576" spans="2:9" ht="20.100000000000001" hidden="1" customHeight="1" x14ac:dyDescent="0.25">
      <c r="B6576" s="48"/>
      <c r="C6576" s="49"/>
      <c r="D6576" s="49"/>
      <c r="E6576" s="49"/>
      <c r="F6576" s="49"/>
      <c r="G6576" s="50"/>
      <c r="H6576" s="47"/>
      <c r="I6576" s="47"/>
    </row>
    <row r="6577" spans="2:9" ht="20.100000000000001" hidden="1" customHeight="1" x14ac:dyDescent="0.25">
      <c r="B6577" s="48"/>
      <c r="C6577" s="49"/>
      <c r="D6577" s="49"/>
      <c r="E6577" s="49"/>
      <c r="F6577" s="49"/>
      <c r="G6577" s="50"/>
      <c r="H6577" s="47"/>
      <c r="I6577" s="47"/>
    </row>
    <row r="6578" spans="2:9" ht="20.100000000000001" hidden="1" customHeight="1" x14ac:dyDescent="0.25">
      <c r="B6578" s="48"/>
      <c r="C6578" s="49"/>
      <c r="D6578" s="49"/>
      <c r="E6578" s="49"/>
      <c r="F6578" s="49"/>
      <c r="G6578" s="50"/>
      <c r="H6578" s="47"/>
      <c r="I6578" s="47"/>
    </row>
    <row r="6579" spans="2:9" ht="20.100000000000001" hidden="1" customHeight="1" x14ac:dyDescent="0.25">
      <c r="B6579" s="48"/>
      <c r="C6579" s="49"/>
      <c r="D6579" s="49"/>
      <c r="E6579" s="49"/>
      <c r="F6579" s="49"/>
      <c r="G6579" s="50"/>
      <c r="H6579" s="47"/>
      <c r="I6579" s="47"/>
    </row>
    <row r="6580" spans="2:9" ht="20.100000000000001" hidden="1" customHeight="1" x14ac:dyDescent="0.25">
      <c r="B6580" s="48"/>
      <c r="C6580" s="49"/>
      <c r="D6580" s="49"/>
      <c r="E6580" s="49"/>
      <c r="F6580" s="49"/>
      <c r="G6580" s="50"/>
      <c r="H6580" s="47"/>
      <c r="I6580" s="47"/>
    </row>
    <row r="6581" spans="2:9" ht="20.100000000000001" hidden="1" customHeight="1" x14ac:dyDescent="0.25">
      <c r="B6581" s="48"/>
      <c r="C6581" s="49"/>
      <c r="D6581" s="49"/>
      <c r="E6581" s="49"/>
      <c r="F6581" s="49"/>
      <c r="G6581" s="50"/>
      <c r="H6581" s="47"/>
      <c r="I6581" s="47"/>
    </row>
    <row r="6582" spans="2:9" ht="20.100000000000001" hidden="1" customHeight="1" x14ac:dyDescent="0.25">
      <c r="B6582" s="48"/>
      <c r="C6582" s="49"/>
      <c r="D6582" s="49"/>
      <c r="E6582" s="49"/>
      <c r="F6582" s="49"/>
      <c r="G6582" s="50"/>
      <c r="H6582" s="47"/>
      <c r="I6582" s="47"/>
    </row>
    <row r="6583" spans="2:9" ht="20.100000000000001" hidden="1" customHeight="1" x14ac:dyDescent="0.25">
      <c r="B6583" s="48"/>
      <c r="C6583" s="49"/>
      <c r="D6583" s="49"/>
      <c r="E6583" s="49"/>
      <c r="F6583" s="49"/>
      <c r="G6583" s="50"/>
      <c r="H6583" s="47"/>
      <c r="I6583" s="47"/>
    </row>
    <row r="6584" spans="2:9" ht="20.100000000000001" hidden="1" customHeight="1" x14ac:dyDescent="0.25">
      <c r="B6584" s="48"/>
      <c r="C6584" s="49"/>
      <c r="D6584" s="49"/>
      <c r="E6584" s="49"/>
      <c r="F6584" s="49"/>
      <c r="G6584" s="50"/>
      <c r="H6584" s="47"/>
      <c r="I6584" s="47"/>
    </row>
    <row r="6585" spans="2:9" ht="20.100000000000001" hidden="1" customHeight="1" x14ac:dyDescent="0.25">
      <c r="B6585" s="48"/>
      <c r="C6585" s="49"/>
      <c r="D6585" s="49"/>
      <c r="E6585" s="49"/>
      <c r="F6585" s="49"/>
      <c r="G6585" s="50"/>
      <c r="H6585" s="47"/>
      <c r="I6585" s="47"/>
    </row>
    <row r="6586" spans="2:9" ht="20.100000000000001" hidden="1" customHeight="1" x14ac:dyDescent="0.25">
      <c r="B6586" s="48"/>
      <c r="C6586" s="49"/>
      <c r="D6586" s="49"/>
      <c r="E6586" s="49"/>
      <c r="F6586" s="49"/>
      <c r="G6586" s="50"/>
      <c r="H6586" s="47"/>
      <c r="I6586" s="47"/>
    </row>
    <row r="6587" spans="2:9" ht="20.100000000000001" hidden="1" customHeight="1" x14ac:dyDescent="0.25">
      <c r="B6587" s="48"/>
      <c r="C6587" s="49"/>
      <c r="D6587" s="49"/>
      <c r="E6587" s="49"/>
      <c r="F6587" s="49"/>
      <c r="G6587" s="50"/>
      <c r="H6587" s="47"/>
      <c r="I6587" s="47"/>
    </row>
    <row r="6588" spans="2:9" ht="20.100000000000001" hidden="1" customHeight="1" x14ac:dyDescent="0.25">
      <c r="B6588" s="48"/>
      <c r="C6588" s="49"/>
      <c r="D6588" s="49"/>
      <c r="E6588" s="49"/>
      <c r="F6588" s="49"/>
      <c r="G6588" s="50"/>
      <c r="H6588" s="47"/>
      <c r="I6588" s="47"/>
    </row>
    <row r="6589" spans="2:9" ht="20.100000000000001" hidden="1" customHeight="1" x14ac:dyDescent="0.25">
      <c r="B6589" s="48"/>
      <c r="C6589" s="49"/>
      <c r="D6589" s="49"/>
      <c r="E6589" s="49"/>
      <c r="F6589" s="49"/>
      <c r="G6589" s="50"/>
      <c r="H6589" s="47"/>
      <c r="I6589" s="47"/>
    </row>
    <row r="6590" spans="2:9" ht="20.100000000000001" hidden="1" customHeight="1" x14ac:dyDescent="0.25">
      <c r="B6590" s="48"/>
      <c r="C6590" s="49"/>
      <c r="D6590" s="49"/>
      <c r="E6590" s="49"/>
      <c r="F6590" s="49"/>
      <c r="G6590" s="50"/>
      <c r="H6590" s="47"/>
      <c r="I6590" s="47"/>
    </row>
    <row r="6591" spans="2:9" ht="20.100000000000001" hidden="1" customHeight="1" x14ac:dyDescent="0.25">
      <c r="B6591" s="48"/>
      <c r="C6591" s="49"/>
      <c r="D6591" s="49"/>
      <c r="E6591" s="49"/>
      <c r="F6591" s="49"/>
      <c r="G6591" s="50"/>
      <c r="H6591" s="47"/>
      <c r="I6591" s="47"/>
    </row>
    <row r="6592" spans="2:9" ht="20.100000000000001" hidden="1" customHeight="1" x14ac:dyDescent="0.25">
      <c r="B6592" s="48"/>
      <c r="C6592" s="49"/>
      <c r="D6592" s="49"/>
      <c r="E6592" s="49"/>
      <c r="F6592" s="49"/>
      <c r="G6592" s="50"/>
      <c r="H6592" s="47"/>
      <c r="I6592" s="47"/>
    </row>
    <row r="6593" spans="2:9" ht="20.100000000000001" hidden="1" customHeight="1" x14ac:dyDescent="0.25">
      <c r="B6593" s="48"/>
      <c r="C6593" s="49"/>
      <c r="D6593" s="49"/>
      <c r="E6593" s="49"/>
      <c r="F6593" s="49"/>
      <c r="G6593" s="50"/>
      <c r="H6593" s="47"/>
      <c r="I6593" s="47"/>
    </row>
    <row r="6594" spans="2:9" ht="20.100000000000001" hidden="1" customHeight="1" x14ac:dyDescent="0.25">
      <c r="B6594" s="48"/>
      <c r="C6594" s="49"/>
      <c r="D6594" s="49"/>
      <c r="E6594" s="49"/>
      <c r="F6594" s="49"/>
      <c r="G6594" s="50"/>
      <c r="H6594" s="47"/>
      <c r="I6594" s="47"/>
    </row>
    <row r="6595" spans="2:9" ht="20.100000000000001" hidden="1" customHeight="1" x14ac:dyDescent="0.25">
      <c r="B6595" s="48"/>
      <c r="C6595" s="49"/>
      <c r="D6595" s="49"/>
      <c r="E6595" s="49"/>
      <c r="F6595" s="49"/>
      <c r="G6595" s="50"/>
      <c r="H6595" s="47"/>
      <c r="I6595" s="47"/>
    </row>
    <row r="6596" spans="2:9" ht="20.100000000000001" hidden="1" customHeight="1" x14ac:dyDescent="0.25">
      <c r="B6596" s="48"/>
      <c r="C6596" s="49"/>
      <c r="D6596" s="49"/>
      <c r="E6596" s="49"/>
      <c r="F6596" s="49"/>
      <c r="G6596" s="50"/>
      <c r="H6596" s="47"/>
      <c r="I6596" s="47"/>
    </row>
    <row r="6597" spans="2:9" ht="20.100000000000001" hidden="1" customHeight="1" x14ac:dyDescent="0.25">
      <c r="B6597" s="48"/>
      <c r="C6597" s="49"/>
      <c r="D6597" s="49"/>
      <c r="E6597" s="49"/>
      <c r="F6597" s="49"/>
      <c r="G6597" s="50"/>
      <c r="H6597" s="47"/>
      <c r="I6597" s="47"/>
    </row>
    <row r="6598" spans="2:9" ht="20.100000000000001" hidden="1" customHeight="1" x14ac:dyDescent="0.25">
      <c r="B6598" s="48"/>
      <c r="C6598" s="49"/>
      <c r="D6598" s="49"/>
      <c r="E6598" s="49"/>
      <c r="F6598" s="49"/>
      <c r="G6598" s="50"/>
      <c r="H6598" s="47"/>
      <c r="I6598" s="47"/>
    </row>
    <row r="6599" spans="2:9" ht="20.100000000000001" hidden="1" customHeight="1" x14ac:dyDescent="0.25">
      <c r="B6599" s="48"/>
      <c r="C6599" s="49"/>
      <c r="D6599" s="49"/>
      <c r="E6599" s="49"/>
      <c r="F6599" s="49"/>
      <c r="G6599" s="50"/>
      <c r="H6599" s="47"/>
      <c r="I6599" s="47"/>
    </row>
    <row r="6600" spans="2:9" ht="20.100000000000001" hidden="1" customHeight="1" x14ac:dyDescent="0.25">
      <c r="B6600" s="48"/>
      <c r="C6600" s="49"/>
      <c r="D6600" s="49"/>
      <c r="E6600" s="49"/>
      <c r="F6600" s="49"/>
      <c r="G6600" s="50"/>
      <c r="H6600" s="47"/>
      <c r="I6600" s="47"/>
    </row>
    <row r="6601" spans="2:9" ht="20.100000000000001" hidden="1" customHeight="1" x14ac:dyDescent="0.25">
      <c r="B6601" s="48"/>
      <c r="C6601" s="49"/>
      <c r="D6601" s="49"/>
      <c r="E6601" s="49"/>
      <c r="F6601" s="49"/>
      <c r="G6601" s="50"/>
      <c r="H6601" s="47"/>
      <c r="I6601" s="47"/>
    </row>
    <row r="6602" spans="2:9" ht="20.100000000000001" hidden="1" customHeight="1" x14ac:dyDescent="0.25">
      <c r="B6602" s="48"/>
      <c r="C6602" s="49"/>
      <c r="D6602" s="49"/>
      <c r="E6602" s="49"/>
      <c r="F6602" s="49"/>
      <c r="G6602" s="50"/>
      <c r="H6602" s="47"/>
      <c r="I6602" s="47"/>
    </row>
    <row r="6603" spans="2:9" ht="20.100000000000001" hidden="1" customHeight="1" x14ac:dyDescent="0.25">
      <c r="B6603" s="48"/>
      <c r="C6603" s="49"/>
      <c r="D6603" s="49"/>
      <c r="E6603" s="49"/>
      <c r="F6603" s="49"/>
      <c r="G6603" s="50"/>
      <c r="H6603" s="47"/>
      <c r="I6603" s="47"/>
    </row>
    <row r="6604" spans="2:9" ht="20.100000000000001" hidden="1" customHeight="1" x14ac:dyDescent="0.25">
      <c r="B6604" s="48"/>
      <c r="C6604" s="49"/>
      <c r="D6604" s="49"/>
      <c r="E6604" s="49"/>
      <c r="F6604" s="49"/>
      <c r="G6604" s="50"/>
      <c r="H6604" s="47"/>
      <c r="I6604" s="47"/>
    </row>
    <row r="6605" spans="2:9" ht="20.100000000000001" hidden="1" customHeight="1" x14ac:dyDescent="0.25">
      <c r="B6605" s="48"/>
      <c r="C6605" s="49"/>
      <c r="D6605" s="49"/>
      <c r="E6605" s="49"/>
      <c r="F6605" s="49"/>
      <c r="G6605" s="50"/>
      <c r="H6605" s="47"/>
      <c r="I6605" s="47"/>
    </row>
    <row r="6606" spans="2:9" ht="20.100000000000001" hidden="1" customHeight="1" x14ac:dyDescent="0.25">
      <c r="B6606" s="48"/>
      <c r="C6606" s="49"/>
      <c r="D6606" s="49"/>
      <c r="E6606" s="49"/>
      <c r="F6606" s="49"/>
      <c r="G6606" s="50"/>
      <c r="H6606" s="47"/>
      <c r="I6606" s="47"/>
    </row>
    <row r="6607" spans="2:9" ht="20.100000000000001" hidden="1" customHeight="1" x14ac:dyDescent="0.25">
      <c r="B6607" s="48"/>
      <c r="C6607" s="49"/>
      <c r="D6607" s="49"/>
      <c r="E6607" s="49"/>
      <c r="F6607" s="49"/>
      <c r="G6607" s="50"/>
      <c r="H6607" s="47"/>
      <c r="I6607" s="47"/>
    </row>
    <row r="6608" spans="2:9" ht="20.100000000000001" hidden="1" customHeight="1" x14ac:dyDescent="0.25">
      <c r="B6608" s="48"/>
      <c r="C6608" s="49"/>
      <c r="D6608" s="49"/>
      <c r="E6608" s="49"/>
      <c r="F6608" s="49"/>
      <c r="G6608" s="50"/>
      <c r="H6608" s="47"/>
      <c r="I6608" s="47"/>
    </row>
    <row r="6609" spans="2:9" ht="20.100000000000001" hidden="1" customHeight="1" x14ac:dyDescent="0.25">
      <c r="B6609" s="48"/>
      <c r="C6609" s="49"/>
      <c r="D6609" s="49"/>
      <c r="E6609" s="49"/>
      <c r="F6609" s="49"/>
      <c r="G6609" s="50"/>
      <c r="H6609" s="47"/>
      <c r="I6609" s="47"/>
    </row>
    <row r="6610" spans="2:9" ht="20.100000000000001" hidden="1" customHeight="1" x14ac:dyDescent="0.25">
      <c r="B6610" s="48"/>
      <c r="C6610" s="49"/>
      <c r="D6610" s="49"/>
      <c r="E6610" s="49"/>
      <c r="F6610" s="49"/>
      <c r="G6610" s="50"/>
      <c r="H6610" s="47"/>
      <c r="I6610" s="47"/>
    </row>
    <row r="6611" spans="2:9" ht="20.100000000000001" hidden="1" customHeight="1" x14ac:dyDescent="0.25">
      <c r="B6611" s="48"/>
      <c r="C6611" s="49"/>
      <c r="D6611" s="49"/>
      <c r="E6611" s="49"/>
      <c r="F6611" s="49"/>
      <c r="G6611" s="50"/>
      <c r="H6611" s="47"/>
      <c r="I6611" s="47"/>
    </row>
    <row r="6612" spans="2:9" ht="20.100000000000001" hidden="1" customHeight="1" x14ac:dyDescent="0.25">
      <c r="B6612" s="48"/>
      <c r="C6612" s="49"/>
      <c r="D6612" s="49"/>
      <c r="E6612" s="49"/>
      <c r="F6612" s="49"/>
      <c r="G6612" s="50"/>
      <c r="H6612" s="47"/>
      <c r="I6612" s="47"/>
    </row>
    <row r="6613" spans="2:9" ht="20.100000000000001" hidden="1" customHeight="1" x14ac:dyDescent="0.25">
      <c r="B6613" s="48"/>
      <c r="C6613" s="49"/>
      <c r="D6613" s="49"/>
      <c r="E6613" s="49"/>
      <c r="F6613" s="49"/>
      <c r="G6613" s="50"/>
      <c r="H6613" s="47"/>
      <c r="I6613" s="47"/>
    </row>
    <row r="6614" spans="2:9" ht="20.100000000000001" hidden="1" customHeight="1" x14ac:dyDescent="0.25">
      <c r="B6614" s="48"/>
      <c r="C6614" s="49"/>
      <c r="D6614" s="49"/>
      <c r="E6614" s="49"/>
      <c r="F6614" s="49"/>
      <c r="G6614" s="50"/>
      <c r="H6614" s="47"/>
      <c r="I6614" s="47"/>
    </row>
    <row r="6615" spans="2:9" ht="20.100000000000001" hidden="1" customHeight="1" x14ac:dyDescent="0.25">
      <c r="B6615" s="48"/>
      <c r="C6615" s="49"/>
      <c r="D6615" s="49"/>
      <c r="E6615" s="49"/>
      <c r="F6615" s="49"/>
      <c r="G6615" s="50"/>
      <c r="H6615" s="47"/>
      <c r="I6615" s="47"/>
    </row>
    <row r="6616" spans="2:9" ht="20.100000000000001" hidden="1" customHeight="1" x14ac:dyDescent="0.25">
      <c r="B6616" s="48"/>
      <c r="C6616" s="49"/>
      <c r="D6616" s="49"/>
      <c r="E6616" s="49"/>
      <c r="F6616" s="49"/>
      <c r="G6616" s="50"/>
      <c r="H6616" s="47"/>
      <c r="I6616" s="47"/>
    </row>
    <row r="6617" spans="2:9" ht="20.100000000000001" hidden="1" customHeight="1" x14ac:dyDescent="0.25">
      <c r="B6617" s="48"/>
      <c r="C6617" s="49"/>
      <c r="D6617" s="49"/>
      <c r="E6617" s="49"/>
      <c r="F6617" s="49"/>
      <c r="G6617" s="50"/>
      <c r="H6617" s="47"/>
      <c r="I6617" s="47"/>
    </row>
    <row r="6618" spans="2:9" ht="20.100000000000001" hidden="1" customHeight="1" x14ac:dyDescent="0.25">
      <c r="B6618" s="48"/>
      <c r="C6618" s="49"/>
      <c r="D6618" s="49"/>
      <c r="E6618" s="49"/>
      <c r="F6618" s="49"/>
      <c r="G6618" s="50"/>
      <c r="H6618" s="47"/>
      <c r="I6618" s="47"/>
    </row>
    <row r="6619" spans="2:9" ht="20.100000000000001" hidden="1" customHeight="1" x14ac:dyDescent="0.25">
      <c r="B6619" s="48"/>
      <c r="C6619" s="49"/>
      <c r="D6619" s="49"/>
      <c r="E6619" s="49"/>
      <c r="F6619" s="49"/>
      <c r="G6619" s="50"/>
      <c r="H6619" s="47"/>
      <c r="I6619" s="47"/>
    </row>
    <row r="6620" spans="2:9" ht="20.100000000000001" hidden="1" customHeight="1" x14ac:dyDescent="0.25">
      <c r="B6620" s="48"/>
      <c r="C6620" s="49"/>
      <c r="D6620" s="49"/>
      <c r="E6620" s="49"/>
      <c r="F6620" s="49"/>
      <c r="G6620" s="50"/>
      <c r="H6620" s="47"/>
      <c r="I6620" s="47"/>
    </row>
    <row r="6621" spans="2:9" ht="20.100000000000001" hidden="1" customHeight="1" x14ac:dyDescent="0.25">
      <c r="B6621" s="48"/>
      <c r="C6621" s="49"/>
      <c r="D6621" s="49"/>
      <c r="E6621" s="49"/>
      <c r="F6621" s="49"/>
      <c r="G6621" s="50"/>
      <c r="H6621" s="47"/>
      <c r="I6621" s="47"/>
    </row>
    <row r="6622" spans="2:9" ht="20.100000000000001" hidden="1" customHeight="1" x14ac:dyDescent="0.25">
      <c r="B6622" s="48"/>
      <c r="C6622" s="49"/>
      <c r="D6622" s="49"/>
      <c r="E6622" s="49"/>
      <c r="F6622" s="49"/>
      <c r="G6622" s="50"/>
      <c r="H6622" s="47"/>
      <c r="I6622" s="47"/>
    </row>
    <row r="6623" spans="2:9" ht="20.100000000000001" hidden="1" customHeight="1" x14ac:dyDescent="0.25">
      <c r="B6623" s="48"/>
      <c r="C6623" s="49"/>
      <c r="D6623" s="49"/>
      <c r="E6623" s="49"/>
      <c r="F6623" s="49"/>
      <c r="G6623" s="50"/>
      <c r="H6623" s="47"/>
      <c r="I6623" s="47"/>
    </row>
    <row r="6624" spans="2:9" ht="20.100000000000001" hidden="1" customHeight="1" x14ac:dyDescent="0.25">
      <c r="B6624" s="48"/>
      <c r="C6624" s="49"/>
      <c r="D6624" s="49"/>
      <c r="E6624" s="49"/>
      <c r="F6624" s="49"/>
      <c r="G6624" s="50"/>
      <c r="H6624" s="47"/>
      <c r="I6624" s="47"/>
    </row>
    <row r="6625" spans="2:9" ht="20.100000000000001" hidden="1" customHeight="1" x14ac:dyDescent="0.25">
      <c r="B6625" s="48"/>
      <c r="C6625" s="49"/>
      <c r="D6625" s="49"/>
      <c r="E6625" s="49"/>
      <c r="F6625" s="49"/>
      <c r="G6625" s="50"/>
      <c r="H6625" s="47"/>
      <c r="I6625" s="47"/>
    </row>
    <row r="6626" spans="2:9" ht="20.100000000000001" hidden="1" customHeight="1" x14ac:dyDescent="0.25">
      <c r="B6626" s="48"/>
      <c r="C6626" s="49"/>
      <c r="D6626" s="49"/>
      <c r="E6626" s="49"/>
      <c r="F6626" s="49"/>
      <c r="G6626" s="50"/>
      <c r="H6626" s="47"/>
      <c r="I6626" s="47"/>
    </row>
    <row r="6627" spans="2:9" ht="20.100000000000001" hidden="1" customHeight="1" x14ac:dyDescent="0.25">
      <c r="B6627" s="48"/>
      <c r="C6627" s="49"/>
      <c r="D6627" s="49"/>
      <c r="E6627" s="49"/>
      <c r="F6627" s="49"/>
      <c r="G6627" s="50"/>
      <c r="H6627" s="47"/>
      <c r="I6627" s="47"/>
    </row>
    <row r="6628" spans="2:9" ht="20.100000000000001" hidden="1" customHeight="1" x14ac:dyDescent="0.25">
      <c r="B6628" s="48"/>
      <c r="C6628" s="49"/>
      <c r="D6628" s="49"/>
      <c r="E6628" s="49"/>
      <c r="F6628" s="49"/>
      <c r="G6628" s="50"/>
      <c r="H6628" s="47"/>
      <c r="I6628" s="47"/>
    </row>
    <row r="6629" spans="2:9" ht="20.100000000000001" hidden="1" customHeight="1" x14ac:dyDescent="0.25">
      <c r="B6629" s="48"/>
      <c r="C6629" s="49"/>
      <c r="D6629" s="49"/>
      <c r="E6629" s="49"/>
      <c r="F6629" s="49"/>
      <c r="G6629" s="50"/>
      <c r="H6629" s="47"/>
      <c r="I6629" s="47"/>
    </row>
    <row r="6630" spans="2:9" ht="20.100000000000001" hidden="1" customHeight="1" x14ac:dyDescent="0.25">
      <c r="B6630" s="48"/>
      <c r="C6630" s="49"/>
      <c r="D6630" s="49"/>
      <c r="E6630" s="49"/>
      <c r="F6630" s="49"/>
      <c r="G6630" s="50"/>
      <c r="H6630" s="47"/>
      <c r="I6630" s="47"/>
    </row>
    <row r="6631" spans="2:9" ht="20.100000000000001" hidden="1" customHeight="1" x14ac:dyDescent="0.25">
      <c r="B6631" s="48"/>
      <c r="C6631" s="49"/>
      <c r="D6631" s="49"/>
      <c r="E6631" s="49"/>
      <c r="F6631" s="49"/>
      <c r="G6631" s="50"/>
      <c r="H6631" s="47"/>
      <c r="I6631" s="47"/>
    </row>
    <row r="6632" spans="2:9" ht="20.100000000000001" hidden="1" customHeight="1" x14ac:dyDescent="0.25">
      <c r="B6632" s="48"/>
      <c r="C6632" s="49"/>
      <c r="D6632" s="49"/>
      <c r="E6632" s="49"/>
      <c r="F6632" s="49"/>
      <c r="G6632" s="50"/>
      <c r="H6632" s="47"/>
      <c r="I6632" s="47"/>
    </row>
    <row r="6633" spans="2:9" ht="20.100000000000001" hidden="1" customHeight="1" x14ac:dyDescent="0.25">
      <c r="B6633" s="48"/>
      <c r="C6633" s="49"/>
      <c r="D6633" s="49"/>
      <c r="E6633" s="49"/>
      <c r="F6633" s="49"/>
      <c r="G6633" s="50"/>
      <c r="H6633" s="47"/>
      <c r="I6633" s="47"/>
    </row>
    <row r="6634" spans="2:9" ht="20.100000000000001" hidden="1" customHeight="1" x14ac:dyDescent="0.25">
      <c r="B6634" s="48"/>
      <c r="C6634" s="49"/>
      <c r="D6634" s="49"/>
      <c r="E6634" s="49"/>
      <c r="F6634" s="49"/>
      <c r="G6634" s="50"/>
      <c r="H6634" s="47"/>
      <c r="I6634" s="47"/>
    </row>
    <row r="6635" spans="2:9" ht="20.100000000000001" hidden="1" customHeight="1" x14ac:dyDescent="0.25">
      <c r="B6635" s="48"/>
      <c r="C6635" s="49"/>
      <c r="D6635" s="49"/>
      <c r="E6635" s="49"/>
      <c r="F6635" s="49"/>
      <c r="G6635" s="50"/>
      <c r="H6635" s="47"/>
      <c r="I6635" s="47"/>
    </row>
    <row r="6636" spans="2:9" ht="20.100000000000001" hidden="1" customHeight="1" x14ac:dyDescent="0.25">
      <c r="B6636" s="48"/>
      <c r="C6636" s="49"/>
      <c r="D6636" s="49"/>
      <c r="E6636" s="49"/>
      <c r="F6636" s="49"/>
      <c r="G6636" s="50"/>
      <c r="H6636" s="47"/>
      <c r="I6636" s="47"/>
    </row>
    <row r="6637" spans="2:9" ht="20.100000000000001" hidden="1" customHeight="1" x14ac:dyDescent="0.25">
      <c r="B6637" s="48"/>
      <c r="C6637" s="49"/>
      <c r="D6637" s="49"/>
      <c r="E6637" s="49"/>
      <c r="F6637" s="49"/>
      <c r="G6637" s="50"/>
      <c r="H6637" s="47"/>
      <c r="I6637" s="47"/>
    </row>
    <row r="6638" spans="2:9" ht="20.100000000000001" hidden="1" customHeight="1" x14ac:dyDescent="0.25">
      <c r="B6638" s="48"/>
      <c r="C6638" s="49"/>
      <c r="D6638" s="49"/>
      <c r="E6638" s="49"/>
      <c r="F6638" s="49"/>
      <c r="G6638" s="50"/>
      <c r="H6638" s="47"/>
      <c r="I6638" s="47"/>
    </row>
    <row r="6639" spans="2:9" ht="20.100000000000001" hidden="1" customHeight="1" x14ac:dyDescent="0.25">
      <c r="B6639" s="48"/>
      <c r="C6639" s="49"/>
      <c r="D6639" s="49"/>
      <c r="E6639" s="49"/>
      <c r="F6639" s="49"/>
      <c r="G6639" s="50"/>
      <c r="H6639" s="47"/>
      <c r="I6639" s="47"/>
    </row>
    <row r="6640" spans="2:9" ht="20.100000000000001" hidden="1" customHeight="1" x14ac:dyDescent="0.25">
      <c r="B6640" s="48"/>
      <c r="C6640" s="49"/>
      <c r="D6640" s="49"/>
      <c r="E6640" s="49"/>
      <c r="F6640" s="49"/>
      <c r="G6640" s="50"/>
      <c r="H6640" s="47"/>
      <c r="I6640" s="47"/>
    </row>
    <row r="6641" spans="2:9" ht="20.100000000000001" hidden="1" customHeight="1" x14ac:dyDescent="0.25">
      <c r="B6641" s="48"/>
      <c r="C6641" s="49"/>
      <c r="D6641" s="49"/>
      <c r="E6641" s="49"/>
      <c r="F6641" s="49"/>
      <c r="G6641" s="50"/>
      <c r="H6641" s="47"/>
      <c r="I6641" s="47"/>
    </row>
    <row r="6642" spans="2:9" ht="20.100000000000001" hidden="1" customHeight="1" x14ac:dyDescent="0.25">
      <c r="B6642" s="48"/>
      <c r="C6642" s="49"/>
      <c r="D6642" s="49"/>
      <c r="E6642" s="49"/>
      <c r="F6642" s="49"/>
      <c r="G6642" s="50"/>
      <c r="H6642" s="47"/>
      <c r="I6642" s="47"/>
    </row>
    <row r="6643" spans="2:9" ht="20.100000000000001" hidden="1" customHeight="1" x14ac:dyDescent="0.25">
      <c r="B6643" s="48"/>
      <c r="C6643" s="49"/>
      <c r="D6643" s="49"/>
      <c r="E6643" s="49"/>
      <c r="F6643" s="49"/>
      <c r="G6643" s="50"/>
      <c r="H6643" s="47"/>
      <c r="I6643" s="47"/>
    </row>
    <row r="6644" spans="2:9" ht="20.100000000000001" hidden="1" customHeight="1" x14ac:dyDescent="0.25">
      <c r="B6644" s="48"/>
      <c r="C6644" s="49"/>
      <c r="D6644" s="49"/>
      <c r="E6644" s="49"/>
      <c r="F6644" s="49"/>
      <c r="G6644" s="50"/>
      <c r="H6644" s="47"/>
      <c r="I6644" s="47"/>
    </row>
    <row r="6645" spans="2:9" ht="20.100000000000001" hidden="1" customHeight="1" x14ac:dyDescent="0.25">
      <c r="B6645" s="48"/>
      <c r="C6645" s="49"/>
      <c r="D6645" s="49"/>
      <c r="E6645" s="49"/>
      <c r="F6645" s="49"/>
      <c r="G6645" s="50"/>
      <c r="H6645" s="47"/>
      <c r="I6645" s="47"/>
    </row>
    <row r="6646" spans="2:9" ht="20.100000000000001" hidden="1" customHeight="1" x14ac:dyDescent="0.25">
      <c r="B6646" s="48"/>
      <c r="C6646" s="49"/>
      <c r="D6646" s="49"/>
      <c r="E6646" s="49"/>
      <c r="F6646" s="49"/>
      <c r="G6646" s="50"/>
      <c r="H6646" s="47"/>
      <c r="I6646" s="47"/>
    </row>
    <row r="6647" spans="2:9" ht="20.100000000000001" hidden="1" customHeight="1" x14ac:dyDescent="0.25">
      <c r="B6647" s="48"/>
      <c r="C6647" s="49"/>
      <c r="D6647" s="49"/>
      <c r="E6647" s="49"/>
      <c r="F6647" s="49"/>
      <c r="G6647" s="50"/>
      <c r="H6647" s="47"/>
      <c r="I6647" s="47"/>
    </row>
    <row r="6648" spans="2:9" ht="20.100000000000001" hidden="1" customHeight="1" x14ac:dyDescent="0.25">
      <c r="B6648" s="48"/>
      <c r="C6648" s="49"/>
      <c r="D6648" s="49"/>
      <c r="E6648" s="49"/>
      <c r="F6648" s="49"/>
      <c r="G6648" s="50"/>
      <c r="H6648" s="47"/>
      <c r="I6648" s="47"/>
    </row>
    <row r="6649" spans="2:9" ht="20.100000000000001" hidden="1" customHeight="1" x14ac:dyDescent="0.25">
      <c r="B6649" s="48"/>
      <c r="C6649" s="49"/>
      <c r="D6649" s="49"/>
      <c r="E6649" s="49"/>
      <c r="F6649" s="49"/>
      <c r="G6649" s="50"/>
      <c r="H6649" s="47"/>
      <c r="I6649" s="47"/>
    </row>
    <row r="6650" spans="2:9" ht="20.100000000000001" hidden="1" customHeight="1" x14ac:dyDescent="0.25">
      <c r="B6650" s="48"/>
      <c r="C6650" s="49"/>
      <c r="D6650" s="49"/>
      <c r="E6650" s="49"/>
      <c r="F6650" s="49"/>
      <c r="G6650" s="50"/>
      <c r="H6650" s="47"/>
      <c r="I6650" s="47"/>
    </row>
    <row r="6651" spans="2:9" ht="20.100000000000001" hidden="1" customHeight="1" x14ac:dyDescent="0.25">
      <c r="B6651" s="48"/>
      <c r="C6651" s="49"/>
      <c r="D6651" s="49"/>
      <c r="E6651" s="49"/>
      <c r="F6651" s="49"/>
      <c r="G6651" s="50"/>
      <c r="H6651" s="47"/>
      <c r="I6651" s="47"/>
    </row>
    <row r="6652" spans="2:9" ht="20.100000000000001" hidden="1" customHeight="1" x14ac:dyDescent="0.25">
      <c r="B6652" s="48"/>
      <c r="C6652" s="49"/>
      <c r="D6652" s="49"/>
      <c r="E6652" s="49"/>
      <c r="F6652" s="49"/>
      <c r="G6652" s="50"/>
      <c r="H6652" s="47"/>
      <c r="I6652" s="47"/>
    </row>
    <row r="6653" spans="2:9" ht="20.100000000000001" hidden="1" customHeight="1" x14ac:dyDescent="0.25">
      <c r="B6653" s="48"/>
      <c r="C6653" s="49"/>
      <c r="D6653" s="49"/>
      <c r="E6653" s="49"/>
      <c r="F6653" s="49"/>
      <c r="G6653" s="50"/>
      <c r="H6653" s="47"/>
      <c r="I6653" s="47"/>
    </row>
    <row r="6654" spans="2:9" ht="20.100000000000001" hidden="1" customHeight="1" x14ac:dyDescent="0.25">
      <c r="B6654" s="48"/>
      <c r="C6654" s="49"/>
      <c r="D6654" s="49"/>
      <c r="E6654" s="49"/>
      <c r="F6654" s="49"/>
      <c r="G6654" s="50"/>
      <c r="H6654" s="47"/>
      <c r="I6654" s="47"/>
    </row>
    <row r="6655" spans="2:9" ht="20.100000000000001" hidden="1" customHeight="1" x14ac:dyDescent="0.25">
      <c r="B6655" s="48"/>
      <c r="C6655" s="49"/>
      <c r="D6655" s="49"/>
      <c r="E6655" s="49"/>
      <c r="F6655" s="49"/>
      <c r="G6655" s="50"/>
      <c r="H6655" s="47"/>
      <c r="I6655" s="47"/>
    </row>
    <row r="6656" spans="2:9" ht="20.100000000000001" hidden="1" customHeight="1" x14ac:dyDescent="0.25">
      <c r="B6656" s="48"/>
      <c r="C6656" s="49"/>
      <c r="D6656" s="49"/>
      <c r="E6656" s="49"/>
      <c r="F6656" s="49"/>
      <c r="G6656" s="50"/>
      <c r="H6656" s="47"/>
      <c r="I6656" s="47"/>
    </row>
    <row r="6657" spans="2:9" ht="20.100000000000001" hidden="1" customHeight="1" x14ac:dyDescent="0.25">
      <c r="B6657" s="48"/>
      <c r="C6657" s="49"/>
      <c r="D6657" s="49"/>
      <c r="E6657" s="49"/>
      <c r="F6657" s="49"/>
      <c r="G6657" s="50"/>
      <c r="H6657" s="47"/>
      <c r="I6657" s="47"/>
    </row>
    <row r="6658" spans="2:9" ht="20.100000000000001" hidden="1" customHeight="1" x14ac:dyDescent="0.25">
      <c r="B6658" s="48"/>
      <c r="C6658" s="49"/>
      <c r="D6658" s="49"/>
      <c r="E6658" s="49"/>
      <c r="F6658" s="49"/>
      <c r="G6658" s="50"/>
      <c r="H6658" s="47"/>
      <c r="I6658" s="47"/>
    </row>
    <row r="6659" spans="2:9" ht="20.100000000000001" hidden="1" customHeight="1" x14ac:dyDescent="0.25">
      <c r="B6659" s="48"/>
      <c r="C6659" s="49"/>
      <c r="D6659" s="49"/>
      <c r="E6659" s="49"/>
      <c r="F6659" s="49"/>
      <c r="G6659" s="50"/>
      <c r="H6659" s="47"/>
      <c r="I6659" s="47"/>
    </row>
    <row r="6660" spans="2:9" ht="20.100000000000001" hidden="1" customHeight="1" x14ac:dyDescent="0.25">
      <c r="B6660" s="48"/>
      <c r="C6660" s="49"/>
      <c r="D6660" s="49"/>
      <c r="E6660" s="49"/>
      <c r="F6660" s="49"/>
      <c r="G6660" s="50"/>
      <c r="H6660" s="47"/>
      <c r="I6660" s="47"/>
    </row>
    <row r="6661" spans="2:9" ht="20.100000000000001" hidden="1" customHeight="1" x14ac:dyDescent="0.25">
      <c r="B6661" s="48"/>
      <c r="C6661" s="49"/>
      <c r="D6661" s="49"/>
      <c r="E6661" s="49"/>
      <c r="F6661" s="49"/>
      <c r="G6661" s="50"/>
      <c r="H6661" s="47"/>
      <c r="I6661" s="47"/>
    </row>
    <row r="6662" spans="2:9" ht="20.100000000000001" hidden="1" customHeight="1" x14ac:dyDescent="0.25">
      <c r="B6662" s="48"/>
      <c r="C6662" s="49"/>
      <c r="D6662" s="49"/>
      <c r="E6662" s="49"/>
      <c r="F6662" s="49"/>
      <c r="G6662" s="50"/>
      <c r="H6662" s="47"/>
      <c r="I6662" s="47"/>
    </row>
    <row r="6663" spans="2:9" ht="20.100000000000001" hidden="1" customHeight="1" x14ac:dyDescent="0.25">
      <c r="B6663" s="48"/>
      <c r="C6663" s="49"/>
      <c r="D6663" s="49"/>
      <c r="E6663" s="49"/>
      <c r="F6663" s="49"/>
      <c r="G6663" s="50"/>
      <c r="H6663" s="47"/>
      <c r="I6663" s="47"/>
    </row>
    <row r="6664" spans="2:9" ht="20.100000000000001" hidden="1" customHeight="1" x14ac:dyDescent="0.25">
      <c r="B6664" s="48"/>
      <c r="C6664" s="49"/>
      <c r="D6664" s="49"/>
      <c r="E6664" s="49"/>
      <c r="F6664" s="49"/>
      <c r="G6664" s="50"/>
      <c r="H6664" s="47"/>
      <c r="I6664" s="47"/>
    </row>
    <row r="6665" spans="2:9" ht="20.100000000000001" hidden="1" customHeight="1" x14ac:dyDescent="0.25">
      <c r="B6665" s="48"/>
      <c r="C6665" s="49"/>
      <c r="D6665" s="49"/>
      <c r="E6665" s="49"/>
      <c r="F6665" s="49"/>
      <c r="G6665" s="50"/>
      <c r="H6665" s="47"/>
      <c r="I6665" s="47"/>
    </row>
    <row r="6666" spans="2:9" ht="20.100000000000001" hidden="1" customHeight="1" x14ac:dyDescent="0.25">
      <c r="B6666" s="48"/>
      <c r="C6666" s="49"/>
      <c r="D6666" s="49"/>
      <c r="E6666" s="49"/>
      <c r="F6666" s="49"/>
      <c r="G6666" s="50"/>
      <c r="H6666" s="47"/>
      <c r="I6666" s="47"/>
    </row>
    <row r="6667" spans="2:9" ht="20.100000000000001" hidden="1" customHeight="1" x14ac:dyDescent="0.25">
      <c r="B6667" s="48"/>
      <c r="C6667" s="49"/>
      <c r="D6667" s="49"/>
      <c r="E6667" s="49"/>
      <c r="F6667" s="49"/>
      <c r="G6667" s="50"/>
      <c r="H6667" s="47"/>
      <c r="I6667" s="47"/>
    </row>
    <row r="6668" spans="2:9" ht="20.100000000000001" hidden="1" customHeight="1" x14ac:dyDescent="0.25">
      <c r="B6668" s="48"/>
      <c r="C6668" s="49"/>
      <c r="D6668" s="49"/>
      <c r="E6668" s="49"/>
      <c r="F6668" s="49"/>
      <c r="G6668" s="50"/>
      <c r="H6668" s="47"/>
      <c r="I6668" s="47"/>
    </row>
    <row r="6669" spans="2:9" ht="20.100000000000001" hidden="1" customHeight="1" x14ac:dyDescent="0.25">
      <c r="B6669" s="48"/>
      <c r="C6669" s="49"/>
      <c r="D6669" s="49"/>
      <c r="E6669" s="49"/>
      <c r="F6669" s="49"/>
      <c r="G6669" s="50"/>
      <c r="H6669" s="47"/>
      <c r="I6669" s="47"/>
    </row>
    <row r="6670" spans="2:9" ht="20.100000000000001" hidden="1" customHeight="1" x14ac:dyDescent="0.25">
      <c r="B6670" s="48"/>
      <c r="C6670" s="49"/>
      <c r="D6670" s="49"/>
      <c r="E6670" s="49"/>
      <c r="F6670" s="49"/>
      <c r="G6670" s="50"/>
      <c r="H6670" s="47"/>
      <c r="I6670" s="47"/>
    </row>
    <row r="6671" spans="2:9" ht="20.100000000000001" hidden="1" customHeight="1" x14ac:dyDescent="0.25">
      <c r="B6671" s="48"/>
      <c r="C6671" s="49"/>
      <c r="D6671" s="49"/>
      <c r="E6671" s="49"/>
      <c r="F6671" s="49"/>
      <c r="G6671" s="50"/>
      <c r="H6671" s="47"/>
      <c r="I6671" s="47"/>
    </row>
    <row r="6672" spans="2:9" ht="20.100000000000001" hidden="1" customHeight="1" x14ac:dyDescent="0.25">
      <c r="B6672" s="48"/>
      <c r="C6672" s="49"/>
      <c r="D6672" s="49"/>
      <c r="E6672" s="49"/>
      <c r="F6672" s="49"/>
      <c r="G6672" s="50"/>
      <c r="H6672" s="47"/>
      <c r="I6672" s="47"/>
    </row>
    <row r="6673" spans="2:9" ht="20.100000000000001" hidden="1" customHeight="1" x14ac:dyDescent="0.25">
      <c r="B6673" s="48"/>
      <c r="C6673" s="49"/>
      <c r="D6673" s="49"/>
      <c r="E6673" s="49"/>
      <c r="F6673" s="49"/>
      <c r="G6673" s="50"/>
      <c r="H6673" s="47"/>
      <c r="I6673" s="47"/>
    </row>
    <row r="6674" spans="2:9" ht="20.100000000000001" hidden="1" customHeight="1" x14ac:dyDescent="0.25">
      <c r="B6674" s="48"/>
      <c r="C6674" s="49"/>
      <c r="D6674" s="49"/>
      <c r="E6674" s="49"/>
      <c r="F6674" s="49"/>
      <c r="G6674" s="50"/>
      <c r="H6674" s="47"/>
      <c r="I6674" s="47"/>
    </row>
    <row r="6675" spans="2:9" ht="20.100000000000001" hidden="1" customHeight="1" x14ac:dyDescent="0.25">
      <c r="B6675" s="48"/>
      <c r="C6675" s="49"/>
      <c r="D6675" s="49"/>
      <c r="E6675" s="49"/>
      <c r="F6675" s="49"/>
      <c r="G6675" s="50"/>
      <c r="H6675" s="47"/>
      <c r="I6675" s="47"/>
    </row>
    <row r="6676" spans="2:9" ht="20.100000000000001" hidden="1" customHeight="1" x14ac:dyDescent="0.25">
      <c r="B6676" s="48"/>
      <c r="C6676" s="49"/>
      <c r="D6676" s="49"/>
      <c r="E6676" s="49"/>
      <c r="F6676" s="49"/>
      <c r="G6676" s="50"/>
      <c r="H6676" s="47"/>
      <c r="I6676" s="47"/>
    </row>
    <row r="6677" spans="2:9" ht="20.100000000000001" hidden="1" customHeight="1" x14ac:dyDescent="0.25">
      <c r="B6677" s="48"/>
      <c r="C6677" s="49"/>
      <c r="D6677" s="49"/>
      <c r="E6677" s="49"/>
      <c r="F6677" s="49"/>
      <c r="G6677" s="50"/>
      <c r="H6677" s="47"/>
      <c r="I6677" s="47"/>
    </row>
    <row r="6678" spans="2:9" ht="20.100000000000001" hidden="1" customHeight="1" x14ac:dyDescent="0.25">
      <c r="B6678" s="48"/>
      <c r="C6678" s="49"/>
      <c r="D6678" s="49"/>
      <c r="E6678" s="49"/>
      <c r="F6678" s="49"/>
      <c r="G6678" s="50"/>
      <c r="H6678" s="47"/>
      <c r="I6678" s="47"/>
    </row>
    <row r="6679" spans="2:9" ht="20.100000000000001" hidden="1" customHeight="1" x14ac:dyDescent="0.25">
      <c r="B6679" s="48"/>
      <c r="C6679" s="49"/>
      <c r="D6679" s="49"/>
      <c r="E6679" s="49"/>
      <c r="F6679" s="49"/>
      <c r="G6679" s="50"/>
      <c r="H6679" s="47"/>
      <c r="I6679" s="47"/>
    </row>
    <row r="6680" spans="2:9" ht="20.100000000000001" hidden="1" customHeight="1" x14ac:dyDescent="0.25">
      <c r="B6680" s="48"/>
      <c r="C6680" s="49"/>
      <c r="D6680" s="49"/>
      <c r="E6680" s="49"/>
      <c r="F6680" s="49"/>
      <c r="G6680" s="50"/>
      <c r="H6680" s="47"/>
      <c r="I6680" s="47"/>
    </row>
    <row r="6681" spans="2:9" ht="20.100000000000001" hidden="1" customHeight="1" x14ac:dyDescent="0.25">
      <c r="B6681" s="48"/>
      <c r="C6681" s="49"/>
      <c r="D6681" s="49"/>
      <c r="E6681" s="49"/>
      <c r="F6681" s="49"/>
      <c r="G6681" s="50"/>
      <c r="H6681" s="47"/>
      <c r="I6681" s="47"/>
    </row>
    <row r="6682" spans="2:9" ht="20.100000000000001" hidden="1" customHeight="1" x14ac:dyDescent="0.25">
      <c r="B6682" s="48"/>
      <c r="C6682" s="49"/>
      <c r="D6682" s="49"/>
      <c r="E6682" s="49"/>
      <c r="F6682" s="49"/>
      <c r="G6682" s="50"/>
      <c r="H6682" s="47"/>
      <c r="I6682" s="47"/>
    </row>
    <row r="6683" spans="2:9" ht="20.100000000000001" hidden="1" customHeight="1" x14ac:dyDescent="0.25">
      <c r="B6683" s="48"/>
      <c r="C6683" s="49"/>
      <c r="D6683" s="49"/>
      <c r="E6683" s="49"/>
      <c r="F6683" s="49"/>
      <c r="G6683" s="50"/>
      <c r="H6683" s="47"/>
      <c r="I6683" s="47"/>
    </row>
    <row r="6684" spans="2:9" ht="20.100000000000001" hidden="1" customHeight="1" x14ac:dyDescent="0.25">
      <c r="B6684" s="48"/>
      <c r="C6684" s="49"/>
      <c r="D6684" s="49"/>
      <c r="E6684" s="49"/>
      <c r="F6684" s="49"/>
      <c r="G6684" s="50"/>
      <c r="H6684" s="47"/>
      <c r="I6684" s="47"/>
    </row>
    <row r="6685" spans="2:9" ht="20.100000000000001" hidden="1" customHeight="1" x14ac:dyDescent="0.25">
      <c r="B6685" s="48"/>
      <c r="C6685" s="49"/>
      <c r="D6685" s="49"/>
      <c r="E6685" s="49"/>
      <c r="F6685" s="49"/>
      <c r="G6685" s="50"/>
      <c r="H6685" s="47"/>
      <c r="I6685" s="47"/>
    </row>
    <row r="6686" spans="2:9" ht="20.100000000000001" hidden="1" customHeight="1" x14ac:dyDescent="0.25">
      <c r="B6686" s="48"/>
      <c r="C6686" s="49"/>
      <c r="D6686" s="49"/>
      <c r="E6686" s="49"/>
      <c r="F6686" s="49"/>
      <c r="G6686" s="50"/>
      <c r="H6686" s="47"/>
      <c r="I6686" s="47"/>
    </row>
    <row r="6687" spans="2:9" ht="20.100000000000001" hidden="1" customHeight="1" x14ac:dyDescent="0.25">
      <c r="B6687" s="48"/>
      <c r="C6687" s="49"/>
      <c r="D6687" s="49"/>
      <c r="E6687" s="49"/>
      <c r="F6687" s="49"/>
      <c r="G6687" s="50"/>
      <c r="H6687" s="47"/>
      <c r="I6687" s="47"/>
    </row>
    <row r="6688" spans="2:9" ht="20.100000000000001" hidden="1" customHeight="1" x14ac:dyDescent="0.25">
      <c r="B6688" s="48"/>
      <c r="C6688" s="49"/>
      <c r="D6688" s="49"/>
      <c r="E6688" s="49"/>
      <c r="F6688" s="49"/>
      <c r="G6688" s="50"/>
      <c r="H6688" s="47"/>
      <c r="I6688" s="47"/>
    </row>
    <row r="6689" spans="2:9" ht="20.100000000000001" hidden="1" customHeight="1" x14ac:dyDescent="0.25">
      <c r="B6689" s="48"/>
      <c r="C6689" s="49"/>
      <c r="D6689" s="49"/>
      <c r="E6689" s="49"/>
      <c r="F6689" s="49"/>
      <c r="G6689" s="50"/>
      <c r="H6689" s="47"/>
      <c r="I6689" s="47"/>
    </row>
    <row r="6690" spans="2:9" ht="20.100000000000001" hidden="1" customHeight="1" x14ac:dyDescent="0.25">
      <c r="B6690" s="48"/>
      <c r="C6690" s="49"/>
      <c r="D6690" s="49"/>
      <c r="E6690" s="49"/>
      <c r="F6690" s="49"/>
      <c r="G6690" s="50"/>
      <c r="H6690" s="47"/>
      <c r="I6690" s="47"/>
    </row>
    <row r="6691" spans="2:9" ht="20.100000000000001" hidden="1" customHeight="1" x14ac:dyDescent="0.25">
      <c r="B6691" s="48"/>
      <c r="C6691" s="49"/>
      <c r="D6691" s="49"/>
      <c r="E6691" s="49"/>
      <c r="F6691" s="49"/>
      <c r="G6691" s="50"/>
      <c r="H6691" s="47"/>
      <c r="I6691" s="47"/>
    </row>
    <row r="6692" spans="2:9" ht="20.100000000000001" hidden="1" customHeight="1" x14ac:dyDescent="0.25">
      <c r="B6692" s="48"/>
      <c r="C6692" s="49"/>
      <c r="D6692" s="49"/>
      <c r="E6692" s="49"/>
      <c r="F6692" s="49"/>
      <c r="G6692" s="50"/>
      <c r="H6692" s="47"/>
      <c r="I6692" s="47"/>
    </row>
    <row r="6693" spans="2:9" ht="20.100000000000001" hidden="1" customHeight="1" x14ac:dyDescent="0.25">
      <c r="B6693" s="48"/>
      <c r="C6693" s="49"/>
      <c r="D6693" s="49"/>
      <c r="E6693" s="49"/>
      <c r="F6693" s="49"/>
      <c r="G6693" s="50"/>
      <c r="H6693" s="47"/>
      <c r="I6693" s="47"/>
    </row>
    <row r="6694" spans="2:9" ht="20.100000000000001" hidden="1" customHeight="1" x14ac:dyDescent="0.25">
      <c r="B6694" s="48"/>
      <c r="C6694" s="49"/>
      <c r="D6694" s="49"/>
      <c r="E6694" s="49"/>
      <c r="F6694" s="49"/>
      <c r="G6694" s="50"/>
      <c r="H6694" s="47"/>
      <c r="I6694" s="47"/>
    </row>
    <row r="6695" spans="2:9" ht="20.100000000000001" hidden="1" customHeight="1" x14ac:dyDescent="0.25">
      <c r="B6695" s="48"/>
      <c r="C6695" s="49"/>
      <c r="D6695" s="49"/>
      <c r="E6695" s="49"/>
      <c r="F6695" s="49"/>
      <c r="G6695" s="50"/>
      <c r="H6695" s="47"/>
      <c r="I6695" s="47"/>
    </row>
    <row r="6696" spans="2:9" ht="20.100000000000001" hidden="1" customHeight="1" x14ac:dyDescent="0.25">
      <c r="B6696" s="48"/>
      <c r="C6696" s="49"/>
      <c r="D6696" s="49"/>
      <c r="E6696" s="49"/>
      <c r="F6696" s="49"/>
      <c r="G6696" s="50"/>
      <c r="H6696" s="47"/>
      <c r="I6696" s="47"/>
    </row>
    <row r="6697" spans="2:9" ht="20.100000000000001" hidden="1" customHeight="1" x14ac:dyDescent="0.25">
      <c r="B6697" s="48"/>
      <c r="C6697" s="49"/>
      <c r="D6697" s="49"/>
      <c r="E6697" s="49"/>
      <c r="F6697" s="49"/>
      <c r="G6697" s="50"/>
      <c r="H6697" s="47"/>
      <c r="I6697" s="47"/>
    </row>
    <row r="6698" spans="2:9" ht="20.100000000000001" hidden="1" customHeight="1" x14ac:dyDescent="0.25">
      <c r="B6698" s="48"/>
      <c r="C6698" s="49"/>
      <c r="D6698" s="49"/>
      <c r="E6698" s="49"/>
      <c r="F6698" s="49"/>
      <c r="G6698" s="50"/>
      <c r="H6698" s="47"/>
      <c r="I6698" s="47"/>
    </row>
    <row r="6699" spans="2:9" ht="20.100000000000001" hidden="1" customHeight="1" x14ac:dyDescent="0.25">
      <c r="B6699" s="48"/>
      <c r="C6699" s="49"/>
      <c r="D6699" s="49"/>
      <c r="E6699" s="49"/>
      <c r="F6699" s="49"/>
      <c r="G6699" s="50"/>
      <c r="H6699" s="47"/>
      <c r="I6699" s="47"/>
    </row>
    <row r="6700" spans="2:9" ht="20.100000000000001" hidden="1" customHeight="1" x14ac:dyDescent="0.25">
      <c r="B6700" s="48"/>
      <c r="C6700" s="49"/>
      <c r="D6700" s="49"/>
      <c r="E6700" s="49"/>
      <c r="F6700" s="49"/>
      <c r="G6700" s="50"/>
      <c r="H6700" s="47"/>
      <c r="I6700" s="47"/>
    </row>
    <row r="6701" spans="2:9" ht="20.100000000000001" hidden="1" customHeight="1" x14ac:dyDescent="0.25">
      <c r="B6701" s="48"/>
      <c r="C6701" s="49"/>
      <c r="D6701" s="49"/>
      <c r="E6701" s="49"/>
      <c r="F6701" s="49"/>
      <c r="G6701" s="50"/>
      <c r="H6701" s="47"/>
      <c r="I6701" s="47"/>
    </row>
    <row r="6702" spans="2:9" ht="20.100000000000001" hidden="1" customHeight="1" x14ac:dyDescent="0.25">
      <c r="B6702" s="48"/>
      <c r="C6702" s="49"/>
      <c r="D6702" s="49"/>
      <c r="E6702" s="49"/>
      <c r="F6702" s="49"/>
      <c r="G6702" s="50"/>
      <c r="H6702" s="47"/>
      <c r="I6702" s="47"/>
    </row>
    <row r="6703" spans="2:9" ht="20.100000000000001" hidden="1" customHeight="1" x14ac:dyDescent="0.25">
      <c r="B6703" s="48"/>
      <c r="C6703" s="49"/>
      <c r="D6703" s="49"/>
      <c r="E6703" s="49"/>
      <c r="F6703" s="49"/>
      <c r="G6703" s="50"/>
      <c r="H6703" s="47"/>
      <c r="I6703" s="47"/>
    </row>
    <row r="6704" spans="2:9" ht="20.100000000000001" hidden="1" customHeight="1" x14ac:dyDescent="0.25">
      <c r="B6704" s="48"/>
      <c r="C6704" s="49"/>
      <c r="D6704" s="49"/>
      <c r="E6704" s="49"/>
      <c r="F6704" s="49"/>
      <c r="G6704" s="50"/>
      <c r="H6704" s="47"/>
      <c r="I6704" s="47"/>
    </row>
    <row r="6705" spans="2:9" ht="20.100000000000001" hidden="1" customHeight="1" x14ac:dyDescent="0.25">
      <c r="B6705" s="48"/>
      <c r="C6705" s="49"/>
      <c r="D6705" s="49"/>
      <c r="E6705" s="49"/>
      <c r="F6705" s="49"/>
      <c r="G6705" s="50"/>
      <c r="H6705" s="47"/>
      <c r="I6705" s="47"/>
    </row>
    <row r="6706" spans="2:9" ht="20.100000000000001" hidden="1" customHeight="1" x14ac:dyDescent="0.25">
      <c r="B6706" s="48"/>
      <c r="C6706" s="49"/>
      <c r="D6706" s="49"/>
      <c r="E6706" s="49"/>
      <c r="F6706" s="49"/>
      <c r="G6706" s="50"/>
      <c r="H6706" s="47"/>
      <c r="I6706" s="47"/>
    </row>
    <row r="6707" spans="2:9" ht="20.100000000000001" hidden="1" customHeight="1" x14ac:dyDescent="0.25">
      <c r="B6707" s="48"/>
      <c r="C6707" s="49"/>
      <c r="D6707" s="49"/>
      <c r="E6707" s="49"/>
      <c r="F6707" s="49"/>
      <c r="G6707" s="50"/>
      <c r="H6707" s="47"/>
      <c r="I6707" s="47"/>
    </row>
    <row r="6708" spans="2:9" ht="20.100000000000001" hidden="1" customHeight="1" x14ac:dyDescent="0.25">
      <c r="B6708" s="48"/>
      <c r="C6708" s="49"/>
      <c r="D6708" s="49"/>
      <c r="E6708" s="49"/>
      <c r="F6708" s="49"/>
      <c r="G6708" s="50"/>
      <c r="H6708" s="47"/>
      <c r="I6708" s="47"/>
    </row>
    <row r="6709" spans="2:9" ht="20.100000000000001" hidden="1" customHeight="1" x14ac:dyDescent="0.25">
      <c r="B6709" s="48"/>
      <c r="C6709" s="49"/>
      <c r="D6709" s="49"/>
      <c r="E6709" s="49"/>
      <c r="F6709" s="49"/>
      <c r="G6709" s="50"/>
      <c r="H6709" s="47"/>
      <c r="I6709" s="47"/>
    </row>
    <row r="6710" spans="2:9" ht="20.100000000000001" hidden="1" customHeight="1" x14ac:dyDescent="0.25">
      <c r="B6710" s="48"/>
      <c r="C6710" s="49"/>
      <c r="D6710" s="49"/>
      <c r="E6710" s="49"/>
      <c r="F6710" s="49"/>
      <c r="G6710" s="50"/>
      <c r="H6710" s="47"/>
      <c r="I6710" s="47"/>
    </row>
    <row r="6711" spans="2:9" ht="20.100000000000001" hidden="1" customHeight="1" x14ac:dyDescent="0.25">
      <c r="B6711" s="48"/>
      <c r="C6711" s="49"/>
      <c r="D6711" s="49"/>
      <c r="E6711" s="49"/>
      <c r="F6711" s="49"/>
      <c r="G6711" s="50"/>
      <c r="H6711" s="47"/>
      <c r="I6711" s="47"/>
    </row>
    <row r="6712" spans="2:9" ht="20.100000000000001" hidden="1" customHeight="1" x14ac:dyDescent="0.25">
      <c r="B6712" s="48"/>
      <c r="C6712" s="49"/>
      <c r="D6712" s="49"/>
      <c r="E6712" s="49"/>
      <c r="F6712" s="49"/>
      <c r="G6712" s="50"/>
      <c r="H6712" s="47"/>
      <c r="I6712" s="47"/>
    </row>
    <row r="6713" spans="2:9" ht="20.100000000000001" hidden="1" customHeight="1" x14ac:dyDescent="0.25">
      <c r="B6713" s="48"/>
      <c r="C6713" s="49"/>
      <c r="D6713" s="49"/>
      <c r="E6713" s="49"/>
      <c r="F6713" s="49"/>
      <c r="G6713" s="50"/>
      <c r="H6713" s="47"/>
      <c r="I6713" s="47"/>
    </row>
    <row r="6714" spans="2:9" ht="20.100000000000001" hidden="1" customHeight="1" x14ac:dyDescent="0.25">
      <c r="B6714" s="48"/>
      <c r="C6714" s="49"/>
      <c r="D6714" s="49"/>
      <c r="E6714" s="49"/>
      <c r="F6714" s="49"/>
      <c r="G6714" s="50"/>
      <c r="H6714" s="47"/>
      <c r="I6714" s="47"/>
    </row>
    <row r="6715" spans="2:9" ht="20.100000000000001" hidden="1" customHeight="1" x14ac:dyDescent="0.25">
      <c r="B6715" s="48"/>
      <c r="C6715" s="49"/>
      <c r="D6715" s="49"/>
      <c r="E6715" s="49"/>
      <c r="F6715" s="49"/>
      <c r="G6715" s="50"/>
      <c r="H6715" s="47"/>
      <c r="I6715" s="47"/>
    </row>
    <row r="6716" spans="2:9" ht="20.100000000000001" hidden="1" customHeight="1" x14ac:dyDescent="0.25">
      <c r="B6716" s="48"/>
      <c r="C6716" s="49"/>
      <c r="D6716" s="49"/>
      <c r="E6716" s="49"/>
      <c r="F6716" s="49"/>
      <c r="G6716" s="50"/>
      <c r="H6716" s="47"/>
      <c r="I6716" s="47"/>
    </row>
    <row r="6717" spans="2:9" ht="20.100000000000001" hidden="1" customHeight="1" x14ac:dyDescent="0.25">
      <c r="B6717" s="48"/>
      <c r="C6717" s="49"/>
      <c r="D6717" s="49"/>
      <c r="E6717" s="49"/>
      <c r="F6717" s="49"/>
      <c r="G6717" s="50"/>
      <c r="H6717" s="47"/>
      <c r="I6717" s="47"/>
    </row>
    <row r="6718" spans="2:9" ht="20.100000000000001" hidden="1" customHeight="1" x14ac:dyDescent="0.25">
      <c r="B6718" s="48"/>
      <c r="C6718" s="49"/>
      <c r="D6718" s="49"/>
      <c r="E6718" s="49"/>
      <c r="F6718" s="49"/>
      <c r="G6718" s="50"/>
      <c r="H6718" s="47"/>
      <c r="I6718" s="47"/>
    </row>
    <row r="6719" spans="2:9" ht="20.100000000000001" hidden="1" customHeight="1" x14ac:dyDescent="0.25">
      <c r="B6719" s="48"/>
      <c r="C6719" s="49"/>
      <c r="D6719" s="49"/>
      <c r="E6719" s="49"/>
      <c r="F6719" s="49"/>
      <c r="G6719" s="50"/>
      <c r="H6719" s="47"/>
      <c r="I6719" s="47"/>
    </row>
    <row r="6720" spans="2:9" ht="20.100000000000001" hidden="1" customHeight="1" x14ac:dyDescent="0.25">
      <c r="B6720" s="48"/>
      <c r="C6720" s="49"/>
      <c r="D6720" s="49"/>
      <c r="E6720" s="49"/>
      <c r="F6720" s="49"/>
      <c r="G6720" s="50"/>
      <c r="H6720" s="47"/>
      <c r="I6720" s="47"/>
    </row>
    <row r="6721" spans="2:9" ht="20.100000000000001" hidden="1" customHeight="1" x14ac:dyDescent="0.25">
      <c r="B6721" s="48"/>
      <c r="C6721" s="49"/>
      <c r="D6721" s="49"/>
      <c r="E6721" s="49"/>
      <c r="F6721" s="49"/>
      <c r="G6721" s="50"/>
      <c r="H6721" s="47"/>
      <c r="I6721" s="47"/>
    </row>
    <row r="6722" spans="2:9" ht="20.100000000000001" hidden="1" customHeight="1" x14ac:dyDescent="0.25">
      <c r="B6722" s="48"/>
      <c r="C6722" s="49"/>
      <c r="D6722" s="49"/>
      <c r="E6722" s="49"/>
      <c r="F6722" s="49"/>
      <c r="G6722" s="50"/>
      <c r="H6722" s="47"/>
      <c r="I6722" s="47"/>
    </row>
    <row r="6723" spans="2:9" ht="20.100000000000001" hidden="1" customHeight="1" x14ac:dyDescent="0.25">
      <c r="B6723" s="48"/>
      <c r="C6723" s="49"/>
      <c r="D6723" s="49"/>
      <c r="E6723" s="49"/>
      <c r="F6723" s="49"/>
      <c r="G6723" s="50"/>
      <c r="H6723" s="47"/>
      <c r="I6723" s="47"/>
    </row>
    <row r="6724" spans="2:9" ht="20.100000000000001" hidden="1" customHeight="1" x14ac:dyDescent="0.25">
      <c r="B6724" s="48"/>
      <c r="C6724" s="49"/>
      <c r="D6724" s="49"/>
      <c r="E6724" s="49"/>
      <c r="F6724" s="49"/>
      <c r="G6724" s="50"/>
      <c r="H6724" s="47"/>
      <c r="I6724" s="47"/>
    </row>
    <row r="6725" spans="2:9" ht="20.100000000000001" hidden="1" customHeight="1" x14ac:dyDescent="0.25">
      <c r="B6725" s="48"/>
      <c r="C6725" s="49"/>
      <c r="D6725" s="49"/>
      <c r="E6725" s="49"/>
      <c r="F6725" s="49"/>
      <c r="G6725" s="50"/>
      <c r="H6725" s="47"/>
      <c r="I6725" s="47"/>
    </row>
    <row r="6726" spans="2:9" ht="20.100000000000001" hidden="1" customHeight="1" x14ac:dyDescent="0.25">
      <c r="B6726" s="48"/>
      <c r="C6726" s="49"/>
      <c r="D6726" s="49"/>
      <c r="E6726" s="49"/>
      <c r="F6726" s="49"/>
      <c r="G6726" s="50"/>
      <c r="H6726" s="47"/>
      <c r="I6726" s="47"/>
    </row>
    <row r="6727" spans="2:9" ht="20.100000000000001" hidden="1" customHeight="1" x14ac:dyDescent="0.25">
      <c r="B6727" s="48"/>
      <c r="C6727" s="49"/>
      <c r="D6727" s="49"/>
      <c r="E6727" s="49"/>
      <c r="F6727" s="49"/>
      <c r="G6727" s="50"/>
      <c r="H6727" s="47"/>
      <c r="I6727" s="47"/>
    </row>
    <row r="6728" spans="2:9" ht="20.100000000000001" hidden="1" customHeight="1" x14ac:dyDescent="0.25">
      <c r="B6728" s="48"/>
      <c r="C6728" s="49"/>
      <c r="D6728" s="49"/>
      <c r="E6728" s="49"/>
      <c r="F6728" s="49"/>
      <c r="G6728" s="50"/>
      <c r="H6728" s="47"/>
      <c r="I6728" s="47"/>
    </row>
    <row r="6729" spans="2:9" ht="20.100000000000001" hidden="1" customHeight="1" x14ac:dyDescent="0.25">
      <c r="B6729" s="48"/>
      <c r="C6729" s="49"/>
      <c r="D6729" s="49"/>
      <c r="E6729" s="49"/>
      <c r="F6729" s="49"/>
      <c r="G6729" s="50"/>
      <c r="H6729" s="47"/>
      <c r="I6729" s="47"/>
    </row>
    <row r="6730" spans="2:9" ht="20.100000000000001" hidden="1" customHeight="1" x14ac:dyDescent="0.25">
      <c r="B6730" s="48"/>
      <c r="C6730" s="49"/>
      <c r="D6730" s="49"/>
      <c r="E6730" s="49"/>
      <c r="F6730" s="49"/>
      <c r="G6730" s="50"/>
      <c r="H6730" s="47"/>
      <c r="I6730" s="47"/>
    </row>
    <row r="6731" spans="2:9" ht="20.100000000000001" hidden="1" customHeight="1" x14ac:dyDescent="0.25">
      <c r="B6731" s="48"/>
      <c r="C6731" s="49"/>
      <c r="D6731" s="49"/>
      <c r="E6731" s="49"/>
      <c r="F6731" s="49"/>
      <c r="G6731" s="50"/>
      <c r="H6731" s="47"/>
      <c r="I6731" s="47"/>
    </row>
    <row r="6732" spans="2:9" ht="20.100000000000001" hidden="1" customHeight="1" x14ac:dyDescent="0.25">
      <c r="B6732" s="48"/>
      <c r="C6732" s="49"/>
      <c r="D6732" s="49"/>
      <c r="E6732" s="49"/>
      <c r="F6732" s="49"/>
      <c r="G6732" s="50"/>
      <c r="H6732" s="47"/>
      <c r="I6732" s="47"/>
    </row>
    <row r="6733" spans="2:9" ht="20.100000000000001" hidden="1" customHeight="1" x14ac:dyDescent="0.25">
      <c r="B6733" s="48"/>
      <c r="C6733" s="49"/>
      <c r="D6733" s="49"/>
      <c r="E6733" s="49"/>
      <c r="F6733" s="49"/>
      <c r="G6733" s="50"/>
      <c r="H6733" s="47"/>
      <c r="I6733" s="47"/>
    </row>
    <row r="6734" spans="2:9" ht="20.100000000000001" hidden="1" customHeight="1" x14ac:dyDescent="0.25">
      <c r="B6734" s="48"/>
      <c r="C6734" s="49"/>
      <c r="D6734" s="49"/>
      <c r="E6734" s="49"/>
      <c r="F6734" s="49"/>
      <c r="G6734" s="50"/>
      <c r="H6734" s="47"/>
      <c r="I6734" s="47"/>
    </row>
    <row r="6735" spans="2:9" ht="20.100000000000001" hidden="1" customHeight="1" x14ac:dyDescent="0.25">
      <c r="B6735" s="48"/>
      <c r="C6735" s="49"/>
      <c r="D6735" s="49"/>
      <c r="E6735" s="49"/>
      <c r="F6735" s="49"/>
      <c r="G6735" s="50"/>
      <c r="H6735" s="47"/>
      <c r="I6735" s="47"/>
    </row>
    <row r="6736" spans="2:9" ht="20.100000000000001" hidden="1" customHeight="1" x14ac:dyDescent="0.25">
      <c r="B6736" s="48"/>
      <c r="C6736" s="49"/>
      <c r="D6736" s="49"/>
      <c r="E6736" s="49"/>
      <c r="F6736" s="49"/>
      <c r="G6736" s="50"/>
      <c r="H6736" s="47"/>
      <c r="I6736" s="47"/>
    </row>
    <row r="6737" spans="2:9" ht="20.100000000000001" hidden="1" customHeight="1" x14ac:dyDescent="0.25">
      <c r="B6737" s="48"/>
      <c r="C6737" s="49"/>
      <c r="D6737" s="49"/>
      <c r="E6737" s="49"/>
      <c r="F6737" s="49"/>
      <c r="G6737" s="50"/>
      <c r="H6737" s="47"/>
      <c r="I6737" s="47"/>
    </row>
    <row r="6738" spans="2:9" ht="20.100000000000001" hidden="1" customHeight="1" x14ac:dyDescent="0.25">
      <c r="B6738" s="48"/>
      <c r="C6738" s="49"/>
      <c r="D6738" s="49"/>
      <c r="E6738" s="49"/>
      <c r="F6738" s="49"/>
      <c r="G6738" s="50"/>
      <c r="H6738" s="47"/>
      <c r="I6738" s="47"/>
    </row>
    <row r="6739" spans="2:9" ht="20.100000000000001" hidden="1" customHeight="1" x14ac:dyDescent="0.25">
      <c r="B6739" s="48"/>
      <c r="C6739" s="49"/>
      <c r="D6739" s="49"/>
      <c r="E6739" s="49"/>
      <c r="F6739" s="49"/>
      <c r="G6739" s="50"/>
      <c r="H6739" s="47"/>
      <c r="I6739" s="47"/>
    </row>
    <row r="6740" spans="2:9" ht="20.100000000000001" hidden="1" customHeight="1" x14ac:dyDescent="0.25">
      <c r="B6740" s="48"/>
      <c r="C6740" s="49"/>
      <c r="D6740" s="49"/>
      <c r="E6740" s="49"/>
      <c r="F6740" s="49"/>
      <c r="G6740" s="50"/>
      <c r="H6740" s="47"/>
      <c r="I6740" s="47"/>
    </row>
    <row r="6741" spans="2:9" ht="20.100000000000001" hidden="1" customHeight="1" x14ac:dyDescent="0.25">
      <c r="B6741" s="48"/>
      <c r="C6741" s="49"/>
      <c r="D6741" s="49"/>
      <c r="E6741" s="49"/>
      <c r="F6741" s="49"/>
      <c r="G6741" s="50"/>
      <c r="H6741" s="47"/>
      <c r="I6741" s="47"/>
    </row>
    <row r="6742" spans="2:9" ht="20.100000000000001" hidden="1" customHeight="1" x14ac:dyDescent="0.25">
      <c r="B6742" s="48"/>
      <c r="C6742" s="49"/>
      <c r="D6742" s="49"/>
      <c r="E6742" s="49"/>
      <c r="F6742" s="49"/>
      <c r="G6742" s="50"/>
      <c r="H6742" s="47"/>
      <c r="I6742" s="47"/>
    </row>
    <row r="6743" spans="2:9" ht="20.100000000000001" hidden="1" customHeight="1" x14ac:dyDescent="0.25">
      <c r="B6743" s="48"/>
      <c r="C6743" s="49"/>
      <c r="D6743" s="49"/>
      <c r="E6743" s="49"/>
      <c r="F6743" s="49"/>
      <c r="G6743" s="50"/>
      <c r="H6743" s="47"/>
      <c r="I6743" s="47"/>
    </row>
    <row r="6744" spans="2:9" ht="20.100000000000001" hidden="1" customHeight="1" x14ac:dyDescent="0.25">
      <c r="B6744" s="48"/>
      <c r="C6744" s="49"/>
      <c r="D6744" s="49"/>
      <c r="E6744" s="49"/>
      <c r="F6744" s="49"/>
      <c r="G6744" s="50"/>
      <c r="H6744" s="47"/>
      <c r="I6744" s="47"/>
    </row>
    <row r="6745" spans="2:9" ht="20.100000000000001" hidden="1" customHeight="1" x14ac:dyDescent="0.25">
      <c r="B6745" s="48"/>
      <c r="C6745" s="49"/>
      <c r="D6745" s="49"/>
      <c r="E6745" s="49"/>
      <c r="F6745" s="49"/>
      <c r="G6745" s="50"/>
      <c r="H6745" s="47"/>
      <c r="I6745" s="47"/>
    </row>
    <row r="6746" spans="2:9" ht="20.100000000000001" hidden="1" customHeight="1" x14ac:dyDescent="0.25">
      <c r="B6746" s="48"/>
      <c r="C6746" s="49"/>
      <c r="D6746" s="49"/>
      <c r="E6746" s="49"/>
      <c r="F6746" s="49"/>
      <c r="G6746" s="50"/>
      <c r="H6746" s="47"/>
      <c r="I6746" s="47"/>
    </row>
    <row r="6747" spans="2:9" ht="20.100000000000001" hidden="1" customHeight="1" x14ac:dyDescent="0.25">
      <c r="B6747" s="48"/>
      <c r="C6747" s="49"/>
      <c r="D6747" s="49"/>
      <c r="E6747" s="49"/>
      <c r="F6747" s="49"/>
      <c r="G6747" s="50"/>
      <c r="H6747" s="47"/>
      <c r="I6747" s="47"/>
    </row>
    <row r="6748" spans="2:9" ht="20.100000000000001" hidden="1" customHeight="1" x14ac:dyDescent="0.25">
      <c r="B6748" s="48"/>
      <c r="C6748" s="49"/>
      <c r="D6748" s="49"/>
      <c r="E6748" s="49"/>
      <c r="F6748" s="49"/>
      <c r="G6748" s="50"/>
      <c r="H6748" s="47"/>
      <c r="I6748" s="47"/>
    </row>
    <row r="6749" spans="2:9" ht="20.100000000000001" hidden="1" customHeight="1" x14ac:dyDescent="0.25">
      <c r="B6749" s="48"/>
      <c r="C6749" s="49"/>
      <c r="D6749" s="49"/>
      <c r="E6749" s="49"/>
      <c r="F6749" s="49"/>
      <c r="G6749" s="50"/>
      <c r="H6749" s="47"/>
      <c r="I6749" s="47"/>
    </row>
    <row r="6750" spans="2:9" ht="20.100000000000001" hidden="1" customHeight="1" x14ac:dyDescent="0.25">
      <c r="B6750" s="48"/>
      <c r="C6750" s="49"/>
      <c r="D6750" s="49"/>
      <c r="E6750" s="49"/>
      <c r="F6750" s="49"/>
      <c r="G6750" s="50"/>
      <c r="H6750" s="47"/>
      <c r="I6750" s="47"/>
    </row>
    <row r="6751" spans="2:9" ht="20.100000000000001" hidden="1" customHeight="1" x14ac:dyDescent="0.25">
      <c r="B6751" s="48"/>
      <c r="C6751" s="49"/>
      <c r="D6751" s="49"/>
      <c r="E6751" s="49"/>
      <c r="F6751" s="49"/>
      <c r="G6751" s="50"/>
      <c r="H6751" s="47"/>
      <c r="I6751" s="47"/>
    </row>
    <row r="6752" spans="2:9" ht="20.100000000000001" hidden="1" customHeight="1" x14ac:dyDescent="0.25">
      <c r="B6752" s="48"/>
      <c r="C6752" s="49"/>
      <c r="D6752" s="49"/>
      <c r="E6752" s="49"/>
      <c r="F6752" s="49"/>
      <c r="G6752" s="50"/>
      <c r="H6752" s="47"/>
      <c r="I6752" s="47"/>
    </row>
    <row r="6753" spans="2:9" ht="20.100000000000001" hidden="1" customHeight="1" x14ac:dyDescent="0.25">
      <c r="B6753" s="48"/>
      <c r="C6753" s="49"/>
      <c r="D6753" s="49"/>
      <c r="E6753" s="49"/>
      <c r="F6753" s="49"/>
      <c r="G6753" s="50"/>
      <c r="H6753" s="47"/>
      <c r="I6753" s="47"/>
    </row>
    <row r="6754" spans="2:9" ht="20.100000000000001" hidden="1" customHeight="1" x14ac:dyDescent="0.25">
      <c r="B6754" s="48"/>
      <c r="C6754" s="49"/>
      <c r="D6754" s="49"/>
      <c r="E6754" s="49"/>
      <c r="F6754" s="49"/>
      <c r="G6754" s="50"/>
      <c r="H6754" s="47"/>
      <c r="I6754" s="47"/>
    </row>
    <row r="6755" spans="2:9" ht="20.100000000000001" hidden="1" customHeight="1" x14ac:dyDescent="0.25">
      <c r="B6755" s="48"/>
      <c r="C6755" s="49"/>
      <c r="D6755" s="49"/>
      <c r="E6755" s="49"/>
      <c r="F6755" s="49"/>
      <c r="G6755" s="50"/>
      <c r="H6755" s="47"/>
      <c r="I6755" s="47"/>
    </row>
    <row r="6756" spans="2:9" ht="20.100000000000001" hidden="1" customHeight="1" x14ac:dyDescent="0.25">
      <c r="B6756" s="48"/>
      <c r="C6756" s="49"/>
      <c r="D6756" s="49"/>
      <c r="E6756" s="49"/>
      <c r="F6756" s="49"/>
      <c r="G6756" s="50"/>
      <c r="H6756" s="47"/>
      <c r="I6756" s="47"/>
    </row>
    <row r="6757" spans="2:9" ht="20.100000000000001" hidden="1" customHeight="1" x14ac:dyDescent="0.25">
      <c r="B6757" s="48"/>
      <c r="C6757" s="49"/>
      <c r="D6757" s="49"/>
      <c r="E6757" s="49"/>
      <c r="F6757" s="49"/>
      <c r="G6757" s="50"/>
      <c r="H6757" s="47"/>
      <c r="I6757" s="47"/>
    </row>
    <row r="6758" spans="2:9" ht="20.100000000000001" hidden="1" customHeight="1" x14ac:dyDescent="0.25">
      <c r="B6758" s="48"/>
      <c r="C6758" s="49"/>
      <c r="D6758" s="49"/>
      <c r="E6758" s="49"/>
      <c r="F6758" s="49"/>
      <c r="G6758" s="50"/>
      <c r="H6758" s="47"/>
      <c r="I6758" s="47"/>
    </row>
    <row r="6759" spans="2:9" ht="20.100000000000001" hidden="1" customHeight="1" x14ac:dyDescent="0.25">
      <c r="B6759" s="48"/>
      <c r="C6759" s="49"/>
      <c r="D6759" s="49"/>
      <c r="E6759" s="49"/>
      <c r="F6759" s="49"/>
      <c r="G6759" s="50"/>
      <c r="H6759" s="47"/>
      <c r="I6759" s="47"/>
    </row>
    <row r="6760" spans="2:9" ht="20.100000000000001" hidden="1" customHeight="1" x14ac:dyDescent="0.25">
      <c r="B6760" s="48"/>
      <c r="C6760" s="49"/>
      <c r="D6760" s="49"/>
      <c r="E6760" s="49"/>
      <c r="F6760" s="49"/>
      <c r="G6760" s="50"/>
      <c r="H6760" s="47"/>
      <c r="I6760" s="47"/>
    </row>
    <row r="6761" spans="2:9" ht="20.100000000000001" hidden="1" customHeight="1" x14ac:dyDescent="0.25">
      <c r="B6761" s="48"/>
      <c r="C6761" s="49"/>
      <c r="D6761" s="49"/>
      <c r="E6761" s="49"/>
      <c r="F6761" s="49"/>
      <c r="G6761" s="50"/>
      <c r="H6761" s="47"/>
      <c r="I6761" s="47"/>
    </row>
    <row r="6762" spans="2:9" ht="20.100000000000001" hidden="1" customHeight="1" x14ac:dyDescent="0.25">
      <c r="B6762" s="48"/>
      <c r="C6762" s="49"/>
      <c r="D6762" s="49"/>
      <c r="E6762" s="49"/>
      <c r="F6762" s="49"/>
      <c r="G6762" s="50"/>
      <c r="H6762" s="47"/>
      <c r="I6762" s="47"/>
    </row>
    <row r="6763" spans="2:9" ht="20.100000000000001" hidden="1" customHeight="1" x14ac:dyDescent="0.25">
      <c r="B6763" s="48"/>
      <c r="C6763" s="49"/>
      <c r="D6763" s="49"/>
      <c r="E6763" s="49"/>
      <c r="F6763" s="49"/>
      <c r="G6763" s="50"/>
      <c r="H6763" s="47"/>
      <c r="I6763" s="47"/>
    </row>
    <row r="6764" spans="2:9" ht="20.100000000000001" hidden="1" customHeight="1" x14ac:dyDescent="0.25">
      <c r="B6764" s="48"/>
      <c r="C6764" s="49"/>
      <c r="D6764" s="49"/>
      <c r="E6764" s="49"/>
      <c r="F6764" s="49"/>
      <c r="G6764" s="50"/>
      <c r="H6764" s="47"/>
      <c r="I6764" s="47"/>
    </row>
    <row r="6765" spans="2:9" ht="20.100000000000001" hidden="1" customHeight="1" x14ac:dyDescent="0.25">
      <c r="B6765" s="48"/>
      <c r="C6765" s="49"/>
      <c r="D6765" s="49"/>
      <c r="E6765" s="49"/>
      <c r="F6765" s="49"/>
      <c r="G6765" s="50"/>
      <c r="H6765" s="47"/>
      <c r="I6765" s="47"/>
    </row>
    <row r="6766" spans="2:9" ht="20.100000000000001" hidden="1" customHeight="1" x14ac:dyDescent="0.25">
      <c r="B6766" s="48"/>
      <c r="C6766" s="49"/>
      <c r="D6766" s="49"/>
      <c r="E6766" s="49"/>
      <c r="F6766" s="49"/>
      <c r="G6766" s="50"/>
      <c r="H6766" s="47"/>
      <c r="I6766" s="47"/>
    </row>
    <row r="6767" spans="2:9" ht="20.100000000000001" hidden="1" customHeight="1" x14ac:dyDescent="0.25">
      <c r="B6767" s="48"/>
      <c r="C6767" s="49"/>
      <c r="D6767" s="49"/>
      <c r="E6767" s="49"/>
      <c r="F6767" s="49"/>
      <c r="G6767" s="50"/>
      <c r="H6767" s="47"/>
      <c r="I6767" s="47"/>
    </row>
    <row r="6768" spans="2:9" ht="20.100000000000001" hidden="1" customHeight="1" x14ac:dyDescent="0.25">
      <c r="B6768" s="48"/>
      <c r="C6768" s="49"/>
      <c r="D6768" s="49"/>
      <c r="E6768" s="49"/>
      <c r="F6768" s="49"/>
      <c r="G6768" s="50"/>
      <c r="H6768" s="47"/>
      <c r="I6768" s="47"/>
    </row>
    <row r="6769" spans="2:9" ht="20.100000000000001" hidden="1" customHeight="1" x14ac:dyDescent="0.25">
      <c r="B6769" s="48"/>
      <c r="C6769" s="49"/>
      <c r="D6769" s="49"/>
      <c r="E6769" s="49"/>
      <c r="F6769" s="49"/>
      <c r="G6769" s="50"/>
      <c r="H6769" s="47"/>
      <c r="I6769" s="47"/>
    </row>
    <row r="6770" spans="2:9" ht="20.100000000000001" hidden="1" customHeight="1" x14ac:dyDescent="0.25">
      <c r="B6770" s="48"/>
      <c r="C6770" s="49"/>
      <c r="D6770" s="49"/>
      <c r="E6770" s="49"/>
      <c r="F6770" s="49"/>
      <c r="G6770" s="50"/>
      <c r="H6770" s="47"/>
      <c r="I6770" s="47"/>
    </row>
    <row r="6771" spans="2:9" ht="20.100000000000001" hidden="1" customHeight="1" x14ac:dyDescent="0.25">
      <c r="B6771" s="48"/>
      <c r="C6771" s="49"/>
      <c r="D6771" s="49"/>
      <c r="E6771" s="49"/>
      <c r="F6771" s="49"/>
      <c r="G6771" s="50"/>
      <c r="H6771" s="47"/>
      <c r="I6771" s="47"/>
    </row>
    <row r="6772" spans="2:9" ht="20.100000000000001" hidden="1" customHeight="1" x14ac:dyDescent="0.25">
      <c r="B6772" s="48"/>
      <c r="C6772" s="49"/>
      <c r="D6772" s="49"/>
      <c r="E6772" s="49"/>
      <c r="F6772" s="49"/>
      <c r="G6772" s="50"/>
      <c r="H6772" s="47"/>
      <c r="I6772" s="47"/>
    </row>
    <row r="6773" spans="2:9" ht="20.100000000000001" hidden="1" customHeight="1" x14ac:dyDescent="0.25">
      <c r="B6773" s="48"/>
      <c r="C6773" s="49"/>
      <c r="D6773" s="49"/>
      <c r="E6773" s="49"/>
      <c r="F6773" s="49"/>
      <c r="G6773" s="50"/>
      <c r="H6773" s="47"/>
      <c r="I6773" s="47"/>
    </row>
    <row r="6774" spans="2:9" ht="20.100000000000001" hidden="1" customHeight="1" x14ac:dyDescent="0.25">
      <c r="B6774" s="48"/>
      <c r="C6774" s="49"/>
      <c r="D6774" s="49"/>
      <c r="E6774" s="49"/>
      <c r="F6774" s="49"/>
      <c r="G6774" s="50"/>
      <c r="H6774" s="47"/>
      <c r="I6774" s="47"/>
    </row>
    <row r="6775" spans="2:9" ht="20.100000000000001" hidden="1" customHeight="1" x14ac:dyDescent="0.25">
      <c r="B6775" s="48"/>
      <c r="C6775" s="49"/>
      <c r="D6775" s="49"/>
      <c r="E6775" s="49"/>
      <c r="F6775" s="49"/>
      <c r="G6775" s="50"/>
      <c r="H6775" s="47"/>
      <c r="I6775" s="47"/>
    </row>
    <row r="6776" spans="2:9" ht="20.100000000000001" hidden="1" customHeight="1" x14ac:dyDescent="0.25">
      <c r="B6776" s="48"/>
      <c r="C6776" s="49"/>
      <c r="D6776" s="49"/>
      <c r="E6776" s="49"/>
      <c r="F6776" s="49"/>
      <c r="G6776" s="50"/>
      <c r="H6776" s="47"/>
      <c r="I6776" s="47"/>
    </row>
    <row r="6777" spans="2:9" ht="20.100000000000001" hidden="1" customHeight="1" x14ac:dyDescent="0.25">
      <c r="B6777" s="48"/>
      <c r="C6777" s="49"/>
      <c r="D6777" s="49"/>
      <c r="E6777" s="49"/>
      <c r="F6777" s="49"/>
      <c r="G6777" s="50"/>
      <c r="H6777" s="47"/>
      <c r="I6777" s="47"/>
    </row>
    <row r="6778" spans="2:9" ht="20.100000000000001" hidden="1" customHeight="1" x14ac:dyDescent="0.25">
      <c r="B6778" s="48"/>
      <c r="C6778" s="49"/>
      <c r="D6778" s="49"/>
      <c r="E6778" s="49"/>
      <c r="F6778" s="49"/>
      <c r="G6778" s="50"/>
      <c r="H6778" s="47"/>
      <c r="I6778" s="47"/>
    </row>
    <row r="6779" spans="2:9" ht="20.100000000000001" hidden="1" customHeight="1" x14ac:dyDescent="0.25">
      <c r="B6779" s="48"/>
      <c r="C6779" s="49"/>
      <c r="D6779" s="49"/>
      <c r="E6779" s="49"/>
      <c r="F6779" s="49"/>
      <c r="G6779" s="50"/>
      <c r="H6779" s="47"/>
      <c r="I6779" s="47"/>
    </row>
    <row r="6780" spans="2:9" ht="20.100000000000001" hidden="1" customHeight="1" x14ac:dyDescent="0.25">
      <c r="B6780" s="48"/>
      <c r="C6780" s="49"/>
      <c r="D6780" s="49"/>
      <c r="E6780" s="49"/>
      <c r="F6780" s="49"/>
      <c r="G6780" s="50"/>
      <c r="H6780" s="47"/>
      <c r="I6780" s="47"/>
    </row>
    <row r="6781" spans="2:9" ht="20.100000000000001" hidden="1" customHeight="1" x14ac:dyDescent="0.25">
      <c r="B6781" s="48"/>
      <c r="C6781" s="49"/>
      <c r="D6781" s="49"/>
      <c r="E6781" s="49"/>
      <c r="F6781" s="49"/>
      <c r="G6781" s="50"/>
      <c r="H6781" s="47"/>
      <c r="I6781" s="47"/>
    </row>
    <row r="6782" spans="2:9" ht="20.100000000000001" hidden="1" customHeight="1" x14ac:dyDescent="0.25">
      <c r="B6782" s="48"/>
      <c r="C6782" s="49"/>
      <c r="D6782" s="49"/>
      <c r="E6782" s="49"/>
      <c r="F6782" s="49"/>
      <c r="G6782" s="50"/>
      <c r="H6782" s="47"/>
      <c r="I6782" s="47"/>
    </row>
    <row r="6783" spans="2:9" ht="20.100000000000001" hidden="1" customHeight="1" x14ac:dyDescent="0.25">
      <c r="B6783" s="48"/>
      <c r="C6783" s="49"/>
      <c r="D6783" s="49"/>
      <c r="E6783" s="49"/>
      <c r="F6783" s="49"/>
      <c r="G6783" s="50"/>
      <c r="H6783" s="47"/>
      <c r="I6783" s="47"/>
    </row>
    <row r="6784" spans="2:9" ht="20.100000000000001" hidden="1" customHeight="1" x14ac:dyDescent="0.25">
      <c r="B6784" s="48"/>
      <c r="C6784" s="49"/>
      <c r="D6784" s="49"/>
      <c r="E6784" s="49"/>
      <c r="F6784" s="49"/>
      <c r="G6784" s="50"/>
      <c r="H6784" s="47"/>
      <c r="I6784" s="47"/>
    </row>
    <row r="6785" spans="2:9" ht="20.100000000000001" hidden="1" customHeight="1" x14ac:dyDescent="0.25">
      <c r="B6785" s="48"/>
      <c r="C6785" s="49"/>
      <c r="D6785" s="49"/>
      <c r="E6785" s="49"/>
      <c r="F6785" s="49"/>
      <c r="G6785" s="50"/>
      <c r="H6785" s="47"/>
      <c r="I6785" s="47"/>
    </row>
    <row r="6786" spans="2:9" ht="20.100000000000001" hidden="1" customHeight="1" x14ac:dyDescent="0.25">
      <c r="B6786" s="48"/>
      <c r="C6786" s="49"/>
      <c r="D6786" s="49"/>
      <c r="E6786" s="49"/>
      <c r="F6786" s="49"/>
      <c r="G6786" s="50"/>
      <c r="H6786" s="47"/>
      <c r="I6786" s="47"/>
    </row>
    <row r="6787" spans="2:9" ht="20.100000000000001" hidden="1" customHeight="1" x14ac:dyDescent="0.25">
      <c r="B6787" s="48"/>
      <c r="C6787" s="49"/>
      <c r="D6787" s="49"/>
      <c r="E6787" s="49"/>
      <c r="F6787" s="49"/>
      <c r="G6787" s="50"/>
      <c r="H6787" s="47"/>
      <c r="I6787" s="47"/>
    </row>
    <row r="6788" spans="2:9" ht="20.100000000000001" hidden="1" customHeight="1" x14ac:dyDescent="0.25">
      <c r="B6788" s="48"/>
      <c r="C6788" s="49"/>
      <c r="D6788" s="49"/>
      <c r="E6788" s="49"/>
      <c r="F6788" s="49"/>
      <c r="G6788" s="50"/>
      <c r="H6788" s="47"/>
      <c r="I6788" s="47"/>
    </row>
    <row r="6789" spans="2:9" ht="20.100000000000001" hidden="1" customHeight="1" x14ac:dyDescent="0.25">
      <c r="B6789" s="48"/>
      <c r="C6789" s="49"/>
      <c r="D6789" s="49"/>
      <c r="E6789" s="49"/>
      <c r="F6789" s="49"/>
      <c r="G6789" s="50"/>
      <c r="H6789" s="47"/>
      <c r="I6789" s="47"/>
    </row>
    <row r="6790" spans="2:9" ht="20.100000000000001" hidden="1" customHeight="1" x14ac:dyDescent="0.25">
      <c r="B6790" s="48"/>
      <c r="C6790" s="49"/>
      <c r="D6790" s="49"/>
      <c r="E6790" s="49"/>
      <c r="F6790" s="49"/>
      <c r="G6790" s="50"/>
      <c r="H6790" s="47"/>
      <c r="I6790" s="47"/>
    </row>
    <row r="6791" spans="2:9" ht="20.100000000000001" hidden="1" customHeight="1" x14ac:dyDescent="0.25">
      <c r="B6791" s="48"/>
      <c r="C6791" s="49"/>
      <c r="D6791" s="49"/>
      <c r="E6791" s="49"/>
      <c r="F6791" s="49"/>
      <c r="G6791" s="50"/>
      <c r="H6791" s="47"/>
      <c r="I6791" s="47"/>
    </row>
    <row r="6792" spans="2:9" ht="20.100000000000001" hidden="1" customHeight="1" x14ac:dyDescent="0.25">
      <c r="B6792" s="48"/>
      <c r="C6792" s="49"/>
      <c r="D6792" s="49"/>
      <c r="E6792" s="49"/>
      <c r="F6792" s="49"/>
      <c r="G6792" s="50"/>
      <c r="H6792" s="47"/>
      <c r="I6792" s="47"/>
    </row>
    <row r="6793" spans="2:9" ht="20.100000000000001" hidden="1" customHeight="1" x14ac:dyDescent="0.25">
      <c r="B6793" s="48"/>
      <c r="C6793" s="49"/>
      <c r="D6793" s="49"/>
      <c r="E6793" s="49"/>
      <c r="F6793" s="49"/>
      <c r="G6793" s="50"/>
      <c r="H6793" s="47"/>
      <c r="I6793" s="47"/>
    </row>
    <row r="6794" spans="2:9" ht="20.100000000000001" hidden="1" customHeight="1" x14ac:dyDescent="0.25">
      <c r="B6794" s="48"/>
      <c r="C6794" s="49"/>
      <c r="D6794" s="49"/>
      <c r="E6794" s="49"/>
      <c r="F6794" s="49"/>
      <c r="G6794" s="50"/>
      <c r="H6794" s="47"/>
      <c r="I6794" s="47"/>
    </row>
    <row r="6795" spans="2:9" ht="20.100000000000001" hidden="1" customHeight="1" x14ac:dyDescent="0.25">
      <c r="B6795" s="48"/>
      <c r="C6795" s="49"/>
      <c r="D6795" s="49"/>
      <c r="E6795" s="49"/>
      <c r="F6795" s="49"/>
      <c r="G6795" s="50"/>
      <c r="H6795" s="47"/>
      <c r="I6795" s="47"/>
    </row>
    <row r="6796" spans="2:9" ht="20.100000000000001" hidden="1" customHeight="1" x14ac:dyDescent="0.25">
      <c r="B6796" s="48"/>
      <c r="C6796" s="49"/>
      <c r="D6796" s="49"/>
      <c r="E6796" s="49"/>
      <c r="F6796" s="49"/>
      <c r="G6796" s="50"/>
      <c r="H6796" s="47"/>
      <c r="I6796" s="47"/>
    </row>
    <row r="6797" spans="2:9" ht="20.100000000000001" hidden="1" customHeight="1" x14ac:dyDescent="0.25">
      <c r="B6797" s="48"/>
      <c r="C6797" s="49"/>
      <c r="D6797" s="49"/>
      <c r="E6797" s="49"/>
      <c r="F6797" s="49"/>
      <c r="G6797" s="50"/>
      <c r="H6797" s="47"/>
      <c r="I6797" s="47"/>
    </row>
    <row r="6798" spans="2:9" ht="20.100000000000001" hidden="1" customHeight="1" x14ac:dyDescent="0.25">
      <c r="B6798" s="48"/>
      <c r="C6798" s="49"/>
      <c r="D6798" s="49"/>
      <c r="E6798" s="49"/>
      <c r="F6798" s="49"/>
      <c r="G6798" s="50"/>
      <c r="H6798" s="47"/>
      <c r="I6798" s="47"/>
    </row>
    <row r="6799" spans="2:9" ht="20.100000000000001" hidden="1" customHeight="1" x14ac:dyDescent="0.25">
      <c r="B6799" s="48"/>
      <c r="C6799" s="49"/>
      <c r="D6799" s="49"/>
      <c r="E6799" s="49"/>
      <c r="F6799" s="49"/>
      <c r="G6799" s="50"/>
      <c r="H6799" s="47"/>
      <c r="I6799" s="47"/>
    </row>
    <row r="6800" spans="2:9" ht="20.100000000000001" hidden="1" customHeight="1" x14ac:dyDescent="0.25">
      <c r="B6800" s="48"/>
      <c r="C6800" s="49"/>
      <c r="D6800" s="49"/>
      <c r="E6800" s="49"/>
      <c r="F6800" s="49"/>
      <c r="G6800" s="50"/>
      <c r="H6800" s="47"/>
      <c r="I6800" s="47"/>
    </row>
    <row r="6801" spans="2:9" ht="20.100000000000001" hidden="1" customHeight="1" x14ac:dyDescent="0.25">
      <c r="B6801" s="48"/>
      <c r="C6801" s="49"/>
      <c r="D6801" s="49"/>
      <c r="E6801" s="49"/>
      <c r="F6801" s="49"/>
      <c r="G6801" s="50"/>
      <c r="H6801" s="47"/>
      <c r="I6801" s="47"/>
    </row>
    <row r="6802" spans="2:9" ht="20.100000000000001" hidden="1" customHeight="1" x14ac:dyDescent="0.25">
      <c r="B6802" s="48"/>
      <c r="C6802" s="49"/>
      <c r="D6802" s="49"/>
      <c r="E6802" s="49"/>
      <c r="F6802" s="49"/>
      <c r="G6802" s="50"/>
      <c r="H6802" s="47"/>
      <c r="I6802" s="47"/>
    </row>
    <row r="6803" spans="2:9" ht="20.100000000000001" hidden="1" customHeight="1" x14ac:dyDescent="0.25">
      <c r="B6803" s="48"/>
      <c r="C6803" s="49"/>
      <c r="D6803" s="49"/>
      <c r="E6803" s="49"/>
      <c r="F6803" s="49"/>
      <c r="G6803" s="50"/>
      <c r="H6803" s="47"/>
      <c r="I6803" s="47"/>
    </row>
    <row r="6804" spans="2:9" ht="20.100000000000001" hidden="1" customHeight="1" x14ac:dyDescent="0.25">
      <c r="B6804" s="48"/>
      <c r="C6804" s="49"/>
      <c r="D6804" s="49"/>
      <c r="E6804" s="49"/>
      <c r="F6804" s="49"/>
      <c r="G6804" s="50"/>
      <c r="H6804" s="47"/>
      <c r="I6804" s="47"/>
    </row>
    <row r="6805" spans="2:9" ht="20.100000000000001" hidden="1" customHeight="1" x14ac:dyDescent="0.25">
      <c r="B6805" s="48"/>
      <c r="C6805" s="49"/>
      <c r="D6805" s="49"/>
      <c r="E6805" s="49"/>
      <c r="F6805" s="49"/>
      <c r="G6805" s="50"/>
      <c r="H6805" s="47"/>
      <c r="I6805" s="47"/>
    </row>
    <row r="6806" spans="2:9" ht="20.100000000000001" hidden="1" customHeight="1" x14ac:dyDescent="0.25">
      <c r="B6806" s="48"/>
      <c r="C6806" s="49"/>
      <c r="D6806" s="49"/>
      <c r="E6806" s="49"/>
      <c r="F6806" s="49"/>
      <c r="G6806" s="50"/>
      <c r="H6806" s="47"/>
      <c r="I6806" s="47"/>
    </row>
    <row r="6807" spans="2:9" ht="20.100000000000001" hidden="1" customHeight="1" x14ac:dyDescent="0.25">
      <c r="B6807" s="48"/>
      <c r="C6807" s="49"/>
      <c r="D6807" s="49"/>
      <c r="E6807" s="49"/>
      <c r="F6807" s="49"/>
      <c r="G6807" s="50"/>
      <c r="H6807" s="47"/>
      <c r="I6807" s="47"/>
    </row>
    <row r="6808" spans="2:9" ht="20.100000000000001" hidden="1" customHeight="1" x14ac:dyDescent="0.25">
      <c r="B6808" s="48"/>
      <c r="C6808" s="49"/>
      <c r="D6808" s="49"/>
      <c r="E6808" s="49"/>
      <c r="F6808" s="49"/>
      <c r="G6808" s="50"/>
      <c r="H6808" s="47"/>
      <c r="I6808" s="47"/>
    </row>
    <row r="6809" spans="2:9" ht="20.100000000000001" hidden="1" customHeight="1" x14ac:dyDescent="0.25">
      <c r="B6809" s="48"/>
      <c r="C6809" s="49"/>
      <c r="D6809" s="49"/>
      <c r="E6809" s="49"/>
      <c r="F6809" s="49"/>
      <c r="G6809" s="50"/>
      <c r="H6809" s="47"/>
      <c r="I6809" s="47"/>
    </row>
    <row r="6810" spans="2:9" ht="20.100000000000001" hidden="1" customHeight="1" x14ac:dyDescent="0.25">
      <c r="B6810" s="48"/>
      <c r="C6810" s="49"/>
      <c r="D6810" s="49"/>
      <c r="E6810" s="49"/>
      <c r="F6810" s="49"/>
      <c r="G6810" s="50"/>
      <c r="H6810" s="47"/>
      <c r="I6810" s="47"/>
    </row>
    <row r="6811" spans="2:9" ht="20.100000000000001" hidden="1" customHeight="1" x14ac:dyDescent="0.25">
      <c r="B6811" s="48"/>
      <c r="C6811" s="49"/>
      <c r="D6811" s="49"/>
      <c r="E6811" s="49"/>
      <c r="F6811" s="49"/>
      <c r="G6811" s="50"/>
      <c r="H6811" s="47"/>
      <c r="I6811" s="47"/>
    </row>
    <row r="6812" spans="2:9" ht="20.100000000000001" hidden="1" customHeight="1" x14ac:dyDescent="0.25">
      <c r="B6812" s="48"/>
      <c r="C6812" s="49"/>
      <c r="D6812" s="49"/>
      <c r="E6812" s="49"/>
      <c r="F6812" s="49"/>
      <c r="G6812" s="50"/>
      <c r="H6812" s="47"/>
      <c r="I6812" s="47"/>
    </row>
    <row r="6813" spans="2:9" ht="20.100000000000001" hidden="1" customHeight="1" x14ac:dyDescent="0.25">
      <c r="B6813" s="48"/>
      <c r="C6813" s="49"/>
      <c r="D6813" s="49"/>
      <c r="E6813" s="49"/>
      <c r="F6813" s="49"/>
      <c r="G6813" s="50"/>
      <c r="H6813" s="47"/>
      <c r="I6813" s="47"/>
    </row>
    <row r="6814" spans="2:9" ht="20.100000000000001" hidden="1" customHeight="1" x14ac:dyDescent="0.25">
      <c r="B6814" s="48"/>
      <c r="C6814" s="49"/>
      <c r="D6814" s="49"/>
      <c r="E6814" s="49"/>
      <c r="F6814" s="49"/>
      <c r="G6814" s="50"/>
      <c r="H6814" s="47"/>
      <c r="I6814" s="47"/>
    </row>
    <row r="6815" spans="2:9" ht="20.100000000000001" hidden="1" customHeight="1" x14ac:dyDescent="0.25">
      <c r="B6815" s="48"/>
      <c r="C6815" s="49"/>
      <c r="D6815" s="49"/>
      <c r="E6815" s="49"/>
      <c r="F6815" s="49"/>
      <c r="G6815" s="50"/>
      <c r="H6815" s="47"/>
      <c r="I6815" s="47"/>
    </row>
    <row r="6816" spans="2:9" ht="20.100000000000001" hidden="1" customHeight="1" x14ac:dyDescent="0.25">
      <c r="B6816" s="48"/>
      <c r="C6816" s="49"/>
      <c r="D6816" s="49"/>
      <c r="E6816" s="49"/>
      <c r="F6816" s="49"/>
      <c r="G6816" s="50"/>
      <c r="H6816" s="47"/>
      <c r="I6816" s="47"/>
    </row>
    <row r="6817" spans="2:9" ht="20.100000000000001" hidden="1" customHeight="1" x14ac:dyDescent="0.25">
      <c r="B6817" s="48"/>
      <c r="C6817" s="49"/>
      <c r="D6817" s="49"/>
      <c r="E6817" s="49"/>
      <c r="F6817" s="49"/>
      <c r="G6817" s="50"/>
      <c r="H6817" s="47"/>
      <c r="I6817" s="47"/>
    </row>
    <row r="6818" spans="2:9" ht="20.100000000000001" hidden="1" customHeight="1" x14ac:dyDescent="0.25">
      <c r="B6818" s="48"/>
      <c r="C6818" s="49"/>
      <c r="D6818" s="49"/>
      <c r="E6818" s="49"/>
      <c r="F6818" s="49"/>
      <c r="G6818" s="50"/>
      <c r="H6818" s="47"/>
      <c r="I6818" s="47"/>
    </row>
    <row r="6819" spans="2:9" ht="20.100000000000001" hidden="1" customHeight="1" x14ac:dyDescent="0.25">
      <c r="B6819" s="48"/>
      <c r="C6819" s="49"/>
      <c r="D6819" s="49"/>
      <c r="E6819" s="49"/>
      <c r="F6819" s="49"/>
      <c r="G6819" s="50"/>
      <c r="H6819" s="47"/>
      <c r="I6819" s="47"/>
    </row>
    <row r="6820" spans="2:9" ht="20.100000000000001" hidden="1" customHeight="1" x14ac:dyDescent="0.25">
      <c r="B6820" s="48"/>
      <c r="C6820" s="49"/>
      <c r="D6820" s="49"/>
      <c r="E6820" s="49"/>
      <c r="F6820" s="49"/>
      <c r="G6820" s="50"/>
      <c r="H6820" s="47"/>
      <c r="I6820" s="47"/>
    </row>
    <row r="6821" spans="2:9" ht="20.100000000000001" hidden="1" customHeight="1" x14ac:dyDescent="0.25">
      <c r="B6821" s="48"/>
      <c r="C6821" s="49"/>
      <c r="D6821" s="49"/>
      <c r="E6821" s="49"/>
      <c r="F6821" s="49"/>
      <c r="G6821" s="50"/>
      <c r="H6821" s="47"/>
      <c r="I6821" s="47"/>
    </row>
    <row r="6822" spans="2:9" ht="20.100000000000001" hidden="1" customHeight="1" x14ac:dyDescent="0.25">
      <c r="B6822" s="48"/>
      <c r="C6822" s="49"/>
      <c r="D6822" s="49"/>
      <c r="E6822" s="49"/>
      <c r="F6822" s="49"/>
      <c r="G6822" s="50"/>
      <c r="H6822" s="47"/>
      <c r="I6822" s="47"/>
    </row>
    <row r="6823" spans="2:9" ht="20.100000000000001" hidden="1" customHeight="1" x14ac:dyDescent="0.25">
      <c r="B6823" s="48"/>
      <c r="C6823" s="49"/>
      <c r="D6823" s="49"/>
      <c r="E6823" s="49"/>
      <c r="F6823" s="49"/>
      <c r="G6823" s="50"/>
      <c r="H6823" s="47"/>
      <c r="I6823" s="47"/>
    </row>
    <row r="6824" spans="2:9" ht="20.100000000000001" hidden="1" customHeight="1" x14ac:dyDescent="0.25">
      <c r="B6824" s="48"/>
      <c r="C6824" s="49"/>
      <c r="D6824" s="49"/>
      <c r="E6824" s="49"/>
      <c r="F6824" s="49"/>
      <c r="G6824" s="50"/>
      <c r="H6824" s="47"/>
      <c r="I6824" s="47"/>
    </row>
    <row r="6825" spans="2:9" ht="20.100000000000001" hidden="1" customHeight="1" x14ac:dyDescent="0.25">
      <c r="B6825" s="48"/>
      <c r="C6825" s="49"/>
      <c r="D6825" s="49"/>
      <c r="E6825" s="49"/>
      <c r="F6825" s="49"/>
      <c r="G6825" s="50"/>
      <c r="H6825" s="47"/>
      <c r="I6825" s="47"/>
    </row>
    <row r="6826" spans="2:9" ht="20.100000000000001" hidden="1" customHeight="1" x14ac:dyDescent="0.25">
      <c r="B6826" s="48"/>
      <c r="C6826" s="49"/>
      <c r="D6826" s="49"/>
      <c r="E6826" s="49"/>
      <c r="F6826" s="49"/>
      <c r="G6826" s="50"/>
      <c r="H6826" s="47"/>
      <c r="I6826" s="47"/>
    </row>
    <row r="6827" spans="2:9" ht="20.100000000000001" hidden="1" customHeight="1" x14ac:dyDescent="0.25">
      <c r="B6827" s="48"/>
      <c r="C6827" s="49"/>
      <c r="D6827" s="49"/>
      <c r="E6827" s="49"/>
      <c r="F6827" s="49"/>
      <c r="G6827" s="50"/>
      <c r="H6827" s="47"/>
      <c r="I6827" s="47"/>
    </row>
    <row r="6828" spans="2:9" ht="20.100000000000001" hidden="1" customHeight="1" x14ac:dyDescent="0.25">
      <c r="B6828" s="48"/>
      <c r="C6828" s="49"/>
      <c r="D6828" s="49"/>
      <c r="E6828" s="49"/>
      <c r="F6828" s="49"/>
      <c r="G6828" s="50"/>
      <c r="H6828" s="47"/>
      <c r="I6828" s="47"/>
    </row>
    <row r="6829" spans="2:9" ht="20.100000000000001" hidden="1" customHeight="1" x14ac:dyDescent="0.25">
      <c r="B6829" s="48"/>
      <c r="C6829" s="49"/>
      <c r="D6829" s="49"/>
      <c r="E6829" s="49"/>
      <c r="F6829" s="49"/>
      <c r="G6829" s="50"/>
      <c r="H6829" s="47"/>
      <c r="I6829" s="47"/>
    </row>
    <row r="6830" spans="2:9" ht="20.100000000000001" hidden="1" customHeight="1" x14ac:dyDescent="0.25">
      <c r="B6830" s="48"/>
      <c r="C6830" s="49"/>
      <c r="D6830" s="49"/>
      <c r="E6830" s="49"/>
      <c r="F6830" s="49"/>
      <c r="G6830" s="50"/>
      <c r="H6830" s="47"/>
      <c r="I6830" s="47"/>
    </row>
    <row r="6831" spans="2:9" ht="20.100000000000001" hidden="1" customHeight="1" x14ac:dyDescent="0.25">
      <c r="B6831" s="48"/>
      <c r="C6831" s="49"/>
      <c r="D6831" s="49"/>
      <c r="E6831" s="49"/>
      <c r="F6831" s="49"/>
      <c r="G6831" s="50"/>
      <c r="H6831" s="47"/>
      <c r="I6831" s="47"/>
    </row>
    <row r="6832" spans="2:9" ht="20.100000000000001" hidden="1" customHeight="1" x14ac:dyDescent="0.25">
      <c r="B6832" s="48"/>
      <c r="C6832" s="49"/>
      <c r="D6832" s="49"/>
      <c r="E6832" s="49"/>
      <c r="F6832" s="49"/>
      <c r="G6832" s="50"/>
      <c r="H6832" s="47"/>
      <c r="I6832" s="47"/>
    </row>
    <row r="6833" spans="2:9" ht="20.100000000000001" hidden="1" customHeight="1" x14ac:dyDescent="0.25">
      <c r="B6833" s="48"/>
      <c r="C6833" s="49"/>
      <c r="D6833" s="49"/>
      <c r="E6833" s="49"/>
      <c r="F6833" s="49"/>
      <c r="G6833" s="50"/>
      <c r="H6833" s="47"/>
      <c r="I6833" s="47"/>
    </row>
    <row r="6834" spans="2:9" ht="20.100000000000001" hidden="1" customHeight="1" x14ac:dyDescent="0.25">
      <c r="B6834" s="48"/>
      <c r="C6834" s="49"/>
      <c r="D6834" s="49"/>
      <c r="E6834" s="49"/>
      <c r="F6834" s="49"/>
      <c r="G6834" s="50"/>
      <c r="H6834" s="47"/>
      <c r="I6834" s="47"/>
    </row>
    <row r="6835" spans="2:9" ht="20.100000000000001" hidden="1" customHeight="1" x14ac:dyDescent="0.25">
      <c r="B6835" s="48"/>
      <c r="C6835" s="49"/>
      <c r="D6835" s="49"/>
      <c r="E6835" s="49"/>
      <c r="F6835" s="49"/>
      <c r="G6835" s="50"/>
      <c r="H6835" s="47"/>
      <c r="I6835" s="47"/>
    </row>
    <row r="6836" spans="2:9" ht="20.100000000000001" hidden="1" customHeight="1" x14ac:dyDescent="0.25">
      <c r="B6836" s="48"/>
      <c r="C6836" s="49"/>
      <c r="D6836" s="49"/>
      <c r="E6836" s="49"/>
      <c r="F6836" s="49"/>
      <c r="G6836" s="50"/>
      <c r="H6836" s="47"/>
      <c r="I6836" s="47"/>
    </row>
    <row r="6837" spans="2:9" ht="20.100000000000001" hidden="1" customHeight="1" x14ac:dyDescent="0.25">
      <c r="B6837" s="48"/>
      <c r="C6837" s="49"/>
      <c r="D6837" s="49"/>
      <c r="E6837" s="49"/>
      <c r="F6837" s="49"/>
      <c r="G6837" s="50"/>
      <c r="H6837" s="47"/>
      <c r="I6837" s="47"/>
    </row>
    <row r="6838" spans="2:9" ht="20.100000000000001" hidden="1" customHeight="1" x14ac:dyDescent="0.25">
      <c r="B6838" s="48"/>
      <c r="C6838" s="49"/>
      <c r="D6838" s="49"/>
      <c r="E6838" s="49"/>
      <c r="F6838" s="49"/>
      <c r="G6838" s="50"/>
      <c r="H6838" s="47"/>
      <c r="I6838" s="47"/>
    </row>
    <row r="6839" spans="2:9" ht="20.100000000000001" hidden="1" customHeight="1" x14ac:dyDescent="0.25">
      <c r="B6839" s="48"/>
      <c r="C6839" s="49"/>
      <c r="D6839" s="49"/>
      <c r="E6839" s="49"/>
      <c r="F6839" s="49"/>
      <c r="G6839" s="50"/>
      <c r="H6839" s="47"/>
      <c r="I6839" s="47"/>
    </row>
    <row r="6840" spans="2:9" ht="20.100000000000001" hidden="1" customHeight="1" x14ac:dyDescent="0.25">
      <c r="B6840" s="48"/>
      <c r="C6840" s="49"/>
      <c r="D6840" s="49"/>
      <c r="E6840" s="49"/>
      <c r="F6840" s="49"/>
      <c r="G6840" s="50"/>
      <c r="H6840" s="47"/>
      <c r="I6840" s="47"/>
    </row>
    <row r="6841" spans="2:9" ht="20.100000000000001" hidden="1" customHeight="1" x14ac:dyDescent="0.25">
      <c r="B6841" s="48"/>
      <c r="C6841" s="49"/>
      <c r="D6841" s="49"/>
      <c r="E6841" s="49"/>
      <c r="F6841" s="49"/>
      <c r="G6841" s="50"/>
      <c r="H6841" s="47"/>
      <c r="I6841" s="47"/>
    </row>
    <row r="6842" spans="2:9" ht="20.100000000000001" hidden="1" customHeight="1" x14ac:dyDescent="0.25">
      <c r="B6842" s="48"/>
      <c r="C6842" s="49"/>
      <c r="D6842" s="49"/>
      <c r="E6842" s="49"/>
      <c r="F6842" s="49"/>
      <c r="G6842" s="50"/>
      <c r="H6842" s="47"/>
      <c r="I6842" s="47"/>
    </row>
    <row r="6843" spans="2:9" ht="20.100000000000001" hidden="1" customHeight="1" x14ac:dyDescent="0.25">
      <c r="B6843" s="48"/>
      <c r="C6843" s="49"/>
      <c r="D6843" s="49"/>
      <c r="E6843" s="49"/>
      <c r="F6843" s="49"/>
      <c r="G6843" s="50"/>
      <c r="H6843" s="47"/>
      <c r="I6843" s="47"/>
    </row>
    <row r="6844" spans="2:9" ht="20.100000000000001" hidden="1" customHeight="1" x14ac:dyDescent="0.25">
      <c r="B6844" s="48"/>
      <c r="C6844" s="49"/>
      <c r="D6844" s="49"/>
      <c r="E6844" s="49"/>
      <c r="F6844" s="49"/>
      <c r="G6844" s="50"/>
      <c r="H6844" s="47"/>
      <c r="I6844" s="47"/>
    </row>
    <row r="6845" spans="2:9" ht="20.100000000000001" hidden="1" customHeight="1" x14ac:dyDescent="0.25">
      <c r="B6845" s="48"/>
      <c r="C6845" s="49"/>
      <c r="D6845" s="49"/>
      <c r="E6845" s="49"/>
      <c r="F6845" s="49"/>
      <c r="G6845" s="50"/>
      <c r="H6845" s="47"/>
      <c r="I6845" s="47"/>
    </row>
    <row r="6846" spans="2:9" ht="20.100000000000001" hidden="1" customHeight="1" x14ac:dyDescent="0.25">
      <c r="B6846" s="48"/>
      <c r="C6846" s="49"/>
      <c r="D6846" s="49"/>
      <c r="E6846" s="49"/>
      <c r="F6846" s="49"/>
      <c r="G6846" s="50"/>
      <c r="H6846" s="47"/>
      <c r="I6846" s="47"/>
    </row>
    <row r="6847" spans="2:9" ht="20.100000000000001" hidden="1" customHeight="1" x14ac:dyDescent="0.25">
      <c r="B6847" s="48"/>
      <c r="C6847" s="49"/>
      <c r="D6847" s="49"/>
      <c r="E6847" s="49"/>
      <c r="F6847" s="49"/>
      <c r="G6847" s="50"/>
      <c r="H6847" s="47"/>
      <c r="I6847" s="47"/>
    </row>
    <row r="6848" spans="2:9" ht="20.100000000000001" hidden="1" customHeight="1" x14ac:dyDescent="0.25">
      <c r="B6848" s="48"/>
      <c r="C6848" s="49"/>
      <c r="D6848" s="49"/>
      <c r="E6848" s="49"/>
      <c r="F6848" s="49"/>
      <c r="G6848" s="50"/>
      <c r="H6848" s="47"/>
      <c r="I6848" s="47"/>
    </row>
    <row r="6849" spans="2:9" ht="20.100000000000001" hidden="1" customHeight="1" x14ac:dyDescent="0.25">
      <c r="B6849" s="48"/>
      <c r="C6849" s="49"/>
      <c r="D6849" s="49"/>
      <c r="E6849" s="49"/>
      <c r="F6849" s="49"/>
      <c r="G6849" s="50"/>
      <c r="H6849" s="47"/>
      <c r="I6849" s="47"/>
    </row>
    <row r="6850" spans="2:9" ht="20.100000000000001" hidden="1" customHeight="1" x14ac:dyDescent="0.25">
      <c r="B6850" s="48"/>
      <c r="C6850" s="49"/>
      <c r="D6850" s="49"/>
      <c r="E6850" s="49"/>
      <c r="F6850" s="49"/>
      <c r="G6850" s="50"/>
      <c r="H6850" s="47"/>
      <c r="I6850" s="47"/>
    </row>
    <row r="6851" spans="2:9" ht="20.100000000000001" hidden="1" customHeight="1" x14ac:dyDescent="0.25">
      <c r="B6851" s="48"/>
      <c r="C6851" s="49"/>
      <c r="D6851" s="49"/>
      <c r="E6851" s="49"/>
      <c r="F6851" s="49"/>
      <c r="G6851" s="50"/>
      <c r="H6851" s="47"/>
      <c r="I6851" s="47"/>
    </row>
    <row r="6852" spans="2:9" ht="20.100000000000001" hidden="1" customHeight="1" x14ac:dyDescent="0.25">
      <c r="B6852" s="48"/>
      <c r="C6852" s="49"/>
      <c r="D6852" s="49"/>
      <c r="E6852" s="49"/>
      <c r="F6852" s="49"/>
      <c r="G6852" s="50"/>
      <c r="H6852" s="47"/>
      <c r="I6852" s="47"/>
    </row>
    <row r="6853" spans="2:9" ht="20.100000000000001" hidden="1" customHeight="1" x14ac:dyDescent="0.25">
      <c r="B6853" s="48"/>
      <c r="C6853" s="49"/>
      <c r="D6853" s="49"/>
      <c r="E6853" s="49"/>
      <c r="F6853" s="49"/>
      <c r="G6853" s="50"/>
      <c r="H6853" s="47"/>
      <c r="I6853" s="47"/>
    </row>
    <row r="6854" spans="2:9" ht="20.100000000000001" hidden="1" customHeight="1" x14ac:dyDescent="0.25">
      <c r="B6854" s="48"/>
      <c r="C6854" s="49"/>
      <c r="D6854" s="49"/>
      <c r="E6854" s="49"/>
      <c r="F6854" s="49"/>
      <c r="G6854" s="50"/>
      <c r="H6854" s="47"/>
      <c r="I6854" s="47"/>
    </row>
    <row r="6855" spans="2:9" ht="20.100000000000001" hidden="1" customHeight="1" x14ac:dyDescent="0.25">
      <c r="B6855" s="48"/>
      <c r="C6855" s="49"/>
      <c r="D6855" s="49"/>
      <c r="E6855" s="49"/>
      <c r="F6855" s="49"/>
      <c r="G6855" s="50"/>
      <c r="H6855" s="47"/>
      <c r="I6855" s="47"/>
    </row>
    <row r="6856" spans="2:9" ht="20.100000000000001" hidden="1" customHeight="1" x14ac:dyDescent="0.25">
      <c r="B6856" s="48"/>
      <c r="C6856" s="49"/>
      <c r="D6856" s="49"/>
      <c r="E6856" s="49"/>
      <c r="F6856" s="49"/>
      <c r="G6856" s="50"/>
      <c r="H6856" s="47"/>
      <c r="I6856" s="47"/>
    </row>
    <row r="6857" spans="2:9" ht="20.100000000000001" hidden="1" customHeight="1" x14ac:dyDescent="0.25">
      <c r="B6857" s="48"/>
      <c r="C6857" s="49"/>
      <c r="D6857" s="49"/>
      <c r="E6857" s="49"/>
      <c r="F6857" s="49"/>
      <c r="G6857" s="50"/>
      <c r="H6857" s="47"/>
      <c r="I6857" s="47"/>
    </row>
    <row r="6858" spans="2:9" ht="20.100000000000001" hidden="1" customHeight="1" x14ac:dyDescent="0.25">
      <c r="B6858" s="48"/>
      <c r="C6858" s="49"/>
      <c r="D6858" s="49"/>
      <c r="E6858" s="49"/>
      <c r="F6858" s="49"/>
      <c r="G6858" s="50"/>
      <c r="H6858" s="47"/>
      <c r="I6858" s="47"/>
    </row>
    <row r="6859" spans="2:9" ht="20.100000000000001" hidden="1" customHeight="1" x14ac:dyDescent="0.25">
      <c r="B6859" s="48"/>
      <c r="C6859" s="49"/>
      <c r="D6859" s="49"/>
      <c r="E6859" s="49"/>
      <c r="F6859" s="49"/>
      <c r="G6859" s="50"/>
      <c r="H6859" s="47"/>
      <c r="I6859" s="47"/>
    </row>
    <row r="6860" spans="2:9" ht="20.100000000000001" hidden="1" customHeight="1" x14ac:dyDescent="0.25">
      <c r="B6860" s="48"/>
      <c r="C6860" s="49"/>
      <c r="D6860" s="49"/>
      <c r="E6860" s="49"/>
      <c r="F6860" s="49"/>
      <c r="G6860" s="50"/>
      <c r="H6860" s="47"/>
      <c r="I6860" s="47"/>
    </row>
    <row r="6861" spans="2:9" ht="20.100000000000001" hidden="1" customHeight="1" x14ac:dyDescent="0.25">
      <c r="B6861" s="48"/>
      <c r="C6861" s="49"/>
      <c r="D6861" s="49"/>
      <c r="E6861" s="49"/>
      <c r="F6861" s="49"/>
      <c r="G6861" s="50"/>
      <c r="H6861" s="47"/>
      <c r="I6861" s="47"/>
    </row>
    <row r="6862" spans="2:9" ht="20.100000000000001" hidden="1" customHeight="1" x14ac:dyDescent="0.25">
      <c r="B6862" s="48"/>
      <c r="C6862" s="49"/>
      <c r="D6862" s="49"/>
      <c r="E6862" s="49"/>
      <c r="F6862" s="49"/>
      <c r="G6862" s="50"/>
      <c r="H6862" s="47"/>
      <c r="I6862" s="47"/>
    </row>
    <row r="6863" spans="2:9" ht="20.100000000000001" hidden="1" customHeight="1" x14ac:dyDescent="0.25">
      <c r="B6863" s="48"/>
      <c r="C6863" s="49"/>
      <c r="D6863" s="49"/>
      <c r="E6863" s="49"/>
      <c r="F6863" s="49"/>
      <c r="G6863" s="50"/>
      <c r="H6863" s="47"/>
      <c r="I6863" s="47"/>
    </row>
    <row r="6864" spans="2:9" ht="20.100000000000001" hidden="1" customHeight="1" x14ac:dyDescent="0.25">
      <c r="B6864" s="48"/>
      <c r="C6864" s="49"/>
      <c r="D6864" s="49"/>
      <c r="E6864" s="49"/>
      <c r="F6864" s="49"/>
      <c r="G6864" s="50"/>
      <c r="H6864" s="47"/>
      <c r="I6864" s="47"/>
    </row>
    <row r="6865" spans="2:9" ht="20.100000000000001" hidden="1" customHeight="1" x14ac:dyDescent="0.25">
      <c r="B6865" s="48"/>
      <c r="C6865" s="49"/>
      <c r="D6865" s="49"/>
      <c r="E6865" s="49"/>
      <c r="F6865" s="49"/>
      <c r="G6865" s="50"/>
      <c r="H6865" s="47"/>
      <c r="I6865" s="47"/>
    </row>
    <row r="6866" spans="2:9" ht="20.100000000000001" hidden="1" customHeight="1" x14ac:dyDescent="0.25">
      <c r="B6866" s="48"/>
      <c r="C6866" s="49"/>
      <c r="D6866" s="49"/>
      <c r="E6866" s="49"/>
      <c r="F6866" s="49"/>
      <c r="G6866" s="50"/>
      <c r="H6866" s="47"/>
      <c r="I6866" s="47"/>
    </row>
    <row r="6867" spans="2:9" ht="20.100000000000001" hidden="1" customHeight="1" x14ac:dyDescent="0.25">
      <c r="B6867" s="48"/>
      <c r="C6867" s="49"/>
      <c r="D6867" s="49"/>
      <c r="E6867" s="49"/>
      <c r="F6867" s="49"/>
      <c r="G6867" s="50"/>
      <c r="H6867" s="47"/>
      <c r="I6867" s="47"/>
    </row>
    <row r="6868" spans="2:9" ht="20.100000000000001" hidden="1" customHeight="1" x14ac:dyDescent="0.25">
      <c r="B6868" s="48"/>
      <c r="C6868" s="49"/>
      <c r="D6868" s="49"/>
      <c r="E6868" s="49"/>
      <c r="F6868" s="49"/>
      <c r="G6868" s="50"/>
      <c r="H6868" s="47"/>
      <c r="I6868" s="47"/>
    </row>
    <row r="6869" spans="2:9" ht="20.100000000000001" hidden="1" customHeight="1" x14ac:dyDescent="0.25">
      <c r="B6869" s="48"/>
      <c r="C6869" s="49"/>
      <c r="D6869" s="49"/>
      <c r="E6869" s="49"/>
      <c r="F6869" s="49"/>
      <c r="G6869" s="50"/>
      <c r="H6869" s="47"/>
      <c r="I6869" s="47"/>
    </row>
    <row r="6870" spans="2:9" ht="20.100000000000001" hidden="1" customHeight="1" x14ac:dyDescent="0.25">
      <c r="B6870" s="48"/>
      <c r="C6870" s="49"/>
      <c r="D6870" s="49"/>
      <c r="E6870" s="49"/>
      <c r="F6870" s="49"/>
      <c r="G6870" s="50"/>
      <c r="H6870" s="47"/>
      <c r="I6870" s="47"/>
    </row>
    <row r="6871" spans="2:9" ht="20.100000000000001" hidden="1" customHeight="1" x14ac:dyDescent="0.25">
      <c r="B6871" s="48"/>
      <c r="C6871" s="49"/>
      <c r="D6871" s="49"/>
      <c r="E6871" s="49"/>
      <c r="F6871" s="49"/>
      <c r="G6871" s="50"/>
      <c r="H6871" s="47"/>
      <c r="I6871" s="47"/>
    </row>
    <row r="6872" spans="2:9" ht="20.100000000000001" hidden="1" customHeight="1" x14ac:dyDescent="0.25">
      <c r="B6872" s="48"/>
      <c r="C6872" s="49"/>
      <c r="D6872" s="49"/>
      <c r="E6872" s="49"/>
      <c r="F6872" s="49"/>
      <c r="G6872" s="50"/>
      <c r="H6872" s="47"/>
      <c r="I6872" s="47"/>
    </row>
    <row r="6873" spans="2:9" ht="20.100000000000001" hidden="1" customHeight="1" x14ac:dyDescent="0.25">
      <c r="B6873" s="48"/>
      <c r="C6873" s="49"/>
      <c r="D6873" s="49"/>
      <c r="E6873" s="49"/>
      <c r="F6873" s="49"/>
      <c r="G6873" s="50"/>
      <c r="H6873" s="47"/>
      <c r="I6873" s="47"/>
    </row>
    <row r="6874" spans="2:9" ht="20.100000000000001" hidden="1" customHeight="1" x14ac:dyDescent="0.25">
      <c r="B6874" s="48"/>
      <c r="C6874" s="49"/>
      <c r="D6874" s="49"/>
      <c r="E6874" s="49"/>
      <c r="F6874" s="49"/>
      <c r="G6874" s="50"/>
      <c r="H6874" s="47"/>
      <c r="I6874" s="47"/>
    </row>
    <row r="6875" spans="2:9" ht="20.100000000000001" hidden="1" customHeight="1" x14ac:dyDescent="0.25">
      <c r="B6875" s="48"/>
      <c r="C6875" s="49"/>
      <c r="D6875" s="49"/>
      <c r="E6875" s="49"/>
      <c r="F6875" s="49"/>
      <c r="G6875" s="50"/>
      <c r="H6875" s="47"/>
      <c r="I6875" s="47"/>
    </row>
    <row r="6876" spans="2:9" ht="20.100000000000001" hidden="1" customHeight="1" x14ac:dyDescent="0.25">
      <c r="B6876" s="48"/>
      <c r="C6876" s="49"/>
      <c r="D6876" s="49"/>
      <c r="E6876" s="49"/>
      <c r="F6876" s="49"/>
      <c r="G6876" s="50"/>
      <c r="H6876" s="47"/>
      <c r="I6876" s="47"/>
    </row>
    <row r="6877" spans="2:9" ht="20.100000000000001" hidden="1" customHeight="1" x14ac:dyDescent="0.25">
      <c r="B6877" s="48"/>
      <c r="C6877" s="49"/>
      <c r="D6877" s="49"/>
      <c r="E6877" s="49"/>
      <c r="F6877" s="49"/>
      <c r="G6877" s="50"/>
      <c r="H6877" s="47"/>
      <c r="I6877" s="47"/>
    </row>
    <row r="6878" spans="2:9" ht="20.100000000000001" hidden="1" customHeight="1" x14ac:dyDescent="0.25">
      <c r="B6878" s="48"/>
      <c r="C6878" s="49"/>
      <c r="D6878" s="49"/>
      <c r="E6878" s="49"/>
      <c r="F6878" s="49"/>
      <c r="G6878" s="50"/>
      <c r="H6878" s="47"/>
      <c r="I6878" s="47"/>
    </row>
    <row r="6879" spans="2:9" ht="20.100000000000001" hidden="1" customHeight="1" x14ac:dyDescent="0.25">
      <c r="B6879" s="48"/>
      <c r="C6879" s="49"/>
      <c r="D6879" s="49"/>
      <c r="E6879" s="49"/>
      <c r="F6879" s="49"/>
      <c r="G6879" s="50"/>
      <c r="H6879" s="47"/>
      <c r="I6879" s="47"/>
    </row>
    <row r="6880" spans="2:9" ht="20.100000000000001" hidden="1" customHeight="1" x14ac:dyDescent="0.25">
      <c r="B6880" s="48"/>
      <c r="C6880" s="49"/>
      <c r="D6880" s="49"/>
      <c r="E6880" s="49"/>
      <c r="F6880" s="49"/>
      <c r="G6880" s="50"/>
      <c r="H6880" s="47"/>
      <c r="I6880" s="47"/>
    </row>
    <row r="6881" spans="2:9" ht="20.100000000000001" hidden="1" customHeight="1" x14ac:dyDescent="0.25">
      <c r="B6881" s="48"/>
      <c r="C6881" s="49"/>
      <c r="D6881" s="49"/>
      <c r="E6881" s="49"/>
      <c r="F6881" s="49"/>
      <c r="G6881" s="50"/>
      <c r="H6881" s="47"/>
      <c r="I6881" s="47"/>
    </row>
    <row r="6882" spans="2:9" ht="20.100000000000001" hidden="1" customHeight="1" x14ac:dyDescent="0.25">
      <c r="B6882" s="48"/>
      <c r="C6882" s="49"/>
      <c r="D6882" s="49"/>
      <c r="E6882" s="49"/>
      <c r="F6882" s="49"/>
      <c r="G6882" s="50"/>
      <c r="H6882" s="47"/>
      <c r="I6882" s="47"/>
    </row>
    <row r="6883" spans="2:9" ht="20.100000000000001" hidden="1" customHeight="1" x14ac:dyDescent="0.25">
      <c r="B6883" s="48"/>
      <c r="C6883" s="49"/>
      <c r="D6883" s="49"/>
      <c r="E6883" s="49"/>
      <c r="F6883" s="49"/>
      <c r="G6883" s="50"/>
      <c r="H6883" s="47"/>
      <c r="I6883" s="47"/>
    </row>
    <row r="6884" spans="2:9" ht="20.100000000000001" hidden="1" customHeight="1" x14ac:dyDescent="0.25">
      <c r="B6884" s="48"/>
      <c r="C6884" s="49"/>
      <c r="D6884" s="49"/>
      <c r="E6884" s="49"/>
      <c r="F6884" s="49"/>
      <c r="G6884" s="50"/>
      <c r="H6884" s="47"/>
      <c r="I6884" s="47"/>
    </row>
    <row r="6885" spans="2:9" ht="20.100000000000001" hidden="1" customHeight="1" x14ac:dyDescent="0.25">
      <c r="B6885" s="48"/>
      <c r="C6885" s="49"/>
      <c r="D6885" s="49"/>
      <c r="E6885" s="49"/>
      <c r="F6885" s="49"/>
      <c r="G6885" s="50"/>
      <c r="H6885" s="47"/>
      <c r="I6885" s="47"/>
    </row>
    <row r="6886" spans="2:9" ht="20.100000000000001" hidden="1" customHeight="1" x14ac:dyDescent="0.25">
      <c r="B6886" s="48"/>
      <c r="C6886" s="49"/>
      <c r="D6886" s="49"/>
      <c r="E6886" s="49"/>
      <c r="F6886" s="49"/>
      <c r="G6886" s="50"/>
      <c r="H6886" s="47"/>
      <c r="I6886" s="47"/>
    </row>
    <row r="6887" spans="2:9" ht="20.100000000000001" hidden="1" customHeight="1" x14ac:dyDescent="0.25">
      <c r="B6887" s="48"/>
      <c r="C6887" s="49"/>
      <c r="D6887" s="49"/>
      <c r="E6887" s="49"/>
      <c r="F6887" s="49"/>
      <c r="G6887" s="50"/>
      <c r="H6887" s="47"/>
      <c r="I6887" s="47"/>
    </row>
    <row r="6888" spans="2:9" ht="20.100000000000001" hidden="1" customHeight="1" x14ac:dyDescent="0.25">
      <c r="B6888" s="48"/>
      <c r="C6888" s="49"/>
      <c r="D6888" s="49"/>
      <c r="E6888" s="49"/>
      <c r="F6888" s="49"/>
      <c r="G6888" s="50"/>
      <c r="H6888" s="47"/>
      <c r="I6888" s="47"/>
    </row>
    <row r="6889" spans="2:9" ht="20.100000000000001" hidden="1" customHeight="1" x14ac:dyDescent="0.25">
      <c r="B6889" s="48"/>
      <c r="C6889" s="49"/>
      <c r="D6889" s="49"/>
      <c r="E6889" s="49"/>
      <c r="F6889" s="49"/>
      <c r="G6889" s="50"/>
      <c r="H6889" s="47"/>
      <c r="I6889" s="47"/>
    </row>
    <row r="6890" spans="2:9" ht="20.100000000000001" hidden="1" customHeight="1" x14ac:dyDescent="0.25">
      <c r="B6890" s="48"/>
      <c r="C6890" s="49"/>
      <c r="D6890" s="49"/>
      <c r="E6890" s="49"/>
      <c r="F6890" s="49"/>
      <c r="G6890" s="50"/>
      <c r="H6890" s="47"/>
      <c r="I6890" s="47"/>
    </row>
    <row r="6891" spans="2:9" ht="20.100000000000001" hidden="1" customHeight="1" x14ac:dyDescent="0.25">
      <c r="B6891" s="48"/>
      <c r="C6891" s="49"/>
      <c r="D6891" s="49"/>
      <c r="E6891" s="49"/>
      <c r="F6891" s="49"/>
      <c r="G6891" s="50"/>
      <c r="H6891" s="47"/>
      <c r="I6891" s="47"/>
    </row>
    <row r="6892" spans="2:9" ht="20.100000000000001" hidden="1" customHeight="1" x14ac:dyDescent="0.25">
      <c r="B6892" s="48"/>
      <c r="C6892" s="49"/>
      <c r="D6892" s="49"/>
      <c r="E6892" s="49"/>
      <c r="F6892" s="49"/>
      <c r="G6892" s="50"/>
      <c r="H6892" s="47"/>
      <c r="I6892" s="47"/>
    </row>
    <row r="6893" spans="2:9" ht="20.100000000000001" hidden="1" customHeight="1" x14ac:dyDescent="0.25">
      <c r="B6893" s="48"/>
      <c r="C6893" s="49"/>
      <c r="D6893" s="49"/>
      <c r="E6893" s="49"/>
      <c r="F6893" s="49"/>
      <c r="G6893" s="50"/>
      <c r="H6893" s="47"/>
      <c r="I6893" s="47"/>
    </row>
    <row r="6894" spans="2:9" ht="20.100000000000001" hidden="1" customHeight="1" x14ac:dyDescent="0.25">
      <c r="B6894" s="48"/>
      <c r="C6894" s="49"/>
      <c r="D6894" s="49"/>
      <c r="E6894" s="49"/>
      <c r="F6894" s="49"/>
      <c r="G6894" s="50"/>
      <c r="H6894" s="47"/>
      <c r="I6894" s="47"/>
    </row>
    <row r="6895" spans="2:9" ht="20.100000000000001" hidden="1" customHeight="1" x14ac:dyDescent="0.25">
      <c r="B6895" s="48"/>
      <c r="C6895" s="49"/>
      <c r="D6895" s="49"/>
      <c r="E6895" s="49"/>
      <c r="F6895" s="49"/>
      <c r="G6895" s="50"/>
      <c r="H6895" s="47"/>
      <c r="I6895" s="47"/>
    </row>
    <row r="6896" spans="2:9" ht="20.100000000000001" hidden="1" customHeight="1" x14ac:dyDescent="0.25">
      <c r="B6896" s="48"/>
      <c r="C6896" s="49"/>
      <c r="D6896" s="49"/>
      <c r="E6896" s="49"/>
      <c r="F6896" s="49"/>
      <c r="G6896" s="50"/>
      <c r="H6896" s="47"/>
      <c r="I6896" s="47"/>
    </row>
    <row r="6897" spans="2:9" ht="20.100000000000001" hidden="1" customHeight="1" x14ac:dyDescent="0.25">
      <c r="B6897" s="48"/>
      <c r="C6897" s="49"/>
      <c r="D6897" s="49"/>
      <c r="E6897" s="49"/>
      <c r="F6897" s="49"/>
      <c r="G6897" s="50"/>
      <c r="H6897" s="47"/>
      <c r="I6897" s="47"/>
    </row>
    <row r="6898" spans="2:9" ht="20.100000000000001" hidden="1" customHeight="1" x14ac:dyDescent="0.25">
      <c r="B6898" s="48"/>
      <c r="C6898" s="49"/>
      <c r="D6898" s="49"/>
      <c r="E6898" s="49"/>
      <c r="F6898" s="49"/>
      <c r="G6898" s="50"/>
      <c r="H6898" s="47"/>
      <c r="I6898" s="47"/>
    </row>
    <row r="6899" spans="2:9" ht="20.100000000000001" hidden="1" customHeight="1" x14ac:dyDescent="0.25">
      <c r="B6899" s="48"/>
      <c r="C6899" s="49"/>
      <c r="D6899" s="49"/>
      <c r="E6899" s="49"/>
      <c r="F6899" s="49"/>
      <c r="G6899" s="50"/>
      <c r="H6899" s="47"/>
      <c r="I6899" s="47"/>
    </row>
    <row r="6900" spans="2:9" ht="20.100000000000001" hidden="1" customHeight="1" x14ac:dyDescent="0.25">
      <c r="B6900" s="48"/>
      <c r="C6900" s="49"/>
      <c r="D6900" s="49"/>
      <c r="E6900" s="49"/>
      <c r="F6900" s="49"/>
      <c r="G6900" s="50"/>
      <c r="H6900" s="47"/>
      <c r="I6900" s="47"/>
    </row>
    <row r="6901" spans="2:9" ht="20.100000000000001" hidden="1" customHeight="1" x14ac:dyDescent="0.25">
      <c r="B6901" s="48"/>
      <c r="C6901" s="49"/>
      <c r="D6901" s="49"/>
      <c r="E6901" s="49"/>
      <c r="F6901" s="49"/>
      <c r="G6901" s="50"/>
      <c r="H6901" s="47"/>
      <c r="I6901" s="47"/>
    </row>
    <row r="6902" spans="2:9" ht="20.100000000000001" hidden="1" customHeight="1" x14ac:dyDescent="0.25">
      <c r="B6902" s="48"/>
      <c r="C6902" s="49"/>
      <c r="D6902" s="49"/>
      <c r="E6902" s="49"/>
      <c r="F6902" s="49"/>
      <c r="G6902" s="50"/>
      <c r="H6902" s="47"/>
      <c r="I6902" s="47"/>
    </row>
    <row r="6903" spans="2:9" ht="20.100000000000001" hidden="1" customHeight="1" x14ac:dyDescent="0.25">
      <c r="B6903" s="48"/>
      <c r="C6903" s="49"/>
      <c r="D6903" s="49"/>
      <c r="E6903" s="49"/>
      <c r="F6903" s="49"/>
      <c r="G6903" s="50"/>
      <c r="H6903" s="47"/>
      <c r="I6903" s="47"/>
    </row>
    <row r="6904" spans="2:9" ht="20.100000000000001" hidden="1" customHeight="1" x14ac:dyDescent="0.25">
      <c r="B6904" s="48"/>
      <c r="C6904" s="49"/>
      <c r="D6904" s="49"/>
      <c r="E6904" s="49"/>
      <c r="F6904" s="49"/>
      <c r="G6904" s="50"/>
      <c r="H6904" s="47"/>
      <c r="I6904" s="47"/>
    </row>
    <row r="6905" spans="2:9" ht="20.100000000000001" hidden="1" customHeight="1" x14ac:dyDescent="0.25">
      <c r="B6905" s="48"/>
      <c r="C6905" s="49"/>
      <c r="D6905" s="49"/>
      <c r="E6905" s="49"/>
      <c r="F6905" s="49"/>
      <c r="G6905" s="50"/>
      <c r="H6905" s="47"/>
      <c r="I6905" s="47"/>
    </row>
    <row r="6906" spans="2:9" ht="20.100000000000001" hidden="1" customHeight="1" x14ac:dyDescent="0.25">
      <c r="B6906" s="48"/>
      <c r="C6906" s="49"/>
      <c r="D6906" s="49"/>
      <c r="E6906" s="49"/>
      <c r="F6906" s="49"/>
      <c r="G6906" s="50"/>
      <c r="H6906" s="47"/>
      <c r="I6906" s="47"/>
    </row>
    <row r="6907" spans="2:9" ht="20.100000000000001" hidden="1" customHeight="1" x14ac:dyDescent="0.25">
      <c r="B6907" s="48"/>
      <c r="C6907" s="49"/>
      <c r="D6907" s="49"/>
      <c r="E6907" s="49"/>
      <c r="F6907" s="49"/>
      <c r="G6907" s="50"/>
      <c r="H6907" s="47"/>
      <c r="I6907" s="47"/>
    </row>
    <row r="6908" spans="2:9" ht="20.100000000000001" hidden="1" customHeight="1" x14ac:dyDescent="0.25">
      <c r="B6908" s="48"/>
      <c r="C6908" s="49"/>
      <c r="D6908" s="49"/>
      <c r="E6908" s="49"/>
      <c r="F6908" s="49"/>
      <c r="G6908" s="50"/>
      <c r="H6908" s="47"/>
      <c r="I6908" s="47"/>
    </row>
    <row r="6909" spans="2:9" ht="20.100000000000001" hidden="1" customHeight="1" x14ac:dyDescent="0.25">
      <c r="B6909" s="48"/>
      <c r="C6909" s="49"/>
      <c r="D6909" s="49"/>
      <c r="E6909" s="49"/>
      <c r="F6909" s="49"/>
      <c r="G6909" s="50"/>
      <c r="H6909" s="47"/>
      <c r="I6909" s="47"/>
    </row>
    <row r="6910" spans="2:9" ht="20.100000000000001" hidden="1" customHeight="1" x14ac:dyDescent="0.25">
      <c r="B6910" s="48"/>
      <c r="C6910" s="49"/>
      <c r="D6910" s="49"/>
      <c r="E6910" s="49"/>
      <c r="F6910" s="49"/>
      <c r="G6910" s="50"/>
      <c r="H6910" s="47"/>
      <c r="I6910" s="47"/>
    </row>
    <row r="6911" spans="2:9" ht="20.100000000000001" hidden="1" customHeight="1" x14ac:dyDescent="0.25">
      <c r="B6911" s="48"/>
      <c r="C6911" s="49"/>
      <c r="D6911" s="49"/>
      <c r="E6911" s="49"/>
      <c r="F6911" s="49"/>
      <c r="G6911" s="50"/>
      <c r="H6911" s="47"/>
      <c r="I6911" s="47"/>
    </row>
    <row r="6912" spans="2:9" ht="20.100000000000001" hidden="1" customHeight="1" x14ac:dyDescent="0.25">
      <c r="B6912" s="48"/>
      <c r="C6912" s="49"/>
      <c r="D6912" s="49"/>
      <c r="E6912" s="49"/>
      <c r="F6912" s="49"/>
      <c r="G6912" s="50"/>
      <c r="H6912" s="47"/>
      <c r="I6912" s="47"/>
    </row>
    <row r="6913" spans="2:9" ht="20.100000000000001" hidden="1" customHeight="1" x14ac:dyDescent="0.25">
      <c r="B6913" s="48"/>
      <c r="C6913" s="49"/>
      <c r="D6913" s="49"/>
      <c r="E6913" s="49"/>
      <c r="F6913" s="49"/>
      <c r="G6913" s="50"/>
      <c r="H6913" s="47"/>
      <c r="I6913" s="47"/>
    </row>
    <row r="6914" spans="2:9" ht="20.100000000000001" hidden="1" customHeight="1" x14ac:dyDescent="0.25">
      <c r="B6914" s="48"/>
      <c r="C6914" s="49"/>
      <c r="D6914" s="49"/>
      <c r="E6914" s="49"/>
      <c r="F6914" s="49"/>
      <c r="G6914" s="50"/>
      <c r="H6914" s="47"/>
      <c r="I6914" s="47"/>
    </row>
    <row r="6915" spans="2:9" ht="20.100000000000001" hidden="1" customHeight="1" x14ac:dyDescent="0.25">
      <c r="B6915" s="48"/>
      <c r="C6915" s="49"/>
      <c r="D6915" s="49"/>
      <c r="E6915" s="49"/>
      <c r="F6915" s="49"/>
      <c r="G6915" s="50"/>
      <c r="H6915" s="47"/>
      <c r="I6915" s="47"/>
    </row>
    <row r="6916" spans="2:9" ht="20.100000000000001" hidden="1" customHeight="1" x14ac:dyDescent="0.25">
      <c r="B6916" s="48"/>
      <c r="C6916" s="49"/>
      <c r="D6916" s="49"/>
      <c r="E6916" s="49"/>
      <c r="F6916" s="49"/>
      <c r="G6916" s="50"/>
      <c r="H6916" s="47"/>
      <c r="I6916" s="47"/>
    </row>
    <row r="6917" spans="2:9" ht="20.100000000000001" hidden="1" customHeight="1" x14ac:dyDescent="0.25">
      <c r="B6917" s="48"/>
      <c r="C6917" s="49"/>
      <c r="D6917" s="49"/>
      <c r="E6917" s="49"/>
      <c r="F6917" s="49"/>
      <c r="G6917" s="50"/>
      <c r="H6917" s="47"/>
      <c r="I6917" s="47"/>
    </row>
    <row r="6918" spans="2:9" ht="20.100000000000001" hidden="1" customHeight="1" x14ac:dyDescent="0.25">
      <c r="B6918" s="48"/>
      <c r="C6918" s="49"/>
      <c r="D6918" s="49"/>
      <c r="E6918" s="49"/>
      <c r="F6918" s="49"/>
      <c r="G6918" s="50"/>
      <c r="H6918" s="47"/>
      <c r="I6918" s="47"/>
    </row>
    <row r="6919" spans="2:9" ht="20.100000000000001" hidden="1" customHeight="1" x14ac:dyDescent="0.25">
      <c r="B6919" s="48"/>
      <c r="C6919" s="49"/>
      <c r="D6919" s="49"/>
      <c r="E6919" s="49"/>
      <c r="F6919" s="49"/>
      <c r="G6919" s="50"/>
      <c r="H6919" s="47"/>
      <c r="I6919" s="47"/>
    </row>
    <row r="6920" spans="2:9" ht="20.100000000000001" hidden="1" customHeight="1" x14ac:dyDescent="0.25">
      <c r="B6920" s="48"/>
      <c r="C6920" s="49"/>
      <c r="D6920" s="49"/>
      <c r="E6920" s="49"/>
      <c r="F6920" s="49"/>
      <c r="G6920" s="50"/>
      <c r="H6920" s="47"/>
      <c r="I6920" s="47"/>
    </row>
    <row r="6921" spans="2:9" ht="20.100000000000001" hidden="1" customHeight="1" x14ac:dyDescent="0.25">
      <c r="B6921" s="48"/>
      <c r="C6921" s="49"/>
      <c r="D6921" s="49"/>
      <c r="E6921" s="49"/>
      <c r="F6921" s="49"/>
      <c r="G6921" s="50"/>
      <c r="H6921" s="47"/>
      <c r="I6921" s="47"/>
    </row>
    <row r="6922" spans="2:9" ht="20.100000000000001" hidden="1" customHeight="1" x14ac:dyDescent="0.25">
      <c r="B6922" s="48"/>
      <c r="C6922" s="49"/>
      <c r="D6922" s="49"/>
      <c r="E6922" s="49"/>
      <c r="F6922" s="49"/>
      <c r="G6922" s="50"/>
      <c r="H6922" s="47"/>
      <c r="I6922" s="47"/>
    </row>
    <row r="6923" spans="2:9" ht="20.100000000000001" hidden="1" customHeight="1" x14ac:dyDescent="0.25">
      <c r="B6923" s="48"/>
      <c r="C6923" s="49"/>
      <c r="D6923" s="49"/>
      <c r="E6923" s="49"/>
      <c r="F6923" s="49"/>
      <c r="G6923" s="50"/>
      <c r="H6923" s="47"/>
      <c r="I6923" s="47"/>
    </row>
    <row r="6924" spans="2:9" ht="20.100000000000001" hidden="1" customHeight="1" x14ac:dyDescent="0.25">
      <c r="B6924" s="48"/>
      <c r="C6924" s="49"/>
      <c r="D6924" s="49"/>
      <c r="E6924" s="49"/>
      <c r="F6924" s="49"/>
      <c r="G6924" s="50"/>
      <c r="H6924" s="47"/>
      <c r="I6924" s="47"/>
    </row>
    <row r="6925" spans="2:9" ht="20.100000000000001" hidden="1" customHeight="1" x14ac:dyDescent="0.25">
      <c r="B6925" s="48"/>
      <c r="C6925" s="49"/>
      <c r="D6925" s="49"/>
      <c r="E6925" s="49"/>
      <c r="F6925" s="49"/>
      <c r="G6925" s="50"/>
      <c r="H6925" s="47"/>
      <c r="I6925" s="47"/>
    </row>
    <row r="6926" spans="2:9" ht="20.100000000000001" hidden="1" customHeight="1" x14ac:dyDescent="0.25">
      <c r="B6926" s="48"/>
      <c r="C6926" s="49"/>
      <c r="D6926" s="49"/>
      <c r="E6926" s="49"/>
      <c r="F6926" s="49"/>
      <c r="G6926" s="50"/>
      <c r="H6926" s="47"/>
      <c r="I6926" s="47"/>
    </row>
    <row r="6927" spans="2:9" ht="20.100000000000001" hidden="1" customHeight="1" x14ac:dyDescent="0.25">
      <c r="B6927" s="48"/>
      <c r="C6927" s="49"/>
      <c r="D6927" s="49"/>
      <c r="E6927" s="49"/>
      <c r="F6927" s="49"/>
      <c r="G6927" s="50"/>
      <c r="H6927" s="47"/>
      <c r="I6927" s="47"/>
    </row>
    <row r="6928" spans="2:9" ht="20.100000000000001" hidden="1" customHeight="1" x14ac:dyDescent="0.25">
      <c r="B6928" s="48"/>
      <c r="C6928" s="49"/>
      <c r="D6928" s="49"/>
      <c r="E6928" s="49"/>
      <c r="F6928" s="49"/>
      <c r="G6928" s="50"/>
      <c r="H6928" s="47"/>
      <c r="I6928" s="47"/>
    </row>
    <row r="6929" spans="2:9" ht="20.100000000000001" hidden="1" customHeight="1" x14ac:dyDescent="0.25">
      <c r="B6929" s="48"/>
      <c r="C6929" s="49"/>
      <c r="D6929" s="49"/>
      <c r="E6929" s="49"/>
      <c r="F6929" s="49"/>
      <c r="G6929" s="50"/>
      <c r="H6929" s="47"/>
      <c r="I6929" s="47"/>
    </row>
    <row r="6930" spans="2:9" ht="20.100000000000001" hidden="1" customHeight="1" x14ac:dyDescent="0.25">
      <c r="B6930" s="48"/>
      <c r="C6930" s="49"/>
      <c r="D6930" s="49"/>
      <c r="E6930" s="49"/>
      <c r="F6930" s="49"/>
      <c r="G6930" s="50"/>
      <c r="H6930" s="47"/>
      <c r="I6930" s="47"/>
    </row>
    <row r="6931" spans="2:9" ht="20.100000000000001" hidden="1" customHeight="1" x14ac:dyDescent="0.25">
      <c r="B6931" s="48"/>
      <c r="C6931" s="49"/>
      <c r="D6931" s="49"/>
      <c r="E6931" s="49"/>
      <c r="F6931" s="49"/>
      <c r="G6931" s="50"/>
      <c r="H6931" s="47"/>
      <c r="I6931" s="47"/>
    </row>
    <row r="6932" spans="2:9" ht="20.100000000000001" hidden="1" customHeight="1" x14ac:dyDescent="0.25">
      <c r="B6932" s="48"/>
      <c r="C6932" s="49"/>
      <c r="D6932" s="49"/>
      <c r="E6932" s="49"/>
      <c r="F6932" s="49"/>
      <c r="G6932" s="50"/>
      <c r="H6932" s="47"/>
      <c r="I6932" s="47"/>
    </row>
    <row r="6933" spans="2:9" ht="20.100000000000001" hidden="1" customHeight="1" x14ac:dyDescent="0.25">
      <c r="B6933" s="48"/>
      <c r="C6933" s="49"/>
      <c r="D6933" s="49"/>
      <c r="E6933" s="49"/>
      <c r="F6933" s="49"/>
      <c r="G6933" s="50"/>
      <c r="H6933" s="47"/>
      <c r="I6933" s="47"/>
    </row>
    <row r="6934" spans="2:9" ht="20.100000000000001" hidden="1" customHeight="1" x14ac:dyDescent="0.25">
      <c r="B6934" s="48"/>
      <c r="C6934" s="49"/>
      <c r="D6934" s="49"/>
      <c r="E6934" s="49"/>
      <c r="F6934" s="49"/>
      <c r="G6934" s="50"/>
      <c r="H6934" s="47"/>
      <c r="I6934" s="47"/>
    </row>
    <row r="6935" spans="2:9" ht="20.100000000000001" hidden="1" customHeight="1" x14ac:dyDescent="0.25">
      <c r="B6935" s="48"/>
      <c r="C6935" s="49"/>
      <c r="D6935" s="49"/>
      <c r="E6935" s="49"/>
      <c r="F6935" s="49"/>
      <c r="G6935" s="50"/>
      <c r="H6935" s="47"/>
      <c r="I6935" s="47"/>
    </row>
    <row r="6936" spans="2:9" ht="20.100000000000001" hidden="1" customHeight="1" x14ac:dyDescent="0.25">
      <c r="B6936" s="48"/>
      <c r="C6936" s="49"/>
      <c r="D6936" s="49"/>
      <c r="E6936" s="49"/>
      <c r="F6936" s="49"/>
      <c r="G6936" s="50"/>
      <c r="H6936" s="47"/>
      <c r="I6936" s="47"/>
    </row>
    <row r="6937" spans="2:9" ht="20.100000000000001" hidden="1" customHeight="1" x14ac:dyDescent="0.25">
      <c r="B6937" s="48"/>
      <c r="C6937" s="49"/>
      <c r="D6937" s="49"/>
      <c r="E6937" s="49"/>
      <c r="F6937" s="49"/>
      <c r="G6937" s="50"/>
      <c r="H6937" s="47"/>
      <c r="I6937" s="47"/>
    </row>
    <row r="6938" spans="2:9" ht="20.100000000000001" hidden="1" customHeight="1" x14ac:dyDescent="0.25">
      <c r="B6938" s="48"/>
      <c r="C6938" s="49"/>
      <c r="D6938" s="49"/>
      <c r="E6938" s="49"/>
      <c r="F6938" s="49"/>
      <c r="G6938" s="50"/>
      <c r="H6938" s="47"/>
      <c r="I6938" s="47"/>
    </row>
    <row r="6939" spans="2:9" ht="20.100000000000001" hidden="1" customHeight="1" x14ac:dyDescent="0.25">
      <c r="B6939" s="48"/>
      <c r="C6939" s="49"/>
      <c r="D6939" s="49"/>
      <c r="E6939" s="49"/>
      <c r="F6939" s="49"/>
      <c r="G6939" s="50"/>
      <c r="H6939" s="47"/>
      <c r="I6939" s="47"/>
    </row>
    <row r="6940" spans="2:9" ht="20.100000000000001" hidden="1" customHeight="1" x14ac:dyDescent="0.25">
      <c r="B6940" s="48"/>
      <c r="C6940" s="49"/>
      <c r="D6940" s="49"/>
      <c r="E6940" s="49"/>
      <c r="F6940" s="49"/>
      <c r="G6940" s="50"/>
      <c r="H6940" s="47"/>
      <c r="I6940" s="47"/>
    </row>
    <row r="6941" spans="2:9" ht="20.100000000000001" hidden="1" customHeight="1" x14ac:dyDescent="0.25">
      <c r="B6941" s="48"/>
      <c r="C6941" s="49"/>
      <c r="D6941" s="49"/>
      <c r="E6941" s="49"/>
      <c r="F6941" s="49"/>
      <c r="G6941" s="50"/>
      <c r="H6941" s="47"/>
      <c r="I6941" s="47"/>
    </row>
    <row r="6942" spans="2:9" ht="20.100000000000001" hidden="1" customHeight="1" x14ac:dyDescent="0.25">
      <c r="B6942" s="48"/>
      <c r="C6942" s="49"/>
      <c r="D6942" s="49"/>
      <c r="E6942" s="49"/>
      <c r="F6942" s="49"/>
      <c r="G6942" s="50"/>
      <c r="H6942" s="47"/>
      <c r="I6942" s="47"/>
    </row>
    <row r="6943" spans="2:9" ht="20.100000000000001" hidden="1" customHeight="1" x14ac:dyDescent="0.25">
      <c r="B6943" s="48"/>
      <c r="C6943" s="49"/>
      <c r="D6943" s="49"/>
      <c r="E6943" s="49"/>
      <c r="F6943" s="49"/>
      <c r="G6943" s="50"/>
      <c r="H6943" s="47"/>
      <c r="I6943" s="47"/>
    </row>
    <row r="6944" spans="2:9" ht="20.100000000000001" hidden="1" customHeight="1" x14ac:dyDescent="0.25">
      <c r="B6944" s="48"/>
      <c r="C6944" s="49"/>
      <c r="D6944" s="49"/>
      <c r="E6944" s="49"/>
      <c r="F6944" s="49"/>
      <c r="G6944" s="50"/>
      <c r="H6944" s="47"/>
      <c r="I6944" s="47"/>
    </row>
    <row r="6945" spans="2:9" ht="20.100000000000001" hidden="1" customHeight="1" x14ac:dyDescent="0.25">
      <c r="B6945" s="48"/>
      <c r="C6945" s="49"/>
      <c r="D6945" s="49"/>
      <c r="E6945" s="49"/>
      <c r="F6945" s="49"/>
      <c r="G6945" s="50"/>
      <c r="H6945" s="47"/>
      <c r="I6945" s="47"/>
    </row>
    <row r="6946" spans="2:9" ht="20.100000000000001" hidden="1" customHeight="1" x14ac:dyDescent="0.25">
      <c r="B6946" s="48"/>
      <c r="C6946" s="49"/>
      <c r="D6946" s="49"/>
      <c r="E6946" s="49"/>
      <c r="F6946" s="49"/>
      <c r="G6946" s="50"/>
      <c r="H6946" s="47"/>
      <c r="I6946" s="47"/>
    </row>
    <row r="6947" spans="2:9" ht="20.100000000000001" hidden="1" customHeight="1" x14ac:dyDescent="0.25">
      <c r="B6947" s="48"/>
      <c r="C6947" s="49"/>
      <c r="D6947" s="49"/>
      <c r="E6947" s="49"/>
      <c r="F6947" s="49"/>
      <c r="G6947" s="50"/>
      <c r="H6947" s="47"/>
      <c r="I6947" s="47"/>
    </row>
    <row r="6948" spans="2:9" ht="20.100000000000001" hidden="1" customHeight="1" x14ac:dyDescent="0.25">
      <c r="B6948" s="48"/>
      <c r="C6948" s="49"/>
      <c r="D6948" s="49"/>
      <c r="E6948" s="49"/>
      <c r="F6948" s="49"/>
      <c r="G6948" s="50"/>
      <c r="H6948" s="47"/>
      <c r="I6948" s="47"/>
    </row>
    <row r="6949" spans="2:9" ht="20.100000000000001" hidden="1" customHeight="1" x14ac:dyDescent="0.25">
      <c r="B6949" s="48"/>
      <c r="C6949" s="49"/>
      <c r="D6949" s="49"/>
      <c r="E6949" s="49"/>
      <c r="F6949" s="49"/>
      <c r="G6949" s="50"/>
      <c r="H6949" s="47"/>
      <c r="I6949" s="47"/>
    </row>
    <row r="6950" spans="2:9" ht="20.100000000000001" hidden="1" customHeight="1" x14ac:dyDescent="0.25">
      <c r="B6950" s="48"/>
      <c r="C6950" s="49"/>
      <c r="D6950" s="49"/>
      <c r="E6950" s="49"/>
      <c r="F6950" s="49"/>
      <c r="G6950" s="50"/>
      <c r="H6950" s="47"/>
      <c r="I6950" s="47"/>
    </row>
    <row r="6951" spans="2:9" ht="20.100000000000001" hidden="1" customHeight="1" x14ac:dyDescent="0.25">
      <c r="B6951" s="48"/>
      <c r="C6951" s="49"/>
      <c r="D6951" s="49"/>
      <c r="E6951" s="49"/>
      <c r="F6951" s="49"/>
      <c r="G6951" s="50"/>
      <c r="H6951" s="47"/>
      <c r="I6951" s="47"/>
    </row>
    <row r="6952" spans="2:9" ht="20.100000000000001" hidden="1" customHeight="1" x14ac:dyDescent="0.25">
      <c r="B6952" s="48"/>
      <c r="C6952" s="49"/>
      <c r="D6952" s="49"/>
      <c r="E6952" s="49"/>
      <c r="F6952" s="49"/>
      <c r="G6952" s="50"/>
      <c r="H6952" s="47"/>
      <c r="I6952" s="47"/>
    </row>
    <row r="6953" spans="2:9" ht="20.100000000000001" hidden="1" customHeight="1" x14ac:dyDescent="0.25">
      <c r="B6953" s="48"/>
      <c r="C6953" s="49"/>
      <c r="D6953" s="49"/>
      <c r="E6953" s="49"/>
      <c r="F6953" s="49"/>
      <c r="G6953" s="50"/>
      <c r="H6953" s="47"/>
      <c r="I6953" s="47"/>
    </row>
    <row r="6954" spans="2:9" ht="20.100000000000001" hidden="1" customHeight="1" x14ac:dyDescent="0.25">
      <c r="B6954" s="48"/>
      <c r="C6954" s="49"/>
      <c r="D6954" s="49"/>
      <c r="E6954" s="49"/>
      <c r="F6954" s="49"/>
      <c r="G6954" s="50"/>
      <c r="H6954" s="47"/>
      <c r="I6954" s="47"/>
    </row>
    <row r="6955" spans="2:9" ht="20.100000000000001" hidden="1" customHeight="1" x14ac:dyDescent="0.25">
      <c r="B6955" s="48"/>
      <c r="C6955" s="49"/>
      <c r="D6955" s="49"/>
      <c r="E6955" s="49"/>
      <c r="F6955" s="49"/>
      <c r="G6955" s="50"/>
      <c r="H6955" s="47"/>
      <c r="I6955" s="47"/>
    </row>
    <row r="6956" spans="2:9" ht="20.100000000000001" hidden="1" customHeight="1" x14ac:dyDescent="0.25">
      <c r="B6956" s="48"/>
      <c r="C6956" s="49"/>
      <c r="D6956" s="49"/>
      <c r="E6956" s="49"/>
      <c r="F6956" s="49"/>
      <c r="G6956" s="50"/>
      <c r="H6956" s="47"/>
      <c r="I6956" s="47"/>
    </row>
    <row r="6957" spans="2:9" ht="20.100000000000001" hidden="1" customHeight="1" x14ac:dyDescent="0.25">
      <c r="B6957" s="48"/>
      <c r="C6957" s="49"/>
      <c r="D6957" s="49"/>
      <c r="E6957" s="49"/>
      <c r="F6957" s="49"/>
      <c r="G6957" s="50"/>
      <c r="H6957" s="47"/>
      <c r="I6957" s="47"/>
    </row>
    <row r="6958" spans="2:9" ht="20.100000000000001" hidden="1" customHeight="1" x14ac:dyDescent="0.25">
      <c r="B6958" s="48"/>
      <c r="C6958" s="49"/>
      <c r="D6958" s="49"/>
      <c r="E6958" s="49"/>
      <c r="F6958" s="49"/>
      <c r="G6958" s="50"/>
      <c r="H6958" s="47"/>
      <c r="I6958" s="47"/>
    </row>
    <row r="6959" spans="2:9" ht="20.100000000000001" hidden="1" customHeight="1" x14ac:dyDescent="0.25">
      <c r="B6959" s="48"/>
      <c r="C6959" s="49"/>
      <c r="D6959" s="49"/>
      <c r="E6959" s="49"/>
      <c r="F6959" s="49"/>
      <c r="G6959" s="50"/>
      <c r="H6959" s="47"/>
      <c r="I6959" s="47"/>
    </row>
    <row r="6960" spans="2:9" ht="20.100000000000001" hidden="1" customHeight="1" x14ac:dyDescent="0.25">
      <c r="B6960" s="48"/>
      <c r="C6960" s="49"/>
      <c r="D6960" s="49"/>
      <c r="E6960" s="49"/>
      <c r="F6960" s="49"/>
      <c r="G6960" s="50"/>
      <c r="H6960" s="47"/>
      <c r="I6960" s="47"/>
    </row>
    <row r="6961" spans="2:9" ht="20.100000000000001" hidden="1" customHeight="1" x14ac:dyDescent="0.25">
      <c r="B6961" s="48"/>
      <c r="C6961" s="49"/>
      <c r="D6961" s="49"/>
      <c r="E6961" s="49"/>
      <c r="F6961" s="49"/>
      <c r="G6961" s="50"/>
      <c r="H6961" s="47"/>
      <c r="I6961" s="47"/>
    </row>
    <row r="6962" spans="2:9" ht="20.100000000000001" hidden="1" customHeight="1" x14ac:dyDescent="0.25">
      <c r="B6962" s="48"/>
      <c r="C6962" s="49"/>
      <c r="D6962" s="49"/>
      <c r="E6962" s="49"/>
      <c r="F6962" s="49"/>
      <c r="G6962" s="50"/>
      <c r="H6962" s="47"/>
      <c r="I6962" s="47"/>
    </row>
    <row r="6963" spans="2:9" ht="20.100000000000001" hidden="1" customHeight="1" x14ac:dyDescent="0.25">
      <c r="B6963" s="48"/>
      <c r="C6963" s="49"/>
      <c r="D6963" s="49"/>
      <c r="E6963" s="49"/>
      <c r="F6963" s="49"/>
      <c r="G6963" s="50"/>
      <c r="H6963" s="47"/>
      <c r="I6963" s="47"/>
    </row>
    <row r="6964" spans="2:9" ht="20.100000000000001" hidden="1" customHeight="1" x14ac:dyDescent="0.25">
      <c r="B6964" s="48"/>
      <c r="C6964" s="49"/>
      <c r="D6964" s="49"/>
      <c r="E6964" s="49"/>
      <c r="F6964" s="49"/>
      <c r="G6964" s="50"/>
      <c r="H6964" s="47"/>
      <c r="I6964" s="47"/>
    </row>
    <row r="6965" spans="2:9" ht="20.100000000000001" hidden="1" customHeight="1" x14ac:dyDescent="0.25">
      <c r="B6965" s="48"/>
      <c r="C6965" s="49"/>
      <c r="D6965" s="49"/>
      <c r="E6965" s="49"/>
      <c r="F6965" s="49"/>
      <c r="G6965" s="50"/>
      <c r="H6965" s="47"/>
      <c r="I6965" s="47"/>
    </row>
    <row r="6966" spans="2:9" ht="20.100000000000001" hidden="1" customHeight="1" x14ac:dyDescent="0.25">
      <c r="B6966" s="48"/>
      <c r="C6966" s="49"/>
      <c r="D6966" s="49"/>
      <c r="E6966" s="49"/>
      <c r="F6966" s="49"/>
      <c r="G6966" s="50"/>
      <c r="H6966" s="47"/>
      <c r="I6966" s="47"/>
    </row>
    <row r="6967" spans="2:9" ht="20.100000000000001" hidden="1" customHeight="1" x14ac:dyDescent="0.25">
      <c r="B6967" s="48"/>
      <c r="C6967" s="49"/>
      <c r="D6967" s="49"/>
      <c r="E6967" s="49"/>
      <c r="F6967" s="49"/>
      <c r="G6967" s="50"/>
      <c r="H6967" s="47"/>
      <c r="I6967" s="47"/>
    </row>
    <row r="6968" spans="2:9" ht="20.100000000000001" hidden="1" customHeight="1" x14ac:dyDescent="0.25">
      <c r="B6968" s="48"/>
      <c r="C6968" s="49"/>
      <c r="D6968" s="49"/>
      <c r="E6968" s="49"/>
      <c r="F6968" s="49"/>
      <c r="G6968" s="50"/>
      <c r="H6968" s="47"/>
      <c r="I6968" s="47"/>
    </row>
    <row r="6969" spans="2:9" ht="20.100000000000001" hidden="1" customHeight="1" x14ac:dyDescent="0.25">
      <c r="B6969" s="48"/>
      <c r="C6969" s="49"/>
      <c r="D6969" s="49"/>
      <c r="E6969" s="49"/>
      <c r="F6969" s="49"/>
      <c r="G6969" s="50"/>
      <c r="H6969" s="47"/>
      <c r="I6969" s="47"/>
    </row>
    <row r="6970" spans="2:9" ht="20.100000000000001" hidden="1" customHeight="1" x14ac:dyDescent="0.25">
      <c r="B6970" s="48"/>
      <c r="C6970" s="49"/>
      <c r="D6970" s="49"/>
      <c r="E6970" s="49"/>
      <c r="F6970" s="49"/>
      <c r="G6970" s="50"/>
      <c r="H6970" s="47"/>
      <c r="I6970" s="47"/>
    </row>
    <row r="6971" spans="2:9" ht="20.100000000000001" hidden="1" customHeight="1" x14ac:dyDescent="0.25">
      <c r="B6971" s="48"/>
      <c r="C6971" s="49"/>
      <c r="D6971" s="49"/>
      <c r="E6971" s="49"/>
      <c r="F6971" s="49"/>
      <c r="G6971" s="50"/>
      <c r="H6971" s="47"/>
      <c r="I6971" s="47"/>
    </row>
    <row r="6972" spans="2:9" ht="20.100000000000001" hidden="1" customHeight="1" x14ac:dyDescent="0.25">
      <c r="B6972" s="48"/>
      <c r="C6972" s="49"/>
      <c r="D6972" s="49"/>
      <c r="E6972" s="49"/>
      <c r="F6972" s="49"/>
      <c r="G6972" s="50"/>
      <c r="H6972" s="47"/>
      <c r="I6972" s="47"/>
    </row>
    <row r="6973" spans="2:9" ht="20.100000000000001" hidden="1" customHeight="1" x14ac:dyDescent="0.25">
      <c r="B6973" s="48"/>
      <c r="C6973" s="49"/>
      <c r="D6973" s="49"/>
      <c r="E6973" s="49"/>
      <c r="F6973" s="49"/>
      <c r="G6973" s="50"/>
      <c r="H6973" s="47"/>
      <c r="I6973" s="47"/>
    </row>
    <row r="6974" spans="2:9" ht="20.100000000000001" hidden="1" customHeight="1" x14ac:dyDescent="0.25">
      <c r="B6974" s="48"/>
      <c r="C6974" s="49"/>
      <c r="D6974" s="49"/>
      <c r="E6974" s="49"/>
      <c r="F6974" s="49"/>
      <c r="G6974" s="50"/>
      <c r="H6974" s="47"/>
      <c r="I6974" s="47"/>
    </row>
    <row r="6975" spans="2:9" ht="20.100000000000001" hidden="1" customHeight="1" x14ac:dyDescent="0.25">
      <c r="B6975" s="48"/>
      <c r="C6975" s="49"/>
      <c r="D6975" s="49"/>
      <c r="E6975" s="49"/>
      <c r="F6975" s="49"/>
      <c r="G6975" s="50"/>
      <c r="H6975" s="47"/>
      <c r="I6975" s="47"/>
    </row>
    <row r="6976" spans="2:9" ht="20.100000000000001" hidden="1" customHeight="1" x14ac:dyDescent="0.25">
      <c r="B6976" s="48"/>
      <c r="C6976" s="49"/>
      <c r="D6976" s="49"/>
      <c r="E6976" s="49"/>
      <c r="F6976" s="49"/>
      <c r="G6976" s="50"/>
      <c r="H6976" s="47"/>
      <c r="I6976" s="47"/>
    </row>
    <row r="6977" spans="2:9" ht="20.100000000000001" hidden="1" customHeight="1" x14ac:dyDescent="0.25">
      <c r="B6977" s="48"/>
      <c r="C6977" s="49"/>
      <c r="D6977" s="49"/>
      <c r="E6977" s="49"/>
      <c r="F6977" s="49"/>
      <c r="G6977" s="50"/>
      <c r="H6977" s="47"/>
      <c r="I6977" s="47"/>
    </row>
    <row r="6978" spans="2:9" ht="20.100000000000001" hidden="1" customHeight="1" x14ac:dyDescent="0.25">
      <c r="B6978" s="48"/>
      <c r="C6978" s="49"/>
      <c r="D6978" s="49"/>
      <c r="E6978" s="49"/>
      <c r="F6978" s="49"/>
      <c r="G6978" s="50"/>
      <c r="H6978" s="47"/>
      <c r="I6978" s="47"/>
    </row>
    <row r="6979" spans="2:9" ht="20.100000000000001" hidden="1" customHeight="1" x14ac:dyDescent="0.25">
      <c r="B6979" s="48"/>
      <c r="C6979" s="49"/>
      <c r="D6979" s="49"/>
      <c r="E6979" s="49"/>
      <c r="F6979" s="49"/>
      <c r="G6979" s="50"/>
      <c r="H6979" s="47"/>
      <c r="I6979" s="47"/>
    </row>
    <row r="6980" spans="2:9" ht="20.100000000000001" hidden="1" customHeight="1" x14ac:dyDescent="0.25">
      <c r="B6980" s="48"/>
      <c r="C6980" s="49"/>
      <c r="D6980" s="49"/>
      <c r="E6980" s="49"/>
      <c r="F6980" s="49"/>
      <c r="G6980" s="50"/>
      <c r="H6980" s="47"/>
      <c r="I6980" s="47"/>
    </row>
    <row r="6981" spans="2:9" ht="20.100000000000001" hidden="1" customHeight="1" x14ac:dyDescent="0.25">
      <c r="B6981" s="48"/>
      <c r="C6981" s="49"/>
      <c r="D6981" s="49"/>
      <c r="E6981" s="49"/>
      <c r="F6981" s="49"/>
      <c r="G6981" s="50"/>
      <c r="H6981" s="47"/>
      <c r="I6981" s="47"/>
    </row>
    <row r="6982" spans="2:9" ht="20.100000000000001" hidden="1" customHeight="1" x14ac:dyDescent="0.25">
      <c r="B6982" s="48"/>
      <c r="C6982" s="49"/>
      <c r="D6982" s="49"/>
      <c r="E6982" s="49"/>
      <c r="F6982" s="49"/>
      <c r="G6982" s="50"/>
      <c r="H6982" s="47"/>
      <c r="I6982" s="47"/>
    </row>
    <row r="6983" spans="2:9" ht="20.100000000000001" hidden="1" customHeight="1" x14ac:dyDescent="0.25">
      <c r="B6983" s="48"/>
      <c r="C6983" s="49"/>
      <c r="D6983" s="49"/>
      <c r="E6983" s="49"/>
      <c r="F6983" s="49"/>
      <c r="G6983" s="50"/>
      <c r="H6983" s="47"/>
      <c r="I6983" s="47"/>
    </row>
    <row r="6984" spans="2:9" ht="20.100000000000001" hidden="1" customHeight="1" x14ac:dyDescent="0.25">
      <c r="B6984" s="48"/>
      <c r="C6984" s="49"/>
      <c r="D6984" s="49"/>
      <c r="E6984" s="49"/>
      <c r="F6984" s="49"/>
      <c r="G6984" s="50"/>
      <c r="H6984" s="47"/>
      <c r="I6984" s="47"/>
    </row>
    <row r="6985" spans="2:9" ht="20.100000000000001" hidden="1" customHeight="1" x14ac:dyDescent="0.25">
      <c r="B6985" s="48"/>
      <c r="C6985" s="49"/>
      <c r="D6985" s="49"/>
      <c r="E6985" s="49"/>
      <c r="F6985" s="49"/>
      <c r="G6985" s="50"/>
      <c r="H6985" s="47"/>
      <c r="I6985" s="47"/>
    </row>
    <row r="6986" spans="2:9" ht="20.100000000000001" hidden="1" customHeight="1" x14ac:dyDescent="0.25">
      <c r="B6986" s="48"/>
      <c r="C6986" s="49"/>
      <c r="D6986" s="49"/>
      <c r="E6986" s="49"/>
      <c r="F6986" s="49"/>
      <c r="G6986" s="50"/>
      <c r="H6986" s="47"/>
      <c r="I6986" s="47"/>
    </row>
    <row r="6987" spans="2:9" ht="20.100000000000001" hidden="1" customHeight="1" x14ac:dyDescent="0.25">
      <c r="B6987" s="48"/>
      <c r="C6987" s="49"/>
      <c r="D6987" s="49"/>
      <c r="E6987" s="49"/>
      <c r="F6987" s="49"/>
      <c r="G6987" s="50"/>
      <c r="H6987" s="47"/>
      <c r="I6987" s="47"/>
    </row>
    <row r="6988" spans="2:9" ht="20.100000000000001" hidden="1" customHeight="1" x14ac:dyDescent="0.25">
      <c r="B6988" s="48"/>
      <c r="C6988" s="49"/>
      <c r="D6988" s="49"/>
      <c r="E6988" s="49"/>
      <c r="F6988" s="49"/>
      <c r="G6988" s="50"/>
      <c r="H6988" s="47"/>
      <c r="I6988" s="47"/>
    </row>
    <row r="6989" spans="2:9" ht="20.100000000000001" hidden="1" customHeight="1" x14ac:dyDescent="0.25">
      <c r="B6989" s="48"/>
      <c r="C6989" s="49"/>
      <c r="D6989" s="49"/>
      <c r="E6989" s="49"/>
      <c r="F6989" s="49"/>
      <c r="G6989" s="50"/>
      <c r="H6989" s="47"/>
      <c r="I6989" s="47"/>
    </row>
    <row r="6990" spans="2:9" ht="20.100000000000001" hidden="1" customHeight="1" x14ac:dyDescent="0.25">
      <c r="B6990" s="48"/>
      <c r="C6990" s="49"/>
      <c r="D6990" s="49"/>
      <c r="E6990" s="49"/>
      <c r="F6990" s="49"/>
      <c r="G6990" s="50"/>
      <c r="H6990" s="47"/>
      <c r="I6990" s="47"/>
    </row>
    <row r="6991" spans="2:9" ht="20.100000000000001" hidden="1" customHeight="1" x14ac:dyDescent="0.25">
      <c r="B6991" s="48"/>
      <c r="C6991" s="49"/>
      <c r="D6991" s="49"/>
      <c r="E6991" s="49"/>
      <c r="F6991" s="49"/>
      <c r="G6991" s="50"/>
      <c r="H6991" s="47"/>
      <c r="I6991" s="47"/>
    </row>
    <row r="6992" spans="2:9" ht="20.100000000000001" hidden="1" customHeight="1" x14ac:dyDescent="0.25">
      <c r="B6992" s="48"/>
      <c r="C6992" s="49"/>
      <c r="D6992" s="49"/>
      <c r="E6992" s="49"/>
      <c r="F6992" s="49"/>
      <c r="G6992" s="50"/>
      <c r="H6992" s="47"/>
      <c r="I6992" s="47"/>
    </row>
    <row r="6993" spans="2:9" ht="20.100000000000001" hidden="1" customHeight="1" x14ac:dyDescent="0.25">
      <c r="B6993" s="48"/>
      <c r="C6993" s="49"/>
      <c r="D6993" s="49"/>
      <c r="E6993" s="49"/>
      <c r="F6993" s="49"/>
      <c r="G6993" s="50"/>
      <c r="H6993" s="47"/>
      <c r="I6993" s="47"/>
    </row>
    <row r="6994" spans="2:9" ht="20.100000000000001" hidden="1" customHeight="1" x14ac:dyDescent="0.25">
      <c r="B6994" s="48"/>
      <c r="C6994" s="49"/>
      <c r="D6994" s="49"/>
      <c r="E6994" s="49"/>
      <c r="F6994" s="49"/>
      <c r="G6994" s="50"/>
      <c r="H6994" s="47"/>
      <c r="I6994" s="47"/>
    </row>
    <row r="6995" spans="2:9" ht="20.100000000000001" hidden="1" customHeight="1" x14ac:dyDescent="0.25">
      <c r="B6995" s="48"/>
      <c r="C6995" s="49"/>
      <c r="D6995" s="49"/>
      <c r="E6995" s="49"/>
      <c r="F6995" s="49"/>
      <c r="G6995" s="50"/>
      <c r="H6995" s="47"/>
      <c r="I6995" s="47"/>
    </row>
    <row r="6996" spans="2:9" ht="20.100000000000001" hidden="1" customHeight="1" x14ac:dyDescent="0.25">
      <c r="B6996" s="48"/>
      <c r="C6996" s="49"/>
      <c r="D6996" s="49"/>
      <c r="E6996" s="49"/>
      <c r="F6996" s="49"/>
      <c r="G6996" s="50"/>
      <c r="H6996" s="47"/>
      <c r="I6996" s="47"/>
    </row>
    <row r="6997" spans="2:9" ht="20.100000000000001" hidden="1" customHeight="1" x14ac:dyDescent="0.25">
      <c r="B6997" s="48"/>
      <c r="C6997" s="49"/>
      <c r="D6997" s="49"/>
      <c r="E6997" s="49"/>
      <c r="F6997" s="49"/>
      <c r="G6997" s="50"/>
      <c r="H6997" s="47"/>
      <c r="I6997" s="47"/>
    </row>
    <row r="6998" spans="2:9" ht="20.100000000000001" hidden="1" customHeight="1" x14ac:dyDescent="0.25">
      <c r="B6998" s="48"/>
      <c r="C6998" s="49"/>
      <c r="D6998" s="49"/>
      <c r="E6998" s="49"/>
      <c r="F6998" s="49"/>
      <c r="G6998" s="50"/>
      <c r="H6998" s="47"/>
      <c r="I6998" s="47"/>
    </row>
    <row r="6999" spans="2:9" ht="20.100000000000001" hidden="1" customHeight="1" x14ac:dyDescent="0.25">
      <c r="B6999" s="48"/>
      <c r="C6999" s="49"/>
      <c r="D6999" s="49"/>
      <c r="E6999" s="49"/>
      <c r="F6999" s="49"/>
      <c r="G6999" s="50"/>
      <c r="H6999" s="47"/>
      <c r="I6999" s="47"/>
    </row>
    <row r="7000" spans="2:9" ht="20.100000000000001" hidden="1" customHeight="1" x14ac:dyDescent="0.25">
      <c r="B7000" s="48"/>
      <c r="C7000" s="49"/>
      <c r="D7000" s="49"/>
      <c r="E7000" s="49"/>
      <c r="F7000" s="49"/>
      <c r="G7000" s="50"/>
      <c r="H7000" s="47"/>
      <c r="I7000" s="47"/>
    </row>
    <row r="7001" spans="2:9" ht="20.100000000000001" hidden="1" customHeight="1" x14ac:dyDescent="0.25">
      <c r="B7001" s="48"/>
      <c r="C7001" s="49"/>
      <c r="D7001" s="49"/>
      <c r="E7001" s="49"/>
      <c r="F7001" s="49"/>
      <c r="G7001" s="50"/>
      <c r="H7001" s="47"/>
      <c r="I7001" s="47"/>
    </row>
    <row r="7002" spans="2:9" ht="20.100000000000001" hidden="1" customHeight="1" x14ac:dyDescent="0.25">
      <c r="B7002" s="48"/>
      <c r="C7002" s="49"/>
      <c r="D7002" s="49"/>
      <c r="E7002" s="49"/>
      <c r="F7002" s="49"/>
      <c r="G7002" s="50"/>
      <c r="H7002" s="47"/>
      <c r="I7002" s="47"/>
    </row>
    <row r="7003" spans="2:9" ht="20.100000000000001" hidden="1" customHeight="1" x14ac:dyDescent="0.25">
      <c r="B7003" s="48"/>
      <c r="C7003" s="49"/>
      <c r="D7003" s="49"/>
      <c r="E7003" s="49"/>
      <c r="F7003" s="49"/>
      <c r="G7003" s="50"/>
      <c r="H7003" s="47"/>
      <c r="I7003" s="47"/>
    </row>
    <row r="7004" spans="2:9" ht="20.100000000000001" hidden="1" customHeight="1" x14ac:dyDescent="0.25">
      <c r="B7004" s="48"/>
      <c r="C7004" s="49"/>
      <c r="D7004" s="49"/>
      <c r="E7004" s="49"/>
      <c r="F7004" s="49"/>
      <c r="G7004" s="50"/>
      <c r="H7004" s="47"/>
      <c r="I7004" s="47"/>
    </row>
    <row r="7005" spans="2:9" ht="20.100000000000001" hidden="1" customHeight="1" x14ac:dyDescent="0.25">
      <c r="B7005" s="48"/>
      <c r="C7005" s="49"/>
      <c r="D7005" s="49"/>
      <c r="E7005" s="49"/>
      <c r="F7005" s="49"/>
      <c r="G7005" s="50"/>
      <c r="H7005" s="47"/>
      <c r="I7005" s="47"/>
    </row>
    <row r="7006" spans="2:9" ht="20.100000000000001" hidden="1" customHeight="1" x14ac:dyDescent="0.25">
      <c r="B7006" s="48"/>
      <c r="C7006" s="49"/>
      <c r="D7006" s="49"/>
      <c r="E7006" s="49"/>
      <c r="F7006" s="49"/>
      <c r="G7006" s="50"/>
      <c r="H7006" s="47"/>
      <c r="I7006" s="47"/>
    </row>
    <row r="7007" spans="2:9" ht="20.100000000000001" hidden="1" customHeight="1" x14ac:dyDescent="0.25">
      <c r="B7007" s="48"/>
      <c r="C7007" s="49"/>
      <c r="D7007" s="49"/>
      <c r="E7007" s="49"/>
      <c r="F7007" s="49"/>
      <c r="G7007" s="50"/>
      <c r="H7007" s="47"/>
      <c r="I7007" s="47"/>
    </row>
    <row r="7008" spans="2:9" ht="20.100000000000001" hidden="1" customHeight="1" x14ac:dyDescent="0.25">
      <c r="B7008" s="48"/>
      <c r="C7008" s="49"/>
      <c r="D7008" s="49"/>
      <c r="E7008" s="49"/>
      <c r="F7008" s="49"/>
      <c r="G7008" s="50"/>
      <c r="H7008" s="47"/>
      <c r="I7008" s="47"/>
    </row>
    <row r="7009" spans="2:9" ht="20.100000000000001" hidden="1" customHeight="1" x14ac:dyDescent="0.25">
      <c r="B7009" s="48"/>
      <c r="C7009" s="49"/>
      <c r="D7009" s="49"/>
      <c r="E7009" s="49"/>
      <c r="F7009" s="49"/>
      <c r="G7009" s="50"/>
      <c r="H7009" s="47"/>
      <c r="I7009" s="47"/>
    </row>
    <row r="7010" spans="2:9" ht="20.100000000000001" hidden="1" customHeight="1" x14ac:dyDescent="0.25">
      <c r="B7010" s="48"/>
      <c r="C7010" s="49"/>
      <c r="D7010" s="49"/>
      <c r="E7010" s="49"/>
      <c r="F7010" s="49"/>
      <c r="G7010" s="50"/>
      <c r="H7010" s="47"/>
      <c r="I7010" s="47"/>
    </row>
    <row r="7011" spans="2:9" ht="20.100000000000001" hidden="1" customHeight="1" x14ac:dyDescent="0.25">
      <c r="B7011" s="48"/>
      <c r="C7011" s="49"/>
      <c r="D7011" s="49"/>
      <c r="E7011" s="49"/>
      <c r="F7011" s="49"/>
      <c r="G7011" s="50"/>
      <c r="H7011" s="47"/>
      <c r="I7011" s="47"/>
    </row>
    <row r="7012" spans="2:9" ht="20.100000000000001" hidden="1" customHeight="1" x14ac:dyDescent="0.25">
      <c r="B7012" s="48"/>
      <c r="C7012" s="49"/>
      <c r="D7012" s="49"/>
      <c r="E7012" s="49"/>
      <c r="F7012" s="49"/>
      <c r="G7012" s="50"/>
      <c r="H7012" s="47"/>
      <c r="I7012" s="47"/>
    </row>
    <row r="7013" spans="2:9" ht="20.100000000000001" hidden="1" customHeight="1" x14ac:dyDescent="0.25">
      <c r="B7013" s="48"/>
      <c r="C7013" s="49"/>
      <c r="D7013" s="49"/>
      <c r="E7013" s="49"/>
      <c r="F7013" s="49"/>
      <c r="G7013" s="50"/>
      <c r="H7013" s="47"/>
      <c r="I7013" s="47"/>
    </row>
    <row r="7014" spans="2:9" ht="20.100000000000001" hidden="1" customHeight="1" x14ac:dyDescent="0.25">
      <c r="B7014" s="48"/>
      <c r="C7014" s="49"/>
      <c r="D7014" s="49"/>
      <c r="E7014" s="49"/>
      <c r="F7014" s="49"/>
      <c r="G7014" s="50"/>
      <c r="H7014" s="47"/>
      <c r="I7014" s="47"/>
    </row>
    <row r="7015" spans="2:9" ht="20.100000000000001" hidden="1" customHeight="1" x14ac:dyDescent="0.25">
      <c r="B7015" s="48"/>
      <c r="C7015" s="49"/>
      <c r="D7015" s="49"/>
      <c r="E7015" s="49"/>
      <c r="F7015" s="49"/>
      <c r="G7015" s="50"/>
      <c r="H7015" s="47"/>
      <c r="I7015" s="47"/>
    </row>
    <row r="7016" spans="2:9" ht="20.100000000000001" hidden="1" customHeight="1" x14ac:dyDescent="0.25">
      <c r="B7016" s="48"/>
      <c r="C7016" s="49"/>
      <c r="D7016" s="49"/>
      <c r="E7016" s="49"/>
      <c r="F7016" s="49"/>
      <c r="G7016" s="50"/>
      <c r="H7016" s="47"/>
      <c r="I7016" s="47"/>
    </row>
    <row r="7017" spans="2:9" ht="20.100000000000001" hidden="1" customHeight="1" x14ac:dyDescent="0.25">
      <c r="B7017" s="48"/>
      <c r="C7017" s="49"/>
      <c r="D7017" s="49"/>
      <c r="E7017" s="49"/>
      <c r="F7017" s="49"/>
      <c r="G7017" s="50"/>
      <c r="H7017" s="47"/>
      <c r="I7017" s="47"/>
    </row>
    <row r="7018" spans="2:9" ht="20.100000000000001" hidden="1" customHeight="1" x14ac:dyDescent="0.25">
      <c r="B7018" s="48"/>
      <c r="C7018" s="49"/>
      <c r="D7018" s="49"/>
      <c r="E7018" s="49"/>
      <c r="F7018" s="49"/>
      <c r="G7018" s="50"/>
      <c r="H7018" s="47"/>
      <c r="I7018" s="47"/>
    </row>
    <row r="7019" spans="2:9" ht="20.100000000000001" hidden="1" customHeight="1" x14ac:dyDescent="0.25">
      <c r="B7019" s="48"/>
      <c r="C7019" s="49"/>
      <c r="D7019" s="49"/>
      <c r="E7019" s="49"/>
      <c r="F7019" s="49"/>
      <c r="G7019" s="50"/>
      <c r="H7019" s="47"/>
      <c r="I7019" s="47"/>
    </row>
    <row r="7020" spans="2:9" ht="20.100000000000001" hidden="1" customHeight="1" x14ac:dyDescent="0.25">
      <c r="B7020" s="48"/>
      <c r="C7020" s="49"/>
      <c r="D7020" s="49"/>
      <c r="E7020" s="49"/>
      <c r="F7020" s="49"/>
      <c r="G7020" s="50"/>
      <c r="H7020" s="47"/>
      <c r="I7020" s="47"/>
    </row>
    <row r="7021" spans="2:9" ht="20.100000000000001" hidden="1" customHeight="1" x14ac:dyDescent="0.25">
      <c r="B7021" s="48"/>
      <c r="C7021" s="49"/>
      <c r="D7021" s="49"/>
      <c r="E7021" s="49"/>
      <c r="F7021" s="49"/>
      <c r="G7021" s="50"/>
      <c r="H7021" s="47"/>
      <c r="I7021" s="47"/>
    </row>
    <row r="7022" spans="2:9" ht="20.100000000000001" hidden="1" customHeight="1" x14ac:dyDescent="0.25">
      <c r="B7022" s="48"/>
      <c r="C7022" s="49"/>
      <c r="D7022" s="49"/>
      <c r="E7022" s="49"/>
      <c r="F7022" s="49"/>
      <c r="G7022" s="50"/>
      <c r="H7022" s="47"/>
      <c r="I7022" s="47"/>
    </row>
    <row r="7023" spans="2:9" ht="20.100000000000001" hidden="1" customHeight="1" x14ac:dyDescent="0.25">
      <c r="B7023" s="48"/>
      <c r="C7023" s="49"/>
      <c r="D7023" s="49"/>
      <c r="E7023" s="49"/>
      <c r="F7023" s="49"/>
      <c r="G7023" s="50"/>
      <c r="H7023" s="47"/>
      <c r="I7023" s="47"/>
    </row>
    <row r="7024" spans="2:9" ht="20.100000000000001" hidden="1" customHeight="1" x14ac:dyDescent="0.25">
      <c r="B7024" s="48"/>
      <c r="C7024" s="49"/>
      <c r="D7024" s="49"/>
      <c r="E7024" s="49"/>
      <c r="F7024" s="49"/>
      <c r="G7024" s="50"/>
      <c r="H7024" s="47"/>
      <c r="I7024" s="47"/>
    </row>
    <row r="7025" spans="2:9" ht="20.100000000000001" hidden="1" customHeight="1" x14ac:dyDescent="0.25">
      <c r="B7025" s="48"/>
      <c r="C7025" s="49"/>
      <c r="D7025" s="49"/>
      <c r="E7025" s="49"/>
      <c r="F7025" s="49"/>
      <c r="G7025" s="50"/>
      <c r="H7025" s="47"/>
      <c r="I7025" s="47"/>
    </row>
    <row r="7026" spans="2:9" ht="20.100000000000001" hidden="1" customHeight="1" x14ac:dyDescent="0.25">
      <c r="B7026" s="48"/>
      <c r="C7026" s="49"/>
      <c r="D7026" s="49"/>
      <c r="E7026" s="49"/>
      <c r="F7026" s="49"/>
      <c r="G7026" s="50"/>
      <c r="H7026" s="47"/>
      <c r="I7026" s="47"/>
    </row>
    <row r="7027" spans="2:9" ht="20.100000000000001" hidden="1" customHeight="1" x14ac:dyDescent="0.25">
      <c r="B7027" s="48"/>
      <c r="C7027" s="49"/>
      <c r="D7027" s="49"/>
      <c r="E7027" s="49"/>
      <c r="F7027" s="49"/>
      <c r="G7027" s="50"/>
      <c r="H7027" s="47"/>
      <c r="I7027" s="47"/>
    </row>
    <row r="7028" spans="2:9" ht="20.100000000000001" hidden="1" customHeight="1" x14ac:dyDescent="0.25">
      <c r="B7028" s="48"/>
      <c r="C7028" s="49"/>
      <c r="D7028" s="49"/>
      <c r="E7028" s="49"/>
      <c r="F7028" s="49"/>
      <c r="G7028" s="50"/>
      <c r="H7028" s="47"/>
      <c r="I7028" s="47"/>
    </row>
    <row r="7029" spans="2:9" ht="20.100000000000001" hidden="1" customHeight="1" x14ac:dyDescent="0.25">
      <c r="B7029" s="48"/>
      <c r="C7029" s="49"/>
      <c r="D7029" s="49"/>
      <c r="E7029" s="49"/>
      <c r="F7029" s="49"/>
      <c r="G7029" s="50"/>
      <c r="H7029" s="47"/>
      <c r="I7029" s="47"/>
    </row>
    <row r="7030" spans="2:9" ht="20.100000000000001" hidden="1" customHeight="1" x14ac:dyDescent="0.25">
      <c r="B7030" s="48"/>
      <c r="C7030" s="49"/>
      <c r="D7030" s="49"/>
      <c r="E7030" s="49"/>
      <c r="F7030" s="49"/>
      <c r="G7030" s="50"/>
      <c r="H7030" s="47"/>
      <c r="I7030" s="47"/>
    </row>
    <row r="7031" spans="2:9" ht="20.100000000000001" hidden="1" customHeight="1" x14ac:dyDescent="0.25">
      <c r="B7031" s="48"/>
      <c r="C7031" s="49"/>
      <c r="D7031" s="49"/>
      <c r="E7031" s="49"/>
      <c r="F7031" s="49"/>
      <c r="G7031" s="50"/>
      <c r="H7031" s="47"/>
      <c r="I7031" s="47"/>
    </row>
    <row r="7032" spans="2:9" ht="20.100000000000001" hidden="1" customHeight="1" x14ac:dyDescent="0.25">
      <c r="B7032" s="48"/>
      <c r="C7032" s="49"/>
      <c r="D7032" s="49"/>
      <c r="E7032" s="49"/>
      <c r="F7032" s="49"/>
      <c r="G7032" s="50"/>
      <c r="H7032" s="47"/>
      <c r="I7032" s="47"/>
    </row>
    <row r="7033" spans="2:9" ht="20.100000000000001" hidden="1" customHeight="1" x14ac:dyDescent="0.25">
      <c r="B7033" s="48"/>
      <c r="C7033" s="49"/>
      <c r="D7033" s="49"/>
      <c r="E7033" s="49"/>
      <c r="F7033" s="49"/>
      <c r="G7033" s="50"/>
      <c r="H7033" s="47"/>
      <c r="I7033" s="47"/>
    </row>
    <row r="7034" spans="2:9" ht="20.100000000000001" hidden="1" customHeight="1" x14ac:dyDescent="0.25">
      <c r="B7034" s="48"/>
      <c r="C7034" s="49"/>
      <c r="D7034" s="49"/>
      <c r="E7034" s="49"/>
      <c r="F7034" s="49"/>
      <c r="G7034" s="50"/>
      <c r="H7034" s="47"/>
      <c r="I7034" s="47"/>
    </row>
    <row r="7035" spans="2:9" ht="20.100000000000001" hidden="1" customHeight="1" x14ac:dyDescent="0.25">
      <c r="B7035" s="48"/>
      <c r="C7035" s="49"/>
      <c r="D7035" s="49"/>
      <c r="E7035" s="49"/>
      <c r="F7035" s="49"/>
      <c r="G7035" s="50"/>
      <c r="H7035" s="47"/>
      <c r="I7035" s="47"/>
    </row>
    <row r="7036" spans="2:9" ht="20.100000000000001" hidden="1" customHeight="1" x14ac:dyDescent="0.25">
      <c r="B7036" s="48"/>
      <c r="C7036" s="49"/>
      <c r="D7036" s="49"/>
      <c r="E7036" s="49"/>
      <c r="F7036" s="49"/>
      <c r="G7036" s="50"/>
      <c r="H7036" s="47"/>
      <c r="I7036" s="47"/>
    </row>
    <row r="7037" spans="2:9" ht="20.100000000000001" hidden="1" customHeight="1" x14ac:dyDescent="0.25">
      <c r="B7037" s="48"/>
      <c r="C7037" s="49"/>
      <c r="D7037" s="49"/>
      <c r="E7037" s="49"/>
      <c r="F7037" s="49"/>
      <c r="G7037" s="50"/>
      <c r="H7037" s="47"/>
      <c r="I7037" s="47"/>
    </row>
    <row r="7038" spans="2:9" ht="20.100000000000001" hidden="1" customHeight="1" x14ac:dyDescent="0.25">
      <c r="B7038" s="48"/>
      <c r="C7038" s="49"/>
      <c r="D7038" s="49"/>
      <c r="E7038" s="49"/>
      <c r="F7038" s="49"/>
      <c r="G7038" s="50"/>
      <c r="H7038" s="47"/>
      <c r="I7038" s="47"/>
    </row>
    <row r="7039" spans="2:9" ht="20.100000000000001" hidden="1" customHeight="1" x14ac:dyDescent="0.25">
      <c r="B7039" s="48"/>
      <c r="C7039" s="49"/>
      <c r="D7039" s="49"/>
      <c r="E7039" s="49"/>
      <c r="F7039" s="49"/>
      <c r="G7039" s="50"/>
      <c r="H7039" s="47"/>
      <c r="I7039" s="47"/>
    </row>
    <row r="7040" spans="2:9" ht="20.100000000000001" hidden="1" customHeight="1" x14ac:dyDescent="0.25">
      <c r="B7040" s="48"/>
      <c r="C7040" s="49"/>
      <c r="D7040" s="49"/>
      <c r="E7040" s="49"/>
      <c r="F7040" s="49"/>
      <c r="G7040" s="50"/>
      <c r="H7040" s="47"/>
      <c r="I7040" s="47"/>
    </row>
    <row r="7041" spans="2:9" ht="20.100000000000001" hidden="1" customHeight="1" x14ac:dyDescent="0.25">
      <c r="B7041" s="48"/>
      <c r="C7041" s="49"/>
      <c r="D7041" s="49"/>
      <c r="E7041" s="49"/>
      <c r="F7041" s="49"/>
      <c r="G7041" s="50"/>
      <c r="H7041" s="47"/>
      <c r="I7041" s="47"/>
    </row>
    <row r="7042" spans="2:9" ht="20.100000000000001" hidden="1" customHeight="1" x14ac:dyDescent="0.25">
      <c r="B7042" s="48"/>
      <c r="C7042" s="49"/>
      <c r="D7042" s="49"/>
      <c r="E7042" s="49"/>
      <c r="F7042" s="49"/>
      <c r="G7042" s="50"/>
      <c r="H7042" s="47"/>
      <c r="I7042" s="47"/>
    </row>
    <row r="7043" spans="2:9" ht="20.100000000000001" hidden="1" customHeight="1" x14ac:dyDescent="0.25">
      <c r="B7043" s="48"/>
      <c r="C7043" s="49"/>
      <c r="D7043" s="49"/>
      <c r="E7043" s="49"/>
      <c r="F7043" s="49"/>
      <c r="G7043" s="50"/>
      <c r="H7043" s="47"/>
      <c r="I7043" s="47"/>
    </row>
    <row r="7044" spans="2:9" ht="20.100000000000001" hidden="1" customHeight="1" x14ac:dyDescent="0.25">
      <c r="B7044" s="48"/>
      <c r="C7044" s="49"/>
      <c r="D7044" s="49"/>
      <c r="E7044" s="49"/>
      <c r="F7044" s="49"/>
      <c r="G7044" s="50"/>
      <c r="H7044" s="47"/>
      <c r="I7044" s="47"/>
    </row>
    <row r="7045" spans="2:9" ht="20.100000000000001" hidden="1" customHeight="1" x14ac:dyDescent="0.25">
      <c r="B7045" s="48"/>
      <c r="C7045" s="49"/>
      <c r="D7045" s="49"/>
      <c r="E7045" s="49"/>
      <c r="F7045" s="49"/>
      <c r="G7045" s="50"/>
      <c r="H7045" s="47"/>
      <c r="I7045" s="47"/>
    </row>
    <row r="7046" spans="2:9" ht="20.100000000000001" hidden="1" customHeight="1" x14ac:dyDescent="0.25">
      <c r="B7046" s="48"/>
      <c r="C7046" s="49"/>
      <c r="D7046" s="49"/>
      <c r="E7046" s="49"/>
      <c r="F7046" s="49"/>
      <c r="G7046" s="50"/>
      <c r="H7046" s="47"/>
      <c r="I7046" s="47"/>
    </row>
    <row r="7047" spans="2:9" ht="20.100000000000001" hidden="1" customHeight="1" x14ac:dyDescent="0.25">
      <c r="B7047" s="48"/>
      <c r="C7047" s="49"/>
      <c r="D7047" s="49"/>
      <c r="E7047" s="49"/>
      <c r="F7047" s="49"/>
      <c r="G7047" s="50"/>
      <c r="H7047" s="47"/>
      <c r="I7047" s="47"/>
    </row>
    <row r="7048" spans="2:9" ht="20.100000000000001" hidden="1" customHeight="1" x14ac:dyDescent="0.25">
      <c r="B7048" s="48"/>
      <c r="C7048" s="49"/>
      <c r="D7048" s="49"/>
      <c r="E7048" s="49"/>
      <c r="F7048" s="49"/>
      <c r="G7048" s="50"/>
      <c r="H7048" s="47"/>
      <c r="I7048" s="47"/>
    </row>
    <row r="7049" spans="2:9" ht="20.100000000000001" hidden="1" customHeight="1" x14ac:dyDescent="0.25">
      <c r="B7049" s="48"/>
      <c r="C7049" s="49"/>
      <c r="D7049" s="49"/>
      <c r="E7049" s="49"/>
      <c r="F7049" s="49"/>
      <c r="G7049" s="50"/>
      <c r="H7049" s="47"/>
      <c r="I7049" s="47"/>
    </row>
    <row r="7050" spans="2:9" ht="20.100000000000001" hidden="1" customHeight="1" x14ac:dyDescent="0.25">
      <c r="B7050" s="48"/>
      <c r="C7050" s="49"/>
      <c r="D7050" s="49"/>
      <c r="E7050" s="49"/>
      <c r="F7050" s="49"/>
      <c r="G7050" s="50"/>
      <c r="H7050" s="47"/>
      <c r="I7050" s="47"/>
    </row>
    <row r="7051" spans="2:9" ht="20.100000000000001" hidden="1" customHeight="1" x14ac:dyDescent="0.25">
      <c r="B7051" s="48"/>
      <c r="C7051" s="49"/>
      <c r="D7051" s="49"/>
      <c r="E7051" s="49"/>
      <c r="F7051" s="49"/>
      <c r="G7051" s="50"/>
      <c r="H7051" s="47"/>
      <c r="I7051" s="47"/>
    </row>
    <row r="7052" spans="2:9" ht="20.100000000000001" hidden="1" customHeight="1" x14ac:dyDescent="0.25">
      <c r="B7052" s="48"/>
      <c r="C7052" s="49"/>
      <c r="D7052" s="49"/>
      <c r="E7052" s="49"/>
      <c r="F7052" s="49"/>
      <c r="G7052" s="50"/>
      <c r="H7052" s="47"/>
      <c r="I7052" s="47"/>
    </row>
    <row r="7053" spans="2:9" ht="20.100000000000001" hidden="1" customHeight="1" x14ac:dyDescent="0.25">
      <c r="B7053" s="48"/>
      <c r="C7053" s="49"/>
      <c r="D7053" s="49"/>
      <c r="E7053" s="49"/>
      <c r="F7053" s="49"/>
      <c r="G7053" s="50"/>
      <c r="H7053" s="47"/>
      <c r="I7053" s="47"/>
    </row>
    <row r="7054" spans="2:9" ht="20.100000000000001" hidden="1" customHeight="1" x14ac:dyDescent="0.25">
      <c r="B7054" s="48"/>
      <c r="C7054" s="49"/>
      <c r="D7054" s="49"/>
      <c r="E7054" s="49"/>
      <c r="F7054" s="49"/>
      <c r="G7054" s="50"/>
      <c r="H7054" s="47"/>
      <c r="I7054" s="47"/>
    </row>
    <row r="7055" spans="2:9" ht="20.100000000000001" hidden="1" customHeight="1" x14ac:dyDescent="0.25">
      <c r="B7055" s="48"/>
      <c r="C7055" s="49"/>
      <c r="D7055" s="49"/>
      <c r="E7055" s="49"/>
      <c r="F7055" s="49"/>
      <c r="G7055" s="50"/>
      <c r="H7055" s="47"/>
      <c r="I7055" s="47"/>
    </row>
    <row r="7056" spans="2:9" ht="20.100000000000001" hidden="1" customHeight="1" x14ac:dyDescent="0.25">
      <c r="B7056" s="48"/>
      <c r="C7056" s="49"/>
      <c r="D7056" s="49"/>
      <c r="E7056" s="49"/>
      <c r="F7056" s="49"/>
      <c r="G7056" s="50"/>
      <c r="H7056" s="47"/>
      <c r="I7056" s="47"/>
    </row>
    <row r="7057" spans="2:9" ht="20.100000000000001" hidden="1" customHeight="1" x14ac:dyDescent="0.25">
      <c r="B7057" s="48"/>
      <c r="C7057" s="49"/>
      <c r="D7057" s="49"/>
      <c r="E7057" s="49"/>
      <c r="F7057" s="49"/>
      <c r="G7057" s="50"/>
      <c r="H7057" s="47"/>
      <c r="I7057" s="47"/>
    </row>
    <row r="7058" spans="2:9" ht="20.100000000000001" hidden="1" customHeight="1" x14ac:dyDescent="0.25">
      <c r="B7058" s="48"/>
      <c r="C7058" s="49"/>
      <c r="D7058" s="49"/>
      <c r="E7058" s="49"/>
      <c r="F7058" s="49"/>
      <c r="G7058" s="50"/>
      <c r="H7058" s="47"/>
      <c r="I7058" s="47"/>
    </row>
    <row r="7059" spans="2:9" ht="20.100000000000001" hidden="1" customHeight="1" x14ac:dyDescent="0.25">
      <c r="B7059" s="48"/>
      <c r="C7059" s="49"/>
      <c r="D7059" s="49"/>
      <c r="E7059" s="49"/>
      <c r="F7059" s="49"/>
      <c r="G7059" s="50"/>
      <c r="H7059" s="47"/>
      <c r="I7059" s="47"/>
    </row>
    <row r="7060" spans="2:9" ht="20.100000000000001" hidden="1" customHeight="1" x14ac:dyDescent="0.25">
      <c r="B7060" s="48"/>
      <c r="C7060" s="49"/>
      <c r="D7060" s="49"/>
      <c r="E7060" s="49"/>
      <c r="F7060" s="49"/>
      <c r="G7060" s="50"/>
      <c r="H7060" s="47"/>
      <c r="I7060" s="47"/>
    </row>
    <row r="7061" spans="2:9" ht="20.100000000000001" hidden="1" customHeight="1" x14ac:dyDescent="0.25">
      <c r="B7061" s="48"/>
      <c r="C7061" s="49"/>
      <c r="D7061" s="49"/>
      <c r="E7061" s="49"/>
      <c r="F7061" s="49"/>
      <c r="G7061" s="50"/>
      <c r="H7061" s="47"/>
      <c r="I7061" s="47"/>
    </row>
    <row r="7062" spans="2:9" ht="20.100000000000001" hidden="1" customHeight="1" x14ac:dyDescent="0.25">
      <c r="B7062" s="48"/>
      <c r="C7062" s="49"/>
      <c r="D7062" s="49"/>
      <c r="E7062" s="49"/>
      <c r="F7062" s="49"/>
      <c r="G7062" s="50"/>
      <c r="H7062" s="47"/>
      <c r="I7062" s="47"/>
    </row>
    <row r="7063" spans="2:9" ht="20.100000000000001" hidden="1" customHeight="1" x14ac:dyDescent="0.25">
      <c r="B7063" s="48"/>
      <c r="C7063" s="49"/>
      <c r="D7063" s="49"/>
      <c r="E7063" s="49"/>
      <c r="F7063" s="49"/>
      <c r="G7063" s="50"/>
      <c r="H7063" s="47"/>
      <c r="I7063" s="47"/>
    </row>
    <row r="7064" spans="2:9" ht="20.100000000000001" hidden="1" customHeight="1" x14ac:dyDescent="0.25">
      <c r="B7064" s="48"/>
      <c r="C7064" s="49"/>
      <c r="D7064" s="49"/>
      <c r="E7064" s="49"/>
      <c r="F7064" s="49"/>
      <c r="G7064" s="50"/>
      <c r="H7064" s="47"/>
      <c r="I7064" s="47"/>
    </row>
    <row r="7065" spans="2:9" ht="20.100000000000001" hidden="1" customHeight="1" x14ac:dyDescent="0.25">
      <c r="B7065" s="48"/>
      <c r="C7065" s="49"/>
      <c r="D7065" s="49"/>
      <c r="E7065" s="49"/>
      <c r="F7065" s="49"/>
      <c r="G7065" s="50"/>
      <c r="H7065" s="47"/>
      <c r="I7065" s="47"/>
    </row>
    <row r="7066" spans="2:9" ht="20.100000000000001" hidden="1" customHeight="1" x14ac:dyDescent="0.25">
      <c r="B7066" s="48"/>
      <c r="C7066" s="49"/>
      <c r="D7066" s="49"/>
      <c r="E7066" s="49"/>
      <c r="F7066" s="49"/>
      <c r="G7066" s="50"/>
      <c r="H7066" s="47"/>
      <c r="I7066" s="47"/>
    </row>
    <row r="7067" spans="2:9" ht="20.100000000000001" hidden="1" customHeight="1" x14ac:dyDescent="0.25">
      <c r="B7067" s="48"/>
      <c r="C7067" s="49"/>
      <c r="D7067" s="49"/>
      <c r="E7067" s="49"/>
      <c r="F7067" s="49"/>
      <c r="G7067" s="50"/>
      <c r="H7067" s="47"/>
      <c r="I7067" s="47"/>
    </row>
    <row r="7068" spans="2:9" ht="20.100000000000001" hidden="1" customHeight="1" x14ac:dyDescent="0.25">
      <c r="B7068" s="48"/>
      <c r="C7068" s="49"/>
      <c r="D7068" s="49"/>
      <c r="E7068" s="49"/>
      <c r="F7068" s="49"/>
      <c r="G7068" s="50"/>
      <c r="H7068" s="47"/>
      <c r="I7068" s="47"/>
    </row>
    <row r="7069" spans="2:9" ht="20.100000000000001" hidden="1" customHeight="1" x14ac:dyDescent="0.25">
      <c r="B7069" s="48"/>
      <c r="C7069" s="49"/>
      <c r="D7069" s="49"/>
      <c r="E7069" s="49"/>
      <c r="F7069" s="49"/>
      <c r="G7069" s="50"/>
      <c r="H7069" s="47"/>
      <c r="I7069" s="47"/>
    </row>
    <row r="7070" spans="2:9" ht="20.100000000000001" hidden="1" customHeight="1" x14ac:dyDescent="0.25">
      <c r="B7070" s="48"/>
      <c r="C7070" s="49"/>
      <c r="D7070" s="49"/>
      <c r="E7070" s="49"/>
      <c r="F7070" s="49"/>
      <c r="G7070" s="50"/>
      <c r="H7070" s="47"/>
      <c r="I7070" s="47"/>
    </row>
    <row r="7071" spans="2:9" ht="20.100000000000001" hidden="1" customHeight="1" x14ac:dyDescent="0.25">
      <c r="B7071" s="48"/>
      <c r="C7071" s="49"/>
      <c r="D7071" s="49"/>
      <c r="E7071" s="49"/>
      <c r="F7071" s="49"/>
      <c r="G7071" s="50"/>
      <c r="H7071" s="47"/>
      <c r="I7071" s="47"/>
    </row>
    <row r="7072" spans="2:9" ht="20.100000000000001" hidden="1" customHeight="1" x14ac:dyDescent="0.25">
      <c r="B7072" s="48"/>
      <c r="C7072" s="49"/>
      <c r="D7072" s="49"/>
      <c r="E7072" s="49"/>
      <c r="F7072" s="49"/>
      <c r="G7072" s="50"/>
      <c r="H7072" s="47"/>
      <c r="I7072" s="47"/>
    </row>
    <row r="7073" spans="2:9" ht="20.100000000000001" hidden="1" customHeight="1" x14ac:dyDescent="0.25">
      <c r="B7073" s="48"/>
      <c r="C7073" s="49"/>
      <c r="D7073" s="49"/>
      <c r="E7073" s="49"/>
      <c r="F7073" s="49"/>
      <c r="G7073" s="50"/>
      <c r="H7073" s="47"/>
      <c r="I7073" s="47"/>
    </row>
    <row r="7074" spans="2:9" ht="20.100000000000001" hidden="1" customHeight="1" x14ac:dyDescent="0.25">
      <c r="B7074" s="48"/>
      <c r="C7074" s="49"/>
      <c r="D7074" s="49"/>
      <c r="E7074" s="49"/>
      <c r="F7074" s="49"/>
      <c r="G7074" s="50"/>
      <c r="H7074" s="47"/>
      <c r="I7074" s="47"/>
    </row>
    <row r="7075" spans="2:9" ht="20.100000000000001" hidden="1" customHeight="1" x14ac:dyDescent="0.25">
      <c r="B7075" s="48"/>
      <c r="C7075" s="49"/>
      <c r="D7075" s="49"/>
      <c r="E7075" s="49"/>
      <c r="F7075" s="49"/>
      <c r="G7075" s="50"/>
      <c r="H7075" s="47"/>
      <c r="I7075" s="47"/>
    </row>
    <row r="7076" spans="2:9" ht="20.100000000000001" hidden="1" customHeight="1" x14ac:dyDescent="0.25">
      <c r="B7076" s="48"/>
      <c r="C7076" s="49"/>
      <c r="D7076" s="49"/>
      <c r="E7076" s="49"/>
      <c r="F7076" s="49"/>
      <c r="G7076" s="50"/>
      <c r="H7076" s="47"/>
      <c r="I7076" s="47"/>
    </row>
    <row r="7077" spans="2:9" ht="20.100000000000001" hidden="1" customHeight="1" x14ac:dyDescent="0.25">
      <c r="B7077" s="48"/>
      <c r="C7077" s="49"/>
      <c r="D7077" s="49"/>
      <c r="E7077" s="49"/>
      <c r="F7077" s="49"/>
      <c r="G7077" s="50"/>
      <c r="H7077" s="47"/>
      <c r="I7077" s="47"/>
    </row>
    <row r="7078" spans="2:9" ht="20.100000000000001" hidden="1" customHeight="1" x14ac:dyDescent="0.25">
      <c r="B7078" s="48"/>
      <c r="C7078" s="49"/>
      <c r="D7078" s="49"/>
      <c r="E7078" s="49"/>
      <c r="F7078" s="49"/>
      <c r="G7078" s="50"/>
      <c r="H7078" s="47"/>
      <c r="I7078" s="47"/>
    </row>
    <row r="7079" spans="2:9" ht="20.100000000000001" hidden="1" customHeight="1" x14ac:dyDescent="0.25">
      <c r="B7079" s="48"/>
      <c r="C7079" s="49"/>
      <c r="D7079" s="49"/>
      <c r="E7079" s="49"/>
      <c r="F7079" s="49"/>
      <c r="G7079" s="50"/>
      <c r="H7079" s="47"/>
      <c r="I7079" s="47"/>
    </row>
    <row r="7080" spans="2:9" ht="20.100000000000001" hidden="1" customHeight="1" x14ac:dyDescent="0.25">
      <c r="B7080" s="48"/>
      <c r="C7080" s="49"/>
      <c r="D7080" s="49"/>
      <c r="E7080" s="49"/>
      <c r="F7080" s="49"/>
      <c r="G7080" s="50"/>
      <c r="H7080" s="47"/>
      <c r="I7080" s="47"/>
    </row>
    <row r="7081" spans="2:9" ht="20.100000000000001" hidden="1" customHeight="1" x14ac:dyDescent="0.25">
      <c r="B7081" s="48"/>
      <c r="C7081" s="49"/>
      <c r="D7081" s="49"/>
      <c r="E7081" s="49"/>
      <c r="F7081" s="49"/>
      <c r="G7081" s="50"/>
      <c r="H7081" s="47"/>
      <c r="I7081" s="47"/>
    </row>
    <row r="7082" spans="2:9" ht="20.100000000000001" hidden="1" customHeight="1" x14ac:dyDescent="0.25">
      <c r="B7082" s="48"/>
      <c r="C7082" s="49"/>
      <c r="D7082" s="49"/>
      <c r="E7082" s="49"/>
      <c r="F7082" s="49"/>
      <c r="G7082" s="50"/>
      <c r="H7082" s="47"/>
      <c r="I7082" s="47"/>
    </row>
    <row r="7083" spans="2:9" ht="20.100000000000001" hidden="1" customHeight="1" x14ac:dyDescent="0.25">
      <c r="B7083" s="48"/>
      <c r="C7083" s="49"/>
      <c r="D7083" s="49"/>
      <c r="E7083" s="49"/>
      <c r="F7083" s="49"/>
      <c r="G7083" s="50"/>
      <c r="H7083" s="47"/>
      <c r="I7083" s="47"/>
    </row>
    <row r="7084" spans="2:9" ht="20.100000000000001" hidden="1" customHeight="1" x14ac:dyDescent="0.25">
      <c r="B7084" s="48"/>
      <c r="C7084" s="49"/>
      <c r="D7084" s="49"/>
      <c r="E7084" s="49"/>
      <c r="F7084" s="49"/>
      <c r="G7084" s="50"/>
      <c r="H7084" s="47"/>
      <c r="I7084" s="47"/>
    </row>
    <row r="7085" spans="2:9" ht="20.100000000000001" hidden="1" customHeight="1" x14ac:dyDescent="0.25">
      <c r="B7085" s="48"/>
      <c r="C7085" s="49"/>
      <c r="D7085" s="49"/>
      <c r="E7085" s="49"/>
      <c r="F7085" s="49"/>
      <c r="G7085" s="50"/>
      <c r="H7085" s="47"/>
      <c r="I7085" s="47"/>
    </row>
    <row r="7086" spans="2:9" ht="20.100000000000001" hidden="1" customHeight="1" x14ac:dyDescent="0.25">
      <c r="B7086" s="48"/>
      <c r="C7086" s="49"/>
      <c r="D7086" s="49"/>
      <c r="E7086" s="49"/>
      <c r="F7086" s="49"/>
      <c r="G7086" s="50"/>
      <c r="H7086" s="47"/>
      <c r="I7086" s="47"/>
    </row>
    <row r="7087" spans="2:9" ht="20.100000000000001" hidden="1" customHeight="1" x14ac:dyDescent="0.25">
      <c r="B7087" s="48"/>
      <c r="C7087" s="49"/>
      <c r="D7087" s="49"/>
      <c r="E7087" s="49"/>
      <c r="F7087" s="49"/>
      <c r="G7087" s="50"/>
      <c r="H7087" s="47"/>
      <c r="I7087" s="47"/>
    </row>
    <row r="7088" spans="2:9" ht="20.100000000000001" hidden="1" customHeight="1" x14ac:dyDescent="0.25">
      <c r="B7088" s="48"/>
      <c r="C7088" s="49"/>
      <c r="D7088" s="49"/>
      <c r="E7088" s="49"/>
      <c r="F7088" s="49"/>
      <c r="G7088" s="50"/>
      <c r="H7088" s="47"/>
      <c r="I7088" s="47"/>
    </row>
    <row r="7089" spans="2:9" ht="20.100000000000001" hidden="1" customHeight="1" x14ac:dyDescent="0.25">
      <c r="B7089" s="48"/>
      <c r="C7089" s="49"/>
      <c r="D7089" s="49"/>
      <c r="E7089" s="49"/>
      <c r="F7089" s="49"/>
      <c r="G7089" s="50"/>
      <c r="H7089" s="47"/>
      <c r="I7089" s="47"/>
    </row>
    <row r="7090" spans="2:9" ht="20.100000000000001" hidden="1" customHeight="1" x14ac:dyDescent="0.25">
      <c r="B7090" s="48"/>
      <c r="C7090" s="49"/>
      <c r="D7090" s="49"/>
      <c r="E7090" s="49"/>
      <c r="F7090" s="49"/>
      <c r="G7090" s="50"/>
      <c r="H7090" s="47"/>
      <c r="I7090" s="47"/>
    </row>
    <row r="7091" spans="2:9" ht="20.100000000000001" hidden="1" customHeight="1" x14ac:dyDescent="0.25">
      <c r="B7091" s="48"/>
      <c r="C7091" s="49"/>
      <c r="D7091" s="49"/>
      <c r="E7091" s="49"/>
      <c r="F7091" s="49"/>
      <c r="G7091" s="50"/>
      <c r="H7091" s="47"/>
      <c r="I7091" s="47"/>
    </row>
    <row r="7092" spans="2:9" ht="20.100000000000001" hidden="1" customHeight="1" x14ac:dyDescent="0.25">
      <c r="B7092" s="48"/>
      <c r="C7092" s="49"/>
      <c r="D7092" s="49"/>
      <c r="E7092" s="49"/>
      <c r="F7092" s="49"/>
      <c r="G7092" s="50"/>
      <c r="H7092" s="47"/>
      <c r="I7092" s="47"/>
    </row>
    <row r="7093" spans="2:9" ht="20.100000000000001" hidden="1" customHeight="1" x14ac:dyDescent="0.25">
      <c r="B7093" s="48"/>
      <c r="C7093" s="49"/>
      <c r="D7093" s="49"/>
      <c r="E7093" s="49"/>
      <c r="F7093" s="49"/>
      <c r="G7093" s="50"/>
      <c r="H7093" s="47"/>
      <c r="I7093" s="47"/>
    </row>
    <row r="7094" spans="2:9" ht="20.100000000000001" hidden="1" customHeight="1" x14ac:dyDescent="0.25">
      <c r="B7094" s="48"/>
      <c r="C7094" s="49"/>
      <c r="D7094" s="49"/>
      <c r="E7094" s="49"/>
      <c r="F7094" s="49"/>
      <c r="G7094" s="50"/>
      <c r="H7094" s="47"/>
      <c r="I7094" s="47"/>
    </row>
    <row r="7095" spans="2:9" ht="20.100000000000001" hidden="1" customHeight="1" x14ac:dyDescent="0.25">
      <c r="B7095" s="48"/>
      <c r="C7095" s="49"/>
      <c r="D7095" s="49"/>
      <c r="E7095" s="49"/>
      <c r="F7095" s="49"/>
      <c r="G7095" s="50"/>
      <c r="H7095" s="47"/>
      <c r="I7095" s="47"/>
    </row>
    <row r="7096" spans="2:9" ht="20.100000000000001" hidden="1" customHeight="1" x14ac:dyDescent="0.25">
      <c r="B7096" s="48"/>
      <c r="C7096" s="49"/>
      <c r="D7096" s="49"/>
      <c r="E7096" s="49"/>
      <c r="F7096" s="49"/>
      <c r="G7096" s="50"/>
      <c r="H7096" s="47"/>
      <c r="I7096" s="47"/>
    </row>
    <row r="7097" spans="2:9" ht="20.100000000000001" hidden="1" customHeight="1" x14ac:dyDescent="0.25">
      <c r="B7097" s="48"/>
      <c r="C7097" s="49"/>
      <c r="D7097" s="49"/>
      <c r="E7097" s="49"/>
      <c r="F7097" s="49"/>
      <c r="G7097" s="50"/>
      <c r="H7097" s="47"/>
      <c r="I7097" s="47"/>
    </row>
    <row r="7098" spans="2:9" ht="20.100000000000001" hidden="1" customHeight="1" x14ac:dyDescent="0.25">
      <c r="B7098" s="48"/>
      <c r="C7098" s="49"/>
      <c r="D7098" s="49"/>
      <c r="E7098" s="49"/>
      <c r="F7098" s="49"/>
      <c r="G7098" s="50"/>
      <c r="H7098" s="47"/>
      <c r="I7098" s="47"/>
    </row>
    <row r="7099" spans="2:9" ht="20.100000000000001" hidden="1" customHeight="1" x14ac:dyDescent="0.25">
      <c r="B7099" s="48"/>
      <c r="C7099" s="49"/>
      <c r="D7099" s="49"/>
      <c r="E7099" s="49"/>
      <c r="F7099" s="49"/>
      <c r="G7099" s="50"/>
      <c r="H7099" s="47"/>
      <c r="I7099" s="47"/>
    </row>
    <row r="7100" spans="2:9" ht="20.100000000000001" hidden="1" customHeight="1" x14ac:dyDescent="0.25">
      <c r="B7100" s="48"/>
      <c r="C7100" s="49"/>
      <c r="D7100" s="49"/>
      <c r="E7100" s="49"/>
      <c r="F7100" s="49"/>
      <c r="G7100" s="50"/>
      <c r="H7100" s="47"/>
      <c r="I7100" s="47"/>
    </row>
    <row r="7101" spans="2:9" ht="20.100000000000001" hidden="1" customHeight="1" x14ac:dyDescent="0.25">
      <c r="B7101" s="48"/>
      <c r="C7101" s="49"/>
      <c r="D7101" s="49"/>
      <c r="E7101" s="49"/>
      <c r="F7101" s="49"/>
      <c r="G7101" s="50"/>
      <c r="H7101" s="47"/>
      <c r="I7101" s="47"/>
    </row>
    <row r="7102" spans="2:9" ht="20.100000000000001" hidden="1" customHeight="1" x14ac:dyDescent="0.25">
      <c r="B7102" s="48"/>
      <c r="C7102" s="49"/>
      <c r="D7102" s="49"/>
      <c r="E7102" s="49"/>
      <c r="F7102" s="49"/>
      <c r="G7102" s="50"/>
      <c r="H7102" s="47"/>
      <c r="I7102" s="47"/>
    </row>
    <row r="7103" spans="2:9" ht="20.100000000000001" hidden="1" customHeight="1" x14ac:dyDescent="0.25">
      <c r="B7103" s="48"/>
      <c r="C7103" s="49"/>
      <c r="D7103" s="49"/>
      <c r="E7103" s="49"/>
      <c r="F7103" s="49"/>
      <c r="G7103" s="50"/>
      <c r="H7103" s="47"/>
      <c r="I7103" s="47"/>
    </row>
    <row r="7104" spans="2:9" ht="20.100000000000001" hidden="1" customHeight="1" x14ac:dyDescent="0.25">
      <c r="B7104" s="48"/>
      <c r="C7104" s="49"/>
      <c r="D7104" s="49"/>
      <c r="E7104" s="49"/>
      <c r="F7104" s="49"/>
      <c r="G7104" s="50"/>
      <c r="H7104" s="47"/>
      <c r="I7104" s="47"/>
    </row>
    <row r="7105" spans="2:9" ht="20.100000000000001" hidden="1" customHeight="1" x14ac:dyDescent="0.25">
      <c r="B7105" s="48"/>
      <c r="C7105" s="49"/>
      <c r="D7105" s="49"/>
      <c r="E7105" s="49"/>
      <c r="F7105" s="49"/>
      <c r="G7105" s="50"/>
      <c r="H7105" s="47"/>
      <c r="I7105" s="47"/>
    </row>
    <row r="7106" spans="2:9" ht="20.100000000000001" hidden="1" customHeight="1" x14ac:dyDescent="0.25">
      <c r="B7106" s="48"/>
      <c r="C7106" s="49"/>
      <c r="D7106" s="49"/>
      <c r="E7106" s="49"/>
      <c r="F7106" s="49"/>
      <c r="G7106" s="50"/>
      <c r="H7106" s="47"/>
      <c r="I7106" s="47"/>
    </row>
    <row r="7107" spans="2:9" ht="20.100000000000001" hidden="1" customHeight="1" x14ac:dyDescent="0.25">
      <c r="B7107" s="48"/>
      <c r="C7107" s="49"/>
      <c r="D7107" s="49"/>
      <c r="E7107" s="49"/>
      <c r="F7107" s="49"/>
      <c r="G7107" s="50"/>
      <c r="H7107" s="47"/>
      <c r="I7107" s="47"/>
    </row>
    <row r="7108" spans="2:9" ht="20.100000000000001" hidden="1" customHeight="1" x14ac:dyDescent="0.25">
      <c r="B7108" s="48"/>
      <c r="C7108" s="49"/>
      <c r="D7108" s="49"/>
      <c r="E7108" s="49"/>
      <c r="F7108" s="49"/>
      <c r="G7108" s="50"/>
      <c r="H7108" s="47"/>
      <c r="I7108" s="47"/>
    </row>
    <row r="7109" spans="2:9" ht="20.100000000000001" hidden="1" customHeight="1" x14ac:dyDescent="0.25">
      <c r="B7109" s="48"/>
      <c r="C7109" s="49"/>
      <c r="D7109" s="49"/>
      <c r="E7109" s="49"/>
      <c r="F7109" s="49"/>
      <c r="G7109" s="50"/>
      <c r="H7109" s="47"/>
      <c r="I7109" s="47"/>
    </row>
    <row r="7110" spans="2:9" ht="20.100000000000001" hidden="1" customHeight="1" x14ac:dyDescent="0.25">
      <c r="B7110" s="48"/>
      <c r="C7110" s="49"/>
      <c r="D7110" s="49"/>
      <c r="E7110" s="49"/>
      <c r="F7110" s="49"/>
      <c r="G7110" s="50"/>
      <c r="H7110" s="47"/>
      <c r="I7110" s="47"/>
    </row>
    <row r="7111" spans="2:9" ht="20.100000000000001" hidden="1" customHeight="1" x14ac:dyDescent="0.25">
      <c r="B7111" s="48"/>
      <c r="C7111" s="49"/>
      <c r="D7111" s="49"/>
      <c r="E7111" s="49"/>
      <c r="F7111" s="49"/>
      <c r="G7111" s="50"/>
      <c r="H7111" s="47"/>
      <c r="I7111" s="47"/>
    </row>
    <row r="7112" spans="2:9" ht="20.100000000000001" hidden="1" customHeight="1" x14ac:dyDescent="0.25">
      <c r="B7112" s="48"/>
      <c r="C7112" s="49"/>
      <c r="D7112" s="49"/>
      <c r="E7112" s="49"/>
      <c r="F7112" s="49"/>
      <c r="G7112" s="50"/>
      <c r="H7112" s="47"/>
      <c r="I7112" s="47"/>
    </row>
    <row r="7113" spans="2:9" ht="20.100000000000001" hidden="1" customHeight="1" x14ac:dyDescent="0.25">
      <c r="B7113" s="48"/>
      <c r="C7113" s="49"/>
      <c r="D7113" s="49"/>
      <c r="E7113" s="49"/>
      <c r="F7113" s="49"/>
      <c r="G7113" s="50"/>
      <c r="H7113" s="47"/>
      <c r="I7113" s="47"/>
    </row>
    <row r="7114" spans="2:9" ht="20.100000000000001" hidden="1" customHeight="1" x14ac:dyDescent="0.25">
      <c r="B7114" s="48"/>
      <c r="C7114" s="49"/>
      <c r="D7114" s="49"/>
      <c r="E7114" s="49"/>
      <c r="F7114" s="49"/>
      <c r="G7114" s="50"/>
      <c r="H7114" s="47"/>
      <c r="I7114" s="47"/>
    </row>
    <row r="7115" spans="2:9" ht="20.100000000000001" hidden="1" customHeight="1" x14ac:dyDescent="0.25">
      <c r="B7115" s="48"/>
      <c r="C7115" s="49"/>
      <c r="D7115" s="49"/>
      <c r="E7115" s="49"/>
      <c r="F7115" s="49"/>
      <c r="G7115" s="50"/>
      <c r="H7115" s="47"/>
      <c r="I7115" s="47"/>
    </row>
    <row r="7116" spans="2:9" ht="20.100000000000001" hidden="1" customHeight="1" x14ac:dyDescent="0.25">
      <c r="B7116" s="48"/>
      <c r="C7116" s="49"/>
      <c r="D7116" s="49"/>
      <c r="E7116" s="49"/>
      <c r="F7116" s="49"/>
      <c r="G7116" s="50"/>
      <c r="H7116" s="47"/>
      <c r="I7116" s="47"/>
    </row>
    <row r="7117" spans="2:9" ht="20.100000000000001" hidden="1" customHeight="1" x14ac:dyDescent="0.25">
      <c r="B7117" s="48"/>
      <c r="C7117" s="49"/>
      <c r="D7117" s="49"/>
      <c r="E7117" s="49"/>
      <c r="F7117" s="49"/>
      <c r="G7117" s="50"/>
      <c r="H7117" s="47"/>
      <c r="I7117" s="47"/>
    </row>
    <row r="7118" spans="2:9" ht="20.100000000000001" hidden="1" customHeight="1" x14ac:dyDescent="0.25">
      <c r="B7118" s="48"/>
      <c r="C7118" s="49"/>
      <c r="D7118" s="49"/>
      <c r="E7118" s="49"/>
      <c r="F7118" s="49"/>
      <c r="G7118" s="50"/>
      <c r="H7118" s="47"/>
      <c r="I7118" s="47"/>
    </row>
    <row r="7119" spans="2:9" ht="20.100000000000001" hidden="1" customHeight="1" x14ac:dyDescent="0.25">
      <c r="B7119" s="48"/>
      <c r="C7119" s="49"/>
      <c r="D7119" s="49"/>
      <c r="E7119" s="49"/>
      <c r="F7119" s="49"/>
      <c r="G7119" s="50"/>
      <c r="H7119" s="47"/>
      <c r="I7119" s="47"/>
    </row>
    <row r="7120" spans="2:9" ht="20.100000000000001" hidden="1" customHeight="1" x14ac:dyDescent="0.25">
      <c r="B7120" s="48"/>
      <c r="C7120" s="49"/>
      <c r="D7120" s="49"/>
      <c r="E7120" s="49"/>
      <c r="F7120" s="49"/>
      <c r="G7120" s="50"/>
      <c r="H7120" s="47"/>
      <c r="I7120" s="47"/>
    </row>
    <row r="7121" spans="2:9" ht="20.100000000000001" hidden="1" customHeight="1" x14ac:dyDescent="0.25">
      <c r="B7121" s="48"/>
      <c r="C7121" s="49"/>
      <c r="D7121" s="49"/>
      <c r="E7121" s="49"/>
      <c r="F7121" s="49"/>
      <c r="G7121" s="50"/>
      <c r="H7121" s="47"/>
      <c r="I7121" s="47"/>
    </row>
    <row r="7122" spans="2:9" ht="20.100000000000001" hidden="1" customHeight="1" x14ac:dyDescent="0.25">
      <c r="B7122" s="48"/>
      <c r="C7122" s="49"/>
      <c r="D7122" s="49"/>
      <c r="E7122" s="49"/>
      <c r="F7122" s="49"/>
      <c r="G7122" s="50"/>
      <c r="H7122" s="47"/>
      <c r="I7122" s="47"/>
    </row>
    <row r="7123" spans="2:9" ht="20.100000000000001" hidden="1" customHeight="1" x14ac:dyDescent="0.25">
      <c r="B7123" s="48"/>
      <c r="C7123" s="49"/>
      <c r="D7123" s="49"/>
      <c r="E7123" s="49"/>
      <c r="F7123" s="49"/>
      <c r="G7123" s="50"/>
      <c r="H7123" s="47"/>
      <c r="I7123" s="47"/>
    </row>
    <row r="7124" spans="2:9" ht="20.100000000000001" hidden="1" customHeight="1" x14ac:dyDescent="0.25">
      <c r="B7124" s="48"/>
      <c r="C7124" s="49"/>
      <c r="D7124" s="49"/>
      <c r="E7124" s="49"/>
      <c r="F7124" s="49"/>
      <c r="G7124" s="50"/>
      <c r="H7124" s="47"/>
      <c r="I7124" s="47"/>
    </row>
    <row r="7125" spans="2:9" ht="20.100000000000001" hidden="1" customHeight="1" x14ac:dyDescent="0.25">
      <c r="B7125" s="48"/>
      <c r="C7125" s="49"/>
      <c r="D7125" s="49"/>
      <c r="E7125" s="49"/>
      <c r="F7125" s="49"/>
      <c r="G7125" s="50"/>
      <c r="H7125" s="47"/>
      <c r="I7125" s="47"/>
    </row>
    <row r="7126" spans="2:9" ht="20.100000000000001" hidden="1" customHeight="1" x14ac:dyDescent="0.25">
      <c r="B7126" s="48"/>
      <c r="C7126" s="49"/>
      <c r="D7126" s="49"/>
      <c r="E7126" s="49"/>
      <c r="F7126" s="49"/>
      <c r="G7126" s="50"/>
      <c r="H7126" s="47"/>
      <c r="I7126" s="47"/>
    </row>
    <row r="7127" spans="2:9" ht="20.100000000000001" hidden="1" customHeight="1" x14ac:dyDescent="0.25">
      <c r="B7127" s="48"/>
      <c r="C7127" s="49"/>
      <c r="D7127" s="49"/>
      <c r="E7127" s="49"/>
      <c r="F7127" s="49"/>
      <c r="G7127" s="50"/>
      <c r="H7127" s="47"/>
      <c r="I7127" s="47"/>
    </row>
    <row r="7128" spans="2:9" ht="20.100000000000001" hidden="1" customHeight="1" x14ac:dyDescent="0.25">
      <c r="B7128" s="48"/>
      <c r="C7128" s="49"/>
      <c r="D7128" s="49"/>
      <c r="E7128" s="49"/>
      <c r="F7128" s="49"/>
      <c r="G7128" s="50"/>
      <c r="H7128" s="47"/>
      <c r="I7128" s="47"/>
    </row>
    <row r="7129" spans="2:9" ht="20.100000000000001" hidden="1" customHeight="1" x14ac:dyDescent="0.25">
      <c r="B7129" s="48"/>
      <c r="C7129" s="49"/>
      <c r="D7129" s="49"/>
      <c r="E7129" s="49"/>
      <c r="F7129" s="49"/>
      <c r="G7129" s="50"/>
      <c r="H7129" s="47"/>
      <c r="I7129" s="47"/>
    </row>
    <row r="7130" spans="2:9" ht="20.100000000000001" hidden="1" customHeight="1" x14ac:dyDescent="0.25">
      <c r="B7130" s="48"/>
      <c r="C7130" s="49"/>
      <c r="D7130" s="49"/>
      <c r="E7130" s="49"/>
      <c r="F7130" s="49"/>
      <c r="G7130" s="50"/>
      <c r="H7130" s="47"/>
      <c r="I7130" s="47"/>
    </row>
    <row r="7131" spans="2:9" ht="20.100000000000001" hidden="1" customHeight="1" x14ac:dyDescent="0.25">
      <c r="B7131" s="48"/>
      <c r="C7131" s="49"/>
      <c r="D7131" s="49"/>
      <c r="E7131" s="49"/>
      <c r="F7131" s="49"/>
      <c r="G7131" s="50"/>
      <c r="H7131" s="47"/>
      <c r="I7131" s="47"/>
    </row>
    <row r="7132" spans="2:9" ht="20.100000000000001" hidden="1" customHeight="1" x14ac:dyDescent="0.25">
      <c r="B7132" s="48"/>
      <c r="C7132" s="49"/>
      <c r="D7132" s="49"/>
      <c r="E7132" s="49"/>
      <c r="F7132" s="49"/>
      <c r="G7132" s="50"/>
      <c r="H7132" s="47"/>
      <c r="I7132" s="47"/>
    </row>
    <row r="7133" spans="2:9" ht="20.100000000000001" hidden="1" customHeight="1" x14ac:dyDescent="0.25">
      <c r="B7133" s="48"/>
      <c r="C7133" s="49"/>
      <c r="D7133" s="49"/>
      <c r="E7133" s="49"/>
      <c r="F7133" s="49"/>
      <c r="G7133" s="50"/>
      <c r="H7133" s="47"/>
      <c r="I7133" s="47"/>
    </row>
    <row r="7134" spans="2:9" ht="20.100000000000001" hidden="1" customHeight="1" x14ac:dyDescent="0.25">
      <c r="B7134" s="48"/>
      <c r="C7134" s="49"/>
      <c r="D7134" s="49"/>
      <c r="E7134" s="49"/>
      <c r="F7134" s="49"/>
      <c r="G7134" s="50"/>
      <c r="H7134" s="47"/>
      <c r="I7134" s="47"/>
    </row>
    <row r="7135" spans="2:9" ht="20.100000000000001" hidden="1" customHeight="1" x14ac:dyDescent="0.25">
      <c r="B7135" s="48"/>
      <c r="C7135" s="49"/>
      <c r="D7135" s="49"/>
      <c r="E7135" s="49"/>
      <c r="F7135" s="49"/>
      <c r="G7135" s="50"/>
      <c r="H7135" s="47"/>
      <c r="I7135" s="47"/>
    </row>
    <row r="7136" spans="2:9" ht="20.100000000000001" hidden="1" customHeight="1" x14ac:dyDescent="0.25">
      <c r="B7136" s="48"/>
      <c r="C7136" s="49"/>
      <c r="D7136" s="49"/>
      <c r="E7136" s="49"/>
      <c r="F7136" s="49"/>
      <c r="G7136" s="50"/>
      <c r="H7136" s="47"/>
      <c r="I7136" s="47"/>
    </row>
    <row r="7137" spans="2:9" ht="20.100000000000001" hidden="1" customHeight="1" x14ac:dyDescent="0.25">
      <c r="B7137" s="48"/>
      <c r="C7137" s="49"/>
      <c r="D7137" s="49"/>
      <c r="E7137" s="49"/>
      <c r="F7137" s="49"/>
      <c r="G7137" s="50"/>
      <c r="H7137" s="47"/>
      <c r="I7137" s="47"/>
    </row>
    <row r="7138" spans="2:9" ht="20.100000000000001" hidden="1" customHeight="1" x14ac:dyDescent="0.25">
      <c r="B7138" s="48"/>
      <c r="C7138" s="49"/>
      <c r="D7138" s="49"/>
      <c r="E7138" s="49"/>
      <c r="F7138" s="49"/>
      <c r="G7138" s="50"/>
      <c r="H7138" s="47"/>
      <c r="I7138" s="47"/>
    </row>
    <row r="7139" spans="2:9" ht="20.100000000000001" hidden="1" customHeight="1" x14ac:dyDescent="0.25">
      <c r="B7139" s="48"/>
      <c r="C7139" s="49"/>
      <c r="D7139" s="49"/>
      <c r="E7139" s="49"/>
      <c r="F7139" s="49"/>
      <c r="G7139" s="50"/>
      <c r="H7139" s="47"/>
      <c r="I7139" s="47"/>
    </row>
    <row r="7140" spans="2:9" ht="20.100000000000001" hidden="1" customHeight="1" x14ac:dyDescent="0.25">
      <c r="B7140" s="48"/>
      <c r="C7140" s="49"/>
      <c r="D7140" s="49"/>
      <c r="E7140" s="49"/>
      <c r="F7140" s="49"/>
      <c r="G7140" s="50"/>
      <c r="H7140" s="47"/>
      <c r="I7140" s="47"/>
    </row>
    <row r="7141" spans="2:9" ht="20.100000000000001" hidden="1" customHeight="1" x14ac:dyDescent="0.25">
      <c r="B7141" s="48"/>
      <c r="C7141" s="49"/>
      <c r="D7141" s="49"/>
      <c r="E7141" s="49"/>
      <c r="F7141" s="49"/>
      <c r="G7141" s="50"/>
      <c r="H7141" s="47"/>
      <c r="I7141" s="47"/>
    </row>
    <row r="7142" spans="2:9" ht="20.100000000000001" hidden="1" customHeight="1" x14ac:dyDescent="0.25">
      <c r="B7142" s="48"/>
      <c r="C7142" s="49"/>
      <c r="D7142" s="49"/>
      <c r="E7142" s="49"/>
      <c r="F7142" s="49"/>
      <c r="G7142" s="50"/>
      <c r="H7142" s="47"/>
      <c r="I7142" s="47"/>
    </row>
    <row r="7143" spans="2:9" ht="20.100000000000001" hidden="1" customHeight="1" x14ac:dyDescent="0.25">
      <c r="B7143" s="48"/>
      <c r="C7143" s="49"/>
      <c r="D7143" s="49"/>
      <c r="E7143" s="49"/>
      <c r="F7143" s="49"/>
      <c r="G7143" s="50"/>
      <c r="H7143" s="47"/>
      <c r="I7143" s="47"/>
    </row>
    <row r="7144" spans="2:9" ht="20.100000000000001" hidden="1" customHeight="1" x14ac:dyDescent="0.25">
      <c r="B7144" s="48"/>
      <c r="C7144" s="49"/>
      <c r="D7144" s="49"/>
      <c r="E7144" s="49"/>
      <c r="F7144" s="49"/>
      <c r="G7144" s="50"/>
      <c r="H7144" s="47"/>
      <c r="I7144" s="47"/>
    </row>
    <row r="7145" spans="2:9" ht="20.100000000000001" hidden="1" customHeight="1" x14ac:dyDescent="0.25">
      <c r="B7145" s="48"/>
      <c r="C7145" s="49"/>
      <c r="D7145" s="49"/>
      <c r="E7145" s="49"/>
      <c r="F7145" s="49"/>
      <c r="G7145" s="50"/>
      <c r="H7145" s="47"/>
      <c r="I7145" s="47"/>
    </row>
    <row r="7146" spans="2:9" ht="20.100000000000001" hidden="1" customHeight="1" x14ac:dyDescent="0.25">
      <c r="B7146" s="48"/>
      <c r="C7146" s="49"/>
      <c r="D7146" s="49"/>
      <c r="E7146" s="49"/>
      <c r="F7146" s="49"/>
      <c r="G7146" s="50"/>
      <c r="H7146" s="47"/>
      <c r="I7146" s="47"/>
    </row>
    <row r="7147" spans="2:9" ht="20.100000000000001" hidden="1" customHeight="1" x14ac:dyDescent="0.25">
      <c r="B7147" s="48"/>
      <c r="C7147" s="49"/>
      <c r="D7147" s="49"/>
      <c r="E7147" s="49"/>
      <c r="F7147" s="49"/>
      <c r="G7147" s="50"/>
      <c r="H7147" s="47"/>
      <c r="I7147" s="47"/>
    </row>
    <row r="7148" spans="2:9" ht="20.100000000000001" hidden="1" customHeight="1" x14ac:dyDescent="0.25">
      <c r="B7148" s="48"/>
      <c r="C7148" s="49"/>
      <c r="D7148" s="49"/>
      <c r="E7148" s="49"/>
      <c r="F7148" s="49"/>
      <c r="G7148" s="50"/>
      <c r="H7148" s="47"/>
      <c r="I7148" s="47"/>
    </row>
    <row r="7149" spans="2:9" ht="20.100000000000001" hidden="1" customHeight="1" x14ac:dyDescent="0.25">
      <c r="B7149" s="48"/>
      <c r="C7149" s="49"/>
      <c r="D7149" s="49"/>
      <c r="E7149" s="49"/>
      <c r="F7149" s="49"/>
      <c r="G7149" s="50"/>
      <c r="H7149" s="47"/>
      <c r="I7149" s="47"/>
    </row>
    <row r="7150" spans="2:9" ht="20.100000000000001" hidden="1" customHeight="1" x14ac:dyDescent="0.25">
      <c r="B7150" s="48"/>
      <c r="C7150" s="49"/>
      <c r="D7150" s="49"/>
      <c r="E7150" s="49"/>
      <c r="F7150" s="49"/>
      <c r="G7150" s="50"/>
      <c r="H7150" s="47"/>
      <c r="I7150" s="47"/>
    </row>
    <row r="7151" spans="2:9" ht="20.100000000000001" hidden="1" customHeight="1" x14ac:dyDescent="0.25">
      <c r="B7151" s="48"/>
      <c r="C7151" s="49"/>
      <c r="D7151" s="49"/>
      <c r="E7151" s="49"/>
      <c r="F7151" s="49"/>
      <c r="G7151" s="50"/>
      <c r="H7151" s="47"/>
      <c r="I7151" s="47"/>
    </row>
    <row r="7152" spans="2:9" ht="20.100000000000001" hidden="1" customHeight="1" x14ac:dyDescent="0.25">
      <c r="B7152" s="48"/>
      <c r="C7152" s="49"/>
      <c r="D7152" s="49"/>
      <c r="E7152" s="49"/>
      <c r="F7152" s="49"/>
      <c r="G7152" s="50"/>
      <c r="H7152" s="47"/>
      <c r="I7152" s="47"/>
    </row>
    <row r="7153" spans="2:9" ht="20.100000000000001" hidden="1" customHeight="1" x14ac:dyDescent="0.25">
      <c r="B7153" s="48"/>
      <c r="C7153" s="49"/>
      <c r="D7153" s="49"/>
      <c r="E7153" s="49"/>
      <c r="F7153" s="49"/>
      <c r="G7153" s="50"/>
      <c r="H7153" s="47"/>
      <c r="I7153" s="47"/>
    </row>
    <row r="7154" spans="2:9" ht="20.100000000000001" hidden="1" customHeight="1" x14ac:dyDescent="0.25">
      <c r="B7154" s="48"/>
      <c r="C7154" s="49"/>
      <c r="D7154" s="49"/>
      <c r="E7154" s="49"/>
      <c r="F7154" s="49"/>
      <c r="G7154" s="50"/>
      <c r="H7154" s="47"/>
      <c r="I7154" s="47"/>
    </row>
    <row r="7155" spans="2:9" ht="20.100000000000001" hidden="1" customHeight="1" x14ac:dyDescent="0.25">
      <c r="B7155" s="48"/>
      <c r="C7155" s="49"/>
      <c r="D7155" s="49"/>
      <c r="E7155" s="49"/>
      <c r="F7155" s="49"/>
      <c r="G7155" s="50"/>
      <c r="H7155" s="47"/>
      <c r="I7155" s="47"/>
    </row>
    <row r="7156" spans="2:9" ht="20.100000000000001" hidden="1" customHeight="1" x14ac:dyDescent="0.25">
      <c r="B7156" s="48"/>
      <c r="C7156" s="49"/>
      <c r="D7156" s="49"/>
      <c r="E7156" s="49"/>
      <c r="F7156" s="49"/>
      <c r="G7156" s="50"/>
      <c r="H7156" s="47"/>
      <c r="I7156" s="47"/>
    </row>
    <row r="7157" spans="2:9" ht="20.100000000000001" hidden="1" customHeight="1" x14ac:dyDescent="0.25">
      <c r="B7157" s="48"/>
      <c r="C7157" s="49"/>
      <c r="D7157" s="49"/>
      <c r="E7157" s="49"/>
      <c r="F7157" s="49"/>
      <c r="G7157" s="50"/>
      <c r="H7157" s="47"/>
      <c r="I7157" s="47"/>
    </row>
    <row r="7158" spans="2:9" ht="20.100000000000001" hidden="1" customHeight="1" x14ac:dyDescent="0.25">
      <c r="B7158" s="48"/>
      <c r="C7158" s="49"/>
      <c r="D7158" s="49"/>
      <c r="E7158" s="49"/>
      <c r="F7158" s="49"/>
      <c r="G7158" s="50"/>
      <c r="H7158" s="47"/>
      <c r="I7158" s="47"/>
    </row>
    <row r="7159" spans="2:9" ht="20.100000000000001" hidden="1" customHeight="1" x14ac:dyDescent="0.25">
      <c r="B7159" s="48"/>
      <c r="C7159" s="49"/>
      <c r="D7159" s="49"/>
      <c r="E7159" s="49"/>
      <c r="F7159" s="49"/>
      <c r="G7159" s="50"/>
      <c r="H7159" s="47"/>
      <c r="I7159" s="47"/>
    </row>
    <row r="7160" spans="2:9" ht="20.100000000000001" hidden="1" customHeight="1" x14ac:dyDescent="0.25">
      <c r="B7160" s="48"/>
      <c r="C7160" s="49"/>
      <c r="D7160" s="49"/>
      <c r="E7160" s="49"/>
      <c r="F7160" s="49"/>
      <c r="G7160" s="50"/>
      <c r="H7160" s="47"/>
      <c r="I7160" s="47"/>
    </row>
    <row r="7161" spans="2:9" ht="20.100000000000001" hidden="1" customHeight="1" x14ac:dyDescent="0.25">
      <c r="B7161" s="48"/>
      <c r="C7161" s="49"/>
      <c r="D7161" s="49"/>
      <c r="E7161" s="49"/>
      <c r="F7161" s="49"/>
      <c r="G7161" s="50"/>
      <c r="H7161" s="47"/>
      <c r="I7161" s="47"/>
    </row>
    <row r="7162" spans="2:9" ht="20.100000000000001" hidden="1" customHeight="1" x14ac:dyDescent="0.25">
      <c r="B7162" s="48"/>
      <c r="C7162" s="49"/>
      <c r="D7162" s="49"/>
      <c r="E7162" s="49"/>
      <c r="F7162" s="49"/>
      <c r="G7162" s="50"/>
      <c r="H7162" s="47"/>
      <c r="I7162" s="47"/>
    </row>
    <row r="7163" spans="2:9" ht="20.100000000000001" hidden="1" customHeight="1" x14ac:dyDescent="0.25">
      <c r="B7163" s="48"/>
      <c r="C7163" s="49"/>
      <c r="D7163" s="49"/>
      <c r="E7163" s="49"/>
      <c r="F7163" s="49"/>
      <c r="G7163" s="50"/>
      <c r="H7163" s="47"/>
      <c r="I7163" s="47"/>
    </row>
    <row r="7164" spans="2:9" ht="20.100000000000001" hidden="1" customHeight="1" x14ac:dyDescent="0.25">
      <c r="B7164" s="48"/>
      <c r="C7164" s="49"/>
      <c r="D7164" s="49"/>
      <c r="E7164" s="49"/>
      <c r="F7164" s="49"/>
      <c r="G7164" s="50"/>
      <c r="H7164" s="47"/>
      <c r="I7164" s="47"/>
    </row>
    <row r="7165" spans="2:9" ht="20.100000000000001" hidden="1" customHeight="1" x14ac:dyDescent="0.25">
      <c r="B7165" s="48"/>
      <c r="C7165" s="49"/>
      <c r="D7165" s="49"/>
      <c r="E7165" s="49"/>
      <c r="F7165" s="49"/>
      <c r="G7165" s="50"/>
      <c r="H7165" s="47"/>
      <c r="I7165" s="47"/>
    </row>
    <row r="7166" spans="2:9" ht="20.100000000000001" hidden="1" customHeight="1" x14ac:dyDescent="0.25">
      <c r="B7166" s="48"/>
      <c r="C7166" s="49"/>
      <c r="D7166" s="49"/>
      <c r="E7166" s="49"/>
      <c r="F7166" s="49"/>
      <c r="G7166" s="50"/>
      <c r="H7166" s="47"/>
      <c r="I7166" s="47"/>
    </row>
    <row r="7167" spans="2:9" ht="20.100000000000001" hidden="1" customHeight="1" x14ac:dyDescent="0.25">
      <c r="B7167" s="48"/>
      <c r="C7167" s="49"/>
      <c r="D7167" s="49"/>
      <c r="E7167" s="49"/>
      <c r="F7167" s="49"/>
      <c r="G7167" s="50"/>
      <c r="H7167" s="47"/>
      <c r="I7167" s="47"/>
    </row>
    <row r="7168" spans="2:9" ht="20.100000000000001" hidden="1" customHeight="1" x14ac:dyDescent="0.25">
      <c r="B7168" s="48"/>
      <c r="C7168" s="49"/>
      <c r="D7168" s="49"/>
      <c r="E7168" s="49"/>
      <c r="F7168" s="49"/>
      <c r="G7168" s="50"/>
      <c r="H7168" s="47"/>
      <c r="I7168" s="47"/>
    </row>
    <row r="7169" spans="2:9" ht="20.100000000000001" hidden="1" customHeight="1" x14ac:dyDescent="0.25">
      <c r="B7169" s="48"/>
      <c r="C7169" s="49"/>
      <c r="D7169" s="49"/>
      <c r="E7169" s="49"/>
      <c r="F7169" s="49"/>
      <c r="G7169" s="50"/>
      <c r="H7169" s="47"/>
      <c r="I7169" s="47"/>
    </row>
    <row r="7170" spans="2:9" ht="20.100000000000001" hidden="1" customHeight="1" x14ac:dyDescent="0.25">
      <c r="B7170" s="48"/>
      <c r="C7170" s="49"/>
      <c r="D7170" s="49"/>
      <c r="E7170" s="49"/>
      <c r="F7170" s="49"/>
      <c r="G7170" s="50"/>
      <c r="H7170" s="47"/>
      <c r="I7170" s="47"/>
    </row>
    <row r="7171" spans="2:9" ht="20.100000000000001" hidden="1" customHeight="1" x14ac:dyDescent="0.25">
      <c r="B7171" s="48"/>
      <c r="C7171" s="49"/>
      <c r="D7171" s="49"/>
      <c r="E7171" s="49"/>
      <c r="F7171" s="49"/>
      <c r="G7171" s="50"/>
      <c r="H7171" s="47"/>
      <c r="I7171" s="47"/>
    </row>
    <row r="7172" spans="2:9" ht="20.100000000000001" hidden="1" customHeight="1" x14ac:dyDescent="0.25">
      <c r="B7172" s="48"/>
      <c r="C7172" s="49"/>
      <c r="D7172" s="49"/>
      <c r="E7172" s="49"/>
      <c r="F7172" s="49"/>
      <c r="G7172" s="50"/>
      <c r="H7172" s="47"/>
      <c r="I7172" s="47"/>
    </row>
    <row r="7173" spans="2:9" ht="20.100000000000001" hidden="1" customHeight="1" x14ac:dyDescent="0.25">
      <c r="B7173" s="48"/>
      <c r="C7173" s="49"/>
      <c r="D7173" s="49"/>
      <c r="E7173" s="49"/>
      <c r="F7173" s="49"/>
      <c r="G7173" s="50"/>
      <c r="H7173" s="47"/>
      <c r="I7173" s="47"/>
    </row>
    <row r="7174" spans="2:9" ht="20.100000000000001" hidden="1" customHeight="1" x14ac:dyDescent="0.25">
      <c r="B7174" s="48"/>
      <c r="C7174" s="49"/>
      <c r="D7174" s="49"/>
      <c r="E7174" s="49"/>
      <c r="F7174" s="49"/>
      <c r="G7174" s="50"/>
      <c r="H7174" s="47"/>
      <c r="I7174" s="47"/>
    </row>
    <row r="7175" spans="2:9" ht="20.100000000000001" hidden="1" customHeight="1" x14ac:dyDescent="0.25">
      <c r="B7175" s="48"/>
      <c r="C7175" s="49"/>
      <c r="D7175" s="49"/>
      <c r="E7175" s="49"/>
      <c r="F7175" s="49"/>
      <c r="G7175" s="50"/>
      <c r="H7175" s="47"/>
      <c r="I7175" s="47"/>
    </row>
    <row r="7176" spans="2:9" ht="20.100000000000001" hidden="1" customHeight="1" x14ac:dyDescent="0.25">
      <c r="B7176" s="48"/>
      <c r="C7176" s="49"/>
      <c r="D7176" s="49"/>
      <c r="E7176" s="49"/>
      <c r="F7176" s="49"/>
      <c r="G7176" s="50"/>
      <c r="H7176" s="47"/>
      <c r="I7176" s="47"/>
    </row>
    <row r="7177" spans="2:9" ht="20.100000000000001" hidden="1" customHeight="1" x14ac:dyDescent="0.25">
      <c r="B7177" s="48"/>
      <c r="C7177" s="49"/>
      <c r="D7177" s="49"/>
      <c r="E7177" s="49"/>
      <c r="F7177" s="49"/>
      <c r="G7177" s="50"/>
      <c r="H7177" s="47"/>
      <c r="I7177" s="47"/>
    </row>
    <row r="7178" spans="2:9" ht="20.100000000000001" hidden="1" customHeight="1" x14ac:dyDescent="0.25">
      <c r="B7178" s="48"/>
      <c r="C7178" s="49"/>
      <c r="D7178" s="49"/>
      <c r="E7178" s="49"/>
      <c r="F7178" s="49"/>
      <c r="G7178" s="50"/>
      <c r="H7178" s="47"/>
      <c r="I7178" s="47"/>
    </row>
    <row r="7179" spans="2:9" ht="20.100000000000001" hidden="1" customHeight="1" x14ac:dyDescent="0.25">
      <c r="B7179" s="48"/>
      <c r="C7179" s="49"/>
      <c r="D7179" s="49"/>
      <c r="E7179" s="49"/>
      <c r="F7179" s="49"/>
      <c r="G7179" s="50"/>
      <c r="H7179" s="47"/>
      <c r="I7179" s="47"/>
    </row>
    <row r="7180" spans="2:9" ht="20.100000000000001" hidden="1" customHeight="1" x14ac:dyDescent="0.25">
      <c r="B7180" s="48"/>
      <c r="C7180" s="49"/>
      <c r="D7180" s="49"/>
      <c r="E7180" s="49"/>
      <c r="F7180" s="49"/>
      <c r="G7180" s="50"/>
      <c r="H7180" s="47"/>
      <c r="I7180" s="47"/>
    </row>
    <row r="7181" spans="2:9" ht="20.100000000000001" hidden="1" customHeight="1" x14ac:dyDescent="0.25">
      <c r="B7181" s="48"/>
      <c r="C7181" s="49"/>
      <c r="D7181" s="49"/>
      <c r="E7181" s="49"/>
      <c r="F7181" s="49"/>
      <c r="G7181" s="50"/>
      <c r="H7181" s="47"/>
      <c r="I7181" s="47"/>
    </row>
    <row r="7182" spans="2:9" ht="20.100000000000001" hidden="1" customHeight="1" x14ac:dyDescent="0.25">
      <c r="B7182" s="48"/>
      <c r="C7182" s="49"/>
      <c r="D7182" s="49"/>
      <c r="E7182" s="49"/>
      <c r="F7182" s="49"/>
      <c r="G7182" s="50"/>
      <c r="H7182" s="47"/>
      <c r="I7182" s="47"/>
    </row>
    <row r="7183" spans="2:9" ht="20.100000000000001" hidden="1" customHeight="1" x14ac:dyDescent="0.25">
      <c r="B7183" s="48"/>
      <c r="C7183" s="49"/>
      <c r="D7183" s="49"/>
      <c r="E7183" s="49"/>
      <c r="F7183" s="49"/>
      <c r="G7183" s="50"/>
      <c r="H7183" s="47"/>
      <c r="I7183" s="47"/>
    </row>
    <row r="7184" spans="2:9" ht="20.100000000000001" hidden="1" customHeight="1" x14ac:dyDescent="0.25">
      <c r="B7184" s="48"/>
      <c r="C7184" s="49"/>
      <c r="D7184" s="49"/>
      <c r="E7184" s="49"/>
      <c r="F7184" s="49"/>
      <c r="G7184" s="50"/>
      <c r="H7184" s="47"/>
      <c r="I7184" s="47"/>
    </row>
    <row r="7185" spans="2:9" ht="20.100000000000001" hidden="1" customHeight="1" x14ac:dyDescent="0.25">
      <c r="B7185" s="48"/>
      <c r="C7185" s="49"/>
      <c r="D7185" s="49"/>
      <c r="E7185" s="49"/>
      <c r="F7185" s="49"/>
      <c r="G7185" s="50"/>
      <c r="H7185" s="47"/>
      <c r="I7185" s="47"/>
    </row>
    <row r="7186" spans="2:9" ht="20.100000000000001" hidden="1" customHeight="1" x14ac:dyDescent="0.25">
      <c r="B7186" s="48"/>
      <c r="C7186" s="49"/>
      <c r="D7186" s="49"/>
      <c r="E7186" s="49"/>
      <c r="F7186" s="49"/>
      <c r="G7186" s="50"/>
      <c r="H7186" s="47"/>
      <c r="I7186" s="47"/>
    </row>
    <row r="7187" spans="2:9" ht="20.100000000000001" hidden="1" customHeight="1" x14ac:dyDescent="0.25">
      <c r="B7187" s="48"/>
      <c r="C7187" s="49"/>
      <c r="D7187" s="49"/>
      <c r="E7187" s="49"/>
      <c r="F7187" s="49"/>
      <c r="G7187" s="50"/>
      <c r="H7187" s="47"/>
      <c r="I7187" s="47"/>
    </row>
    <row r="7188" spans="2:9" ht="20.100000000000001" hidden="1" customHeight="1" x14ac:dyDescent="0.25">
      <c r="B7188" s="48"/>
      <c r="C7188" s="49"/>
      <c r="D7188" s="49"/>
      <c r="E7188" s="49"/>
      <c r="F7188" s="49"/>
      <c r="G7188" s="50"/>
      <c r="H7188" s="47"/>
      <c r="I7188" s="47"/>
    </row>
    <row r="7189" spans="2:9" ht="20.100000000000001" hidden="1" customHeight="1" x14ac:dyDescent="0.25">
      <c r="B7189" s="48"/>
      <c r="C7189" s="49"/>
      <c r="D7189" s="49"/>
      <c r="E7189" s="49"/>
      <c r="F7189" s="49"/>
      <c r="G7189" s="50"/>
      <c r="H7189" s="47"/>
      <c r="I7189" s="47"/>
    </row>
    <row r="7190" spans="2:9" ht="20.100000000000001" hidden="1" customHeight="1" x14ac:dyDescent="0.25">
      <c r="B7190" s="48"/>
      <c r="C7190" s="49"/>
      <c r="D7190" s="49"/>
      <c r="E7190" s="49"/>
      <c r="F7190" s="49"/>
      <c r="G7190" s="50"/>
      <c r="H7190" s="47"/>
      <c r="I7190" s="47"/>
    </row>
    <row r="7191" spans="2:9" ht="20.100000000000001" hidden="1" customHeight="1" x14ac:dyDescent="0.25">
      <c r="B7191" s="48"/>
      <c r="C7191" s="49"/>
      <c r="D7191" s="49"/>
      <c r="E7191" s="49"/>
      <c r="F7191" s="49"/>
      <c r="G7191" s="50"/>
      <c r="H7191" s="47"/>
      <c r="I7191" s="47"/>
    </row>
    <row r="7192" spans="2:9" ht="20.100000000000001" hidden="1" customHeight="1" x14ac:dyDescent="0.25">
      <c r="B7192" s="48"/>
      <c r="C7192" s="49"/>
      <c r="D7192" s="49"/>
      <c r="E7192" s="49"/>
      <c r="F7192" s="49"/>
      <c r="G7192" s="50"/>
      <c r="H7192" s="47"/>
      <c r="I7192" s="47"/>
    </row>
    <row r="7193" spans="2:9" ht="20.100000000000001" hidden="1" customHeight="1" x14ac:dyDescent="0.25">
      <c r="B7193" s="48"/>
      <c r="C7193" s="49"/>
      <c r="D7193" s="49"/>
      <c r="E7193" s="49"/>
      <c r="F7193" s="49"/>
      <c r="G7193" s="50"/>
      <c r="H7193" s="47"/>
      <c r="I7193" s="47"/>
    </row>
    <row r="7194" spans="2:9" ht="20.100000000000001" hidden="1" customHeight="1" x14ac:dyDescent="0.25">
      <c r="B7194" s="48"/>
      <c r="C7194" s="49"/>
      <c r="D7194" s="49"/>
      <c r="E7194" s="49"/>
      <c r="F7194" s="49"/>
      <c r="G7194" s="50"/>
      <c r="H7194" s="47"/>
      <c r="I7194" s="47"/>
    </row>
    <row r="7195" spans="2:9" ht="20.100000000000001" hidden="1" customHeight="1" x14ac:dyDescent="0.25">
      <c r="B7195" s="48"/>
      <c r="C7195" s="49"/>
      <c r="D7195" s="49"/>
      <c r="E7195" s="49"/>
      <c r="F7195" s="49"/>
      <c r="G7195" s="50"/>
      <c r="H7195" s="47"/>
      <c r="I7195" s="47"/>
    </row>
    <row r="7196" spans="2:9" ht="20.100000000000001" hidden="1" customHeight="1" x14ac:dyDescent="0.25">
      <c r="B7196" s="48"/>
      <c r="C7196" s="49"/>
      <c r="D7196" s="49"/>
      <c r="E7196" s="49"/>
      <c r="F7196" s="49"/>
      <c r="G7196" s="50"/>
      <c r="H7196" s="47"/>
      <c r="I7196" s="47"/>
    </row>
    <row r="7197" spans="2:9" ht="20.100000000000001" hidden="1" customHeight="1" x14ac:dyDescent="0.25">
      <c r="B7197" s="48"/>
      <c r="C7197" s="49"/>
      <c r="D7197" s="49"/>
      <c r="E7197" s="49"/>
      <c r="F7197" s="49"/>
      <c r="G7197" s="50"/>
      <c r="H7197" s="47"/>
      <c r="I7197" s="47"/>
    </row>
    <row r="7198" spans="2:9" ht="20.100000000000001" hidden="1" customHeight="1" x14ac:dyDescent="0.25">
      <c r="B7198" s="48"/>
      <c r="C7198" s="49"/>
      <c r="D7198" s="49"/>
      <c r="E7198" s="49"/>
      <c r="F7198" s="49"/>
      <c r="G7198" s="50"/>
      <c r="H7198" s="47"/>
      <c r="I7198" s="47"/>
    </row>
    <row r="7199" spans="2:9" ht="20.100000000000001" hidden="1" customHeight="1" x14ac:dyDescent="0.25">
      <c r="B7199" s="48"/>
      <c r="C7199" s="49"/>
      <c r="D7199" s="49"/>
      <c r="E7199" s="49"/>
      <c r="F7199" s="49"/>
      <c r="G7199" s="50"/>
      <c r="H7199" s="47"/>
      <c r="I7199" s="47"/>
    </row>
    <row r="7200" spans="2:9" ht="20.100000000000001" hidden="1" customHeight="1" x14ac:dyDescent="0.25">
      <c r="B7200" s="48"/>
      <c r="C7200" s="49"/>
      <c r="D7200" s="49"/>
      <c r="E7200" s="49"/>
      <c r="F7200" s="49"/>
      <c r="G7200" s="50"/>
      <c r="H7200" s="47"/>
      <c r="I7200" s="47"/>
    </row>
    <row r="7201" spans="2:9" ht="20.100000000000001" hidden="1" customHeight="1" x14ac:dyDescent="0.25">
      <c r="B7201" s="48"/>
      <c r="C7201" s="49"/>
      <c r="D7201" s="49"/>
      <c r="E7201" s="49"/>
      <c r="F7201" s="49"/>
      <c r="G7201" s="50"/>
      <c r="H7201" s="47"/>
      <c r="I7201" s="47"/>
    </row>
    <row r="7202" spans="2:9" ht="20.100000000000001" hidden="1" customHeight="1" x14ac:dyDescent="0.25">
      <c r="B7202" s="48"/>
      <c r="C7202" s="49"/>
      <c r="D7202" s="49"/>
      <c r="E7202" s="49"/>
      <c r="F7202" s="49"/>
      <c r="G7202" s="50"/>
      <c r="H7202" s="47"/>
      <c r="I7202" s="47"/>
    </row>
    <row r="7203" spans="2:9" ht="20.100000000000001" hidden="1" customHeight="1" x14ac:dyDescent="0.25">
      <c r="B7203" s="48"/>
      <c r="C7203" s="49"/>
      <c r="D7203" s="49"/>
      <c r="E7203" s="49"/>
      <c r="F7203" s="49"/>
      <c r="G7203" s="50"/>
      <c r="H7203" s="47"/>
      <c r="I7203" s="47"/>
    </row>
    <row r="7204" spans="2:9" ht="20.100000000000001" hidden="1" customHeight="1" x14ac:dyDescent="0.25">
      <c r="B7204" s="48"/>
      <c r="C7204" s="49"/>
      <c r="D7204" s="49"/>
      <c r="E7204" s="49"/>
      <c r="F7204" s="49"/>
      <c r="G7204" s="50"/>
      <c r="H7204" s="47"/>
      <c r="I7204" s="47"/>
    </row>
    <row r="7205" spans="2:9" ht="20.100000000000001" hidden="1" customHeight="1" x14ac:dyDescent="0.25">
      <c r="B7205" s="48"/>
      <c r="C7205" s="49"/>
      <c r="D7205" s="49"/>
      <c r="E7205" s="49"/>
      <c r="F7205" s="49"/>
      <c r="G7205" s="50"/>
      <c r="H7205" s="47"/>
      <c r="I7205" s="47"/>
    </row>
    <row r="7206" spans="2:9" ht="20.100000000000001" hidden="1" customHeight="1" x14ac:dyDescent="0.25">
      <c r="B7206" s="48"/>
      <c r="C7206" s="49"/>
      <c r="D7206" s="49"/>
      <c r="E7206" s="49"/>
      <c r="F7206" s="49"/>
      <c r="G7206" s="50"/>
      <c r="H7206" s="47"/>
      <c r="I7206" s="47"/>
    </row>
    <row r="7207" spans="2:9" ht="20.100000000000001" hidden="1" customHeight="1" x14ac:dyDescent="0.25">
      <c r="B7207" s="48"/>
      <c r="C7207" s="49"/>
      <c r="D7207" s="49"/>
      <c r="E7207" s="49"/>
      <c r="F7207" s="49"/>
      <c r="G7207" s="50"/>
      <c r="H7207" s="47"/>
      <c r="I7207" s="47"/>
    </row>
    <row r="7208" spans="2:9" ht="20.100000000000001" hidden="1" customHeight="1" x14ac:dyDescent="0.25">
      <c r="B7208" s="48"/>
      <c r="C7208" s="49"/>
      <c r="D7208" s="49"/>
      <c r="E7208" s="49"/>
      <c r="F7208" s="49"/>
      <c r="G7208" s="50"/>
      <c r="H7208" s="47"/>
      <c r="I7208" s="47"/>
    </row>
    <row r="7209" spans="2:9" ht="20.100000000000001" hidden="1" customHeight="1" x14ac:dyDescent="0.25">
      <c r="B7209" s="48"/>
      <c r="C7209" s="49"/>
      <c r="D7209" s="49"/>
      <c r="E7209" s="49"/>
      <c r="F7209" s="49"/>
      <c r="G7209" s="50"/>
      <c r="H7209" s="47"/>
      <c r="I7209" s="47"/>
    </row>
    <row r="7210" spans="2:9" ht="20.100000000000001" hidden="1" customHeight="1" x14ac:dyDescent="0.25">
      <c r="B7210" s="48"/>
      <c r="C7210" s="49"/>
      <c r="D7210" s="49"/>
      <c r="E7210" s="49"/>
      <c r="F7210" s="49"/>
      <c r="G7210" s="50"/>
      <c r="H7210" s="47"/>
      <c r="I7210" s="47"/>
    </row>
    <row r="7211" spans="2:9" ht="20.100000000000001" hidden="1" customHeight="1" x14ac:dyDescent="0.25">
      <c r="B7211" s="48"/>
      <c r="C7211" s="49"/>
      <c r="D7211" s="49"/>
      <c r="E7211" s="49"/>
      <c r="F7211" s="49"/>
      <c r="G7211" s="50"/>
      <c r="H7211" s="47"/>
      <c r="I7211" s="47"/>
    </row>
    <row r="7212" spans="2:9" ht="20.100000000000001" hidden="1" customHeight="1" x14ac:dyDescent="0.25">
      <c r="B7212" s="48"/>
      <c r="C7212" s="49"/>
      <c r="D7212" s="49"/>
      <c r="E7212" s="49"/>
      <c r="F7212" s="49"/>
      <c r="G7212" s="50"/>
      <c r="H7212" s="47"/>
      <c r="I7212" s="47"/>
    </row>
    <row r="7213" spans="2:9" ht="20.100000000000001" hidden="1" customHeight="1" x14ac:dyDescent="0.25">
      <c r="B7213" s="48"/>
      <c r="C7213" s="49"/>
      <c r="D7213" s="49"/>
      <c r="E7213" s="49"/>
      <c r="F7213" s="49"/>
      <c r="G7213" s="50"/>
      <c r="H7213" s="47"/>
      <c r="I7213" s="47"/>
    </row>
    <row r="7214" spans="2:9" ht="20.100000000000001" hidden="1" customHeight="1" x14ac:dyDescent="0.25">
      <c r="B7214" s="48"/>
      <c r="C7214" s="49"/>
      <c r="D7214" s="49"/>
      <c r="E7214" s="49"/>
      <c r="F7214" s="49"/>
      <c r="G7214" s="50"/>
      <c r="H7214" s="47"/>
      <c r="I7214" s="47"/>
    </row>
    <row r="7215" spans="2:9" ht="20.100000000000001" hidden="1" customHeight="1" x14ac:dyDescent="0.25">
      <c r="B7215" s="48"/>
      <c r="C7215" s="49"/>
      <c r="D7215" s="49"/>
      <c r="E7215" s="49"/>
      <c r="F7215" s="49"/>
      <c r="G7215" s="50"/>
      <c r="H7215" s="47"/>
      <c r="I7215" s="47"/>
    </row>
    <row r="7216" spans="2:9" ht="20.100000000000001" hidden="1" customHeight="1" x14ac:dyDescent="0.25">
      <c r="B7216" s="48"/>
      <c r="C7216" s="49"/>
      <c r="D7216" s="49"/>
      <c r="E7216" s="49"/>
      <c r="F7216" s="49"/>
      <c r="G7216" s="50"/>
      <c r="H7216" s="47"/>
      <c r="I7216" s="47"/>
    </row>
    <row r="7217" spans="2:9" ht="20.100000000000001" hidden="1" customHeight="1" x14ac:dyDescent="0.25">
      <c r="B7217" s="48"/>
      <c r="C7217" s="49"/>
      <c r="D7217" s="49"/>
      <c r="E7217" s="49"/>
      <c r="F7217" s="49"/>
      <c r="G7217" s="50"/>
      <c r="H7217" s="47"/>
      <c r="I7217" s="47"/>
    </row>
    <row r="7218" spans="2:9" ht="20.100000000000001" hidden="1" customHeight="1" x14ac:dyDescent="0.25">
      <c r="B7218" s="48"/>
      <c r="C7218" s="49"/>
      <c r="D7218" s="49"/>
      <c r="E7218" s="49"/>
      <c r="F7218" s="49"/>
      <c r="G7218" s="50"/>
      <c r="H7218" s="47"/>
      <c r="I7218" s="47"/>
    </row>
    <row r="7219" spans="2:9" ht="20.100000000000001" hidden="1" customHeight="1" x14ac:dyDescent="0.25">
      <c r="B7219" s="48"/>
      <c r="C7219" s="49"/>
      <c r="D7219" s="49"/>
      <c r="E7219" s="49"/>
      <c r="F7219" s="49"/>
      <c r="G7219" s="50"/>
      <c r="H7219" s="47"/>
      <c r="I7219" s="47"/>
    </row>
    <row r="7220" spans="2:9" ht="20.100000000000001" hidden="1" customHeight="1" x14ac:dyDescent="0.25">
      <c r="B7220" s="48"/>
      <c r="C7220" s="49"/>
      <c r="D7220" s="49"/>
      <c r="E7220" s="49"/>
      <c r="F7220" s="49"/>
      <c r="G7220" s="50"/>
      <c r="H7220" s="47"/>
      <c r="I7220" s="47"/>
    </row>
    <row r="7221" spans="2:9" ht="20.100000000000001" hidden="1" customHeight="1" x14ac:dyDescent="0.25">
      <c r="B7221" s="48"/>
      <c r="C7221" s="49"/>
      <c r="D7221" s="49"/>
      <c r="E7221" s="49"/>
      <c r="F7221" s="49"/>
      <c r="G7221" s="50"/>
      <c r="H7221" s="47"/>
      <c r="I7221" s="47"/>
    </row>
    <row r="7222" spans="2:9" ht="20.100000000000001" hidden="1" customHeight="1" x14ac:dyDescent="0.25">
      <c r="B7222" s="48"/>
      <c r="C7222" s="49"/>
      <c r="D7222" s="49"/>
      <c r="E7222" s="49"/>
      <c r="F7222" s="49"/>
      <c r="G7222" s="50"/>
      <c r="H7222" s="47"/>
      <c r="I7222" s="47"/>
    </row>
    <row r="7223" spans="2:9" ht="20.100000000000001" hidden="1" customHeight="1" x14ac:dyDescent="0.25">
      <c r="B7223" s="48"/>
      <c r="C7223" s="49"/>
      <c r="D7223" s="49"/>
      <c r="E7223" s="49"/>
      <c r="F7223" s="49"/>
      <c r="G7223" s="50"/>
      <c r="H7223" s="47"/>
      <c r="I7223" s="47"/>
    </row>
    <row r="7224" spans="2:9" ht="20.100000000000001" hidden="1" customHeight="1" x14ac:dyDescent="0.25">
      <c r="B7224" s="48"/>
      <c r="C7224" s="49"/>
      <c r="D7224" s="49"/>
      <c r="E7224" s="49"/>
      <c r="F7224" s="49"/>
      <c r="G7224" s="50"/>
      <c r="H7224" s="47"/>
      <c r="I7224" s="47"/>
    </row>
    <row r="7225" spans="2:9" ht="20.100000000000001" hidden="1" customHeight="1" x14ac:dyDescent="0.25">
      <c r="B7225" s="48"/>
      <c r="C7225" s="49"/>
      <c r="D7225" s="49"/>
      <c r="E7225" s="49"/>
      <c r="F7225" s="49"/>
      <c r="G7225" s="50"/>
      <c r="H7225" s="47"/>
      <c r="I7225" s="47"/>
    </row>
    <row r="7226" spans="2:9" ht="20.100000000000001" hidden="1" customHeight="1" x14ac:dyDescent="0.25">
      <c r="B7226" s="48"/>
      <c r="C7226" s="49"/>
      <c r="D7226" s="49"/>
      <c r="E7226" s="49"/>
      <c r="F7226" s="49"/>
      <c r="G7226" s="50"/>
      <c r="H7226" s="47"/>
      <c r="I7226" s="47"/>
    </row>
    <row r="7227" spans="2:9" ht="20.100000000000001" hidden="1" customHeight="1" x14ac:dyDescent="0.25">
      <c r="B7227" s="48"/>
      <c r="C7227" s="49"/>
      <c r="D7227" s="49"/>
      <c r="E7227" s="49"/>
      <c r="F7227" s="49"/>
      <c r="G7227" s="50"/>
      <c r="H7227" s="47"/>
      <c r="I7227" s="47"/>
    </row>
    <row r="7228" spans="2:9" ht="20.100000000000001" hidden="1" customHeight="1" x14ac:dyDescent="0.25">
      <c r="B7228" s="48"/>
      <c r="C7228" s="49"/>
      <c r="D7228" s="49"/>
      <c r="E7228" s="49"/>
      <c r="F7228" s="49"/>
      <c r="G7228" s="50"/>
      <c r="H7228" s="47"/>
      <c r="I7228" s="47"/>
    </row>
    <row r="7229" spans="2:9" ht="20.100000000000001" hidden="1" customHeight="1" x14ac:dyDescent="0.25">
      <c r="B7229" s="48"/>
      <c r="C7229" s="49"/>
      <c r="D7229" s="49"/>
      <c r="E7229" s="49"/>
      <c r="F7229" s="49"/>
      <c r="G7229" s="50"/>
      <c r="H7229" s="47"/>
      <c r="I7229" s="47"/>
    </row>
    <row r="7230" spans="2:9" ht="20.100000000000001" hidden="1" customHeight="1" x14ac:dyDescent="0.25">
      <c r="B7230" s="48"/>
      <c r="C7230" s="49"/>
      <c r="D7230" s="49"/>
      <c r="E7230" s="49"/>
      <c r="F7230" s="49"/>
      <c r="G7230" s="50"/>
      <c r="H7230" s="47"/>
      <c r="I7230" s="47"/>
    </row>
    <row r="7231" spans="2:9" ht="20.100000000000001" hidden="1" customHeight="1" x14ac:dyDescent="0.25">
      <c r="B7231" s="48"/>
      <c r="C7231" s="49"/>
      <c r="D7231" s="49"/>
      <c r="E7231" s="49"/>
      <c r="F7231" s="49"/>
      <c r="G7231" s="50"/>
      <c r="H7231" s="47"/>
      <c r="I7231" s="47"/>
    </row>
    <row r="7232" spans="2:9" ht="20.100000000000001" hidden="1" customHeight="1" x14ac:dyDescent="0.25">
      <c r="B7232" s="48"/>
      <c r="C7232" s="49"/>
      <c r="D7232" s="49"/>
      <c r="E7232" s="49"/>
      <c r="F7232" s="49"/>
      <c r="G7232" s="50"/>
      <c r="H7232" s="47"/>
      <c r="I7232" s="47"/>
    </row>
    <row r="7233" spans="2:9" ht="20.100000000000001" hidden="1" customHeight="1" x14ac:dyDescent="0.25">
      <c r="B7233" s="48"/>
      <c r="C7233" s="49"/>
      <c r="D7233" s="49"/>
      <c r="E7233" s="49"/>
      <c r="F7233" s="49"/>
      <c r="G7233" s="50"/>
      <c r="H7233" s="47"/>
      <c r="I7233" s="47"/>
    </row>
    <row r="7234" spans="2:9" ht="20.100000000000001" hidden="1" customHeight="1" x14ac:dyDescent="0.25">
      <c r="B7234" s="48"/>
      <c r="C7234" s="49"/>
      <c r="D7234" s="49"/>
      <c r="E7234" s="49"/>
      <c r="F7234" s="49"/>
      <c r="G7234" s="50"/>
      <c r="H7234" s="47"/>
      <c r="I7234" s="47"/>
    </row>
    <row r="7235" spans="2:9" ht="20.100000000000001" hidden="1" customHeight="1" x14ac:dyDescent="0.25">
      <c r="B7235" s="48"/>
      <c r="C7235" s="49"/>
      <c r="D7235" s="49"/>
      <c r="E7235" s="49"/>
      <c r="F7235" s="49"/>
      <c r="G7235" s="50"/>
      <c r="H7235" s="47"/>
      <c r="I7235" s="47"/>
    </row>
    <row r="7236" spans="2:9" ht="20.100000000000001" hidden="1" customHeight="1" x14ac:dyDescent="0.25">
      <c r="B7236" s="48"/>
      <c r="C7236" s="49"/>
      <c r="D7236" s="49"/>
      <c r="E7236" s="49"/>
      <c r="F7236" s="49"/>
      <c r="G7236" s="50"/>
      <c r="H7236" s="47"/>
      <c r="I7236" s="47"/>
    </row>
    <row r="7237" spans="2:9" ht="20.100000000000001" hidden="1" customHeight="1" x14ac:dyDescent="0.25">
      <c r="B7237" s="48"/>
      <c r="C7237" s="49"/>
      <c r="D7237" s="49"/>
      <c r="E7237" s="49"/>
      <c r="F7237" s="49"/>
      <c r="G7237" s="50"/>
      <c r="H7237" s="47"/>
      <c r="I7237" s="47"/>
    </row>
    <row r="7238" spans="2:9" ht="20.100000000000001" hidden="1" customHeight="1" x14ac:dyDescent="0.25">
      <c r="B7238" s="48"/>
      <c r="C7238" s="49"/>
      <c r="D7238" s="49"/>
      <c r="E7238" s="49"/>
      <c r="F7238" s="49"/>
      <c r="G7238" s="50"/>
      <c r="H7238" s="47"/>
      <c r="I7238" s="47"/>
    </row>
    <row r="7239" spans="2:9" ht="20.100000000000001" hidden="1" customHeight="1" x14ac:dyDescent="0.25">
      <c r="B7239" s="48"/>
      <c r="C7239" s="49"/>
      <c r="D7239" s="49"/>
      <c r="E7239" s="49"/>
      <c r="F7239" s="49"/>
      <c r="G7239" s="50"/>
      <c r="H7239" s="47"/>
      <c r="I7239" s="47"/>
    </row>
    <row r="7240" spans="2:9" ht="20.100000000000001" hidden="1" customHeight="1" x14ac:dyDescent="0.25">
      <c r="B7240" s="48"/>
      <c r="C7240" s="49"/>
      <c r="D7240" s="49"/>
      <c r="E7240" s="49"/>
      <c r="F7240" s="49"/>
      <c r="G7240" s="50"/>
      <c r="H7240" s="47"/>
      <c r="I7240" s="47"/>
    </row>
    <row r="7241" spans="2:9" ht="20.100000000000001" hidden="1" customHeight="1" x14ac:dyDescent="0.25">
      <c r="B7241" s="48"/>
      <c r="C7241" s="49"/>
      <c r="D7241" s="49"/>
      <c r="E7241" s="49"/>
      <c r="F7241" s="49"/>
      <c r="G7241" s="50"/>
      <c r="H7241" s="47"/>
      <c r="I7241" s="47"/>
    </row>
    <row r="7242" spans="2:9" ht="20.100000000000001" hidden="1" customHeight="1" x14ac:dyDescent="0.25">
      <c r="B7242" s="48"/>
      <c r="C7242" s="49"/>
      <c r="D7242" s="49"/>
      <c r="E7242" s="49"/>
      <c r="F7242" s="49"/>
      <c r="G7242" s="50"/>
      <c r="H7242" s="47"/>
      <c r="I7242" s="47"/>
    </row>
    <row r="7243" spans="2:9" ht="20.100000000000001" hidden="1" customHeight="1" x14ac:dyDescent="0.25">
      <c r="B7243" s="48"/>
      <c r="C7243" s="49"/>
      <c r="D7243" s="49"/>
      <c r="E7243" s="49"/>
      <c r="F7243" s="49"/>
      <c r="G7243" s="50"/>
      <c r="H7243" s="47"/>
      <c r="I7243" s="47"/>
    </row>
    <row r="7244" spans="2:9" ht="20.100000000000001" hidden="1" customHeight="1" x14ac:dyDescent="0.25">
      <c r="B7244" s="48"/>
      <c r="C7244" s="49"/>
      <c r="D7244" s="49"/>
      <c r="E7244" s="49"/>
      <c r="F7244" s="49"/>
      <c r="G7244" s="50"/>
      <c r="H7244" s="47"/>
      <c r="I7244" s="47"/>
    </row>
    <row r="7245" spans="2:9" ht="20.100000000000001" hidden="1" customHeight="1" x14ac:dyDescent="0.25">
      <c r="B7245" s="48"/>
      <c r="C7245" s="49"/>
      <c r="D7245" s="49"/>
      <c r="E7245" s="49"/>
      <c r="F7245" s="49"/>
      <c r="G7245" s="50"/>
      <c r="H7245" s="47"/>
      <c r="I7245" s="47"/>
    </row>
    <row r="7246" spans="2:9" ht="20.100000000000001" hidden="1" customHeight="1" x14ac:dyDescent="0.25">
      <c r="B7246" s="48"/>
      <c r="C7246" s="49"/>
      <c r="D7246" s="49"/>
      <c r="E7246" s="49"/>
      <c r="F7246" s="49"/>
      <c r="G7246" s="50"/>
      <c r="H7246" s="47"/>
      <c r="I7246" s="47"/>
    </row>
    <row r="7247" spans="2:9" ht="20.100000000000001" hidden="1" customHeight="1" x14ac:dyDescent="0.25">
      <c r="B7247" s="48"/>
      <c r="C7247" s="49"/>
      <c r="D7247" s="49"/>
      <c r="E7247" s="49"/>
      <c r="F7247" s="49"/>
      <c r="G7247" s="50"/>
      <c r="H7247" s="47"/>
      <c r="I7247" s="47"/>
    </row>
    <row r="7248" spans="2:9" ht="20.100000000000001" hidden="1" customHeight="1" x14ac:dyDescent="0.25">
      <c r="B7248" s="48"/>
      <c r="C7248" s="49"/>
      <c r="D7248" s="49"/>
      <c r="E7248" s="49"/>
      <c r="F7248" s="49"/>
      <c r="G7248" s="50"/>
      <c r="H7248" s="47"/>
      <c r="I7248" s="47"/>
    </row>
    <row r="7249" spans="2:9" ht="20.100000000000001" hidden="1" customHeight="1" x14ac:dyDescent="0.25">
      <c r="B7249" s="48"/>
      <c r="C7249" s="49"/>
      <c r="D7249" s="49"/>
      <c r="E7249" s="49"/>
      <c r="F7249" s="49"/>
      <c r="G7249" s="50"/>
      <c r="H7249" s="47"/>
      <c r="I7249" s="47"/>
    </row>
    <row r="7250" spans="2:9" ht="20.100000000000001" hidden="1" customHeight="1" x14ac:dyDescent="0.25">
      <c r="B7250" s="48"/>
      <c r="C7250" s="49"/>
      <c r="D7250" s="49"/>
      <c r="E7250" s="49"/>
      <c r="F7250" s="49"/>
      <c r="G7250" s="50"/>
      <c r="H7250" s="47"/>
      <c r="I7250" s="47"/>
    </row>
    <row r="7251" spans="2:9" ht="20.100000000000001" hidden="1" customHeight="1" x14ac:dyDescent="0.25">
      <c r="B7251" s="48"/>
      <c r="C7251" s="49"/>
      <c r="D7251" s="49"/>
      <c r="E7251" s="49"/>
      <c r="F7251" s="49"/>
      <c r="G7251" s="50"/>
      <c r="H7251" s="47"/>
      <c r="I7251" s="47"/>
    </row>
    <row r="7252" spans="2:9" ht="20.100000000000001" hidden="1" customHeight="1" x14ac:dyDescent="0.25">
      <c r="B7252" s="48"/>
      <c r="C7252" s="49"/>
      <c r="D7252" s="49"/>
      <c r="E7252" s="49"/>
      <c r="F7252" s="49"/>
      <c r="G7252" s="50"/>
      <c r="H7252" s="47"/>
      <c r="I7252" s="47"/>
    </row>
    <row r="7253" spans="2:9" ht="20.100000000000001" hidden="1" customHeight="1" x14ac:dyDescent="0.25">
      <c r="B7253" s="48"/>
      <c r="C7253" s="49"/>
      <c r="D7253" s="49"/>
      <c r="E7253" s="49"/>
      <c r="F7253" s="49"/>
      <c r="G7253" s="50"/>
      <c r="H7253" s="47"/>
      <c r="I7253" s="47"/>
    </row>
    <row r="7254" spans="2:9" ht="20.100000000000001" hidden="1" customHeight="1" x14ac:dyDescent="0.25">
      <c r="B7254" s="48"/>
      <c r="C7254" s="49"/>
      <c r="D7254" s="49"/>
      <c r="E7254" s="49"/>
      <c r="F7254" s="49"/>
      <c r="G7254" s="50"/>
      <c r="H7254" s="47"/>
      <c r="I7254" s="47"/>
    </row>
    <row r="7255" spans="2:9" ht="20.100000000000001" hidden="1" customHeight="1" x14ac:dyDescent="0.25">
      <c r="B7255" s="48"/>
      <c r="C7255" s="49"/>
      <c r="D7255" s="49"/>
      <c r="E7255" s="49"/>
      <c r="F7255" s="49"/>
      <c r="G7255" s="50"/>
      <c r="H7255" s="47"/>
      <c r="I7255" s="47"/>
    </row>
    <row r="7256" spans="2:9" ht="20.100000000000001" hidden="1" customHeight="1" x14ac:dyDescent="0.25">
      <c r="B7256" s="48"/>
      <c r="C7256" s="49"/>
      <c r="D7256" s="49"/>
      <c r="E7256" s="49"/>
      <c r="F7256" s="49"/>
      <c r="G7256" s="50"/>
      <c r="H7256" s="47"/>
      <c r="I7256" s="47"/>
    </row>
    <row r="7257" spans="2:9" ht="20.100000000000001" hidden="1" customHeight="1" x14ac:dyDescent="0.25">
      <c r="B7257" s="48"/>
      <c r="C7257" s="49"/>
      <c r="D7257" s="49"/>
      <c r="E7257" s="49"/>
      <c r="F7257" s="49"/>
      <c r="G7257" s="50"/>
      <c r="H7257" s="47"/>
      <c r="I7257" s="47"/>
    </row>
    <row r="7258" spans="2:9" ht="20.100000000000001" hidden="1" customHeight="1" x14ac:dyDescent="0.25">
      <c r="B7258" s="48"/>
      <c r="C7258" s="49"/>
      <c r="D7258" s="49"/>
      <c r="E7258" s="49"/>
      <c r="F7258" s="49"/>
      <c r="G7258" s="50"/>
      <c r="H7258" s="47"/>
      <c r="I7258" s="47"/>
    </row>
    <row r="7259" spans="2:9" ht="20.100000000000001" hidden="1" customHeight="1" x14ac:dyDescent="0.25">
      <c r="B7259" s="48"/>
      <c r="C7259" s="49"/>
      <c r="D7259" s="49"/>
      <c r="E7259" s="49"/>
      <c r="F7259" s="49"/>
      <c r="G7259" s="50"/>
      <c r="H7259" s="47"/>
      <c r="I7259" s="47"/>
    </row>
    <row r="7260" spans="2:9" ht="20.100000000000001" hidden="1" customHeight="1" x14ac:dyDescent="0.25">
      <c r="B7260" s="48"/>
      <c r="C7260" s="49"/>
      <c r="D7260" s="49"/>
      <c r="E7260" s="49"/>
      <c r="F7260" s="49"/>
      <c r="G7260" s="50"/>
      <c r="H7260" s="47"/>
      <c r="I7260" s="47"/>
    </row>
    <row r="7261" spans="2:9" ht="20.100000000000001" hidden="1" customHeight="1" x14ac:dyDescent="0.25">
      <c r="B7261" s="48"/>
      <c r="C7261" s="49"/>
      <c r="D7261" s="49"/>
      <c r="E7261" s="49"/>
      <c r="F7261" s="49"/>
      <c r="G7261" s="50"/>
      <c r="H7261" s="47"/>
      <c r="I7261" s="47"/>
    </row>
    <row r="7262" spans="2:9" ht="20.100000000000001" hidden="1" customHeight="1" x14ac:dyDescent="0.25">
      <c r="B7262" s="48"/>
      <c r="C7262" s="49"/>
      <c r="D7262" s="49"/>
      <c r="E7262" s="49"/>
      <c r="F7262" s="49"/>
      <c r="G7262" s="50"/>
      <c r="H7262" s="47"/>
      <c r="I7262" s="47"/>
    </row>
    <row r="7263" spans="2:9" ht="20.100000000000001" hidden="1" customHeight="1" x14ac:dyDescent="0.25">
      <c r="B7263" s="48"/>
      <c r="C7263" s="49"/>
      <c r="D7263" s="49"/>
      <c r="E7263" s="49"/>
      <c r="F7263" s="49"/>
      <c r="G7263" s="50"/>
      <c r="H7263" s="47"/>
      <c r="I7263" s="47"/>
    </row>
    <row r="7264" spans="2:9" ht="20.100000000000001" hidden="1" customHeight="1" x14ac:dyDescent="0.25">
      <c r="B7264" s="48"/>
      <c r="C7264" s="49"/>
      <c r="D7264" s="49"/>
      <c r="E7264" s="49"/>
      <c r="F7264" s="49"/>
      <c r="G7264" s="50"/>
      <c r="H7264" s="47"/>
      <c r="I7264" s="47"/>
    </row>
    <row r="7265" spans="2:9" ht="20.100000000000001" hidden="1" customHeight="1" x14ac:dyDescent="0.25">
      <c r="B7265" s="48"/>
      <c r="C7265" s="49"/>
      <c r="D7265" s="49"/>
      <c r="E7265" s="49"/>
      <c r="F7265" s="49"/>
      <c r="G7265" s="50"/>
      <c r="H7265" s="47"/>
      <c r="I7265" s="47"/>
    </row>
    <row r="7266" spans="2:9" ht="20.100000000000001" hidden="1" customHeight="1" x14ac:dyDescent="0.25">
      <c r="B7266" s="48"/>
      <c r="C7266" s="49"/>
      <c r="D7266" s="49"/>
      <c r="E7266" s="49"/>
      <c r="F7266" s="49"/>
      <c r="G7266" s="50"/>
      <c r="H7266" s="47"/>
      <c r="I7266" s="47"/>
    </row>
    <row r="7267" spans="2:9" ht="20.100000000000001" hidden="1" customHeight="1" x14ac:dyDescent="0.25">
      <c r="B7267" s="48"/>
      <c r="C7267" s="49"/>
      <c r="D7267" s="49"/>
      <c r="E7267" s="49"/>
      <c r="F7267" s="49"/>
      <c r="G7267" s="50"/>
      <c r="H7267" s="47"/>
      <c r="I7267" s="47"/>
    </row>
    <row r="7268" spans="2:9" ht="20.100000000000001" hidden="1" customHeight="1" x14ac:dyDescent="0.25">
      <c r="B7268" s="48"/>
      <c r="C7268" s="49"/>
      <c r="D7268" s="49"/>
      <c r="E7268" s="49"/>
      <c r="F7268" s="49"/>
      <c r="G7268" s="50"/>
      <c r="H7268" s="47"/>
      <c r="I7268" s="47"/>
    </row>
    <row r="7269" spans="2:9" ht="20.100000000000001" hidden="1" customHeight="1" x14ac:dyDescent="0.25">
      <c r="B7269" s="48"/>
      <c r="C7269" s="49"/>
      <c r="D7269" s="49"/>
      <c r="E7269" s="49"/>
      <c r="F7269" s="49"/>
      <c r="G7269" s="50"/>
      <c r="H7269" s="47"/>
      <c r="I7269" s="47"/>
    </row>
    <row r="7270" spans="2:9" ht="20.100000000000001" hidden="1" customHeight="1" x14ac:dyDescent="0.25">
      <c r="B7270" s="48"/>
      <c r="C7270" s="49"/>
      <c r="D7270" s="49"/>
      <c r="E7270" s="49"/>
      <c r="F7270" s="49"/>
      <c r="G7270" s="50"/>
      <c r="H7270" s="47"/>
      <c r="I7270" s="47"/>
    </row>
    <row r="7271" spans="2:9" ht="20.100000000000001" hidden="1" customHeight="1" x14ac:dyDescent="0.25">
      <c r="B7271" s="48"/>
      <c r="C7271" s="49"/>
      <c r="D7271" s="49"/>
      <c r="E7271" s="49"/>
      <c r="F7271" s="49"/>
      <c r="G7271" s="50"/>
      <c r="H7271" s="47"/>
      <c r="I7271" s="47"/>
    </row>
    <row r="7272" spans="2:9" ht="20.100000000000001" hidden="1" customHeight="1" x14ac:dyDescent="0.25">
      <c r="B7272" s="48"/>
      <c r="C7272" s="49"/>
      <c r="D7272" s="49"/>
      <c r="E7272" s="49"/>
      <c r="F7272" s="49"/>
      <c r="G7272" s="50"/>
      <c r="H7272" s="47"/>
      <c r="I7272" s="47"/>
    </row>
    <row r="7273" spans="2:9" ht="20.100000000000001" hidden="1" customHeight="1" x14ac:dyDescent="0.25">
      <c r="B7273" s="48"/>
      <c r="C7273" s="49"/>
      <c r="D7273" s="49"/>
      <c r="E7273" s="49"/>
      <c r="F7273" s="49"/>
      <c r="G7273" s="50"/>
      <c r="H7273" s="47"/>
      <c r="I7273" s="47"/>
    </row>
    <row r="7274" spans="2:9" ht="20.100000000000001" hidden="1" customHeight="1" x14ac:dyDescent="0.25">
      <c r="B7274" s="48"/>
      <c r="C7274" s="49"/>
      <c r="D7274" s="49"/>
      <c r="E7274" s="49"/>
      <c r="F7274" s="49"/>
      <c r="G7274" s="50"/>
      <c r="H7274" s="47"/>
      <c r="I7274" s="47"/>
    </row>
    <row r="7275" spans="2:9" ht="20.100000000000001" hidden="1" customHeight="1" x14ac:dyDescent="0.25">
      <c r="B7275" s="48"/>
      <c r="C7275" s="49"/>
      <c r="D7275" s="49"/>
      <c r="E7275" s="49"/>
      <c r="F7275" s="49"/>
      <c r="G7275" s="50"/>
      <c r="H7275" s="47"/>
      <c r="I7275" s="47"/>
    </row>
    <row r="7276" spans="2:9" ht="20.100000000000001" hidden="1" customHeight="1" x14ac:dyDescent="0.25">
      <c r="B7276" s="48"/>
      <c r="C7276" s="49"/>
      <c r="D7276" s="49"/>
      <c r="E7276" s="49"/>
      <c r="F7276" s="49"/>
      <c r="G7276" s="50"/>
      <c r="H7276" s="47"/>
      <c r="I7276" s="47"/>
    </row>
    <row r="7277" spans="2:9" ht="20.100000000000001" hidden="1" customHeight="1" x14ac:dyDescent="0.25">
      <c r="B7277" s="48"/>
      <c r="C7277" s="49"/>
      <c r="D7277" s="49"/>
      <c r="E7277" s="49"/>
      <c r="F7277" s="49"/>
      <c r="G7277" s="50"/>
      <c r="H7277" s="47"/>
      <c r="I7277" s="47"/>
    </row>
    <row r="7278" spans="2:9" ht="20.100000000000001" hidden="1" customHeight="1" x14ac:dyDescent="0.25">
      <c r="B7278" s="48"/>
      <c r="C7278" s="49"/>
      <c r="D7278" s="49"/>
      <c r="E7278" s="49"/>
      <c r="F7278" s="49"/>
      <c r="G7278" s="50"/>
      <c r="H7278" s="47"/>
      <c r="I7278" s="47"/>
    </row>
    <row r="7279" spans="2:9" ht="20.100000000000001" hidden="1" customHeight="1" x14ac:dyDescent="0.25">
      <c r="B7279" s="48"/>
      <c r="C7279" s="49"/>
      <c r="D7279" s="49"/>
      <c r="E7279" s="49"/>
      <c r="F7279" s="49"/>
      <c r="G7279" s="50"/>
      <c r="H7279" s="47"/>
      <c r="I7279" s="47"/>
    </row>
    <row r="7280" spans="2:9" ht="20.100000000000001" hidden="1" customHeight="1" x14ac:dyDescent="0.25">
      <c r="B7280" s="48"/>
      <c r="C7280" s="49"/>
      <c r="D7280" s="49"/>
      <c r="E7280" s="49"/>
      <c r="F7280" s="49"/>
      <c r="G7280" s="50"/>
      <c r="H7280" s="47"/>
      <c r="I7280" s="47"/>
    </row>
    <row r="7281" spans="2:9" ht="20.100000000000001" hidden="1" customHeight="1" x14ac:dyDescent="0.25">
      <c r="B7281" s="48"/>
      <c r="C7281" s="49"/>
      <c r="D7281" s="49"/>
      <c r="E7281" s="49"/>
      <c r="F7281" s="49"/>
      <c r="G7281" s="50"/>
      <c r="H7281" s="47"/>
      <c r="I7281" s="47"/>
    </row>
    <row r="7282" spans="2:9" ht="20.100000000000001" hidden="1" customHeight="1" x14ac:dyDescent="0.25">
      <c r="B7282" s="48"/>
      <c r="C7282" s="49"/>
      <c r="D7282" s="49"/>
      <c r="E7282" s="49"/>
      <c r="F7282" s="49"/>
      <c r="G7282" s="50"/>
      <c r="H7282" s="47"/>
      <c r="I7282" s="47"/>
    </row>
    <row r="7283" spans="2:9" ht="20.100000000000001" hidden="1" customHeight="1" x14ac:dyDescent="0.25">
      <c r="B7283" s="48"/>
      <c r="C7283" s="49"/>
      <c r="D7283" s="49"/>
      <c r="E7283" s="49"/>
      <c r="F7283" s="49"/>
      <c r="G7283" s="50"/>
      <c r="H7283" s="47"/>
      <c r="I7283" s="47"/>
    </row>
    <row r="7284" spans="2:9" ht="20.100000000000001" hidden="1" customHeight="1" x14ac:dyDescent="0.25">
      <c r="B7284" s="48"/>
      <c r="C7284" s="49"/>
      <c r="D7284" s="49"/>
      <c r="E7284" s="49"/>
      <c r="F7284" s="49"/>
      <c r="G7284" s="50"/>
      <c r="H7284" s="47"/>
      <c r="I7284" s="47"/>
    </row>
    <row r="7285" spans="2:9" ht="20.100000000000001" hidden="1" customHeight="1" x14ac:dyDescent="0.25">
      <c r="B7285" s="48"/>
      <c r="C7285" s="49"/>
      <c r="D7285" s="49"/>
      <c r="E7285" s="49"/>
      <c r="F7285" s="49"/>
      <c r="G7285" s="50"/>
      <c r="H7285" s="47"/>
      <c r="I7285" s="47"/>
    </row>
    <row r="7286" spans="2:9" ht="20.100000000000001" hidden="1" customHeight="1" x14ac:dyDescent="0.25">
      <c r="B7286" s="48"/>
      <c r="C7286" s="49"/>
      <c r="D7286" s="49"/>
      <c r="E7286" s="49"/>
      <c r="F7286" s="49"/>
      <c r="G7286" s="50"/>
      <c r="H7286" s="47"/>
      <c r="I7286" s="47"/>
    </row>
    <row r="7287" spans="2:9" ht="20.100000000000001" hidden="1" customHeight="1" x14ac:dyDescent="0.25">
      <c r="B7287" s="48"/>
      <c r="C7287" s="49"/>
      <c r="D7287" s="49"/>
      <c r="E7287" s="49"/>
      <c r="F7287" s="49"/>
      <c r="G7287" s="50"/>
      <c r="H7287" s="47"/>
      <c r="I7287" s="47"/>
    </row>
    <row r="7288" spans="2:9" ht="20.100000000000001" hidden="1" customHeight="1" x14ac:dyDescent="0.25">
      <c r="B7288" s="48"/>
      <c r="C7288" s="49"/>
      <c r="D7288" s="49"/>
      <c r="E7288" s="49"/>
      <c r="F7288" s="49"/>
      <c r="G7288" s="50"/>
      <c r="H7288" s="47"/>
      <c r="I7288" s="47"/>
    </row>
    <row r="7289" spans="2:9" ht="20.100000000000001" hidden="1" customHeight="1" x14ac:dyDescent="0.25">
      <c r="B7289" s="48"/>
      <c r="C7289" s="49"/>
      <c r="D7289" s="49"/>
      <c r="E7289" s="49"/>
      <c r="F7289" s="49"/>
      <c r="G7289" s="50"/>
      <c r="H7289" s="47"/>
      <c r="I7289" s="47"/>
    </row>
    <row r="7290" spans="2:9" ht="20.100000000000001" hidden="1" customHeight="1" x14ac:dyDescent="0.25">
      <c r="B7290" s="48"/>
      <c r="C7290" s="49"/>
      <c r="D7290" s="49"/>
      <c r="E7290" s="49"/>
      <c r="F7290" s="49"/>
      <c r="G7290" s="50"/>
      <c r="H7290" s="47"/>
      <c r="I7290" s="47"/>
    </row>
    <row r="7291" spans="2:9" ht="20.100000000000001" hidden="1" customHeight="1" x14ac:dyDescent="0.25">
      <c r="B7291" s="48"/>
      <c r="C7291" s="49"/>
      <c r="D7291" s="49"/>
      <c r="E7291" s="49"/>
      <c r="F7291" s="49"/>
      <c r="G7291" s="50"/>
      <c r="H7291" s="47"/>
      <c r="I7291" s="47"/>
    </row>
    <row r="7292" spans="2:9" ht="20.100000000000001" hidden="1" customHeight="1" x14ac:dyDescent="0.25">
      <c r="B7292" s="48"/>
      <c r="C7292" s="49"/>
      <c r="D7292" s="49"/>
      <c r="E7292" s="49"/>
      <c r="F7292" s="49"/>
      <c r="G7292" s="50"/>
      <c r="H7292" s="47"/>
      <c r="I7292" s="47"/>
    </row>
    <row r="7293" spans="2:9" ht="20.100000000000001" hidden="1" customHeight="1" x14ac:dyDescent="0.25">
      <c r="B7293" s="48"/>
      <c r="C7293" s="49"/>
      <c r="D7293" s="49"/>
      <c r="E7293" s="49"/>
      <c r="F7293" s="49"/>
      <c r="G7293" s="50"/>
      <c r="H7293" s="47"/>
      <c r="I7293" s="47"/>
    </row>
    <row r="7294" spans="2:9" ht="20.100000000000001" hidden="1" customHeight="1" x14ac:dyDescent="0.25">
      <c r="B7294" s="48"/>
      <c r="C7294" s="49"/>
      <c r="D7294" s="49"/>
      <c r="E7294" s="49"/>
      <c r="F7294" s="49"/>
      <c r="G7294" s="50"/>
      <c r="H7294" s="47"/>
      <c r="I7294" s="47"/>
    </row>
    <row r="7295" spans="2:9" ht="20.100000000000001" hidden="1" customHeight="1" x14ac:dyDescent="0.25">
      <c r="B7295" s="48"/>
      <c r="C7295" s="49"/>
      <c r="D7295" s="49"/>
      <c r="E7295" s="49"/>
      <c r="F7295" s="49"/>
      <c r="G7295" s="50"/>
      <c r="H7295" s="47"/>
      <c r="I7295" s="47"/>
    </row>
    <row r="7296" spans="2:9" ht="20.100000000000001" hidden="1" customHeight="1" x14ac:dyDescent="0.25">
      <c r="B7296" s="48"/>
      <c r="C7296" s="49"/>
      <c r="D7296" s="49"/>
      <c r="E7296" s="49"/>
      <c r="F7296" s="49"/>
      <c r="G7296" s="50"/>
      <c r="H7296" s="47"/>
      <c r="I7296" s="47"/>
    </row>
    <row r="7297" spans="2:9" ht="20.100000000000001" hidden="1" customHeight="1" x14ac:dyDescent="0.25">
      <c r="B7297" s="48"/>
      <c r="C7297" s="49"/>
      <c r="D7297" s="49"/>
      <c r="E7297" s="49"/>
      <c r="F7297" s="49"/>
      <c r="G7297" s="50"/>
      <c r="H7297" s="47"/>
      <c r="I7297" s="47"/>
    </row>
    <row r="7298" spans="2:9" ht="20.100000000000001" hidden="1" customHeight="1" x14ac:dyDescent="0.25">
      <c r="B7298" s="48"/>
      <c r="C7298" s="49"/>
      <c r="D7298" s="49"/>
      <c r="E7298" s="49"/>
      <c r="F7298" s="49"/>
      <c r="G7298" s="50"/>
      <c r="H7298" s="47"/>
      <c r="I7298" s="47"/>
    </row>
    <row r="7299" spans="2:9" ht="20.100000000000001" hidden="1" customHeight="1" x14ac:dyDescent="0.25">
      <c r="B7299" s="48"/>
      <c r="C7299" s="49"/>
      <c r="D7299" s="49"/>
      <c r="E7299" s="49"/>
      <c r="F7299" s="49"/>
      <c r="G7299" s="50"/>
      <c r="H7299" s="47"/>
      <c r="I7299" s="47"/>
    </row>
    <row r="7300" spans="2:9" ht="20.100000000000001" hidden="1" customHeight="1" x14ac:dyDescent="0.25">
      <c r="B7300" s="48"/>
      <c r="C7300" s="49"/>
      <c r="D7300" s="49"/>
      <c r="E7300" s="49"/>
      <c r="F7300" s="49"/>
      <c r="G7300" s="50"/>
      <c r="H7300" s="47"/>
      <c r="I7300" s="47"/>
    </row>
    <row r="7301" spans="2:9" ht="20.100000000000001" hidden="1" customHeight="1" x14ac:dyDescent="0.25">
      <c r="B7301" s="48"/>
      <c r="C7301" s="49"/>
      <c r="D7301" s="49"/>
      <c r="E7301" s="49"/>
      <c r="F7301" s="49"/>
      <c r="G7301" s="50"/>
      <c r="H7301" s="47"/>
      <c r="I7301" s="47"/>
    </row>
    <row r="7302" spans="2:9" ht="20.100000000000001" hidden="1" customHeight="1" x14ac:dyDescent="0.25">
      <c r="B7302" s="48"/>
      <c r="C7302" s="49"/>
      <c r="D7302" s="49"/>
      <c r="E7302" s="49"/>
      <c r="F7302" s="49"/>
      <c r="G7302" s="50"/>
      <c r="H7302" s="47"/>
      <c r="I7302" s="47"/>
    </row>
    <row r="7303" spans="2:9" ht="20.100000000000001" hidden="1" customHeight="1" x14ac:dyDescent="0.25">
      <c r="B7303" s="48"/>
      <c r="C7303" s="49"/>
      <c r="D7303" s="49"/>
      <c r="E7303" s="49"/>
      <c r="F7303" s="49"/>
      <c r="G7303" s="50"/>
      <c r="H7303" s="47"/>
      <c r="I7303" s="47"/>
    </row>
    <row r="7304" spans="2:9" ht="20.100000000000001" hidden="1" customHeight="1" x14ac:dyDescent="0.25">
      <c r="B7304" s="48"/>
      <c r="C7304" s="49"/>
      <c r="D7304" s="49"/>
      <c r="E7304" s="49"/>
      <c r="F7304" s="49"/>
      <c r="G7304" s="50"/>
      <c r="H7304" s="47"/>
      <c r="I7304" s="47"/>
    </row>
    <row r="7305" spans="2:9" ht="20.100000000000001" hidden="1" customHeight="1" x14ac:dyDescent="0.25">
      <c r="B7305" s="48"/>
      <c r="C7305" s="49"/>
      <c r="D7305" s="49"/>
      <c r="E7305" s="49"/>
      <c r="F7305" s="49"/>
      <c r="G7305" s="50"/>
      <c r="H7305" s="47"/>
      <c r="I7305" s="47"/>
    </row>
    <row r="7306" spans="2:9" ht="20.100000000000001" hidden="1" customHeight="1" x14ac:dyDescent="0.25">
      <c r="B7306" s="48"/>
      <c r="C7306" s="49"/>
      <c r="D7306" s="49"/>
      <c r="E7306" s="49"/>
      <c r="F7306" s="49"/>
      <c r="G7306" s="50"/>
      <c r="H7306" s="47"/>
      <c r="I7306" s="47"/>
    </row>
    <row r="7307" spans="2:9" ht="20.100000000000001" hidden="1" customHeight="1" x14ac:dyDescent="0.25">
      <c r="B7307" s="48"/>
      <c r="C7307" s="49"/>
      <c r="D7307" s="49"/>
      <c r="E7307" s="49"/>
      <c r="F7307" s="49"/>
      <c r="G7307" s="50"/>
      <c r="H7307" s="47"/>
      <c r="I7307" s="47"/>
    </row>
    <row r="7308" spans="2:9" ht="20.100000000000001" hidden="1" customHeight="1" x14ac:dyDescent="0.25">
      <c r="B7308" s="48"/>
      <c r="C7308" s="49"/>
      <c r="D7308" s="49"/>
      <c r="E7308" s="49"/>
      <c r="F7308" s="49"/>
      <c r="G7308" s="50"/>
      <c r="H7308" s="47"/>
      <c r="I7308" s="47"/>
    </row>
    <row r="7309" spans="2:9" ht="20.100000000000001" hidden="1" customHeight="1" x14ac:dyDescent="0.25">
      <c r="B7309" s="48"/>
      <c r="C7309" s="49"/>
      <c r="D7309" s="49"/>
      <c r="E7309" s="49"/>
      <c r="F7309" s="49"/>
      <c r="G7309" s="50"/>
      <c r="H7309" s="47"/>
      <c r="I7309" s="47"/>
    </row>
    <row r="7310" spans="2:9" ht="20.100000000000001" hidden="1" customHeight="1" x14ac:dyDescent="0.25">
      <c r="B7310" s="48"/>
      <c r="C7310" s="49"/>
      <c r="D7310" s="49"/>
      <c r="E7310" s="49"/>
      <c r="F7310" s="49"/>
      <c r="G7310" s="50"/>
      <c r="H7310" s="47"/>
      <c r="I7310" s="47"/>
    </row>
    <row r="7311" spans="2:9" ht="20.100000000000001" hidden="1" customHeight="1" x14ac:dyDescent="0.25">
      <c r="B7311" s="48"/>
      <c r="C7311" s="49"/>
      <c r="D7311" s="49"/>
      <c r="E7311" s="49"/>
      <c r="F7311" s="49"/>
      <c r="G7311" s="50"/>
      <c r="H7311" s="47"/>
      <c r="I7311" s="47"/>
    </row>
    <row r="7312" spans="2:9" ht="20.100000000000001" hidden="1" customHeight="1" x14ac:dyDescent="0.25">
      <c r="B7312" s="48"/>
      <c r="C7312" s="49"/>
      <c r="D7312" s="49"/>
      <c r="E7312" s="49"/>
      <c r="F7312" s="49"/>
      <c r="G7312" s="50"/>
      <c r="H7312" s="47"/>
      <c r="I7312" s="47"/>
    </row>
    <row r="7313" spans="2:9" ht="20.100000000000001" hidden="1" customHeight="1" x14ac:dyDescent="0.25">
      <c r="B7313" s="48"/>
      <c r="C7313" s="49"/>
      <c r="D7313" s="49"/>
      <c r="E7313" s="49"/>
      <c r="F7313" s="49"/>
      <c r="G7313" s="50"/>
      <c r="H7313" s="47"/>
      <c r="I7313" s="47"/>
    </row>
    <row r="7314" spans="2:9" ht="20.100000000000001" hidden="1" customHeight="1" x14ac:dyDescent="0.25">
      <c r="B7314" s="48"/>
      <c r="C7314" s="49"/>
      <c r="D7314" s="49"/>
      <c r="E7314" s="49"/>
      <c r="F7314" s="49"/>
      <c r="G7314" s="50"/>
      <c r="H7314" s="47"/>
      <c r="I7314" s="47"/>
    </row>
    <row r="7315" spans="2:9" ht="20.100000000000001" hidden="1" customHeight="1" x14ac:dyDescent="0.25">
      <c r="B7315" s="48"/>
      <c r="C7315" s="49"/>
      <c r="D7315" s="49"/>
      <c r="E7315" s="49"/>
      <c r="F7315" s="49"/>
      <c r="G7315" s="50"/>
      <c r="H7315" s="47"/>
      <c r="I7315" s="47"/>
    </row>
    <row r="7316" spans="2:9" ht="20.100000000000001" hidden="1" customHeight="1" x14ac:dyDescent="0.25">
      <c r="B7316" s="48"/>
      <c r="C7316" s="49"/>
      <c r="D7316" s="49"/>
      <c r="E7316" s="49"/>
      <c r="F7316" s="49"/>
      <c r="G7316" s="50"/>
      <c r="H7316" s="47"/>
      <c r="I7316" s="47"/>
    </row>
    <row r="7317" spans="2:9" ht="20.100000000000001" hidden="1" customHeight="1" x14ac:dyDescent="0.25">
      <c r="B7317" s="48"/>
      <c r="C7317" s="49"/>
      <c r="D7317" s="49"/>
      <c r="E7317" s="49"/>
      <c r="F7317" s="49"/>
      <c r="G7317" s="50"/>
      <c r="H7317" s="47"/>
      <c r="I7317" s="47"/>
    </row>
    <row r="7318" spans="2:9" ht="20.100000000000001" hidden="1" customHeight="1" x14ac:dyDescent="0.25">
      <c r="B7318" s="48"/>
      <c r="C7318" s="49"/>
      <c r="D7318" s="49"/>
      <c r="E7318" s="49"/>
      <c r="F7318" s="49"/>
      <c r="G7318" s="50"/>
      <c r="H7318" s="47"/>
      <c r="I7318" s="47"/>
    </row>
    <row r="7319" spans="2:9" ht="20.100000000000001" hidden="1" customHeight="1" x14ac:dyDescent="0.25">
      <c r="B7319" s="48"/>
      <c r="C7319" s="49"/>
      <c r="D7319" s="49"/>
      <c r="E7319" s="49"/>
      <c r="F7319" s="49"/>
      <c r="G7319" s="50"/>
      <c r="H7319" s="47"/>
      <c r="I7319" s="47"/>
    </row>
    <row r="7320" spans="2:9" ht="20.100000000000001" hidden="1" customHeight="1" x14ac:dyDescent="0.25">
      <c r="B7320" s="48"/>
      <c r="C7320" s="49"/>
      <c r="D7320" s="49"/>
      <c r="E7320" s="49"/>
      <c r="F7320" s="49"/>
      <c r="G7320" s="50"/>
      <c r="H7320" s="47"/>
      <c r="I7320" s="47"/>
    </row>
    <row r="7321" spans="2:9" ht="20.100000000000001" hidden="1" customHeight="1" x14ac:dyDescent="0.25">
      <c r="B7321" s="48"/>
      <c r="C7321" s="49"/>
      <c r="D7321" s="49"/>
      <c r="E7321" s="49"/>
      <c r="F7321" s="49"/>
      <c r="G7321" s="50"/>
      <c r="H7321" s="47"/>
      <c r="I7321" s="47"/>
    </row>
    <row r="7322" spans="2:9" ht="20.100000000000001" hidden="1" customHeight="1" x14ac:dyDescent="0.25">
      <c r="B7322" s="48"/>
      <c r="C7322" s="49"/>
      <c r="D7322" s="49"/>
      <c r="E7322" s="49"/>
      <c r="F7322" s="49"/>
      <c r="G7322" s="50"/>
      <c r="H7322" s="47"/>
      <c r="I7322" s="47"/>
    </row>
    <row r="7323" spans="2:9" ht="20.100000000000001" hidden="1" customHeight="1" x14ac:dyDescent="0.25">
      <c r="B7323" s="48"/>
      <c r="C7323" s="49"/>
      <c r="D7323" s="49"/>
      <c r="E7323" s="49"/>
      <c r="F7323" s="49"/>
      <c r="G7323" s="50"/>
      <c r="H7323" s="47"/>
      <c r="I7323" s="47"/>
    </row>
    <row r="7324" spans="2:9" ht="20.100000000000001" hidden="1" customHeight="1" x14ac:dyDescent="0.25">
      <c r="B7324" s="48"/>
      <c r="C7324" s="49"/>
      <c r="D7324" s="49"/>
      <c r="E7324" s="49"/>
      <c r="F7324" s="49"/>
      <c r="G7324" s="50"/>
      <c r="H7324" s="47"/>
      <c r="I7324" s="47"/>
    </row>
    <row r="7325" spans="2:9" ht="20.100000000000001" hidden="1" customHeight="1" x14ac:dyDescent="0.25">
      <c r="B7325" s="48"/>
      <c r="C7325" s="49"/>
      <c r="D7325" s="49"/>
      <c r="E7325" s="49"/>
      <c r="F7325" s="49"/>
      <c r="G7325" s="50"/>
      <c r="H7325" s="47"/>
      <c r="I7325" s="47"/>
    </row>
    <row r="7326" spans="2:9" ht="20.100000000000001" hidden="1" customHeight="1" x14ac:dyDescent="0.25">
      <c r="B7326" s="48"/>
      <c r="C7326" s="49"/>
      <c r="D7326" s="49"/>
      <c r="E7326" s="49"/>
      <c r="F7326" s="49"/>
      <c r="G7326" s="50"/>
      <c r="H7326" s="47"/>
      <c r="I7326" s="47"/>
    </row>
    <row r="7327" spans="2:9" ht="20.100000000000001" hidden="1" customHeight="1" x14ac:dyDescent="0.25">
      <c r="B7327" s="48"/>
      <c r="C7327" s="49"/>
      <c r="D7327" s="49"/>
      <c r="E7327" s="49"/>
      <c r="F7327" s="49"/>
      <c r="G7327" s="50"/>
      <c r="H7327" s="47"/>
      <c r="I7327" s="47"/>
    </row>
    <row r="7328" spans="2:9" ht="20.100000000000001" hidden="1" customHeight="1" x14ac:dyDescent="0.25">
      <c r="B7328" s="48"/>
      <c r="C7328" s="49"/>
      <c r="D7328" s="49"/>
      <c r="E7328" s="49"/>
      <c r="F7328" s="49"/>
      <c r="G7328" s="50"/>
      <c r="H7328" s="47"/>
      <c r="I7328" s="47"/>
    </row>
    <row r="7329" spans="2:9" ht="20.100000000000001" hidden="1" customHeight="1" x14ac:dyDescent="0.25">
      <c r="B7329" s="48"/>
      <c r="C7329" s="49"/>
      <c r="D7329" s="49"/>
      <c r="E7329" s="49"/>
      <c r="F7329" s="49"/>
      <c r="G7329" s="50"/>
      <c r="H7329" s="47"/>
      <c r="I7329" s="47"/>
    </row>
    <row r="7330" spans="2:9" ht="20.100000000000001" hidden="1" customHeight="1" x14ac:dyDescent="0.25">
      <c r="B7330" s="48"/>
      <c r="C7330" s="49"/>
      <c r="D7330" s="49"/>
      <c r="E7330" s="49"/>
      <c r="F7330" s="49"/>
      <c r="G7330" s="50"/>
      <c r="H7330" s="47"/>
      <c r="I7330" s="47"/>
    </row>
    <row r="7331" spans="2:9" ht="20.100000000000001" hidden="1" customHeight="1" x14ac:dyDescent="0.25">
      <c r="B7331" s="48"/>
      <c r="C7331" s="49"/>
      <c r="D7331" s="49"/>
      <c r="E7331" s="49"/>
      <c r="F7331" s="49"/>
      <c r="G7331" s="50"/>
      <c r="H7331" s="47"/>
      <c r="I7331" s="47"/>
    </row>
    <row r="7332" spans="2:9" ht="20.100000000000001" hidden="1" customHeight="1" x14ac:dyDescent="0.25">
      <c r="B7332" s="48"/>
      <c r="C7332" s="49"/>
      <c r="D7332" s="49"/>
      <c r="E7332" s="49"/>
      <c r="F7332" s="49"/>
      <c r="G7332" s="50"/>
      <c r="H7332" s="47"/>
      <c r="I7332" s="47"/>
    </row>
    <row r="7333" spans="2:9" ht="20.100000000000001" hidden="1" customHeight="1" x14ac:dyDescent="0.25">
      <c r="B7333" s="48"/>
      <c r="C7333" s="49"/>
      <c r="D7333" s="49"/>
      <c r="E7333" s="49"/>
      <c r="F7333" s="49"/>
      <c r="G7333" s="50"/>
      <c r="H7333" s="47"/>
      <c r="I7333" s="47"/>
    </row>
    <row r="7334" spans="2:9" ht="20.100000000000001" hidden="1" customHeight="1" x14ac:dyDescent="0.25">
      <c r="B7334" s="48"/>
      <c r="C7334" s="49"/>
      <c r="D7334" s="49"/>
      <c r="E7334" s="49"/>
      <c r="F7334" s="49"/>
      <c r="G7334" s="50"/>
      <c r="H7334" s="47"/>
      <c r="I7334" s="47"/>
    </row>
    <row r="7335" spans="2:9" ht="20.100000000000001" hidden="1" customHeight="1" x14ac:dyDescent="0.25">
      <c r="B7335" s="48"/>
      <c r="C7335" s="49"/>
      <c r="D7335" s="49"/>
      <c r="E7335" s="49"/>
      <c r="F7335" s="49"/>
      <c r="G7335" s="50"/>
      <c r="H7335" s="47"/>
      <c r="I7335" s="47"/>
    </row>
    <row r="7336" spans="2:9" ht="20.100000000000001" hidden="1" customHeight="1" x14ac:dyDescent="0.25">
      <c r="B7336" s="48"/>
      <c r="C7336" s="49"/>
      <c r="D7336" s="49"/>
      <c r="E7336" s="49"/>
      <c r="F7336" s="49"/>
      <c r="G7336" s="50"/>
      <c r="H7336" s="47"/>
      <c r="I7336" s="47"/>
    </row>
    <row r="7337" spans="2:9" ht="20.100000000000001" hidden="1" customHeight="1" x14ac:dyDescent="0.25">
      <c r="B7337" s="48"/>
      <c r="C7337" s="49"/>
      <c r="D7337" s="49"/>
      <c r="E7337" s="49"/>
      <c r="F7337" s="49"/>
      <c r="G7337" s="50"/>
      <c r="H7337" s="47"/>
      <c r="I7337" s="47"/>
    </row>
    <row r="7338" spans="2:9" ht="20.100000000000001" hidden="1" customHeight="1" x14ac:dyDescent="0.25">
      <c r="B7338" s="48"/>
      <c r="C7338" s="49"/>
      <c r="D7338" s="49"/>
      <c r="E7338" s="49"/>
      <c r="F7338" s="49"/>
      <c r="G7338" s="50"/>
      <c r="H7338" s="47"/>
      <c r="I7338" s="47"/>
    </row>
    <row r="7339" spans="2:9" ht="20.100000000000001" hidden="1" customHeight="1" x14ac:dyDescent="0.25">
      <c r="B7339" s="48"/>
      <c r="C7339" s="49"/>
      <c r="D7339" s="49"/>
      <c r="E7339" s="49"/>
      <c r="F7339" s="49"/>
      <c r="G7339" s="50"/>
      <c r="H7339" s="47"/>
      <c r="I7339" s="47"/>
    </row>
    <row r="7340" spans="2:9" ht="20.100000000000001" hidden="1" customHeight="1" x14ac:dyDescent="0.25">
      <c r="B7340" s="48"/>
      <c r="C7340" s="49"/>
      <c r="D7340" s="49"/>
      <c r="E7340" s="49"/>
      <c r="F7340" s="49"/>
      <c r="G7340" s="50"/>
      <c r="H7340" s="47"/>
      <c r="I7340" s="47"/>
    </row>
    <row r="7341" spans="2:9" ht="20.100000000000001" hidden="1" customHeight="1" x14ac:dyDescent="0.25">
      <c r="B7341" s="48"/>
      <c r="C7341" s="49"/>
      <c r="D7341" s="49"/>
      <c r="E7341" s="49"/>
      <c r="F7341" s="49"/>
      <c r="G7341" s="50"/>
      <c r="H7341" s="47"/>
      <c r="I7341" s="47"/>
    </row>
    <row r="7342" spans="2:9" ht="20.100000000000001" hidden="1" customHeight="1" x14ac:dyDescent="0.25">
      <c r="B7342" s="48"/>
      <c r="C7342" s="49"/>
      <c r="D7342" s="49"/>
      <c r="E7342" s="49"/>
      <c r="F7342" s="49"/>
      <c r="G7342" s="50"/>
      <c r="H7342" s="47"/>
      <c r="I7342" s="47"/>
    </row>
    <row r="7343" spans="2:9" ht="20.100000000000001" hidden="1" customHeight="1" x14ac:dyDescent="0.25">
      <c r="B7343" s="48"/>
      <c r="C7343" s="49"/>
      <c r="D7343" s="49"/>
      <c r="E7343" s="49"/>
      <c r="F7343" s="49"/>
      <c r="G7343" s="50"/>
      <c r="H7343" s="47"/>
      <c r="I7343" s="47"/>
    </row>
    <row r="7344" spans="2:9" ht="20.100000000000001" hidden="1" customHeight="1" x14ac:dyDescent="0.25">
      <c r="B7344" s="48"/>
      <c r="C7344" s="49"/>
      <c r="D7344" s="49"/>
      <c r="E7344" s="49"/>
      <c r="F7344" s="49"/>
      <c r="G7344" s="50"/>
      <c r="H7344" s="47"/>
      <c r="I7344" s="47"/>
    </row>
    <row r="7345" spans="2:9" ht="20.100000000000001" hidden="1" customHeight="1" x14ac:dyDescent="0.25">
      <c r="B7345" s="48"/>
      <c r="C7345" s="49"/>
      <c r="D7345" s="49"/>
      <c r="E7345" s="49"/>
      <c r="F7345" s="49"/>
      <c r="G7345" s="50"/>
      <c r="H7345" s="47"/>
      <c r="I7345" s="47"/>
    </row>
    <row r="7346" spans="2:9" ht="20.100000000000001" hidden="1" customHeight="1" x14ac:dyDescent="0.25">
      <c r="B7346" s="48"/>
      <c r="C7346" s="49"/>
      <c r="D7346" s="49"/>
      <c r="E7346" s="49"/>
      <c r="F7346" s="49"/>
      <c r="G7346" s="50"/>
      <c r="H7346" s="47"/>
      <c r="I7346" s="47"/>
    </row>
    <row r="7347" spans="2:9" ht="20.100000000000001" hidden="1" customHeight="1" x14ac:dyDescent="0.25">
      <c r="B7347" s="48"/>
      <c r="C7347" s="49"/>
      <c r="D7347" s="49"/>
      <c r="E7347" s="49"/>
      <c r="F7347" s="49"/>
      <c r="G7347" s="50"/>
      <c r="H7347" s="47"/>
      <c r="I7347" s="47"/>
    </row>
    <row r="7348" spans="2:9" ht="20.100000000000001" hidden="1" customHeight="1" x14ac:dyDescent="0.25">
      <c r="B7348" s="48"/>
      <c r="C7348" s="49"/>
      <c r="D7348" s="49"/>
      <c r="E7348" s="49"/>
      <c r="F7348" s="49"/>
      <c r="G7348" s="50"/>
      <c r="H7348" s="47"/>
      <c r="I7348" s="47"/>
    </row>
    <row r="7349" spans="2:9" ht="20.100000000000001" hidden="1" customHeight="1" x14ac:dyDescent="0.25">
      <c r="B7349" s="48"/>
      <c r="C7349" s="49"/>
      <c r="D7349" s="49"/>
      <c r="E7349" s="49"/>
      <c r="F7349" s="49"/>
      <c r="G7349" s="50"/>
      <c r="H7349" s="47"/>
      <c r="I7349" s="47"/>
    </row>
    <row r="7350" spans="2:9" ht="20.100000000000001" hidden="1" customHeight="1" x14ac:dyDescent="0.25">
      <c r="B7350" s="48"/>
      <c r="C7350" s="49"/>
      <c r="D7350" s="49"/>
      <c r="E7350" s="49"/>
      <c r="F7350" s="49"/>
      <c r="G7350" s="50"/>
      <c r="H7350" s="47"/>
      <c r="I7350" s="47"/>
    </row>
    <row r="7351" spans="2:9" ht="20.100000000000001" hidden="1" customHeight="1" x14ac:dyDescent="0.25">
      <c r="B7351" s="48"/>
      <c r="C7351" s="49"/>
      <c r="D7351" s="49"/>
      <c r="E7351" s="49"/>
      <c r="F7351" s="49"/>
      <c r="G7351" s="50"/>
      <c r="H7351" s="47"/>
      <c r="I7351" s="47"/>
    </row>
    <row r="7352" spans="2:9" ht="20.100000000000001" hidden="1" customHeight="1" x14ac:dyDescent="0.25">
      <c r="B7352" s="48"/>
      <c r="C7352" s="49"/>
      <c r="D7352" s="49"/>
      <c r="E7352" s="49"/>
      <c r="F7352" s="49"/>
      <c r="G7352" s="50"/>
      <c r="H7352" s="47"/>
      <c r="I7352" s="47"/>
    </row>
    <row r="7353" spans="2:9" ht="20.100000000000001" hidden="1" customHeight="1" x14ac:dyDescent="0.25">
      <c r="B7353" s="48"/>
      <c r="C7353" s="49"/>
      <c r="D7353" s="49"/>
      <c r="E7353" s="49"/>
      <c r="F7353" s="49"/>
      <c r="G7353" s="50"/>
      <c r="H7353" s="47"/>
      <c r="I7353" s="47"/>
    </row>
    <row r="7354" spans="2:9" ht="20.100000000000001" hidden="1" customHeight="1" x14ac:dyDescent="0.25">
      <c r="B7354" s="48"/>
      <c r="C7354" s="49"/>
      <c r="D7354" s="49"/>
      <c r="E7354" s="49"/>
      <c r="F7354" s="49"/>
      <c r="G7354" s="50"/>
      <c r="H7354" s="47"/>
      <c r="I7354" s="47"/>
    </row>
    <row r="7355" spans="2:9" ht="20.100000000000001" hidden="1" customHeight="1" x14ac:dyDescent="0.25">
      <c r="B7355" s="48"/>
      <c r="C7355" s="49"/>
      <c r="D7355" s="49"/>
      <c r="E7355" s="49"/>
      <c r="F7355" s="49"/>
      <c r="G7355" s="50"/>
      <c r="H7355" s="47"/>
      <c r="I7355" s="47"/>
    </row>
    <row r="7356" spans="2:9" ht="20.100000000000001" hidden="1" customHeight="1" x14ac:dyDescent="0.25">
      <c r="B7356" s="48"/>
      <c r="C7356" s="49"/>
      <c r="D7356" s="49"/>
      <c r="E7356" s="49"/>
      <c r="F7356" s="49"/>
      <c r="G7356" s="50"/>
      <c r="H7356" s="47"/>
      <c r="I7356" s="47"/>
    </row>
    <row r="7357" spans="2:9" ht="20.100000000000001" hidden="1" customHeight="1" x14ac:dyDescent="0.25">
      <c r="B7357" s="48"/>
      <c r="C7357" s="49"/>
      <c r="D7357" s="49"/>
      <c r="E7357" s="49"/>
      <c r="F7357" s="49"/>
      <c r="G7357" s="50"/>
      <c r="H7357" s="47"/>
      <c r="I7357" s="47"/>
    </row>
    <row r="7358" spans="2:9" ht="20.100000000000001" hidden="1" customHeight="1" x14ac:dyDescent="0.25">
      <c r="B7358" s="48"/>
      <c r="C7358" s="49"/>
      <c r="D7358" s="49"/>
      <c r="E7358" s="49"/>
      <c r="F7358" s="49"/>
      <c r="G7358" s="50"/>
      <c r="H7358" s="47"/>
      <c r="I7358" s="47"/>
    </row>
    <row r="7359" spans="2:9" ht="20.100000000000001" hidden="1" customHeight="1" x14ac:dyDescent="0.25">
      <c r="B7359" s="48"/>
      <c r="C7359" s="49"/>
      <c r="D7359" s="49"/>
      <c r="E7359" s="49"/>
      <c r="F7359" s="49"/>
      <c r="G7359" s="50"/>
      <c r="H7359" s="47"/>
      <c r="I7359" s="47"/>
    </row>
    <row r="7360" spans="2:9" ht="20.100000000000001" hidden="1" customHeight="1" x14ac:dyDescent="0.25">
      <c r="B7360" s="48"/>
      <c r="C7360" s="49"/>
      <c r="D7360" s="49"/>
      <c r="E7360" s="49"/>
      <c r="F7360" s="49"/>
      <c r="G7360" s="50"/>
      <c r="H7360" s="47"/>
      <c r="I7360" s="47"/>
    </row>
    <row r="7361" spans="2:9" ht="20.100000000000001" hidden="1" customHeight="1" x14ac:dyDescent="0.25">
      <c r="B7361" s="48"/>
      <c r="C7361" s="49"/>
      <c r="D7361" s="49"/>
      <c r="E7361" s="49"/>
      <c r="F7361" s="49"/>
      <c r="G7361" s="50"/>
      <c r="H7361" s="47"/>
      <c r="I7361" s="47"/>
    </row>
    <row r="7362" spans="2:9" ht="20.100000000000001" hidden="1" customHeight="1" x14ac:dyDescent="0.25">
      <c r="B7362" s="48"/>
      <c r="C7362" s="49"/>
      <c r="D7362" s="49"/>
      <c r="E7362" s="49"/>
      <c r="F7362" s="49"/>
      <c r="G7362" s="50"/>
      <c r="H7362" s="47"/>
      <c r="I7362" s="47"/>
    </row>
    <row r="7363" spans="2:9" ht="20.100000000000001" hidden="1" customHeight="1" x14ac:dyDescent="0.25">
      <c r="B7363" s="48"/>
      <c r="C7363" s="49"/>
      <c r="D7363" s="49"/>
      <c r="E7363" s="49"/>
      <c r="F7363" s="49"/>
      <c r="G7363" s="50"/>
      <c r="H7363" s="47"/>
      <c r="I7363" s="47"/>
    </row>
    <row r="7364" spans="2:9" ht="20.100000000000001" hidden="1" customHeight="1" x14ac:dyDescent="0.25">
      <c r="B7364" s="48"/>
      <c r="C7364" s="49"/>
      <c r="D7364" s="49"/>
      <c r="E7364" s="49"/>
      <c r="F7364" s="49"/>
      <c r="G7364" s="50"/>
      <c r="H7364" s="47"/>
      <c r="I7364" s="47"/>
    </row>
    <row r="7365" spans="2:9" ht="20.100000000000001" hidden="1" customHeight="1" x14ac:dyDescent="0.25">
      <c r="B7365" s="48"/>
      <c r="C7365" s="49"/>
      <c r="D7365" s="49"/>
      <c r="E7365" s="49"/>
      <c r="F7365" s="49"/>
      <c r="G7365" s="50"/>
      <c r="H7365" s="47"/>
      <c r="I7365" s="47"/>
    </row>
    <row r="7366" spans="2:9" ht="20.100000000000001" hidden="1" customHeight="1" x14ac:dyDescent="0.25">
      <c r="B7366" s="48"/>
      <c r="C7366" s="49"/>
      <c r="D7366" s="49"/>
      <c r="E7366" s="49"/>
      <c r="F7366" s="49"/>
      <c r="G7366" s="50"/>
      <c r="H7366" s="47"/>
      <c r="I7366" s="47"/>
    </row>
    <row r="7367" spans="2:9" ht="20.100000000000001" hidden="1" customHeight="1" x14ac:dyDescent="0.25">
      <c r="B7367" s="48"/>
      <c r="C7367" s="49"/>
      <c r="D7367" s="49"/>
      <c r="E7367" s="49"/>
      <c r="F7367" s="49"/>
      <c r="G7367" s="50"/>
      <c r="H7367" s="47"/>
      <c r="I7367" s="47"/>
    </row>
    <row r="7368" spans="2:9" ht="20.100000000000001" hidden="1" customHeight="1" x14ac:dyDescent="0.25">
      <c r="B7368" s="48"/>
      <c r="C7368" s="49"/>
      <c r="D7368" s="49"/>
      <c r="E7368" s="49"/>
      <c r="F7368" s="49"/>
      <c r="G7368" s="50"/>
      <c r="H7368" s="47"/>
      <c r="I7368" s="47"/>
    </row>
    <row r="7369" spans="2:9" ht="20.100000000000001" hidden="1" customHeight="1" x14ac:dyDescent="0.25">
      <c r="B7369" s="48"/>
      <c r="C7369" s="49"/>
      <c r="D7369" s="49"/>
      <c r="E7369" s="49"/>
      <c r="F7369" s="49"/>
      <c r="G7369" s="50"/>
      <c r="H7369" s="47"/>
      <c r="I7369" s="47"/>
    </row>
    <row r="7370" spans="2:9" ht="20.100000000000001" hidden="1" customHeight="1" x14ac:dyDescent="0.25">
      <c r="B7370" s="48"/>
      <c r="C7370" s="49"/>
      <c r="D7370" s="49"/>
      <c r="E7370" s="49"/>
      <c r="F7370" s="49"/>
      <c r="G7370" s="50"/>
      <c r="H7370" s="47"/>
      <c r="I7370" s="47"/>
    </row>
    <row r="7371" spans="2:9" ht="20.100000000000001" hidden="1" customHeight="1" x14ac:dyDescent="0.25">
      <c r="B7371" s="48"/>
      <c r="C7371" s="49"/>
      <c r="D7371" s="49"/>
      <c r="E7371" s="49"/>
      <c r="F7371" s="49"/>
      <c r="G7371" s="50"/>
      <c r="H7371" s="47"/>
      <c r="I7371" s="47"/>
    </row>
    <row r="7372" spans="2:9" ht="20.100000000000001" hidden="1" customHeight="1" x14ac:dyDescent="0.25">
      <c r="B7372" s="48"/>
      <c r="C7372" s="49"/>
      <c r="D7372" s="49"/>
      <c r="E7372" s="49"/>
      <c r="F7372" s="49"/>
      <c r="G7372" s="50"/>
      <c r="H7372" s="47"/>
      <c r="I7372" s="47"/>
    </row>
    <row r="7373" spans="2:9" ht="20.100000000000001" hidden="1" customHeight="1" x14ac:dyDescent="0.25">
      <c r="B7373" s="48"/>
      <c r="C7373" s="49"/>
      <c r="D7373" s="49"/>
      <c r="E7373" s="49"/>
      <c r="F7373" s="49"/>
      <c r="G7373" s="50"/>
      <c r="H7373" s="47"/>
      <c r="I7373" s="47"/>
    </row>
    <row r="7374" spans="2:9" ht="20.100000000000001" hidden="1" customHeight="1" x14ac:dyDescent="0.25">
      <c r="B7374" s="48"/>
      <c r="C7374" s="49"/>
      <c r="D7374" s="49"/>
      <c r="E7374" s="49"/>
      <c r="F7374" s="49"/>
      <c r="G7374" s="50"/>
      <c r="H7374" s="47"/>
      <c r="I7374" s="47"/>
    </row>
    <row r="7375" spans="2:9" ht="20.100000000000001" hidden="1" customHeight="1" x14ac:dyDescent="0.25">
      <c r="B7375" s="48"/>
      <c r="C7375" s="49"/>
      <c r="D7375" s="49"/>
      <c r="E7375" s="49"/>
      <c r="F7375" s="49"/>
      <c r="G7375" s="50"/>
      <c r="H7375" s="47"/>
      <c r="I7375" s="47"/>
    </row>
    <row r="7376" spans="2:9" ht="20.100000000000001" hidden="1" customHeight="1" x14ac:dyDescent="0.25">
      <c r="B7376" s="48"/>
      <c r="C7376" s="49"/>
      <c r="D7376" s="49"/>
      <c r="E7376" s="49"/>
      <c r="F7376" s="49"/>
      <c r="G7376" s="50"/>
      <c r="H7376" s="47"/>
      <c r="I7376" s="47"/>
    </row>
    <row r="7377" spans="2:9" ht="20.100000000000001" hidden="1" customHeight="1" x14ac:dyDescent="0.25">
      <c r="B7377" s="48"/>
      <c r="C7377" s="49"/>
      <c r="D7377" s="49"/>
      <c r="E7377" s="49"/>
      <c r="F7377" s="49"/>
      <c r="G7377" s="50"/>
      <c r="H7377" s="47"/>
      <c r="I7377" s="47"/>
    </row>
    <row r="7378" spans="2:9" ht="20.100000000000001" hidden="1" customHeight="1" x14ac:dyDescent="0.25">
      <c r="B7378" s="48"/>
      <c r="C7378" s="49"/>
      <c r="D7378" s="49"/>
      <c r="E7378" s="49"/>
      <c r="F7378" s="49"/>
      <c r="G7378" s="50"/>
      <c r="H7378" s="47"/>
      <c r="I7378" s="47"/>
    </row>
    <row r="7379" spans="2:9" ht="20.100000000000001" hidden="1" customHeight="1" x14ac:dyDescent="0.25">
      <c r="B7379" s="48"/>
      <c r="C7379" s="49"/>
      <c r="D7379" s="49"/>
      <c r="E7379" s="49"/>
      <c r="F7379" s="49"/>
      <c r="G7379" s="50"/>
      <c r="H7379" s="47"/>
      <c r="I7379" s="47"/>
    </row>
    <row r="7380" spans="2:9" ht="20.100000000000001" hidden="1" customHeight="1" x14ac:dyDescent="0.25">
      <c r="B7380" s="48"/>
      <c r="C7380" s="49"/>
      <c r="D7380" s="49"/>
      <c r="E7380" s="49"/>
      <c r="F7380" s="49"/>
      <c r="G7380" s="50"/>
      <c r="H7380" s="47"/>
      <c r="I7380" s="47"/>
    </row>
    <row r="7381" spans="2:9" ht="20.100000000000001" hidden="1" customHeight="1" x14ac:dyDescent="0.25">
      <c r="B7381" s="48"/>
      <c r="C7381" s="49"/>
      <c r="D7381" s="49"/>
      <c r="E7381" s="49"/>
      <c r="F7381" s="49"/>
      <c r="G7381" s="50"/>
      <c r="H7381" s="47"/>
      <c r="I7381" s="47"/>
    </row>
    <row r="7382" spans="2:9" ht="20.100000000000001" hidden="1" customHeight="1" x14ac:dyDescent="0.25">
      <c r="B7382" s="48"/>
      <c r="C7382" s="49"/>
      <c r="D7382" s="49"/>
      <c r="E7382" s="49"/>
      <c r="F7382" s="49"/>
      <c r="G7382" s="50"/>
      <c r="H7382" s="47"/>
      <c r="I7382" s="47"/>
    </row>
    <row r="7383" spans="2:9" ht="20.100000000000001" hidden="1" customHeight="1" x14ac:dyDescent="0.25">
      <c r="B7383" s="48"/>
      <c r="C7383" s="49"/>
      <c r="D7383" s="49"/>
      <c r="E7383" s="49"/>
      <c r="F7383" s="49"/>
      <c r="G7383" s="50"/>
      <c r="H7383" s="47"/>
      <c r="I7383" s="47"/>
    </row>
    <row r="7384" spans="2:9" ht="20.100000000000001" hidden="1" customHeight="1" x14ac:dyDescent="0.25">
      <c r="B7384" s="48"/>
      <c r="C7384" s="49"/>
      <c r="D7384" s="49"/>
      <c r="E7384" s="49"/>
      <c r="F7384" s="49"/>
      <c r="G7384" s="50"/>
      <c r="H7384" s="47"/>
      <c r="I7384" s="47"/>
    </row>
    <row r="7385" spans="2:9" ht="20.100000000000001" hidden="1" customHeight="1" x14ac:dyDescent="0.25">
      <c r="B7385" s="48"/>
      <c r="C7385" s="49"/>
      <c r="D7385" s="49"/>
      <c r="E7385" s="49"/>
      <c r="F7385" s="49"/>
      <c r="G7385" s="50"/>
      <c r="H7385" s="47"/>
      <c r="I7385" s="47"/>
    </row>
    <row r="7386" spans="2:9" ht="20.100000000000001" hidden="1" customHeight="1" x14ac:dyDescent="0.25">
      <c r="B7386" s="48"/>
      <c r="C7386" s="49"/>
      <c r="D7386" s="49"/>
      <c r="E7386" s="49"/>
      <c r="F7386" s="49"/>
      <c r="G7386" s="50"/>
      <c r="H7386" s="47"/>
      <c r="I7386" s="47"/>
    </row>
    <row r="7387" spans="2:9" ht="20.100000000000001" hidden="1" customHeight="1" x14ac:dyDescent="0.25">
      <c r="B7387" s="48"/>
      <c r="C7387" s="49"/>
      <c r="D7387" s="49"/>
      <c r="E7387" s="49"/>
      <c r="F7387" s="49"/>
      <c r="G7387" s="50"/>
      <c r="H7387" s="47"/>
      <c r="I7387" s="47"/>
    </row>
    <row r="7388" spans="2:9" ht="20.100000000000001" hidden="1" customHeight="1" x14ac:dyDescent="0.25">
      <c r="B7388" s="48"/>
      <c r="C7388" s="49"/>
      <c r="D7388" s="49"/>
      <c r="E7388" s="49"/>
      <c r="F7388" s="49"/>
      <c r="G7388" s="50"/>
      <c r="H7388" s="47"/>
      <c r="I7388" s="47"/>
    </row>
    <row r="7389" spans="2:9" ht="20.100000000000001" hidden="1" customHeight="1" x14ac:dyDescent="0.25">
      <c r="B7389" s="48"/>
      <c r="C7389" s="49"/>
      <c r="D7389" s="49"/>
      <c r="E7389" s="49"/>
      <c r="F7389" s="49"/>
      <c r="G7389" s="50"/>
      <c r="H7389" s="47"/>
      <c r="I7389" s="47"/>
    </row>
    <row r="7390" spans="2:9" ht="20.100000000000001" hidden="1" customHeight="1" x14ac:dyDescent="0.25">
      <c r="B7390" s="48"/>
      <c r="C7390" s="49"/>
      <c r="D7390" s="49"/>
      <c r="E7390" s="49"/>
      <c r="F7390" s="49"/>
      <c r="G7390" s="50"/>
      <c r="H7390" s="47"/>
      <c r="I7390" s="47"/>
    </row>
    <row r="7391" spans="2:9" ht="20.100000000000001" hidden="1" customHeight="1" x14ac:dyDescent="0.25">
      <c r="B7391" s="48"/>
      <c r="C7391" s="49"/>
      <c r="D7391" s="49"/>
      <c r="E7391" s="49"/>
      <c r="F7391" s="49"/>
      <c r="G7391" s="50"/>
      <c r="H7391" s="47"/>
      <c r="I7391" s="47"/>
    </row>
    <row r="7392" spans="2:9" ht="20.100000000000001" hidden="1" customHeight="1" x14ac:dyDescent="0.25">
      <c r="B7392" s="48"/>
      <c r="C7392" s="49"/>
      <c r="D7392" s="49"/>
      <c r="E7392" s="49"/>
      <c r="F7392" s="49"/>
      <c r="G7392" s="50"/>
      <c r="H7392" s="47"/>
      <c r="I7392" s="47"/>
    </row>
    <row r="7393" spans="2:9" ht="20.100000000000001" hidden="1" customHeight="1" x14ac:dyDescent="0.25">
      <c r="B7393" s="48"/>
      <c r="C7393" s="49"/>
      <c r="D7393" s="49"/>
      <c r="E7393" s="49"/>
      <c r="F7393" s="49"/>
      <c r="G7393" s="50"/>
      <c r="H7393" s="47"/>
      <c r="I7393" s="47"/>
    </row>
    <row r="7394" spans="2:9" ht="20.100000000000001" hidden="1" customHeight="1" x14ac:dyDescent="0.25">
      <c r="B7394" s="48"/>
      <c r="C7394" s="49"/>
      <c r="D7394" s="49"/>
      <c r="E7394" s="49"/>
      <c r="F7394" s="49"/>
      <c r="G7394" s="50"/>
      <c r="H7394" s="47"/>
      <c r="I7394" s="47"/>
    </row>
    <row r="7395" spans="2:9" ht="20.100000000000001" hidden="1" customHeight="1" x14ac:dyDescent="0.25">
      <c r="B7395" s="48"/>
      <c r="C7395" s="49"/>
      <c r="D7395" s="49"/>
      <c r="E7395" s="49"/>
      <c r="F7395" s="49"/>
      <c r="G7395" s="50"/>
      <c r="H7395" s="47"/>
      <c r="I7395" s="47"/>
    </row>
    <row r="7396" spans="2:9" ht="20.100000000000001" hidden="1" customHeight="1" x14ac:dyDescent="0.25">
      <c r="B7396" s="48"/>
      <c r="C7396" s="49"/>
      <c r="D7396" s="49"/>
      <c r="E7396" s="49"/>
      <c r="F7396" s="49"/>
      <c r="G7396" s="50"/>
      <c r="H7396" s="47"/>
      <c r="I7396" s="47"/>
    </row>
    <row r="7397" spans="2:9" ht="20.100000000000001" hidden="1" customHeight="1" x14ac:dyDescent="0.25">
      <c r="B7397" s="48"/>
      <c r="C7397" s="49"/>
      <c r="D7397" s="49"/>
      <c r="E7397" s="49"/>
      <c r="F7397" s="49"/>
      <c r="G7397" s="50"/>
      <c r="H7397" s="47"/>
      <c r="I7397" s="47"/>
    </row>
    <row r="7398" spans="2:9" ht="20.100000000000001" hidden="1" customHeight="1" x14ac:dyDescent="0.25">
      <c r="B7398" s="48"/>
      <c r="C7398" s="49"/>
      <c r="D7398" s="49"/>
      <c r="E7398" s="49"/>
      <c r="F7398" s="49"/>
      <c r="G7398" s="50"/>
      <c r="H7398" s="47"/>
      <c r="I7398" s="47"/>
    </row>
    <row r="7399" spans="2:9" ht="20.100000000000001" hidden="1" customHeight="1" x14ac:dyDescent="0.25">
      <c r="B7399" s="48"/>
      <c r="C7399" s="49"/>
      <c r="D7399" s="49"/>
      <c r="E7399" s="49"/>
      <c r="F7399" s="49"/>
      <c r="G7399" s="50"/>
      <c r="H7399" s="47"/>
      <c r="I7399" s="47"/>
    </row>
    <row r="7400" spans="2:9" ht="20.100000000000001" hidden="1" customHeight="1" x14ac:dyDescent="0.25">
      <c r="B7400" s="48"/>
      <c r="C7400" s="49"/>
      <c r="D7400" s="49"/>
      <c r="E7400" s="49"/>
      <c r="F7400" s="49"/>
      <c r="G7400" s="50"/>
      <c r="H7400" s="47"/>
      <c r="I7400" s="47"/>
    </row>
    <row r="7401" spans="2:9" ht="20.100000000000001" hidden="1" customHeight="1" x14ac:dyDescent="0.25">
      <c r="B7401" s="48"/>
      <c r="C7401" s="49"/>
      <c r="D7401" s="49"/>
      <c r="E7401" s="49"/>
      <c r="F7401" s="49"/>
      <c r="G7401" s="50"/>
      <c r="H7401" s="47"/>
      <c r="I7401" s="47"/>
    </row>
    <row r="7402" spans="2:9" ht="20.100000000000001" hidden="1" customHeight="1" x14ac:dyDescent="0.25">
      <c r="B7402" s="48"/>
      <c r="C7402" s="49"/>
      <c r="D7402" s="49"/>
      <c r="E7402" s="49"/>
      <c r="F7402" s="49"/>
      <c r="G7402" s="50"/>
      <c r="H7402" s="47"/>
      <c r="I7402" s="47"/>
    </row>
    <row r="7403" spans="2:9" ht="20.100000000000001" hidden="1" customHeight="1" x14ac:dyDescent="0.25">
      <c r="B7403" s="48"/>
      <c r="C7403" s="49"/>
      <c r="D7403" s="49"/>
      <c r="E7403" s="49"/>
      <c r="F7403" s="49"/>
      <c r="G7403" s="50"/>
      <c r="H7403" s="47"/>
      <c r="I7403" s="47"/>
    </row>
    <row r="7404" spans="2:9" ht="20.100000000000001" hidden="1" customHeight="1" x14ac:dyDescent="0.25">
      <c r="B7404" s="48"/>
      <c r="C7404" s="49"/>
      <c r="D7404" s="49"/>
      <c r="E7404" s="49"/>
      <c r="F7404" s="49"/>
      <c r="G7404" s="50"/>
      <c r="H7404" s="47"/>
      <c r="I7404" s="47"/>
    </row>
    <row r="7405" spans="2:9" ht="20.100000000000001" hidden="1" customHeight="1" x14ac:dyDescent="0.25">
      <c r="B7405" s="48"/>
      <c r="C7405" s="49"/>
      <c r="D7405" s="49"/>
      <c r="E7405" s="49"/>
      <c r="F7405" s="49"/>
      <c r="G7405" s="50"/>
      <c r="H7405" s="47"/>
      <c r="I7405" s="47"/>
    </row>
    <row r="7406" spans="2:9" ht="20.100000000000001" hidden="1" customHeight="1" x14ac:dyDescent="0.25">
      <c r="B7406" s="48"/>
      <c r="C7406" s="49"/>
      <c r="D7406" s="49"/>
      <c r="E7406" s="49"/>
      <c r="F7406" s="49"/>
      <c r="G7406" s="50"/>
      <c r="H7406" s="47"/>
      <c r="I7406" s="47"/>
    </row>
    <row r="7407" spans="2:9" ht="20.100000000000001" hidden="1" customHeight="1" x14ac:dyDescent="0.25">
      <c r="B7407" s="48"/>
      <c r="C7407" s="49"/>
      <c r="D7407" s="49"/>
      <c r="E7407" s="49"/>
      <c r="F7407" s="49"/>
      <c r="G7407" s="50"/>
      <c r="H7407" s="47"/>
      <c r="I7407" s="47"/>
    </row>
    <row r="7408" spans="2:9" ht="20.100000000000001" hidden="1" customHeight="1" x14ac:dyDescent="0.25">
      <c r="B7408" s="48"/>
      <c r="C7408" s="49"/>
      <c r="D7408" s="49"/>
      <c r="E7408" s="49"/>
      <c r="F7408" s="49"/>
      <c r="G7408" s="50"/>
      <c r="H7408" s="47"/>
      <c r="I7408" s="47"/>
    </row>
    <row r="7409" spans="2:9" ht="20.100000000000001" hidden="1" customHeight="1" x14ac:dyDescent="0.25">
      <c r="B7409" s="48"/>
      <c r="C7409" s="49"/>
      <c r="D7409" s="49"/>
      <c r="E7409" s="49"/>
      <c r="F7409" s="49"/>
      <c r="G7409" s="50"/>
      <c r="H7409" s="47"/>
      <c r="I7409" s="47"/>
    </row>
    <row r="7410" spans="2:9" ht="20.100000000000001" hidden="1" customHeight="1" x14ac:dyDescent="0.25">
      <c r="B7410" s="48"/>
      <c r="C7410" s="49"/>
      <c r="D7410" s="49"/>
      <c r="E7410" s="49"/>
      <c r="F7410" s="49"/>
      <c r="G7410" s="50"/>
      <c r="H7410" s="47"/>
      <c r="I7410" s="47"/>
    </row>
    <row r="7411" spans="2:9" ht="20.100000000000001" hidden="1" customHeight="1" x14ac:dyDescent="0.25">
      <c r="B7411" s="48"/>
      <c r="C7411" s="49"/>
      <c r="D7411" s="49"/>
      <c r="E7411" s="49"/>
      <c r="F7411" s="49"/>
      <c r="G7411" s="50"/>
      <c r="H7411" s="47"/>
      <c r="I7411" s="47"/>
    </row>
    <row r="7412" spans="2:9" ht="20.100000000000001" hidden="1" customHeight="1" x14ac:dyDescent="0.25">
      <c r="B7412" s="48"/>
      <c r="C7412" s="49"/>
      <c r="D7412" s="49"/>
      <c r="E7412" s="49"/>
      <c r="F7412" s="49"/>
      <c r="G7412" s="50"/>
      <c r="H7412" s="47"/>
      <c r="I7412" s="47"/>
    </row>
    <row r="7413" spans="2:9" ht="20.100000000000001" hidden="1" customHeight="1" x14ac:dyDescent="0.25">
      <c r="B7413" s="48"/>
      <c r="C7413" s="49"/>
      <c r="D7413" s="49"/>
      <c r="E7413" s="49"/>
      <c r="F7413" s="49"/>
      <c r="G7413" s="50"/>
      <c r="H7413" s="47"/>
      <c r="I7413" s="47"/>
    </row>
    <row r="7414" spans="2:9" ht="20.100000000000001" hidden="1" customHeight="1" x14ac:dyDescent="0.25">
      <c r="B7414" s="48"/>
      <c r="C7414" s="49"/>
      <c r="D7414" s="49"/>
      <c r="E7414" s="49"/>
      <c r="F7414" s="49"/>
      <c r="G7414" s="50"/>
      <c r="H7414" s="47"/>
      <c r="I7414" s="47"/>
    </row>
    <row r="7415" spans="2:9" ht="20.100000000000001" hidden="1" customHeight="1" x14ac:dyDescent="0.25">
      <c r="B7415" s="48"/>
      <c r="C7415" s="49"/>
      <c r="D7415" s="49"/>
      <c r="E7415" s="49"/>
      <c r="F7415" s="49"/>
      <c r="G7415" s="50"/>
      <c r="H7415" s="47"/>
      <c r="I7415" s="47"/>
    </row>
    <row r="7416" spans="2:9" ht="20.100000000000001" hidden="1" customHeight="1" x14ac:dyDescent="0.25">
      <c r="B7416" s="48"/>
      <c r="C7416" s="49"/>
      <c r="D7416" s="49"/>
      <c r="E7416" s="49"/>
      <c r="F7416" s="49"/>
      <c r="G7416" s="50"/>
      <c r="H7416" s="47"/>
      <c r="I7416" s="47"/>
    </row>
    <row r="7417" spans="2:9" ht="20.100000000000001" hidden="1" customHeight="1" x14ac:dyDescent="0.25">
      <c r="B7417" s="48"/>
      <c r="C7417" s="49"/>
      <c r="D7417" s="49"/>
      <c r="E7417" s="49"/>
      <c r="F7417" s="49"/>
      <c r="G7417" s="50"/>
      <c r="H7417" s="47"/>
      <c r="I7417" s="47"/>
    </row>
    <row r="7418" spans="2:9" ht="20.100000000000001" hidden="1" customHeight="1" x14ac:dyDescent="0.25">
      <c r="B7418" s="48"/>
      <c r="C7418" s="49"/>
      <c r="D7418" s="49"/>
      <c r="E7418" s="49"/>
      <c r="F7418" s="49"/>
      <c r="G7418" s="50"/>
      <c r="H7418" s="47"/>
      <c r="I7418" s="47"/>
    </row>
    <row r="7419" spans="2:9" ht="20.100000000000001" hidden="1" customHeight="1" x14ac:dyDescent="0.25">
      <c r="B7419" s="48"/>
      <c r="C7419" s="49"/>
      <c r="D7419" s="49"/>
      <c r="E7419" s="49"/>
      <c r="F7419" s="49"/>
      <c r="G7419" s="50"/>
      <c r="H7419" s="47"/>
      <c r="I7419" s="47"/>
    </row>
    <row r="7420" spans="2:9" ht="20.100000000000001" hidden="1" customHeight="1" x14ac:dyDescent="0.25">
      <c r="B7420" s="48"/>
      <c r="C7420" s="49"/>
      <c r="D7420" s="49"/>
      <c r="E7420" s="49"/>
      <c r="F7420" s="49"/>
      <c r="G7420" s="50"/>
      <c r="H7420" s="47"/>
      <c r="I7420" s="47"/>
    </row>
    <row r="7421" spans="2:9" ht="20.100000000000001" hidden="1" customHeight="1" x14ac:dyDescent="0.25">
      <c r="B7421" s="48"/>
      <c r="C7421" s="49"/>
      <c r="D7421" s="49"/>
      <c r="E7421" s="49"/>
      <c r="F7421" s="49"/>
      <c r="G7421" s="50"/>
      <c r="H7421" s="47"/>
      <c r="I7421" s="47"/>
    </row>
    <row r="7422" spans="2:9" ht="20.100000000000001" hidden="1" customHeight="1" x14ac:dyDescent="0.25">
      <c r="B7422" s="48"/>
      <c r="C7422" s="49"/>
      <c r="D7422" s="49"/>
      <c r="E7422" s="49"/>
      <c r="F7422" s="49"/>
      <c r="G7422" s="50"/>
      <c r="H7422" s="47"/>
      <c r="I7422" s="47"/>
    </row>
    <row r="7423" spans="2:9" ht="20.100000000000001" hidden="1" customHeight="1" x14ac:dyDescent="0.25">
      <c r="B7423" s="48"/>
      <c r="C7423" s="49"/>
      <c r="D7423" s="49"/>
      <c r="E7423" s="49"/>
      <c r="F7423" s="49"/>
      <c r="G7423" s="50"/>
      <c r="H7423" s="47"/>
      <c r="I7423" s="47"/>
    </row>
    <row r="7424" spans="2:9" ht="20.100000000000001" hidden="1" customHeight="1" x14ac:dyDescent="0.25">
      <c r="B7424" s="48"/>
      <c r="C7424" s="49"/>
      <c r="D7424" s="49"/>
      <c r="E7424" s="49"/>
      <c r="F7424" s="49"/>
      <c r="G7424" s="50"/>
      <c r="H7424" s="47"/>
      <c r="I7424" s="47"/>
    </row>
    <row r="7425" spans="2:9" ht="20.100000000000001" hidden="1" customHeight="1" x14ac:dyDescent="0.25">
      <c r="B7425" s="48"/>
      <c r="C7425" s="49"/>
      <c r="D7425" s="49"/>
      <c r="E7425" s="49"/>
      <c r="F7425" s="49"/>
      <c r="G7425" s="50"/>
      <c r="H7425" s="47"/>
      <c r="I7425" s="47"/>
    </row>
    <row r="7426" spans="2:9" ht="20.100000000000001" hidden="1" customHeight="1" x14ac:dyDescent="0.25">
      <c r="B7426" s="48"/>
      <c r="C7426" s="49"/>
      <c r="D7426" s="49"/>
      <c r="E7426" s="49"/>
      <c r="F7426" s="49"/>
      <c r="G7426" s="50"/>
      <c r="H7426" s="47"/>
      <c r="I7426" s="47"/>
    </row>
    <row r="7427" spans="2:9" ht="20.100000000000001" hidden="1" customHeight="1" x14ac:dyDescent="0.25">
      <c r="B7427" s="48"/>
      <c r="C7427" s="49"/>
      <c r="D7427" s="49"/>
      <c r="E7427" s="49"/>
      <c r="F7427" s="49"/>
      <c r="G7427" s="50"/>
      <c r="H7427" s="47"/>
      <c r="I7427" s="47"/>
    </row>
    <row r="7428" spans="2:9" ht="20.100000000000001" hidden="1" customHeight="1" x14ac:dyDescent="0.25">
      <c r="B7428" s="48"/>
      <c r="C7428" s="49"/>
      <c r="D7428" s="49"/>
      <c r="E7428" s="49"/>
      <c r="F7428" s="49"/>
      <c r="G7428" s="50"/>
      <c r="H7428" s="47"/>
      <c r="I7428" s="47"/>
    </row>
    <row r="7429" spans="2:9" ht="20.100000000000001" hidden="1" customHeight="1" x14ac:dyDescent="0.25">
      <c r="B7429" s="48"/>
      <c r="C7429" s="49"/>
      <c r="D7429" s="49"/>
      <c r="E7429" s="49"/>
      <c r="F7429" s="49"/>
      <c r="G7429" s="50"/>
      <c r="H7429" s="47"/>
      <c r="I7429" s="47"/>
    </row>
    <row r="7430" spans="2:9" ht="20.100000000000001" hidden="1" customHeight="1" x14ac:dyDescent="0.25">
      <c r="B7430" s="48"/>
      <c r="C7430" s="49"/>
      <c r="D7430" s="49"/>
      <c r="E7430" s="49"/>
      <c r="F7430" s="49"/>
      <c r="G7430" s="50"/>
      <c r="H7430" s="47"/>
      <c r="I7430" s="47"/>
    </row>
    <row r="7431" spans="2:9" ht="20.100000000000001" hidden="1" customHeight="1" x14ac:dyDescent="0.25">
      <c r="B7431" s="48"/>
      <c r="C7431" s="49"/>
      <c r="D7431" s="49"/>
      <c r="E7431" s="49"/>
      <c r="F7431" s="49"/>
      <c r="G7431" s="50"/>
      <c r="H7431" s="47"/>
      <c r="I7431" s="47"/>
    </row>
    <row r="7432" spans="2:9" ht="20.100000000000001" hidden="1" customHeight="1" x14ac:dyDescent="0.25">
      <c r="B7432" s="48"/>
      <c r="C7432" s="49"/>
      <c r="D7432" s="49"/>
      <c r="E7432" s="49"/>
      <c r="F7432" s="49"/>
      <c r="G7432" s="50"/>
      <c r="H7432" s="47"/>
      <c r="I7432" s="47"/>
    </row>
    <row r="7433" spans="2:9" ht="20.100000000000001" hidden="1" customHeight="1" x14ac:dyDescent="0.25">
      <c r="B7433" s="48"/>
      <c r="C7433" s="49"/>
      <c r="D7433" s="49"/>
      <c r="E7433" s="49"/>
      <c r="F7433" s="49"/>
      <c r="G7433" s="50"/>
      <c r="H7433" s="47"/>
      <c r="I7433" s="47"/>
    </row>
    <row r="7434" spans="2:9" ht="20.100000000000001" hidden="1" customHeight="1" x14ac:dyDescent="0.25">
      <c r="B7434" s="48"/>
      <c r="C7434" s="49"/>
      <c r="D7434" s="49"/>
      <c r="E7434" s="49"/>
      <c r="F7434" s="49"/>
      <c r="G7434" s="50"/>
      <c r="H7434" s="47"/>
      <c r="I7434" s="47"/>
    </row>
    <row r="7435" spans="2:9" ht="20.100000000000001" hidden="1" customHeight="1" x14ac:dyDescent="0.25">
      <c r="B7435" s="48"/>
      <c r="C7435" s="49"/>
      <c r="D7435" s="49"/>
      <c r="E7435" s="49"/>
      <c r="F7435" s="49"/>
      <c r="G7435" s="50"/>
      <c r="H7435" s="47"/>
      <c r="I7435" s="47"/>
    </row>
    <row r="7436" spans="2:9" ht="20.100000000000001" hidden="1" customHeight="1" x14ac:dyDescent="0.25">
      <c r="B7436" s="48"/>
      <c r="C7436" s="49"/>
      <c r="D7436" s="49"/>
      <c r="E7436" s="49"/>
      <c r="F7436" s="49"/>
      <c r="G7436" s="50"/>
      <c r="H7436" s="47"/>
      <c r="I7436" s="47"/>
    </row>
    <row r="7437" spans="2:9" ht="20.100000000000001" hidden="1" customHeight="1" x14ac:dyDescent="0.25">
      <c r="B7437" s="48"/>
      <c r="C7437" s="49"/>
      <c r="D7437" s="49"/>
      <c r="E7437" s="49"/>
      <c r="F7437" s="49"/>
      <c r="G7437" s="50"/>
      <c r="H7437" s="47"/>
      <c r="I7437" s="47"/>
    </row>
    <row r="7438" spans="2:9" ht="20.100000000000001" hidden="1" customHeight="1" x14ac:dyDescent="0.25">
      <c r="B7438" s="48"/>
      <c r="C7438" s="49"/>
      <c r="D7438" s="49"/>
      <c r="E7438" s="49"/>
      <c r="F7438" s="49"/>
      <c r="G7438" s="50"/>
      <c r="H7438" s="47"/>
      <c r="I7438" s="47"/>
    </row>
    <row r="7439" spans="2:9" ht="20.100000000000001" hidden="1" customHeight="1" x14ac:dyDescent="0.25">
      <c r="B7439" s="48"/>
      <c r="C7439" s="49"/>
      <c r="D7439" s="49"/>
      <c r="E7439" s="49"/>
      <c r="F7439" s="49"/>
      <c r="G7439" s="50"/>
      <c r="H7439" s="47"/>
      <c r="I7439" s="47"/>
    </row>
    <row r="7440" spans="2:9" ht="20.100000000000001" hidden="1" customHeight="1" x14ac:dyDescent="0.25">
      <c r="B7440" s="48"/>
      <c r="C7440" s="49"/>
      <c r="D7440" s="49"/>
      <c r="E7440" s="49"/>
      <c r="F7440" s="49"/>
      <c r="G7440" s="50"/>
      <c r="H7440" s="47"/>
      <c r="I7440" s="47"/>
    </row>
    <row r="7441" spans="2:9" ht="20.100000000000001" hidden="1" customHeight="1" x14ac:dyDescent="0.25">
      <c r="B7441" s="48"/>
      <c r="C7441" s="49"/>
      <c r="D7441" s="49"/>
      <c r="E7441" s="49"/>
      <c r="F7441" s="49"/>
      <c r="G7441" s="50"/>
      <c r="H7441" s="47"/>
      <c r="I7441" s="47"/>
    </row>
    <row r="7442" spans="2:9" ht="20.100000000000001" hidden="1" customHeight="1" x14ac:dyDescent="0.25">
      <c r="B7442" s="48"/>
      <c r="C7442" s="49"/>
      <c r="D7442" s="49"/>
      <c r="E7442" s="49"/>
      <c r="F7442" s="49"/>
      <c r="G7442" s="50"/>
      <c r="H7442" s="47"/>
      <c r="I7442" s="47"/>
    </row>
    <row r="7443" spans="2:9" ht="20.100000000000001" hidden="1" customHeight="1" x14ac:dyDescent="0.25">
      <c r="B7443" s="48"/>
      <c r="C7443" s="49"/>
      <c r="D7443" s="49"/>
      <c r="E7443" s="49"/>
      <c r="F7443" s="49"/>
      <c r="G7443" s="50"/>
      <c r="H7443" s="47"/>
      <c r="I7443" s="47"/>
    </row>
    <row r="7444" spans="2:9" ht="20.100000000000001" hidden="1" customHeight="1" x14ac:dyDescent="0.25">
      <c r="B7444" s="48"/>
      <c r="C7444" s="49"/>
      <c r="D7444" s="49"/>
      <c r="E7444" s="49"/>
      <c r="F7444" s="49"/>
      <c r="G7444" s="50"/>
      <c r="H7444" s="47"/>
      <c r="I7444" s="47"/>
    </row>
    <row r="7445" spans="2:9" ht="20.100000000000001" hidden="1" customHeight="1" x14ac:dyDescent="0.25">
      <c r="B7445" s="48"/>
      <c r="C7445" s="49"/>
      <c r="D7445" s="49"/>
      <c r="E7445" s="49"/>
      <c r="F7445" s="49"/>
      <c r="G7445" s="50"/>
      <c r="H7445" s="47"/>
      <c r="I7445" s="47"/>
    </row>
    <row r="7446" spans="2:9" ht="20.100000000000001" hidden="1" customHeight="1" x14ac:dyDescent="0.25">
      <c r="B7446" s="48"/>
      <c r="C7446" s="49"/>
      <c r="D7446" s="49"/>
      <c r="E7446" s="49"/>
      <c r="F7446" s="49"/>
      <c r="G7446" s="50"/>
      <c r="H7446" s="47"/>
      <c r="I7446" s="47"/>
    </row>
    <row r="7447" spans="2:9" ht="20.100000000000001" hidden="1" customHeight="1" x14ac:dyDescent="0.25">
      <c r="B7447" s="48"/>
      <c r="C7447" s="49"/>
      <c r="D7447" s="49"/>
      <c r="E7447" s="49"/>
      <c r="F7447" s="49"/>
      <c r="G7447" s="50"/>
      <c r="H7447" s="47"/>
      <c r="I7447" s="47"/>
    </row>
    <row r="7448" spans="2:9" ht="20.100000000000001" hidden="1" customHeight="1" x14ac:dyDescent="0.25">
      <c r="B7448" s="48"/>
      <c r="C7448" s="49"/>
      <c r="D7448" s="49"/>
      <c r="E7448" s="49"/>
      <c r="F7448" s="49"/>
      <c r="G7448" s="50"/>
      <c r="H7448" s="47"/>
      <c r="I7448" s="47"/>
    </row>
    <row r="7449" spans="2:9" ht="20.100000000000001" hidden="1" customHeight="1" x14ac:dyDescent="0.25">
      <c r="B7449" s="48"/>
      <c r="C7449" s="49"/>
      <c r="D7449" s="49"/>
      <c r="E7449" s="49"/>
      <c r="F7449" s="49"/>
      <c r="G7449" s="50"/>
      <c r="H7449" s="47"/>
      <c r="I7449" s="47"/>
    </row>
    <row r="7450" spans="2:9" ht="20.100000000000001" hidden="1" customHeight="1" x14ac:dyDescent="0.25">
      <c r="B7450" s="48"/>
      <c r="C7450" s="49"/>
      <c r="D7450" s="49"/>
      <c r="E7450" s="49"/>
      <c r="F7450" s="49"/>
      <c r="G7450" s="50"/>
      <c r="H7450" s="47"/>
      <c r="I7450" s="47"/>
    </row>
    <row r="7451" spans="2:9" ht="20.100000000000001" hidden="1" customHeight="1" x14ac:dyDescent="0.25">
      <c r="B7451" s="48"/>
      <c r="C7451" s="49"/>
      <c r="D7451" s="49"/>
      <c r="E7451" s="49"/>
      <c r="F7451" s="49"/>
      <c r="G7451" s="50"/>
      <c r="H7451" s="47"/>
      <c r="I7451" s="47"/>
    </row>
    <row r="7452" spans="2:9" ht="20.100000000000001" hidden="1" customHeight="1" x14ac:dyDescent="0.25">
      <c r="B7452" s="48"/>
      <c r="C7452" s="49"/>
      <c r="D7452" s="49"/>
      <c r="E7452" s="49"/>
      <c r="F7452" s="49"/>
      <c r="G7452" s="50"/>
      <c r="H7452" s="47"/>
      <c r="I7452" s="47"/>
    </row>
    <row r="7453" spans="2:9" ht="20.100000000000001" hidden="1" customHeight="1" x14ac:dyDescent="0.25">
      <c r="B7453" s="48"/>
      <c r="C7453" s="49"/>
      <c r="D7453" s="49"/>
      <c r="E7453" s="49"/>
      <c r="F7453" s="49"/>
      <c r="G7453" s="50"/>
      <c r="H7453" s="47"/>
      <c r="I7453" s="47"/>
    </row>
    <row r="7454" spans="2:9" ht="20.100000000000001" hidden="1" customHeight="1" x14ac:dyDescent="0.25">
      <c r="B7454" s="48"/>
      <c r="C7454" s="49"/>
      <c r="D7454" s="49"/>
      <c r="E7454" s="49"/>
      <c r="F7454" s="49"/>
      <c r="G7454" s="50"/>
      <c r="H7454" s="47"/>
      <c r="I7454" s="47"/>
    </row>
    <row r="7455" spans="2:9" ht="20.100000000000001" hidden="1" customHeight="1" x14ac:dyDescent="0.25">
      <c r="B7455" s="48"/>
      <c r="C7455" s="49"/>
      <c r="D7455" s="49"/>
      <c r="E7455" s="49"/>
      <c r="F7455" s="49"/>
      <c r="G7455" s="50"/>
      <c r="H7455" s="47"/>
      <c r="I7455" s="47"/>
    </row>
    <row r="7456" spans="2:9" ht="20.100000000000001" hidden="1" customHeight="1" x14ac:dyDescent="0.25">
      <c r="B7456" s="48"/>
      <c r="C7456" s="49"/>
      <c r="D7456" s="49"/>
      <c r="E7456" s="49"/>
      <c r="F7456" s="49"/>
      <c r="G7456" s="50"/>
      <c r="H7456" s="47"/>
      <c r="I7456" s="47"/>
    </row>
    <row r="7457" spans="2:9" ht="20.100000000000001" hidden="1" customHeight="1" x14ac:dyDescent="0.25">
      <c r="B7457" s="48"/>
      <c r="C7457" s="49"/>
      <c r="D7457" s="49"/>
      <c r="E7457" s="49"/>
      <c r="F7457" s="49"/>
      <c r="G7457" s="50"/>
      <c r="H7457" s="47"/>
      <c r="I7457" s="47"/>
    </row>
    <row r="7458" spans="2:9" ht="20.100000000000001" hidden="1" customHeight="1" x14ac:dyDescent="0.25">
      <c r="B7458" s="48"/>
      <c r="C7458" s="49"/>
      <c r="D7458" s="49"/>
      <c r="E7458" s="49"/>
      <c r="F7458" s="49"/>
      <c r="G7458" s="50"/>
      <c r="H7458" s="47"/>
      <c r="I7458" s="47"/>
    </row>
    <row r="7459" spans="2:9" ht="20.100000000000001" hidden="1" customHeight="1" x14ac:dyDescent="0.25">
      <c r="B7459" s="48"/>
      <c r="C7459" s="49"/>
      <c r="D7459" s="49"/>
      <c r="E7459" s="49"/>
      <c r="F7459" s="49"/>
      <c r="G7459" s="50"/>
      <c r="H7459" s="47"/>
      <c r="I7459" s="47"/>
    </row>
    <row r="7460" spans="2:9" ht="20.100000000000001" hidden="1" customHeight="1" x14ac:dyDescent="0.25">
      <c r="B7460" s="48"/>
      <c r="C7460" s="49"/>
      <c r="D7460" s="49"/>
      <c r="E7460" s="49"/>
      <c r="F7460" s="49"/>
      <c r="G7460" s="50"/>
      <c r="H7460" s="47"/>
      <c r="I7460" s="47"/>
    </row>
    <row r="7461" spans="2:9" ht="20.100000000000001" hidden="1" customHeight="1" x14ac:dyDescent="0.25">
      <c r="B7461" s="48"/>
      <c r="C7461" s="49"/>
      <c r="D7461" s="49"/>
      <c r="E7461" s="49"/>
      <c r="F7461" s="49"/>
      <c r="G7461" s="50"/>
      <c r="H7461" s="47"/>
      <c r="I7461" s="47"/>
    </row>
    <row r="7462" spans="2:9" ht="20.100000000000001" hidden="1" customHeight="1" x14ac:dyDescent="0.25">
      <c r="B7462" s="48"/>
      <c r="C7462" s="49"/>
      <c r="D7462" s="49"/>
      <c r="E7462" s="49"/>
      <c r="F7462" s="49"/>
      <c r="G7462" s="50"/>
      <c r="H7462" s="47"/>
      <c r="I7462" s="47"/>
    </row>
    <row r="7463" spans="2:9" ht="20.100000000000001" hidden="1" customHeight="1" x14ac:dyDescent="0.25">
      <c r="B7463" s="48"/>
      <c r="C7463" s="49"/>
      <c r="D7463" s="49"/>
      <c r="E7463" s="49"/>
      <c r="F7463" s="49"/>
      <c r="G7463" s="50"/>
      <c r="H7463" s="47"/>
      <c r="I7463" s="47"/>
    </row>
    <row r="7464" spans="2:9" ht="20.100000000000001" hidden="1" customHeight="1" x14ac:dyDescent="0.25">
      <c r="B7464" s="48"/>
      <c r="C7464" s="49"/>
      <c r="D7464" s="49"/>
      <c r="E7464" s="49"/>
      <c r="F7464" s="49"/>
      <c r="G7464" s="50"/>
      <c r="H7464" s="47"/>
      <c r="I7464" s="47"/>
    </row>
    <row r="7465" spans="2:9" ht="20.100000000000001" hidden="1" customHeight="1" x14ac:dyDescent="0.25">
      <c r="B7465" s="48"/>
      <c r="C7465" s="49"/>
      <c r="D7465" s="49"/>
      <c r="E7465" s="49"/>
      <c r="F7465" s="49"/>
      <c r="G7465" s="50"/>
      <c r="H7465" s="47"/>
      <c r="I7465" s="47"/>
    </row>
    <row r="7466" spans="2:9" ht="20.100000000000001" hidden="1" customHeight="1" x14ac:dyDescent="0.25">
      <c r="B7466" s="48"/>
      <c r="C7466" s="49"/>
      <c r="D7466" s="49"/>
      <c r="E7466" s="49"/>
      <c r="F7466" s="49"/>
      <c r="G7466" s="50"/>
      <c r="H7466" s="47"/>
      <c r="I7466" s="47"/>
    </row>
    <row r="7467" spans="2:9" ht="20.100000000000001" hidden="1" customHeight="1" x14ac:dyDescent="0.25">
      <c r="B7467" s="48"/>
      <c r="C7467" s="49"/>
      <c r="D7467" s="49"/>
      <c r="E7467" s="49"/>
      <c r="F7467" s="49"/>
      <c r="G7467" s="50"/>
      <c r="H7467" s="47"/>
      <c r="I7467" s="47"/>
    </row>
    <row r="7468" spans="2:9" ht="20.100000000000001" hidden="1" customHeight="1" x14ac:dyDescent="0.25">
      <c r="B7468" s="48"/>
      <c r="C7468" s="49"/>
      <c r="D7468" s="49"/>
      <c r="E7468" s="49"/>
      <c r="F7468" s="49"/>
      <c r="G7468" s="50"/>
      <c r="H7468" s="47"/>
      <c r="I7468" s="47"/>
    </row>
    <row r="7469" spans="2:9" ht="20.100000000000001" hidden="1" customHeight="1" x14ac:dyDescent="0.25">
      <c r="B7469" s="48"/>
      <c r="C7469" s="49"/>
      <c r="D7469" s="49"/>
      <c r="E7469" s="49"/>
      <c r="F7469" s="49"/>
      <c r="G7469" s="50"/>
      <c r="H7469" s="47"/>
      <c r="I7469" s="47"/>
    </row>
    <row r="7470" spans="2:9" ht="20.100000000000001" hidden="1" customHeight="1" x14ac:dyDescent="0.25">
      <c r="B7470" s="48"/>
      <c r="C7470" s="49"/>
      <c r="D7470" s="49"/>
      <c r="E7470" s="49"/>
      <c r="F7470" s="49"/>
      <c r="G7470" s="50"/>
      <c r="H7470" s="47"/>
      <c r="I7470" s="47"/>
    </row>
    <row r="7471" spans="2:9" ht="20.100000000000001" hidden="1" customHeight="1" x14ac:dyDescent="0.25">
      <c r="B7471" s="48"/>
      <c r="C7471" s="49"/>
      <c r="D7471" s="49"/>
      <c r="E7471" s="49"/>
      <c r="F7471" s="49"/>
      <c r="G7471" s="50"/>
      <c r="H7471" s="47"/>
      <c r="I7471" s="47"/>
    </row>
    <row r="7472" spans="2:9" ht="20.100000000000001" hidden="1" customHeight="1" x14ac:dyDescent="0.25">
      <c r="B7472" s="48"/>
      <c r="C7472" s="49"/>
      <c r="D7472" s="49"/>
      <c r="E7472" s="49"/>
      <c r="F7472" s="49"/>
      <c r="G7472" s="50"/>
      <c r="H7472" s="47"/>
      <c r="I7472" s="47"/>
    </row>
    <row r="7473" spans="2:9" ht="20.100000000000001" hidden="1" customHeight="1" x14ac:dyDescent="0.25">
      <c r="B7473" s="48"/>
      <c r="C7473" s="49"/>
      <c r="D7473" s="49"/>
      <c r="E7473" s="49"/>
      <c r="F7473" s="49"/>
      <c r="G7473" s="50"/>
      <c r="H7473" s="47"/>
      <c r="I7473" s="47"/>
    </row>
    <row r="7474" spans="2:9" ht="20.100000000000001" hidden="1" customHeight="1" x14ac:dyDescent="0.25">
      <c r="B7474" s="48"/>
      <c r="C7474" s="49"/>
      <c r="D7474" s="49"/>
      <c r="E7474" s="49"/>
      <c r="F7474" s="49"/>
      <c r="G7474" s="50"/>
      <c r="H7474" s="47"/>
      <c r="I7474" s="47"/>
    </row>
    <row r="7475" spans="2:9" ht="20.100000000000001" hidden="1" customHeight="1" x14ac:dyDescent="0.25">
      <c r="B7475" s="48"/>
      <c r="C7475" s="49"/>
      <c r="D7475" s="49"/>
      <c r="E7475" s="49"/>
      <c r="F7475" s="49"/>
      <c r="G7475" s="50"/>
      <c r="H7475" s="47"/>
      <c r="I7475" s="47"/>
    </row>
    <row r="7476" spans="2:9" ht="20.100000000000001" hidden="1" customHeight="1" x14ac:dyDescent="0.25">
      <c r="B7476" s="48"/>
      <c r="C7476" s="49"/>
      <c r="D7476" s="49"/>
      <c r="E7476" s="49"/>
      <c r="F7476" s="49"/>
      <c r="G7476" s="50"/>
      <c r="H7476" s="47"/>
      <c r="I7476" s="47"/>
    </row>
    <row r="7477" spans="2:9" ht="20.100000000000001" hidden="1" customHeight="1" x14ac:dyDescent="0.25">
      <c r="B7477" s="48"/>
      <c r="C7477" s="49"/>
      <c r="D7477" s="49"/>
      <c r="E7477" s="49"/>
      <c r="F7477" s="49"/>
      <c r="G7477" s="50"/>
      <c r="H7477" s="47"/>
      <c r="I7477" s="47"/>
    </row>
    <row r="7478" spans="2:9" ht="20.100000000000001" hidden="1" customHeight="1" x14ac:dyDescent="0.25">
      <c r="B7478" s="48"/>
      <c r="C7478" s="49"/>
      <c r="D7478" s="49"/>
      <c r="E7478" s="49"/>
      <c r="F7478" s="49"/>
      <c r="G7478" s="50"/>
      <c r="H7478" s="47"/>
      <c r="I7478" s="47"/>
    </row>
    <row r="7479" spans="2:9" ht="20.100000000000001" hidden="1" customHeight="1" x14ac:dyDescent="0.25">
      <c r="B7479" s="48"/>
      <c r="C7479" s="49"/>
      <c r="D7479" s="49"/>
      <c r="E7479" s="49"/>
      <c r="F7479" s="49"/>
      <c r="G7479" s="50"/>
      <c r="H7479" s="47"/>
      <c r="I7479" s="47"/>
    </row>
    <row r="7480" spans="2:9" ht="20.100000000000001" hidden="1" customHeight="1" x14ac:dyDescent="0.25">
      <c r="B7480" s="48"/>
      <c r="C7480" s="49"/>
      <c r="D7480" s="49"/>
      <c r="E7480" s="49"/>
      <c r="F7480" s="49"/>
      <c r="G7480" s="50"/>
      <c r="H7480" s="47"/>
      <c r="I7480" s="47"/>
    </row>
    <row r="7481" spans="2:9" ht="20.100000000000001" hidden="1" customHeight="1" x14ac:dyDescent="0.25">
      <c r="B7481" s="48"/>
      <c r="C7481" s="49"/>
      <c r="D7481" s="49"/>
      <c r="E7481" s="49"/>
      <c r="F7481" s="49"/>
      <c r="G7481" s="50"/>
      <c r="H7481" s="47"/>
      <c r="I7481" s="47"/>
    </row>
    <row r="7482" spans="2:9" ht="20.100000000000001" hidden="1" customHeight="1" x14ac:dyDescent="0.25">
      <c r="B7482" s="48"/>
      <c r="C7482" s="49"/>
      <c r="D7482" s="49"/>
      <c r="E7482" s="49"/>
      <c r="F7482" s="49"/>
      <c r="G7482" s="50"/>
      <c r="H7482" s="47"/>
      <c r="I7482" s="47"/>
    </row>
    <row r="7483" spans="2:9" ht="20.100000000000001" hidden="1" customHeight="1" x14ac:dyDescent="0.25">
      <c r="B7483" s="48"/>
      <c r="C7483" s="49"/>
      <c r="D7483" s="49"/>
      <c r="E7483" s="49"/>
      <c r="F7483" s="49"/>
      <c r="G7483" s="50"/>
      <c r="H7483" s="47"/>
      <c r="I7483" s="47"/>
    </row>
    <row r="7484" spans="2:9" ht="20.100000000000001" hidden="1" customHeight="1" x14ac:dyDescent="0.25">
      <c r="B7484" s="48"/>
      <c r="C7484" s="49"/>
      <c r="D7484" s="49"/>
      <c r="E7484" s="49"/>
      <c r="F7484" s="49"/>
      <c r="G7484" s="50"/>
      <c r="H7484" s="47"/>
      <c r="I7484" s="47"/>
    </row>
    <row r="7485" spans="2:9" ht="20.100000000000001" hidden="1" customHeight="1" x14ac:dyDescent="0.25">
      <c r="B7485" s="48"/>
      <c r="C7485" s="49"/>
      <c r="D7485" s="49"/>
      <c r="E7485" s="49"/>
      <c r="F7485" s="49"/>
      <c r="G7485" s="50"/>
      <c r="H7485" s="47"/>
      <c r="I7485" s="47"/>
    </row>
    <row r="7486" spans="2:9" ht="20.100000000000001" hidden="1" customHeight="1" x14ac:dyDescent="0.25">
      <c r="B7486" s="48"/>
      <c r="C7486" s="49"/>
      <c r="D7486" s="49"/>
      <c r="E7486" s="49"/>
      <c r="F7486" s="49"/>
      <c r="G7486" s="50"/>
      <c r="H7486" s="47"/>
      <c r="I7486" s="47"/>
    </row>
    <row r="7487" spans="2:9" ht="20.100000000000001" hidden="1" customHeight="1" x14ac:dyDescent="0.25">
      <c r="B7487" s="48"/>
      <c r="C7487" s="49"/>
      <c r="D7487" s="49"/>
      <c r="E7487" s="49"/>
      <c r="F7487" s="49"/>
      <c r="G7487" s="50"/>
      <c r="H7487" s="47"/>
      <c r="I7487" s="47"/>
    </row>
    <row r="7488" spans="2:9" ht="20.100000000000001" hidden="1" customHeight="1" x14ac:dyDescent="0.25">
      <c r="B7488" s="48"/>
      <c r="C7488" s="49"/>
      <c r="D7488" s="49"/>
      <c r="E7488" s="49"/>
      <c r="F7488" s="49"/>
      <c r="G7488" s="50"/>
      <c r="H7488" s="47"/>
      <c r="I7488" s="47"/>
    </row>
    <row r="7489" spans="2:9" ht="20.100000000000001" hidden="1" customHeight="1" x14ac:dyDescent="0.25">
      <c r="B7489" s="48"/>
      <c r="C7489" s="49"/>
      <c r="D7489" s="49"/>
      <c r="E7489" s="49"/>
      <c r="F7489" s="49"/>
      <c r="G7489" s="50"/>
      <c r="H7489" s="47"/>
      <c r="I7489" s="47"/>
    </row>
    <row r="7490" spans="2:9" ht="20.100000000000001" hidden="1" customHeight="1" x14ac:dyDescent="0.25">
      <c r="B7490" s="48"/>
      <c r="C7490" s="49"/>
      <c r="D7490" s="49"/>
      <c r="E7490" s="49"/>
      <c r="F7490" s="49"/>
      <c r="G7490" s="50"/>
      <c r="H7490" s="47"/>
      <c r="I7490" s="47"/>
    </row>
    <row r="7491" spans="2:9" ht="20.100000000000001" hidden="1" customHeight="1" x14ac:dyDescent="0.25">
      <c r="B7491" s="48"/>
      <c r="C7491" s="49"/>
      <c r="D7491" s="49"/>
      <c r="E7491" s="49"/>
      <c r="F7491" s="49"/>
      <c r="G7491" s="50"/>
      <c r="H7491" s="47"/>
      <c r="I7491" s="47"/>
    </row>
    <row r="7492" spans="2:9" ht="20.100000000000001" hidden="1" customHeight="1" x14ac:dyDescent="0.25">
      <c r="B7492" s="48"/>
      <c r="C7492" s="49"/>
      <c r="D7492" s="49"/>
      <c r="E7492" s="49"/>
      <c r="F7492" s="49"/>
      <c r="G7492" s="50"/>
      <c r="H7492" s="47"/>
      <c r="I7492" s="47"/>
    </row>
    <row r="7493" spans="2:9" ht="20.100000000000001" hidden="1" customHeight="1" x14ac:dyDescent="0.25">
      <c r="B7493" s="48"/>
      <c r="C7493" s="49"/>
      <c r="D7493" s="49"/>
      <c r="E7493" s="49"/>
      <c r="F7493" s="49"/>
      <c r="G7493" s="50"/>
      <c r="H7493" s="47"/>
      <c r="I7493" s="47"/>
    </row>
    <row r="7494" spans="2:9" ht="20.100000000000001" hidden="1" customHeight="1" x14ac:dyDescent="0.25">
      <c r="B7494" s="48"/>
      <c r="C7494" s="49"/>
      <c r="D7494" s="49"/>
      <c r="E7494" s="49"/>
      <c r="F7494" s="49"/>
      <c r="G7494" s="50"/>
      <c r="H7494" s="47"/>
      <c r="I7494" s="47"/>
    </row>
    <row r="7495" spans="2:9" ht="20.100000000000001" hidden="1" customHeight="1" x14ac:dyDescent="0.25">
      <c r="B7495" s="48"/>
      <c r="C7495" s="49"/>
      <c r="D7495" s="49"/>
      <c r="E7495" s="49"/>
      <c r="F7495" s="49"/>
      <c r="G7495" s="50"/>
      <c r="H7495" s="47"/>
      <c r="I7495" s="47"/>
    </row>
    <row r="7496" spans="2:9" ht="20.100000000000001" hidden="1" customHeight="1" x14ac:dyDescent="0.25">
      <c r="B7496" s="48"/>
      <c r="C7496" s="49"/>
      <c r="D7496" s="49"/>
      <c r="E7496" s="49"/>
      <c r="F7496" s="49"/>
      <c r="G7496" s="50"/>
      <c r="H7496" s="47"/>
      <c r="I7496" s="47"/>
    </row>
    <row r="7497" spans="2:9" ht="20.100000000000001" hidden="1" customHeight="1" x14ac:dyDescent="0.25">
      <c r="B7497" s="48"/>
      <c r="C7497" s="49"/>
      <c r="D7497" s="49"/>
      <c r="E7497" s="49"/>
      <c r="F7497" s="49"/>
      <c r="G7497" s="50"/>
      <c r="H7497" s="47"/>
      <c r="I7497" s="47"/>
    </row>
    <row r="7498" spans="2:9" ht="20.100000000000001" hidden="1" customHeight="1" x14ac:dyDescent="0.25">
      <c r="B7498" s="48"/>
      <c r="C7498" s="49"/>
      <c r="D7498" s="49"/>
      <c r="E7498" s="49"/>
      <c r="F7498" s="49"/>
      <c r="G7498" s="50"/>
      <c r="H7498" s="47"/>
      <c r="I7498" s="47"/>
    </row>
    <row r="7499" spans="2:9" ht="20.100000000000001" hidden="1" customHeight="1" x14ac:dyDescent="0.25">
      <c r="B7499" s="48"/>
      <c r="C7499" s="49"/>
      <c r="D7499" s="49"/>
      <c r="E7499" s="49"/>
      <c r="F7499" s="49"/>
      <c r="G7499" s="50"/>
      <c r="H7499" s="47"/>
      <c r="I7499" s="47"/>
    </row>
    <row r="7500" spans="2:9" ht="20.100000000000001" hidden="1" customHeight="1" x14ac:dyDescent="0.25">
      <c r="B7500" s="48"/>
      <c r="C7500" s="49"/>
      <c r="D7500" s="49"/>
      <c r="E7500" s="49"/>
      <c r="F7500" s="49"/>
      <c r="G7500" s="50"/>
      <c r="H7500" s="47"/>
      <c r="I7500" s="47"/>
    </row>
    <row r="7501" spans="2:9" ht="20.100000000000001" hidden="1" customHeight="1" x14ac:dyDescent="0.25">
      <c r="B7501" s="48"/>
      <c r="C7501" s="49"/>
      <c r="D7501" s="49"/>
      <c r="E7501" s="49"/>
      <c r="F7501" s="49"/>
      <c r="G7501" s="50"/>
      <c r="H7501" s="47"/>
      <c r="I7501" s="47"/>
    </row>
    <row r="7502" spans="2:9" ht="20.100000000000001" hidden="1" customHeight="1" x14ac:dyDescent="0.25">
      <c r="B7502" s="48"/>
      <c r="C7502" s="49"/>
      <c r="D7502" s="49"/>
      <c r="E7502" s="49"/>
      <c r="F7502" s="49"/>
      <c r="G7502" s="50"/>
      <c r="H7502" s="47"/>
      <c r="I7502" s="47"/>
    </row>
    <row r="7503" spans="2:9" ht="20.100000000000001" hidden="1" customHeight="1" x14ac:dyDescent="0.25">
      <c r="B7503" s="48"/>
      <c r="C7503" s="49"/>
      <c r="D7503" s="49"/>
      <c r="E7503" s="49"/>
      <c r="F7503" s="49"/>
      <c r="G7503" s="50"/>
      <c r="H7503" s="47"/>
      <c r="I7503" s="47"/>
    </row>
    <row r="7504" spans="2:9" ht="20.100000000000001" hidden="1" customHeight="1" x14ac:dyDescent="0.25">
      <c r="B7504" s="48"/>
      <c r="C7504" s="49"/>
      <c r="D7504" s="49"/>
      <c r="E7504" s="49"/>
      <c r="F7504" s="49"/>
      <c r="G7504" s="50"/>
      <c r="H7504" s="47"/>
      <c r="I7504" s="47"/>
    </row>
    <row r="7505" spans="2:9" ht="20.100000000000001" hidden="1" customHeight="1" x14ac:dyDescent="0.25">
      <c r="B7505" s="48"/>
      <c r="C7505" s="49"/>
      <c r="D7505" s="49"/>
      <c r="E7505" s="49"/>
      <c r="F7505" s="49"/>
      <c r="G7505" s="50"/>
      <c r="H7505" s="47"/>
      <c r="I7505" s="47"/>
    </row>
    <row r="7506" spans="2:9" ht="20.100000000000001" hidden="1" customHeight="1" x14ac:dyDescent="0.25">
      <c r="B7506" s="48"/>
      <c r="C7506" s="49"/>
      <c r="D7506" s="49"/>
      <c r="E7506" s="49"/>
      <c r="F7506" s="49"/>
      <c r="G7506" s="50"/>
      <c r="H7506" s="47"/>
      <c r="I7506" s="47"/>
    </row>
    <row r="7507" spans="2:9" ht="20.100000000000001" hidden="1" customHeight="1" x14ac:dyDescent="0.25">
      <c r="B7507" s="48"/>
      <c r="C7507" s="49"/>
      <c r="D7507" s="49"/>
      <c r="E7507" s="49"/>
      <c r="F7507" s="49"/>
      <c r="G7507" s="50"/>
      <c r="H7507" s="47"/>
      <c r="I7507" s="47"/>
    </row>
    <row r="7508" spans="2:9" ht="20.100000000000001" hidden="1" customHeight="1" x14ac:dyDescent="0.25">
      <c r="B7508" s="48"/>
      <c r="C7508" s="49"/>
      <c r="D7508" s="49"/>
      <c r="E7508" s="49"/>
      <c r="F7508" s="49"/>
      <c r="G7508" s="50"/>
      <c r="H7508" s="47"/>
      <c r="I7508" s="47"/>
    </row>
    <row r="7509" spans="2:9" ht="20.100000000000001" hidden="1" customHeight="1" x14ac:dyDescent="0.25">
      <c r="B7509" s="48"/>
      <c r="C7509" s="49"/>
      <c r="D7509" s="49"/>
      <c r="E7509" s="49"/>
      <c r="F7509" s="49"/>
      <c r="G7509" s="50"/>
      <c r="H7509" s="47"/>
      <c r="I7509" s="47"/>
    </row>
    <row r="7510" spans="2:9" ht="20.100000000000001" hidden="1" customHeight="1" x14ac:dyDescent="0.25">
      <c r="B7510" s="48"/>
      <c r="C7510" s="49"/>
      <c r="D7510" s="49"/>
      <c r="E7510" s="49"/>
      <c r="F7510" s="49"/>
      <c r="G7510" s="50"/>
      <c r="H7510" s="47"/>
      <c r="I7510" s="47"/>
    </row>
    <row r="7511" spans="2:9" ht="20.100000000000001" hidden="1" customHeight="1" x14ac:dyDescent="0.25">
      <c r="B7511" s="48"/>
      <c r="C7511" s="49"/>
      <c r="D7511" s="49"/>
      <c r="E7511" s="49"/>
      <c r="F7511" s="49"/>
      <c r="G7511" s="50"/>
      <c r="H7511" s="47"/>
      <c r="I7511" s="47"/>
    </row>
    <row r="7512" spans="2:9" ht="20.100000000000001" hidden="1" customHeight="1" x14ac:dyDescent="0.25">
      <c r="B7512" s="48"/>
      <c r="C7512" s="49"/>
      <c r="D7512" s="49"/>
      <c r="E7512" s="49"/>
      <c r="F7512" s="49"/>
      <c r="G7512" s="50"/>
      <c r="H7512" s="47"/>
      <c r="I7512" s="47"/>
    </row>
    <row r="7513" spans="2:9" ht="20.100000000000001" hidden="1" customHeight="1" x14ac:dyDescent="0.25">
      <c r="B7513" s="48"/>
      <c r="C7513" s="49"/>
      <c r="D7513" s="49"/>
      <c r="E7513" s="49"/>
      <c r="F7513" s="49"/>
      <c r="G7513" s="50"/>
      <c r="H7513" s="47"/>
      <c r="I7513" s="47"/>
    </row>
    <row r="7514" spans="2:9" ht="20.100000000000001" hidden="1" customHeight="1" x14ac:dyDescent="0.25">
      <c r="B7514" s="48"/>
      <c r="C7514" s="49"/>
      <c r="D7514" s="49"/>
      <c r="E7514" s="49"/>
      <c r="F7514" s="49"/>
      <c r="G7514" s="50"/>
      <c r="H7514" s="47"/>
      <c r="I7514" s="47"/>
    </row>
    <row r="7515" spans="2:9" ht="20.100000000000001" hidden="1" customHeight="1" x14ac:dyDescent="0.25">
      <c r="B7515" s="48"/>
      <c r="C7515" s="49"/>
      <c r="D7515" s="49"/>
      <c r="E7515" s="49"/>
      <c r="F7515" s="49"/>
      <c r="G7515" s="50"/>
      <c r="H7515" s="47"/>
      <c r="I7515" s="47"/>
    </row>
    <row r="7516" spans="2:9" ht="20.100000000000001" hidden="1" customHeight="1" x14ac:dyDescent="0.25">
      <c r="B7516" s="48"/>
      <c r="C7516" s="49"/>
      <c r="D7516" s="49"/>
      <c r="E7516" s="49"/>
      <c r="F7516" s="49"/>
      <c r="G7516" s="50"/>
      <c r="H7516" s="47"/>
      <c r="I7516" s="47"/>
    </row>
    <row r="7517" spans="2:9" ht="20.100000000000001" hidden="1" customHeight="1" x14ac:dyDescent="0.25">
      <c r="B7517" s="48"/>
      <c r="C7517" s="49"/>
      <c r="D7517" s="49"/>
      <c r="E7517" s="49"/>
      <c r="F7517" s="49"/>
      <c r="G7517" s="50"/>
      <c r="H7517" s="47"/>
      <c r="I7517" s="47"/>
    </row>
    <row r="7518" spans="2:9" ht="20.100000000000001" hidden="1" customHeight="1" x14ac:dyDescent="0.25">
      <c r="B7518" s="48"/>
      <c r="C7518" s="49"/>
      <c r="D7518" s="49"/>
      <c r="E7518" s="49"/>
      <c r="F7518" s="49"/>
      <c r="G7518" s="50"/>
      <c r="H7518" s="47"/>
      <c r="I7518" s="47"/>
    </row>
    <row r="7519" spans="2:9" ht="20.100000000000001" hidden="1" customHeight="1" x14ac:dyDescent="0.25">
      <c r="B7519" s="48"/>
      <c r="C7519" s="49"/>
      <c r="D7519" s="49"/>
      <c r="E7519" s="49"/>
      <c r="F7519" s="49"/>
      <c r="G7519" s="50"/>
      <c r="H7519" s="47"/>
      <c r="I7519" s="47"/>
    </row>
    <row r="7520" spans="2:9" ht="20.100000000000001" hidden="1" customHeight="1" x14ac:dyDescent="0.25">
      <c r="B7520" s="48"/>
      <c r="C7520" s="49"/>
      <c r="D7520" s="49"/>
      <c r="E7520" s="49"/>
      <c r="F7520" s="49"/>
      <c r="G7520" s="50"/>
      <c r="H7520" s="47"/>
      <c r="I7520" s="47"/>
    </row>
    <row r="7521" spans="2:9" ht="20.100000000000001" hidden="1" customHeight="1" x14ac:dyDescent="0.25">
      <c r="B7521" s="48"/>
      <c r="C7521" s="49"/>
      <c r="D7521" s="49"/>
      <c r="E7521" s="49"/>
      <c r="F7521" s="49"/>
      <c r="G7521" s="50"/>
      <c r="H7521" s="47"/>
      <c r="I7521" s="47"/>
    </row>
    <row r="7522" spans="2:9" ht="20.100000000000001" hidden="1" customHeight="1" x14ac:dyDescent="0.25">
      <c r="B7522" s="48"/>
      <c r="C7522" s="49"/>
      <c r="D7522" s="49"/>
      <c r="E7522" s="49"/>
      <c r="F7522" s="49"/>
      <c r="G7522" s="50"/>
      <c r="H7522" s="47"/>
      <c r="I7522" s="47"/>
    </row>
    <row r="7523" spans="2:9" ht="20.100000000000001" hidden="1" customHeight="1" x14ac:dyDescent="0.25">
      <c r="B7523" s="48"/>
      <c r="C7523" s="49"/>
      <c r="D7523" s="49"/>
      <c r="E7523" s="49"/>
      <c r="F7523" s="49"/>
      <c r="G7523" s="50"/>
      <c r="H7523" s="47"/>
      <c r="I7523" s="47"/>
    </row>
    <row r="7524" spans="2:9" ht="20.100000000000001" hidden="1" customHeight="1" x14ac:dyDescent="0.25">
      <c r="B7524" s="48"/>
      <c r="C7524" s="49"/>
      <c r="D7524" s="49"/>
      <c r="E7524" s="49"/>
      <c r="F7524" s="49"/>
      <c r="G7524" s="50"/>
      <c r="H7524" s="47"/>
      <c r="I7524" s="47"/>
    </row>
    <row r="7525" spans="2:9" ht="20.100000000000001" hidden="1" customHeight="1" x14ac:dyDescent="0.25">
      <c r="B7525" s="48"/>
      <c r="C7525" s="49"/>
      <c r="D7525" s="49"/>
      <c r="E7525" s="49"/>
      <c r="F7525" s="49"/>
      <c r="G7525" s="50"/>
      <c r="H7525" s="47"/>
      <c r="I7525" s="47"/>
    </row>
    <row r="7526" spans="2:9" ht="20.100000000000001" hidden="1" customHeight="1" x14ac:dyDescent="0.25">
      <c r="B7526" s="48"/>
      <c r="C7526" s="49"/>
      <c r="D7526" s="49"/>
      <c r="E7526" s="49"/>
      <c r="F7526" s="49"/>
      <c r="G7526" s="50"/>
      <c r="H7526" s="47"/>
      <c r="I7526" s="47"/>
    </row>
    <row r="7527" spans="2:9" ht="20.100000000000001" hidden="1" customHeight="1" x14ac:dyDescent="0.25">
      <c r="B7527" s="48"/>
      <c r="C7527" s="49"/>
      <c r="D7527" s="49"/>
      <c r="E7527" s="49"/>
      <c r="F7527" s="49"/>
      <c r="G7527" s="50"/>
      <c r="H7527" s="47"/>
      <c r="I7527" s="47"/>
    </row>
    <row r="7528" spans="2:9" ht="20.100000000000001" hidden="1" customHeight="1" x14ac:dyDescent="0.25">
      <c r="B7528" s="48"/>
      <c r="C7528" s="49"/>
      <c r="D7528" s="49"/>
      <c r="E7528" s="49"/>
      <c r="F7528" s="49"/>
      <c r="G7528" s="50"/>
      <c r="H7528" s="47"/>
      <c r="I7528" s="47"/>
    </row>
    <row r="7529" spans="2:9" ht="20.100000000000001" hidden="1" customHeight="1" x14ac:dyDescent="0.25">
      <c r="B7529" s="48"/>
      <c r="C7529" s="49"/>
      <c r="D7529" s="49"/>
      <c r="E7529" s="49"/>
      <c r="F7529" s="49"/>
      <c r="G7529" s="50"/>
      <c r="H7529" s="47"/>
      <c r="I7529" s="47"/>
    </row>
    <row r="7530" spans="2:9" ht="20.100000000000001" hidden="1" customHeight="1" x14ac:dyDescent="0.25">
      <c r="B7530" s="48"/>
      <c r="C7530" s="49"/>
      <c r="D7530" s="49"/>
      <c r="E7530" s="49"/>
      <c r="F7530" s="49"/>
      <c r="G7530" s="50"/>
      <c r="H7530" s="47"/>
      <c r="I7530" s="47"/>
    </row>
    <row r="7531" spans="2:9" ht="20.100000000000001" hidden="1" customHeight="1" x14ac:dyDescent="0.25">
      <c r="B7531" s="48"/>
      <c r="C7531" s="49"/>
      <c r="D7531" s="49"/>
      <c r="E7531" s="49"/>
      <c r="F7531" s="49"/>
      <c r="G7531" s="50"/>
      <c r="H7531" s="47"/>
      <c r="I7531" s="47"/>
    </row>
    <row r="7532" spans="2:9" ht="20.100000000000001" hidden="1" customHeight="1" x14ac:dyDescent="0.25">
      <c r="B7532" s="48"/>
      <c r="C7532" s="49"/>
      <c r="D7532" s="49"/>
      <c r="E7532" s="49"/>
      <c r="F7532" s="49"/>
      <c r="G7532" s="50"/>
      <c r="H7532" s="47"/>
      <c r="I7532" s="47"/>
    </row>
    <row r="7533" spans="2:9" ht="20.100000000000001" hidden="1" customHeight="1" x14ac:dyDescent="0.25">
      <c r="B7533" s="48"/>
      <c r="C7533" s="49"/>
      <c r="D7533" s="49"/>
      <c r="E7533" s="49"/>
      <c r="F7533" s="49"/>
      <c r="G7533" s="50"/>
      <c r="H7533" s="47"/>
      <c r="I7533" s="47"/>
    </row>
    <row r="7534" spans="2:9" ht="20.100000000000001" hidden="1" customHeight="1" x14ac:dyDescent="0.25">
      <c r="B7534" s="48"/>
      <c r="C7534" s="49"/>
      <c r="D7534" s="49"/>
      <c r="E7534" s="49"/>
      <c r="F7534" s="49"/>
      <c r="G7534" s="50"/>
      <c r="H7534" s="47"/>
      <c r="I7534" s="47"/>
    </row>
    <row r="7535" spans="2:9" ht="20.100000000000001" hidden="1" customHeight="1" x14ac:dyDescent="0.25">
      <c r="B7535" s="48"/>
      <c r="C7535" s="49"/>
      <c r="D7535" s="49"/>
      <c r="E7535" s="49"/>
      <c r="F7535" s="49"/>
      <c r="G7535" s="50"/>
      <c r="H7535" s="47"/>
      <c r="I7535" s="47"/>
    </row>
    <row r="7536" spans="2:9" ht="20.100000000000001" hidden="1" customHeight="1" x14ac:dyDescent="0.25">
      <c r="B7536" s="48"/>
      <c r="C7536" s="49"/>
      <c r="D7536" s="49"/>
      <c r="E7536" s="49"/>
      <c r="F7536" s="49"/>
      <c r="G7536" s="50"/>
      <c r="H7536" s="47"/>
      <c r="I7536" s="47"/>
    </row>
    <row r="7537" spans="2:9" ht="20.100000000000001" hidden="1" customHeight="1" x14ac:dyDescent="0.25">
      <c r="B7537" s="48"/>
      <c r="C7537" s="49"/>
      <c r="D7537" s="49"/>
      <c r="E7537" s="49"/>
      <c r="F7537" s="49"/>
      <c r="G7537" s="50"/>
      <c r="H7537" s="47"/>
      <c r="I7537" s="47"/>
    </row>
    <row r="7538" spans="2:9" ht="20.100000000000001" hidden="1" customHeight="1" x14ac:dyDescent="0.25">
      <c r="B7538" s="48"/>
      <c r="C7538" s="49"/>
      <c r="D7538" s="49"/>
      <c r="E7538" s="49"/>
      <c r="F7538" s="49"/>
      <c r="G7538" s="50"/>
      <c r="H7538" s="47"/>
      <c r="I7538" s="47"/>
    </row>
    <row r="7539" spans="2:9" ht="20.100000000000001" hidden="1" customHeight="1" x14ac:dyDescent="0.25">
      <c r="B7539" s="48"/>
      <c r="C7539" s="49"/>
      <c r="D7539" s="49"/>
      <c r="E7539" s="49"/>
      <c r="F7539" s="49"/>
      <c r="G7539" s="50"/>
      <c r="H7539" s="47"/>
      <c r="I7539" s="47"/>
    </row>
    <row r="7540" spans="2:9" ht="20.100000000000001" hidden="1" customHeight="1" x14ac:dyDescent="0.25">
      <c r="B7540" s="48"/>
      <c r="C7540" s="49"/>
      <c r="D7540" s="49"/>
      <c r="E7540" s="49"/>
      <c r="F7540" s="49"/>
      <c r="G7540" s="50"/>
      <c r="H7540" s="47"/>
      <c r="I7540" s="47"/>
    </row>
    <row r="7541" spans="2:9" ht="20.100000000000001" hidden="1" customHeight="1" x14ac:dyDescent="0.25">
      <c r="B7541" s="48"/>
      <c r="C7541" s="49"/>
      <c r="D7541" s="49"/>
      <c r="E7541" s="49"/>
      <c r="F7541" s="49"/>
      <c r="G7541" s="50"/>
      <c r="H7541" s="47"/>
      <c r="I7541" s="47"/>
    </row>
    <row r="7542" spans="2:9" ht="20.100000000000001" hidden="1" customHeight="1" x14ac:dyDescent="0.25">
      <c r="B7542" s="48"/>
      <c r="C7542" s="49"/>
      <c r="D7542" s="49"/>
      <c r="E7542" s="49"/>
      <c r="F7542" s="49"/>
      <c r="G7542" s="50"/>
      <c r="H7542" s="47"/>
      <c r="I7542" s="47"/>
    </row>
    <row r="7543" spans="2:9" ht="20.100000000000001" hidden="1" customHeight="1" x14ac:dyDescent="0.25">
      <c r="B7543" s="48"/>
      <c r="C7543" s="49"/>
      <c r="D7543" s="49"/>
      <c r="E7543" s="49"/>
      <c r="F7543" s="49"/>
      <c r="G7543" s="50"/>
      <c r="H7543" s="47"/>
      <c r="I7543" s="47"/>
    </row>
    <row r="7544" spans="2:9" ht="20.100000000000001" hidden="1" customHeight="1" x14ac:dyDescent="0.25">
      <c r="B7544" s="48"/>
      <c r="C7544" s="49"/>
      <c r="D7544" s="49"/>
      <c r="E7544" s="49"/>
      <c r="F7544" s="49"/>
      <c r="G7544" s="50"/>
      <c r="H7544" s="47"/>
      <c r="I7544" s="47"/>
    </row>
    <row r="7545" spans="2:9" ht="20.100000000000001" hidden="1" customHeight="1" x14ac:dyDescent="0.25">
      <c r="B7545" s="48"/>
      <c r="C7545" s="49"/>
      <c r="D7545" s="49"/>
      <c r="E7545" s="49"/>
      <c r="F7545" s="49"/>
      <c r="G7545" s="50"/>
      <c r="H7545" s="47"/>
      <c r="I7545" s="47"/>
    </row>
    <row r="7546" spans="2:9" ht="20.100000000000001" hidden="1" customHeight="1" x14ac:dyDescent="0.25">
      <c r="B7546" s="48"/>
      <c r="C7546" s="49"/>
      <c r="D7546" s="49"/>
      <c r="E7546" s="49"/>
      <c r="F7546" s="49"/>
      <c r="G7546" s="50"/>
      <c r="H7546" s="47"/>
      <c r="I7546" s="47"/>
    </row>
    <row r="7547" spans="2:9" ht="20.100000000000001" hidden="1" customHeight="1" x14ac:dyDescent="0.25">
      <c r="B7547" s="48"/>
      <c r="C7547" s="49"/>
      <c r="D7547" s="49"/>
      <c r="E7547" s="49"/>
      <c r="F7547" s="49"/>
      <c r="G7547" s="50"/>
      <c r="H7547" s="47"/>
      <c r="I7547" s="47"/>
    </row>
    <row r="7548" spans="2:9" ht="20.100000000000001" hidden="1" customHeight="1" x14ac:dyDescent="0.25">
      <c r="B7548" s="48"/>
      <c r="C7548" s="49"/>
      <c r="D7548" s="49"/>
      <c r="E7548" s="49"/>
      <c r="F7548" s="49"/>
      <c r="G7548" s="50"/>
      <c r="H7548" s="47"/>
      <c r="I7548" s="47"/>
    </row>
    <row r="7549" spans="2:9" ht="20.100000000000001" hidden="1" customHeight="1" x14ac:dyDescent="0.25">
      <c r="B7549" s="48"/>
      <c r="C7549" s="49"/>
      <c r="D7549" s="49"/>
      <c r="E7549" s="49"/>
      <c r="F7549" s="49"/>
      <c r="G7549" s="50"/>
      <c r="H7549" s="47"/>
      <c r="I7549" s="47"/>
    </row>
    <row r="7550" spans="2:9" ht="20.100000000000001" hidden="1" customHeight="1" x14ac:dyDescent="0.25">
      <c r="B7550" s="48"/>
      <c r="C7550" s="49"/>
      <c r="D7550" s="49"/>
      <c r="E7550" s="49"/>
      <c r="F7550" s="49"/>
      <c r="G7550" s="50"/>
      <c r="H7550" s="47"/>
      <c r="I7550" s="47"/>
    </row>
    <row r="7551" spans="2:9" ht="20.100000000000001" hidden="1" customHeight="1" x14ac:dyDescent="0.25">
      <c r="B7551" s="48"/>
      <c r="C7551" s="49"/>
      <c r="D7551" s="49"/>
      <c r="E7551" s="49"/>
      <c r="F7551" s="49"/>
      <c r="G7551" s="50"/>
      <c r="H7551" s="47"/>
      <c r="I7551" s="47"/>
    </row>
    <row r="7552" spans="2:9" ht="20.100000000000001" hidden="1" customHeight="1" x14ac:dyDescent="0.25">
      <c r="B7552" s="48"/>
      <c r="C7552" s="49"/>
      <c r="D7552" s="49"/>
      <c r="E7552" s="49"/>
      <c r="F7552" s="49"/>
      <c r="G7552" s="50"/>
      <c r="H7552" s="47"/>
      <c r="I7552" s="47"/>
    </row>
    <row r="7553" spans="2:9" ht="20.100000000000001" hidden="1" customHeight="1" x14ac:dyDescent="0.25">
      <c r="B7553" s="48"/>
      <c r="C7553" s="49"/>
      <c r="D7553" s="49"/>
      <c r="E7553" s="49"/>
      <c r="F7553" s="49"/>
      <c r="G7553" s="50"/>
      <c r="H7553" s="47"/>
      <c r="I7553" s="47"/>
    </row>
    <row r="7554" spans="2:9" ht="20.100000000000001" hidden="1" customHeight="1" x14ac:dyDescent="0.25">
      <c r="B7554" s="48"/>
      <c r="C7554" s="49"/>
      <c r="D7554" s="49"/>
      <c r="E7554" s="49"/>
      <c r="F7554" s="49"/>
      <c r="G7554" s="50"/>
      <c r="H7554" s="47"/>
      <c r="I7554" s="47"/>
    </row>
    <row r="7555" spans="2:9" ht="20.100000000000001" hidden="1" customHeight="1" x14ac:dyDescent="0.25">
      <c r="B7555" s="48"/>
      <c r="C7555" s="49"/>
      <c r="D7555" s="49"/>
      <c r="E7555" s="49"/>
      <c r="F7555" s="49"/>
      <c r="G7555" s="50"/>
      <c r="H7555" s="47"/>
      <c r="I7555" s="47"/>
    </row>
    <row r="7556" spans="2:9" ht="20.100000000000001" hidden="1" customHeight="1" x14ac:dyDescent="0.25">
      <c r="B7556" s="48"/>
      <c r="C7556" s="49"/>
      <c r="D7556" s="49"/>
      <c r="E7556" s="49"/>
      <c r="F7556" s="49"/>
      <c r="G7556" s="50"/>
      <c r="H7556" s="47"/>
      <c r="I7556" s="47"/>
    </row>
    <row r="7557" spans="2:9" ht="20.100000000000001" hidden="1" customHeight="1" x14ac:dyDescent="0.25">
      <c r="B7557" s="48"/>
      <c r="C7557" s="49"/>
      <c r="D7557" s="49"/>
      <c r="E7557" s="49"/>
      <c r="F7557" s="49"/>
      <c r="G7557" s="50"/>
      <c r="H7557" s="47"/>
      <c r="I7557" s="47"/>
    </row>
    <row r="7558" spans="2:9" ht="20.100000000000001" hidden="1" customHeight="1" x14ac:dyDescent="0.25">
      <c r="B7558" s="48"/>
      <c r="C7558" s="49"/>
      <c r="D7558" s="49"/>
      <c r="E7558" s="49"/>
      <c r="F7558" s="49"/>
      <c r="G7558" s="50"/>
      <c r="H7558" s="47"/>
      <c r="I7558" s="47"/>
    </row>
    <row r="7559" spans="2:9" ht="20.100000000000001" hidden="1" customHeight="1" x14ac:dyDescent="0.25">
      <c r="B7559" s="48"/>
      <c r="C7559" s="49"/>
      <c r="D7559" s="49"/>
      <c r="E7559" s="49"/>
      <c r="F7559" s="49"/>
      <c r="G7559" s="50"/>
      <c r="H7559" s="47"/>
      <c r="I7559" s="47"/>
    </row>
    <row r="7560" spans="2:9" ht="20.100000000000001" hidden="1" customHeight="1" x14ac:dyDescent="0.25">
      <c r="B7560" s="48"/>
      <c r="C7560" s="49"/>
      <c r="D7560" s="49"/>
      <c r="E7560" s="49"/>
      <c r="F7560" s="49"/>
      <c r="G7560" s="50"/>
      <c r="H7560" s="47"/>
      <c r="I7560" s="47"/>
    </row>
    <row r="7561" spans="2:9" ht="20.100000000000001" hidden="1" customHeight="1" x14ac:dyDescent="0.25">
      <c r="B7561" s="48"/>
      <c r="C7561" s="49"/>
      <c r="D7561" s="49"/>
      <c r="E7561" s="49"/>
      <c r="F7561" s="49"/>
      <c r="G7561" s="50"/>
      <c r="H7561" s="47"/>
      <c r="I7561" s="47"/>
    </row>
    <row r="7562" spans="2:9" ht="20.100000000000001" hidden="1" customHeight="1" x14ac:dyDescent="0.25">
      <c r="B7562" s="48"/>
      <c r="C7562" s="49"/>
      <c r="D7562" s="49"/>
      <c r="E7562" s="49"/>
      <c r="F7562" s="49"/>
      <c r="G7562" s="50"/>
      <c r="H7562" s="47"/>
      <c r="I7562" s="47"/>
    </row>
    <row r="7563" spans="2:9" ht="20.100000000000001" hidden="1" customHeight="1" x14ac:dyDescent="0.25">
      <c r="B7563" s="48"/>
      <c r="C7563" s="49"/>
      <c r="D7563" s="49"/>
      <c r="E7563" s="49"/>
      <c r="F7563" s="49"/>
      <c r="G7563" s="50"/>
      <c r="H7563" s="47"/>
      <c r="I7563" s="47"/>
    </row>
    <row r="7564" spans="2:9" ht="20.100000000000001" hidden="1" customHeight="1" x14ac:dyDescent="0.25">
      <c r="B7564" s="48"/>
      <c r="C7564" s="49"/>
      <c r="D7564" s="49"/>
      <c r="E7564" s="49"/>
      <c r="F7564" s="49"/>
      <c r="G7564" s="50"/>
      <c r="H7564" s="47"/>
      <c r="I7564" s="47"/>
    </row>
    <row r="7565" spans="2:9" ht="20.100000000000001" hidden="1" customHeight="1" x14ac:dyDescent="0.25">
      <c r="B7565" s="48"/>
      <c r="C7565" s="49"/>
      <c r="D7565" s="49"/>
      <c r="E7565" s="49"/>
      <c r="F7565" s="49"/>
      <c r="G7565" s="50"/>
      <c r="H7565" s="47"/>
      <c r="I7565" s="47"/>
    </row>
    <row r="7566" spans="2:9" ht="20.100000000000001" hidden="1" customHeight="1" x14ac:dyDescent="0.25">
      <c r="B7566" s="48"/>
      <c r="C7566" s="49"/>
      <c r="D7566" s="49"/>
      <c r="E7566" s="49"/>
      <c r="F7566" s="49"/>
      <c r="G7566" s="50"/>
      <c r="H7566" s="47"/>
      <c r="I7566" s="47"/>
    </row>
    <row r="7567" spans="2:9" ht="20.100000000000001" hidden="1" customHeight="1" x14ac:dyDescent="0.25">
      <c r="B7567" s="48"/>
      <c r="C7567" s="49"/>
      <c r="D7567" s="49"/>
      <c r="E7567" s="49"/>
      <c r="F7567" s="49"/>
      <c r="G7567" s="50"/>
      <c r="H7567" s="47"/>
      <c r="I7567" s="47"/>
    </row>
    <row r="7568" spans="2:9" ht="20.100000000000001" hidden="1" customHeight="1" x14ac:dyDescent="0.25">
      <c r="B7568" s="48"/>
      <c r="C7568" s="49"/>
      <c r="D7568" s="49"/>
      <c r="E7568" s="49"/>
      <c r="F7568" s="49"/>
      <c r="G7568" s="50"/>
      <c r="H7568" s="47"/>
      <c r="I7568" s="47"/>
    </row>
    <row r="7569" spans="2:9" ht="20.100000000000001" hidden="1" customHeight="1" x14ac:dyDescent="0.25">
      <c r="B7569" s="48"/>
      <c r="C7569" s="49"/>
      <c r="D7569" s="49"/>
      <c r="E7569" s="49"/>
      <c r="F7569" s="49"/>
      <c r="G7569" s="50"/>
      <c r="H7569" s="47"/>
      <c r="I7569" s="47"/>
    </row>
    <row r="7570" spans="2:9" ht="20.100000000000001" hidden="1" customHeight="1" x14ac:dyDescent="0.25">
      <c r="B7570" s="48"/>
      <c r="C7570" s="49"/>
      <c r="D7570" s="49"/>
      <c r="E7570" s="49"/>
      <c r="F7570" s="49"/>
      <c r="G7570" s="50"/>
      <c r="H7570" s="47"/>
      <c r="I7570" s="47"/>
    </row>
    <row r="7571" spans="2:9" ht="20.100000000000001" hidden="1" customHeight="1" x14ac:dyDescent="0.25">
      <c r="B7571" s="48"/>
      <c r="C7571" s="49"/>
      <c r="D7571" s="49"/>
      <c r="E7571" s="49"/>
      <c r="F7571" s="49"/>
      <c r="G7571" s="50"/>
      <c r="H7571" s="47"/>
      <c r="I7571" s="47"/>
    </row>
    <row r="7572" spans="2:9" ht="20.100000000000001" hidden="1" customHeight="1" x14ac:dyDescent="0.25">
      <c r="B7572" s="48"/>
      <c r="C7572" s="49"/>
      <c r="D7572" s="49"/>
      <c r="E7572" s="49"/>
      <c r="F7572" s="49"/>
      <c r="G7572" s="50"/>
      <c r="H7572" s="47"/>
      <c r="I7572" s="47"/>
    </row>
    <row r="7573" spans="2:9" ht="20.100000000000001" hidden="1" customHeight="1" x14ac:dyDescent="0.25">
      <c r="B7573" s="48"/>
      <c r="C7573" s="49"/>
      <c r="D7573" s="49"/>
      <c r="E7573" s="49"/>
      <c r="F7573" s="49"/>
      <c r="G7573" s="50"/>
      <c r="H7573" s="47"/>
      <c r="I7573" s="47"/>
    </row>
    <row r="7574" spans="2:9" ht="20.100000000000001" hidden="1" customHeight="1" x14ac:dyDescent="0.25">
      <c r="B7574" s="48"/>
      <c r="C7574" s="49"/>
      <c r="D7574" s="49"/>
      <c r="E7574" s="49"/>
      <c r="F7574" s="49"/>
      <c r="G7574" s="50"/>
      <c r="H7574" s="47"/>
      <c r="I7574" s="47"/>
    </row>
    <row r="7575" spans="2:9" ht="20.100000000000001" hidden="1" customHeight="1" x14ac:dyDescent="0.25">
      <c r="B7575" s="48"/>
      <c r="C7575" s="49"/>
      <c r="D7575" s="49"/>
      <c r="E7575" s="49"/>
      <c r="F7575" s="49"/>
      <c r="G7575" s="50"/>
      <c r="H7575" s="47"/>
      <c r="I7575" s="47"/>
    </row>
    <row r="7576" spans="2:9" ht="20.100000000000001" hidden="1" customHeight="1" x14ac:dyDescent="0.25">
      <c r="B7576" s="48"/>
      <c r="C7576" s="49"/>
      <c r="D7576" s="49"/>
      <c r="E7576" s="49"/>
      <c r="F7576" s="49"/>
      <c r="G7576" s="50"/>
      <c r="H7576" s="47"/>
      <c r="I7576" s="47"/>
    </row>
    <row r="7577" spans="2:9" ht="20.100000000000001" hidden="1" customHeight="1" x14ac:dyDescent="0.25">
      <c r="B7577" s="48"/>
      <c r="C7577" s="49"/>
      <c r="D7577" s="49"/>
      <c r="E7577" s="49"/>
      <c r="F7577" s="49"/>
      <c r="G7577" s="50"/>
      <c r="H7577" s="47"/>
      <c r="I7577" s="47"/>
    </row>
    <row r="7578" spans="2:9" ht="20.100000000000001" hidden="1" customHeight="1" x14ac:dyDescent="0.25">
      <c r="B7578" s="48"/>
      <c r="C7578" s="49"/>
      <c r="D7578" s="49"/>
      <c r="E7578" s="49"/>
      <c r="F7578" s="49"/>
      <c r="G7578" s="50"/>
      <c r="H7578" s="47"/>
      <c r="I7578" s="47"/>
    </row>
    <row r="7579" spans="2:9" ht="20.100000000000001" hidden="1" customHeight="1" x14ac:dyDescent="0.25">
      <c r="B7579" s="48"/>
      <c r="C7579" s="49"/>
      <c r="D7579" s="49"/>
      <c r="E7579" s="49"/>
      <c r="F7579" s="49"/>
      <c r="G7579" s="50"/>
      <c r="H7579" s="47"/>
      <c r="I7579" s="47"/>
    </row>
    <row r="7580" spans="2:9" ht="20.100000000000001" hidden="1" customHeight="1" x14ac:dyDescent="0.25">
      <c r="B7580" s="48"/>
      <c r="C7580" s="49"/>
      <c r="D7580" s="49"/>
      <c r="E7580" s="49"/>
      <c r="F7580" s="49"/>
      <c r="G7580" s="50"/>
      <c r="H7580" s="47"/>
      <c r="I7580" s="47"/>
    </row>
    <row r="7581" spans="2:9" ht="20.100000000000001" hidden="1" customHeight="1" x14ac:dyDescent="0.25">
      <c r="B7581" s="48"/>
      <c r="C7581" s="49"/>
      <c r="D7581" s="49"/>
      <c r="E7581" s="49"/>
      <c r="F7581" s="49"/>
      <c r="G7581" s="50"/>
      <c r="H7581" s="47"/>
      <c r="I7581" s="47"/>
    </row>
    <row r="7582" spans="2:9" ht="20.100000000000001" hidden="1" customHeight="1" x14ac:dyDescent="0.25">
      <c r="B7582" s="48"/>
      <c r="C7582" s="49"/>
      <c r="D7582" s="49"/>
      <c r="E7582" s="49"/>
      <c r="F7582" s="49"/>
      <c r="G7582" s="50"/>
      <c r="H7582" s="47"/>
      <c r="I7582" s="47"/>
    </row>
    <row r="7583" spans="2:9" ht="20.100000000000001" hidden="1" customHeight="1" x14ac:dyDescent="0.25">
      <c r="B7583" s="48"/>
      <c r="C7583" s="49"/>
      <c r="D7583" s="49"/>
      <c r="E7583" s="49"/>
      <c r="F7583" s="49"/>
      <c r="G7583" s="50"/>
      <c r="H7583" s="47"/>
      <c r="I7583" s="47"/>
    </row>
    <row r="7584" spans="2:9" ht="20.100000000000001" hidden="1" customHeight="1" x14ac:dyDescent="0.25">
      <c r="B7584" s="48"/>
      <c r="C7584" s="49"/>
      <c r="D7584" s="49"/>
      <c r="E7584" s="49"/>
      <c r="F7584" s="49"/>
      <c r="G7584" s="50"/>
      <c r="H7584" s="47"/>
      <c r="I7584" s="47"/>
    </row>
    <row r="7585" spans="2:9" ht="20.100000000000001" hidden="1" customHeight="1" x14ac:dyDescent="0.25">
      <c r="B7585" s="48"/>
      <c r="C7585" s="49"/>
      <c r="D7585" s="49"/>
      <c r="E7585" s="49"/>
      <c r="F7585" s="49"/>
      <c r="G7585" s="50"/>
      <c r="H7585" s="47"/>
      <c r="I7585" s="47"/>
    </row>
    <row r="7586" spans="2:9" ht="20.100000000000001" hidden="1" customHeight="1" x14ac:dyDescent="0.25">
      <c r="B7586" s="48"/>
      <c r="C7586" s="49"/>
      <c r="D7586" s="49"/>
      <c r="E7586" s="49"/>
      <c r="F7586" s="49"/>
      <c r="G7586" s="50"/>
      <c r="H7586" s="47"/>
      <c r="I7586" s="47"/>
    </row>
    <row r="7587" spans="2:9" ht="20.100000000000001" hidden="1" customHeight="1" x14ac:dyDescent="0.25">
      <c r="B7587" s="48"/>
      <c r="C7587" s="49"/>
      <c r="D7587" s="49"/>
      <c r="E7587" s="49"/>
      <c r="F7587" s="49"/>
      <c r="G7587" s="50"/>
      <c r="H7587" s="47"/>
      <c r="I7587" s="47"/>
    </row>
    <row r="7588" spans="2:9" ht="20.100000000000001" hidden="1" customHeight="1" x14ac:dyDescent="0.25">
      <c r="B7588" s="48"/>
      <c r="C7588" s="49"/>
      <c r="D7588" s="49"/>
      <c r="E7588" s="49"/>
      <c r="F7588" s="49"/>
      <c r="G7588" s="50"/>
      <c r="H7588" s="47"/>
      <c r="I7588" s="47"/>
    </row>
    <row r="7589" spans="2:9" ht="20.100000000000001" hidden="1" customHeight="1" x14ac:dyDescent="0.25">
      <c r="B7589" s="48"/>
      <c r="C7589" s="49"/>
      <c r="D7589" s="49"/>
      <c r="E7589" s="49"/>
      <c r="F7589" s="49"/>
      <c r="G7589" s="50"/>
      <c r="H7589" s="47"/>
      <c r="I7589" s="47"/>
    </row>
    <row r="7590" spans="2:9" ht="20.100000000000001" hidden="1" customHeight="1" x14ac:dyDescent="0.25">
      <c r="B7590" s="48"/>
      <c r="C7590" s="49"/>
      <c r="D7590" s="49"/>
      <c r="E7590" s="49"/>
      <c r="F7590" s="49"/>
      <c r="G7590" s="50"/>
      <c r="H7590" s="47"/>
      <c r="I7590" s="47"/>
    </row>
    <row r="7591" spans="2:9" ht="20.100000000000001" hidden="1" customHeight="1" x14ac:dyDescent="0.25">
      <c r="B7591" s="48"/>
      <c r="C7591" s="49"/>
      <c r="D7591" s="49"/>
      <c r="E7591" s="49"/>
      <c r="F7591" s="49"/>
      <c r="G7591" s="50"/>
      <c r="H7591" s="47"/>
      <c r="I7591" s="47"/>
    </row>
    <row r="7592" spans="2:9" ht="20.100000000000001" hidden="1" customHeight="1" x14ac:dyDescent="0.25">
      <c r="B7592" s="48"/>
      <c r="C7592" s="49"/>
      <c r="D7592" s="49"/>
      <c r="E7592" s="49"/>
      <c r="F7592" s="49"/>
      <c r="G7592" s="50"/>
      <c r="H7592" s="47"/>
      <c r="I7592" s="47"/>
    </row>
    <row r="7593" spans="2:9" ht="20.100000000000001" hidden="1" customHeight="1" x14ac:dyDescent="0.25">
      <c r="B7593" s="48"/>
      <c r="C7593" s="49"/>
      <c r="D7593" s="49"/>
      <c r="E7593" s="49"/>
      <c r="F7593" s="49"/>
      <c r="G7593" s="50"/>
      <c r="H7593" s="47"/>
      <c r="I7593" s="47"/>
    </row>
    <row r="7594" spans="2:9" ht="20.100000000000001" hidden="1" customHeight="1" x14ac:dyDescent="0.25">
      <c r="B7594" s="48"/>
      <c r="C7594" s="49"/>
      <c r="D7594" s="49"/>
      <c r="E7594" s="49"/>
      <c r="F7594" s="49"/>
      <c r="G7594" s="50"/>
      <c r="H7594" s="47"/>
      <c r="I7594" s="47"/>
    </row>
    <row r="7595" spans="2:9" ht="20.100000000000001" hidden="1" customHeight="1" x14ac:dyDescent="0.25">
      <c r="B7595" s="48"/>
      <c r="C7595" s="49"/>
      <c r="D7595" s="49"/>
      <c r="E7595" s="49"/>
      <c r="F7595" s="49"/>
      <c r="G7595" s="50"/>
      <c r="H7595" s="47"/>
      <c r="I7595" s="47"/>
    </row>
    <row r="7596" spans="2:9" ht="20.100000000000001" hidden="1" customHeight="1" x14ac:dyDescent="0.25">
      <c r="B7596" s="48"/>
      <c r="C7596" s="49"/>
      <c r="D7596" s="49"/>
      <c r="E7596" s="49"/>
      <c r="F7596" s="49"/>
      <c r="G7596" s="50"/>
      <c r="H7596" s="47"/>
      <c r="I7596" s="47"/>
    </row>
    <row r="7597" spans="2:9" ht="20.100000000000001" hidden="1" customHeight="1" x14ac:dyDescent="0.25">
      <c r="B7597" s="48"/>
      <c r="C7597" s="49"/>
      <c r="D7597" s="49"/>
      <c r="E7597" s="49"/>
      <c r="F7597" s="49"/>
      <c r="G7597" s="50"/>
      <c r="H7597" s="47"/>
      <c r="I7597" s="47"/>
    </row>
    <row r="7598" spans="2:9" ht="20.100000000000001" hidden="1" customHeight="1" x14ac:dyDescent="0.25">
      <c r="B7598" s="48"/>
      <c r="C7598" s="49"/>
      <c r="D7598" s="49"/>
      <c r="E7598" s="49"/>
      <c r="F7598" s="49"/>
      <c r="G7598" s="50"/>
      <c r="H7598" s="47"/>
      <c r="I7598" s="47"/>
    </row>
    <row r="7599" spans="2:9" ht="20.100000000000001" hidden="1" customHeight="1" x14ac:dyDescent="0.25">
      <c r="B7599" s="48"/>
      <c r="C7599" s="49"/>
      <c r="D7599" s="49"/>
      <c r="E7599" s="49"/>
      <c r="F7599" s="49"/>
      <c r="G7599" s="50"/>
      <c r="H7599" s="47"/>
      <c r="I7599" s="47"/>
    </row>
    <row r="7600" spans="2:9" ht="20.100000000000001" hidden="1" customHeight="1" x14ac:dyDescent="0.25">
      <c r="B7600" s="48"/>
      <c r="C7600" s="49"/>
      <c r="D7600" s="49"/>
      <c r="E7600" s="49"/>
      <c r="F7600" s="49"/>
      <c r="G7600" s="50"/>
      <c r="H7600" s="47"/>
      <c r="I7600" s="47"/>
    </row>
    <row r="7601" spans="2:9" ht="20.100000000000001" hidden="1" customHeight="1" x14ac:dyDescent="0.25">
      <c r="B7601" s="48"/>
      <c r="C7601" s="49"/>
      <c r="D7601" s="49"/>
      <c r="E7601" s="49"/>
      <c r="F7601" s="49"/>
      <c r="G7601" s="50"/>
      <c r="H7601" s="47"/>
      <c r="I7601" s="47"/>
    </row>
    <row r="7602" spans="2:9" ht="20.100000000000001" hidden="1" customHeight="1" x14ac:dyDescent="0.25">
      <c r="B7602" s="48"/>
      <c r="C7602" s="49"/>
      <c r="D7602" s="49"/>
      <c r="E7602" s="49"/>
      <c r="F7602" s="49"/>
      <c r="G7602" s="50"/>
      <c r="H7602" s="47"/>
      <c r="I7602" s="47"/>
    </row>
    <row r="7603" spans="2:9" ht="20.100000000000001" hidden="1" customHeight="1" x14ac:dyDescent="0.25">
      <c r="B7603" s="48"/>
      <c r="C7603" s="49"/>
      <c r="D7603" s="49"/>
      <c r="E7603" s="49"/>
      <c r="F7603" s="49"/>
      <c r="G7603" s="50"/>
      <c r="H7603" s="47"/>
      <c r="I7603" s="47"/>
    </row>
    <row r="7604" spans="2:9" ht="20.100000000000001" hidden="1" customHeight="1" x14ac:dyDescent="0.25">
      <c r="B7604" s="48"/>
      <c r="C7604" s="49"/>
      <c r="D7604" s="49"/>
      <c r="E7604" s="49"/>
      <c r="F7604" s="49"/>
      <c r="G7604" s="50"/>
      <c r="H7604" s="47"/>
      <c r="I7604" s="47"/>
    </row>
    <row r="7605" spans="2:9" ht="20.100000000000001" hidden="1" customHeight="1" x14ac:dyDescent="0.25">
      <c r="B7605" s="48"/>
      <c r="C7605" s="49"/>
      <c r="D7605" s="49"/>
      <c r="E7605" s="49"/>
      <c r="F7605" s="49"/>
      <c r="G7605" s="50"/>
      <c r="H7605" s="47"/>
      <c r="I7605" s="47"/>
    </row>
    <row r="7606" spans="2:9" ht="20.100000000000001" hidden="1" customHeight="1" x14ac:dyDescent="0.25">
      <c r="B7606" s="48"/>
      <c r="C7606" s="49"/>
      <c r="D7606" s="49"/>
      <c r="E7606" s="49"/>
      <c r="F7606" s="49"/>
      <c r="G7606" s="50"/>
      <c r="H7606" s="47"/>
      <c r="I7606" s="47"/>
    </row>
    <row r="7607" spans="2:9" ht="20.100000000000001" hidden="1" customHeight="1" x14ac:dyDescent="0.25">
      <c r="B7607" s="48"/>
      <c r="C7607" s="49"/>
      <c r="D7607" s="49"/>
      <c r="E7607" s="49"/>
      <c r="F7607" s="49"/>
      <c r="G7607" s="50"/>
      <c r="H7607" s="47"/>
      <c r="I7607" s="47"/>
    </row>
    <row r="7608" spans="2:9" ht="20.100000000000001" hidden="1" customHeight="1" x14ac:dyDescent="0.25">
      <c r="B7608" s="48"/>
      <c r="C7608" s="49"/>
      <c r="D7608" s="49"/>
      <c r="E7608" s="49"/>
      <c r="F7608" s="49"/>
      <c r="G7608" s="50"/>
      <c r="H7608" s="47"/>
      <c r="I7608" s="47"/>
    </row>
    <row r="7609" spans="2:9" ht="20.100000000000001" hidden="1" customHeight="1" x14ac:dyDescent="0.25">
      <c r="B7609" s="48"/>
      <c r="C7609" s="49"/>
      <c r="D7609" s="49"/>
      <c r="E7609" s="49"/>
      <c r="F7609" s="49"/>
      <c r="G7609" s="50"/>
      <c r="H7609" s="47"/>
      <c r="I7609" s="47"/>
    </row>
    <row r="7610" spans="2:9" ht="20.100000000000001" hidden="1" customHeight="1" x14ac:dyDescent="0.25">
      <c r="B7610" s="48"/>
      <c r="C7610" s="49"/>
      <c r="D7610" s="49"/>
      <c r="E7610" s="49"/>
      <c r="F7610" s="49"/>
      <c r="G7610" s="50"/>
      <c r="H7610" s="47"/>
      <c r="I7610" s="47"/>
    </row>
    <row r="7611" spans="2:9" ht="20.100000000000001" hidden="1" customHeight="1" x14ac:dyDescent="0.25">
      <c r="B7611" s="48"/>
      <c r="C7611" s="49"/>
      <c r="D7611" s="49"/>
      <c r="E7611" s="49"/>
      <c r="F7611" s="49"/>
      <c r="G7611" s="50"/>
      <c r="H7611" s="47"/>
      <c r="I7611" s="47"/>
    </row>
    <row r="7612" spans="2:9" ht="20.100000000000001" hidden="1" customHeight="1" x14ac:dyDescent="0.25">
      <c r="B7612" s="48"/>
      <c r="C7612" s="49"/>
      <c r="D7612" s="49"/>
      <c r="E7612" s="49"/>
      <c r="F7612" s="49"/>
      <c r="G7612" s="50"/>
      <c r="H7612" s="47"/>
      <c r="I7612" s="47"/>
    </row>
    <row r="7613" spans="2:9" ht="20.100000000000001" hidden="1" customHeight="1" x14ac:dyDescent="0.25">
      <c r="B7613" s="48"/>
      <c r="C7613" s="49"/>
      <c r="D7613" s="49"/>
      <c r="E7613" s="49"/>
      <c r="F7613" s="49"/>
      <c r="G7613" s="50"/>
      <c r="H7613" s="47"/>
      <c r="I7613" s="47"/>
    </row>
    <row r="7614" spans="2:9" ht="20.100000000000001" hidden="1" customHeight="1" x14ac:dyDescent="0.25">
      <c r="B7614" s="48"/>
      <c r="C7614" s="49"/>
      <c r="D7614" s="49"/>
      <c r="E7614" s="49"/>
      <c r="F7614" s="49"/>
      <c r="G7614" s="50"/>
      <c r="H7614" s="47"/>
      <c r="I7614" s="47"/>
    </row>
    <row r="7615" spans="2:9" ht="20.100000000000001" hidden="1" customHeight="1" x14ac:dyDescent="0.25">
      <c r="B7615" s="48"/>
      <c r="C7615" s="49"/>
      <c r="D7615" s="49"/>
      <c r="E7615" s="49"/>
      <c r="F7615" s="49"/>
      <c r="G7615" s="50"/>
      <c r="H7615" s="47"/>
      <c r="I7615" s="47"/>
    </row>
    <row r="7616" spans="2:9" ht="20.100000000000001" hidden="1" customHeight="1" x14ac:dyDescent="0.25">
      <c r="B7616" s="48"/>
      <c r="C7616" s="49"/>
      <c r="D7616" s="49"/>
      <c r="E7616" s="49"/>
      <c r="F7616" s="49"/>
      <c r="G7616" s="50"/>
      <c r="H7616" s="47"/>
      <c r="I7616" s="47"/>
    </row>
    <row r="7617" spans="2:9" ht="20.100000000000001" hidden="1" customHeight="1" x14ac:dyDescent="0.25">
      <c r="B7617" s="48"/>
      <c r="C7617" s="49"/>
      <c r="D7617" s="49"/>
      <c r="E7617" s="49"/>
      <c r="F7617" s="49"/>
      <c r="G7617" s="50"/>
      <c r="H7617" s="47"/>
      <c r="I7617" s="47"/>
    </row>
    <row r="7618" spans="2:9" ht="20.100000000000001" hidden="1" customHeight="1" x14ac:dyDescent="0.25">
      <c r="B7618" s="48"/>
      <c r="C7618" s="49"/>
      <c r="D7618" s="49"/>
      <c r="E7618" s="49"/>
      <c r="F7618" s="49"/>
      <c r="G7618" s="50"/>
      <c r="H7618" s="47"/>
      <c r="I7618" s="47"/>
    </row>
    <row r="7619" spans="2:9" ht="20.100000000000001" hidden="1" customHeight="1" x14ac:dyDescent="0.25">
      <c r="B7619" s="48"/>
      <c r="C7619" s="49"/>
      <c r="D7619" s="49"/>
      <c r="E7619" s="49"/>
      <c r="F7619" s="49"/>
      <c r="G7619" s="50"/>
      <c r="H7619" s="47"/>
      <c r="I7619" s="47"/>
    </row>
    <row r="7620" spans="2:9" ht="20.100000000000001" hidden="1" customHeight="1" x14ac:dyDescent="0.25">
      <c r="B7620" s="48"/>
      <c r="C7620" s="49"/>
      <c r="D7620" s="49"/>
      <c r="E7620" s="49"/>
      <c r="F7620" s="49"/>
      <c r="G7620" s="50"/>
      <c r="H7620" s="47"/>
      <c r="I7620" s="47"/>
    </row>
    <row r="7621" spans="2:9" ht="20.100000000000001" hidden="1" customHeight="1" x14ac:dyDescent="0.25">
      <c r="B7621" s="48"/>
      <c r="C7621" s="49"/>
      <c r="D7621" s="49"/>
      <c r="E7621" s="49"/>
      <c r="F7621" s="49"/>
      <c r="G7621" s="50"/>
      <c r="H7621" s="47"/>
      <c r="I7621" s="47"/>
    </row>
    <row r="7622" spans="2:9" ht="20.100000000000001" hidden="1" customHeight="1" x14ac:dyDescent="0.25">
      <c r="B7622" s="48"/>
      <c r="C7622" s="49"/>
      <c r="D7622" s="49"/>
      <c r="E7622" s="49"/>
      <c r="F7622" s="49"/>
      <c r="G7622" s="50"/>
      <c r="H7622" s="47"/>
      <c r="I7622" s="47"/>
    </row>
    <row r="7623" spans="2:9" ht="20.100000000000001" hidden="1" customHeight="1" x14ac:dyDescent="0.25">
      <c r="B7623" s="48"/>
      <c r="C7623" s="49"/>
      <c r="D7623" s="49"/>
      <c r="E7623" s="49"/>
      <c r="F7623" s="49"/>
      <c r="G7623" s="50"/>
      <c r="H7623" s="47"/>
      <c r="I7623" s="47"/>
    </row>
    <row r="7624" spans="2:9" ht="20.100000000000001" hidden="1" customHeight="1" x14ac:dyDescent="0.25">
      <c r="B7624" s="48"/>
      <c r="C7624" s="49"/>
      <c r="D7624" s="49"/>
      <c r="E7624" s="49"/>
      <c r="F7624" s="49"/>
      <c r="G7624" s="50"/>
      <c r="H7624" s="47"/>
      <c r="I7624" s="47"/>
    </row>
    <row r="7625" spans="2:9" ht="20.100000000000001" hidden="1" customHeight="1" x14ac:dyDescent="0.25">
      <c r="B7625" s="48"/>
      <c r="C7625" s="49"/>
      <c r="D7625" s="49"/>
      <c r="E7625" s="49"/>
      <c r="F7625" s="49"/>
      <c r="G7625" s="50"/>
      <c r="H7625" s="47"/>
      <c r="I7625" s="47"/>
    </row>
    <row r="7626" spans="2:9" ht="20.100000000000001" hidden="1" customHeight="1" x14ac:dyDescent="0.25">
      <c r="B7626" s="48"/>
      <c r="C7626" s="49"/>
      <c r="D7626" s="49"/>
      <c r="E7626" s="49"/>
      <c r="F7626" s="49"/>
      <c r="G7626" s="50"/>
      <c r="H7626" s="47"/>
      <c r="I7626" s="47"/>
    </row>
    <row r="7627" spans="2:9" ht="20.100000000000001" hidden="1" customHeight="1" x14ac:dyDescent="0.25">
      <c r="B7627" s="48"/>
      <c r="C7627" s="49"/>
      <c r="D7627" s="49"/>
      <c r="E7627" s="49"/>
      <c r="F7627" s="49"/>
      <c r="G7627" s="50"/>
      <c r="H7627" s="47"/>
      <c r="I7627" s="47"/>
    </row>
    <row r="7628" spans="2:9" ht="20.100000000000001" hidden="1" customHeight="1" x14ac:dyDescent="0.25">
      <c r="B7628" s="48"/>
      <c r="C7628" s="49"/>
      <c r="D7628" s="49"/>
      <c r="E7628" s="49"/>
      <c r="F7628" s="49"/>
      <c r="G7628" s="50"/>
      <c r="H7628" s="47"/>
      <c r="I7628" s="47"/>
    </row>
    <row r="7629" spans="2:9" ht="20.100000000000001" hidden="1" customHeight="1" x14ac:dyDescent="0.25">
      <c r="B7629" s="48"/>
      <c r="C7629" s="49"/>
      <c r="D7629" s="49"/>
      <c r="E7629" s="49"/>
      <c r="F7629" s="49"/>
      <c r="G7629" s="50"/>
      <c r="H7629" s="47"/>
      <c r="I7629" s="47"/>
    </row>
    <row r="7630" spans="2:9" ht="20.100000000000001" hidden="1" customHeight="1" x14ac:dyDescent="0.25">
      <c r="B7630" s="48"/>
      <c r="C7630" s="49"/>
      <c r="D7630" s="49"/>
      <c r="E7630" s="49"/>
      <c r="F7630" s="49"/>
      <c r="G7630" s="50"/>
      <c r="H7630" s="47"/>
      <c r="I7630" s="47"/>
    </row>
    <row r="7631" spans="2:9" ht="20.100000000000001" hidden="1" customHeight="1" x14ac:dyDescent="0.25">
      <c r="B7631" s="48"/>
      <c r="C7631" s="49"/>
      <c r="D7631" s="49"/>
      <c r="E7631" s="49"/>
      <c r="F7631" s="49"/>
      <c r="G7631" s="50"/>
      <c r="H7631" s="47"/>
      <c r="I7631" s="47"/>
    </row>
    <row r="7632" spans="2:9" ht="20.100000000000001" hidden="1" customHeight="1" x14ac:dyDescent="0.25">
      <c r="B7632" s="48"/>
      <c r="C7632" s="49"/>
      <c r="D7632" s="49"/>
      <c r="E7632" s="49"/>
      <c r="F7632" s="49"/>
      <c r="G7632" s="50"/>
      <c r="H7632" s="47"/>
      <c r="I7632" s="47"/>
    </row>
    <row r="7633" spans="2:9" ht="20.100000000000001" hidden="1" customHeight="1" x14ac:dyDescent="0.25">
      <c r="B7633" s="48"/>
      <c r="C7633" s="49"/>
      <c r="D7633" s="49"/>
      <c r="E7633" s="49"/>
      <c r="F7633" s="49"/>
      <c r="G7633" s="50"/>
      <c r="H7633" s="47"/>
      <c r="I7633" s="47"/>
    </row>
    <row r="7634" spans="2:9" ht="20.100000000000001" hidden="1" customHeight="1" x14ac:dyDescent="0.25">
      <c r="B7634" s="48"/>
      <c r="C7634" s="49"/>
      <c r="D7634" s="49"/>
      <c r="E7634" s="49"/>
      <c r="F7634" s="49"/>
      <c r="G7634" s="50"/>
      <c r="H7634" s="47"/>
      <c r="I7634" s="47"/>
    </row>
    <row r="7635" spans="2:9" ht="20.100000000000001" hidden="1" customHeight="1" x14ac:dyDescent="0.25">
      <c r="B7635" s="48"/>
      <c r="C7635" s="49"/>
      <c r="D7635" s="49"/>
      <c r="E7635" s="49"/>
      <c r="F7635" s="49"/>
      <c r="G7635" s="50"/>
      <c r="H7635" s="47"/>
      <c r="I7635" s="47"/>
    </row>
    <row r="7636" spans="2:9" ht="20.100000000000001" hidden="1" customHeight="1" x14ac:dyDescent="0.25">
      <c r="B7636" s="48"/>
      <c r="C7636" s="49"/>
      <c r="D7636" s="49"/>
      <c r="E7636" s="49"/>
      <c r="F7636" s="49"/>
      <c r="G7636" s="50"/>
      <c r="H7636" s="47"/>
      <c r="I7636" s="47"/>
    </row>
    <row r="7637" spans="2:9" ht="20.100000000000001" hidden="1" customHeight="1" x14ac:dyDescent="0.25">
      <c r="B7637" s="48"/>
      <c r="C7637" s="49"/>
      <c r="D7637" s="49"/>
      <c r="E7637" s="49"/>
      <c r="F7637" s="49"/>
      <c r="G7637" s="50"/>
      <c r="H7637" s="47"/>
      <c r="I7637" s="47"/>
    </row>
    <row r="7638" spans="2:9" ht="20.100000000000001" hidden="1" customHeight="1" x14ac:dyDescent="0.25">
      <c r="B7638" s="48"/>
      <c r="C7638" s="49"/>
      <c r="D7638" s="49"/>
      <c r="E7638" s="49"/>
      <c r="F7638" s="49"/>
      <c r="G7638" s="50"/>
      <c r="H7638" s="47"/>
      <c r="I7638" s="47"/>
    </row>
    <row r="7639" spans="2:9" ht="20.100000000000001" hidden="1" customHeight="1" x14ac:dyDescent="0.25">
      <c r="B7639" s="48"/>
      <c r="C7639" s="49"/>
      <c r="D7639" s="49"/>
      <c r="E7639" s="49"/>
      <c r="F7639" s="49"/>
      <c r="G7639" s="50"/>
      <c r="H7639" s="47"/>
      <c r="I7639" s="47"/>
    </row>
    <row r="7640" spans="2:9" ht="20.100000000000001" hidden="1" customHeight="1" x14ac:dyDescent="0.25">
      <c r="B7640" s="48"/>
      <c r="C7640" s="49"/>
      <c r="D7640" s="49"/>
      <c r="E7640" s="49"/>
      <c r="F7640" s="49"/>
      <c r="G7640" s="50"/>
      <c r="H7640" s="47"/>
      <c r="I7640" s="47"/>
    </row>
    <row r="7641" spans="2:9" ht="20.100000000000001" hidden="1" customHeight="1" x14ac:dyDescent="0.25">
      <c r="B7641" s="48"/>
      <c r="C7641" s="49"/>
      <c r="D7641" s="49"/>
      <c r="E7641" s="49"/>
      <c r="F7641" s="49"/>
      <c r="G7641" s="50"/>
      <c r="H7641" s="47"/>
      <c r="I7641" s="47"/>
    </row>
    <row r="7642" spans="2:9" ht="20.100000000000001" hidden="1" customHeight="1" x14ac:dyDescent="0.25">
      <c r="B7642" s="48"/>
      <c r="C7642" s="49"/>
      <c r="D7642" s="49"/>
      <c r="E7642" s="49"/>
      <c r="F7642" s="49"/>
      <c r="G7642" s="50"/>
      <c r="H7642" s="47"/>
      <c r="I7642" s="47"/>
    </row>
    <row r="7643" spans="2:9" ht="20.100000000000001" hidden="1" customHeight="1" x14ac:dyDescent="0.25">
      <c r="B7643" s="48"/>
      <c r="C7643" s="49"/>
      <c r="D7643" s="49"/>
      <c r="E7643" s="49"/>
      <c r="F7643" s="49"/>
      <c r="G7643" s="50"/>
      <c r="H7643" s="47"/>
      <c r="I7643" s="47"/>
    </row>
    <row r="7644" spans="2:9" ht="20.100000000000001" hidden="1" customHeight="1" x14ac:dyDescent="0.25">
      <c r="B7644" s="48"/>
      <c r="C7644" s="49"/>
      <c r="D7644" s="49"/>
      <c r="E7644" s="49"/>
      <c r="F7644" s="49"/>
      <c r="G7644" s="50"/>
      <c r="H7644" s="47"/>
      <c r="I7644" s="47"/>
    </row>
    <row r="7645" spans="2:9" ht="20.100000000000001" hidden="1" customHeight="1" x14ac:dyDescent="0.25">
      <c r="B7645" s="48"/>
      <c r="C7645" s="49"/>
      <c r="D7645" s="49"/>
      <c r="E7645" s="49"/>
      <c r="F7645" s="49"/>
      <c r="G7645" s="50"/>
      <c r="H7645" s="47"/>
      <c r="I7645" s="47"/>
    </row>
    <row r="7646" spans="2:9" ht="20.100000000000001" hidden="1" customHeight="1" x14ac:dyDescent="0.25">
      <c r="B7646" s="48"/>
      <c r="C7646" s="49"/>
      <c r="D7646" s="49"/>
      <c r="E7646" s="49"/>
      <c r="F7646" s="49"/>
      <c r="G7646" s="50"/>
      <c r="H7646" s="47"/>
      <c r="I7646" s="47"/>
    </row>
    <row r="7647" spans="2:9" ht="20.100000000000001" hidden="1" customHeight="1" x14ac:dyDescent="0.25">
      <c r="B7647" s="48"/>
      <c r="C7647" s="49"/>
      <c r="D7647" s="49"/>
      <c r="E7647" s="49"/>
      <c r="F7647" s="49"/>
      <c r="G7647" s="50"/>
      <c r="H7647" s="47"/>
      <c r="I7647" s="47"/>
    </row>
    <row r="7648" spans="2:9" ht="20.100000000000001" hidden="1" customHeight="1" x14ac:dyDescent="0.25">
      <c r="B7648" s="48"/>
      <c r="C7648" s="49"/>
      <c r="D7648" s="49"/>
      <c r="E7648" s="49"/>
      <c r="F7648" s="49"/>
      <c r="G7648" s="50"/>
      <c r="H7648" s="47"/>
      <c r="I7648" s="47"/>
    </row>
    <row r="7649" spans="2:9" ht="20.100000000000001" hidden="1" customHeight="1" x14ac:dyDescent="0.25">
      <c r="B7649" s="48"/>
      <c r="C7649" s="49"/>
      <c r="D7649" s="49"/>
      <c r="E7649" s="49"/>
      <c r="F7649" s="49"/>
      <c r="G7649" s="50"/>
      <c r="H7649" s="47"/>
      <c r="I7649" s="47"/>
    </row>
    <row r="7650" spans="2:9" ht="20.100000000000001" hidden="1" customHeight="1" x14ac:dyDescent="0.25">
      <c r="B7650" s="48"/>
      <c r="C7650" s="49"/>
      <c r="D7650" s="49"/>
      <c r="E7650" s="49"/>
      <c r="F7650" s="49"/>
      <c r="G7650" s="50"/>
      <c r="H7650" s="47"/>
      <c r="I7650" s="47"/>
    </row>
    <row r="7651" spans="2:9" ht="20.100000000000001" hidden="1" customHeight="1" x14ac:dyDescent="0.25">
      <c r="B7651" s="48"/>
      <c r="C7651" s="49"/>
      <c r="D7651" s="49"/>
      <c r="E7651" s="49"/>
      <c r="F7651" s="49"/>
      <c r="G7651" s="50"/>
      <c r="H7651" s="47"/>
      <c r="I7651" s="47"/>
    </row>
    <row r="7652" spans="2:9" ht="20.100000000000001" hidden="1" customHeight="1" x14ac:dyDescent="0.25">
      <c r="B7652" s="48"/>
      <c r="C7652" s="49"/>
      <c r="D7652" s="49"/>
      <c r="E7652" s="49"/>
      <c r="F7652" s="49"/>
      <c r="G7652" s="50"/>
      <c r="H7652" s="47"/>
      <c r="I7652" s="47"/>
    </row>
    <row r="7653" spans="2:9" ht="20.100000000000001" hidden="1" customHeight="1" x14ac:dyDescent="0.25">
      <c r="B7653" s="48"/>
      <c r="C7653" s="49"/>
      <c r="D7653" s="49"/>
      <c r="E7653" s="49"/>
      <c r="F7653" s="49"/>
      <c r="G7653" s="50"/>
      <c r="H7653" s="47"/>
      <c r="I7653" s="47"/>
    </row>
    <row r="7654" spans="2:9" ht="20.100000000000001" hidden="1" customHeight="1" x14ac:dyDescent="0.25">
      <c r="B7654" s="48"/>
      <c r="C7654" s="49"/>
      <c r="D7654" s="49"/>
      <c r="E7654" s="49"/>
      <c r="F7654" s="49"/>
      <c r="G7654" s="50"/>
      <c r="H7654" s="47"/>
      <c r="I7654" s="47"/>
    </row>
    <row r="7655" spans="2:9" ht="20.100000000000001" hidden="1" customHeight="1" x14ac:dyDescent="0.25">
      <c r="B7655" s="48"/>
      <c r="C7655" s="49"/>
      <c r="D7655" s="49"/>
      <c r="E7655" s="49"/>
      <c r="F7655" s="49"/>
      <c r="G7655" s="50"/>
      <c r="H7655" s="47"/>
      <c r="I7655" s="47"/>
    </row>
    <row r="7656" spans="2:9" ht="20.100000000000001" hidden="1" customHeight="1" x14ac:dyDescent="0.25">
      <c r="B7656" s="48"/>
      <c r="C7656" s="49"/>
      <c r="D7656" s="49"/>
      <c r="E7656" s="49"/>
      <c r="F7656" s="49"/>
      <c r="G7656" s="50"/>
      <c r="H7656" s="47"/>
      <c r="I7656" s="47"/>
    </row>
    <row r="7657" spans="2:9" ht="20.100000000000001" hidden="1" customHeight="1" x14ac:dyDescent="0.25">
      <c r="B7657" s="48"/>
      <c r="C7657" s="49"/>
      <c r="D7657" s="49"/>
      <c r="E7657" s="49"/>
      <c r="F7657" s="49"/>
      <c r="G7657" s="50"/>
      <c r="H7657" s="47"/>
      <c r="I7657" s="47"/>
    </row>
    <row r="7658" spans="2:9" ht="20.100000000000001" hidden="1" customHeight="1" x14ac:dyDescent="0.25">
      <c r="B7658" s="48"/>
      <c r="C7658" s="49"/>
      <c r="D7658" s="49"/>
      <c r="E7658" s="49"/>
      <c r="F7658" s="49"/>
      <c r="G7658" s="50"/>
      <c r="H7658" s="47"/>
      <c r="I7658" s="47"/>
    </row>
    <row r="7659" spans="2:9" ht="20.100000000000001" hidden="1" customHeight="1" x14ac:dyDescent="0.25">
      <c r="B7659" s="48"/>
      <c r="C7659" s="49"/>
      <c r="D7659" s="49"/>
      <c r="E7659" s="49"/>
      <c r="F7659" s="49"/>
      <c r="G7659" s="50"/>
      <c r="H7659" s="47"/>
      <c r="I7659" s="47"/>
    </row>
    <row r="7660" spans="2:9" ht="20.100000000000001" hidden="1" customHeight="1" x14ac:dyDescent="0.25">
      <c r="B7660" s="48"/>
      <c r="C7660" s="49"/>
      <c r="D7660" s="49"/>
      <c r="E7660" s="49"/>
      <c r="F7660" s="49"/>
      <c r="G7660" s="50"/>
      <c r="H7660" s="47"/>
      <c r="I7660" s="47"/>
    </row>
    <row r="7661" spans="2:9" ht="20.100000000000001" hidden="1" customHeight="1" x14ac:dyDescent="0.25">
      <c r="B7661" s="48"/>
      <c r="C7661" s="49"/>
      <c r="D7661" s="49"/>
      <c r="E7661" s="49"/>
      <c r="F7661" s="49"/>
      <c r="G7661" s="50"/>
      <c r="H7661" s="47"/>
      <c r="I7661" s="47"/>
    </row>
    <row r="7662" spans="2:9" ht="20.100000000000001" hidden="1" customHeight="1" x14ac:dyDescent="0.25">
      <c r="B7662" s="48"/>
      <c r="C7662" s="49"/>
      <c r="D7662" s="49"/>
      <c r="E7662" s="49"/>
      <c r="F7662" s="49"/>
      <c r="G7662" s="50"/>
      <c r="H7662" s="47"/>
      <c r="I7662" s="47"/>
    </row>
    <row r="7663" spans="2:9" ht="20.100000000000001" hidden="1" customHeight="1" x14ac:dyDescent="0.25">
      <c r="B7663" s="48"/>
      <c r="C7663" s="49"/>
      <c r="D7663" s="49"/>
      <c r="E7663" s="49"/>
      <c r="F7663" s="49"/>
      <c r="G7663" s="50"/>
      <c r="H7663" s="47"/>
      <c r="I7663" s="47"/>
    </row>
    <row r="7664" spans="2:9" ht="20.100000000000001" hidden="1" customHeight="1" x14ac:dyDescent="0.25">
      <c r="B7664" s="48"/>
      <c r="C7664" s="49"/>
      <c r="D7664" s="49"/>
      <c r="E7664" s="49"/>
      <c r="F7664" s="49"/>
      <c r="G7664" s="50"/>
      <c r="H7664" s="47"/>
      <c r="I7664" s="47"/>
    </row>
    <row r="7665" spans="2:9" ht="20.100000000000001" hidden="1" customHeight="1" x14ac:dyDescent="0.25">
      <c r="B7665" s="48"/>
      <c r="C7665" s="49"/>
      <c r="D7665" s="49"/>
      <c r="E7665" s="49"/>
      <c r="F7665" s="49"/>
      <c r="G7665" s="50"/>
      <c r="H7665" s="47"/>
      <c r="I7665" s="47"/>
    </row>
    <row r="7666" spans="2:9" ht="20.100000000000001" hidden="1" customHeight="1" x14ac:dyDescent="0.25">
      <c r="B7666" s="48"/>
      <c r="C7666" s="49"/>
      <c r="D7666" s="49"/>
      <c r="E7666" s="49"/>
      <c r="F7666" s="49"/>
      <c r="G7666" s="50"/>
      <c r="H7666" s="47"/>
      <c r="I7666" s="47"/>
    </row>
    <row r="7667" spans="2:9" ht="20.100000000000001" hidden="1" customHeight="1" x14ac:dyDescent="0.25">
      <c r="B7667" s="48"/>
      <c r="C7667" s="49"/>
      <c r="D7667" s="49"/>
      <c r="E7667" s="49"/>
      <c r="F7667" s="49"/>
      <c r="G7667" s="50"/>
      <c r="H7667" s="47"/>
      <c r="I7667" s="47"/>
    </row>
    <row r="7668" spans="2:9" ht="20.100000000000001" hidden="1" customHeight="1" x14ac:dyDescent="0.25">
      <c r="B7668" s="48"/>
      <c r="C7668" s="49"/>
      <c r="D7668" s="49"/>
      <c r="E7668" s="49"/>
      <c r="F7668" s="49"/>
      <c r="G7668" s="50"/>
      <c r="H7668" s="47"/>
      <c r="I7668" s="47"/>
    </row>
    <row r="7669" spans="2:9" ht="20.100000000000001" hidden="1" customHeight="1" x14ac:dyDescent="0.25">
      <c r="B7669" s="48"/>
      <c r="C7669" s="49"/>
      <c r="D7669" s="49"/>
      <c r="E7669" s="49"/>
      <c r="F7669" s="49"/>
      <c r="G7669" s="50"/>
      <c r="H7669" s="47"/>
      <c r="I7669" s="47"/>
    </row>
    <row r="7670" spans="2:9" ht="20.100000000000001" hidden="1" customHeight="1" x14ac:dyDescent="0.25">
      <c r="B7670" s="48"/>
      <c r="C7670" s="49"/>
      <c r="D7670" s="49"/>
      <c r="E7670" s="49"/>
      <c r="F7670" s="49"/>
      <c r="G7670" s="50"/>
      <c r="H7670" s="47"/>
      <c r="I7670" s="47"/>
    </row>
    <row r="7671" spans="2:9" ht="20.100000000000001" hidden="1" customHeight="1" x14ac:dyDescent="0.25">
      <c r="B7671" s="48"/>
      <c r="C7671" s="49"/>
      <c r="D7671" s="49"/>
      <c r="E7671" s="49"/>
      <c r="F7671" s="49"/>
      <c r="G7671" s="50"/>
      <c r="H7671" s="47"/>
      <c r="I7671" s="47"/>
    </row>
    <row r="7672" spans="2:9" ht="20.100000000000001" hidden="1" customHeight="1" x14ac:dyDescent="0.25">
      <c r="B7672" s="48"/>
      <c r="C7672" s="49"/>
      <c r="D7672" s="49"/>
      <c r="E7672" s="49"/>
      <c r="F7672" s="49"/>
      <c r="G7672" s="50"/>
      <c r="H7672" s="47"/>
      <c r="I7672" s="47"/>
    </row>
    <row r="7673" spans="2:9" ht="20.100000000000001" hidden="1" customHeight="1" x14ac:dyDescent="0.25">
      <c r="B7673" s="48"/>
      <c r="C7673" s="49"/>
      <c r="D7673" s="49"/>
      <c r="E7673" s="49"/>
      <c r="F7673" s="49"/>
      <c r="G7673" s="50"/>
      <c r="H7673" s="47"/>
      <c r="I7673" s="47"/>
    </row>
    <row r="7674" spans="2:9" ht="20.100000000000001" hidden="1" customHeight="1" x14ac:dyDescent="0.25">
      <c r="B7674" s="48"/>
      <c r="C7674" s="49"/>
      <c r="D7674" s="49"/>
      <c r="E7674" s="49"/>
      <c r="F7674" s="49"/>
      <c r="G7674" s="50"/>
      <c r="H7674" s="47"/>
      <c r="I7674" s="47"/>
    </row>
    <row r="7675" spans="2:9" ht="20.100000000000001" hidden="1" customHeight="1" x14ac:dyDescent="0.25">
      <c r="B7675" s="48"/>
      <c r="C7675" s="49"/>
      <c r="D7675" s="49"/>
      <c r="E7675" s="49"/>
      <c r="F7675" s="49"/>
      <c r="G7675" s="50"/>
      <c r="H7675" s="47"/>
      <c r="I7675" s="47"/>
    </row>
    <row r="7676" spans="2:9" ht="20.100000000000001" hidden="1" customHeight="1" x14ac:dyDescent="0.25">
      <c r="B7676" s="48"/>
      <c r="C7676" s="49"/>
      <c r="D7676" s="49"/>
      <c r="E7676" s="49"/>
      <c r="F7676" s="49"/>
      <c r="G7676" s="50"/>
      <c r="H7676" s="47"/>
      <c r="I7676" s="47"/>
    </row>
    <row r="7677" spans="2:9" ht="20.100000000000001" hidden="1" customHeight="1" x14ac:dyDescent="0.25">
      <c r="B7677" s="48"/>
      <c r="C7677" s="49"/>
      <c r="D7677" s="49"/>
      <c r="E7677" s="49"/>
      <c r="F7677" s="49"/>
      <c r="G7677" s="50"/>
      <c r="H7677" s="47"/>
      <c r="I7677" s="47"/>
    </row>
    <row r="7678" spans="2:9" ht="20.100000000000001" hidden="1" customHeight="1" x14ac:dyDescent="0.25">
      <c r="B7678" s="48"/>
      <c r="C7678" s="49"/>
      <c r="D7678" s="49"/>
      <c r="E7678" s="49"/>
      <c r="F7678" s="49"/>
      <c r="G7678" s="50"/>
      <c r="H7678" s="47"/>
      <c r="I7678" s="47"/>
    </row>
    <row r="7679" spans="2:9" ht="20.100000000000001" hidden="1" customHeight="1" x14ac:dyDescent="0.25">
      <c r="B7679" s="48"/>
      <c r="C7679" s="49"/>
      <c r="D7679" s="49"/>
      <c r="E7679" s="49"/>
      <c r="F7679" s="49"/>
      <c r="G7679" s="50"/>
      <c r="H7679" s="47"/>
      <c r="I7679" s="47"/>
    </row>
    <row r="7680" spans="2:9" ht="20.100000000000001" hidden="1" customHeight="1" x14ac:dyDescent="0.25">
      <c r="B7680" s="48"/>
      <c r="C7680" s="49"/>
      <c r="D7680" s="49"/>
      <c r="E7680" s="49"/>
      <c r="F7680" s="49"/>
      <c r="G7680" s="50"/>
      <c r="H7680" s="47"/>
      <c r="I7680" s="47"/>
    </row>
    <row r="7681" spans="2:9" ht="20.100000000000001" hidden="1" customHeight="1" x14ac:dyDescent="0.25">
      <c r="B7681" s="48"/>
      <c r="C7681" s="49"/>
      <c r="D7681" s="49"/>
      <c r="E7681" s="49"/>
      <c r="F7681" s="49"/>
      <c r="G7681" s="50"/>
      <c r="H7681" s="47"/>
      <c r="I7681" s="47"/>
    </row>
    <row r="7682" spans="2:9" ht="20.100000000000001" hidden="1" customHeight="1" x14ac:dyDescent="0.25">
      <c r="B7682" s="48"/>
      <c r="C7682" s="49"/>
      <c r="D7682" s="49"/>
      <c r="E7682" s="49"/>
      <c r="F7682" s="49"/>
      <c r="G7682" s="50"/>
      <c r="H7682" s="47"/>
      <c r="I7682" s="47"/>
    </row>
    <row r="7683" spans="2:9" ht="20.100000000000001" hidden="1" customHeight="1" x14ac:dyDescent="0.25">
      <c r="B7683" s="48"/>
      <c r="C7683" s="49"/>
      <c r="D7683" s="49"/>
      <c r="E7683" s="49"/>
      <c r="F7683" s="49"/>
      <c r="G7683" s="50"/>
      <c r="H7683" s="47"/>
      <c r="I7683" s="47"/>
    </row>
    <row r="7684" spans="2:9" ht="20.100000000000001" hidden="1" customHeight="1" x14ac:dyDescent="0.25">
      <c r="B7684" s="48"/>
      <c r="C7684" s="49"/>
      <c r="D7684" s="49"/>
      <c r="E7684" s="49"/>
      <c r="F7684" s="49"/>
      <c r="G7684" s="50"/>
      <c r="H7684" s="47"/>
      <c r="I7684" s="47"/>
    </row>
    <row r="7685" spans="2:9" ht="20.100000000000001" hidden="1" customHeight="1" x14ac:dyDescent="0.25">
      <c r="B7685" s="48"/>
      <c r="C7685" s="49"/>
      <c r="D7685" s="49"/>
      <c r="E7685" s="49"/>
      <c r="F7685" s="49"/>
      <c r="G7685" s="50"/>
      <c r="H7685" s="47"/>
      <c r="I7685" s="47"/>
    </row>
    <row r="7686" spans="2:9" ht="20.100000000000001" hidden="1" customHeight="1" x14ac:dyDescent="0.25">
      <c r="B7686" s="48"/>
      <c r="C7686" s="49"/>
      <c r="D7686" s="49"/>
      <c r="E7686" s="49"/>
      <c r="F7686" s="49"/>
      <c r="G7686" s="50"/>
      <c r="H7686" s="47"/>
      <c r="I7686" s="47"/>
    </row>
    <row r="7687" spans="2:9" ht="20.100000000000001" hidden="1" customHeight="1" x14ac:dyDescent="0.25">
      <c r="B7687" s="48"/>
      <c r="C7687" s="49"/>
      <c r="D7687" s="49"/>
      <c r="E7687" s="49"/>
      <c r="F7687" s="49"/>
      <c r="G7687" s="50"/>
      <c r="H7687" s="47"/>
      <c r="I7687" s="47"/>
    </row>
    <row r="7688" spans="2:9" ht="20.100000000000001" hidden="1" customHeight="1" x14ac:dyDescent="0.25">
      <c r="B7688" s="48"/>
      <c r="C7688" s="49"/>
      <c r="D7688" s="49"/>
      <c r="E7688" s="49"/>
      <c r="F7688" s="49"/>
      <c r="G7688" s="50"/>
      <c r="H7688" s="47"/>
      <c r="I7688" s="47"/>
    </row>
    <row r="7689" spans="2:9" ht="20.100000000000001" hidden="1" customHeight="1" x14ac:dyDescent="0.25">
      <c r="B7689" s="48"/>
      <c r="C7689" s="49"/>
      <c r="D7689" s="49"/>
      <c r="E7689" s="49"/>
      <c r="F7689" s="49"/>
      <c r="G7689" s="50"/>
      <c r="H7689" s="47"/>
      <c r="I7689" s="47"/>
    </row>
    <row r="7690" spans="2:9" ht="20.100000000000001" hidden="1" customHeight="1" x14ac:dyDescent="0.25">
      <c r="B7690" s="48"/>
      <c r="C7690" s="49"/>
      <c r="D7690" s="49"/>
      <c r="E7690" s="49"/>
      <c r="F7690" s="49"/>
      <c r="G7690" s="50"/>
      <c r="H7690" s="47"/>
      <c r="I7690" s="47"/>
    </row>
    <row r="7691" spans="2:9" ht="20.100000000000001" hidden="1" customHeight="1" x14ac:dyDescent="0.25">
      <c r="B7691" s="48"/>
      <c r="C7691" s="49"/>
      <c r="D7691" s="49"/>
      <c r="E7691" s="49"/>
      <c r="F7691" s="49"/>
      <c r="G7691" s="50"/>
      <c r="H7691" s="47"/>
      <c r="I7691" s="47"/>
    </row>
    <row r="7692" spans="2:9" ht="20.100000000000001" hidden="1" customHeight="1" x14ac:dyDescent="0.25">
      <c r="B7692" s="48"/>
      <c r="C7692" s="49"/>
      <c r="D7692" s="49"/>
      <c r="E7692" s="49"/>
      <c r="F7692" s="49"/>
      <c r="G7692" s="50"/>
      <c r="H7692" s="47"/>
      <c r="I7692" s="47"/>
    </row>
    <row r="7693" spans="2:9" ht="20.100000000000001" hidden="1" customHeight="1" x14ac:dyDescent="0.25">
      <c r="B7693" s="48"/>
      <c r="C7693" s="49"/>
      <c r="D7693" s="49"/>
      <c r="E7693" s="49"/>
      <c r="F7693" s="49"/>
      <c r="G7693" s="50"/>
      <c r="H7693" s="47"/>
      <c r="I7693" s="47"/>
    </row>
    <row r="7694" spans="2:9" ht="20.100000000000001" hidden="1" customHeight="1" x14ac:dyDescent="0.25">
      <c r="B7694" s="48"/>
      <c r="C7694" s="49"/>
      <c r="D7694" s="49"/>
      <c r="E7694" s="49"/>
      <c r="F7694" s="49"/>
      <c r="G7694" s="50"/>
      <c r="H7694" s="47"/>
      <c r="I7694" s="47"/>
    </row>
    <row r="7695" spans="2:9" ht="20.100000000000001" hidden="1" customHeight="1" x14ac:dyDescent="0.25">
      <c r="B7695" s="48"/>
      <c r="C7695" s="49"/>
      <c r="D7695" s="49"/>
      <c r="E7695" s="49"/>
      <c r="F7695" s="49"/>
      <c r="G7695" s="50"/>
      <c r="H7695" s="47"/>
      <c r="I7695" s="47"/>
    </row>
    <row r="7696" spans="2:9" ht="20.100000000000001" hidden="1" customHeight="1" x14ac:dyDescent="0.25">
      <c r="B7696" s="48"/>
      <c r="C7696" s="49"/>
      <c r="D7696" s="49"/>
      <c r="E7696" s="49"/>
      <c r="F7696" s="49"/>
      <c r="G7696" s="50"/>
      <c r="H7696" s="47"/>
      <c r="I7696" s="47"/>
    </row>
    <row r="7697" spans="2:9" ht="20.100000000000001" hidden="1" customHeight="1" x14ac:dyDescent="0.25">
      <c r="B7697" s="48"/>
      <c r="C7697" s="49"/>
      <c r="D7697" s="49"/>
      <c r="E7697" s="49"/>
      <c r="F7697" s="49"/>
      <c r="G7697" s="50"/>
      <c r="H7697" s="47"/>
      <c r="I7697" s="47"/>
    </row>
    <row r="7698" spans="2:9" ht="20.100000000000001" hidden="1" customHeight="1" x14ac:dyDescent="0.25">
      <c r="B7698" s="48"/>
      <c r="C7698" s="49"/>
      <c r="D7698" s="49"/>
      <c r="E7698" s="49"/>
      <c r="F7698" s="49"/>
      <c r="G7698" s="50"/>
      <c r="H7698" s="47"/>
      <c r="I7698" s="47"/>
    </row>
    <row r="7699" spans="2:9" ht="20.100000000000001" hidden="1" customHeight="1" x14ac:dyDescent="0.25">
      <c r="B7699" s="48"/>
      <c r="C7699" s="49"/>
      <c r="D7699" s="49"/>
      <c r="E7699" s="49"/>
      <c r="F7699" s="49"/>
      <c r="G7699" s="50"/>
      <c r="H7699" s="47"/>
      <c r="I7699" s="47"/>
    </row>
    <row r="7700" spans="2:9" ht="20.100000000000001" hidden="1" customHeight="1" x14ac:dyDescent="0.25">
      <c r="B7700" s="48"/>
      <c r="C7700" s="49"/>
      <c r="D7700" s="49"/>
      <c r="E7700" s="49"/>
      <c r="F7700" s="49"/>
      <c r="G7700" s="50"/>
      <c r="H7700" s="47"/>
      <c r="I7700" s="47"/>
    </row>
    <row r="7701" spans="2:9" ht="20.100000000000001" hidden="1" customHeight="1" x14ac:dyDescent="0.25">
      <c r="B7701" s="48"/>
      <c r="C7701" s="49"/>
      <c r="D7701" s="49"/>
      <c r="E7701" s="49"/>
      <c r="F7701" s="49"/>
      <c r="G7701" s="50"/>
      <c r="H7701" s="47"/>
      <c r="I7701" s="47"/>
    </row>
    <row r="7702" spans="2:9" ht="20.100000000000001" hidden="1" customHeight="1" x14ac:dyDescent="0.25">
      <c r="B7702" s="48"/>
      <c r="C7702" s="49"/>
      <c r="D7702" s="49"/>
      <c r="E7702" s="49"/>
      <c r="F7702" s="49"/>
      <c r="G7702" s="50"/>
      <c r="H7702" s="47"/>
      <c r="I7702" s="47"/>
    </row>
    <row r="7703" spans="2:9" ht="20.100000000000001" hidden="1" customHeight="1" x14ac:dyDescent="0.25">
      <c r="B7703" s="48"/>
      <c r="C7703" s="49"/>
      <c r="D7703" s="49"/>
      <c r="E7703" s="49"/>
      <c r="F7703" s="49"/>
      <c r="G7703" s="50"/>
      <c r="H7703" s="47"/>
      <c r="I7703" s="47"/>
    </row>
    <row r="7704" spans="2:9" ht="20.100000000000001" hidden="1" customHeight="1" x14ac:dyDescent="0.25">
      <c r="B7704" s="48"/>
      <c r="C7704" s="49"/>
      <c r="D7704" s="49"/>
      <c r="E7704" s="49"/>
      <c r="F7704" s="49"/>
      <c r="G7704" s="50"/>
      <c r="H7704" s="47"/>
      <c r="I7704" s="47"/>
    </row>
    <row r="7705" spans="2:9" ht="20.100000000000001" hidden="1" customHeight="1" x14ac:dyDescent="0.25">
      <c r="B7705" s="48"/>
      <c r="C7705" s="49"/>
      <c r="D7705" s="49"/>
      <c r="E7705" s="49"/>
      <c r="F7705" s="49"/>
      <c r="G7705" s="50"/>
      <c r="H7705" s="47"/>
      <c r="I7705" s="47"/>
    </row>
    <row r="7706" spans="2:9" ht="20.100000000000001" hidden="1" customHeight="1" x14ac:dyDescent="0.25">
      <c r="B7706" s="48"/>
      <c r="C7706" s="49"/>
      <c r="D7706" s="49"/>
      <c r="E7706" s="49"/>
      <c r="F7706" s="49"/>
      <c r="G7706" s="50"/>
      <c r="H7706" s="47"/>
      <c r="I7706" s="47"/>
    </row>
    <row r="7707" spans="2:9" ht="20.100000000000001" hidden="1" customHeight="1" x14ac:dyDescent="0.25">
      <c r="B7707" s="48"/>
      <c r="C7707" s="49"/>
      <c r="D7707" s="49"/>
      <c r="E7707" s="49"/>
      <c r="F7707" s="49"/>
      <c r="G7707" s="50"/>
      <c r="H7707" s="47"/>
      <c r="I7707" s="47"/>
    </row>
    <row r="7708" spans="2:9" ht="20.100000000000001" hidden="1" customHeight="1" x14ac:dyDescent="0.25">
      <c r="B7708" s="48"/>
      <c r="C7708" s="49"/>
      <c r="D7708" s="49"/>
      <c r="E7708" s="49"/>
      <c r="F7708" s="49"/>
      <c r="G7708" s="50"/>
      <c r="H7708" s="47"/>
      <c r="I7708" s="47"/>
    </row>
    <row r="7709" spans="2:9" ht="20.100000000000001" hidden="1" customHeight="1" x14ac:dyDescent="0.25">
      <c r="B7709" s="48"/>
      <c r="C7709" s="49"/>
      <c r="D7709" s="49"/>
      <c r="E7709" s="49"/>
      <c r="F7709" s="49"/>
      <c r="G7709" s="50"/>
      <c r="H7709" s="47"/>
      <c r="I7709" s="47"/>
    </row>
    <row r="7710" spans="2:9" ht="20.100000000000001" hidden="1" customHeight="1" x14ac:dyDescent="0.25">
      <c r="B7710" s="48"/>
      <c r="C7710" s="49"/>
      <c r="D7710" s="49"/>
      <c r="E7710" s="49"/>
      <c r="F7710" s="49"/>
      <c r="G7710" s="50"/>
      <c r="H7710" s="47"/>
      <c r="I7710" s="47"/>
    </row>
    <row r="7711" spans="2:9" ht="20.100000000000001" hidden="1" customHeight="1" x14ac:dyDescent="0.25">
      <c r="B7711" s="48"/>
      <c r="C7711" s="49"/>
      <c r="D7711" s="49"/>
      <c r="E7711" s="49"/>
      <c r="F7711" s="49"/>
      <c r="G7711" s="50"/>
      <c r="H7711" s="47"/>
      <c r="I7711" s="47"/>
    </row>
    <row r="7712" spans="2:9" ht="20.100000000000001" hidden="1" customHeight="1" x14ac:dyDescent="0.25">
      <c r="B7712" s="48"/>
      <c r="C7712" s="49"/>
      <c r="D7712" s="49"/>
      <c r="E7712" s="49"/>
      <c r="F7712" s="49"/>
      <c r="G7712" s="50"/>
      <c r="H7712" s="47"/>
      <c r="I7712" s="47"/>
    </row>
    <row r="7713" spans="2:9" ht="20.100000000000001" hidden="1" customHeight="1" x14ac:dyDescent="0.25">
      <c r="B7713" s="48"/>
      <c r="C7713" s="49"/>
      <c r="D7713" s="49"/>
      <c r="E7713" s="49"/>
      <c r="F7713" s="49"/>
      <c r="G7713" s="50"/>
      <c r="H7713" s="47"/>
      <c r="I7713" s="47"/>
    </row>
    <row r="7714" spans="2:9" ht="20.100000000000001" hidden="1" customHeight="1" x14ac:dyDescent="0.25">
      <c r="B7714" s="48"/>
      <c r="C7714" s="49"/>
      <c r="D7714" s="49"/>
      <c r="E7714" s="49"/>
      <c r="F7714" s="49"/>
      <c r="G7714" s="50"/>
      <c r="H7714" s="47"/>
      <c r="I7714" s="47"/>
    </row>
    <row r="7715" spans="2:9" ht="20.100000000000001" hidden="1" customHeight="1" x14ac:dyDescent="0.25">
      <c r="B7715" s="48"/>
      <c r="C7715" s="49"/>
      <c r="D7715" s="49"/>
      <c r="E7715" s="49"/>
      <c r="F7715" s="49"/>
      <c r="G7715" s="50"/>
      <c r="H7715" s="47"/>
      <c r="I7715" s="47"/>
    </row>
    <row r="7716" spans="2:9" ht="20.100000000000001" hidden="1" customHeight="1" x14ac:dyDescent="0.25">
      <c r="B7716" s="48"/>
      <c r="C7716" s="49"/>
      <c r="D7716" s="49"/>
      <c r="E7716" s="49"/>
      <c r="F7716" s="49"/>
      <c r="G7716" s="50"/>
      <c r="H7716" s="47"/>
      <c r="I7716" s="47"/>
    </row>
    <row r="7717" spans="2:9" ht="20.100000000000001" hidden="1" customHeight="1" x14ac:dyDescent="0.25">
      <c r="B7717" s="48"/>
      <c r="C7717" s="49"/>
      <c r="D7717" s="49"/>
      <c r="E7717" s="49"/>
      <c r="F7717" s="49"/>
      <c r="G7717" s="50"/>
      <c r="H7717" s="47"/>
      <c r="I7717" s="47"/>
    </row>
    <row r="7718" spans="2:9" ht="20.100000000000001" hidden="1" customHeight="1" x14ac:dyDescent="0.25">
      <c r="B7718" s="48"/>
      <c r="C7718" s="49"/>
      <c r="D7718" s="49"/>
      <c r="E7718" s="49"/>
      <c r="F7718" s="49"/>
      <c r="G7718" s="50"/>
      <c r="H7718" s="47"/>
      <c r="I7718" s="47"/>
    </row>
    <row r="7719" spans="2:9" ht="20.100000000000001" hidden="1" customHeight="1" x14ac:dyDescent="0.25">
      <c r="B7719" s="48"/>
      <c r="C7719" s="49"/>
      <c r="D7719" s="49"/>
      <c r="E7719" s="49"/>
      <c r="F7719" s="49"/>
      <c r="G7719" s="50"/>
      <c r="H7719" s="47"/>
      <c r="I7719" s="47"/>
    </row>
    <row r="7720" spans="2:9" ht="20.100000000000001" hidden="1" customHeight="1" x14ac:dyDescent="0.25">
      <c r="B7720" s="48"/>
      <c r="C7720" s="49"/>
      <c r="D7720" s="49"/>
      <c r="E7720" s="49"/>
      <c r="F7720" s="49"/>
      <c r="G7720" s="50"/>
      <c r="H7720" s="47"/>
      <c r="I7720" s="47"/>
    </row>
    <row r="7721" spans="2:9" ht="20.100000000000001" hidden="1" customHeight="1" x14ac:dyDescent="0.25">
      <c r="B7721" s="48"/>
      <c r="C7721" s="49"/>
      <c r="D7721" s="49"/>
      <c r="E7721" s="49"/>
      <c r="F7721" s="49"/>
      <c r="G7721" s="50"/>
      <c r="H7721" s="47"/>
      <c r="I7721" s="47"/>
    </row>
    <row r="7722" spans="2:9" ht="20.100000000000001" hidden="1" customHeight="1" x14ac:dyDescent="0.25">
      <c r="B7722" s="48"/>
      <c r="C7722" s="49"/>
      <c r="D7722" s="49"/>
      <c r="E7722" s="49"/>
      <c r="F7722" s="49"/>
      <c r="G7722" s="50"/>
      <c r="H7722" s="47"/>
      <c r="I7722" s="47"/>
    </row>
    <row r="7723" spans="2:9" ht="20.100000000000001" hidden="1" customHeight="1" x14ac:dyDescent="0.25">
      <c r="B7723" s="48"/>
      <c r="C7723" s="49"/>
      <c r="D7723" s="49"/>
      <c r="E7723" s="49"/>
      <c r="F7723" s="49"/>
      <c r="G7723" s="50"/>
      <c r="H7723" s="47"/>
      <c r="I7723" s="47"/>
    </row>
    <row r="7724" spans="2:9" ht="20.100000000000001" hidden="1" customHeight="1" x14ac:dyDescent="0.25">
      <c r="B7724" s="48"/>
      <c r="C7724" s="49"/>
      <c r="D7724" s="49"/>
      <c r="E7724" s="49"/>
      <c r="F7724" s="49"/>
      <c r="G7724" s="50"/>
      <c r="H7724" s="47"/>
      <c r="I7724" s="47"/>
    </row>
    <row r="7725" spans="2:9" ht="20.100000000000001" hidden="1" customHeight="1" x14ac:dyDescent="0.25">
      <c r="B7725" s="48"/>
      <c r="C7725" s="49"/>
      <c r="D7725" s="49"/>
      <c r="E7725" s="49"/>
      <c r="F7725" s="49"/>
      <c r="G7725" s="50"/>
      <c r="H7725" s="47"/>
      <c r="I7725" s="47"/>
    </row>
    <row r="7726" spans="2:9" ht="20.100000000000001" hidden="1" customHeight="1" x14ac:dyDescent="0.25">
      <c r="B7726" s="48"/>
      <c r="C7726" s="49"/>
      <c r="D7726" s="49"/>
      <c r="E7726" s="49"/>
      <c r="F7726" s="49"/>
      <c r="G7726" s="50"/>
      <c r="H7726" s="47"/>
      <c r="I7726" s="47"/>
    </row>
    <row r="7727" spans="2:9" ht="20.100000000000001" hidden="1" customHeight="1" x14ac:dyDescent="0.25">
      <c r="B7727" s="48"/>
      <c r="C7727" s="49"/>
      <c r="D7727" s="49"/>
      <c r="E7727" s="49"/>
      <c r="F7727" s="49"/>
      <c r="G7727" s="50"/>
      <c r="H7727" s="47"/>
      <c r="I7727" s="47"/>
    </row>
    <row r="7728" spans="2:9" ht="20.100000000000001" hidden="1" customHeight="1" x14ac:dyDescent="0.25">
      <c r="B7728" s="48"/>
      <c r="C7728" s="49"/>
      <c r="D7728" s="49"/>
      <c r="E7728" s="49"/>
      <c r="F7728" s="49"/>
      <c r="G7728" s="50"/>
      <c r="H7728" s="47"/>
      <c r="I7728" s="47"/>
    </row>
    <row r="7729" spans="2:9" ht="20.100000000000001" hidden="1" customHeight="1" x14ac:dyDescent="0.25">
      <c r="B7729" s="48"/>
      <c r="C7729" s="49"/>
      <c r="D7729" s="49"/>
      <c r="E7729" s="49"/>
      <c r="F7729" s="49"/>
      <c r="G7729" s="50"/>
      <c r="H7729" s="47"/>
      <c r="I7729" s="47"/>
    </row>
    <row r="7730" spans="2:9" ht="20.100000000000001" hidden="1" customHeight="1" x14ac:dyDescent="0.25">
      <c r="B7730" s="48"/>
      <c r="C7730" s="49"/>
      <c r="D7730" s="49"/>
      <c r="E7730" s="49"/>
      <c r="F7730" s="49"/>
      <c r="G7730" s="50"/>
      <c r="H7730" s="47"/>
      <c r="I7730" s="47"/>
    </row>
    <row r="7731" spans="2:9" ht="20.100000000000001" hidden="1" customHeight="1" x14ac:dyDescent="0.25">
      <c r="B7731" s="48"/>
      <c r="C7731" s="49"/>
      <c r="D7731" s="49"/>
      <c r="E7731" s="49"/>
      <c r="F7731" s="49"/>
      <c r="G7731" s="50"/>
      <c r="H7731" s="47"/>
      <c r="I7731" s="47"/>
    </row>
    <row r="7732" spans="2:9" ht="20.100000000000001" hidden="1" customHeight="1" x14ac:dyDescent="0.25">
      <c r="B7732" s="48"/>
      <c r="C7732" s="49"/>
      <c r="D7732" s="49"/>
      <c r="E7732" s="49"/>
      <c r="F7732" s="49"/>
      <c r="G7732" s="50"/>
      <c r="H7732" s="47"/>
      <c r="I7732" s="47"/>
    </row>
    <row r="7733" spans="2:9" ht="20.100000000000001" hidden="1" customHeight="1" x14ac:dyDescent="0.25">
      <c r="B7733" s="48"/>
      <c r="C7733" s="49"/>
      <c r="D7733" s="49"/>
      <c r="E7733" s="49"/>
      <c r="F7733" s="49"/>
      <c r="G7733" s="50"/>
      <c r="H7733" s="47"/>
      <c r="I7733" s="47"/>
    </row>
    <row r="7734" spans="2:9" ht="20.100000000000001" hidden="1" customHeight="1" x14ac:dyDescent="0.25">
      <c r="B7734" s="48"/>
      <c r="C7734" s="49"/>
      <c r="D7734" s="49"/>
      <c r="E7734" s="49"/>
      <c r="F7734" s="49"/>
      <c r="G7734" s="50"/>
      <c r="H7734" s="47"/>
      <c r="I7734" s="47"/>
    </row>
    <row r="7735" spans="2:9" ht="20.100000000000001" hidden="1" customHeight="1" x14ac:dyDescent="0.25">
      <c r="B7735" s="48"/>
      <c r="C7735" s="49"/>
      <c r="D7735" s="49"/>
      <c r="E7735" s="49"/>
      <c r="F7735" s="49"/>
      <c r="G7735" s="50"/>
      <c r="H7735" s="47"/>
      <c r="I7735" s="47"/>
    </row>
    <row r="7736" spans="2:9" ht="20.100000000000001" hidden="1" customHeight="1" x14ac:dyDescent="0.25">
      <c r="B7736" s="48"/>
      <c r="C7736" s="49"/>
      <c r="D7736" s="49"/>
      <c r="E7736" s="49"/>
      <c r="F7736" s="49"/>
      <c r="G7736" s="50"/>
      <c r="H7736" s="47"/>
      <c r="I7736" s="47"/>
    </row>
    <row r="7737" spans="2:9" ht="20.100000000000001" hidden="1" customHeight="1" x14ac:dyDescent="0.25">
      <c r="B7737" s="48"/>
      <c r="C7737" s="49"/>
      <c r="D7737" s="49"/>
      <c r="E7737" s="49"/>
      <c r="F7737" s="49"/>
      <c r="G7737" s="50"/>
      <c r="H7737" s="47"/>
      <c r="I7737" s="47"/>
    </row>
    <row r="7738" spans="2:9" ht="20.100000000000001" hidden="1" customHeight="1" x14ac:dyDescent="0.25">
      <c r="B7738" s="48"/>
      <c r="C7738" s="49"/>
      <c r="D7738" s="49"/>
      <c r="E7738" s="49"/>
      <c r="F7738" s="49"/>
      <c r="G7738" s="50"/>
      <c r="H7738" s="47"/>
      <c r="I7738" s="47"/>
    </row>
    <row r="7739" spans="2:9" ht="20.100000000000001" hidden="1" customHeight="1" x14ac:dyDescent="0.25">
      <c r="B7739" s="48"/>
      <c r="C7739" s="49"/>
      <c r="D7739" s="49"/>
      <c r="E7739" s="49"/>
      <c r="F7739" s="49"/>
      <c r="G7739" s="50"/>
      <c r="H7739" s="47"/>
      <c r="I7739" s="47"/>
    </row>
    <row r="7740" spans="2:9" ht="20.100000000000001" hidden="1" customHeight="1" x14ac:dyDescent="0.25">
      <c r="B7740" s="48"/>
      <c r="C7740" s="49"/>
      <c r="D7740" s="49"/>
      <c r="E7740" s="49"/>
      <c r="F7740" s="49"/>
      <c r="G7740" s="50"/>
      <c r="H7740" s="47"/>
      <c r="I7740" s="47"/>
    </row>
    <row r="7741" spans="2:9" ht="20.100000000000001" hidden="1" customHeight="1" x14ac:dyDescent="0.25">
      <c r="B7741" s="48"/>
      <c r="C7741" s="49"/>
      <c r="D7741" s="49"/>
      <c r="E7741" s="49"/>
      <c r="F7741" s="49"/>
      <c r="G7741" s="50"/>
      <c r="H7741" s="47"/>
      <c r="I7741" s="47"/>
    </row>
    <row r="7742" spans="2:9" ht="20.100000000000001" hidden="1" customHeight="1" x14ac:dyDescent="0.25">
      <c r="B7742" s="48"/>
      <c r="C7742" s="49"/>
      <c r="D7742" s="49"/>
      <c r="E7742" s="49"/>
      <c r="F7742" s="49"/>
      <c r="G7742" s="50"/>
      <c r="H7742" s="47"/>
      <c r="I7742" s="47"/>
    </row>
    <row r="7743" spans="2:9" ht="20.100000000000001" hidden="1" customHeight="1" x14ac:dyDescent="0.25">
      <c r="B7743" s="48"/>
      <c r="C7743" s="49"/>
      <c r="D7743" s="49"/>
      <c r="E7743" s="49"/>
      <c r="F7743" s="49"/>
      <c r="G7743" s="50"/>
      <c r="H7743" s="47"/>
      <c r="I7743" s="47"/>
    </row>
    <row r="7744" spans="2:9" ht="20.100000000000001" hidden="1" customHeight="1" x14ac:dyDescent="0.25">
      <c r="B7744" s="48"/>
      <c r="C7744" s="49"/>
      <c r="D7744" s="49"/>
      <c r="E7744" s="49"/>
      <c r="F7744" s="49"/>
      <c r="G7744" s="50"/>
      <c r="H7744" s="47"/>
      <c r="I7744" s="47"/>
    </row>
    <row r="7745" spans="2:9" ht="20.100000000000001" hidden="1" customHeight="1" x14ac:dyDescent="0.25">
      <c r="B7745" s="48"/>
      <c r="C7745" s="49"/>
      <c r="D7745" s="49"/>
      <c r="E7745" s="49"/>
      <c r="F7745" s="49"/>
      <c r="G7745" s="50"/>
      <c r="H7745" s="47"/>
      <c r="I7745" s="47"/>
    </row>
    <row r="7746" spans="2:9" ht="20.100000000000001" hidden="1" customHeight="1" x14ac:dyDescent="0.25">
      <c r="B7746" s="48"/>
      <c r="C7746" s="49"/>
      <c r="D7746" s="49"/>
      <c r="E7746" s="49"/>
      <c r="F7746" s="49"/>
      <c r="G7746" s="50"/>
      <c r="H7746" s="47"/>
      <c r="I7746" s="47"/>
    </row>
    <row r="7747" spans="2:9" ht="20.100000000000001" hidden="1" customHeight="1" x14ac:dyDescent="0.25">
      <c r="B7747" s="48"/>
      <c r="C7747" s="49"/>
      <c r="D7747" s="49"/>
      <c r="E7747" s="49"/>
      <c r="F7747" s="49"/>
      <c r="G7747" s="50"/>
      <c r="H7747" s="47"/>
      <c r="I7747" s="47"/>
    </row>
    <row r="7748" spans="2:9" ht="20.100000000000001" hidden="1" customHeight="1" x14ac:dyDescent="0.25">
      <c r="B7748" s="48"/>
      <c r="C7748" s="49"/>
      <c r="D7748" s="49"/>
      <c r="E7748" s="49"/>
      <c r="F7748" s="49"/>
      <c r="G7748" s="50"/>
      <c r="H7748" s="47"/>
      <c r="I7748" s="47"/>
    </row>
    <row r="7749" spans="2:9" ht="20.100000000000001" hidden="1" customHeight="1" x14ac:dyDescent="0.25">
      <c r="B7749" s="48"/>
      <c r="C7749" s="49"/>
      <c r="D7749" s="49"/>
      <c r="E7749" s="49"/>
      <c r="F7749" s="49"/>
      <c r="G7749" s="50"/>
      <c r="H7749" s="47"/>
      <c r="I7749" s="47"/>
    </row>
    <row r="7750" spans="2:9" ht="20.100000000000001" hidden="1" customHeight="1" x14ac:dyDescent="0.25">
      <c r="B7750" s="48"/>
      <c r="C7750" s="49"/>
      <c r="D7750" s="49"/>
      <c r="E7750" s="49"/>
      <c r="F7750" s="49"/>
      <c r="G7750" s="50"/>
      <c r="H7750" s="47"/>
      <c r="I7750" s="47"/>
    </row>
    <row r="7751" spans="2:9" ht="20.100000000000001" hidden="1" customHeight="1" x14ac:dyDescent="0.25">
      <c r="B7751" s="48"/>
      <c r="C7751" s="49"/>
      <c r="D7751" s="49"/>
      <c r="E7751" s="49"/>
      <c r="F7751" s="49"/>
      <c r="G7751" s="50"/>
      <c r="H7751" s="47"/>
      <c r="I7751" s="47"/>
    </row>
    <row r="7752" spans="2:9" ht="20.100000000000001" hidden="1" customHeight="1" x14ac:dyDescent="0.25">
      <c r="B7752" s="48"/>
      <c r="C7752" s="49"/>
      <c r="D7752" s="49"/>
      <c r="E7752" s="49"/>
      <c r="F7752" s="49"/>
      <c r="G7752" s="50"/>
      <c r="H7752" s="47"/>
      <c r="I7752" s="47"/>
    </row>
    <row r="7753" spans="2:9" ht="20.100000000000001" hidden="1" customHeight="1" x14ac:dyDescent="0.25">
      <c r="B7753" s="48"/>
      <c r="C7753" s="49"/>
      <c r="D7753" s="49"/>
      <c r="E7753" s="49"/>
      <c r="F7753" s="49"/>
      <c r="G7753" s="50"/>
      <c r="H7753" s="47"/>
      <c r="I7753" s="47"/>
    </row>
    <row r="7754" spans="2:9" ht="20.100000000000001" hidden="1" customHeight="1" x14ac:dyDescent="0.25">
      <c r="B7754" s="48"/>
      <c r="C7754" s="49"/>
      <c r="D7754" s="49"/>
      <c r="E7754" s="49"/>
      <c r="F7754" s="49"/>
      <c r="G7754" s="50"/>
      <c r="H7754" s="47"/>
      <c r="I7754" s="47"/>
    </row>
    <row r="7755" spans="2:9" ht="20.100000000000001" hidden="1" customHeight="1" x14ac:dyDescent="0.25">
      <c r="B7755" s="48"/>
      <c r="C7755" s="49"/>
      <c r="D7755" s="49"/>
      <c r="E7755" s="49"/>
      <c r="F7755" s="49"/>
      <c r="G7755" s="50"/>
      <c r="H7755" s="47"/>
      <c r="I7755" s="47"/>
    </row>
    <row r="7756" spans="2:9" ht="20.100000000000001" hidden="1" customHeight="1" x14ac:dyDescent="0.25">
      <c r="B7756" s="48"/>
      <c r="C7756" s="49"/>
      <c r="D7756" s="49"/>
      <c r="E7756" s="49"/>
      <c r="F7756" s="49"/>
      <c r="G7756" s="50"/>
      <c r="H7756" s="47"/>
      <c r="I7756" s="47"/>
    </row>
    <row r="7757" spans="2:9" ht="20.100000000000001" hidden="1" customHeight="1" x14ac:dyDescent="0.25">
      <c r="B7757" s="48"/>
      <c r="C7757" s="49"/>
      <c r="D7757" s="49"/>
      <c r="E7757" s="49"/>
      <c r="F7757" s="49"/>
      <c r="G7757" s="50"/>
      <c r="H7757" s="47"/>
      <c r="I7757" s="47"/>
    </row>
    <row r="7758" spans="2:9" ht="20.100000000000001" hidden="1" customHeight="1" x14ac:dyDescent="0.25">
      <c r="B7758" s="48"/>
      <c r="C7758" s="49"/>
      <c r="D7758" s="49"/>
      <c r="E7758" s="49"/>
      <c r="F7758" s="49"/>
      <c r="G7758" s="50"/>
      <c r="H7758" s="47"/>
      <c r="I7758" s="47"/>
    </row>
    <row r="7759" spans="2:9" ht="20.100000000000001" hidden="1" customHeight="1" x14ac:dyDescent="0.25">
      <c r="B7759" s="48"/>
      <c r="C7759" s="49"/>
      <c r="D7759" s="49"/>
      <c r="E7759" s="49"/>
      <c r="F7759" s="49"/>
      <c r="G7759" s="50"/>
      <c r="H7759" s="47"/>
      <c r="I7759" s="47"/>
    </row>
    <row r="7760" spans="2:9" ht="20.100000000000001" hidden="1" customHeight="1" x14ac:dyDescent="0.25">
      <c r="B7760" s="48"/>
      <c r="C7760" s="49"/>
      <c r="D7760" s="49"/>
      <c r="E7760" s="49"/>
      <c r="F7760" s="49"/>
      <c r="G7760" s="50"/>
      <c r="H7760" s="47"/>
      <c r="I7760" s="47"/>
    </row>
    <row r="7761" spans="2:9" ht="20.100000000000001" hidden="1" customHeight="1" x14ac:dyDescent="0.25">
      <c r="B7761" s="48"/>
      <c r="C7761" s="49"/>
      <c r="D7761" s="49"/>
      <c r="E7761" s="49"/>
      <c r="F7761" s="49"/>
      <c r="G7761" s="50"/>
      <c r="H7761" s="47"/>
      <c r="I7761" s="47"/>
    </row>
    <row r="7762" spans="2:9" ht="20.100000000000001" hidden="1" customHeight="1" x14ac:dyDescent="0.25">
      <c r="B7762" s="48"/>
      <c r="C7762" s="49"/>
      <c r="D7762" s="49"/>
      <c r="E7762" s="49"/>
      <c r="F7762" s="49"/>
      <c r="G7762" s="50"/>
      <c r="H7762" s="47"/>
      <c r="I7762" s="47"/>
    </row>
    <row r="7763" spans="2:9" ht="20.100000000000001" hidden="1" customHeight="1" x14ac:dyDescent="0.25">
      <c r="B7763" s="48"/>
      <c r="C7763" s="49"/>
      <c r="D7763" s="49"/>
      <c r="E7763" s="49"/>
      <c r="F7763" s="49"/>
      <c r="G7763" s="50"/>
      <c r="H7763" s="47"/>
      <c r="I7763" s="47"/>
    </row>
    <row r="7764" spans="2:9" ht="20.100000000000001" hidden="1" customHeight="1" x14ac:dyDescent="0.25">
      <c r="B7764" s="48"/>
      <c r="C7764" s="49"/>
      <c r="D7764" s="49"/>
      <c r="E7764" s="49"/>
      <c r="F7764" s="49"/>
      <c r="G7764" s="50"/>
      <c r="H7764" s="47"/>
      <c r="I7764" s="47"/>
    </row>
    <row r="7765" spans="2:9" ht="20.100000000000001" hidden="1" customHeight="1" x14ac:dyDescent="0.25">
      <c r="B7765" s="48"/>
      <c r="C7765" s="49"/>
      <c r="D7765" s="49"/>
      <c r="E7765" s="49"/>
      <c r="F7765" s="49"/>
      <c r="G7765" s="50"/>
      <c r="H7765" s="47"/>
      <c r="I7765" s="47"/>
    </row>
    <row r="7766" spans="2:9" ht="20.100000000000001" hidden="1" customHeight="1" x14ac:dyDescent="0.25">
      <c r="B7766" s="48"/>
      <c r="C7766" s="49"/>
      <c r="D7766" s="49"/>
      <c r="E7766" s="49"/>
      <c r="F7766" s="49"/>
      <c r="G7766" s="50"/>
      <c r="H7766" s="47"/>
      <c r="I7766" s="47"/>
    </row>
    <row r="7767" spans="2:9" ht="20.100000000000001" hidden="1" customHeight="1" x14ac:dyDescent="0.25">
      <c r="B7767" s="48"/>
      <c r="C7767" s="49"/>
      <c r="D7767" s="49"/>
      <c r="E7767" s="49"/>
      <c r="F7767" s="49"/>
      <c r="G7767" s="50"/>
      <c r="H7767" s="47"/>
      <c r="I7767" s="47"/>
    </row>
    <row r="7768" spans="2:9" ht="20.100000000000001" hidden="1" customHeight="1" x14ac:dyDescent="0.25">
      <c r="B7768" s="48"/>
      <c r="C7768" s="49"/>
      <c r="D7768" s="49"/>
      <c r="E7768" s="49"/>
      <c r="F7768" s="49"/>
      <c r="G7768" s="50"/>
      <c r="H7768" s="47"/>
      <c r="I7768" s="47"/>
    </row>
    <row r="7769" spans="2:9" ht="20.100000000000001" hidden="1" customHeight="1" x14ac:dyDescent="0.25">
      <c r="B7769" s="48"/>
      <c r="C7769" s="49"/>
      <c r="D7769" s="49"/>
      <c r="E7769" s="49"/>
      <c r="F7769" s="49"/>
      <c r="G7769" s="50"/>
      <c r="H7769" s="47"/>
      <c r="I7769" s="47"/>
    </row>
    <row r="7770" spans="2:9" ht="20.100000000000001" hidden="1" customHeight="1" x14ac:dyDescent="0.25">
      <c r="B7770" s="48"/>
      <c r="C7770" s="49"/>
      <c r="D7770" s="49"/>
      <c r="E7770" s="49"/>
      <c r="F7770" s="49"/>
      <c r="G7770" s="50"/>
      <c r="H7770" s="47"/>
      <c r="I7770" s="47"/>
    </row>
    <row r="7771" spans="2:9" ht="20.100000000000001" hidden="1" customHeight="1" x14ac:dyDescent="0.25">
      <c r="B7771" s="48"/>
      <c r="C7771" s="49"/>
      <c r="D7771" s="49"/>
      <c r="E7771" s="49"/>
      <c r="F7771" s="49"/>
      <c r="G7771" s="50"/>
      <c r="H7771" s="47"/>
      <c r="I7771" s="47"/>
    </row>
    <row r="7772" spans="2:9" ht="20.100000000000001" hidden="1" customHeight="1" x14ac:dyDescent="0.25">
      <c r="B7772" s="48"/>
      <c r="C7772" s="49"/>
      <c r="D7772" s="49"/>
      <c r="E7772" s="49"/>
      <c r="F7772" s="49"/>
      <c r="G7772" s="50"/>
      <c r="H7772" s="47"/>
      <c r="I7772" s="47"/>
    </row>
    <row r="7773" spans="2:9" ht="20.100000000000001" hidden="1" customHeight="1" x14ac:dyDescent="0.25">
      <c r="B7773" s="48"/>
      <c r="C7773" s="49"/>
      <c r="D7773" s="49"/>
      <c r="E7773" s="49"/>
      <c r="F7773" s="49"/>
      <c r="G7773" s="50"/>
      <c r="H7773" s="47"/>
      <c r="I7773" s="47"/>
    </row>
    <row r="7774" spans="2:9" ht="20.100000000000001" hidden="1" customHeight="1" x14ac:dyDescent="0.25">
      <c r="B7774" s="48"/>
      <c r="C7774" s="49"/>
      <c r="D7774" s="49"/>
      <c r="E7774" s="49"/>
      <c r="F7774" s="49"/>
      <c r="G7774" s="50"/>
      <c r="H7774" s="47"/>
      <c r="I7774" s="47"/>
    </row>
    <row r="7775" spans="2:9" ht="20.100000000000001" hidden="1" customHeight="1" x14ac:dyDescent="0.25">
      <c r="B7775" s="48"/>
      <c r="C7775" s="49"/>
      <c r="D7775" s="49"/>
      <c r="E7775" s="49"/>
      <c r="F7775" s="49"/>
      <c r="G7775" s="50"/>
      <c r="H7775" s="47"/>
      <c r="I7775" s="47"/>
    </row>
    <row r="7776" spans="2:9" ht="20.100000000000001" hidden="1" customHeight="1" x14ac:dyDescent="0.25">
      <c r="B7776" s="48"/>
      <c r="C7776" s="49"/>
      <c r="D7776" s="49"/>
      <c r="E7776" s="49"/>
      <c r="F7776" s="49"/>
      <c r="G7776" s="50"/>
      <c r="H7776" s="47"/>
      <c r="I7776" s="47"/>
    </row>
    <row r="7777" spans="2:9" ht="20.100000000000001" hidden="1" customHeight="1" x14ac:dyDescent="0.25">
      <c r="B7777" s="48"/>
      <c r="C7777" s="49"/>
      <c r="D7777" s="49"/>
      <c r="E7777" s="49"/>
      <c r="F7777" s="49"/>
      <c r="G7777" s="50"/>
      <c r="H7777" s="47"/>
      <c r="I7777" s="47"/>
    </row>
    <row r="7778" spans="2:9" ht="20.100000000000001" hidden="1" customHeight="1" x14ac:dyDescent="0.25">
      <c r="B7778" s="48"/>
      <c r="C7778" s="49"/>
      <c r="D7778" s="49"/>
      <c r="E7778" s="49"/>
      <c r="F7778" s="49"/>
      <c r="G7778" s="50"/>
      <c r="H7778" s="47"/>
      <c r="I7778" s="47"/>
    </row>
    <row r="7779" spans="2:9" ht="20.100000000000001" hidden="1" customHeight="1" x14ac:dyDescent="0.25">
      <c r="B7779" s="48"/>
      <c r="C7779" s="49"/>
      <c r="D7779" s="49"/>
      <c r="E7779" s="49"/>
      <c r="F7779" s="49"/>
      <c r="G7779" s="50"/>
      <c r="H7779" s="47"/>
      <c r="I7779" s="47"/>
    </row>
    <row r="7780" spans="2:9" ht="20.100000000000001" hidden="1" customHeight="1" x14ac:dyDescent="0.25">
      <c r="B7780" s="48"/>
      <c r="C7780" s="49"/>
      <c r="D7780" s="49"/>
      <c r="E7780" s="49"/>
      <c r="F7780" s="49"/>
      <c r="G7780" s="50"/>
      <c r="H7780" s="47"/>
      <c r="I7780" s="47"/>
    </row>
    <row r="7781" spans="2:9" ht="20.100000000000001" hidden="1" customHeight="1" x14ac:dyDescent="0.25">
      <c r="B7781" s="48"/>
      <c r="C7781" s="49"/>
      <c r="D7781" s="49"/>
      <c r="E7781" s="49"/>
      <c r="F7781" s="49"/>
      <c r="G7781" s="50"/>
      <c r="H7781" s="47"/>
      <c r="I7781" s="47"/>
    </row>
    <row r="7782" spans="2:9" ht="20.100000000000001" hidden="1" customHeight="1" x14ac:dyDescent="0.25">
      <c r="B7782" s="48"/>
      <c r="C7782" s="49"/>
      <c r="D7782" s="49"/>
      <c r="E7782" s="49"/>
      <c r="F7782" s="49"/>
      <c r="G7782" s="50"/>
      <c r="H7782" s="47"/>
      <c r="I7782" s="47"/>
    </row>
    <row r="7783" spans="2:9" ht="20.100000000000001" hidden="1" customHeight="1" x14ac:dyDescent="0.25">
      <c r="B7783" s="48"/>
      <c r="C7783" s="49"/>
      <c r="D7783" s="49"/>
      <c r="E7783" s="49"/>
      <c r="F7783" s="49"/>
      <c r="G7783" s="50"/>
      <c r="H7783" s="47"/>
      <c r="I7783" s="47"/>
    </row>
    <row r="7784" spans="2:9" ht="20.100000000000001" hidden="1" customHeight="1" x14ac:dyDescent="0.25">
      <c r="B7784" s="48"/>
      <c r="C7784" s="49"/>
      <c r="D7784" s="49"/>
      <c r="E7784" s="49"/>
      <c r="F7784" s="49"/>
      <c r="G7784" s="50"/>
      <c r="H7784" s="47"/>
      <c r="I7784" s="47"/>
    </row>
    <row r="7785" spans="2:9" ht="20.100000000000001" hidden="1" customHeight="1" x14ac:dyDescent="0.25">
      <c r="B7785" s="48"/>
      <c r="C7785" s="49"/>
      <c r="D7785" s="49"/>
      <c r="E7785" s="49"/>
      <c r="F7785" s="49"/>
      <c r="G7785" s="50"/>
      <c r="H7785" s="47"/>
      <c r="I7785" s="47"/>
    </row>
    <row r="7786" spans="2:9" ht="20.100000000000001" hidden="1" customHeight="1" x14ac:dyDescent="0.25">
      <c r="B7786" s="48"/>
      <c r="C7786" s="49"/>
      <c r="D7786" s="49"/>
      <c r="E7786" s="49"/>
      <c r="F7786" s="49"/>
      <c r="G7786" s="50"/>
      <c r="H7786" s="47"/>
      <c r="I7786" s="47"/>
    </row>
    <row r="7787" spans="2:9" ht="20.100000000000001" hidden="1" customHeight="1" x14ac:dyDescent="0.25">
      <c r="B7787" s="48"/>
      <c r="C7787" s="49"/>
      <c r="D7787" s="49"/>
      <c r="E7787" s="49"/>
      <c r="F7787" s="49"/>
      <c r="G7787" s="50"/>
      <c r="H7787" s="47"/>
      <c r="I7787" s="47"/>
    </row>
    <row r="7788" spans="2:9" ht="20.100000000000001" hidden="1" customHeight="1" x14ac:dyDescent="0.25">
      <c r="B7788" s="48"/>
      <c r="C7788" s="49"/>
      <c r="D7788" s="49"/>
      <c r="E7788" s="49"/>
      <c r="F7788" s="49"/>
      <c r="G7788" s="50"/>
      <c r="H7788" s="47"/>
      <c r="I7788" s="47"/>
    </row>
    <row r="7789" spans="2:9" ht="20.100000000000001" hidden="1" customHeight="1" x14ac:dyDescent="0.25">
      <c r="B7789" s="48"/>
      <c r="C7789" s="49"/>
      <c r="D7789" s="49"/>
      <c r="E7789" s="49"/>
      <c r="F7789" s="49"/>
      <c r="G7789" s="50"/>
      <c r="H7789" s="47"/>
      <c r="I7789" s="47"/>
    </row>
    <row r="7790" spans="2:9" ht="20.100000000000001" hidden="1" customHeight="1" x14ac:dyDescent="0.25">
      <c r="B7790" s="48"/>
      <c r="C7790" s="49"/>
      <c r="D7790" s="49"/>
      <c r="E7790" s="49"/>
      <c r="F7790" s="49"/>
      <c r="G7790" s="50"/>
      <c r="H7790" s="47"/>
      <c r="I7790" s="47"/>
    </row>
    <row r="7791" spans="2:9" ht="20.100000000000001" hidden="1" customHeight="1" x14ac:dyDescent="0.25">
      <c r="B7791" s="48"/>
      <c r="C7791" s="49"/>
      <c r="D7791" s="49"/>
      <c r="E7791" s="49"/>
      <c r="F7791" s="49"/>
      <c r="G7791" s="50"/>
      <c r="H7791" s="47"/>
      <c r="I7791" s="47"/>
    </row>
    <row r="7792" spans="2:9" ht="20.100000000000001" hidden="1" customHeight="1" x14ac:dyDescent="0.25">
      <c r="B7792" s="48"/>
      <c r="C7792" s="49"/>
      <c r="D7792" s="49"/>
      <c r="E7792" s="49"/>
      <c r="F7792" s="49"/>
      <c r="G7792" s="50"/>
      <c r="H7792" s="47"/>
      <c r="I7792" s="47"/>
    </row>
    <row r="7793" spans="2:9" ht="20.100000000000001" hidden="1" customHeight="1" x14ac:dyDescent="0.25">
      <c r="B7793" s="48"/>
      <c r="C7793" s="49"/>
      <c r="D7793" s="49"/>
      <c r="E7793" s="49"/>
      <c r="F7793" s="49"/>
      <c r="G7793" s="50"/>
      <c r="H7793" s="47"/>
      <c r="I7793" s="47"/>
    </row>
    <row r="7794" spans="2:9" ht="20.100000000000001" hidden="1" customHeight="1" x14ac:dyDescent="0.25">
      <c r="B7794" s="48"/>
      <c r="C7794" s="49"/>
      <c r="D7794" s="49"/>
      <c r="E7794" s="49"/>
      <c r="F7794" s="49"/>
      <c r="G7794" s="50"/>
      <c r="H7794" s="47"/>
      <c r="I7794" s="47"/>
    </row>
    <row r="7795" spans="2:9" ht="20.100000000000001" hidden="1" customHeight="1" x14ac:dyDescent="0.25">
      <c r="B7795" s="48"/>
      <c r="C7795" s="49"/>
      <c r="D7795" s="49"/>
      <c r="E7795" s="49"/>
      <c r="F7795" s="49"/>
      <c r="G7795" s="50"/>
      <c r="H7795" s="47"/>
      <c r="I7795" s="47"/>
    </row>
    <row r="7796" spans="2:9" ht="20.100000000000001" hidden="1" customHeight="1" x14ac:dyDescent="0.25">
      <c r="B7796" s="48"/>
      <c r="C7796" s="49"/>
      <c r="D7796" s="49"/>
      <c r="E7796" s="49"/>
      <c r="F7796" s="49"/>
      <c r="G7796" s="50"/>
      <c r="H7796" s="47"/>
      <c r="I7796" s="47"/>
    </row>
    <row r="7797" spans="2:9" ht="20.100000000000001" hidden="1" customHeight="1" x14ac:dyDescent="0.25">
      <c r="B7797" s="48"/>
      <c r="C7797" s="49"/>
      <c r="D7797" s="49"/>
      <c r="E7797" s="49"/>
      <c r="F7797" s="49"/>
      <c r="G7797" s="50"/>
      <c r="H7797" s="47"/>
      <c r="I7797" s="47"/>
    </row>
    <row r="7798" spans="2:9" ht="20.100000000000001" hidden="1" customHeight="1" x14ac:dyDescent="0.25">
      <c r="B7798" s="48"/>
      <c r="C7798" s="49"/>
      <c r="D7798" s="49"/>
      <c r="E7798" s="49"/>
      <c r="F7798" s="49"/>
      <c r="G7798" s="50"/>
      <c r="H7798" s="47"/>
      <c r="I7798" s="47"/>
    </row>
    <row r="7799" spans="2:9" ht="20.100000000000001" hidden="1" customHeight="1" x14ac:dyDescent="0.25">
      <c r="B7799" s="48"/>
      <c r="C7799" s="49"/>
      <c r="D7799" s="49"/>
      <c r="E7799" s="49"/>
      <c r="F7799" s="49"/>
      <c r="G7799" s="50"/>
      <c r="H7799" s="47"/>
      <c r="I7799" s="47"/>
    </row>
    <row r="7800" spans="2:9" ht="20.100000000000001" hidden="1" customHeight="1" x14ac:dyDescent="0.25">
      <c r="B7800" s="48"/>
      <c r="C7800" s="49"/>
      <c r="D7800" s="49"/>
      <c r="E7800" s="49"/>
      <c r="F7800" s="49"/>
      <c r="G7800" s="50"/>
      <c r="H7800" s="47"/>
      <c r="I7800" s="47"/>
    </row>
    <row r="7801" spans="2:9" ht="20.100000000000001" hidden="1" customHeight="1" x14ac:dyDescent="0.25">
      <c r="B7801" s="48"/>
      <c r="C7801" s="49"/>
      <c r="D7801" s="49"/>
      <c r="E7801" s="49"/>
      <c r="F7801" s="49"/>
      <c r="G7801" s="50"/>
      <c r="H7801" s="47"/>
      <c r="I7801" s="47"/>
    </row>
    <row r="7802" spans="2:9" ht="20.100000000000001" hidden="1" customHeight="1" x14ac:dyDescent="0.25">
      <c r="B7802" s="48"/>
      <c r="C7802" s="49"/>
      <c r="D7802" s="49"/>
      <c r="E7802" s="49"/>
      <c r="F7802" s="49"/>
      <c r="G7802" s="50"/>
      <c r="H7802" s="47"/>
      <c r="I7802" s="47"/>
    </row>
    <row r="7803" spans="2:9" ht="20.100000000000001" hidden="1" customHeight="1" x14ac:dyDescent="0.25">
      <c r="B7803" s="48"/>
      <c r="C7803" s="49"/>
      <c r="D7803" s="49"/>
      <c r="E7803" s="49"/>
      <c r="F7803" s="49"/>
      <c r="G7803" s="50"/>
      <c r="H7803" s="47"/>
      <c r="I7803" s="47"/>
    </row>
    <row r="7804" spans="2:9" ht="20.100000000000001" hidden="1" customHeight="1" x14ac:dyDescent="0.25">
      <c r="B7804" s="48"/>
      <c r="C7804" s="49"/>
      <c r="D7804" s="49"/>
      <c r="E7804" s="49"/>
      <c r="F7804" s="49"/>
      <c r="G7804" s="50"/>
      <c r="H7804" s="47"/>
      <c r="I7804" s="47"/>
    </row>
    <row r="7805" spans="2:9" ht="20.100000000000001" hidden="1" customHeight="1" x14ac:dyDescent="0.25">
      <c r="B7805" s="48"/>
      <c r="C7805" s="49"/>
      <c r="D7805" s="49"/>
      <c r="E7805" s="49"/>
      <c r="F7805" s="49"/>
      <c r="G7805" s="50"/>
      <c r="H7805" s="47"/>
      <c r="I7805" s="47"/>
    </row>
    <row r="7806" spans="2:9" ht="20.100000000000001" hidden="1" customHeight="1" x14ac:dyDescent="0.25">
      <c r="B7806" s="48"/>
      <c r="C7806" s="49"/>
      <c r="D7806" s="49"/>
      <c r="E7806" s="49"/>
      <c r="F7806" s="49"/>
      <c r="G7806" s="50"/>
      <c r="H7806" s="47"/>
      <c r="I7806" s="47"/>
    </row>
    <row r="7807" spans="2:9" ht="20.100000000000001" hidden="1" customHeight="1" x14ac:dyDescent="0.25">
      <c r="B7807" s="48"/>
      <c r="C7807" s="49"/>
      <c r="D7807" s="49"/>
      <c r="E7807" s="49"/>
      <c r="F7807" s="49"/>
      <c r="G7807" s="50"/>
      <c r="H7807" s="47"/>
      <c r="I7807" s="47"/>
    </row>
    <row r="7808" spans="2:9" ht="20.100000000000001" hidden="1" customHeight="1" x14ac:dyDescent="0.25">
      <c r="B7808" s="48"/>
      <c r="C7808" s="49"/>
      <c r="D7808" s="49"/>
      <c r="E7808" s="49"/>
      <c r="F7808" s="49"/>
      <c r="G7808" s="50"/>
      <c r="H7808" s="47"/>
      <c r="I7808" s="47"/>
    </row>
    <row r="7809" spans="2:9" ht="20.100000000000001" hidden="1" customHeight="1" x14ac:dyDescent="0.25">
      <c r="B7809" s="48"/>
      <c r="C7809" s="49"/>
      <c r="D7809" s="49"/>
      <c r="E7809" s="49"/>
      <c r="F7809" s="49"/>
      <c r="G7809" s="50"/>
      <c r="H7809" s="47"/>
      <c r="I7809" s="47"/>
    </row>
    <row r="7810" spans="2:9" ht="20.100000000000001" hidden="1" customHeight="1" x14ac:dyDescent="0.25">
      <c r="B7810" s="48"/>
      <c r="C7810" s="49"/>
      <c r="D7810" s="49"/>
      <c r="E7810" s="49"/>
      <c r="F7810" s="49"/>
      <c r="G7810" s="50"/>
      <c r="H7810" s="47"/>
      <c r="I7810" s="47"/>
    </row>
    <row r="7811" spans="2:9" ht="20.100000000000001" hidden="1" customHeight="1" x14ac:dyDescent="0.25">
      <c r="B7811" s="48"/>
      <c r="C7811" s="49"/>
      <c r="D7811" s="49"/>
      <c r="E7811" s="49"/>
      <c r="F7811" s="49"/>
      <c r="G7811" s="50"/>
      <c r="H7811" s="47"/>
      <c r="I7811" s="47"/>
    </row>
    <row r="7812" spans="2:9" ht="20.100000000000001" hidden="1" customHeight="1" x14ac:dyDescent="0.25">
      <c r="B7812" s="48"/>
      <c r="C7812" s="49"/>
      <c r="D7812" s="49"/>
      <c r="E7812" s="49"/>
      <c r="F7812" s="49"/>
      <c r="G7812" s="50"/>
      <c r="H7812" s="47"/>
      <c r="I7812" s="47"/>
    </row>
    <row r="7813" spans="2:9" ht="20.100000000000001" hidden="1" customHeight="1" x14ac:dyDescent="0.25">
      <c r="B7813" s="48"/>
      <c r="C7813" s="49"/>
      <c r="D7813" s="49"/>
      <c r="E7813" s="49"/>
      <c r="F7813" s="49"/>
      <c r="G7813" s="50"/>
      <c r="H7813" s="47"/>
      <c r="I7813" s="47"/>
    </row>
    <row r="7814" spans="2:9" ht="20.100000000000001" hidden="1" customHeight="1" x14ac:dyDescent="0.25">
      <c r="B7814" s="48"/>
      <c r="C7814" s="49"/>
      <c r="D7814" s="49"/>
      <c r="E7814" s="49"/>
      <c r="F7814" s="49"/>
      <c r="G7814" s="50"/>
      <c r="H7814" s="47"/>
      <c r="I7814" s="47"/>
    </row>
    <row r="7815" spans="2:9" ht="20.100000000000001" hidden="1" customHeight="1" x14ac:dyDescent="0.25">
      <c r="B7815" s="48"/>
      <c r="C7815" s="49"/>
      <c r="D7815" s="49"/>
      <c r="E7815" s="49"/>
      <c r="F7815" s="49"/>
      <c r="G7815" s="50"/>
      <c r="H7815" s="47"/>
      <c r="I7815" s="47"/>
    </row>
    <row r="7816" spans="2:9" ht="20.100000000000001" hidden="1" customHeight="1" x14ac:dyDescent="0.25">
      <c r="B7816" s="48"/>
      <c r="C7816" s="49"/>
      <c r="D7816" s="49"/>
      <c r="E7816" s="49"/>
      <c r="F7816" s="49"/>
      <c r="G7816" s="50"/>
      <c r="H7816" s="47"/>
      <c r="I7816" s="47"/>
    </row>
    <row r="7817" spans="2:9" ht="20.100000000000001" hidden="1" customHeight="1" x14ac:dyDescent="0.25">
      <c r="B7817" s="48"/>
      <c r="C7817" s="49"/>
      <c r="D7817" s="49"/>
      <c r="E7817" s="49"/>
      <c r="F7817" s="49"/>
      <c r="G7817" s="50"/>
      <c r="H7817" s="47"/>
      <c r="I7817" s="47"/>
    </row>
    <row r="7818" spans="2:9" ht="20.100000000000001" hidden="1" customHeight="1" x14ac:dyDescent="0.25">
      <c r="B7818" s="48"/>
      <c r="C7818" s="49"/>
      <c r="D7818" s="49"/>
      <c r="E7818" s="49"/>
      <c r="F7818" s="49"/>
      <c r="G7818" s="50"/>
      <c r="H7818" s="47"/>
      <c r="I7818" s="47"/>
    </row>
    <row r="7819" spans="2:9" ht="20.100000000000001" hidden="1" customHeight="1" x14ac:dyDescent="0.25">
      <c r="B7819" s="48"/>
      <c r="C7819" s="49"/>
      <c r="D7819" s="49"/>
      <c r="E7819" s="49"/>
      <c r="F7819" s="49"/>
      <c r="G7819" s="50"/>
      <c r="H7819" s="47"/>
      <c r="I7819" s="47"/>
    </row>
    <row r="7820" spans="2:9" ht="20.100000000000001" hidden="1" customHeight="1" x14ac:dyDescent="0.25">
      <c r="B7820" s="48"/>
      <c r="C7820" s="49"/>
      <c r="D7820" s="49"/>
      <c r="E7820" s="49"/>
      <c r="F7820" s="49"/>
      <c r="G7820" s="50"/>
      <c r="H7820" s="47"/>
      <c r="I7820" s="47"/>
    </row>
    <row r="7821" spans="2:9" ht="20.100000000000001" hidden="1" customHeight="1" x14ac:dyDescent="0.25">
      <c r="B7821" s="48"/>
      <c r="C7821" s="49"/>
      <c r="D7821" s="49"/>
      <c r="E7821" s="49"/>
      <c r="F7821" s="49"/>
      <c r="G7821" s="50"/>
      <c r="H7821" s="47"/>
      <c r="I7821" s="47"/>
    </row>
    <row r="7822" spans="2:9" ht="20.100000000000001" hidden="1" customHeight="1" x14ac:dyDescent="0.25">
      <c r="B7822" s="48"/>
      <c r="C7822" s="49"/>
      <c r="D7822" s="49"/>
      <c r="E7822" s="49"/>
      <c r="F7822" s="49"/>
      <c r="G7822" s="50"/>
      <c r="H7822" s="47"/>
      <c r="I7822" s="47"/>
    </row>
    <row r="7823" spans="2:9" ht="20.100000000000001" hidden="1" customHeight="1" x14ac:dyDescent="0.25">
      <c r="B7823" s="48"/>
      <c r="C7823" s="49"/>
      <c r="D7823" s="49"/>
      <c r="E7823" s="49"/>
      <c r="F7823" s="49"/>
      <c r="G7823" s="50"/>
      <c r="H7823" s="47"/>
      <c r="I7823" s="47"/>
    </row>
    <row r="7824" spans="2:9" ht="20.100000000000001" hidden="1" customHeight="1" x14ac:dyDescent="0.25">
      <c r="B7824" s="48"/>
      <c r="C7824" s="49"/>
      <c r="D7824" s="49"/>
      <c r="E7824" s="49"/>
      <c r="F7824" s="49"/>
      <c r="G7824" s="50"/>
      <c r="H7824" s="47"/>
      <c r="I7824" s="47"/>
    </row>
    <row r="7825" spans="2:9" ht="20.100000000000001" hidden="1" customHeight="1" x14ac:dyDescent="0.25">
      <c r="B7825" s="48"/>
      <c r="C7825" s="49"/>
      <c r="D7825" s="49"/>
      <c r="E7825" s="49"/>
      <c r="F7825" s="49"/>
      <c r="G7825" s="50"/>
      <c r="H7825" s="47"/>
      <c r="I7825" s="47"/>
    </row>
    <row r="7826" spans="2:9" ht="20.100000000000001" hidden="1" customHeight="1" x14ac:dyDescent="0.25">
      <c r="B7826" s="48"/>
      <c r="C7826" s="49"/>
      <c r="D7826" s="49"/>
      <c r="E7826" s="49"/>
      <c r="F7826" s="49"/>
      <c r="G7826" s="50"/>
      <c r="H7826" s="47"/>
      <c r="I7826" s="47"/>
    </row>
    <row r="7827" spans="2:9" ht="20.100000000000001" hidden="1" customHeight="1" x14ac:dyDescent="0.25">
      <c r="B7827" s="48"/>
      <c r="C7827" s="49"/>
      <c r="D7827" s="49"/>
      <c r="E7827" s="49"/>
      <c r="F7827" s="49"/>
      <c r="G7827" s="50"/>
      <c r="H7827" s="47"/>
      <c r="I7827" s="47"/>
    </row>
    <row r="7828" spans="2:9" ht="20.100000000000001" hidden="1" customHeight="1" x14ac:dyDescent="0.25">
      <c r="B7828" s="48"/>
      <c r="C7828" s="49"/>
      <c r="D7828" s="49"/>
      <c r="E7828" s="49"/>
      <c r="F7828" s="49"/>
      <c r="G7828" s="50"/>
      <c r="H7828" s="47"/>
      <c r="I7828" s="47"/>
    </row>
    <row r="7829" spans="2:9" ht="20.100000000000001" hidden="1" customHeight="1" x14ac:dyDescent="0.25">
      <c r="B7829" s="48"/>
      <c r="C7829" s="49"/>
      <c r="D7829" s="49"/>
      <c r="E7829" s="49"/>
      <c r="F7829" s="49"/>
      <c r="G7829" s="50"/>
      <c r="H7829" s="47"/>
      <c r="I7829" s="47"/>
    </row>
    <row r="7830" spans="2:9" ht="20.100000000000001" hidden="1" customHeight="1" x14ac:dyDescent="0.25">
      <c r="B7830" s="48"/>
      <c r="C7830" s="49"/>
      <c r="D7830" s="49"/>
      <c r="E7830" s="49"/>
      <c r="F7830" s="49"/>
      <c r="G7830" s="50"/>
      <c r="H7830" s="47"/>
      <c r="I7830" s="47"/>
    </row>
    <row r="7831" spans="2:9" ht="20.100000000000001" hidden="1" customHeight="1" x14ac:dyDescent="0.25">
      <c r="B7831" s="48"/>
      <c r="C7831" s="49"/>
      <c r="D7831" s="49"/>
      <c r="E7831" s="49"/>
      <c r="F7831" s="49"/>
      <c r="G7831" s="50"/>
      <c r="H7831" s="47"/>
      <c r="I7831" s="47"/>
    </row>
    <row r="7832" spans="2:9" ht="20.100000000000001" hidden="1" customHeight="1" x14ac:dyDescent="0.25">
      <c r="B7832" s="48"/>
      <c r="C7832" s="49"/>
      <c r="D7832" s="49"/>
      <c r="E7832" s="49"/>
      <c r="F7832" s="49"/>
      <c r="G7832" s="50"/>
      <c r="H7832" s="47"/>
      <c r="I7832" s="47"/>
    </row>
    <row r="7833" spans="2:9" ht="20.100000000000001" hidden="1" customHeight="1" x14ac:dyDescent="0.25">
      <c r="B7833" s="48"/>
      <c r="C7833" s="49"/>
      <c r="D7833" s="49"/>
      <c r="E7833" s="49"/>
      <c r="F7833" s="49"/>
      <c r="G7833" s="50"/>
      <c r="H7833" s="47"/>
      <c r="I7833" s="47"/>
    </row>
    <row r="7834" spans="2:9" ht="20.100000000000001" hidden="1" customHeight="1" x14ac:dyDescent="0.25">
      <c r="B7834" s="48"/>
      <c r="C7834" s="49"/>
      <c r="D7834" s="49"/>
      <c r="E7834" s="49"/>
      <c r="F7834" s="49"/>
      <c r="G7834" s="50"/>
      <c r="H7834" s="47"/>
      <c r="I7834" s="47"/>
    </row>
    <row r="7835" spans="2:9" ht="20.100000000000001" hidden="1" customHeight="1" x14ac:dyDescent="0.25">
      <c r="B7835" s="48"/>
      <c r="C7835" s="49"/>
      <c r="D7835" s="49"/>
      <c r="E7835" s="49"/>
      <c r="F7835" s="49"/>
      <c r="G7835" s="50"/>
      <c r="H7835" s="47"/>
      <c r="I7835" s="47"/>
    </row>
    <row r="7836" spans="2:9" ht="20.100000000000001" hidden="1" customHeight="1" x14ac:dyDescent="0.25">
      <c r="B7836" s="48"/>
      <c r="C7836" s="49"/>
      <c r="D7836" s="49"/>
      <c r="E7836" s="49"/>
      <c r="F7836" s="49"/>
      <c r="G7836" s="50"/>
      <c r="H7836" s="47"/>
      <c r="I7836" s="47"/>
    </row>
    <row r="7837" spans="2:9" ht="20.100000000000001" hidden="1" customHeight="1" x14ac:dyDescent="0.25">
      <c r="B7837" s="48"/>
      <c r="C7837" s="49"/>
      <c r="D7837" s="49"/>
      <c r="E7837" s="49"/>
      <c r="F7837" s="49"/>
      <c r="G7837" s="50"/>
      <c r="H7837" s="47"/>
      <c r="I7837" s="47"/>
    </row>
    <row r="7838" spans="2:9" ht="20.100000000000001" hidden="1" customHeight="1" x14ac:dyDescent="0.25">
      <c r="B7838" s="48"/>
      <c r="C7838" s="49"/>
      <c r="D7838" s="49"/>
      <c r="E7838" s="49"/>
      <c r="F7838" s="49"/>
      <c r="G7838" s="50"/>
      <c r="H7838" s="47"/>
      <c r="I7838" s="47"/>
    </row>
    <row r="7839" spans="2:9" ht="20.100000000000001" hidden="1" customHeight="1" x14ac:dyDescent="0.25">
      <c r="B7839" s="48"/>
      <c r="C7839" s="49"/>
      <c r="D7839" s="49"/>
      <c r="E7839" s="49"/>
      <c r="F7839" s="49"/>
      <c r="G7839" s="50"/>
      <c r="H7839" s="47"/>
      <c r="I7839" s="47"/>
    </row>
    <row r="7840" spans="2:9" ht="20.100000000000001" hidden="1" customHeight="1" x14ac:dyDescent="0.25">
      <c r="B7840" s="48"/>
      <c r="C7840" s="49"/>
      <c r="D7840" s="49"/>
      <c r="E7840" s="49"/>
      <c r="F7840" s="49"/>
      <c r="G7840" s="50"/>
      <c r="H7840" s="47"/>
      <c r="I7840" s="47"/>
    </row>
    <row r="7841" spans="2:9" ht="20.100000000000001" hidden="1" customHeight="1" x14ac:dyDescent="0.25">
      <c r="B7841" s="48"/>
      <c r="C7841" s="49"/>
      <c r="D7841" s="49"/>
      <c r="E7841" s="49"/>
      <c r="F7841" s="49"/>
      <c r="G7841" s="50"/>
      <c r="H7841" s="47"/>
      <c r="I7841" s="47"/>
    </row>
    <row r="7842" spans="2:9" ht="20.100000000000001" hidden="1" customHeight="1" x14ac:dyDescent="0.25">
      <c r="B7842" s="48"/>
      <c r="C7842" s="49"/>
      <c r="D7842" s="49"/>
      <c r="E7842" s="49"/>
      <c r="F7842" s="49"/>
      <c r="G7842" s="50"/>
      <c r="H7842" s="47"/>
      <c r="I7842" s="47"/>
    </row>
    <row r="7843" spans="2:9" ht="20.100000000000001" hidden="1" customHeight="1" x14ac:dyDescent="0.25">
      <c r="B7843" s="48"/>
      <c r="C7843" s="49"/>
      <c r="D7843" s="49"/>
      <c r="E7843" s="49"/>
      <c r="F7843" s="49"/>
      <c r="G7843" s="50"/>
      <c r="H7843" s="47"/>
      <c r="I7843" s="47"/>
    </row>
    <row r="7844" spans="2:9" ht="20.100000000000001" hidden="1" customHeight="1" x14ac:dyDescent="0.25">
      <c r="B7844" s="48"/>
      <c r="C7844" s="49"/>
      <c r="D7844" s="49"/>
      <c r="E7844" s="49"/>
      <c r="F7844" s="49"/>
      <c r="G7844" s="50"/>
      <c r="H7844" s="47"/>
      <c r="I7844" s="47"/>
    </row>
    <row r="7845" spans="2:9" ht="20.100000000000001" hidden="1" customHeight="1" x14ac:dyDescent="0.25">
      <c r="B7845" s="48"/>
      <c r="C7845" s="49"/>
      <c r="D7845" s="49"/>
      <c r="E7845" s="49"/>
      <c r="F7845" s="49"/>
      <c r="G7845" s="50"/>
      <c r="H7845" s="47"/>
      <c r="I7845" s="47"/>
    </row>
    <row r="7846" spans="2:9" ht="20.100000000000001" hidden="1" customHeight="1" x14ac:dyDescent="0.25">
      <c r="B7846" s="48"/>
      <c r="C7846" s="49"/>
      <c r="D7846" s="49"/>
      <c r="E7846" s="49"/>
      <c r="F7846" s="49"/>
      <c r="G7846" s="50"/>
      <c r="H7846" s="47"/>
      <c r="I7846" s="47"/>
    </row>
    <row r="7847" spans="2:9" ht="20.100000000000001" hidden="1" customHeight="1" x14ac:dyDescent="0.25">
      <c r="B7847" s="48"/>
      <c r="C7847" s="49"/>
      <c r="D7847" s="49"/>
      <c r="E7847" s="49"/>
      <c r="F7847" s="49"/>
      <c r="G7847" s="50"/>
      <c r="H7847" s="47"/>
      <c r="I7847" s="47"/>
    </row>
    <row r="7848" spans="2:9" ht="20.100000000000001" hidden="1" customHeight="1" x14ac:dyDescent="0.25">
      <c r="B7848" s="48"/>
      <c r="C7848" s="49"/>
      <c r="D7848" s="49"/>
      <c r="E7848" s="49"/>
      <c r="F7848" s="49"/>
      <c r="G7848" s="50"/>
      <c r="H7848" s="47"/>
      <c r="I7848" s="47"/>
    </row>
    <row r="7849" spans="2:9" ht="20.100000000000001" hidden="1" customHeight="1" x14ac:dyDescent="0.25">
      <c r="B7849" s="48"/>
      <c r="C7849" s="49"/>
      <c r="D7849" s="49"/>
      <c r="E7849" s="49"/>
      <c r="F7849" s="49"/>
      <c r="G7849" s="50"/>
      <c r="H7849" s="47"/>
      <c r="I7849" s="47"/>
    </row>
    <row r="7850" spans="2:9" ht="20.100000000000001" hidden="1" customHeight="1" x14ac:dyDescent="0.25">
      <c r="B7850" s="48"/>
      <c r="C7850" s="49"/>
      <c r="D7850" s="49"/>
      <c r="E7850" s="49"/>
      <c r="F7850" s="49"/>
      <c r="G7850" s="50"/>
      <c r="H7850" s="47"/>
      <c r="I7850" s="47"/>
    </row>
    <row r="7851" spans="2:9" ht="20.100000000000001" hidden="1" customHeight="1" x14ac:dyDescent="0.25">
      <c r="B7851" s="48"/>
      <c r="C7851" s="49"/>
      <c r="D7851" s="49"/>
      <c r="E7851" s="49"/>
      <c r="F7851" s="49"/>
      <c r="G7851" s="50"/>
      <c r="H7851" s="47"/>
      <c r="I7851" s="47"/>
    </row>
    <row r="7852" spans="2:9" ht="20.100000000000001" hidden="1" customHeight="1" x14ac:dyDescent="0.25">
      <c r="B7852" s="48"/>
      <c r="C7852" s="49"/>
      <c r="D7852" s="49"/>
      <c r="E7852" s="49"/>
      <c r="F7852" s="49"/>
      <c r="G7852" s="50"/>
      <c r="H7852" s="47"/>
      <c r="I7852" s="47"/>
    </row>
    <row r="7853" spans="2:9" ht="20.100000000000001" hidden="1" customHeight="1" x14ac:dyDescent="0.25">
      <c r="B7853" s="48"/>
      <c r="C7853" s="49"/>
      <c r="D7853" s="49"/>
      <c r="E7853" s="49"/>
      <c r="F7853" s="49"/>
      <c r="G7853" s="50"/>
      <c r="H7853" s="47"/>
      <c r="I7853" s="47"/>
    </row>
    <row r="7854" spans="2:9" ht="20.100000000000001" hidden="1" customHeight="1" x14ac:dyDescent="0.25">
      <c r="B7854" s="48"/>
      <c r="C7854" s="49"/>
      <c r="D7854" s="49"/>
      <c r="E7854" s="49"/>
      <c r="F7854" s="49"/>
      <c r="G7854" s="50"/>
      <c r="H7854" s="47"/>
      <c r="I7854" s="47"/>
    </row>
    <row r="7855" spans="2:9" ht="20.100000000000001" hidden="1" customHeight="1" x14ac:dyDescent="0.25">
      <c r="B7855" s="48"/>
      <c r="C7855" s="49"/>
      <c r="D7855" s="49"/>
      <c r="E7855" s="49"/>
      <c r="F7855" s="49"/>
      <c r="G7855" s="50"/>
      <c r="H7855" s="47"/>
      <c r="I7855" s="47"/>
    </row>
    <row r="7856" spans="2:9" ht="20.100000000000001" hidden="1" customHeight="1" x14ac:dyDescent="0.25">
      <c r="B7856" s="48"/>
      <c r="C7856" s="49"/>
      <c r="D7856" s="49"/>
      <c r="E7856" s="49"/>
      <c r="F7856" s="49"/>
      <c r="G7856" s="50"/>
      <c r="H7856" s="47"/>
      <c r="I7856" s="47"/>
    </row>
    <row r="7857" spans="2:9" ht="20.100000000000001" hidden="1" customHeight="1" x14ac:dyDescent="0.25">
      <c r="B7857" s="48"/>
      <c r="C7857" s="49"/>
      <c r="D7857" s="49"/>
      <c r="E7857" s="49"/>
      <c r="F7857" s="49"/>
      <c r="G7857" s="50"/>
      <c r="H7857" s="47"/>
      <c r="I7857" s="47"/>
    </row>
    <row r="7858" spans="2:9" ht="20.100000000000001" hidden="1" customHeight="1" x14ac:dyDescent="0.25">
      <c r="B7858" s="48"/>
      <c r="C7858" s="49"/>
      <c r="D7858" s="49"/>
      <c r="E7858" s="49"/>
      <c r="F7858" s="49"/>
      <c r="G7858" s="50"/>
      <c r="H7858" s="47"/>
      <c r="I7858" s="47"/>
    </row>
    <row r="7859" spans="2:9" ht="20.100000000000001" hidden="1" customHeight="1" x14ac:dyDescent="0.25">
      <c r="B7859" s="48"/>
      <c r="C7859" s="49"/>
      <c r="D7859" s="49"/>
      <c r="E7859" s="49"/>
      <c r="F7859" s="49"/>
      <c r="G7859" s="50"/>
      <c r="H7859" s="47"/>
      <c r="I7859" s="47"/>
    </row>
    <row r="7860" spans="2:9" ht="20.100000000000001" hidden="1" customHeight="1" x14ac:dyDescent="0.25">
      <c r="B7860" s="48"/>
      <c r="C7860" s="49"/>
      <c r="D7860" s="49"/>
      <c r="E7860" s="49"/>
      <c r="F7860" s="49"/>
      <c r="G7860" s="50"/>
      <c r="H7860" s="47"/>
      <c r="I7860" s="47"/>
    </row>
    <row r="7861" spans="2:9" ht="20.100000000000001" hidden="1" customHeight="1" x14ac:dyDescent="0.25">
      <c r="B7861" s="48"/>
      <c r="C7861" s="49"/>
      <c r="D7861" s="49"/>
      <c r="E7861" s="49"/>
      <c r="F7861" s="49"/>
      <c r="G7861" s="50"/>
      <c r="H7861" s="47"/>
      <c r="I7861" s="47"/>
    </row>
    <row r="7862" spans="2:9" ht="20.100000000000001" hidden="1" customHeight="1" x14ac:dyDescent="0.25">
      <c r="B7862" s="48"/>
      <c r="C7862" s="49"/>
      <c r="D7862" s="49"/>
      <c r="E7862" s="49"/>
      <c r="F7862" s="49"/>
      <c r="G7862" s="50"/>
      <c r="H7862" s="47"/>
      <c r="I7862" s="47"/>
    </row>
    <row r="7863" spans="2:9" ht="20.100000000000001" hidden="1" customHeight="1" x14ac:dyDescent="0.25">
      <c r="B7863" s="48"/>
      <c r="C7863" s="49"/>
      <c r="D7863" s="49"/>
      <c r="E7863" s="49"/>
      <c r="F7863" s="49"/>
      <c r="G7863" s="50"/>
      <c r="H7863" s="47"/>
      <c r="I7863" s="47"/>
    </row>
    <row r="7864" spans="2:9" ht="20.100000000000001" hidden="1" customHeight="1" x14ac:dyDescent="0.25">
      <c r="B7864" s="48"/>
      <c r="C7864" s="49"/>
      <c r="D7864" s="49"/>
      <c r="E7864" s="49"/>
      <c r="F7864" s="49"/>
      <c r="G7864" s="50"/>
      <c r="H7864" s="47"/>
      <c r="I7864" s="47"/>
    </row>
    <row r="7865" spans="2:9" ht="20.100000000000001" hidden="1" customHeight="1" x14ac:dyDescent="0.25">
      <c r="B7865" s="48"/>
      <c r="C7865" s="49"/>
      <c r="D7865" s="49"/>
      <c r="E7865" s="49"/>
      <c r="F7865" s="49"/>
      <c r="G7865" s="50"/>
      <c r="H7865" s="47"/>
      <c r="I7865" s="47"/>
    </row>
    <row r="7866" spans="2:9" ht="20.100000000000001" hidden="1" customHeight="1" x14ac:dyDescent="0.25">
      <c r="B7866" s="48"/>
      <c r="C7866" s="49"/>
      <c r="D7866" s="49"/>
      <c r="E7866" s="49"/>
      <c r="F7866" s="49"/>
      <c r="G7866" s="50"/>
      <c r="H7866" s="47"/>
      <c r="I7866" s="47"/>
    </row>
    <row r="7867" spans="2:9" ht="20.100000000000001" hidden="1" customHeight="1" x14ac:dyDescent="0.25">
      <c r="B7867" s="48"/>
      <c r="C7867" s="49"/>
      <c r="D7867" s="49"/>
      <c r="E7867" s="49"/>
      <c r="F7867" s="49"/>
      <c r="G7867" s="50"/>
      <c r="H7867" s="47"/>
      <c r="I7867" s="47"/>
    </row>
    <row r="7868" spans="2:9" ht="20.100000000000001" hidden="1" customHeight="1" x14ac:dyDescent="0.25">
      <c r="B7868" s="48"/>
      <c r="C7868" s="49"/>
      <c r="D7868" s="49"/>
      <c r="E7868" s="49"/>
      <c r="F7868" s="49"/>
      <c r="G7868" s="50"/>
      <c r="H7868" s="47"/>
      <c r="I7868" s="47"/>
    </row>
    <row r="7869" spans="2:9" ht="20.100000000000001" hidden="1" customHeight="1" x14ac:dyDescent="0.25">
      <c r="B7869" s="48"/>
      <c r="C7869" s="49"/>
      <c r="D7869" s="49"/>
      <c r="E7869" s="49"/>
      <c r="F7869" s="49"/>
      <c r="G7869" s="50"/>
      <c r="H7869" s="47"/>
      <c r="I7869" s="47"/>
    </row>
    <row r="7870" spans="2:9" ht="20.100000000000001" hidden="1" customHeight="1" x14ac:dyDescent="0.25">
      <c r="B7870" s="48"/>
      <c r="C7870" s="49"/>
      <c r="D7870" s="49"/>
      <c r="E7870" s="49"/>
      <c r="F7870" s="49"/>
      <c r="G7870" s="50"/>
      <c r="H7870" s="47"/>
      <c r="I7870" s="47"/>
    </row>
    <row r="7871" spans="2:9" ht="20.100000000000001" hidden="1" customHeight="1" x14ac:dyDescent="0.25">
      <c r="B7871" s="48"/>
      <c r="C7871" s="49"/>
      <c r="D7871" s="49"/>
      <c r="E7871" s="49"/>
      <c r="F7871" s="49"/>
      <c r="G7871" s="50"/>
      <c r="H7871" s="47"/>
      <c r="I7871" s="47"/>
    </row>
    <row r="7872" spans="2:9" ht="20.100000000000001" hidden="1" customHeight="1" x14ac:dyDescent="0.25">
      <c r="B7872" s="48"/>
      <c r="C7872" s="49"/>
      <c r="D7872" s="49"/>
      <c r="E7872" s="49"/>
      <c r="F7872" s="49"/>
      <c r="G7872" s="50"/>
      <c r="H7872" s="47"/>
      <c r="I7872" s="47"/>
    </row>
    <row r="7873" spans="2:9" ht="20.100000000000001" hidden="1" customHeight="1" x14ac:dyDescent="0.25">
      <c r="B7873" s="48"/>
      <c r="C7873" s="49"/>
      <c r="D7873" s="49"/>
      <c r="E7873" s="49"/>
      <c r="F7873" s="49"/>
      <c r="G7873" s="50"/>
      <c r="H7873" s="47"/>
      <c r="I7873" s="47"/>
    </row>
    <row r="7874" spans="2:9" ht="20.100000000000001" hidden="1" customHeight="1" x14ac:dyDescent="0.25">
      <c r="B7874" s="48"/>
      <c r="C7874" s="49"/>
      <c r="D7874" s="49"/>
      <c r="E7874" s="49"/>
      <c r="F7874" s="49"/>
      <c r="G7874" s="50"/>
      <c r="H7874" s="47"/>
      <c r="I7874" s="47"/>
    </row>
    <row r="7875" spans="2:9" ht="20.100000000000001" hidden="1" customHeight="1" x14ac:dyDescent="0.25">
      <c r="B7875" s="48"/>
      <c r="C7875" s="49"/>
      <c r="D7875" s="49"/>
      <c r="E7875" s="49"/>
      <c r="F7875" s="49"/>
      <c r="G7875" s="50"/>
      <c r="H7875" s="47"/>
      <c r="I7875" s="47"/>
    </row>
    <row r="7876" spans="2:9" ht="20.100000000000001" hidden="1" customHeight="1" x14ac:dyDescent="0.25">
      <c r="B7876" s="48"/>
      <c r="C7876" s="49"/>
      <c r="D7876" s="49"/>
      <c r="E7876" s="49"/>
      <c r="F7876" s="49"/>
      <c r="G7876" s="50"/>
      <c r="H7876" s="47"/>
      <c r="I7876" s="47"/>
    </row>
    <row r="7877" spans="2:9" ht="20.100000000000001" hidden="1" customHeight="1" x14ac:dyDescent="0.25">
      <c r="B7877" s="48"/>
      <c r="C7877" s="49"/>
      <c r="D7877" s="49"/>
      <c r="E7877" s="49"/>
      <c r="F7877" s="49"/>
      <c r="G7877" s="50"/>
      <c r="H7877" s="47"/>
      <c r="I7877" s="47"/>
    </row>
    <row r="7878" spans="2:9" ht="20.100000000000001" hidden="1" customHeight="1" x14ac:dyDescent="0.25">
      <c r="B7878" s="48"/>
      <c r="C7878" s="49"/>
      <c r="D7878" s="49"/>
      <c r="E7878" s="49"/>
      <c r="F7878" s="49"/>
      <c r="G7878" s="50"/>
      <c r="H7878" s="47"/>
      <c r="I7878" s="47"/>
    </row>
    <row r="7879" spans="2:9" ht="20.100000000000001" hidden="1" customHeight="1" x14ac:dyDescent="0.25">
      <c r="B7879" s="48"/>
      <c r="C7879" s="49"/>
      <c r="D7879" s="49"/>
      <c r="E7879" s="49"/>
      <c r="F7879" s="49"/>
      <c r="G7879" s="50"/>
      <c r="H7879" s="47"/>
      <c r="I7879" s="47"/>
    </row>
    <row r="7880" spans="2:9" ht="20.100000000000001" hidden="1" customHeight="1" x14ac:dyDescent="0.25">
      <c r="B7880" s="48"/>
      <c r="C7880" s="49"/>
      <c r="D7880" s="49"/>
      <c r="E7880" s="49"/>
      <c r="F7880" s="49"/>
      <c r="G7880" s="50"/>
      <c r="H7880" s="47"/>
      <c r="I7880" s="47"/>
    </row>
    <row r="7881" spans="2:9" ht="20.100000000000001" hidden="1" customHeight="1" x14ac:dyDescent="0.25">
      <c r="B7881" s="48"/>
      <c r="C7881" s="49"/>
      <c r="D7881" s="49"/>
      <c r="E7881" s="49"/>
      <c r="F7881" s="49"/>
      <c r="G7881" s="50"/>
      <c r="H7881" s="47"/>
      <c r="I7881" s="47"/>
    </row>
    <row r="7882" spans="2:9" ht="20.100000000000001" hidden="1" customHeight="1" x14ac:dyDescent="0.25">
      <c r="B7882" s="48"/>
      <c r="C7882" s="49"/>
      <c r="D7882" s="49"/>
      <c r="E7882" s="49"/>
      <c r="F7882" s="49"/>
      <c r="G7882" s="50"/>
      <c r="H7882" s="47"/>
      <c r="I7882" s="47"/>
    </row>
    <row r="7883" spans="2:9" ht="20.100000000000001" hidden="1" customHeight="1" x14ac:dyDescent="0.25">
      <c r="B7883" s="48"/>
      <c r="C7883" s="49"/>
      <c r="D7883" s="49"/>
      <c r="E7883" s="49"/>
      <c r="F7883" s="49"/>
      <c r="G7883" s="50"/>
      <c r="H7883" s="47"/>
      <c r="I7883" s="47"/>
    </row>
    <row r="7884" spans="2:9" ht="20.100000000000001" hidden="1" customHeight="1" x14ac:dyDescent="0.25">
      <c r="B7884" s="48"/>
      <c r="C7884" s="49"/>
      <c r="D7884" s="49"/>
      <c r="E7884" s="49"/>
      <c r="F7884" s="49"/>
      <c r="G7884" s="50"/>
      <c r="H7884" s="47"/>
      <c r="I7884" s="47"/>
    </row>
    <row r="7885" spans="2:9" ht="20.100000000000001" hidden="1" customHeight="1" x14ac:dyDescent="0.25">
      <c r="B7885" s="48"/>
      <c r="C7885" s="49"/>
      <c r="D7885" s="49"/>
      <c r="E7885" s="49"/>
      <c r="F7885" s="49"/>
      <c r="G7885" s="50"/>
      <c r="H7885" s="47"/>
      <c r="I7885" s="47"/>
    </row>
    <row r="7886" spans="2:9" ht="20.100000000000001" hidden="1" customHeight="1" x14ac:dyDescent="0.25">
      <c r="B7886" s="48"/>
      <c r="C7886" s="49"/>
      <c r="D7886" s="49"/>
      <c r="E7886" s="49"/>
      <c r="F7886" s="49"/>
      <c r="G7886" s="50"/>
      <c r="H7886" s="47"/>
      <c r="I7886" s="47"/>
    </row>
    <row r="7887" spans="2:9" ht="20.100000000000001" hidden="1" customHeight="1" x14ac:dyDescent="0.25">
      <c r="B7887" s="48"/>
      <c r="C7887" s="49"/>
      <c r="D7887" s="49"/>
      <c r="E7887" s="49"/>
      <c r="F7887" s="49"/>
      <c r="G7887" s="50"/>
      <c r="H7887" s="47"/>
      <c r="I7887" s="47"/>
    </row>
    <row r="7888" spans="2:9" ht="20.100000000000001" hidden="1" customHeight="1" x14ac:dyDescent="0.25">
      <c r="B7888" s="48"/>
      <c r="C7888" s="49"/>
      <c r="D7888" s="49"/>
      <c r="E7888" s="49"/>
      <c r="F7888" s="49"/>
      <c r="G7888" s="50"/>
      <c r="H7888" s="47"/>
      <c r="I7888" s="47"/>
    </row>
    <row r="7889" spans="2:9" ht="20.100000000000001" hidden="1" customHeight="1" x14ac:dyDescent="0.25">
      <c r="B7889" s="48"/>
      <c r="C7889" s="49"/>
      <c r="D7889" s="49"/>
      <c r="E7889" s="49"/>
      <c r="F7889" s="49"/>
      <c r="G7889" s="50"/>
      <c r="H7889" s="47"/>
      <c r="I7889" s="47"/>
    </row>
    <row r="7890" spans="2:9" ht="20.100000000000001" hidden="1" customHeight="1" x14ac:dyDescent="0.25">
      <c r="B7890" s="48"/>
      <c r="C7890" s="49"/>
      <c r="D7890" s="49"/>
      <c r="E7890" s="49"/>
      <c r="F7890" s="49"/>
      <c r="G7890" s="50"/>
      <c r="H7890" s="47"/>
      <c r="I7890" s="47"/>
    </row>
    <row r="7891" spans="2:9" ht="20.100000000000001" hidden="1" customHeight="1" x14ac:dyDescent="0.25">
      <c r="B7891" s="48"/>
      <c r="C7891" s="49"/>
      <c r="D7891" s="49"/>
      <c r="E7891" s="49"/>
      <c r="F7891" s="49"/>
      <c r="G7891" s="50"/>
      <c r="H7891" s="47"/>
      <c r="I7891" s="47"/>
    </row>
    <row r="7892" spans="2:9" ht="20.100000000000001" hidden="1" customHeight="1" x14ac:dyDescent="0.25">
      <c r="B7892" s="48"/>
      <c r="C7892" s="49"/>
      <c r="D7892" s="49"/>
      <c r="E7892" s="49"/>
      <c r="F7892" s="49"/>
      <c r="G7892" s="50"/>
      <c r="H7892" s="47"/>
      <c r="I7892" s="47"/>
    </row>
    <row r="7893" spans="2:9" ht="20.100000000000001" hidden="1" customHeight="1" x14ac:dyDescent="0.25">
      <c r="B7893" s="48"/>
      <c r="C7893" s="49"/>
      <c r="D7893" s="49"/>
      <c r="E7893" s="49"/>
      <c r="F7893" s="49"/>
      <c r="G7893" s="50"/>
      <c r="H7893" s="47"/>
      <c r="I7893" s="47"/>
    </row>
    <row r="7894" spans="2:9" ht="20.100000000000001" hidden="1" customHeight="1" x14ac:dyDescent="0.25">
      <c r="B7894" s="48"/>
      <c r="C7894" s="49"/>
      <c r="D7894" s="49"/>
      <c r="E7894" s="49"/>
      <c r="F7894" s="49"/>
      <c r="G7894" s="50"/>
      <c r="H7894" s="47"/>
      <c r="I7894" s="47"/>
    </row>
    <row r="7895" spans="2:9" ht="20.100000000000001" hidden="1" customHeight="1" x14ac:dyDescent="0.25">
      <c r="B7895" s="48"/>
      <c r="C7895" s="49"/>
      <c r="D7895" s="49"/>
      <c r="E7895" s="49"/>
      <c r="F7895" s="49"/>
      <c r="G7895" s="50"/>
      <c r="H7895" s="47"/>
      <c r="I7895" s="47"/>
    </row>
    <row r="7896" spans="2:9" ht="20.100000000000001" hidden="1" customHeight="1" x14ac:dyDescent="0.25">
      <c r="B7896" s="48"/>
      <c r="C7896" s="49"/>
      <c r="D7896" s="49"/>
      <c r="E7896" s="49"/>
      <c r="F7896" s="49"/>
      <c r="G7896" s="50"/>
      <c r="H7896" s="47"/>
      <c r="I7896" s="47"/>
    </row>
    <row r="7897" spans="2:9" ht="20.100000000000001" hidden="1" customHeight="1" x14ac:dyDescent="0.25">
      <c r="B7897" s="48"/>
      <c r="C7897" s="49"/>
      <c r="D7897" s="49"/>
      <c r="E7897" s="49"/>
      <c r="F7897" s="49"/>
      <c r="G7897" s="50"/>
      <c r="H7897" s="47"/>
      <c r="I7897" s="47"/>
    </row>
    <row r="7898" spans="2:9" ht="20.100000000000001" hidden="1" customHeight="1" x14ac:dyDescent="0.25">
      <c r="B7898" s="48"/>
      <c r="C7898" s="49"/>
      <c r="D7898" s="49"/>
      <c r="E7898" s="49"/>
      <c r="F7898" s="49"/>
      <c r="G7898" s="50"/>
      <c r="H7898" s="47"/>
      <c r="I7898" s="47"/>
    </row>
    <row r="7899" spans="2:9" ht="20.100000000000001" hidden="1" customHeight="1" x14ac:dyDescent="0.25">
      <c r="B7899" s="48"/>
      <c r="C7899" s="49"/>
      <c r="D7899" s="49"/>
      <c r="E7899" s="49"/>
      <c r="F7899" s="49"/>
      <c r="G7899" s="50"/>
      <c r="H7899" s="47"/>
      <c r="I7899" s="47"/>
    </row>
    <row r="7900" spans="2:9" ht="20.100000000000001" hidden="1" customHeight="1" x14ac:dyDescent="0.25">
      <c r="B7900" s="48"/>
      <c r="C7900" s="49"/>
      <c r="D7900" s="49"/>
      <c r="E7900" s="49"/>
      <c r="F7900" s="49"/>
      <c r="G7900" s="50"/>
      <c r="H7900" s="47"/>
      <c r="I7900" s="47"/>
    </row>
    <row r="7901" spans="2:9" ht="20.100000000000001" hidden="1" customHeight="1" x14ac:dyDescent="0.25">
      <c r="B7901" s="48"/>
      <c r="C7901" s="49"/>
      <c r="D7901" s="49"/>
      <c r="E7901" s="49"/>
      <c r="F7901" s="49"/>
      <c r="G7901" s="50"/>
      <c r="H7901" s="47"/>
      <c r="I7901" s="47"/>
    </row>
    <row r="7902" spans="2:9" ht="20.100000000000001" hidden="1" customHeight="1" x14ac:dyDescent="0.25">
      <c r="B7902" s="48"/>
      <c r="C7902" s="49"/>
      <c r="D7902" s="49"/>
      <c r="E7902" s="49"/>
      <c r="F7902" s="49"/>
      <c r="G7902" s="50"/>
      <c r="H7902" s="47"/>
      <c r="I7902" s="47"/>
    </row>
    <row r="7903" spans="2:9" ht="20.100000000000001" hidden="1" customHeight="1" x14ac:dyDescent="0.25">
      <c r="B7903" s="48"/>
      <c r="C7903" s="49"/>
      <c r="D7903" s="49"/>
      <c r="E7903" s="49"/>
      <c r="F7903" s="49"/>
      <c r="G7903" s="50"/>
      <c r="H7903" s="47"/>
      <c r="I7903" s="47"/>
    </row>
    <row r="7904" spans="2:9" ht="20.100000000000001" hidden="1" customHeight="1" x14ac:dyDescent="0.25">
      <c r="B7904" s="48"/>
      <c r="C7904" s="49"/>
      <c r="D7904" s="49"/>
      <c r="E7904" s="49"/>
      <c r="F7904" s="49"/>
      <c r="G7904" s="50"/>
      <c r="H7904" s="47"/>
      <c r="I7904" s="47"/>
    </row>
    <row r="7905" spans="2:9" ht="20.100000000000001" hidden="1" customHeight="1" x14ac:dyDescent="0.25">
      <c r="B7905" s="48"/>
      <c r="C7905" s="49"/>
      <c r="D7905" s="49"/>
      <c r="E7905" s="49"/>
      <c r="F7905" s="49"/>
      <c r="G7905" s="50"/>
      <c r="H7905" s="47"/>
      <c r="I7905" s="47"/>
    </row>
    <row r="7906" spans="2:9" ht="20.100000000000001" hidden="1" customHeight="1" x14ac:dyDescent="0.25">
      <c r="B7906" s="48"/>
      <c r="C7906" s="49"/>
      <c r="D7906" s="49"/>
      <c r="E7906" s="49"/>
      <c r="F7906" s="49"/>
      <c r="G7906" s="50"/>
      <c r="H7906" s="47"/>
      <c r="I7906" s="47"/>
    </row>
    <row r="7907" spans="2:9" ht="20.100000000000001" hidden="1" customHeight="1" x14ac:dyDescent="0.25">
      <c r="B7907" s="48"/>
      <c r="C7907" s="49"/>
      <c r="D7907" s="49"/>
      <c r="E7907" s="49"/>
      <c r="F7907" s="49"/>
      <c r="G7907" s="50"/>
      <c r="H7907" s="47"/>
      <c r="I7907" s="47"/>
    </row>
    <row r="7908" spans="2:9" ht="20.100000000000001" hidden="1" customHeight="1" x14ac:dyDescent="0.25">
      <c r="B7908" s="48"/>
      <c r="C7908" s="49"/>
      <c r="D7908" s="49"/>
      <c r="E7908" s="49"/>
      <c r="F7908" s="49"/>
      <c r="G7908" s="50"/>
      <c r="H7908" s="47"/>
      <c r="I7908" s="47"/>
    </row>
    <row r="7909" spans="2:9" ht="20.100000000000001" hidden="1" customHeight="1" x14ac:dyDescent="0.25">
      <c r="B7909" s="48"/>
      <c r="C7909" s="49"/>
      <c r="D7909" s="49"/>
      <c r="E7909" s="49"/>
      <c r="F7909" s="49"/>
      <c r="G7909" s="50"/>
      <c r="H7909" s="47"/>
      <c r="I7909" s="47"/>
    </row>
    <row r="7910" spans="2:9" ht="20.100000000000001" hidden="1" customHeight="1" x14ac:dyDescent="0.25">
      <c r="B7910" s="48"/>
      <c r="C7910" s="49"/>
      <c r="D7910" s="49"/>
      <c r="E7910" s="49"/>
      <c r="F7910" s="49"/>
      <c r="G7910" s="50"/>
      <c r="H7910" s="47"/>
      <c r="I7910" s="47"/>
    </row>
    <row r="7911" spans="2:9" ht="20.100000000000001" hidden="1" customHeight="1" x14ac:dyDescent="0.25">
      <c r="B7911" s="48"/>
      <c r="C7911" s="49"/>
      <c r="D7911" s="49"/>
      <c r="E7911" s="49"/>
      <c r="F7911" s="49"/>
      <c r="G7911" s="50"/>
      <c r="H7911" s="47"/>
      <c r="I7911" s="47"/>
    </row>
    <row r="7912" spans="2:9" ht="20.100000000000001" hidden="1" customHeight="1" x14ac:dyDescent="0.25">
      <c r="B7912" s="48"/>
      <c r="C7912" s="49"/>
      <c r="D7912" s="49"/>
      <c r="E7912" s="49"/>
      <c r="F7912" s="49"/>
      <c r="G7912" s="50"/>
      <c r="H7912" s="47"/>
      <c r="I7912" s="47"/>
    </row>
    <row r="7913" spans="2:9" ht="20.100000000000001" hidden="1" customHeight="1" x14ac:dyDescent="0.25">
      <c r="B7913" s="48"/>
      <c r="C7913" s="49"/>
      <c r="D7913" s="49"/>
      <c r="E7913" s="49"/>
      <c r="F7913" s="49"/>
      <c r="G7913" s="50"/>
      <c r="H7913" s="47"/>
      <c r="I7913" s="47"/>
    </row>
    <row r="7914" spans="2:9" ht="20.100000000000001" hidden="1" customHeight="1" x14ac:dyDescent="0.25">
      <c r="B7914" s="48"/>
      <c r="C7914" s="49"/>
      <c r="D7914" s="49"/>
      <c r="E7914" s="49"/>
      <c r="F7914" s="49"/>
      <c r="G7914" s="50"/>
      <c r="H7914" s="47"/>
      <c r="I7914" s="47"/>
    </row>
    <row r="7915" spans="2:9" ht="20.100000000000001" hidden="1" customHeight="1" x14ac:dyDescent="0.25">
      <c r="B7915" s="48"/>
      <c r="C7915" s="49"/>
      <c r="D7915" s="49"/>
      <c r="E7915" s="49"/>
      <c r="F7915" s="49"/>
      <c r="G7915" s="50"/>
      <c r="H7915" s="47"/>
      <c r="I7915" s="47"/>
    </row>
    <row r="7916" spans="2:9" ht="20.100000000000001" hidden="1" customHeight="1" x14ac:dyDescent="0.25">
      <c r="B7916" s="48"/>
      <c r="C7916" s="49"/>
      <c r="D7916" s="49"/>
      <c r="E7916" s="49"/>
      <c r="F7916" s="49"/>
      <c r="G7916" s="50"/>
      <c r="H7916" s="47"/>
      <c r="I7916" s="47"/>
    </row>
    <row r="7917" spans="2:9" ht="20.100000000000001" hidden="1" customHeight="1" x14ac:dyDescent="0.25">
      <c r="B7917" s="48"/>
      <c r="C7917" s="49"/>
      <c r="D7917" s="49"/>
      <c r="E7917" s="49"/>
      <c r="F7917" s="49"/>
      <c r="G7917" s="50"/>
      <c r="H7917" s="47"/>
      <c r="I7917" s="47"/>
    </row>
    <row r="7918" spans="2:9" ht="20.100000000000001" hidden="1" customHeight="1" x14ac:dyDescent="0.25">
      <c r="B7918" s="48"/>
      <c r="C7918" s="49"/>
      <c r="D7918" s="49"/>
      <c r="E7918" s="49"/>
      <c r="F7918" s="49"/>
      <c r="G7918" s="50"/>
      <c r="H7918" s="47"/>
      <c r="I7918" s="47"/>
    </row>
    <row r="7919" spans="2:9" ht="20.100000000000001" hidden="1" customHeight="1" x14ac:dyDescent="0.25">
      <c r="B7919" s="48"/>
      <c r="C7919" s="49"/>
      <c r="D7919" s="49"/>
      <c r="E7919" s="49"/>
      <c r="F7919" s="49"/>
      <c r="G7919" s="50"/>
      <c r="H7919" s="47"/>
      <c r="I7919" s="47"/>
    </row>
    <row r="7920" spans="2:9" ht="20.100000000000001" hidden="1" customHeight="1" x14ac:dyDescent="0.25">
      <c r="B7920" s="48"/>
      <c r="C7920" s="49"/>
      <c r="D7920" s="49"/>
      <c r="E7920" s="49"/>
      <c r="F7920" s="49"/>
      <c r="G7920" s="50"/>
      <c r="H7920" s="47"/>
      <c r="I7920" s="47"/>
    </row>
    <row r="7921" spans="2:9" ht="20.100000000000001" hidden="1" customHeight="1" x14ac:dyDescent="0.25">
      <c r="B7921" s="48"/>
      <c r="C7921" s="49"/>
      <c r="D7921" s="49"/>
      <c r="E7921" s="49"/>
      <c r="F7921" s="49"/>
      <c r="G7921" s="50"/>
      <c r="H7921" s="47"/>
      <c r="I7921" s="47"/>
    </row>
    <row r="7922" spans="2:9" ht="20.100000000000001" hidden="1" customHeight="1" x14ac:dyDescent="0.25">
      <c r="B7922" s="48"/>
      <c r="C7922" s="49"/>
      <c r="D7922" s="49"/>
      <c r="E7922" s="49"/>
      <c r="F7922" s="49"/>
      <c r="G7922" s="50"/>
      <c r="H7922" s="47"/>
      <c r="I7922" s="47"/>
    </row>
    <row r="7923" spans="2:9" ht="20.100000000000001" hidden="1" customHeight="1" x14ac:dyDescent="0.25">
      <c r="B7923" s="48"/>
      <c r="C7923" s="49"/>
      <c r="D7923" s="49"/>
      <c r="E7923" s="49"/>
      <c r="F7923" s="49"/>
      <c r="G7923" s="50"/>
      <c r="H7923" s="47"/>
      <c r="I7923" s="47"/>
    </row>
    <row r="7924" spans="2:9" ht="20.100000000000001" hidden="1" customHeight="1" x14ac:dyDescent="0.25">
      <c r="B7924" s="48"/>
      <c r="C7924" s="49"/>
      <c r="D7924" s="49"/>
      <c r="E7924" s="49"/>
      <c r="F7924" s="49"/>
      <c r="G7924" s="50"/>
      <c r="H7924" s="47"/>
      <c r="I7924" s="47"/>
    </row>
    <row r="7925" spans="2:9" ht="20.100000000000001" hidden="1" customHeight="1" x14ac:dyDescent="0.25">
      <c r="B7925" s="48"/>
      <c r="C7925" s="49"/>
      <c r="D7925" s="49"/>
      <c r="E7925" s="49"/>
      <c r="F7925" s="49"/>
      <c r="G7925" s="50"/>
      <c r="H7925" s="47"/>
      <c r="I7925" s="47"/>
    </row>
    <row r="7926" spans="2:9" ht="20.100000000000001" hidden="1" customHeight="1" x14ac:dyDescent="0.25">
      <c r="B7926" s="48"/>
      <c r="C7926" s="49"/>
      <c r="D7926" s="49"/>
      <c r="E7926" s="49"/>
      <c r="F7926" s="49"/>
      <c r="G7926" s="50"/>
      <c r="H7926" s="47"/>
      <c r="I7926" s="47"/>
    </row>
    <row r="7927" spans="2:9" ht="20.100000000000001" hidden="1" customHeight="1" x14ac:dyDescent="0.25">
      <c r="B7927" s="48"/>
      <c r="C7927" s="49"/>
      <c r="D7927" s="49"/>
      <c r="E7927" s="49"/>
      <c r="F7927" s="49"/>
      <c r="G7927" s="50"/>
      <c r="H7927" s="47"/>
      <c r="I7927" s="47"/>
    </row>
    <row r="7928" spans="2:9" ht="20.100000000000001" hidden="1" customHeight="1" x14ac:dyDescent="0.25">
      <c r="B7928" s="48"/>
      <c r="C7928" s="49"/>
      <c r="D7928" s="49"/>
      <c r="E7928" s="49"/>
      <c r="F7928" s="49"/>
      <c r="G7928" s="50"/>
      <c r="H7928" s="47"/>
      <c r="I7928" s="47"/>
    </row>
    <row r="7929" spans="2:9" ht="20.100000000000001" hidden="1" customHeight="1" x14ac:dyDescent="0.25">
      <c r="B7929" s="48"/>
      <c r="C7929" s="49"/>
      <c r="D7929" s="49"/>
      <c r="E7929" s="49"/>
      <c r="F7929" s="49"/>
      <c r="G7929" s="50"/>
      <c r="H7929" s="47"/>
      <c r="I7929" s="47"/>
    </row>
    <row r="7930" spans="2:9" ht="20.100000000000001" hidden="1" customHeight="1" x14ac:dyDescent="0.25">
      <c r="B7930" s="48"/>
      <c r="C7930" s="49"/>
      <c r="D7930" s="49"/>
      <c r="E7930" s="49"/>
      <c r="F7930" s="49"/>
      <c r="G7930" s="50"/>
      <c r="H7930" s="47"/>
      <c r="I7930" s="47"/>
    </row>
    <row r="7931" spans="2:9" ht="20.100000000000001" hidden="1" customHeight="1" x14ac:dyDescent="0.25">
      <c r="B7931" s="48"/>
      <c r="C7931" s="49"/>
      <c r="D7931" s="49"/>
      <c r="E7931" s="49"/>
      <c r="F7931" s="49"/>
      <c r="G7931" s="50"/>
      <c r="H7931" s="47"/>
      <c r="I7931" s="47"/>
    </row>
    <row r="7932" spans="2:9" ht="20.100000000000001" hidden="1" customHeight="1" x14ac:dyDescent="0.25">
      <c r="B7932" s="48"/>
      <c r="C7932" s="49"/>
      <c r="D7932" s="49"/>
      <c r="E7932" s="49"/>
      <c r="F7932" s="49"/>
      <c r="G7932" s="50"/>
      <c r="H7932" s="47"/>
      <c r="I7932" s="47"/>
    </row>
    <row r="7933" spans="2:9" ht="20.100000000000001" hidden="1" customHeight="1" x14ac:dyDescent="0.25">
      <c r="B7933" s="48"/>
      <c r="C7933" s="49"/>
      <c r="D7933" s="49"/>
      <c r="E7933" s="49"/>
      <c r="F7933" s="49"/>
      <c r="G7933" s="50"/>
      <c r="H7933" s="47"/>
      <c r="I7933" s="47"/>
    </row>
    <row r="7934" spans="2:9" ht="20.100000000000001" hidden="1" customHeight="1" x14ac:dyDescent="0.25">
      <c r="B7934" s="48"/>
      <c r="C7934" s="49"/>
      <c r="D7934" s="49"/>
      <c r="E7934" s="49"/>
      <c r="F7934" s="49"/>
      <c r="G7934" s="50"/>
      <c r="H7934" s="47"/>
      <c r="I7934" s="47"/>
    </row>
    <row r="7935" spans="2:9" ht="20.100000000000001" hidden="1" customHeight="1" x14ac:dyDescent="0.25">
      <c r="B7935" s="48"/>
      <c r="C7935" s="49"/>
      <c r="D7935" s="49"/>
      <c r="E7935" s="49"/>
      <c r="F7935" s="49"/>
      <c r="G7935" s="50"/>
      <c r="H7935" s="47"/>
      <c r="I7935" s="47"/>
    </row>
    <row r="7936" spans="2:9" ht="20.100000000000001" hidden="1" customHeight="1" x14ac:dyDescent="0.25">
      <c r="B7936" s="48"/>
      <c r="C7936" s="49"/>
      <c r="D7936" s="49"/>
      <c r="E7936" s="49"/>
      <c r="F7936" s="49"/>
      <c r="G7936" s="50"/>
      <c r="H7936" s="47"/>
      <c r="I7936" s="47"/>
    </row>
    <row r="7937" spans="2:9" ht="20.100000000000001" hidden="1" customHeight="1" x14ac:dyDescent="0.25">
      <c r="B7937" s="48"/>
      <c r="C7937" s="49"/>
      <c r="D7937" s="49"/>
      <c r="E7937" s="49"/>
      <c r="F7937" s="49"/>
      <c r="G7937" s="50"/>
      <c r="H7937" s="47"/>
      <c r="I7937" s="47"/>
    </row>
    <row r="7938" spans="2:9" ht="20.100000000000001" hidden="1" customHeight="1" x14ac:dyDescent="0.25">
      <c r="B7938" s="48"/>
      <c r="C7938" s="49"/>
      <c r="D7938" s="49"/>
      <c r="E7938" s="49"/>
      <c r="F7938" s="49"/>
      <c r="G7938" s="50"/>
      <c r="H7938" s="47"/>
      <c r="I7938" s="47"/>
    </row>
    <row r="7939" spans="2:9" ht="20.100000000000001" hidden="1" customHeight="1" x14ac:dyDescent="0.25">
      <c r="B7939" s="48"/>
      <c r="C7939" s="49"/>
      <c r="D7939" s="49"/>
      <c r="E7939" s="49"/>
      <c r="F7939" s="49"/>
      <c r="G7939" s="50"/>
      <c r="H7939" s="47"/>
      <c r="I7939" s="47"/>
    </row>
    <row r="7940" spans="2:9" ht="20.100000000000001" hidden="1" customHeight="1" x14ac:dyDescent="0.25">
      <c r="B7940" s="48"/>
      <c r="C7940" s="49"/>
      <c r="D7940" s="49"/>
      <c r="E7940" s="49"/>
      <c r="F7940" s="49"/>
      <c r="G7940" s="50"/>
      <c r="H7940" s="47"/>
      <c r="I7940" s="47"/>
    </row>
    <row r="7941" spans="2:9" ht="20.100000000000001" hidden="1" customHeight="1" x14ac:dyDescent="0.25">
      <c r="B7941" s="48"/>
      <c r="C7941" s="49"/>
      <c r="D7941" s="49"/>
      <c r="E7941" s="49"/>
      <c r="F7941" s="49"/>
      <c r="G7941" s="50"/>
      <c r="H7941" s="47"/>
      <c r="I7941" s="47"/>
    </row>
    <row r="7942" spans="2:9" ht="20.100000000000001" hidden="1" customHeight="1" x14ac:dyDescent="0.25">
      <c r="B7942" s="48"/>
      <c r="C7942" s="49"/>
      <c r="D7942" s="49"/>
      <c r="E7942" s="49"/>
      <c r="F7942" s="49"/>
      <c r="G7942" s="50"/>
      <c r="H7942" s="47"/>
      <c r="I7942" s="47"/>
    </row>
    <row r="7943" spans="2:9" ht="20.100000000000001" hidden="1" customHeight="1" x14ac:dyDescent="0.25">
      <c r="B7943" s="48"/>
      <c r="C7943" s="49"/>
      <c r="D7943" s="49"/>
      <c r="E7943" s="49"/>
      <c r="F7943" s="49"/>
      <c r="G7943" s="50"/>
      <c r="H7943" s="47"/>
      <c r="I7943" s="47"/>
    </row>
    <row r="7944" spans="2:9" ht="20.100000000000001" hidden="1" customHeight="1" x14ac:dyDescent="0.25">
      <c r="B7944" s="48"/>
      <c r="C7944" s="49"/>
      <c r="D7944" s="49"/>
      <c r="E7944" s="49"/>
      <c r="F7944" s="49"/>
      <c r="G7944" s="50"/>
      <c r="H7944" s="47"/>
      <c r="I7944" s="47"/>
    </row>
    <row r="7945" spans="2:9" ht="20.100000000000001" hidden="1" customHeight="1" x14ac:dyDescent="0.25">
      <c r="B7945" s="48"/>
      <c r="C7945" s="49"/>
      <c r="D7945" s="49"/>
      <c r="E7945" s="49"/>
      <c r="F7945" s="49"/>
      <c r="G7945" s="50"/>
      <c r="H7945" s="47"/>
      <c r="I7945" s="47"/>
    </row>
    <row r="7946" spans="2:9" ht="20.100000000000001" hidden="1" customHeight="1" x14ac:dyDescent="0.25">
      <c r="B7946" s="48"/>
      <c r="C7946" s="49"/>
      <c r="D7946" s="49"/>
      <c r="E7946" s="49"/>
      <c r="F7946" s="49"/>
      <c r="G7946" s="50"/>
      <c r="H7946" s="47"/>
      <c r="I7946" s="47"/>
    </row>
    <row r="7947" spans="2:9" ht="20.100000000000001" hidden="1" customHeight="1" x14ac:dyDescent="0.25">
      <c r="B7947" s="48"/>
      <c r="C7947" s="49"/>
      <c r="D7947" s="49"/>
      <c r="E7947" s="49"/>
      <c r="F7947" s="49"/>
      <c r="G7947" s="50"/>
      <c r="H7947" s="47"/>
      <c r="I7947" s="47"/>
    </row>
    <row r="7948" spans="2:9" ht="20.100000000000001" hidden="1" customHeight="1" x14ac:dyDescent="0.25">
      <c r="B7948" s="48"/>
      <c r="C7948" s="49"/>
      <c r="D7948" s="49"/>
      <c r="E7948" s="49"/>
      <c r="F7948" s="49"/>
      <c r="G7948" s="50"/>
      <c r="H7948" s="47"/>
      <c r="I7948" s="47"/>
    </row>
    <row r="7949" spans="2:9" ht="20.100000000000001" hidden="1" customHeight="1" x14ac:dyDescent="0.25">
      <c r="B7949" s="48"/>
      <c r="C7949" s="49"/>
      <c r="D7949" s="49"/>
      <c r="E7949" s="49"/>
      <c r="F7949" s="49"/>
      <c r="G7949" s="50"/>
      <c r="H7949" s="47"/>
      <c r="I7949" s="47"/>
    </row>
    <row r="7950" spans="2:9" ht="20.100000000000001" hidden="1" customHeight="1" x14ac:dyDescent="0.25">
      <c r="B7950" s="48"/>
      <c r="C7950" s="49"/>
      <c r="D7950" s="49"/>
      <c r="E7950" s="49"/>
      <c r="F7950" s="49"/>
      <c r="G7950" s="50"/>
      <c r="H7950" s="47"/>
      <c r="I7950" s="47"/>
    </row>
    <row r="7951" spans="2:9" ht="20.100000000000001" hidden="1" customHeight="1" x14ac:dyDescent="0.25">
      <c r="B7951" s="48"/>
      <c r="C7951" s="49"/>
      <c r="D7951" s="49"/>
      <c r="E7951" s="49"/>
      <c r="F7951" s="49"/>
      <c r="G7951" s="50"/>
      <c r="H7951" s="47"/>
      <c r="I7951" s="47"/>
    </row>
    <row r="7952" spans="2:9" ht="20.100000000000001" hidden="1" customHeight="1" x14ac:dyDescent="0.25">
      <c r="B7952" s="48"/>
      <c r="C7952" s="49"/>
      <c r="D7952" s="49"/>
      <c r="E7952" s="49"/>
      <c r="F7952" s="49"/>
      <c r="G7952" s="50"/>
      <c r="H7952" s="47"/>
      <c r="I7952" s="47"/>
    </row>
    <row r="7953" spans="2:9" ht="20.100000000000001" hidden="1" customHeight="1" x14ac:dyDescent="0.25">
      <c r="B7953" s="48"/>
      <c r="C7953" s="49"/>
      <c r="D7953" s="49"/>
      <c r="E7953" s="49"/>
      <c r="F7953" s="49"/>
      <c r="G7953" s="50"/>
      <c r="H7953" s="47"/>
      <c r="I7953" s="47"/>
    </row>
    <row r="7954" spans="2:9" ht="20.100000000000001" hidden="1" customHeight="1" x14ac:dyDescent="0.25">
      <c r="B7954" s="48"/>
      <c r="C7954" s="49"/>
      <c r="D7954" s="49"/>
      <c r="E7954" s="49"/>
      <c r="F7954" s="49"/>
      <c r="G7954" s="50"/>
      <c r="H7954" s="47"/>
      <c r="I7954" s="47"/>
    </row>
    <row r="7955" spans="2:9" ht="20.100000000000001" hidden="1" customHeight="1" x14ac:dyDescent="0.25">
      <c r="B7955" s="48"/>
      <c r="C7955" s="49"/>
      <c r="D7955" s="49"/>
      <c r="E7955" s="49"/>
      <c r="F7955" s="49"/>
      <c r="G7955" s="50"/>
      <c r="H7955" s="47"/>
      <c r="I7955" s="47"/>
    </row>
    <row r="7956" spans="2:9" ht="20.100000000000001" hidden="1" customHeight="1" x14ac:dyDescent="0.25">
      <c r="B7956" s="48"/>
      <c r="C7956" s="49"/>
      <c r="D7956" s="49"/>
      <c r="E7956" s="49"/>
      <c r="F7956" s="49"/>
      <c r="G7956" s="50"/>
      <c r="H7956" s="47"/>
      <c r="I7956" s="47"/>
    </row>
    <row r="7957" spans="2:9" ht="20.100000000000001" hidden="1" customHeight="1" x14ac:dyDescent="0.25">
      <c r="B7957" s="48"/>
      <c r="C7957" s="49"/>
      <c r="D7957" s="49"/>
      <c r="E7957" s="49"/>
      <c r="F7957" s="49"/>
      <c r="G7957" s="50"/>
      <c r="H7957" s="47"/>
      <c r="I7957" s="47"/>
    </row>
    <row r="7958" spans="2:9" ht="20.100000000000001" hidden="1" customHeight="1" x14ac:dyDescent="0.25">
      <c r="B7958" s="48"/>
      <c r="C7958" s="49"/>
      <c r="D7958" s="49"/>
      <c r="E7958" s="49"/>
      <c r="F7958" s="49"/>
      <c r="G7958" s="50"/>
      <c r="H7958" s="47"/>
      <c r="I7958" s="47"/>
    </row>
    <row r="7959" spans="2:9" ht="20.100000000000001" hidden="1" customHeight="1" x14ac:dyDescent="0.25">
      <c r="B7959" s="48"/>
      <c r="C7959" s="49"/>
      <c r="D7959" s="49"/>
      <c r="E7959" s="49"/>
      <c r="F7959" s="49"/>
      <c r="G7959" s="50"/>
      <c r="H7959" s="47"/>
      <c r="I7959" s="47"/>
    </row>
    <row r="7960" spans="2:9" ht="20.100000000000001" hidden="1" customHeight="1" x14ac:dyDescent="0.25">
      <c r="B7960" s="48"/>
      <c r="C7960" s="49"/>
      <c r="D7960" s="49"/>
      <c r="E7960" s="49"/>
      <c r="F7960" s="49"/>
      <c r="G7960" s="50"/>
      <c r="H7960" s="47"/>
      <c r="I7960" s="47"/>
    </row>
    <row r="7961" spans="2:9" ht="20.100000000000001" hidden="1" customHeight="1" x14ac:dyDescent="0.25">
      <c r="B7961" s="48"/>
      <c r="C7961" s="49"/>
      <c r="D7961" s="49"/>
      <c r="E7961" s="49"/>
      <c r="F7961" s="49"/>
      <c r="G7961" s="50"/>
      <c r="H7961" s="47"/>
      <c r="I7961" s="47"/>
    </row>
    <row r="7962" spans="2:9" ht="20.100000000000001" hidden="1" customHeight="1" x14ac:dyDescent="0.25">
      <c r="B7962" s="48"/>
      <c r="C7962" s="49"/>
      <c r="D7962" s="49"/>
      <c r="E7962" s="49"/>
      <c r="F7962" s="49"/>
      <c r="G7962" s="50"/>
      <c r="H7962" s="47"/>
      <c r="I7962" s="47"/>
    </row>
    <row r="7963" spans="2:9" ht="20.100000000000001" hidden="1" customHeight="1" x14ac:dyDescent="0.25">
      <c r="B7963" s="48"/>
      <c r="C7963" s="49"/>
      <c r="D7963" s="49"/>
      <c r="E7963" s="49"/>
      <c r="F7963" s="49"/>
      <c r="G7963" s="50"/>
      <c r="H7963" s="47"/>
      <c r="I7963" s="47"/>
    </row>
    <row r="7964" spans="2:9" ht="20.100000000000001" hidden="1" customHeight="1" x14ac:dyDescent="0.25">
      <c r="B7964" s="48"/>
      <c r="C7964" s="49"/>
      <c r="D7964" s="49"/>
      <c r="E7964" s="49"/>
      <c r="F7964" s="49"/>
      <c r="G7964" s="50"/>
      <c r="H7964" s="47"/>
      <c r="I7964" s="47"/>
    </row>
    <row r="7965" spans="2:9" ht="20.100000000000001" hidden="1" customHeight="1" x14ac:dyDescent="0.25">
      <c r="B7965" s="48"/>
      <c r="C7965" s="49"/>
      <c r="D7965" s="49"/>
      <c r="E7965" s="49"/>
      <c r="F7965" s="49"/>
      <c r="G7965" s="50"/>
      <c r="H7965" s="47"/>
      <c r="I7965" s="47"/>
    </row>
    <row r="7966" spans="2:9" ht="20.100000000000001" hidden="1" customHeight="1" x14ac:dyDescent="0.25">
      <c r="B7966" s="48"/>
      <c r="C7966" s="49"/>
      <c r="D7966" s="49"/>
      <c r="E7966" s="49"/>
      <c r="F7966" s="49"/>
      <c r="G7966" s="50"/>
      <c r="H7966" s="47"/>
      <c r="I7966" s="47"/>
    </row>
    <row r="7967" spans="2:9" ht="20.100000000000001" hidden="1" customHeight="1" x14ac:dyDescent="0.25">
      <c r="B7967" s="48"/>
      <c r="C7967" s="49"/>
      <c r="D7967" s="49"/>
      <c r="E7967" s="49"/>
      <c r="F7967" s="49"/>
      <c r="G7967" s="50"/>
      <c r="H7967" s="47"/>
      <c r="I7967" s="47"/>
    </row>
    <row r="7968" spans="2:9" ht="20.100000000000001" hidden="1" customHeight="1" x14ac:dyDescent="0.25">
      <c r="B7968" s="48"/>
      <c r="C7968" s="49"/>
      <c r="D7968" s="49"/>
      <c r="E7968" s="49"/>
      <c r="F7968" s="49"/>
      <c r="G7968" s="50"/>
      <c r="H7968" s="47"/>
      <c r="I7968" s="47"/>
    </row>
    <row r="7969" spans="2:9" ht="20.100000000000001" hidden="1" customHeight="1" x14ac:dyDescent="0.25">
      <c r="B7969" s="48"/>
      <c r="C7969" s="49"/>
      <c r="D7969" s="49"/>
      <c r="E7969" s="49"/>
      <c r="F7969" s="49"/>
      <c r="G7969" s="50"/>
      <c r="H7969" s="47"/>
      <c r="I7969" s="47"/>
    </row>
    <row r="7970" spans="2:9" ht="20.100000000000001" hidden="1" customHeight="1" x14ac:dyDescent="0.25">
      <c r="B7970" s="48"/>
      <c r="C7970" s="49"/>
      <c r="D7970" s="49"/>
      <c r="E7970" s="49"/>
      <c r="F7970" s="49"/>
      <c r="G7970" s="50"/>
      <c r="H7970" s="47"/>
      <c r="I7970" s="47"/>
    </row>
    <row r="7971" spans="2:9" ht="20.100000000000001" hidden="1" customHeight="1" x14ac:dyDescent="0.25">
      <c r="B7971" s="48"/>
      <c r="C7971" s="49"/>
      <c r="D7971" s="49"/>
      <c r="E7971" s="49"/>
      <c r="F7971" s="49"/>
      <c r="G7971" s="50"/>
      <c r="H7971" s="47"/>
      <c r="I7971" s="47"/>
    </row>
    <row r="7972" spans="2:9" ht="20.100000000000001" hidden="1" customHeight="1" x14ac:dyDescent="0.25">
      <c r="B7972" s="48"/>
      <c r="C7972" s="49"/>
      <c r="D7972" s="49"/>
      <c r="E7972" s="49"/>
      <c r="F7972" s="49"/>
      <c r="G7972" s="50"/>
      <c r="H7972" s="47"/>
      <c r="I7972" s="47"/>
    </row>
    <row r="7973" spans="2:9" ht="20.100000000000001" hidden="1" customHeight="1" x14ac:dyDescent="0.25">
      <c r="B7973" s="48"/>
      <c r="C7973" s="49"/>
      <c r="D7973" s="49"/>
      <c r="E7973" s="49"/>
      <c r="F7973" s="49"/>
      <c r="G7973" s="50"/>
      <c r="H7973" s="47"/>
      <c r="I7973" s="47"/>
    </row>
    <row r="7974" spans="2:9" ht="20.100000000000001" hidden="1" customHeight="1" x14ac:dyDescent="0.25">
      <c r="B7974" s="48"/>
      <c r="C7974" s="49"/>
      <c r="D7974" s="49"/>
      <c r="E7974" s="49"/>
      <c r="F7974" s="49"/>
      <c r="G7974" s="50"/>
      <c r="H7974" s="47"/>
      <c r="I7974" s="47"/>
    </row>
    <row r="7975" spans="2:9" ht="20.100000000000001" hidden="1" customHeight="1" x14ac:dyDescent="0.25">
      <c r="B7975" s="48"/>
      <c r="C7975" s="49"/>
      <c r="D7975" s="49"/>
      <c r="E7975" s="49"/>
      <c r="F7975" s="49"/>
      <c r="G7975" s="50"/>
      <c r="H7975" s="47"/>
      <c r="I7975" s="47"/>
    </row>
    <row r="7976" spans="2:9" ht="20.100000000000001" hidden="1" customHeight="1" x14ac:dyDescent="0.25">
      <c r="B7976" s="48"/>
      <c r="C7976" s="49"/>
      <c r="D7976" s="49"/>
      <c r="E7976" s="49"/>
      <c r="F7976" s="49"/>
      <c r="G7976" s="50"/>
      <c r="H7976" s="47"/>
      <c r="I7976" s="47"/>
    </row>
    <row r="7977" spans="2:9" ht="20.100000000000001" hidden="1" customHeight="1" x14ac:dyDescent="0.25">
      <c r="B7977" s="48"/>
      <c r="C7977" s="49"/>
      <c r="D7977" s="49"/>
      <c r="E7977" s="49"/>
      <c r="F7977" s="49"/>
      <c r="G7977" s="50"/>
      <c r="H7977" s="47"/>
      <c r="I7977" s="47"/>
    </row>
    <row r="7978" spans="2:9" ht="20.100000000000001" hidden="1" customHeight="1" x14ac:dyDescent="0.25">
      <c r="B7978" s="48"/>
      <c r="C7978" s="49"/>
      <c r="D7978" s="49"/>
      <c r="E7978" s="49"/>
      <c r="F7978" s="49"/>
      <c r="G7978" s="50"/>
      <c r="H7978" s="47"/>
      <c r="I7978" s="47"/>
    </row>
    <row r="7979" spans="2:9" ht="20.100000000000001" hidden="1" customHeight="1" x14ac:dyDescent="0.25">
      <c r="B7979" s="48"/>
      <c r="C7979" s="49"/>
      <c r="D7979" s="49"/>
      <c r="E7979" s="49"/>
      <c r="F7979" s="49"/>
      <c r="G7979" s="50"/>
      <c r="H7979" s="47"/>
      <c r="I7979" s="47"/>
    </row>
    <row r="7980" spans="2:9" ht="20.100000000000001" hidden="1" customHeight="1" x14ac:dyDescent="0.25">
      <c r="B7980" s="48"/>
      <c r="C7980" s="49"/>
      <c r="D7980" s="49"/>
      <c r="E7980" s="49"/>
      <c r="F7980" s="49"/>
      <c r="G7980" s="50"/>
      <c r="H7980" s="47"/>
      <c r="I7980" s="47"/>
    </row>
    <row r="7981" spans="2:9" ht="20.100000000000001" hidden="1" customHeight="1" x14ac:dyDescent="0.25">
      <c r="B7981" s="48"/>
      <c r="C7981" s="49"/>
      <c r="D7981" s="49"/>
      <c r="E7981" s="49"/>
      <c r="F7981" s="49"/>
      <c r="G7981" s="50"/>
      <c r="H7981" s="47"/>
      <c r="I7981" s="47"/>
    </row>
    <row r="7982" spans="2:9" ht="20.100000000000001" hidden="1" customHeight="1" x14ac:dyDescent="0.25">
      <c r="B7982" s="48"/>
      <c r="C7982" s="49"/>
      <c r="D7982" s="49"/>
      <c r="E7982" s="49"/>
      <c r="F7982" s="49"/>
      <c r="G7982" s="50"/>
      <c r="H7982" s="47"/>
      <c r="I7982" s="47"/>
    </row>
    <row r="7983" spans="2:9" ht="20.100000000000001" hidden="1" customHeight="1" x14ac:dyDescent="0.25">
      <c r="B7983" s="48"/>
      <c r="C7983" s="49"/>
      <c r="D7983" s="49"/>
      <c r="E7983" s="49"/>
      <c r="F7983" s="49"/>
      <c r="G7983" s="50"/>
      <c r="H7983" s="47"/>
      <c r="I7983" s="47"/>
    </row>
    <row r="7984" spans="2:9" ht="20.100000000000001" hidden="1" customHeight="1" x14ac:dyDescent="0.25">
      <c r="B7984" s="48"/>
      <c r="C7984" s="49"/>
      <c r="D7984" s="49"/>
      <c r="E7984" s="49"/>
      <c r="F7984" s="49"/>
      <c r="G7984" s="50"/>
      <c r="H7984" s="47"/>
      <c r="I7984" s="47"/>
    </row>
    <row r="7985" spans="2:9" ht="20.100000000000001" hidden="1" customHeight="1" x14ac:dyDescent="0.25">
      <c r="B7985" s="48"/>
      <c r="C7985" s="49"/>
      <c r="D7985" s="49"/>
      <c r="E7985" s="49"/>
      <c r="F7985" s="49"/>
      <c r="G7985" s="50"/>
      <c r="H7985" s="47"/>
      <c r="I7985" s="47"/>
    </row>
    <row r="7986" spans="2:9" ht="20.100000000000001" hidden="1" customHeight="1" x14ac:dyDescent="0.25">
      <c r="B7986" s="48"/>
      <c r="C7986" s="49"/>
      <c r="D7986" s="49"/>
      <c r="E7986" s="49"/>
      <c r="F7986" s="49"/>
      <c r="G7986" s="50"/>
      <c r="H7986" s="47"/>
      <c r="I7986" s="47"/>
    </row>
    <row r="7987" spans="2:9" ht="20.100000000000001" hidden="1" customHeight="1" x14ac:dyDescent="0.25">
      <c r="B7987" s="48"/>
      <c r="C7987" s="49"/>
      <c r="D7987" s="49"/>
      <c r="E7987" s="49"/>
      <c r="F7987" s="49"/>
      <c r="G7987" s="50"/>
      <c r="H7987" s="47"/>
      <c r="I7987" s="47"/>
    </row>
    <row r="7988" spans="2:9" ht="20.100000000000001" hidden="1" customHeight="1" x14ac:dyDescent="0.25">
      <c r="B7988" s="48"/>
      <c r="C7988" s="49"/>
      <c r="D7988" s="49"/>
      <c r="E7988" s="49"/>
      <c r="F7988" s="49"/>
      <c r="G7988" s="50"/>
      <c r="H7988" s="47"/>
      <c r="I7988" s="47"/>
    </row>
    <row r="7989" spans="2:9" ht="20.100000000000001" hidden="1" customHeight="1" x14ac:dyDescent="0.25">
      <c r="B7989" s="48"/>
      <c r="C7989" s="49"/>
      <c r="D7989" s="49"/>
      <c r="E7989" s="49"/>
      <c r="F7989" s="49"/>
      <c r="G7989" s="50"/>
      <c r="H7989" s="47"/>
      <c r="I7989" s="47"/>
    </row>
    <row r="7990" spans="2:9" ht="20.100000000000001" hidden="1" customHeight="1" x14ac:dyDescent="0.25">
      <c r="B7990" s="48"/>
      <c r="C7990" s="49"/>
      <c r="D7990" s="49"/>
      <c r="E7990" s="49"/>
      <c r="F7990" s="49"/>
      <c r="G7990" s="50"/>
      <c r="H7990" s="47"/>
      <c r="I7990" s="47"/>
    </row>
    <row r="7991" spans="2:9" ht="20.100000000000001" hidden="1" customHeight="1" x14ac:dyDescent="0.25">
      <c r="B7991" s="48"/>
      <c r="C7991" s="49"/>
      <c r="D7991" s="49"/>
      <c r="E7991" s="49"/>
      <c r="F7991" s="49"/>
      <c r="G7991" s="50"/>
      <c r="H7991" s="47"/>
      <c r="I7991" s="47"/>
    </row>
    <row r="7992" spans="2:9" ht="20.100000000000001" hidden="1" customHeight="1" x14ac:dyDescent="0.25">
      <c r="B7992" s="48"/>
      <c r="C7992" s="49"/>
      <c r="D7992" s="49"/>
      <c r="E7992" s="49"/>
      <c r="F7992" s="49"/>
      <c r="G7992" s="50"/>
      <c r="H7992" s="47"/>
      <c r="I7992" s="47"/>
    </row>
    <row r="7993" spans="2:9" ht="20.100000000000001" hidden="1" customHeight="1" x14ac:dyDescent="0.25">
      <c r="B7993" s="48"/>
      <c r="C7993" s="49"/>
      <c r="D7993" s="49"/>
      <c r="E7993" s="49"/>
      <c r="F7993" s="49"/>
      <c r="G7993" s="50"/>
      <c r="H7993" s="47"/>
      <c r="I7993" s="47"/>
    </row>
    <row r="7994" spans="2:9" ht="20.100000000000001" hidden="1" customHeight="1" x14ac:dyDescent="0.25">
      <c r="B7994" s="48"/>
      <c r="C7994" s="49"/>
      <c r="D7994" s="49"/>
      <c r="E7994" s="49"/>
      <c r="F7994" s="49"/>
      <c r="G7994" s="50"/>
      <c r="H7994" s="47"/>
      <c r="I7994" s="47"/>
    </row>
    <row r="7995" spans="2:9" ht="20.100000000000001" hidden="1" customHeight="1" x14ac:dyDescent="0.25">
      <c r="B7995" s="48"/>
      <c r="C7995" s="49"/>
      <c r="D7995" s="49"/>
      <c r="E7995" s="49"/>
      <c r="F7995" s="49"/>
      <c r="G7995" s="50"/>
      <c r="H7995" s="47"/>
      <c r="I7995" s="47"/>
    </row>
    <row r="7996" spans="2:9" ht="20.100000000000001" hidden="1" customHeight="1" x14ac:dyDescent="0.25">
      <c r="B7996" s="48"/>
      <c r="C7996" s="49"/>
      <c r="D7996" s="49"/>
      <c r="E7996" s="49"/>
      <c r="F7996" s="49"/>
      <c r="G7996" s="50"/>
      <c r="H7996" s="47"/>
      <c r="I7996" s="47"/>
    </row>
    <row r="7997" spans="2:9" ht="20.100000000000001" hidden="1" customHeight="1" x14ac:dyDescent="0.25">
      <c r="B7997" s="48"/>
      <c r="C7997" s="49"/>
      <c r="D7997" s="49"/>
      <c r="E7997" s="49"/>
      <c r="F7997" s="49"/>
      <c r="G7997" s="50"/>
      <c r="H7997" s="47"/>
      <c r="I7997" s="47"/>
    </row>
    <row r="7998" spans="2:9" ht="20.100000000000001" hidden="1" customHeight="1" x14ac:dyDescent="0.25">
      <c r="B7998" s="48"/>
      <c r="C7998" s="49"/>
      <c r="D7998" s="49"/>
      <c r="E7998" s="49"/>
      <c r="F7998" s="49"/>
      <c r="G7998" s="50"/>
      <c r="H7998" s="47"/>
      <c r="I7998" s="47"/>
    </row>
    <row r="7999" spans="2:9" ht="20.100000000000001" hidden="1" customHeight="1" x14ac:dyDescent="0.25">
      <c r="B7999" s="48"/>
      <c r="C7999" s="49"/>
      <c r="D7999" s="49"/>
      <c r="E7999" s="49"/>
      <c r="F7999" s="49"/>
      <c r="G7999" s="50"/>
      <c r="H7999" s="47"/>
      <c r="I7999" s="47"/>
    </row>
    <row r="8000" spans="2:9" ht="20.100000000000001" hidden="1" customHeight="1" x14ac:dyDescent="0.25">
      <c r="B8000" s="48"/>
      <c r="C8000" s="49"/>
      <c r="D8000" s="49"/>
      <c r="E8000" s="49"/>
      <c r="F8000" s="49"/>
      <c r="G8000" s="50"/>
      <c r="H8000" s="47"/>
      <c r="I8000" s="47"/>
    </row>
    <row r="8001" spans="2:9" ht="20.100000000000001" hidden="1" customHeight="1" x14ac:dyDescent="0.25">
      <c r="B8001" s="48"/>
      <c r="C8001" s="49"/>
      <c r="D8001" s="49"/>
      <c r="E8001" s="49"/>
      <c r="F8001" s="49"/>
      <c r="G8001" s="50"/>
      <c r="H8001" s="47"/>
      <c r="I8001" s="47"/>
    </row>
    <row r="8002" spans="2:9" ht="20.100000000000001" hidden="1" customHeight="1" x14ac:dyDescent="0.25">
      <c r="B8002" s="48"/>
      <c r="C8002" s="49"/>
      <c r="D8002" s="49"/>
      <c r="E8002" s="49"/>
      <c r="F8002" s="49"/>
      <c r="G8002" s="50"/>
      <c r="H8002" s="47"/>
      <c r="I8002" s="47"/>
    </row>
    <row r="8003" spans="2:9" ht="20.100000000000001" hidden="1" customHeight="1" x14ac:dyDescent="0.25">
      <c r="B8003" s="48"/>
      <c r="C8003" s="49"/>
      <c r="D8003" s="49"/>
      <c r="E8003" s="49"/>
      <c r="F8003" s="49"/>
      <c r="G8003" s="50"/>
      <c r="H8003" s="47"/>
      <c r="I8003" s="47"/>
    </row>
    <row r="8004" spans="2:9" ht="20.100000000000001" hidden="1" customHeight="1" x14ac:dyDescent="0.25">
      <c r="B8004" s="48"/>
      <c r="C8004" s="49"/>
      <c r="D8004" s="49"/>
      <c r="E8004" s="49"/>
      <c r="F8004" s="49"/>
      <c r="G8004" s="50"/>
      <c r="H8004" s="47"/>
      <c r="I8004" s="47"/>
    </row>
    <row r="8005" spans="2:9" ht="20.100000000000001" hidden="1" customHeight="1" x14ac:dyDescent="0.25">
      <c r="B8005" s="48"/>
      <c r="C8005" s="49"/>
      <c r="D8005" s="49"/>
      <c r="E8005" s="49"/>
      <c r="F8005" s="49"/>
      <c r="G8005" s="50"/>
      <c r="H8005" s="47"/>
      <c r="I8005" s="47"/>
    </row>
    <row r="8006" spans="2:9" ht="20.100000000000001" hidden="1" customHeight="1" x14ac:dyDescent="0.25">
      <c r="B8006" s="48"/>
      <c r="C8006" s="49"/>
      <c r="D8006" s="49"/>
      <c r="E8006" s="49"/>
      <c r="F8006" s="49"/>
      <c r="G8006" s="50"/>
      <c r="H8006" s="47"/>
      <c r="I8006" s="47"/>
    </row>
    <row r="8007" spans="2:9" ht="20.100000000000001" hidden="1" customHeight="1" x14ac:dyDescent="0.25">
      <c r="B8007" s="48"/>
      <c r="C8007" s="49"/>
      <c r="D8007" s="49"/>
      <c r="E8007" s="49"/>
      <c r="F8007" s="49"/>
      <c r="G8007" s="50"/>
      <c r="H8007" s="47"/>
      <c r="I8007" s="47"/>
    </row>
    <row r="8008" spans="2:9" ht="20.100000000000001" hidden="1" customHeight="1" x14ac:dyDescent="0.25">
      <c r="B8008" s="48"/>
      <c r="C8008" s="49"/>
      <c r="D8008" s="49"/>
      <c r="E8008" s="49"/>
      <c r="F8008" s="49"/>
      <c r="G8008" s="50"/>
      <c r="H8008" s="47"/>
      <c r="I8008" s="47"/>
    </row>
    <row r="8009" spans="2:9" ht="20.100000000000001" hidden="1" customHeight="1" x14ac:dyDescent="0.25">
      <c r="B8009" s="48"/>
      <c r="C8009" s="49"/>
      <c r="D8009" s="49"/>
      <c r="E8009" s="49"/>
      <c r="F8009" s="49"/>
      <c r="G8009" s="50"/>
      <c r="H8009" s="47"/>
      <c r="I8009" s="47"/>
    </row>
    <row r="8010" spans="2:9" ht="20.100000000000001" hidden="1" customHeight="1" x14ac:dyDescent="0.25">
      <c r="B8010" s="48"/>
      <c r="C8010" s="49"/>
      <c r="D8010" s="49"/>
      <c r="E8010" s="49"/>
      <c r="F8010" s="49"/>
      <c r="G8010" s="50"/>
      <c r="H8010" s="47"/>
      <c r="I8010" s="47"/>
    </row>
    <row r="8011" spans="2:9" ht="20.100000000000001" hidden="1" customHeight="1" x14ac:dyDescent="0.25">
      <c r="B8011" s="48"/>
      <c r="C8011" s="49"/>
      <c r="D8011" s="49"/>
      <c r="E8011" s="49"/>
      <c r="F8011" s="49"/>
      <c r="G8011" s="50"/>
      <c r="H8011" s="47"/>
      <c r="I8011" s="47"/>
    </row>
    <row r="8012" spans="2:9" ht="20.100000000000001" hidden="1" customHeight="1" x14ac:dyDescent="0.25">
      <c r="B8012" s="48"/>
      <c r="C8012" s="49"/>
      <c r="D8012" s="49"/>
      <c r="E8012" s="49"/>
      <c r="F8012" s="49"/>
      <c r="G8012" s="50"/>
      <c r="H8012" s="47"/>
      <c r="I8012" s="47"/>
    </row>
    <row r="8013" spans="2:9" ht="20.100000000000001" hidden="1" customHeight="1" x14ac:dyDescent="0.25">
      <c r="B8013" s="48"/>
      <c r="C8013" s="49"/>
      <c r="D8013" s="49"/>
      <c r="E8013" s="49"/>
      <c r="F8013" s="49"/>
      <c r="G8013" s="50"/>
      <c r="H8013" s="47"/>
      <c r="I8013" s="47"/>
    </row>
    <row r="8014" spans="2:9" ht="20.100000000000001" hidden="1" customHeight="1" x14ac:dyDescent="0.25">
      <c r="B8014" s="48"/>
      <c r="C8014" s="49"/>
      <c r="D8014" s="49"/>
      <c r="E8014" s="49"/>
      <c r="F8014" s="49"/>
      <c r="G8014" s="50"/>
      <c r="H8014" s="47"/>
      <c r="I8014" s="47"/>
    </row>
    <row r="8015" spans="2:9" ht="20.100000000000001" hidden="1" customHeight="1" x14ac:dyDescent="0.25">
      <c r="B8015" s="48"/>
      <c r="C8015" s="49"/>
      <c r="D8015" s="49"/>
      <c r="E8015" s="49"/>
      <c r="F8015" s="49"/>
      <c r="G8015" s="50"/>
      <c r="H8015" s="47"/>
      <c r="I8015" s="47"/>
    </row>
    <row r="8016" spans="2:9" ht="20.100000000000001" hidden="1" customHeight="1" x14ac:dyDescent="0.25">
      <c r="B8016" s="48"/>
      <c r="C8016" s="49"/>
      <c r="D8016" s="49"/>
      <c r="E8016" s="49"/>
      <c r="F8016" s="49"/>
      <c r="G8016" s="50"/>
      <c r="H8016" s="47"/>
      <c r="I8016" s="47"/>
    </row>
    <row r="8017" spans="2:9" ht="20.100000000000001" hidden="1" customHeight="1" x14ac:dyDescent="0.25">
      <c r="B8017" s="48"/>
      <c r="C8017" s="49"/>
      <c r="D8017" s="49"/>
      <c r="E8017" s="49"/>
      <c r="F8017" s="49"/>
      <c r="G8017" s="50"/>
      <c r="H8017" s="47"/>
      <c r="I8017" s="47"/>
    </row>
    <row r="8018" spans="2:9" ht="20.100000000000001" hidden="1" customHeight="1" x14ac:dyDescent="0.25">
      <c r="B8018" s="48"/>
      <c r="C8018" s="49"/>
      <c r="D8018" s="49"/>
      <c r="E8018" s="49"/>
      <c r="F8018" s="49"/>
      <c r="G8018" s="50"/>
      <c r="H8018" s="47"/>
      <c r="I8018" s="47"/>
    </row>
    <row r="8019" spans="2:9" ht="20.100000000000001" hidden="1" customHeight="1" x14ac:dyDescent="0.25">
      <c r="B8019" s="48"/>
      <c r="C8019" s="49"/>
      <c r="D8019" s="49"/>
      <c r="E8019" s="49"/>
      <c r="F8019" s="49"/>
      <c r="G8019" s="50"/>
      <c r="H8019" s="47"/>
      <c r="I8019" s="47"/>
    </row>
    <row r="8020" spans="2:9" ht="20.100000000000001" hidden="1" customHeight="1" x14ac:dyDescent="0.25">
      <c r="B8020" s="48"/>
      <c r="C8020" s="49"/>
      <c r="D8020" s="49"/>
      <c r="E8020" s="49"/>
      <c r="F8020" s="49"/>
      <c r="G8020" s="50"/>
      <c r="H8020" s="47"/>
      <c r="I8020" s="47"/>
    </row>
    <row r="8021" spans="2:9" ht="20.100000000000001" hidden="1" customHeight="1" x14ac:dyDescent="0.25">
      <c r="B8021" s="48"/>
      <c r="C8021" s="49"/>
      <c r="D8021" s="49"/>
      <c r="E8021" s="49"/>
      <c r="F8021" s="49"/>
      <c r="G8021" s="50"/>
      <c r="H8021" s="47"/>
      <c r="I8021" s="47"/>
    </row>
    <row r="8022" spans="2:9" ht="20.100000000000001" hidden="1" customHeight="1" x14ac:dyDescent="0.25">
      <c r="B8022" s="48"/>
      <c r="C8022" s="49"/>
      <c r="D8022" s="49"/>
      <c r="E8022" s="49"/>
      <c r="F8022" s="49"/>
      <c r="G8022" s="50"/>
      <c r="H8022" s="47"/>
      <c r="I8022" s="47"/>
    </row>
    <row r="8023" spans="2:9" ht="20.100000000000001" hidden="1" customHeight="1" x14ac:dyDescent="0.25">
      <c r="B8023" s="48"/>
      <c r="C8023" s="49"/>
      <c r="D8023" s="49"/>
      <c r="E8023" s="49"/>
      <c r="F8023" s="49"/>
      <c r="G8023" s="50"/>
      <c r="H8023" s="47"/>
      <c r="I8023" s="47"/>
    </row>
    <row r="8024" spans="2:9" ht="20.100000000000001" hidden="1" customHeight="1" x14ac:dyDescent="0.25">
      <c r="B8024" s="48"/>
      <c r="C8024" s="49"/>
      <c r="D8024" s="49"/>
      <c r="E8024" s="49"/>
      <c r="F8024" s="49"/>
      <c r="G8024" s="50"/>
      <c r="H8024" s="47"/>
      <c r="I8024" s="47"/>
    </row>
    <row r="8025" spans="2:9" ht="20.100000000000001" hidden="1" customHeight="1" x14ac:dyDescent="0.25">
      <c r="B8025" s="48"/>
      <c r="C8025" s="49"/>
      <c r="D8025" s="49"/>
      <c r="E8025" s="49"/>
      <c r="F8025" s="49"/>
      <c r="G8025" s="50"/>
      <c r="H8025" s="47"/>
      <c r="I8025" s="47"/>
    </row>
    <row r="8026" spans="2:9" ht="20.100000000000001" hidden="1" customHeight="1" x14ac:dyDescent="0.25">
      <c r="B8026" s="48"/>
      <c r="C8026" s="49"/>
      <c r="D8026" s="49"/>
      <c r="E8026" s="49"/>
      <c r="F8026" s="49"/>
      <c r="G8026" s="50"/>
      <c r="H8026" s="47"/>
      <c r="I8026" s="47"/>
    </row>
    <row r="8027" spans="2:9" ht="20.100000000000001" hidden="1" customHeight="1" x14ac:dyDescent="0.25">
      <c r="B8027" s="48"/>
      <c r="C8027" s="49"/>
      <c r="D8027" s="49"/>
      <c r="E8027" s="49"/>
      <c r="F8027" s="49"/>
      <c r="G8027" s="50"/>
      <c r="H8027" s="47"/>
      <c r="I8027" s="47"/>
    </row>
    <row r="8028" spans="2:9" ht="20.100000000000001" hidden="1" customHeight="1" x14ac:dyDescent="0.25">
      <c r="B8028" s="48"/>
      <c r="C8028" s="49"/>
      <c r="D8028" s="49"/>
      <c r="E8028" s="49"/>
      <c r="F8028" s="49"/>
      <c r="G8028" s="50"/>
      <c r="H8028" s="47"/>
      <c r="I8028" s="47"/>
    </row>
    <row r="8029" spans="2:9" ht="20.100000000000001" hidden="1" customHeight="1" x14ac:dyDescent="0.25">
      <c r="B8029" s="48"/>
      <c r="C8029" s="49"/>
      <c r="D8029" s="49"/>
      <c r="E8029" s="49"/>
      <c r="F8029" s="49"/>
      <c r="G8029" s="50"/>
      <c r="H8029" s="47"/>
      <c r="I8029" s="47"/>
    </row>
    <row r="8030" spans="2:9" ht="20.100000000000001" hidden="1" customHeight="1" x14ac:dyDescent="0.25">
      <c r="B8030" s="48"/>
      <c r="C8030" s="49"/>
      <c r="D8030" s="49"/>
      <c r="E8030" s="49"/>
      <c r="F8030" s="49"/>
      <c r="G8030" s="50"/>
      <c r="H8030" s="47"/>
      <c r="I8030" s="47"/>
    </row>
    <row r="8031" spans="2:9" ht="20.100000000000001" hidden="1" customHeight="1" x14ac:dyDescent="0.25">
      <c r="B8031" s="48"/>
      <c r="C8031" s="49"/>
      <c r="D8031" s="49"/>
      <c r="E8031" s="49"/>
      <c r="F8031" s="49"/>
      <c r="G8031" s="50"/>
      <c r="H8031" s="47"/>
      <c r="I8031" s="47"/>
    </row>
    <row r="8032" spans="2:9" ht="20.100000000000001" hidden="1" customHeight="1" x14ac:dyDescent="0.25">
      <c r="B8032" s="48"/>
      <c r="C8032" s="49"/>
      <c r="D8032" s="49"/>
      <c r="E8032" s="49"/>
      <c r="F8032" s="49"/>
      <c r="G8032" s="50"/>
      <c r="H8032" s="47"/>
      <c r="I8032" s="47"/>
    </row>
    <row r="8033" spans="2:9" ht="20.100000000000001" hidden="1" customHeight="1" x14ac:dyDescent="0.25">
      <c r="B8033" s="48"/>
      <c r="C8033" s="49"/>
      <c r="D8033" s="49"/>
      <c r="E8033" s="49"/>
      <c r="F8033" s="49"/>
      <c r="G8033" s="50"/>
      <c r="H8033" s="47"/>
      <c r="I8033" s="47"/>
    </row>
    <row r="8034" spans="2:9" ht="20.100000000000001" hidden="1" customHeight="1" x14ac:dyDescent="0.25">
      <c r="B8034" s="48"/>
      <c r="C8034" s="49"/>
      <c r="D8034" s="49"/>
      <c r="E8034" s="49"/>
      <c r="F8034" s="49"/>
      <c r="G8034" s="50"/>
      <c r="H8034" s="47"/>
      <c r="I8034" s="47"/>
    </row>
    <row r="8035" spans="2:9" ht="20.100000000000001" hidden="1" customHeight="1" x14ac:dyDescent="0.25">
      <c r="B8035" s="48"/>
      <c r="C8035" s="49"/>
      <c r="D8035" s="49"/>
      <c r="E8035" s="49"/>
      <c r="F8035" s="49"/>
      <c r="G8035" s="50"/>
      <c r="H8035" s="47"/>
      <c r="I8035" s="47"/>
    </row>
    <row r="8036" spans="2:9" ht="20.100000000000001" hidden="1" customHeight="1" x14ac:dyDescent="0.25">
      <c r="B8036" s="48"/>
      <c r="C8036" s="49"/>
      <c r="D8036" s="49"/>
      <c r="E8036" s="49"/>
      <c r="F8036" s="49"/>
      <c r="G8036" s="50"/>
      <c r="H8036" s="47"/>
      <c r="I8036" s="47"/>
    </row>
    <row r="8037" spans="2:9" ht="20.100000000000001" hidden="1" customHeight="1" x14ac:dyDescent="0.25">
      <c r="B8037" s="48"/>
      <c r="C8037" s="49"/>
      <c r="D8037" s="49"/>
      <c r="E8037" s="49"/>
      <c r="F8037" s="49"/>
      <c r="G8037" s="50"/>
      <c r="H8037" s="47"/>
      <c r="I8037" s="47"/>
    </row>
    <row r="8038" spans="2:9" ht="20.100000000000001" hidden="1" customHeight="1" x14ac:dyDescent="0.25">
      <c r="B8038" s="48"/>
      <c r="C8038" s="49"/>
      <c r="D8038" s="49"/>
      <c r="E8038" s="49"/>
      <c r="F8038" s="49"/>
      <c r="G8038" s="50"/>
      <c r="H8038" s="47"/>
      <c r="I8038" s="47"/>
    </row>
    <row r="8039" spans="2:9" ht="20.100000000000001" hidden="1" customHeight="1" x14ac:dyDescent="0.25">
      <c r="B8039" s="48"/>
      <c r="C8039" s="49"/>
      <c r="D8039" s="49"/>
      <c r="E8039" s="49"/>
      <c r="F8039" s="49"/>
      <c r="G8039" s="50"/>
      <c r="H8039" s="47"/>
      <c r="I8039" s="47"/>
    </row>
    <row r="8040" spans="2:9" ht="20.100000000000001" hidden="1" customHeight="1" x14ac:dyDescent="0.25">
      <c r="B8040" s="48"/>
      <c r="C8040" s="49"/>
      <c r="D8040" s="49"/>
      <c r="E8040" s="49"/>
      <c r="F8040" s="49"/>
      <c r="G8040" s="50"/>
      <c r="H8040" s="47"/>
      <c r="I8040" s="47"/>
    </row>
    <row r="8041" spans="2:9" ht="20.100000000000001" hidden="1" customHeight="1" x14ac:dyDescent="0.25">
      <c r="B8041" s="48"/>
      <c r="C8041" s="49"/>
      <c r="D8041" s="49"/>
      <c r="E8041" s="49"/>
      <c r="F8041" s="49"/>
      <c r="G8041" s="50"/>
      <c r="H8041" s="47"/>
      <c r="I8041" s="47"/>
    </row>
    <row r="8042" spans="2:9" ht="20.100000000000001" hidden="1" customHeight="1" x14ac:dyDescent="0.25">
      <c r="B8042" s="48"/>
      <c r="C8042" s="49"/>
      <c r="D8042" s="49"/>
      <c r="E8042" s="49"/>
      <c r="F8042" s="49"/>
      <c r="G8042" s="50"/>
      <c r="H8042" s="47"/>
      <c r="I8042" s="47"/>
    </row>
    <row r="8043" spans="2:9" ht="20.100000000000001" hidden="1" customHeight="1" x14ac:dyDescent="0.25">
      <c r="B8043" s="48"/>
      <c r="C8043" s="49"/>
      <c r="D8043" s="49"/>
      <c r="E8043" s="49"/>
      <c r="F8043" s="49"/>
      <c r="G8043" s="50"/>
      <c r="H8043" s="47"/>
      <c r="I8043" s="47"/>
    </row>
    <row r="8044" spans="2:9" ht="20.100000000000001" hidden="1" customHeight="1" x14ac:dyDescent="0.25">
      <c r="B8044" s="48"/>
      <c r="C8044" s="49"/>
      <c r="D8044" s="49"/>
      <c r="E8044" s="49"/>
      <c r="F8044" s="49"/>
      <c r="G8044" s="50"/>
      <c r="H8044" s="47"/>
      <c r="I8044" s="47"/>
    </row>
    <row r="8045" spans="2:9" ht="20.100000000000001" hidden="1" customHeight="1" x14ac:dyDescent="0.25">
      <c r="B8045" s="48"/>
      <c r="C8045" s="49"/>
      <c r="D8045" s="49"/>
      <c r="E8045" s="49"/>
      <c r="F8045" s="49"/>
      <c r="G8045" s="50"/>
      <c r="H8045" s="47"/>
      <c r="I8045" s="47"/>
    </row>
    <row r="8046" spans="2:9" ht="20.100000000000001" hidden="1" customHeight="1" x14ac:dyDescent="0.25">
      <c r="B8046" s="48"/>
      <c r="C8046" s="49"/>
      <c r="D8046" s="49"/>
      <c r="E8046" s="49"/>
      <c r="F8046" s="49"/>
      <c r="G8046" s="50"/>
      <c r="H8046" s="47"/>
      <c r="I8046" s="47"/>
    </row>
    <row r="8047" spans="2:9" ht="20.100000000000001" hidden="1" customHeight="1" x14ac:dyDescent="0.25">
      <c r="B8047" s="48"/>
      <c r="C8047" s="49"/>
      <c r="D8047" s="49"/>
      <c r="E8047" s="49"/>
      <c r="F8047" s="49"/>
      <c r="G8047" s="50"/>
      <c r="H8047" s="47"/>
      <c r="I8047" s="47"/>
    </row>
    <row r="8048" spans="2:9" ht="20.100000000000001" hidden="1" customHeight="1" x14ac:dyDescent="0.25">
      <c r="B8048" s="48"/>
      <c r="C8048" s="49"/>
      <c r="D8048" s="49"/>
      <c r="E8048" s="49"/>
      <c r="F8048" s="49"/>
      <c r="G8048" s="50"/>
      <c r="H8048" s="47"/>
      <c r="I8048" s="47"/>
    </row>
    <row r="8049" spans="2:9" ht="20.100000000000001" hidden="1" customHeight="1" x14ac:dyDescent="0.25">
      <c r="B8049" s="48"/>
      <c r="C8049" s="49"/>
      <c r="D8049" s="49"/>
      <c r="E8049" s="49"/>
      <c r="F8049" s="49"/>
      <c r="G8049" s="50"/>
      <c r="H8049" s="47"/>
      <c r="I8049" s="47"/>
    </row>
    <row r="8050" spans="2:9" ht="20.100000000000001" hidden="1" customHeight="1" x14ac:dyDescent="0.25">
      <c r="B8050" s="48"/>
      <c r="C8050" s="49"/>
      <c r="D8050" s="49"/>
      <c r="E8050" s="49"/>
      <c r="F8050" s="49"/>
      <c r="G8050" s="50"/>
      <c r="H8050" s="47"/>
      <c r="I8050" s="47"/>
    </row>
    <row r="8051" spans="2:9" ht="20.100000000000001" hidden="1" customHeight="1" x14ac:dyDescent="0.25">
      <c r="B8051" s="48"/>
      <c r="C8051" s="49"/>
      <c r="D8051" s="49"/>
      <c r="E8051" s="49"/>
      <c r="F8051" s="49"/>
      <c r="G8051" s="50"/>
      <c r="H8051" s="47"/>
      <c r="I8051" s="47"/>
    </row>
    <row r="8052" spans="2:9" ht="20.100000000000001" hidden="1" customHeight="1" x14ac:dyDescent="0.25">
      <c r="B8052" s="48"/>
      <c r="C8052" s="49"/>
      <c r="D8052" s="49"/>
      <c r="E8052" s="49"/>
      <c r="F8052" s="49"/>
      <c r="G8052" s="50"/>
      <c r="H8052" s="47"/>
      <c r="I8052" s="47"/>
    </row>
    <row r="8053" spans="2:9" ht="20.100000000000001" hidden="1" customHeight="1" x14ac:dyDescent="0.25">
      <c r="B8053" s="48"/>
      <c r="C8053" s="49"/>
      <c r="D8053" s="49"/>
      <c r="E8053" s="49"/>
      <c r="F8053" s="49"/>
      <c r="G8053" s="50"/>
      <c r="H8053" s="47"/>
      <c r="I8053" s="47"/>
    </row>
    <row r="8054" spans="2:9" ht="20.100000000000001" hidden="1" customHeight="1" x14ac:dyDescent="0.25">
      <c r="B8054" s="48"/>
      <c r="C8054" s="49"/>
      <c r="D8054" s="49"/>
      <c r="E8054" s="49"/>
      <c r="F8054" s="49"/>
      <c r="G8054" s="50"/>
      <c r="H8054" s="47"/>
      <c r="I8054" s="47"/>
    </row>
    <row r="8055" spans="2:9" ht="20.100000000000001" hidden="1" customHeight="1" x14ac:dyDescent="0.25">
      <c r="B8055" s="48"/>
      <c r="C8055" s="49"/>
      <c r="D8055" s="49"/>
      <c r="E8055" s="49"/>
      <c r="F8055" s="49"/>
      <c r="G8055" s="50"/>
      <c r="H8055" s="47"/>
      <c r="I8055" s="47"/>
    </row>
    <row r="8056" spans="2:9" ht="20.100000000000001" hidden="1" customHeight="1" x14ac:dyDescent="0.25">
      <c r="B8056" s="48"/>
      <c r="C8056" s="49"/>
      <c r="D8056" s="49"/>
      <c r="E8056" s="49"/>
      <c r="F8056" s="49"/>
      <c r="G8056" s="50"/>
      <c r="H8056" s="47"/>
      <c r="I8056" s="47"/>
    </row>
    <row r="8057" spans="2:9" ht="20.100000000000001" hidden="1" customHeight="1" x14ac:dyDescent="0.25">
      <c r="B8057" s="48"/>
      <c r="C8057" s="49"/>
      <c r="D8057" s="49"/>
      <c r="E8057" s="49"/>
      <c r="F8057" s="49"/>
      <c r="G8057" s="50"/>
      <c r="H8057" s="47"/>
      <c r="I8057" s="47"/>
    </row>
    <row r="8058" spans="2:9" ht="20.100000000000001" hidden="1" customHeight="1" x14ac:dyDescent="0.25">
      <c r="B8058" s="48"/>
      <c r="C8058" s="49"/>
      <c r="D8058" s="49"/>
      <c r="E8058" s="49"/>
      <c r="F8058" s="49"/>
      <c r="G8058" s="50"/>
      <c r="H8058" s="47"/>
      <c r="I8058" s="47"/>
    </row>
    <row r="8059" spans="2:9" ht="20.100000000000001" hidden="1" customHeight="1" x14ac:dyDescent="0.25">
      <c r="B8059" s="48"/>
      <c r="C8059" s="49"/>
      <c r="D8059" s="49"/>
      <c r="E8059" s="49"/>
      <c r="F8059" s="49"/>
      <c r="G8059" s="50"/>
      <c r="H8059" s="47"/>
      <c r="I8059" s="47"/>
    </row>
    <row r="8060" spans="2:9" ht="20.100000000000001" hidden="1" customHeight="1" x14ac:dyDescent="0.25">
      <c r="B8060" s="48"/>
      <c r="C8060" s="49"/>
      <c r="D8060" s="49"/>
      <c r="E8060" s="49"/>
      <c r="F8060" s="49"/>
      <c r="G8060" s="50"/>
      <c r="H8060" s="47"/>
      <c r="I8060" s="47"/>
    </row>
    <row r="8061" spans="2:9" ht="20.100000000000001" hidden="1" customHeight="1" x14ac:dyDescent="0.25">
      <c r="B8061" s="48"/>
      <c r="C8061" s="49"/>
      <c r="D8061" s="49"/>
      <c r="E8061" s="49"/>
      <c r="F8061" s="49"/>
      <c r="G8061" s="50"/>
      <c r="H8061" s="47"/>
      <c r="I8061" s="47"/>
    </row>
    <row r="8062" spans="2:9" ht="20.100000000000001" hidden="1" customHeight="1" x14ac:dyDescent="0.25">
      <c r="B8062" s="48"/>
      <c r="C8062" s="49"/>
      <c r="D8062" s="49"/>
      <c r="E8062" s="49"/>
      <c r="F8062" s="49"/>
      <c r="G8062" s="50"/>
      <c r="H8062" s="47"/>
      <c r="I8062" s="47"/>
    </row>
    <row r="8063" spans="2:9" ht="20.100000000000001" hidden="1" customHeight="1" x14ac:dyDescent="0.25">
      <c r="B8063" s="48"/>
      <c r="C8063" s="49"/>
      <c r="D8063" s="49"/>
      <c r="E8063" s="49"/>
      <c r="F8063" s="49"/>
      <c r="G8063" s="50"/>
      <c r="H8063" s="47"/>
      <c r="I8063" s="47"/>
    </row>
    <row r="8064" spans="2:9" ht="20.100000000000001" hidden="1" customHeight="1" x14ac:dyDescent="0.25">
      <c r="B8064" s="48"/>
      <c r="C8064" s="49"/>
      <c r="D8064" s="49"/>
      <c r="E8064" s="49"/>
      <c r="F8064" s="49"/>
      <c r="G8064" s="50"/>
      <c r="H8064" s="47"/>
      <c r="I8064" s="47"/>
    </row>
    <row r="8065" spans="2:9" ht="20.100000000000001" hidden="1" customHeight="1" x14ac:dyDescent="0.25">
      <c r="B8065" s="48"/>
      <c r="C8065" s="49"/>
      <c r="D8065" s="49"/>
      <c r="E8065" s="49"/>
      <c r="F8065" s="49"/>
      <c r="G8065" s="50"/>
      <c r="H8065" s="47"/>
      <c r="I8065" s="47"/>
    </row>
    <row r="8066" spans="2:9" ht="20.100000000000001" hidden="1" customHeight="1" x14ac:dyDescent="0.25">
      <c r="B8066" s="48"/>
      <c r="C8066" s="49"/>
      <c r="D8066" s="49"/>
      <c r="E8066" s="49"/>
      <c r="F8066" s="49"/>
      <c r="G8066" s="50"/>
      <c r="H8066" s="47"/>
      <c r="I8066" s="47"/>
    </row>
    <row r="8067" spans="2:9" ht="20.100000000000001" hidden="1" customHeight="1" x14ac:dyDescent="0.25">
      <c r="B8067" s="48"/>
      <c r="C8067" s="49"/>
      <c r="D8067" s="49"/>
      <c r="E8067" s="49"/>
      <c r="F8067" s="49"/>
      <c r="G8067" s="50"/>
      <c r="H8067" s="47"/>
      <c r="I8067" s="47"/>
    </row>
    <row r="8068" spans="2:9" ht="20.100000000000001" hidden="1" customHeight="1" x14ac:dyDescent="0.25">
      <c r="B8068" s="48"/>
      <c r="C8068" s="49"/>
      <c r="D8068" s="49"/>
      <c r="E8068" s="49"/>
      <c r="F8068" s="49"/>
      <c r="G8068" s="50"/>
      <c r="H8068" s="47"/>
      <c r="I8068" s="47"/>
    </row>
    <row r="8069" spans="2:9" ht="20.100000000000001" hidden="1" customHeight="1" x14ac:dyDescent="0.25">
      <c r="B8069" s="48"/>
      <c r="C8069" s="49"/>
      <c r="D8069" s="49"/>
      <c r="E8069" s="49"/>
      <c r="F8069" s="49"/>
      <c r="G8069" s="50"/>
      <c r="H8069" s="47"/>
      <c r="I8069" s="47"/>
    </row>
    <row r="8070" spans="2:9" ht="20.100000000000001" hidden="1" customHeight="1" x14ac:dyDescent="0.25">
      <c r="B8070" s="48"/>
      <c r="C8070" s="49"/>
      <c r="D8070" s="49"/>
      <c r="E8070" s="49"/>
      <c r="F8070" s="49"/>
      <c r="G8070" s="50"/>
      <c r="H8070" s="47"/>
      <c r="I8070" s="47"/>
    </row>
    <row r="8071" spans="2:9" ht="20.100000000000001" hidden="1" customHeight="1" x14ac:dyDescent="0.25">
      <c r="B8071" s="48"/>
      <c r="C8071" s="49"/>
      <c r="D8071" s="49"/>
      <c r="E8071" s="49"/>
      <c r="F8071" s="49"/>
      <c r="G8071" s="50"/>
      <c r="H8071" s="47"/>
      <c r="I8071" s="47"/>
    </row>
    <row r="8072" spans="2:9" ht="20.100000000000001" hidden="1" customHeight="1" x14ac:dyDescent="0.25">
      <c r="B8072" s="48"/>
      <c r="C8072" s="49"/>
      <c r="D8072" s="49"/>
      <c r="E8072" s="49"/>
      <c r="F8072" s="49"/>
      <c r="G8072" s="50"/>
      <c r="H8072" s="47"/>
      <c r="I8072" s="47"/>
    </row>
    <row r="8073" spans="2:9" ht="20.100000000000001" hidden="1" customHeight="1" x14ac:dyDescent="0.25">
      <c r="B8073" s="48"/>
      <c r="C8073" s="49"/>
      <c r="D8073" s="49"/>
      <c r="E8073" s="49"/>
      <c r="F8073" s="49"/>
      <c r="G8073" s="50"/>
      <c r="H8073" s="47"/>
      <c r="I8073" s="47"/>
    </row>
    <row r="8074" spans="2:9" ht="20.100000000000001" hidden="1" customHeight="1" x14ac:dyDescent="0.25">
      <c r="B8074" s="48"/>
      <c r="C8074" s="49"/>
      <c r="D8074" s="49"/>
      <c r="E8074" s="49"/>
      <c r="F8074" s="49"/>
      <c r="G8074" s="50"/>
      <c r="H8074" s="47"/>
      <c r="I8074" s="47"/>
    </row>
    <row r="8075" spans="2:9" ht="20.100000000000001" hidden="1" customHeight="1" x14ac:dyDescent="0.25">
      <c r="B8075" s="48"/>
      <c r="C8075" s="49"/>
      <c r="D8075" s="49"/>
      <c r="E8075" s="49"/>
      <c r="F8075" s="49"/>
      <c r="G8075" s="50"/>
      <c r="H8075" s="47"/>
      <c r="I8075" s="47"/>
    </row>
    <row r="8076" spans="2:9" ht="20.100000000000001" hidden="1" customHeight="1" x14ac:dyDescent="0.25">
      <c r="B8076" s="48"/>
      <c r="C8076" s="49"/>
      <c r="D8076" s="49"/>
      <c r="E8076" s="49"/>
      <c r="F8076" s="49"/>
      <c r="G8076" s="50"/>
      <c r="H8076" s="47"/>
      <c r="I8076" s="47"/>
    </row>
    <row r="8077" spans="2:9" ht="20.100000000000001" hidden="1" customHeight="1" x14ac:dyDescent="0.25">
      <c r="B8077" s="48"/>
      <c r="C8077" s="49"/>
      <c r="D8077" s="49"/>
      <c r="E8077" s="49"/>
      <c r="F8077" s="49"/>
      <c r="G8077" s="50"/>
      <c r="H8077" s="47"/>
      <c r="I8077" s="47"/>
    </row>
    <row r="8078" spans="2:9" ht="20.100000000000001" hidden="1" customHeight="1" x14ac:dyDescent="0.25">
      <c r="B8078" s="48"/>
      <c r="C8078" s="49"/>
      <c r="D8078" s="49"/>
      <c r="E8078" s="49"/>
      <c r="F8078" s="49"/>
      <c r="G8078" s="50"/>
      <c r="H8078" s="47"/>
      <c r="I8078" s="47"/>
    </row>
    <row r="8079" spans="2:9" ht="20.100000000000001" hidden="1" customHeight="1" x14ac:dyDescent="0.25">
      <c r="B8079" s="48"/>
      <c r="C8079" s="49"/>
      <c r="D8079" s="49"/>
      <c r="E8079" s="49"/>
      <c r="F8079" s="49"/>
      <c r="G8079" s="50"/>
      <c r="H8079" s="47"/>
      <c r="I8079" s="47"/>
    </row>
    <row r="8080" spans="2:9" ht="20.100000000000001" hidden="1" customHeight="1" x14ac:dyDescent="0.25">
      <c r="B8080" s="48"/>
      <c r="C8080" s="49"/>
      <c r="D8080" s="49"/>
      <c r="E8080" s="49"/>
      <c r="F8080" s="49"/>
      <c r="G8080" s="50"/>
      <c r="H8080" s="47"/>
      <c r="I8080" s="47"/>
    </row>
    <row r="8081" spans="2:9" ht="20.100000000000001" hidden="1" customHeight="1" x14ac:dyDescent="0.25">
      <c r="B8081" s="48"/>
      <c r="C8081" s="49"/>
      <c r="D8081" s="49"/>
      <c r="E8081" s="49"/>
      <c r="F8081" s="49"/>
      <c r="G8081" s="50"/>
      <c r="H8081" s="47"/>
      <c r="I8081" s="47"/>
    </row>
    <row r="8082" spans="2:9" ht="20.100000000000001" hidden="1" customHeight="1" x14ac:dyDescent="0.25">
      <c r="B8082" s="48"/>
      <c r="C8082" s="49"/>
      <c r="D8082" s="49"/>
      <c r="E8082" s="49"/>
      <c r="F8082" s="49"/>
      <c r="G8082" s="50"/>
      <c r="H8082" s="47"/>
      <c r="I8082" s="47"/>
    </row>
    <row r="8083" spans="2:9" ht="20.100000000000001" hidden="1" customHeight="1" x14ac:dyDescent="0.25">
      <c r="B8083" s="48"/>
      <c r="C8083" s="49"/>
      <c r="D8083" s="49"/>
      <c r="E8083" s="49"/>
      <c r="F8083" s="49"/>
      <c r="G8083" s="50"/>
      <c r="H8083" s="47"/>
      <c r="I8083" s="47"/>
    </row>
    <row r="8084" spans="2:9" ht="20.100000000000001" hidden="1" customHeight="1" x14ac:dyDescent="0.25">
      <c r="B8084" s="48"/>
      <c r="C8084" s="49"/>
      <c r="D8084" s="49"/>
      <c r="E8084" s="49"/>
      <c r="F8084" s="49"/>
      <c r="G8084" s="50"/>
      <c r="H8084" s="47"/>
      <c r="I8084" s="47"/>
    </row>
    <row r="8085" spans="2:9" ht="20.100000000000001" hidden="1" customHeight="1" x14ac:dyDescent="0.25">
      <c r="B8085" s="48"/>
      <c r="C8085" s="49"/>
      <c r="D8085" s="49"/>
      <c r="E8085" s="49"/>
      <c r="F8085" s="49"/>
      <c r="G8085" s="50"/>
      <c r="H8085" s="47"/>
      <c r="I8085" s="47"/>
    </row>
    <row r="8086" spans="2:9" ht="20.100000000000001" hidden="1" customHeight="1" x14ac:dyDescent="0.25">
      <c r="B8086" s="48"/>
      <c r="C8086" s="49"/>
      <c r="D8086" s="49"/>
      <c r="E8086" s="49"/>
      <c r="F8086" s="49"/>
      <c r="G8086" s="50"/>
      <c r="H8086" s="47"/>
      <c r="I8086" s="47"/>
    </row>
    <row r="8087" spans="2:9" ht="20.100000000000001" hidden="1" customHeight="1" x14ac:dyDescent="0.25">
      <c r="B8087" s="48"/>
      <c r="C8087" s="49"/>
      <c r="D8087" s="49"/>
      <c r="E8087" s="49"/>
      <c r="F8087" s="49"/>
      <c r="G8087" s="50"/>
      <c r="H8087" s="47"/>
      <c r="I8087" s="47"/>
    </row>
    <row r="8088" spans="2:9" ht="20.100000000000001" hidden="1" customHeight="1" x14ac:dyDescent="0.25">
      <c r="B8088" s="48"/>
      <c r="C8088" s="49"/>
      <c r="D8088" s="49"/>
      <c r="E8088" s="49"/>
      <c r="F8088" s="49"/>
      <c r="G8088" s="50"/>
      <c r="H8088" s="47"/>
      <c r="I8088" s="47"/>
    </row>
    <row r="8089" spans="2:9" ht="20.100000000000001" hidden="1" customHeight="1" x14ac:dyDescent="0.25">
      <c r="B8089" s="48"/>
      <c r="C8089" s="49"/>
      <c r="D8089" s="49"/>
      <c r="E8089" s="49"/>
      <c r="F8089" s="49"/>
      <c r="G8089" s="50"/>
      <c r="H8089" s="47"/>
      <c r="I8089" s="47"/>
    </row>
    <row r="8090" spans="2:9" ht="20.100000000000001" hidden="1" customHeight="1" x14ac:dyDescent="0.25">
      <c r="B8090" s="48"/>
      <c r="C8090" s="49"/>
      <c r="D8090" s="49"/>
      <c r="E8090" s="49"/>
      <c r="F8090" s="49"/>
      <c r="G8090" s="50"/>
      <c r="H8090" s="47"/>
      <c r="I8090" s="47"/>
    </row>
    <row r="8091" spans="2:9" ht="20.100000000000001" hidden="1" customHeight="1" x14ac:dyDescent="0.25">
      <c r="B8091" s="48"/>
      <c r="C8091" s="49"/>
      <c r="D8091" s="49"/>
      <c r="E8091" s="49"/>
      <c r="F8091" s="49"/>
      <c r="G8091" s="50"/>
      <c r="H8091" s="47"/>
      <c r="I8091" s="47"/>
    </row>
    <row r="8092" spans="2:9" ht="20.100000000000001" hidden="1" customHeight="1" x14ac:dyDescent="0.25">
      <c r="B8092" s="48"/>
      <c r="C8092" s="49"/>
      <c r="D8092" s="49"/>
      <c r="E8092" s="49"/>
      <c r="F8092" s="49"/>
      <c r="G8092" s="50"/>
      <c r="H8092" s="47"/>
      <c r="I8092" s="47"/>
    </row>
    <row r="8093" spans="2:9" ht="20.100000000000001" hidden="1" customHeight="1" x14ac:dyDescent="0.25">
      <c r="B8093" s="48"/>
      <c r="C8093" s="49"/>
      <c r="D8093" s="49"/>
      <c r="E8093" s="49"/>
      <c r="F8093" s="49"/>
      <c r="G8093" s="50"/>
      <c r="H8093" s="47"/>
      <c r="I8093" s="47"/>
    </row>
    <row r="8094" spans="2:9" ht="20.100000000000001" hidden="1" customHeight="1" x14ac:dyDescent="0.25">
      <c r="B8094" s="48"/>
      <c r="C8094" s="49"/>
      <c r="D8094" s="49"/>
      <c r="E8094" s="49"/>
      <c r="F8094" s="49"/>
      <c r="G8094" s="50"/>
      <c r="H8094" s="47"/>
      <c r="I8094" s="47"/>
    </row>
    <row r="8095" spans="2:9" ht="20.100000000000001" hidden="1" customHeight="1" x14ac:dyDescent="0.25">
      <c r="B8095" s="48"/>
      <c r="C8095" s="49"/>
      <c r="D8095" s="49"/>
      <c r="E8095" s="49"/>
      <c r="F8095" s="49"/>
      <c r="G8095" s="50"/>
      <c r="H8095" s="47"/>
      <c r="I8095" s="47"/>
    </row>
    <row r="8096" spans="2:9" ht="20.100000000000001" hidden="1" customHeight="1" x14ac:dyDescent="0.25">
      <c r="B8096" s="48"/>
      <c r="C8096" s="49"/>
      <c r="D8096" s="49"/>
      <c r="E8096" s="49"/>
      <c r="F8096" s="49"/>
      <c r="G8096" s="50"/>
      <c r="H8096" s="47"/>
      <c r="I8096" s="47"/>
    </row>
    <row r="8097" spans="2:9" ht="20.100000000000001" hidden="1" customHeight="1" x14ac:dyDescent="0.25">
      <c r="B8097" s="48"/>
      <c r="C8097" s="49"/>
      <c r="D8097" s="49"/>
      <c r="E8097" s="49"/>
      <c r="F8097" s="49"/>
      <c r="G8097" s="50"/>
      <c r="H8097" s="47"/>
      <c r="I8097" s="47"/>
    </row>
    <row r="8098" spans="2:9" ht="20.100000000000001" hidden="1" customHeight="1" x14ac:dyDescent="0.25">
      <c r="B8098" s="48"/>
      <c r="C8098" s="49"/>
      <c r="D8098" s="49"/>
      <c r="E8098" s="49"/>
      <c r="F8098" s="49"/>
      <c r="G8098" s="50"/>
      <c r="H8098" s="47"/>
      <c r="I8098" s="47"/>
    </row>
    <row r="8099" spans="2:9" ht="20.100000000000001" hidden="1" customHeight="1" x14ac:dyDescent="0.25">
      <c r="B8099" s="48"/>
      <c r="C8099" s="49"/>
      <c r="D8099" s="49"/>
      <c r="E8099" s="49"/>
      <c r="F8099" s="49"/>
      <c r="G8099" s="50"/>
      <c r="H8099" s="47"/>
      <c r="I8099" s="47"/>
    </row>
    <row r="8100" spans="2:9" ht="20.100000000000001" hidden="1" customHeight="1" x14ac:dyDescent="0.25">
      <c r="B8100" s="48"/>
      <c r="C8100" s="49"/>
      <c r="D8100" s="49"/>
      <c r="E8100" s="49"/>
      <c r="F8100" s="49"/>
      <c r="G8100" s="50"/>
      <c r="H8100" s="47"/>
      <c r="I8100" s="47"/>
    </row>
    <row r="8101" spans="2:9" ht="20.100000000000001" hidden="1" customHeight="1" x14ac:dyDescent="0.25">
      <c r="B8101" s="48"/>
      <c r="C8101" s="49"/>
      <c r="D8101" s="49"/>
      <c r="E8101" s="49"/>
      <c r="F8101" s="49"/>
      <c r="G8101" s="50"/>
      <c r="H8101" s="47"/>
      <c r="I8101" s="47"/>
    </row>
    <row r="8102" spans="2:9" ht="20.100000000000001" hidden="1" customHeight="1" x14ac:dyDescent="0.25">
      <c r="B8102" s="48"/>
      <c r="C8102" s="49"/>
      <c r="D8102" s="49"/>
      <c r="E8102" s="49"/>
      <c r="F8102" s="49"/>
      <c r="G8102" s="50"/>
      <c r="H8102" s="47"/>
      <c r="I8102" s="47"/>
    </row>
    <row r="8103" spans="2:9" ht="20.100000000000001" hidden="1" customHeight="1" x14ac:dyDescent="0.25">
      <c r="B8103" s="48"/>
      <c r="C8103" s="49"/>
      <c r="D8103" s="49"/>
      <c r="E8103" s="49"/>
      <c r="F8103" s="49"/>
      <c r="G8103" s="50"/>
      <c r="H8103" s="47"/>
      <c r="I8103" s="47"/>
    </row>
    <row r="8104" spans="2:9" ht="20.100000000000001" hidden="1" customHeight="1" x14ac:dyDescent="0.25">
      <c r="B8104" s="48"/>
      <c r="C8104" s="49"/>
      <c r="D8104" s="49"/>
      <c r="E8104" s="49"/>
      <c r="F8104" s="49"/>
      <c r="G8104" s="50"/>
      <c r="H8104" s="47"/>
      <c r="I8104" s="47"/>
    </row>
    <row r="8105" spans="2:9" ht="20.100000000000001" hidden="1" customHeight="1" x14ac:dyDescent="0.25">
      <c r="B8105" s="48"/>
      <c r="C8105" s="49"/>
      <c r="D8105" s="49"/>
      <c r="E8105" s="49"/>
      <c r="F8105" s="49"/>
      <c r="G8105" s="50"/>
      <c r="H8105" s="47"/>
      <c r="I8105" s="47"/>
    </row>
    <row r="8106" spans="2:9" ht="20.100000000000001" hidden="1" customHeight="1" x14ac:dyDescent="0.25">
      <c r="B8106" s="48"/>
      <c r="C8106" s="49"/>
      <c r="D8106" s="49"/>
      <c r="E8106" s="49"/>
      <c r="F8106" s="49"/>
      <c r="G8106" s="50"/>
      <c r="H8106" s="47"/>
      <c r="I8106" s="47"/>
    </row>
    <row r="8107" spans="2:9" ht="20.100000000000001" hidden="1" customHeight="1" x14ac:dyDescent="0.25">
      <c r="B8107" s="48"/>
      <c r="C8107" s="49"/>
      <c r="D8107" s="49"/>
      <c r="E8107" s="49"/>
      <c r="F8107" s="49"/>
      <c r="G8107" s="50"/>
      <c r="H8107" s="47"/>
      <c r="I8107" s="47"/>
    </row>
    <row r="8108" spans="2:9" ht="20.100000000000001" hidden="1" customHeight="1" x14ac:dyDescent="0.25">
      <c r="B8108" s="48"/>
      <c r="C8108" s="49"/>
      <c r="D8108" s="49"/>
      <c r="E8108" s="49"/>
      <c r="F8108" s="49"/>
      <c r="G8108" s="50"/>
      <c r="H8108" s="47"/>
      <c r="I8108" s="47"/>
    </row>
    <row r="8109" spans="2:9" ht="20.100000000000001" hidden="1" customHeight="1" x14ac:dyDescent="0.25">
      <c r="B8109" s="48"/>
      <c r="C8109" s="49"/>
      <c r="D8109" s="49"/>
      <c r="E8109" s="49"/>
      <c r="F8109" s="49"/>
      <c r="G8109" s="50"/>
      <c r="H8109" s="47"/>
      <c r="I8109" s="47"/>
    </row>
    <row r="8110" spans="2:9" ht="20.100000000000001" hidden="1" customHeight="1" x14ac:dyDescent="0.25">
      <c r="B8110" s="48"/>
      <c r="C8110" s="49"/>
      <c r="D8110" s="49"/>
      <c r="E8110" s="49"/>
      <c r="F8110" s="49"/>
      <c r="G8110" s="50"/>
      <c r="H8110" s="47"/>
      <c r="I8110" s="47"/>
    </row>
    <row r="8111" spans="2:9" ht="20.100000000000001" hidden="1" customHeight="1" x14ac:dyDescent="0.25">
      <c r="B8111" s="48"/>
      <c r="C8111" s="49"/>
      <c r="D8111" s="49"/>
      <c r="E8111" s="49"/>
      <c r="F8111" s="49"/>
      <c r="G8111" s="50"/>
      <c r="H8111" s="47"/>
      <c r="I8111" s="47"/>
    </row>
    <row r="8112" spans="2:9" ht="20.100000000000001" hidden="1" customHeight="1" x14ac:dyDescent="0.25">
      <c r="B8112" s="48"/>
      <c r="C8112" s="49"/>
      <c r="D8112" s="49"/>
      <c r="E8112" s="49"/>
      <c r="F8112" s="49"/>
      <c r="G8112" s="50"/>
      <c r="H8112" s="47"/>
      <c r="I8112" s="47"/>
    </row>
    <row r="8113" spans="2:9" ht="20.100000000000001" hidden="1" customHeight="1" x14ac:dyDescent="0.25">
      <c r="B8113" s="48"/>
      <c r="C8113" s="49"/>
      <c r="D8113" s="49"/>
      <c r="E8113" s="49"/>
      <c r="F8113" s="49"/>
      <c r="G8113" s="50"/>
      <c r="H8113" s="47"/>
      <c r="I8113" s="47"/>
    </row>
    <row r="8114" spans="2:9" ht="20.100000000000001" hidden="1" customHeight="1" x14ac:dyDescent="0.25">
      <c r="B8114" s="48"/>
      <c r="C8114" s="49"/>
      <c r="D8114" s="49"/>
      <c r="E8114" s="49"/>
      <c r="F8114" s="49"/>
      <c r="G8114" s="50"/>
      <c r="H8114" s="47"/>
      <c r="I8114" s="47"/>
    </row>
    <row r="8115" spans="2:9" ht="20.100000000000001" hidden="1" customHeight="1" x14ac:dyDescent="0.25">
      <c r="B8115" s="48"/>
      <c r="C8115" s="49"/>
      <c r="D8115" s="49"/>
      <c r="E8115" s="49"/>
      <c r="F8115" s="49"/>
      <c r="G8115" s="50"/>
      <c r="H8115" s="47"/>
      <c r="I8115" s="47"/>
    </row>
    <row r="8116" spans="2:9" ht="20.100000000000001" hidden="1" customHeight="1" x14ac:dyDescent="0.25">
      <c r="B8116" s="48"/>
      <c r="C8116" s="49"/>
      <c r="D8116" s="49"/>
      <c r="E8116" s="49"/>
      <c r="F8116" s="49"/>
      <c r="G8116" s="50"/>
      <c r="H8116" s="47"/>
      <c r="I8116" s="47"/>
    </row>
    <row r="8117" spans="2:9" ht="20.100000000000001" hidden="1" customHeight="1" x14ac:dyDescent="0.25">
      <c r="B8117" s="48"/>
      <c r="C8117" s="49"/>
      <c r="D8117" s="49"/>
      <c r="E8117" s="49"/>
      <c r="F8117" s="49"/>
      <c r="G8117" s="50"/>
      <c r="H8117" s="47"/>
      <c r="I8117" s="47"/>
    </row>
    <row r="8118" spans="2:9" ht="20.100000000000001" hidden="1" customHeight="1" x14ac:dyDescent="0.25">
      <c r="B8118" s="48"/>
      <c r="C8118" s="49"/>
      <c r="D8118" s="49"/>
      <c r="E8118" s="49"/>
      <c r="F8118" s="49"/>
      <c r="G8118" s="50"/>
      <c r="H8118" s="47"/>
      <c r="I8118" s="47"/>
    </row>
    <row r="8119" spans="2:9" ht="20.100000000000001" hidden="1" customHeight="1" x14ac:dyDescent="0.25">
      <c r="B8119" s="48"/>
      <c r="C8119" s="49"/>
      <c r="D8119" s="49"/>
      <c r="E8119" s="49"/>
      <c r="F8119" s="49"/>
      <c r="G8119" s="50"/>
      <c r="H8119" s="47"/>
      <c r="I8119" s="47"/>
    </row>
    <row r="8120" spans="2:9" ht="20.100000000000001" hidden="1" customHeight="1" x14ac:dyDescent="0.25">
      <c r="B8120" s="48"/>
      <c r="C8120" s="49"/>
      <c r="D8120" s="49"/>
      <c r="E8120" s="49"/>
      <c r="F8120" s="49"/>
      <c r="G8120" s="50"/>
      <c r="H8120" s="47"/>
      <c r="I8120" s="47"/>
    </row>
    <row r="8121" spans="2:9" ht="20.100000000000001" hidden="1" customHeight="1" x14ac:dyDescent="0.25">
      <c r="B8121" s="48"/>
      <c r="C8121" s="49"/>
      <c r="D8121" s="49"/>
      <c r="E8121" s="49"/>
      <c r="F8121" s="49"/>
      <c r="G8121" s="50"/>
      <c r="H8121" s="47"/>
      <c r="I8121" s="47"/>
    </row>
    <row r="8122" spans="2:9" ht="20.100000000000001" hidden="1" customHeight="1" x14ac:dyDescent="0.25">
      <c r="B8122" s="48"/>
      <c r="C8122" s="49"/>
      <c r="D8122" s="49"/>
      <c r="E8122" s="49"/>
      <c r="F8122" s="49"/>
      <c r="G8122" s="50"/>
      <c r="H8122" s="47"/>
      <c r="I8122" s="47"/>
    </row>
    <row r="8123" spans="2:9" ht="20.100000000000001" hidden="1" customHeight="1" x14ac:dyDescent="0.25">
      <c r="B8123" s="48"/>
      <c r="C8123" s="49"/>
      <c r="D8123" s="49"/>
      <c r="E8123" s="49"/>
      <c r="F8123" s="49"/>
      <c r="G8123" s="50"/>
      <c r="H8123" s="47"/>
      <c r="I8123" s="47"/>
    </row>
    <row r="8124" spans="2:9" ht="20.100000000000001" hidden="1" customHeight="1" x14ac:dyDescent="0.25">
      <c r="B8124" s="48"/>
      <c r="C8124" s="49"/>
      <c r="D8124" s="49"/>
      <c r="E8124" s="49"/>
      <c r="F8124" s="49"/>
      <c r="G8124" s="50"/>
      <c r="H8124" s="47"/>
      <c r="I8124" s="47"/>
    </row>
    <row r="8125" spans="2:9" ht="20.100000000000001" hidden="1" customHeight="1" x14ac:dyDescent="0.25">
      <c r="B8125" s="48"/>
      <c r="C8125" s="49"/>
      <c r="D8125" s="49"/>
      <c r="E8125" s="49"/>
      <c r="F8125" s="49"/>
      <c r="G8125" s="50"/>
      <c r="H8125" s="47"/>
      <c r="I8125" s="47"/>
    </row>
    <row r="8126" spans="2:9" ht="20.100000000000001" hidden="1" customHeight="1" x14ac:dyDescent="0.25">
      <c r="B8126" s="48"/>
      <c r="C8126" s="49"/>
      <c r="D8126" s="49"/>
      <c r="E8126" s="49"/>
      <c r="F8126" s="49"/>
      <c r="G8126" s="50"/>
      <c r="H8126" s="47"/>
      <c r="I8126" s="47"/>
    </row>
    <row r="8127" spans="2:9" ht="20.100000000000001" hidden="1" customHeight="1" x14ac:dyDescent="0.25">
      <c r="B8127" s="48"/>
      <c r="C8127" s="49"/>
      <c r="D8127" s="49"/>
      <c r="E8127" s="49"/>
      <c r="F8127" s="49"/>
      <c r="G8127" s="50"/>
      <c r="H8127" s="47"/>
      <c r="I8127" s="47"/>
    </row>
    <row r="8128" spans="2:9" ht="20.100000000000001" hidden="1" customHeight="1" x14ac:dyDescent="0.25">
      <c r="B8128" s="48"/>
      <c r="C8128" s="49"/>
      <c r="D8128" s="49"/>
      <c r="E8128" s="49"/>
      <c r="F8128" s="49"/>
      <c r="G8128" s="50"/>
      <c r="H8128" s="47"/>
      <c r="I8128" s="47"/>
    </row>
    <row r="8129" spans="2:9" ht="20.100000000000001" hidden="1" customHeight="1" x14ac:dyDescent="0.25">
      <c r="B8129" s="48"/>
      <c r="C8129" s="49"/>
      <c r="D8129" s="49"/>
      <c r="E8129" s="49"/>
      <c r="F8129" s="49"/>
      <c r="G8129" s="50"/>
      <c r="H8129" s="47"/>
      <c r="I8129" s="47"/>
    </row>
    <row r="8130" spans="2:9" ht="20.100000000000001" hidden="1" customHeight="1" x14ac:dyDescent="0.25">
      <c r="B8130" s="48"/>
      <c r="C8130" s="49"/>
      <c r="D8130" s="49"/>
      <c r="E8130" s="49"/>
      <c r="F8130" s="49"/>
      <c r="G8130" s="50"/>
      <c r="H8130" s="47"/>
      <c r="I8130" s="47"/>
    </row>
    <row r="8131" spans="2:9" ht="20.100000000000001" hidden="1" customHeight="1" x14ac:dyDescent="0.25">
      <c r="B8131" s="48"/>
      <c r="C8131" s="49"/>
      <c r="D8131" s="49"/>
      <c r="E8131" s="49"/>
      <c r="F8131" s="49"/>
      <c r="G8131" s="50"/>
      <c r="H8131" s="47"/>
      <c r="I8131" s="47"/>
    </row>
    <row r="8132" spans="2:9" ht="20.100000000000001" hidden="1" customHeight="1" x14ac:dyDescent="0.25">
      <c r="B8132" s="48"/>
      <c r="C8132" s="49"/>
      <c r="D8132" s="49"/>
      <c r="E8132" s="49"/>
      <c r="F8132" s="49"/>
      <c r="G8132" s="50"/>
      <c r="H8132" s="47"/>
      <c r="I8132" s="47"/>
    </row>
    <row r="8133" spans="2:9" ht="20.100000000000001" hidden="1" customHeight="1" x14ac:dyDescent="0.25">
      <c r="B8133" s="48"/>
      <c r="C8133" s="49"/>
      <c r="D8133" s="49"/>
      <c r="E8133" s="49"/>
      <c r="F8133" s="49"/>
      <c r="G8133" s="50"/>
      <c r="H8133" s="47"/>
      <c r="I8133" s="47"/>
    </row>
    <row r="8134" spans="2:9" ht="20.100000000000001" hidden="1" customHeight="1" x14ac:dyDescent="0.25">
      <c r="B8134" s="48"/>
      <c r="C8134" s="49"/>
      <c r="D8134" s="49"/>
      <c r="E8134" s="49"/>
      <c r="F8134" s="49"/>
      <c r="G8134" s="50"/>
      <c r="H8134" s="47"/>
      <c r="I8134" s="47"/>
    </row>
    <row r="8135" spans="2:9" ht="20.100000000000001" hidden="1" customHeight="1" x14ac:dyDescent="0.25">
      <c r="B8135" s="48"/>
      <c r="C8135" s="49"/>
      <c r="D8135" s="49"/>
      <c r="E8135" s="49"/>
      <c r="F8135" s="49"/>
      <c r="G8135" s="50"/>
      <c r="H8135" s="47"/>
      <c r="I8135" s="47"/>
    </row>
    <row r="8136" spans="2:9" ht="20.100000000000001" hidden="1" customHeight="1" x14ac:dyDescent="0.25">
      <c r="B8136" s="48"/>
      <c r="C8136" s="49"/>
      <c r="D8136" s="49"/>
      <c r="E8136" s="49"/>
      <c r="F8136" s="49"/>
      <c r="G8136" s="50"/>
      <c r="H8136" s="47"/>
      <c r="I8136" s="47"/>
    </row>
    <row r="8137" spans="2:9" ht="20.100000000000001" hidden="1" customHeight="1" x14ac:dyDescent="0.25">
      <c r="B8137" s="48"/>
      <c r="C8137" s="49"/>
      <c r="D8137" s="49"/>
      <c r="E8137" s="49"/>
      <c r="F8137" s="49"/>
      <c r="G8137" s="50"/>
      <c r="H8137" s="47"/>
      <c r="I8137" s="47"/>
    </row>
    <row r="8138" spans="2:9" ht="20.100000000000001" hidden="1" customHeight="1" x14ac:dyDescent="0.25">
      <c r="B8138" s="48"/>
      <c r="C8138" s="49"/>
      <c r="D8138" s="49"/>
      <c r="E8138" s="49"/>
      <c r="F8138" s="49"/>
      <c r="G8138" s="50"/>
      <c r="H8138" s="47"/>
      <c r="I8138" s="47"/>
    </row>
    <row r="8139" spans="2:9" ht="20.100000000000001" hidden="1" customHeight="1" x14ac:dyDescent="0.25">
      <c r="B8139" s="48"/>
      <c r="C8139" s="49"/>
      <c r="D8139" s="49"/>
      <c r="E8139" s="49"/>
      <c r="F8139" s="49"/>
      <c r="G8139" s="50"/>
      <c r="H8139" s="47"/>
      <c r="I8139" s="47"/>
    </row>
    <row r="8140" spans="2:9" ht="20.100000000000001" hidden="1" customHeight="1" x14ac:dyDescent="0.25">
      <c r="B8140" s="48"/>
      <c r="C8140" s="49"/>
      <c r="D8140" s="49"/>
      <c r="E8140" s="49"/>
      <c r="F8140" s="49"/>
      <c r="G8140" s="50"/>
      <c r="H8140" s="47"/>
      <c r="I8140" s="47"/>
    </row>
    <row r="8141" spans="2:9" ht="20.100000000000001" hidden="1" customHeight="1" x14ac:dyDescent="0.25">
      <c r="B8141" s="48"/>
      <c r="C8141" s="49"/>
      <c r="D8141" s="49"/>
      <c r="E8141" s="49"/>
      <c r="F8141" s="49"/>
      <c r="G8141" s="50"/>
      <c r="H8141" s="47"/>
      <c r="I8141" s="47"/>
    </row>
    <row r="8142" spans="2:9" ht="20.100000000000001" hidden="1" customHeight="1" x14ac:dyDescent="0.25">
      <c r="B8142" s="48"/>
      <c r="C8142" s="49"/>
      <c r="D8142" s="49"/>
      <c r="E8142" s="49"/>
      <c r="F8142" s="49"/>
      <c r="G8142" s="50"/>
      <c r="H8142" s="47"/>
      <c r="I8142" s="47"/>
    </row>
    <row r="8143" spans="2:9" ht="20.100000000000001" hidden="1" customHeight="1" x14ac:dyDescent="0.25">
      <c r="B8143" s="48"/>
      <c r="C8143" s="49"/>
      <c r="D8143" s="49"/>
      <c r="E8143" s="49"/>
      <c r="F8143" s="49"/>
      <c r="G8143" s="50"/>
      <c r="H8143" s="47"/>
      <c r="I8143" s="47"/>
    </row>
    <row r="8144" spans="2:9" ht="20.100000000000001" hidden="1" customHeight="1" x14ac:dyDescent="0.25">
      <c r="B8144" s="48"/>
      <c r="C8144" s="49"/>
      <c r="D8144" s="49"/>
      <c r="E8144" s="49"/>
      <c r="F8144" s="49"/>
      <c r="G8144" s="50"/>
      <c r="H8144" s="47"/>
      <c r="I8144" s="47"/>
    </row>
    <row r="8145" spans="2:9" ht="20.100000000000001" hidden="1" customHeight="1" x14ac:dyDescent="0.25">
      <c r="B8145" s="48"/>
      <c r="C8145" s="49"/>
      <c r="D8145" s="49"/>
      <c r="E8145" s="49"/>
      <c r="F8145" s="49"/>
      <c r="G8145" s="50"/>
      <c r="H8145" s="47"/>
      <c r="I8145" s="47"/>
    </row>
    <row r="8146" spans="2:9" ht="20.100000000000001" hidden="1" customHeight="1" x14ac:dyDescent="0.25">
      <c r="B8146" s="48"/>
      <c r="C8146" s="49"/>
      <c r="D8146" s="49"/>
      <c r="E8146" s="49"/>
      <c r="F8146" s="49"/>
      <c r="G8146" s="50"/>
      <c r="H8146" s="47"/>
      <c r="I8146" s="47"/>
    </row>
    <row r="8147" spans="2:9" ht="20.100000000000001" hidden="1" customHeight="1" x14ac:dyDescent="0.25">
      <c r="B8147" s="48"/>
      <c r="C8147" s="49"/>
      <c r="D8147" s="49"/>
      <c r="E8147" s="49"/>
      <c r="F8147" s="49"/>
      <c r="G8147" s="50"/>
      <c r="H8147" s="47"/>
      <c r="I8147" s="47"/>
    </row>
    <row r="8148" spans="2:9" ht="20.100000000000001" hidden="1" customHeight="1" x14ac:dyDescent="0.25">
      <c r="B8148" s="48"/>
      <c r="C8148" s="49"/>
      <c r="D8148" s="49"/>
      <c r="E8148" s="49"/>
      <c r="F8148" s="49"/>
      <c r="G8148" s="50"/>
      <c r="H8148" s="47"/>
      <c r="I8148" s="47"/>
    </row>
    <row r="8149" spans="2:9" ht="20.100000000000001" hidden="1" customHeight="1" x14ac:dyDescent="0.25">
      <c r="B8149" s="48"/>
      <c r="C8149" s="49"/>
      <c r="D8149" s="49"/>
      <c r="E8149" s="49"/>
      <c r="F8149" s="49"/>
      <c r="G8149" s="50"/>
      <c r="H8149" s="47"/>
      <c r="I8149" s="47"/>
    </row>
    <row r="8150" spans="2:9" ht="20.100000000000001" hidden="1" customHeight="1" x14ac:dyDescent="0.25">
      <c r="B8150" s="48"/>
      <c r="C8150" s="49"/>
      <c r="D8150" s="49"/>
      <c r="E8150" s="49"/>
      <c r="F8150" s="49"/>
      <c r="G8150" s="50"/>
      <c r="H8150" s="47"/>
      <c r="I8150" s="47"/>
    </row>
    <row r="8151" spans="2:9" ht="20.100000000000001" hidden="1" customHeight="1" x14ac:dyDescent="0.25">
      <c r="B8151" s="48"/>
      <c r="C8151" s="49"/>
      <c r="D8151" s="49"/>
      <c r="E8151" s="49"/>
      <c r="F8151" s="49"/>
      <c r="G8151" s="50"/>
      <c r="H8151" s="47"/>
      <c r="I8151" s="47"/>
    </row>
    <row r="8152" spans="2:9" ht="20.100000000000001" hidden="1" customHeight="1" x14ac:dyDescent="0.25">
      <c r="B8152" s="48"/>
      <c r="C8152" s="49"/>
      <c r="D8152" s="49"/>
      <c r="E8152" s="49"/>
      <c r="F8152" s="49"/>
      <c r="G8152" s="50"/>
      <c r="H8152" s="47"/>
      <c r="I8152" s="47"/>
    </row>
    <row r="8153" spans="2:9" ht="20.100000000000001" hidden="1" customHeight="1" x14ac:dyDescent="0.25">
      <c r="B8153" s="48"/>
      <c r="C8153" s="49"/>
      <c r="D8153" s="49"/>
      <c r="E8153" s="49"/>
      <c r="F8153" s="49"/>
      <c r="G8153" s="50"/>
      <c r="H8153" s="47"/>
      <c r="I8153" s="47"/>
    </row>
    <row r="8154" spans="2:9" ht="20.100000000000001" hidden="1" customHeight="1" x14ac:dyDescent="0.25">
      <c r="B8154" s="48"/>
      <c r="C8154" s="49"/>
      <c r="D8154" s="49"/>
      <c r="E8154" s="49"/>
      <c r="F8154" s="49"/>
      <c r="G8154" s="50"/>
      <c r="H8154" s="47"/>
      <c r="I8154" s="47"/>
    </row>
    <row r="8155" spans="2:9" ht="20.100000000000001" hidden="1" customHeight="1" x14ac:dyDescent="0.25">
      <c r="B8155" s="48"/>
      <c r="C8155" s="49"/>
      <c r="D8155" s="49"/>
      <c r="E8155" s="49"/>
      <c r="F8155" s="49"/>
      <c r="G8155" s="50"/>
      <c r="H8155" s="47"/>
      <c r="I8155" s="47"/>
    </row>
    <row r="8156" spans="2:9" ht="20.100000000000001" hidden="1" customHeight="1" x14ac:dyDescent="0.25">
      <c r="B8156" s="48"/>
      <c r="C8156" s="49"/>
      <c r="D8156" s="49"/>
      <c r="E8156" s="49"/>
      <c r="F8156" s="49"/>
      <c r="G8156" s="50"/>
      <c r="H8156" s="47"/>
      <c r="I8156" s="47"/>
    </row>
    <row r="8157" spans="2:9" ht="20.100000000000001" hidden="1" customHeight="1" x14ac:dyDescent="0.25">
      <c r="B8157" s="48"/>
      <c r="C8157" s="49"/>
      <c r="D8157" s="49"/>
      <c r="E8157" s="49"/>
      <c r="F8157" s="49"/>
      <c r="G8157" s="50"/>
      <c r="H8157" s="47"/>
      <c r="I8157" s="47"/>
    </row>
    <row r="8158" spans="2:9" ht="20.100000000000001" hidden="1" customHeight="1" x14ac:dyDescent="0.25">
      <c r="B8158" s="48"/>
      <c r="C8158" s="49"/>
      <c r="D8158" s="49"/>
      <c r="E8158" s="49"/>
      <c r="F8158" s="49"/>
      <c r="G8158" s="50"/>
      <c r="H8158" s="47"/>
      <c r="I8158" s="47"/>
    </row>
    <row r="8159" spans="2:9" ht="20.100000000000001" hidden="1" customHeight="1" x14ac:dyDescent="0.25">
      <c r="B8159" s="48"/>
      <c r="C8159" s="49"/>
      <c r="D8159" s="49"/>
      <c r="E8159" s="49"/>
      <c r="F8159" s="49"/>
      <c r="G8159" s="50"/>
      <c r="H8159" s="47"/>
      <c r="I8159" s="47"/>
    </row>
    <row r="8160" spans="2:9" ht="20.100000000000001" hidden="1" customHeight="1" x14ac:dyDescent="0.25">
      <c r="B8160" s="48"/>
      <c r="C8160" s="49"/>
      <c r="D8160" s="49"/>
      <c r="E8160" s="49"/>
      <c r="F8160" s="49"/>
      <c r="G8160" s="50"/>
      <c r="H8160" s="47"/>
      <c r="I8160" s="47"/>
    </row>
    <row r="8161" spans="2:9" ht="20.100000000000001" hidden="1" customHeight="1" x14ac:dyDescent="0.25">
      <c r="B8161" s="48"/>
      <c r="C8161" s="49"/>
      <c r="D8161" s="49"/>
      <c r="E8161" s="49"/>
      <c r="F8161" s="49"/>
      <c r="G8161" s="50"/>
      <c r="H8161" s="47"/>
      <c r="I8161" s="47"/>
    </row>
    <row r="8162" spans="2:9" ht="20.100000000000001" hidden="1" customHeight="1" x14ac:dyDescent="0.25">
      <c r="B8162" s="48"/>
      <c r="C8162" s="49"/>
      <c r="D8162" s="49"/>
      <c r="E8162" s="49"/>
      <c r="F8162" s="49"/>
      <c r="G8162" s="50"/>
      <c r="H8162" s="47"/>
      <c r="I8162" s="47"/>
    </row>
    <row r="8163" spans="2:9" ht="20.100000000000001" hidden="1" customHeight="1" x14ac:dyDescent="0.25">
      <c r="B8163" s="48"/>
      <c r="C8163" s="49"/>
      <c r="D8163" s="49"/>
      <c r="E8163" s="49"/>
      <c r="F8163" s="49"/>
      <c r="G8163" s="50"/>
      <c r="H8163" s="47"/>
      <c r="I8163" s="47"/>
    </row>
    <row r="8164" spans="2:9" ht="20.100000000000001" hidden="1" customHeight="1" x14ac:dyDescent="0.25">
      <c r="B8164" s="48"/>
      <c r="C8164" s="49"/>
      <c r="D8164" s="49"/>
      <c r="E8164" s="49"/>
      <c r="F8164" s="49"/>
      <c r="G8164" s="50"/>
      <c r="H8164" s="47"/>
      <c r="I8164" s="47"/>
    </row>
    <row r="8165" spans="2:9" ht="20.100000000000001" hidden="1" customHeight="1" x14ac:dyDescent="0.25">
      <c r="B8165" s="48"/>
      <c r="C8165" s="49"/>
      <c r="D8165" s="49"/>
      <c r="E8165" s="49"/>
      <c r="F8165" s="49"/>
      <c r="G8165" s="50"/>
      <c r="H8165" s="47"/>
      <c r="I8165" s="47"/>
    </row>
    <row r="8166" spans="2:9" ht="20.100000000000001" hidden="1" customHeight="1" x14ac:dyDescent="0.25">
      <c r="B8166" s="48"/>
      <c r="C8166" s="49"/>
      <c r="D8166" s="49"/>
      <c r="E8166" s="49"/>
      <c r="F8166" s="49"/>
      <c r="G8166" s="50"/>
      <c r="H8166" s="47"/>
      <c r="I8166" s="47"/>
    </row>
    <row r="8167" spans="2:9" ht="20.100000000000001" hidden="1" customHeight="1" x14ac:dyDescent="0.25">
      <c r="B8167" s="48"/>
      <c r="C8167" s="49"/>
      <c r="D8167" s="49"/>
      <c r="E8167" s="49"/>
      <c r="F8167" s="49"/>
      <c r="G8167" s="50"/>
      <c r="H8167" s="47"/>
      <c r="I8167" s="47"/>
    </row>
    <row r="8168" spans="2:9" ht="20.100000000000001" hidden="1" customHeight="1" x14ac:dyDescent="0.25">
      <c r="B8168" s="48"/>
      <c r="C8168" s="49"/>
      <c r="D8168" s="49"/>
      <c r="E8168" s="49"/>
      <c r="F8168" s="49"/>
      <c r="G8168" s="50"/>
      <c r="H8168" s="47"/>
      <c r="I8168" s="47"/>
    </row>
    <row r="8169" spans="2:9" ht="20.100000000000001" hidden="1" customHeight="1" x14ac:dyDescent="0.25">
      <c r="B8169" s="48"/>
      <c r="C8169" s="49"/>
      <c r="D8169" s="49"/>
      <c r="E8169" s="49"/>
      <c r="F8169" s="49"/>
      <c r="G8169" s="50"/>
      <c r="H8169" s="47"/>
      <c r="I8169" s="47"/>
    </row>
    <row r="8170" spans="2:9" ht="20.100000000000001" hidden="1" customHeight="1" x14ac:dyDescent="0.25">
      <c r="B8170" s="48"/>
      <c r="C8170" s="49"/>
      <c r="D8170" s="49"/>
      <c r="E8170" s="49"/>
      <c r="F8170" s="49"/>
      <c r="G8170" s="50"/>
      <c r="H8170" s="47"/>
      <c r="I8170" s="47"/>
    </row>
    <row r="8171" spans="2:9" ht="20.100000000000001" hidden="1" customHeight="1" x14ac:dyDescent="0.25">
      <c r="B8171" s="48"/>
      <c r="C8171" s="49"/>
      <c r="D8171" s="49"/>
      <c r="E8171" s="49"/>
      <c r="F8171" s="49"/>
      <c r="G8171" s="50"/>
      <c r="H8171" s="47"/>
      <c r="I8171" s="47"/>
    </row>
    <row r="8172" spans="2:9" ht="20.100000000000001" hidden="1" customHeight="1" x14ac:dyDescent="0.25">
      <c r="B8172" s="48"/>
      <c r="C8172" s="49"/>
      <c r="D8172" s="49"/>
      <c r="E8172" s="49"/>
      <c r="F8172" s="49"/>
      <c r="G8172" s="50"/>
      <c r="H8172" s="47"/>
      <c r="I8172" s="47"/>
    </row>
    <row r="8173" spans="2:9" ht="20.100000000000001" hidden="1" customHeight="1" x14ac:dyDescent="0.25">
      <c r="B8173" s="48"/>
      <c r="C8173" s="49"/>
      <c r="D8173" s="49"/>
      <c r="E8173" s="49"/>
      <c r="F8173" s="49"/>
      <c r="G8173" s="50"/>
      <c r="H8173" s="47"/>
      <c r="I8173" s="47"/>
    </row>
    <row r="8174" spans="2:9" ht="20.100000000000001" hidden="1" customHeight="1" x14ac:dyDescent="0.25">
      <c r="B8174" s="48"/>
      <c r="C8174" s="49"/>
      <c r="D8174" s="49"/>
      <c r="E8174" s="49"/>
      <c r="F8174" s="49"/>
      <c r="G8174" s="50"/>
      <c r="H8174" s="47"/>
      <c r="I8174" s="47"/>
    </row>
    <row r="8175" spans="2:9" ht="20.100000000000001" hidden="1" customHeight="1" x14ac:dyDescent="0.25">
      <c r="B8175" s="48"/>
      <c r="C8175" s="49"/>
      <c r="D8175" s="49"/>
      <c r="E8175" s="49"/>
      <c r="F8175" s="49"/>
      <c r="G8175" s="50"/>
      <c r="H8175" s="47"/>
      <c r="I8175" s="47"/>
    </row>
    <row r="8176" spans="2:9" ht="20.100000000000001" hidden="1" customHeight="1" x14ac:dyDescent="0.25">
      <c r="B8176" s="48"/>
      <c r="C8176" s="49"/>
      <c r="D8176" s="49"/>
      <c r="E8176" s="49"/>
      <c r="F8176" s="49"/>
      <c r="G8176" s="50"/>
      <c r="H8176" s="47"/>
      <c r="I8176" s="47"/>
    </row>
    <row r="8177" spans="2:9" ht="20.100000000000001" hidden="1" customHeight="1" x14ac:dyDescent="0.25">
      <c r="B8177" s="48"/>
      <c r="C8177" s="49"/>
      <c r="D8177" s="49"/>
      <c r="E8177" s="49"/>
      <c r="F8177" s="49"/>
      <c r="G8177" s="50"/>
      <c r="H8177" s="47"/>
      <c r="I8177" s="47"/>
    </row>
    <row r="8178" spans="2:9" ht="20.100000000000001" hidden="1" customHeight="1" x14ac:dyDescent="0.25">
      <c r="B8178" s="48"/>
      <c r="C8178" s="49"/>
      <c r="D8178" s="49"/>
      <c r="E8178" s="49"/>
      <c r="F8178" s="49"/>
      <c r="G8178" s="50"/>
      <c r="H8178" s="47"/>
      <c r="I8178" s="47"/>
    </row>
    <row r="8179" spans="2:9" ht="20.100000000000001" hidden="1" customHeight="1" x14ac:dyDescent="0.25">
      <c r="B8179" s="48"/>
      <c r="C8179" s="49"/>
      <c r="D8179" s="49"/>
      <c r="E8179" s="49"/>
      <c r="F8179" s="49"/>
      <c r="G8179" s="50"/>
      <c r="H8179" s="47"/>
      <c r="I8179" s="47"/>
    </row>
    <row r="8180" spans="2:9" ht="20.100000000000001" hidden="1" customHeight="1" x14ac:dyDescent="0.25">
      <c r="B8180" s="48"/>
      <c r="C8180" s="49"/>
      <c r="D8180" s="49"/>
      <c r="E8180" s="49"/>
      <c r="F8180" s="49"/>
      <c r="G8180" s="50"/>
      <c r="H8180" s="47"/>
      <c r="I8180" s="47"/>
    </row>
    <row r="8181" spans="2:9" ht="20.100000000000001" hidden="1" customHeight="1" x14ac:dyDescent="0.25">
      <c r="B8181" s="48"/>
      <c r="C8181" s="49"/>
      <c r="D8181" s="49"/>
      <c r="E8181" s="49"/>
      <c r="F8181" s="49"/>
      <c r="G8181" s="50"/>
      <c r="H8181" s="47"/>
      <c r="I8181" s="47"/>
    </row>
    <row r="8182" spans="2:9" ht="20.100000000000001" hidden="1" customHeight="1" x14ac:dyDescent="0.25">
      <c r="B8182" s="48"/>
      <c r="C8182" s="49"/>
      <c r="D8182" s="49"/>
      <c r="E8182" s="49"/>
      <c r="F8182" s="49"/>
      <c r="G8182" s="50"/>
      <c r="H8182" s="47"/>
      <c r="I8182" s="47"/>
    </row>
    <row r="8183" spans="2:9" ht="20.100000000000001" hidden="1" customHeight="1" x14ac:dyDescent="0.25">
      <c r="B8183" s="48"/>
      <c r="C8183" s="49"/>
      <c r="D8183" s="49"/>
      <c r="E8183" s="49"/>
      <c r="F8183" s="49"/>
      <c r="G8183" s="50"/>
      <c r="H8183" s="47"/>
      <c r="I8183" s="47"/>
    </row>
    <row r="8184" spans="2:9" ht="20.100000000000001" hidden="1" customHeight="1" x14ac:dyDescent="0.25">
      <c r="B8184" s="48"/>
      <c r="C8184" s="49"/>
      <c r="D8184" s="49"/>
      <c r="E8184" s="49"/>
      <c r="F8184" s="49"/>
      <c r="G8184" s="50"/>
      <c r="H8184" s="47"/>
      <c r="I8184" s="47"/>
    </row>
    <row r="8185" spans="2:9" ht="20.100000000000001" hidden="1" customHeight="1" x14ac:dyDescent="0.25">
      <c r="B8185" s="48"/>
      <c r="C8185" s="49"/>
      <c r="D8185" s="49"/>
      <c r="E8185" s="49"/>
      <c r="F8185" s="49"/>
      <c r="G8185" s="50"/>
      <c r="H8185" s="47"/>
      <c r="I8185" s="47"/>
    </row>
    <row r="8186" spans="2:9" ht="20.100000000000001" hidden="1" customHeight="1" x14ac:dyDescent="0.25">
      <c r="B8186" s="48"/>
      <c r="C8186" s="49"/>
      <c r="D8186" s="49"/>
      <c r="E8186" s="49"/>
      <c r="F8186" s="49"/>
      <c r="G8186" s="50"/>
      <c r="H8186" s="47"/>
      <c r="I8186" s="47"/>
    </row>
    <row r="8187" spans="2:9" ht="20.100000000000001" hidden="1" customHeight="1" x14ac:dyDescent="0.25">
      <c r="B8187" s="48"/>
      <c r="C8187" s="49"/>
      <c r="D8187" s="49"/>
      <c r="E8187" s="49"/>
      <c r="F8187" s="49"/>
      <c r="G8187" s="50"/>
      <c r="H8187" s="47"/>
      <c r="I8187" s="47"/>
    </row>
    <row r="8188" spans="2:9" ht="20.100000000000001" hidden="1" customHeight="1" x14ac:dyDescent="0.25">
      <c r="B8188" s="48"/>
      <c r="C8188" s="49"/>
      <c r="D8188" s="49"/>
      <c r="E8188" s="49"/>
      <c r="F8188" s="49"/>
      <c r="G8188" s="50"/>
      <c r="H8188" s="47"/>
      <c r="I8188" s="47"/>
    </row>
    <row r="8189" spans="2:9" ht="20.100000000000001" hidden="1" customHeight="1" x14ac:dyDescent="0.25">
      <c r="B8189" s="48"/>
      <c r="C8189" s="49"/>
      <c r="D8189" s="49"/>
      <c r="E8189" s="49"/>
      <c r="F8189" s="49"/>
      <c r="G8189" s="50"/>
      <c r="H8189" s="47"/>
      <c r="I8189" s="47"/>
    </row>
    <row r="8190" spans="2:9" ht="20.100000000000001" hidden="1" customHeight="1" x14ac:dyDescent="0.25">
      <c r="B8190" s="48"/>
      <c r="C8190" s="49"/>
      <c r="D8190" s="49"/>
      <c r="E8190" s="49"/>
      <c r="F8190" s="49"/>
      <c r="G8190" s="50"/>
      <c r="H8190" s="47"/>
      <c r="I8190" s="47"/>
    </row>
    <row r="8191" spans="2:9" ht="20.100000000000001" hidden="1" customHeight="1" x14ac:dyDescent="0.25">
      <c r="B8191" s="48"/>
      <c r="C8191" s="49"/>
      <c r="D8191" s="49"/>
      <c r="E8191" s="49"/>
      <c r="F8191" s="49"/>
      <c r="G8191" s="50"/>
      <c r="H8191" s="47"/>
      <c r="I8191" s="47"/>
    </row>
    <row r="8192" spans="2:9" ht="20.100000000000001" hidden="1" customHeight="1" x14ac:dyDescent="0.25">
      <c r="B8192" s="48"/>
      <c r="C8192" s="49"/>
      <c r="D8192" s="49"/>
      <c r="E8192" s="49"/>
      <c r="F8192" s="49"/>
      <c r="G8192" s="50"/>
      <c r="H8192" s="47"/>
      <c r="I8192" s="47"/>
    </row>
    <row r="8193" spans="2:9" ht="20.100000000000001" hidden="1" customHeight="1" x14ac:dyDescent="0.25">
      <c r="B8193" s="48"/>
      <c r="C8193" s="49"/>
      <c r="D8193" s="49"/>
      <c r="E8193" s="49"/>
      <c r="F8193" s="49"/>
      <c r="G8193" s="50"/>
      <c r="H8193" s="47"/>
      <c r="I8193" s="47"/>
    </row>
    <row r="8194" spans="2:9" ht="20.100000000000001" hidden="1" customHeight="1" x14ac:dyDescent="0.25">
      <c r="B8194" s="48"/>
      <c r="C8194" s="49"/>
      <c r="D8194" s="49"/>
      <c r="E8194" s="49"/>
      <c r="F8194" s="49"/>
      <c r="G8194" s="50"/>
      <c r="H8194" s="47"/>
      <c r="I8194" s="47"/>
    </row>
    <row r="8195" spans="2:9" ht="20.100000000000001" hidden="1" customHeight="1" x14ac:dyDescent="0.25">
      <c r="B8195" s="48"/>
      <c r="C8195" s="49"/>
      <c r="D8195" s="49"/>
      <c r="E8195" s="49"/>
      <c r="F8195" s="49"/>
      <c r="G8195" s="50"/>
      <c r="H8195" s="47"/>
      <c r="I8195" s="47"/>
    </row>
    <row r="8196" spans="2:9" ht="20.100000000000001" hidden="1" customHeight="1" x14ac:dyDescent="0.25">
      <c r="B8196" s="48"/>
      <c r="C8196" s="49"/>
      <c r="D8196" s="49"/>
      <c r="E8196" s="49"/>
      <c r="F8196" s="49"/>
      <c r="G8196" s="50"/>
      <c r="H8196" s="47"/>
      <c r="I8196" s="47"/>
    </row>
    <row r="8197" spans="2:9" ht="20.100000000000001" hidden="1" customHeight="1" x14ac:dyDescent="0.25">
      <c r="B8197" s="48"/>
      <c r="C8197" s="49"/>
      <c r="D8197" s="49"/>
      <c r="E8197" s="49"/>
      <c r="F8197" s="49"/>
      <c r="G8197" s="50"/>
      <c r="H8197" s="47"/>
      <c r="I8197" s="47"/>
    </row>
    <row r="8198" spans="2:9" ht="20.100000000000001" hidden="1" customHeight="1" x14ac:dyDescent="0.25">
      <c r="B8198" s="48"/>
      <c r="C8198" s="49"/>
      <c r="D8198" s="49"/>
      <c r="E8198" s="49"/>
      <c r="F8198" s="49"/>
      <c r="G8198" s="50"/>
      <c r="H8198" s="47"/>
      <c r="I8198" s="47"/>
    </row>
    <row r="8199" spans="2:9" ht="20.100000000000001" hidden="1" customHeight="1" x14ac:dyDescent="0.25">
      <c r="B8199" s="48"/>
      <c r="C8199" s="49"/>
      <c r="D8199" s="49"/>
      <c r="E8199" s="49"/>
      <c r="F8199" s="49"/>
      <c r="G8199" s="50"/>
      <c r="H8199" s="47"/>
      <c r="I8199" s="47"/>
    </row>
    <row r="8200" spans="2:9" ht="20.100000000000001" hidden="1" customHeight="1" x14ac:dyDescent="0.25">
      <c r="B8200" s="48"/>
      <c r="C8200" s="49"/>
      <c r="D8200" s="49"/>
      <c r="E8200" s="49"/>
      <c r="F8200" s="49"/>
      <c r="G8200" s="50"/>
      <c r="H8200" s="47"/>
      <c r="I8200" s="47"/>
    </row>
    <row r="8201" spans="2:9" ht="20.100000000000001" hidden="1" customHeight="1" x14ac:dyDescent="0.25">
      <c r="B8201" s="48"/>
      <c r="C8201" s="49"/>
      <c r="D8201" s="49"/>
      <c r="E8201" s="49"/>
      <c r="F8201" s="49"/>
      <c r="G8201" s="50"/>
      <c r="H8201" s="47"/>
      <c r="I8201" s="47"/>
    </row>
    <row r="8202" spans="2:9" ht="20.100000000000001" hidden="1" customHeight="1" x14ac:dyDescent="0.25">
      <c r="B8202" s="48"/>
      <c r="C8202" s="49"/>
      <c r="D8202" s="49"/>
      <c r="E8202" s="49"/>
      <c r="F8202" s="49"/>
      <c r="G8202" s="50"/>
      <c r="H8202" s="47"/>
      <c r="I8202" s="47"/>
    </row>
    <row r="8203" spans="2:9" ht="20.100000000000001" hidden="1" customHeight="1" x14ac:dyDescent="0.25">
      <c r="B8203" s="48"/>
      <c r="C8203" s="49"/>
      <c r="D8203" s="49"/>
      <c r="E8203" s="49"/>
      <c r="F8203" s="49"/>
      <c r="G8203" s="50"/>
      <c r="H8203" s="47"/>
      <c r="I8203" s="47"/>
    </row>
    <row r="8204" spans="2:9" ht="20.100000000000001" hidden="1" customHeight="1" x14ac:dyDescent="0.25">
      <c r="B8204" s="48"/>
      <c r="C8204" s="49"/>
      <c r="D8204" s="49"/>
      <c r="E8204" s="49"/>
      <c r="F8204" s="49"/>
      <c r="G8204" s="50"/>
      <c r="H8204" s="47"/>
      <c r="I8204" s="47"/>
    </row>
    <row r="8205" spans="2:9" ht="20.100000000000001" hidden="1" customHeight="1" x14ac:dyDescent="0.25">
      <c r="B8205" s="48"/>
      <c r="C8205" s="49"/>
      <c r="D8205" s="49"/>
      <c r="E8205" s="49"/>
      <c r="F8205" s="49"/>
      <c r="G8205" s="50"/>
      <c r="H8205" s="47"/>
      <c r="I8205" s="47"/>
    </row>
    <row r="8206" spans="2:9" ht="20.100000000000001" hidden="1" customHeight="1" x14ac:dyDescent="0.25">
      <c r="B8206" s="48"/>
      <c r="C8206" s="49"/>
      <c r="D8206" s="49"/>
      <c r="E8206" s="49"/>
      <c r="F8206" s="49"/>
      <c r="G8206" s="50"/>
      <c r="H8206" s="47"/>
      <c r="I8206" s="47"/>
    </row>
    <row r="8207" spans="2:9" ht="20.100000000000001" hidden="1" customHeight="1" x14ac:dyDescent="0.25">
      <c r="B8207" s="48"/>
      <c r="C8207" s="49"/>
      <c r="D8207" s="49"/>
      <c r="E8207" s="49"/>
      <c r="F8207" s="49"/>
      <c r="G8207" s="50"/>
      <c r="H8207" s="47"/>
      <c r="I8207" s="47"/>
    </row>
    <row r="8208" spans="2:9" ht="20.100000000000001" hidden="1" customHeight="1" x14ac:dyDescent="0.25">
      <c r="B8208" s="48"/>
      <c r="C8208" s="49"/>
      <c r="D8208" s="49"/>
      <c r="E8208" s="49"/>
      <c r="F8208" s="49"/>
      <c r="G8208" s="50"/>
      <c r="H8208" s="47"/>
      <c r="I8208" s="47"/>
    </row>
    <row r="8209" spans="2:9" ht="20.100000000000001" hidden="1" customHeight="1" x14ac:dyDescent="0.25">
      <c r="B8209" s="48"/>
      <c r="C8209" s="49"/>
      <c r="D8209" s="49"/>
      <c r="E8209" s="49"/>
      <c r="F8209" s="49"/>
      <c r="G8209" s="50"/>
      <c r="H8209" s="47"/>
      <c r="I8209" s="47"/>
    </row>
    <row r="8210" spans="2:9" ht="20.100000000000001" hidden="1" customHeight="1" x14ac:dyDescent="0.25">
      <c r="B8210" s="48"/>
      <c r="C8210" s="49"/>
      <c r="D8210" s="49"/>
      <c r="E8210" s="49"/>
      <c r="F8210" s="49"/>
      <c r="G8210" s="50"/>
      <c r="H8210" s="47"/>
      <c r="I8210" s="47"/>
    </row>
    <row r="8211" spans="2:9" ht="20.100000000000001" hidden="1" customHeight="1" x14ac:dyDescent="0.25">
      <c r="B8211" s="48"/>
      <c r="C8211" s="49"/>
      <c r="D8211" s="49"/>
      <c r="E8211" s="49"/>
      <c r="F8211" s="49"/>
      <c r="G8211" s="50"/>
      <c r="H8211" s="47"/>
      <c r="I8211" s="47"/>
    </row>
    <row r="8212" spans="2:9" ht="20.100000000000001" hidden="1" customHeight="1" x14ac:dyDescent="0.25">
      <c r="B8212" s="48"/>
      <c r="C8212" s="49"/>
      <c r="D8212" s="49"/>
      <c r="E8212" s="49"/>
      <c r="F8212" s="49"/>
      <c r="G8212" s="50"/>
      <c r="H8212" s="47"/>
      <c r="I8212" s="47"/>
    </row>
    <row r="8213" spans="2:9" ht="20.100000000000001" hidden="1" customHeight="1" x14ac:dyDescent="0.25">
      <c r="B8213" s="48"/>
      <c r="C8213" s="49"/>
      <c r="D8213" s="49"/>
      <c r="E8213" s="49"/>
      <c r="F8213" s="49"/>
      <c r="G8213" s="50"/>
      <c r="H8213" s="47"/>
      <c r="I8213" s="47"/>
    </row>
    <row r="8214" spans="2:9" ht="20.100000000000001" hidden="1" customHeight="1" x14ac:dyDescent="0.25">
      <c r="B8214" s="48"/>
      <c r="C8214" s="49"/>
      <c r="D8214" s="49"/>
      <c r="E8214" s="49"/>
      <c r="F8214" s="49"/>
      <c r="G8214" s="50"/>
      <c r="H8214" s="47"/>
      <c r="I8214" s="47"/>
    </row>
    <row r="8215" spans="2:9" ht="20.100000000000001" hidden="1" customHeight="1" x14ac:dyDescent="0.25">
      <c r="B8215" s="48"/>
      <c r="C8215" s="49"/>
      <c r="D8215" s="49"/>
      <c r="E8215" s="49"/>
      <c r="F8215" s="49"/>
      <c r="G8215" s="50"/>
      <c r="H8215" s="47"/>
      <c r="I8215" s="47"/>
    </row>
    <row r="8216" spans="2:9" ht="20.100000000000001" hidden="1" customHeight="1" x14ac:dyDescent="0.25">
      <c r="B8216" s="48"/>
      <c r="C8216" s="49"/>
      <c r="D8216" s="49"/>
      <c r="E8216" s="49"/>
      <c r="F8216" s="49"/>
      <c r="G8216" s="50"/>
      <c r="H8216" s="47"/>
      <c r="I8216" s="47"/>
    </row>
    <row r="8217" spans="2:9" ht="20.100000000000001" hidden="1" customHeight="1" x14ac:dyDescent="0.25">
      <c r="B8217" s="48"/>
      <c r="C8217" s="49"/>
      <c r="D8217" s="49"/>
      <c r="E8217" s="49"/>
      <c r="F8217" s="49"/>
      <c r="G8217" s="50"/>
      <c r="H8217" s="47"/>
      <c r="I8217" s="47"/>
    </row>
    <row r="8218" spans="2:9" ht="20.100000000000001" hidden="1" customHeight="1" x14ac:dyDescent="0.25">
      <c r="B8218" s="48"/>
      <c r="C8218" s="49"/>
      <c r="D8218" s="49"/>
      <c r="E8218" s="49"/>
      <c r="F8218" s="49"/>
      <c r="G8218" s="50"/>
      <c r="H8218" s="47"/>
      <c r="I8218" s="47"/>
    </row>
    <row r="8219" spans="2:9" ht="20.100000000000001" hidden="1" customHeight="1" x14ac:dyDescent="0.25">
      <c r="B8219" s="48"/>
      <c r="C8219" s="49"/>
      <c r="D8219" s="49"/>
      <c r="E8219" s="49"/>
      <c r="F8219" s="49"/>
      <c r="G8219" s="50"/>
      <c r="H8219" s="47"/>
      <c r="I8219" s="47"/>
    </row>
    <row r="8220" spans="2:9" ht="20.100000000000001" hidden="1" customHeight="1" x14ac:dyDescent="0.25">
      <c r="B8220" s="48"/>
      <c r="C8220" s="49"/>
      <c r="D8220" s="49"/>
      <c r="E8220" s="49"/>
      <c r="F8220" s="49"/>
      <c r="G8220" s="50"/>
      <c r="H8220" s="47"/>
      <c r="I8220" s="47"/>
    </row>
    <row r="8221" spans="2:9" ht="20.100000000000001" hidden="1" customHeight="1" x14ac:dyDescent="0.25">
      <c r="B8221" s="48"/>
      <c r="C8221" s="49"/>
      <c r="D8221" s="49"/>
      <c r="E8221" s="49"/>
      <c r="F8221" s="49"/>
      <c r="G8221" s="50"/>
      <c r="H8221" s="47"/>
      <c r="I8221" s="47"/>
    </row>
    <row r="8222" spans="2:9" ht="20.100000000000001" hidden="1" customHeight="1" x14ac:dyDescent="0.25">
      <c r="B8222" s="48"/>
      <c r="C8222" s="49"/>
      <c r="D8222" s="49"/>
      <c r="E8222" s="49"/>
      <c r="F8222" s="49"/>
      <c r="G8222" s="50"/>
      <c r="H8222" s="47"/>
      <c r="I8222" s="47"/>
    </row>
    <row r="8223" spans="2:9" ht="20.100000000000001" hidden="1" customHeight="1" x14ac:dyDescent="0.25">
      <c r="B8223" s="48"/>
      <c r="C8223" s="49"/>
      <c r="D8223" s="49"/>
      <c r="E8223" s="49"/>
      <c r="F8223" s="49"/>
      <c r="G8223" s="50"/>
      <c r="H8223" s="47"/>
      <c r="I8223" s="47"/>
    </row>
    <row r="8224" spans="2:9" ht="20.100000000000001" hidden="1" customHeight="1" x14ac:dyDescent="0.25">
      <c r="B8224" s="48"/>
      <c r="C8224" s="49"/>
      <c r="D8224" s="49"/>
      <c r="E8224" s="49"/>
      <c r="F8224" s="49"/>
      <c r="G8224" s="50"/>
      <c r="H8224" s="47"/>
      <c r="I8224" s="47"/>
    </row>
    <row r="8225" spans="2:9" ht="20.100000000000001" hidden="1" customHeight="1" x14ac:dyDescent="0.25">
      <c r="B8225" s="48"/>
      <c r="C8225" s="49"/>
      <c r="D8225" s="49"/>
      <c r="E8225" s="49"/>
      <c r="F8225" s="49"/>
      <c r="G8225" s="50"/>
      <c r="H8225" s="47"/>
      <c r="I8225" s="47"/>
    </row>
    <row r="8226" spans="2:9" ht="20.100000000000001" hidden="1" customHeight="1" x14ac:dyDescent="0.25">
      <c r="B8226" s="48"/>
      <c r="C8226" s="49"/>
      <c r="D8226" s="49"/>
      <c r="E8226" s="49"/>
      <c r="F8226" s="49"/>
      <c r="G8226" s="50"/>
      <c r="H8226" s="47"/>
      <c r="I8226" s="47"/>
    </row>
    <row r="8227" spans="2:9" ht="20.100000000000001" hidden="1" customHeight="1" x14ac:dyDescent="0.25">
      <c r="B8227" s="48"/>
      <c r="C8227" s="49"/>
      <c r="D8227" s="49"/>
      <c r="E8227" s="49"/>
      <c r="F8227" s="49"/>
      <c r="G8227" s="50"/>
      <c r="H8227" s="47"/>
      <c r="I8227" s="47"/>
    </row>
    <row r="8228" spans="2:9" ht="20.100000000000001" hidden="1" customHeight="1" x14ac:dyDescent="0.25">
      <c r="B8228" s="48"/>
      <c r="C8228" s="49"/>
      <c r="D8228" s="49"/>
      <c r="E8228" s="49"/>
      <c r="F8228" s="49"/>
      <c r="G8228" s="50"/>
      <c r="H8228" s="47"/>
      <c r="I8228" s="47"/>
    </row>
    <row r="8229" spans="2:9" ht="20.100000000000001" hidden="1" customHeight="1" x14ac:dyDescent="0.25">
      <c r="B8229" s="48"/>
      <c r="C8229" s="49"/>
      <c r="D8229" s="49"/>
      <c r="E8229" s="49"/>
      <c r="F8229" s="49"/>
      <c r="G8229" s="50"/>
      <c r="H8229" s="47"/>
      <c r="I8229" s="47"/>
    </row>
    <row r="8230" spans="2:9" ht="20.100000000000001" hidden="1" customHeight="1" x14ac:dyDescent="0.25">
      <c r="B8230" s="48"/>
      <c r="C8230" s="49"/>
      <c r="D8230" s="49"/>
      <c r="E8230" s="49"/>
      <c r="F8230" s="49"/>
      <c r="G8230" s="50"/>
      <c r="H8230" s="47"/>
      <c r="I8230" s="47"/>
    </row>
    <row r="8231" spans="2:9" ht="20.100000000000001" hidden="1" customHeight="1" x14ac:dyDescent="0.25">
      <c r="B8231" s="48"/>
      <c r="C8231" s="49"/>
      <c r="D8231" s="49"/>
      <c r="E8231" s="49"/>
      <c r="F8231" s="49"/>
      <c r="G8231" s="50"/>
      <c r="H8231" s="47"/>
      <c r="I8231" s="47"/>
    </row>
    <row r="8232" spans="2:9" ht="20.100000000000001" hidden="1" customHeight="1" x14ac:dyDescent="0.25">
      <c r="B8232" s="48"/>
      <c r="C8232" s="49"/>
      <c r="D8232" s="49"/>
      <c r="E8232" s="49"/>
      <c r="F8232" s="49"/>
      <c r="G8232" s="50"/>
      <c r="H8232" s="47"/>
      <c r="I8232" s="47"/>
    </row>
    <row r="8233" spans="2:9" ht="20.100000000000001" hidden="1" customHeight="1" x14ac:dyDescent="0.25">
      <c r="B8233" s="48"/>
      <c r="C8233" s="49"/>
      <c r="D8233" s="49"/>
      <c r="E8233" s="49"/>
      <c r="F8233" s="49"/>
      <c r="G8233" s="50"/>
      <c r="H8233" s="47"/>
      <c r="I8233" s="47"/>
    </row>
    <row r="8234" spans="2:9" ht="20.100000000000001" hidden="1" customHeight="1" x14ac:dyDescent="0.25">
      <c r="B8234" s="48"/>
      <c r="C8234" s="49"/>
      <c r="D8234" s="49"/>
      <c r="E8234" s="49"/>
      <c r="F8234" s="49"/>
      <c r="G8234" s="50"/>
      <c r="H8234" s="47"/>
      <c r="I8234" s="47"/>
    </row>
    <row r="8235" spans="2:9" ht="20.100000000000001" hidden="1" customHeight="1" x14ac:dyDescent="0.25">
      <c r="B8235" s="48"/>
      <c r="C8235" s="49"/>
      <c r="D8235" s="49"/>
      <c r="E8235" s="49"/>
      <c r="F8235" s="49"/>
      <c r="G8235" s="50"/>
      <c r="H8235" s="47"/>
      <c r="I8235" s="47"/>
    </row>
    <row r="8236" spans="2:9" ht="20.100000000000001" hidden="1" customHeight="1" x14ac:dyDescent="0.25">
      <c r="B8236" s="48"/>
      <c r="C8236" s="49"/>
      <c r="D8236" s="49"/>
      <c r="E8236" s="49"/>
      <c r="F8236" s="49"/>
      <c r="G8236" s="50"/>
      <c r="H8236" s="47"/>
      <c r="I8236" s="47"/>
    </row>
    <row r="8237" spans="2:9" ht="20.100000000000001" hidden="1" customHeight="1" x14ac:dyDescent="0.25">
      <c r="B8237" s="48"/>
      <c r="C8237" s="49"/>
      <c r="D8237" s="49"/>
      <c r="E8237" s="49"/>
      <c r="F8237" s="49"/>
      <c r="G8237" s="50"/>
      <c r="H8237" s="47"/>
      <c r="I8237" s="47"/>
    </row>
    <row r="8238" spans="2:9" ht="20.100000000000001" hidden="1" customHeight="1" x14ac:dyDescent="0.25">
      <c r="B8238" s="48"/>
      <c r="C8238" s="49"/>
      <c r="D8238" s="49"/>
      <c r="E8238" s="49"/>
      <c r="F8238" s="49"/>
      <c r="G8238" s="50"/>
      <c r="H8238" s="47"/>
      <c r="I8238" s="47"/>
    </row>
    <row r="8239" spans="2:9" ht="20.100000000000001" hidden="1" customHeight="1" x14ac:dyDescent="0.25">
      <c r="B8239" s="48"/>
      <c r="C8239" s="49"/>
      <c r="D8239" s="49"/>
      <c r="E8239" s="49"/>
      <c r="F8239" s="49"/>
      <c r="G8239" s="50"/>
      <c r="H8239" s="47"/>
      <c r="I8239" s="47"/>
    </row>
    <row r="8240" spans="2:9" ht="20.100000000000001" hidden="1" customHeight="1" x14ac:dyDescent="0.25">
      <c r="B8240" s="48"/>
      <c r="C8240" s="49"/>
      <c r="D8240" s="49"/>
      <c r="E8240" s="49"/>
      <c r="F8240" s="49"/>
      <c r="G8240" s="50"/>
      <c r="H8240" s="47"/>
      <c r="I8240" s="47"/>
    </row>
    <row r="8241" spans="2:9" ht="20.100000000000001" hidden="1" customHeight="1" x14ac:dyDescent="0.25">
      <c r="B8241" s="48"/>
      <c r="C8241" s="49"/>
      <c r="D8241" s="49"/>
      <c r="E8241" s="49"/>
      <c r="F8241" s="49"/>
      <c r="G8241" s="50"/>
      <c r="H8241" s="47"/>
      <c r="I8241" s="47"/>
    </row>
    <row r="8242" spans="2:9" ht="20.100000000000001" hidden="1" customHeight="1" x14ac:dyDescent="0.25">
      <c r="B8242" s="48"/>
      <c r="C8242" s="49"/>
      <c r="D8242" s="49"/>
      <c r="E8242" s="49"/>
      <c r="F8242" s="49"/>
      <c r="G8242" s="50"/>
      <c r="H8242" s="47"/>
      <c r="I8242" s="47"/>
    </row>
    <row r="8243" spans="2:9" ht="20.100000000000001" hidden="1" customHeight="1" x14ac:dyDescent="0.25">
      <c r="B8243" s="48"/>
      <c r="C8243" s="49"/>
      <c r="D8243" s="49"/>
      <c r="E8243" s="49"/>
      <c r="F8243" s="49"/>
      <c r="G8243" s="50"/>
      <c r="H8243" s="47"/>
      <c r="I8243" s="47"/>
    </row>
    <row r="8244" spans="2:9" ht="20.100000000000001" hidden="1" customHeight="1" x14ac:dyDescent="0.25">
      <c r="B8244" s="48"/>
      <c r="C8244" s="49"/>
      <c r="D8244" s="49"/>
      <c r="E8244" s="49"/>
      <c r="F8244" s="49"/>
      <c r="G8244" s="50"/>
      <c r="H8244" s="47"/>
      <c r="I8244" s="47"/>
    </row>
    <row r="8245" spans="2:9" ht="20.100000000000001" hidden="1" customHeight="1" x14ac:dyDescent="0.25">
      <c r="B8245" s="48"/>
      <c r="C8245" s="49"/>
      <c r="D8245" s="49"/>
      <c r="E8245" s="49"/>
      <c r="F8245" s="49"/>
      <c r="G8245" s="50"/>
      <c r="H8245" s="47"/>
      <c r="I8245" s="47"/>
    </row>
    <row r="8246" spans="2:9" ht="20.100000000000001" hidden="1" customHeight="1" x14ac:dyDescent="0.25">
      <c r="B8246" s="48"/>
      <c r="C8246" s="49"/>
      <c r="D8246" s="49"/>
      <c r="E8246" s="49"/>
      <c r="F8246" s="49"/>
      <c r="G8246" s="50"/>
      <c r="H8246" s="47"/>
      <c r="I8246" s="47"/>
    </row>
    <row r="8247" spans="2:9" ht="20.100000000000001" hidden="1" customHeight="1" x14ac:dyDescent="0.25">
      <c r="B8247" s="48"/>
      <c r="C8247" s="49"/>
      <c r="D8247" s="49"/>
      <c r="E8247" s="49"/>
      <c r="F8247" s="49"/>
      <c r="G8247" s="50"/>
      <c r="H8247" s="47"/>
      <c r="I8247" s="47"/>
    </row>
    <row r="8248" spans="2:9" ht="20.100000000000001" hidden="1" customHeight="1" x14ac:dyDescent="0.25">
      <c r="B8248" s="48"/>
      <c r="C8248" s="49"/>
      <c r="D8248" s="49"/>
      <c r="E8248" s="49"/>
      <c r="F8248" s="49"/>
      <c r="G8248" s="50"/>
      <c r="H8248" s="47"/>
      <c r="I8248" s="47"/>
    </row>
    <row r="8249" spans="2:9" ht="20.100000000000001" hidden="1" customHeight="1" x14ac:dyDescent="0.25">
      <c r="B8249" s="48"/>
      <c r="C8249" s="49"/>
      <c r="D8249" s="49"/>
      <c r="E8249" s="49"/>
      <c r="F8249" s="49"/>
      <c r="G8249" s="50"/>
      <c r="H8249" s="47"/>
      <c r="I8249" s="47"/>
    </row>
    <row r="8250" spans="2:9" ht="20.100000000000001" hidden="1" customHeight="1" x14ac:dyDescent="0.25">
      <c r="B8250" s="48"/>
      <c r="C8250" s="49"/>
      <c r="D8250" s="49"/>
      <c r="E8250" s="49"/>
      <c r="F8250" s="49"/>
      <c r="G8250" s="50"/>
      <c r="H8250" s="47"/>
      <c r="I8250" s="47"/>
    </row>
    <row r="8251" spans="2:9" ht="20.100000000000001" hidden="1" customHeight="1" x14ac:dyDescent="0.25">
      <c r="B8251" s="48"/>
      <c r="C8251" s="49"/>
      <c r="D8251" s="49"/>
      <c r="E8251" s="49"/>
      <c r="F8251" s="49"/>
      <c r="G8251" s="50"/>
      <c r="H8251" s="47"/>
      <c r="I8251" s="47"/>
    </row>
    <row r="8252" spans="2:9" ht="20.100000000000001" hidden="1" customHeight="1" x14ac:dyDescent="0.25">
      <c r="B8252" s="48"/>
      <c r="C8252" s="49"/>
      <c r="D8252" s="49"/>
      <c r="E8252" s="49"/>
      <c r="F8252" s="49"/>
      <c r="G8252" s="50"/>
      <c r="H8252" s="47"/>
      <c r="I8252" s="47"/>
    </row>
    <row r="8253" spans="2:9" ht="20.100000000000001" hidden="1" customHeight="1" x14ac:dyDescent="0.25">
      <c r="B8253" s="48"/>
      <c r="C8253" s="49"/>
      <c r="D8253" s="49"/>
      <c r="E8253" s="49"/>
      <c r="F8253" s="49"/>
      <c r="G8253" s="50"/>
      <c r="H8253" s="47"/>
      <c r="I8253" s="47"/>
    </row>
    <row r="8254" spans="2:9" ht="20.100000000000001" hidden="1" customHeight="1" x14ac:dyDescent="0.25">
      <c r="B8254" s="48"/>
      <c r="C8254" s="49"/>
      <c r="D8254" s="49"/>
      <c r="E8254" s="49"/>
      <c r="F8254" s="49"/>
      <c r="G8254" s="50"/>
      <c r="H8254" s="47"/>
      <c r="I8254" s="47"/>
    </row>
    <row r="8255" spans="2:9" ht="20.100000000000001" hidden="1" customHeight="1" x14ac:dyDescent="0.25">
      <c r="B8255" s="48"/>
      <c r="C8255" s="49"/>
      <c r="D8255" s="49"/>
      <c r="E8255" s="49"/>
      <c r="F8255" s="49"/>
      <c r="G8255" s="50"/>
      <c r="H8255" s="47"/>
      <c r="I8255" s="47"/>
    </row>
    <row r="8256" spans="2:9" ht="20.100000000000001" hidden="1" customHeight="1" x14ac:dyDescent="0.25">
      <c r="B8256" s="48"/>
      <c r="C8256" s="49"/>
      <c r="D8256" s="49"/>
      <c r="E8256" s="49"/>
      <c r="F8256" s="49"/>
      <c r="G8256" s="50"/>
      <c r="H8256" s="47"/>
      <c r="I8256" s="47"/>
    </row>
    <row r="8257" spans="2:9" ht="20.100000000000001" hidden="1" customHeight="1" x14ac:dyDescent="0.25">
      <c r="B8257" s="48"/>
      <c r="C8257" s="49"/>
      <c r="D8257" s="49"/>
      <c r="E8257" s="49"/>
      <c r="F8257" s="49"/>
      <c r="G8257" s="50"/>
      <c r="H8257" s="47"/>
      <c r="I8257" s="47"/>
    </row>
    <row r="8258" spans="2:9" ht="20.100000000000001" hidden="1" customHeight="1" x14ac:dyDescent="0.25">
      <c r="B8258" s="48"/>
      <c r="C8258" s="49"/>
      <c r="D8258" s="49"/>
      <c r="E8258" s="49"/>
      <c r="F8258" s="49"/>
      <c r="G8258" s="50"/>
      <c r="H8258" s="47"/>
      <c r="I8258" s="47"/>
    </row>
    <row r="8259" spans="2:9" ht="20.100000000000001" hidden="1" customHeight="1" x14ac:dyDescent="0.25">
      <c r="B8259" s="48"/>
      <c r="C8259" s="49"/>
      <c r="D8259" s="49"/>
      <c r="E8259" s="49"/>
      <c r="F8259" s="49"/>
      <c r="G8259" s="50"/>
      <c r="H8259" s="47"/>
      <c r="I8259" s="47"/>
    </row>
    <row r="8260" spans="2:9" ht="20.100000000000001" hidden="1" customHeight="1" x14ac:dyDescent="0.25">
      <c r="B8260" s="48"/>
      <c r="C8260" s="49"/>
      <c r="D8260" s="49"/>
      <c r="E8260" s="49"/>
      <c r="F8260" s="49"/>
      <c r="G8260" s="50"/>
      <c r="H8260" s="47"/>
      <c r="I8260" s="47"/>
    </row>
    <row r="8261" spans="2:9" ht="20.100000000000001" hidden="1" customHeight="1" x14ac:dyDescent="0.25">
      <c r="B8261" s="48"/>
      <c r="C8261" s="49"/>
      <c r="D8261" s="49"/>
      <c r="E8261" s="49"/>
      <c r="F8261" s="49"/>
      <c r="G8261" s="50"/>
      <c r="H8261" s="47"/>
      <c r="I8261" s="47"/>
    </row>
    <row r="8262" spans="2:9" ht="20.100000000000001" hidden="1" customHeight="1" x14ac:dyDescent="0.25">
      <c r="B8262" s="48"/>
      <c r="C8262" s="49"/>
      <c r="D8262" s="49"/>
      <c r="E8262" s="49"/>
      <c r="F8262" s="49"/>
      <c r="G8262" s="50"/>
      <c r="H8262" s="47"/>
      <c r="I8262" s="47"/>
    </row>
    <row r="8263" spans="2:9" ht="20.100000000000001" hidden="1" customHeight="1" x14ac:dyDescent="0.25">
      <c r="B8263" s="48"/>
      <c r="C8263" s="49"/>
      <c r="D8263" s="49"/>
      <c r="E8263" s="49"/>
      <c r="F8263" s="49"/>
      <c r="G8263" s="50"/>
      <c r="H8263" s="47"/>
      <c r="I8263" s="47"/>
    </row>
    <row r="8264" spans="2:9" ht="20.100000000000001" hidden="1" customHeight="1" x14ac:dyDescent="0.25">
      <c r="B8264" s="48"/>
      <c r="C8264" s="49"/>
      <c r="D8264" s="49"/>
      <c r="E8264" s="49"/>
      <c r="F8264" s="49"/>
      <c r="G8264" s="50"/>
      <c r="H8264" s="47"/>
      <c r="I8264" s="47"/>
    </row>
    <row r="8265" spans="2:9" ht="20.100000000000001" hidden="1" customHeight="1" x14ac:dyDescent="0.25">
      <c r="B8265" s="48"/>
      <c r="C8265" s="49"/>
      <c r="D8265" s="49"/>
      <c r="E8265" s="49"/>
      <c r="F8265" s="49"/>
      <c r="G8265" s="50"/>
      <c r="H8265" s="47"/>
      <c r="I8265" s="47"/>
    </row>
    <row r="8266" spans="2:9" ht="20.100000000000001" hidden="1" customHeight="1" x14ac:dyDescent="0.25">
      <c r="B8266" s="48"/>
      <c r="C8266" s="49"/>
      <c r="D8266" s="49"/>
      <c r="E8266" s="49"/>
      <c r="F8266" s="49"/>
      <c r="G8266" s="50"/>
      <c r="H8266" s="47"/>
      <c r="I8266" s="47"/>
    </row>
    <row r="8267" spans="2:9" ht="20.100000000000001" hidden="1" customHeight="1" x14ac:dyDescent="0.25">
      <c r="B8267" s="48"/>
      <c r="C8267" s="49"/>
      <c r="D8267" s="49"/>
      <c r="E8267" s="49"/>
      <c r="F8267" s="49"/>
      <c r="G8267" s="50"/>
      <c r="H8267" s="47"/>
      <c r="I8267" s="47"/>
    </row>
    <row r="8268" spans="2:9" ht="20.100000000000001" hidden="1" customHeight="1" x14ac:dyDescent="0.25">
      <c r="B8268" s="48"/>
      <c r="C8268" s="49"/>
      <c r="D8268" s="49"/>
      <c r="E8268" s="49"/>
      <c r="F8268" s="49"/>
      <c r="G8268" s="50"/>
      <c r="H8268" s="47"/>
      <c r="I8268" s="47"/>
    </row>
    <row r="8269" spans="2:9" ht="20.100000000000001" hidden="1" customHeight="1" x14ac:dyDescent="0.25">
      <c r="B8269" s="48"/>
      <c r="C8269" s="49"/>
      <c r="D8269" s="49"/>
      <c r="E8269" s="49"/>
      <c r="F8269" s="49"/>
      <c r="G8269" s="50"/>
      <c r="H8269" s="47"/>
      <c r="I8269" s="47"/>
    </row>
    <row r="8270" spans="2:9" ht="20.100000000000001" hidden="1" customHeight="1" x14ac:dyDescent="0.25">
      <c r="B8270" s="48"/>
      <c r="C8270" s="49"/>
      <c r="D8270" s="49"/>
      <c r="E8270" s="49"/>
      <c r="F8270" s="49"/>
      <c r="G8270" s="50"/>
      <c r="H8270" s="47"/>
      <c r="I8270" s="47"/>
    </row>
    <row r="8271" spans="2:9" ht="20.100000000000001" hidden="1" customHeight="1" x14ac:dyDescent="0.25">
      <c r="B8271" s="48"/>
      <c r="C8271" s="49"/>
      <c r="D8271" s="49"/>
      <c r="E8271" s="49"/>
      <c r="F8271" s="49"/>
      <c r="G8271" s="50"/>
      <c r="H8271" s="47"/>
      <c r="I8271" s="47"/>
    </row>
    <row r="8272" spans="2:9" ht="20.100000000000001" hidden="1" customHeight="1" x14ac:dyDescent="0.25">
      <c r="B8272" s="48"/>
      <c r="C8272" s="49"/>
      <c r="D8272" s="49"/>
      <c r="E8272" s="49"/>
      <c r="F8272" s="49"/>
      <c r="G8272" s="50"/>
      <c r="H8272" s="47"/>
      <c r="I8272" s="47"/>
    </row>
    <row r="8273" spans="2:9" ht="20.100000000000001" hidden="1" customHeight="1" x14ac:dyDescent="0.25">
      <c r="B8273" s="48"/>
      <c r="C8273" s="49"/>
      <c r="D8273" s="49"/>
      <c r="E8273" s="49"/>
      <c r="F8273" s="49"/>
      <c r="G8273" s="50"/>
      <c r="H8273" s="47"/>
      <c r="I8273" s="47"/>
    </row>
    <row r="8274" spans="2:9" ht="20.100000000000001" hidden="1" customHeight="1" x14ac:dyDescent="0.25">
      <c r="B8274" s="48"/>
      <c r="C8274" s="49"/>
      <c r="D8274" s="49"/>
      <c r="E8274" s="49"/>
      <c r="F8274" s="49"/>
      <c r="G8274" s="50"/>
      <c r="H8274" s="47"/>
      <c r="I8274" s="47"/>
    </row>
    <row r="8275" spans="2:9" ht="20.100000000000001" hidden="1" customHeight="1" x14ac:dyDescent="0.25">
      <c r="B8275" s="48"/>
      <c r="C8275" s="49"/>
      <c r="D8275" s="49"/>
      <c r="E8275" s="49"/>
      <c r="F8275" s="49"/>
      <c r="G8275" s="50"/>
      <c r="H8275" s="47"/>
      <c r="I8275" s="47"/>
    </row>
    <row r="8276" spans="2:9" ht="20.100000000000001" hidden="1" customHeight="1" x14ac:dyDescent="0.25">
      <c r="B8276" s="48"/>
      <c r="C8276" s="49"/>
      <c r="D8276" s="49"/>
      <c r="E8276" s="49"/>
      <c r="F8276" s="49"/>
      <c r="G8276" s="50"/>
      <c r="H8276" s="47"/>
      <c r="I8276" s="47"/>
    </row>
    <row r="8277" spans="2:9" ht="20.100000000000001" hidden="1" customHeight="1" x14ac:dyDescent="0.25">
      <c r="B8277" s="48"/>
      <c r="C8277" s="49"/>
      <c r="D8277" s="49"/>
      <c r="E8277" s="49"/>
      <c r="F8277" s="49"/>
      <c r="G8277" s="50"/>
      <c r="H8277" s="47"/>
      <c r="I8277" s="47"/>
    </row>
    <row r="8278" spans="2:9" ht="20.100000000000001" hidden="1" customHeight="1" x14ac:dyDescent="0.25">
      <c r="B8278" s="48"/>
      <c r="C8278" s="49"/>
      <c r="D8278" s="49"/>
      <c r="E8278" s="49"/>
      <c r="F8278" s="49"/>
      <c r="G8278" s="50"/>
      <c r="H8278" s="47"/>
      <c r="I8278" s="47"/>
    </row>
    <row r="8279" spans="2:9" ht="20.100000000000001" hidden="1" customHeight="1" x14ac:dyDescent="0.25">
      <c r="B8279" s="48"/>
      <c r="C8279" s="49"/>
      <c r="D8279" s="49"/>
      <c r="E8279" s="49"/>
      <c r="F8279" s="49"/>
      <c r="G8279" s="50"/>
      <c r="H8279" s="47"/>
      <c r="I8279" s="47"/>
    </row>
    <row r="8280" spans="2:9" ht="20.100000000000001" hidden="1" customHeight="1" x14ac:dyDescent="0.25">
      <c r="B8280" s="48"/>
      <c r="C8280" s="49"/>
      <c r="D8280" s="49"/>
      <c r="E8280" s="49"/>
      <c r="F8280" s="49"/>
      <c r="G8280" s="50"/>
      <c r="H8280" s="47"/>
      <c r="I8280" s="47"/>
    </row>
    <row r="8281" spans="2:9" ht="20.100000000000001" hidden="1" customHeight="1" x14ac:dyDescent="0.25">
      <c r="B8281" s="48"/>
      <c r="C8281" s="49"/>
      <c r="D8281" s="49"/>
      <c r="E8281" s="49"/>
      <c r="F8281" s="49"/>
      <c r="G8281" s="50"/>
      <c r="H8281" s="47"/>
      <c r="I8281" s="47"/>
    </row>
    <row r="8282" spans="2:9" ht="20.100000000000001" hidden="1" customHeight="1" x14ac:dyDescent="0.25">
      <c r="B8282" s="48"/>
      <c r="C8282" s="49"/>
      <c r="D8282" s="49"/>
      <c r="E8282" s="49"/>
      <c r="F8282" s="49"/>
      <c r="G8282" s="50"/>
      <c r="H8282" s="47"/>
      <c r="I8282" s="47"/>
    </row>
    <row r="8283" spans="2:9" ht="20.100000000000001" hidden="1" customHeight="1" x14ac:dyDescent="0.25">
      <c r="B8283" s="48"/>
      <c r="C8283" s="49"/>
      <c r="D8283" s="49"/>
      <c r="E8283" s="49"/>
      <c r="F8283" s="49"/>
      <c r="G8283" s="50"/>
      <c r="H8283" s="47"/>
      <c r="I8283" s="47"/>
    </row>
    <row r="8284" spans="2:9" ht="20.100000000000001" hidden="1" customHeight="1" x14ac:dyDescent="0.25">
      <c r="B8284" s="48"/>
      <c r="C8284" s="49"/>
      <c r="D8284" s="49"/>
      <c r="E8284" s="49"/>
      <c r="F8284" s="49"/>
      <c r="G8284" s="50"/>
      <c r="H8284" s="47"/>
      <c r="I8284" s="47"/>
    </row>
    <row r="8285" spans="2:9" ht="20.100000000000001" hidden="1" customHeight="1" x14ac:dyDescent="0.25">
      <c r="B8285" s="48"/>
      <c r="C8285" s="49"/>
      <c r="D8285" s="49"/>
      <c r="E8285" s="49"/>
      <c r="F8285" s="49"/>
      <c r="G8285" s="50"/>
      <c r="H8285" s="47"/>
      <c r="I8285" s="47"/>
    </row>
    <row r="8286" spans="2:9" ht="20.100000000000001" hidden="1" customHeight="1" x14ac:dyDescent="0.25">
      <c r="B8286" s="48"/>
      <c r="C8286" s="49"/>
      <c r="D8286" s="49"/>
      <c r="E8286" s="49"/>
      <c r="F8286" s="49"/>
      <c r="G8286" s="50"/>
      <c r="H8286" s="47"/>
      <c r="I8286" s="47"/>
    </row>
    <row r="8287" spans="2:9" ht="20.100000000000001" hidden="1" customHeight="1" x14ac:dyDescent="0.25">
      <c r="B8287" s="48"/>
      <c r="C8287" s="49"/>
      <c r="D8287" s="49"/>
      <c r="E8287" s="49"/>
      <c r="F8287" s="49"/>
      <c r="G8287" s="50"/>
      <c r="H8287" s="47"/>
      <c r="I8287" s="47"/>
    </row>
    <row r="8288" spans="2:9" ht="20.100000000000001" hidden="1" customHeight="1" x14ac:dyDescent="0.25">
      <c r="B8288" s="48"/>
      <c r="C8288" s="49"/>
      <c r="D8288" s="49"/>
      <c r="E8288" s="49"/>
      <c r="F8288" s="49"/>
      <c r="G8288" s="50"/>
      <c r="H8288" s="47"/>
      <c r="I8288" s="47"/>
    </row>
    <row r="8289" spans="2:9" ht="20.100000000000001" hidden="1" customHeight="1" x14ac:dyDescent="0.25">
      <c r="B8289" s="48"/>
      <c r="C8289" s="49"/>
      <c r="D8289" s="49"/>
      <c r="E8289" s="49"/>
      <c r="F8289" s="49"/>
      <c r="G8289" s="50"/>
      <c r="H8289" s="47"/>
      <c r="I8289" s="47"/>
    </row>
    <row r="8290" spans="2:9" ht="20.100000000000001" hidden="1" customHeight="1" x14ac:dyDescent="0.25">
      <c r="B8290" s="48"/>
      <c r="C8290" s="49"/>
      <c r="D8290" s="49"/>
      <c r="E8290" s="49"/>
      <c r="F8290" s="49"/>
      <c r="G8290" s="50"/>
      <c r="H8290" s="47"/>
      <c r="I8290" s="47"/>
    </row>
    <row r="8291" spans="2:9" ht="20.100000000000001" hidden="1" customHeight="1" x14ac:dyDescent="0.25">
      <c r="B8291" s="48"/>
      <c r="C8291" s="49"/>
      <c r="D8291" s="49"/>
      <c r="E8291" s="49"/>
      <c r="F8291" s="49"/>
      <c r="G8291" s="50"/>
      <c r="H8291" s="47"/>
      <c r="I8291" s="47"/>
    </row>
    <row r="8292" spans="2:9" ht="20.100000000000001" hidden="1" customHeight="1" x14ac:dyDescent="0.25">
      <c r="B8292" s="48"/>
      <c r="C8292" s="49"/>
      <c r="D8292" s="49"/>
      <c r="E8292" s="49"/>
      <c r="F8292" s="49"/>
      <c r="G8292" s="50"/>
      <c r="H8292" s="47"/>
      <c r="I8292" s="47"/>
    </row>
    <row r="8293" spans="2:9" ht="20.100000000000001" hidden="1" customHeight="1" x14ac:dyDescent="0.25">
      <c r="B8293" s="48"/>
      <c r="C8293" s="49"/>
      <c r="D8293" s="49"/>
      <c r="E8293" s="49"/>
      <c r="F8293" s="49"/>
      <c r="G8293" s="50"/>
      <c r="H8293" s="47"/>
      <c r="I8293" s="47"/>
    </row>
    <row r="8294" spans="2:9" ht="20.100000000000001" hidden="1" customHeight="1" x14ac:dyDescent="0.25">
      <c r="B8294" s="48"/>
      <c r="C8294" s="49"/>
      <c r="D8294" s="49"/>
      <c r="E8294" s="49"/>
      <c r="F8294" s="49"/>
      <c r="G8294" s="50"/>
      <c r="H8294" s="47"/>
      <c r="I8294" s="47"/>
    </row>
    <row r="8295" spans="2:9" ht="20.100000000000001" hidden="1" customHeight="1" x14ac:dyDescent="0.25">
      <c r="B8295" s="48"/>
      <c r="C8295" s="49"/>
      <c r="D8295" s="49"/>
      <c r="E8295" s="49"/>
      <c r="F8295" s="49"/>
      <c r="G8295" s="50"/>
      <c r="H8295" s="47"/>
      <c r="I8295" s="47"/>
    </row>
    <row r="8296" spans="2:9" ht="20.100000000000001" hidden="1" customHeight="1" x14ac:dyDescent="0.25">
      <c r="B8296" s="48"/>
      <c r="C8296" s="49"/>
      <c r="D8296" s="49"/>
      <c r="E8296" s="49"/>
      <c r="F8296" s="49"/>
      <c r="G8296" s="50"/>
      <c r="H8296" s="47"/>
      <c r="I8296" s="47"/>
    </row>
    <row r="8297" spans="2:9" ht="20.100000000000001" hidden="1" customHeight="1" x14ac:dyDescent="0.25">
      <c r="B8297" s="48"/>
      <c r="C8297" s="49"/>
      <c r="D8297" s="49"/>
      <c r="E8297" s="49"/>
      <c r="F8297" s="49"/>
      <c r="G8297" s="50"/>
      <c r="H8297" s="47"/>
      <c r="I8297" s="47"/>
    </row>
    <row r="8298" spans="2:9" ht="20.100000000000001" hidden="1" customHeight="1" x14ac:dyDescent="0.25">
      <c r="B8298" s="48"/>
      <c r="C8298" s="49"/>
      <c r="D8298" s="49"/>
      <c r="E8298" s="49"/>
      <c r="F8298" s="49"/>
      <c r="G8298" s="50"/>
      <c r="H8298" s="47"/>
      <c r="I8298" s="47"/>
    </row>
    <row r="8299" spans="2:9" ht="20.100000000000001" hidden="1" customHeight="1" x14ac:dyDescent="0.25">
      <c r="B8299" s="48"/>
      <c r="C8299" s="49"/>
      <c r="D8299" s="49"/>
      <c r="E8299" s="49"/>
      <c r="F8299" s="49"/>
      <c r="G8299" s="50"/>
      <c r="H8299" s="47"/>
      <c r="I8299" s="47"/>
    </row>
    <row r="8300" spans="2:9" ht="20.100000000000001" hidden="1" customHeight="1" x14ac:dyDescent="0.25">
      <c r="B8300" s="48"/>
      <c r="C8300" s="49"/>
      <c r="D8300" s="49"/>
      <c r="E8300" s="49"/>
      <c r="F8300" s="49"/>
      <c r="G8300" s="50"/>
      <c r="H8300" s="47"/>
      <c r="I8300" s="47"/>
    </row>
    <row r="8301" spans="2:9" ht="20.100000000000001" hidden="1" customHeight="1" x14ac:dyDescent="0.25">
      <c r="B8301" s="48"/>
      <c r="C8301" s="49"/>
      <c r="D8301" s="49"/>
      <c r="E8301" s="49"/>
      <c r="F8301" s="49"/>
      <c r="G8301" s="50"/>
      <c r="H8301" s="47"/>
      <c r="I8301" s="47"/>
    </row>
    <row r="8302" spans="2:9" ht="20.100000000000001" hidden="1" customHeight="1" x14ac:dyDescent="0.25">
      <c r="B8302" s="48"/>
      <c r="C8302" s="49"/>
      <c r="D8302" s="49"/>
      <c r="E8302" s="49"/>
      <c r="F8302" s="49"/>
      <c r="G8302" s="50"/>
      <c r="H8302" s="47"/>
      <c r="I8302" s="47"/>
    </row>
    <row r="8303" spans="2:9" ht="20.100000000000001" hidden="1" customHeight="1" x14ac:dyDescent="0.25">
      <c r="B8303" s="48"/>
      <c r="C8303" s="49"/>
      <c r="D8303" s="49"/>
      <c r="E8303" s="49"/>
      <c r="F8303" s="49"/>
      <c r="G8303" s="50"/>
      <c r="H8303" s="47"/>
      <c r="I8303" s="47"/>
    </row>
    <row r="8304" spans="2:9" ht="20.100000000000001" hidden="1" customHeight="1" x14ac:dyDescent="0.25">
      <c r="B8304" s="48"/>
      <c r="C8304" s="49"/>
      <c r="D8304" s="49"/>
      <c r="E8304" s="49"/>
      <c r="F8304" s="49"/>
      <c r="G8304" s="50"/>
      <c r="H8304" s="47"/>
      <c r="I8304" s="47"/>
    </row>
    <row r="8305" spans="2:9" ht="20.100000000000001" hidden="1" customHeight="1" x14ac:dyDescent="0.25">
      <c r="B8305" s="48"/>
      <c r="C8305" s="49"/>
      <c r="D8305" s="49"/>
      <c r="E8305" s="49"/>
      <c r="F8305" s="49"/>
      <c r="G8305" s="50"/>
      <c r="H8305" s="47"/>
      <c r="I8305" s="47"/>
    </row>
    <row r="8306" spans="2:9" ht="20.100000000000001" hidden="1" customHeight="1" x14ac:dyDescent="0.25">
      <c r="B8306" s="48"/>
      <c r="C8306" s="49"/>
      <c r="D8306" s="49"/>
      <c r="E8306" s="49"/>
      <c r="F8306" s="49"/>
      <c r="G8306" s="50"/>
      <c r="H8306" s="47"/>
      <c r="I8306" s="47"/>
    </row>
    <row r="8307" spans="2:9" ht="20.100000000000001" hidden="1" customHeight="1" x14ac:dyDescent="0.25">
      <c r="B8307" s="48"/>
      <c r="C8307" s="49"/>
      <c r="D8307" s="49"/>
      <c r="E8307" s="49"/>
      <c r="F8307" s="49"/>
      <c r="G8307" s="50"/>
      <c r="H8307" s="47"/>
      <c r="I8307" s="47"/>
    </row>
    <row r="8308" spans="2:9" ht="20.100000000000001" hidden="1" customHeight="1" x14ac:dyDescent="0.25">
      <c r="B8308" s="48"/>
      <c r="C8308" s="49"/>
      <c r="D8308" s="49"/>
      <c r="E8308" s="49"/>
      <c r="F8308" s="49"/>
      <c r="G8308" s="50"/>
      <c r="H8308" s="47"/>
      <c r="I8308" s="47"/>
    </row>
    <row r="8309" spans="2:9" ht="20.100000000000001" hidden="1" customHeight="1" x14ac:dyDescent="0.25">
      <c r="B8309" s="48"/>
      <c r="C8309" s="49"/>
      <c r="D8309" s="49"/>
      <c r="E8309" s="49"/>
      <c r="F8309" s="49"/>
      <c r="G8309" s="50"/>
      <c r="H8309" s="47"/>
      <c r="I8309" s="47"/>
    </row>
    <row r="8310" spans="2:9" ht="20.100000000000001" hidden="1" customHeight="1" x14ac:dyDescent="0.25">
      <c r="B8310" s="48"/>
      <c r="C8310" s="49"/>
      <c r="D8310" s="49"/>
      <c r="E8310" s="49"/>
      <c r="F8310" s="49"/>
      <c r="G8310" s="50"/>
      <c r="H8310" s="47"/>
      <c r="I8310" s="47"/>
    </row>
    <row r="8311" spans="2:9" ht="20.100000000000001" hidden="1" customHeight="1" x14ac:dyDescent="0.25">
      <c r="B8311" s="48"/>
      <c r="C8311" s="49"/>
      <c r="D8311" s="49"/>
      <c r="E8311" s="49"/>
      <c r="F8311" s="49"/>
      <c r="G8311" s="50"/>
      <c r="H8311" s="47"/>
      <c r="I8311" s="47"/>
    </row>
    <row r="8312" spans="2:9" ht="20.100000000000001" hidden="1" customHeight="1" x14ac:dyDescent="0.25">
      <c r="B8312" s="48"/>
      <c r="C8312" s="49"/>
      <c r="D8312" s="49"/>
      <c r="E8312" s="49"/>
      <c r="F8312" s="49"/>
      <c r="G8312" s="50"/>
      <c r="H8312" s="47"/>
      <c r="I8312" s="47"/>
    </row>
    <row r="8313" spans="2:9" ht="20.100000000000001" hidden="1" customHeight="1" x14ac:dyDescent="0.25">
      <c r="B8313" s="48"/>
      <c r="C8313" s="49"/>
      <c r="D8313" s="49"/>
      <c r="E8313" s="49"/>
      <c r="F8313" s="49"/>
      <c r="G8313" s="50"/>
      <c r="H8313" s="47"/>
      <c r="I8313" s="47"/>
    </row>
    <row r="8314" spans="2:9" ht="20.100000000000001" hidden="1" customHeight="1" x14ac:dyDescent="0.25">
      <c r="B8314" s="48"/>
      <c r="C8314" s="49"/>
      <c r="D8314" s="49"/>
      <c r="E8314" s="49"/>
      <c r="F8314" s="49"/>
      <c r="G8314" s="50"/>
      <c r="H8314" s="47"/>
      <c r="I8314" s="47"/>
    </row>
    <row r="8315" spans="2:9" ht="20.100000000000001" hidden="1" customHeight="1" x14ac:dyDescent="0.25">
      <c r="B8315" s="48"/>
      <c r="C8315" s="49"/>
      <c r="D8315" s="49"/>
      <c r="E8315" s="49"/>
      <c r="F8315" s="49"/>
      <c r="G8315" s="50"/>
      <c r="H8315" s="47"/>
      <c r="I8315" s="47"/>
    </row>
    <row r="8316" spans="2:9" ht="20.100000000000001" hidden="1" customHeight="1" x14ac:dyDescent="0.25">
      <c r="B8316" s="48"/>
      <c r="C8316" s="49"/>
      <c r="D8316" s="49"/>
      <c r="E8316" s="49"/>
      <c r="F8316" s="49"/>
      <c r="G8316" s="50"/>
      <c r="H8316" s="47"/>
      <c r="I8316" s="47"/>
    </row>
    <row r="8317" spans="2:9" ht="20.100000000000001" hidden="1" customHeight="1" x14ac:dyDescent="0.25">
      <c r="B8317" s="48"/>
      <c r="C8317" s="49"/>
      <c r="D8317" s="49"/>
      <c r="E8317" s="49"/>
      <c r="F8317" s="49"/>
      <c r="G8317" s="50"/>
      <c r="H8317" s="47"/>
      <c r="I8317" s="47"/>
    </row>
    <row r="8318" spans="2:9" ht="20.100000000000001" hidden="1" customHeight="1" x14ac:dyDescent="0.25">
      <c r="B8318" s="48"/>
      <c r="C8318" s="49"/>
      <c r="D8318" s="49"/>
      <c r="E8318" s="49"/>
      <c r="F8318" s="49"/>
      <c r="G8318" s="50"/>
      <c r="H8318" s="47"/>
      <c r="I8318" s="47"/>
    </row>
    <row r="8319" spans="2:9" ht="20.100000000000001" hidden="1" customHeight="1" x14ac:dyDescent="0.25">
      <c r="B8319" s="48"/>
      <c r="C8319" s="49"/>
      <c r="D8319" s="49"/>
      <c r="E8319" s="49"/>
      <c r="F8319" s="49"/>
      <c r="G8319" s="50"/>
      <c r="H8319" s="47"/>
      <c r="I8319" s="47"/>
    </row>
    <row r="8320" spans="2:9" ht="20.100000000000001" hidden="1" customHeight="1" x14ac:dyDescent="0.25">
      <c r="B8320" s="48"/>
      <c r="C8320" s="49"/>
      <c r="D8320" s="49"/>
      <c r="E8320" s="49"/>
      <c r="F8320" s="49"/>
      <c r="G8320" s="50"/>
      <c r="H8320" s="47"/>
      <c r="I8320" s="47"/>
    </row>
    <row r="8321" spans="2:9" ht="20.100000000000001" hidden="1" customHeight="1" x14ac:dyDescent="0.25">
      <c r="B8321" s="48"/>
      <c r="C8321" s="49"/>
      <c r="D8321" s="49"/>
      <c r="E8321" s="49"/>
      <c r="F8321" s="49"/>
      <c r="G8321" s="50"/>
      <c r="H8321" s="47"/>
      <c r="I8321" s="47"/>
    </row>
    <row r="8322" spans="2:9" ht="20.100000000000001" hidden="1" customHeight="1" x14ac:dyDescent="0.25">
      <c r="B8322" s="48"/>
      <c r="C8322" s="49"/>
      <c r="D8322" s="49"/>
      <c r="E8322" s="49"/>
      <c r="F8322" s="49"/>
      <c r="G8322" s="50"/>
      <c r="H8322" s="47"/>
      <c r="I8322" s="47"/>
    </row>
    <row r="8323" spans="2:9" ht="20.100000000000001" hidden="1" customHeight="1" x14ac:dyDescent="0.25">
      <c r="B8323" s="48"/>
      <c r="C8323" s="49"/>
      <c r="D8323" s="49"/>
      <c r="E8323" s="49"/>
      <c r="F8323" s="49"/>
      <c r="G8323" s="50"/>
      <c r="H8323" s="47"/>
      <c r="I8323" s="47"/>
    </row>
    <row r="8324" spans="2:9" ht="20.100000000000001" hidden="1" customHeight="1" x14ac:dyDescent="0.25">
      <c r="B8324" s="48"/>
      <c r="C8324" s="49"/>
      <c r="D8324" s="49"/>
      <c r="E8324" s="49"/>
      <c r="F8324" s="49"/>
      <c r="G8324" s="50"/>
      <c r="H8324" s="47"/>
      <c r="I8324" s="47"/>
    </row>
    <row r="8325" spans="2:9" ht="20.100000000000001" hidden="1" customHeight="1" x14ac:dyDescent="0.25">
      <c r="B8325" s="48"/>
      <c r="C8325" s="49"/>
      <c r="D8325" s="49"/>
      <c r="E8325" s="49"/>
      <c r="F8325" s="49"/>
      <c r="G8325" s="50"/>
      <c r="H8325" s="47"/>
      <c r="I8325" s="47"/>
    </row>
    <row r="8326" spans="2:9" ht="20.100000000000001" hidden="1" customHeight="1" x14ac:dyDescent="0.25">
      <c r="B8326" s="48"/>
      <c r="C8326" s="49"/>
      <c r="D8326" s="49"/>
      <c r="E8326" s="49"/>
      <c r="F8326" s="49"/>
      <c r="G8326" s="50"/>
      <c r="H8326" s="47"/>
      <c r="I8326" s="47"/>
    </row>
    <row r="8327" spans="2:9" ht="20.100000000000001" hidden="1" customHeight="1" x14ac:dyDescent="0.25">
      <c r="B8327" s="48"/>
      <c r="C8327" s="49"/>
      <c r="D8327" s="49"/>
      <c r="E8327" s="49"/>
      <c r="F8327" s="49"/>
      <c r="G8327" s="50"/>
      <c r="H8327" s="47"/>
      <c r="I8327" s="47"/>
    </row>
    <row r="8328" spans="2:9" ht="20.100000000000001" hidden="1" customHeight="1" x14ac:dyDescent="0.25">
      <c r="B8328" s="48"/>
      <c r="C8328" s="49"/>
      <c r="D8328" s="49"/>
      <c r="E8328" s="49"/>
      <c r="F8328" s="49"/>
      <c r="G8328" s="50"/>
      <c r="H8328" s="47"/>
      <c r="I8328" s="47"/>
    </row>
    <row r="8329" spans="2:9" ht="20.100000000000001" hidden="1" customHeight="1" x14ac:dyDescent="0.25">
      <c r="B8329" s="48"/>
      <c r="C8329" s="49"/>
      <c r="D8329" s="49"/>
      <c r="E8329" s="49"/>
      <c r="F8329" s="49"/>
      <c r="G8329" s="50"/>
      <c r="H8329" s="47"/>
      <c r="I8329" s="47"/>
    </row>
    <row r="8330" spans="2:9" ht="20.100000000000001" hidden="1" customHeight="1" x14ac:dyDescent="0.25">
      <c r="B8330" s="48"/>
      <c r="C8330" s="49"/>
      <c r="D8330" s="49"/>
      <c r="E8330" s="49"/>
      <c r="F8330" s="49"/>
      <c r="G8330" s="50"/>
      <c r="H8330" s="47"/>
      <c r="I8330" s="47"/>
    </row>
    <row r="8331" spans="2:9" ht="20.100000000000001" hidden="1" customHeight="1" x14ac:dyDescent="0.25">
      <c r="B8331" s="48"/>
      <c r="C8331" s="49"/>
      <c r="D8331" s="49"/>
      <c r="E8331" s="49"/>
      <c r="F8331" s="49"/>
      <c r="G8331" s="50"/>
      <c r="H8331" s="47"/>
      <c r="I8331" s="47"/>
    </row>
    <row r="8332" spans="2:9" ht="20.100000000000001" hidden="1" customHeight="1" x14ac:dyDescent="0.25">
      <c r="B8332" s="48"/>
      <c r="C8332" s="49"/>
      <c r="D8332" s="49"/>
      <c r="E8332" s="49"/>
      <c r="F8332" s="49"/>
      <c r="G8332" s="50"/>
      <c r="H8332" s="47"/>
      <c r="I8332" s="47"/>
    </row>
    <row r="8333" spans="2:9" ht="20.100000000000001" hidden="1" customHeight="1" x14ac:dyDescent="0.25">
      <c r="B8333" s="48"/>
      <c r="C8333" s="49"/>
      <c r="D8333" s="49"/>
      <c r="E8333" s="49"/>
      <c r="F8333" s="49"/>
      <c r="G8333" s="50"/>
      <c r="H8333" s="47"/>
      <c r="I8333" s="47"/>
    </row>
    <row r="8334" spans="2:9" ht="20.100000000000001" hidden="1" customHeight="1" x14ac:dyDescent="0.25">
      <c r="B8334" s="48"/>
      <c r="C8334" s="49"/>
      <c r="D8334" s="49"/>
      <c r="E8334" s="49"/>
      <c r="F8334" s="49"/>
      <c r="G8334" s="50"/>
      <c r="H8334" s="47"/>
      <c r="I8334" s="47"/>
    </row>
    <row r="8335" spans="2:9" ht="20.100000000000001" hidden="1" customHeight="1" x14ac:dyDescent="0.25">
      <c r="B8335" s="48"/>
      <c r="C8335" s="49"/>
      <c r="D8335" s="49"/>
      <c r="E8335" s="49"/>
      <c r="F8335" s="49"/>
      <c r="G8335" s="50"/>
      <c r="H8335" s="47"/>
      <c r="I8335" s="47"/>
    </row>
    <row r="8336" spans="2:9" ht="20.100000000000001" hidden="1" customHeight="1" x14ac:dyDescent="0.25">
      <c r="B8336" s="48"/>
      <c r="C8336" s="49"/>
      <c r="D8336" s="49"/>
      <c r="E8336" s="49"/>
      <c r="F8336" s="49"/>
      <c r="G8336" s="50"/>
      <c r="H8336" s="47"/>
      <c r="I8336" s="47"/>
    </row>
    <row r="8337" spans="2:9" ht="20.100000000000001" hidden="1" customHeight="1" x14ac:dyDescent="0.25">
      <c r="B8337" s="48"/>
      <c r="C8337" s="49"/>
      <c r="D8337" s="49"/>
      <c r="E8337" s="49"/>
      <c r="F8337" s="49"/>
      <c r="G8337" s="50"/>
      <c r="H8337" s="47"/>
      <c r="I8337" s="47"/>
    </row>
    <row r="8338" spans="2:9" ht="20.100000000000001" hidden="1" customHeight="1" x14ac:dyDescent="0.25">
      <c r="B8338" s="48"/>
      <c r="C8338" s="49"/>
      <c r="D8338" s="49"/>
      <c r="E8338" s="49"/>
      <c r="F8338" s="49"/>
      <c r="G8338" s="50"/>
      <c r="H8338" s="47"/>
      <c r="I8338" s="47"/>
    </row>
    <row r="8339" spans="2:9" ht="20.100000000000001" hidden="1" customHeight="1" x14ac:dyDescent="0.25">
      <c r="B8339" s="48"/>
      <c r="C8339" s="49"/>
      <c r="D8339" s="49"/>
      <c r="E8339" s="49"/>
      <c r="F8339" s="49"/>
      <c r="G8339" s="50"/>
      <c r="H8339" s="47"/>
      <c r="I8339" s="47"/>
    </row>
    <row r="8340" spans="2:9" ht="20.100000000000001" hidden="1" customHeight="1" x14ac:dyDescent="0.25">
      <c r="B8340" s="48"/>
      <c r="C8340" s="49"/>
      <c r="D8340" s="49"/>
      <c r="E8340" s="49"/>
      <c r="F8340" s="49"/>
      <c r="G8340" s="50"/>
      <c r="H8340" s="47"/>
      <c r="I8340" s="47"/>
    </row>
    <row r="8341" spans="2:9" ht="20.100000000000001" hidden="1" customHeight="1" x14ac:dyDescent="0.25">
      <c r="B8341" s="48"/>
      <c r="C8341" s="49"/>
      <c r="D8341" s="49"/>
      <c r="E8341" s="49"/>
      <c r="F8341" s="49"/>
      <c r="G8341" s="50"/>
      <c r="H8341" s="47"/>
      <c r="I8341" s="47"/>
    </row>
    <row r="8342" spans="2:9" ht="20.100000000000001" hidden="1" customHeight="1" x14ac:dyDescent="0.25">
      <c r="B8342" s="48"/>
      <c r="C8342" s="49"/>
      <c r="D8342" s="49"/>
      <c r="E8342" s="49"/>
      <c r="F8342" s="49"/>
      <c r="G8342" s="50"/>
      <c r="H8342" s="47"/>
      <c r="I8342" s="47"/>
    </row>
    <row r="8343" spans="2:9" ht="20.100000000000001" hidden="1" customHeight="1" x14ac:dyDescent="0.25">
      <c r="B8343" s="48"/>
      <c r="C8343" s="49"/>
      <c r="D8343" s="49"/>
      <c r="E8343" s="49"/>
      <c r="F8343" s="49"/>
      <c r="G8343" s="50"/>
      <c r="H8343" s="47"/>
      <c r="I8343" s="47"/>
    </row>
    <row r="8344" spans="2:9" ht="20.100000000000001" hidden="1" customHeight="1" x14ac:dyDescent="0.25">
      <c r="B8344" s="48"/>
      <c r="C8344" s="49"/>
      <c r="D8344" s="49"/>
      <c r="E8344" s="49"/>
      <c r="F8344" s="49"/>
      <c r="G8344" s="50"/>
      <c r="H8344" s="47"/>
      <c r="I8344" s="47"/>
    </row>
    <row r="8345" spans="2:9" ht="20.100000000000001" hidden="1" customHeight="1" x14ac:dyDescent="0.25">
      <c r="B8345" s="48"/>
      <c r="C8345" s="49"/>
      <c r="D8345" s="49"/>
      <c r="E8345" s="49"/>
      <c r="F8345" s="49"/>
      <c r="G8345" s="50"/>
      <c r="H8345" s="47"/>
      <c r="I8345" s="47"/>
    </row>
    <row r="8346" spans="2:9" ht="20.100000000000001" hidden="1" customHeight="1" x14ac:dyDescent="0.25">
      <c r="B8346" s="48"/>
      <c r="C8346" s="49"/>
      <c r="D8346" s="49"/>
      <c r="E8346" s="49"/>
      <c r="F8346" s="49"/>
      <c r="G8346" s="50"/>
      <c r="H8346" s="47"/>
      <c r="I8346" s="47"/>
    </row>
    <row r="8347" spans="2:9" ht="20.100000000000001" hidden="1" customHeight="1" x14ac:dyDescent="0.25">
      <c r="B8347" s="48"/>
      <c r="C8347" s="49"/>
      <c r="D8347" s="49"/>
      <c r="E8347" s="49"/>
      <c r="F8347" s="49"/>
      <c r="G8347" s="50"/>
      <c r="H8347" s="47"/>
      <c r="I8347" s="47"/>
    </row>
    <row r="8348" spans="2:9" ht="20.100000000000001" hidden="1" customHeight="1" x14ac:dyDescent="0.25">
      <c r="B8348" s="48"/>
      <c r="C8348" s="49"/>
      <c r="D8348" s="49"/>
      <c r="E8348" s="49"/>
      <c r="F8348" s="49"/>
      <c r="G8348" s="50"/>
      <c r="H8348" s="47"/>
      <c r="I8348" s="47"/>
    </row>
    <row r="8349" spans="2:9" ht="20.100000000000001" hidden="1" customHeight="1" x14ac:dyDescent="0.25">
      <c r="B8349" s="48"/>
      <c r="C8349" s="49"/>
      <c r="D8349" s="49"/>
      <c r="E8349" s="49"/>
      <c r="F8349" s="49"/>
      <c r="G8349" s="50"/>
      <c r="H8349" s="47"/>
      <c r="I8349" s="47"/>
    </row>
    <row r="8350" spans="2:9" ht="20.100000000000001" hidden="1" customHeight="1" x14ac:dyDescent="0.25">
      <c r="B8350" s="48"/>
      <c r="C8350" s="49"/>
      <c r="D8350" s="49"/>
      <c r="E8350" s="49"/>
      <c r="F8350" s="49"/>
      <c r="G8350" s="50"/>
      <c r="H8350" s="47"/>
      <c r="I8350" s="47"/>
    </row>
    <row r="8351" spans="2:9" ht="20.100000000000001" hidden="1" customHeight="1" x14ac:dyDescent="0.25">
      <c r="B8351" s="48"/>
      <c r="C8351" s="49"/>
      <c r="D8351" s="49"/>
      <c r="E8351" s="49"/>
      <c r="F8351" s="49"/>
      <c r="G8351" s="50"/>
      <c r="H8351" s="47"/>
      <c r="I8351" s="47"/>
    </row>
    <row r="8352" spans="2:9" ht="20.100000000000001" hidden="1" customHeight="1" x14ac:dyDescent="0.25">
      <c r="B8352" s="48"/>
      <c r="C8352" s="49"/>
      <c r="D8352" s="49"/>
      <c r="E8352" s="49"/>
      <c r="F8352" s="49"/>
      <c r="G8352" s="50"/>
      <c r="H8352" s="47"/>
      <c r="I8352" s="47"/>
    </row>
    <row r="8353" spans="2:9" ht="20.100000000000001" hidden="1" customHeight="1" x14ac:dyDescent="0.25">
      <c r="B8353" s="48"/>
      <c r="C8353" s="49"/>
      <c r="D8353" s="49"/>
      <c r="E8353" s="49"/>
      <c r="F8353" s="49"/>
      <c r="G8353" s="50"/>
      <c r="H8353" s="47"/>
      <c r="I8353" s="47"/>
    </row>
    <row r="8354" spans="2:9" ht="20.100000000000001" hidden="1" customHeight="1" x14ac:dyDescent="0.25">
      <c r="B8354" s="48"/>
      <c r="C8354" s="49"/>
      <c r="D8354" s="49"/>
      <c r="E8354" s="49"/>
      <c r="F8354" s="49"/>
      <c r="G8354" s="50"/>
      <c r="H8354" s="47"/>
      <c r="I8354" s="47"/>
    </row>
    <row r="8355" spans="2:9" ht="20.100000000000001" hidden="1" customHeight="1" x14ac:dyDescent="0.25">
      <c r="B8355" s="48"/>
      <c r="C8355" s="49"/>
      <c r="D8355" s="49"/>
      <c r="E8355" s="49"/>
      <c r="F8355" s="49"/>
      <c r="G8355" s="50"/>
      <c r="H8355" s="47"/>
      <c r="I8355" s="47"/>
    </row>
    <row r="8356" spans="2:9" ht="20.100000000000001" hidden="1" customHeight="1" x14ac:dyDescent="0.25">
      <c r="B8356" s="48"/>
      <c r="C8356" s="49"/>
      <c r="D8356" s="49"/>
      <c r="E8356" s="49"/>
      <c r="F8356" s="49"/>
      <c r="G8356" s="50"/>
      <c r="H8356" s="47"/>
      <c r="I8356" s="47"/>
    </row>
    <row r="8357" spans="2:9" ht="20.100000000000001" hidden="1" customHeight="1" x14ac:dyDescent="0.25">
      <c r="B8357" s="48"/>
      <c r="C8357" s="49"/>
      <c r="D8357" s="49"/>
      <c r="E8357" s="49"/>
      <c r="F8357" s="49"/>
      <c r="G8357" s="50"/>
      <c r="H8357" s="47"/>
      <c r="I8357" s="47"/>
    </row>
    <row r="8358" spans="2:9" ht="20.100000000000001" hidden="1" customHeight="1" x14ac:dyDescent="0.25">
      <c r="B8358" s="48"/>
      <c r="C8358" s="49"/>
      <c r="D8358" s="49"/>
      <c r="E8358" s="49"/>
      <c r="F8358" s="49"/>
      <c r="G8358" s="50"/>
      <c r="H8358" s="47"/>
      <c r="I8358" s="47"/>
    </row>
    <row r="8359" spans="2:9" ht="20.100000000000001" hidden="1" customHeight="1" x14ac:dyDescent="0.25">
      <c r="B8359" s="48"/>
      <c r="C8359" s="49"/>
      <c r="D8359" s="49"/>
      <c r="E8359" s="49"/>
      <c r="F8359" s="49"/>
      <c r="G8359" s="50"/>
      <c r="H8359" s="47"/>
      <c r="I8359" s="47"/>
    </row>
    <row r="8360" spans="2:9" ht="20.100000000000001" hidden="1" customHeight="1" x14ac:dyDescent="0.25">
      <c r="B8360" s="48"/>
      <c r="C8360" s="49"/>
      <c r="D8360" s="49"/>
      <c r="E8360" s="49"/>
      <c r="F8360" s="49"/>
      <c r="G8360" s="50"/>
      <c r="H8360" s="47"/>
      <c r="I8360" s="47"/>
    </row>
    <row r="8361" spans="2:9" ht="20.100000000000001" hidden="1" customHeight="1" x14ac:dyDescent="0.25">
      <c r="B8361" s="48"/>
      <c r="C8361" s="49"/>
      <c r="D8361" s="49"/>
      <c r="E8361" s="49"/>
      <c r="F8361" s="49"/>
      <c r="G8361" s="50"/>
      <c r="H8361" s="47"/>
      <c r="I8361" s="47"/>
    </row>
    <row r="8362" spans="2:9" ht="20.100000000000001" hidden="1" customHeight="1" x14ac:dyDescent="0.25">
      <c r="B8362" s="48"/>
      <c r="C8362" s="49"/>
      <c r="D8362" s="49"/>
      <c r="E8362" s="49"/>
      <c r="F8362" s="49"/>
      <c r="G8362" s="50"/>
      <c r="H8362" s="47"/>
      <c r="I8362" s="47"/>
    </row>
    <row r="8363" spans="2:9" ht="20.100000000000001" hidden="1" customHeight="1" x14ac:dyDescent="0.25">
      <c r="B8363" s="48"/>
      <c r="C8363" s="49"/>
      <c r="D8363" s="49"/>
      <c r="E8363" s="49"/>
      <c r="F8363" s="49"/>
      <c r="G8363" s="50"/>
      <c r="H8363" s="47"/>
      <c r="I8363" s="47"/>
    </row>
    <row r="8364" spans="2:9" ht="20.100000000000001" hidden="1" customHeight="1" x14ac:dyDescent="0.25">
      <c r="B8364" s="48"/>
      <c r="C8364" s="49"/>
      <c r="D8364" s="49"/>
      <c r="E8364" s="49"/>
      <c r="F8364" s="49"/>
      <c r="G8364" s="50"/>
      <c r="H8364" s="47"/>
      <c r="I8364" s="47"/>
    </row>
    <row r="8365" spans="2:9" ht="20.100000000000001" hidden="1" customHeight="1" x14ac:dyDescent="0.25">
      <c r="B8365" s="48"/>
      <c r="C8365" s="49"/>
      <c r="D8365" s="49"/>
      <c r="E8365" s="49"/>
      <c r="F8365" s="49"/>
      <c r="G8365" s="50"/>
      <c r="H8365" s="47"/>
      <c r="I8365" s="47"/>
    </row>
    <row r="8366" spans="2:9" ht="20.100000000000001" hidden="1" customHeight="1" x14ac:dyDescent="0.25">
      <c r="B8366" s="48"/>
      <c r="C8366" s="49"/>
      <c r="D8366" s="49"/>
      <c r="E8366" s="49"/>
      <c r="F8366" s="49"/>
      <c r="G8366" s="50"/>
      <c r="H8366" s="47"/>
      <c r="I8366" s="47"/>
    </row>
    <row r="8367" spans="2:9" ht="20.100000000000001" hidden="1" customHeight="1" x14ac:dyDescent="0.25">
      <c r="B8367" s="48"/>
      <c r="C8367" s="49"/>
      <c r="D8367" s="49"/>
      <c r="E8367" s="49"/>
      <c r="F8367" s="49"/>
      <c r="G8367" s="50"/>
      <c r="H8367" s="47"/>
      <c r="I8367" s="47"/>
    </row>
    <row r="8368" spans="2:9" ht="20.100000000000001" hidden="1" customHeight="1" x14ac:dyDescent="0.25">
      <c r="B8368" s="48"/>
      <c r="C8368" s="49"/>
      <c r="D8368" s="49"/>
      <c r="E8368" s="49"/>
      <c r="F8368" s="49"/>
      <c r="G8368" s="50"/>
      <c r="H8368" s="47"/>
      <c r="I8368" s="47"/>
    </row>
    <row r="8369" spans="2:9" ht="20.100000000000001" hidden="1" customHeight="1" x14ac:dyDescent="0.25">
      <c r="B8369" s="48"/>
      <c r="C8369" s="49"/>
      <c r="D8369" s="49"/>
      <c r="E8369" s="49"/>
      <c r="F8369" s="49"/>
      <c r="G8369" s="50"/>
      <c r="H8369" s="47"/>
      <c r="I8369" s="47"/>
    </row>
    <row r="8370" spans="2:9" ht="20.100000000000001" hidden="1" customHeight="1" x14ac:dyDescent="0.25">
      <c r="B8370" s="48"/>
      <c r="C8370" s="49"/>
      <c r="D8370" s="49"/>
      <c r="E8370" s="49"/>
      <c r="F8370" s="49"/>
      <c r="G8370" s="50"/>
      <c r="H8370" s="47"/>
      <c r="I8370" s="47"/>
    </row>
    <row r="8371" spans="2:9" ht="20.100000000000001" hidden="1" customHeight="1" x14ac:dyDescent="0.25">
      <c r="B8371" s="48"/>
      <c r="C8371" s="49"/>
      <c r="D8371" s="49"/>
      <c r="E8371" s="49"/>
      <c r="F8371" s="49"/>
      <c r="G8371" s="50"/>
      <c r="H8371" s="47"/>
      <c r="I8371" s="47"/>
    </row>
    <row r="8372" spans="2:9" ht="20.100000000000001" hidden="1" customHeight="1" x14ac:dyDescent="0.25">
      <c r="B8372" s="48"/>
      <c r="C8372" s="49"/>
      <c r="D8372" s="49"/>
      <c r="E8372" s="49"/>
      <c r="F8372" s="49"/>
      <c r="G8372" s="50"/>
      <c r="H8372" s="47"/>
      <c r="I8372" s="47"/>
    </row>
    <row r="8373" spans="2:9" ht="20.100000000000001" hidden="1" customHeight="1" x14ac:dyDescent="0.25">
      <c r="B8373" s="48"/>
      <c r="C8373" s="49"/>
      <c r="D8373" s="49"/>
      <c r="E8373" s="49"/>
      <c r="F8373" s="49"/>
      <c r="G8373" s="50"/>
      <c r="H8373" s="47"/>
      <c r="I8373" s="47"/>
    </row>
    <row r="8374" spans="2:9" ht="20.100000000000001" hidden="1" customHeight="1" x14ac:dyDescent="0.25">
      <c r="B8374" s="48"/>
      <c r="C8374" s="49"/>
      <c r="D8374" s="49"/>
      <c r="E8374" s="49"/>
      <c r="F8374" s="49"/>
      <c r="G8374" s="50"/>
      <c r="H8374" s="47"/>
      <c r="I8374" s="47"/>
    </row>
    <row r="8375" spans="2:9" ht="20.100000000000001" hidden="1" customHeight="1" x14ac:dyDescent="0.25">
      <c r="B8375" s="48"/>
      <c r="C8375" s="49"/>
      <c r="D8375" s="49"/>
      <c r="E8375" s="49"/>
      <c r="F8375" s="49"/>
      <c r="G8375" s="50"/>
      <c r="H8375" s="47"/>
      <c r="I8375" s="47"/>
    </row>
    <row r="8376" spans="2:9" ht="20.100000000000001" hidden="1" customHeight="1" x14ac:dyDescent="0.25">
      <c r="B8376" s="48"/>
      <c r="C8376" s="49"/>
      <c r="D8376" s="49"/>
      <c r="E8376" s="49"/>
      <c r="F8376" s="49"/>
      <c r="G8376" s="50"/>
      <c r="H8376" s="47"/>
      <c r="I8376" s="47"/>
    </row>
    <row r="8377" spans="2:9" ht="20.100000000000001" hidden="1" customHeight="1" x14ac:dyDescent="0.25">
      <c r="B8377" s="48"/>
      <c r="C8377" s="49"/>
      <c r="D8377" s="49"/>
      <c r="E8377" s="49"/>
      <c r="F8377" s="49"/>
      <c r="G8377" s="50"/>
      <c r="H8377" s="47"/>
      <c r="I8377" s="47"/>
    </row>
    <row r="8378" spans="2:9" ht="20.100000000000001" hidden="1" customHeight="1" x14ac:dyDescent="0.25">
      <c r="B8378" s="48"/>
      <c r="C8378" s="49"/>
      <c r="D8378" s="49"/>
      <c r="E8378" s="49"/>
      <c r="F8378" s="49"/>
      <c r="G8378" s="50"/>
      <c r="H8378" s="47"/>
      <c r="I8378" s="47"/>
    </row>
    <row r="8379" spans="2:9" ht="20.100000000000001" hidden="1" customHeight="1" x14ac:dyDescent="0.25">
      <c r="B8379" s="48"/>
      <c r="C8379" s="49"/>
      <c r="D8379" s="49"/>
      <c r="E8379" s="49"/>
      <c r="F8379" s="49"/>
      <c r="G8379" s="50"/>
      <c r="H8379" s="47"/>
      <c r="I8379" s="47"/>
    </row>
    <row r="8380" spans="2:9" ht="20.100000000000001" hidden="1" customHeight="1" x14ac:dyDescent="0.25">
      <c r="B8380" s="48"/>
      <c r="C8380" s="49"/>
      <c r="D8380" s="49"/>
      <c r="E8380" s="49"/>
      <c r="F8380" s="49"/>
      <c r="G8380" s="50"/>
      <c r="H8380" s="47"/>
      <c r="I8380" s="47"/>
    </row>
    <row r="8381" spans="2:9" ht="20.100000000000001" hidden="1" customHeight="1" x14ac:dyDescent="0.25">
      <c r="B8381" s="48"/>
      <c r="C8381" s="49"/>
      <c r="D8381" s="49"/>
      <c r="E8381" s="49"/>
      <c r="F8381" s="49"/>
      <c r="G8381" s="50"/>
      <c r="H8381" s="47"/>
      <c r="I8381" s="47"/>
    </row>
    <row r="8382" spans="2:9" ht="20.100000000000001" hidden="1" customHeight="1" x14ac:dyDescent="0.25">
      <c r="B8382" s="48"/>
      <c r="C8382" s="49"/>
      <c r="D8382" s="49"/>
      <c r="E8382" s="49"/>
      <c r="F8382" s="49"/>
      <c r="G8382" s="50"/>
      <c r="H8382" s="47"/>
      <c r="I8382" s="47"/>
    </row>
    <row r="8383" spans="2:9" ht="20.100000000000001" hidden="1" customHeight="1" x14ac:dyDescent="0.25">
      <c r="B8383" s="48"/>
      <c r="C8383" s="49"/>
      <c r="D8383" s="49"/>
      <c r="E8383" s="49"/>
      <c r="F8383" s="49"/>
      <c r="G8383" s="50"/>
      <c r="H8383" s="47"/>
      <c r="I8383" s="47"/>
    </row>
    <row r="8384" spans="2:9" ht="20.100000000000001" hidden="1" customHeight="1" x14ac:dyDescent="0.25">
      <c r="B8384" s="48"/>
      <c r="C8384" s="49"/>
      <c r="D8384" s="49"/>
      <c r="E8384" s="49"/>
      <c r="F8384" s="49"/>
      <c r="G8384" s="50"/>
      <c r="H8384" s="47"/>
      <c r="I8384" s="47"/>
    </row>
    <row r="8385" spans="2:9" ht="20.100000000000001" hidden="1" customHeight="1" x14ac:dyDescent="0.25">
      <c r="B8385" s="48"/>
      <c r="C8385" s="49"/>
      <c r="D8385" s="49"/>
      <c r="E8385" s="49"/>
      <c r="F8385" s="49"/>
      <c r="G8385" s="50"/>
      <c r="H8385" s="47"/>
      <c r="I8385" s="47"/>
    </row>
    <row r="8386" spans="2:9" ht="20.100000000000001" hidden="1" customHeight="1" x14ac:dyDescent="0.25">
      <c r="B8386" s="48"/>
      <c r="C8386" s="49"/>
      <c r="D8386" s="49"/>
      <c r="E8386" s="49"/>
      <c r="F8386" s="49"/>
      <c r="G8386" s="50"/>
      <c r="H8386" s="47"/>
      <c r="I8386" s="47"/>
    </row>
    <row r="8387" spans="2:9" ht="20.100000000000001" hidden="1" customHeight="1" x14ac:dyDescent="0.25">
      <c r="B8387" s="48"/>
      <c r="C8387" s="49"/>
      <c r="D8387" s="49"/>
      <c r="E8387" s="49"/>
      <c r="F8387" s="49"/>
      <c r="G8387" s="50"/>
      <c r="H8387" s="47"/>
      <c r="I8387" s="47"/>
    </row>
    <row r="8388" spans="2:9" ht="20.100000000000001" hidden="1" customHeight="1" x14ac:dyDescent="0.25">
      <c r="B8388" s="48"/>
      <c r="C8388" s="49"/>
      <c r="D8388" s="49"/>
      <c r="E8388" s="49"/>
      <c r="F8388" s="49"/>
      <c r="G8388" s="50"/>
      <c r="H8388" s="47"/>
      <c r="I8388" s="47"/>
    </row>
    <row r="8389" spans="2:9" ht="20.100000000000001" hidden="1" customHeight="1" x14ac:dyDescent="0.25">
      <c r="B8389" s="48"/>
      <c r="C8389" s="49"/>
      <c r="D8389" s="49"/>
      <c r="E8389" s="49"/>
      <c r="F8389" s="49"/>
      <c r="G8389" s="50"/>
      <c r="H8389" s="47"/>
      <c r="I8389" s="47"/>
    </row>
    <row r="8390" spans="2:9" ht="20.100000000000001" hidden="1" customHeight="1" x14ac:dyDescent="0.25">
      <c r="B8390" s="48"/>
      <c r="C8390" s="49"/>
      <c r="D8390" s="49"/>
      <c r="E8390" s="49"/>
      <c r="F8390" s="49"/>
      <c r="G8390" s="50"/>
      <c r="H8390" s="47"/>
      <c r="I8390" s="47"/>
    </row>
    <row r="8391" spans="2:9" ht="20.100000000000001" hidden="1" customHeight="1" x14ac:dyDescent="0.25">
      <c r="B8391" s="48"/>
      <c r="C8391" s="49"/>
      <c r="D8391" s="49"/>
      <c r="E8391" s="49"/>
      <c r="F8391" s="49"/>
      <c r="G8391" s="50"/>
      <c r="H8391" s="47"/>
      <c r="I8391" s="47"/>
    </row>
    <row r="8392" spans="2:9" ht="20.100000000000001" hidden="1" customHeight="1" x14ac:dyDescent="0.25">
      <c r="B8392" s="48"/>
      <c r="C8392" s="49"/>
      <c r="D8392" s="49"/>
      <c r="E8392" s="49"/>
      <c r="F8392" s="49"/>
      <c r="G8392" s="50"/>
      <c r="H8392" s="47"/>
      <c r="I8392" s="47"/>
    </row>
    <row r="8393" spans="2:9" ht="20.100000000000001" hidden="1" customHeight="1" x14ac:dyDescent="0.25">
      <c r="B8393" s="48"/>
      <c r="C8393" s="49"/>
      <c r="D8393" s="49"/>
      <c r="E8393" s="49"/>
      <c r="F8393" s="49"/>
      <c r="G8393" s="50"/>
      <c r="H8393" s="47"/>
      <c r="I8393" s="47"/>
    </row>
    <row r="8394" spans="2:9" ht="20.100000000000001" hidden="1" customHeight="1" x14ac:dyDescent="0.25">
      <c r="B8394" s="48"/>
      <c r="C8394" s="49"/>
      <c r="D8394" s="49"/>
      <c r="E8394" s="49"/>
      <c r="F8394" s="49"/>
      <c r="G8394" s="50"/>
      <c r="H8394" s="47"/>
      <c r="I8394" s="47"/>
    </row>
    <row r="8395" spans="2:9" ht="20.100000000000001" hidden="1" customHeight="1" x14ac:dyDescent="0.25">
      <c r="B8395" s="48"/>
      <c r="C8395" s="49"/>
      <c r="D8395" s="49"/>
      <c r="E8395" s="49"/>
      <c r="F8395" s="49"/>
      <c r="G8395" s="50"/>
      <c r="H8395" s="47"/>
      <c r="I8395" s="47"/>
    </row>
    <row r="8396" spans="2:9" ht="20.100000000000001" hidden="1" customHeight="1" x14ac:dyDescent="0.25">
      <c r="B8396" s="48"/>
      <c r="C8396" s="49"/>
      <c r="D8396" s="49"/>
      <c r="E8396" s="49"/>
      <c r="F8396" s="49"/>
      <c r="G8396" s="50"/>
      <c r="H8396" s="47"/>
      <c r="I8396" s="47"/>
    </row>
    <row r="8397" spans="2:9" ht="20.100000000000001" hidden="1" customHeight="1" x14ac:dyDescent="0.25">
      <c r="B8397" s="48"/>
      <c r="C8397" s="49"/>
      <c r="D8397" s="49"/>
      <c r="E8397" s="49"/>
      <c r="F8397" s="49"/>
      <c r="G8397" s="50"/>
      <c r="H8397" s="47"/>
      <c r="I8397" s="47"/>
    </row>
    <row r="8398" spans="2:9" ht="20.100000000000001" hidden="1" customHeight="1" x14ac:dyDescent="0.25">
      <c r="B8398" s="48"/>
      <c r="C8398" s="49"/>
      <c r="D8398" s="49"/>
      <c r="E8398" s="49"/>
      <c r="F8398" s="49"/>
      <c r="G8398" s="50"/>
      <c r="H8398" s="47"/>
      <c r="I8398" s="47"/>
    </row>
    <row r="8399" spans="2:9" ht="20.100000000000001" hidden="1" customHeight="1" x14ac:dyDescent="0.25">
      <c r="B8399" s="48"/>
      <c r="C8399" s="49"/>
      <c r="D8399" s="49"/>
      <c r="E8399" s="49"/>
      <c r="F8399" s="49"/>
      <c r="G8399" s="50"/>
      <c r="H8399" s="47"/>
      <c r="I8399" s="47"/>
    </row>
    <row r="8400" spans="2:9" ht="20.100000000000001" hidden="1" customHeight="1" x14ac:dyDescent="0.25">
      <c r="B8400" s="48"/>
      <c r="C8400" s="49"/>
      <c r="D8400" s="49"/>
      <c r="E8400" s="49"/>
      <c r="F8400" s="49"/>
      <c r="G8400" s="50"/>
      <c r="H8400" s="47"/>
      <c r="I8400" s="47"/>
    </row>
    <row r="8401" spans="2:9" ht="20.100000000000001" hidden="1" customHeight="1" x14ac:dyDescent="0.25">
      <c r="B8401" s="48"/>
      <c r="C8401" s="49"/>
      <c r="D8401" s="49"/>
      <c r="E8401" s="49"/>
      <c r="F8401" s="49"/>
      <c r="G8401" s="50"/>
      <c r="H8401" s="47"/>
      <c r="I8401" s="47"/>
    </row>
    <row r="8402" spans="2:9" ht="20.100000000000001" hidden="1" customHeight="1" x14ac:dyDescent="0.25">
      <c r="B8402" s="48"/>
      <c r="C8402" s="49"/>
      <c r="D8402" s="49"/>
      <c r="E8402" s="49"/>
      <c r="F8402" s="49"/>
      <c r="G8402" s="50"/>
      <c r="H8402" s="47"/>
      <c r="I8402" s="47"/>
    </row>
    <row r="8403" spans="2:9" ht="20.100000000000001" hidden="1" customHeight="1" x14ac:dyDescent="0.25">
      <c r="B8403" s="48"/>
      <c r="C8403" s="49"/>
      <c r="D8403" s="49"/>
      <c r="E8403" s="49"/>
      <c r="F8403" s="49"/>
      <c r="G8403" s="50"/>
      <c r="H8403" s="47"/>
      <c r="I8403" s="47"/>
    </row>
    <row r="8404" spans="2:9" ht="20.100000000000001" hidden="1" customHeight="1" x14ac:dyDescent="0.25">
      <c r="B8404" s="48"/>
      <c r="C8404" s="49"/>
      <c r="D8404" s="49"/>
      <c r="E8404" s="49"/>
      <c r="F8404" s="49"/>
      <c r="G8404" s="50"/>
      <c r="H8404" s="47"/>
      <c r="I8404" s="47"/>
    </row>
    <row r="8405" spans="2:9" ht="20.100000000000001" hidden="1" customHeight="1" x14ac:dyDescent="0.25">
      <c r="B8405" s="48"/>
      <c r="C8405" s="49"/>
      <c r="D8405" s="49"/>
      <c r="E8405" s="49"/>
      <c r="F8405" s="49"/>
      <c r="G8405" s="50"/>
      <c r="H8405" s="47"/>
      <c r="I8405" s="47"/>
    </row>
    <row r="8406" spans="2:9" ht="20.100000000000001" hidden="1" customHeight="1" x14ac:dyDescent="0.25">
      <c r="B8406" s="48"/>
      <c r="C8406" s="49"/>
      <c r="D8406" s="49"/>
      <c r="E8406" s="49"/>
      <c r="F8406" s="49"/>
      <c r="G8406" s="50"/>
      <c r="H8406" s="47"/>
      <c r="I8406" s="47"/>
    </row>
    <row r="8407" spans="2:9" ht="20.100000000000001" hidden="1" customHeight="1" x14ac:dyDescent="0.25">
      <c r="B8407" s="48"/>
      <c r="C8407" s="49"/>
      <c r="D8407" s="49"/>
      <c r="E8407" s="49"/>
      <c r="F8407" s="49"/>
      <c r="G8407" s="50"/>
      <c r="H8407" s="47"/>
      <c r="I8407" s="47"/>
    </row>
    <row r="8408" spans="2:9" ht="20.100000000000001" hidden="1" customHeight="1" x14ac:dyDescent="0.25">
      <c r="B8408" s="48"/>
      <c r="C8408" s="49"/>
      <c r="D8408" s="49"/>
      <c r="E8408" s="49"/>
      <c r="F8408" s="49"/>
      <c r="G8408" s="50"/>
      <c r="H8408" s="47"/>
      <c r="I8408" s="47"/>
    </row>
    <row r="8409" spans="2:9" ht="20.100000000000001" hidden="1" customHeight="1" x14ac:dyDescent="0.25">
      <c r="B8409" s="48"/>
      <c r="C8409" s="49"/>
      <c r="D8409" s="49"/>
      <c r="E8409" s="49"/>
      <c r="F8409" s="49"/>
      <c r="G8409" s="50"/>
      <c r="H8409" s="47"/>
      <c r="I8409" s="47"/>
    </row>
    <row r="8410" spans="2:9" ht="20.100000000000001" hidden="1" customHeight="1" x14ac:dyDescent="0.25">
      <c r="B8410" s="48"/>
      <c r="C8410" s="49"/>
      <c r="D8410" s="49"/>
      <c r="E8410" s="49"/>
      <c r="F8410" s="49"/>
      <c r="G8410" s="50"/>
      <c r="H8410" s="47"/>
      <c r="I8410" s="47"/>
    </row>
    <row r="8411" spans="2:9" ht="20.100000000000001" hidden="1" customHeight="1" x14ac:dyDescent="0.25">
      <c r="B8411" s="48"/>
      <c r="C8411" s="49"/>
      <c r="D8411" s="49"/>
      <c r="E8411" s="49"/>
      <c r="F8411" s="49"/>
      <c r="G8411" s="50"/>
      <c r="H8411" s="47"/>
      <c r="I8411" s="47"/>
    </row>
    <row r="8412" spans="2:9" ht="20.100000000000001" hidden="1" customHeight="1" x14ac:dyDescent="0.25">
      <c r="B8412" s="48"/>
      <c r="C8412" s="49"/>
      <c r="D8412" s="49"/>
      <c r="E8412" s="49"/>
      <c r="F8412" s="49"/>
      <c r="G8412" s="50"/>
      <c r="H8412" s="47"/>
      <c r="I8412" s="47"/>
    </row>
    <row r="8413" spans="2:9" ht="20.100000000000001" hidden="1" customHeight="1" x14ac:dyDescent="0.25">
      <c r="B8413" s="48"/>
      <c r="C8413" s="49"/>
      <c r="D8413" s="49"/>
      <c r="E8413" s="49"/>
      <c r="F8413" s="49"/>
      <c r="G8413" s="50"/>
      <c r="H8413" s="47"/>
      <c r="I8413" s="47"/>
    </row>
    <row r="8414" spans="2:9" ht="20.100000000000001" hidden="1" customHeight="1" x14ac:dyDescent="0.25">
      <c r="B8414" s="48"/>
      <c r="C8414" s="49"/>
      <c r="D8414" s="49"/>
      <c r="E8414" s="49"/>
      <c r="F8414" s="49"/>
      <c r="G8414" s="50"/>
      <c r="H8414" s="47"/>
      <c r="I8414" s="47"/>
    </row>
    <row r="8415" spans="2:9" ht="20.100000000000001" hidden="1" customHeight="1" x14ac:dyDescent="0.25">
      <c r="B8415" s="48"/>
      <c r="C8415" s="49"/>
      <c r="D8415" s="49"/>
      <c r="E8415" s="49"/>
      <c r="F8415" s="49"/>
      <c r="G8415" s="50"/>
      <c r="H8415" s="47"/>
      <c r="I8415" s="47"/>
    </row>
    <row r="8416" spans="2:9" ht="20.100000000000001" hidden="1" customHeight="1" x14ac:dyDescent="0.25">
      <c r="B8416" s="48"/>
      <c r="C8416" s="49"/>
      <c r="D8416" s="49"/>
      <c r="E8416" s="49"/>
      <c r="F8416" s="49"/>
      <c r="G8416" s="50"/>
      <c r="H8416" s="47"/>
      <c r="I8416" s="47"/>
    </row>
    <row r="8417" spans="2:9" ht="20.100000000000001" hidden="1" customHeight="1" x14ac:dyDescent="0.25">
      <c r="B8417" s="48"/>
      <c r="C8417" s="49"/>
      <c r="D8417" s="49"/>
      <c r="E8417" s="49"/>
      <c r="F8417" s="49"/>
      <c r="G8417" s="50"/>
      <c r="H8417" s="47"/>
      <c r="I8417" s="47"/>
    </row>
    <row r="8418" spans="2:9" ht="20.100000000000001" hidden="1" customHeight="1" x14ac:dyDescent="0.25">
      <c r="B8418" s="48"/>
      <c r="C8418" s="49"/>
      <c r="D8418" s="49"/>
      <c r="E8418" s="49"/>
      <c r="F8418" s="49"/>
      <c r="G8418" s="50"/>
      <c r="H8418" s="47"/>
      <c r="I8418" s="47"/>
    </row>
    <row r="8419" spans="2:9" ht="20.100000000000001" hidden="1" customHeight="1" x14ac:dyDescent="0.25">
      <c r="B8419" s="48"/>
      <c r="C8419" s="49"/>
      <c r="D8419" s="49"/>
      <c r="E8419" s="49"/>
      <c r="F8419" s="49"/>
      <c r="G8419" s="50"/>
      <c r="H8419" s="47"/>
      <c r="I8419" s="47"/>
    </row>
    <row r="8420" spans="2:9" ht="20.100000000000001" hidden="1" customHeight="1" x14ac:dyDescent="0.25">
      <c r="B8420" s="48"/>
      <c r="C8420" s="49"/>
      <c r="D8420" s="49"/>
      <c r="E8420" s="49"/>
      <c r="F8420" s="49"/>
      <c r="G8420" s="50"/>
      <c r="H8420" s="47"/>
      <c r="I8420" s="47"/>
    </row>
    <row r="8421" spans="2:9" ht="20.100000000000001" hidden="1" customHeight="1" x14ac:dyDescent="0.25">
      <c r="B8421" s="48"/>
      <c r="C8421" s="49"/>
      <c r="D8421" s="49"/>
      <c r="E8421" s="49"/>
      <c r="F8421" s="49"/>
      <c r="G8421" s="50"/>
      <c r="H8421" s="47"/>
      <c r="I8421" s="47"/>
    </row>
    <row r="8422" spans="2:9" ht="20.100000000000001" hidden="1" customHeight="1" x14ac:dyDescent="0.25">
      <c r="B8422" s="48"/>
      <c r="C8422" s="49"/>
      <c r="D8422" s="49"/>
      <c r="E8422" s="49"/>
      <c r="F8422" s="49"/>
      <c r="G8422" s="50"/>
      <c r="H8422" s="47"/>
      <c r="I8422" s="47"/>
    </row>
    <row r="8423" spans="2:9" ht="20.100000000000001" hidden="1" customHeight="1" x14ac:dyDescent="0.25">
      <c r="B8423" s="48"/>
      <c r="C8423" s="49"/>
      <c r="D8423" s="49"/>
      <c r="E8423" s="49"/>
      <c r="F8423" s="49"/>
      <c r="G8423" s="50"/>
      <c r="H8423" s="47"/>
      <c r="I8423" s="47"/>
    </row>
    <row r="8424" spans="2:9" ht="20.100000000000001" hidden="1" customHeight="1" x14ac:dyDescent="0.25">
      <c r="B8424" s="48"/>
      <c r="C8424" s="49"/>
      <c r="D8424" s="49"/>
      <c r="E8424" s="49"/>
      <c r="F8424" s="49"/>
      <c r="G8424" s="50"/>
      <c r="H8424" s="47"/>
      <c r="I8424" s="47"/>
    </row>
    <row r="8425" spans="2:9" ht="20.100000000000001" hidden="1" customHeight="1" x14ac:dyDescent="0.25">
      <c r="B8425" s="48"/>
      <c r="C8425" s="49"/>
      <c r="D8425" s="49"/>
      <c r="E8425" s="49"/>
      <c r="F8425" s="49"/>
      <c r="G8425" s="50"/>
      <c r="H8425" s="47"/>
      <c r="I8425" s="47"/>
    </row>
    <row r="8426" spans="2:9" ht="20.100000000000001" hidden="1" customHeight="1" x14ac:dyDescent="0.25">
      <c r="B8426" s="48"/>
      <c r="C8426" s="49"/>
      <c r="D8426" s="49"/>
      <c r="E8426" s="49"/>
      <c r="F8426" s="49"/>
      <c r="G8426" s="50"/>
      <c r="H8426" s="47"/>
      <c r="I8426" s="47"/>
    </row>
    <row r="8427" spans="2:9" ht="20.100000000000001" hidden="1" customHeight="1" x14ac:dyDescent="0.25">
      <c r="B8427" s="48"/>
      <c r="C8427" s="49"/>
      <c r="D8427" s="49"/>
      <c r="E8427" s="49"/>
      <c r="F8427" s="49"/>
      <c r="G8427" s="50"/>
      <c r="H8427" s="47"/>
      <c r="I8427" s="47"/>
    </row>
    <row r="8428" spans="2:9" ht="20.100000000000001" hidden="1" customHeight="1" x14ac:dyDescent="0.25">
      <c r="B8428" s="48"/>
      <c r="C8428" s="49"/>
      <c r="D8428" s="49"/>
      <c r="E8428" s="49"/>
      <c r="F8428" s="49"/>
      <c r="G8428" s="50"/>
      <c r="H8428" s="47"/>
      <c r="I8428" s="47"/>
    </row>
    <row r="8429" spans="2:9" ht="20.100000000000001" hidden="1" customHeight="1" x14ac:dyDescent="0.25">
      <c r="B8429" s="48"/>
      <c r="C8429" s="49"/>
      <c r="D8429" s="49"/>
      <c r="E8429" s="49"/>
      <c r="F8429" s="49"/>
      <c r="G8429" s="50"/>
      <c r="H8429" s="47"/>
      <c r="I8429" s="47"/>
    </row>
    <row r="8430" spans="2:9" ht="20.100000000000001" hidden="1" customHeight="1" x14ac:dyDescent="0.25">
      <c r="B8430" s="48"/>
      <c r="C8430" s="49"/>
      <c r="D8430" s="49"/>
      <c r="E8430" s="49"/>
      <c r="F8430" s="49"/>
      <c r="G8430" s="50"/>
      <c r="H8430" s="47"/>
      <c r="I8430" s="47"/>
    </row>
    <row r="8431" spans="2:9" ht="20.100000000000001" hidden="1" customHeight="1" x14ac:dyDescent="0.25">
      <c r="B8431" s="48"/>
      <c r="C8431" s="49"/>
      <c r="D8431" s="49"/>
      <c r="E8431" s="49"/>
      <c r="F8431" s="49"/>
      <c r="G8431" s="50"/>
      <c r="H8431" s="47"/>
      <c r="I8431" s="47"/>
    </row>
    <row r="8432" spans="2:9" ht="20.100000000000001" hidden="1" customHeight="1" x14ac:dyDescent="0.25">
      <c r="B8432" s="48"/>
      <c r="C8432" s="49"/>
      <c r="D8432" s="49"/>
      <c r="E8432" s="49"/>
      <c r="F8432" s="49"/>
      <c r="G8432" s="50"/>
      <c r="H8432" s="47"/>
      <c r="I8432" s="47"/>
    </row>
    <row r="8433" spans="2:9" ht="20.100000000000001" hidden="1" customHeight="1" x14ac:dyDescent="0.25">
      <c r="B8433" s="48"/>
      <c r="C8433" s="49"/>
      <c r="D8433" s="49"/>
      <c r="E8433" s="49"/>
      <c r="F8433" s="49"/>
      <c r="G8433" s="50"/>
      <c r="H8433" s="47"/>
      <c r="I8433" s="47"/>
    </row>
    <row r="8434" spans="2:9" ht="20.100000000000001" hidden="1" customHeight="1" x14ac:dyDescent="0.25">
      <c r="B8434" s="48"/>
      <c r="C8434" s="49"/>
      <c r="D8434" s="49"/>
      <c r="E8434" s="49"/>
      <c r="F8434" s="49"/>
      <c r="G8434" s="50"/>
      <c r="H8434" s="47"/>
      <c r="I8434" s="47"/>
    </row>
    <row r="8435" spans="2:9" ht="20.100000000000001" hidden="1" customHeight="1" x14ac:dyDescent="0.25">
      <c r="B8435" s="48"/>
      <c r="C8435" s="49"/>
      <c r="D8435" s="49"/>
      <c r="E8435" s="49"/>
      <c r="F8435" s="49"/>
      <c r="G8435" s="50"/>
      <c r="H8435" s="47"/>
      <c r="I8435" s="47"/>
    </row>
    <row r="8436" spans="2:9" ht="20.100000000000001" hidden="1" customHeight="1" x14ac:dyDescent="0.25">
      <c r="B8436" s="48"/>
      <c r="C8436" s="49"/>
      <c r="D8436" s="49"/>
      <c r="E8436" s="49"/>
      <c r="F8436" s="49"/>
      <c r="G8436" s="50"/>
      <c r="H8436" s="47"/>
      <c r="I8436" s="47"/>
    </row>
    <row r="8437" spans="2:9" ht="20.100000000000001" hidden="1" customHeight="1" x14ac:dyDescent="0.25">
      <c r="B8437" s="48"/>
      <c r="C8437" s="49"/>
      <c r="D8437" s="49"/>
      <c r="E8437" s="49"/>
      <c r="F8437" s="49"/>
      <c r="G8437" s="50"/>
      <c r="H8437" s="47"/>
      <c r="I8437" s="47"/>
    </row>
    <row r="8438" spans="2:9" ht="20.100000000000001" hidden="1" customHeight="1" x14ac:dyDescent="0.25">
      <c r="B8438" s="48"/>
      <c r="C8438" s="49"/>
      <c r="D8438" s="49"/>
      <c r="E8438" s="49"/>
      <c r="F8438" s="49"/>
      <c r="G8438" s="50"/>
      <c r="H8438" s="47"/>
      <c r="I8438" s="47"/>
    </row>
    <row r="8439" spans="2:9" ht="20.100000000000001" hidden="1" customHeight="1" x14ac:dyDescent="0.25">
      <c r="B8439" s="48"/>
      <c r="C8439" s="49"/>
      <c r="D8439" s="49"/>
      <c r="E8439" s="49"/>
      <c r="F8439" s="49"/>
      <c r="G8439" s="50"/>
      <c r="H8439" s="47"/>
      <c r="I8439" s="47"/>
    </row>
    <row r="8440" spans="2:9" ht="20.100000000000001" hidden="1" customHeight="1" x14ac:dyDescent="0.25">
      <c r="B8440" s="48"/>
      <c r="C8440" s="49"/>
      <c r="D8440" s="49"/>
      <c r="E8440" s="49"/>
      <c r="F8440" s="49"/>
      <c r="G8440" s="50"/>
      <c r="H8440" s="47"/>
      <c r="I8440" s="47"/>
    </row>
    <row r="8441" spans="2:9" ht="20.100000000000001" hidden="1" customHeight="1" x14ac:dyDescent="0.25">
      <c r="B8441" s="48"/>
      <c r="C8441" s="49"/>
      <c r="D8441" s="49"/>
      <c r="E8441" s="49"/>
      <c r="F8441" s="49"/>
      <c r="G8441" s="50"/>
      <c r="H8441" s="47"/>
      <c r="I8441" s="47"/>
    </row>
    <row r="8442" spans="2:9" ht="20.100000000000001" hidden="1" customHeight="1" x14ac:dyDescent="0.25">
      <c r="B8442" s="48"/>
      <c r="C8442" s="49"/>
      <c r="D8442" s="49"/>
      <c r="E8442" s="49"/>
      <c r="F8442" s="49"/>
      <c r="G8442" s="50"/>
      <c r="H8442" s="47"/>
      <c r="I8442" s="47"/>
    </row>
    <row r="8443" spans="2:9" ht="20.100000000000001" hidden="1" customHeight="1" x14ac:dyDescent="0.25">
      <c r="B8443" s="48"/>
      <c r="C8443" s="49"/>
      <c r="D8443" s="49"/>
      <c r="E8443" s="49"/>
      <c r="F8443" s="49"/>
      <c r="G8443" s="50"/>
      <c r="H8443" s="47"/>
      <c r="I8443" s="47"/>
    </row>
    <row r="8444" spans="2:9" ht="20.100000000000001" hidden="1" customHeight="1" x14ac:dyDescent="0.25">
      <c r="B8444" s="48"/>
      <c r="C8444" s="49"/>
      <c r="D8444" s="49"/>
      <c r="E8444" s="49"/>
      <c r="F8444" s="49"/>
      <c r="G8444" s="50"/>
      <c r="H8444" s="47"/>
      <c r="I8444" s="47"/>
    </row>
    <row r="8445" spans="2:9" ht="20.100000000000001" hidden="1" customHeight="1" x14ac:dyDescent="0.25">
      <c r="B8445" s="48"/>
      <c r="C8445" s="49"/>
      <c r="D8445" s="49"/>
      <c r="E8445" s="49"/>
      <c r="F8445" s="49"/>
      <c r="G8445" s="50"/>
      <c r="H8445" s="47"/>
      <c r="I8445" s="47"/>
    </row>
    <row r="8446" spans="2:9" ht="20.100000000000001" hidden="1" customHeight="1" x14ac:dyDescent="0.25">
      <c r="B8446" s="48"/>
      <c r="C8446" s="49"/>
      <c r="D8446" s="49"/>
      <c r="E8446" s="49"/>
      <c r="F8446" s="49"/>
      <c r="G8446" s="50"/>
      <c r="H8446" s="47"/>
      <c r="I8446" s="47"/>
    </row>
    <row r="8447" spans="2:9" ht="20.100000000000001" hidden="1" customHeight="1" x14ac:dyDescent="0.25">
      <c r="B8447" s="48"/>
      <c r="C8447" s="49"/>
      <c r="D8447" s="49"/>
      <c r="E8447" s="49"/>
      <c r="F8447" s="49"/>
      <c r="G8447" s="50"/>
      <c r="H8447" s="47"/>
      <c r="I8447" s="47"/>
    </row>
    <row r="8448" spans="2:9" ht="20.100000000000001" hidden="1" customHeight="1" x14ac:dyDescent="0.25">
      <c r="B8448" s="48"/>
      <c r="C8448" s="49"/>
      <c r="D8448" s="49"/>
      <c r="E8448" s="49"/>
      <c r="F8448" s="49"/>
      <c r="G8448" s="50"/>
      <c r="H8448" s="47"/>
      <c r="I8448" s="47"/>
    </row>
    <row r="8449" spans="2:9" ht="20.100000000000001" hidden="1" customHeight="1" x14ac:dyDescent="0.25">
      <c r="B8449" s="48"/>
      <c r="C8449" s="49"/>
      <c r="D8449" s="49"/>
      <c r="E8449" s="49"/>
      <c r="F8449" s="49"/>
      <c r="G8449" s="50"/>
      <c r="H8449" s="47"/>
      <c r="I8449" s="47"/>
    </row>
    <row r="8450" spans="2:9" ht="20.100000000000001" hidden="1" customHeight="1" x14ac:dyDescent="0.25">
      <c r="B8450" s="48"/>
      <c r="C8450" s="49"/>
      <c r="D8450" s="49"/>
      <c r="E8450" s="49"/>
      <c r="F8450" s="49"/>
      <c r="G8450" s="50"/>
      <c r="H8450" s="47"/>
      <c r="I8450" s="47"/>
    </row>
    <row r="8451" spans="2:9" ht="20.100000000000001" hidden="1" customHeight="1" x14ac:dyDescent="0.25">
      <c r="B8451" s="48"/>
      <c r="C8451" s="49"/>
      <c r="D8451" s="49"/>
      <c r="E8451" s="49"/>
      <c r="F8451" s="49"/>
      <c r="G8451" s="50"/>
      <c r="H8451" s="47"/>
      <c r="I8451" s="47"/>
    </row>
    <row r="8452" spans="2:9" ht="20.100000000000001" hidden="1" customHeight="1" x14ac:dyDescent="0.25">
      <c r="B8452" s="48"/>
      <c r="C8452" s="49"/>
      <c r="D8452" s="49"/>
      <c r="E8452" s="49"/>
      <c r="F8452" s="49"/>
      <c r="G8452" s="50"/>
      <c r="H8452" s="47"/>
      <c r="I8452" s="47"/>
    </row>
    <row r="8453" spans="2:9" ht="20.100000000000001" hidden="1" customHeight="1" x14ac:dyDescent="0.25">
      <c r="B8453" s="48"/>
      <c r="C8453" s="49"/>
      <c r="D8453" s="49"/>
      <c r="E8453" s="49"/>
      <c r="F8453" s="49"/>
      <c r="G8453" s="50"/>
      <c r="H8453" s="47"/>
      <c r="I8453" s="47"/>
    </row>
    <row r="8454" spans="2:9" ht="20.100000000000001" hidden="1" customHeight="1" x14ac:dyDescent="0.25">
      <c r="B8454" s="48"/>
      <c r="C8454" s="49"/>
      <c r="D8454" s="49"/>
      <c r="E8454" s="49"/>
      <c r="F8454" s="49"/>
      <c r="G8454" s="50"/>
      <c r="H8454" s="47"/>
      <c r="I8454" s="47"/>
    </row>
    <row r="8455" spans="2:9" ht="20.100000000000001" hidden="1" customHeight="1" x14ac:dyDescent="0.25">
      <c r="B8455" s="48"/>
      <c r="C8455" s="49"/>
      <c r="D8455" s="49"/>
      <c r="E8455" s="49"/>
      <c r="F8455" s="49"/>
      <c r="G8455" s="50"/>
      <c r="H8455" s="47"/>
      <c r="I8455" s="47"/>
    </row>
    <row r="8456" spans="2:9" ht="20.100000000000001" hidden="1" customHeight="1" x14ac:dyDescent="0.25">
      <c r="B8456" s="48"/>
      <c r="C8456" s="49"/>
      <c r="D8456" s="49"/>
      <c r="E8456" s="49"/>
      <c r="F8456" s="49"/>
      <c r="G8456" s="50"/>
      <c r="H8456" s="47"/>
      <c r="I8456" s="47"/>
    </row>
    <row r="8457" spans="2:9" ht="20.100000000000001" hidden="1" customHeight="1" x14ac:dyDescent="0.25">
      <c r="B8457" s="48"/>
      <c r="C8457" s="49"/>
      <c r="D8457" s="49"/>
      <c r="E8457" s="49"/>
      <c r="F8457" s="49"/>
      <c r="G8457" s="50"/>
      <c r="H8457" s="47"/>
      <c r="I8457" s="47"/>
    </row>
    <row r="8458" spans="2:9" ht="20.100000000000001" hidden="1" customHeight="1" x14ac:dyDescent="0.25">
      <c r="B8458" s="48"/>
      <c r="C8458" s="49"/>
      <c r="D8458" s="49"/>
      <c r="E8458" s="49"/>
      <c r="F8458" s="49"/>
      <c r="G8458" s="50"/>
      <c r="H8458" s="47"/>
      <c r="I8458" s="47"/>
    </row>
    <row r="8459" spans="2:9" ht="20.100000000000001" hidden="1" customHeight="1" x14ac:dyDescent="0.25">
      <c r="B8459" s="48"/>
      <c r="C8459" s="49"/>
      <c r="D8459" s="49"/>
      <c r="E8459" s="49"/>
      <c r="F8459" s="49"/>
      <c r="G8459" s="50"/>
      <c r="H8459" s="47"/>
      <c r="I8459" s="47"/>
    </row>
    <row r="8460" spans="2:9" ht="20.100000000000001" hidden="1" customHeight="1" x14ac:dyDescent="0.25">
      <c r="B8460" s="48"/>
      <c r="C8460" s="49"/>
      <c r="D8460" s="49"/>
      <c r="E8460" s="49"/>
      <c r="F8460" s="49"/>
      <c r="G8460" s="50"/>
      <c r="H8460" s="47"/>
      <c r="I8460" s="47"/>
    </row>
    <row r="8461" spans="2:9" ht="20.100000000000001" hidden="1" customHeight="1" x14ac:dyDescent="0.25">
      <c r="B8461" s="48"/>
      <c r="C8461" s="49"/>
      <c r="D8461" s="49"/>
      <c r="E8461" s="49"/>
      <c r="F8461" s="49"/>
      <c r="G8461" s="50"/>
      <c r="H8461" s="47"/>
      <c r="I8461" s="47"/>
    </row>
    <row r="8462" spans="2:9" ht="20.100000000000001" hidden="1" customHeight="1" x14ac:dyDescent="0.25">
      <c r="B8462" s="48"/>
      <c r="C8462" s="49"/>
      <c r="D8462" s="49"/>
      <c r="E8462" s="49"/>
      <c r="F8462" s="49"/>
      <c r="G8462" s="50"/>
      <c r="H8462" s="47"/>
      <c r="I8462" s="47"/>
    </row>
    <row r="8463" spans="2:9" ht="20.100000000000001" hidden="1" customHeight="1" x14ac:dyDescent="0.25">
      <c r="B8463" s="48"/>
      <c r="C8463" s="49"/>
      <c r="D8463" s="49"/>
      <c r="E8463" s="49"/>
      <c r="F8463" s="49"/>
      <c r="G8463" s="50"/>
      <c r="H8463" s="47"/>
      <c r="I8463" s="47"/>
    </row>
    <row r="8464" spans="2:9" ht="20.100000000000001" hidden="1" customHeight="1" x14ac:dyDescent="0.25">
      <c r="B8464" s="48"/>
      <c r="C8464" s="49"/>
      <c r="D8464" s="49"/>
      <c r="E8464" s="49"/>
      <c r="F8464" s="49"/>
      <c r="G8464" s="50"/>
      <c r="H8464" s="47"/>
      <c r="I8464" s="47"/>
    </row>
    <row r="8465" spans="2:9" ht="20.100000000000001" hidden="1" customHeight="1" x14ac:dyDescent="0.25">
      <c r="B8465" s="48"/>
      <c r="C8465" s="49"/>
      <c r="D8465" s="49"/>
      <c r="E8465" s="49"/>
      <c r="F8465" s="49"/>
      <c r="G8465" s="50"/>
      <c r="H8465" s="47"/>
      <c r="I8465" s="47"/>
    </row>
    <row r="8466" spans="2:9" ht="20.100000000000001" hidden="1" customHeight="1" x14ac:dyDescent="0.25">
      <c r="B8466" s="48"/>
      <c r="C8466" s="49"/>
      <c r="D8466" s="49"/>
      <c r="E8466" s="49"/>
      <c r="F8466" s="49"/>
      <c r="G8466" s="50"/>
      <c r="H8466" s="47"/>
      <c r="I8466" s="47"/>
    </row>
    <row r="8467" spans="2:9" ht="20.100000000000001" hidden="1" customHeight="1" x14ac:dyDescent="0.25">
      <c r="B8467" s="48"/>
      <c r="C8467" s="49"/>
      <c r="D8467" s="49"/>
      <c r="E8467" s="49"/>
      <c r="F8467" s="49"/>
      <c r="G8467" s="50"/>
      <c r="H8467" s="47"/>
      <c r="I8467" s="47"/>
    </row>
    <row r="8468" spans="2:9" ht="20.100000000000001" hidden="1" customHeight="1" x14ac:dyDescent="0.25">
      <c r="B8468" s="48"/>
      <c r="C8468" s="49"/>
      <c r="D8468" s="49"/>
      <c r="E8468" s="49"/>
      <c r="F8468" s="49"/>
      <c r="G8468" s="50"/>
      <c r="H8468" s="47"/>
      <c r="I8468" s="47"/>
    </row>
    <row r="8469" spans="2:9" ht="20.100000000000001" hidden="1" customHeight="1" x14ac:dyDescent="0.25">
      <c r="B8469" s="48"/>
      <c r="C8469" s="49"/>
      <c r="D8469" s="49"/>
      <c r="E8469" s="49"/>
      <c r="F8469" s="49"/>
      <c r="G8469" s="50"/>
      <c r="H8469" s="47"/>
      <c r="I8469" s="47"/>
    </row>
    <row r="8470" spans="2:9" ht="20.100000000000001" hidden="1" customHeight="1" x14ac:dyDescent="0.25">
      <c r="B8470" s="48"/>
      <c r="C8470" s="49"/>
      <c r="D8470" s="49"/>
      <c r="E8470" s="49"/>
      <c r="F8470" s="49"/>
      <c r="G8470" s="50"/>
      <c r="H8470" s="47"/>
      <c r="I8470" s="47"/>
    </row>
    <row r="8471" spans="2:9" ht="20.100000000000001" hidden="1" customHeight="1" x14ac:dyDescent="0.25">
      <c r="B8471" s="48"/>
      <c r="C8471" s="49"/>
      <c r="D8471" s="49"/>
      <c r="E8471" s="49"/>
      <c r="F8471" s="49"/>
      <c r="G8471" s="50"/>
      <c r="H8471" s="47"/>
      <c r="I8471" s="47"/>
    </row>
    <row r="8472" spans="2:9" ht="20.100000000000001" hidden="1" customHeight="1" x14ac:dyDescent="0.25">
      <c r="B8472" s="48"/>
      <c r="C8472" s="49"/>
      <c r="D8472" s="49"/>
      <c r="E8472" s="49"/>
      <c r="F8472" s="49"/>
      <c r="G8472" s="50"/>
      <c r="H8472" s="47"/>
      <c r="I8472" s="47"/>
    </row>
    <row r="8473" spans="2:9" ht="20.100000000000001" hidden="1" customHeight="1" x14ac:dyDescent="0.25">
      <c r="B8473" s="48"/>
      <c r="C8473" s="49"/>
      <c r="D8473" s="49"/>
      <c r="E8473" s="49"/>
      <c r="F8473" s="49"/>
      <c r="G8473" s="50"/>
      <c r="H8473" s="47"/>
      <c r="I8473" s="47"/>
    </row>
    <row r="8474" spans="2:9" ht="20.100000000000001" hidden="1" customHeight="1" x14ac:dyDescent="0.25">
      <c r="B8474" s="48"/>
      <c r="C8474" s="49"/>
      <c r="D8474" s="49"/>
      <c r="E8474" s="49"/>
      <c r="F8474" s="49"/>
      <c r="G8474" s="50"/>
      <c r="H8474" s="47"/>
      <c r="I8474" s="47"/>
    </row>
    <row r="8475" spans="2:9" ht="20.100000000000001" hidden="1" customHeight="1" x14ac:dyDescent="0.25">
      <c r="B8475" s="48"/>
      <c r="C8475" s="49"/>
      <c r="D8475" s="49"/>
      <c r="E8475" s="49"/>
      <c r="F8475" s="49"/>
      <c r="G8475" s="50"/>
      <c r="H8475" s="47"/>
      <c r="I8475" s="47"/>
    </row>
    <row r="8476" spans="2:9" ht="20.100000000000001" hidden="1" customHeight="1" x14ac:dyDescent="0.25">
      <c r="B8476" s="48"/>
      <c r="C8476" s="49"/>
      <c r="D8476" s="49"/>
      <c r="E8476" s="49"/>
      <c r="F8476" s="49"/>
      <c r="G8476" s="50"/>
      <c r="H8476" s="47"/>
      <c r="I8476" s="47"/>
    </row>
    <row r="8477" spans="2:9" ht="20.100000000000001" hidden="1" customHeight="1" x14ac:dyDescent="0.25">
      <c r="B8477" s="48"/>
      <c r="C8477" s="49"/>
      <c r="D8477" s="49"/>
      <c r="E8477" s="49"/>
      <c r="F8477" s="49"/>
      <c r="G8477" s="50"/>
      <c r="H8477" s="47"/>
      <c r="I8477" s="47"/>
    </row>
    <row r="8478" spans="2:9" ht="20.100000000000001" hidden="1" customHeight="1" x14ac:dyDescent="0.25">
      <c r="B8478" s="48"/>
      <c r="C8478" s="49"/>
      <c r="D8478" s="49"/>
      <c r="E8478" s="49"/>
      <c r="F8478" s="49"/>
      <c r="G8478" s="50"/>
      <c r="H8478" s="47"/>
      <c r="I8478" s="47"/>
    </row>
    <row r="8479" spans="2:9" ht="20.100000000000001" hidden="1" customHeight="1" x14ac:dyDescent="0.25">
      <c r="B8479" s="48"/>
      <c r="C8479" s="49"/>
      <c r="D8479" s="49"/>
      <c r="E8479" s="49"/>
      <c r="F8479" s="49"/>
      <c r="G8479" s="50"/>
      <c r="H8479" s="47"/>
      <c r="I8479" s="47"/>
    </row>
    <row r="8480" spans="2:9" ht="20.100000000000001" hidden="1" customHeight="1" x14ac:dyDescent="0.25">
      <c r="B8480" s="48"/>
      <c r="C8480" s="49"/>
      <c r="D8480" s="49"/>
      <c r="E8480" s="49"/>
      <c r="F8480" s="49"/>
      <c r="G8480" s="50"/>
      <c r="H8480" s="47"/>
      <c r="I8480" s="47"/>
    </row>
    <row r="8481" spans="2:9" ht="20.100000000000001" hidden="1" customHeight="1" x14ac:dyDescent="0.25">
      <c r="B8481" s="48"/>
      <c r="C8481" s="49"/>
      <c r="D8481" s="49"/>
      <c r="E8481" s="49"/>
      <c r="F8481" s="49"/>
      <c r="G8481" s="50"/>
      <c r="H8481" s="47"/>
      <c r="I8481" s="47"/>
    </row>
    <row r="8482" spans="2:9" ht="20.100000000000001" hidden="1" customHeight="1" x14ac:dyDescent="0.25">
      <c r="B8482" s="48"/>
      <c r="C8482" s="49"/>
      <c r="D8482" s="49"/>
      <c r="E8482" s="49"/>
      <c r="F8482" s="49"/>
      <c r="G8482" s="50"/>
      <c r="H8482" s="47"/>
      <c r="I8482" s="47"/>
    </row>
    <row r="8483" spans="2:9" ht="20.100000000000001" hidden="1" customHeight="1" x14ac:dyDescent="0.25">
      <c r="B8483" s="48"/>
      <c r="C8483" s="49"/>
      <c r="D8483" s="49"/>
      <c r="E8483" s="49"/>
      <c r="F8483" s="49"/>
      <c r="G8483" s="50"/>
      <c r="H8483" s="47"/>
      <c r="I8483" s="47"/>
    </row>
    <row r="8484" spans="2:9" ht="20.100000000000001" hidden="1" customHeight="1" x14ac:dyDescent="0.25">
      <c r="B8484" s="48"/>
      <c r="C8484" s="49"/>
      <c r="D8484" s="49"/>
      <c r="E8484" s="49"/>
      <c r="F8484" s="49"/>
      <c r="G8484" s="50"/>
      <c r="H8484" s="47"/>
      <c r="I8484" s="47"/>
    </row>
    <row r="8485" spans="2:9" ht="20.100000000000001" hidden="1" customHeight="1" x14ac:dyDescent="0.25">
      <c r="B8485" s="48"/>
      <c r="C8485" s="49"/>
      <c r="D8485" s="49"/>
      <c r="E8485" s="49"/>
      <c r="F8485" s="49"/>
      <c r="G8485" s="50"/>
      <c r="H8485" s="47"/>
      <c r="I8485" s="47"/>
    </row>
    <row r="8486" spans="2:9" ht="20.100000000000001" hidden="1" customHeight="1" x14ac:dyDescent="0.25">
      <c r="B8486" s="48"/>
      <c r="C8486" s="49"/>
      <c r="D8486" s="49"/>
      <c r="E8486" s="49"/>
      <c r="F8486" s="49"/>
      <c r="G8486" s="50"/>
      <c r="H8486" s="47"/>
      <c r="I8486" s="47"/>
    </row>
    <row r="8487" spans="2:9" ht="20.100000000000001" hidden="1" customHeight="1" x14ac:dyDescent="0.25">
      <c r="B8487" s="48"/>
      <c r="C8487" s="49"/>
      <c r="D8487" s="49"/>
      <c r="E8487" s="49"/>
      <c r="F8487" s="49"/>
      <c r="G8487" s="50"/>
      <c r="H8487" s="47"/>
      <c r="I8487" s="47"/>
    </row>
    <row r="8488" spans="2:9" ht="20.100000000000001" hidden="1" customHeight="1" x14ac:dyDescent="0.25">
      <c r="B8488" s="48"/>
      <c r="C8488" s="49"/>
      <c r="D8488" s="49"/>
      <c r="E8488" s="49"/>
      <c r="F8488" s="49"/>
      <c r="G8488" s="50"/>
      <c r="H8488" s="47"/>
      <c r="I8488" s="47"/>
    </row>
    <row r="8489" spans="2:9" ht="20.100000000000001" hidden="1" customHeight="1" x14ac:dyDescent="0.25">
      <c r="B8489" s="48"/>
      <c r="C8489" s="49"/>
      <c r="D8489" s="49"/>
      <c r="E8489" s="49"/>
      <c r="F8489" s="49"/>
      <c r="G8489" s="50"/>
      <c r="H8489" s="47"/>
      <c r="I8489" s="47"/>
    </row>
    <row r="8490" spans="2:9" ht="20.100000000000001" hidden="1" customHeight="1" x14ac:dyDescent="0.25">
      <c r="B8490" s="48"/>
      <c r="C8490" s="49"/>
      <c r="D8490" s="49"/>
      <c r="E8490" s="49"/>
      <c r="F8490" s="49"/>
      <c r="G8490" s="50"/>
      <c r="H8490" s="47"/>
      <c r="I8490" s="47"/>
    </row>
    <row r="8491" spans="2:9" ht="20.100000000000001" hidden="1" customHeight="1" x14ac:dyDescent="0.25">
      <c r="B8491" s="48"/>
      <c r="C8491" s="49"/>
      <c r="D8491" s="49"/>
      <c r="E8491" s="49"/>
      <c r="F8491" s="49"/>
      <c r="G8491" s="50"/>
      <c r="H8491" s="47"/>
      <c r="I8491" s="47"/>
    </row>
    <row r="8492" spans="2:9" ht="20.100000000000001" hidden="1" customHeight="1" x14ac:dyDescent="0.25">
      <c r="B8492" s="48"/>
      <c r="C8492" s="49"/>
      <c r="D8492" s="49"/>
      <c r="E8492" s="49"/>
      <c r="F8492" s="49"/>
      <c r="G8492" s="50"/>
      <c r="H8492" s="47"/>
      <c r="I8492" s="47"/>
    </row>
    <row r="8493" spans="2:9" ht="20.100000000000001" hidden="1" customHeight="1" x14ac:dyDescent="0.25">
      <c r="B8493" s="48"/>
      <c r="C8493" s="49"/>
      <c r="D8493" s="49"/>
      <c r="E8493" s="49"/>
      <c r="F8493" s="49"/>
      <c r="G8493" s="50"/>
      <c r="H8493" s="47"/>
      <c r="I8493" s="47"/>
    </row>
    <row r="8494" spans="2:9" ht="20.100000000000001" hidden="1" customHeight="1" x14ac:dyDescent="0.25">
      <c r="B8494" s="48"/>
      <c r="C8494" s="49"/>
      <c r="D8494" s="49"/>
      <c r="E8494" s="49"/>
      <c r="F8494" s="49"/>
      <c r="G8494" s="50"/>
      <c r="H8494" s="47"/>
      <c r="I8494" s="47"/>
    </row>
    <row r="8495" spans="2:9" ht="20.100000000000001" hidden="1" customHeight="1" x14ac:dyDescent="0.25">
      <c r="B8495" s="48"/>
      <c r="C8495" s="49"/>
      <c r="D8495" s="49"/>
      <c r="E8495" s="49"/>
      <c r="F8495" s="49"/>
      <c r="G8495" s="50"/>
      <c r="H8495" s="47"/>
      <c r="I8495" s="47"/>
    </row>
    <row r="8496" spans="2:9" ht="20.100000000000001" hidden="1" customHeight="1" x14ac:dyDescent="0.25">
      <c r="B8496" s="48"/>
      <c r="C8496" s="49"/>
      <c r="D8496" s="49"/>
      <c r="E8496" s="49"/>
      <c r="F8496" s="49"/>
      <c r="G8496" s="50"/>
      <c r="H8496" s="47"/>
      <c r="I8496" s="47"/>
    </row>
    <row r="8497" spans="2:9" ht="20.100000000000001" hidden="1" customHeight="1" x14ac:dyDescent="0.25">
      <c r="B8497" s="48"/>
      <c r="C8497" s="49"/>
      <c r="D8497" s="49"/>
      <c r="E8497" s="49"/>
      <c r="F8497" s="49"/>
      <c r="G8497" s="50"/>
      <c r="H8497" s="47"/>
      <c r="I8497" s="47"/>
    </row>
    <row r="8498" spans="2:9" ht="20.100000000000001" hidden="1" customHeight="1" x14ac:dyDescent="0.25">
      <c r="B8498" s="48"/>
      <c r="C8498" s="49"/>
      <c r="D8498" s="49"/>
      <c r="E8498" s="49"/>
      <c r="F8498" s="49"/>
      <c r="G8498" s="50"/>
      <c r="H8498" s="47"/>
      <c r="I8498" s="47"/>
    </row>
    <row r="8499" spans="2:9" ht="20.100000000000001" hidden="1" customHeight="1" x14ac:dyDescent="0.25">
      <c r="B8499" s="48"/>
      <c r="C8499" s="49"/>
      <c r="D8499" s="49"/>
      <c r="E8499" s="49"/>
      <c r="F8499" s="49"/>
      <c r="G8499" s="50"/>
      <c r="H8499" s="47"/>
      <c r="I8499" s="47"/>
    </row>
    <row r="8500" spans="2:9" ht="20.100000000000001" hidden="1" customHeight="1" x14ac:dyDescent="0.25">
      <c r="B8500" s="48"/>
      <c r="C8500" s="49"/>
      <c r="D8500" s="49"/>
      <c r="E8500" s="49"/>
      <c r="F8500" s="49"/>
      <c r="G8500" s="50"/>
      <c r="H8500" s="47"/>
      <c r="I8500" s="47"/>
    </row>
    <row r="8501" spans="2:9" ht="20.100000000000001" hidden="1" customHeight="1" x14ac:dyDescent="0.25">
      <c r="B8501" s="48"/>
      <c r="C8501" s="49"/>
      <c r="D8501" s="49"/>
      <c r="E8501" s="49"/>
      <c r="F8501" s="49"/>
      <c r="G8501" s="50"/>
      <c r="H8501" s="47"/>
      <c r="I8501" s="47"/>
    </row>
    <row r="8502" spans="2:9" ht="20.100000000000001" hidden="1" customHeight="1" x14ac:dyDescent="0.25">
      <c r="B8502" s="48"/>
      <c r="C8502" s="49"/>
      <c r="D8502" s="49"/>
      <c r="E8502" s="49"/>
      <c r="F8502" s="49"/>
      <c r="G8502" s="50"/>
      <c r="H8502" s="47"/>
      <c r="I8502" s="47"/>
    </row>
    <row r="8503" spans="2:9" ht="20.100000000000001" hidden="1" customHeight="1" x14ac:dyDescent="0.25">
      <c r="B8503" s="48"/>
      <c r="C8503" s="49"/>
      <c r="D8503" s="49"/>
      <c r="E8503" s="49"/>
      <c r="F8503" s="49"/>
      <c r="G8503" s="50"/>
      <c r="H8503" s="47"/>
      <c r="I8503" s="47"/>
    </row>
    <row r="8504" spans="2:9" ht="20.100000000000001" hidden="1" customHeight="1" x14ac:dyDescent="0.25">
      <c r="B8504" s="48"/>
      <c r="C8504" s="49"/>
      <c r="D8504" s="49"/>
      <c r="E8504" s="49"/>
      <c r="F8504" s="49"/>
      <c r="G8504" s="50"/>
      <c r="H8504" s="47"/>
      <c r="I8504" s="47"/>
    </row>
    <row r="8505" spans="2:9" ht="20.100000000000001" hidden="1" customHeight="1" x14ac:dyDescent="0.25">
      <c r="B8505" s="48"/>
      <c r="C8505" s="49"/>
      <c r="D8505" s="49"/>
      <c r="E8505" s="49"/>
      <c r="F8505" s="49"/>
      <c r="G8505" s="50"/>
      <c r="H8505" s="47"/>
      <c r="I8505" s="47"/>
    </row>
    <row r="8506" spans="2:9" ht="20.100000000000001" hidden="1" customHeight="1" x14ac:dyDescent="0.25">
      <c r="B8506" s="48"/>
      <c r="C8506" s="49"/>
      <c r="D8506" s="49"/>
      <c r="E8506" s="49"/>
      <c r="F8506" s="49"/>
      <c r="G8506" s="50"/>
      <c r="H8506" s="47"/>
      <c r="I8506" s="47"/>
    </row>
    <row r="8507" spans="2:9" ht="20.100000000000001" hidden="1" customHeight="1" x14ac:dyDescent="0.25">
      <c r="B8507" s="48"/>
      <c r="C8507" s="49"/>
      <c r="D8507" s="49"/>
      <c r="E8507" s="49"/>
      <c r="F8507" s="49"/>
      <c r="G8507" s="50"/>
      <c r="H8507" s="47"/>
      <c r="I8507" s="47"/>
    </row>
    <row r="8508" spans="2:9" ht="20.100000000000001" hidden="1" customHeight="1" x14ac:dyDescent="0.25">
      <c r="B8508" s="48"/>
      <c r="C8508" s="49"/>
      <c r="D8508" s="49"/>
      <c r="E8508" s="49"/>
      <c r="F8508" s="49"/>
      <c r="G8508" s="50"/>
      <c r="H8508" s="47"/>
      <c r="I8508" s="47"/>
    </row>
    <row r="8509" spans="2:9" ht="20.100000000000001" hidden="1" customHeight="1" x14ac:dyDescent="0.25">
      <c r="B8509" s="48"/>
      <c r="C8509" s="49"/>
      <c r="D8509" s="49"/>
      <c r="E8509" s="49"/>
      <c r="F8509" s="49"/>
      <c r="G8509" s="50"/>
      <c r="H8509" s="47"/>
      <c r="I8509" s="47"/>
    </row>
    <row r="8510" spans="2:9" ht="20.100000000000001" hidden="1" customHeight="1" x14ac:dyDescent="0.25">
      <c r="B8510" s="48"/>
      <c r="C8510" s="49"/>
      <c r="D8510" s="49"/>
      <c r="E8510" s="49"/>
      <c r="F8510" s="49"/>
      <c r="G8510" s="50"/>
      <c r="H8510" s="47"/>
      <c r="I8510" s="47"/>
    </row>
    <row r="8511" spans="2:9" ht="20.100000000000001" hidden="1" customHeight="1" x14ac:dyDescent="0.25">
      <c r="B8511" s="48"/>
      <c r="C8511" s="49"/>
      <c r="D8511" s="49"/>
      <c r="E8511" s="49"/>
      <c r="F8511" s="49"/>
      <c r="G8511" s="50"/>
      <c r="H8511" s="47"/>
      <c r="I8511" s="47"/>
    </row>
    <row r="8512" spans="2:9" ht="20.100000000000001" hidden="1" customHeight="1" x14ac:dyDescent="0.25">
      <c r="B8512" s="48"/>
      <c r="C8512" s="49"/>
      <c r="D8512" s="49"/>
      <c r="E8512" s="49"/>
      <c r="F8512" s="49"/>
      <c r="G8512" s="50"/>
      <c r="H8512" s="47"/>
      <c r="I8512" s="47"/>
    </row>
    <row r="8513" spans="2:9" ht="20.100000000000001" hidden="1" customHeight="1" x14ac:dyDescent="0.25">
      <c r="B8513" s="48"/>
      <c r="C8513" s="49"/>
      <c r="D8513" s="49"/>
      <c r="E8513" s="49"/>
      <c r="F8513" s="49"/>
      <c r="G8513" s="50"/>
      <c r="H8513" s="47"/>
      <c r="I8513" s="47"/>
    </row>
    <row r="8514" spans="2:9" ht="20.100000000000001" hidden="1" customHeight="1" x14ac:dyDescent="0.25">
      <c r="B8514" s="48"/>
      <c r="C8514" s="49"/>
      <c r="D8514" s="49"/>
      <c r="E8514" s="49"/>
      <c r="F8514" s="49"/>
      <c r="G8514" s="50"/>
      <c r="H8514" s="47"/>
      <c r="I8514" s="47"/>
    </row>
    <row r="8515" spans="2:9" ht="20.100000000000001" hidden="1" customHeight="1" x14ac:dyDescent="0.25">
      <c r="B8515" s="48"/>
      <c r="C8515" s="49"/>
      <c r="D8515" s="49"/>
      <c r="E8515" s="49"/>
      <c r="F8515" s="49"/>
      <c r="G8515" s="50"/>
      <c r="H8515" s="47"/>
      <c r="I8515" s="47"/>
    </row>
    <row r="8516" spans="2:9" ht="20.100000000000001" hidden="1" customHeight="1" x14ac:dyDescent="0.25">
      <c r="B8516" s="48"/>
      <c r="C8516" s="49"/>
      <c r="D8516" s="49"/>
      <c r="E8516" s="49"/>
      <c r="F8516" s="49"/>
      <c r="G8516" s="50"/>
      <c r="H8516" s="47"/>
      <c r="I8516" s="47"/>
    </row>
    <row r="8517" spans="2:9" ht="20.100000000000001" hidden="1" customHeight="1" x14ac:dyDescent="0.25">
      <c r="B8517" s="48"/>
      <c r="C8517" s="49"/>
      <c r="D8517" s="49"/>
      <c r="E8517" s="49"/>
      <c r="F8517" s="49"/>
      <c r="G8517" s="50"/>
      <c r="H8517" s="47"/>
      <c r="I8517" s="47"/>
    </row>
    <row r="8518" spans="2:9" ht="20.100000000000001" hidden="1" customHeight="1" x14ac:dyDescent="0.25">
      <c r="B8518" s="48"/>
      <c r="C8518" s="49"/>
      <c r="D8518" s="49"/>
      <c r="E8518" s="49"/>
      <c r="F8518" s="49"/>
      <c r="G8518" s="50"/>
      <c r="H8518" s="47"/>
      <c r="I8518" s="47"/>
    </row>
    <row r="8519" spans="2:9" ht="20.100000000000001" hidden="1" customHeight="1" x14ac:dyDescent="0.25">
      <c r="B8519" s="48"/>
      <c r="C8519" s="49"/>
      <c r="D8519" s="49"/>
      <c r="E8519" s="49"/>
      <c r="F8519" s="49"/>
      <c r="G8519" s="50"/>
      <c r="H8519" s="47"/>
      <c r="I8519" s="47"/>
    </row>
    <row r="8520" spans="2:9" ht="20.100000000000001" hidden="1" customHeight="1" x14ac:dyDescent="0.25">
      <c r="B8520" s="48"/>
      <c r="C8520" s="49"/>
      <c r="D8520" s="49"/>
      <c r="E8520" s="49"/>
      <c r="F8520" s="49"/>
      <c r="G8520" s="50"/>
      <c r="H8520" s="47"/>
      <c r="I8520" s="47"/>
    </row>
    <row r="8521" spans="2:9" ht="20.100000000000001" hidden="1" customHeight="1" x14ac:dyDescent="0.25">
      <c r="B8521" s="48"/>
      <c r="C8521" s="49"/>
      <c r="D8521" s="49"/>
      <c r="E8521" s="49"/>
      <c r="F8521" s="49"/>
      <c r="G8521" s="50"/>
      <c r="H8521" s="47"/>
      <c r="I8521" s="47"/>
    </row>
    <row r="8522" spans="2:9" ht="20.100000000000001" hidden="1" customHeight="1" x14ac:dyDescent="0.25">
      <c r="B8522" s="48"/>
      <c r="C8522" s="49"/>
      <c r="D8522" s="49"/>
      <c r="E8522" s="49"/>
      <c r="F8522" s="49"/>
      <c r="G8522" s="50"/>
      <c r="H8522" s="47"/>
      <c r="I8522" s="47"/>
    </row>
    <row r="8523" spans="2:9" ht="20.100000000000001" hidden="1" customHeight="1" x14ac:dyDescent="0.25">
      <c r="B8523" s="48"/>
      <c r="C8523" s="49"/>
      <c r="D8523" s="49"/>
      <c r="E8523" s="49"/>
      <c r="F8523" s="49"/>
      <c r="G8523" s="50"/>
      <c r="H8523" s="47"/>
      <c r="I8523" s="47"/>
    </row>
    <row r="8524" spans="2:9" ht="20.100000000000001" hidden="1" customHeight="1" x14ac:dyDescent="0.25">
      <c r="B8524" s="48"/>
      <c r="C8524" s="49"/>
      <c r="D8524" s="49"/>
      <c r="E8524" s="49"/>
      <c r="F8524" s="49"/>
      <c r="G8524" s="50"/>
      <c r="H8524" s="47"/>
      <c r="I8524" s="47"/>
    </row>
    <row r="8525" spans="2:9" ht="20.100000000000001" hidden="1" customHeight="1" x14ac:dyDescent="0.25">
      <c r="B8525" s="48"/>
      <c r="C8525" s="49"/>
      <c r="D8525" s="49"/>
      <c r="E8525" s="49"/>
      <c r="F8525" s="49"/>
      <c r="G8525" s="50"/>
      <c r="H8525" s="47"/>
      <c r="I8525" s="47"/>
    </row>
    <row r="8526" spans="2:9" ht="20.100000000000001" hidden="1" customHeight="1" x14ac:dyDescent="0.25">
      <c r="B8526" s="48"/>
      <c r="C8526" s="49"/>
      <c r="D8526" s="49"/>
      <c r="E8526" s="49"/>
      <c r="F8526" s="49"/>
      <c r="G8526" s="50"/>
      <c r="H8526" s="47"/>
      <c r="I8526" s="47"/>
    </row>
    <row r="8527" spans="2:9" ht="20.100000000000001" hidden="1" customHeight="1" x14ac:dyDescent="0.25">
      <c r="B8527" s="48"/>
      <c r="C8527" s="49"/>
      <c r="D8527" s="49"/>
      <c r="E8527" s="49"/>
      <c r="F8527" s="49"/>
      <c r="G8527" s="50"/>
      <c r="H8527" s="47"/>
      <c r="I8527" s="47"/>
    </row>
    <row r="8528" spans="2:9" ht="20.100000000000001" hidden="1" customHeight="1" x14ac:dyDescent="0.25">
      <c r="B8528" s="48"/>
      <c r="C8528" s="49"/>
      <c r="D8528" s="49"/>
      <c r="E8528" s="49"/>
      <c r="F8528" s="49"/>
      <c r="G8528" s="50"/>
      <c r="H8528" s="47"/>
      <c r="I8528" s="47"/>
    </row>
    <row r="8529" spans="2:9" ht="20.100000000000001" hidden="1" customHeight="1" x14ac:dyDescent="0.25">
      <c r="B8529" s="48"/>
      <c r="C8529" s="49"/>
      <c r="D8529" s="49"/>
      <c r="E8529" s="49"/>
      <c r="F8529" s="49"/>
      <c r="G8529" s="50"/>
      <c r="H8529" s="47"/>
      <c r="I8529" s="47"/>
    </row>
    <row r="8530" spans="2:9" ht="20.100000000000001" hidden="1" customHeight="1" x14ac:dyDescent="0.25">
      <c r="B8530" s="48"/>
      <c r="C8530" s="49"/>
      <c r="D8530" s="49"/>
      <c r="E8530" s="49"/>
      <c r="F8530" s="49"/>
      <c r="G8530" s="50"/>
      <c r="H8530" s="47"/>
      <c r="I8530" s="47"/>
    </row>
    <row r="8531" spans="2:9" ht="20.100000000000001" hidden="1" customHeight="1" x14ac:dyDescent="0.25">
      <c r="B8531" s="48"/>
      <c r="C8531" s="49"/>
      <c r="D8531" s="49"/>
      <c r="E8531" s="49"/>
      <c r="F8531" s="49"/>
      <c r="G8531" s="50"/>
      <c r="H8531" s="47"/>
      <c r="I8531" s="47"/>
    </row>
    <row r="8532" spans="2:9" ht="20.100000000000001" hidden="1" customHeight="1" x14ac:dyDescent="0.25">
      <c r="B8532" s="48"/>
      <c r="C8532" s="49"/>
      <c r="D8532" s="49"/>
      <c r="E8532" s="49"/>
      <c r="F8532" s="49"/>
      <c r="G8532" s="50"/>
      <c r="H8532" s="47"/>
      <c r="I8532" s="47"/>
    </row>
    <row r="8533" spans="2:9" ht="20.100000000000001" hidden="1" customHeight="1" x14ac:dyDescent="0.25">
      <c r="B8533" s="48"/>
      <c r="C8533" s="49"/>
      <c r="D8533" s="49"/>
      <c r="E8533" s="49"/>
      <c r="F8533" s="49"/>
      <c r="G8533" s="50"/>
      <c r="H8533" s="47"/>
      <c r="I8533" s="47"/>
    </row>
    <row r="8534" spans="2:9" ht="20.100000000000001" hidden="1" customHeight="1" x14ac:dyDescent="0.25">
      <c r="B8534" s="48"/>
      <c r="C8534" s="49"/>
      <c r="D8534" s="49"/>
      <c r="E8534" s="49"/>
      <c r="F8534" s="49"/>
      <c r="G8534" s="50"/>
      <c r="H8534" s="47"/>
      <c r="I8534" s="47"/>
    </row>
    <row r="8535" spans="2:9" ht="20.100000000000001" hidden="1" customHeight="1" x14ac:dyDescent="0.25">
      <c r="B8535" s="48"/>
      <c r="C8535" s="49"/>
      <c r="D8535" s="49"/>
      <c r="E8535" s="49"/>
      <c r="F8535" s="49"/>
      <c r="G8535" s="50"/>
      <c r="H8535" s="47"/>
      <c r="I8535" s="47"/>
    </row>
    <row r="8536" spans="2:9" ht="20.100000000000001" hidden="1" customHeight="1" x14ac:dyDescent="0.25">
      <c r="B8536" s="48"/>
      <c r="C8536" s="49"/>
      <c r="D8536" s="49"/>
      <c r="E8536" s="49"/>
      <c r="F8536" s="49"/>
      <c r="G8536" s="50"/>
      <c r="H8536" s="47"/>
      <c r="I8536" s="47"/>
    </row>
    <row r="8537" spans="2:9" ht="20.100000000000001" hidden="1" customHeight="1" x14ac:dyDescent="0.25">
      <c r="B8537" s="48"/>
      <c r="C8537" s="49"/>
      <c r="D8537" s="49"/>
      <c r="E8537" s="49"/>
      <c r="F8537" s="49"/>
      <c r="G8537" s="50"/>
      <c r="H8537" s="47"/>
      <c r="I8537" s="47"/>
    </row>
    <row r="8538" spans="2:9" ht="20.100000000000001" hidden="1" customHeight="1" x14ac:dyDescent="0.25">
      <c r="B8538" s="48"/>
      <c r="C8538" s="49"/>
      <c r="D8538" s="49"/>
      <c r="E8538" s="49"/>
      <c r="F8538" s="49"/>
      <c r="G8538" s="50"/>
      <c r="H8538" s="47"/>
      <c r="I8538" s="47"/>
    </row>
    <row r="8539" spans="2:9" ht="20.100000000000001" hidden="1" customHeight="1" x14ac:dyDescent="0.25">
      <c r="B8539" s="48"/>
      <c r="C8539" s="49"/>
      <c r="D8539" s="49"/>
      <c r="E8539" s="49"/>
      <c r="F8539" s="49"/>
      <c r="G8539" s="50"/>
      <c r="H8539" s="47"/>
      <c r="I8539" s="47"/>
    </row>
    <row r="8540" spans="2:9" ht="20.100000000000001" hidden="1" customHeight="1" x14ac:dyDescent="0.25">
      <c r="B8540" s="48"/>
      <c r="C8540" s="49"/>
      <c r="D8540" s="49"/>
      <c r="E8540" s="49"/>
      <c r="F8540" s="49"/>
      <c r="G8540" s="50"/>
      <c r="H8540" s="47"/>
      <c r="I8540" s="47"/>
    </row>
    <row r="8541" spans="2:9" ht="20.100000000000001" hidden="1" customHeight="1" x14ac:dyDescent="0.25">
      <c r="B8541" s="48"/>
      <c r="C8541" s="49"/>
      <c r="D8541" s="49"/>
      <c r="E8541" s="49"/>
      <c r="F8541" s="49"/>
      <c r="G8541" s="50"/>
      <c r="H8541" s="47"/>
      <c r="I8541" s="47"/>
    </row>
    <row r="8542" spans="2:9" ht="20.100000000000001" hidden="1" customHeight="1" x14ac:dyDescent="0.25">
      <c r="B8542" s="48"/>
      <c r="C8542" s="49"/>
      <c r="D8542" s="49"/>
      <c r="E8542" s="49"/>
      <c r="F8542" s="49"/>
      <c r="G8542" s="50"/>
      <c r="H8542" s="47"/>
      <c r="I8542" s="47"/>
    </row>
    <row r="8543" spans="2:9" ht="20.100000000000001" hidden="1" customHeight="1" x14ac:dyDescent="0.25">
      <c r="B8543" s="48"/>
      <c r="C8543" s="49"/>
      <c r="D8543" s="49"/>
      <c r="E8543" s="49"/>
      <c r="F8543" s="49"/>
      <c r="G8543" s="50"/>
      <c r="H8543" s="47"/>
      <c r="I8543" s="47"/>
    </row>
    <row r="8544" spans="2:9" ht="20.100000000000001" hidden="1" customHeight="1" x14ac:dyDescent="0.25">
      <c r="B8544" s="48"/>
      <c r="C8544" s="49"/>
      <c r="D8544" s="49"/>
      <c r="E8544" s="49"/>
      <c r="F8544" s="49"/>
      <c r="G8544" s="50"/>
      <c r="H8544" s="47"/>
      <c r="I8544" s="47"/>
    </row>
    <row r="8545" spans="2:9" ht="20.100000000000001" hidden="1" customHeight="1" x14ac:dyDescent="0.25">
      <c r="B8545" s="48"/>
      <c r="C8545" s="49"/>
      <c r="D8545" s="49"/>
      <c r="E8545" s="49"/>
      <c r="F8545" s="49"/>
      <c r="G8545" s="50"/>
      <c r="H8545" s="47"/>
      <c r="I8545" s="47"/>
    </row>
    <row r="8546" spans="2:9" ht="20.100000000000001" hidden="1" customHeight="1" x14ac:dyDescent="0.25">
      <c r="B8546" s="48"/>
      <c r="C8546" s="49"/>
      <c r="D8546" s="49"/>
      <c r="E8546" s="49"/>
      <c r="F8546" s="49"/>
      <c r="G8546" s="50"/>
      <c r="H8546" s="47"/>
      <c r="I8546" s="47"/>
    </row>
    <row r="8547" spans="2:9" ht="20.100000000000001" hidden="1" customHeight="1" x14ac:dyDescent="0.25">
      <c r="B8547" s="48"/>
      <c r="C8547" s="49"/>
      <c r="D8547" s="49"/>
      <c r="E8547" s="49"/>
      <c r="F8547" s="49"/>
      <c r="G8547" s="50"/>
      <c r="H8547" s="47"/>
      <c r="I8547" s="47"/>
    </row>
    <row r="8548" spans="2:9" ht="20.100000000000001" hidden="1" customHeight="1" x14ac:dyDescent="0.25">
      <c r="B8548" s="48"/>
      <c r="C8548" s="49"/>
      <c r="D8548" s="49"/>
      <c r="E8548" s="49"/>
      <c r="F8548" s="49"/>
      <c r="G8548" s="50"/>
      <c r="H8548" s="47"/>
      <c r="I8548" s="47"/>
    </row>
    <row r="8549" spans="2:9" ht="20.100000000000001" hidden="1" customHeight="1" x14ac:dyDescent="0.25">
      <c r="B8549" s="48"/>
      <c r="C8549" s="49"/>
      <c r="D8549" s="49"/>
      <c r="E8549" s="49"/>
      <c r="F8549" s="49"/>
      <c r="G8549" s="50"/>
      <c r="H8549" s="47"/>
      <c r="I8549" s="47"/>
    </row>
    <row r="8550" spans="2:9" ht="20.100000000000001" hidden="1" customHeight="1" x14ac:dyDescent="0.25">
      <c r="B8550" s="48"/>
      <c r="C8550" s="49"/>
      <c r="D8550" s="49"/>
      <c r="E8550" s="49"/>
      <c r="F8550" s="49"/>
      <c r="G8550" s="50"/>
      <c r="H8550" s="47"/>
      <c r="I8550" s="47"/>
    </row>
    <row r="8551" spans="2:9" ht="20.100000000000001" hidden="1" customHeight="1" x14ac:dyDescent="0.25">
      <c r="B8551" s="48"/>
      <c r="C8551" s="49"/>
      <c r="D8551" s="49"/>
      <c r="E8551" s="49"/>
      <c r="F8551" s="49"/>
      <c r="G8551" s="50"/>
      <c r="H8551" s="47"/>
      <c r="I8551" s="47"/>
    </row>
    <row r="8552" spans="2:9" ht="20.100000000000001" hidden="1" customHeight="1" x14ac:dyDescent="0.25">
      <c r="B8552" s="48"/>
      <c r="C8552" s="49"/>
      <c r="D8552" s="49"/>
      <c r="E8552" s="49"/>
      <c r="F8552" s="49"/>
      <c r="G8552" s="50"/>
      <c r="H8552" s="47"/>
      <c r="I8552" s="47"/>
    </row>
    <row r="8553" spans="2:9" ht="20.100000000000001" hidden="1" customHeight="1" x14ac:dyDescent="0.25">
      <c r="B8553" s="48"/>
      <c r="C8553" s="49"/>
      <c r="D8553" s="49"/>
      <c r="E8553" s="49"/>
      <c r="F8553" s="49"/>
      <c r="G8553" s="50"/>
      <c r="H8553" s="47"/>
      <c r="I8553" s="47"/>
    </row>
    <row r="8554" spans="2:9" ht="20.100000000000001" hidden="1" customHeight="1" x14ac:dyDescent="0.25">
      <c r="B8554" s="48"/>
      <c r="C8554" s="49"/>
      <c r="D8554" s="49"/>
      <c r="E8554" s="49"/>
      <c r="F8554" s="49"/>
      <c r="G8554" s="50"/>
      <c r="H8554" s="47"/>
      <c r="I8554" s="47"/>
    </row>
    <row r="8555" spans="2:9" ht="20.100000000000001" hidden="1" customHeight="1" x14ac:dyDescent="0.25">
      <c r="B8555" s="48"/>
      <c r="C8555" s="49"/>
      <c r="D8555" s="49"/>
      <c r="E8555" s="49"/>
      <c r="F8555" s="49"/>
      <c r="G8555" s="50"/>
      <c r="H8555" s="47"/>
      <c r="I8555" s="47"/>
    </row>
    <row r="8556" spans="2:9" ht="20.100000000000001" hidden="1" customHeight="1" x14ac:dyDescent="0.25">
      <c r="B8556" s="48"/>
      <c r="C8556" s="49"/>
      <c r="D8556" s="49"/>
      <c r="E8556" s="49"/>
      <c r="F8556" s="49"/>
      <c r="G8556" s="50"/>
      <c r="H8556" s="47"/>
      <c r="I8556" s="47"/>
    </row>
    <row r="8557" spans="2:9" ht="20.100000000000001" hidden="1" customHeight="1" x14ac:dyDescent="0.25">
      <c r="B8557" s="48"/>
      <c r="C8557" s="49"/>
      <c r="D8557" s="49"/>
      <c r="E8557" s="49"/>
      <c r="F8557" s="49"/>
      <c r="G8557" s="50"/>
      <c r="H8557" s="47"/>
      <c r="I8557" s="47"/>
    </row>
    <row r="8558" spans="2:9" ht="20.100000000000001" hidden="1" customHeight="1" x14ac:dyDescent="0.25">
      <c r="B8558" s="48"/>
      <c r="C8558" s="49"/>
      <c r="D8558" s="49"/>
      <c r="E8558" s="49"/>
      <c r="F8558" s="49"/>
      <c r="G8558" s="50"/>
      <c r="H8558" s="47"/>
      <c r="I8558" s="47"/>
    </row>
    <row r="8559" spans="2:9" ht="20.100000000000001" hidden="1" customHeight="1" x14ac:dyDescent="0.25">
      <c r="B8559" s="48"/>
      <c r="C8559" s="49"/>
      <c r="D8559" s="49"/>
      <c r="E8559" s="49"/>
      <c r="F8559" s="49"/>
      <c r="G8559" s="50"/>
      <c r="H8559" s="47"/>
      <c r="I8559" s="47"/>
    </row>
    <row r="8560" spans="2:9" ht="20.100000000000001" hidden="1" customHeight="1" x14ac:dyDescent="0.25">
      <c r="B8560" s="48"/>
      <c r="C8560" s="49"/>
      <c r="D8560" s="49"/>
      <c r="E8560" s="49"/>
      <c r="F8560" s="49"/>
      <c r="G8560" s="50"/>
      <c r="H8560" s="47"/>
      <c r="I8560" s="47"/>
    </row>
    <row r="8561" spans="2:9" ht="20.100000000000001" hidden="1" customHeight="1" x14ac:dyDescent="0.25">
      <c r="B8561" s="48"/>
      <c r="C8561" s="49"/>
      <c r="D8561" s="49"/>
      <c r="E8561" s="49"/>
      <c r="F8561" s="49"/>
      <c r="G8561" s="50"/>
      <c r="H8561" s="47"/>
      <c r="I8561" s="47"/>
    </row>
    <row r="8562" spans="2:9" ht="20.100000000000001" hidden="1" customHeight="1" x14ac:dyDescent="0.25">
      <c r="B8562" s="48"/>
      <c r="C8562" s="49"/>
      <c r="D8562" s="49"/>
      <c r="E8562" s="49"/>
      <c r="F8562" s="49"/>
      <c r="G8562" s="50"/>
      <c r="H8562" s="47"/>
      <c r="I8562" s="47"/>
    </row>
    <row r="8563" spans="2:9" ht="20.100000000000001" hidden="1" customHeight="1" x14ac:dyDescent="0.25">
      <c r="B8563" s="48"/>
      <c r="C8563" s="49"/>
      <c r="D8563" s="49"/>
      <c r="E8563" s="49"/>
      <c r="F8563" s="49"/>
      <c r="G8563" s="50"/>
      <c r="H8563" s="47"/>
      <c r="I8563" s="47"/>
    </row>
    <row r="8564" spans="2:9" ht="20.100000000000001" hidden="1" customHeight="1" x14ac:dyDescent="0.25">
      <c r="B8564" s="48"/>
      <c r="C8564" s="49"/>
      <c r="D8564" s="49"/>
      <c r="E8564" s="49"/>
      <c r="F8564" s="49"/>
      <c r="G8564" s="50"/>
      <c r="H8564" s="47"/>
      <c r="I8564" s="47"/>
    </row>
    <row r="8565" spans="2:9" ht="20.100000000000001" hidden="1" customHeight="1" x14ac:dyDescent="0.25">
      <c r="B8565" s="48"/>
      <c r="C8565" s="49"/>
      <c r="D8565" s="49"/>
      <c r="E8565" s="49"/>
      <c r="F8565" s="49"/>
      <c r="G8565" s="50"/>
      <c r="H8565" s="47"/>
      <c r="I8565" s="47"/>
    </row>
    <row r="8566" spans="2:9" ht="20.100000000000001" hidden="1" customHeight="1" x14ac:dyDescent="0.25">
      <c r="B8566" s="48"/>
      <c r="C8566" s="49"/>
      <c r="D8566" s="49"/>
      <c r="E8566" s="49"/>
      <c r="F8566" s="49"/>
      <c r="G8566" s="50"/>
      <c r="H8566" s="47"/>
      <c r="I8566" s="47"/>
    </row>
    <row r="8567" spans="2:9" ht="20.100000000000001" hidden="1" customHeight="1" x14ac:dyDescent="0.25">
      <c r="B8567" s="48"/>
      <c r="C8567" s="49"/>
      <c r="D8567" s="49"/>
      <c r="E8567" s="49"/>
      <c r="F8567" s="49"/>
      <c r="G8567" s="50"/>
      <c r="H8567" s="47"/>
      <c r="I8567" s="47"/>
    </row>
    <row r="8568" spans="2:9" ht="20.100000000000001" hidden="1" customHeight="1" x14ac:dyDescent="0.25">
      <c r="B8568" s="48"/>
      <c r="C8568" s="49"/>
      <c r="D8568" s="49"/>
      <c r="E8568" s="49"/>
      <c r="F8568" s="49"/>
      <c r="G8568" s="50"/>
      <c r="H8568" s="47"/>
      <c r="I8568" s="47"/>
    </row>
    <row r="8569" spans="2:9" ht="20.100000000000001" hidden="1" customHeight="1" x14ac:dyDescent="0.25">
      <c r="B8569" s="48"/>
      <c r="C8569" s="49"/>
      <c r="D8569" s="49"/>
      <c r="E8569" s="49"/>
      <c r="F8569" s="49"/>
      <c r="G8569" s="50"/>
      <c r="H8569" s="47"/>
      <c r="I8569" s="47"/>
    </row>
    <row r="8570" spans="2:9" ht="20.100000000000001" hidden="1" customHeight="1" x14ac:dyDescent="0.25">
      <c r="B8570" s="48"/>
      <c r="C8570" s="49"/>
      <c r="D8570" s="49"/>
      <c r="E8570" s="49"/>
      <c r="F8570" s="49"/>
      <c r="G8570" s="50"/>
      <c r="H8570" s="47"/>
      <c r="I8570" s="47"/>
    </row>
    <row r="8571" spans="2:9" ht="20.100000000000001" hidden="1" customHeight="1" x14ac:dyDescent="0.25">
      <c r="B8571" s="48"/>
      <c r="C8571" s="49"/>
      <c r="D8571" s="49"/>
      <c r="E8571" s="49"/>
      <c r="F8571" s="49"/>
      <c r="G8571" s="50"/>
      <c r="H8571" s="47"/>
      <c r="I8571" s="47"/>
    </row>
    <row r="8572" spans="2:9" ht="20.100000000000001" hidden="1" customHeight="1" x14ac:dyDescent="0.25">
      <c r="B8572" s="48"/>
      <c r="C8572" s="49"/>
      <c r="D8572" s="49"/>
      <c r="E8572" s="49"/>
      <c r="F8572" s="49"/>
      <c r="G8572" s="50"/>
      <c r="H8572" s="47"/>
      <c r="I8572" s="47"/>
    </row>
    <row r="8573" spans="2:9" ht="20.100000000000001" hidden="1" customHeight="1" x14ac:dyDescent="0.25">
      <c r="B8573" s="48"/>
      <c r="C8573" s="49"/>
      <c r="D8573" s="49"/>
      <c r="E8573" s="49"/>
      <c r="F8573" s="49"/>
      <c r="G8573" s="50"/>
      <c r="H8573" s="47"/>
      <c r="I8573" s="47"/>
    </row>
    <row r="8574" spans="2:9" ht="20.100000000000001" hidden="1" customHeight="1" x14ac:dyDescent="0.25">
      <c r="B8574" s="48"/>
      <c r="C8574" s="49"/>
      <c r="D8574" s="49"/>
      <c r="E8574" s="49"/>
      <c r="F8574" s="49"/>
      <c r="G8574" s="50"/>
      <c r="H8574" s="47"/>
      <c r="I8574" s="47"/>
    </row>
    <row r="8575" spans="2:9" ht="20.100000000000001" hidden="1" customHeight="1" x14ac:dyDescent="0.25">
      <c r="B8575" s="48"/>
      <c r="C8575" s="49"/>
      <c r="D8575" s="49"/>
      <c r="E8575" s="49"/>
      <c r="F8575" s="49"/>
      <c r="G8575" s="50"/>
      <c r="H8575" s="47"/>
      <c r="I8575" s="47"/>
    </row>
    <row r="8576" spans="2:9" ht="20.100000000000001" hidden="1" customHeight="1" x14ac:dyDescent="0.25">
      <c r="B8576" s="48"/>
      <c r="C8576" s="49"/>
      <c r="D8576" s="49"/>
      <c r="E8576" s="49"/>
      <c r="F8576" s="49"/>
      <c r="G8576" s="50"/>
      <c r="H8576" s="47"/>
      <c r="I8576" s="47"/>
    </row>
    <row r="8577" spans="2:9" ht="20.100000000000001" hidden="1" customHeight="1" x14ac:dyDescent="0.25">
      <c r="B8577" s="48"/>
      <c r="C8577" s="49"/>
      <c r="D8577" s="49"/>
      <c r="E8577" s="49"/>
      <c r="F8577" s="49"/>
      <c r="G8577" s="50"/>
      <c r="H8577" s="47"/>
      <c r="I8577" s="47"/>
    </row>
    <row r="8578" spans="2:9" ht="20.100000000000001" hidden="1" customHeight="1" x14ac:dyDescent="0.25">
      <c r="B8578" s="48"/>
      <c r="C8578" s="49"/>
      <c r="D8578" s="49"/>
      <c r="E8578" s="49"/>
      <c r="F8578" s="49"/>
      <c r="G8578" s="50"/>
      <c r="H8578" s="47"/>
      <c r="I8578" s="47"/>
    </row>
    <row r="8579" spans="2:9" ht="20.100000000000001" hidden="1" customHeight="1" x14ac:dyDescent="0.25">
      <c r="B8579" s="48"/>
      <c r="C8579" s="49"/>
      <c r="D8579" s="49"/>
      <c r="E8579" s="49"/>
      <c r="F8579" s="49"/>
      <c r="G8579" s="50"/>
      <c r="H8579" s="47"/>
      <c r="I8579" s="47"/>
    </row>
    <row r="8580" spans="2:9" ht="20.100000000000001" hidden="1" customHeight="1" x14ac:dyDescent="0.25">
      <c r="B8580" s="48"/>
      <c r="C8580" s="49"/>
      <c r="D8580" s="49"/>
      <c r="E8580" s="49"/>
      <c r="F8580" s="49"/>
      <c r="G8580" s="50"/>
      <c r="H8580" s="47"/>
      <c r="I8580" s="47"/>
    </row>
    <row r="8581" spans="2:9" ht="20.100000000000001" hidden="1" customHeight="1" x14ac:dyDescent="0.25">
      <c r="B8581" s="48"/>
      <c r="C8581" s="49"/>
      <c r="D8581" s="49"/>
      <c r="E8581" s="49"/>
      <c r="F8581" s="49"/>
      <c r="G8581" s="50"/>
      <c r="H8581" s="47"/>
      <c r="I8581" s="47"/>
    </row>
    <row r="8582" spans="2:9" ht="20.100000000000001" hidden="1" customHeight="1" x14ac:dyDescent="0.25">
      <c r="B8582" s="48"/>
      <c r="C8582" s="49"/>
      <c r="D8582" s="49"/>
      <c r="E8582" s="49"/>
      <c r="F8582" s="49"/>
      <c r="G8582" s="50"/>
      <c r="H8582" s="47"/>
      <c r="I8582" s="47"/>
    </row>
    <row r="8583" spans="2:9" ht="20.100000000000001" hidden="1" customHeight="1" x14ac:dyDescent="0.25">
      <c r="B8583" s="48"/>
      <c r="C8583" s="49"/>
      <c r="D8583" s="49"/>
      <c r="E8583" s="49"/>
      <c r="F8583" s="49"/>
      <c r="G8583" s="50"/>
      <c r="H8583" s="47"/>
      <c r="I8583" s="47"/>
    </row>
    <row r="8584" spans="2:9" ht="20.100000000000001" hidden="1" customHeight="1" x14ac:dyDescent="0.25">
      <c r="B8584" s="48"/>
      <c r="C8584" s="49"/>
      <c r="D8584" s="49"/>
      <c r="E8584" s="49"/>
      <c r="F8584" s="49"/>
      <c r="G8584" s="50"/>
      <c r="H8584" s="47"/>
      <c r="I8584" s="47"/>
    </row>
    <row r="8585" spans="2:9" ht="20.100000000000001" hidden="1" customHeight="1" x14ac:dyDescent="0.25">
      <c r="B8585" s="48"/>
      <c r="C8585" s="49"/>
      <c r="D8585" s="49"/>
      <c r="E8585" s="49"/>
      <c r="F8585" s="49"/>
      <c r="G8585" s="50"/>
      <c r="H8585" s="47"/>
      <c r="I8585" s="47"/>
    </row>
    <row r="8586" spans="2:9" ht="20.100000000000001" hidden="1" customHeight="1" x14ac:dyDescent="0.25">
      <c r="B8586" s="48"/>
      <c r="C8586" s="49"/>
      <c r="D8586" s="49"/>
      <c r="E8586" s="49"/>
      <c r="F8586" s="49"/>
      <c r="G8586" s="50"/>
      <c r="H8586" s="47"/>
      <c r="I8586" s="47"/>
    </row>
    <row r="8587" spans="2:9" ht="20.100000000000001" hidden="1" customHeight="1" x14ac:dyDescent="0.25">
      <c r="B8587" s="48"/>
      <c r="C8587" s="49"/>
      <c r="D8587" s="49"/>
      <c r="E8587" s="49"/>
      <c r="F8587" s="49"/>
      <c r="G8587" s="50"/>
      <c r="H8587" s="47"/>
      <c r="I8587" s="47"/>
    </row>
    <row r="8588" spans="2:9" ht="20.100000000000001" hidden="1" customHeight="1" x14ac:dyDescent="0.25">
      <c r="B8588" s="48"/>
      <c r="C8588" s="49"/>
      <c r="D8588" s="49"/>
      <c r="E8588" s="49"/>
      <c r="F8588" s="49"/>
      <c r="G8588" s="50"/>
      <c r="H8588" s="47"/>
      <c r="I8588" s="47"/>
    </row>
    <row r="8589" spans="2:9" ht="20.100000000000001" hidden="1" customHeight="1" x14ac:dyDescent="0.25">
      <c r="B8589" s="48"/>
      <c r="C8589" s="49"/>
      <c r="D8589" s="49"/>
      <c r="E8589" s="49"/>
      <c r="F8589" s="49"/>
      <c r="G8589" s="50"/>
      <c r="H8589" s="47"/>
      <c r="I8589" s="47"/>
    </row>
    <row r="8590" spans="2:9" ht="20.100000000000001" hidden="1" customHeight="1" x14ac:dyDescent="0.25">
      <c r="B8590" s="48"/>
      <c r="C8590" s="49"/>
      <c r="D8590" s="49"/>
      <c r="E8590" s="49"/>
      <c r="F8590" s="49"/>
      <c r="G8590" s="50"/>
      <c r="H8590" s="47"/>
      <c r="I8590" s="47"/>
    </row>
    <row r="8591" spans="2:9" ht="20.100000000000001" hidden="1" customHeight="1" x14ac:dyDescent="0.25">
      <c r="B8591" s="48"/>
      <c r="C8591" s="49"/>
      <c r="D8591" s="49"/>
      <c r="E8591" s="49"/>
      <c r="F8591" s="49"/>
      <c r="G8591" s="50"/>
      <c r="H8591" s="47"/>
      <c r="I8591" s="47"/>
    </row>
    <row r="8592" spans="2:9" ht="20.100000000000001" hidden="1" customHeight="1" x14ac:dyDescent="0.25">
      <c r="B8592" s="48"/>
      <c r="C8592" s="49"/>
      <c r="D8592" s="49"/>
      <c r="E8592" s="49"/>
      <c r="F8592" s="49"/>
      <c r="G8592" s="50"/>
      <c r="H8592" s="47"/>
      <c r="I8592" s="47"/>
    </row>
    <row r="8593" spans="2:9" ht="20.100000000000001" hidden="1" customHeight="1" x14ac:dyDescent="0.25">
      <c r="B8593" s="48"/>
      <c r="C8593" s="49"/>
      <c r="D8593" s="49"/>
      <c r="E8593" s="49"/>
      <c r="F8593" s="49"/>
      <c r="G8593" s="50"/>
      <c r="H8593" s="47"/>
      <c r="I8593" s="47"/>
    </row>
    <row r="8594" spans="2:9" ht="20.100000000000001" hidden="1" customHeight="1" x14ac:dyDescent="0.25">
      <c r="B8594" s="48"/>
      <c r="C8594" s="49"/>
      <c r="D8594" s="49"/>
      <c r="E8594" s="49"/>
      <c r="F8594" s="49"/>
      <c r="G8594" s="50"/>
      <c r="H8594" s="47"/>
      <c r="I8594" s="47"/>
    </row>
    <row r="8595" spans="2:9" ht="20.100000000000001" hidden="1" customHeight="1" x14ac:dyDescent="0.25">
      <c r="B8595" s="48"/>
      <c r="C8595" s="49"/>
      <c r="D8595" s="49"/>
      <c r="E8595" s="49"/>
      <c r="F8595" s="49"/>
      <c r="G8595" s="50"/>
      <c r="H8595" s="47"/>
      <c r="I8595" s="47"/>
    </row>
    <row r="8596" spans="2:9" ht="20.100000000000001" hidden="1" customHeight="1" x14ac:dyDescent="0.25">
      <c r="B8596" s="48"/>
      <c r="C8596" s="49"/>
      <c r="D8596" s="49"/>
      <c r="E8596" s="49"/>
      <c r="F8596" s="49"/>
      <c r="G8596" s="50"/>
      <c r="H8596" s="47"/>
      <c r="I8596" s="47"/>
    </row>
    <row r="8597" spans="2:9" ht="20.100000000000001" hidden="1" customHeight="1" x14ac:dyDescent="0.25">
      <c r="B8597" s="48"/>
      <c r="C8597" s="49"/>
      <c r="D8597" s="49"/>
      <c r="E8597" s="49"/>
      <c r="F8597" s="49"/>
      <c r="G8597" s="50"/>
      <c r="H8597" s="47"/>
      <c r="I8597" s="47"/>
    </row>
    <row r="8598" spans="2:9" ht="20.100000000000001" hidden="1" customHeight="1" x14ac:dyDescent="0.25">
      <c r="B8598" s="48"/>
      <c r="C8598" s="49"/>
      <c r="D8598" s="49"/>
      <c r="E8598" s="49"/>
      <c r="F8598" s="49"/>
      <c r="G8598" s="50"/>
      <c r="H8598" s="47"/>
      <c r="I8598" s="47"/>
    </row>
    <row r="8599" spans="2:9" ht="20.100000000000001" hidden="1" customHeight="1" x14ac:dyDescent="0.25">
      <c r="B8599" s="48"/>
      <c r="C8599" s="49"/>
      <c r="D8599" s="49"/>
      <c r="E8599" s="49"/>
      <c r="F8599" s="49"/>
      <c r="G8599" s="50"/>
      <c r="H8599" s="47"/>
      <c r="I8599" s="47"/>
    </row>
    <row r="8600" spans="2:9" ht="20.100000000000001" hidden="1" customHeight="1" x14ac:dyDescent="0.25">
      <c r="B8600" s="48"/>
      <c r="C8600" s="49"/>
      <c r="D8600" s="49"/>
      <c r="E8600" s="49"/>
      <c r="F8600" s="49"/>
      <c r="G8600" s="50"/>
      <c r="H8600" s="47"/>
      <c r="I8600" s="47"/>
    </row>
    <row r="8601" spans="2:9" ht="20.100000000000001" hidden="1" customHeight="1" x14ac:dyDescent="0.25">
      <c r="B8601" s="48"/>
      <c r="C8601" s="49"/>
      <c r="D8601" s="49"/>
      <c r="E8601" s="49"/>
      <c r="F8601" s="49"/>
      <c r="G8601" s="50"/>
      <c r="H8601" s="47"/>
      <c r="I8601" s="47"/>
    </row>
    <row r="8602" spans="2:9" ht="20.100000000000001" hidden="1" customHeight="1" x14ac:dyDescent="0.25">
      <c r="B8602" s="48"/>
      <c r="C8602" s="49"/>
      <c r="D8602" s="49"/>
      <c r="E8602" s="49"/>
      <c r="F8602" s="49"/>
      <c r="G8602" s="50"/>
      <c r="H8602" s="47"/>
      <c r="I8602" s="47"/>
    </row>
    <row r="8603" spans="2:9" ht="20.100000000000001" hidden="1" customHeight="1" x14ac:dyDescent="0.25">
      <c r="B8603" s="48"/>
      <c r="C8603" s="49"/>
      <c r="D8603" s="49"/>
      <c r="E8603" s="49"/>
      <c r="F8603" s="49"/>
      <c r="G8603" s="50"/>
      <c r="H8603" s="47"/>
      <c r="I8603" s="47"/>
    </row>
    <row r="8604" spans="2:9" ht="20.100000000000001" hidden="1" customHeight="1" x14ac:dyDescent="0.25">
      <c r="B8604" s="48"/>
      <c r="C8604" s="49"/>
      <c r="D8604" s="49"/>
      <c r="E8604" s="49"/>
      <c r="F8604" s="49"/>
      <c r="G8604" s="50"/>
      <c r="H8604" s="47"/>
      <c r="I8604" s="47"/>
    </row>
    <row r="8605" spans="2:9" ht="20.100000000000001" hidden="1" customHeight="1" x14ac:dyDescent="0.25">
      <c r="B8605" s="48"/>
      <c r="C8605" s="49"/>
      <c r="D8605" s="49"/>
      <c r="E8605" s="49"/>
      <c r="F8605" s="49"/>
      <c r="G8605" s="50"/>
      <c r="H8605" s="47"/>
      <c r="I8605" s="47"/>
    </row>
    <row r="8606" spans="2:9" ht="20.100000000000001" hidden="1" customHeight="1" x14ac:dyDescent="0.25">
      <c r="B8606" s="48"/>
      <c r="C8606" s="49"/>
      <c r="D8606" s="49"/>
      <c r="E8606" s="49"/>
      <c r="F8606" s="49"/>
      <c r="G8606" s="50"/>
      <c r="H8606" s="47"/>
      <c r="I8606" s="47"/>
    </row>
    <row r="8607" spans="2:9" ht="20.100000000000001" hidden="1" customHeight="1" x14ac:dyDescent="0.25">
      <c r="B8607" s="48"/>
      <c r="C8607" s="49"/>
      <c r="D8607" s="49"/>
      <c r="E8607" s="49"/>
      <c r="F8607" s="49"/>
      <c r="G8607" s="50"/>
      <c r="H8607" s="47"/>
      <c r="I8607" s="47"/>
    </row>
    <row r="8608" spans="2:9" ht="20.100000000000001" hidden="1" customHeight="1" x14ac:dyDescent="0.25">
      <c r="B8608" s="48"/>
      <c r="C8608" s="49"/>
      <c r="D8608" s="49"/>
      <c r="E8608" s="49"/>
      <c r="F8608" s="49"/>
      <c r="G8608" s="50"/>
      <c r="H8608" s="47"/>
      <c r="I8608" s="47"/>
    </row>
    <row r="8609" spans="2:9" ht="20.100000000000001" hidden="1" customHeight="1" x14ac:dyDescent="0.25">
      <c r="B8609" s="48"/>
      <c r="C8609" s="49"/>
      <c r="D8609" s="49"/>
      <c r="E8609" s="49"/>
      <c r="F8609" s="49"/>
      <c r="G8609" s="50"/>
      <c r="H8609" s="47"/>
      <c r="I8609" s="47"/>
    </row>
    <row r="8610" spans="2:9" ht="20.100000000000001" hidden="1" customHeight="1" x14ac:dyDescent="0.25">
      <c r="B8610" s="48"/>
      <c r="C8610" s="49"/>
      <c r="D8610" s="49"/>
      <c r="E8610" s="49"/>
      <c r="F8610" s="49"/>
      <c r="G8610" s="50"/>
      <c r="H8610" s="47"/>
      <c r="I8610" s="47"/>
    </row>
    <row r="8611" spans="2:9" ht="20.100000000000001" hidden="1" customHeight="1" x14ac:dyDescent="0.25">
      <c r="B8611" s="48"/>
      <c r="C8611" s="49"/>
      <c r="D8611" s="49"/>
      <c r="E8611" s="49"/>
      <c r="F8611" s="49"/>
      <c r="G8611" s="50"/>
      <c r="H8611" s="47"/>
      <c r="I8611" s="47"/>
    </row>
    <row r="8612" spans="2:9" ht="20.100000000000001" hidden="1" customHeight="1" x14ac:dyDescent="0.25">
      <c r="B8612" s="48"/>
      <c r="C8612" s="49"/>
      <c r="D8612" s="49"/>
      <c r="E8612" s="49"/>
      <c r="F8612" s="49"/>
      <c r="G8612" s="50"/>
      <c r="H8612" s="47"/>
      <c r="I8612" s="47"/>
    </row>
    <row r="8613" spans="2:9" ht="20.100000000000001" hidden="1" customHeight="1" x14ac:dyDescent="0.25">
      <c r="B8613" s="48"/>
      <c r="C8613" s="49"/>
      <c r="D8613" s="49"/>
      <c r="E8613" s="49"/>
      <c r="F8613" s="49"/>
      <c r="G8613" s="50"/>
      <c r="H8613" s="47"/>
      <c r="I8613" s="47"/>
    </row>
    <row r="8614" spans="2:9" ht="20.100000000000001" hidden="1" customHeight="1" x14ac:dyDescent="0.25">
      <c r="B8614" s="48"/>
      <c r="C8614" s="49"/>
      <c r="D8614" s="49"/>
      <c r="E8614" s="49"/>
      <c r="F8614" s="49"/>
      <c r="G8614" s="50"/>
      <c r="H8614" s="47"/>
      <c r="I8614" s="47"/>
    </row>
    <row r="8615" spans="2:9" ht="20.100000000000001" hidden="1" customHeight="1" x14ac:dyDescent="0.25">
      <c r="B8615" s="48"/>
      <c r="C8615" s="49"/>
      <c r="D8615" s="49"/>
      <c r="E8615" s="49"/>
      <c r="F8615" s="49"/>
      <c r="G8615" s="50"/>
      <c r="H8615" s="47"/>
      <c r="I8615" s="47"/>
    </row>
    <row r="8616" spans="2:9" ht="20.100000000000001" hidden="1" customHeight="1" x14ac:dyDescent="0.25">
      <c r="B8616" s="48"/>
      <c r="C8616" s="49"/>
      <c r="D8616" s="49"/>
      <c r="E8616" s="49"/>
      <c r="F8616" s="49"/>
      <c r="G8616" s="50"/>
      <c r="H8616" s="47"/>
      <c r="I8616" s="47"/>
    </row>
    <row r="8617" spans="2:9" ht="20.100000000000001" hidden="1" customHeight="1" x14ac:dyDescent="0.25">
      <c r="B8617" s="48"/>
      <c r="C8617" s="49"/>
      <c r="D8617" s="49"/>
      <c r="E8617" s="49"/>
      <c r="F8617" s="49"/>
      <c r="G8617" s="50"/>
      <c r="H8617" s="47"/>
      <c r="I8617" s="47"/>
    </row>
    <row r="8618" spans="2:9" ht="20.100000000000001" hidden="1" customHeight="1" x14ac:dyDescent="0.25">
      <c r="B8618" s="48"/>
      <c r="C8618" s="49"/>
      <c r="D8618" s="49"/>
      <c r="E8618" s="49"/>
      <c r="F8618" s="49"/>
      <c r="G8618" s="50"/>
      <c r="H8618" s="47"/>
      <c r="I8618" s="47"/>
    </row>
    <row r="8619" spans="2:9" ht="20.100000000000001" hidden="1" customHeight="1" x14ac:dyDescent="0.25">
      <c r="B8619" s="48"/>
      <c r="C8619" s="49"/>
      <c r="D8619" s="49"/>
      <c r="E8619" s="49"/>
      <c r="F8619" s="49"/>
      <c r="G8619" s="50"/>
      <c r="H8619" s="47"/>
      <c r="I8619" s="47"/>
    </row>
    <row r="8620" spans="2:9" ht="20.100000000000001" hidden="1" customHeight="1" x14ac:dyDescent="0.25">
      <c r="B8620" s="48"/>
      <c r="C8620" s="49"/>
      <c r="D8620" s="49"/>
      <c r="E8620" s="49"/>
      <c r="F8620" s="49"/>
      <c r="G8620" s="50"/>
      <c r="H8620" s="47"/>
      <c r="I8620" s="47"/>
    </row>
    <row r="8621" spans="2:9" ht="20.100000000000001" hidden="1" customHeight="1" x14ac:dyDescent="0.25">
      <c r="B8621" s="48"/>
      <c r="C8621" s="49"/>
      <c r="D8621" s="49"/>
      <c r="E8621" s="49"/>
      <c r="F8621" s="49"/>
      <c r="G8621" s="50"/>
      <c r="H8621" s="47"/>
      <c r="I8621" s="47"/>
    </row>
    <row r="8622" spans="2:9" ht="20.100000000000001" hidden="1" customHeight="1" x14ac:dyDescent="0.25">
      <c r="B8622" s="48"/>
      <c r="C8622" s="49"/>
      <c r="D8622" s="49"/>
      <c r="E8622" s="49"/>
      <c r="F8622" s="49"/>
      <c r="G8622" s="50"/>
      <c r="H8622" s="47"/>
      <c r="I8622" s="47"/>
    </row>
    <row r="8623" spans="2:9" ht="20.100000000000001" hidden="1" customHeight="1" x14ac:dyDescent="0.25">
      <c r="B8623" s="48"/>
      <c r="C8623" s="49"/>
      <c r="D8623" s="49"/>
      <c r="E8623" s="49"/>
      <c r="F8623" s="49"/>
      <c r="G8623" s="50"/>
      <c r="H8623" s="47"/>
      <c r="I8623" s="47"/>
    </row>
    <row r="8624" spans="2:9" ht="20.100000000000001" hidden="1" customHeight="1" x14ac:dyDescent="0.25">
      <c r="B8624" s="48"/>
      <c r="C8624" s="49"/>
      <c r="D8624" s="49"/>
      <c r="E8624" s="49"/>
      <c r="F8624" s="49"/>
      <c r="G8624" s="50"/>
      <c r="H8624" s="47"/>
      <c r="I8624" s="47"/>
    </row>
    <row r="8625" spans="2:9" ht="20.100000000000001" hidden="1" customHeight="1" x14ac:dyDescent="0.25">
      <c r="B8625" s="48"/>
      <c r="C8625" s="49"/>
      <c r="D8625" s="49"/>
      <c r="E8625" s="49"/>
      <c r="F8625" s="49"/>
      <c r="G8625" s="50"/>
      <c r="H8625" s="47"/>
      <c r="I8625" s="47"/>
    </row>
    <row r="8626" spans="2:9" ht="20.100000000000001" hidden="1" customHeight="1" x14ac:dyDescent="0.25">
      <c r="B8626" s="48"/>
      <c r="C8626" s="49"/>
      <c r="D8626" s="49"/>
      <c r="E8626" s="49"/>
      <c r="F8626" s="49"/>
      <c r="G8626" s="50"/>
      <c r="H8626" s="47"/>
      <c r="I8626" s="47"/>
    </row>
    <row r="8627" spans="2:9" ht="20.100000000000001" hidden="1" customHeight="1" x14ac:dyDescent="0.25">
      <c r="B8627" s="48"/>
      <c r="C8627" s="49"/>
      <c r="D8627" s="49"/>
      <c r="E8627" s="49"/>
      <c r="F8627" s="49"/>
      <c r="G8627" s="50"/>
      <c r="H8627" s="47"/>
      <c r="I8627" s="47"/>
    </row>
    <row r="8628" spans="2:9" ht="20.100000000000001" hidden="1" customHeight="1" x14ac:dyDescent="0.25">
      <c r="B8628" s="48"/>
      <c r="C8628" s="49"/>
      <c r="D8628" s="49"/>
      <c r="E8628" s="49"/>
      <c r="F8628" s="49"/>
      <c r="G8628" s="50"/>
      <c r="H8628" s="47"/>
      <c r="I8628" s="47"/>
    </row>
    <row r="8629" spans="2:9" ht="20.100000000000001" hidden="1" customHeight="1" x14ac:dyDescent="0.25">
      <c r="B8629" s="48"/>
      <c r="C8629" s="49"/>
      <c r="D8629" s="49"/>
      <c r="E8629" s="49"/>
      <c r="F8629" s="49"/>
      <c r="G8629" s="50"/>
      <c r="H8629" s="47"/>
      <c r="I8629" s="47"/>
    </row>
    <row r="8630" spans="2:9" ht="20.100000000000001" hidden="1" customHeight="1" x14ac:dyDescent="0.25">
      <c r="B8630" s="48"/>
      <c r="C8630" s="49"/>
      <c r="D8630" s="49"/>
      <c r="E8630" s="49"/>
      <c r="F8630" s="49"/>
      <c r="G8630" s="50"/>
      <c r="H8630" s="47"/>
      <c r="I8630" s="47"/>
    </row>
    <row r="8631" spans="2:9" ht="20.100000000000001" hidden="1" customHeight="1" x14ac:dyDescent="0.25">
      <c r="B8631" s="48"/>
      <c r="C8631" s="49"/>
      <c r="D8631" s="49"/>
      <c r="E8631" s="49"/>
      <c r="F8631" s="49"/>
      <c r="G8631" s="50"/>
      <c r="H8631" s="47"/>
      <c r="I8631" s="47"/>
    </row>
    <row r="8632" spans="2:9" ht="20.100000000000001" hidden="1" customHeight="1" x14ac:dyDescent="0.25">
      <c r="B8632" s="48"/>
      <c r="C8632" s="49"/>
      <c r="D8632" s="49"/>
      <c r="E8632" s="49"/>
      <c r="F8632" s="49"/>
      <c r="G8632" s="50"/>
      <c r="H8632" s="47"/>
      <c r="I8632" s="47"/>
    </row>
    <row r="8633" spans="2:9" ht="20.100000000000001" hidden="1" customHeight="1" x14ac:dyDescent="0.25">
      <c r="B8633" s="48"/>
      <c r="C8633" s="49"/>
      <c r="D8633" s="49"/>
      <c r="E8633" s="49"/>
      <c r="F8633" s="49"/>
      <c r="G8633" s="50"/>
      <c r="H8633" s="47"/>
      <c r="I8633" s="47"/>
    </row>
    <row r="8634" spans="2:9" ht="20.100000000000001" hidden="1" customHeight="1" x14ac:dyDescent="0.25">
      <c r="B8634" s="48"/>
      <c r="C8634" s="49"/>
      <c r="D8634" s="49"/>
      <c r="E8634" s="49"/>
      <c r="F8634" s="49"/>
      <c r="G8634" s="50"/>
      <c r="H8634" s="47"/>
      <c r="I8634" s="47"/>
    </row>
    <row r="8635" spans="2:9" ht="20.100000000000001" hidden="1" customHeight="1" x14ac:dyDescent="0.25">
      <c r="B8635" s="48"/>
      <c r="C8635" s="49"/>
      <c r="D8635" s="49"/>
      <c r="E8635" s="49"/>
      <c r="F8635" s="49"/>
      <c r="G8635" s="50"/>
      <c r="H8635" s="47"/>
      <c r="I8635" s="47"/>
    </row>
    <row r="8636" spans="2:9" ht="20.100000000000001" hidden="1" customHeight="1" x14ac:dyDescent="0.25">
      <c r="B8636" s="48"/>
      <c r="C8636" s="49"/>
      <c r="D8636" s="49"/>
      <c r="E8636" s="49"/>
      <c r="F8636" s="49"/>
      <c r="G8636" s="50"/>
      <c r="H8636" s="47"/>
      <c r="I8636" s="47"/>
    </row>
    <row r="8637" spans="2:9" ht="20.100000000000001" hidden="1" customHeight="1" x14ac:dyDescent="0.25">
      <c r="B8637" s="48"/>
      <c r="C8637" s="49"/>
      <c r="D8637" s="49"/>
      <c r="E8637" s="49"/>
      <c r="F8637" s="49"/>
      <c r="G8637" s="50"/>
      <c r="H8637" s="47"/>
      <c r="I8637" s="47"/>
    </row>
    <row r="8638" spans="2:9" ht="20.100000000000001" hidden="1" customHeight="1" x14ac:dyDescent="0.25">
      <c r="B8638" s="48"/>
      <c r="C8638" s="49"/>
      <c r="D8638" s="49"/>
      <c r="E8638" s="49"/>
      <c r="F8638" s="49"/>
      <c r="G8638" s="50"/>
      <c r="H8638" s="47"/>
      <c r="I8638" s="47"/>
    </row>
    <row r="8639" spans="2:9" ht="20.100000000000001" hidden="1" customHeight="1" x14ac:dyDescent="0.25">
      <c r="B8639" s="48"/>
      <c r="C8639" s="49"/>
      <c r="D8639" s="49"/>
      <c r="E8639" s="49"/>
      <c r="F8639" s="49"/>
      <c r="G8639" s="50"/>
      <c r="H8639" s="47"/>
      <c r="I8639" s="47"/>
    </row>
    <row r="8640" spans="2:9" ht="20.100000000000001" hidden="1" customHeight="1" x14ac:dyDescent="0.25">
      <c r="B8640" s="48"/>
      <c r="C8640" s="49"/>
      <c r="D8640" s="49"/>
      <c r="E8640" s="49"/>
      <c r="F8640" s="49"/>
      <c r="G8640" s="50"/>
      <c r="H8640" s="47"/>
      <c r="I8640" s="47"/>
    </row>
    <row r="8641" spans="2:9" ht="20.100000000000001" hidden="1" customHeight="1" x14ac:dyDescent="0.25">
      <c r="B8641" s="48"/>
      <c r="C8641" s="49"/>
      <c r="D8641" s="49"/>
      <c r="E8641" s="49"/>
      <c r="F8641" s="49"/>
      <c r="G8641" s="50"/>
      <c r="H8641" s="47"/>
      <c r="I8641" s="47"/>
    </row>
    <row r="8642" spans="2:9" ht="20.100000000000001" hidden="1" customHeight="1" x14ac:dyDescent="0.25">
      <c r="B8642" s="48"/>
      <c r="C8642" s="49"/>
      <c r="D8642" s="49"/>
      <c r="E8642" s="49"/>
      <c r="F8642" s="49"/>
      <c r="G8642" s="50"/>
      <c r="H8642" s="47"/>
      <c r="I8642" s="47"/>
    </row>
    <row r="8643" spans="2:9" ht="20.100000000000001" hidden="1" customHeight="1" x14ac:dyDescent="0.25">
      <c r="B8643" s="48"/>
      <c r="C8643" s="49"/>
      <c r="D8643" s="49"/>
      <c r="E8643" s="49"/>
      <c r="F8643" s="49"/>
      <c r="G8643" s="50"/>
      <c r="H8643" s="47"/>
      <c r="I8643" s="47"/>
    </row>
    <row r="8644" spans="2:9" ht="20.100000000000001" hidden="1" customHeight="1" x14ac:dyDescent="0.25">
      <c r="B8644" s="48"/>
      <c r="C8644" s="49"/>
      <c r="D8644" s="49"/>
      <c r="E8644" s="49"/>
      <c r="F8644" s="49"/>
      <c r="G8644" s="50"/>
      <c r="H8644" s="47"/>
      <c r="I8644" s="47"/>
    </row>
    <row r="8645" spans="2:9" ht="20.100000000000001" hidden="1" customHeight="1" x14ac:dyDescent="0.25">
      <c r="B8645" s="48"/>
      <c r="C8645" s="49"/>
      <c r="D8645" s="49"/>
      <c r="E8645" s="49"/>
      <c r="F8645" s="49"/>
      <c r="G8645" s="50"/>
      <c r="H8645" s="47"/>
      <c r="I8645" s="47"/>
    </row>
    <row r="8646" spans="2:9" ht="20.100000000000001" hidden="1" customHeight="1" x14ac:dyDescent="0.25">
      <c r="B8646" s="48"/>
      <c r="C8646" s="49"/>
      <c r="D8646" s="49"/>
      <c r="E8646" s="49"/>
      <c r="F8646" s="49"/>
      <c r="G8646" s="50"/>
      <c r="H8646" s="47"/>
      <c r="I8646" s="47"/>
    </row>
    <row r="8647" spans="2:9" ht="20.100000000000001" hidden="1" customHeight="1" x14ac:dyDescent="0.25">
      <c r="B8647" s="48"/>
      <c r="C8647" s="49"/>
      <c r="D8647" s="49"/>
      <c r="E8647" s="49"/>
      <c r="F8647" s="49"/>
      <c r="G8647" s="50"/>
      <c r="H8647" s="47"/>
      <c r="I8647" s="47"/>
    </row>
    <row r="8648" spans="2:9" ht="20.100000000000001" hidden="1" customHeight="1" x14ac:dyDescent="0.25">
      <c r="B8648" s="48"/>
      <c r="C8648" s="49"/>
      <c r="D8648" s="49"/>
      <c r="E8648" s="49"/>
      <c r="F8648" s="49"/>
      <c r="G8648" s="50"/>
      <c r="H8648" s="47"/>
      <c r="I8648" s="47"/>
    </row>
    <row r="8649" spans="2:9" ht="20.100000000000001" hidden="1" customHeight="1" x14ac:dyDescent="0.25">
      <c r="B8649" s="48"/>
      <c r="C8649" s="49"/>
      <c r="D8649" s="49"/>
      <c r="E8649" s="49"/>
      <c r="F8649" s="49"/>
      <c r="G8649" s="50"/>
      <c r="H8649" s="47"/>
      <c r="I8649" s="47"/>
    </row>
    <row r="8650" spans="2:9" ht="20.100000000000001" hidden="1" customHeight="1" x14ac:dyDescent="0.25">
      <c r="B8650" s="48"/>
      <c r="C8650" s="49"/>
      <c r="D8650" s="49"/>
      <c r="E8650" s="49"/>
      <c r="F8650" s="49"/>
      <c r="G8650" s="50"/>
      <c r="H8650" s="47"/>
      <c r="I8650" s="47"/>
    </row>
    <row r="8651" spans="2:9" ht="20.100000000000001" hidden="1" customHeight="1" x14ac:dyDescent="0.25">
      <c r="B8651" s="48"/>
      <c r="C8651" s="49"/>
      <c r="D8651" s="49"/>
      <c r="E8651" s="49"/>
      <c r="F8651" s="49"/>
      <c r="G8651" s="50"/>
      <c r="H8651" s="47"/>
      <c r="I8651" s="47"/>
    </row>
    <row r="8652" spans="2:9" ht="20.100000000000001" hidden="1" customHeight="1" x14ac:dyDescent="0.25">
      <c r="B8652" s="48"/>
      <c r="C8652" s="49"/>
      <c r="D8652" s="49"/>
      <c r="E8652" s="49"/>
      <c r="F8652" s="49"/>
      <c r="G8652" s="50"/>
      <c r="H8652" s="47"/>
      <c r="I8652" s="47"/>
    </row>
    <row r="8653" spans="2:9" ht="20.100000000000001" hidden="1" customHeight="1" x14ac:dyDescent="0.25">
      <c r="B8653" s="48"/>
      <c r="C8653" s="49"/>
      <c r="D8653" s="49"/>
      <c r="E8653" s="49"/>
      <c r="F8653" s="49"/>
      <c r="G8653" s="50"/>
      <c r="H8653" s="47"/>
      <c r="I8653" s="47"/>
    </row>
    <row r="8654" spans="2:9" ht="20.100000000000001" hidden="1" customHeight="1" x14ac:dyDescent="0.25">
      <c r="B8654" s="48"/>
      <c r="C8654" s="49"/>
      <c r="D8654" s="49"/>
      <c r="E8654" s="49"/>
      <c r="F8654" s="49"/>
      <c r="G8654" s="50"/>
      <c r="H8654" s="47"/>
      <c r="I8654" s="47"/>
    </row>
    <row r="8655" spans="2:9" ht="20.100000000000001" hidden="1" customHeight="1" x14ac:dyDescent="0.25">
      <c r="B8655" s="48"/>
      <c r="C8655" s="49"/>
      <c r="D8655" s="49"/>
      <c r="E8655" s="49"/>
      <c r="F8655" s="49"/>
      <c r="G8655" s="50"/>
      <c r="H8655" s="47"/>
      <c r="I8655" s="47"/>
    </row>
    <row r="8656" spans="2:9" ht="20.100000000000001" hidden="1" customHeight="1" x14ac:dyDescent="0.25">
      <c r="B8656" s="48"/>
      <c r="C8656" s="49"/>
      <c r="D8656" s="49"/>
      <c r="E8656" s="49"/>
      <c r="F8656" s="49"/>
      <c r="G8656" s="50"/>
      <c r="H8656" s="47"/>
      <c r="I8656" s="47"/>
    </row>
    <row r="8657" spans="2:9" ht="20.100000000000001" hidden="1" customHeight="1" x14ac:dyDescent="0.25">
      <c r="B8657" s="48"/>
      <c r="C8657" s="49"/>
      <c r="D8657" s="49"/>
      <c r="E8657" s="49"/>
      <c r="F8657" s="49"/>
      <c r="G8657" s="50"/>
      <c r="H8657" s="47"/>
      <c r="I8657" s="47"/>
    </row>
    <row r="8658" spans="2:9" ht="20.100000000000001" hidden="1" customHeight="1" x14ac:dyDescent="0.25">
      <c r="B8658" s="48"/>
      <c r="C8658" s="49"/>
      <c r="D8658" s="49"/>
      <c r="E8658" s="49"/>
      <c r="F8658" s="49"/>
      <c r="G8658" s="50"/>
      <c r="H8658" s="47"/>
      <c r="I8658" s="47"/>
    </row>
    <row r="8659" spans="2:9" ht="20.100000000000001" hidden="1" customHeight="1" x14ac:dyDescent="0.25">
      <c r="B8659" s="48"/>
      <c r="C8659" s="49"/>
      <c r="D8659" s="49"/>
      <c r="E8659" s="49"/>
      <c r="F8659" s="49"/>
      <c r="G8659" s="50"/>
      <c r="H8659" s="47"/>
      <c r="I8659" s="47"/>
    </row>
    <row r="8660" spans="2:9" ht="20.100000000000001" hidden="1" customHeight="1" x14ac:dyDescent="0.25">
      <c r="B8660" s="48"/>
      <c r="C8660" s="49"/>
      <c r="D8660" s="49"/>
      <c r="E8660" s="49"/>
      <c r="F8660" s="49"/>
      <c r="G8660" s="50"/>
      <c r="H8660" s="47"/>
      <c r="I8660" s="47"/>
    </row>
    <row r="8661" spans="2:9" ht="20.100000000000001" hidden="1" customHeight="1" x14ac:dyDescent="0.25">
      <c r="B8661" s="48"/>
      <c r="C8661" s="49"/>
      <c r="D8661" s="49"/>
      <c r="E8661" s="49"/>
      <c r="F8661" s="49"/>
      <c r="G8661" s="50"/>
      <c r="H8661" s="47"/>
      <c r="I8661" s="47"/>
    </row>
    <row r="8662" spans="2:9" ht="20.100000000000001" hidden="1" customHeight="1" x14ac:dyDescent="0.25">
      <c r="B8662" s="48"/>
      <c r="C8662" s="49"/>
      <c r="D8662" s="49"/>
      <c r="E8662" s="49"/>
      <c r="F8662" s="49"/>
      <c r="G8662" s="50"/>
      <c r="H8662" s="47"/>
      <c r="I8662" s="47"/>
    </row>
    <row r="8663" spans="2:9" ht="20.100000000000001" hidden="1" customHeight="1" x14ac:dyDescent="0.25">
      <c r="B8663" s="48"/>
      <c r="C8663" s="49"/>
      <c r="D8663" s="49"/>
      <c r="E8663" s="49"/>
      <c r="F8663" s="49"/>
      <c r="G8663" s="50"/>
      <c r="H8663" s="47"/>
      <c r="I8663" s="47"/>
    </row>
    <row r="8664" spans="2:9" ht="20.100000000000001" hidden="1" customHeight="1" x14ac:dyDescent="0.25">
      <c r="B8664" s="48"/>
      <c r="C8664" s="49"/>
      <c r="D8664" s="49"/>
      <c r="E8664" s="49"/>
      <c r="F8664" s="49"/>
      <c r="G8664" s="50"/>
      <c r="H8664" s="47"/>
      <c r="I8664" s="47"/>
    </row>
    <row r="8665" spans="2:9" ht="20.100000000000001" hidden="1" customHeight="1" x14ac:dyDescent="0.25">
      <c r="B8665" s="48"/>
      <c r="C8665" s="49"/>
      <c r="D8665" s="49"/>
      <c r="E8665" s="49"/>
      <c r="F8665" s="49"/>
      <c r="G8665" s="50"/>
      <c r="H8665" s="47"/>
      <c r="I8665" s="47"/>
    </row>
    <row r="8666" spans="2:9" ht="20.100000000000001" hidden="1" customHeight="1" x14ac:dyDescent="0.25">
      <c r="B8666" s="48"/>
      <c r="C8666" s="49"/>
      <c r="D8666" s="49"/>
      <c r="E8666" s="49"/>
      <c r="F8666" s="49"/>
      <c r="G8666" s="50"/>
      <c r="H8666" s="47"/>
      <c r="I8666" s="47"/>
    </row>
    <row r="8667" spans="2:9" ht="20.100000000000001" hidden="1" customHeight="1" x14ac:dyDescent="0.25">
      <c r="B8667" s="48"/>
      <c r="C8667" s="49"/>
      <c r="D8667" s="49"/>
      <c r="E8667" s="49"/>
      <c r="F8667" s="49"/>
      <c r="G8667" s="50"/>
      <c r="H8667" s="47"/>
      <c r="I8667" s="47"/>
    </row>
    <row r="8668" spans="2:9" ht="20.100000000000001" hidden="1" customHeight="1" x14ac:dyDescent="0.25">
      <c r="B8668" s="48"/>
      <c r="C8668" s="49"/>
      <c r="D8668" s="49"/>
      <c r="E8668" s="49"/>
      <c r="F8668" s="49"/>
      <c r="G8668" s="50"/>
      <c r="H8668" s="47"/>
      <c r="I8668" s="47"/>
    </row>
    <row r="8669" spans="2:9" ht="20.100000000000001" hidden="1" customHeight="1" x14ac:dyDescent="0.25">
      <c r="B8669" s="48"/>
      <c r="C8669" s="49"/>
      <c r="D8669" s="49"/>
      <c r="E8669" s="49"/>
      <c r="F8669" s="49"/>
      <c r="G8669" s="50"/>
      <c r="H8669" s="47"/>
      <c r="I8669" s="47"/>
    </row>
    <row r="8670" spans="2:9" ht="20.100000000000001" hidden="1" customHeight="1" x14ac:dyDescent="0.25">
      <c r="B8670" s="48"/>
      <c r="C8670" s="49"/>
      <c r="D8670" s="49"/>
      <c r="E8670" s="49"/>
      <c r="F8670" s="49"/>
      <c r="G8670" s="50"/>
      <c r="H8670" s="47"/>
      <c r="I8670" s="47"/>
    </row>
    <row r="8671" spans="2:9" ht="20.100000000000001" hidden="1" customHeight="1" x14ac:dyDescent="0.25">
      <c r="B8671" s="48"/>
      <c r="C8671" s="49"/>
      <c r="D8671" s="49"/>
      <c r="E8671" s="49"/>
      <c r="F8671" s="49"/>
      <c r="G8671" s="50"/>
      <c r="H8671" s="47"/>
      <c r="I8671" s="47"/>
    </row>
    <row r="8672" spans="2:9" ht="20.100000000000001" hidden="1" customHeight="1" x14ac:dyDescent="0.25">
      <c r="B8672" s="48"/>
      <c r="C8672" s="49"/>
      <c r="D8672" s="49"/>
      <c r="E8672" s="49"/>
      <c r="F8672" s="49"/>
      <c r="G8672" s="50"/>
      <c r="H8672" s="47"/>
      <c r="I8672" s="47"/>
    </row>
    <row r="8673" spans="2:9" ht="20.100000000000001" hidden="1" customHeight="1" x14ac:dyDescent="0.25">
      <c r="B8673" s="48"/>
      <c r="C8673" s="49"/>
      <c r="D8673" s="49"/>
      <c r="E8673" s="49"/>
      <c r="F8673" s="49"/>
      <c r="G8673" s="50"/>
      <c r="H8673" s="47"/>
      <c r="I8673" s="47"/>
    </row>
    <row r="8674" spans="2:9" ht="20.100000000000001" hidden="1" customHeight="1" x14ac:dyDescent="0.25">
      <c r="B8674" s="48"/>
      <c r="C8674" s="49"/>
      <c r="D8674" s="49"/>
      <c r="E8674" s="49"/>
      <c r="F8674" s="49"/>
      <c r="G8674" s="50"/>
      <c r="H8674" s="47"/>
      <c r="I8674" s="47"/>
    </row>
    <row r="8675" spans="2:9" ht="20.100000000000001" hidden="1" customHeight="1" x14ac:dyDescent="0.25">
      <c r="B8675" s="48"/>
      <c r="C8675" s="49"/>
      <c r="D8675" s="49"/>
      <c r="E8675" s="49"/>
      <c r="F8675" s="49"/>
      <c r="G8675" s="50"/>
      <c r="H8675" s="47"/>
      <c r="I8675" s="47"/>
    </row>
    <row r="8676" spans="2:9" ht="20.100000000000001" hidden="1" customHeight="1" x14ac:dyDescent="0.25">
      <c r="B8676" s="48"/>
      <c r="C8676" s="49"/>
      <c r="D8676" s="49"/>
      <c r="E8676" s="49"/>
      <c r="F8676" s="49"/>
      <c r="G8676" s="50"/>
      <c r="H8676" s="47"/>
      <c r="I8676" s="47"/>
    </row>
    <row r="8677" spans="2:9" ht="20.100000000000001" hidden="1" customHeight="1" x14ac:dyDescent="0.25">
      <c r="B8677" s="48"/>
      <c r="C8677" s="49"/>
      <c r="D8677" s="49"/>
      <c r="E8677" s="49"/>
      <c r="F8677" s="49"/>
      <c r="G8677" s="50"/>
      <c r="H8677" s="47"/>
      <c r="I8677" s="47"/>
    </row>
    <row r="8678" spans="2:9" ht="20.100000000000001" hidden="1" customHeight="1" x14ac:dyDescent="0.25">
      <c r="B8678" s="48"/>
      <c r="C8678" s="49"/>
      <c r="D8678" s="49"/>
      <c r="E8678" s="49"/>
      <c r="F8678" s="49"/>
      <c r="G8678" s="50"/>
      <c r="H8678" s="47"/>
      <c r="I8678" s="47"/>
    </row>
    <row r="8679" spans="2:9" ht="20.100000000000001" hidden="1" customHeight="1" x14ac:dyDescent="0.25">
      <c r="B8679" s="48"/>
      <c r="C8679" s="49"/>
      <c r="D8679" s="49"/>
      <c r="E8679" s="49"/>
      <c r="F8679" s="49"/>
      <c r="G8679" s="50"/>
      <c r="H8679" s="47"/>
      <c r="I8679" s="47"/>
    </row>
    <row r="8680" spans="2:9" ht="20.100000000000001" hidden="1" customHeight="1" x14ac:dyDescent="0.25">
      <c r="B8680" s="48"/>
      <c r="C8680" s="49"/>
      <c r="D8680" s="49"/>
      <c r="E8680" s="49"/>
      <c r="F8680" s="49"/>
      <c r="G8680" s="50"/>
      <c r="H8680" s="47"/>
      <c r="I8680" s="47"/>
    </row>
    <row r="8681" spans="2:9" ht="20.100000000000001" hidden="1" customHeight="1" x14ac:dyDescent="0.25">
      <c r="B8681" s="48"/>
      <c r="C8681" s="49"/>
      <c r="D8681" s="49"/>
      <c r="E8681" s="49"/>
      <c r="F8681" s="49"/>
      <c r="G8681" s="50"/>
      <c r="H8681" s="47"/>
      <c r="I8681" s="47"/>
    </row>
    <row r="8682" spans="2:9" ht="20.100000000000001" hidden="1" customHeight="1" x14ac:dyDescent="0.25">
      <c r="B8682" s="48"/>
      <c r="C8682" s="49"/>
      <c r="D8682" s="49"/>
      <c r="E8682" s="49"/>
      <c r="F8682" s="49"/>
      <c r="G8682" s="50"/>
      <c r="H8682" s="47"/>
      <c r="I8682" s="47"/>
    </row>
    <row r="8683" spans="2:9" ht="20.100000000000001" hidden="1" customHeight="1" x14ac:dyDescent="0.25">
      <c r="B8683" s="48"/>
      <c r="C8683" s="49"/>
      <c r="D8683" s="49"/>
      <c r="E8683" s="49"/>
      <c r="F8683" s="49"/>
      <c r="G8683" s="50"/>
      <c r="H8683" s="47"/>
      <c r="I8683" s="47"/>
    </row>
    <row r="8684" spans="2:9" ht="20.100000000000001" hidden="1" customHeight="1" x14ac:dyDescent="0.25">
      <c r="B8684" s="48"/>
      <c r="C8684" s="49"/>
      <c r="D8684" s="49"/>
      <c r="E8684" s="49"/>
      <c r="F8684" s="49"/>
      <c r="G8684" s="50"/>
      <c r="H8684" s="47"/>
      <c r="I8684" s="47"/>
    </row>
    <row r="8685" spans="2:9" ht="20.100000000000001" hidden="1" customHeight="1" x14ac:dyDescent="0.25">
      <c r="B8685" s="48"/>
      <c r="C8685" s="49"/>
      <c r="D8685" s="49"/>
      <c r="E8685" s="49"/>
      <c r="F8685" s="49"/>
      <c r="G8685" s="50"/>
      <c r="H8685" s="47"/>
      <c r="I8685" s="47"/>
    </row>
    <row r="8686" spans="2:9" ht="20.100000000000001" hidden="1" customHeight="1" x14ac:dyDescent="0.25">
      <c r="B8686" s="48"/>
      <c r="C8686" s="49"/>
      <c r="D8686" s="49"/>
      <c r="E8686" s="49"/>
      <c r="F8686" s="49"/>
      <c r="G8686" s="50"/>
      <c r="H8686" s="47"/>
      <c r="I8686" s="47"/>
    </row>
    <row r="8687" spans="2:9" ht="20.100000000000001" hidden="1" customHeight="1" x14ac:dyDescent="0.25">
      <c r="B8687" s="48"/>
      <c r="C8687" s="49"/>
      <c r="D8687" s="49"/>
      <c r="E8687" s="49"/>
      <c r="F8687" s="49"/>
      <c r="G8687" s="50"/>
      <c r="H8687" s="47"/>
      <c r="I8687" s="47"/>
    </row>
    <row r="8688" spans="2:9" ht="20.100000000000001" hidden="1" customHeight="1" x14ac:dyDescent="0.25">
      <c r="B8688" s="48"/>
      <c r="C8688" s="49"/>
      <c r="D8688" s="49"/>
      <c r="E8688" s="49"/>
      <c r="F8688" s="49"/>
      <c r="G8688" s="50"/>
      <c r="H8688" s="47"/>
      <c r="I8688" s="47"/>
    </row>
    <row r="8689" spans="2:9" ht="20.100000000000001" hidden="1" customHeight="1" x14ac:dyDescent="0.25">
      <c r="B8689" s="48"/>
      <c r="C8689" s="49"/>
      <c r="D8689" s="49"/>
      <c r="E8689" s="49"/>
      <c r="F8689" s="49"/>
      <c r="G8689" s="50"/>
      <c r="H8689" s="47"/>
      <c r="I8689" s="47"/>
    </row>
    <row r="8690" spans="2:9" ht="20.100000000000001" hidden="1" customHeight="1" x14ac:dyDescent="0.25">
      <c r="B8690" s="48"/>
      <c r="C8690" s="49"/>
      <c r="D8690" s="49"/>
      <c r="E8690" s="49"/>
      <c r="F8690" s="49"/>
      <c r="G8690" s="50"/>
      <c r="H8690" s="47"/>
      <c r="I8690" s="47"/>
    </row>
    <row r="8691" spans="2:9" ht="20.100000000000001" hidden="1" customHeight="1" x14ac:dyDescent="0.25">
      <c r="B8691" s="48"/>
      <c r="C8691" s="49"/>
      <c r="D8691" s="49"/>
      <c r="E8691" s="49"/>
      <c r="F8691" s="49"/>
      <c r="G8691" s="50"/>
      <c r="H8691" s="47"/>
      <c r="I8691" s="47"/>
    </row>
    <row r="8692" spans="2:9" ht="20.100000000000001" hidden="1" customHeight="1" x14ac:dyDescent="0.25">
      <c r="B8692" s="48"/>
      <c r="C8692" s="49"/>
      <c r="D8692" s="49"/>
      <c r="E8692" s="49"/>
      <c r="F8692" s="49"/>
      <c r="G8692" s="50"/>
      <c r="H8692" s="47"/>
      <c r="I8692" s="47"/>
    </row>
    <row r="8693" spans="2:9" ht="20.100000000000001" hidden="1" customHeight="1" x14ac:dyDescent="0.25">
      <c r="B8693" s="48"/>
      <c r="C8693" s="49"/>
      <c r="D8693" s="49"/>
      <c r="E8693" s="49"/>
      <c r="F8693" s="49"/>
      <c r="G8693" s="50"/>
      <c r="H8693" s="47"/>
      <c r="I8693" s="47"/>
    </row>
    <row r="8694" spans="2:9" ht="20.100000000000001" hidden="1" customHeight="1" x14ac:dyDescent="0.25">
      <c r="B8694" s="48"/>
      <c r="C8694" s="49"/>
      <c r="D8694" s="49"/>
      <c r="E8694" s="49"/>
      <c r="F8694" s="49"/>
      <c r="G8694" s="50"/>
      <c r="H8694" s="47"/>
      <c r="I8694" s="47"/>
    </row>
    <row r="8695" spans="2:9" ht="20.100000000000001" hidden="1" customHeight="1" x14ac:dyDescent="0.25">
      <c r="B8695" s="48"/>
      <c r="C8695" s="49"/>
      <c r="D8695" s="49"/>
      <c r="E8695" s="49"/>
      <c r="F8695" s="49"/>
      <c r="G8695" s="50"/>
      <c r="H8695" s="47"/>
      <c r="I8695" s="47"/>
    </row>
    <row r="8696" spans="2:9" ht="20.100000000000001" hidden="1" customHeight="1" x14ac:dyDescent="0.25">
      <c r="B8696" s="48"/>
      <c r="C8696" s="49"/>
      <c r="D8696" s="49"/>
      <c r="E8696" s="49"/>
      <c r="F8696" s="49"/>
      <c r="G8696" s="50"/>
      <c r="H8696" s="47"/>
      <c r="I8696" s="47"/>
    </row>
    <row r="8697" spans="2:9" ht="20.100000000000001" hidden="1" customHeight="1" x14ac:dyDescent="0.25">
      <c r="B8697" s="48"/>
      <c r="C8697" s="49"/>
      <c r="D8697" s="49"/>
      <c r="E8697" s="49"/>
      <c r="F8697" s="49"/>
      <c r="G8697" s="50"/>
      <c r="H8697" s="47"/>
      <c r="I8697" s="47"/>
    </row>
    <row r="8698" spans="2:9" ht="20.100000000000001" hidden="1" customHeight="1" x14ac:dyDescent="0.25">
      <c r="B8698" s="48"/>
      <c r="C8698" s="49"/>
      <c r="D8698" s="49"/>
      <c r="E8698" s="49"/>
      <c r="F8698" s="49"/>
      <c r="G8698" s="50"/>
      <c r="H8698" s="47"/>
      <c r="I8698" s="47"/>
    </row>
    <row r="8699" spans="2:9" ht="20.100000000000001" hidden="1" customHeight="1" x14ac:dyDescent="0.25">
      <c r="B8699" s="48"/>
      <c r="C8699" s="49"/>
      <c r="D8699" s="49"/>
      <c r="E8699" s="49"/>
      <c r="F8699" s="49"/>
      <c r="G8699" s="50"/>
      <c r="H8699" s="47"/>
      <c r="I8699" s="47"/>
    </row>
    <row r="8700" spans="2:9" ht="20.100000000000001" hidden="1" customHeight="1" x14ac:dyDescent="0.25">
      <c r="B8700" s="48"/>
      <c r="C8700" s="49"/>
      <c r="D8700" s="49"/>
      <c r="E8700" s="49"/>
      <c r="F8700" s="49"/>
      <c r="G8700" s="50"/>
      <c r="H8700" s="47"/>
      <c r="I8700" s="47"/>
    </row>
    <row r="8701" spans="2:9" ht="20.100000000000001" hidden="1" customHeight="1" x14ac:dyDescent="0.25">
      <c r="B8701" s="48"/>
      <c r="C8701" s="49"/>
      <c r="D8701" s="49"/>
      <c r="E8701" s="49"/>
      <c r="F8701" s="49"/>
      <c r="G8701" s="50"/>
      <c r="H8701" s="47"/>
      <c r="I8701" s="47"/>
    </row>
    <row r="8702" spans="2:9" ht="20.100000000000001" hidden="1" customHeight="1" x14ac:dyDescent="0.25">
      <c r="B8702" s="48"/>
      <c r="C8702" s="49"/>
      <c r="D8702" s="49"/>
      <c r="E8702" s="49"/>
      <c r="F8702" s="49"/>
      <c r="G8702" s="50"/>
      <c r="H8702" s="47"/>
      <c r="I8702" s="47"/>
    </row>
    <row r="8703" spans="2:9" ht="20.100000000000001" hidden="1" customHeight="1" x14ac:dyDescent="0.25">
      <c r="B8703" s="48"/>
      <c r="C8703" s="49"/>
      <c r="D8703" s="49"/>
      <c r="E8703" s="49"/>
      <c r="F8703" s="49"/>
      <c r="G8703" s="50"/>
      <c r="H8703" s="47"/>
      <c r="I8703" s="47"/>
    </row>
    <row r="8704" spans="2:9" ht="20.100000000000001" hidden="1" customHeight="1" x14ac:dyDescent="0.25">
      <c r="B8704" s="48"/>
      <c r="C8704" s="49"/>
      <c r="D8704" s="49"/>
      <c r="E8704" s="49"/>
      <c r="F8704" s="49"/>
      <c r="G8704" s="50"/>
      <c r="H8704" s="47"/>
      <c r="I8704" s="47"/>
    </row>
    <row r="8705" spans="2:9" ht="20.100000000000001" hidden="1" customHeight="1" x14ac:dyDescent="0.25">
      <c r="B8705" s="48"/>
      <c r="C8705" s="49"/>
      <c r="D8705" s="49"/>
      <c r="E8705" s="49"/>
      <c r="F8705" s="49"/>
      <c r="G8705" s="50"/>
      <c r="H8705" s="47"/>
      <c r="I8705" s="47"/>
    </row>
    <row r="8706" spans="2:9" ht="20.100000000000001" hidden="1" customHeight="1" x14ac:dyDescent="0.25">
      <c r="B8706" s="48"/>
      <c r="C8706" s="49"/>
      <c r="D8706" s="49"/>
      <c r="E8706" s="49"/>
      <c r="F8706" s="49"/>
      <c r="G8706" s="50"/>
      <c r="H8706" s="47"/>
      <c r="I8706" s="47"/>
    </row>
    <row r="8707" spans="2:9" ht="20.100000000000001" hidden="1" customHeight="1" x14ac:dyDescent="0.25">
      <c r="B8707" s="48"/>
      <c r="C8707" s="49"/>
      <c r="D8707" s="49"/>
      <c r="E8707" s="49"/>
      <c r="F8707" s="49"/>
      <c r="G8707" s="50"/>
      <c r="H8707" s="47"/>
      <c r="I8707" s="47"/>
    </row>
    <row r="8708" spans="2:9" ht="20.100000000000001" hidden="1" customHeight="1" x14ac:dyDescent="0.25">
      <c r="B8708" s="48"/>
      <c r="C8708" s="49"/>
      <c r="D8708" s="49"/>
      <c r="E8708" s="49"/>
      <c r="F8708" s="49"/>
      <c r="G8708" s="50"/>
      <c r="H8708" s="47"/>
      <c r="I8708" s="47"/>
    </row>
    <row r="8709" spans="2:9" ht="20.100000000000001" hidden="1" customHeight="1" x14ac:dyDescent="0.25">
      <c r="B8709" s="48"/>
      <c r="C8709" s="49"/>
      <c r="D8709" s="49"/>
      <c r="E8709" s="49"/>
      <c r="F8709" s="49"/>
      <c r="G8709" s="50"/>
      <c r="H8709" s="47"/>
      <c r="I8709" s="47"/>
    </row>
    <row r="8710" spans="2:9" ht="20.100000000000001" hidden="1" customHeight="1" x14ac:dyDescent="0.25">
      <c r="B8710" s="48"/>
      <c r="C8710" s="49"/>
      <c r="D8710" s="49"/>
      <c r="E8710" s="49"/>
      <c r="F8710" s="49"/>
      <c r="G8710" s="50"/>
      <c r="H8710" s="47"/>
      <c r="I8710" s="47"/>
    </row>
    <row r="8711" spans="2:9" ht="20.100000000000001" hidden="1" customHeight="1" x14ac:dyDescent="0.25">
      <c r="B8711" s="48"/>
      <c r="C8711" s="49"/>
      <c r="D8711" s="49"/>
      <c r="E8711" s="49"/>
      <c r="F8711" s="49"/>
      <c r="G8711" s="50"/>
      <c r="H8711" s="47"/>
      <c r="I8711" s="47"/>
    </row>
    <row r="8712" spans="2:9" ht="20.100000000000001" hidden="1" customHeight="1" x14ac:dyDescent="0.25">
      <c r="B8712" s="48"/>
      <c r="C8712" s="49"/>
      <c r="D8712" s="49"/>
      <c r="E8712" s="49"/>
      <c r="F8712" s="49"/>
      <c r="G8712" s="50"/>
      <c r="H8712" s="47"/>
      <c r="I8712" s="47"/>
    </row>
    <row r="8713" spans="2:9" ht="20.100000000000001" hidden="1" customHeight="1" x14ac:dyDescent="0.25">
      <c r="B8713" s="48"/>
      <c r="C8713" s="49"/>
      <c r="D8713" s="49"/>
      <c r="E8713" s="49"/>
      <c r="F8713" s="49"/>
      <c r="G8713" s="50"/>
      <c r="H8713" s="47"/>
      <c r="I8713" s="47"/>
    </row>
    <row r="8714" spans="2:9" ht="20.100000000000001" hidden="1" customHeight="1" x14ac:dyDescent="0.25">
      <c r="B8714" s="48"/>
      <c r="C8714" s="49"/>
      <c r="D8714" s="49"/>
      <c r="E8714" s="49"/>
      <c r="F8714" s="49"/>
      <c r="G8714" s="50"/>
      <c r="H8714" s="47"/>
      <c r="I8714" s="47"/>
    </row>
    <row r="8715" spans="2:9" ht="20.100000000000001" hidden="1" customHeight="1" x14ac:dyDescent="0.25">
      <c r="B8715" s="48"/>
      <c r="C8715" s="49"/>
      <c r="D8715" s="49"/>
      <c r="E8715" s="49"/>
      <c r="F8715" s="49"/>
      <c r="G8715" s="50"/>
      <c r="H8715" s="47"/>
      <c r="I8715" s="47"/>
    </row>
    <row r="8716" spans="2:9" ht="20.100000000000001" hidden="1" customHeight="1" x14ac:dyDescent="0.25">
      <c r="B8716" s="48"/>
      <c r="C8716" s="49"/>
      <c r="D8716" s="49"/>
      <c r="E8716" s="49"/>
      <c r="F8716" s="49"/>
      <c r="G8716" s="50"/>
      <c r="H8716" s="47"/>
      <c r="I8716" s="47"/>
    </row>
    <row r="8717" spans="2:9" ht="20.100000000000001" hidden="1" customHeight="1" x14ac:dyDescent="0.25">
      <c r="B8717" s="48"/>
      <c r="C8717" s="49"/>
      <c r="D8717" s="49"/>
      <c r="E8717" s="49"/>
      <c r="F8717" s="49"/>
      <c r="G8717" s="50"/>
      <c r="H8717" s="47"/>
      <c r="I8717" s="47"/>
    </row>
    <row r="8718" spans="2:9" ht="20.100000000000001" hidden="1" customHeight="1" x14ac:dyDescent="0.25">
      <c r="B8718" s="48"/>
      <c r="C8718" s="49"/>
      <c r="D8718" s="49"/>
      <c r="E8718" s="49"/>
      <c r="F8718" s="49"/>
      <c r="G8718" s="50"/>
      <c r="H8718" s="47"/>
      <c r="I8718" s="47"/>
    </row>
    <row r="8719" spans="2:9" ht="20.100000000000001" hidden="1" customHeight="1" x14ac:dyDescent="0.25">
      <c r="B8719" s="48"/>
      <c r="C8719" s="49"/>
      <c r="D8719" s="49"/>
      <c r="E8719" s="49"/>
      <c r="F8719" s="49"/>
      <c r="G8719" s="50"/>
      <c r="H8719" s="47"/>
      <c r="I8719" s="47"/>
    </row>
    <row r="8720" spans="2:9" ht="20.100000000000001" hidden="1" customHeight="1" x14ac:dyDescent="0.25">
      <c r="B8720" s="48"/>
      <c r="C8720" s="49"/>
      <c r="D8720" s="49"/>
      <c r="E8720" s="49"/>
      <c r="F8720" s="49"/>
      <c r="G8720" s="50"/>
      <c r="H8720" s="47"/>
      <c r="I8720" s="47"/>
    </row>
    <row r="8721" spans="2:9" ht="20.100000000000001" hidden="1" customHeight="1" x14ac:dyDescent="0.25">
      <c r="B8721" s="48"/>
      <c r="C8721" s="49"/>
      <c r="D8721" s="49"/>
      <c r="E8721" s="49"/>
      <c r="F8721" s="49"/>
      <c r="G8721" s="50"/>
      <c r="H8721" s="47"/>
      <c r="I8721" s="47"/>
    </row>
    <row r="8722" spans="2:9" ht="20.100000000000001" hidden="1" customHeight="1" x14ac:dyDescent="0.25">
      <c r="B8722" s="48"/>
      <c r="C8722" s="49"/>
      <c r="D8722" s="49"/>
      <c r="E8722" s="49"/>
      <c r="F8722" s="49"/>
      <c r="G8722" s="50"/>
      <c r="H8722" s="47"/>
      <c r="I8722" s="47"/>
    </row>
    <row r="8723" spans="2:9" ht="20.100000000000001" hidden="1" customHeight="1" x14ac:dyDescent="0.25">
      <c r="B8723" s="48"/>
      <c r="C8723" s="49"/>
      <c r="D8723" s="49"/>
      <c r="E8723" s="49"/>
      <c r="F8723" s="49"/>
      <c r="G8723" s="50"/>
      <c r="H8723" s="47"/>
      <c r="I8723" s="47"/>
    </row>
    <row r="8724" spans="2:9" ht="20.100000000000001" hidden="1" customHeight="1" x14ac:dyDescent="0.25">
      <c r="B8724" s="48"/>
      <c r="C8724" s="49"/>
      <c r="D8724" s="49"/>
      <c r="E8724" s="49"/>
      <c r="F8724" s="49"/>
      <c r="G8724" s="50"/>
      <c r="H8724" s="47"/>
      <c r="I8724" s="47"/>
    </row>
    <row r="8725" spans="2:9" ht="20.100000000000001" hidden="1" customHeight="1" x14ac:dyDescent="0.25">
      <c r="B8725" s="48"/>
      <c r="C8725" s="49"/>
      <c r="D8725" s="49"/>
      <c r="E8725" s="49"/>
      <c r="F8725" s="49"/>
      <c r="G8725" s="50"/>
      <c r="H8725" s="47"/>
      <c r="I8725" s="47"/>
    </row>
    <row r="8726" spans="2:9" ht="20.100000000000001" hidden="1" customHeight="1" x14ac:dyDescent="0.25">
      <c r="B8726" s="48"/>
      <c r="C8726" s="49"/>
      <c r="D8726" s="49"/>
      <c r="E8726" s="49"/>
      <c r="F8726" s="49"/>
      <c r="G8726" s="50"/>
      <c r="H8726" s="47"/>
      <c r="I8726" s="47"/>
    </row>
    <row r="8727" spans="2:9" ht="20.100000000000001" hidden="1" customHeight="1" x14ac:dyDescent="0.25">
      <c r="B8727" s="48"/>
      <c r="C8727" s="49"/>
      <c r="D8727" s="49"/>
      <c r="E8727" s="49"/>
      <c r="F8727" s="49"/>
      <c r="G8727" s="50"/>
      <c r="H8727" s="47"/>
      <c r="I8727" s="47"/>
    </row>
    <row r="8728" spans="2:9" ht="20.100000000000001" hidden="1" customHeight="1" x14ac:dyDescent="0.25">
      <c r="B8728" s="48"/>
      <c r="C8728" s="49"/>
      <c r="D8728" s="49"/>
      <c r="E8728" s="49"/>
      <c r="F8728" s="49"/>
      <c r="G8728" s="50"/>
      <c r="H8728" s="47"/>
      <c r="I8728" s="47"/>
    </row>
    <row r="8729" spans="2:9" ht="20.100000000000001" hidden="1" customHeight="1" x14ac:dyDescent="0.25">
      <c r="B8729" s="48"/>
      <c r="C8729" s="49"/>
      <c r="D8729" s="49"/>
      <c r="E8729" s="49"/>
      <c r="F8729" s="49"/>
      <c r="G8729" s="50"/>
      <c r="H8729" s="47"/>
      <c r="I8729" s="47"/>
    </row>
    <row r="8730" spans="2:9" ht="20.100000000000001" hidden="1" customHeight="1" x14ac:dyDescent="0.25">
      <c r="B8730" s="48"/>
      <c r="C8730" s="49"/>
      <c r="D8730" s="49"/>
      <c r="E8730" s="49"/>
      <c r="F8730" s="49"/>
      <c r="G8730" s="50"/>
      <c r="H8730" s="47"/>
      <c r="I8730" s="47"/>
    </row>
    <row r="8731" spans="2:9" ht="20.100000000000001" hidden="1" customHeight="1" x14ac:dyDescent="0.25">
      <c r="B8731" s="48"/>
      <c r="C8731" s="49"/>
      <c r="D8731" s="49"/>
      <c r="E8731" s="49"/>
      <c r="F8731" s="49"/>
      <c r="G8731" s="50"/>
      <c r="H8731" s="47"/>
      <c r="I8731" s="47"/>
    </row>
    <row r="8732" spans="2:9" ht="20.100000000000001" hidden="1" customHeight="1" x14ac:dyDescent="0.25">
      <c r="B8732" s="48"/>
      <c r="C8732" s="49"/>
      <c r="D8732" s="49"/>
      <c r="E8732" s="49"/>
      <c r="F8732" s="49"/>
      <c r="G8732" s="50"/>
      <c r="H8732" s="47"/>
      <c r="I8732" s="47"/>
    </row>
    <row r="8733" spans="2:9" ht="20.100000000000001" hidden="1" customHeight="1" x14ac:dyDescent="0.25">
      <c r="B8733" s="48"/>
      <c r="C8733" s="49"/>
      <c r="D8733" s="49"/>
      <c r="E8733" s="49"/>
      <c r="F8733" s="49"/>
      <c r="G8733" s="50"/>
      <c r="H8733" s="47"/>
      <c r="I8733" s="47"/>
    </row>
    <row r="8734" spans="2:9" ht="20.100000000000001" hidden="1" customHeight="1" x14ac:dyDescent="0.25">
      <c r="B8734" s="48"/>
      <c r="C8734" s="49"/>
      <c r="D8734" s="49"/>
      <c r="E8734" s="49"/>
      <c r="F8734" s="49"/>
      <c r="G8734" s="50"/>
      <c r="H8734" s="47"/>
      <c r="I8734" s="47"/>
    </row>
    <row r="8735" spans="2:9" ht="20.100000000000001" hidden="1" customHeight="1" x14ac:dyDescent="0.25">
      <c r="B8735" s="48"/>
      <c r="C8735" s="49"/>
      <c r="D8735" s="49"/>
      <c r="E8735" s="49"/>
      <c r="F8735" s="49"/>
      <c r="G8735" s="50"/>
      <c r="H8735" s="47"/>
      <c r="I8735" s="47"/>
    </row>
    <row r="8736" spans="2:9" ht="20.100000000000001" hidden="1" customHeight="1" x14ac:dyDescent="0.25">
      <c r="B8736" s="48"/>
      <c r="C8736" s="49"/>
      <c r="D8736" s="49"/>
      <c r="E8736" s="49"/>
      <c r="F8736" s="49"/>
      <c r="G8736" s="50"/>
      <c r="H8736" s="47"/>
      <c r="I8736" s="47"/>
    </row>
    <row r="8737" spans="2:9" ht="20.100000000000001" hidden="1" customHeight="1" x14ac:dyDescent="0.25">
      <c r="B8737" s="48"/>
      <c r="C8737" s="49"/>
      <c r="D8737" s="49"/>
      <c r="E8737" s="49"/>
      <c r="F8737" s="49"/>
      <c r="G8737" s="50"/>
      <c r="H8737" s="47"/>
      <c r="I8737" s="47"/>
    </row>
    <row r="8738" spans="2:9" ht="20.100000000000001" hidden="1" customHeight="1" x14ac:dyDescent="0.25">
      <c r="B8738" s="48"/>
      <c r="C8738" s="49"/>
      <c r="D8738" s="49"/>
      <c r="E8738" s="49"/>
      <c r="F8738" s="49"/>
      <c r="G8738" s="50"/>
      <c r="H8738" s="47"/>
      <c r="I8738" s="47"/>
    </row>
    <row r="8739" spans="2:9" ht="20.100000000000001" hidden="1" customHeight="1" x14ac:dyDescent="0.25">
      <c r="B8739" s="48"/>
      <c r="C8739" s="49"/>
      <c r="D8739" s="49"/>
      <c r="E8739" s="49"/>
      <c r="F8739" s="49"/>
      <c r="G8739" s="50"/>
      <c r="H8739" s="47"/>
      <c r="I8739" s="47"/>
    </row>
    <row r="8740" spans="2:9" ht="20.100000000000001" hidden="1" customHeight="1" x14ac:dyDescent="0.25">
      <c r="B8740" s="48"/>
      <c r="C8740" s="49"/>
      <c r="D8740" s="49"/>
      <c r="E8740" s="49"/>
      <c r="F8740" s="49"/>
      <c r="G8740" s="50"/>
      <c r="H8740" s="47"/>
      <c r="I8740" s="47"/>
    </row>
    <row r="8741" spans="2:9" ht="20.100000000000001" hidden="1" customHeight="1" x14ac:dyDescent="0.25">
      <c r="B8741" s="48"/>
      <c r="C8741" s="49"/>
      <c r="D8741" s="49"/>
      <c r="E8741" s="49"/>
      <c r="F8741" s="49"/>
      <c r="G8741" s="50"/>
      <c r="H8741" s="47"/>
      <c r="I8741" s="47"/>
    </row>
    <row r="8742" spans="2:9" ht="20.100000000000001" hidden="1" customHeight="1" x14ac:dyDescent="0.25">
      <c r="B8742" s="48"/>
      <c r="C8742" s="49"/>
      <c r="D8742" s="49"/>
      <c r="E8742" s="49"/>
      <c r="F8742" s="49"/>
      <c r="G8742" s="50"/>
      <c r="H8742" s="47"/>
      <c r="I8742" s="47"/>
    </row>
    <row r="8743" spans="2:9" ht="20.100000000000001" hidden="1" customHeight="1" x14ac:dyDescent="0.25">
      <c r="B8743" s="48"/>
      <c r="C8743" s="49"/>
      <c r="D8743" s="49"/>
      <c r="E8743" s="49"/>
      <c r="F8743" s="49"/>
      <c r="G8743" s="50"/>
      <c r="H8743" s="47"/>
      <c r="I8743" s="47"/>
    </row>
    <row r="8744" spans="2:9" ht="20.100000000000001" hidden="1" customHeight="1" x14ac:dyDescent="0.25">
      <c r="B8744" s="48"/>
      <c r="C8744" s="49"/>
      <c r="D8744" s="49"/>
      <c r="E8744" s="49"/>
      <c r="F8744" s="49"/>
      <c r="G8744" s="50"/>
      <c r="H8744" s="47"/>
      <c r="I8744" s="47"/>
    </row>
    <row r="8745" spans="2:9" ht="20.100000000000001" hidden="1" customHeight="1" x14ac:dyDescent="0.25">
      <c r="B8745" s="48"/>
      <c r="C8745" s="49"/>
      <c r="D8745" s="49"/>
      <c r="E8745" s="49"/>
      <c r="F8745" s="49"/>
      <c r="G8745" s="50"/>
      <c r="H8745" s="47"/>
      <c r="I8745" s="47"/>
    </row>
    <row r="8746" spans="2:9" ht="20.100000000000001" hidden="1" customHeight="1" x14ac:dyDescent="0.25">
      <c r="B8746" s="48"/>
      <c r="C8746" s="49"/>
      <c r="D8746" s="49"/>
      <c r="E8746" s="49"/>
      <c r="F8746" s="49"/>
      <c r="G8746" s="50"/>
      <c r="H8746" s="47"/>
      <c r="I8746" s="47"/>
    </row>
    <row r="8747" spans="2:9" ht="20.100000000000001" hidden="1" customHeight="1" x14ac:dyDescent="0.25">
      <c r="B8747" s="48"/>
      <c r="C8747" s="49"/>
      <c r="D8747" s="49"/>
      <c r="E8747" s="49"/>
      <c r="F8747" s="49"/>
      <c r="G8747" s="50"/>
      <c r="H8747" s="47"/>
      <c r="I8747" s="47"/>
    </row>
    <row r="8748" spans="2:9" ht="20.100000000000001" hidden="1" customHeight="1" x14ac:dyDescent="0.25">
      <c r="B8748" s="48"/>
      <c r="C8748" s="49"/>
      <c r="D8748" s="49"/>
      <c r="E8748" s="49"/>
      <c r="F8748" s="49"/>
      <c r="G8748" s="50"/>
      <c r="H8748" s="47"/>
      <c r="I8748" s="47"/>
    </row>
    <row r="8749" spans="2:9" ht="20.100000000000001" hidden="1" customHeight="1" x14ac:dyDescent="0.25">
      <c r="B8749" s="48"/>
      <c r="C8749" s="49"/>
      <c r="D8749" s="49"/>
      <c r="E8749" s="49"/>
      <c r="F8749" s="49"/>
      <c r="G8749" s="50"/>
      <c r="H8749" s="47"/>
      <c r="I8749" s="47"/>
    </row>
    <row r="8750" spans="2:9" ht="20.100000000000001" hidden="1" customHeight="1" x14ac:dyDescent="0.25">
      <c r="B8750" s="48"/>
      <c r="C8750" s="49"/>
      <c r="D8750" s="49"/>
      <c r="E8750" s="49"/>
      <c r="F8750" s="49"/>
      <c r="G8750" s="50"/>
      <c r="H8750" s="47"/>
      <c r="I8750" s="47"/>
    </row>
    <row r="8751" spans="2:9" ht="20.100000000000001" hidden="1" customHeight="1" x14ac:dyDescent="0.25">
      <c r="B8751" s="48"/>
      <c r="C8751" s="49"/>
      <c r="D8751" s="49"/>
      <c r="E8751" s="49"/>
      <c r="F8751" s="49"/>
      <c r="G8751" s="50"/>
      <c r="H8751" s="47"/>
      <c r="I8751" s="47"/>
    </row>
    <row r="8752" spans="2:9" ht="20.100000000000001" hidden="1" customHeight="1" x14ac:dyDescent="0.25">
      <c r="B8752" s="48"/>
      <c r="C8752" s="49"/>
      <c r="D8752" s="49"/>
      <c r="E8752" s="49"/>
      <c r="F8752" s="49"/>
      <c r="G8752" s="50"/>
      <c r="H8752" s="47"/>
      <c r="I8752" s="47"/>
    </row>
    <row r="8753" spans="2:9" ht="20.100000000000001" hidden="1" customHeight="1" x14ac:dyDescent="0.25">
      <c r="B8753" s="48"/>
      <c r="C8753" s="49"/>
      <c r="D8753" s="49"/>
      <c r="E8753" s="49"/>
      <c r="F8753" s="49"/>
      <c r="G8753" s="50"/>
      <c r="H8753" s="47"/>
      <c r="I8753" s="47"/>
    </row>
    <row r="8754" spans="2:9" ht="20.100000000000001" hidden="1" customHeight="1" x14ac:dyDescent="0.25">
      <c r="B8754" s="48"/>
      <c r="C8754" s="49"/>
      <c r="D8754" s="49"/>
      <c r="E8754" s="49"/>
      <c r="F8754" s="49"/>
      <c r="G8754" s="50"/>
      <c r="H8754" s="47"/>
      <c r="I8754" s="47"/>
    </row>
    <row r="8755" spans="2:9" ht="20.100000000000001" hidden="1" customHeight="1" x14ac:dyDescent="0.25">
      <c r="B8755" s="48"/>
      <c r="C8755" s="49"/>
      <c r="D8755" s="49"/>
      <c r="E8755" s="49"/>
      <c r="F8755" s="49"/>
      <c r="G8755" s="50"/>
      <c r="H8755" s="47"/>
      <c r="I8755" s="47"/>
    </row>
    <row r="8756" spans="2:9" ht="20.100000000000001" hidden="1" customHeight="1" x14ac:dyDescent="0.25">
      <c r="B8756" s="48"/>
      <c r="C8756" s="49"/>
      <c r="D8756" s="49"/>
      <c r="E8756" s="49"/>
      <c r="F8756" s="49"/>
      <c r="G8756" s="50"/>
      <c r="H8756" s="47"/>
      <c r="I8756" s="47"/>
    </row>
    <row r="8757" spans="2:9" ht="20.100000000000001" hidden="1" customHeight="1" x14ac:dyDescent="0.25">
      <c r="B8757" s="48"/>
      <c r="C8757" s="49"/>
      <c r="D8757" s="49"/>
      <c r="E8757" s="49"/>
      <c r="F8757" s="49"/>
      <c r="G8757" s="50"/>
      <c r="H8757" s="47"/>
      <c r="I8757" s="47"/>
    </row>
    <row r="8758" spans="2:9" ht="20.100000000000001" hidden="1" customHeight="1" x14ac:dyDescent="0.25">
      <c r="B8758" s="48"/>
      <c r="C8758" s="49"/>
      <c r="D8758" s="49"/>
      <c r="E8758" s="49"/>
      <c r="F8758" s="49"/>
      <c r="G8758" s="50"/>
      <c r="H8758" s="47"/>
      <c r="I8758" s="47"/>
    </row>
    <row r="8759" spans="2:9" ht="20.100000000000001" hidden="1" customHeight="1" x14ac:dyDescent="0.25">
      <c r="B8759" s="48"/>
      <c r="C8759" s="49"/>
      <c r="D8759" s="49"/>
      <c r="E8759" s="49"/>
      <c r="F8759" s="49"/>
      <c r="G8759" s="50"/>
      <c r="H8759" s="47"/>
      <c r="I8759" s="47"/>
    </row>
    <row r="8760" spans="2:9" ht="20.100000000000001" hidden="1" customHeight="1" x14ac:dyDescent="0.25">
      <c r="B8760" s="48"/>
      <c r="C8760" s="49"/>
      <c r="D8760" s="49"/>
      <c r="E8760" s="49"/>
      <c r="F8760" s="49"/>
      <c r="G8760" s="50"/>
      <c r="H8760" s="47"/>
      <c r="I8760" s="47"/>
    </row>
    <row r="8761" spans="2:9" ht="20.100000000000001" hidden="1" customHeight="1" x14ac:dyDescent="0.25">
      <c r="B8761" s="48"/>
      <c r="C8761" s="49"/>
      <c r="D8761" s="49"/>
      <c r="E8761" s="49"/>
      <c r="F8761" s="49"/>
      <c r="G8761" s="50"/>
      <c r="H8761" s="47"/>
      <c r="I8761" s="47"/>
    </row>
    <row r="8762" spans="2:9" ht="20.100000000000001" hidden="1" customHeight="1" x14ac:dyDescent="0.25">
      <c r="B8762" s="48"/>
      <c r="C8762" s="49"/>
      <c r="D8762" s="49"/>
      <c r="E8762" s="49"/>
      <c r="F8762" s="49"/>
      <c r="G8762" s="50"/>
      <c r="H8762" s="47"/>
      <c r="I8762" s="47"/>
    </row>
    <row r="8763" spans="2:9" ht="20.100000000000001" hidden="1" customHeight="1" x14ac:dyDescent="0.25">
      <c r="B8763" s="48"/>
      <c r="C8763" s="49"/>
      <c r="D8763" s="49"/>
      <c r="E8763" s="49"/>
      <c r="F8763" s="49"/>
      <c r="G8763" s="50"/>
      <c r="H8763" s="47"/>
      <c r="I8763" s="47"/>
    </row>
    <row r="8764" spans="2:9" ht="20.100000000000001" hidden="1" customHeight="1" x14ac:dyDescent="0.25">
      <c r="B8764" s="48"/>
      <c r="C8764" s="49"/>
      <c r="D8764" s="49"/>
      <c r="E8764" s="49"/>
      <c r="F8764" s="49"/>
      <c r="G8764" s="50"/>
      <c r="H8764" s="47"/>
      <c r="I8764" s="47"/>
    </row>
    <row r="8765" spans="2:9" ht="20.100000000000001" hidden="1" customHeight="1" x14ac:dyDescent="0.25">
      <c r="B8765" s="48"/>
      <c r="C8765" s="49"/>
      <c r="D8765" s="49"/>
      <c r="E8765" s="49"/>
      <c r="F8765" s="49"/>
      <c r="G8765" s="50"/>
      <c r="H8765" s="47"/>
      <c r="I8765" s="47"/>
    </row>
    <row r="8766" spans="2:9" ht="20.100000000000001" hidden="1" customHeight="1" x14ac:dyDescent="0.25">
      <c r="B8766" s="48"/>
      <c r="C8766" s="49"/>
      <c r="D8766" s="49"/>
      <c r="E8766" s="49"/>
      <c r="F8766" s="49"/>
      <c r="G8766" s="50"/>
      <c r="H8766" s="47"/>
      <c r="I8766" s="47"/>
    </row>
    <row r="8767" spans="2:9" ht="20.100000000000001" hidden="1" customHeight="1" x14ac:dyDescent="0.25">
      <c r="B8767" s="48"/>
      <c r="C8767" s="49"/>
      <c r="D8767" s="49"/>
      <c r="E8767" s="49"/>
      <c r="F8767" s="49"/>
      <c r="G8767" s="50"/>
      <c r="H8767" s="47"/>
      <c r="I8767" s="47"/>
    </row>
    <row r="8768" spans="2:9" ht="20.100000000000001" hidden="1" customHeight="1" x14ac:dyDescent="0.25">
      <c r="B8768" s="48"/>
      <c r="C8768" s="49"/>
      <c r="D8768" s="49"/>
      <c r="E8768" s="49"/>
      <c r="F8768" s="49"/>
      <c r="G8768" s="50"/>
      <c r="H8768" s="47"/>
      <c r="I8768" s="47"/>
    </row>
    <row r="8769" spans="2:9" ht="20.100000000000001" hidden="1" customHeight="1" x14ac:dyDescent="0.25">
      <c r="B8769" s="48"/>
      <c r="C8769" s="49"/>
      <c r="D8769" s="49"/>
      <c r="E8769" s="49"/>
      <c r="F8769" s="49"/>
      <c r="G8769" s="50"/>
      <c r="H8769" s="47"/>
      <c r="I8769" s="47"/>
    </row>
    <row r="8770" spans="2:9" ht="20.100000000000001" hidden="1" customHeight="1" x14ac:dyDescent="0.25">
      <c r="B8770" s="48"/>
      <c r="C8770" s="49"/>
      <c r="D8770" s="49"/>
      <c r="E8770" s="49"/>
      <c r="F8770" s="49"/>
      <c r="G8770" s="50"/>
      <c r="H8770" s="47"/>
      <c r="I8770" s="47"/>
    </row>
    <row r="8771" spans="2:9" ht="20.100000000000001" hidden="1" customHeight="1" x14ac:dyDescent="0.25">
      <c r="B8771" s="48"/>
      <c r="C8771" s="49"/>
      <c r="D8771" s="49"/>
      <c r="E8771" s="49"/>
      <c r="F8771" s="49"/>
      <c r="G8771" s="50"/>
      <c r="H8771" s="47"/>
      <c r="I8771" s="47"/>
    </row>
    <row r="8772" spans="2:9" ht="20.100000000000001" hidden="1" customHeight="1" x14ac:dyDescent="0.25">
      <c r="B8772" s="48"/>
      <c r="C8772" s="49"/>
      <c r="D8772" s="49"/>
      <c r="E8772" s="49"/>
      <c r="F8772" s="49"/>
      <c r="G8772" s="50"/>
      <c r="H8772" s="47"/>
      <c r="I8772" s="47"/>
    </row>
    <row r="8773" spans="2:9" ht="20.100000000000001" hidden="1" customHeight="1" x14ac:dyDescent="0.25">
      <c r="B8773" s="48"/>
      <c r="C8773" s="49"/>
      <c r="D8773" s="49"/>
      <c r="E8773" s="49"/>
      <c r="F8773" s="49"/>
      <c r="G8773" s="50"/>
      <c r="H8773" s="47"/>
      <c r="I8773" s="47"/>
    </row>
    <row r="8774" spans="2:9" ht="20.100000000000001" hidden="1" customHeight="1" x14ac:dyDescent="0.25">
      <c r="B8774" s="48"/>
      <c r="C8774" s="49"/>
      <c r="D8774" s="49"/>
      <c r="E8774" s="49"/>
      <c r="F8774" s="49"/>
      <c r="G8774" s="50"/>
      <c r="H8774" s="47"/>
      <c r="I8774" s="47"/>
    </row>
    <row r="8775" spans="2:9" ht="20.100000000000001" hidden="1" customHeight="1" x14ac:dyDescent="0.25">
      <c r="B8775" s="48"/>
      <c r="C8775" s="49"/>
      <c r="D8775" s="49"/>
      <c r="E8775" s="49"/>
      <c r="F8775" s="49"/>
      <c r="G8775" s="50"/>
      <c r="H8775" s="47"/>
      <c r="I8775" s="47"/>
    </row>
    <row r="8776" spans="2:9" ht="20.100000000000001" hidden="1" customHeight="1" x14ac:dyDescent="0.25">
      <c r="B8776" s="48"/>
      <c r="C8776" s="49"/>
      <c r="D8776" s="49"/>
      <c r="E8776" s="49"/>
      <c r="F8776" s="49"/>
      <c r="G8776" s="50"/>
      <c r="H8776" s="47"/>
      <c r="I8776" s="47"/>
    </row>
    <row r="8777" spans="2:9" ht="20.100000000000001" hidden="1" customHeight="1" x14ac:dyDescent="0.25">
      <c r="B8777" s="48"/>
      <c r="C8777" s="49"/>
      <c r="D8777" s="49"/>
      <c r="E8777" s="49"/>
      <c r="F8777" s="49"/>
      <c r="G8777" s="50"/>
      <c r="H8777" s="47"/>
      <c r="I8777" s="47"/>
    </row>
    <row r="8778" spans="2:9" ht="20.100000000000001" hidden="1" customHeight="1" x14ac:dyDescent="0.25">
      <c r="B8778" s="48"/>
      <c r="C8778" s="49"/>
      <c r="D8778" s="49"/>
      <c r="E8778" s="49"/>
      <c r="F8778" s="49"/>
      <c r="G8778" s="50"/>
      <c r="H8778" s="47"/>
      <c r="I8778" s="47"/>
    </row>
    <row r="8779" spans="2:9" ht="20.100000000000001" hidden="1" customHeight="1" x14ac:dyDescent="0.25">
      <c r="B8779" s="48"/>
      <c r="C8779" s="49"/>
      <c r="D8779" s="49"/>
      <c r="E8779" s="49"/>
      <c r="F8779" s="49"/>
      <c r="G8779" s="50"/>
      <c r="H8779" s="47"/>
      <c r="I8779" s="47"/>
    </row>
    <row r="8780" spans="2:9" ht="20.100000000000001" hidden="1" customHeight="1" x14ac:dyDescent="0.25">
      <c r="B8780" s="48"/>
      <c r="C8780" s="49"/>
      <c r="D8780" s="49"/>
      <c r="E8780" s="49"/>
      <c r="F8780" s="49"/>
      <c r="G8780" s="50"/>
      <c r="H8780" s="47"/>
      <c r="I8780" s="47"/>
    </row>
    <row r="8781" spans="2:9" ht="20.100000000000001" hidden="1" customHeight="1" x14ac:dyDescent="0.25">
      <c r="B8781" s="48"/>
      <c r="C8781" s="49"/>
      <c r="D8781" s="49"/>
      <c r="E8781" s="49"/>
      <c r="F8781" s="49"/>
      <c r="G8781" s="50"/>
      <c r="H8781" s="47"/>
      <c r="I8781" s="47"/>
    </row>
    <row r="8782" spans="2:9" ht="20.100000000000001" hidden="1" customHeight="1" x14ac:dyDescent="0.25">
      <c r="B8782" s="48"/>
      <c r="C8782" s="49"/>
      <c r="D8782" s="49"/>
      <c r="E8782" s="49"/>
      <c r="F8782" s="49"/>
      <c r="G8782" s="50"/>
      <c r="H8782" s="47"/>
      <c r="I8782" s="47"/>
    </row>
    <row r="8783" spans="2:9" ht="20.100000000000001" hidden="1" customHeight="1" x14ac:dyDescent="0.25">
      <c r="B8783" s="48"/>
      <c r="C8783" s="49"/>
      <c r="D8783" s="49"/>
      <c r="E8783" s="49"/>
      <c r="F8783" s="49"/>
      <c r="G8783" s="50"/>
      <c r="H8783" s="47"/>
      <c r="I8783" s="47"/>
    </row>
    <row r="8784" spans="2:9" ht="20.100000000000001" hidden="1" customHeight="1" x14ac:dyDescent="0.25">
      <c r="B8784" s="48"/>
      <c r="C8784" s="49"/>
      <c r="D8784" s="49"/>
      <c r="E8784" s="49"/>
      <c r="F8784" s="49"/>
      <c r="G8784" s="50"/>
      <c r="H8784" s="47"/>
      <c r="I8784" s="47"/>
    </row>
    <row r="8785" spans="2:9" ht="20.100000000000001" hidden="1" customHeight="1" x14ac:dyDescent="0.25">
      <c r="B8785" s="48"/>
      <c r="C8785" s="49"/>
      <c r="D8785" s="49"/>
      <c r="E8785" s="49"/>
      <c r="F8785" s="49"/>
      <c r="G8785" s="50"/>
      <c r="H8785" s="47"/>
      <c r="I8785" s="47"/>
    </row>
    <row r="8786" spans="2:9" ht="20.100000000000001" hidden="1" customHeight="1" x14ac:dyDescent="0.25">
      <c r="B8786" s="48"/>
      <c r="C8786" s="49"/>
      <c r="D8786" s="49"/>
      <c r="E8786" s="49"/>
      <c r="F8786" s="49"/>
      <c r="G8786" s="50"/>
      <c r="H8786" s="47"/>
      <c r="I8786" s="47"/>
    </row>
    <row r="8787" spans="2:9" ht="20.100000000000001" hidden="1" customHeight="1" x14ac:dyDescent="0.25">
      <c r="B8787" s="48"/>
      <c r="C8787" s="49"/>
      <c r="D8787" s="49"/>
      <c r="E8787" s="49"/>
      <c r="F8787" s="49"/>
      <c r="G8787" s="50"/>
      <c r="H8787" s="47"/>
      <c r="I8787" s="47"/>
    </row>
    <row r="8788" spans="2:9" ht="20.100000000000001" hidden="1" customHeight="1" x14ac:dyDescent="0.25">
      <c r="B8788" s="48"/>
      <c r="C8788" s="49"/>
      <c r="D8788" s="49"/>
      <c r="E8788" s="49"/>
      <c r="F8788" s="49"/>
      <c r="G8788" s="50"/>
      <c r="H8788" s="47"/>
      <c r="I8788" s="47"/>
    </row>
    <row r="8789" spans="2:9" ht="20.100000000000001" hidden="1" customHeight="1" x14ac:dyDescent="0.25">
      <c r="B8789" s="48"/>
      <c r="C8789" s="49"/>
      <c r="D8789" s="49"/>
      <c r="E8789" s="49"/>
      <c r="F8789" s="49"/>
      <c r="G8789" s="50"/>
      <c r="H8789" s="47"/>
      <c r="I8789" s="47"/>
    </row>
    <row r="8790" spans="2:9" ht="20.100000000000001" hidden="1" customHeight="1" x14ac:dyDescent="0.25">
      <c r="B8790" s="48"/>
      <c r="C8790" s="49"/>
      <c r="D8790" s="49"/>
      <c r="E8790" s="49"/>
      <c r="F8790" s="49"/>
      <c r="G8790" s="50"/>
      <c r="H8790" s="47"/>
      <c r="I8790" s="47"/>
    </row>
    <row r="8791" spans="2:9" ht="20.100000000000001" hidden="1" customHeight="1" x14ac:dyDescent="0.25">
      <c r="B8791" s="48"/>
      <c r="C8791" s="49"/>
      <c r="D8791" s="49"/>
      <c r="E8791" s="49"/>
      <c r="F8791" s="49"/>
      <c r="G8791" s="50"/>
      <c r="H8791" s="47"/>
      <c r="I8791" s="47"/>
    </row>
    <row r="8792" spans="2:9" ht="20.100000000000001" hidden="1" customHeight="1" x14ac:dyDescent="0.25">
      <c r="B8792" s="48"/>
      <c r="C8792" s="49"/>
      <c r="D8792" s="49"/>
      <c r="E8792" s="49"/>
      <c r="F8792" s="49"/>
      <c r="G8792" s="50"/>
      <c r="H8792" s="47"/>
      <c r="I8792" s="47"/>
    </row>
    <row r="8793" spans="2:9" ht="20.100000000000001" hidden="1" customHeight="1" x14ac:dyDescent="0.25">
      <c r="B8793" s="48"/>
      <c r="C8793" s="49"/>
      <c r="D8793" s="49"/>
      <c r="E8793" s="49"/>
      <c r="F8793" s="49"/>
      <c r="G8793" s="50"/>
      <c r="H8793" s="47"/>
      <c r="I8793" s="47"/>
    </row>
    <row r="8794" spans="2:9" ht="20.100000000000001" hidden="1" customHeight="1" x14ac:dyDescent="0.25">
      <c r="B8794" s="48"/>
      <c r="C8794" s="49"/>
      <c r="D8794" s="49"/>
      <c r="E8794" s="49"/>
      <c r="F8794" s="49"/>
      <c r="G8794" s="50"/>
      <c r="H8794" s="47"/>
      <c r="I8794" s="47"/>
    </row>
    <row r="8795" spans="2:9" ht="20.100000000000001" hidden="1" customHeight="1" x14ac:dyDescent="0.25">
      <c r="B8795" s="48"/>
      <c r="C8795" s="49"/>
      <c r="D8795" s="49"/>
      <c r="E8795" s="49"/>
      <c r="F8795" s="49"/>
      <c r="G8795" s="50"/>
      <c r="H8795" s="47"/>
      <c r="I8795" s="47"/>
    </row>
    <row r="8796" spans="2:9" ht="20.100000000000001" hidden="1" customHeight="1" x14ac:dyDescent="0.25">
      <c r="B8796" s="48"/>
      <c r="C8796" s="49"/>
      <c r="D8796" s="49"/>
      <c r="E8796" s="49"/>
      <c r="F8796" s="49"/>
      <c r="G8796" s="50"/>
      <c r="H8796" s="47"/>
      <c r="I8796" s="47"/>
    </row>
    <row r="8797" spans="2:9" ht="20.100000000000001" hidden="1" customHeight="1" x14ac:dyDescent="0.25">
      <c r="B8797" s="48"/>
      <c r="C8797" s="49"/>
      <c r="D8797" s="49"/>
      <c r="E8797" s="49"/>
      <c r="F8797" s="49"/>
      <c r="G8797" s="50"/>
      <c r="H8797" s="47"/>
      <c r="I8797" s="47"/>
    </row>
    <row r="8798" spans="2:9" ht="20.100000000000001" hidden="1" customHeight="1" x14ac:dyDescent="0.25">
      <c r="B8798" s="48"/>
      <c r="C8798" s="49"/>
      <c r="D8798" s="49"/>
      <c r="E8798" s="49"/>
      <c r="F8798" s="49"/>
      <c r="G8798" s="50"/>
      <c r="H8798" s="47"/>
      <c r="I8798" s="47"/>
    </row>
    <row r="8799" spans="2:9" ht="20.100000000000001" hidden="1" customHeight="1" x14ac:dyDescent="0.25">
      <c r="B8799" s="48"/>
      <c r="C8799" s="49"/>
      <c r="D8799" s="49"/>
      <c r="E8799" s="49"/>
      <c r="F8799" s="49"/>
      <c r="G8799" s="50"/>
      <c r="H8799" s="47"/>
      <c r="I8799" s="47"/>
    </row>
    <row r="8800" spans="2:9" ht="20.100000000000001" hidden="1" customHeight="1" x14ac:dyDescent="0.25">
      <c r="B8800" s="48"/>
      <c r="C8800" s="49"/>
      <c r="D8800" s="49"/>
      <c r="E8800" s="49"/>
      <c r="F8800" s="49"/>
      <c r="G8800" s="50"/>
      <c r="H8800" s="47"/>
      <c r="I8800" s="47"/>
    </row>
    <row r="8801" spans="2:9" ht="20.100000000000001" hidden="1" customHeight="1" x14ac:dyDescent="0.25">
      <c r="B8801" s="48"/>
      <c r="C8801" s="49"/>
      <c r="D8801" s="49"/>
      <c r="E8801" s="49"/>
      <c r="F8801" s="49"/>
      <c r="G8801" s="50"/>
      <c r="H8801" s="47"/>
      <c r="I8801" s="47"/>
    </row>
    <row r="8802" spans="2:9" ht="20.100000000000001" hidden="1" customHeight="1" x14ac:dyDescent="0.25">
      <c r="B8802" s="48"/>
      <c r="C8802" s="49"/>
      <c r="D8802" s="49"/>
      <c r="E8802" s="49"/>
      <c r="F8802" s="49"/>
      <c r="G8802" s="50"/>
      <c r="H8802" s="47"/>
      <c r="I8802" s="47"/>
    </row>
    <row r="8803" spans="2:9" ht="20.100000000000001" hidden="1" customHeight="1" x14ac:dyDescent="0.25">
      <c r="B8803" s="48"/>
      <c r="C8803" s="49"/>
      <c r="D8803" s="49"/>
      <c r="E8803" s="49"/>
      <c r="F8803" s="49"/>
      <c r="G8803" s="50"/>
      <c r="H8803" s="47"/>
      <c r="I8803" s="47"/>
    </row>
    <row r="8804" spans="2:9" ht="20.100000000000001" hidden="1" customHeight="1" x14ac:dyDescent="0.25">
      <c r="B8804" s="48"/>
      <c r="C8804" s="49"/>
      <c r="D8804" s="49"/>
      <c r="E8804" s="49"/>
      <c r="F8804" s="49"/>
      <c r="G8804" s="50"/>
      <c r="H8804" s="47"/>
      <c r="I8804" s="47"/>
    </row>
    <row r="8805" spans="2:9" ht="20.100000000000001" hidden="1" customHeight="1" x14ac:dyDescent="0.25">
      <c r="B8805" s="48"/>
      <c r="C8805" s="49"/>
      <c r="D8805" s="49"/>
      <c r="E8805" s="49"/>
      <c r="F8805" s="49"/>
      <c r="G8805" s="50"/>
      <c r="H8805" s="47"/>
      <c r="I8805" s="47"/>
    </row>
    <row r="8806" spans="2:9" ht="20.100000000000001" hidden="1" customHeight="1" x14ac:dyDescent="0.25">
      <c r="B8806" s="48"/>
      <c r="C8806" s="49"/>
      <c r="D8806" s="49"/>
      <c r="E8806" s="49"/>
      <c r="F8806" s="49"/>
      <c r="G8806" s="50"/>
      <c r="H8806" s="47"/>
      <c r="I8806" s="47"/>
    </row>
    <row r="8807" spans="2:9" ht="20.100000000000001" hidden="1" customHeight="1" x14ac:dyDescent="0.25">
      <c r="B8807" s="48"/>
      <c r="C8807" s="49"/>
      <c r="D8807" s="49"/>
      <c r="E8807" s="49"/>
      <c r="F8807" s="49"/>
      <c r="G8807" s="50"/>
      <c r="H8807" s="47"/>
      <c r="I8807" s="47"/>
    </row>
    <row r="8808" spans="2:9" ht="20.100000000000001" hidden="1" customHeight="1" x14ac:dyDescent="0.25">
      <c r="B8808" s="48"/>
      <c r="C8808" s="49"/>
      <c r="D8808" s="49"/>
      <c r="E8808" s="49"/>
      <c r="F8808" s="49"/>
      <c r="G8808" s="50"/>
      <c r="H8808" s="47"/>
      <c r="I8808" s="47"/>
    </row>
    <row r="8809" spans="2:9" ht="20.100000000000001" hidden="1" customHeight="1" x14ac:dyDescent="0.25">
      <c r="B8809" s="48"/>
      <c r="C8809" s="49"/>
      <c r="D8809" s="49"/>
      <c r="E8809" s="49"/>
      <c r="F8809" s="49"/>
      <c r="G8809" s="50"/>
      <c r="H8809" s="47"/>
      <c r="I8809" s="47"/>
    </row>
    <row r="8810" spans="2:9" ht="20.100000000000001" hidden="1" customHeight="1" x14ac:dyDescent="0.25">
      <c r="B8810" s="48"/>
      <c r="C8810" s="49"/>
      <c r="D8810" s="49"/>
      <c r="E8810" s="49"/>
      <c r="F8810" s="49"/>
      <c r="G8810" s="50"/>
      <c r="H8810" s="47"/>
      <c r="I8810" s="47"/>
    </row>
    <row r="8811" spans="2:9" ht="20.100000000000001" hidden="1" customHeight="1" x14ac:dyDescent="0.25">
      <c r="B8811" s="48"/>
      <c r="C8811" s="49"/>
      <c r="D8811" s="49"/>
      <c r="E8811" s="49"/>
      <c r="F8811" s="49"/>
      <c r="G8811" s="50"/>
      <c r="H8811" s="47"/>
      <c r="I8811" s="47"/>
    </row>
    <row r="8812" spans="2:9" ht="20.100000000000001" hidden="1" customHeight="1" x14ac:dyDescent="0.25">
      <c r="B8812" s="48"/>
      <c r="C8812" s="49"/>
      <c r="D8812" s="49"/>
      <c r="E8812" s="49"/>
      <c r="F8812" s="49"/>
      <c r="G8812" s="50"/>
      <c r="H8812" s="47"/>
      <c r="I8812" s="47"/>
    </row>
    <row r="8813" spans="2:9" ht="20.100000000000001" hidden="1" customHeight="1" x14ac:dyDescent="0.25">
      <c r="B8813" s="48"/>
      <c r="C8813" s="49"/>
      <c r="D8813" s="49"/>
      <c r="E8813" s="49"/>
      <c r="F8813" s="49"/>
      <c r="G8813" s="50"/>
      <c r="H8813" s="47"/>
      <c r="I8813" s="47"/>
    </row>
    <row r="8814" spans="2:9" ht="20.100000000000001" hidden="1" customHeight="1" x14ac:dyDescent="0.25">
      <c r="B8814" s="48"/>
      <c r="C8814" s="49"/>
      <c r="D8814" s="49"/>
      <c r="E8814" s="49"/>
      <c r="F8814" s="49"/>
      <c r="G8814" s="50"/>
      <c r="H8814" s="47"/>
      <c r="I8814" s="47"/>
    </row>
    <row r="8815" spans="2:9" ht="20.100000000000001" hidden="1" customHeight="1" x14ac:dyDescent="0.25">
      <c r="B8815" s="48"/>
      <c r="C8815" s="49"/>
      <c r="D8815" s="49"/>
      <c r="E8815" s="49"/>
      <c r="F8815" s="49"/>
      <c r="G8815" s="50"/>
      <c r="H8815" s="47"/>
      <c r="I8815" s="47"/>
    </row>
    <row r="8816" spans="2:9" ht="20.100000000000001" hidden="1" customHeight="1" x14ac:dyDescent="0.25">
      <c r="B8816" s="48"/>
      <c r="C8816" s="49"/>
      <c r="D8816" s="49"/>
      <c r="E8816" s="49"/>
      <c r="F8816" s="49"/>
      <c r="G8816" s="50"/>
      <c r="H8816" s="47"/>
      <c r="I8816" s="47"/>
    </row>
    <row r="8817" spans="2:9" ht="20.100000000000001" hidden="1" customHeight="1" x14ac:dyDescent="0.25">
      <c r="B8817" s="48"/>
      <c r="C8817" s="49"/>
      <c r="D8817" s="49"/>
      <c r="E8817" s="49"/>
      <c r="F8817" s="49"/>
      <c r="G8817" s="50"/>
      <c r="H8817" s="47"/>
      <c r="I8817" s="47"/>
    </row>
    <row r="8818" spans="2:9" ht="20.100000000000001" hidden="1" customHeight="1" x14ac:dyDescent="0.25">
      <c r="B8818" s="48"/>
      <c r="C8818" s="49"/>
      <c r="D8818" s="49"/>
      <c r="E8818" s="49"/>
      <c r="F8818" s="49"/>
      <c r="G8818" s="50"/>
      <c r="H8818" s="47"/>
      <c r="I8818" s="47"/>
    </row>
    <row r="8819" spans="2:9" ht="20.100000000000001" hidden="1" customHeight="1" x14ac:dyDescent="0.25">
      <c r="B8819" s="48"/>
      <c r="C8819" s="49"/>
      <c r="D8819" s="49"/>
      <c r="E8819" s="49"/>
      <c r="F8819" s="49"/>
      <c r="G8819" s="50"/>
      <c r="H8819" s="47"/>
      <c r="I8819" s="47"/>
    </row>
    <row r="8820" spans="2:9" ht="20.100000000000001" hidden="1" customHeight="1" x14ac:dyDescent="0.25">
      <c r="B8820" s="48"/>
      <c r="C8820" s="49"/>
      <c r="D8820" s="49"/>
      <c r="E8820" s="49"/>
      <c r="F8820" s="49"/>
      <c r="G8820" s="50"/>
      <c r="H8820" s="47"/>
      <c r="I8820" s="47"/>
    </row>
    <row r="8821" spans="2:9" ht="20.100000000000001" hidden="1" customHeight="1" x14ac:dyDescent="0.25">
      <c r="B8821" s="48"/>
      <c r="C8821" s="49"/>
      <c r="D8821" s="49"/>
      <c r="E8821" s="49"/>
      <c r="F8821" s="49"/>
      <c r="G8821" s="50"/>
      <c r="H8821" s="47"/>
      <c r="I8821" s="47"/>
    </row>
    <row r="8822" spans="2:9" ht="20.100000000000001" hidden="1" customHeight="1" x14ac:dyDescent="0.25">
      <c r="B8822" s="48"/>
      <c r="C8822" s="49"/>
      <c r="D8822" s="49"/>
      <c r="E8822" s="49"/>
      <c r="F8822" s="49"/>
      <c r="G8822" s="50"/>
      <c r="H8822" s="47"/>
      <c r="I8822" s="47"/>
    </row>
    <row r="8823" spans="2:9" ht="20.100000000000001" hidden="1" customHeight="1" x14ac:dyDescent="0.25">
      <c r="B8823" s="48"/>
      <c r="C8823" s="49"/>
      <c r="D8823" s="49"/>
      <c r="E8823" s="49"/>
      <c r="F8823" s="49"/>
      <c r="G8823" s="50"/>
      <c r="H8823" s="47"/>
      <c r="I8823" s="47"/>
    </row>
    <row r="8824" spans="2:9" ht="20.100000000000001" hidden="1" customHeight="1" x14ac:dyDescent="0.25">
      <c r="B8824" s="48"/>
      <c r="C8824" s="49"/>
      <c r="D8824" s="49"/>
      <c r="E8824" s="49"/>
      <c r="F8824" s="49"/>
      <c r="G8824" s="50"/>
      <c r="H8824" s="47"/>
      <c r="I8824" s="47"/>
    </row>
    <row r="8825" spans="2:9" ht="20.100000000000001" hidden="1" customHeight="1" x14ac:dyDescent="0.25">
      <c r="B8825" s="48"/>
      <c r="C8825" s="49"/>
      <c r="D8825" s="49"/>
      <c r="E8825" s="49"/>
      <c r="F8825" s="49"/>
      <c r="G8825" s="50"/>
      <c r="H8825" s="47"/>
      <c r="I8825" s="47"/>
    </row>
    <row r="8826" spans="2:9" ht="20.100000000000001" hidden="1" customHeight="1" x14ac:dyDescent="0.25">
      <c r="B8826" s="48"/>
      <c r="C8826" s="49"/>
      <c r="D8826" s="49"/>
      <c r="E8826" s="49"/>
      <c r="F8826" s="49"/>
      <c r="G8826" s="50"/>
      <c r="H8826" s="47"/>
      <c r="I8826" s="47"/>
    </row>
    <row r="8827" spans="2:9" ht="20.100000000000001" hidden="1" customHeight="1" x14ac:dyDescent="0.25">
      <c r="B8827" s="48"/>
      <c r="C8827" s="49"/>
      <c r="D8827" s="49"/>
      <c r="E8827" s="49"/>
      <c r="F8827" s="49"/>
      <c r="G8827" s="50"/>
      <c r="H8827" s="47"/>
      <c r="I8827" s="47"/>
    </row>
    <row r="8828" spans="2:9" ht="20.100000000000001" hidden="1" customHeight="1" x14ac:dyDescent="0.25">
      <c r="B8828" s="48"/>
      <c r="C8828" s="49"/>
      <c r="D8828" s="49"/>
      <c r="E8828" s="49"/>
      <c r="F8828" s="49"/>
      <c r="G8828" s="50"/>
      <c r="H8828" s="47"/>
      <c r="I8828" s="47"/>
    </row>
    <row r="8829" spans="2:9" ht="20.100000000000001" hidden="1" customHeight="1" x14ac:dyDescent="0.25">
      <c r="B8829" s="48"/>
      <c r="C8829" s="49"/>
      <c r="D8829" s="49"/>
      <c r="E8829" s="49"/>
      <c r="F8829" s="49"/>
      <c r="G8829" s="50"/>
      <c r="H8829" s="47"/>
      <c r="I8829" s="47"/>
    </row>
    <row r="8830" spans="2:9" ht="20.100000000000001" hidden="1" customHeight="1" x14ac:dyDescent="0.25">
      <c r="B8830" s="48"/>
      <c r="C8830" s="49"/>
      <c r="D8830" s="49"/>
      <c r="E8830" s="49"/>
      <c r="F8830" s="49"/>
      <c r="G8830" s="50"/>
      <c r="H8830" s="47"/>
      <c r="I8830" s="47"/>
    </row>
    <row r="8831" spans="2:9" ht="20.100000000000001" hidden="1" customHeight="1" x14ac:dyDescent="0.25">
      <c r="B8831" s="48"/>
      <c r="C8831" s="49"/>
      <c r="D8831" s="49"/>
      <c r="E8831" s="49"/>
      <c r="F8831" s="49"/>
      <c r="G8831" s="50"/>
      <c r="H8831" s="47"/>
      <c r="I8831" s="47"/>
    </row>
    <row r="8832" spans="2:9" ht="20.100000000000001" hidden="1" customHeight="1" x14ac:dyDescent="0.25">
      <c r="B8832" s="48"/>
      <c r="C8832" s="49"/>
      <c r="D8832" s="49"/>
      <c r="E8832" s="49"/>
      <c r="F8832" s="49"/>
      <c r="G8832" s="50"/>
      <c r="H8832" s="47"/>
      <c r="I8832" s="47"/>
    </row>
    <row r="8833" spans="2:9" ht="20.100000000000001" hidden="1" customHeight="1" x14ac:dyDescent="0.25">
      <c r="B8833" s="48"/>
      <c r="C8833" s="49"/>
      <c r="D8833" s="49"/>
      <c r="E8833" s="49"/>
      <c r="F8833" s="49"/>
      <c r="G8833" s="50"/>
      <c r="H8833" s="47"/>
      <c r="I8833" s="47"/>
    </row>
    <row r="8834" spans="2:9" ht="20.100000000000001" hidden="1" customHeight="1" x14ac:dyDescent="0.25">
      <c r="B8834" s="48"/>
      <c r="C8834" s="49"/>
      <c r="D8834" s="49"/>
      <c r="E8834" s="49"/>
      <c r="F8834" s="49"/>
      <c r="G8834" s="50"/>
      <c r="H8834" s="47"/>
      <c r="I8834" s="47"/>
    </row>
    <row r="8835" spans="2:9" ht="20.100000000000001" hidden="1" customHeight="1" x14ac:dyDescent="0.25">
      <c r="B8835" s="48"/>
      <c r="C8835" s="49"/>
      <c r="D8835" s="49"/>
      <c r="E8835" s="49"/>
      <c r="F8835" s="49"/>
      <c r="G8835" s="50"/>
      <c r="H8835" s="47"/>
      <c r="I8835" s="47"/>
    </row>
    <row r="8836" spans="2:9" ht="20.100000000000001" hidden="1" customHeight="1" x14ac:dyDescent="0.25">
      <c r="B8836" s="48"/>
      <c r="C8836" s="49"/>
      <c r="D8836" s="49"/>
      <c r="E8836" s="49"/>
      <c r="F8836" s="49"/>
      <c r="G8836" s="50"/>
      <c r="H8836" s="47"/>
      <c r="I8836" s="47"/>
    </row>
    <row r="8837" spans="2:9" ht="20.100000000000001" hidden="1" customHeight="1" x14ac:dyDescent="0.25">
      <c r="B8837" s="48"/>
      <c r="C8837" s="49"/>
      <c r="D8837" s="49"/>
      <c r="E8837" s="49"/>
      <c r="F8837" s="49"/>
      <c r="G8837" s="50"/>
      <c r="H8837" s="47"/>
      <c r="I8837" s="47"/>
    </row>
    <row r="8838" spans="2:9" ht="20.100000000000001" hidden="1" customHeight="1" x14ac:dyDescent="0.25">
      <c r="B8838" s="48"/>
      <c r="C8838" s="49"/>
      <c r="D8838" s="49"/>
      <c r="E8838" s="49"/>
      <c r="F8838" s="49"/>
      <c r="G8838" s="50"/>
      <c r="H8838" s="47"/>
      <c r="I8838" s="47"/>
    </row>
    <row r="8839" spans="2:9" ht="20.100000000000001" hidden="1" customHeight="1" x14ac:dyDescent="0.25">
      <c r="B8839" s="48"/>
      <c r="C8839" s="49"/>
      <c r="D8839" s="49"/>
      <c r="E8839" s="49"/>
      <c r="F8839" s="49"/>
      <c r="G8839" s="50"/>
      <c r="H8839" s="47"/>
      <c r="I8839" s="47"/>
    </row>
    <row r="8840" spans="2:9" ht="20.100000000000001" hidden="1" customHeight="1" x14ac:dyDescent="0.25">
      <c r="B8840" s="48"/>
      <c r="C8840" s="49"/>
      <c r="D8840" s="49"/>
      <c r="E8840" s="49"/>
      <c r="F8840" s="49"/>
      <c r="G8840" s="50"/>
      <c r="H8840" s="47"/>
      <c r="I8840" s="47"/>
    </row>
    <row r="8841" spans="2:9" ht="20.100000000000001" hidden="1" customHeight="1" x14ac:dyDescent="0.25">
      <c r="B8841" s="48"/>
      <c r="C8841" s="49"/>
      <c r="D8841" s="49"/>
      <c r="E8841" s="49"/>
      <c r="F8841" s="49"/>
      <c r="G8841" s="50"/>
      <c r="H8841" s="47"/>
      <c r="I8841" s="47"/>
    </row>
    <row r="8842" spans="2:9" ht="20.100000000000001" hidden="1" customHeight="1" x14ac:dyDescent="0.25">
      <c r="B8842" s="48"/>
      <c r="C8842" s="49"/>
      <c r="D8842" s="49"/>
      <c r="E8842" s="49"/>
      <c r="F8842" s="49"/>
      <c r="G8842" s="50"/>
      <c r="H8842" s="47"/>
      <c r="I8842" s="47"/>
    </row>
    <row r="8843" spans="2:9" ht="20.100000000000001" hidden="1" customHeight="1" x14ac:dyDescent="0.25">
      <c r="B8843" s="48"/>
      <c r="C8843" s="49"/>
      <c r="D8843" s="49"/>
      <c r="E8843" s="49"/>
      <c r="F8843" s="49"/>
      <c r="G8843" s="50"/>
      <c r="H8843" s="47"/>
      <c r="I8843" s="47"/>
    </row>
    <row r="8844" spans="2:9" ht="20.100000000000001" hidden="1" customHeight="1" x14ac:dyDescent="0.25">
      <c r="B8844" s="48"/>
      <c r="C8844" s="49"/>
      <c r="D8844" s="49"/>
      <c r="E8844" s="49"/>
      <c r="F8844" s="49"/>
      <c r="G8844" s="50"/>
      <c r="H8844" s="47"/>
      <c r="I8844" s="47"/>
    </row>
    <row r="8845" spans="2:9" ht="20.100000000000001" hidden="1" customHeight="1" x14ac:dyDescent="0.25">
      <c r="B8845" s="48"/>
      <c r="C8845" s="49"/>
      <c r="D8845" s="49"/>
      <c r="E8845" s="49"/>
      <c r="F8845" s="49"/>
      <c r="G8845" s="50"/>
      <c r="H8845" s="47"/>
      <c r="I8845" s="47"/>
    </row>
    <row r="8846" spans="2:9" ht="20.100000000000001" hidden="1" customHeight="1" x14ac:dyDescent="0.25">
      <c r="B8846" s="48"/>
      <c r="C8846" s="49"/>
      <c r="D8846" s="49"/>
      <c r="E8846" s="49"/>
      <c r="F8846" s="49"/>
      <c r="G8846" s="50"/>
      <c r="H8846" s="47"/>
      <c r="I8846" s="47"/>
    </row>
    <row r="8847" spans="2:9" ht="20.100000000000001" hidden="1" customHeight="1" x14ac:dyDescent="0.25">
      <c r="B8847" s="48"/>
      <c r="C8847" s="49"/>
      <c r="D8847" s="49"/>
      <c r="E8847" s="49"/>
      <c r="F8847" s="49"/>
      <c r="G8847" s="50"/>
      <c r="H8847" s="47"/>
      <c r="I8847" s="47"/>
    </row>
    <row r="8848" spans="2:9" ht="20.100000000000001" hidden="1" customHeight="1" x14ac:dyDescent="0.25">
      <c r="B8848" s="48"/>
      <c r="C8848" s="49"/>
      <c r="D8848" s="49"/>
      <c r="E8848" s="49"/>
      <c r="F8848" s="49"/>
      <c r="G8848" s="50"/>
      <c r="H8848" s="47"/>
      <c r="I8848" s="47"/>
    </row>
    <row r="8849" spans="2:9" ht="20.100000000000001" hidden="1" customHeight="1" x14ac:dyDescent="0.25">
      <c r="B8849" s="48"/>
      <c r="C8849" s="49"/>
      <c r="D8849" s="49"/>
      <c r="E8849" s="49"/>
      <c r="F8849" s="49"/>
      <c r="G8849" s="50"/>
      <c r="H8849" s="47"/>
      <c r="I8849" s="47"/>
    </row>
    <row r="8850" spans="2:9" ht="20.100000000000001" hidden="1" customHeight="1" x14ac:dyDescent="0.25">
      <c r="B8850" s="48"/>
      <c r="C8850" s="49"/>
      <c r="D8850" s="49"/>
      <c r="E8850" s="49"/>
      <c r="F8850" s="49"/>
      <c r="G8850" s="50"/>
      <c r="H8850" s="47"/>
      <c r="I8850" s="47"/>
    </row>
    <row r="8851" spans="2:9" ht="20.100000000000001" hidden="1" customHeight="1" x14ac:dyDescent="0.25">
      <c r="B8851" s="48"/>
      <c r="C8851" s="49"/>
      <c r="D8851" s="49"/>
      <c r="E8851" s="49"/>
      <c r="F8851" s="49"/>
      <c r="G8851" s="50"/>
      <c r="H8851" s="47"/>
      <c r="I8851" s="47"/>
    </row>
    <row r="8852" spans="2:9" ht="20.100000000000001" hidden="1" customHeight="1" x14ac:dyDescent="0.25">
      <c r="B8852" s="48"/>
      <c r="C8852" s="49"/>
      <c r="D8852" s="49"/>
      <c r="E8852" s="49"/>
      <c r="F8852" s="49"/>
      <c r="G8852" s="50"/>
      <c r="H8852" s="47"/>
      <c r="I8852" s="47"/>
    </row>
    <row r="8853" spans="2:9" ht="20.100000000000001" hidden="1" customHeight="1" x14ac:dyDescent="0.25">
      <c r="B8853" s="48"/>
      <c r="C8853" s="49"/>
      <c r="D8853" s="49"/>
      <c r="E8853" s="49"/>
      <c r="F8853" s="49"/>
      <c r="G8853" s="50"/>
      <c r="H8853" s="47"/>
      <c r="I8853" s="47"/>
    </row>
    <row r="8854" spans="2:9" ht="20.100000000000001" hidden="1" customHeight="1" x14ac:dyDescent="0.25">
      <c r="B8854" s="48"/>
      <c r="C8854" s="49"/>
      <c r="D8854" s="49"/>
      <c r="E8854" s="49"/>
      <c r="F8854" s="49"/>
      <c r="G8854" s="50"/>
      <c r="H8854" s="47"/>
      <c r="I8854" s="47"/>
    </row>
    <row r="8855" spans="2:9" ht="20.100000000000001" hidden="1" customHeight="1" x14ac:dyDescent="0.25">
      <c r="B8855" s="48"/>
      <c r="C8855" s="49"/>
      <c r="D8855" s="49"/>
      <c r="E8855" s="49"/>
      <c r="F8855" s="49"/>
      <c r="G8855" s="50"/>
      <c r="H8855" s="47"/>
      <c r="I8855" s="47"/>
    </row>
    <row r="8856" spans="2:9" ht="20.100000000000001" hidden="1" customHeight="1" x14ac:dyDescent="0.25">
      <c r="B8856" s="48"/>
      <c r="C8856" s="49"/>
      <c r="D8856" s="49"/>
      <c r="E8856" s="49"/>
      <c r="F8856" s="49"/>
      <c r="G8856" s="50"/>
      <c r="H8856" s="47"/>
      <c r="I8856" s="47"/>
    </row>
    <row r="8857" spans="2:9" ht="20.100000000000001" hidden="1" customHeight="1" x14ac:dyDescent="0.25">
      <c r="B8857" s="48"/>
      <c r="C8857" s="49"/>
      <c r="D8857" s="49"/>
      <c r="E8857" s="49"/>
      <c r="F8857" s="49"/>
      <c r="G8857" s="50"/>
      <c r="H8857" s="47"/>
      <c r="I8857" s="47"/>
    </row>
    <row r="8858" spans="2:9" ht="20.100000000000001" hidden="1" customHeight="1" x14ac:dyDescent="0.25">
      <c r="B8858" s="48"/>
      <c r="C8858" s="49"/>
      <c r="D8858" s="49"/>
      <c r="E8858" s="49"/>
      <c r="F8858" s="49"/>
      <c r="G8858" s="50"/>
      <c r="H8858" s="47"/>
      <c r="I8858" s="47"/>
    </row>
    <row r="8859" spans="2:9" ht="20.100000000000001" hidden="1" customHeight="1" x14ac:dyDescent="0.25">
      <c r="B8859" s="48"/>
      <c r="C8859" s="49"/>
      <c r="D8859" s="49"/>
      <c r="E8859" s="49"/>
      <c r="F8859" s="49"/>
      <c r="G8859" s="50"/>
      <c r="H8859" s="47"/>
      <c r="I8859" s="47"/>
    </row>
    <row r="8860" spans="2:9" ht="20.100000000000001" hidden="1" customHeight="1" x14ac:dyDescent="0.25">
      <c r="B8860" s="48"/>
      <c r="C8860" s="49"/>
      <c r="D8860" s="49"/>
      <c r="E8860" s="49"/>
      <c r="F8860" s="49"/>
      <c r="G8860" s="50"/>
      <c r="H8860" s="47"/>
      <c r="I8860" s="47"/>
    </row>
    <row r="8861" spans="2:9" ht="20.100000000000001" hidden="1" customHeight="1" x14ac:dyDescent="0.25">
      <c r="B8861" s="48"/>
      <c r="C8861" s="49"/>
      <c r="D8861" s="49"/>
      <c r="E8861" s="49"/>
      <c r="F8861" s="49"/>
      <c r="G8861" s="50"/>
      <c r="H8861" s="47"/>
      <c r="I8861" s="47"/>
    </row>
    <row r="8862" spans="2:9" ht="20.100000000000001" hidden="1" customHeight="1" x14ac:dyDescent="0.25">
      <c r="B8862" s="48"/>
      <c r="C8862" s="49"/>
      <c r="D8862" s="49"/>
      <c r="E8862" s="49"/>
      <c r="F8862" s="49"/>
      <c r="G8862" s="50"/>
      <c r="H8862" s="47"/>
      <c r="I8862" s="47"/>
    </row>
    <row r="8863" spans="2:9" ht="20.100000000000001" hidden="1" customHeight="1" x14ac:dyDescent="0.25">
      <c r="B8863" s="48"/>
      <c r="C8863" s="49"/>
      <c r="D8863" s="49"/>
      <c r="E8863" s="49"/>
      <c r="F8863" s="49"/>
      <c r="G8863" s="50"/>
      <c r="H8863" s="47"/>
      <c r="I8863" s="47"/>
    </row>
    <row r="8864" spans="2:9" ht="20.100000000000001" hidden="1" customHeight="1" x14ac:dyDescent="0.25">
      <c r="B8864" s="48"/>
      <c r="C8864" s="49"/>
      <c r="D8864" s="49"/>
      <c r="E8864" s="49"/>
      <c r="F8864" s="49"/>
      <c r="G8864" s="50"/>
      <c r="H8864" s="47"/>
      <c r="I8864" s="47"/>
    </row>
    <row r="8865" spans="2:9" ht="20.100000000000001" hidden="1" customHeight="1" x14ac:dyDescent="0.25">
      <c r="B8865" s="48"/>
      <c r="C8865" s="49"/>
      <c r="D8865" s="49"/>
      <c r="E8865" s="49"/>
      <c r="F8865" s="49"/>
      <c r="G8865" s="50"/>
      <c r="H8865" s="47"/>
      <c r="I8865" s="47"/>
    </row>
    <row r="8866" spans="2:9" ht="20.100000000000001" hidden="1" customHeight="1" x14ac:dyDescent="0.25">
      <c r="B8866" s="48"/>
      <c r="C8866" s="49"/>
      <c r="D8866" s="49"/>
      <c r="E8866" s="49"/>
      <c r="F8866" s="49"/>
      <c r="G8866" s="50"/>
      <c r="H8866" s="47"/>
      <c r="I8866" s="47"/>
    </row>
    <row r="8867" spans="2:9" ht="20.100000000000001" hidden="1" customHeight="1" x14ac:dyDescent="0.25">
      <c r="B8867" s="48"/>
      <c r="C8867" s="49"/>
      <c r="D8867" s="49"/>
      <c r="E8867" s="49"/>
      <c r="F8867" s="49"/>
      <c r="G8867" s="50"/>
      <c r="H8867" s="47"/>
      <c r="I8867" s="47"/>
    </row>
    <row r="8868" spans="2:9" ht="20.100000000000001" hidden="1" customHeight="1" x14ac:dyDescent="0.25">
      <c r="B8868" s="48"/>
      <c r="C8868" s="49"/>
      <c r="D8868" s="49"/>
      <c r="E8868" s="49"/>
      <c r="F8868" s="49"/>
      <c r="G8868" s="50"/>
      <c r="H8868" s="47"/>
      <c r="I8868" s="47"/>
    </row>
    <row r="8869" spans="2:9" ht="20.100000000000001" hidden="1" customHeight="1" x14ac:dyDescent="0.25">
      <c r="B8869" s="48"/>
      <c r="C8869" s="49"/>
      <c r="D8869" s="49"/>
      <c r="E8869" s="49"/>
      <c r="F8869" s="49"/>
      <c r="G8869" s="50"/>
      <c r="H8869" s="47"/>
      <c r="I8869" s="47"/>
    </row>
    <row r="8870" spans="2:9" ht="20.100000000000001" hidden="1" customHeight="1" x14ac:dyDescent="0.25">
      <c r="B8870" s="48"/>
      <c r="C8870" s="49"/>
      <c r="D8870" s="49"/>
      <c r="E8870" s="49"/>
      <c r="F8870" s="49"/>
      <c r="G8870" s="50"/>
      <c r="H8870" s="47"/>
      <c r="I8870" s="47"/>
    </row>
    <row r="8871" spans="2:9" ht="20.100000000000001" hidden="1" customHeight="1" x14ac:dyDescent="0.25">
      <c r="B8871" s="48"/>
      <c r="C8871" s="49"/>
      <c r="D8871" s="49"/>
      <c r="E8871" s="49"/>
      <c r="F8871" s="49"/>
      <c r="G8871" s="50"/>
      <c r="H8871" s="47"/>
      <c r="I8871" s="47"/>
    </row>
    <row r="8872" spans="2:9" ht="20.100000000000001" hidden="1" customHeight="1" x14ac:dyDescent="0.25">
      <c r="B8872" s="48"/>
      <c r="C8872" s="49"/>
      <c r="D8872" s="49"/>
      <c r="E8872" s="49"/>
      <c r="F8872" s="49"/>
      <c r="G8872" s="50"/>
      <c r="H8872" s="47"/>
      <c r="I8872" s="47"/>
    </row>
    <row r="8873" spans="2:9" ht="20.100000000000001" hidden="1" customHeight="1" x14ac:dyDescent="0.25">
      <c r="B8873" s="48"/>
      <c r="C8873" s="49"/>
      <c r="D8873" s="49"/>
      <c r="E8873" s="49"/>
      <c r="F8873" s="49"/>
      <c r="G8873" s="50"/>
      <c r="H8873" s="47"/>
      <c r="I8873" s="47"/>
    </row>
    <row r="8874" spans="2:9" ht="20.100000000000001" hidden="1" customHeight="1" x14ac:dyDescent="0.25">
      <c r="B8874" s="48"/>
      <c r="C8874" s="49"/>
      <c r="D8874" s="49"/>
      <c r="E8874" s="49"/>
      <c r="F8874" s="49"/>
      <c r="G8874" s="50"/>
      <c r="H8874" s="47"/>
      <c r="I8874" s="47"/>
    </row>
    <row r="8875" spans="2:9" ht="20.100000000000001" hidden="1" customHeight="1" x14ac:dyDescent="0.25">
      <c r="B8875" s="48"/>
      <c r="C8875" s="49"/>
      <c r="D8875" s="49"/>
      <c r="E8875" s="49"/>
      <c r="F8875" s="49"/>
      <c r="G8875" s="50"/>
      <c r="H8875" s="47"/>
      <c r="I8875" s="47"/>
    </row>
    <row r="8876" spans="2:9" ht="20.100000000000001" hidden="1" customHeight="1" x14ac:dyDescent="0.25">
      <c r="B8876" s="48"/>
      <c r="C8876" s="49"/>
      <c r="D8876" s="49"/>
      <c r="E8876" s="49"/>
      <c r="F8876" s="49"/>
      <c r="G8876" s="50"/>
      <c r="H8876" s="47"/>
      <c r="I8876" s="47"/>
    </row>
    <row r="8877" spans="2:9" ht="20.100000000000001" hidden="1" customHeight="1" x14ac:dyDescent="0.25">
      <c r="B8877" s="48"/>
      <c r="C8877" s="49"/>
      <c r="D8877" s="49"/>
      <c r="E8877" s="49"/>
      <c r="F8877" s="49"/>
      <c r="G8877" s="50"/>
      <c r="H8877" s="47"/>
      <c r="I8877" s="47"/>
    </row>
    <row r="8878" spans="2:9" ht="20.100000000000001" hidden="1" customHeight="1" x14ac:dyDescent="0.25">
      <c r="B8878" s="48"/>
      <c r="C8878" s="49"/>
      <c r="D8878" s="49"/>
      <c r="E8878" s="49"/>
      <c r="F8878" s="49"/>
      <c r="G8878" s="50"/>
      <c r="H8878" s="47"/>
      <c r="I8878" s="47"/>
    </row>
    <row r="8879" spans="2:9" ht="20.100000000000001" hidden="1" customHeight="1" x14ac:dyDescent="0.25">
      <c r="B8879" s="48"/>
      <c r="C8879" s="49"/>
      <c r="D8879" s="49"/>
      <c r="E8879" s="49"/>
      <c r="F8879" s="49"/>
      <c r="G8879" s="50"/>
      <c r="H8879" s="47"/>
      <c r="I8879" s="47"/>
    </row>
    <row r="8880" spans="2:9" ht="20.100000000000001" hidden="1" customHeight="1" x14ac:dyDescent="0.25">
      <c r="B8880" s="48"/>
      <c r="C8880" s="49"/>
      <c r="D8880" s="49"/>
      <c r="E8880" s="49"/>
      <c r="F8880" s="49"/>
      <c r="G8880" s="50"/>
      <c r="H8880" s="47"/>
      <c r="I8880" s="47"/>
    </row>
    <row r="8881" spans="2:9" ht="20.100000000000001" hidden="1" customHeight="1" x14ac:dyDescent="0.25">
      <c r="B8881" s="48"/>
      <c r="C8881" s="49"/>
      <c r="D8881" s="49"/>
      <c r="E8881" s="49"/>
      <c r="F8881" s="49"/>
      <c r="G8881" s="50"/>
      <c r="H8881" s="47"/>
      <c r="I8881" s="47"/>
    </row>
    <row r="8882" spans="2:9" ht="20.100000000000001" hidden="1" customHeight="1" x14ac:dyDescent="0.25">
      <c r="B8882" s="48"/>
      <c r="C8882" s="49"/>
      <c r="D8882" s="49"/>
      <c r="E8882" s="49"/>
      <c r="F8882" s="49"/>
      <c r="G8882" s="50"/>
      <c r="H8882" s="47"/>
      <c r="I8882" s="47"/>
    </row>
    <row r="8883" spans="2:9" ht="20.100000000000001" hidden="1" customHeight="1" x14ac:dyDescent="0.25">
      <c r="B8883" s="48"/>
      <c r="C8883" s="49"/>
      <c r="D8883" s="49"/>
      <c r="E8883" s="49"/>
      <c r="F8883" s="49"/>
      <c r="G8883" s="50"/>
      <c r="H8883" s="47"/>
      <c r="I8883" s="47"/>
    </row>
    <row r="8884" spans="2:9" ht="20.100000000000001" hidden="1" customHeight="1" x14ac:dyDescent="0.25">
      <c r="B8884" s="48"/>
      <c r="C8884" s="49"/>
      <c r="D8884" s="49"/>
      <c r="E8884" s="49"/>
      <c r="F8884" s="49"/>
      <c r="G8884" s="50"/>
      <c r="H8884" s="47"/>
      <c r="I8884" s="47"/>
    </row>
    <row r="8885" spans="2:9" ht="20.100000000000001" hidden="1" customHeight="1" x14ac:dyDescent="0.25">
      <c r="B8885" s="48"/>
      <c r="C8885" s="49"/>
      <c r="D8885" s="49"/>
      <c r="E8885" s="49"/>
      <c r="F8885" s="49"/>
      <c r="G8885" s="50"/>
      <c r="H8885" s="47"/>
      <c r="I8885" s="47"/>
    </row>
    <row r="8886" spans="2:9" ht="20.100000000000001" hidden="1" customHeight="1" x14ac:dyDescent="0.25">
      <c r="B8886" s="48"/>
      <c r="C8886" s="49"/>
      <c r="D8886" s="49"/>
      <c r="E8886" s="49"/>
      <c r="F8886" s="49"/>
      <c r="G8886" s="50"/>
      <c r="H8886" s="47"/>
      <c r="I8886" s="47"/>
    </row>
    <row r="8887" spans="2:9" ht="20.100000000000001" hidden="1" customHeight="1" x14ac:dyDescent="0.25">
      <c r="B8887" s="48"/>
      <c r="C8887" s="49"/>
      <c r="D8887" s="49"/>
      <c r="E8887" s="49"/>
      <c r="F8887" s="49"/>
      <c r="G8887" s="50"/>
      <c r="H8887" s="47"/>
      <c r="I8887" s="47"/>
    </row>
    <row r="8888" spans="2:9" ht="20.100000000000001" hidden="1" customHeight="1" x14ac:dyDescent="0.25">
      <c r="B8888" s="48"/>
      <c r="C8888" s="49"/>
      <c r="D8888" s="49"/>
      <c r="E8888" s="49"/>
      <c r="F8888" s="49"/>
      <c r="G8888" s="50"/>
      <c r="H8888" s="47"/>
      <c r="I8888" s="47"/>
    </row>
    <row r="8889" spans="2:9" ht="20.100000000000001" hidden="1" customHeight="1" x14ac:dyDescent="0.25">
      <c r="B8889" s="48"/>
      <c r="C8889" s="49"/>
      <c r="D8889" s="49"/>
      <c r="E8889" s="49"/>
      <c r="F8889" s="49"/>
      <c r="G8889" s="50"/>
      <c r="H8889" s="47"/>
      <c r="I8889" s="47"/>
    </row>
    <row r="8890" spans="2:9" ht="20.100000000000001" hidden="1" customHeight="1" x14ac:dyDescent="0.25">
      <c r="B8890" s="48"/>
      <c r="C8890" s="49"/>
      <c r="D8890" s="49"/>
      <c r="E8890" s="49"/>
      <c r="F8890" s="49"/>
      <c r="G8890" s="50"/>
      <c r="H8890" s="47"/>
      <c r="I8890" s="47"/>
    </row>
    <row r="8891" spans="2:9" ht="20.100000000000001" hidden="1" customHeight="1" x14ac:dyDescent="0.25">
      <c r="B8891" s="48"/>
      <c r="C8891" s="49"/>
      <c r="D8891" s="49"/>
      <c r="E8891" s="49"/>
      <c r="F8891" s="49"/>
      <c r="G8891" s="50"/>
      <c r="H8891" s="47"/>
      <c r="I8891" s="47"/>
    </row>
    <row r="8892" spans="2:9" ht="20.100000000000001" hidden="1" customHeight="1" x14ac:dyDescent="0.25">
      <c r="B8892" s="48"/>
      <c r="C8892" s="49"/>
      <c r="D8892" s="49"/>
      <c r="E8892" s="49"/>
      <c r="F8892" s="49"/>
      <c r="G8892" s="50"/>
      <c r="H8892" s="47"/>
      <c r="I8892" s="47"/>
    </row>
    <row r="8893" spans="2:9" ht="20.100000000000001" hidden="1" customHeight="1" x14ac:dyDescent="0.25">
      <c r="B8893" s="48"/>
      <c r="C8893" s="49"/>
      <c r="D8893" s="49"/>
      <c r="E8893" s="49"/>
      <c r="F8893" s="49"/>
      <c r="G8893" s="50"/>
      <c r="H8893" s="47"/>
      <c r="I8893" s="47"/>
    </row>
    <row r="8894" spans="2:9" ht="20.100000000000001" hidden="1" customHeight="1" x14ac:dyDescent="0.25">
      <c r="B8894" s="48"/>
      <c r="C8894" s="49"/>
      <c r="D8894" s="49"/>
      <c r="E8894" s="49"/>
      <c r="F8894" s="49"/>
      <c r="G8894" s="50"/>
      <c r="H8894" s="47"/>
      <c r="I8894" s="47"/>
    </row>
    <row r="8895" spans="2:9" ht="20.100000000000001" hidden="1" customHeight="1" x14ac:dyDescent="0.25">
      <c r="B8895" s="48"/>
      <c r="C8895" s="49"/>
      <c r="D8895" s="49"/>
      <c r="E8895" s="49"/>
      <c r="F8895" s="49"/>
      <c r="G8895" s="50"/>
      <c r="H8895" s="47"/>
      <c r="I8895" s="47"/>
    </row>
    <row r="8896" spans="2:9" ht="20.100000000000001" hidden="1" customHeight="1" x14ac:dyDescent="0.25">
      <c r="B8896" s="48"/>
      <c r="C8896" s="49"/>
      <c r="D8896" s="49"/>
      <c r="E8896" s="49"/>
      <c r="F8896" s="49"/>
      <c r="G8896" s="50"/>
      <c r="H8896" s="47"/>
      <c r="I8896" s="47"/>
    </row>
    <row r="8897" spans="2:9" ht="20.100000000000001" hidden="1" customHeight="1" x14ac:dyDescent="0.25">
      <c r="B8897" s="48"/>
      <c r="C8897" s="49"/>
      <c r="D8897" s="49"/>
      <c r="E8897" s="49"/>
      <c r="F8897" s="49"/>
      <c r="G8897" s="50"/>
      <c r="H8897" s="47"/>
      <c r="I8897" s="47"/>
    </row>
    <row r="8898" spans="2:9" ht="20.100000000000001" hidden="1" customHeight="1" x14ac:dyDescent="0.25">
      <c r="B8898" s="48"/>
      <c r="C8898" s="49"/>
      <c r="D8898" s="49"/>
      <c r="E8898" s="49"/>
      <c r="F8898" s="49"/>
      <c r="G8898" s="50"/>
      <c r="H8898" s="47"/>
      <c r="I8898" s="47"/>
    </row>
    <row r="8899" spans="2:9" ht="20.100000000000001" hidden="1" customHeight="1" x14ac:dyDescent="0.25">
      <c r="B8899" s="48"/>
      <c r="C8899" s="49"/>
      <c r="D8899" s="49"/>
      <c r="E8899" s="49"/>
      <c r="F8899" s="49"/>
      <c r="G8899" s="50"/>
      <c r="H8899" s="47"/>
      <c r="I8899" s="47"/>
    </row>
    <row r="8900" spans="2:9" ht="20.100000000000001" hidden="1" customHeight="1" x14ac:dyDescent="0.25">
      <c r="B8900" s="48"/>
      <c r="C8900" s="49"/>
      <c r="D8900" s="49"/>
      <c r="E8900" s="49"/>
      <c r="F8900" s="49"/>
      <c r="G8900" s="50"/>
      <c r="H8900" s="47"/>
      <c r="I8900" s="47"/>
    </row>
    <row r="8901" spans="2:9" ht="20.100000000000001" hidden="1" customHeight="1" x14ac:dyDescent="0.25">
      <c r="B8901" s="48"/>
      <c r="C8901" s="49"/>
      <c r="D8901" s="49"/>
      <c r="E8901" s="49"/>
      <c r="F8901" s="49"/>
      <c r="G8901" s="50"/>
      <c r="H8901" s="47"/>
      <c r="I8901" s="47"/>
    </row>
    <row r="8902" spans="2:9" ht="20.100000000000001" hidden="1" customHeight="1" x14ac:dyDescent="0.25">
      <c r="B8902" s="48"/>
      <c r="C8902" s="49"/>
      <c r="D8902" s="49"/>
      <c r="E8902" s="49"/>
      <c r="F8902" s="49"/>
      <c r="G8902" s="50"/>
      <c r="H8902" s="47"/>
      <c r="I8902" s="47"/>
    </row>
    <row r="8903" spans="2:9" ht="20.100000000000001" hidden="1" customHeight="1" x14ac:dyDescent="0.25">
      <c r="B8903" s="48"/>
      <c r="C8903" s="49"/>
      <c r="D8903" s="49"/>
      <c r="E8903" s="49"/>
      <c r="F8903" s="49"/>
      <c r="G8903" s="50"/>
      <c r="H8903" s="47"/>
      <c r="I8903" s="47"/>
    </row>
    <row r="8904" spans="2:9" ht="20.100000000000001" hidden="1" customHeight="1" x14ac:dyDescent="0.25">
      <c r="B8904" s="48"/>
      <c r="C8904" s="49"/>
      <c r="D8904" s="49"/>
      <c r="E8904" s="49"/>
      <c r="F8904" s="49"/>
      <c r="G8904" s="50"/>
      <c r="H8904" s="47"/>
      <c r="I8904" s="47"/>
    </row>
    <row r="8905" spans="2:9" ht="20.100000000000001" hidden="1" customHeight="1" x14ac:dyDescent="0.25">
      <c r="B8905" s="48"/>
      <c r="C8905" s="49"/>
      <c r="D8905" s="49"/>
      <c r="E8905" s="49"/>
      <c r="F8905" s="49"/>
      <c r="G8905" s="50"/>
      <c r="H8905" s="47"/>
      <c r="I8905" s="47"/>
    </row>
    <row r="8906" spans="2:9" ht="20.100000000000001" hidden="1" customHeight="1" x14ac:dyDescent="0.25">
      <c r="B8906" s="48"/>
      <c r="C8906" s="49"/>
      <c r="D8906" s="49"/>
      <c r="E8906" s="49"/>
      <c r="F8906" s="49"/>
      <c r="G8906" s="50"/>
      <c r="H8906" s="47"/>
      <c r="I8906" s="47"/>
    </row>
    <row r="8907" spans="2:9" ht="20.100000000000001" hidden="1" customHeight="1" x14ac:dyDescent="0.25">
      <c r="B8907" s="48"/>
      <c r="C8907" s="49"/>
      <c r="D8907" s="49"/>
      <c r="E8907" s="49"/>
      <c r="F8907" s="49"/>
      <c r="G8907" s="50"/>
      <c r="H8907" s="47"/>
      <c r="I8907" s="47"/>
    </row>
    <row r="8908" spans="2:9" ht="20.100000000000001" hidden="1" customHeight="1" x14ac:dyDescent="0.25">
      <c r="B8908" s="48"/>
      <c r="C8908" s="49"/>
      <c r="D8908" s="49"/>
      <c r="E8908" s="49"/>
      <c r="F8908" s="49"/>
      <c r="G8908" s="50"/>
      <c r="H8908" s="47"/>
      <c r="I8908" s="47"/>
    </row>
    <row r="8909" spans="2:9" ht="20.100000000000001" hidden="1" customHeight="1" x14ac:dyDescent="0.25">
      <c r="B8909" s="48"/>
      <c r="C8909" s="49"/>
      <c r="D8909" s="49"/>
      <c r="E8909" s="49"/>
      <c r="F8909" s="49"/>
      <c r="G8909" s="50"/>
      <c r="H8909" s="47"/>
      <c r="I8909" s="47"/>
    </row>
    <row r="8910" spans="2:9" ht="20.100000000000001" hidden="1" customHeight="1" x14ac:dyDescent="0.25">
      <c r="B8910" s="48"/>
      <c r="C8910" s="49"/>
      <c r="D8910" s="49"/>
      <c r="E8910" s="49"/>
      <c r="F8910" s="49"/>
      <c r="G8910" s="50"/>
      <c r="H8910" s="47"/>
      <c r="I8910" s="47"/>
    </row>
    <row r="8911" spans="2:9" ht="20.100000000000001" hidden="1" customHeight="1" x14ac:dyDescent="0.25">
      <c r="B8911" s="48"/>
      <c r="C8911" s="49"/>
      <c r="D8911" s="49"/>
      <c r="E8911" s="49"/>
      <c r="F8911" s="49"/>
      <c r="G8911" s="50"/>
      <c r="H8911" s="47"/>
      <c r="I8911" s="47"/>
    </row>
    <row r="8912" spans="2:9" ht="20.100000000000001" hidden="1" customHeight="1" x14ac:dyDescent="0.25">
      <c r="B8912" s="48"/>
      <c r="C8912" s="49"/>
      <c r="D8912" s="49"/>
      <c r="E8912" s="49"/>
      <c r="F8912" s="49"/>
      <c r="G8912" s="50"/>
      <c r="H8912" s="47"/>
      <c r="I8912" s="47"/>
    </row>
    <row r="8913" spans="2:9" ht="20.100000000000001" hidden="1" customHeight="1" x14ac:dyDescent="0.25">
      <c r="B8913" s="48"/>
      <c r="C8913" s="49"/>
      <c r="D8913" s="49"/>
      <c r="E8913" s="49"/>
      <c r="F8913" s="49"/>
      <c r="G8913" s="50"/>
      <c r="H8913" s="47"/>
      <c r="I8913" s="47"/>
    </row>
    <row r="8914" spans="2:9" ht="20.100000000000001" hidden="1" customHeight="1" x14ac:dyDescent="0.25">
      <c r="B8914" s="48"/>
      <c r="C8914" s="49"/>
      <c r="D8914" s="49"/>
      <c r="E8914" s="49"/>
      <c r="F8914" s="49"/>
      <c r="G8914" s="50"/>
      <c r="H8914" s="47"/>
      <c r="I8914" s="47"/>
    </row>
    <row r="8915" spans="2:9" ht="20.100000000000001" hidden="1" customHeight="1" x14ac:dyDescent="0.25">
      <c r="B8915" s="48"/>
      <c r="C8915" s="49"/>
      <c r="D8915" s="49"/>
      <c r="E8915" s="49"/>
      <c r="F8915" s="49"/>
      <c r="G8915" s="50"/>
      <c r="H8915" s="47"/>
      <c r="I8915" s="47"/>
    </row>
    <row r="8916" spans="2:9" ht="20.100000000000001" hidden="1" customHeight="1" x14ac:dyDescent="0.25">
      <c r="B8916" s="48"/>
      <c r="C8916" s="49"/>
      <c r="D8916" s="49"/>
      <c r="E8916" s="49"/>
      <c r="F8916" s="49"/>
      <c r="G8916" s="50"/>
      <c r="H8916" s="47"/>
      <c r="I8916" s="47"/>
    </row>
    <row r="8917" spans="2:9" ht="20.100000000000001" hidden="1" customHeight="1" x14ac:dyDescent="0.25">
      <c r="B8917" s="48"/>
      <c r="C8917" s="49"/>
      <c r="D8917" s="49"/>
      <c r="E8917" s="49"/>
      <c r="F8917" s="49"/>
      <c r="G8917" s="50"/>
      <c r="H8917" s="47"/>
      <c r="I8917" s="47"/>
    </row>
    <row r="8918" spans="2:9" ht="20.100000000000001" hidden="1" customHeight="1" x14ac:dyDescent="0.25">
      <c r="B8918" s="48"/>
      <c r="C8918" s="49"/>
      <c r="D8918" s="49"/>
      <c r="E8918" s="49"/>
      <c r="F8918" s="49"/>
      <c r="G8918" s="50"/>
      <c r="H8918" s="47"/>
      <c r="I8918" s="47"/>
    </row>
    <row r="8919" spans="2:9" ht="20.100000000000001" hidden="1" customHeight="1" x14ac:dyDescent="0.25">
      <c r="B8919" s="48"/>
      <c r="C8919" s="49"/>
      <c r="D8919" s="49"/>
      <c r="E8919" s="49"/>
      <c r="F8919" s="49"/>
      <c r="G8919" s="50"/>
      <c r="H8919" s="47"/>
      <c r="I8919" s="47"/>
    </row>
    <row r="8920" spans="2:9" ht="20.100000000000001" hidden="1" customHeight="1" x14ac:dyDescent="0.25">
      <c r="B8920" s="48"/>
      <c r="C8920" s="49"/>
      <c r="D8920" s="49"/>
      <c r="E8920" s="49"/>
      <c r="F8920" s="49"/>
      <c r="G8920" s="50"/>
      <c r="H8920" s="47"/>
      <c r="I8920" s="47"/>
    </row>
    <row r="8921" spans="2:9" ht="20.100000000000001" hidden="1" customHeight="1" x14ac:dyDescent="0.25">
      <c r="B8921" s="48"/>
      <c r="C8921" s="49"/>
      <c r="D8921" s="49"/>
      <c r="E8921" s="49"/>
      <c r="F8921" s="49"/>
      <c r="G8921" s="50"/>
      <c r="H8921" s="47"/>
      <c r="I8921" s="47"/>
    </row>
    <row r="8922" spans="2:9" ht="20.100000000000001" hidden="1" customHeight="1" x14ac:dyDescent="0.25">
      <c r="B8922" s="48"/>
      <c r="C8922" s="49"/>
      <c r="D8922" s="49"/>
      <c r="E8922" s="49"/>
      <c r="F8922" s="49"/>
      <c r="G8922" s="50"/>
      <c r="H8922" s="47"/>
      <c r="I8922" s="47"/>
    </row>
    <row r="8923" spans="2:9" ht="20.100000000000001" hidden="1" customHeight="1" x14ac:dyDescent="0.25">
      <c r="B8923" s="48"/>
      <c r="C8923" s="49"/>
      <c r="D8923" s="49"/>
      <c r="E8923" s="49"/>
      <c r="F8923" s="49"/>
      <c r="G8923" s="50"/>
      <c r="H8923" s="47"/>
      <c r="I8923" s="47"/>
    </row>
    <row r="8924" spans="2:9" ht="20.100000000000001" hidden="1" customHeight="1" x14ac:dyDescent="0.25">
      <c r="B8924" s="48"/>
      <c r="C8924" s="49"/>
      <c r="D8924" s="49"/>
      <c r="E8924" s="49"/>
      <c r="F8924" s="49"/>
      <c r="G8924" s="50"/>
      <c r="H8924" s="47"/>
      <c r="I8924" s="47"/>
    </row>
    <row r="8925" spans="2:9" ht="20.100000000000001" hidden="1" customHeight="1" x14ac:dyDescent="0.25">
      <c r="B8925" s="48"/>
      <c r="C8925" s="49"/>
      <c r="D8925" s="49"/>
      <c r="E8925" s="49"/>
      <c r="F8925" s="49"/>
      <c r="G8925" s="50"/>
      <c r="H8925" s="47"/>
      <c r="I8925" s="47"/>
    </row>
    <row r="8926" spans="2:9" ht="20.100000000000001" hidden="1" customHeight="1" x14ac:dyDescent="0.25">
      <c r="B8926" s="48"/>
      <c r="C8926" s="49"/>
      <c r="D8926" s="49"/>
      <c r="E8926" s="49"/>
      <c r="F8926" s="49"/>
      <c r="G8926" s="50"/>
      <c r="H8926" s="47"/>
      <c r="I8926" s="47"/>
    </row>
    <row r="8927" spans="2:9" ht="20.100000000000001" hidden="1" customHeight="1" x14ac:dyDescent="0.25">
      <c r="B8927" s="48"/>
      <c r="C8927" s="49"/>
      <c r="D8927" s="49"/>
      <c r="E8927" s="49"/>
      <c r="F8927" s="49"/>
      <c r="G8927" s="50"/>
      <c r="H8927" s="47"/>
      <c r="I8927" s="47"/>
    </row>
    <row r="8928" spans="2:9" ht="20.100000000000001" hidden="1" customHeight="1" x14ac:dyDescent="0.25">
      <c r="B8928" s="48"/>
      <c r="C8928" s="49"/>
      <c r="D8928" s="49"/>
      <c r="E8928" s="49"/>
      <c r="F8928" s="49"/>
      <c r="G8928" s="50"/>
      <c r="H8928" s="47"/>
      <c r="I8928" s="47"/>
    </row>
    <row r="8929" spans="2:9" ht="20.100000000000001" hidden="1" customHeight="1" x14ac:dyDescent="0.25">
      <c r="B8929" s="48"/>
      <c r="C8929" s="49"/>
      <c r="D8929" s="49"/>
      <c r="E8929" s="49"/>
      <c r="F8929" s="49"/>
      <c r="G8929" s="50"/>
      <c r="H8929" s="47"/>
      <c r="I8929" s="47"/>
    </row>
    <row r="8930" spans="2:9" ht="20.100000000000001" hidden="1" customHeight="1" x14ac:dyDescent="0.25">
      <c r="B8930" s="48"/>
      <c r="C8930" s="49"/>
      <c r="D8930" s="49"/>
      <c r="E8930" s="49"/>
      <c r="F8930" s="49"/>
      <c r="G8930" s="50"/>
      <c r="H8930" s="47"/>
      <c r="I8930" s="47"/>
    </row>
    <row r="8931" spans="2:9" ht="20.100000000000001" hidden="1" customHeight="1" x14ac:dyDescent="0.25">
      <c r="B8931" s="48"/>
      <c r="C8931" s="49"/>
      <c r="D8931" s="49"/>
      <c r="E8931" s="49"/>
      <c r="F8931" s="49"/>
      <c r="G8931" s="50"/>
      <c r="H8931" s="47"/>
      <c r="I8931" s="47"/>
    </row>
    <row r="8932" spans="2:9" ht="20.100000000000001" hidden="1" customHeight="1" x14ac:dyDescent="0.25">
      <c r="B8932" s="48"/>
      <c r="C8932" s="49"/>
      <c r="D8932" s="49"/>
      <c r="E8932" s="49"/>
      <c r="F8932" s="49"/>
      <c r="G8932" s="50"/>
      <c r="H8932" s="47"/>
      <c r="I8932" s="47"/>
    </row>
    <row r="8933" spans="2:9" ht="20.100000000000001" hidden="1" customHeight="1" x14ac:dyDescent="0.25">
      <c r="B8933" s="48"/>
      <c r="C8933" s="49"/>
      <c r="D8933" s="49"/>
      <c r="E8933" s="49"/>
      <c r="F8933" s="49"/>
      <c r="G8933" s="50"/>
      <c r="H8933" s="47"/>
      <c r="I8933" s="47"/>
    </row>
    <row r="8934" spans="2:9" ht="20.100000000000001" hidden="1" customHeight="1" x14ac:dyDescent="0.25">
      <c r="B8934" s="48"/>
      <c r="C8934" s="49"/>
      <c r="D8934" s="49"/>
      <c r="E8934" s="49"/>
      <c r="F8934" s="49"/>
      <c r="G8934" s="50"/>
      <c r="H8934" s="47"/>
      <c r="I8934" s="47"/>
    </row>
    <row r="8935" spans="2:9" ht="20.100000000000001" hidden="1" customHeight="1" x14ac:dyDescent="0.25">
      <c r="B8935" s="48"/>
      <c r="C8935" s="49"/>
      <c r="D8935" s="49"/>
      <c r="E8935" s="49"/>
      <c r="F8935" s="49"/>
      <c r="G8935" s="50"/>
      <c r="H8935" s="47"/>
      <c r="I8935" s="47"/>
    </row>
    <row r="8936" spans="2:9" ht="20.100000000000001" hidden="1" customHeight="1" x14ac:dyDescent="0.25">
      <c r="B8936" s="48"/>
      <c r="C8936" s="49"/>
      <c r="D8936" s="49"/>
      <c r="E8936" s="49"/>
      <c r="F8936" s="49"/>
      <c r="G8936" s="50"/>
      <c r="H8936" s="47"/>
      <c r="I8936" s="47"/>
    </row>
    <row r="8937" spans="2:9" ht="20.100000000000001" hidden="1" customHeight="1" x14ac:dyDescent="0.25">
      <c r="B8937" s="48"/>
      <c r="C8937" s="49"/>
      <c r="D8937" s="49"/>
      <c r="E8937" s="49"/>
      <c r="F8937" s="49"/>
      <c r="G8937" s="50"/>
      <c r="H8937" s="47"/>
      <c r="I8937" s="47"/>
    </row>
    <row r="8938" spans="2:9" ht="20.100000000000001" hidden="1" customHeight="1" x14ac:dyDescent="0.25">
      <c r="B8938" s="48"/>
      <c r="C8938" s="49"/>
      <c r="D8938" s="49"/>
      <c r="E8938" s="49"/>
      <c r="F8938" s="49"/>
      <c r="G8938" s="50"/>
      <c r="H8938" s="47"/>
      <c r="I8938" s="47"/>
    </row>
    <row r="8939" spans="2:9" ht="20.100000000000001" hidden="1" customHeight="1" x14ac:dyDescent="0.25">
      <c r="B8939" s="48"/>
      <c r="C8939" s="49"/>
      <c r="D8939" s="49"/>
      <c r="E8939" s="49"/>
      <c r="F8939" s="49"/>
      <c r="G8939" s="50"/>
      <c r="H8939" s="47"/>
      <c r="I8939" s="47"/>
    </row>
    <row r="8940" spans="2:9" ht="20.100000000000001" hidden="1" customHeight="1" x14ac:dyDescent="0.25">
      <c r="B8940" s="48"/>
      <c r="C8940" s="49"/>
      <c r="D8940" s="49"/>
      <c r="E8940" s="49"/>
      <c r="F8940" s="49"/>
      <c r="G8940" s="50"/>
      <c r="H8940" s="47"/>
      <c r="I8940" s="47"/>
    </row>
    <row r="8941" spans="2:9" ht="20.100000000000001" hidden="1" customHeight="1" x14ac:dyDescent="0.25">
      <c r="B8941" s="48"/>
      <c r="C8941" s="49"/>
      <c r="D8941" s="49"/>
      <c r="E8941" s="49"/>
      <c r="F8941" s="49"/>
      <c r="G8941" s="50"/>
      <c r="H8941" s="47"/>
      <c r="I8941" s="47"/>
    </row>
    <row r="8942" spans="2:9" ht="20.100000000000001" hidden="1" customHeight="1" x14ac:dyDescent="0.25">
      <c r="B8942" s="48"/>
      <c r="C8942" s="49"/>
      <c r="D8942" s="49"/>
      <c r="E8942" s="49"/>
      <c r="F8942" s="49"/>
      <c r="G8942" s="50"/>
      <c r="H8942" s="47"/>
      <c r="I8942" s="47"/>
    </row>
    <row r="8943" spans="2:9" ht="20.100000000000001" hidden="1" customHeight="1" x14ac:dyDescent="0.25">
      <c r="B8943" s="48"/>
      <c r="C8943" s="49"/>
      <c r="D8943" s="49"/>
      <c r="E8943" s="49"/>
      <c r="F8943" s="49"/>
      <c r="G8943" s="50"/>
      <c r="H8943" s="47"/>
      <c r="I8943" s="47"/>
    </row>
    <row r="8944" spans="2:9" ht="20.100000000000001" hidden="1" customHeight="1" x14ac:dyDescent="0.25">
      <c r="B8944" s="48"/>
      <c r="C8944" s="49"/>
      <c r="D8944" s="49"/>
      <c r="E8944" s="49"/>
      <c r="F8944" s="49"/>
      <c r="G8944" s="50"/>
      <c r="H8944" s="47"/>
      <c r="I8944" s="47"/>
    </row>
    <row r="8945" spans="2:9" ht="20.100000000000001" hidden="1" customHeight="1" x14ac:dyDescent="0.25">
      <c r="B8945" s="48"/>
      <c r="C8945" s="49"/>
      <c r="D8945" s="49"/>
      <c r="E8945" s="49"/>
      <c r="F8945" s="49"/>
      <c r="G8945" s="50"/>
      <c r="H8945" s="47"/>
      <c r="I8945" s="47"/>
    </row>
    <row r="8946" spans="2:9" ht="20.100000000000001" hidden="1" customHeight="1" x14ac:dyDescent="0.25">
      <c r="B8946" s="48"/>
      <c r="C8946" s="49"/>
      <c r="D8946" s="49"/>
      <c r="E8946" s="49"/>
      <c r="F8946" s="49"/>
      <c r="G8946" s="50"/>
      <c r="H8946" s="47"/>
      <c r="I8946" s="47"/>
    </row>
    <row r="8947" spans="2:9" ht="20.100000000000001" hidden="1" customHeight="1" x14ac:dyDescent="0.25">
      <c r="B8947" s="48"/>
      <c r="C8947" s="49"/>
      <c r="D8947" s="49"/>
      <c r="E8947" s="49"/>
      <c r="F8947" s="49"/>
      <c r="G8947" s="50"/>
      <c r="H8947" s="47"/>
      <c r="I8947" s="47"/>
    </row>
    <row r="8948" spans="2:9" ht="20.100000000000001" hidden="1" customHeight="1" x14ac:dyDescent="0.25">
      <c r="B8948" s="48"/>
      <c r="C8948" s="49"/>
      <c r="D8948" s="49"/>
      <c r="E8948" s="49"/>
      <c r="F8948" s="49"/>
      <c r="G8948" s="50"/>
      <c r="H8948" s="47"/>
      <c r="I8948" s="47"/>
    </row>
    <row r="8949" spans="2:9" ht="20.100000000000001" hidden="1" customHeight="1" x14ac:dyDescent="0.25">
      <c r="B8949" s="48"/>
      <c r="C8949" s="49"/>
      <c r="D8949" s="49"/>
      <c r="E8949" s="49"/>
      <c r="F8949" s="49"/>
      <c r="G8949" s="50"/>
      <c r="H8949" s="47"/>
      <c r="I8949" s="47"/>
    </row>
    <row r="8950" spans="2:9" ht="20.100000000000001" hidden="1" customHeight="1" x14ac:dyDescent="0.25">
      <c r="B8950" s="48"/>
      <c r="C8950" s="49"/>
      <c r="D8950" s="49"/>
      <c r="E8950" s="49"/>
      <c r="F8950" s="49"/>
      <c r="G8950" s="50"/>
      <c r="H8950" s="47"/>
      <c r="I8950" s="47"/>
    </row>
    <row r="8951" spans="2:9" ht="20.100000000000001" hidden="1" customHeight="1" x14ac:dyDescent="0.25">
      <c r="B8951" s="48"/>
      <c r="C8951" s="49"/>
      <c r="D8951" s="49"/>
      <c r="E8951" s="49"/>
      <c r="F8951" s="49"/>
      <c r="G8951" s="50"/>
      <c r="H8951" s="47"/>
      <c r="I8951" s="47"/>
    </row>
    <row r="8952" spans="2:9" ht="20.100000000000001" hidden="1" customHeight="1" x14ac:dyDescent="0.25">
      <c r="B8952" s="48"/>
      <c r="C8952" s="49"/>
      <c r="D8952" s="49"/>
      <c r="E8952" s="49"/>
      <c r="F8952" s="49"/>
      <c r="G8952" s="50"/>
      <c r="H8952" s="47"/>
      <c r="I8952" s="47"/>
    </row>
    <row r="8953" spans="2:9" ht="20.100000000000001" hidden="1" customHeight="1" x14ac:dyDescent="0.25">
      <c r="B8953" s="48"/>
      <c r="C8953" s="49"/>
      <c r="D8953" s="49"/>
      <c r="E8953" s="49"/>
      <c r="F8953" s="49"/>
      <c r="G8953" s="50"/>
      <c r="H8953" s="47"/>
      <c r="I8953" s="47"/>
    </row>
    <row r="8954" spans="2:9" ht="20.100000000000001" hidden="1" customHeight="1" x14ac:dyDescent="0.25">
      <c r="B8954" s="48"/>
      <c r="C8954" s="49"/>
      <c r="D8954" s="49"/>
      <c r="E8954" s="49"/>
      <c r="F8954" s="49"/>
      <c r="G8954" s="50"/>
      <c r="H8954" s="47"/>
      <c r="I8954" s="47"/>
    </row>
    <row r="8955" spans="2:9" ht="20.100000000000001" hidden="1" customHeight="1" x14ac:dyDescent="0.25">
      <c r="B8955" s="48"/>
      <c r="C8955" s="49"/>
      <c r="D8955" s="49"/>
      <c r="E8955" s="49"/>
      <c r="F8955" s="49"/>
      <c r="G8955" s="50"/>
      <c r="H8955" s="47"/>
      <c r="I8955" s="47"/>
    </row>
    <row r="8956" spans="2:9" ht="20.100000000000001" hidden="1" customHeight="1" x14ac:dyDescent="0.25">
      <c r="B8956" s="48"/>
      <c r="C8956" s="49"/>
      <c r="D8956" s="49"/>
      <c r="E8956" s="49"/>
      <c r="F8956" s="49"/>
      <c r="G8956" s="50"/>
      <c r="H8956" s="47"/>
      <c r="I8956" s="47"/>
    </row>
    <row r="8957" spans="2:9" ht="20.100000000000001" hidden="1" customHeight="1" x14ac:dyDescent="0.25">
      <c r="B8957" s="48"/>
      <c r="C8957" s="49"/>
      <c r="D8957" s="49"/>
      <c r="E8957" s="49"/>
      <c r="F8957" s="49"/>
      <c r="G8957" s="50"/>
      <c r="H8957" s="47"/>
      <c r="I8957" s="47"/>
    </row>
    <row r="8958" spans="2:9" ht="20.100000000000001" hidden="1" customHeight="1" x14ac:dyDescent="0.25">
      <c r="B8958" s="48"/>
      <c r="C8958" s="49"/>
      <c r="D8958" s="49"/>
      <c r="E8958" s="49"/>
      <c r="F8958" s="49"/>
      <c r="G8958" s="50"/>
      <c r="H8958" s="47"/>
      <c r="I8958" s="47"/>
    </row>
    <row r="8959" spans="2:9" ht="20.100000000000001" hidden="1" customHeight="1" x14ac:dyDescent="0.25">
      <c r="B8959" s="48"/>
      <c r="C8959" s="49"/>
      <c r="D8959" s="49"/>
      <c r="E8959" s="49"/>
      <c r="F8959" s="49"/>
      <c r="G8959" s="50"/>
      <c r="H8959" s="47"/>
      <c r="I8959" s="47"/>
    </row>
    <row r="8960" spans="2:9" ht="20.100000000000001" hidden="1" customHeight="1" x14ac:dyDescent="0.25">
      <c r="B8960" s="48"/>
      <c r="C8960" s="49"/>
      <c r="D8960" s="49"/>
      <c r="E8960" s="49"/>
      <c r="F8960" s="49"/>
      <c r="G8960" s="50"/>
      <c r="H8960" s="47"/>
      <c r="I8960" s="47"/>
    </row>
    <row r="8961" spans="2:9" ht="20.100000000000001" hidden="1" customHeight="1" x14ac:dyDescent="0.25">
      <c r="B8961" s="48"/>
      <c r="C8961" s="49"/>
      <c r="D8961" s="49"/>
      <c r="E8961" s="49"/>
      <c r="F8961" s="49"/>
      <c r="G8961" s="50"/>
      <c r="H8961" s="47"/>
      <c r="I8961" s="47"/>
    </row>
    <row r="8962" spans="2:9" ht="20.100000000000001" hidden="1" customHeight="1" x14ac:dyDescent="0.25">
      <c r="B8962" s="48"/>
      <c r="C8962" s="49"/>
      <c r="D8962" s="49"/>
      <c r="E8962" s="49"/>
      <c r="F8962" s="49"/>
      <c r="G8962" s="50"/>
      <c r="H8962" s="47"/>
      <c r="I8962" s="47"/>
    </row>
    <row r="8963" spans="2:9" ht="20.100000000000001" hidden="1" customHeight="1" x14ac:dyDescent="0.25">
      <c r="B8963" s="48"/>
      <c r="C8963" s="49"/>
      <c r="D8963" s="49"/>
      <c r="E8963" s="49"/>
      <c r="F8963" s="49"/>
      <c r="G8963" s="50"/>
      <c r="H8963" s="47"/>
      <c r="I8963" s="47"/>
    </row>
    <row r="8964" spans="2:9" ht="20.100000000000001" hidden="1" customHeight="1" x14ac:dyDescent="0.25">
      <c r="B8964" s="48"/>
      <c r="C8964" s="49"/>
      <c r="D8964" s="49"/>
      <c r="E8964" s="49"/>
      <c r="F8964" s="49"/>
      <c r="G8964" s="50"/>
      <c r="H8964" s="47"/>
      <c r="I8964" s="47"/>
    </row>
    <row r="8965" spans="2:9" ht="20.100000000000001" hidden="1" customHeight="1" x14ac:dyDescent="0.25">
      <c r="B8965" s="48"/>
      <c r="C8965" s="49"/>
      <c r="D8965" s="49"/>
      <c r="E8965" s="49"/>
      <c r="F8965" s="49"/>
      <c r="G8965" s="50"/>
      <c r="H8965" s="47"/>
      <c r="I8965" s="47"/>
    </row>
    <row r="8966" spans="2:9" ht="20.100000000000001" hidden="1" customHeight="1" x14ac:dyDescent="0.25">
      <c r="B8966" s="48"/>
      <c r="C8966" s="49"/>
      <c r="D8966" s="49"/>
      <c r="E8966" s="49"/>
      <c r="F8966" s="49"/>
      <c r="G8966" s="50"/>
      <c r="H8966" s="47"/>
      <c r="I8966" s="47"/>
    </row>
    <row r="8967" spans="2:9" ht="20.100000000000001" hidden="1" customHeight="1" x14ac:dyDescent="0.25">
      <c r="B8967" s="48"/>
      <c r="C8967" s="49"/>
      <c r="D8967" s="49"/>
      <c r="E8967" s="49"/>
      <c r="F8967" s="49"/>
      <c r="G8967" s="50"/>
      <c r="H8967" s="47"/>
      <c r="I8967" s="47"/>
    </row>
    <row r="8968" spans="2:9" ht="20.100000000000001" hidden="1" customHeight="1" x14ac:dyDescent="0.25">
      <c r="B8968" s="48"/>
      <c r="C8968" s="49"/>
      <c r="D8968" s="49"/>
      <c r="E8968" s="49"/>
      <c r="F8968" s="49"/>
      <c r="G8968" s="50"/>
      <c r="H8968" s="47"/>
      <c r="I8968" s="47"/>
    </row>
    <row r="8969" spans="2:9" ht="20.100000000000001" hidden="1" customHeight="1" x14ac:dyDescent="0.25">
      <c r="B8969" s="48"/>
      <c r="C8969" s="49"/>
      <c r="D8969" s="49"/>
      <c r="E8969" s="49"/>
      <c r="F8969" s="49"/>
      <c r="G8969" s="50"/>
      <c r="H8969" s="47"/>
      <c r="I8969" s="47"/>
    </row>
    <row r="8970" spans="2:9" ht="20.100000000000001" hidden="1" customHeight="1" x14ac:dyDescent="0.25">
      <c r="B8970" s="48"/>
      <c r="C8970" s="49"/>
      <c r="D8970" s="49"/>
      <c r="E8970" s="49"/>
      <c r="F8970" s="49"/>
      <c r="G8970" s="50"/>
      <c r="H8970" s="47"/>
      <c r="I8970" s="47"/>
    </row>
    <row r="8971" spans="2:9" ht="20.100000000000001" hidden="1" customHeight="1" x14ac:dyDescent="0.25">
      <c r="B8971" s="48"/>
      <c r="C8971" s="49"/>
      <c r="D8971" s="49"/>
      <c r="E8971" s="49"/>
      <c r="F8971" s="49"/>
      <c r="G8971" s="50"/>
      <c r="H8971" s="47"/>
      <c r="I8971" s="47"/>
    </row>
    <row r="8972" spans="2:9" ht="20.100000000000001" hidden="1" customHeight="1" x14ac:dyDescent="0.25">
      <c r="B8972" s="48"/>
      <c r="C8972" s="49"/>
      <c r="D8972" s="49"/>
      <c r="E8972" s="49"/>
      <c r="F8972" s="49"/>
      <c r="G8972" s="50"/>
      <c r="H8972" s="47"/>
      <c r="I8972" s="47"/>
    </row>
    <row r="8973" spans="2:9" ht="20.100000000000001" hidden="1" customHeight="1" x14ac:dyDescent="0.25">
      <c r="B8973" s="48"/>
      <c r="C8973" s="49"/>
      <c r="D8973" s="49"/>
      <c r="E8973" s="49"/>
      <c r="F8973" s="49"/>
      <c r="G8973" s="50"/>
      <c r="H8973" s="47"/>
      <c r="I8973" s="47"/>
    </row>
    <row r="8974" spans="2:9" ht="20.100000000000001" hidden="1" customHeight="1" x14ac:dyDescent="0.25">
      <c r="B8974" s="48"/>
      <c r="C8974" s="49"/>
      <c r="D8974" s="49"/>
      <c r="E8974" s="49"/>
      <c r="F8974" s="49"/>
      <c r="G8974" s="50"/>
      <c r="H8974" s="47"/>
      <c r="I8974" s="47"/>
    </row>
    <row r="8975" spans="2:9" ht="20.100000000000001" hidden="1" customHeight="1" x14ac:dyDescent="0.25">
      <c r="B8975" s="48"/>
      <c r="C8975" s="49"/>
      <c r="D8975" s="49"/>
      <c r="E8975" s="49"/>
      <c r="F8975" s="49"/>
      <c r="G8975" s="50"/>
      <c r="H8975" s="47"/>
      <c r="I8975" s="47"/>
    </row>
    <row r="8976" spans="2:9" ht="20.100000000000001" hidden="1" customHeight="1" x14ac:dyDescent="0.25">
      <c r="B8976" s="48"/>
      <c r="C8976" s="49"/>
      <c r="D8976" s="49"/>
      <c r="E8976" s="49"/>
      <c r="F8976" s="49"/>
      <c r="G8976" s="50"/>
      <c r="H8976" s="47"/>
      <c r="I8976" s="47"/>
    </row>
    <row r="8977" spans="2:9" ht="20.100000000000001" hidden="1" customHeight="1" x14ac:dyDescent="0.25">
      <c r="B8977" s="48"/>
      <c r="C8977" s="49"/>
      <c r="D8977" s="49"/>
      <c r="E8977" s="49"/>
      <c r="F8977" s="49"/>
      <c r="G8977" s="50"/>
      <c r="H8977" s="47"/>
      <c r="I8977" s="47"/>
    </row>
    <row r="8978" spans="2:9" ht="20.100000000000001" hidden="1" customHeight="1" x14ac:dyDescent="0.25">
      <c r="B8978" s="48"/>
      <c r="C8978" s="49"/>
      <c r="D8978" s="49"/>
      <c r="E8978" s="49"/>
      <c r="F8978" s="49"/>
      <c r="G8978" s="50"/>
      <c r="H8978" s="47"/>
      <c r="I8978" s="47"/>
    </row>
    <row r="8979" spans="2:9" ht="20.100000000000001" hidden="1" customHeight="1" x14ac:dyDescent="0.25">
      <c r="B8979" s="48"/>
      <c r="C8979" s="49"/>
      <c r="D8979" s="49"/>
      <c r="E8979" s="49"/>
      <c r="F8979" s="49"/>
      <c r="G8979" s="50"/>
      <c r="H8979" s="47"/>
      <c r="I8979" s="47"/>
    </row>
    <row r="8980" spans="2:9" ht="20.100000000000001" hidden="1" customHeight="1" x14ac:dyDescent="0.25">
      <c r="B8980" s="48"/>
      <c r="C8980" s="49"/>
      <c r="D8980" s="49"/>
      <c r="E8980" s="49"/>
      <c r="F8980" s="49"/>
      <c r="G8980" s="50"/>
      <c r="H8980" s="47"/>
      <c r="I8980" s="47"/>
    </row>
    <row r="8981" spans="2:9" ht="20.100000000000001" hidden="1" customHeight="1" x14ac:dyDescent="0.25">
      <c r="B8981" s="48"/>
      <c r="C8981" s="49"/>
      <c r="D8981" s="49"/>
      <c r="E8981" s="49"/>
      <c r="F8981" s="49"/>
      <c r="G8981" s="50"/>
      <c r="H8981" s="47"/>
      <c r="I8981" s="47"/>
    </row>
    <row r="8982" spans="2:9" ht="20.100000000000001" hidden="1" customHeight="1" x14ac:dyDescent="0.25">
      <c r="B8982" s="48"/>
      <c r="C8982" s="49"/>
      <c r="D8982" s="49"/>
      <c r="E8982" s="49"/>
      <c r="F8982" s="49"/>
      <c r="G8982" s="50"/>
      <c r="H8982" s="47"/>
      <c r="I8982" s="47"/>
    </row>
    <row r="8983" spans="2:9" ht="20.100000000000001" hidden="1" customHeight="1" x14ac:dyDescent="0.25">
      <c r="B8983" s="48"/>
      <c r="C8983" s="49"/>
      <c r="D8983" s="49"/>
      <c r="E8983" s="49"/>
      <c r="F8983" s="49"/>
      <c r="G8983" s="50"/>
      <c r="H8983" s="47"/>
      <c r="I8983" s="47"/>
    </row>
    <row r="8984" spans="2:9" ht="20.100000000000001" hidden="1" customHeight="1" x14ac:dyDescent="0.25">
      <c r="B8984" s="48"/>
      <c r="C8984" s="49"/>
      <c r="D8984" s="49"/>
      <c r="E8984" s="49"/>
      <c r="F8984" s="49"/>
      <c r="G8984" s="50"/>
      <c r="H8984" s="47"/>
      <c r="I8984" s="47"/>
    </row>
    <row r="8985" spans="2:9" ht="20.100000000000001" hidden="1" customHeight="1" x14ac:dyDescent="0.25">
      <c r="B8985" s="48"/>
      <c r="C8985" s="49"/>
      <c r="D8985" s="49"/>
      <c r="E8985" s="49"/>
      <c r="F8985" s="49"/>
      <c r="G8985" s="50"/>
      <c r="H8985" s="47"/>
      <c r="I8985" s="47"/>
    </row>
    <row r="8986" spans="2:9" ht="20.100000000000001" hidden="1" customHeight="1" x14ac:dyDescent="0.25">
      <c r="B8986" s="48"/>
      <c r="C8986" s="49"/>
      <c r="D8986" s="49"/>
      <c r="E8986" s="49"/>
      <c r="F8986" s="49"/>
      <c r="G8986" s="50"/>
      <c r="H8986" s="47"/>
      <c r="I8986" s="47"/>
    </row>
    <row r="8987" spans="2:9" ht="20.100000000000001" hidden="1" customHeight="1" x14ac:dyDescent="0.25">
      <c r="B8987" s="48"/>
      <c r="C8987" s="49"/>
      <c r="D8987" s="49"/>
      <c r="E8987" s="49"/>
      <c r="F8987" s="49"/>
      <c r="G8987" s="50"/>
      <c r="H8987" s="47"/>
      <c r="I8987" s="47"/>
    </row>
    <row r="8988" spans="2:9" ht="20.100000000000001" hidden="1" customHeight="1" x14ac:dyDescent="0.25">
      <c r="B8988" s="48"/>
      <c r="C8988" s="49"/>
      <c r="D8988" s="49"/>
      <c r="E8988" s="49"/>
      <c r="F8988" s="49"/>
      <c r="G8988" s="50"/>
      <c r="H8988" s="47"/>
      <c r="I8988" s="47"/>
    </row>
    <row r="8989" spans="2:9" ht="20.100000000000001" hidden="1" customHeight="1" x14ac:dyDescent="0.25">
      <c r="B8989" s="48"/>
      <c r="C8989" s="49"/>
      <c r="D8989" s="49"/>
      <c r="E8989" s="49"/>
      <c r="F8989" s="49"/>
      <c r="G8989" s="50"/>
      <c r="H8989" s="47"/>
      <c r="I8989" s="47"/>
    </row>
    <row r="8990" spans="2:9" ht="20.100000000000001" hidden="1" customHeight="1" x14ac:dyDescent="0.25">
      <c r="B8990" s="48"/>
      <c r="C8990" s="49"/>
      <c r="D8990" s="49"/>
      <c r="E8990" s="49"/>
      <c r="F8990" s="49"/>
      <c r="G8990" s="50"/>
      <c r="H8990" s="47"/>
      <c r="I8990" s="47"/>
    </row>
    <row r="8991" spans="2:9" ht="20.100000000000001" hidden="1" customHeight="1" x14ac:dyDescent="0.25">
      <c r="B8991" s="48"/>
      <c r="C8991" s="49"/>
      <c r="D8991" s="49"/>
      <c r="E8991" s="49"/>
      <c r="F8991" s="49"/>
      <c r="G8991" s="50"/>
      <c r="H8991" s="47"/>
      <c r="I8991" s="47"/>
    </row>
    <row r="8992" spans="2:9" ht="20.100000000000001" hidden="1" customHeight="1" x14ac:dyDescent="0.25">
      <c r="B8992" s="48"/>
      <c r="C8992" s="49"/>
      <c r="D8992" s="49"/>
      <c r="E8992" s="49"/>
      <c r="F8992" s="49"/>
      <c r="G8992" s="50"/>
      <c r="H8992" s="47"/>
      <c r="I8992" s="47"/>
    </row>
    <row r="8993" spans="2:9" ht="20.100000000000001" hidden="1" customHeight="1" x14ac:dyDescent="0.25">
      <c r="B8993" s="48"/>
      <c r="C8993" s="49"/>
      <c r="D8993" s="49"/>
      <c r="E8993" s="49"/>
      <c r="F8993" s="49"/>
      <c r="G8993" s="50"/>
      <c r="H8993" s="47"/>
      <c r="I8993" s="47"/>
    </row>
    <row r="8994" spans="2:9" ht="20.100000000000001" hidden="1" customHeight="1" x14ac:dyDescent="0.25">
      <c r="B8994" s="48"/>
      <c r="C8994" s="49"/>
      <c r="D8994" s="49"/>
      <c r="E8994" s="49"/>
      <c r="F8994" s="49"/>
      <c r="G8994" s="50"/>
      <c r="H8994" s="47"/>
      <c r="I8994" s="47"/>
    </row>
    <row r="8995" spans="2:9" ht="20.100000000000001" hidden="1" customHeight="1" x14ac:dyDescent="0.25">
      <c r="B8995" s="48"/>
      <c r="C8995" s="49"/>
      <c r="D8995" s="49"/>
      <c r="E8995" s="49"/>
      <c r="F8995" s="49"/>
      <c r="G8995" s="50"/>
      <c r="H8995" s="47"/>
      <c r="I8995" s="47"/>
    </row>
    <row r="8996" spans="2:9" ht="20.100000000000001" hidden="1" customHeight="1" x14ac:dyDescent="0.25">
      <c r="B8996" s="48"/>
      <c r="C8996" s="49"/>
      <c r="D8996" s="49"/>
      <c r="E8996" s="49"/>
      <c r="F8996" s="49"/>
      <c r="G8996" s="50"/>
      <c r="H8996" s="47"/>
      <c r="I8996" s="47"/>
    </row>
    <row r="8997" spans="2:9" ht="20.100000000000001" hidden="1" customHeight="1" x14ac:dyDescent="0.25">
      <c r="B8997" s="48"/>
      <c r="C8997" s="49"/>
      <c r="D8997" s="49"/>
      <c r="E8997" s="49"/>
      <c r="F8997" s="49"/>
      <c r="G8997" s="50"/>
      <c r="H8997" s="47"/>
      <c r="I8997" s="47"/>
    </row>
    <row r="8998" spans="2:9" ht="20.100000000000001" hidden="1" customHeight="1" x14ac:dyDescent="0.25">
      <c r="B8998" s="48"/>
      <c r="C8998" s="49"/>
      <c r="D8998" s="49"/>
      <c r="E8998" s="49"/>
      <c r="F8998" s="49"/>
      <c r="G8998" s="50"/>
      <c r="H8998" s="47"/>
      <c r="I8998" s="47"/>
    </row>
    <row r="8999" spans="2:9" ht="20.100000000000001" hidden="1" customHeight="1" x14ac:dyDescent="0.25">
      <c r="B8999" s="48"/>
      <c r="C8999" s="49"/>
      <c r="D8999" s="49"/>
      <c r="E8999" s="49"/>
      <c r="F8999" s="49"/>
      <c r="G8999" s="50"/>
      <c r="H8999" s="47"/>
      <c r="I8999" s="47"/>
    </row>
    <row r="9000" spans="2:9" ht="20.100000000000001" hidden="1" customHeight="1" x14ac:dyDescent="0.25">
      <c r="B9000" s="48"/>
      <c r="C9000" s="49"/>
      <c r="D9000" s="49"/>
      <c r="E9000" s="49"/>
      <c r="F9000" s="49"/>
      <c r="G9000" s="50"/>
      <c r="H9000" s="47"/>
      <c r="I9000" s="47"/>
    </row>
    <row r="9001" spans="2:9" ht="20.100000000000001" hidden="1" customHeight="1" x14ac:dyDescent="0.25">
      <c r="B9001" s="48"/>
      <c r="C9001" s="49"/>
      <c r="D9001" s="49"/>
      <c r="E9001" s="49"/>
      <c r="F9001" s="49"/>
      <c r="G9001" s="50"/>
      <c r="H9001" s="47"/>
      <c r="I9001" s="47"/>
    </row>
    <row r="9002" spans="2:9" ht="20.100000000000001" hidden="1" customHeight="1" x14ac:dyDescent="0.25">
      <c r="B9002" s="48"/>
      <c r="C9002" s="49"/>
      <c r="D9002" s="49"/>
      <c r="E9002" s="49"/>
      <c r="F9002" s="49"/>
      <c r="G9002" s="50"/>
      <c r="H9002" s="47"/>
      <c r="I9002" s="47"/>
    </row>
    <row r="9003" spans="2:9" ht="20.100000000000001" hidden="1" customHeight="1" x14ac:dyDescent="0.25">
      <c r="B9003" s="48"/>
      <c r="C9003" s="49"/>
      <c r="D9003" s="49"/>
      <c r="E9003" s="49"/>
      <c r="F9003" s="49"/>
      <c r="G9003" s="50"/>
      <c r="H9003" s="47"/>
      <c r="I9003" s="47"/>
    </row>
    <row r="9004" spans="2:9" ht="20.100000000000001" hidden="1" customHeight="1" x14ac:dyDescent="0.25">
      <c r="B9004" s="48"/>
      <c r="C9004" s="49"/>
      <c r="D9004" s="49"/>
      <c r="E9004" s="49"/>
      <c r="F9004" s="49"/>
      <c r="G9004" s="50"/>
      <c r="H9004" s="47"/>
      <c r="I9004" s="47"/>
    </row>
    <row r="9005" spans="2:9" ht="20.100000000000001" hidden="1" customHeight="1" x14ac:dyDescent="0.25">
      <c r="B9005" s="48"/>
      <c r="C9005" s="49"/>
      <c r="D9005" s="49"/>
      <c r="E9005" s="49"/>
      <c r="F9005" s="49"/>
      <c r="G9005" s="50"/>
      <c r="H9005" s="47"/>
      <c r="I9005" s="47"/>
    </row>
    <row r="9006" spans="2:9" ht="20.100000000000001" hidden="1" customHeight="1" x14ac:dyDescent="0.25">
      <c r="B9006" s="48"/>
      <c r="C9006" s="49"/>
      <c r="D9006" s="49"/>
      <c r="E9006" s="49"/>
      <c r="F9006" s="49"/>
      <c r="G9006" s="50"/>
      <c r="H9006" s="47"/>
      <c r="I9006" s="47"/>
    </row>
    <row r="9007" spans="2:9" ht="20.100000000000001" hidden="1" customHeight="1" x14ac:dyDescent="0.25">
      <c r="B9007" s="48"/>
      <c r="C9007" s="49"/>
      <c r="D9007" s="49"/>
      <c r="E9007" s="49"/>
      <c r="F9007" s="49"/>
      <c r="G9007" s="50"/>
      <c r="H9007" s="47"/>
      <c r="I9007" s="47"/>
    </row>
    <row r="9008" spans="2:9" ht="20.100000000000001" hidden="1" customHeight="1" x14ac:dyDescent="0.25">
      <c r="B9008" s="48"/>
      <c r="C9008" s="49"/>
      <c r="D9008" s="49"/>
      <c r="E9008" s="49"/>
      <c r="F9008" s="49"/>
      <c r="G9008" s="50"/>
      <c r="H9008" s="47"/>
      <c r="I9008" s="47"/>
    </row>
    <row r="9009" spans="2:9" ht="20.100000000000001" hidden="1" customHeight="1" x14ac:dyDescent="0.25">
      <c r="B9009" s="48"/>
      <c r="C9009" s="49"/>
      <c r="D9009" s="49"/>
      <c r="E9009" s="49"/>
      <c r="F9009" s="49"/>
      <c r="G9009" s="50"/>
      <c r="H9009" s="47"/>
      <c r="I9009" s="47"/>
    </row>
    <row r="9010" spans="2:9" ht="20.100000000000001" hidden="1" customHeight="1" x14ac:dyDescent="0.25">
      <c r="B9010" s="48"/>
      <c r="C9010" s="49"/>
      <c r="D9010" s="49"/>
      <c r="E9010" s="49"/>
      <c r="F9010" s="49"/>
      <c r="G9010" s="50"/>
      <c r="H9010" s="47"/>
      <c r="I9010" s="47"/>
    </row>
    <row r="9011" spans="2:9" ht="20.100000000000001" hidden="1" customHeight="1" x14ac:dyDescent="0.25">
      <c r="B9011" s="48"/>
      <c r="C9011" s="49"/>
      <c r="D9011" s="49"/>
      <c r="E9011" s="49"/>
      <c r="F9011" s="49"/>
      <c r="G9011" s="50"/>
      <c r="H9011" s="47"/>
      <c r="I9011" s="47"/>
    </row>
    <row r="9012" spans="2:9" ht="20.100000000000001" hidden="1" customHeight="1" x14ac:dyDescent="0.25">
      <c r="B9012" s="48"/>
      <c r="C9012" s="49"/>
      <c r="D9012" s="49"/>
      <c r="E9012" s="49"/>
      <c r="F9012" s="49"/>
      <c r="G9012" s="50"/>
      <c r="H9012" s="47"/>
      <c r="I9012" s="47"/>
    </row>
    <row r="9013" spans="2:9" ht="20.100000000000001" hidden="1" customHeight="1" x14ac:dyDescent="0.25">
      <c r="B9013" s="48"/>
      <c r="C9013" s="49"/>
      <c r="D9013" s="49"/>
      <c r="E9013" s="49"/>
      <c r="F9013" s="49"/>
      <c r="G9013" s="50"/>
      <c r="H9013" s="47"/>
      <c r="I9013" s="47"/>
    </row>
    <row r="9014" spans="2:9" ht="20.100000000000001" hidden="1" customHeight="1" x14ac:dyDescent="0.25">
      <c r="B9014" s="48"/>
      <c r="C9014" s="49"/>
      <c r="D9014" s="49"/>
      <c r="E9014" s="49"/>
      <c r="F9014" s="49"/>
      <c r="G9014" s="50"/>
      <c r="H9014" s="47"/>
      <c r="I9014" s="47"/>
    </row>
    <row r="9015" spans="2:9" ht="20.100000000000001" hidden="1" customHeight="1" x14ac:dyDescent="0.25">
      <c r="B9015" s="48"/>
      <c r="C9015" s="49"/>
      <c r="D9015" s="49"/>
      <c r="E9015" s="49"/>
      <c r="F9015" s="49"/>
      <c r="G9015" s="50"/>
      <c r="H9015" s="47"/>
      <c r="I9015" s="47"/>
    </row>
    <row r="9016" spans="2:9" ht="20.100000000000001" hidden="1" customHeight="1" x14ac:dyDescent="0.25">
      <c r="B9016" s="48"/>
      <c r="C9016" s="49"/>
      <c r="D9016" s="49"/>
      <c r="E9016" s="49"/>
      <c r="F9016" s="49"/>
      <c r="G9016" s="50"/>
      <c r="H9016" s="47"/>
      <c r="I9016" s="47"/>
    </row>
    <row r="9017" spans="2:9" ht="20.100000000000001" hidden="1" customHeight="1" x14ac:dyDescent="0.25">
      <c r="B9017" s="48"/>
      <c r="C9017" s="49"/>
      <c r="D9017" s="49"/>
      <c r="E9017" s="49"/>
      <c r="F9017" s="49"/>
      <c r="G9017" s="50"/>
      <c r="H9017" s="47"/>
      <c r="I9017" s="47"/>
    </row>
    <row r="9018" spans="2:9" ht="20.100000000000001" hidden="1" customHeight="1" x14ac:dyDescent="0.25">
      <c r="B9018" s="48"/>
      <c r="C9018" s="49"/>
      <c r="D9018" s="49"/>
      <c r="E9018" s="49"/>
      <c r="F9018" s="49"/>
      <c r="G9018" s="50"/>
      <c r="H9018" s="47"/>
      <c r="I9018" s="47"/>
    </row>
    <row r="9019" spans="2:9" ht="20.100000000000001" hidden="1" customHeight="1" x14ac:dyDescent="0.25">
      <c r="B9019" s="48"/>
      <c r="C9019" s="49"/>
      <c r="D9019" s="49"/>
      <c r="E9019" s="49"/>
      <c r="F9019" s="49"/>
      <c r="G9019" s="50"/>
      <c r="H9019" s="47"/>
      <c r="I9019" s="47"/>
    </row>
    <row r="9020" spans="2:9" ht="20.100000000000001" hidden="1" customHeight="1" x14ac:dyDescent="0.25">
      <c r="B9020" s="48"/>
      <c r="C9020" s="49"/>
      <c r="D9020" s="49"/>
      <c r="E9020" s="49"/>
      <c r="F9020" s="49"/>
      <c r="G9020" s="50"/>
      <c r="H9020" s="47"/>
      <c r="I9020" s="47"/>
    </row>
    <row r="9021" spans="2:9" ht="20.100000000000001" hidden="1" customHeight="1" x14ac:dyDescent="0.25">
      <c r="B9021" s="48"/>
      <c r="C9021" s="49"/>
      <c r="D9021" s="49"/>
      <c r="E9021" s="49"/>
      <c r="F9021" s="49"/>
      <c r="G9021" s="50"/>
      <c r="H9021" s="47"/>
      <c r="I9021" s="47"/>
    </row>
    <row r="9022" spans="2:9" ht="20.100000000000001" hidden="1" customHeight="1" x14ac:dyDescent="0.25">
      <c r="B9022" s="48"/>
      <c r="C9022" s="49"/>
      <c r="D9022" s="49"/>
      <c r="E9022" s="49"/>
      <c r="F9022" s="49"/>
      <c r="G9022" s="50"/>
      <c r="H9022" s="47"/>
      <c r="I9022" s="47"/>
    </row>
    <row r="9023" spans="2:9" ht="20.100000000000001" hidden="1" customHeight="1" x14ac:dyDescent="0.25">
      <c r="B9023" s="48"/>
      <c r="C9023" s="49"/>
      <c r="D9023" s="49"/>
      <c r="E9023" s="49"/>
      <c r="F9023" s="49"/>
      <c r="G9023" s="50"/>
      <c r="H9023" s="47"/>
      <c r="I9023" s="47"/>
    </row>
    <row r="9024" spans="2:9" ht="20.100000000000001" hidden="1" customHeight="1" x14ac:dyDescent="0.25">
      <c r="B9024" s="48"/>
      <c r="C9024" s="49"/>
      <c r="D9024" s="49"/>
      <c r="E9024" s="49"/>
      <c r="F9024" s="49"/>
      <c r="G9024" s="50"/>
      <c r="H9024" s="47"/>
      <c r="I9024" s="47"/>
    </row>
    <row r="9025" spans="2:9" ht="20.100000000000001" hidden="1" customHeight="1" x14ac:dyDescent="0.25">
      <c r="B9025" s="48"/>
      <c r="C9025" s="49"/>
      <c r="D9025" s="49"/>
      <c r="E9025" s="49"/>
      <c r="F9025" s="49"/>
      <c r="G9025" s="50"/>
      <c r="H9025" s="47"/>
      <c r="I9025" s="47"/>
    </row>
    <row r="9026" spans="2:9" ht="20.100000000000001" hidden="1" customHeight="1" x14ac:dyDescent="0.25">
      <c r="B9026" s="48"/>
      <c r="C9026" s="49"/>
      <c r="D9026" s="49"/>
      <c r="E9026" s="49"/>
      <c r="F9026" s="49"/>
      <c r="G9026" s="50"/>
      <c r="H9026" s="47"/>
      <c r="I9026" s="47"/>
    </row>
    <row r="9027" spans="2:9" ht="20.100000000000001" hidden="1" customHeight="1" x14ac:dyDescent="0.25">
      <c r="B9027" s="48"/>
      <c r="C9027" s="49"/>
      <c r="D9027" s="49"/>
      <c r="E9027" s="49"/>
      <c r="F9027" s="49"/>
      <c r="G9027" s="50"/>
      <c r="H9027" s="47"/>
      <c r="I9027" s="47"/>
    </row>
    <row r="9028" spans="2:9" ht="20.100000000000001" hidden="1" customHeight="1" x14ac:dyDescent="0.25">
      <c r="B9028" s="48"/>
      <c r="C9028" s="49"/>
      <c r="D9028" s="49"/>
      <c r="E9028" s="49"/>
      <c r="F9028" s="49"/>
      <c r="G9028" s="50"/>
      <c r="H9028" s="47"/>
      <c r="I9028" s="47"/>
    </row>
    <row r="9029" spans="2:9" ht="20.100000000000001" hidden="1" customHeight="1" x14ac:dyDescent="0.25">
      <c r="B9029" s="48"/>
      <c r="C9029" s="49"/>
      <c r="D9029" s="49"/>
      <c r="E9029" s="49"/>
      <c r="F9029" s="49"/>
      <c r="G9029" s="50"/>
      <c r="H9029" s="47"/>
      <c r="I9029" s="47"/>
    </row>
    <row r="9030" spans="2:9" ht="20.100000000000001" hidden="1" customHeight="1" x14ac:dyDescent="0.25">
      <c r="B9030" s="48"/>
      <c r="C9030" s="49"/>
      <c r="D9030" s="49"/>
      <c r="E9030" s="49"/>
      <c r="F9030" s="49"/>
      <c r="G9030" s="50"/>
      <c r="H9030" s="47"/>
      <c r="I9030" s="47"/>
    </row>
    <row r="9031" spans="2:9" ht="20.100000000000001" hidden="1" customHeight="1" x14ac:dyDescent="0.25">
      <c r="B9031" s="48"/>
      <c r="C9031" s="49"/>
      <c r="D9031" s="49"/>
      <c r="E9031" s="49"/>
      <c r="F9031" s="49"/>
      <c r="G9031" s="50"/>
      <c r="H9031" s="47"/>
      <c r="I9031" s="47"/>
    </row>
    <row r="9032" spans="2:9" ht="20.100000000000001" hidden="1" customHeight="1" x14ac:dyDescent="0.25">
      <c r="B9032" s="48"/>
      <c r="C9032" s="49"/>
      <c r="D9032" s="49"/>
      <c r="E9032" s="49"/>
      <c r="F9032" s="49"/>
      <c r="G9032" s="50"/>
      <c r="H9032" s="47"/>
      <c r="I9032" s="47"/>
    </row>
    <row r="9033" spans="2:9" ht="20.100000000000001" hidden="1" customHeight="1" x14ac:dyDescent="0.25">
      <c r="B9033" s="48"/>
      <c r="C9033" s="49"/>
      <c r="D9033" s="49"/>
      <c r="E9033" s="49"/>
      <c r="F9033" s="49"/>
      <c r="G9033" s="50"/>
      <c r="H9033" s="47"/>
      <c r="I9033" s="47"/>
    </row>
    <row r="9034" spans="2:9" ht="20.100000000000001" hidden="1" customHeight="1" x14ac:dyDescent="0.25">
      <c r="B9034" s="48"/>
      <c r="C9034" s="49"/>
      <c r="D9034" s="49"/>
      <c r="E9034" s="49"/>
      <c r="F9034" s="49"/>
      <c r="G9034" s="50"/>
      <c r="H9034" s="47"/>
      <c r="I9034" s="47"/>
    </row>
    <row r="9035" spans="2:9" ht="20.100000000000001" hidden="1" customHeight="1" x14ac:dyDescent="0.25">
      <c r="B9035" s="48"/>
      <c r="C9035" s="49"/>
      <c r="D9035" s="49"/>
      <c r="E9035" s="49"/>
      <c r="F9035" s="49"/>
      <c r="G9035" s="50"/>
      <c r="H9035" s="47"/>
      <c r="I9035" s="47"/>
    </row>
    <row r="9036" spans="2:9" ht="20.100000000000001" hidden="1" customHeight="1" x14ac:dyDescent="0.25">
      <c r="B9036" s="48"/>
      <c r="C9036" s="49"/>
      <c r="D9036" s="49"/>
      <c r="E9036" s="49"/>
      <c r="F9036" s="49"/>
      <c r="G9036" s="50"/>
      <c r="H9036" s="47"/>
      <c r="I9036" s="47"/>
    </row>
    <row r="9037" spans="2:9" ht="20.100000000000001" hidden="1" customHeight="1" x14ac:dyDescent="0.25">
      <c r="B9037" s="48"/>
      <c r="C9037" s="49"/>
      <c r="D9037" s="49"/>
      <c r="E9037" s="49"/>
      <c r="F9037" s="49"/>
      <c r="G9037" s="50"/>
      <c r="H9037" s="47"/>
      <c r="I9037" s="47"/>
    </row>
    <row r="9038" spans="2:9" ht="20.100000000000001" hidden="1" customHeight="1" x14ac:dyDescent="0.25">
      <c r="B9038" s="48"/>
      <c r="C9038" s="49"/>
      <c r="D9038" s="49"/>
      <c r="E9038" s="49"/>
      <c r="F9038" s="49"/>
      <c r="G9038" s="50"/>
      <c r="H9038" s="47"/>
      <c r="I9038" s="47"/>
    </row>
    <row r="9039" spans="2:9" ht="20.100000000000001" hidden="1" customHeight="1" x14ac:dyDescent="0.25">
      <c r="B9039" s="48"/>
      <c r="C9039" s="49"/>
      <c r="D9039" s="49"/>
      <c r="E9039" s="49"/>
      <c r="F9039" s="49"/>
      <c r="G9039" s="50"/>
      <c r="H9039" s="47"/>
      <c r="I9039" s="47"/>
    </row>
    <row r="9040" spans="2:9" ht="20.100000000000001" hidden="1" customHeight="1" x14ac:dyDescent="0.25">
      <c r="B9040" s="48"/>
      <c r="C9040" s="49"/>
      <c r="D9040" s="49"/>
      <c r="E9040" s="49"/>
      <c r="F9040" s="49"/>
      <c r="G9040" s="50"/>
      <c r="H9040" s="47"/>
      <c r="I9040" s="47"/>
    </row>
    <row r="9041" spans="2:9" ht="20.100000000000001" hidden="1" customHeight="1" x14ac:dyDescent="0.25">
      <c r="B9041" s="48"/>
      <c r="C9041" s="49"/>
      <c r="D9041" s="49"/>
      <c r="E9041" s="49"/>
      <c r="F9041" s="49"/>
      <c r="G9041" s="50"/>
      <c r="H9041" s="47"/>
      <c r="I9041" s="47"/>
    </row>
    <row r="9042" spans="2:9" ht="20.100000000000001" hidden="1" customHeight="1" x14ac:dyDescent="0.25">
      <c r="B9042" s="48"/>
      <c r="C9042" s="49"/>
      <c r="D9042" s="49"/>
      <c r="E9042" s="49"/>
      <c r="F9042" s="49"/>
      <c r="G9042" s="50"/>
      <c r="H9042" s="47"/>
      <c r="I9042" s="47"/>
    </row>
    <row r="9043" spans="2:9" ht="20.100000000000001" hidden="1" customHeight="1" x14ac:dyDescent="0.25">
      <c r="B9043" s="48"/>
      <c r="C9043" s="49"/>
      <c r="D9043" s="49"/>
      <c r="E9043" s="49"/>
      <c r="F9043" s="49"/>
      <c r="G9043" s="50"/>
      <c r="H9043" s="47"/>
      <c r="I9043" s="47"/>
    </row>
    <row r="9044" spans="2:9" ht="20.100000000000001" hidden="1" customHeight="1" x14ac:dyDescent="0.25">
      <c r="B9044" s="48"/>
      <c r="C9044" s="49"/>
      <c r="D9044" s="49"/>
      <c r="E9044" s="49"/>
      <c r="F9044" s="49"/>
      <c r="G9044" s="50"/>
      <c r="H9044" s="47"/>
      <c r="I9044" s="47"/>
    </row>
    <row r="9045" spans="2:9" ht="20.100000000000001" hidden="1" customHeight="1" x14ac:dyDescent="0.25">
      <c r="B9045" s="48"/>
      <c r="C9045" s="49"/>
      <c r="D9045" s="49"/>
      <c r="E9045" s="49"/>
      <c r="F9045" s="49"/>
      <c r="G9045" s="50"/>
      <c r="H9045" s="47"/>
      <c r="I9045" s="47"/>
    </row>
    <row r="9046" spans="2:9" ht="20.100000000000001" hidden="1" customHeight="1" x14ac:dyDescent="0.25">
      <c r="B9046" s="48"/>
      <c r="C9046" s="49"/>
      <c r="D9046" s="49"/>
      <c r="E9046" s="49"/>
      <c r="F9046" s="49"/>
      <c r="G9046" s="50"/>
      <c r="H9046" s="47"/>
      <c r="I9046" s="47"/>
    </row>
    <row r="9047" spans="2:9" ht="20.100000000000001" hidden="1" customHeight="1" x14ac:dyDescent="0.25">
      <c r="B9047" s="48"/>
      <c r="C9047" s="49"/>
      <c r="D9047" s="49"/>
      <c r="E9047" s="49"/>
      <c r="F9047" s="49"/>
      <c r="G9047" s="50"/>
      <c r="H9047" s="47"/>
      <c r="I9047" s="47"/>
    </row>
    <row r="9048" spans="2:9" ht="20.100000000000001" hidden="1" customHeight="1" x14ac:dyDescent="0.25">
      <c r="B9048" s="48"/>
      <c r="C9048" s="49"/>
      <c r="D9048" s="49"/>
      <c r="E9048" s="49"/>
      <c r="F9048" s="49"/>
      <c r="G9048" s="50"/>
      <c r="H9048" s="47"/>
      <c r="I9048" s="47"/>
    </row>
    <row r="9049" spans="2:9" ht="20.100000000000001" hidden="1" customHeight="1" x14ac:dyDescent="0.25">
      <c r="B9049" s="48"/>
      <c r="C9049" s="49"/>
      <c r="D9049" s="49"/>
      <c r="E9049" s="49"/>
      <c r="F9049" s="49"/>
      <c r="G9049" s="50"/>
      <c r="H9049" s="47"/>
      <c r="I9049" s="47"/>
    </row>
    <row r="9050" spans="2:9" ht="20.100000000000001" hidden="1" customHeight="1" x14ac:dyDescent="0.25">
      <c r="B9050" s="48"/>
      <c r="C9050" s="49"/>
      <c r="D9050" s="49"/>
      <c r="E9050" s="49"/>
      <c r="F9050" s="49"/>
      <c r="G9050" s="50"/>
      <c r="H9050" s="47"/>
      <c r="I9050" s="47"/>
    </row>
    <row r="9051" spans="2:9" ht="20.100000000000001" hidden="1" customHeight="1" x14ac:dyDescent="0.25">
      <c r="B9051" s="48"/>
      <c r="C9051" s="49"/>
      <c r="D9051" s="49"/>
      <c r="E9051" s="49"/>
      <c r="F9051" s="49"/>
      <c r="G9051" s="50"/>
      <c r="H9051" s="47"/>
      <c r="I9051" s="47"/>
    </row>
    <row r="9052" spans="2:9" ht="20.100000000000001" hidden="1" customHeight="1" x14ac:dyDescent="0.25">
      <c r="B9052" s="48"/>
      <c r="C9052" s="49"/>
      <c r="D9052" s="49"/>
      <c r="E9052" s="49"/>
      <c r="F9052" s="49"/>
      <c r="G9052" s="50"/>
      <c r="H9052" s="47"/>
      <c r="I9052" s="47"/>
    </row>
    <row r="9053" spans="2:9" ht="20.100000000000001" hidden="1" customHeight="1" x14ac:dyDescent="0.25">
      <c r="B9053" s="48"/>
      <c r="C9053" s="49"/>
      <c r="D9053" s="49"/>
      <c r="E9053" s="49"/>
      <c r="F9053" s="49"/>
      <c r="G9053" s="50"/>
      <c r="H9053" s="47"/>
      <c r="I9053" s="47"/>
    </row>
    <row r="9054" spans="2:9" ht="20.100000000000001" hidden="1" customHeight="1" x14ac:dyDescent="0.25">
      <c r="B9054" s="48"/>
      <c r="C9054" s="49"/>
      <c r="D9054" s="49"/>
      <c r="E9054" s="49"/>
      <c r="F9054" s="49"/>
      <c r="G9054" s="50"/>
      <c r="H9054" s="47"/>
      <c r="I9054" s="47"/>
    </row>
    <row r="9055" spans="2:9" ht="20.100000000000001" hidden="1" customHeight="1" x14ac:dyDescent="0.25">
      <c r="B9055" s="48"/>
      <c r="C9055" s="49"/>
      <c r="D9055" s="49"/>
      <c r="E9055" s="49"/>
      <c r="F9055" s="49"/>
      <c r="G9055" s="50"/>
      <c r="H9055" s="47"/>
      <c r="I9055" s="47"/>
    </row>
    <row r="9056" spans="2:9" ht="20.100000000000001" hidden="1" customHeight="1" x14ac:dyDescent="0.25">
      <c r="B9056" s="48"/>
      <c r="C9056" s="49"/>
      <c r="D9056" s="49"/>
      <c r="E9056" s="49"/>
      <c r="F9056" s="49"/>
      <c r="G9056" s="50"/>
      <c r="H9056" s="47"/>
      <c r="I9056" s="47"/>
    </row>
    <row r="9057" spans="2:9" ht="20.100000000000001" hidden="1" customHeight="1" x14ac:dyDescent="0.25">
      <c r="B9057" s="48"/>
      <c r="C9057" s="49"/>
      <c r="D9057" s="49"/>
      <c r="E9057" s="49"/>
      <c r="F9057" s="49"/>
      <c r="G9057" s="50"/>
      <c r="H9057" s="47"/>
      <c r="I9057" s="47"/>
    </row>
    <row r="9058" spans="2:9" ht="20.100000000000001" hidden="1" customHeight="1" x14ac:dyDescent="0.25">
      <c r="B9058" s="48"/>
      <c r="C9058" s="49"/>
      <c r="D9058" s="49"/>
      <c r="E9058" s="49"/>
      <c r="F9058" s="49"/>
      <c r="G9058" s="50"/>
      <c r="H9058" s="47"/>
      <c r="I9058" s="47"/>
    </row>
    <row r="9059" spans="2:9" ht="20.100000000000001" hidden="1" customHeight="1" x14ac:dyDescent="0.25">
      <c r="B9059" s="48"/>
      <c r="C9059" s="49"/>
      <c r="D9059" s="49"/>
      <c r="E9059" s="49"/>
      <c r="F9059" s="49"/>
      <c r="G9059" s="50"/>
      <c r="H9059" s="47"/>
      <c r="I9059" s="47"/>
    </row>
    <row r="9060" spans="2:9" ht="20.100000000000001" hidden="1" customHeight="1" x14ac:dyDescent="0.25">
      <c r="B9060" s="48"/>
      <c r="C9060" s="49"/>
      <c r="D9060" s="49"/>
      <c r="E9060" s="49"/>
      <c r="F9060" s="49"/>
      <c r="G9060" s="50"/>
      <c r="H9060" s="47"/>
      <c r="I9060" s="47"/>
    </row>
    <row r="9061" spans="2:9" ht="20.100000000000001" hidden="1" customHeight="1" x14ac:dyDescent="0.25">
      <c r="B9061" s="48"/>
      <c r="C9061" s="49"/>
      <c r="D9061" s="49"/>
      <c r="E9061" s="49"/>
      <c r="F9061" s="49"/>
      <c r="G9061" s="50"/>
      <c r="H9061" s="47"/>
      <c r="I9061" s="47"/>
    </row>
    <row r="9062" spans="2:9" ht="20.100000000000001" hidden="1" customHeight="1" x14ac:dyDescent="0.25">
      <c r="B9062" s="48"/>
      <c r="C9062" s="49"/>
      <c r="D9062" s="49"/>
      <c r="E9062" s="49"/>
      <c r="F9062" s="49"/>
      <c r="G9062" s="50"/>
      <c r="H9062" s="47"/>
      <c r="I9062" s="47"/>
    </row>
    <row r="9063" spans="2:9" ht="20.100000000000001" hidden="1" customHeight="1" x14ac:dyDescent="0.25">
      <c r="B9063" s="48"/>
      <c r="C9063" s="49"/>
      <c r="D9063" s="49"/>
      <c r="E9063" s="49"/>
      <c r="F9063" s="49"/>
      <c r="G9063" s="50"/>
      <c r="H9063" s="47"/>
      <c r="I9063" s="47"/>
    </row>
    <row r="9064" spans="2:9" ht="20.100000000000001" hidden="1" customHeight="1" x14ac:dyDescent="0.25">
      <c r="B9064" s="48"/>
      <c r="C9064" s="49"/>
      <c r="D9064" s="49"/>
      <c r="E9064" s="49"/>
      <c r="F9064" s="49"/>
      <c r="G9064" s="50"/>
      <c r="H9064" s="47"/>
      <c r="I9064" s="47"/>
    </row>
    <row r="9065" spans="2:9" ht="20.100000000000001" hidden="1" customHeight="1" x14ac:dyDescent="0.25">
      <c r="B9065" s="48"/>
      <c r="C9065" s="49"/>
      <c r="D9065" s="49"/>
      <c r="E9065" s="49"/>
      <c r="F9065" s="49"/>
      <c r="G9065" s="50"/>
      <c r="H9065" s="47"/>
      <c r="I9065" s="47"/>
    </row>
    <row r="9066" spans="2:9" ht="20.100000000000001" hidden="1" customHeight="1" x14ac:dyDescent="0.25">
      <c r="B9066" s="48"/>
      <c r="C9066" s="49"/>
      <c r="D9066" s="49"/>
      <c r="E9066" s="49"/>
      <c r="F9066" s="49"/>
      <c r="G9066" s="50"/>
      <c r="H9066" s="47"/>
      <c r="I9066" s="47"/>
    </row>
    <row r="9067" spans="2:9" ht="20.100000000000001" hidden="1" customHeight="1" x14ac:dyDescent="0.25">
      <c r="B9067" s="48"/>
      <c r="C9067" s="49"/>
      <c r="D9067" s="49"/>
      <c r="E9067" s="49"/>
      <c r="F9067" s="49"/>
      <c r="G9067" s="50"/>
      <c r="H9067" s="47"/>
      <c r="I9067" s="47"/>
    </row>
    <row r="9068" spans="2:9" ht="20.100000000000001" hidden="1" customHeight="1" x14ac:dyDescent="0.25">
      <c r="B9068" s="48"/>
      <c r="C9068" s="49"/>
      <c r="D9068" s="49"/>
      <c r="E9068" s="49"/>
      <c r="F9068" s="49"/>
      <c r="G9068" s="50"/>
      <c r="H9068" s="47"/>
      <c r="I9068" s="47"/>
    </row>
    <row r="9069" spans="2:9" ht="20.100000000000001" hidden="1" customHeight="1" x14ac:dyDescent="0.25">
      <c r="B9069" s="48"/>
      <c r="C9069" s="49"/>
      <c r="D9069" s="49"/>
      <c r="E9069" s="49"/>
      <c r="F9069" s="49"/>
      <c r="G9069" s="50"/>
      <c r="H9069" s="47"/>
      <c r="I9069" s="47"/>
    </row>
    <row r="9070" spans="2:9" ht="20.100000000000001" hidden="1" customHeight="1" x14ac:dyDescent="0.25">
      <c r="B9070" s="48"/>
      <c r="C9070" s="49"/>
      <c r="D9070" s="49"/>
      <c r="E9070" s="49"/>
      <c r="F9070" s="49"/>
      <c r="G9070" s="50"/>
      <c r="H9070" s="47"/>
      <c r="I9070" s="47"/>
    </row>
    <row r="9071" spans="2:9" ht="20.100000000000001" hidden="1" customHeight="1" x14ac:dyDescent="0.25">
      <c r="B9071" s="48"/>
      <c r="C9071" s="49"/>
      <c r="D9071" s="49"/>
      <c r="E9071" s="49"/>
      <c r="F9071" s="49"/>
      <c r="G9071" s="50"/>
      <c r="H9071" s="47"/>
      <c r="I9071" s="47"/>
    </row>
    <row r="9072" spans="2:9" ht="20.100000000000001" hidden="1" customHeight="1" x14ac:dyDescent="0.25">
      <c r="B9072" s="48"/>
      <c r="C9072" s="49"/>
      <c r="D9072" s="49"/>
      <c r="E9072" s="49"/>
      <c r="F9072" s="49"/>
      <c r="G9072" s="50"/>
      <c r="H9072" s="47"/>
      <c r="I9072" s="47"/>
    </row>
    <row r="9073" spans="2:9" ht="20.100000000000001" hidden="1" customHeight="1" x14ac:dyDescent="0.25">
      <c r="B9073" s="48"/>
      <c r="C9073" s="49"/>
      <c r="D9073" s="49"/>
      <c r="E9073" s="49"/>
      <c r="F9073" s="49"/>
      <c r="G9073" s="50"/>
      <c r="H9073" s="47"/>
      <c r="I9073" s="47"/>
    </row>
    <row r="9074" spans="2:9" ht="20.100000000000001" hidden="1" customHeight="1" x14ac:dyDescent="0.25">
      <c r="B9074" s="48"/>
      <c r="C9074" s="49"/>
      <c r="D9074" s="49"/>
      <c r="E9074" s="49"/>
      <c r="F9074" s="49"/>
      <c r="G9074" s="50"/>
      <c r="H9074" s="47"/>
      <c r="I9074" s="47"/>
    </row>
    <row r="9075" spans="2:9" ht="20.100000000000001" hidden="1" customHeight="1" x14ac:dyDescent="0.25">
      <c r="B9075" s="48"/>
      <c r="C9075" s="49"/>
      <c r="D9075" s="49"/>
      <c r="E9075" s="49"/>
      <c r="F9075" s="49"/>
      <c r="G9075" s="50"/>
      <c r="H9075" s="47"/>
      <c r="I9075" s="47"/>
    </row>
    <row r="9076" spans="2:9" ht="20.100000000000001" hidden="1" customHeight="1" x14ac:dyDescent="0.25">
      <c r="B9076" s="48"/>
      <c r="C9076" s="49"/>
      <c r="D9076" s="49"/>
      <c r="E9076" s="49"/>
      <c r="F9076" s="49"/>
      <c r="G9076" s="50"/>
      <c r="H9076" s="47"/>
      <c r="I9076" s="47"/>
    </row>
    <row r="9077" spans="2:9" ht="20.100000000000001" hidden="1" customHeight="1" x14ac:dyDescent="0.25">
      <c r="B9077" s="48"/>
      <c r="C9077" s="49"/>
      <c r="D9077" s="49"/>
      <c r="E9077" s="49"/>
      <c r="F9077" s="49"/>
      <c r="G9077" s="50"/>
      <c r="H9077" s="47"/>
      <c r="I9077" s="47"/>
    </row>
    <row r="9078" spans="2:9" ht="20.100000000000001" hidden="1" customHeight="1" x14ac:dyDescent="0.25">
      <c r="B9078" s="48"/>
      <c r="C9078" s="49"/>
      <c r="D9078" s="49"/>
      <c r="E9078" s="49"/>
      <c r="F9078" s="49"/>
      <c r="G9078" s="50"/>
      <c r="H9078" s="47"/>
      <c r="I9078" s="47"/>
    </row>
    <row r="9079" spans="2:9" ht="20.100000000000001" hidden="1" customHeight="1" x14ac:dyDescent="0.25">
      <c r="B9079" s="48"/>
      <c r="C9079" s="49"/>
      <c r="D9079" s="49"/>
      <c r="E9079" s="49"/>
      <c r="F9079" s="49"/>
      <c r="G9079" s="50"/>
      <c r="H9079" s="47"/>
      <c r="I9079" s="47"/>
    </row>
    <row r="9080" spans="2:9" ht="20.100000000000001" hidden="1" customHeight="1" x14ac:dyDescent="0.25">
      <c r="B9080" s="48"/>
      <c r="C9080" s="49"/>
      <c r="D9080" s="49"/>
      <c r="E9080" s="49"/>
      <c r="F9080" s="49"/>
      <c r="G9080" s="50"/>
      <c r="H9080" s="47"/>
      <c r="I9080" s="47"/>
    </row>
    <row r="9081" spans="2:9" ht="20.100000000000001" hidden="1" customHeight="1" x14ac:dyDescent="0.25">
      <c r="B9081" s="48"/>
      <c r="C9081" s="49"/>
      <c r="D9081" s="49"/>
      <c r="E9081" s="49"/>
      <c r="F9081" s="49"/>
      <c r="G9081" s="50"/>
      <c r="H9081" s="47"/>
      <c r="I9081" s="47"/>
    </row>
    <row r="9082" spans="2:9" ht="20.100000000000001" hidden="1" customHeight="1" x14ac:dyDescent="0.25">
      <c r="B9082" s="48"/>
      <c r="C9082" s="49"/>
      <c r="D9082" s="49"/>
      <c r="E9082" s="49"/>
      <c r="F9082" s="49"/>
      <c r="G9082" s="50"/>
      <c r="H9082" s="47"/>
      <c r="I9082" s="47"/>
    </row>
    <row r="9083" spans="2:9" ht="20.100000000000001" hidden="1" customHeight="1" x14ac:dyDescent="0.25">
      <c r="B9083" s="48"/>
      <c r="C9083" s="49"/>
      <c r="D9083" s="49"/>
      <c r="E9083" s="49"/>
      <c r="F9083" s="49"/>
      <c r="G9083" s="50"/>
      <c r="H9083" s="47"/>
      <c r="I9083" s="47"/>
    </row>
    <row r="9084" spans="2:9" ht="20.100000000000001" hidden="1" customHeight="1" x14ac:dyDescent="0.25">
      <c r="B9084" s="48"/>
      <c r="C9084" s="49"/>
      <c r="D9084" s="49"/>
      <c r="E9084" s="49"/>
      <c r="F9084" s="49"/>
      <c r="G9084" s="50"/>
      <c r="H9084" s="47"/>
      <c r="I9084" s="47"/>
    </row>
    <row r="9085" spans="2:9" ht="20.100000000000001" hidden="1" customHeight="1" x14ac:dyDescent="0.25">
      <c r="B9085" s="48"/>
      <c r="C9085" s="49"/>
      <c r="D9085" s="49"/>
      <c r="E9085" s="49"/>
      <c r="F9085" s="49"/>
      <c r="G9085" s="50"/>
      <c r="H9085" s="47"/>
      <c r="I9085" s="47"/>
    </row>
    <row r="9086" spans="2:9" ht="20.100000000000001" hidden="1" customHeight="1" x14ac:dyDescent="0.25">
      <c r="B9086" s="48"/>
      <c r="C9086" s="49"/>
      <c r="D9086" s="49"/>
      <c r="E9086" s="49"/>
      <c r="F9086" s="49"/>
      <c r="G9086" s="50"/>
      <c r="H9086" s="47"/>
      <c r="I9086" s="47"/>
    </row>
    <row r="9087" spans="2:9" ht="20.100000000000001" hidden="1" customHeight="1" x14ac:dyDescent="0.25">
      <c r="B9087" s="48"/>
      <c r="C9087" s="49"/>
      <c r="D9087" s="49"/>
      <c r="E9087" s="49"/>
      <c r="F9087" s="49"/>
      <c r="G9087" s="50"/>
      <c r="H9087" s="47"/>
      <c r="I9087" s="47"/>
    </row>
    <row r="9088" spans="2:9" ht="20.100000000000001" hidden="1" customHeight="1" x14ac:dyDescent="0.25">
      <c r="B9088" s="48"/>
      <c r="C9088" s="49"/>
      <c r="D9088" s="49"/>
      <c r="E9088" s="49"/>
      <c r="F9088" s="49"/>
      <c r="G9088" s="50"/>
      <c r="H9088" s="47"/>
      <c r="I9088" s="47"/>
    </row>
    <row r="9089" spans="2:9" ht="20.100000000000001" hidden="1" customHeight="1" x14ac:dyDescent="0.25">
      <c r="B9089" s="48"/>
      <c r="C9089" s="49"/>
      <c r="D9089" s="49"/>
      <c r="E9089" s="49"/>
      <c r="F9089" s="49"/>
      <c r="G9089" s="50"/>
      <c r="H9089" s="47"/>
      <c r="I9089" s="47"/>
    </row>
    <row r="9090" spans="2:9" ht="20.100000000000001" hidden="1" customHeight="1" x14ac:dyDescent="0.25">
      <c r="B9090" s="48"/>
      <c r="C9090" s="49"/>
      <c r="D9090" s="49"/>
      <c r="E9090" s="49"/>
      <c r="F9090" s="49"/>
      <c r="G9090" s="50"/>
      <c r="H9090" s="47"/>
      <c r="I9090" s="47"/>
    </row>
    <row r="9091" spans="2:9" ht="20.100000000000001" hidden="1" customHeight="1" x14ac:dyDescent="0.25">
      <c r="B9091" s="48"/>
      <c r="C9091" s="49"/>
      <c r="D9091" s="49"/>
      <c r="E9091" s="49"/>
      <c r="F9091" s="49"/>
      <c r="G9091" s="50"/>
      <c r="H9091" s="47"/>
      <c r="I9091" s="47"/>
    </row>
    <row r="9092" spans="2:9" ht="20.100000000000001" hidden="1" customHeight="1" x14ac:dyDescent="0.25">
      <c r="B9092" s="48"/>
      <c r="C9092" s="49"/>
      <c r="D9092" s="49"/>
      <c r="E9092" s="49"/>
      <c r="F9092" s="49"/>
      <c r="G9092" s="50"/>
      <c r="H9092" s="47"/>
      <c r="I9092" s="47"/>
    </row>
    <row r="9093" spans="2:9" ht="20.100000000000001" hidden="1" customHeight="1" x14ac:dyDescent="0.25">
      <c r="B9093" s="48"/>
      <c r="C9093" s="49"/>
      <c r="D9093" s="49"/>
      <c r="E9093" s="49"/>
      <c r="F9093" s="49"/>
      <c r="G9093" s="50"/>
      <c r="H9093" s="47"/>
      <c r="I9093" s="47"/>
    </row>
    <row r="9094" spans="2:9" ht="20.100000000000001" hidden="1" customHeight="1" x14ac:dyDescent="0.25">
      <c r="B9094" s="48"/>
      <c r="C9094" s="49"/>
      <c r="D9094" s="49"/>
      <c r="E9094" s="49"/>
      <c r="F9094" s="49"/>
      <c r="G9094" s="50"/>
      <c r="H9094" s="47"/>
      <c r="I9094" s="47"/>
    </row>
    <row r="9095" spans="2:9" ht="20.100000000000001" hidden="1" customHeight="1" x14ac:dyDescent="0.25">
      <c r="B9095" s="48"/>
      <c r="C9095" s="49"/>
      <c r="D9095" s="49"/>
      <c r="E9095" s="49"/>
      <c r="F9095" s="49"/>
      <c r="G9095" s="50"/>
      <c r="H9095" s="47"/>
      <c r="I9095" s="47"/>
    </row>
    <row r="9096" spans="2:9" ht="20.100000000000001" hidden="1" customHeight="1" x14ac:dyDescent="0.25">
      <c r="B9096" s="48"/>
      <c r="C9096" s="49"/>
      <c r="D9096" s="49"/>
      <c r="E9096" s="49"/>
      <c r="F9096" s="49"/>
      <c r="G9096" s="50"/>
      <c r="H9096" s="47"/>
      <c r="I9096" s="47"/>
    </row>
    <row r="9097" spans="2:9" ht="20.100000000000001" hidden="1" customHeight="1" x14ac:dyDescent="0.25">
      <c r="B9097" s="48"/>
      <c r="C9097" s="49"/>
      <c r="D9097" s="49"/>
      <c r="E9097" s="49"/>
      <c r="F9097" s="49"/>
      <c r="G9097" s="50"/>
      <c r="H9097" s="47"/>
      <c r="I9097" s="47"/>
    </row>
    <row r="9098" spans="2:9" ht="20.100000000000001" hidden="1" customHeight="1" x14ac:dyDescent="0.25">
      <c r="B9098" s="48"/>
      <c r="C9098" s="49"/>
      <c r="D9098" s="49"/>
      <c r="E9098" s="49"/>
      <c r="F9098" s="49"/>
      <c r="G9098" s="50"/>
      <c r="H9098" s="47"/>
      <c r="I9098" s="47"/>
    </row>
    <row r="9099" spans="2:9" ht="20.100000000000001" hidden="1" customHeight="1" x14ac:dyDescent="0.25">
      <c r="B9099" s="48"/>
      <c r="C9099" s="49"/>
      <c r="D9099" s="49"/>
      <c r="E9099" s="49"/>
      <c r="F9099" s="49"/>
      <c r="G9099" s="50"/>
      <c r="H9099" s="47"/>
      <c r="I9099" s="47"/>
    </row>
    <row r="9100" spans="2:9" ht="20.100000000000001" hidden="1" customHeight="1" x14ac:dyDescent="0.25">
      <c r="B9100" s="48"/>
      <c r="C9100" s="49"/>
      <c r="D9100" s="49"/>
      <c r="E9100" s="49"/>
      <c r="F9100" s="49"/>
      <c r="G9100" s="50"/>
      <c r="H9100" s="47"/>
      <c r="I9100" s="47"/>
    </row>
    <row r="9101" spans="2:9" ht="20.100000000000001" hidden="1" customHeight="1" x14ac:dyDescent="0.25">
      <c r="B9101" s="48"/>
      <c r="C9101" s="49"/>
      <c r="D9101" s="49"/>
      <c r="E9101" s="49"/>
      <c r="F9101" s="49"/>
      <c r="G9101" s="50"/>
      <c r="H9101" s="47"/>
      <c r="I9101" s="47"/>
    </row>
    <row r="9102" spans="2:9" ht="20.100000000000001" hidden="1" customHeight="1" x14ac:dyDescent="0.25">
      <c r="B9102" s="48"/>
      <c r="C9102" s="49"/>
      <c r="D9102" s="49"/>
      <c r="E9102" s="49"/>
      <c r="F9102" s="49"/>
      <c r="G9102" s="50"/>
      <c r="H9102" s="47"/>
      <c r="I9102" s="47"/>
    </row>
    <row r="9103" spans="2:9" ht="20.100000000000001" hidden="1" customHeight="1" x14ac:dyDescent="0.25">
      <c r="B9103" s="48"/>
      <c r="C9103" s="49"/>
      <c r="D9103" s="49"/>
      <c r="E9103" s="49"/>
      <c r="F9103" s="49"/>
      <c r="G9103" s="50"/>
      <c r="H9103" s="47"/>
      <c r="I9103" s="47"/>
    </row>
    <row r="9104" spans="2:9" ht="20.100000000000001" hidden="1" customHeight="1" x14ac:dyDescent="0.25">
      <c r="B9104" s="48"/>
      <c r="C9104" s="49"/>
      <c r="D9104" s="49"/>
      <c r="E9104" s="49"/>
      <c r="F9104" s="49"/>
      <c r="G9104" s="50"/>
      <c r="H9104" s="47"/>
      <c r="I9104" s="47"/>
    </row>
    <row r="9105" spans="2:9" ht="20.100000000000001" hidden="1" customHeight="1" x14ac:dyDescent="0.25">
      <c r="B9105" s="48"/>
      <c r="C9105" s="49"/>
      <c r="D9105" s="49"/>
      <c r="E9105" s="49"/>
      <c r="F9105" s="49"/>
      <c r="G9105" s="50"/>
      <c r="H9105" s="47"/>
      <c r="I9105" s="47"/>
    </row>
    <row r="9106" spans="2:9" ht="20.100000000000001" hidden="1" customHeight="1" x14ac:dyDescent="0.25">
      <c r="B9106" s="48"/>
      <c r="C9106" s="49"/>
      <c r="D9106" s="49"/>
      <c r="E9106" s="49"/>
      <c r="F9106" s="49"/>
      <c r="G9106" s="50"/>
      <c r="H9106" s="47"/>
      <c r="I9106" s="47"/>
    </row>
    <row r="9107" spans="2:9" ht="20.100000000000001" hidden="1" customHeight="1" x14ac:dyDescent="0.25">
      <c r="B9107" s="48"/>
      <c r="C9107" s="49"/>
      <c r="D9107" s="49"/>
      <c r="E9107" s="49"/>
      <c r="F9107" s="49"/>
      <c r="G9107" s="50"/>
      <c r="H9107" s="47"/>
      <c r="I9107" s="47"/>
    </row>
    <row r="9108" spans="2:9" ht="20.100000000000001" hidden="1" customHeight="1" x14ac:dyDescent="0.25">
      <c r="B9108" s="48"/>
      <c r="C9108" s="49"/>
      <c r="D9108" s="49"/>
      <c r="E9108" s="49"/>
      <c r="F9108" s="49"/>
      <c r="G9108" s="50"/>
      <c r="H9108" s="47"/>
      <c r="I9108" s="47"/>
    </row>
    <row r="9109" spans="2:9" ht="20.100000000000001" hidden="1" customHeight="1" x14ac:dyDescent="0.25">
      <c r="B9109" s="48"/>
      <c r="C9109" s="49"/>
      <c r="D9109" s="49"/>
      <c r="E9109" s="49"/>
      <c r="F9109" s="49"/>
      <c r="G9109" s="50"/>
      <c r="H9109" s="47"/>
      <c r="I9109" s="47"/>
    </row>
    <row r="9110" spans="2:9" ht="20.100000000000001" hidden="1" customHeight="1" x14ac:dyDescent="0.25">
      <c r="B9110" s="48"/>
      <c r="C9110" s="49"/>
      <c r="D9110" s="49"/>
      <c r="E9110" s="49"/>
      <c r="F9110" s="49"/>
      <c r="G9110" s="50"/>
      <c r="H9110" s="47"/>
      <c r="I9110" s="47"/>
    </row>
    <row r="9111" spans="2:9" ht="20.100000000000001" hidden="1" customHeight="1" x14ac:dyDescent="0.25">
      <c r="B9111" s="48"/>
      <c r="C9111" s="49"/>
      <c r="D9111" s="49"/>
      <c r="E9111" s="49"/>
      <c r="F9111" s="49"/>
      <c r="G9111" s="50"/>
      <c r="H9111" s="47"/>
      <c r="I9111" s="47"/>
    </row>
    <row r="9112" spans="2:9" ht="20.100000000000001" hidden="1" customHeight="1" x14ac:dyDescent="0.25">
      <c r="B9112" s="48"/>
      <c r="C9112" s="49"/>
      <c r="D9112" s="49"/>
      <c r="E9112" s="49"/>
      <c r="F9112" s="49"/>
      <c r="G9112" s="50"/>
      <c r="H9112" s="47"/>
      <c r="I9112" s="47"/>
    </row>
    <row r="9113" spans="2:9" ht="20.100000000000001" hidden="1" customHeight="1" x14ac:dyDescent="0.25">
      <c r="B9113" s="48"/>
      <c r="C9113" s="49"/>
      <c r="D9113" s="49"/>
      <c r="E9113" s="49"/>
      <c r="F9113" s="49"/>
      <c r="G9113" s="50"/>
      <c r="H9113" s="47"/>
      <c r="I9113" s="47"/>
    </row>
    <row r="9114" spans="2:9" ht="20.100000000000001" hidden="1" customHeight="1" x14ac:dyDescent="0.25">
      <c r="B9114" s="48"/>
      <c r="C9114" s="49"/>
      <c r="D9114" s="49"/>
      <c r="E9114" s="49"/>
      <c r="F9114" s="49"/>
      <c r="G9114" s="50"/>
      <c r="H9114" s="47"/>
      <c r="I9114" s="47"/>
    </row>
    <row r="9115" spans="2:9" ht="20.100000000000001" hidden="1" customHeight="1" x14ac:dyDescent="0.25">
      <c r="B9115" s="48"/>
      <c r="C9115" s="49"/>
      <c r="D9115" s="49"/>
      <c r="E9115" s="49"/>
      <c r="F9115" s="49"/>
      <c r="G9115" s="50"/>
      <c r="H9115" s="47"/>
      <c r="I9115" s="47"/>
    </row>
    <row r="9116" spans="2:9" ht="20.100000000000001" hidden="1" customHeight="1" x14ac:dyDescent="0.25">
      <c r="B9116" s="48"/>
      <c r="C9116" s="49"/>
      <c r="D9116" s="49"/>
      <c r="E9116" s="49"/>
      <c r="F9116" s="49"/>
      <c r="G9116" s="50"/>
      <c r="H9116" s="47"/>
      <c r="I9116" s="47"/>
    </row>
    <row r="9117" spans="2:9" ht="20.100000000000001" hidden="1" customHeight="1" x14ac:dyDescent="0.25">
      <c r="B9117" s="48"/>
      <c r="C9117" s="49"/>
      <c r="D9117" s="49"/>
      <c r="E9117" s="49"/>
      <c r="F9117" s="49"/>
      <c r="G9117" s="50"/>
      <c r="H9117" s="47"/>
      <c r="I9117" s="47"/>
    </row>
    <row r="9118" spans="2:9" ht="20.100000000000001" hidden="1" customHeight="1" x14ac:dyDescent="0.25">
      <c r="B9118" s="48"/>
      <c r="C9118" s="49"/>
      <c r="D9118" s="49"/>
      <c r="E9118" s="49"/>
      <c r="F9118" s="49"/>
      <c r="G9118" s="50"/>
      <c r="H9118" s="47"/>
      <c r="I9118" s="47"/>
    </row>
    <row r="9119" spans="2:9" ht="20.100000000000001" hidden="1" customHeight="1" x14ac:dyDescent="0.25">
      <c r="B9119" s="48"/>
      <c r="C9119" s="49"/>
      <c r="D9119" s="49"/>
      <c r="E9119" s="49"/>
      <c r="F9119" s="49"/>
      <c r="G9119" s="50"/>
      <c r="H9119" s="47"/>
      <c r="I9119" s="47"/>
    </row>
    <row r="9120" spans="2:9" ht="20.100000000000001" hidden="1" customHeight="1" x14ac:dyDescent="0.25">
      <c r="B9120" s="48"/>
      <c r="C9120" s="49"/>
      <c r="D9120" s="49"/>
      <c r="E9120" s="49"/>
      <c r="F9120" s="49"/>
      <c r="G9120" s="50"/>
      <c r="H9120" s="47"/>
      <c r="I9120" s="47"/>
    </row>
    <row r="9121" spans="2:9" ht="20.100000000000001" hidden="1" customHeight="1" x14ac:dyDescent="0.25">
      <c r="B9121" s="48"/>
      <c r="C9121" s="49"/>
      <c r="D9121" s="49"/>
      <c r="E9121" s="49"/>
      <c r="F9121" s="49"/>
      <c r="G9121" s="50"/>
      <c r="H9121" s="47"/>
      <c r="I9121" s="47"/>
    </row>
    <row r="9122" spans="2:9" ht="20.100000000000001" hidden="1" customHeight="1" x14ac:dyDescent="0.25">
      <c r="B9122" s="48"/>
      <c r="C9122" s="49"/>
      <c r="D9122" s="49"/>
      <c r="E9122" s="49"/>
      <c r="F9122" s="49"/>
      <c r="G9122" s="50"/>
      <c r="H9122" s="47"/>
      <c r="I9122" s="47"/>
    </row>
    <row r="9123" spans="2:9" ht="20.100000000000001" hidden="1" customHeight="1" x14ac:dyDescent="0.25">
      <c r="B9123" s="48"/>
      <c r="C9123" s="49"/>
      <c r="D9123" s="49"/>
      <c r="E9123" s="49"/>
      <c r="F9123" s="49"/>
      <c r="G9123" s="50"/>
      <c r="H9123" s="47"/>
      <c r="I9123" s="47"/>
    </row>
    <row r="9124" spans="2:9" ht="20.100000000000001" hidden="1" customHeight="1" x14ac:dyDescent="0.25">
      <c r="B9124" s="48"/>
      <c r="C9124" s="49"/>
      <c r="D9124" s="49"/>
      <c r="E9124" s="49"/>
      <c r="F9124" s="49"/>
      <c r="G9124" s="50"/>
      <c r="H9124" s="47"/>
      <c r="I9124" s="47"/>
    </row>
    <row r="9125" spans="2:9" ht="20.100000000000001" hidden="1" customHeight="1" x14ac:dyDescent="0.25">
      <c r="B9125" s="48"/>
      <c r="C9125" s="49"/>
      <c r="D9125" s="49"/>
      <c r="E9125" s="49"/>
      <c r="F9125" s="49"/>
      <c r="G9125" s="50"/>
      <c r="H9125" s="47"/>
      <c r="I9125" s="47"/>
    </row>
    <row r="9126" spans="2:9" ht="20.100000000000001" hidden="1" customHeight="1" x14ac:dyDescent="0.25">
      <c r="B9126" s="48"/>
      <c r="C9126" s="49"/>
      <c r="D9126" s="49"/>
      <c r="E9126" s="49"/>
      <c r="F9126" s="49"/>
      <c r="G9126" s="50"/>
      <c r="H9126" s="47"/>
      <c r="I9126" s="47"/>
    </row>
    <row r="9127" spans="2:9" ht="20.100000000000001" hidden="1" customHeight="1" x14ac:dyDescent="0.25">
      <c r="B9127" s="48"/>
      <c r="C9127" s="49"/>
      <c r="D9127" s="49"/>
      <c r="E9127" s="49"/>
      <c r="F9127" s="49"/>
      <c r="G9127" s="50"/>
      <c r="H9127" s="47"/>
      <c r="I9127" s="47"/>
    </row>
    <row r="9128" spans="2:9" ht="20.100000000000001" hidden="1" customHeight="1" x14ac:dyDescent="0.25">
      <c r="B9128" s="48"/>
      <c r="C9128" s="49"/>
      <c r="D9128" s="49"/>
      <c r="E9128" s="49"/>
      <c r="F9128" s="49"/>
      <c r="G9128" s="50"/>
      <c r="H9128" s="47"/>
      <c r="I9128" s="47"/>
    </row>
    <row r="9129" spans="2:9" ht="20.100000000000001" hidden="1" customHeight="1" x14ac:dyDescent="0.25">
      <c r="B9129" s="48"/>
      <c r="C9129" s="49"/>
      <c r="D9129" s="49"/>
      <c r="E9129" s="49"/>
      <c r="F9129" s="49"/>
      <c r="G9129" s="50"/>
      <c r="H9129" s="47"/>
      <c r="I9129" s="47"/>
    </row>
    <row r="9130" spans="2:9" ht="20.100000000000001" hidden="1" customHeight="1" x14ac:dyDescent="0.25">
      <c r="B9130" s="48"/>
      <c r="C9130" s="49"/>
      <c r="D9130" s="49"/>
      <c r="E9130" s="49"/>
      <c r="F9130" s="49"/>
      <c r="G9130" s="50"/>
      <c r="H9130" s="47"/>
      <c r="I9130" s="47"/>
    </row>
    <row r="9131" spans="2:9" ht="20.100000000000001" hidden="1" customHeight="1" x14ac:dyDescent="0.25">
      <c r="B9131" s="48"/>
      <c r="C9131" s="49"/>
      <c r="D9131" s="49"/>
      <c r="E9131" s="49"/>
      <c r="F9131" s="49"/>
      <c r="G9131" s="50"/>
      <c r="H9131" s="47"/>
      <c r="I9131" s="47"/>
    </row>
    <row r="9132" spans="2:9" ht="20.100000000000001" hidden="1" customHeight="1" x14ac:dyDescent="0.25">
      <c r="B9132" s="48"/>
      <c r="C9132" s="49"/>
      <c r="D9132" s="49"/>
      <c r="E9132" s="49"/>
      <c r="F9132" s="49"/>
      <c r="G9132" s="50"/>
      <c r="H9132" s="47"/>
      <c r="I9132" s="47"/>
    </row>
    <row r="9133" spans="2:9" ht="20.100000000000001" hidden="1" customHeight="1" x14ac:dyDescent="0.25">
      <c r="B9133" s="48"/>
      <c r="C9133" s="49"/>
      <c r="D9133" s="49"/>
      <c r="E9133" s="49"/>
      <c r="F9133" s="49"/>
      <c r="G9133" s="50"/>
      <c r="H9133" s="47"/>
      <c r="I9133" s="47"/>
    </row>
    <row r="9134" spans="2:9" ht="20.100000000000001" hidden="1" customHeight="1" x14ac:dyDescent="0.25">
      <c r="B9134" s="48"/>
      <c r="C9134" s="49"/>
      <c r="D9134" s="49"/>
      <c r="E9134" s="49"/>
      <c r="F9134" s="49"/>
      <c r="G9134" s="50"/>
      <c r="H9134" s="47"/>
      <c r="I9134" s="47"/>
    </row>
    <row r="9135" spans="2:9" ht="20.100000000000001" hidden="1" customHeight="1" x14ac:dyDescent="0.25">
      <c r="B9135" s="48"/>
      <c r="C9135" s="49"/>
      <c r="D9135" s="49"/>
      <c r="E9135" s="49"/>
      <c r="F9135" s="49"/>
      <c r="G9135" s="50"/>
      <c r="H9135" s="47"/>
      <c r="I9135" s="47"/>
    </row>
    <row r="9136" spans="2:9" ht="20.100000000000001" hidden="1" customHeight="1" x14ac:dyDescent="0.25">
      <c r="B9136" s="48"/>
      <c r="C9136" s="49"/>
      <c r="D9136" s="49"/>
      <c r="E9136" s="49"/>
      <c r="F9136" s="49"/>
      <c r="G9136" s="50"/>
      <c r="H9136" s="47"/>
      <c r="I9136" s="47"/>
    </row>
    <row r="9137" spans="2:9" ht="20.100000000000001" hidden="1" customHeight="1" x14ac:dyDescent="0.25">
      <c r="B9137" s="48"/>
      <c r="C9137" s="49"/>
      <c r="D9137" s="49"/>
      <c r="E9137" s="49"/>
      <c r="F9137" s="49"/>
      <c r="G9137" s="50"/>
      <c r="H9137" s="47"/>
      <c r="I9137" s="47"/>
    </row>
    <row r="9138" spans="2:9" ht="20.100000000000001" hidden="1" customHeight="1" x14ac:dyDescent="0.25">
      <c r="B9138" s="48"/>
      <c r="C9138" s="49"/>
      <c r="D9138" s="49"/>
      <c r="E9138" s="49"/>
      <c r="F9138" s="49"/>
      <c r="G9138" s="50"/>
      <c r="H9138" s="47"/>
      <c r="I9138" s="47"/>
    </row>
    <row r="9139" spans="2:9" ht="20.100000000000001" hidden="1" customHeight="1" x14ac:dyDescent="0.25">
      <c r="B9139" s="48"/>
      <c r="C9139" s="49"/>
      <c r="D9139" s="49"/>
      <c r="E9139" s="49"/>
      <c r="F9139" s="49"/>
      <c r="G9139" s="50"/>
      <c r="H9139" s="47"/>
      <c r="I9139" s="47"/>
    </row>
    <row r="9140" spans="2:9" ht="20.100000000000001" hidden="1" customHeight="1" x14ac:dyDescent="0.25">
      <c r="B9140" s="48"/>
      <c r="C9140" s="49"/>
      <c r="D9140" s="49"/>
      <c r="E9140" s="49"/>
      <c r="F9140" s="49"/>
      <c r="G9140" s="50"/>
      <c r="H9140" s="47"/>
      <c r="I9140" s="47"/>
    </row>
    <row r="9141" spans="2:9" ht="20.100000000000001" hidden="1" customHeight="1" x14ac:dyDescent="0.25">
      <c r="B9141" s="48"/>
      <c r="C9141" s="49"/>
      <c r="D9141" s="49"/>
      <c r="E9141" s="49"/>
      <c r="F9141" s="49"/>
      <c r="G9141" s="50"/>
      <c r="H9141" s="47"/>
      <c r="I9141" s="47"/>
    </row>
    <row r="9142" spans="2:9" ht="20.100000000000001" hidden="1" customHeight="1" x14ac:dyDescent="0.25">
      <c r="B9142" s="48"/>
      <c r="C9142" s="49"/>
      <c r="D9142" s="49"/>
      <c r="E9142" s="49"/>
      <c r="F9142" s="49"/>
      <c r="G9142" s="50"/>
      <c r="H9142" s="47"/>
      <c r="I9142" s="47"/>
    </row>
    <row r="9143" spans="2:9" ht="20.100000000000001" hidden="1" customHeight="1" x14ac:dyDescent="0.25">
      <c r="B9143" s="48"/>
      <c r="C9143" s="49"/>
      <c r="D9143" s="49"/>
      <c r="E9143" s="49"/>
      <c r="F9143" s="49"/>
      <c r="G9143" s="50"/>
      <c r="H9143" s="47"/>
      <c r="I9143" s="47"/>
    </row>
    <row r="9144" spans="2:9" ht="20.100000000000001" hidden="1" customHeight="1" x14ac:dyDescent="0.25">
      <c r="B9144" s="48"/>
      <c r="C9144" s="49"/>
      <c r="D9144" s="49"/>
      <c r="E9144" s="49"/>
      <c r="F9144" s="49"/>
      <c r="G9144" s="50"/>
      <c r="H9144" s="47"/>
      <c r="I9144" s="47"/>
    </row>
    <row r="9145" spans="2:9" ht="20.100000000000001" hidden="1" customHeight="1" x14ac:dyDescent="0.25">
      <c r="B9145" s="48"/>
      <c r="C9145" s="49"/>
      <c r="D9145" s="49"/>
      <c r="E9145" s="49"/>
      <c r="F9145" s="49"/>
      <c r="G9145" s="50"/>
      <c r="H9145" s="47"/>
      <c r="I9145" s="47"/>
    </row>
    <row r="9146" spans="2:9" ht="20.100000000000001" hidden="1" customHeight="1" x14ac:dyDescent="0.25">
      <c r="B9146" s="48"/>
      <c r="C9146" s="49"/>
      <c r="D9146" s="49"/>
      <c r="E9146" s="49"/>
      <c r="F9146" s="49"/>
      <c r="G9146" s="50"/>
      <c r="H9146" s="47"/>
      <c r="I9146" s="47"/>
    </row>
    <row r="9147" spans="2:9" ht="20.100000000000001" hidden="1" customHeight="1" x14ac:dyDescent="0.25">
      <c r="B9147" s="48"/>
      <c r="C9147" s="49"/>
      <c r="D9147" s="49"/>
      <c r="E9147" s="49"/>
      <c r="F9147" s="49"/>
      <c r="G9147" s="50"/>
      <c r="H9147" s="47"/>
      <c r="I9147" s="47"/>
    </row>
    <row r="9148" spans="2:9" ht="20.100000000000001" hidden="1" customHeight="1" x14ac:dyDescent="0.25">
      <c r="B9148" s="48"/>
      <c r="C9148" s="49"/>
      <c r="D9148" s="49"/>
      <c r="E9148" s="49"/>
      <c r="F9148" s="49"/>
      <c r="G9148" s="50"/>
      <c r="H9148" s="47"/>
      <c r="I9148" s="47"/>
    </row>
    <row r="9149" spans="2:9" ht="20.100000000000001" hidden="1" customHeight="1" x14ac:dyDescent="0.25">
      <c r="B9149" s="48"/>
      <c r="C9149" s="49"/>
      <c r="D9149" s="49"/>
      <c r="E9149" s="49"/>
      <c r="F9149" s="49"/>
      <c r="G9149" s="50"/>
      <c r="H9149" s="47"/>
      <c r="I9149" s="47"/>
    </row>
    <row r="9150" spans="2:9" ht="20.100000000000001" hidden="1" customHeight="1" x14ac:dyDescent="0.25">
      <c r="B9150" s="48"/>
      <c r="C9150" s="49"/>
      <c r="D9150" s="49"/>
      <c r="E9150" s="49"/>
      <c r="F9150" s="49"/>
      <c r="G9150" s="50"/>
      <c r="H9150" s="47"/>
      <c r="I9150" s="47"/>
    </row>
    <row r="9151" spans="2:9" ht="20.100000000000001" hidden="1" customHeight="1" x14ac:dyDescent="0.25">
      <c r="B9151" s="48"/>
      <c r="C9151" s="49"/>
      <c r="D9151" s="49"/>
      <c r="E9151" s="49"/>
      <c r="F9151" s="49"/>
      <c r="G9151" s="50"/>
      <c r="H9151" s="47"/>
      <c r="I9151" s="47"/>
    </row>
    <row r="9152" spans="2:9" ht="20.100000000000001" hidden="1" customHeight="1" x14ac:dyDescent="0.25">
      <c r="B9152" s="48"/>
      <c r="C9152" s="49"/>
      <c r="D9152" s="49"/>
      <c r="E9152" s="49"/>
      <c r="F9152" s="49"/>
      <c r="G9152" s="50"/>
      <c r="H9152" s="47"/>
      <c r="I9152" s="47"/>
    </row>
    <row r="9153" spans="2:9" ht="20.100000000000001" hidden="1" customHeight="1" x14ac:dyDescent="0.25">
      <c r="B9153" s="48"/>
      <c r="C9153" s="49"/>
      <c r="D9153" s="49"/>
      <c r="E9153" s="49"/>
      <c r="F9153" s="49"/>
      <c r="G9153" s="50"/>
      <c r="H9153" s="47"/>
      <c r="I9153" s="47"/>
    </row>
    <row r="9154" spans="2:9" ht="20.100000000000001" hidden="1" customHeight="1" x14ac:dyDescent="0.25">
      <c r="B9154" s="48"/>
      <c r="C9154" s="49"/>
      <c r="D9154" s="49"/>
      <c r="E9154" s="49"/>
      <c r="F9154" s="49"/>
      <c r="G9154" s="50"/>
      <c r="H9154" s="47"/>
      <c r="I9154" s="47"/>
    </row>
    <row r="9155" spans="2:9" ht="20.100000000000001" hidden="1" customHeight="1" x14ac:dyDescent="0.25">
      <c r="B9155" s="48"/>
      <c r="C9155" s="49"/>
      <c r="D9155" s="49"/>
      <c r="E9155" s="49"/>
      <c r="F9155" s="49"/>
      <c r="G9155" s="50"/>
      <c r="H9155" s="47"/>
      <c r="I9155" s="47"/>
    </row>
    <row r="9156" spans="2:9" ht="20.100000000000001" hidden="1" customHeight="1" x14ac:dyDescent="0.25">
      <c r="B9156" s="48"/>
      <c r="C9156" s="49"/>
      <c r="D9156" s="49"/>
      <c r="E9156" s="49"/>
      <c r="F9156" s="49"/>
      <c r="G9156" s="50"/>
      <c r="H9156" s="47"/>
      <c r="I9156" s="47"/>
    </row>
    <row r="9157" spans="2:9" ht="20.100000000000001" hidden="1" customHeight="1" x14ac:dyDescent="0.25">
      <c r="B9157" s="48"/>
      <c r="C9157" s="49"/>
      <c r="D9157" s="49"/>
      <c r="E9157" s="49"/>
      <c r="F9157" s="49"/>
      <c r="G9157" s="50"/>
      <c r="H9157" s="47"/>
      <c r="I9157" s="47"/>
    </row>
    <row r="9158" spans="2:9" ht="20.100000000000001" hidden="1" customHeight="1" x14ac:dyDescent="0.25">
      <c r="B9158" s="48"/>
      <c r="C9158" s="49"/>
      <c r="D9158" s="49"/>
      <c r="E9158" s="49"/>
      <c r="F9158" s="49"/>
      <c r="G9158" s="50"/>
      <c r="H9158" s="47"/>
      <c r="I9158" s="47"/>
    </row>
    <row r="9159" spans="2:9" ht="20.100000000000001" hidden="1" customHeight="1" x14ac:dyDescent="0.25">
      <c r="B9159" s="48"/>
      <c r="C9159" s="49"/>
      <c r="D9159" s="49"/>
      <c r="E9159" s="49"/>
      <c r="F9159" s="49"/>
      <c r="G9159" s="50"/>
      <c r="H9159" s="47"/>
      <c r="I9159" s="47"/>
    </row>
    <row r="9160" spans="2:9" ht="20.100000000000001" hidden="1" customHeight="1" x14ac:dyDescent="0.25">
      <c r="B9160" s="48"/>
      <c r="C9160" s="49"/>
      <c r="D9160" s="49"/>
      <c r="E9160" s="49"/>
      <c r="F9160" s="49"/>
      <c r="G9160" s="50"/>
      <c r="H9160" s="47"/>
      <c r="I9160" s="47"/>
    </row>
    <row r="9161" spans="2:9" ht="20.100000000000001" hidden="1" customHeight="1" x14ac:dyDescent="0.25">
      <c r="B9161" s="48"/>
      <c r="C9161" s="49"/>
      <c r="D9161" s="49"/>
      <c r="E9161" s="49"/>
      <c r="F9161" s="49"/>
      <c r="G9161" s="50"/>
      <c r="H9161" s="47"/>
      <c r="I9161" s="47"/>
    </row>
    <row r="9162" spans="2:9" ht="20.100000000000001" hidden="1" customHeight="1" x14ac:dyDescent="0.25">
      <c r="B9162" s="48"/>
      <c r="C9162" s="49"/>
      <c r="D9162" s="49"/>
      <c r="E9162" s="49"/>
      <c r="F9162" s="49"/>
      <c r="G9162" s="50"/>
      <c r="H9162" s="47"/>
      <c r="I9162" s="47"/>
    </row>
    <row r="9163" spans="2:9" ht="20.100000000000001" hidden="1" customHeight="1" x14ac:dyDescent="0.25">
      <c r="B9163" s="48"/>
      <c r="C9163" s="49"/>
      <c r="D9163" s="49"/>
      <c r="E9163" s="49"/>
      <c r="F9163" s="49"/>
      <c r="G9163" s="50"/>
      <c r="H9163" s="47"/>
      <c r="I9163" s="47"/>
    </row>
    <row r="9164" spans="2:9" ht="20.100000000000001" hidden="1" customHeight="1" x14ac:dyDescent="0.25">
      <c r="B9164" s="48"/>
      <c r="C9164" s="49"/>
      <c r="D9164" s="49"/>
      <c r="E9164" s="49"/>
      <c r="F9164" s="49"/>
      <c r="G9164" s="50"/>
      <c r="H9164" s="47"/>
      <c r="I9164" s="47"/>
    </row>
    <row r="9165" spans="2:9" ht="20.100000000000001" hidden="1" customHeight="1" x14ac:dyDescent="0.25">
      <c r="B9165" s="48"/>
      <c r="C9165" s="49"/>
      <c r="D9165" s="49"/>
      <c r="E9165" s="49"/>
      <c r="F9165" s="49"/>
      <c r="G9165" s="50"/>
      <c r="H9165" s="47"/>
      <c r="I9165" s="47"/>
    </row>
    <row r="9166" spans="2:9" ht="20.100000000000001" hidden="1" customHeight="1" x14ac:dyDescent="0.25">
      <c r="B9166" s="48"/>
      <c r="C9166" s="49"/>
      <c r="D9166" s="49"/>
      <c r="E9166" s="49"/>
      <c r="F9166" s="49"/>
      <c r="G9166" s="50"/>
      <c r="H9166" s="47"/>
      <c r="I9166" s="47"/>
    </row>
    <row r="9167" spans="2:9" ht="20.100000000000001" hidden="1" customHeight="1" x14ac:dyDescent="0.25">
      <c r="B9167" s="48"/>
      <c r="C9167" s="49"/>
      <c r="D9167" s="49"/>
      <c r="E9167" s="49"/>
      <c r="F9167" s="49"/>
      <c r="G9167" s="50"/>
      <c r="H9167" s="47"/>
      <c r="I9167" s="47"/>
    </row>
    <row r="9168" spans="2:9" ht="20.100000000000001" hidden="1" customHeight="1" x14ac:dyDescent="0.25">
      <c r="B9168" s="48"/>
      <c r="C9168" s="49"/>
      <c r="D9168" s="49"/>
      <c r="E9168" s="49"/>
      <c r="F9168" s="49"/>
      <c r="G9168" s="50"/>
      <c r="H9168" s="47"/>
      <c r="I9168" s="47"/>
    </row>
    <row r="9169" spans="2:9" ht="20.100000000000001" hidden="1" customHeight="1" x14ac:dyDescent="0.25">
      <c r="B9169" s="48"/>
      <c r="C9169" s="49"/>
      <c r="D9169" s="49"/>
      <c r="E9169" s="49"/>
      <c r="F9169" s="49"/>
      <c r="G9169" s="50"/>
      <c r="H9169" s="47"/>
      <c r="I9169" s="47"/>
    </row>
    <row r="9170" spans="2:9" ht="20.100000000000001" hidden="1" customHeight="1" x14ac:dyDescent="0.25">
      <c r="B9170" s="48"/>
      <c r="C9170" s="49"/>
      <c r="D9170" s="49"/>
      <c r="E9170" s="49"/>
      <c r="F9170" s="49"/>
      <c r="G9170" s="50"/>
      <c r="H9170" s="47"/>
      <c r="I9170" s="47"/>
    </row>
    <row r="9171" spans="2:9" ht="20.100000000000001" hidden="1" customHeight="1" x14ac:dyDescent="0.25">
      <c r="B9171" s="48"/>
      <c r="C9171" s="49"/>
      <c r="D9171" s="49"/>
      <c r="E9171" s="49"/>
      <c r="F9171" s="49"/>
      <c r="G9171" s="50"/>
      <c r="H9171" s="47"/>
      <c r="I9171" s="47"/>
    </row>
    <row r="9172" spans="2:9" ht="20.100000000000001" hidden="1" customHeight="1" x14ac:dyDescent="0.25">
      <c r="B9172" s="48"/>
      <c r="C9172" s="49"/>
      <c r="D9172" s="49"/>
      <c r="E9172" s="49"/>
      <c r="F9172" s="49"/>
      <c r="G9172" s="50"/>
      <c r="H9172" s="47"/>
      <c r="I9172" s="47"/>
    </row>
    <row r="9173" spans="2:9" ht="20.100000000000001" hidden="1" customHeight="1" x14ac:dyDescent="0.25">
      <c r="B9173" s="48"/>
      <c r="C9173" s="49"/>
      <c r="D9173" s="49"/>
      <c r="E9173" s="49"/>
      <c r="F9173" s="49"/>
      <c r="G9173" s="50"/>
      <c r="H9173" s="47"/>
      <c r="I9173" s="47"/>
    </row>
    <row r="9174" spans="2:9" ht="20.100000000000001" hidden="1" customHeight="1" x14ac:dyDescent="0.25">
      <c r="B9174" s="48"/>
      <c r="C9174" s="49"/>
      <c r="D9174" s="49"/>
      <c r="E9174" s="49"/>
      <c r="F9174" s="49"/>
      <c r="G9174" s="50"/>
      <c r="H9174" s="47"/>
      <c r="I9174" s="47"/>
    </row>
    <row r="9175" spans="2:9" ht="20.100000000000001" hidden="1" customHeight="1" x14ac:dyDescent="0.25">
      <c r="B9175" s="48"/>
      <c r="C9175" s="49"/>
      <c r="D9175" s="49"/>
      <c r="E9175" s="49"/>
      <c r="F9175" s="49"/>
      <c r="G9175" s="50"/>
      <c r="H9175" s="47"/>
      <c r="I9175" s="47"/>
    </row>
    <row r="9176" spans="2:9" ht="20.100000000000001" hidden="1" customHeight="1" x14ac:dyDescent="0.25">
      <c r="B9176" s="48"/>
      <c r="C9176" s="49"/>
      <c r="D9176" s="49"/>
      <c r="E9176" s="49"/>
      <c r="F9176" s="49"/>
      <c r="G9176" s="50"/>
      <c r="H9176" s="47"/>
      <c r="I9176" s="47"/>
    </row>
    <row r="9177" spans="2:9" ht="20.100000000000001" hidden="1" customHeight="1" x14ac:dyDescent="0.25">
      <c r="B9177" s="48"/>
      <c r="C9177" s="49"/>
      <c r="D9177" s="49"/>
      <c r="E9177" s="49"/>
      <c r="F9177" s="49"/>
      <c r="G9177" s="50"/>
      <c r="H9177" s="47"/>
      <c r="I9177" s="47"/>
    </row>
    <row r="9178" spans="2:9" ht="20.100000000000001" hidden="1" customHeight="1" x14ac:dyDescent="0.25">
      <c r="B9178" s="48"/>
      <c r="C9178" s="49"/>
      <c r="D9178" s="49"/>
      <c r="E9178" s="49"/>
      <c r="F9178" s="49"/>
      <c r="G9178" s="50"/>
      <c r="H9178" s="47"/>
      <c r="I9178" s="47"/>
    </row>
    <row r="9179" spans="2:9" ht="20.100000000000001" hidden="1" customHeight="1" x14ac:dyDescent="0.25">
      <c r="B9179" s="48"/>
      <c r="C9179" s="49"/>
      <c r="D9179" s="49"/>
      <c r="E9179" s="49"/>
      <c r="F9179" s="49"/>
      <c r="G9179" s="50"/>
      <c r="H9179" s="47"/>
      <c r="I9179" s="47"/>
    </row>
    <row r="9180" spans="2:9" ht="20.100000000000001" hidden="1" customHeight="1" x14ac:dyDescent="0.25">
      <c r="B9180" s="48"/>
      <c r="C9180" s="49"/>
      <c r="D9180" s="49"/>
      <c r="E9180" s="49"/>
      <c r="F9180" s="49"/>
      <c r="G9180" s="50"/>
      <c r="H9180" s="47"/>
      <c r="I9180" s="47"/>
    </row>
    <row r="9181" spans="2:9" ht="20.100000000000001" hidden="1" customHeight="1" x14ac:dyDescent="0.25">
      <c r="B9181" s="48"/>
      <c r="C9181" s="49"/>
      <c r="D9181" s="49"/>
      <c r="E9181" s="49"/>
      <c r="F9181" s="49"/>
      <c r="G9181" s="50"/>
      <c r="H9181" s="47"/>
      <c r="I9181" s="47"/>
    </row>
    <row r="9182" spans="2:9" ht="20.100000000000001" hidden="1" customHeight="1" x14ac:dyDescent="0.25">
      <c r="B9182" s="48"/>
      <c r="C9182" s="49"/>
      <c r="D9182" s="49"/>
      <c r="E9182" s="49"/>
      <c r="F9182" s="49"/>
      <c r="G9182" s="50"/>
      <c r="H9182" s="47"/>
      <c r="I9182" s="47"/>
    </row>
    <row r="9183" spans="2:9" ht="20.100000000000001" hidden="1" customHeight="1" x14ac:dyDescent="0.25">
      <c r="B9183" s="48"/>
      <c r="C9183" s="49"/>
      <c r="D9183" s="49"/>
      <c r="E9183" s="49"/>
      <c r="F9183" s="49"/>
      <c r="G9183" s="50"/>
      <c r="H9183" s="47"/>
      <c r="I9183" s="47"/>
    </row>
    <row r="9184" spans="2:9" ht="20.100000000000001" hidden="1" customHeight="1" x14ac:dyDescent="0.25">
      <c r="B9184" s="48"/>
      <c r="C9184" s="49"/>
      <c r="D9184" s="49"/>
      <c r="E9184" s="49"/>
      <c r="F9184" s="49"/>
      <c r="G9184" s="50"/>
      <c r="H9184" s="47"/>
      <c r="I9184" s="47"/>
    </row>
    <row r="9185" spans="2:9" ht="20.100000000000001" hidden="1" customHeight="1" x14ac:dyDescent="0.25">
      <c r="B9185" s="48"/>
      <c r="C9185" s="49"/>
      <c r="D9185" s="49"/>
      <c r="E9185" s="49"/>
      <c r="F9185" s="49"/>
      <c r="G9185" s="50"/>
      <c r="H9185" s="47"/>
      <c r="I9185" s="47"/>
    </row>
    <row r="9186" spans="2:9" ht="20.100000000000001" hidden="1" customHeight="1" x14ac:dyDescent="0.25">
      <c r="B9186" s="48"/>
      <c r="C9186" s="49"/>
      <c r="D9186" s="49"/>
      <c r="E9186" s="49"/>
      <c r="F9186" s="49"/>
      <c r="G9186" s="50"/>
      <c r="H9186" s="47"/>
      <c r="I9186" s="47"/>
    </row>
    <row r="9187" spans="2:9" ht="20.100000000000001" hidden="1" customHeight="1" x14ac:dyDescent="0.25">
      <c r="B9187" s="48"/>
      <c r="C9187" s="49"/>
      <c r="D9187" s="49"/>
      <c r="E9187" s="49"/>
      <c r="F9187" s="49"/>
      <c r="G9187" s="50"/>
      <c r="H9187" s="47"/>
      <c r="I9187" s="47"/>
    </row>
    <row r="9188" spans="2:9" ht="20.100000000000001" hidden="1" customHeight="1" x14ac:dyDescent="0.25">
      <c r="B9188" s="48"/>
      <c r="C9188" s="49"/>
      <c r="D9188" s="49"/>
      <c r="E9188" s="49"/>
      <c r="F9188" s="49"/>
      <c r="G9188" s="50"/>
      <c r="H9188" s="47"/>
      <c r="I9188" s="47"/>
    </row>
    <row r="9189" spans="2:9" ht="20.100000000000001" hidden="1" customHeight="1" x14ac:dyDescent="0.25">
      <c r="B9189" s="48"/>
      <c r="C9189" s="49"/>
      <c r="D9189" s="49"/>
      <c r="E9189" s="49"/>
      <c r="F9189" s="49"/>
      <c r="G9189" s="50"/>
      <c r="H9189" s="47"/>
      <c r="I9189" s="47"/>
    </row>
    <row r="9190" spans="2:9" ht="20.100000000000001" hidden="1" customHeight="1" x14ac:dyDescent="0.25">
      <c r="B9190" s="48"/>
      <c r="C9190" s="49"/>
      <c r="D9190" s="49"/>
      <c r="E9190" s="49"/>
      <c r="F9190" s="49"/>
      <c r="G9190" s="50"/>
      <c r="H9190" s="47"/>
      <c r="I9190" s="47"/>
    </row>
    <row r="9191" spans="2:9" ht="20.100000000000001" hidden="1" customHeight="1" x14ac:dyDescent="0.25">
      <c r="B9191" s="48"/>
      <c r="C9191" s="49"/>
      <c r="D9191" s="49"/>
      <c r="E9191" s="49"/>
      <c r="F9191" s="49"/>
      <c r="G9191" s="50"/>
      <c r="H9191" s="47"/>
      <c r="I9191" s="47"/>
    </row>
    <row r="9192" spans="2:9" ht="20.100000000000001" hidden="1" customHeight="1" x14ac:dyDescent="0.25">
      <c r="B9192" s="48"/>
      <c r="C9192" s="49"/>
      <c r="D9192" s="49"/>
      <c r="E9192" s="49"/>
      <c r="F9192" s="49"/>
      <c r="G9192" s="50"/>
      <c r="H9192" s="47"/>
      <c r="I9192" s="47"/>
    </row>
    <row r="9193" spans="2:9" ht="20.100000000000001" hidden="1" customHeight="1" x14ac:dyDescent="0.25">
      <c r="B9193" s="48"/>
      <c r="C9193" s="49"/>
      <c r="D9193" s="49"/>
      <c r="E9193" s="49"/>
      <c r="F9193" s="49"/>
      <c r="G9193" s="50"/>
      <c r="H9193" s="47"/>
      <c r="I9193" s="47"/>
    </row>
    <row r="9194" spans="2:9" ht="20.100000000000001" hidden="1" customHeight="1" x14ac:dyDescent="0.25">
      <c r="B9194" s="48"/>
      <c r="C9194" s="49"/>
      <c r="D9194" s="49"/>
      <c r="E9194" s="49"/>
      <c r="F9194" s="49"/>
      <c r="G9194" s="50"/>
      <c r="H9194" s="47"/>
      <c r="I9194" s="47"/>
    </row>
    <row r="9195" spans="2:9" ht="20.100000000000001" hidden="1" customHeight="1" x14ac:dyDescent="0.25">
      <c r="B9195" s="48"/>
      <c r="C9195" s="49"/>
      <c r="D9195" s="49"/>
      <c r="E9195" s="49"/>
      <c r="F9195" s="49"/>
      <c r="G9195" s="50"/>
      <c r="H9195" s="47"/>
      <c r="I9195" s="47"/>
    </row>
    <row r="9196" spans="2:9" ht="20.100000000000001" hidden="1" customHeight="1" x14ac:dyDescent="0.25">
      <c r="B9196" s="48"/>
      <c r="C9196" s="49"/>
      <c r="D9196" s="49"/>
      <c r="E9196" s="49"/>
      <c r="F9196" s="49"/>
      <c r="G9196" s="50"/>
      <c r="H9196" s="47"/>
      <c r="I9196" s="47"/>
    </row>
    <row r="9197" spans="2:9" ht="20.100000000000001" hidden="1" customHeight="1" x14ac:dyDescent="0.25">
      <c r="B9197" s="48"/>
      <c r="C9197" s="49"/>
      <c r="D9197" s="49"/>
      <c r="E9197" s="49"/>
      <c r="F9197" s="49"/>
      <c r="G9197" s="50"/>
      <c r="H9197" s="47"/>
      <c r="I9197" s="47"/>
    </row>
    <row r="9198" spans="2:9" ht="20.100000000000001" hidden="1" customHeight="1" x14ac:dyDescent="0.25">
      <c r="B9198" s="48"/>
      <c r="C9198" s="49"/>
      <c r="D9198" s="49"/>
      <c r="E9198" s="49"/>
      <c r="F9198" s="49"/>
      <c r="G9198" s="50"/>
      <c r="H9198" s="47"/>
      <c r="I9198" s="47"/>
    </row>
    <row r="9199" spans="2:9" ht="20.100000000000001" hidden="1" customHeight="1" x14ac:dyDescent="0.25">
      <c r="B9199" s="48"/>
      <c r="C9199" s="49"/>
      <c r="D9199" s="49"/>
      <c r="E9199" s="49"/>
      <c r="F9199" s="49"/>
      <c r="G9199" s="50"/>
      <c r="H9199" s="47"/>
      <c r="I9199" s="47"/>
    </row>
    <row r="9200" spans="2:9" ht="20.100000000000001" hidden="1" customHeight="1" x14ac:dyDescent="0.25">
      <c r="B9200" s="48"/>
      <c r="C9200" s="49"/>
      <c r="D9200" s="49"/>
      <c r="E9200" s="49"/>
      <c r="F9200" s="49"/>
      <c r="G9200" s="50"/>
      <c r="H9200" s="47"/>
      <c r="I9200" s="47"/>
    </row>
    <row r="9201" spans="2:9" ht="20.100000000000001" hidden="1" customHeight="1" x14ac:dyDescent="0.25">
      <c r="B9201" s="48"/>
      <c r="C9201" s="49"/>
      <c r="D9201" s="49"/>
      <c r="E9201" s="49"/>
      <c r="F9201" s="49"/>
      <c r="G9201" s="50"/>
      <c r="H9201" s="47"/>
      <c r="I9201" s="47"/>
    </row>
    <row r="9202" spans="2:9" ht="20.100000000000001" hidden="1" customHeight="1" x14ac:dyDescent="0.25">
      <c r="B9202" s="48"/>
      <c r="C9202" s="49"/>
      <c r="D9202" s="49"/>
      <c r="E9202" s="49"/>
      <c r="F9202" s="49"/>
      <c r="G9202" s="50"/>
      <c r="H9202" s="47"/>
      <c r="I9202" s="47"/>
    </row>
    <row r="9203" spans="2:9" ht="20.100000000000001" hidden="1" customHeight="1" x14ac:dyDescent="0.25">
      <c r="B9203" s="48"/>
      <c r="C9203" s="49"/>
      <c r="D9203" s="49"/>
      <c r="E9203" s="49"/>
      <c r="F9203" s="49"/>
      <c r="G9203" s="50"/>
      <c r="H9203" s="47"/>
      <c r="I9203" s="47"/>
    </row>
    <row r="9204" spans="2:9" ht="20.100000000000001" hidden="1" customHeight="1" x14ac:dyDescent="0.25">
      <c r="B9204" s="48"/>
      <c r="C9204" s="49"/>
      <c r="D9204" s="49"/>
      <c r="E9204" s="49"/>
      <c r="F9204" s="49"/>
      <c r="G9204" s="50"/>
      <c r="H9204" s="47"/>
      <c r="I9204" s="47"/>
    </row>
    <row r="9205" spans="2:9" ht="20.100000000000001" hidden="1" customHeight="1" x14ac:dyDescent="0.25">
      <c r="B9205" s="48"/>
      <c r="C9205" s="49"/>
      <c r="D9205" s="49"/>
      <c r="E9205" s="49"/>
      <c r="F9205" s="49"/>
      <c r="G9205" s="50"/>
      <c r="H9205" s="47"/>
      <c r="I9205" s="47"/>
    </row>
    <row r="9206" spans="2:9" ht="20.100000000000001" hidden="1" customHeight="1" x14ac:dyDescent="0.25">
      <c r="B9206" s="48"/>
      <c r="C9206" s="49"/>
      <c r="D9206" s="49"/>
      <c r="E9206" s="49"/>
      <c r="F9206" s="49"/>
      <c r="G9206" s="50"/>
      <c r="H9206" s="47"/>
      <c r="I9206" s="47"/>
    </row>
    <row r="9207" spans="2:9" ht="20.100000000000001" hidden="1" customHeight="1" x14ac:dyDescent="0.25">
      <c r="B9207" s="48"/>
      <c r="C9207" s="49"/>
      <c r="D9207" s="49"/>
      <c r="E9207" s="49"/>
      <c r="F9207" s="49"/>
      <c r="G9207" s="50"/>
      <c r="H9207" s="47"/>
      <c r="I9207" s="47"/>
    </row>
    <row r="9208" spans="2:9" ht="20.100000000000001" hidden="1" customHeight="1" x14ac:dyDescent="0.25">
      <c r="B9208" s="48"/>
      <c r="C9208" s="49"/>
      <c r="D9208" s="49"/>
      <c r="E9208" s="49"/>
      <c r="F9208" s="49"/>
      <c r="G9208" s="50"/>
      <c r="H9208" s="47"/>
      <c r="I9208" s="47"/>
    </row>
    <row r="9209" spans="2:9" ht="20.100000000000001" hidden="1" customHeight="1" x14ac:dyDescent="0.25">
      <c r="B9209" s="48"/>
      <c r="C9209" s="49"/>
      <c r="D9209" s="49"/>
      <c r="E9209" s="49"/>
      <c r="F9209" s="49"/>
      <c r="G9209" s="50"/>
      <c r="H9209" s="47"/>
      <c r="I9209" s="47"/>
    </row>
    <row r="9210" spans="2:9" ht="20.100000000000001" hidden="1" customHeight="1" x14ac:dyDescent="0.25">
      <c r="B9210" s="48"/>
      <c r="C9210" s="49"/>
      <c r="D9210" s="49"/>
      <c r="E9210" s="49"/>
      <c r="F9210" s="49"/>
      <c r="G9210" s="50"/>
      <c r="H9210" s="47"/>
      <c r="I9210" s="47"/>
    </row>
    <row r="9211" spans="2:9" ht="20.100000000000001" hidden="1" customHeight="1" x14ac:dyDescent="0.25">
      <c r="B9211" s="48"/>
      <c r="C9211" s="49"/>
      <c r="D9211" s="49"/>
      <c r="E9211" s="49"/>
      <c r="F9211" s="49"/>
      <c r="G9211" s="50"/>
      <c r="H9211" s="47"/>
      <c r="I9211" s="47"/>
    </row>
    <row r="9212" spans="2:9" ht="20.100000000000001" hidden="1" customHeight="1" x14ac:dyDescent="0.25">
      <c r="B9212" s="48"/>
      <c r="C9212" s="49"/>
      <c r="D9212" s="49"/>
      <c r="E9212" s="49"/>
      <c r="F9212" s="49"/>
      <c r="G9212" s="50"/>
      <c r="H9212" s="47"/>
      <c r="I9212" s="47"/>
    </row>
    <row r="9213" spans="2:9" ht="20.100000000000001" hidden="1" customHeight="1" x14ac:dyDescent="0.25">
      <c r="B9213" s="48"/>
      <c r="C9213" s="49"/>
      <c r="D9213" s="49"/>
      <c r="E9213" s="49"/>
      <c r="F9213" s="49"/>
      <c r="G9213" s="50"/>
      <c r="H9213" s="47"/>
      <c r="I9213" s="47"/>
    </row>
    <row r="9214" spans="2:9" ht="20.100000000000001" hidden="1" customHeight="1" x14ac:dyDescent="0.25">
      <c r="B9214" s="48"/>
      <c r="C9214" s="49"/>
      <c r="D9214" s="49"/>
      <c r="E9214" s="49"/>
      <c r="F9214" s="49"/>
      <c r="G9214" s="50"/>
      <c r="H9214" s="47"/>
      <c r="I9214" s="47"/>
    </row>
    <row r="9215" spans="2:9" ht="20.100000000000001" hidden="1" customHeight="1" x14ac:dyDescent="0.25">
      <c r="B9215" s="48"/>
      <c r="C9215" s="49"/>
      <c r="D9215" s="49"/>
      <c r="E9215" s="49"/>
      <c r="F9215" s="49"/>
      <c r="G9215" s="50"/>
      <c r="H9215" s="47"/>
      <c r="I9215" s="47"/>
    </row>
    <row r="9216" spans="2:9" ht="20.100000000000001" hidden="1" customHeight="1" x14ac:dyDescent="0.25">
      <c r="B9216" s="48"/>
      <c r="C9216" s="49"/>
      <c r="D9216" s="49"/>
      <c r="E9216" s="49"/>
      <c r="F9216" s="49"/>
      <c r="G9216" s="50"/>
      <c r="H9216" s="47"/>
      <c r="I9216" s="47"/>
    </row>
    <row r="9217" spans="2:9" ht="20.100000000000001" hidden="1" customHeight="1" x14ac:dyDescent="0.25">
      <c r="B9217" s="48"/>
      <c r="C9217" s="49"/>
      <c r="D9217" s="49"/>
      <c r="E9217" s="49"/>
      <c r="F9217" s="49"/>
      <c r="G9217" s="50"/>
      <c r="H9217" s="47"/>
      <c r="I9217" s="47"/>
    </row>
    <row r="9218" spans="2:9" ht="20.100000000000001" hidden="1" customHeight="1" x14ac:dyDescent="0.25">
      <c r="B9218" s="48"/>
      <c r="C9218" s="49"/>
      <c r="D9218" s="49"/>
      <c r="E9218" s="49"/>
      <c r="F9218" s="49"/>
      <c r="G9218" s="50"/>
      <c r="H9218" s="47"/>
      <c r="I9218" s="47"/>
    </row>
    <row r="9219" spans="2:9" ht="20.100000000000001" hidden="1" customHeight="1" x14ac:dyDescent="0.25">
      <c r="B9219" s="48"/>
      <c r="C9219" s="49"/>
      <c r="D9219" s="49"/>
      <c r="E9219" s="49"/>
      <c r="F9219" s="49"/>
      <c r="G9219" s="50"/>
      <c r="H9219" s="47"/>
      <c r="I9219" s="47"/>
    </row>
    <row r="9220" spans="2:9" ht="20.100000000000001" hidden="1" customHeight="1" x14ac:dyDescent="0.25">
      <c r="B9220" s="48"/>
      <c r="C9220" s="49"/>
      <c r="D9220" s="49"/>
      <c r="E9220" s="49"/>
      <c r="F9220" s="49"/>
      <c r="G9220" s="50"/>
      <c r="H9220" s="47"/>
      <c r="I9220" s="47"/>
    </row>
    <row r="9221" spans="2:9" ht="20.100000000000001" hidden="1" customHeight="1" x14ac:dyDescent="0.25">
      <c r="B9221" s="48"/>
      <c r="C9221" s="49"/>
      <c r="D9221" s="49"/>
      <c r="E9221" s="49"/>
      <c r="F9221" s="49"/>
      <c r="G9221" s="50"/>
      <c r="H9221" s="47"/>
      <c r="I9221" s="47"/>
    </row>
    <row r="9222" spans="2:9" ht="20.100000000000001" hidden="1" customHeight="1" x14ac:dyDescent="0.25">
      <c r="B9222" s="48"/>
      <c r="C9222" s="49"/>
      <c r="D9222" s="49"/>
      <c r="E9222" s="49"/>
      <c r="F9222" s="49"/>
      <c r="G9222" s="50"/>
      <c r="H9222" s="47"/>
      <c r="I9222" s="47"/>
    </row>
    <row r="9223" spans="2:9" ht="20.100000000000001" hidden="1" customHeight="1" x14ac:dyDescent="0.25">
      <c r="B9223" s="48"/>
      <c r="C9223" s="49"/>
      <c r="D9223" s="49"/>
      <c r="E9223" s="49"/>
      <c r="F9223" s="49"/>
      <c r="G9223" s="50"/>
      <c r="H9223" s="47"/>
      <c r="I9223" s="47"/>
    </row>
    <row r="9224" spans="2:9" ht="20.100000000000001" hidden="1" customHeight="1" x14ac:dyDescent="0.25">
      <c r="B9224" s="48"/>
      <c r="C9224" s="49"/>
      <c r="D9224" s="49"/>
      <c r="E9224" s="49"/>
      <c r="F9224" s="49"/>
      <c r="G9224" s="50"/>
      <c r="H9224" s="47"/>
      <c r="I9224" s="47"/>
    </row>
    <row r="9225" spans="2:9" ht="20.100000000000001" hidden="1" customHeight="1" x14ac:dyDescent="0.25">
      <c r="B9225" s="48"/>
      <c r="C9225" s="49"/>
      <c r="D9225" s="49"/>
      <c r="E9225" s="49"/>
      <c r="F9225" s="49"/>
      <c r="G9225" s="50"/>
      <c r="H9225" s="47"/>
      <c r="I9225" s="47"/>
    </row>
    <row r="9226" spans="2:9" ht="20.100000000000001" hidden="1" customHeight="1" x14ac:dyDescent="0.25">
      <c r="B9226" s="48"/>
      <c r="C9226" s="49"/>
      <c r="D9226" s="49"/>
      <c r="E9226" s="49"/>
      <c r="F9226" s="49"/>
      <c r="G9226" s="50"/>
      <c r="H9226" s="47"/>
      <c r="I9226" s="47"/>
    </row>
    <row r="9227" spans="2:9" ht="20.100000000000001" hidden="1" customHeight="1" x14ac:dyDescent="0.25">
      <c r="B9227" s="48"/>
      <c r="C9227" s="49"/>
      <c r="D9227" s="49"/>
      <c r="E9227" s="49"/>
      <c r="F9227" s="49"/>
      <c r="G9227" s="50"/>
      <c r="H9227" s="47"/>
      <c r="I9227" s="47"/>
    </row>
    <row r="9228" spans="2:9" ht="20.100000000000001" hidden="1" customHeight="1" x14ac:dyDescent="0.25">
      <c r="B9228" s="48"/>
      <c r="C9228" s="49"/>
      <c r="D9228" s="49"/>
      <c r="E9228" s="49"/>
      <c r="F9228" s="49"/>
      <c r="G9228" s="50"/>
      <c r="H9228" s="47"/>
      <c r="I9228" s="47"/>
    </row>
    <row r="9229" spans="2:9" ht="20.100000000000001" hidden="1" customHeight="1" x14ac:dyDescent="0.25">
      <c r="B9229" s="48"/>
      <c r="C9229" s="49"/>
      <c r="D9229" s="49"/>
      <c r="E9229" s="49"/>
      <c r="F9229" s="49"/>
      <c r="G9229" s="50"/>
      <c r="H9229" s="47"/>
      <c r="I9229" s="47"/>
    </row>
    <row r="9230" spans="2:9" ht="20.100000000000001" hidden="1" customHeight="1" x14ac:dyDescent="0.25">
      <c r="B9230" s="48"/>
      <c r="C9230" s="49"/>
      <c r="D9230" s="49"/>
      <c r="E9230" s="49"/>
      <c r="F9230" s="49"/>
      <c r="G9230" s="50"/>
      <c r="H9230" s="47"/>
      <c r="I9230" s="47"/>
    </row>
    <row r="9231" spans="2:9" ht="20.100000000000001" hidden="1" customHeight="1" x14ac:dyDescent="0.25">
      <c r="B9231" s="48"/>
      <c r="C9231" s="49"/>
      <c r="D9231" s="49"/>
      <c r="E9231" s="49"/>
      <c r="F9231" s="49"/>
      <c r="G9231" s="50"/>
      <c r="H9231" s="47"/>
      <c r="I9231" s="47"/>
    </row>
    <row r="9232" spans="2:9" ht="20.100000000000001" hidden="1" customHeight="1" x14ac:dyDescent="0.25">
      <c r="B9232" s="48"/>
      <c r="C9232" s="49"/>
      <c r="D9232" s="49"/>
      <c r="E9232" s="49"/>
      <c r="F9232" s="49"/>
      <c r="G9232" s="50"/>
      <c r="H9232" s="47"/>
      <c r="I9232" s="47"/>
    </row>
    <row r="9233" spans="2:9" ht="20.100000000000001" hidden="1" customHeight="1" x14ac:dyDescent="0.25">
      <c r="B9233" s="48"/>
      <c r="C9233" s="49"/>
      <c r="D9233" s="49"/>
      <c r="E9233" s="49"/>
      <c r="F9233" s="49"/>
      <c r="G9233" s="50"/>
      <c r="H9233" s="47"/>
      <c r="I9233" s="47"/>
    </row>
    <row r="9234" spans="2:9" ht="20.100000000000001" hidden="1" customHeight="1" x14ac:dyDescent="0.25">
      <c r="B9234" s="48"/>
      <c r="C9234" s="49"/>
      <c r="D9234" s="49"/>
      <c r="E9234" s="49"/>
      <c r="F9234" s="49"/>
      <c r="G9234" s="50"/>
      <c r="H9234" s="47"/>
      <c r="I9234" s="47"/>
    </row>
    <row r="9235" spans="2:9" ht="20.100000000000001" hidden="1" customHeight="1" x14ac:dyDescent="0.25">
      <c r="B9235" s="48"/>
      <c r="C9235" s="49"/>
      <c r="D9235" s="49"/>
      <c r="E9235" s="49"/>
      <c r="F9235" s="49"/>
      <c r="G9235" s="50"/>
      <c r="H9235" s="47"/>
      <c r="I9235" s="47"/>
    </row>
    <row r="9236" spans="2:9" ht="20.100000000000001" hidden="1" customHeight="1" x14ac:dyDescent="0.25">
      <c r="B9236" s="48"/>
      <c r="C9236" s="49"/>
      <c r="D9236" s="49"/>
      <c r="E9236" s="49"/>
      <c r="F9236" s="49"/>
      <c r="G9236" s="50"/>
      <c r="H9236" s="47"/>
      <c r="I9236" s="47"/>
    </row>
    <row r="9237" spans="2:9" ht="20.100000000000001" hidden="1" customHeight="1" x14ac:dyDescent="0.25">
      <c r="B9237" s="48"/>
      <c r="C9237" s="49"/>
      <c r="D9237" s="49"/>
      <c r="E9237" s="49"/>
      <c r="F9237" s="49"/>
      <c r="G9237" s="50"/>
      <c r="H9237" s="47"/>
      <c r="I9237" s="47"/>
    </row>
    <row r="9238" spans="2:9" ht="20.100000000000001" hidden="1" customHeight="1" x14ac:dyDescent="0.25">
      <c r="B9238" s="48"/>
      <c r="C9238" s="49"/>
      <c r="D9238" s="49"/>
      <c r="E9238" s="49"/>
      <c r="F9238" s="49"/>
      <c r="G9238" s="50"/>
      <c r="H9238" s="47"/>
      <c r="I9238" s="47"/>
    </row>
    <row r="9239" spans="2:9" ht="20.100000000000001" hidden="1" customHeight="1" x14ac:dyDescent="0.25">
      <c r="B9239" s="48"/>
      <c r="C9239" s="49"/>
      <c r="D9239" s="49"/>
      <c r="E9239" s="49"/>
      <c r="F9239" s="49"/>
      <c r="G9239" s="50"/>
      <c r="H9239" s="47"/>
      <c r="I9239" s="47"/>
    </row>
    <row r="9240" spans="2:9" ht="20.100000000000001" hidden="1" customHeight="1" x14ac:dyDescent="0.25">
      <c r="B9240" s="48"/>
      <c r="C9240" s="49"/>
      <c r="D9240" s="49"/>
      <c r="E9240" s="49"/>
      <c r="F9240" s="49"/>
      <c r="G9240" s="50"/>
      <c r="H9240" s="47"/>
      <c r="I9240" s="47"/>
    </row>
    <row r="9241" spans="2:9" ht="20.100000000000001" hidden="1" customHeight="1" x14ac:dyDescent="0.25">
      <c r="B9241" s="48"/>
      <c r="C9241" s="49"/>
      <c r="D9241" s="49"/>
      <c r="E9241" s="49"/>
      <c r="F9241" s="49"/>
      <c r="G9241" s="50"/>
      <c r="H9241" s="47"/>
      <c r="I9241" s="47"/>
    </row>
    <row r="9242" spans="2:9" ht="20.100000000000001" hidden="1" customHeight="1" x14ac:dyDescent="0.25">
      <c r="B9242" s="48"/>
      <c r="C9242" s="49"/>
      <c r="D9242" s="49"/>
      <c r="E9242" s="49"/>
      <c r="F9242" s="49"/>
      <c r="G9242" s="50"/>
      <c r="H9242" s="47"/>
      <c r="I9242" s="47"/>
    </row>
    <row r="9243" spans="2:9" ht="20.100000000000001" hidden="1" customHeight="1" x14ac:dyDescent="0.25">
      <c r="B9243" s="48"/>
      <c r="C9243" s="49"/>
      <c r="D9243" s="49"/>
      <c r="E9243" s="49"/>
      <c r="F9243" s="49"/>
      <c r="G9243" s="50"/>
      <c r="H9243" s="47"/>
      <c r="I9243" s="47"/>
    </row>
    <row r="9244" spans="2:9" ht="20.100000000000001" hidden="1" customHeight="1" x14ac:dyDescent="0.25">
      <c r="B9244" s="48"/>
      <c r="C9244" s="49"/>
      <c r="D9244" s="49"/>
      <c r="E9244" s="49"/>
      <c r="F9244" s="49"/>
      <c r="G9244" s="50"/>
      <c r="H9244" s="47"/>
      <c r="I9244" s="47"/>
    </row>
    <row r="9245" spans="2:9" ht="20.100000000000001" hidden="1" customHeight="1" x14ac:dyDescent="0.25">
      <c r="B9245" s="48"/>
      <c r="C9245" s="49"/>
      <c r="D9245" s="49"/>
      <c r="E9245" s="49"/>
      <c r="F9245" s="49"/>
      <c r="G9245" s="50"/>
      <c r="H9245" s="47"/>
      <c r="I9245" s="47"/>
    </row>
    <row r="9246" spans="2:9" ht="20.100000000000001" hidden="1" customHeight="1" x14ac:dyDescent="0.25">
      <c r="B9246" s="48"/>
      <c r="C9246" s="49"/>
      <c r="D9246" s="49"/>
      <c r="E9246" s="49"/>
      <c r="F9246" s="49"/>
      <c r="G9246" s="50"/>
      <c r="H9246" s="47"/>
      <c r="I9246" s="47"/>
    </row>
    <row r="9247" spans="2:9" ht="20.100000000000001" hidden="1" customHeight="1" x14ac:dyDescent="0.25">
      <c r="B9247" s="48"/>
      <c r="C9247" s="49"/>
      <c r="D9247" s="49"/>
      <c r="E9247" s="49"/>
      <c r="F9247" s="49"/>
      <c r="G9247" s="50"/>
      <c r="H9247" s="47"/>
      <c r="I9247" s="47"/>
    </row>
    <row r="9248" spans="2:9" ht="20.100000000000001" hidden="1" customHeight="1" x14ac:dyDescent="0.25">
      <c r="B9248" s="48"/>
      <c r="C9248" s="49"/>
      <c r="D9248" s="49"/>
      <c r="E9248" s="49"/>
      <c r="F9248" s="49"/>
      <c r="G9248" s="50"/>
      <c r="H9248" s="47"/>
      <c r="I9248" s="47"/>
    </row>
    <row r="9249" spans="2:9" ht="20.100000000000001" hidden="1" customHeight="1" x14ac:dyDescent="0.25">
      <c r="B9249" s="48"/>
      <c r="C9249" s="49"/>
      <c r="D9249" s="49"/>
      <c r="E9249" s="49"/>
      <c r="F9249" s="49"/>
      <c r="G9249" s="50"/>
      <c r="H9249" s="47"/>
      <c r="I9249" s="47"/>
    </row>
    <row r="9250" spans="2:9" ht="20.100000000000001" hidden="1" customHeight="1" x14ac:dyDescent="0.25">
      <c r="B9250" s="48"/>
      <c r="C9250" s="49"/>
      <c r="D9250" s="49"/>
      <c r="E9250" s="49"/>
      <c r="F9250" s="49"/>
      <c r="G9250" s="50"/>
      <c r="H9250" s="47"/>
      <c r="I9250" s="47"/>
    </row>
    <row r="9251" spans="2:9" ht="20.100000000000001" hidden="1" customHeight="1" x14ac:dyDescent="0.25">
      <c r="B9251" s="48"/>
      <c r="C9251" s="49"/>
      <c r="D9251" s="49"/>
      <c r="E9251" s="49"/>
      <c r="F9251" s="49"/>
      <c r="G9251" s="50"/>
      <c r="H9251" s="47"/>
      <c r="I9251" s="47"/>
    </row>
    <row r="9252" spans="2:9" ht="20.100000000000001" hidden="1" customHeight="1" x14ac:dyDescent="0.25">
      <c r="B9252" s="48"/>
      <c r="C9252" s="49"/>
      <c r="D9252" s="49"/>
      <c r="E9252" s="49"/>
      <c r="F9252" s="49"/>
      <c r="G9252" s="50"/>
      <c r="H9252" s="47"/>
      <c r="I9252" s="47"/>
    </row>
    <row r="9253" spans="2:9" ht="20.100000000000001" hidden="1" customHeight="1" x14ac:dyDescent="0.25">
      <c r="B9253" s="48"/>
      <c r="C9253" s="49"/>
      <c r="D9253" s="49"/>
      <c r="E9253" s="49"/>
      <c r="F9253" s="49"/>
      <c r="G9253" s="50"/>
      <c r="H9253" s="47"/>
      <c r="I9253" s="47"/>
    </row>
    <row r="9254" spans="2:9" ht="20.100000000000001" hidden="1" customHeight="1" x14ac:dyDescent="0.25">
      <c r="B9254" s="48"/>
      <c r="C9254" s="49"/>
      <c r="D9254" s="49"/>
      <c r="E9254" s="49"/>
      <c r="F9254" s="49"/>
      <c r="G9254" s="50"/>
      <c r="H9254" s="47"/>
      <c r="I9254" s="47"/>
    </row>
    <row r="9255" spans="2:9" ht="20.100000000000001" hidden="1" customHeight="1" x14ac:dyDescent="0.25">
      <c r="B9255" s="48"/>
      <c r="C9255" s="49"/>
      <c r="D9255" s="49"/>
      <c r="E9255" s="49"/>
      <c r="F9255" s="49"/>
      <c r="G9255" s="50"/>
      <c r="H9255" s="47"/>
      <c r="I9255" s="47"/>
    </row>
    <row r="9256" spans="2:9" ht="20.100000000000001" hidden="1" customHeight="1" x14ac:dyDescent="0.25">
      <c r="B9256" s="48"/>
      <c r="C9256" s="49"/>
      <c r="D9256" s="49"/>
      <c r="E9256" s="49"/>
      <c r="F9256" s="49"/>
      <c r="G9256" s="50"/>
      <c r="H9256" s="47"/>
      <c r="I9256" s="47"/>
    </row>
    <row r="9257" spans="2:9" ht="20.100000000000001" hidden="1" customHeight="1" x14ac:dyDescent="0.25">
      <c r="B9257" s="48"/>
      <c r="C9257" s="49"/>
      <c r="D9257" s="49"/>
      <c r="E9257" s="49"/>
      <c r="F9257" s="49"/>
      <c r="G9257" s="50"/>
      <c r="H9257" s="47"/>
      <c r="I9257" s="47"/>
    </row>
    <row r="9258" spans="2:9" ht="20.100000000000001" hidden="1" customHeight="1" x14ac:dyDescent="0.25">
      <c r="B9258" s="48"/>
      <c r="C9258" s="49"/>
      <c r="D9258" s="49"/>
      <c r="E9258" s="49"/>
      <c r="F9258" s="49"/>
      <c r="G9258" s="50"/>
      <c r="H9258" s="47"/>
      <c r="I9258" s="47"/>
    </row>
    <row r="9259" spans="2:9" ht="20.100000000000001" hidden="1" customHeight="1" x14ac:dyDescent="0.25">
      <c r="B9259" s="48"/>
      <c r="C9259" s="49"/>
      <c r="D9259" s="49"/>
      <c r="E9259" s="49"/>
      <c r="F9259" s="49"/>
      <c r="G9259" s="50"/>
      <c r="H9259" s="47"/>
      <c r="I9259" s="47"/>
    </row>
    <row r="9260" spans="2:9" ht="20.100000000000001" hidden="1" customHeight="1" x14ac:dyDescent="0.25">
      <c r="B9260" s="48"/>
      <c r="C9260" s="49"/>
      <c r="D9260" s="49"/>
      <c r="E9260" s="49"/>
      <c r="F9260" s="49"/>
      <c r="G9260" s="50"/>
      <c r="H9260" s="47"/>
      <c r="I9260" s="47"/>
    </row>
    <row r="9261" spans="2:9" ht="20.100000000000001" hidden="1" customHeight="1" x14ac:dyDescent="0.25">
      <c r="B9261" s="48"/>
      <c r="C9261" s="49"/>
      <c r="D9261" s="49"/>
      <c r="E9261" s="49"/>
      <c r="F9261" s="49"/>
      <c r="G9261" s="50"/>
      <c r="H9261" s="47"/>
      <c r="I9261" s="47"/>
    </row>
    <row r="9262" spans="2:9" ht="20.100000000000001" hidden="1" customHeight="1" x14ac:dyDescent="0.25">
      <c r="B9262" s="48"/>
      <c r="C9262" s="49"/>
      <c r="D9262" s="49"/>
      <c r="E9262" s="49"/>
      <c r="F9262" s="49"/>
      <c r="G9262" s="50"/>
      <c r="H9262" s="47"/>
      <c r="I9262" s="47"/>
    </row>
    <row r="9263" spans="2:9" ht="20.100000000000001" hidden="1" customHeight="1" x14ac:dyDescent="0.25">
      <c r="B9263" s="48"/>
      <c r="C9263" s="49"/>
      <c r="D9263" s="49"/>
      <c r="E9263" s="49"/>
      <c r="F9263" s="49"/>
      <c r="G9263" s="50"/>
      <c r="H9263" s="47"/>
      <c r="I9263" s="47"/>
    </row>
    <row r="9264" spans="2:9" ht="20.100000000000001" hidden="1" customHeight="1" x14ac:dyDescent="0.25">
      <c r="B9264" s="48"/>
      <c r="C9264" s="49"/>
      <c r="D9264" s="49"/>
      <c r="E9264" s="49"/>
      <c r="F9264" s="49"/>
      <c r="G9264" s="50"/>
      <c r="H9264" s="47"/>
      <c r="I9264" s="47"/>
    </row>
    <row r="9265" spans="2:9" ht="20.100000000000001" hidden="1" customHeight="1" x14ac:dyDescent="0.25">
      <c r="B9265" s="48"/>
      <c r="C9265" s="49"/>
      <c r="D9265" s="49"/>
      <c r="E9265" s="49"/>
      <c r="F9265" s="49"/>
      <c r="G9265" s="50"/>
      <c r="H9265" s="47"/>
      <c r="I9265" s="47"/>
    </row>
    <row r="9266" spans="2:9" ht="20.100000000000001" hidden="1" customHeight="1" x14ac:dyDescent="0.25">
      <c r="B9266" s="48"/>
      <c r="C9266" s="49"/>
      <c r="D9266" s="49"/>
      <c r="E9266" s="49"/>
      <c r="F9266" s="49"/>
      <c r="G9266" s="50"/>
      <c r="H9266" s="47"/>
      <c r="I9266" s="47"/>
    </row>
    <row r="9267" spans="2:9" ht="20.100000000000001" hidden="1" customHeight="1" x14ac:dyDescent="0.25">
      <c r="B9267" s="48"/>
      <c r="C9267" s="49"/>
      <c r="D9267" s="49"/>
      <c r="E9267" s="49"/>
      <c r="F9267" s="49"/>
      <c r="G9267" s="50"/>
      <c r="H9267" s="47"/>
      <c r="I9267" s="47"/>
    </row>
    <row r="9268" spans="2:9" ht="20.100000000000001" hidden="1" customHeight="1" x14ac:dyDescent="0.25">
      <c r="B9268" s="48"/>
      <c r="C9268" s="49"/>
      <c r="D9268" s="49"/>
      <c r="E9268" s="49"/>
      <c r="F9268" s="49"/>
      <c r="G9268" s="50"/>
      <c r="H9268" s="47"/>
      <c r="I9268" s="47"/>
    </row>
    <row r="9269" spans="2:9" ht="20.100000000000001" hidden="1" customHeight="1" x14ac:dyDescent="0.25">
      <c r="B9269" s="48"/>
      <c r="C9269" s="49"/>
      <c r="D9269" s="49"/>
      <c r="E9269" s="49"/>
      <c r="F9269" s="49"/>
      <c r="G9269" s="50"/>
      <c r="H9269" s="47"/>
      <c r="I9269" s="47"/>
    </row>
    <row r="9270" spans="2:9" ht="20.100000000000001" hidden="1" customHeight="1" x14ac:dyDescent="0.25">
      <c r="B9270" s="48"/>
      <c r="C9270" s="49"/>
      <c r="D9270" s="49"/>
      <c r="E9270" s="49"/>
      <c r="F9270" s="49"/>
      <c r="G9270" s="50"/>
      <c r="H9270" s="47"/>
      <c r="I9270" s="47"/>
    </row>
    <row r="9271" spans="2:9" ht="20.100000000000001" hidden="1" customHeight="1" x14ac:dyDescent="0.25">
      <c r="B9271" s="48"/>
      <c r="C9271" s="49"/>
      <c r="D9271" s="49"/>
      <c r="E9271" s="49"/>
      <c r="F9271" s="49"/>
      <c r="G9271" s="50"/>
      <c r="H9271" s="47"/>
      <c r="I9271" s="47"/>
    </row>
    <row r="9272" spans="2:9" ht="20.100000000000001" hidden="1" customHeight="1" x14ac:dyDescent="0.25">
      <c r="B9272" s="48"/>
      <c r="C9272" s="49"/>
      <c r="D9272" s="49"/>
      <c r="E9272" s="49"/>
      <c r="F9272" s="49"/>
      <c r="G9272" s="50"/>
      <c r="H9272" s="47"/>
      <c r="I9272" s="47"/>
    </row>
    <row r="9273" spans="2:9" ht="20.100000000000001" hidden="1" customHeight="1" x14ac:dyDescent="0.25">
      <c r="B9273" s="48"/>
      <c r="C9273" s="49"/>
      <c r="D9273" s="49"/>
      <c r="E9273" s="49"/>
      <c r="F9273" s="49"/>
      <c r="G9273" s="50"/>
      <c r="H9273" s="47"/>
      <c r="I9273" s="47"/>
    </row>
    <row r="9274" spans="2:9" ht="20.100000000000001" hidden="1" customHeight="1" x14ac:dyDescent="0.25">
      <c r="B9274" s="48"/>
      <c r="C9274" s="49"/>
      <c r="D9274" s="49"/>
      <c r="E9274" s="49"/>
      <c r="F9274" s="49"/>
      <c r="G9274" s="50"/>
      <c r="H9274" s="47"/>
      <c r="I9274" s="47"/>
    </row>
    <row r="9275" spans="2:9" ht="20.100000000000001" hidden="1" customHeight="1" x14ac:dyDescent="0.25">
      <c r="B9275" s="48"/>
      <c r="C9275" s="49"/>
      <c r="D9275" s="49"/>
      <c r="E9275" s="49"/>
      <c r="F9275" s="49"/>
      <c r="G9275" s="50"/>
      <c r="H9275" s="47"/>
      <c r="I9275" s="47"/>
    </row>
    <row r="9276" spans="2:9" ht="20.100000000000001" hidden="1" customHeight="1" x14ac:dyDescent="0.25">
      <c r="B9276" s="48"/>
      <c r="C9276" s="49"/>
      <c r="D9276" s="49"/>
      <c r="E9276" s="49"/>
      <c r="F9276" s="49"/>
      <c r="G9276" s="50"/>
      <c r="H9276" s="47"/>
      <c r="I9276" s="47"/>
    </row>
    <row r="9277" spans="2:9" ht="20.100000000000001" hidden="1" customHeight="1" x14ac:dyDescent="0.25">
      <c r="B9277" s="48"/>
      <c r="C9277" s="49"/>
      <c r="D9277" s="49"/>
      <c r="E9277" s="49"/>
      <c r="F9277" s="49"/>
      <c r="G9277" s="50"/>
      <c r="H9277" s="47"/>
      <c r="I9277" s="47"/>
    </row>
    <row r="9278" spans="2:9" ht="20.100000000000001" hidden="1" customHeight="1" x14ac:dyDescent="0.25">
      <c r="B9278" s="48"/>
      <c r="C9278" s="49"/>
      <c r="D9278" s="49"/>
      <c r="E9278" s="49"/>
      <c r="F9278" s="49"/>
      <c r="G9278" s="50"/>
      <c r="H9278" s="47"/>
      <c r="I9278" s="47"/>
    </row>
    <row r="9279" spans="2:9" ht="20.100000000000001" hidden="1" customHeight="1" x14ac:dyDescent="0.25">
      <c r="B9279" s="48"/>
      <c r="C9279" s="49"/>
      <c r="D9279" s="49"/>
      <c r="E9279" s="49"/>
      <c r="F9279" s="49"/>
      <c r="G9279" s="50"/>
      <c r="H9279" s="47"/>
      <c r="I9279" s="47"/>
    </row>
    <row r="9280" spans="2:9" ht="20.100000000000001" hidden="1" customHeight="1" x14ac:dyDescent="0.25">
      <c r="B9280" s="48"/>
      <c r="C9280" s="49"/>
      <c r="D9280" s="49"/>
      <c r="E9280" s="49"/>
      <c r="F9280" s="49"/>
      <c r="G9280" s="50"/>
      <c r="H9280" s="47"/>
      <c r="I9280" s="47"/>
    </row>
    <row r="9281" spans="2:9" ht="20.100000000000001" hidden="1" customHeight="1" x14ac:dyDescent="0.25">
      <c r="B9281" s="48"/>
      <c r="C9281" s="49"/>
      <c r="D9281" s="49"/>
      <c r="E9281" s="49"/>
      <c r="F9281" s="49"/>
      <c r="G9281" s="50"/>
      <c r="H9281" s="47"/>
      <c r="I9281" s="47"/>
    </row>
    <row r="9282" spans="2:9" ht="20.100000000000001" hidden="1" customHeight="1" x14ac:dyDescent="0.25">
      <c r="B9282" s="48"/>
      <c r="C9282" s="49"/>
      <c r="D9282" s="49"/>
      <c r="E9282" s="49"/>
      <c r="F9282" s="49"/>
      <c r="G9282" s="50"/>
      <c r="H9282" s="47"/>
      <c r="I9282" s="47"/>
    </row>
    <row r="9283" spans="2:9" ht="20.100000000000001" hidden="1" customHeight="1" x14ac:dyDescent="0.25">
      <c r="B9283" s="48"/>
      <c r="C9283" s="49"/>
      <c r="D9283" s="49"/>
      <c r="E9283" s="49"/>
      <c r="F9283" s="49"/>
      <c r="G9283" s="50"/>
      <c r="H9283" s="47"/>
      <c r="I9283" s="47"/>
    </row>
    <row r="9284" spans="2:9" ht="20.100000000000001" hidden="1" customHeight="1" x14ac:dyDescent="0.25">
      <c r="B9284" s="48"/>
      <c r="C9284" s="49"/>
      <c r="D9284" s="49"/>
      <c r="E9284" s="49"/>
      <c r="F9284" s="49"/>
      <c r="G9284" s="50"/>
      <c r="H9284" s="47"/>
      <c r="I9284" s="47"/>
    </row>
    <row r="9285" spans="2:9" ht="20.100000000000001" hidden="1" customHeight="1" x14ac:dyDescent="0.25">
      <c r="B9285" s="48"/>
      <c r="C9285" s="49"/>
      <c r="D9285" s="49"/>
      <c r="E9285" s="49"/>
      <c r="F9285" s="49"/>
      <c r="G9285" s="50"/>
      <c r="H9285" s="47"/>
      <c r="I9285" s="47"/>
    </row>
    <row r="9286" spans="2:9" ht="20.100000000000001" hidden="1" customHeight="1" x14ac:dyDescent="0.25">
      <c r="B9286" s="48"/>
      <c r="C9286" s="49"/>
      <c r="D9286" s="49"/>
      <c r="E9286" s="49"/>
      <c r="F9286" s="49"/>
      <c r="G9286" s="50"/>
      <c r="H9286" s="47"/>
      <c r="I9286" s="47"/>
    </row>
    <row r="9287" spans="2:9" ht="20.100000000000001" hidden="1" customHeight="1" x14ac:dyDescent="0.25">
      <c r="B9287" s="48"/>
      <c r="C9287" s="49"/>
      <c r="D9287" s="49"/>
      <c r="E9287" s="49"/>
      <c r="F9287" s="49"/>
      <c r="G9287" s="50"/>
      <c r="H9287" s="47"/>
      <c r="I9287" s="47"/>
    </row>
    <row r="9288" spans="2:9" ht="20.100000000000001" hidden="1" customHeight="1" x14ac:dyDescent="0.25">
      <c r="B9288" s="48"/>
      <c r="C9288" s="49"/>
      <c r="D9288" s="49"/>
      <c r="E9288" s="49"/>
      <c r="F9288" s="49"/>
      <c r="G9288" s="50"/>
      <c r="H9288" s="47"/>
      <c r="I9288" s="47"/>
    </row>
    <row r="9289" spans="2:9" ht="20.100000000000001" hidden="1" customHeight="1" x14ac:dyDescent="0.25">
      <c r="B9289" s="48"/>
      <c r="C9289" s="49"/>
      <c r="D9289" s="49"/>
      <c r="E9289" s="49"/>
      <c r="F9289" s="49"/>
      <c r="G9289" s="50"/>
      <c r="H9289" s="47"/>
      <c r="I9289" s="47"/>
    </row>
    <row r="9290" spans="2:9" ht="20.100000000000001" hidden="1" customHeight="1" x14ac:dyDescent="0.25">
      <c r="B9290" s="48"/>
      <c r="C9290" s="49"/>
      <c r="D9290" s="49"/>
      <c r="E9290" s="49"/>
      <c r="F9290" s="49"/>
      <c r="G9290" s="50"/>
      <c r="H9290" s="47"/>
      <c r="I9290" s="47"/>
    </row>
    <row r="9291" spans="2:9" ht="20.100000000000001" hidden="1" customHeight="1" x14ac:dyDescent="0.25">
      <c r="B9291" s="48"/>
      <c r="C9291" s="49"/>
      <c r="D9291" s="49"/>
      <c r="E9291" s="49"/>
      <c r="F9291" s="49"/>
      <c r="G9291" s="50"/>
      <c r="H9291" s="47"/>
      <c r="I9291" s="47"/>
    </row>
    <row r="9292" spans="2:9" ht="20.100000000000001" hidden="1" customHeight="1" x14ac:dyDescent="0.25">
      <c r="B9292" s="48"/>
      <c r="C9292" s="49"/>
      <c r="D9292" s="49"/>
      <c r="E9292" s="49"/>
      <c r="F9292" s="49"/>
      <c r="G9292" s="50"/>
      <c r="H9292" s="47"/>
      <c r="I9292" s="47"/>
    </row>
    <row r="9293" spans="2:9" ht="20.100000000000001" hidden="1" customHeight="1" x14ac:dyDescent="0.25">
      <c r="B9293" s="48"/>
      <c r="C9293" s="49"/>
      <c r="D9293" s="49"/>
      <c r="E9293" s="49"/>
      <c r="F9293" s="49"/>
      <c r="G9293" s="50"/>
      <c r="H9293" s="47"/>
      <c r="I9293" s="47"/>
    </row>
    <row r="9294" spans="2:9" ht="20.100000000000001" hidden="1" customHeight="1" x14ac:dyDescent="0.25">
      <c r="B9294" s="48"/>
      <c r="C9294" s="49"/>
      <c r="D9294" s="49"/>
      <c r="E9294" s="49"/>
      <c r="F9294" s="49"/>
      <c r="G9294" s="50"/>
      <c r="H9294" s="47"/>
      <c r="I9294" s="47"/>
    </row>
    <row r="9295" spans="2:9" ht="20.100000000000001" hidden="1" customHeight="1" x14ac:dyDescent="0.25">
      <c r="B9295" s="48"/>
      <c r="C9295" s="49"/>
      <c r="D9295" s="49"/>
      <c r="E9295" s="49"/>
      <c r="F9295" s="49"/>
      <c r="G9295" s="50"/>
      <c r="H9295" s="47"/>
      <c r="I9295" s="47"/>
    </row>
    <row r="9296" spans="2:9" ht="20.100000000000001" hidden="1" customHeight="1" x14ac:dyDescent="0.25">
      <c r="B9296" s="48"/>
      <c r="C9296" s="49"/>
      <c r="D9296" s="49"/>
      <c r="E9296" s="49"/>
      <c r="F9296" s="49"/>
      <c r="G9296" s="50"/>
      <c r="H9296" s="47"/>
      <c r="I9296" s="47"/>
    </row>
    <row r="9297" spans="2:9" ht="20.100000000000001" hidden="1" customHeight="1" x14ac:dyDescent="0.25">
      <c r="B9297" s="48"/>
      <c r="C9297" s="49"/>
      <c r="D9297" s="49"/>
      <c r="E9297" s="49"/>
      <c r="F9297" s="49"/>
      <c r="G9297" s="50"/>
      <c r="H9297" s="47"/>
      <c r="I9297" s="47"/>
    </row>
    <row r="9298" spans="2:9" ht="20.100000000000001" hidden="1" customHeight="1" x14ac:dyDescent="0.25">
      <c r="B9298" s="48"/>
      <c r="C9298" s="49"/>
      <c r="D9298" s="49"/>
      <c r="E9298" s="49"/>
      <c r="F9298" s="49"/>
      <c r="G9298" s="50"/>
      <c r="H9298" s="47"/>
      <c r="I9298" s="47"/>
    </row>
    <row r="9299" spans="2:9" ht="20.100000000000001" hidden="1" customHeight="1" x14ac:dyDescent="0.25">
      <c r="B9299" s="48"/>
      <c r="C9299" s="49"/>
      <c r="D9299" s="49"/>
      <c r="E9299" s="49"/>
      <c r="F9299" s="49"/>
      <c r="G9299" s="50"/>
      <c r="H9299" s="47"/>
      <c r="I9299" s="47"/>
    </row>
    <row r="9300" spans="2:9" ht="20.100000000000001" hidden="1" customHeight="1" x14ac:dyDescent="0.25">
      <c r="B9300" s="48"/>
      <c r="C9300" s="49"/>
      <c r="D9300" s="49"/>
      <c r="E9300" s="49"/>
      <c r="F9300" s="49"/>
      <c r="G9300" s="50"/>
      <c r="H9300" s="47"/>
      <c r="I9300" s="47"/>
    </row>
    <row r="9301" spans="2:9" ht="20.100000000000001" hidden="1" customHeight="1" x14ac:dyDescent="0.25">
      <c r="B9301" s="48"/>
      <c r="C9301" s="49"/>
      <c r="D9301" s="49"/>
      <c r="E9301" s="49"/>
      <c r="F9301" s="49"/>
      <c r="G9301" s="50"/>
      <c r="H9301" s="47"/>
      <c r="I9301" s="47"/>
    </row>
    <row r="9302" spans="2:9" ht="20.100000000000001" hidden="1" customHeight="1" x14ac:dyDescent="0.25">
      <c r="B9302" s="48"/>
      <c r="C9302" s="49"/>
      <c r="D9302" s="49"/>
      <c r="E9302" s="49"/>
      <c r="F9302" s="49"/>
      <c r="G9302" s="50"/>
      <c r="H9302" s="47"/>
      <c r="I9302" s="47"/>
    </row>
    <row r="9303" spans="2:9" ht="20.100000000000001" hidden="1" customHeight="1" x14ac:dyDescent="0.25">
      <c r="B9303" s="48"/>
      <c r="C9303" s="49"/>
      <c r="D9303" s="49"/>
      <c r="E9303" s="49"/>
      <c r="F9303" s="49"/>
      <c r="G9303" s="50"/>
      <c r="H9303" s="47"/>
      <c r="I9303" s="47"/>
    </row>
    <row r="9304" spans="2:9" ht="20.100000000000001" hidden="1" customHeight="1" x14ac:dyDescent="0.25">
      <c r="B9304" s="48"/>
      <c r="C9304" s="49"/>
      <c r="D9304" s="49"/>
      <c r="E9304" s="49"/>
      <c r="F9304" s="49"/>
      <c r="G9304" s="50"/>
      <c r="H9304" s="47"/>
      <c r="I9304" s="47"/>
    </row>
    <row r="9305" spans="2:9" ht="20.100000000000001" hidden="1" customHeight="1" x14ac:dyDescent="0.25">
      <c r="B9305" s="48"/>
      <c r="C9305" s="49"/>
      <c r="D9305" s="49"/>
      <c r="E9305" s="49"/>
      <c r="F9305" s="49"/>
      <c r="G9305" s="50"/>
      <c r="H9305" s="47"/>
      <c r="I9305" s="47"/>
    </row>
    <row r="9306" spans="2:9" ht="20.100000000000001" hidden="1" customHeight="1" x14ac:dyDescent="0.25">
      <c r="B9306" s="48"/>
      <c r="C9306" s="49"/>
      <c r="D9306" s="49"/>
      <c r="E9306" s="49"/>
      <c r="F9306" s="49"/>
      <c r="G9306" s="50"/>
      <c r="H9306" s="47"/>
      <c r="I9306" s="47"/>
    </row>
    <row r="9307" spans="2:9" ht="20.100000000000001" hidden="1" customHeight="1" x14ac:dyDescent="0.25">
      <c r="B9307" s="48"/>
      <c r="C9307" s="49"/>
      <c r="D9307" s="49"/>
      <c r="E9307" s="49"/>
      <c r="F9307" s="49"/>
      <c r="G9307" s="50"/>
      <c r="H9307" s="47"/>
      <c r="I9307" s="47"/>
    </row>
    <row r="9308" spans="2:9" ht="20.100000000000001" hidden="1" customHeight="1" x14ac:dyDescent="0.25">
      <c r="B9308" s="48"/>
      <c r="C9308" s="49"/>
      <c r="D9308" s="49"/>
      <c r="E9308" s="49"/>
      <c r="F9308" s="49"/>
      <c r="G9308" s="50"/>
      <c r="H9308" s="47"/>
      <c r="I9308" s="47"/>
    </row>
    <row r="9309" spans="2:9" ht="20.100000000000001" hidden="1" customHeight="1" x14ac:dyDescent="0.25">
      <c r="B9309" s="48"/>
      <c r="C9309" s="49"/>
      <c r="D9309" s="49"/>
      <c r="E9309" s="49"/>
      <c r="F9309" s="49"/>
      <c r="G9309" s="50"/>
      <c r="H9309" s="47"/>
      <c r="I9309" s="47"/>
    </row>
    <row r="9310" spans="2:9" ht="20.100000000000001" hidden="1" customHeight="1" x14ac:dyDescent="0.25">
      <c r="B9310" s="48"/>
      <c r="C9310" s="49"/>
      <c r="D9310" s="49"/>
      <c r="E9310" s="49"/>
      <c r="F9310" s="49"/>
      <c r="G9310" s="50"/>
      <c r="H9310" s="47"/>
      <c r="I9310" s="47"/>
    </row>
    <row r="9311" spans="2:9" ht="20.100000000000001" hidden="1" customHeight="1" x14ac:dyDescent="0.25">
      <c r="B9311" s="48"/>
      <c r="C9311" s="49"/>
      <c r="D9311" s="49"/>
      <c r="E9311" s="49"/>
      <c r="F9311" s="49"/>
      <c r="G9311" s="50"/>
      <c r="H9311" s="47"/>
      <c r="I9311" s="47"/>
    </row>
    <row r="9312" spans="2:9" ht="20.100000000000001" hidden="1" customHeight="1" x14ac:dyDescent="0.25">
      <c r="B9312" s="48"/>
      <c r="C9312" s="49"/>
      <c r="D9312" s="49"/>
      <c r="E9312" s="49"/>
      <c r="F9312" s="49"/>
      <c r="G9312" s="50"/>
      <c r="H9312" s="47"/>
      <c r="I9312" s="47"/>
    </row>
    <row r="9313" spans="2:9" ht="20.100000000000001" hidden="1" customHeight="1" x14ac:dyDescent="0.25">
      <c r="B9313" s="48"/>
      <c r="C9313" s="49"/>
      <c r="D9313" s="49"/>
      <c r="E9313" s="49"/>
      <c r="F9313" s="49"/>
      <c r="G9313" s="50"/>
      <c r="H9313" s="47"/>
      <c r="I9313" s="47"/>
    </row>
    <row r="9314" spans="2:9" ht="20.100000000000001" hidden="1" customHeight="1" x14ac:dyDescent="0.25">
      <c r="B9314" s="48"/>
      <c r="C9314" s="49"/>
      <c r="D9314" s="49"/>
      <c r="E9314" s="49"/>
      <c r="F9314" s="49"/>
      <c r="G9314" s="50"/>
      <c r="H9314" s="47"/>
      <c r="I9314" s="47"/>
    </row>
    <row r="9315" spans="2:9" ht="20.100000000000001" hidden="1" customHeight="1" x14ac:dyDescent="0.25">
      <c r="B9315" s="48"/>
      <c r="C9315" s="49"/>
      <c r="D9315" s="49"/>
      <c r="E9315" s="49"/>
      <c r="F9315" s="49"/>
      <c r="G9315" s="50"/>
      <c r="H9315" s="47"/>
      <c r="I9315" s="47"/>
    </row>
    <row r="9316" spans="2:9" ht="20.100000000000001" hidden="1" customHeight="1" x14ac:dyDescent="0.25">
      <c r="B9316" s="48"/>
      <c r="C9316" s="49"/>
      <c r="D9316" s="49"/>
      <c r="E9316" s="49"/>
      <c r="F9316" s="49"/>
      <c r="G9316" s="50"/>
      <c r="H9316" s="47"/>
      <c r="I9316" s="47"/>
    </row>
    <row r="9317" spans="2:9" ht="20.100000000000001" hidden="1" customHeight="1" x14ac:dyDescent="0.25">
      <c r="B9317" s="48"/>
      <c r="C9317" s="49"/>
      <c r="D9317" s="49"/>
      <c r="E9317" s="49"/>
      <c r="F9317" s="49"/>
      <c r="G9317" s="50"/>
      <c r="H9317" s="47"/>
      <c r="I9317" s="47"/>
    </row>
    <row r="9318" spans="2:9" ht="20.100000000000001" hidden="1" customHeight="1" x14ac:dyDescent="0.25">
      <c r="B9318" s="48"/>
      <c r="C9318" s="49"/>
      <c r="D9318" s="49"/>
      <c r="E9318" s="49"/>
      <c r="F9318" s="49"/>
      <c r="G9318" s="50"/>
      <c r="H9318" s="47"/>
      <c r="I9318" s="47"/>
    </row>
    <row r="9319" spans="2:9" ht="20.100000000000001" hidden="1" customHeight="1" x14ac:dyDescent="0.25">
      <c r="B9319" s="48"/>
      <c r="C9319" s="49"/>
      <c r="D9319" s="49"/>
      <c r="E9319" s="49"/>
      <c r="F9319" s="49"/>
      <c r="G9319" s="50"/>
      <c r="H9319" s="47"/>
      <c r="I9319" s="47"/>
    </row>
    <row r="9320" spans="2:9" ht="20.100000000000001" hidden="1" customHeight="1" x14ac:dyDescent="0.25">
      <c r="B9320" s="48"/>
      <c r="C9320" s="49"/>
      <c r="D9320" s="49"/>
      <c r="E9320" s="49"/>
      <c r="F9320" s="49"/>
      <c r="G9320" s="50"/>
      <c r="H9320" s="47"/>
      <c r="I9320" s="47"/>
    </row>
    <row r="9321" spans="2:9" ht="20.100000000000001" hidden="1" customHeight="1" x14ac:dyDescent="0.25">
      <c r="B9321" s="48"/>
      <c r="C9321" s="49"/>
      <c r="D9321" s="49"/>
      <c r="E9321" s="49"/>
      <c r="F9321" s="49"/>
      <c r="G9321" s="50"/>
      <c r="H9321" s="47"/>
      <c r="I9321" s="47"/>
    </row>
    <row r="9322" spans="2:9" ht="20.100000000000001" hidden="1" customHeight="1" x14ac:dyDescent="0.25">
      <c r="B9322" s="48"/>
      <c r="C9322" s="49"/>
      <c r="D9322" s="49"/>
      <c r="E9322" s="49"/>
      <c r="F9322" s="49"/>
      <c r="G9322" s="50"/>
      <c r="H9322" s="47"/>
      <c r="I9322" s="47"/>
    </row>
    <row r="9323" spans="2:9" ht="20.100000000000001" hidden="1" customHeight="1" x14ac:dyDescent="0.25">
      <c r="B9323" s="48"/>
      <c r="C9323" s="49"/>
      <c r="D9323" s="49"/>
      <c r="E9323" s="49"/>
      <c r="F9323" s="49"/>
      <c r="G9323" s="50"/>
      <c r="H9323" s="47"/>
      <c r="I9323" s="47"/>
    </row>
    <row r="9324" spans="2:9" ht="20.100000000000001" hidden="1" customHeight="1" x14ac:dyDescent="0.25">
      <c r="B9324" s="48"/>
      <c r="C9324" s="49"/>
      <c r="D9324" s="49"/>
      <c r="E9324" s="49"/>
      <c r="F9324" s="49"/>
      <c r="G9324" s="50"/>
      <c r="H9324" s="47"/>
      <c r="I9324" s="47"/>
    </row>
    <row r="9325" spans="2:9" ht="20.100000000000001" hidden="1" customHeight="1" x14ac:dyDescent="0.25">
      <c r="B9325" s="48"/>
      <c r="C9325" s="49"/>
      <c r="D9325" s="49"/>
      <c r="E9325" s="49"/>
      <c r="F9325" s="49"/>
      <c r="G9325" s="50"/>
      <c r="H9325" s="47"/>
      <c r="I9325" s="47"/>
    </row>
    <row r="9326" spans="2:9" ht="20.100000000000001" hidden="1" customHeight="1" x14ac:dyDescent="0.25">
      <c r="B9326" s="48"/>
      <c r="C9326" s="49"/>
      <c r="D9326" s="49"/>
      <c r="E9326" s="49"/>
      <c r="F9326" s="49"/>
      <c r="G9326" s="50"/>
      <c r="H9326" s="47"/>
      <c r="I9326" s="47"/>
    </row>
    <row r="9327" spans="2:9" ht="20.100000000000001" hidden="1" customHeight="1" x14ac:dyDescent="0.25">
      <c r="B9327" s="48"/>
      <c r="C9327" s="49"/>
      <c r="D9327" s="49"/>
      <c r="E9327" s="49"/>
      <c r="F9327" s="49"/>
      <c r="G9327" s="50"/>
      <c r="H9327" s="47"/>
      <c r="I9327" s="47"/>
    </row>
    <row r="9328" spans="2:9" ht="20.100000000000001" hidden="1" customHeight="1" x14ac:dyDescent="0.25">
      <c r="B9328" s="48"/>
      <c r="C9328" s="49"/>
      <c r="D9328" s="49"/>
      <c r="E9328" s="49"/>
      <c r="F9328" s="49"/>
      <c r="G9328" s="50"/>
      <c r="H9328" s="47"/>
      <c r="I9328" s="47"/>
    </row>
    <row r="9329" spans="2:9" ht="20.100000000000001" hidden="1" customHeight="1" x14ac:dyDescent="0.25">
      <c r="B9329" s="48"/>
      <c r="C9329" s="49"/>
      <c r="D9329" s="49"/>
      <c r="E9329" s="49"/>
      <c r="F9329" s="49"/>
      <c r="G9329" s="50"/>
      <c r="H9329" s="47"/>
      <c r="I9329" s="47"/>
    </row>
    <row r="9330" spans="2:9" ht="20.100000000000001" hidden="1" customHeight="1" x14ac:dyDescent="0.25">
      <c r="B9330" s="48"/>
      <c r="C9330" s="49"/>
      <c r="D9330" s="49"/>
      <c r="E9330" s="49"/>
      <c r="F9330" s="49"/>
      <c r="G9330" s="50"/>
      <c r="H9330" s="47"/>
      <c r="I9330" s="47"/>
    </row>
    <row r="9331" spans="2:9" ht="20.100000000000001" hidden="1" customHeight="1" x14ac:dyDescent="0.25">
      <c r="B9331" s="48"/>
      <c r="C9331" s="49"/>
      <c r="D9331" s="49"/>
      <c r="E9331" s="49"/>
      <c r="F9331" s="49"/>
      <c r="G9331" s="50"/>
      <c r="H9331" s="47"/>
      <c r="I9331" s="47"/>
    </row>
    <row r="9332" spans="2:9" ht="20.100000000000001" hidden="1" customHeight="1" x14ac:dyDescent="0.25">
      <c r="B9332" s="48"/>
      <c r="C9332" s="49"/>
      <c r="D9332" s="49"/>
      <c r="E9332" s="49"/>
      <c r="F9332" s="49"/>
      <c r="G9332" s="50"/>
      <c r="H9332" s="47"/>
      <c r="I9332" s="47"/>
    </row>
    <row r="9333" spans="2:9" ht="20.100000000000001" hidden="1" customHeight="1" x14ac:dyDescent="0.25">
      <c r="B9333" s="48"/>
      <c r="C9333" s="49"/>
      <c r="D9333" s="49"/>
      <c r="E9333" s="49"/>
      <c r="F9333" s="49"/>
      <c r="G9333" s="50"/>
      <c r="H9333" s="47"/>
      <c r="I9333" s="47"/>
    </row>
    <row r="9334" spans="2:9" ht="20.100000000000001" hidden="1" customHeight="1" x14ac:dyDescent="0.25">
      <c r="B9334" s="48"/>
      <c r="C9334" s="49"/>
      <c r="D9334" s="49"/>
      <c r="E9334" s="49"/>
      <c r="F9334" s="49"/>
      <c r="G9334" s="50"/>
      <c r="H9334" s="47"/>
      <c r="I9334" s="47"/>
    </row>
    <row r="9335" spans="2:9" ht="20.100000000000001" hidden="1" customHeight="1" x14ac:dyDescent="0.25">
      <c r="B9335" s="48"/>
      <c r="C9335" s="49"/>
      <c r="D9335" s="49"/>
      <c r="E9335" s="49"/>
      <c r="F9335" s="49"/>
      <c r="G9335" s="50"/>
      <c r="H9335" s="47"/>
      <c r="I9335" s="47"/>
    </row>
    <row r="9336" spans="2:9" ht="20.100000000000001" hidden="1" customHeight="1" x14ac:dyDescent="0.25">
      <c r="B9336" s="48"/>
      <c r="C9336" s="49"/>
      <c r="D9336" s="49"/>
      <c r="E9336" s="49"/>
      <c r="F9336" s="49"/>
      <c r="G9336" s="50"/>
      <c r="H9336" s="47"/>
      <c r="I9336" s="47"/>
    </row>
    <row r="9337" spans="2:9" ht="20.100000000000001" hidden="1" customHeight="1" x14ac:dyDescent="0.25">
      <c r="B9337" s="48"/>
      <c r="C9337" s="49"/>
      <c r="D9337" s="49"/>
      <c r="E9337" s="49"/>
      <c r="F9337" s="49"/>
      <c r="G9337" s="50"/>
      <c r="H9337" s="47"/>
      <c r="I9337" s="47"/>
    </row>
    <row r="9338" spans="2:9" ht="20.100000000000001" hidden="1" customHeight="1" x14ac:dyDescent="0.25">
      <c r="B9338" s="48"/>
      <c r="C9338" s="49"/>
      <c r="D9338" s="49"/>
      <c r="E9338" s="49"/>
      <c r="F9338" s="49"/>
      <c r="G9338" s="50"/>
      <c r="H9338" s="47"/>
      <c r="I9338" s="47"/>
    </row>
    <row r="9339" spans="2:9" ht="20.100000000000001" hidden="1" customHeight="1" x14ac:dyDescent="0.25">
      <c r="B9339" s="48"/>
      <c r="C9339" s="49"/>
      <c r="D9339" s="49"/>
      <c r="E9339" s="49"/>
      <c r="F9339" s="49"/>
      <c r="G9339" s="50"/>
      <c r="H9339" s="47"/>
      <c r="I9339" s="47"/>
    </row>
    <row r="9340" spans="2:9" ht="20.100000000000001" hidden="1" customHeight="1" x14ac:dyDescent="0.25">
      <c r="B9340" s="48"/>
      <c r="C9340" s="49"/>
      <c r="D9340" s="49"/>
      <c r="E9340" s="49"/>
      <c r="F9340" s="49"/>
      <c r="G9340" s="50"/>
      <c r="H9340" s="47"/>
      <c r="I9340" s="47"/>
    </row>
    <row r="9341" spans="2:9" ht="20.100000000000001" hidden="1" customHeight="1" x14ac:dyDescent="0.25">
      <c r="B9341" s="48"/>
      <c r="C9341" s="49"/>
      <c r="D9341" s="49"/>
      <c r="E9341" s="49"/>
      <c r="F9341" s="49"/>
      <c r="G9341" s="50"/>
      <c r="H9341" s="47"/>
      <c r="I9341" s="47"/>
    </row>
    <row r="9342" spans="2:9" ht="20.100000000000001" hidden="1" customHeight="1" x14ac:dyDescent="0.25">
      <c r="B9342" s="48"/>
      <c r="C9342" s="49"/>
      <c r="D9342" s="49"/>
      <c r="E9342" s="49"/>
      <c r="F9342" s="49"/>
      <c r="G9342" s="50"/>
      <c r="H9342" s="47"/>
      <c r="I9342" s="47"/>
    </row>
    <row r="9343" spans="2:9" ht="20.100000000000001" hidden="1" customHeight="1" x14ac:dyDescent="0.25">
      <c r="B9343" s="48"/>
      <c r="C9343" s="49"/>
      <c r="D9343" s="49"/>
      <c r="E9343" s="49"/>
      <c r="F9343" s="49"/>
      <c r="G9343" s="50"/>
      <c r="H9343" s="47"/>
      <c r="I9343" s="47"/>
    </row>
    <row r="9344" spans="2:9" ht="20.100000000000001" hidden="1" customHeight="1" x14ac:dyDescent="0.25">
      <c r="B9344" s="48"/>
      <c r="C9344" s="49"/>
      <c r="D9344" s="49"/>
      <c r="E9344" s="49"/>
      <c r="F9344" s="49"/>
      <c r="G9344" s="50"/>
      <c r="H9344" s="47"/>
      <c r="I9344" s="47"/>
    </row>
    <row r="9345" spans="2:9" ht="20.100000000000001" hidden="1" customHeight="1" x14ac:dyDescent="0.25">
      <c r="B9345" s="48"/>
      <c r="C9345" s="49"/>
      <c r="D9345" s="49"/>
      <c r="E9345" s="49"/>
      <c r="F9345" s="49"/>
      <c r="G9345" s="50"/>
      <c r="H9345" s="47"/>
      <c r="I9345" s="47"/>
    </row>
    <row r="9346" spans="2:9" ht="20.100000000000001" hidden="1" customHeight="1" x14ac:dyDescent="0.25">
      <c r="B9346" s="48"/>
      <c r="C9346" s="49"/>
      <c r="D9346" s="49"/>
      <c r="E9346" s="49"/>
      <c r="F9346" s="49"/>
      <c r="G9346" s="50"/>
      <c r="H9346" s="47"/>
      <c r="I9346" s="47"/>
    </row>
    <row r="9347" spans="2:9" ht="20.100000000000001" hidden="1" customHeight="1" x14ac:dyDescent="0.25">
      <c r="B9347" s="48"/>
      <c r="C9347" s="49"/>
      <c r="D9347" s="49"/>
      <c r="E9347" s="49"/>
      <c r="F9347" s="49"/>
      <c r="G9347" s="50"/>
      <c r="H9347" s="47"/>
      <c r="I9347" s="47"/>
    </row>
    <row r="9348" spans="2:9" ht="20.100000000000001" hidden="1" customHeight="1" x14ac:dyDescent="0.25">
      <c r="B9348" s="48"/>
      <c r="C9348" s="49"/>
      <c r="D9348" s="49"/>
      <c r="E9348" s="49"/>
      <c r="F9348" s="49"/>
      <c r="G9348" s="50"/>
      <c r="H9348" s="47"/>
      <c r="I9348" s="47"/>
    </row>
    <row r="9349" spans="2:9" ht="20.100000000000001" hidden="1" customHeight="1" x14ac:dyDescent="0.25">
      <c r="B9349" s="48"/>
      <c r="C9349" s="49"/>
      <c r="D9349" s="49"/>
      <c r="E9349" s="49"/>
      <c r="F9349" s="49"/>
      <c r="G9349" s="50"/>
      <c r="H9349" s="47"/>
      <c r="I9349" s="47"/>
    </row>
    <row r="9350" spans="2:9" ht="20.100000000000001" hidden="1" customHeight="1" x14ac:dyDescent="0.25">
      <c r="B9350" s="48"/>
      <c r="C9350" s="49"/>
      <c r="D9350" s="49"/>
      <c r="E9350" s="49"/>
      <c r="F9350" s="49"/>
      <c r="G9350" s="50"/>
      <c r="H9350" s="47"/>
      <c r="I9350" s="47"/>
    </row>
    <row r="9351" spans="2:9" ht="20.100000000000001" hidden="1" customHeight="1" x14ac:dyDescent="0.25">
      <c r="B9351" s="48"/>
      <c r="C9351" s="49"/>
      <c r="D9351" s="49"/>
      <c r="E9351" s="49"/>
      <c r="F9351" s="49"/>
      <c r="G9351" s="50"/>
      <c r="H9351" s="47"/>
      <c r="I9351" s="47"/>
    </row>
    <row r="9352" spans="2:9" ht="20.100000000000001" hidden="1" customHeight="1" x14ac:dyDescent="0.25">
      <c r="B9352" s="48"/>
      <c r="C9352" s="49"/>
      <c r="D9352" s="49"/>
      <c r="E9352" s="49"/>
      <c r="F9352" s="49"/>
      <c r="G9352" s="50"/>
      <c r="H9352" s="47"/>
      <c r="I9352" s="47"/>
    </row>
    <row r="9353" spans="2:9" ht="20.100000000000001" hidden="1" customHeight="1" x14ac:dyDescent="0.25">
      <c r="B9353" s="48"/>
      <c r="C9353" s="49"/>
      <c r="D9353" s="49"/>
      <c r="E9353" s="49"/>
      <c r="F9353" s="49"/>
      <c r="G9353" s="50"/>
      <c r="H9353" s="47"/>
      <c r="I9353" s="47"/>
    </row>
    <row r="9354" spans="2:9" ht="20.100000000000001" hidden="1" customHeight="1" x14ac:dyDescent="0.25">
      <c r="B9354" s="48"/>
      <c r="C9354" s="49"/>
      <c r="D9354" s="49"/>
      <c r="E9354" s="49"/>
      <c r="F9354" s="49"/>
      <c r="G9354" s="50"/>
      <c r="H9354" s="47"/>
      <c r="I9354" s="47"/>
    </row>
    <row r="9355" spans="2:9" ht="20.100000000000001" hidden="1" customHeight="1" x14ac:dyDescent="0.25">
      <c r="B9355" s="48"/>
      <c r="C9355" s="49"/>
      <c r="D9355" s="49"/>
      <c r="E9355" s="49"/>
      <c r="F9355" s="49"/>
      <c r="G9355" s="50"/>
      <c r="H9355" s="47"/>
      <c r="I9355" s="47"/>
    </row>
    <row r="9356" spans="2:9" ht="20.100000000000001" hidden="1" customHeight="1" x14ac:dyDescent="0.25">
      <c r="B9356" s="48"/>
      <c r="C9356" s="49"/>
      <c r="D9356" s="49"/>
      <c r="E9356" s="49"/>
      <c r="F9356" s="49"/>
      <c r="G9356" s="50"/>
      <c r="H9356" s="47"/>
      <c r="I9356" s="47"/>
    </row>
    <row r="9357" spans="2:9" ht="20.100000000000001" hidden="1" customHeight="1" x14ac:dyDescent="0.25">
      <c r="B9357" s="48"/>
      <c r="C9357" s="49"/>
      <c r="D9357" s="49"/>
      <c r="E9357" s="49"/>
      <c r="F9357" s="49"/>
      <c r="G9357" s="50"/>
      <c r="H9357" s="47"/>
      <c r="I9357" s="47"/>
    </row>
    <row r="9358" spans="2:9" ht="20.100000000000001" hidden="1" customHeight="1" x14ac:dyDescent="0.25">
      <c r="B9358" s="48"/>
      <c r="C9358" s="49"/>
      <c r="D9358" s="49"/>
      <c r="E9358" s="49"/>
      <c r="F9358" s="49"/>
      <c r="G9358" s="50"/>
      <c r="H9358" s="47"/>
      <c r="I9358" s="47"/>
    </row>
    <row r="9359" spans="2:9" ht="20.100000000000001" hidden="1" customHeight="1" x14ac:dyDescent="0.25">
      <c r="B9359" s="48"/>
      <c r="C9359" s="49"/>
      <c r="D9359" s="49"/>
      <c r="E9359" s="49"/>
      <c r="F9359" s="49"/>
      <c r="G9359" s="50"/>
      <c r="H9359" s="47"/>
      <c r="I9359" s="47"/>
    </row>
    <row r="9360" spans="2:9" ht="20.100000000000001" hidden="1" customHeight="1" x14ac:dyDescent="0.25">
      <c r="B9360" s="48"/>
      <c r="C9360" s="49"/>
      <c r="D9360" s="49"/>
      <c r="E9360" s="49"/>
      <c r="F9360" s="49"/>
      <c r="G9360" s="50"/>
      <c r="H9360" s="47"/>
      <c r="I9360" s="47"/>
    </row>
    <row r="9361" spans="2:9" ht="20.100000000000001" hidden="1" customHeight="1" x14ac:dyDescent="0.25">
      <c r="B9361" s="48"/>
      <c r="C9361" s="49"/>
      <c r="D9361" s="49"/>
      <c r="E9361" s="49"/>
      <c r="F9361" s="49"/>
      <c r="G9361" s="50"/>
      <c r="H9361" s="47"/>
      <c r="I9361" s="47"/>
    </row>
    <row r="9362" spans="2:9" ht="20.100000000000001" hidden="1" customHeight="1" x14ac:dyDescent="0.25">
      <c r="B9362" s="48"/>
      <c r="C9362" s="49"/>
      <c r="D9362" s="49"/>
      <c r="E9362" s="49"/>
      <c r="F9362" s="49"/>
      <c r="G9362" s="50"/>
      <c r="H9362" s="47"/>
      <c r="I9362" s="47"/>
    </row>
    <row r="9363" spans="2:9" ht="20.100000000000001" hidden="1" customHeight="1" x14ac:dyDescent="0.25">
      <c r="B9363" s="48"/>
      <c r="C9363" s="49"/>
      <c r="D9363" s="49"/>
      <c r="E9363" s="49"/>
      <c r="F9363" s="49"/>
      <c r="G9363" s="50"/>
      <c r="H9363" s="47"/>
      <c r="I9363" s="47"/>
    </row>
    <row r="9364" spans="2:9" ht="20.100000000000001" hidden="1" customHeight="1" x14ac:dyDescent="0.25">
      <c r="B9364" s="48"/>
      <c r="C9364" s="49"/>
      <c r="D9364" s="49"/>
      <c r="E9364" s="49"/>
      <c r="F9364" s="49"/>
      <c r="G9364" s="50"/>
      <c r="H9364" s="47"/>
      <c r="I9364" s="47"/>
    </row>
    <row r="9365" spans="2:9" ht="20.100000000000001" hidden="1" customHeight="1" x14ac:dyDescent="0.25">
      <c r="B9365" s="48"/>
      <c r="C9365" s="49"/>
      <c r="D9365" s="49"/>
      <c r="E9365" s="49"/>
      <c r="F9365" s="49"/>
      <c r="G9365" s="50"/>
      <c r="H9365" s="47"/>
      <c r="I9365" s="47"/>
    </row>
    <row r="9366" spans="2:9" ht="20.100000000000001" hidden="1" customHeight="1" x14ac:dyDescent="0.25">
      <c r="B9366" s="48"/>
      <c r="C9366" s="49"/>
      <c r="D9366" s="49"/>
      <c r="E9366" s="49"/>
      <c r="F9366" s="49"/>
      <c r="G9366" s="50"/>
      <c r="H9366" s="47"/>
      <c r="I9366" s="47"/>
    </row>
    <row r="9367" spans="2:9" ht="20.100000000000001" hidden="1" customHeight="1" x14ac:dyDescent="0.25">
      <c r="B9367" s="48"/>
      <c r="C9367" s="49"/>
      <c r="D9367" s="49"/>
      <c r="E9367" s="49"/>
      <c r="F9367" s="49"/>
      <c r="G9367" s="50"/>
      <c r="H9367" s="47"/>
      <c r="I9367" s="47"/>
    </row>
    <row r="9368" spans="2:9" ht="20.100000000000001" hidden="1" customHeight="1" x14ac:dyDescent="0.25">
      <c r="B9368" s="48"/>
      <c r="C9368" s="49"/>
      <c r="D9368" s="49"/>
      <c r="E9368" s="49"/>
      <c r="F9368" s="49"/>
      <c r="G9368" s="50"/>
      <c r="H9368" s="47"/>
      <c r="I9368" s="47"/>
    </row>
    <row r="9369" spans="2:9" ht="20.100000000000001" hidden="1" customHeight="1" x14ac:dyDescent="0.25">
      <c r="B9369" s="48"/>
      <c r="C9369" s="49"/>
      <c r="D9369" s="49"/>
      <c r="E9369" s="49"/>
      <c r="F9369" s="49"/>
      <c r="G9369" s="50"/>
      <c r="H9369" s="47"/>
      <c r="I9369" s="47"/>
    </row>
    <row r="9370" spans="2:9" ht="20.100000000000001" hidden="1" customHeight="1" x14ac:dyDescent="0.25">
      <c r="B9370" s="48"/>
      <c r="C9370" s="49"/>
      <c r="D9370" s="49"/>
      <c r="E9370" s="49"/>
      <c r="F9370" s="49"/>
      <c r="G9370" s="50"/>
      <c r="H9370" s="47"/>
      <c r="I9370" s="47"/>
    </row>
    <row r="9371" spans="2:9" ht="20.100000000000001" hidden="1" customHeight="1" x14ac:dyDescent="0.25">
      <c r="B9371" s="48"/>
      <c r="C9371" s="49"/>
      <c r="D9371" s="49"/>
      <c r="E9371" s="49"/>
      <c r="F9371" s="49"/>
      <c r="G9371" s="50"/>
      <c r="H9371" s="47"/>
      <c r="I9371" s="47"/>
    </row>
    <row r="9372" spans="2:9" ht="20.100000000000001" hidden="1" customHeight="1" x14ac:dyDescent="0.25">
      <c r="B9372" s="48"/>
      <c r="C9372" s="49"/>
      <c r="D9372" s="49"/>
      <c r="E9372" s="49"/>
      <c r="F9372" s="49"/>
      <c r="G9372" s="50"/>
      <c r="H9372" s="47"/>
      <c r="I9372" s="47"/>
    </row>
    <row r="9373" spans="2:9" ht="20.100000000000001" hidden="1" customHeight="1" x14ac:dyDescent="0.25">
      <c r="B9373" s="48"/>
      <c r="C9373" s="49"/>
      <c r="D9373" s="49"/>
      <c r="E9373" s="49"/>
      <c r="F9373" s="49"/>
      <c r="G9373" s="50"/>
      <c r="H9373" s="47"/>
      <c r="I9373" s="47"/>
    </row>
    <row r="9374" spans="2:9" ht="20.100000000000001" hidden="1" customHeight="1" x14ac:dyDescent="0.25">
      <c r="B9374" s="48"/>
      <c r="C9374" s="49"/>
      <c r="D9374" s="49"/>
      <c r="E9374" s="49"/>
      <c r="F9374" s="49"/>
      <c r="G9374" s="50"/>
      <c r="H9374" s="47"/>
      <c r="I9374" s="47"/>
    </row>
    <row r="9375" spans="2:9" ht="20.100000000000001" hidden="1" customHeight="1" x14ac:dyDescent="0.25">
      <c r="B9375" s="48"/>
      <c r="C9375" s="49"/>
      <c r="D9375" s="49"/>
      <c r="E9375" s="49"/>
      <c r="F9375" s="49"/>
      <c r="G9375" s="50"/>
      <c r="H9375" s="47"/>
      <c r="I9375" s="47"/>
    </row>
    <row r="9376" spans="2:9" ht="20.100000000000001" hidden="1" customHeight="1" x14ac:dyDescent="0.25">
      <c r="B9376" s="48"/>
      <c r="C9376" s="49"/>
      <c r="D9376" s="49"/>
      <c r="E9376" s="49"/>
      <c r="F9376" s="49"/>
      <c r="G9376" s="50"/>
      <c r="H9376" s="47"/>
      <c r="I9376" s="47"/>
    </row>
    <row r="9377" spans="2:9" ht="20.100000000000001" hidden="1" customHeight="1" x14ac:dyDescent="0.25">
      <c r="B9377" s="48"/>
      <c r="C9377" s="49"/>
      <c r="D9377" s="49"/>
      <c r="E9377" s="49"/>
      <c r="F9377" s="49"/>
      <c r="G9377" s="50"/>
      <c r="H9377" s="47"/>
      <c r="I9377" s="47"/>
    </row>
    <row r="9378" spans="2:9" ht="20.100000000000001" hidden="1" customHeight="1" x14ac:dyDescent="0.25">
      <c r="B9378" s="48"/>
      <c r="C9378" s="49"/>
      <c r="D9378" s="49"/>
      <c r="E9378" s="49"/>
      <c r="F9378" s="49"/>
      <c r="G9378" s="50"/>
      <c r="H9378" s="47"/>
      <c r="I9378" s="47"/>
    </row>
    <row r="9379" spans="2:9" ht="20.100000000000001" hidden="1" customHeight="1" x14ac:dyDescent="0.25">
      <c r="B9379" s="48"/>
      <c r="C9379" s="49"/>
      <c r="D9379" s="49"/>
      <c r="E9379" s="49"/>
      <c r="F9379" s="49"/>
      <c r="G9379" s="50"/>
      <c r="H9379" s="47"/>
      <c r="I9379" s="47"/>
    </row>
    <row r="9380" spans="2:9" ht="20.100000000000001" hidden="1" customHeight="1" x14ac:dyDescent="0.25">
      <c r="B9380" s="48"/>
      <c r="C9380" s="49"/>
      <c r="D9380" s="49"/>
      <c r="E9380" s="49"/>
      <c r="F9380" s="49"/>
      <c r="G9380" s="50"/>
      <c r="H9380" s="47"/>
      <c r="I9380" s="47"/>
    </row>
    <row r="9381" spans="2:9" ht="20.100000000000001" hidden="1" customHeight="1" x14ac:dyDescent="0.25">
      <c r="B9381" s="48"/>
      <c r="C9381" s="49"/>
      <c r="D9381" s="49"/>
      <c r="E9381" s="49"/>
      <c r="F9381" s="49"/>
      <c r="G9381" s="50"/>
      <c r="H9381" s="47"/>
      <c r="I9381" s="47"/>
    </row>
    <row r="9382" spans="2:9" ht="20.100000000000001" hidden="1" customHeight="1" x14ac:dyDescent="0.25">
      <c r="B9382" s="48"/>
      <c r="C9382" s="49"/>
      <c r="D9382" s="49"/>
      <c r="E9382" s="49"/>
      <c r="F9382" s="49"/>
      <c r="G9382" s="50"/>
      <c r="H9382" s="47"/>
      <c r="I9382" s="47"/>
    </row>
    <row r="9383" spans="2:9" ht="20.100000000000001" hidden="1" customHeight="1" x14ac:dyDescent="0.25">
      <c r="B9383" s="48"/>
      <c r="C9383" s="49"/>
      <c r="D9383" s="49"/>
      <c r="E9383" s="49"/>
      <c r="F9383" s="49"/>
      <c r="G9383" s="50"/>
      <c r="H9383" s="47"/>
      <c r="I9383" s="47"/>
    </row>
    <row r="9384" spans="2:9" ht="20.100000000000001" hidden="1" customHeight="1" x14ac:dyDescent="0.25">
      <c r="B9384" s="48"/>
      <c r="C9384" s="49"/>
      <c r="D9384" s="49"/>
      <c r="E9384" s="49"/>
      <c r="F9384" s="49"/>
      <c r="G9384" s="50"/>
      <c r="H9384" s="47"/>
      <c r="I9384" s="47"/>
    </row>
    <row r="9385" spans="2:9" ht="20.100000000000001" hidden="1" customHeight="1" x14ac:dyDescent="0.25">
      <c r="B9385" s="48"/>
      <c r="C9385" s="49"/>
      <c r="D9385" s="49"/>
      <c r="E9385" s="49"/>
      <c r="F9385" s="49"/>
      <c r="G9385" s="50"/>
      <c r="H9385" s="47"/>
      <c r="I9385" s="47"/>
    </row>
    <row r="9386" spans="2:9" ht="20.100000000000001" hidden="1" customHeight="1" x14ac:dyDescent="0.25">
      <c r="B9386" s="48"/>
      <c r="C9386" s="49"/>
      <c r="D9386" s="49"/>
      <c r="E9386" s="49"/>
      <c r="F9386" s="49"/>
      <c r="G9386" s="50"/>
      <c r="H9386" s="47"/>
      <c r="I9386" s="47"/>
    </row>
    <row r="9387" spans="2:9" ht="20.100000000000001" hidden="1" customHeight="1" x14ac:dyDescent="0.25">
      <c r="B9387" s="48"/>
      <c r="C9387" s="49"/>
      <c r="D9387" s="49"/>
      <c r="E9387" s="49"/>
      <c r="F9387" s="49"/>
      <c r="G9387" s="50"/>
      <c r="H9387" s="47"/>
      <c r="I9387" s="47"/>
    </row>
    <row r="9388" spans="2:9" ht="20.100000000000001" hidden="1" customHeight="1" x14ac:dyDescent="0.25">
      <c r="B9388" s="48"/>
      <c r="C9388" s="49"/>
      <c r="D9388" s="49"/>
      <c r="E9388" s="49"/>
      <c r="F9388" s="49"/>
      <c r="G9388" s="50"/>
      <c r="H9388" s="47"/>
      <c r="I9388" s="47"/>
    </row>
    <row r="9389" spans="2:9" ht="20.100000000000001" hidden="1" customHeight="1" x14ac:dyDescent="0.25">
      <c r="B9389" s="48"/>
      <c r="C9389" s="49"/>
      <c r="D9389" s="49"/>
      <c r="E9389" s="49"/>
      <c r="F9389" s="49"/>
      <c r="G9389" s="50"/>
      <c r="H9389" s="47"/>
      <c r="I9389" s="47"/>
    </row>
    <row r="9390" spans="2:9" ht="20.100000000000001" hidden="1" customHeight="1" x14ac:dyDescent="0.25">
      <c r="B9390" s="48"/>
      <c r="C9390" s="49"/>
      <c r="D9390" s="49"/>
      <c r="E9390" s="49"/>
      <c r="F9390" s="49"/>
      <c r="G9390" s="50"/>
      <c r="H9390" s="47"/>
      <c r="I9390" s="47"/>
    </row>
    <row r="9391" spans="2:9" ht="20.100000000000001" hidden="1" customHeight="1" x14ac:dyDescent="0.25">
      <c r="B9391" s="48"/>
      <c r="C9391" s="49"/>
      <c r="D9391" s="49"/>
      <c r="E9391" s="49"/>
      <c r="F9391" s="49"/>
      <c r="G9391" s="50"/>
      <c r="H9391" s="47"/>
      <c r="I9391" s="47"/>
    </row>
    <row r="9392" spans="2:9" ht="20.100000000000001" hidden="1" customHeight="1" x14ac:dyDescent="0.25">
      <c r="B9392" s="48"/>
      <c r="C9392" s="49"/>
      <c r="D9392" s="49"/>
      <c r="E9392" s="49"/>
      <c r="F9392" s="49"/>
      <c r="G9392" s="50"/>
      <c r="H9392" s="47"/>
      <c r="I9392" s="47"/>
    </row>
    <row r="9393" spans="2:9" ht="20.100000000000001" hidden="1" customHeight="1" x14ac:dyDescent="0.25">
      <c r="B9393" s="48"/>
      <c r="C9393" s="49"/>
      <c r="D9393" s="49"/>
      <c r="E9393" s="49"/>
      <c r="F9393" s="49"/>
      <c r="G9393" s="50"/>
      <c r="H9393" s="47"/>
      <c r="I9393" s="47"/>
    </row>
    <row r="9394" spans="2:9" ht="20.100000000000001" hidden="1" customHeight="1" x14ac:dyDescent="0.25">
      <c r="B9394" s="48"/>
      <c r="C9394" s="49"/>
      <c r="D9394" s="49"/>
      <c r="E9394" s="49"/>
      <c r="F9394" s="49"/>
      <c r="G9394" s="50"/>
      <c r="H9394" s="47"/>
      <c r="I9394" s="47"/>
    </row>
    <row r="9395" spans="2:9" ht="20.100000000000001" hidden="1" customHeight="1" x14ac:dyDescent="0.25">
      <c r="B9395" s="48"/>
      <c r="C9395" s="49"/>
      <c r="D9395" s="49"/>
      <c r="E9395" s="49"/>
      <c r="F9395" s="49"/>
      <c r="G9395" s="50"/>
      <c r="H9395" s="47"/>
      <c r="I9395" s="47"/>
    </row>
    <row r="9396" spans="2:9" ht="20.100000000000001" hidden="1" customHeight="1" x14ac:dyDescent="0.25">
      <c r="B9396" s="48"/>
      <c r="C9396" s="49"/>
      <c r="D9396" s="49"/>
      <c r="E9396" s="49"/>
      <c r="F9396" s="49"/>
      <c r="G9396" s="50"/>
      <c r="H9396" s="47"/>
      <c r="I9396" s="47"/>
    </row>
    <row r="9397" spans="2:9" ht="20.100000000000001" hidden="1" customHeight="1" x14ac:dyDescent="0.25">
      <c r="B9397" s="48"/>
      <c r="C9397" s="49"/>
      <c r="D9397" s="49"/>
      <c r="E9397" s="49"/>
      <c r="F9397" s="49"/>
      <c r="G9397" s="50"/>
      <c r="H9397" s="47"/>
      <c r="I9397" s="47"/>
    </row>
    <row r="9398" spans="2:9" ht="20.100000000000001" hidden="1" customHeight="1" x14ac:dyDescent="0.25">
      <c r="B9398" s="48"/>
      <c r="C9398" s="49"/>
      <c r="D9398" s="49"/>
      <c r="E9398" s="49"/>
      <c r="F9398" s="49"/>
      <c r="G9398" s="50"/>
      <c r="H9398" s="47"/>
      <c r="I9398" s="47"/>
    </row>
    <row r="9399" spans="2:9" ht="20.100000000000001" hidden="1" customHeight="1" x14ac:dyDescent="0.25">
      <c r="B9399" s="48"/>
      <c r="C9399" s="49"/>
      <c r="D9399" s="49"/>
      <c r="E9399" s="49"/>
      <c r="F9399" s="49"/>
      <c r="G9399" s="50"/>
      <c r="H9399" s="47"/>
      <c r="I9399" s="47"/>
    </row>
    <row r="9400" spans="2:9" ht="20.100000000000001" hidden="1" customHeight="1" x14ac:dyDescent="0.25">
      <c r="B9400" s="48"/>
      <c r="C9400" s="49"/>
      <c r="D9400" s="49"/>
      <c r="E9400" s="49"/>
      <c r="F9400" s="49"/>
      <c r="G9400" s="50"/>
      <c r="H9400" s="47"/>
      <c r="I9400" s="47"/>
    </row>
    <row r="9401" spans="2:9" ht="20.100000000000001" hidden="1" customHeight="1" x14ac:dyDescent="0.25">
      <c r="B9401" s="48"/>
      <c r="C9401" s="49"/>
      <c r="D9401" s="49"/>
      <c r="E9401" s="49"/>
      <c r="F9401" s="49"/>
      <c r="G9401" s="50"/>
      <c r="H9401" s="47"/>
      <c r="I9401" s="47"/>
    </row>
    <row r="9402" spans="2:9" ht="20.100000000000001" hidden="1" customHeight="1" x14ac:dyDescent="0.25">
      <c r="B9402" s="48"/>
      <c r="C9402" s="49"/>
      <c r="D9402" s="49"/>
      <c r="E9402" s="49"/>
      <c r="F9402" s="49"/>
      <c r="G9402" s="50"/>
      <c r="H9402" s="47"/>
      <c r="I9402" s="47"/>
    </row>
    <row r="9403" spans="2:9" ht="20.100000000000001" hidden="1" customHeight="1" x14ac:dyDescent="0.25">
      <c r="B9403" s="48"/>
      <c r="C9403" s="49"/>
      <c r="D9403" s="49"/>
      <c r="E9403" s="49"/>
      <c r="F9403" s="49"/>
      <c r="G9403" s="50"/>
      <c r="H9403" s="47"/>
      <c r="I9403" s="47"/>
    </row>
    <row r="9404" spans="2:9" ht="20.100000000000001" hidden="1" customHeight="1" x14ac:dyDescent="0.25">
      <c r="B9404" s="48"/>
      <c r="C9404" s="49"/>
      <c r="D9404" s="49"/>
      <c r="E9404" s="49"/>
      <c r="F9404" s="49"/>
      <c r="G9404" s="50"/>
      <c r="H9404" s="47"/>
      <c r="I9404" s="47"/>
    </row>
    <row r="9405" spans="2:9" ht="20.100000000000001" hidden="1" customHeight="1" x14ac:dyDescent="0.25">
      <c r="B9405" s="48"/>
      <c r="C9405" s="49"/>
      <c r="D9405" s="49"/>
      <c r="E9405" s="49"/>
      <c r="F9405" s="49"/>
      <c r="G9405" s="50"/>
      <c r="H9405" s="47"/>
      <c r="I9405" s="47"/>
    </row>
    <row r="9406" spans="2:9" ht="20.100000000000001" hidden="1" customHeight="1" x14ac:dyDescent="0.25">
      <c r="B9406" s="48"/>
      <c r="C9406" s="49"/>
      <c r="D9406" s="49"/>
      <c r="E9406" s="49"/>
      <c r="F9406" s="49"/>
      <c r="G9406" s="50"/>
      <c r="H9406" s="47"/>
      <c r="I9406" s="47"/>
    </row>
    <row r="9407" spans="2:9" ht="20.100000000000001" hidden="1" customHeight="1" x14ac:dyDescent="0.25">
      <c r="B9407" s="48"/>
      <c r="C9407" s="49"/>
      <c r="D9407" s="49"/>
      <c r="E9407" s="49"/>
      <c r="F9407" s="49"/>
      <c r="G9407" s="50"/>
      <c r="H9407" s="47"/>
      <c r="I9407" s="47"/>
    </row>
    <row r="9408" spans="2:9" ht="20.100000000000001" hidden="1" customHeight="1" x14ac:dyDescent="0.25">
      <c r="B9408" s="48"/>
      <c r="C9408" s="49"/>
      <c r="D9408" s="49"/>
      <c r="E9408" s="49"/>
      <c r="F9408" s="49"/>
      <c r="G9408" s="50"/>
      <c r="H9408" s="47"/>
      <c r="I9408" s="47"/>
    </row>
    <row r="9409" spans="2:9" ht="20.100000000000001" hidden="1" customHeight="1" x14ac:dyDescent="0.25">
      <c r="B9409" s="48"/>
      <c r="C9409" s="49"/>
      <c r="D9409" s="49"/>
      <c r="E9409" s="49"/>
      <c r="F9409" s="49"/>
      <c r="G9409" s="50"/>
      <c r="H9409" s="47"/>
      <c r="I9409" s="47"/>
    </row>
    <row r="9410" spans="2:9" ht="20.100000000000001" hidden="1" customHeight="1" x14ac:dyDescent="0.25">
      <c r="B9410" s="48"/>
      <c r="C9410" s="49"/>
      <c r="D9410" s="49"/>
      <c r="E9410" s="49"/>
      <c r="F9410" s="49"/>
      <c r="G9410" s="50"/>
      <c r="H9410" s="47"/>
      <c r="I9410" s="47"/>
    </row>
    <row r="9411" spans="2:9" ht="20.100000000000001" hidden="1" customHeight="1" x14ac:dyDescent="0.25">
      <c r="B9411" s="48"/>
      <c r="C9411" s="49"/>
      <c r="D9411" s="49"/>
      <c r="E9411" s="49"/>
      <c r="F9411" s="49"/>
      <c r="G9411" s="50"/>
      <c r="H9411" s="47"/>
      <c r="I9411" s="47"/>
    </row>
    <row r="9412" spans="2:9" ht="20.100000000000001" hidden="1" customHeight="1" x14ac:dyDescent="0.25">
      <c r="B9412" s="48"/>
      <c r="C9412" s="49"/>
      <c r="D9412" s="49"/>
      <c r="E9412" s="49"/>
      <c r="F9412" s="49"/>
      <c r="G9412" s="50"/>
      <c r="H9412" s="47"/>
      <c r="I9412" s="47"/>
    </row>
    <row r="9413" spans="2:9" ht="20.100000000000001" hidden="1" customHeight="1" x14ac:dyDescent="0.25">
      <c r="B9413" s="48"/>
      <c r="C9413" s="49"/>
      <c r="D9413" s="49"/>
      <c r="E9413" s="49"/>
      <c r="F9413" s="49"/>
      <c r="G9413" s="50"/>
      <c r="H9413" s="47"/>
      <c r="I9413" s="47"/>
    </row>
    <row r="9414" spans="2:9" ht="20.100000000000001" hidden="1" customHeight="1" x14ac:dyDescent="0.25">
      <c r="B9414" s="48"/>
      <c r="C9414" s="49"/>
      <c r="D9414" s="49"/>
      <c r="E9414" s="49"/>
      <c r="F9414" s="49"/>
      <c r="G9414" s="50"/>
      <c r="H9414" s="47"/>
      <c r="I9414" s="47"/>
    </row>
    <row r="9415" spans="2:9" ht="20.100000000000001" hidden="1" customHeight="1" x14ac:dyDescent="0.25">
      <c r="B9415" s="48"/>
      <c r="C9415" s="49"/>
      <c r="D9415" s="49"/>
      <c r="E9415" s="49"/>
      <c r="F9415" s="49"/>
      <c r="G9415" s="50"/>
      <c r="H9415" s="47"/>
      <c r="I9415" s="47"/>
    </row>
    <row r="9416" spans="2:9" ht="20.100000000000001" hidden="1" customHeight="1" x14ac:dyDescent="0.25">
      <c r="B9416" s="48"/>
      <c r="C9416" s="49"/>
      <c r="D9416" s="49"/>
      <c r="E9416" s="49"/>
      <c r="F9416" s="49"/>
      <c r="G9416" s="50"/>
      <c r="H9416" s="47"/>
      <c r="I9416" s="47"/>
    </row>
    <row r="9417" spans="2:9" ht="20.100000000000001" hidden="1" customHeight="1" x14ac:dyDescent="0.25">
      <c r="B9417" s="48"/>
      <c r="C9417" s="49"/>
      <c r="D9417" s="49"/>
      <c r="E9417" s="49"/>
      <c r="F9417" s="49"/>
      <c r="G9417" s="50"/>
      <c r="H9417" s="47"/>
      <c r="I9417" s="47"/>
    </row>
    <row r="9418" spans="2:9" ht="20.100000000000001" hidden="1" customHeight="1" x14ac:dyDescent="0.25">
      <c r="B9418" s="48"/>
      <c r="C9418" s="49"/>
      <c r="D9418" s="49"/>
      <c r="E9418" s="49"/>
      <c r="F9418" s="49"/>
      <c r="G9418" s="50"/>
      <c r="H9418" s="47"/>
      <c r="I9418" s="47"/>
    </row>
    <row r="9419" spans="2:9" ht="20.100000000000001" hidden="1" customHeight="1" x14ac:dyDescent="0.25">
      <c r="B9419" s="48"/>
      <c r="C9419" s="49"/>
      <c r="D9419" s="49"/>
      <c r="E9419" s="49"/>
      <c r="F9419" s="49"/>
      <c r="G9419" s="50"/>
      <c r="H9419" s="47"/>
      <c r="I9419" s="47"/>
    </row>
    <row r="9420" spans="2:9" ht="20.100000000000001" hidden="1" customHeight="1" x14ac:dyDescent="0.25">
      <c r="B9420" s="48"/>
      <c r="C9420" s="49"/>
      <c r="D9420" s="49"/>
      <c r="E9420" s="49"/>
      <c r="F9420" s="49"/>
      <c r="G9420" s="50"/>
      <c r="H9420" s="47"/>
      <c r="I9420" s="47"/>
    </row>
    <row r="9421" spans="2:9" ht="20.100000000000001" hidden="1" customHeight="1" x14ac:dyDescent="0.25">
      <c r="B9421" s="48"/>
      <c r="C9421" s="49"/>
      <c r="D9421" s="49"/>
      <c r="E9421" s="49"/>
      <c r="F9421" s="49"/>
      <c r="G9421" s="50"/>
      <c r="H9421" s="47"/>
      <c r="I9421" s="47"/>
    </row>
    <row r="9422" spans="2:9" ht="20.100000000000001" hidden="1" customHeight="1" x14ac:dyDescent="0.25">
      <c r="B9422" s="48"/>
      <c r="C9422" s="49"/>
      <c r="D9422" s="49"/>
      <c r="E9422" s="49"/>
      <c r="F9422" s="49"/>
      <c r="G9422" s="50"/>
      <c r="H9422" s="47"/>
      <c r="I9422" s="47"/>
    </row>
    <row r="9423" spans="2:9" ht="20.100000000000001" hidden="1" customHeight="1" x14ac:dyDescent="0.25">
      <c r="B9423" s="48"/>
      <c r="C9423" s="49"/>
      <c r="D9423" s="49"/>
      <c r="E9423" s="49"/>
      <c r="F9423" s="49"/>
      <c r="G9423" s="50"/>
      <c r="H9423" s="47"/>
      <c r="I9423" s="47"/>
    </row>
    <row r="9424" spans="2:9" ht="20.100000000000001" hidden="1" customHeight="1" x14ac:dyDescent="0.25">
      <c r="B9424" s="48"/>
      <c r="C9424" s="49"/>
      <c r="D9424" s="49"/>
      <c r="E9424" s="49"/>
      <c r="F9424" s="49"/>
      <c r="G9424" s="50"/>
      <c r="H9424" s="47"/>
      <c r="I9424" s="47"/>
    </row>
    <row r="9425" spans="2:9" ht="20.100000000000001" hidden="1" customHeight="1" x14ac:dyDescent="0.25">
      <c r="B9425" s="48"/>
      <c r="C9425" s="49"/>
      <c r="D9425" s="49"/>
      <c r="E9425" s="49"/>
      <c r="F9425" s="49"/>
      <c r="G9425" s="50"/>
      <c r="H9425" s="47"/>
      <c r="I9425" s="47"/>
    </row>
    <row r="9426" spans="2:9" ht="20.100000000000001" hidden="1" customHeight="1" x14ac:dyDescent="0.25">
      <c r="B9426" s="48"/>
      <c r="C9426" s="49"/>
      <c r="D9426" s="49"/>
      <c r="E9426" s="49"/>
      <c r="F9426" s="49"/>
      <c r="G9426" s="50"/>
      <c r="H9426" s="47"/>
      <c r="I9426" s="47"/>
    </row>
    <row r="9427" spans="2:9" ht="20.100000000000001" hidden="1" customHeight="1" x14ac:dyDescent="0.25">
      <c r="B9427" s="48"/>
      <c r="C9427" s="49"/>
      <c r="D9427" s="49"/>
      <c r="E9427" s="49"/>
      <c r="F9427" s="49"/>
      <c r="G9427" s="50"/>
      <c r="H9427" s="47"/>
      <c r="I9427" s="47"/>
    </row>
    <row r="9428" spans="2:9" ht="20.100000000000001" hidden="1" customHeight="1" x14ac:dyDescent="0.25">
      <c r="B9428" s="48"/>
      <c r="C9428" s="49"/>
      <c r="D9428" s="49"/>
      <c r="E9428" s="49"/>
      <c r="F9428" s="49"/>
      <c r="G9428" s="50"/>
      <c r="H9428" s="47"/>
      <c r="I9428" s="47"/>
    </row>
    <row r="9429" spans="2:9" ht="20.100000000000001" hidden="1" customHeight="1" x14ac:dyDescent="0.25">
      <c r="B9429" s="48"/>
      <c r="C9429" s="49"/>
      <c r="D9429" s="49"/>
      <c r="E9429" s="49"/>
      <c r="F9429" s="49"/>
      <c r="G9429" s="50"/>
      <c r="H9429" s="47"/>
      <c r="I9429" s="47"/>
    </row>
    <row r="9430" spans="2:9" ht="20.100000000000001" hidden="1" customHeight="1" x14ac:dyDescent="0.25">
      <c r="B9430" s="48"/>
      <c r="C9430" s="49"/>
      <c r="D9430" s="49"/>
      <c r="E9430" s="49"/>
      <c r="F9430" s="49"/>
      <c r="G9430" s="50"/>
      <c r="H9430" s="47"/>
      <c r="I9430" s="47"/>
    </row>
    <row r="9431" spans="2:9" ht="20.100000000000001" hidden="1" customHeight="1" x14ac:dyDescent="0.25">
      <c r="B9431" s="48"/>
      <c r="C9431" s="49"/>
      <c r="D9431" s="49"/>
      <c r="E9431" s="49"/>
      <c r="F9431" s="49"/>
      <c r="G9431" s="50"/>
      <c r="H9431" s="47"/>
      <c r="I9431" s="47"/>
    </row>
    <row r="9432" spans="2:9" ht="20.100000000000001" hidden="1" customHeight="1" x14ac:dyDescent="0.25">
      <c r="B9432" s="48"/>
      <c r="C9432" s="49"/>
      <c r="D9432" s="49"/>
      <c r="E9432" s="49"/>
      <c r="F9432" s="49"/>
      <c r="G9432" s="50"/>
      <c r="H9432" s="47"/>
      <c r="I9432" s="47"/>
    </row>
    <row r="9433" spans="2:9" ht="20.100000000000001" hidden="1" customHeight="1" x14ac:dyDescent="0.25">
      <c r="B9433" s="48"/>
      <c r="C9433" s="49"/>
      <c r="D9433" s="49"/>
      <c r="E9433" s="49"/>
      <c r="F9433" s="49"/>
      <c r="G9433" s="50"/>
      <c r="H9433" s="47"/>
      <c r="I9433" s="47"/>
    </row>
    <row r="9434" spans="2:9" ht="20.100000000000001" hidden="1" customHeight="1" x14ac:dyDescent="0.25">
      <c r="B9434" s="48"/>
      <c r="C9434" s="49"/>
      <c r="D9434" s="49"/>
      <c r="E9434" s="49"/>
      <c r="F9434" s="49"/>
      <c r="G9434" s="50"/>
      <c r="H9434" s="47"/>
      <c r="I9434" s="47"/>
    </row>
    <row r="9435" spans="2:9" ht="20.100000000000001" hidden="1" customHeight="1" x14ac:dyDescent="0.25">
      <c r="B9435" s="48"/>
      <c r="C9435" s="49"/>
      <c r="D9435" s="49"/>
      <c r="E9435" s="49"/>
      <c r="F9435" s="49"/>
      <c r="G9435" s="50"/>
      <c r="H9435" s="47"/>
      <c r="I9435" s="47"/>
    </row>
    <row r="9436" spans="2:9" ht="20.100000000000001" hidden="1" customHeight="1" x14ac:dyDescent="0.25">
      <c r="B9436" s="48"/>
      <c r="C9436" s="49"/>
      <c r="D9436" s="49"/>
      <c r="E9436" s="49"/>
      <c r="F9436" s="49"/>
      <c r="G9436" s="50"/>
      <c r="H9436" s="47"/>
      <c r="I9436" s="47"/>
    </row>
    <row r="9437" spans="2:9" ht="20.100000000000001" hidden="1" customHeight="1" x14ac:dyDescent="0.25">
      <c r="B9437" s="48"/>
      <c r="C9437" s="49"/>
      <c r="D9437" s="49"/>
      <c r="E9437" s="49"/>
      <c r="F9437" s="49"/>
      <c r="G9437" s="50"/>
      <c r="H9437" s="47"/>
      <c r="I9437" s="47"/>
    </row>
    <row r="9438" spans="2:9" ht="20.100000000000001" hidden="1" customHeight="1" x14ac:dyDescent="0.25">
      <c r="B9438" s="48"/>
      <c r="C9438" s="49"/>
      <c r="D9438" s="49"/>
      <c r="E9438" s="49"/>
      <c r="F9438" s="49"/>
      <c r="G9438" s="50"/>
      <c r="H9438" s="47"/>
      <c r="I9438" s="47"/>
    </row>
    <row r="9439" spans="2:9" ht="20.100000000000001" hidden="1" customHeight="1" x14ac:dyDescent="0.25">
      <c r="B9439" s="48"/>
      <c r="C9439" s="49"/>
      <c r="D9439" s="49"/>
      <c r="E9439" s="49"/>
      <c r="F9439" s="49"/>
      <c r="G9439" s="50"/>
      <c r="H9439" s="47"/>
      <c r="I9439" s="47"/>
    </row>
    <row r="9440" spans="2:9" ht="20.100000000000001" hidden="1" customHeight="1" x14ac:dyDescent="0.25">
      <c r="B9440" s="48"/>
      <c r="C9440" s="49"/>
      <c r="D9440" s="49"/>
      <c r="E9440" s="49"/>
      <c r="F9440" s="49"/>
      <c r="G9440" s="50"/>
      <c r="H9440" s="47"/>
      <c r="I9440" s="47"/>
    </row>
    <row r="9441" spans="2:9" ht="20.100000000000001" hidden="1" customHeight="1" x14ac:dyDescent="0.25">
      <c r="B9441" s="48"/>
      <c r="C9441" s="49"/>
      <c r="D9441" s="49"/>
      <c r="E9441" s="49"/>
      <c r="F9441" s="49"/>
      <c r="G9441" s="50"/>
      <c r="H9441" s="47"/>
      <c r="I9441" s="47"/>
    </row>
    <row r="9442" spans="2:9" ht="20.100000000000001" hidden="1" customHeight="1" x14ac:dyDescent="0.25">
      <c r="B9442" s="48"/>
      <c r="C9442" s="49"/>
      <c r="D9442" s="49"/>
      <c r="E9442" s="49"/>
      <c r="F9442" s="49"/>
      <c r="G9442" s="50"/>
      <c r="H9442" s="47"/>
      <c r="I9442" s="47"/>
    </row>
    <row r="9443" spans="2:9" ht="20.100000000000001" hidden="1" customHeight="1" x14ac:dyDescent="0.25">
      <c r="B9443" s="48"/>
      <c r="C9443" s="49"/>
      <c r="D9443" s="49"/>
      <c r="E9443" s="49"/>
      <c r="F9443" s="49"/>
      <c r="G9443" s="50"/>
      <c r="H9443" s="47"/>
      <c r="I9443" s="47"/>
    </row>
    <row r="9444" spans="2:9" ht="20.100000000000001" hidden="1" customHeight="1" x14ac:dyDescent="0.25">
      <c r="B9444" s="48"/>
      <c r="C9444" s="49"/>
      <c r="D9444" s="49"/>
      <c r="E9444" s="49"/>
      <c r="F9444" s="49"/>
      <c r="G9444" s="50"/>
      <c r="H9444" s="47"/>
      <c r="I9444" s="47"/>
    </row>
    <row r="9445" spans="2:9" ht="20.100000000000001" hidden="1" customHeight="1" x14ac:dyDescent="0.25">
      <c r="B9445" s="48"/>
      <c r="C9445" s="49"/>
      <c r="D9445" s="49"/>
      <c r="E9445" s="49"/>
      <c r="F9445" s="49"/>
      <c r="G9445" s="50"/>
      <c r="H9445" s="47"/>
      <c r="I9445" s="47"/>
    </row>
    <row r="9446" spans="2:9" ht="20.100000000000001" hidden="1" customHeight="1" x14ac:dyDescent="0.25">
      <c r="B9446" s="48"/>
      <c r="C9446" s="49"/>
      <c r="D9446" s="49"/>
      <c r="E9446" s="49"/>
      <c r="F9446" s="49"/>
      <c r="G9446" s="50"/>
      <c r="H9446" s="47"/>
      <c r="I9446" s="47"/>
    </row>
    <row r="9447" spans="2:9" ht="20.100000000000001" hidden="1" customHeight="1" x14ac:dyDescent="0.25">
      <c r="B9447" s="48"/>
      <c r="C9447" s="49"/>
      <c r="D9447" s="49"/>
      <c r="E9447" s="49"/>
      <c r="F9447" s="49"/>
      <c r="G9447" s="50"/>
      <c r="H9447" s="47"/>
      <c r="I9447" s="47"/>
    </row>
    <row r="9448" spans="2:9" ht="20.100000000000001" hidden="1" customHeight="1" x14ac:dyDescent="0.25">
      <c r="B9448" s="48"/>
      <c r="C9448" s="49"/>
      <c r="D9448" s="49"/>
      <c r="E9448" s="49"/>
      <c r="F9448" s="49"/>
      <c r="G9448" s="50"/>
      <c r="H9448" s="47"/>
      <c r="I9448" s="47"/>
    </row>
    <row r="9449" spans="2:9" ht="20.100000000000001" hidden="1" customHeight="1" x14ac:dyDescent="0.25">
      <c r="B9449" s="48"/>
      <c r="C9449" s="49"/>
      <c r="D9449" s="49"/>
      <c r="E9449" s="49"/>
      <c r="F9449" s="49"/>
      <c r="G9449" s="50"/>
      <c r="H9449" s="47"/>
      <c r="I9449" s="47"/>
    </row>
    <row r="9450" spans="2:9" ht="20.100000000000001" hidden="1" customHeight="1" x14ac:dyDescent="0.25">
      <c r="B9450" s="48"/>
      <c r="C9450" s="49"/>
      <c r="D9450" s="49"/>
      <c r="E9450" s="49"/>
      <c r="F9450" s="49"/>
      <c r="G9450" s="50"/>
      <c r="H9450" s="47"/>
      <c r="I9450" s="47"/>
    </row>
    <row r="9451" spans="2:9" ht="20.100000000000001" hidden="1" customHeight="1" x14ac:dyDescent="0.25">
      <c r="B9451" s="48"/>
      <c r="C9451" s="49"/>
      <c r="D9451" s="49"/>
      <c r="E9451" s="49"/>
      <c r="F9451" s="49"/>
      <c r="G9451" s="50"/>
      <c r="H9451" s="47"/>
      <c r="I9451" s="47"/>
    </row>
    <row r="9452" spans="2:9" ht="20.100000000000001" hidden="1" customHeight="1" x14ac:dyDescent="0.25">
      <c r="B9452" s="48"/>
      <c r="C9452" s="49"/>
      <c r="D9452" s="49"/>
      <c r="E9452" s="49"/>
      <c r="F9452" s="49"/>
      <c r="G9452" s="50"/>
      <c r="H9452" s="47"/>
      <c r="I9452" s="47"/>
    </row>
    <row r="9453" spans="2:9" ht="20.100000000000001" hidden="1" customHeight="1" x14ac:dyDescent="0.25">
      <c r="B9453" s="48"/>
      <c r="C9453" s="49"/>
      <c r="D9453" s="49"/>
      <c r="E9453" s="49"/>
      <c r="F9453" s="49"/>
      <c r="G9453" s="50"/>
      <c r="H9453" s="47"/>
      <c r="I9453" s="47"/>
    </row>
    <row r="9454" spans="2:9" ht="20.100000000000001" hidden="1" customHeight="1" x14ac:dyDescent="0.25">
      <c r="B9454" s="48"/>
      <c r="C9454" s="49"/>
      <c r="D9454" s="49"/>
      <c r="E9454" s="49"/>
      <c r="F9454" s="49"/>
      <c r="G9454" s="50"/>
      <c r="H9454" s="47"/>
      <c r="I9454" s="47"/>
    </row>
    <row r="9455" spans="2:9" ht="20.100000000000001" hidden="1" customHeight="1" x14ac:dyDescent="0.25">
      <c r="B9455" s="48"/>
      <c r="C9455" s="49"/>
      <c r="D9455" s="49"/>
      <c r="E9455" s="49"/>
      <c r="F9455" s="49"/>
      <c r="G9455" s="50"/>
      <c r="H9455" s="47"/>
      <c r="I9455" s="47"/>
    </row>
    <row r="9456" spans="2:9" ht="20.100000000000001" hidden="1" customHeight="1" x14ac:dyDescent="0.25">
      <c r="B9456" s="48"/>
      <c r="C9456" s="49"/>
      <c r="D9456" s="49"/>
      <c r="E9456" s="49"/>
      <c r="F9456" s="49"/>
      <c r="G9456" s="50"/>
      <c r="H9456" s="47"/>
      <c r="I9456" s="47"/>
    </row>
    <row r="9457" spans="2:9" ht="20.100000000000001" hidden="1" customHeight="1" x14ac:dyDescent="0.25">
      <c r="B9457" s="48"/>
      <c r="C9457" s="49"/>
      <c r="D9457" s="49"/>
      <c r="E9457" s="49"/>
      <c r="F9457" s="49"/>
      <c r="G9457" s="50"/>
      <c r="H9457" s="47"/>
      <c r="I9457" s="47"/>
    </row>
    <row r="9458" spans="2:9" ht="20.100000000000001" hidden="1" customHeight="1" x14ac:dyDescent="0.25">
      <c r="B9458" s="48"/>
      <c r="C9458" s="49"/>
      <c r="D9458" s="49"/>
      <c r="E9458" s="49"/>
      <c r="F9458" s="49"/>
      <c r="G9458" s="50"/>
      <c r="H9458" s="47"/>
      <c r="I9458" s="47"/>
    </row>
    <row r="9459" spans="2:9" ht="20.100000000000001" hidden="1" customHeight="1" x14ac:dyDescent="0.25">
      <c r="B9459" s="48"/>
      <c r="C9459" s="49"/>
      <c r="D9459" s="49"/>
      <c r="E9459" s="49"/>
      <c r="F9459" s="49"/>
      <c r="G9459" s="50"/>
      <c r="H9459" s="47"/>
      <c r="I9459" s="47"/>
    </row>
    <row r="9460" spans="2:9" ht="20.100000000000001" hidden="1" customHeight="1" x14ac:dyDescent="0.25">
      <c r="B9460" s="48"/>
      <c r="C9460" s="49"/>
      <c r="D9460" s="49"/>
      <c r="E9460" s="49"/>
      <c r="F9460" s="49"/>
      <c r="G9460" s="50"/>
      <c r="H9460" s="47"/>
      <c r="I9460" s="47"/>
    </row>
    <row r="9461" spans="2:9" ht="20.100000000000001" hidden="1" customHeight="1" x14ac:dyDescent="0.25">
      <c r="B9461" s="48"/>
      <c r="C9461" s="49"/>
      <c r="D9461" s="49"/>
      <c r="E9461" s="49"/>
      <c r="F9461" s="49"/>
      <c r="G9461" s="50"/>
      <c r="H9461" s="47"/>
      <c r="I9461" s="47"/>
    </row>
    <row r="9462" spans="2:9" ht="20.100000000000001" hidden="1" customHeight="1" x14ac:dyDescent="0.25">
      <c r="B9462" s="48"/>
      <c r="C9462" s="49"/>
      <c r="D9462" s="49"/>
      <c r="E9462" s="49"/>
      <c r="F9462" s="49"/>
      <c r="G9462" s="50"/>
      <c r="H9462" s="47"/>
      <c r="I9462" s="47"/>
    </row>
    <row r="9463" spans="2:9" ht="20.100000000000001" hidden="1" customHeight="1" x14ac:dyDescent="0.25">
      <c r="B9463" s="48"/>
      <c r="C9463" s="49"/>
      <c r="D9463" s="49"/>
      <c r="E9463" s="49"/>
      <c r="F9463" s="49"/>
      <c r="G9463" s="50"/>
      <c r="H9463" s="47"/>
      <c r="I9463" s="47"/>
    </row>
    <row r="9464" spans="2:9" ht="20.100000000000001" hidden="1" customHeight="1" x14ac:dyDescent="0.25">
      <c r="B9464" s="48"/>
      <c r="C9464" s="49"/>
      <c r="D9464" s="49"/>
      <c r="E9464" s="49"/>
      <c r="F9464" s="49"/>
      <c r="G9464" s="50"/>
      <c r="H9464" s="47"/>
      <c r="I9464" s="47"/>
    </row>
    <row r="9465" spans="2:9" ht="20.100000000000001" hidden="1" customHeight="1" x14ac:dyDescent="0.25">
      <c r="B9465" s="48"/>
      <c r="C9465" s="49"/>
      <c r="D9465" s="49"/>
      <c r="E9465" s="49"/>
      <c r="F9465" s="49"/>
      <c r="G9465" s="50"/>
      <c r="H9465" s="47"/>
      <c r="I9465" s="47"/>
    </row>
    <row r="9466" spans="2:9" ht="20.100000000000001" hidden="1" customHeight="1" x14ac:dyDescent="0.25">
      <c r="B9466" s="48"/>
      <c r="C9466" s="49"/>
      <c r="D9466" s="49"/>
      <c r="E9466" s="49"/>
      <c r="F9466" s="49"/>
      <c r="G9466" s="50"/>
      <c r="H9466" s="47"/>
      <c r="I9466" s="47"/>
    </row>
    <row r="9467" spans="2:9" ht="20.100000000000001" hidden="1" customHeight="1" x14ac:dyDescent="0.25">
      <c r="B9467" s="48"/>
      <c r="C9467" s="49"/>
      <c r="D9467" s="49"/>
      <c r="E9467" s="49"/>
      <c r="F9467" s="49"/>
      <c r="G9467" s="50"/>
      <c r="H9467" s="47"/>
      <c r="I9467" s="47"/>
    </row>
    <row r="9468" spans="2:9" ht="20.100000000000001" hidden="1" customHeight="1" x14ac:dyDescent="0.25">
      <c r="B9468" s="48"/>
      <c r="C9468" s="49"/>
      <c r="D9468" s="49"/>
      <c r="E9468" s="49"/>
      <c r="F9468" s="49"/>
      <c r="G9468" s="50"/>
      <c r="H9468" s="47"/>
      <c r="I9468" s="47"/>
    </row>
    <row r="9469" spans="2:9" ht="20.100000000000001" hidden="1" customHeight="1" x14ac:dyDescent="0.25">
      <c r="B9469" s="48"/>
      <c r="C9469" s="49"/>
      <c r="D9469" s="49"/>
      <c r="E9469" s="49"/>
      <c r="F9469" s="49"/>
      <c r="G9469" s="50"/>
      <c r="H9469" s="47"/>
      <c r="I9469" s="47"/>
    </row>
    <row r="9470" spans="2:9" ht="20.100000000000001" hidden="1" customHeight="1" x14ac:dyDescent="0.25">
      <c r="B9470" s="48"/>
      <c r="C9470" s="49"/>
      <c r="D9470" s="49"/>
      <c r="E9470" s="49"/>
      <c r="F9470" s="49"/>
      <c r="G9470" s="50"/>
      <c r="H9470" s="47"/>
      <c r="I9470" s="47"/>
    </row>
    <row r="9471" spans="2:9" ht="20.100000000000001" hidden="1" customHeight="1" x14ac:dyDescent="0.25">
      <c r="B9471" s="48"/>
      <c r="C9471" s="49"/>
      <c r="D9471" s="49"/>
      <c r="E9471" s="49"/>
      <c r="F9471" s="49"/>
      <c r="G9471" s="50"/>
      <c r="H9471" s="47"/>
      <c r="I9471" s="47"/>
    </row>
    <row r="9472" spans="2:9" ht="20.100000000000001" hidden="1" customHeight="1" x14ac:dyDescent="0.25">
      <c r="B9472" s="48"/>
      <c r="C9472" s="49"/>
      <c r="D9472" s="49"/>
      <c r="E9472" s="49"/>
      <c r="F9472" s="49"/>
      <c r="G9472" s="50"/>
      <c r="H9472" s="47"/>
      <c r="I9472" s="47"/>
    </row>
    <row r="9473" spans="2:9" ht="20.100000000000001" hidden="1" customHeight="1" x14ac:dyDescent="0.25">
      <c r="B9473" s="48"/>
      <c r="C9473" s="49"/>
      <c r="D9473" s="49"/>
      <c r="E9473" s="49"/>
      <c r="F9473" s="49"/>
      <c r="G9473" s="50"/>
      <c r="H9473" s="47"/>
      <c r="I9473" s="47"/>
    </row>
    <row r="9474" spans="2:9" ht="20.100000000000001" hidden="1" customHeight="1" x14ac:dyDescent="0.25">
      <c r="B9474" s="48"/>
      <c r="C9474" s="49"/>
      <c r="D9474" s="49"/>
      <c r="E9474" s="49"/>
      <c r="F9474" s="49"/>
      <c r="G9474" s="50"/>
      <c r="H9474" s="47"/>
      <c r="I9474" s="47"/>
    </row>
    <row r="9475" spans="2:9" ht="20.100000000000001" hidden="1" customHeight="1" x14ac:dyDescent="0.25">
      <c r="B9475" s="48"/>
      <c r="C9475" s="49"/>
      <c r="D9475" s="49"/>
      <c r="E9475" s="49"/>
      <c r="F9475" s="49"/>
      <c r="G9475" s="50"/>
      <c r="H9475" s="47"/>
      <c r="I9475" s="47"/>
    </row>
    <row r="9476" spans="2:9" ht="20.100000000000001" hidden="1" customHeight="1" x14ac:dyDescent="0.25">
      <c r="B9476" s="48"/>
      <c r="C9476" s="49"/>
      <c r="D9476" s="49"/>
      <c r="E9476" s="49"/>
      <c r="F9476" s="49"/>
      <c r="G9476" s="50"/>
      <c r="H9476" s="47"/>
      <c r="I9476" s="47"/>
    </row>
    <row r="9477" spans="2:9" ht="20.100000000000001" hidden="1" customHeight="1" x14ac:dyDescent="0.25">
      <c r="B9477" s="48"/>
      <c r="C9477" s="49"/>
      <c r="D9477" s="49"/>
      <c r="E9477" s="49"/>
      <c r="F9477" s="49"/>
      <c r="G9477" s="50"/>
      <c r="H9477" s="47"/>
      <c r="I9477" s="47"/>
    </row>
    <row r="9478" spans="2:9" ht="20.100000000000001" hidden="1" customHeight="1" x14ac:dyDescent="0.25">
      <c r="B9478" s="48"/>
      <c r="C9478" s="49"/>
      <c r="D9478" s="49"/>
      <c r="E9478" s="49"/>
      <c r="F9478" s="49"/>
      <c r="G9478" s="50"/>
      <c r="H9478" s="47"/>
      <c r="I9478" s="47"/>
    </row>
    <row r="9479" spans="2:9" ht="20.100000000000001" hidden="1" customHeight="1" x14ac:dyDescent="0.25">
      <c r="B9479" s="48"/>
      <c r="C9479" s="49"/>
      <c r="D9479" s="49"/>
      <c r="E9479" s="49"/>
      <c r="F9479" s="49"/>
      <c r="G9479" s="50"/>
      <c r="H9479" s="47"/>
      <c r="I9479" s="47"/>
    </row>
    <row r="9480" spans="2:9" ht="20.100000000000001" hidden="1" customHeight="1" x14ac:dyDescent="0.25">
      <c r="B9480" s="48"/>
      <c r="C9480" s="49"/>
      <c r="D9480" s="49"/>
      <c r="E9480" s="49"/>
      <c r="F9480" s="49"/>
      <c r="G9480" s="50"/>
      <c r="H9480" s="47"/>
      <c r="I9480" s="47"/>
    </row>
    <row r="9481" spans="2:9" ht="20.100000000000001" hidden="1" customHeight="1" x14ac:dyDescent="0.25">
      <c r="B9481" s="48"/>
      <c r="C9481" s="49"/>
      <c r="D9481" s="49"/>
      <c r="E9481" s="49"/>
      <c r="F9481" s="49"/>
      <c r="G9481" s="50"/>
      <c r="H9481" s="47"/>
      <c r="I9481" s="47"/>
    </row>
    <row r="9482" spans="2:9" ht="20.100000000000001" hidden="1" customHeight="1" x14ac:dyDescent="0.25">
      <c r="B9482" s="48"/>
      <c r="C9482" s="49"/>
      <c r="D9482" s="49"/>
      <c r="E9482" s="49"/>
      <c r="F9482" s="49"/>
      <c r="G9482" s="50"/>
      <c r="H9482" s="47"/>
      <c r="I9482" s="47"/>
    </row>
    <row r="9483" spans="2:9" ht="20.100000000000001" hidden="1" customHeight="1" x14ac:dyDescent="0.25">
      <c r="B9483" s="48"/>
      <c r="C9483" s="49"/>
      <c r="D9483" s="49"/>
      <c r="E9483" s="49"/>
      <c r="F9483" s="49"/>
      <c r="G9483" s="50"/>
      <c r="H9483" s="47"/>
      <c r="I9483" s="47"/>
    </row>
    <row r="9484" spans="2:9" ht="20.100000000000001" hidden="1" customHeight="1" x14ac:dyDescent="0.25">
      <c r="B9484" s="48"/>
      <c r="C9484" s="49"/>
      <c r="D9484" s="49"/>
      <c r="E9484" s="49"/>
      <c r="F9484" s="49"/>
      <c r="G9484" s="50"/>
      <c r="H9484" s="47"/>
      <c r="I9484" s="47"/>
    </row>
    <row r="9485" spans="2:9" ht="20.100000000000001" hidden="1" customHeight="1" x14ac:dyDescent="0.25">
      <c r="B9485" s="48"/>
      <c r="C9485" s="49"/>
      <c r="D9485" s="49"/>
      <c r="E9485" s="49"/>
      <c r="F9485" s="49"/>
      <c r="G9485" s="50"/>
      <c r="H9485" s="47"/>
      <c r="I9485" s="47"/>
    </row>
    <row r="9486" spans="2:9" ht="20.100000000000001" hidden="1" customHeight="1" x14ac:dyDescent="0.25">
      <c r="B9486" s="48"/>
      <c r="C9486" s="49"/>
      <c r="D9486" s="49"/>
      <c r="E9486" s="49"/>
      <c r="F9486" s="49"/>
      <c r="G9486" s="50"/>
      <c r="H9486" s="47"/>
      <c r="I9486" s="47"/>
    </row>
    <row r="9487" spans="2:9" ht="20.100000000000001" hidden="1" customHeight="1" x14ac:dyDescent="0.25">
      <c r="B9487" s="48"/>
      <c r="C9487" s="49"/>
      <c r="D9487" s="49"/>
      <c r="E9487" s="49"/>
      <c r="F9487" s="49"/>
      <c r="G9487" s="50"/>
      <c r="H9487" s="47"/>
      <c r="I9487" s="47"/>
    </row>
    <row r="9488" spans="2:9" ht="20.100000000000001" hidden="1" customHeight="1" x14ac:dyDescent="0.25">
      <c r="B9488" s="48"/>
      <c r="C9488" s="49"/>
      <c r="D9488" s="49"/>
      <c r="E9488" s="49"/>
      <c r="F9488" s="49"/>
      <c r="G9488" s="50"/>
      <c r="H9488" s="47"/>
      <c r="I9488" s="47"/>
    </row>
    <row r="9489" spans="2:9" ht="20.100000000000001" hidden="1" customHeight="1" x14ac:dyDescent="0.25">
      <c r="B9489" s="48"/>
      <c r="C9489" s="49"/>
      <c r="D9489" s="49"/>
      <c r="E9489" s="49"/>
      <c r="F9489" s="49"/>
      <c r="G9489" s="50"/>
      <c r="H9489" s="47"/>
      <c r="I9489" s="47"/>
    </row>
    <row r="9490" spans="2:9" ht="20.100000000000001" hidden="1" customHeight="1" x14ac:dyDescent="0.25">
      <c r="B9490" s="48"/>
      <c r="C9490" s="49"/>
      <c r="D9490" s="49"/>
      <c r="E9490" s="49"/>
      <c r="F9490" s="49"/>
      <c r="G9490" s="50"/>
      <c r="H9490" s="47"/>
      <c r="I9490" s="47"/>
    </row>
    <row r="9491" spans="2:9" ht="20.100000000000001" hidden="1" customHeight="1" x14ac:dyDescent="0.25">
      <c r="B9491" s="48"/>
      <c r="C9491" s="49"/>
      <c r="D9491" s="49"/>
      <c r="E9491" s="49"/>
      <c r="F9491" s="49"/>
      <c r="G9491" s="50"/>
      <c r="H9491" s="47"/>
      <c r="I9491" s="47"/>
    </row>
    <row r="9492" spans="2:9" ht="20.100000000000001" hidden="1" customHeight="1" x14ac:dyDescent="0.25">
      <c r="B9492" s="48"/>
      <c r="C9492" s="49"/>
      <c r="D9492" s="49"/>
      <c r="E9492" s="49"/>
      <c r="F9492" s="49"/>
      <c r="G9492" s="50"/>
      <c r="H9492" s="47"/>
      <c r="I9492" s="47"/>
    </row>
    <row r="9493" spans="2:9" ht="20.100000000000001" hidden="1" customHeight="1" x14ac:dyDescent="0.25">
      <c r="B9493" s="48"/>
      <c r="C9493" s="49"/>
      <c r="D9493" s="49"/>
      <c r="E9493" s="49"/>
      <c r="F9493" s="49"/>
      <c r="G9493" s="50"/>
      <c r="H9493" s="47"/>
      <c r="I9493" s="47"/>
    </row>
    <row r="9494" spans="2:9" ht="20.100000000000001" hidden="1" customHeight="1" x14ac:dyDescent="0.25">
      <c r="B9494" s="48"/>
      <c r="C9494" s="49"/>
      <c r="D9494" s="49"/>
      <c r="E9494" s="49"/>
      <c r="F9494" s="49"/>
      <c r="G9494" s="50"/>
      <c r="H9494" s="47"/>
      <c r="I9494" s="47"/>
    </row>
    <row r="9495" spans="2:9" ht="20.100000000000001" hidden="1" customHeight="1" x14ac:dyDescent="0.25">
      <c r="B9495" s="48"/>
      <c r="C9495" s="49"/>
      <c r="D9495" s="49"/>
      <c r="E9495" s="49"/>
      <c r="F9495" s="49"/>
      <c r="G9495" s="50"/>
      <c r="H9495" s="47"/>
      <c r="I9495" s="47"/>
    </row>
    <row r="9496" spans="2:9" ht="20.100000000000001" hidden="1" customHeight="1" x14ac:dyDescent="0.25">
      <c r="B9496" s="48"/>
      <c r="C9496" s="49"/>
      <c r="D9496" s="49"/>
      <c r="E9496" s="49"/>
      <c r="F9496" s="49"/>
      <c r="G9496" s="50"/>
      <c r="H9496" s="47"/>
      <c r="I9496" s="47"/>
    </row>
    <row r="9497" spans="2:9" ht="20.100000000000001" hidden="1" customHeight="1" x14ac:dyDescent="0.25">
      <c r="B9497" s="48"/>
      <c r="C9497" s="49"/>
      <c r="D9497" s="49"/>
      <c r="E9497" s="49"/>
      <c r="F9497" s="49"/>
      <c r="G9497" s="50"/>
      <c r="H9497" s="47"/>
      <c r="I9497" s="47"/>
    </row>
    <row r="9498" spans="2:9" ht="20.100000000000001" hidden="1" customHeight="1" x14ac:dyDescent="0.25">
      <c r="B9498" s="48"/>
      <c r="C9498" s="49"/>
      <c r="D9498" s="49"/>
      <c r="E9498" s="49"/>
      <c r="F9498" s="49"/>
      <c r="G9498" s="50"/>
      <c r="H9498" s="47"/>
      <c r="I9498" s="47"/>
    </row>
    <row r="9499" spans="2:9" ht="20.100000000000001" hidden="1" customHeight="1" x14ac:dyDescent="0.25">
      <c r="B9499" s="48"/>
      <c r="C9499" s="49"/>
      <c r="D9499" s="49"/>
      <c r="E9499" s="49"/>
      <c r="F9499" s="49"/>
      <c r="G9499" s="50"/>
      <c r="H9499" s="47"/>
      <c r="I9499" s="47"/>
    </row>
    <row r="9500" spans="2:9" ht="20.100000000000001" hidden="1" customHeight="1" x14ac:dyDescent="0.25">
      <c r="B9500" s="48"/>
      <c r="C9500" s="49"/>
      <c r="D9500" s="49"/>
      <c r="E9500" s="49"/>
      <c r="F9500" s="49"/>
      <c r="G9500" s="50"/>
      <c r="H9500" s="47"/>
      <c r="I9500" s="47"/>
    </row>
    <row r="9501" spans="2:9" ht="20.100000000000001" hidden="1" customHeight="1" x14ac:dyDescent="0.25">
      <c r="B9501" s="48"/>
      <c r="C9501" s="49"/>
      <c r="D9501" s="49"/>
      <c r="E9501" s="49"/>
      <c r="F9501" s="49"/>
      <c r="G9501" s="50"/>
      <c r="H9501" s="47"/>
      <c r="I9501" s="47"/>
    </row>
    <row r="9502" spans="2:9" ht="20.100000000000001" hidden="1" customHeight="1" x14ac:dyDescent="0.25">
      <c r="B9502" s="48"/>
      <c r="C9502" s="49"/>
      <c r="D9502" s="49"/>
      <c r="E9502" s="49"/>
      <c r="F9502" s="49"/>
      <c r="G9502" s="50"/>
      <c r="H9502" s="47"/>
      <c r="I9502" s="47"/>
    </row>
    <row r="9503" spans="2:9" ht="20.100000000000001" hidden="1" customHeight="1" x14ac:dyDescent="0.25">
      <c r="B9503" s="48"/>
      <c r="C9503" s="49"/>
      <c r="D9503" s="49"/>
      <c r="E9503" s="49"/>
      <c r="F9503" s="49"/>
      <c r="G9503" s="50"/>
      <c r="H9503" s="47"/>
      <c r="I9503" s="47"/>
    </row>
    <row r="9504" spans="2:9" ht="20.100000000000001" hidden="1" customHeight="1" x14ac:dyDescent="0.25">
      <c r="B9504" s="48"/>
      <c r="C9504" s="49"/>
      <c r="D9504" s="49"/>
      <c r="E9504" s="49"/>
      <c r="F9504" s="49"/>
      <c r="G9504" s="50"/>
      <c r="H9504" s="47"/>
      <c r="I9504" s="47"/>
    </row>
    <row r="9505" spans="2:9" ht="20.100000000000001" hidden="1" customHeight="1" x14ac:dyDescent="0.25">
      <c r="B9505" s="48"/>
      <c r="C9505" s="49"/>
      <c r="D9505" s="49"/>
      <c r="E9505" s="49"/>
      <c r="F9505" s="49"/>
      <c r="G9505" s="50"/>
      <c r="H9505" s="47"/>
      <c r="I9505" s="47"/>
    </row>
    <row r="9506" spans="2:9" ht="20.100000000000001" hidden="1" customHeight="1" x14ac:dyDescent="0.25">
      <c r="B9506" s="48"/>
      <c r="C9506" s="49"/>
      <c r="D9506" s="49"/>
      <c r="E9506" s="49"/>
      <c r="F9506" s="49"/>
      <c r="G9506" s="50"/>
      <c r="H9506" s="47"/>
      <c r="I9506" s="47"/>
    </row>
    <row r="9507" spans="2:9" ht="20.100000000000001" hidden="1" customHeight="1" x14ac:dyDescent="0.25">
      <c r="B9507" s="48"/>
      <c r="C9507" s="49"/>
      <c r="D9507" s="49"/>
      <c r="E9507" s="49"/>
      <c r="F9507" s="49"/>
      <c r="G9507" s="50"/>
      <c r="H9507" s="47"/>
      <c r="I9507" s="47"/>
    </row>
    <row r="9508" spans="2:9" ht="20.100000000000001" hidden="1" customHeight="1" x14ac:dyDescent="0.25">
      <c r="B9508" s="48"/>
      <c r="C9508" s="49"/>
      <c r="D9508" s="49"/>
      <c r="E9508" s="49"/>
      <c r="F9508" s="49"/>
      <c r="G9508" s="50"/>
      <c r="H9508" s="47"/>
      <c r="I9508" s="47"/>
    </row>
    <row r="9509" spans="2:9" ht="20.100000000000001" hidden="1" customHeight="1" x14ac:dyDescent="0.25">
      <c r="B9509" s="48"/>
      <c r="C9509" s="49"/>
      <c r="D9509" s="49"/>
      <c r="E9509" s="49"/>
      <c r="F9509" s="49"/>
      <c r="G9509" s="50"/>
      <c r="H9509" s="47"/>
      <c r="I9509" s="47"/>
    </row>
    <row r="9510" spans="2:9" ht="20.100000000000001" hidden="1" customHeight="1" x14ac:dyDescent="0.25">
      <c r="B9510" s="48"/>
      <c r="C9510" s="49"/>
      <c r="D9510" s="49"/>
      <c r="E9510" s="49"/>
      <c r="F9510" s="49"/>
      <c r="G9510" s="50"/>
      <c r="H9510" s="47"/>
      <c r="I9510" s="47"/>
    </row>
    <row r="9511" spans="2:9" ht="20.100000000000001" hidden="1" customHeight="1" x14ac:dyDescent="0.25">
      <c r="B9511" s="48"/>
      <c r="C9511" s="49"/>
      <c r="D9511" s="49"/>
      <c r="E9511" s="49"/>
      <c r="F9511" s="49"/>
      <c r="G9511" s="50"/>
      <c r="H9511" s="47"/>
      <c r="I9511" s="47"/>
    </row>
    <row r="9512" spans="2:9" ht="20.100000000000001" hidden="1" customHeight="1" x14ac:dyDescent="0.25">
      <c r="B9512" s="48"/>
      <c r="C9512" s="49"/>
      <c r="D9512" s="49"/>
      <c r="E9512" s="49"/>
      <c r="F9512" s="49"/>
      <c r="G9512" s="50"/>
      <c r="H9512" s="47"/>
      <c r="I9512" s="47"/>
    </row>
    <row r="9513" spans="2:9" ht="20.100000000000001" hidden="1" customHeight="1" x14ac:dyDescent="0.25">
      <c r="B9513" s="48"/>
      <c r="C9513" s="49"/>
      <c r="D9513" s="49"/>
      <c r="E9513" s="49"/>
      <c r="F9513" s="49"/>
      <c r="G9513" s="50"/>
      <c r="H9513" s="47"/>
      <c r="I9513" s="47"/>
    </row>
    <row r="9514" spans="2:9" ht="20.100000000000001" hidden="1" customHeight="1" x14ac:dyDescent="0.25">
      <c r="B9514" s="48"/>
      <c r="C9514" s="49"/>
      <c r="D9514" s="49"/>
      <c r="E9514" s="49"/>
      <c r="F9514" s="49"/>
      <c r="G9514" s="50"/>
      <c r="H9514" s="47"/>
      <c r="I9514" s="47"/>
    </row>
    <row r="9515" spans="2:9" ht="20.100000000000001" hidden="1" customHeight="1" x14ac:dyDescent="0.25">
      <c r="B9515" s="48"/>
      <c r="C9515" s="49"/>
      <c r="D9515" s="49"/>
      <c r="E9515" s="49"/>
      <c r="F9515" s="49"/>
      <c r="G9515" s="50"/>
      <c r="H9515" s="47"/>
      <c r="I9515" s="47"/>
    </row>
    <row r="9516" spans="2:9" ht="20.100000000000001" hidden="1" customHeight="1" x14ac:dyDescent="0.25">
      <c r="B9516" s="48"/>
      <c r="C9516" s="49"/>
      <c r="D9516" s="49"/>
      <c r="E9516" s="49"/>
      <c r="F9516" s="49"/>
      <c r="G9516" s="50"/>
      <c r="H9516" s="47"/>
      <c r="I9516" s="47"/>
    </row>
    <row r="9517" spans="2:9" ht="20.100000000000001" hidden="1" customHeight="1" x14ac:dyDescent="0.25">
      <c r="B9517" s="48"/>
      <c r="C9517" s="49"/>
      <c r="D9517" s="49"/>
      <c r="E9517" s="49"/>
      <c r="F9517" s="49"/>
      <c r="G9517" s="50"/>
      <c r="H9517" s="47"/>
      <c r="I9517" s="47"/>
    </row>
    <row r="9518" spans="2:9" ht="20.100000000000001" hidden="1" customHeight="1" x14ac:dyDescent="0.25">
      <c r="B9518" s="48"/>
      <c r="C9518" s="49"/>
      <c r="D9518" s="49"/>
      <c r="E9518" s="49"/>
      <c r="F9518" s="49"/>
      <c r="G9518" s="50"/>
      <c r="H9518" s="47"/>
      <c r="I9518" s="47"/>
    </row>
    <row r="9519" spans="2:9" ht="20.100000000000001" hidden="1" customHeight="1" x14ac:dyDescent="0.25">
      <c r="B9519" s="48"/>
      <c r="C9519" s="49"/>
      <c r="D9519" s="49"/>
      <c r="E9519" s="49"/>
      <c r="F9519" s="49"/>
      <c r="G9519" s="50"/>
      <c r="H9519" s="47"/>
      <c r="I9519" s="47"/>
    </row>
    <row r="9520" spans="2:9" ht="20.100000000000001" hidden="1" customHeight="1" x14ac:dyDescent="0.25">
      <c r="B9520" s="48"/>
      <c r="C9520" s="49"/>
      <c r="D9520" s="49"/>
      <c r="E9520" s="49"/>
      <c r="F9520" s="49"/>
      <c r="G9520" s="50"/>
      <c r="H9520" s="47"/>
      <c r="I9520" s="47"/>
    </row>
    <row r="9521" spans="2:9" ht="20.100000000000001" hidden="1" customHeight="1" x14ac:dyDescent="0.25">
      <c r="B9521" s="48"/>
      <c r="C9521" s="49"/>
      <c r="D9521" s="49"/>
      <c r="E9521" s="49"/>
      <c r="F9521" s="49"/>
      <c r="G9521" s="50"/>
      <c r="H9521" s="47"/>
      <c r="I9521" s="47"/>
    </row>
    <row r="9522" spans="2:9" ht="20.100000000000001" hidden="1" customHeight="1" x14ac:dyDescent="0.25">
      <c r="B9522" s="48"/>
      <c r="C9522" s="49"/>
      <c r="D9522" s="49"/>
      <c r="E9522" s="49"/>
      <c r="F9522" s="49"/>
      <c r="G9522" s="50"/>
      <c r="H9522" s="47"/>
      <c r="I9522" s="47"/>
    </row>
    <row r="9523" spans="2:9" ht="20.100000000000001" hidden="1" customHeight="1" x14ac:dyDescent="0.25">
      <c r="B9523" s="48"/>
      <c r="C9523" s="49"/>
      <c r="D9523" s="49"/>
      <c r="E9523" s="49"/>
      <c r="F9523" s="49"/>
      <c r="G9523" s="50"/>
      <c r="H9523" s="47"/>
      <c r="I9523" s="47"/>
    </row>
    <row r="9524" spans="2:9" ht="20.100000000000001" hidden="1" customHeight="1" x14ac:dyDescent="0.25">
      <c r="B9524" s="48"/>
      <c r="C9524" s="49"/>
      <c r="D9524" s="49"/>
      <c r="E9524" s="49"/>
      <c r="F9524" s="49"/>
      <c r="G9524" s="50"/>
      <c r="H9524" s="47"/>
      <c r="I9524" s="47"/>
    </row>
    <row r="9525" spans="2:9" ht="20.100000000000001" hidden="1" customHeight="1" x14ac:dyDescent="0.25">
      <c r="B9525" s="48"/>
      <c r="C9525" s="49"/>
      <c r="D9525" s="49"/>
      <c r="E9525" s="49"/>
      <c r="F9525" s="49"/>
      <c r="G9525" s="50"/>
      <c r="H9525" s="47"/>
      <c r="I9525" s="47"/>
    </row>
    <row r="9526" spans="2:9" ht="20.100000000000001" hidden="1" customHeight="1" x14ac:dyDescent="0.25">
      <c r="B9526" s="48"/>
      <c r="C9526" s="49"/>
      <c r="D9526" s="49"/>
      <c r="E9526" s="49"/>
      <c r="F9526" s="49"/>
      <c r="G9526" s="50"/>
      <c r="H9526" s="47"/>
      <c r="I9526" s="47"/>
    </row>
    <row r="9527" spans="2:9" ht="20.100000000000001" hidden="1" customHeight="1" x14ac:dyDescent="0.25">
      <c r="B9527" s="48"/>
      <c r="C9527" s="49"/>
      <c r="D9527" s="49"/>
      <c r="E9527" s="49"/>
      <c r="F9527" s="49"/>
      <c r="G9527" s="50"/>
      <c r="H9527" s="47"/>
      <c r="I9527" s="47"/>
    </row>
    <row r="9528" spans="2:9" ht="20.100000000000001" hidden="1" customHeight="1" x14ac:dyDescent="0.25">
      <c r="B9528" s="48"/>
      <c r="C9528" s="49"/>
      <c r="D9528" s="49"/>
      <c r="E9528" s="49"/>
      <c r="F9528" s="49"/>
      <c r="G9528" s="50"/>
      <c r="H9528" s="47"/>
      <c r="I9528" s="47"/>
    </row>
    <row r="9529" spans="2:9" ht="20.100000000000001" hidden="1" customHeight="1" x14ac:dyDescent="0.25">
      <c r="B9529" s="48"/>
      <c r="C9529" s="49"/>
      <c r="D9529" s="49"/>
      <c r="E9529" s="49"/>
      <c r="F9529" s="49"/>
      <c r="G9529" s="50"/>
      <c r="H9529" s="47"/>
      <c r="I9529" s="47"/>
    </row>
    <row r="9530" spans="2:9" ht="20.100000000000001" hidden="1" customHeight="1" x14ac:dyDescent="0.25">
      <c r="B9530" s="48"/>
      <c r="C9530" s="49"/>
      <c r="D9530" s="49"/>
      <c r="E9530" s="49"/>
      <c r="F9530" s="49"/>
      <c r="G9530" s="50"/>
      <c r="H9530" s="47"/>
      <c r="I9530" s="47"/>
    </row>
    <row r="9531" spans="2:9" ht="20.100000000000001" hidden="1" customHeight="1" x14ac:dyDescent="0.25">
      <c r="B9531" s="48"/>
      <c r="C9531" s="49"/>
      <c r="D9531" s="49"/>
      <c r="E9531" s="49"/>
      <c r="F9531" s="49"/>
      <c r="G9531" s="50"/>
      <c r="H9531" s="47"/>
      <c r="I9531" s="47"/>
    </row>
    <row r="9532" spans="2:9" ht="20.100000000000001" hidden="1" customHeight="1" x14ac:dyDescent="0.25">
      <c r="B9532" s="48"/>
      <c r="C9532" s="49"/>
      <c r="D9532" s="49"/>
      <c r="E9532" s="49"/>
      <c r="F9532" s="49"/>
      <c r="G9532" s="50"/>
      <c r="H9532" s="47"/>
      <c r="I9532" s="47"/>
    </row>
    <row r="9533" spans="2:9" ht="20.100000000000001" hidden="1" customHeight="1" x14ac:dyDescent="0.25">
      <c r="B9533" s="48"/>
      <c r="C9533" s="49"/>
      <c r="D9533" s="49"/>
      <c r="E9533" s="49"/>
      <c r="F9533" s="49"/>
      <c r="G9533" s="50"/>
      <c r="H9533" s="47"/>
      <c r="I9533" s="47"/>
    </row>
    <row r="9534" spans="2:9" ht="20.100000000000001" hidden="1" customHeight="1" x14ac:dyDescent="0.25">
      <c r="B9534" s="48"/>
      <c r="C9534" s="49"/>
      <c r="D9534" s="49"/>
      <c r="E9534" s="49"/>
      <c r="F9534" s="49"/>
      <c r="G9534" s="50"/>
      <c r="H9534" s="47"/>
      <c r="I9534" s="47"/>
    </row>
    <row r="9535" spans="2:9" ht="20.100000000000001" hidden="1" customHeight="1" x14ac:dyDescent="0.25">
      <c r="B9535" s="48"/>
      <c r="C9535" s="49"/>
      <c r="D9535" s="49"/>
      <c r="E9535" s="49"/>
      <c r="F9535" s="49"/>
      <c r="G9535" s="50"/>
      <c r="H9535" s="47"/>
      <c r="I9535" s="47"/>
    </row>
    <row r="9536" spans="2:9" ht="20.100000000000001" hidden="1" customHeight="1" x14ac:dyDescent="0.25">
      <c r="B9536" s="48"/>
      <c r="C9536" s="49"/>
      <c r="D9536" s="49"/>
      <c r="E9536" s="49"/>
      <c r="F9536" s="49"/>
      <c r="G9536" s="50"/>
      <c r="H9536" s="47"/>
      <c r="I9536" s="47"/>
    </row>
    <row r="9537" spans="2:9" ht="20.100000000000001" hidden="1" customHeight="1" x14ac:dyDescent="0.25">
      <c r="B9537" s="48"/>
      <c r="C9537" s="49"/>
      <c r="D9537" s="49"/>
      <c r="E9537" s="49"/>
      <c r="F9537" s="49"/>
      <c r="G9537" s="50"/>
      <c r="H9537" s="47"/>
      <c r="I9537" s="47"/>
    </row>
    <row r="9538" spans="2:9" ht="20.100000000000001" hidden="1" customHeight="1" x14ac:dyDescent="0.25">
      <c r="B9538" s="48"/>
      <c r="C9538" s="49"/>
      <c r="D9538" s="49"/>
      <c r="E9538" s="49"/>
      <c r="F9538" s="49"/>
      <c r="G9538" s="50"/>
      <c r="H9538" s="47"/>
      <c r="I9538" s="47"/>
    </row>
    <row r="9539" spans="2:9" ht="20.100000000000001" hidden="1" customHeight="1" x14ac:dyDescent="0.25">
      <c r="B9539" s="48"/>
      <c r="C9539" s="49"/>
      <c r="D9539" s="49"/>
      <c r="E9539" s="49"/>
      <c r="F9539" s="49"/>
      <c r="G9539" s="50"/>
      <c r="H9539" s="47"/>
      <c r="I9539" s="47"/>
    </row>
    <row r="9540" spans="2:9" ht="20.100000000000001" hidden="1" customHeight="1" x14ac:dyDescent="0.25">
      <c r="B9540" s="48"/>
      <c r="C9540" s="49"/>
      <c r="D9540" s="49"/>
      <c r="E9540" s="49"/>
      <c r="F9540" s="49"/>
      <c r="G9540" s="50"/>
      <c r="H9540" s="47"/>
      <c r="I9540" s="47"/>
    </row>
    <row r="9541" spans="2:9" ht="20.100000000000001" hidden="1" customHeight="1" x14ac:dyDescent="0.25">
      <c r="B9541" s="48"/>
      <c r="C9541" s="49"/>
      <c r="D9541" s="49"/>
      <c r="E9541" s="49"/>
      <c r="F9541" s="49"/>
      <c r="G9541" s="50"/>
      <c r="H9541" s="47"/>
      <c r="I9541" s="47"/>
    </row>
    <row r="9542" spans="2:9" ht="20.100000000000001" hidden="1" customHeight="1" x14ac:dyDescent="0.25">
      <c r="B9542" s="48"/>
      <c r="C9542" s="49"/>
      <c r="D9542" s="49"/>
      <c r="E9542" s="49"/>
      <c r="F9542" s="49"/>
      <c r="G9542" s="50"/>
      <c r="H9542" s="47"/>
      <c r="I9542" s="47"/>
    </row>
    <row r="9543" spans="2:9" ht="20.100000000000001" hidden="1" customHeight="1" x14ac:dyDescent="0.25">
      <c r="B9543" s="48"/>
      <c r="C9543" s="49"/>
      <c r="D9543" s="49"/>
      <c r="E9543" s="49"/>
      <c r="F9543" s="49"/>
      <c r="G9543" s="50"/>
      <c r="H9543" s="47"/>
      <c r="I9543" s="47"/>
    </row>
    <row r="9544" spans="2:9" ht="20.100000000000001" hidden="1" customHeight="1" x14ac:dyDescent="0.25">
      <c r="B9544" s="48"/>
      <c r="C9544" s="49"/>
      <c r="D9544" s="49"/>
      <c r="E9544" s="49"/>
      <c r="F9544" s="49"/>
      <c r="G9544" s="50"/>
      <c r="H9544" s="47"/>
      <c r="I9544" s="47"/>
    </row>
    <row r="9545" spans="2:9" ht="20.100000000000001" hidden="1" customHeight="1" x14ac:dyDescent="0.25">
      <c r="B9545" s="48"/>
      <c r="C9545" s="49"/>
      <c r="D9545" s="49"/>
      <c r="E9545" s="49"/>
      <c r="F9545" s="49"/>
      <c r="G9545" s="50"/>
      <c r="H9545" s="47"/>
      <c r="I9545" s="47"/>
    </row>
    <row r="9546" spans="2:9" ht="20.100000000000001" hidden="1" customHeight="1" x14ac:dyDescent="0.25">
      <c r="B9546" s="48"/>
      <c r="C9546" s="49"/>
      <c r="D9546" s="49"/>
      <c r="E9546" s="49"/>
      <c r="F9546" s="49"/>
      <c r="G9546" s="50"/>
      <c r="H9546" s="47"/>
      <c r="I9546" s="47"/>
    </row>
    <row r="9547" spans="2:9" ht="20.100000000000001" hidden="1" customHeight="1" x14ac:dyDescent="0.25">
      <c r="B9547" s="48"/>
      <c r="C9547" s="49"/>
      <c r="D9547" s="49"/>
      <c r="E9547" s="49"/>
      <c r="F9547" s="49"/>
      <c r="G9547" s="50"/>
      <c r="H9547" s="47"/>
      <c r="I9547" s="47"/>
    </row>
    <row r="9548" spans="2:9" ht="20.100000000000001" hidden="1" customHeight="1" x14ac:dyDescent="0.25">
      <c r="B9548" s="48"/>
      <c r="C9548" s="49"/>
      <c r="D9548" s="49"/>
      <c r="E9548" s="49"/>
      <c r="F9548" s="49"/>
      <c r="G9548" s="50"/>
      <c r="H9548" s="47"/>
      <c r="I9548" s="47"/>
    </row>
    <row r="9549" spans="2:9" ht="20.100000000000001" hidden="1" customHeight="1" x14ac:dyDescent="0.25">
      <c r="B9549" s="48"/>
      <c r="C9549" s="49"/>
      <c r="D9549" s="49"/>
      <c r="E9549" s="49"/>
      <c r="F9549" s="49"/>
      <c r="G9549" s="50"/>
      <c r="H9549" s="47"/>
      <c r="I9549" s="47"/>
    </row>
    <row r="9550" spans="2:9" ht="20.100000000000001" hidden="1" customHeight="1" x14ac:dyDescent="0.25">
      <c r="B9550" s="48"/>
      <c r="C9550" s="49"/>
      <c r="D9550" s="49"/>
      <c r="E9550" s="49"/>
      <c r="F9550" s="49"/>
      <c r="G9550" s="50"/>
      <c r="H9550" s="47"/>
      <c r="I9550" s="47"/>
    </row>
    <row r="9551" spans="2:9" ht="20.100000000000001" hidden="1" customHeight="1" x14ac:dyDescent="0.25">
      <c r="B9551" s="48"/>
      <c r="C9551" s="49"/>
      <c r="D9551" s="49"/>
      <c r="E9551" s="49"/>
      <c r="F9551" s="49"/>
      <c r="G9551" s="50"/>
      <c r="H9551" s="47"/>
      <c r="I9551" s="47"/>
    </row>
    <row r="9552" spans="2:9" ht="20.100000000000001" hidden="1" customHeight="1" x14ac:dyDescent="0.25">
      <c r="B9552" s="48"/>
      <c r="C9552" s="49"/>
      <c r="D9552" s="49"/>
      <c r="E9552" s="49"/>
      <c r="F9552" s="49"/>
      <c r="G9552" s="50"/>
      <c r="H9552" s="47"/>
      <c r="I9552" s="47"/>
    </row>
    <row r="9553" spans="2:9" ht="20.100000000000001" hidden="1" customHeight="1" x14ac:dyDescent="0.25">
      <c r="B9553" s="48"/>
      <c r="C9553" s="49"/>
      <c r="D9553" s="49"/>
      <c r="E9553" s="49"/>
      <c r="F9553" s="49"/>
      <c r="G9553" s="50"/>
      <c r="H9553" s="47"/>
      <c r="I9553" s="47"/>
    </row>
    <row r="9554" spans="2:9" ht="20.100000000000001" hidden="1" customHeight="1" x14ac:dyDescent="0.25">
      <c r="B9554" s="48"/>
      <c r="C9554" s="49"/>
      <c r="D9554" s="49"/>
      <c r="E9554" s="49"/>
      <c r="F9554" s="49"/>
      <c r="G9554" s="50"/>
      <c r="H9554" s="47"/>
      <c r="I9554" s="47"/>
    </row>
    <row r="9555" spans="2:9" ht="20.100000000000001" hidden="1" customHeight="1" x14ac:dyDescent="0.25">
      <c r="B9555" s="48"/>
      <c r="C9555" s="49"/>
      <c r="D9555" s="49"/>
      <c r="E9555" s="49"/>
      <c r="F9555" s="49"/>
      <c r="G9555" s="50"/>
      <c r="H9555" s="47"/>
      <c r="I9555" s="47"/>
    </row>
    <row r="9556" spans="2:9" ht="20.100000000000001" hidden="1" customHeight="1" x14ac:dyDescent="0.25">
      <c r="B9556" s="48"/>
      <c r="C9556" s="49"/>
      <c r="D9556" s="49"/>
      <c r="E9556" s="49"/>
      <c r="F9556" s="49"/>
      <c r="G9556" s="50"/>
      <c r="H9556" s="47"/>
      <c r="I9556" s="47"/>
    </row>
    <row r="9557" spans="2:9" ht="20.100000000000001" hidden="1" customHeight="1" x14ac:dyDescent="0.25">
      <c r="B9557" s="48"/>
      <c r="C9557" s="49"/>
      <c r="D9557" s="49"/>
      <c r="E9557" s="49"/>
      <c r="F9557" s="49"/>
      <c r="G9557" s="50"/>
      <c r="H9557" s="47"/>
      <c r="I9557" s="47"/>
    </row>
    <row r="9558" spans="2:9" ht="20.100000000000001" hidden="1" customHeight="1" x14ac:dyDescent="0.25">
      <c r="B9558" s="48"/>
      <c r="C9558" s="49"/>
      <c r="D9558" s="49"/>
      <c r="E9558" s="49"/>
      <c r="F9558" s="49"/>
      <c r="G9558" s="50"/>
      <c r="H9558" s="47"/>
      <c r="I9558" s="47"/>
    </row>
    <row r="9559" spans="2:9" ht="20.100000000000001" hidden="1" customHeight="1" x14ac:dyDescent="0.25">
      <c r="B9559" s="48"/>
      <c r="C9559" s="49"/>
      <c r="D9559" s="49"/>
      <c r="E9559" s="49"/>
      <c r="F9559" s="49"/>
      <c r="G9559" s="50"/>
      <c r="H9559" s="47"/>
      <c r="I9559" s="47"/>
    </row>
    <row r="9560" spans="2:9" ht="20.100000000000001" hidden="1" customHeight="1" x14ac:dyDescent="0.25">
      <c r="B9560" s="48"/>
      <c r="C9560" s="49"/>
      <c r="D9560" s="49"/>
      <c r="E9560" s="49"/>
      <c r="F9560" s="49"/>
      <c r="G9560" s="50"/>
      <c r="H9560" s="47"/>
      <c r="I9560" s="47"/>
    </row>
    <row r="9561" spans="2:9" ht="20.100000000000001" hidden="1" customHeight="1" x14ac:dyDescent="0.25">
      <c r="B9561" s="48"/>
      <c r="C9561" s="49"/>
      <c r="D9561" s="49"/>
      <c r="E9561" s="49"/>
      <c r="F9561" s="49"/>
      <c r="G9561" s="50"/>
      <c r="H9561" s="47"/>
      <c r="I9561" s="47"/>
    </row>
    <row r="9562" spans="2:9" ht="20.100000000000001" hidden="1" customHeight="1" x14ac:dyDescent="0.25">
      <c r="B9562" s="48"/>
      <c r="C9562" s="49"/>
      <c r="D9562" s="49"/>
      <c r="E9562" s="49"/>
      <c r="F9562" s="49"/>
      <c r="G9562" s="50"/>
      <c r="H9562" s="47"/>
      <c r="I9562" s="47"/>
    </row>
    <row r="9563" spans="2:9" ht="20.100000000000001" hidden="1" customHeight="1" x14ac:dyDescent="0.25">
      <c r="B9563" s="48"/>
      <c r="C9563" s="49"/>
      <c r="D9563" s="49"/>
      <c r="E9563" s="49"/>
      <c r="F9563" s="49"/>
      <c r="G9563" s="50"/>
      <c r="H9563" s="47"/>
      <c r="I9563" s="47"/>
    </row>
    <row r="9564" spans="2:9" ht="20.100000000000001" hidden="1" customHeight="1" x14ac:dyDescent="0.25">
      <c r="B9564" s="48"/>
      <c r="C9564" s="49"/>
      <c r="D9564" s="49"/>
      <c r="E9564" s="49"/>
      <c r="F9564" s="49"/>
      <c r="G9564" s="50"/>
      <c r="H9564" s="47"/>
      <c r="I9564" s="47"/>
    </row>
    <row r="9565" spans="2:9" ht="20.100000000000001" hidden="1" customHeight="1" x14ac:dyDescent="0.25">
      <c r="B9565" s="48"/>
      <c r="C9565" s="49"/>
      <c r="D9565" s="49"/>
      <c r="E9565" s="49"/>
      <c r="F9565" s="49"/>
      <c r="G9565" s="50"/>
      <c r="H9565" s="47"/>
      <c r="I9565" s="47"/>
    </row>
    <row r="9566" spans="2:9" ht="20.100000000000001" hidden="1" customHeight="1" x14ac:dyDescent="0.25">
      <c r="B9566" s="48"/>
      <c r="C9566" s="49"/>
      <c r="D9566" s="49"/>
      <c r="E9566" s="49"/>
      <c r="F9566" s="49"/>
      <c r="G9566" s="50"/>
      <c r="H9566" s="47"/>
      <c r="I9566" s="47"/>
    </row>
    <row r="9567" spans="2:9" ht="20.100000000000001" hidden="1" customHeight="1" x14ac:dyDescent="0.25">
      <c r="B9567" s="48"/>
      <c r="C9567" s="49"/>
      <c r="D9567" s="49"/>
      <c r="E9567" s="49"/>
      <c r="F9567" s="49"/>
      <c r="G9567" s="50"/>
      <c r="H9567" s="47"/>
      <c r="I9567" s="47"/>
    </row>
    <row r="9568" spans="2:9" ht="20.100000000000001" hidden="1" customHeight="1" x14ac:dyDescent="0.25">
      <c r="B9568" s="48"/>
      <c r="C9568" s="49"/>
      <c r="D9568" s="49"/>
      <c r="E9568" s="49"/>
      <c r="F9568" s="49"/>
      <c r="G9568" s="50"/>
      <c r="H9568" s="47"/>
      <c r="I9568" s="47"/>
    </row>
    <row r="9569" spans="2:9" ht="20.100000000000001" hidden="1" customHeight="1" x14ac:dyDescent="0.25">
      <c r="B9569" s="48"/>
      <c r="C9569" s="49"/>
      <c r="D9569" s="49"/>
      <c r="E9569" s="49"/>
      <c r="F9569" s="49"/>
      <c r="G9569" s="50"/>
      <c r="H9569" s="47"/>
      <c r="I9569" s="47"/>
    </row>
    <row r="9570" spans="2:9" ht="20.100000000000001" hidden="1" customHeight="1" x14ac:dyDescent="0.25">
      <c r="B9570" s="48"/>
      <c r="C9570" s="49"/>
      <c r="D9570" s="49"/>
      <c r="E9570" s="49"/>
      <c r="F9570" s="49"/>
      <c r="G9570" s="50"/>
      <c r="H9570" s="47"/>
      <c r="I9570" s="47"/>
    </row>
    <row r="9571" spans="2:9" ht="20.100000000000001" hidden="1" customHeight="1" x14ac:dyDescent="0.25">
      <c r="B9571" s="48"/>
      <c r="C9571" s="49"/>
      <c r="D9571" s="49"/>
      <c r="E9571" s="49"/>
      <c r="F9571" s="49"/>
      <c r="G9571" s="50"/>
      <c r="H9571" s="47"/>
      <c r="I9571" s="47"/>
    </row>
    <row r="9572" spans="2:9" ht="20.100000000000001" hidden="1" customHeight="1" x14ac:dyDescent="0.25">
      <c r="B9572" s="48"/>
      <c r="C9572" s="49"/>
      <c r="D9572" s="49"/>
      <c r="E9572" s="49"/>
      <c r="F9572" s="49"/>
      <c r="G9572" s="50"/>
      <c r="H9572" s="47"/>
      <c r="I9572" s="47"/>
    </row>
    <row r="9573" spans="2:9" ht="20.100000000000001" hidden="1" customHeight="1" x14ac:dyDescent="0.25">
      <c r="B9573" s="48"/>
      <c r="C9573" s="49"/>
      <c r="D9573" s="49"/>
      <c r="E9573" s="49"/>
      <c r="F9573" s="49"/>
      <c r="G9573" s="50"/>
      <c r="H9573" s="47"/>
      <c r="I9573" s="47"/>
    </row>
    <row r="9574" spans="2:9" ht="20.100000000000001" hidden="1" customHeight="1" x14ac:dyDescent="0.25">
      <c r="B9574" s="48"/>
      <c r="C9574" s="49"/>
      <c r="D9574" s="49"/>
      <c r="E9574" s="49"/>
      <c r="F9574" s="49"/>
      <c r="G9574" s="50"/>
      <c r="H9574" s="47"/>
      <c r="I9574" s="47"/>
    </row>
    <row r="9575" spans="2:9" ht="20.100000000000001" hidden="1" customHeight="1" x14ac:dyDescent="0.25">
      <c r="B9575" s="48"/>
      <c r="C9575" s="49"/>
      <c r="D9575" s="49"/>
      <c r="E9575" s="49"/>
      <c r="F9575" s="49"/>
      <c r="G9575" s="50"/>
      <c r="H9575" s="47"/>
      <c r="I9575" s="47"/>
    </row>
    <row r="9576" spans="2:9" ht="20.100000000000001" hidden="1" customHeight="1" x14ac:dyDescent="0.25">
      <c r="B9576" s="48"/>
      <c r="C9576" s="49"/>
      <c r="D9576" s="49"/>
      <c r="E9576" s="49"/>
      <c r="F9576" s="49"/>
      <c r="G9576" s="50"/>
      <c r="H9576" s="47"/>
      <c r="I9576" s="47"/>
    </row>
    <row r="9577" spans="2:9" ht="20.100000000000001" hidden="1" customHeight="1" x14ac:dyDescent="0.25">
      <c r="B9577" s="48"/>
      <c r="C9577" s="49"/>
      <c r="D9577" s="49"/>
      <c r="E9577" s="49"/>
      <c r="F9577" s="49"/>
      <c r="G9577" s="50"/>
      <c r="H9577" s="47"/>
      <c r="I9577" s="47"/>
    </row>
    <row r="9578" spans="2:9" ht="20.100000000000001" hidden="1" customHeight="1" x14ac:dyDescent="0.25">
      <c r="B9578" s="48"/>
      <c r="C9578" s="49"/>
      <c r="D9578" s="49"/>
      <c r="E9578" s="49"/>
      <c r="F9578" s="49"/>
      <c r="G9578" s="50"/>
      <c r="H9578" s="47"/>
      <c r="I9578" s="47"/>
    </row>
    <row r="9579" spans="2:9" ht="20.100000000000001" hidden="1" customHeight="1" x14ac:dyDescent="0.25">
      <c r="B9579" s="48"/>
      <c r="C9579" s="49"/>
      <c r="D9579" s="49"/>
      <c r="E9579" s="49"/>
      <c r="F9579" s="49"/>
      <c r="G9579" s="50"/>
      <c r="H9579" s="47"/>
      <c r="I9579" s="47"/>
    </row>
    <row r="9580" spans="2:9" ht="20.100000000000001" hidden="1" customHeight="1" x14ac:dyDescent="0.25">
      <c r="B9580" s="48"/>
      <c r="C9580" s="49"/>
      <c r="D9580" s="49"/>
      <c r="E9580" s="49"/>
      <c r="F9580" s="49"/>
      <c r="G9580" s="50"/>
      <c r="H9580" s="47"/>
      <c r="I9580" s="47"/>
    </row>
    <row r="9581" spans="2:9" ht="20.100000000000001" hidden="1" customHeight="1" x14ac:dyDescent="0.25">
      <c r="B9581" s="48"/>
      <c r="C9581" s="49"/>
      <c r="D9581" s="49"/>
      <c r="E9581" s="49"/>
      <c r="F9581" s="49"/>
      <c r="G9581" s="50"/>
      <c r="H9581" s="47"/>
      <c r="I9581" s="47"/>
    </row>
    <row r="9582" spans="2:9" ht="20.100000000000001" hidden="1" customHeight="1" x14ac:dyDescent="0.25">
      <c r="B9582" s="48"/>
      <c r="C9582" s="49"/>
      <c r="D9582" s="49"/>
      <c r="E9582" s="49"/>
      <c r="F9582" s="49"/>
      <c r="G9582" s="50"/>
      <c r="H9582" s="47"/>
      <c r="I9582" s="47"/>
    </row>
    <row r="9583" spans="2:9" ht="20.100000000000001" hidden="1" customHeight="1" x14ac:dyDescent="0.25">
      <c r="B9583" s="48"/>
      <c r="C9583" s="49"/>
      <c r="D9583" s="49"/>
      <c r="E9583" s="49"/>
      <c r="F9583" s="49"/>
      <c r="G9583" s="50"/>
      <c r="H9583" s="47"/>
      <c r="I9583" s="47"/>
    </row>
    <row r="9584" spans="2:9" ht="20.100000000000001" hidden="1" customHeight="1" x14ac:dyDescent="0.25">
      <c r="B9584" s="48"/>
      <c r="C9584" s="49"/>
      <c r="D9584" s="49"/>
      <c r="E9584" s="49"/>
      <c r="F9584" s="49"/>
      <c r="G9584" s="50"/>
      <c r="H9584" s="47"/>
      <c r="I9584" s="47"/>
    </row>
    <row r="9585" spans="2:9" ht="20.100000000000001" hidden="1" customHeight="1" x14ac:dyDescent="0.25">
      <c r="B9585" s="48"/>
      <c r="C9585" s="49"/>
      <c r="D9585" s="49"/>
      <c r="E9585" s="49"/>
      <c r="F9585" s="49"/>
      <c r="G9585" s="50"/>
      <c r="H9585" s="47"/>
      <c r="I9585" s="47"/>
    </row>
    <row r="9586" spans="2:9" ht="20.100000000000001" hidden="1" customHeight="1" x14ac:dyDescent="0.25">
      <c r="B9586" s="48"/>
      <c r="C9586" s="49"/>
      <c r="D9586" s="49"/>
      <c r="E9586" s="49"/>
      <c r="F9586" s="49"/>
      <c r="G9586" s="50"/>
      <c r="H9586" s="47"/>
      <c r="I9586" s="47"/>
    </row>
    <row r="9587" spans="2:9" ht="20.100000000000001" hidden="1" customHeight="1" x14ac:dyDescent="0.25">
      <c r="B9587" s="48"/>
      <c r="C9587" s="49"/>
      <c r="D9587" s="49"/>
      <c r="E9587" s="49"/>
      <c r="F9587" s="49"/>
      <c r="G9587" s="50"/>
      <c r="H9587" s="47"/>
      <c r="I9587" s="47"/>
    </row>
    <row r="9588" spans="2:9" ht="20.100000000000001" hidden="1" customHeight="1" x14ac:dyDescent="0.25">
      <c r="B9588" s="48"/>
      <c r="C9588" s="49"/>
      <c r="D9588" s="49"/>
      <c r="E9588" s="49"/>
      <c r="F9588" s="49"/>
      <c r="G9588" s="50"/>
      <c r="H9588" s="47"/>
      <c r="I9588" s="47"/>
    </row>
    <row r="9589" spans="2:9" ht="20.100000000000001" hidden="1" customHeight="1" x14ac:dyDescent="0.25">
      <c r="B9589" s="48"/>
      <c r="C9589" s="49"/>
      <c r="D9589" s="49"/>
      <c r="E9589" s="49"/>
      <c r="F9589" s="49"/>
      <c r="G9589" s="50"/>
      <c r="H9589" s="47"/>
      <c r="I9589" s="47"/>
    </row>
    <row r="9590" spans="2:9" ht="20.100000000000001" hidden="1" customHeight="1" x14ac:dyDescent="0.25">
      <c r="B9590" s="48"/>
      <c r="C9590" s="49"/>
      <c r="D9590" s="49"/>
      <c r="E9590" s="49"/>
      <c r="F9590" s="49"/>
      <c r="G9590" s="50"/>
      <c r="H9590" s="47"/>
      <c r="I9590" s="47"/>
    </row>
    <row r="9591" spans="2:9" ht="20.100000000000001" hidden="1" customHeight="1" x14ac:dyDescent="0.25">
      <c r="B9591" s="48"/>
      <c r="C9591" s="49"/>
      <c r="D9591" s="49"/>
      <c r="E9591" s="49"/>
      <c r="F9591" s="49"/>
      <c r="G9591" s="50"/>
      <c r="H9591" s="47"/>
      <c r="I9591" s="47"/>
    </row>
    <row r="9592" spans="2:9" ht="20.100000000000001" hidden="1" customHeight="1" x14ac:dyDescent="0.25">
      <c r="B9592" s="48"/>
      <c r="C9592" s="49"/>
      <c r="D9592" s="49"/>
      <c r="E9592" s="49"/>
      <c r="F9592" s="49"/>
      <c r="G9592" s="50"/>
      <c r="H9592" s="47"/>
      <c r="I9592" s="47"/>
    </row>
    <row r="9593" spans="2:9" ht="20.100000000000001" hidden="1" customHeight="1" x14ac:dyDescent="0.25">
      <c r="B9593" s="48"/>
      <c r="C9593" s="49"/>
      <c r="D9593" s="49"/>
      <c r="E9593" s="49"/>
      <c r="F9593" s="49"/>
      <c r="G9593" s="50"/>
      <c r="H9593" s="47"/>
      <c r="I9593" s="47"/>
    </row>
    <row r="9594" spans="2:9" ht="20.100000000000001" hidden="1" customHeight="1" x14ac:dyDescent="0.25">
      <c r="B9594" s="48"/>
      <c r="C9594" s="49"/>
      <c r="D9594" s="49"/>
      <c r="E9594" s="49"/>
      <c r="F9594" s="49"/>
      <c r="G9594" s="50"/>
      <c r="H9594" s="47"/>
      <c r="I9594" s="47"/>
    </row>
    <row r="9595" spans="2:9" ht="20.100000000000001" hidden="1" customHeight="1" x14ac:dyDescent="0.25">
      <c r="B9595" s="48"/>
      <c r="C9595" s="49"/>
      <c r="D9595" s="49"/>
      <c r="E9595" s="49"/>
      <c r="F9595" s="49"/>
      <c r="G9595" s="50"/>
      <c r="H9595" s="47"/>
      <c r="I9595" s="47"/>
    </row>
    <row r="9596" spans="2:9" ht="20.100000000000001" hidden="1" customHeight="1" x14ac:dyDescent="0.25">
      <c r="B9596" s="48"/>
      <c r="C9596" s="49"/>
      <c r="D9596" s="49"/>
      <c r="E9596" s="49"/>
      <c r="F9596" s="49"/>
      <c r="G9596" s="50"/>
      <c r="H9596" s="47"/>
      <c r="I9596" s="47"/>
    </row>
    <row r="9597" spans="2:9" ht="20.100000000000001" hidden="1" customHeight="1" x14ac:dyDescent="0.25">
      <c r="B9597" s="48"/>
      <c r="C9597" s="49"/>
      <c r="D9597" s="49"/>
      <c r="E9597" s="49"/>
      <c r="F9597" s="49"/>
      <c r="G9597" s="50"/>
      <c r="H9597" s="47"/>
      <c r="I9597" s="47"/>
    </row>
    <row r="9598" spans="2:9" ht="20.100000000000001" hidden="1" customHeight="1" x14ac:dyDescent="0.25">
      <c r="B9598" s="48"/>
      <c r="C9598" s="49"/>
      <c r="D9598" s="49"/>
      <c r="E9598" s="49"/>
      <c r="F9598" s="49"/>
      <c r="G9598" s="50"/>
      <c r="H9598" s="47"/>
      <c r="I9598" s="47"/>
    </row>
    <row r="9599" spans="2:9" ht="20.100000000000001" hidden="1" customHeight="1" x14ac:dyDescent="0.25">
      <c r="B9599" s="48"/>
      <c r="C9599" s="49"/>
      <c r="D9599" s="49"/>
      <c r="E9599" s="49"/>
      <c r="F9599" s="49"/>
      <c r="G9599" s="50"/>
      <c r="H9599" s="47"/>
      <c r="I9599" s="47"/>
    </row>
    <row r="9600" spans="2:9" ht="20.100000000000001" hidden="1" customHeight="1" x14ac:dyDescent="0.25">
      <c r="B9600" s="48"/>
      <c r="C9600" s="49"/>
      <c r="D9600" s="49"/>
      <c r="E9600" s="49"/>
      <c r="F9600" s="49"/>
      <c r="G9600" s="50"/>
      <c r="H9600" s="47"/>
      <c r="I9600" s="47"/>
    </row>
    <row r="9601" spans="2:9" ht="20.100000000000001" hidden="1" customHeight="1" x14ac:dyDescent="0.25">
      <c r="B9601" s="48"/>
      <c r="C9601" s="49"/>
      <c r="D9601" s="49"/>
      <c r="E9601" s="49"/>
      <c r="F9601" s="49"/>
      <c r="G9601" s="50"/>
      <c r="H9601" s="47"/>
      <c r="I9601" s="47"/>
    </row>
    <row r="9602" spans="2:9" ht="20.100000000000001" hidden="1" customHeight="1" x14ac:dyDescent="0.25">
      <c r="B9602" s="48"/>
      <c r="C9602" s="49"/>
      <c r="D9602" s="49"/>
      <c r="E9602" s="49"/>
      <c r="F9602" s="49"/>
      <c r="G9602" s="50"/>
      <c r="H9602" s="47"/>
      <c r="I9602" s="47"/>
    </row>
    <row r="9603" spans="2:9" ht="20.100000000000001" hidden="1" customHeight="1" x14ac:dyDescent="0.25">
      <c r="B9603" s="48"/>
      <c r="C9603" s="49"/>
      <c r="D9603" s="49"/>
      <c r="E9603" s="49"/>
      <c r="F9603" s="49"/>
      <c r="G9603" s="50"/>
      <c r="H9603" s="47"/>
      <c r="I9603" s="47"/>
    </row>
    <row r="9604" spans="2:9" ht="20.100000000000001" hidden="1" customHeight="1" x14ac:dyDescent="0.25">
      <c r="B9604" s="48"/>
      <c r="C9604" s="49"/>
      <c r="D9604" s="49"/>
      <c r="E9604" s="49"/>
      <c r="F9604" s="49"/>
      <c r="G9604" s="50"/>
      <c r="H9604" s="47"/>
      <c r="I9604" s="47"/>
    </row>
    <row r="9605" spans="2:9" ht="20.100000000000001" hidden="1" customHeight="1" x14ac:dyDescent="0.25">
      <c r="B9605" s="48"/>
      <c r="C9605" s="49"/>
      <c r="D9605" s="49"/>
      <c r="E9605" s="49"/>
      <c r="F9605" s="49"/>
      <c r="G9605" s="50"/>
      <c r="H9605" s="47"/>
      <c r="I9605" s="47"/>
    </row>
    <row r="9606" spans="2:9" ht="20.100000000000001" hidden="1" customHeight="1" x14ac:dyDescent="0.25">
      <c r="B9606" s="48"/>
      <c r="C9606" s="49"/>
      <c r="D9606" s="49"/>
      <c r="E9606" s="49"/>
      <c r="F9606" s="49"/>
      <c r="G9606" s="50"/>
      <c r="H9606" s="47"/>
      <c r="I9606" s="47"/>
    </row>
    <row r="9607" spans="2:9" ht="20.100000000000001" hidden="1" customHeight="1" x14ac:dyDescent="0.25">
      <c r="B9607" s="48"/>
      <c r="C9607" s="49"/>
      <c r="D9607" s="49"/>
      <c r="E9607" s="49"/>
      <c r="F9607" s="49"/>
      <c r="G9607" s="50"/>
      <c r="H9607" s="47"/>
      <c r="I9607" s="47"/>
    </row>
    <row r="9608" spans="2:9" ht="20.100000000000001" hidden="1" customHeight="1" x14ac:dyDescent="0.25">
      <c r="B9608" s="48"/>
      <c r="C9608" s="49"/>
      <c r="D9608" s="49"/>
      <c r="E9608" s="49"/>
      <c r="F9608" s="49"/>
      <c r="G9608" s="50"/>
      <c r="H9608" s="47"/>
      <c r="I9608" s="47"/>
    </row>
    <row r="9609" spans="2:9" ht="20.100000000000001" hidden="1" customHeight="1" x14ac:dyDescent="0.25">
      <c r="B9609" s="48"/>
      <c r="C9609" s="49"/>
      <c r="D9609" s="49"/>
      <c r="E9609" s="49"/>
      <c r="F9609" s="49"/>
      <c r="G9609" s="50"/>
      <c r="H9609" s="47"/>
      <c r="I9609" s="47"/>
    </row>
    <row r="9610" spans="2:9" ht="20.100000000000001" hidden="1" customHeight="1" x14ac:dyDescent="0.25">
      <c r="B9610" s="48"/>
      <c r="C9610" s="49"/>
      <c r="D9610" s="49"/>
      <c r="E9610" s="49"/>
      <c r="F9610" s="49"/>
      <c r="G9610" s="50"/>
      <c r="H9610" s="47"/>
      <c r="I9610" s="47"/>
    </row>
    <row r="9611" spans="2:9" ht="20.100000000000001" hidden="1" customHeight="1" x14ac:dyDescent="0.25">
      <c r="B9611" s="48"/>
      <c r="C9611" s="49"/>
      <c r="D9611" s="49"/>
      <c r="E9611" s="49"/>
      <c r="F9611" s="49"/>
      <c r="G9611" s="50"/>
      <c r="H9611" s="47"/>
      <c r="I9611" s="47"/>
    </row>
    <row r="9612" spans="2:9" ht="20.100000000000001" hidden="1" customHeight="1" x14ac:dyDescent="0.25">
      <c r="B9612" s="48"/>
      <c r="C9612" s="49"/>
      <c r="D9612" s="49"/>
      <c r="E9612" s="49"/>
      <c r="F9612" s="49"/>
      <c r="G9612" s="50"/>
      <c r="H9612" s="47"/>
      <c r="I9612" s="47"/>
    </row>
    <row r="9613" spans="2:9" ht="20.100000000000001" hidden="1" customHeight="1" x14ac:dyDescent="0.25">
      <c r="B9613" s="48"/>
      <c r="C9613" s="49"/>
      <c r="D9613" s="49"/>
      <c r="E9613" s="49"/>
      <c r="F9613" s="49"/>
      <c r="G9613" s="50"/>
      <c r="H9613" s="47"/>
      <c r="I9613" s="47"/>
    </row>
    <row r="9614" spans="2:9" ht="20.100000000000001" hidden="1" customHeight="1" x14ac:dyDescent="0.25">
      <c r="B9614" s="48"/>
      <c r="C9614" s="49"/>
      <c r="D9614" s="49"/>
      <c r="E9614" s="49"/>
      <c r="F9614" s="49"/>
      <c r="G9614" s="50"/>
      <c r="H9614" s="47"/>
      <c r="I9614" s="47"/>
    </row>
    <row r="9615" spans="2:9" ht="20.100000000000001" hidden="1" customHeight="1" x14ac:dyDescent="0.25">
      <c r="B9615" s="48"/>
      <c r="C9615" s="49"/>
      <c r="D9615" s="49"/>
      <c r="E9615" s="49"/>
      <c r="F9615" s="49"/>
      <c r="G9615" s="50"/>
      <c r="H9615" s="47"/>
      <c r="I9615" s="47"/>
    </row>
    <row r="9616" spans="2:9" ht="20.100000000000001" hidden="1" customHeight="1" x14ac:dyDescent="0.25">
      <c r="B9616" s="48"/>
      <c r="C9616" s="49"/>
      <c r="D9616" s="49"/>
      <c r="E9616" s="49"/>
      <c r="F9616" s="49"/>
      <c r="G9616" s="50"/>
      <c r="H9616" s="47"/>
      <c r="I9616" s="47"/>
    </row>
    <row r="9617" spans="2:9" ht="20.100000000000001" hidden="1" customHeight="1" x14ac:dyDescent="0.25">
      <c r="B9617" s="48"/>
      <c r="C9617" s="49"/>
      <c r="D9617" s="49"/>
      <c r="E9617" s="49"/>
      <c r="F9617" s="49"/>
      <c r="G9617" s="50"/>
      <c r="H9617" s="47"/>
      <c r="I9617" s="47"/>
    </row>
    <row r="9618" spans="2:9" ht="20.100000000000001" hidden="1" customHeight="1" x14ac:dyDescent="0.25">
      <c r="B9618" s="48"/>
      <c r="C9618" s="49"/>
      <c r="D9618" s="49"/>
      <c r="E9618" s="49"/>
      <c r="F9618" s="49"/>
      <c r="G9618" s="50"/>
      <c r="H9618" s="47"/>
      <c r="I9618" s="47"/>
    </row>
    <row r="9619" spans="2:9" ht="20.100000000000001" hidden="1" customHeight="1" x14ac:dyDescent="0.25">
      <c r="B9619" s="48"/>
      <c r="C9619" s="49"/>
      <c r="D9619" s="49"/>
      <c r="E9619" s="49"/>
      <c r="F9619" s="49"/>
      <c r="G9619" s="50"/>
      <c r="H9619" s="47"/>
      <c r="I9619" s="47"/>
    </row>
    <row r="9620" spans="2:9" ht="20.100000000000001" hidden="1" customHeight="1" x14ac:dyDescent="0.25">
      <c r="B9620" s="48"/>
      <c r="C9620" s="49"/>
      <c r="D9620" s="49"/>
      <c r="E9620" s="49"/>
      <c r="F9620" s="49"/>
      <c r="G9620" s="50"/>
      <c r="H9620" s="47"/>
      <c r="I9620" s="47"/>
    </row>
    <row r="9621" spans="2:9" ht="20.100000000000001" hidden="1" customHeight="1" x14ac:dyDescent="0.25">
      <c r="B9621" s="48"/>
      <c r="C9621" s="49"/>
      <c r="D9621" s="49"/>
      <c r="E9621" s="49"/>
      <c r="F9621" s="49"/>
      <c r="G9621" s="50"/>
      <c r="H9621" s="47"/>
      <c r="I9621" s="47"/>
    </row>
    <row r="9622" spans="2:9" ht="20.100000000000001" hidden="1" customHeight="1" x14ac:dyDescent="0.25">
      <c r="B9622" s="48"/>
      <c r="C9622" s="49"/>
      <c r="D9622" s="49"/>
      <c r="E9622" s="49"/>
      <c r="F9622" s="49"/>
      <c r="G9622" s="50"/>
      <c r="H9622" s="47"/>
      <c r="I9622" s="47"/>
    </row>
    <row r="9623" spans="2:9" ht="20.100000000000001" hidden="1" customHeight="1" x14ac:dyDescent="0.25">
      <c r="B9623" s="48"/>
      <c r="C9623" s="49"/>
      <c r="D9623" s="49"/>
      <c r="E9623" s="49"/>
      <c r="F9623" s="49"/>
      <c r="G9623" s="50"/>
      <c r="H9623" s="47"/>
      <c r="I9623" s="47"/>
    </row>
    <row r="9624" spans="2:9" ht="20.100000000000001" hidden="1" customHeight="1" x14ac:dyDescent="0.25">
      <c r="B9624" s="48"/>
      <c r="C9624" s="49"/>
      <c r="D9624" s="49"/>
      <c r="E9624" s="49"/>
      <c r="F9624" s="49"/>
      <c r="G9624" s="50"/>
      <c r="H9624" s="47"/>
      <c r="I9624" s="47"/>
    </row>
    <row r="9625" spans="2:9" ht="20.100000000000001" hidden="1" customHeight="1" x14ac:dyDescent="0.25">
      <c r="B9625" s="48"/>
      <c r="C9625" s="49"/>
      <c r="D9625" s="49"/>
      <c r="E9625" s="49"/>
      <c r="F9625" s="49"/>
      <c r="G9625" s="50"/>
      <c r="H9625" s="47"/>
      <c r="I9625" s="47"/>
    </row>
    <row r="9626" spans="2:9" ht="20.100000000000001" hidden="1" customHeight="1" x14ac:dyDescent="0.25">
      <c r="B9626" s="48"/>
      <c r="C9626" s="49"/>
      <c r="D9626" s="49"/>
      <c r="E9626" s="49"/>
      <c r="F9626" s="49"/>
      <c r="G9626" s="50"/>
      <c r="H9626" s="47"/>
      <c r="I9626" s="47"/>
    </row>
    <row r="9627" spans="2:9" ht="20.100000000000001" hidden="1" customHeight="1" x14ac:dyDescent="0.25">
      <c r="B9627" s="48"/>
      <c r="C9627" s="49"/>
      <c r="D9627" s="49"/>
      <c r="E9627" s="49"/>
      <c r="F9627" s="49"/>
      <c r="G9627" s="50"/>
      <c r="H9627" s="47"/>
      <c r="I9627" s="47"/>
    </row>
    <row r="9628" spans="2:9" ht="20.100000000000001" hidden="1" customHeight="1" x14ac:dyDescent="0.25">
      <c r="B9628" s="48"/>
      <c r="C9628" s="49"/>
      <c r="D9628" s="49"/>
      <c r="E9628" s="49"/>
      <c r="F9628" s="49"/>
      <c r="G9628" s="50"/>
      <c r="H9628" s="47"/>
      <c r="I9628" s="47"/>
    </row>
    <row r="9629" spans="2:9" ht="20.100000000000001" hidden="1" customHeight="1" x14ac:dyDescent="0.25">
      <c r="B9629" s="48"/>
      <c r="C9629" s="49"/>
      <c r="D9629" s="49"/>
      <c r="E9629" s="49"/>
      <c r="F9629" s="49"/>
      <c r="G9629" s="50"/>
      <c r="H9629" s="47"/>
      <c r="I9629" s="47"/>
    </row>
    <row r="9630" spans="2:9" ht="20.100000000000001" hidden="1" customHeight="1" x14ac:dyDescent="0.25">
      <c r="B9630" s="48"/>
      <c r="C9630" s="49"/>
      <c r="D9630" s="49"/>
      <c r="E9630" s="49"/>
      <c r="F9630" s="49"/>
      <c r="G9630" s="50"/>
      <c r="H9630" s="47"/>
      <c r="I9630" s="47"/>
    </row>
    <row r="9631" spans="2:9" ht="20.100000000000001" hidden="1" customHeight="1" x14ac:dyDescent="0.25">
      <c r="B9631" s="48"/>
      <c r="C9631" s="49"/>
      <c r="D9631" s="49"/>
      <c r="E9631" s="49"/>
      <c r="F9631" s="49"/>
      <c r="G9631" s="50"/>
      <c r="H9631" s="47"/>
      <c r="I9631" s="47"/>
    </row>
    <row r="9632" spans="2:9" ht="20.100000000000001" hidden="1" customHeight="1" x14ac:dyDescent="0.25">
      <c r="B9632" s="48"/>
      <c r="C9632" s="49"/>
      <c r="D9632" s="49"/>
      <c r="E9632" s="49"/>
      <c r="F9632" s="49"/>
      <c r="G9632" s="50"/>
      <c r="H9632" s="47"/>
      <c r="I9632" s="47"/>
    </row>
    <row r="9633" spans="2:9" ht="20.100000000000001" hidden="1" customHeight="1" x14ac:dyDescent="0.25">
      <c r="B9633" s="48"/>
      <c r="C9633" s="49"/>
      <c r="D9633" s="49"/>
      <c r="E9633" s="49"/>
      <c r="F9633" s="49"/>
      <c r="G9633" s="50"/>
      <c r="H9633" s="47"/>
      <c r="I9633" s="47"/>
    </row>
    <row r="9634" spans="2:9" ht="20.100000000000001" hidden="1" customHeight="1" x14ac:dyDescent="0.25">
      <c r="B9634" s="48"/>
      <c r="C9634" s="49"/>
      <c r="D9634" s="49"/>
      <c r="E9634" s="49"/>
      <c r="F9634" s="49"/>
      <c r="G9634" s="50"/>
      <c r="H9634" s="47"/>
      <c r="I9634" s="47"/>
    </row>
    <row r="9635" spans="2:9" ht="20.100000000000001" hidden="1" customHeight="1" x14ac:dyDescent="0.25">
      <c r="B9635" s="48"/>
      <c r="C9635" s="49"/>
      <c r="D9635" s="49"/>
      <c r="E9635" s="49"/>
      <c r="F9635" s="49"/>
      <c r="G9635" s="50"/>
      <c r="H9635" s="47"/>
      <c r="I9635" s="47"/>
    </row>
    <row r="9636" spans="2:9" ht="20.100000000000001" hidden="1" customHeight="1" x14ac:dyDescent="0.25">
      <c r="B9636" s="48"/>
      <c r="C9636" s="49"/>
      <c r="D9636" s="49"/>
      <c r="E9636" s="49"/>
      <c r="F9636" s="49"/>
      <c r="G9636" s="50"/>
      <c r="H9636" s="47"/>
      <c r="I9636" s="47"/>
    </row>
    <row r="9637" spans="2:9" ht="20.100000000000001" hidden="1" customHeight="1" x14ac:dyDescent="0.25">
      <c r="B9637" s="48"/>
      <c r="C9637" s="49"/>
      <c r="D9637" s="49"/>
      <c r="E9637" s="49"/>
      <c r="F9637" s="49"/>
      <c r="G9637" s="50"/>
      <c r="H9637" s="47"/>
      <c r="I9637" s="47"/>
    </row>
    <row r="9638" spans="2:9" ht="20.100000000000001" hidden="1" customHeight="1" x14ac:dyDescent="0.25">
      <c r="B9638" s="48"/>
      <c r="C9638" s="49"/>
      <c r="D9638" s="49"/>
      <c r="E9638" s="49"/>
      <c r="F9638" s="49"/>
      <c r="G9638" s="50"/>
      <c r="H9638" s="47"/>
      <c r="I9638" s="47"/>
    </row>
    <row r="9639" spans="2:9" ht="20.100000000000001" hidden="1" customHeight="1" x14ac:dyDescent="0.25">
      <c r="B9639" s="48"/>
      <c r="C9639" s="49"/>
      <c r="D9639" s="49"/>
      <c r="E9639" s="49"/>
      <c r="F9639" s="49"/>
      <c r="G9639" s="50"/>
      <c r="H9639" s="47"/>
      <c r="I9639" s="47"/>
    </row>
    <row r="9640" spans="2:9" ht="20.100000000000001" hidden="1" customHeight="1" x14ac:dyDescent="0.25">
      <c r="B9640" s="48"/>
      <c r="C9640" s="49"/>
      <c r="D9640" s="49"/>
      <c r="E9640" s="49"/>
      <c r="F9640" s="49"/>
      <c r="G9640" s="50"/>
      <c r="H9640" s="47"/>
      <c r="I9640" s="47"/>
    </row>
    <row r="9641" spans="2:9" ht="20.100000000000001" hidden="1" customHeight="1" x14ac:dyDescent="0.25">
      <c r="B9641" s="48"/>
      <c r="C9641" s="49"/>
      <c r="D9641" s="49"/>
      <c r="E9641" s="49"/>
      <c r="F9641" s="49"/>
      <c r="G9641" s="50"/>
      <c r="H9641" s="47"/>
      <c r="I9641" s="47"/>
    </row>
    <row r="9642" spans="2:9" ht="20.100000000000001" hidden="1" customHeight="1" x14ac:dyDescent="0.25">
      <c r="B9642" s="48"/>
      <c r="C9642" s="49"/>
      <c r="D9642" s="49"/>
      <c r="E9642" s="49"/>
      <c r="F9642" s="49"/>
      <c r="G9642" s="50"/>
      <c r="H9642" s="47"/>
      <c r="I9642" s="47"/>
    </row>
    <row r="9643" spans="2:9" ht="20.100000000000001" hidden="1" customHeight="1" x14ac:dyDescent="0.25">
      <c r="B9643" s="48"/>
      <c r="C9643" s="49"/>
      <c r="D9643" s="49"/>
      <c r="E9643" s="49"/>
      <c r="F9643" s="49"/>
      <c r="G9643" s="50"/>
      <c r="H9643" s="47"/>
      <c r="I9643" s="47"/>
    </row>
    <row r="9644" spans="2:9" ht="20.100000000000001" hidden="1" customHeight="1" x14ac:dyDescent="0.25">
      <c r="B9644" s="48"/>
      <c r="C9644" s="49"/>
      <c r="D9644" s="49"/>
      <c r="E9644" s="49"/>
      <c r="F9644" s="49"/>
      <c r="G9644" s="50"/>
      <c r="H9644" s="47"/>
      <c r="I9644" s="47"/>
    </row>
    <row r="9645" spans="2:9" ht="20.100000000000001" hidden="1" customHeight="1" x14ac:dyDescent="0.25">
      <c r="B9645" s="48"/>
      <c r="C9645" s="49"/>
      <c r="D9645" s="49"/>
      <c r="E9645" s="49"/>
      <c r="F9645" s="49"/>
      <c r="G9645" s="50"/>
      <c r="H9645" s="47"/>
      <c r="I9645" s="47"/>
    </row>
    <row r="9646" spans="2:9" ht="20.100000000000001" hidden="1" customHeight="1" x14ac:dyDescent="0.25">
      <c r="B9646" s="48"/>
      <c r="C9646" s="49"/>
      <c r="D9646" s="49"/>
      <c r="E9646" s="49"/>
      <c r="F9646" s="49"/>
      <c r="G9646" s="50"/>
      <c r="H9646" s="47"/>
      <c r="I9646" s="47"/>
    </row>
    <row r="9647" spans="2:9" ht="20.100000000000001" hidden="1" customHeight="1" x14ac:dyDescent="0.25">
      <c r="B9647" s="48"/>
      <c r="C9647" s="49"/>
      <c r="D9647" s="49"/>
      <c r="E9647" s="49"/>
      <c r="F9647" s="49"/>
      <c r="G9647" s="50"/>
      <c r="H9647" s="47"/>
      <c r="I9647" s="47"/>
    </row>
    <row r="9648" spans="2:9" ht="20.100000000000001" hidden="1" customHeight="1" x14ac:dyDescent="0.25">
      <c r="B9648" s="48"/>
      <c r="C9648" s="49"/>
      <c r="D9648" s="49"/>
      <c r="E9648" s="49"/>
      <c r="F9648" s="49"/>
      <c r="G9648" s="50"/>
      <c r="H9648" s="47"/>
      <c r="I9648" s="47"/>
    </row>
    <row r="9649" spans="2:9" ht="20.100000000000001" hidden="1" customHeight="1" x14ac:dyDescent="0.25">
      <c r="B9649" s="48"/>
      <c r="C9649" s="49"/>
      <c r="D9649" s="49"/>
      <c r="E9649" s="49"/>
      <c r="F9649" s="49"/>
      <c r="G9649" s="50"/>
      <c r="H9649" s="47"/>
      <c r="I9649" s="47"/>
    </row>
    <row r="9650" spans="2:9" ht="20.100000000000001" hidden="1" customHeight="1" x14ac:dyDescent="0.25">
      <c r="B9650" s="48"/>
      <c r="C9650" s="49"/>
      <c r="D9650" s="49"/>
      <c r="E9650" s="49"/>
      <c r="F9650" s="49"/>
      <c r="G9650" s="50"/>
      <c r="H9650" s="47"/>
      <c r="I9650" s="47"/>
    </row>
    <row r="9651" spans="2:9" ht="20.100000000000001" hidden="1" customHeight="1" x14ac:dyDescent="0.25">
      <c r="B9651" s="48"/>
      <c r="C9651" s="49"/>
      <c r="D9651" s="49"/>
      <c r="E9651" s="49"/>
      <c r="F9651" s="49"/>
      <c r="G9651" s="50"/>
      <c r="H9651" s="47"/>
      <c r="I9651" s="47"/>
    </row>
    <row r="9652" spans="2:9" ht="20.100000000000001" hidden="1" customHeight="1" x14ac:dyDescent="0.25">
      <c r="B9652" s="48"/>
      <c r="C9652" s="49"/>
      <c r="D9652" s="49"/>
      <c r="E9652" s="49"/>
      <c r="F9652" s="49"/>
      <c r="G9652" s="50"/>
      <c r="H9652" s="47"/>
      <c r="I9652" s="47"/>
    </row>
    <row r="9653" spans="2:9" ht="20.100000000000001" hidden="1" customHeight="1" x14ac:dyDescent="0.25">
      <c r="B9653" s="48"/>
      <c r="C9653" s="49"/>
      <c r="D9653" s="49"/>
      <c r="E9653" s="49"/>
      <c r="F9653" s="49"/>
      <c r="G9653" s="50"/>
      <c r="H9653" s="47"/>
      <c r="I9653" s="47"/>
    </row>
    <row r="9654" spans="2:9" ht="20.100000000000001" hidden="1" customHeight="1" x14ac:dyDescent="0.25">
      <c r="B9654" s="48"/>
      <c r="C9654" s="49"/>
      <c r="D9654" s="49"/>
      <c r="E9654" s="49"/>
      <c r="F9654" s="49"/>
      <c r="G9654" s="50"/>
      <c r="H9654" s="47"/>
      <c r="I9654" s="47"/>
    </row>
    <row r="9655" spans="2:9" ht="20.100000000000001" hidden="1" customHeight="1" x14ac:dyDescent="0.25">
      <c r="B9655" s="48"/>
      <c r="C9655" s="49"/>
      <c r="D9655" s="49"/>
      <c r="E9655" s="49"/>
      <c r="F9655" s="49"/>
      <c r="G9655" s="50"/>
      <c r="H9655" s="47"/>
      <c r="I9655" s="47"/>
    </row>
    <row r="9656" spans="2:9" ht="20.100000000000001" hidden="1" customHeight="1" x14ac:dyDescent="0.25">
      <c r="B9656" s="48"/>
      <c r="C9656" s="49"/>
      <c r="D9656" s="49"/>
      <c r="E9656" s="49"/>
      <c r="F9656" s="49"/>
      <c r="G9656" s="50"/>
      <c r="H9656" s="47"/>
      <c r="I9656" s="47"/>
    </row>
    <row r="9657" spans="2:9" ht="20.100000000000001" hidden="1" customHeight="1" x14ac:dyDescent="0.25">
      <c r="B9657" s="48"/>
      <c r="C9657" s="49"/>
      <c r="D9657" s="49"/>
      <c r="E9657" s="49"/>
      <c r="F9657" s="49"/>
      <c r="G9657" s="50"/>
      <c r="H9657" s="47"/>
      <c r="I9657" s="47"/>
    </row>
    <row r="9658" spans="2:9" ht="20.100000000000001" hidden="1" customHeight="1" x14ac:dyDescent="0.25">
      <c r="B9658" s="48"/>
      <c r="C9658" s="49"/>
      <c r="D9658" s="49"/>
      <c r="E9658" s="49"/>
      <c r="F9658" s="49"/>
      <c r="G9658" s="50"/>
      <c r="H9658" s="47"/>
      <c r="I9658" s="47"/>
    </row>
    <row r="9659" spans="2:9" ht="20.100000000000001" hidden="1" customHeight="1" x14ac:dyDescent="0.25">
      <c r="B9659" s="48"/>
      <c r="C9659" s="49"/>
      <c r="D9659" s="49"/>
      <c r="E9659" s="49"/>
      <c r="F9659" s="49"/>
      <c r="G9659" s="50"/>
      <c r="H9659" s="47"/>
      <c r="I9659" s="47"/>
    </row>
    <row r="9660" spans="2:9" ht="20.100000000000001" hidden="1" customHeight="1" x14ac:dyDescent="0.25">
      <c r="B9660" s="48"/>
      <c r="C9660" s="49"/>
      <c r="D9660" s="49"/>
      <c r="E9660" s="49"/>
      <c r="F9660" s="49"/>
      <c r="G9660" s="50"/>
      <c r="H9660" s="47"/>
      <c r="I9660" s="47"/>
    </row>
    <row r="9661" spans="2:9" ht="20.100000000000001" hidden="1" customHeight="1" x14ac:dyDescent="0.25">
      <c r="B9661" s="48"/>
      <c r="C9661" s="49"/>
      <c r="D9661" s="49"/>
      <c r="E9661" s="49"/>
      <c r="F9661" s="49"/>
      <c r="G9661" s="50"/>
      <c r="H9661" s="47"/>
      <c r="I9661" s="47"/>
    </row>
    <row r="9662" spans="2:9" ht="20.100000000000001" hidden="1" customHeight="1" x14ac:dyDescent="0.25">
      <c r="B9662" s="48"/>
      <c r="C9662" s="49"/>
      <c r="D9662" s="49"/>
      <c r="E9662" s="49"/>
      <c r="F9662" s="49"/>
      <c r="G9662" s="50"/>
      <c r="H9662" s="47"/>
      <c r="I9662" s="47"/>
    </row>
    <row r="9663" spans="2:9" ht="20.100000000000001" hidden="1" customHeight="1" x14ac:dyDescent="0.25">
      <c r="B9663" s="48"/>
      <c r="C9663" s="49"/>
      <c r="D9663" s="49"/>
      <c r="E9663" s="49"/>
      <c r="F9663" s="49"/>
      <c r="G9663" s="50"/>
      <c r="H9663" s="47"/>
      <c r="I9663" s="47"/>
    </row>
    <row r="9664" spans="2:9" ht="20.100000000000001" hidden="1" customHeight="1" x14ac:dyDescent="0.25">
      <c r="B9664" s="48"/>
      <c r="C9664" s="49"/>
      <c r="D9664" s="49"/>
      <c r="E9664" s="49"/>
      <c r="F9664" s="49"/>
      <c r="G9664" s="50"/>
      <c r="H9664" s="47"/>
      <c r="I9664" s="47"/>
    </row>
    <row r="9665" spans="2:9" ht="20.100000000000001" hidden="1" customHeight="1" x14ac:dyDescent="0.25">
      <c r="B9665" s="48"/>
      <c r="C9665" s="49"/>
      <c r="D9665" s="49"/>
      <c r="E9665" s="49"/>
      <c r="F9665" s="49"/>
      <c r="G9665" s="50"/>
      <c r="H9665" s="47"/>
      <c r="I9665" s="47"/>
    </row>
    <row r="9666" spans="2:9" ht="20.100000000000001" hidden="1" customHeight="1" x14ac:dyDescent="0.25">
      <c r="B9666" s="48"/>
      <c r="C9666" s="49"/>
      <c r="D9666" s="49"/>
      <c r="E9666" s="49"/>
      <c r="F9666" s="49"/>
      <c r="G9666" s="50"/>
      <c r="H9666" s="47"/>
      <c r="I9666" s="47"/>
    </row>
    <row r="9667" spans="2:9" ht="20.100000000000001" hidden="1" customHeight="1" x14ac:dyDescent="0.25">
      <c r="B9667" s="48"/>
      <c r="C9667" s="49"/>
      <c r="D9667" s="49"/>
      <c r="E9667" s="49"/>
      <c r="F9667" s="49"/>
      <c r="G9667" s="50"/>
      <c r="H9667" s="47"/>
      <c r="I9667" s="47"/>
    </row>
    <row r="9668" spans="2:9" ht="20.100000000000001" hidden="1" customHeight="1" x14ac:dyDescent="0.25">
      <c r="B9668" s="48"/>
      <c r="C9668" s="49"/>
      <c r="D9668" s="49"/>
      <c r="E9668" s="49"/>
      <c r="F9668" s="49"/>
      <c r="G9668" s="50"/>
      <c r="H9668" s="47"/>
      <c r="I9668" s="47"/>
    </row>
    <row r="9669" spans="2:9" ht="20.100000000000001" hidden="1" customHeight="1" x14ac:dyDescent="0.25">
      <c r="B9669" s="48"/>
      <c r="C9669" s="49"/>
      <c r="D9669" s="49"/>
      <c r="E9669" s="49"/>
      <c r="F9669" s="49"/>
      <c r="G9669" s="50"/>
      <c r="H9669" s="47"/>
      <c r="I9669" s="47"/>
    </row>
    <row r="9670" spans="2:9" ht="20.100000000000001" hidden="1" customHeight="1" x14ac:dyDescent="0.25">
      <c r="B9670" s="48"/>
      <c r="C9670" s="49"/>
      <c r="D9670" s="49"/>
      <c r="E9670" s="49"/>
      <c r="F9670" s="49"/>
      <c r="G9670" s="50"/>
      <c r="H9670" s="47"/>
      <c r="I9670" s="47"/>
    </row>
    <row r="9671" spans="2:9" ht="20.100000000000001" hidden="1" customHeight="1" x14ac:dyDescent="0.25">
      <c r="B9671" s="48"/>
      <c r="C9671" s="49"/>
      <c r="D9671" s="49"/>
      <c r="E9671" s="49"/>
      <c r="F9671" s="49"/>
      <c r="G9671" s="50"/>
      <c r="H9671" s="47"/>
      <c r="I9671" s="47"/>
    </row>
    <row r="9672" spans="2:9" ht="20.100000000000001" hidden="1" customHeight="1" x14ac:dyDescent="0.25">
      <c r="B9672" s="48"/>
      <c r="C9672" s="49"/>
      <c r="D9672" s="49"/>
      <c r="E9672" s="49"/>
      <c r="F9672" s="49"/>
      <c r="G9672" s="50"/>
      <c r="H9672" s="47"/>
      <c r="I9672" s="47"/>
    </row>
    <row r="9673" spans="2:9" ht="20.100000000000001" hidden="1" customHeight="1" x14ac:dyDescent="0.25">
      <c r="B9673" s="48"/>
      <c r="C9673" s="49"/>
      <c r="D9673" s="49"/>
      <c r="E9673" s="49"/>
      <c r="F9673" s="49"/>
      <c r="G9673" s="50"/>
      <c r="H9673" s="47"/>
      <c r="I9673" s="47"/>
    </row>
    <row r="9674" spans="2:9" ht="20.100000000000001" hidden="1" customHeight="1" x14ac:dyDescent="0.25">
      <c r="B9674" s="48"/>
      <c r="C9674" s="49"/>
      <c r="D9674" s="49"/>
      <c r="E9674" s="49"/>
      <c r="F9674" s="49"/>
      <c r="G9674" s="50"/>
      <c r="H9674" s="47"/>
      <c r="I9674" s="47"/>
    </row>
    <row r="9675" spans="2:9" ht="20.100000000000001" hidden="1" customHeight="1" x14ac:dyDescent="0.25">
      <c r="B9675" s="48"/>
      <c r="C9675" s="49"/>
      <c r="D9675" s="49"/>
      <c r="E9675" s="49"/>
      <c r="F9675" s="49"/>
      <c r="G9675" s="50"/>
      <c r="H9675" s="47"/>
      <c r="I9675" s="47"/>
    </row>
    <row r="9676" spans="2:9" ht="20.100000000000001" hidden="1" customHeight="1" x14ac:dyDescent="0.25">
      <c r="B9676" s="48"/>
      <c r="C9676" s="49"/>
      <c r="D9676" s="49"/>
      <c r="E9676" s="49"/>
      <c r="F9676" s="49"/>
      <c r="G9676" s="50"/>
      <c r="H9676" s="47"/>
      <c r="I9676" s="47"/>
    </row>
    <row r="9677" spans="2:9" ht="20.100000000000001" hidden="1" customHeight="1" x14ac:dyDescent="0.25">
      <c r="B9677" s="48"/>
      <c r="C9677" s="49"/>
      <c r="D9677" s="49"/>
      <c r="E9677" s="49"/>
      <c r="F9677" s="49"/>
      <c r="G9677" s="50"/>
      <c r="H9677" s="47"/>
      <c r="I9677" s="47"/>
    </row>
    <row r="9678" spans="2:9" ht="20.100000000000001" hidden="1" customHeight="1" x14ac:dyDescent="0.25">
      <c r="B9678" s="48"/>
      <c r="C9678" s="49"/>
      <c r="D9678" s="49"/>
      <c r="E9678" s="49"/>
      <c r="F9678" s="49"/>
      <c r="G9678" s="50"/>
      <c r="H9678" s="47"/>
      <c r="I9678" s="47"/>
    </row>
    <row r="9679" spans="2:9" ht="20.100000000000001" hidden="1" customHeight="1" x14ac:dyDescent="0.25">
      <c r="B9679" s="48"/>
      <c r="C9679" s="49"/>
      <c r="D9679" s="49"/>
      <c r="E9679" s="49"/>
      <c r="F9679" s="49"/>
      <c r="G9679" s="50"/>
      <c r="H9679" s="47"/>
      <c r="I9679" s="47"/>
    </row>
    <row r="9680" spans="2:9" ht="20.100000000000001" hidden="1" customHeight="1" x14ac:dyDescent="0.25">
      <c r="B9680" s="48"/>
      <c r="C9680" s="49"/>
      <c r="D9680" s="49"/>
      <c r="E9680" s="49"/>
      <c r="F9680" s="49"/>
      <c r="G9680" s="50"/>
      <c r="H9680" s="47"/>
      <c r="I9680" s="47"/>
    </row>
    <row r="9681" spans="2:9" ht="20.100000000000001" hidden="1" customHeight="1" x14ac:dyDescent="0.25">
      <c r="B9681" s="48"/>
      <c r="C9681" s="49"/>
      <c r="D9681" s="49"/>
      <c r="E9681" s="49"/>
      <c r="F9681" s="49"/>
      <c r="G9681" s="50"/>
      <c r="H9681" s="47"/>
      <c r="I9681" s="47"/>
    </row>
    <row r="9682" spans="2:9" ht="20.100000000000001" hidden="1" customHeight="1" x14ac:dyDescent="0.25">
      <c r="B9682" s="48"/>
      <c r="C9682" s="49"/>
      <c r="D9682" s="49"/>
      <c r="E9682" s="49"/>
      <c r="F9682" s="49"/>
      <c r="G9682" s="50"/>
      <c r="H9682" s="47"/>
      <c r="I9682" s="47"/>
    </row>
    <row r="9683" spans="2:9" ht="20.100000000000001" hidden="1" customHeight="1" x14ac:dyDescent="0.25">
      <c r="B9683" s="48"/>
      <c r="C9683" s="49"/>
      <c r="D9683" s="49"/>
      <c r="E9683" s="49"/>
      <c r="F9683" s="49"/>
      <c r="G9683" s="50"/>
      <c r="H9683" s="47"/>
      <c r="I9683" s="47"/>
    </row>
    <row r="9684" spans="2:9" ht="20.100000000000001" hidden="1" customHeight="1" x14ac:dyDescent="0.25">
      <c r="B9684" s="48"/>
      <c r="C9684" s="49"/>
      <c r="D9684" s="49"/>
      <c r="E9684" s="49"/>
      <c r="F9684" s="49"/>
      <c r="G9684" s="50"/>
      <c r="H9684" s="47"/>
      <c r="I9684" s="47"/>
    </row>
    <row r="9685" spans="2:9" ht="20.100000000000001" hidden="1" customHeight="1" x14ac:dyDescent="0.25">
      <c r="B9685" s="48"/>
      <c r="C9685" s="49"/>
      <c r="D9685" s="49"/>
      <c r="E9685" s="49"/>
      <c r="F9685" s="49"/>
      <c r="G9685" s="50"/>
      <c r="H9685" s="47"/>
      <c r="I9685" s="47"/>
    </row>
    <row r="9686" spans="2:9" ht="20.100000000000001" hidden="1" customHeight="1" x14ac:dyDescent="0.25">
      <c r="B9686" s="48"/>
      <c r="C9686" s="49"/>
      <c r="D9686" s="49"/>
      <c r="E9686" s="49"/>
      <c r="F9686" s="49"/>
      <c r="G9686" s="50"/>
      <c r="H9686" s="47"/>
      <c r="I9686" s="47"/>
    </row>
    <row r="9687" spans="2:9" ht="20.100000000000001" hidden="1" customHeight="1" x14ac:dyDescent="0.25">
      <c r="B9687" s="48"/>
      <c r="C9687" s="49"/>
      <c r="D9687" s="49"/>
      <c r="E9687" s="49"/>
      <c r="F9687" s="49"/>
      <c r="G9687" s="50"/>
      <c r="H9687" s="47"/>
      <c r="I9687" s="47"/>
    </row>
    <row r="9688" spans="2:9" ht="20.100000000000001" hidden="1" customHeight="1" x14ac:dyDescent="0.25">
      <c r="B9688" s="48"/>
      <c r="C9688" s="49"/>
      <c r="D9688" s="49"/>
      <c r="E9688" s="49"/>
      <c r="F9688" s="49"/>
      <c r="G9688" s="50"/>
      <c r="H9688" s="47"/>
      <c r="I9688" s="47"/>
    </row>
    <row r="9689" spans="2:9" ht="20.100000000000001" hidden="1" customHeight="1" x14ac:dyDescent="0.25">
      <c r="B9689" s="48"/>
      <c r="C9689" s="49"/>
      <c r="D9689" s="49"/>
      <c r="E9689" s="49"/>
      <c r="F9689" s="49"/>
      <c r="G9689" s="50"/>
      <c r="H9689" s="47"/>
      <c r="I9689" s="47"/>
    </row>
    <row r="9690" spans="2:9" ht="20.100000000000001" hidden="1" customHeight="1" x14ac:dyDescent="0.25">
      <c r="B9690" s="48"/>
      <c r="C9690" s="49"/>
      <c r="D9690" s="49"/>
      <c r="E9690" s="49"/>
      <c r="F9690" s="49"/>
      <c r="G9690" s="50"/>
      <c r="H9690" s="47"/>
      <c r="I9690" s="47"/>
    </row>
    <row r="9691" spans="2:9" ht="20.100000000000001" hidden="1" customHeight="1" x14ac:dyDescent="0.25">
      <c r="B9691" s="48"/>
      <c r="C9691" s="49"/>
      <c r="D9691" s="49"/>
      <c r="E9691" s="49"/>
      <c r="F9691" s="49"/>
      <c r="G9691" s="50"/>
      <c r="H9691" s="47"/>
      <c r="I9691" s="47"/>
    </row>
    <row r="9692" spans="2:9" ht="20.100000000000001" hidden="1" customHeight="1" x14ac:dyDescent="0.25">
      <c r="B9692" s="48"/>
      <c r="C9692" s="49"/>
      <c r="D9692" s="49"/>
      <c r="E9692" s="49"/>
      <c r="F9692" s="49"/>
      <c r="G9692" s="50"/>
      <c r="H9692" s="47"/>
      <c r="I9692" s="47"/>
    </row>
    <row r="9693" spans="2:9" ht="20.100000000000001" hidden="1" customHeight="1" x14ac:dyDescent="0.25">
      <c r="B9693" s="48"/>
      <c r="C9693" s="49"/>
      <c r="D9693" s="49"/>
      <c r="E9693" s="49"/>
      <c r="F9693" s="49"/>
      <c r="G9693" s="50"/>
      <c r="H9693" s="47"/>
      <c r="I9693" s="47"/>
    </row>
    <row r="9694" spans="2:9" ht="20.100000000000001" hidden="1" customHeight="1" x14ac:dyDescent="0.25">
      <c r="B9694" s="48"/>
      <c r="C9694" s="49"/>
      <c r="D9694" s="49"/>
      <c r="E9694" s="49"/>
      <c r="F9694" s="49"/>
      <c r="G9694" s="50"/>
      <c r="H9694" s="47"/>
      <c r="I9694" s="47"/>
    </row>
    <row r="9695" spans="2:9" ht="20.100000000000001" hidden="1" customHeight="1" x14ac:dyDescent="0.25">
      <c r="B9695" s="48"/>
      <c r="C9695" s="49"/>
      <c r="D9695" s="49"/>
      <c r="E9695" s="49"/>
      <c r="F9695" s="49"/>
      <c r="G9695" s="50"/>
      <c r="H9695" s="47"/>
      <c r="I9695" s="47"/>
    </row>
    <row r="9696" spans="2:9" ht="20.100000000000001" hidden="1" customHeight="1" x14ac:dyDescent="0.25">
      <c r="B9696" s="48"/>
      <c r="C9696" s="49"/>
      <c r="D9696" s="49"/>
      <c r="E9696" s="49"/>
      <c r="F9696" s="49"/>
      <c r="G9696" s="50"/>
      <c r="H9696" s="47"/>
      <c r="I9696" s="47"/>
    </row>
    <row r="9697" spans="2:9" ht="20.100000000000001" hidden="1" customHeight="1" x14ac:dyDescent="0.25">
      <c r="B9697" s="48"/>
      <c r="C9697" s="49"/>
      <c r="D9697" s="49"/>
      <c r="E9697" s="49"/>
      <c r="F9697" s="49"/>
      <c r="G9697" s="50"/>
      <c r="H9697" s="47"/>
      <c r="I9697" s="47"/>
    </row>
    <row r="9698" spans="2:9" ht="20.100000000000001" hidden="1" customHeight="1" x14ac:dyDescent="0.25">
      <c r="B9698" s="48"/>
      <c r="C9698" s="49"/>
      <c r="D9698" s="49"/>
      <c r="E9698" s="49"/>
      <c r="F9698" s="49"/>
      <c r="G9698" s="50"/>
      <c r="H9698" s="47"/>
      <c r="I9698" s="47"/>
    </row>
    <row r="9699" spans="2:9" ht="20.100000000000001" hidden="1" customHeight="1" x14ac:dyDescent="0.25">
      <c r="B9699" s="48"/>
      <c r="C9699" s="49"/>
      <c r="D9699" s="49"/>
      <c r="E9699" s="49"/>
      <c r="F9699" s="49"/>
      <c r="G9699" s="50"/>
      <c r="H9699" s="47"/>
      <c r="I9699" s="47"/>
    </row>
    <row r="9700" spans="2:9" ht="20.100000000000001" hidden="1" customHeight="1" x14ac:dyDescent="0.25">
      <c r="B9700" s="48"/>
      <c r="C9700" s="49"/>
      <c r="D9700" s="49"/>
      <c r="E9700" s="49"/>
      <c r="F9700" s="49"/>
      <c r="G9700" s="50"/>
      <c r="H9700" s="47"/>
      <c r="I9700" s="47"/>
    </row>
    <row r="9701" spans="2:9" ht="20.100000000000001" hidden="1" customHeight="1" x14ac:dyDescent="0.25">
      <c r="B9701" s="48"/>
      <c r="C9701" s="49"/>
      <c r="D9701" s="49"/>
      <c r="E9701" s="49"/>
      <c r="F9701" s="49"/>
      <c r="G9701" s="50"/>
      <c r="H9701" s="47"/>
      <c r="I9701" s="47"/>
    </row>
    <row r="9702" spans="2:9" ht="20.100000000000001" hidden="1" customHeight="1" x14ac:dyDescent="0.25">
      <c r="B9702" s="48"/>
      <c r="C9702" s="49"/>
      <c r="D9702" s="49"/>
      <c r="E9702" s="49"/>
      <c r="F9702" s="49"/>
      <c r="G9702" s="50"/>
      <c r="H9702" s="47"/>
      <c r="I9702" s="47"/>
    </row>
    <row r="9703" spans="2:9" ht="20.100000000000001" hidden="1" customHeight="1" x14ac:dyDescent="0.25">
      <c r="B9703" s="48"/>
      <c r="C9703" s="49"/>
      <c r="D9703" s="49"/>
      <c r="E9703" s="49"/>
      <c r="F9703" s="49"/>
      <c r="G9703" s="50"/>
      <c r="H9703" s="47"/>
      <c r="I9703" s="47"/>
    </row>
    <row r="9704" spans="2:9" ht="20.100000000000001" hidden="1" customHeight="1" x14ac:dyDescent="0.25">
      <c r="B9704" s="48"/>
      <c r="C9704" s="49"/>
      <c r="D9704" s="49"/>
      <c r="E9704" s="49"/>
      <c r="F9704" s="49"/>
      <c r="G9704" s="50"/>
      <c r="H9704" s="47"/>
      <c r="I9704" s="47"/>
    </row>
    <row r="9705" spans="2:9" ht="20.100000000000001" hidden="1" customHeight="1" x14ac:dyDescent="0.25">
      <c r="B9705" s="48"/>
      <c r="C9705" s="49"/>
      <c r="D9705" s="49"/>
      <c r="E9705" s="49"/>
      <c r="F9705" s="49"/>
      <c r="G9705" s="50"/>
      <c r="H9705" s="47"/>
      <c r="I9705" s="47"/>
    </row>
    <row r="9706" spans="2:9" ht="20.100000000000001" hidden="1" customHeight="1" x14ac:dyDescent="0.25">
      <c r="B9706" s="48"/>
      <c r="C9706" s="49"/>
      <c r="D9706" s="49"/>
      <c r="E9706" s="49"/>
      <c r="F9706" s="49"/>
      <c r="G9706" s="50"/>
      <c r="H9706" s="47"/>
      <c r="I9706" s="47"/>
    </row>
    <row r="9707" spans="2:9" ht="20.100000000000001" hidden="1" customHeight="1" x14ac:dyDescent="0.25">
      <c r="B9707" s="48"/>
      <c r="C9707" s="49"/>
      <c r="D9707" s="49"/>
      <c r="E9707" s="49"/>
      <c r="F9707" s="49"/>
      <c r="G9707" s="50"/>
      <c r="H9707" s="47"/>
      <c r="I9707" s="47"/>
    </row>
    <row r="9708" spans="2:9" ht="20.100000000000001" hidden="1" customHeight="1" x14ac:dyDescent="0.25">
      <c r="B9708" s="48"/>
      <c r="C9708" s="49"/>
      <c r="D9708" s="49"/>
      <c r="E9708" s="49"/>
      <c r="F9708" s="49"/>
      <c r="G9708" s="50"/>
      <c r="H9708" s="47"/>
      <c r="I9708" s="47"/>
    </row>
    <row r="9709" spans="2:9" ht="20.100000000000001" hidden="1" customHeight="1" x14ac:dyDescent="0.25">
      <c r="B9709" s="48"/>
      <c r="C9709" s="49"/>
      <c r="D9709" s="49"/>
      <c r="E9709" s="49"/>
      <c r="F9709" s="49"/>
      <c r="G9709" s="50"/>
      <c r="H9709" s="47"/>
      <c r="I9709" s="47"/>
    </row>
    <row r="9710" spans="2:9" ht="20.100000000000001" hidden="1" customHeight="1" x14ac:dyDescent="0.25">
      <c r="B9710" s="48"/>
      <c r="C9710" s="49"/>
      <c r="D9710" s="49"/>
      <c r="E9710" s="49"/>
      <c r="F9710" s="49"/>
      <c r="G9710" s="50"/>
      <c r="H9710" s="47"/>
      <c r="I9710" s="47"/>
    </row>
    <row r="9711" spans="2:9" ht="20.100000000000001" hidden="1" customHeight="1" x14ac:dyDescent="0.25">
      <c r="B9711" s="48"/>
      <c r="C9711" s="49"/>
      <c r="D9711" s="49"/>
      <c r="E9711" s="49"/>
      <c r="F9711" s="49"/>
      <c r="G9711" s="50"/>
      <c r="H9711" s="47"/>
      <c r="I9711" s="47"/>
    </row>
    <row r="9712" spans="2:9" ht="20.100000000000001" hidden="1" customHeight="1" x14ac:dyDescent="0.25">
      <c r="B9712" s="48"/>
      <c r="C9712" s="49"/>
      <c r="D9712" s="49"/>
      <c r="E9712" s="49"/>
      <c r="F9712" s="49"/>
      <c r="G9712" s="50"/>
      <c r="H9712" s="47"/>
      <c r="I9712" s="47"/>
    </row>
    <row r="9713" spans="2:9" ht="20.100000000000001" hidden="1" customHeight="1" x14ac:dyDescent="0.25">
      <c r="B9713" s="48"/>
      <c r="C9713" s="49"/>
      <c r="D9713" s="49"/>
      <c r="E9713" s="49"/>
      <c r="F9713" s="49"/>
      <c r="G9713" s="50"/>
      <c r="H9713" s="47"/>
      <c r="I9713" s="47"/>
    </row>
    <row r="9714" spans="2:9" ht="20.100000000000001" hidden="1" customHeight="1" x14ac:dyDescent="0.25">
      <c r="B9714" s="48"/>
      <c r="C9714" s="49"/>
      <c r="D9714" s="49"/>
      <c r="E9714" s="49"/>
      <c r="F9714" s="49"/>
      <c r="G9714" s="50"/>
      <c r="H9714" s="47"/>
      <c r="I9714" s="47"/>
    </row>
    <row r="9715" spans="2:9" ht="20.100000000000001" hidden="1" customHeight="1" x14ac:dyDescent="0.25">
      <c r="B9715" s="48"/>
      <c r="C9715" s="49"/>
      <c r="D9715" s="49"/>
      <c r="E9715" s="49"/>
      <c r="F9715" s="49"/>
      <c r="G9715" s="50"/>
      <c r="H9715" s="47"/>
      <c r="I9715" s="47"/>
    </row>
    <row r="9716" spans="2:9" ht="20.100000000000001" hidden="1" customHeight="1" x14ac:dyDescent="0.25">
      <c r="B9716" s="48"/>
      <c r="C9716" s="49"/>
      <c r="D9716" s="49"/>
      <c r="E9716" s="49"/>
      <c r="F9716" s="49"/>
      <c r="G9716" s="50"/>
      <c r="H9716" s="47"/>
      <c r="I9716" s="47"/>
    </row>
    <row r="9717" spans="2:9" ht="20.100000000000001" hidden="1" customHeight="1" x14ac:dyDescent="0.25">
      <c r="B9717" s="48"/>
      <c r="C9717" s="49"/>
      <c r="D9717" s="49"/>
      <c r="E9717" s="49"/>
      <c r="F9717" s="49"/>
      <c r="G9717" s="50"/>
      <c r="H9717" s="47"/>
      <c r="I9717" s="47"/>
    </row>
    <row r="9718" spans="2:9" ht="20.100000000000001" hidden="1" customHeight="1" x14ac:dyDescent="0.25">
      <c r="B9718" s="48"/>
      <c r="C9718" s="49"/>
      <c r="D9718" s="49"/>
      <c r="E9718" s="49"/>
      <c r="F9718" s="49"/>
      <c r="G9718" s="50"/>
      <c r="H9718" s="47"/>
      <c r="I9718" s="47"/>
    </row>
    <row r="9719" spans="2:9" ht="20.100000000000001" hidden="1" customHeight="1" x14ac:dyDescent="0.25">
      <c r="B9719" s="48"/>
      <c r="C9719" s="49"/>
      <c r="D9719" s="49"/>
      <c r="E9719" s="49"/>
      <c r="F9719" s="49"/>
      <c r="G9719" s="50"/>
      <c r="H9719" s="47"/>
      <c r="I9719" s="47"/>
    </row>
    <row r="9720" spans="2:9" ht="20.100000000000001" hidden="1" customHeight="1" x14ac:dyDescent="0.25">
      <c r="B9720" s="48"/>
      <c r="C9720" s="49"/>
      <c r="D9720" s="49"/>
      <c r="E9720" s="49"/>
      <c r="F9720" s="49"/>
      <c r="G9720" s="50"/>
      <c r="H9720" s="47"/>
      <c r="I9720" s="47"/>
    </row>
    <row r="9721" spans="2:9" ht="20.100000000000001" hidden="1" customHeight="1" x14ac:dyDescent="0.25">
      <c r="B9721" s="48"/>
      <c r="C9721" s="49"/>
      <c r="D9721" s="49"/>
      <c r="E9721" s="49"/>
      <c r="F9721" s="49"/>
      <c r="G9721" s="50"/>
      <c r="H9721" s="47"/>
      <c r="I9721" s="47"/>
    </row>
    <row r="9722" spans="2:9" ht="20.100000000000001" hidden="1" customHeight="1" x14ac:dyDescent="0.25">
      <c r="B9722" s="48"/>
      <c r="C9722" s="49"/>
      <c r="D9722" s="49"/>
      <c r="E9722" s="49"/>
      <c r="F9722" s="49"/>
      <c r="G9722" s="50"/>
      <c r="H9722" s="47"/>
      <c r="I9722" s="47"/>
    </row>
    <row r="9723" spans="2:9" ht="20.100000000000001" hidden="1" customHeight="1" x14ac:dyDescent="0.25">
      <c r="B9723" s="48"/>
      <c r="C9723" s="49"/>
      <c r="D9723" s="49"/>
      <c r="E9723" s="49"/>
      <c r="F9723" s="49"/>
      <c r="G9723" s="50"/>
      <c r="H9723" s="47"/>
      <c r="I9723" s="47"/>
    </row>
    <row r="9724" spans="2:9" ht="20.100000000000001" hidden="1" customHeight="1" x14ac:dyDescent="0.25">
      <c r="B9724" s="48"/>
      <c r="C9724" s="49"/>
      <c r="D9724" s="49"/>
      <c r="E9724" s="49"/>
      <c r="F9724" s="49"/>
      <c r="G9724" s="50"/>
      <c r="H9724" s="47"/>
      <c r="I9724" s="47"/>
    </row>
    <row r="9725" spans="2:9" ht="20.100000000000001" hidden="1" customHeight="1" x14ac:dyDescent="0.25">
      <c r="B9725" s="48"/>
      <c r="C9725" s="49"/>
      <c r="D9725" s="49"/>
      <c r="E9725" s="49"/>
      <c r="F9725" s="49"/>
      <c r="G9725" s="50"/>
      <c r="H9725" s="47"/>
      <c r="I9725" s="47"/>
    </row>
    <row r="9726" spans="2:9" ht="20.100000000000001" hidden="1" customHeight="1" x14ac:dyDescent="0.25">
      <c r="B9726" s="48"/>
      <c r="C9726" s="49"/>
      <c r="D9726" s="49"/>
      <c r="E9726" s="49"/>
      <c r="F9726" s="49"/>
      <c r="G9726" s="50"/>
      <c r="H9726" s="47"/>
      <c r="I9726" s="47"/>
    </row>
    <row r="9727" spans="2:9" ht="20.100000000000001" hidden="1" customHeight="1" x14ac:dyDescent="0.25">
      <c r="B9727" s="48"/>
      <c r="C9727" s="49"/>
      <c r="D9727" s="49"/>
      <c r="E9727" s="49"/>
      <c r="F9727" s="49"/>
      <c r="G9727" s="50"/>
      <c r="H9727" s="47"/>
      <c r="I9727" s="47"/>
    </row>
    <row r="9728" spans="2:9" ht="20.100000000000001" hidden="1" customHeight="1" x14ac:dyDescent="0.25">
      <c r="B9728" s="48"/>
      <c r="C9728" s="49"/>
      <c r="D9728" s="49"/>
      <c r="E9728" s="49"/>
      <c r="F9728" s="49"/>
      <c r="G9728" s="50"/>
      <c r="H9728" s="47"/>
      <c r="I9728" s="47"/>
    </row>
    <row r="9729" spans="2:9" ht="20.100000000000001" hidden="1" customHeight="1" x14ac:dyDescent="0.25">
      <c r="B9729" s="48"/>
      <c r="C9729" s="49"/>
      <c r="D9729" s="49"/>
      <c r="E9729" s="49"/>
      <c r="F9729" s="49"/>
      <c r="G9729" s="50"/>
      <c r="H9729" s="47"/>
      <c r="I9729" s="47"/>
    </row>
    <row r="9730" spans="2:9" ht="20.100000000000001" hidden="1" customHeight="1" x14ac:dyDescent="0.25">
      <c r="B9730" s="48"/>
      <c r="C9730" s="49"/>
      <c r="D9730" s="49"/>
      <c r="E9730" s="49"/>
      <c r="F9730" s="49"/>
      <c r="G9730" s="50"/>
      <c r="H9730" s="47"/>
      <c r="I9730" s="47"/>
    </row>
    <row r="9731" spans="2:9" ht="20.100000000000001" hidden="1" customHeight="1" x14ac:dyDescent="0.25">
      <c r="B9731" s="48"/>
      <c r="C9731" s="49"/>
      <c r="D9731" s="49"/>
      <c r="E9731" s="49"/>
      <c r="F9731" s="49"/>
      <c r="G9731" s="50"/>
      <c r="H9731" s="47"/>
      <c r="I9731" s="47"/>
    </row>
    <row r="9732" spans="2:9" ht="20.100000000000001" hidden="1" customHeight="1" x14ac:dyDescent="0.25">
      <c r="B9732" s="48"/>
      <c r="C9732" s="49"/>
      <c r="D9732" s="49"/>
      <c r="E9732" s="49"/>
      <c r="F9732" s="49"/>
      <c r="G9732" s="50"/>
      <c r="H9732" s="47"/>
      <c r="I9732" s="47"/>
    </row>
    <row r="9733" spans="2:9" ht="20.100000000000001" hidden="1" customHeight="1" x14ac:dyDescent="0.25">
      <c r="B9733" s="48"/>
      <c r="C9733" s="49"/>
      <c r="D9733" s="49"/>
      <c r="E9733" s="49"/>
      <c r="F9733" s="49"/>
      <c r="G9733" s="50"/>
      <c r="H9733" s="47"/>
      <c r="I9733" s="47"/>
    </row>
    <row r="9734" spans="2:9" ht="20.100000000000001" hidden="1" customHeight="1" x14ac:dyDescent="0.25">
      <c r="B9734" s="48"/>
      <c r="C9734" s="49"/>
      <c r="D9734" s="49"/>
      <c r="E9734" s="49"/>
      <c r="F9734" s="49"/>
      <c r="G9734" s="50"/>
      <c r="H9734" s="47"/>
      <c r="I9734" s="47"/>
    </row>
    <row r="9735" spans="2:9" ht="20.100000000000001" hidden="1" customHeight="1" x14ac:dyDescent="0.25">
      <c r="B9735" s="48"/>
      <c r="C9735" s="49"/>
      <c r="D9735" s="49"/>
      <c r="E9735" s="49"/>
      <c r="F9735" s="49"/>
      <c r="G9735" s="50"/>
      <c r="H9735" s="47"/>
      <c r="I9735" s="47"/>
    </row>
    <row r="9736" spans="2:9" ht="20.100000000000001" hidden="1" customHeight="1" x14ac:dyDescent="0.25">
      <c r="B9736" s="48"/>
      <c r="C9736" s="49"/>
      <c r="D9736" s="49"/>
      <c r="E9736" s="49"/>
      <c r="F9736" s="49"/>
      <c r="G9736" s="50"/>
      <c r="H9736" s="47"/>
      <c r="I9736" s="47"/>
    </row>
    <row r="9737" spans="2:9" ht="20.100000000000001" hidden="1" customHeight="1" x14ac:dyDescent="0.25">
      <c r="B9737" s="48"/>
      <c r="C9737" s="49"/>
      <c r="D9737" s="49"/>
      <c r="E9737" s="49"/>
      <c r="F9737" s="49"/>
      <c r="G9737" s="50"/>
      <c r="H9737" s="47"/>
      <c r="I9737" s="47"/>
    </row>
    <row r="9738" spans="2:9" ht="20.100000000000001" hidden="1" customHeight="1" x14ac:dyDescent="0.25">
      <c r="B9738" s="48"/>
      <c r="C9738" s="49"/>
      <c r="D9738" s="49"/>
      <c r="E9738" s="49"/>
      <c r="F9738" s="49"/>
      <c r="G9738" s="50"/>
      <c r="H9738" s="47"/>
      <c r="I9738" s="47"/>
    </row>
    <row r="9739" spans="2:9" ht="20.100000000000001" hidden="1" customHeight="1" x14ac:dyDescent="0.25">
      <c r="B9739" s="48"/>
      <c r="C9739" s="49"/>
      <c r="D9739" s="49"/>
      <c r="E9739" s="49"/>
      <c r="F9739" s="49"/>
      <c r="G9739" s="50"/>
      <c r="H9739" s="47"/>
      <c r="I9739" s="47"/>
    </row>
    <row r="9740" spans="2:9" ht="20.100000000000001" hidden="1" customHeight="1" x14ac:dyDescent="0.25">
      <c r="B9740" s="48"/>
      <c r="C9740" s="49"/>
      <c r="D9740" s="49"/>
      <c r="E9740" s="49"/>
      <c r="F9740" s="49"/>
      <c r="G9740" s="50"/>
      <c r="H9740" s="47"/>
      <c r="I9740" s="47"/>
    </row>
    <row r="9741" spans="2:9" ht="20.100000000000001" hidden="1" customHeight="1" x14ac:dyDescent="0.25">
      <c r="B9741" s="48"/>
      <c r="C9741" s="49"/>
      <c r="D9741" s="49"/>
      <c r="E9741" s="49"/>
      <c r="F9741" s="49"/>
      <c r="G9741" s="50"/>
      <c r="H9741" s="47"/>
      <c r="I9741" s="47"/>
    </row>
    <row r="9742" spans="2:9" ht="20.100000000000001" hidden="1" customHeight="1" x14ac:dyDescent="0.25">
      <c r="B9742" s="48"/>
      <c r="C9742" s="49"/>
      <c r="D9742" s="49"/>
      <c r="E9742" s="49"/>
      <c r="F9742" s="49"/>
      <c r="G9742" s="50"/>
      <c r="H9742" s="47"/>
      <c r="I9742" s="47"/>
    </row>
    <row r="9743" spans="2:9" ht="20.100000000000001" hidden="1" customHeight="1" x14ac:dyDescent="0.25">
      <c r="B9743" s="48"/>
      <c r="C9743" s="49"/>
      <c r="D9743" s="49"/>
      <c r="E9743" s="49"/>
      <c r="F9743" s="49"/>
      <c r="G9743" s="50"/>
      <c r="H9743" s="47"/>
      <c r="I9743" s="47"/>
    </row>
    <row r="9744" spans="2:9" ht="20.100000000000001" hidden="1" customHeight="1" x14ac:dyDescent="0.25">
      <c r="B9744" s="48"/>
      <c r="C9744" s="49"/>
      <c r="D9744" s="49"/>
      <c r="E9744" s="49"/>
      <c r="F9744" s="49"/>
      <c r="G9744" s="50"/>
      <c r="H9744" s="47"/>
      <c r="I9744" s="47"/>
    </row>
    <row r="9745" spans="2:9" ht="20.100000000000001" hidden="1" customHeight="1" x14ac:dyDescent="0.25">
      <c r="B9745" s="48"/>
      <c r="C9745" s="49"/>
      <c r="D9745" s="49"/>
      <c r="E9745" s="49"/>
      <c r="F9745" s="49"/>
      <c r="G9745" s="50"/>
      <c r="H9745" s="47"/>
      <c r="I9745" s="47"/>
    </row>
    <row r="9746" spans="2:9" ht="20.100000000000001" hidden="1" customHeight="1" x14ac:dyDescent="0.25">
      <c r="B9746" s="48"/>
      <c r="C9746" s="49"/>
      <c r="D9746" s="49"/>
      <c r="E9746" s="49"/>
      <c r="F9746" s="49"/>
      <c r="G9746" s="50"/>
      <c r="H9746" s="47"/>
      <c r="I9746" s="47"/>
    </row>
    <row r="9747" spans="2:9" ht="20.100000000000001" hidden="1" customHeight="1" x14ac:dyDescent="0.25">
      <c r="B9747" s="48"/>
      <c r="C9747" s="49"/>
      <c r="D9747" s="49"/>
      <c r="E9747" s="49"/>
      <c r="F9747" s="49"/>
      <c r="G9747" s="50"/>
      <c r="H9747" s="47"/>
      <c r="I9747" s="47"/>
    </row>
    <row r="9748" spans="2:9" ht="20.100000000000001" hidden="1" customHeight="1" x14ac:dyDescent="0.25">
      <c r="B9748" s="48"/>
      <c r="C9748" s="49"/>
      <c r="D9748" s="49"/>
      <c r="E9748" s="49"/>
      <c r="F9748" s="49"/>
      <c r="G9748" s="50"/>
      <c r="H9748" s="47"/>
      <c r="I9748" s="47"/>
    </row>
    <row r="9749" spans="2:9" ht="20.100000000000001" hidden="1" customHeight="1" x14ac:dyDescent="0.25">
      <c r="B9749" s="48"/>
      <c r="C9749" s="49"/>
      <c r="D9749" s="49"/>
      <c r="E9749" s="49"/>
      <c r="F9749" s="49"/>
      <c r="G9749" s="50"/>
      <c r="H9749" s="47"/>
      <c r="I9749" s="47"/>
    </row>
    <row r="9750" spans="2:9" ht="20.100000000000001" hidden="1" customHeight="1" x14ac:dyDescent="0.25">
      <c r="B9750" s="48"/>
      <c r="C9750" s="49"/>
      <c r="D9750" s="49"/>
      <c r="E9750" s="49"/>
      <c r="F9750" s="49"/>
      <c r="G9750" s="50"/>
      <c r="H9750" s="47"/>
      <c r="I9750" s="47"/>
    </row>
    <row r="9751" spans="2:9" ht="20.100000000000001" hidden="1" customHeight="1" x14ac:dyDescent="0.25">
      <c r="B9751" s="48"/>
      <c r="C9751" s="49"/>
      <c r="D9751" s="49"/>
      <c r="E9751" s="49"/>
      <c r="F9751" s="49"/>
      <c r="G9751" s="50"/>
      <c r="H9751" s="47"/>
      <c r="I9751" s="47"/>
    </row>
    <row r="9752" spans="2:9" ht="20.100000000000001" hidden="1" customHeight="1" x14ac:dyDescent="0.25">
      <c r="B9752" s="48"/>
      <c r="C9752" s="49"/>
      <c r="D9752" s="49"/>
      <c r="E9752" s="49"/>
      <c r="F9752" s="49"/>
      <c r="G9752" s="50"/>
      <c r="H9752" s="47"/>
      <c r="I9752" s="47"/>
    </row>
    <row r="9753" spans="2:9" ht="20.100000000000001" hidden="1" customHeight="1" x14ac:dyDescent="0.25">
      <c r="B9753" s="48"/>
      <c r="C9753" s="49"/>
      <c r="D9753" s="49"/>
      <c r="E9753" s="49"/>
      <c r="F9753" s="49"/>
      <c r="G9753" s="50"/>
      <c r="H9753" s="47"/>
      <c r="I9753" s="47"/>
    </row>
    <row r="9754" spans="2:9" ht="20.100000000000001" hidden="1" customHeight="1" x14ac:dyDescent="0.25">
      <c r="B9754" s="48"/>
      <c r="C9754" s="49"/>
      <c r="D9754" s="49"/>
      <c r="E9754" s="49"/>
      <c r="F9754" s="49"/>
      <c r="G9754" s="50"/>
      <c r="H9754" s="47"/>
      <c r="I9754" s="47"/>
    </row>
    <row r="9755" spans="2:9" ht="20.100000000000001" hidden="1" customHeight="1" x14ac:dyDescent="0.25">
      <c r="B9755" s="48"/>
      <c r="C9755" s="49"/>
      <c r="D9755" s="49"/>
      <c r="E9755" s="49"/>
      <c r="F9755" s="49"/>
      <c r="G9755" s="50"/>
      <c r="H9755" s="47"/>
      <c r="I9755" s="47"/>
    </row>
    <row r="9756" spans="2:9" ht="20.100000000000001" hidden="1" customHeight="1" x14ac:dyDescent="0.25">
      <c r="B9756" s="48"/>
      <c r="C9756" s="49"/>
      <c r="D9756" s="49"/>
      <c r="E9756" s="49"/>
      <c r="F9756" s="49"/>
      <c r="G9756" s="50"/>
      <c r="H9756" s="47"/>
      <c r="I9756" s="47"/>
    </row>
    <row r="9757" spans="2:9" ht="20.100000000000001" hidden="1" customHeight="1" x14ac:dyDescent="0.25">
      <c r="B9757" s="48"/>
      <c r="C9757" s="49"/>
      <c r="D9757" s="49"/>
      <c r="E9757" s="49"/>
      <c r="F9757" s="49"/>
      <c r="G9757" s="50"/>
      <c r="H9757" s="47"/>
      <c r="I9757" s="47"/>
    </row>
    <row r="9758" spans="2:9" ht="20.100000000000001" hidden="1" customHeight="1" x14ac:dyDescent="0.25">
      <c r="B9758" s="48"/>
      <c r="C9758" s="49"/>
      <c r="D9758" s="49"/>
      <c r="E9758" s="49"/>
      <c r="F9758" s="49"/>
      <c r="G9758" s="50"/>
      <c r="H9758" s="47"/>
      <c r="I9758" s="47"/>
    </row>
    <row r="9759" spans="2:9" ht="20.100000000000001" hidden="1" customHeight="1" x14ac:dyDescent="0.25">
      <c r="B9759" s="48"/>
      <c r="C9759" s="49"/>
      <c r="D9759" s="49"/>
      <c r="E9759" s="49"/>
      <c r="F9759" s="49"/>
      <c r="G9759" s="50"/>
      <c r="H9759" s="47"/>
      <c r="I9759" s="47"/>
    </row>
    <row r="9760" spans="2:9" ht="20.100000000000001" hidden="1" customHeight="1" x14ac:dyDescent="0.25">
      <c r="B9760" s="48"/>
      <c r="C9760" s="49"/>
      <c r="D9760" s="49"/>
      <c r="E9760" s="49"/>
      <c r="F9760" s="49"/>
      <c r="G9760" s="50"/>
      <c r="H9760" s="47"/>
      <c r="I9760" s="47"/>
    </row>
    <row r="9761" spans="2:9" ht="20.100000000000001" hidden="1" customHeight="1" x14ac:dyDescent="0.25">
      <c r="B9761" s="48"/>
      <c r="C9761" s="49"/>
      <c r="D9761" s="49"/>
      <c r="E9761" s="49"/>
      <c r="F9761" s="49"/>
      <c r="G9761" s="50"/>
      <c r="H9761" s="47"/>
      <c r="I9761" s="47"/>
    </row>
    <row r="9762" spans="2:9" ht="20.100000000000001" hidden="1" customHeight="1" x14ac:dyDescent="0.25">
      <c r="B9762" s="48"/>
      <c r="C9762" s="49"/>
      <c r="D9762" s="49"/>
      <c r="E9762" s="49"/>
      <c r="F9762" s="49"/>
      <c r="G9762" s="50"/>
      <c r="H9762" s="47"/>
      <c r="I9762" s="47"/>
    </row>
    <row r="9763" spans="2:9" ht="20.100000000000001" hidden="1" customHeight="1" x14ac:dyDescent="0.25">
      <c r="B9763" s="48"/>
      <c r="C9763" s="49"/>
      <c r="D9763" s="49"/>
      <c r="E9763" s="49"/>
      <c r="F9763" s="49"/>
      <c r="G9763" s="50"/>
      <c r="H9763" s="47"/>
      <c r="I9763" s="47"/>
    </row>
    <row r="9764" spans="2:9" ht="20.100000000000001" hidden="1" customHeight="1" x14ac:dyDescent="0.25">
      <c r="B9764" s="48"/>
      <c r="C9764" s="49"/>
      <c r="D9764" s="49"/>
      <c r="E9764" s="49"/>
      <c r="F9764" s="49"/>
      <c r="G9764" s="50"/>
      <c r="H9764" s="47"/>
      <c r="I9764" s="47"/>
    </row>
    <row r="9765" spans="2:9" ht="20.100000000000001" hidden="1" customHeight="1" x14ac:dyDescent="0.25">
      <c r="B9765" s="48"/>
      <c r="C9765" s="49"/>
      <c r="D9765" s="49"/>
      <c r="E9765" s="49"/>
      <c r="F9765" s="49"/>
      <c r="G9765" s="50"/>
      <c r="H9765" s="47"/>
      <c r="I9765" s="47"/>
    </row>
    <row r="9766" spans="2:9" ht="20.100000000000001" hidden="1" customHeight="1" x14ac:dyDescent="0.25">
      <c r="B9766" s="48"/>
      <c r="C9766" s="49"/>
      <c r="D9766" s="49"/>
      <c r="E9766" s="49"/>
      <c r="F9766" s="49"/>
      <c r="G9766" s="50"/>
      <c r="H9766" s="47"/>
      <c r="I9766" s="47"/>
    </row>
    <row r="9767" spans="2:9" ht="20.100000000000001" hidden="1" customHeight="1" x14ac:dyDescent="0.25">
      <c r="B9767" s="48"/>
      <c r="C9767" s="49"/>
      <c r="D9767" s="49"/>
      <c r="E9767" s="49"/>
      <c r="F9767" s="49"/>
      <c r="G9767" s="50"/>
      <c r="H9767" s="47"/>
      <c r="I9767" s="47"/>
    </row>
    <row r="9768" spans="2:9" ht="20.100000000000001" hidden="1" customHeight="1" x14ac:dyDescent="0.25">
      <c r="B9768" s="48"/>
      <c r="C9768" s="49"/>
      <c r="D9768" s="49"/>
      <c r="E9768" s="49"/>
      <c r="F9768" s="49"/>
      <c r="G9768" s="50"/>
      <c r="H9768" s="47"/>
      <c r="I9768" s="47"/>
    </row>
    <row r="9769" spans="2:9" ht="20.100000000000001" hidden="1" customHeight="1" x14ac:dyDescent="0.25">
      <c r="B9769" s="48"/>
      <c r="C9769" s="49"/>
      <c r="D9769" s="49"/>
      <c r="E9769" s="49"/>
      <c r="F9769" s="49"/>
      <c r="G9769" s="50"/>
      <c r="H9769" s="47"/>
      <c r="I9769" s="47"/>
    </row>
    <row r="9770" spans="2:9" ht="20.100000000000001" hidden="1" customHeight="1" x14ac:dyDescent="0.25">
      <c r="B9770" s="48"/>
      <c r="C9770" s="49"/>
      <c r="D9770" s="49"/>
      <c r="E9770" s="49"/>
      <c r="F9770" s="49"/>
      <c r="G9770" s="50"/>
      <c r="H9770" s="47"/>
      <c r="I9770" s="47"/>
    </row>
    <row r="9771" spans="2:9" ht="20.100000000000001" hidden="1" customHeight="1" x14ac:dyDescent="0.25">
      <c r="B9771" s="48"/>
      <c r="C9771" s="49"/>
      <c r="D9771" s="49"/>
      <c r="E9771" s="49"/>
      <c r="F9771" s="49"/>
      <c r="G9771" s="50"/>
      <c r="H9771" s="47"/>
      <c r="I9771" s="47"/>
    </row>
    <row r="9772" spans="2:9" ht="20.100000000000001" hidden="1" customHeight="1" x14ac:dyDescent="0.25">
      <c r="B9772" s="48"/>
      <c r="C9772" s="49"/>
      <c r="D9772" s="49"/>
      <c r="E9772" s="49"/>
      <c r="F9772" s="49"/>
      <c r="G9772" s="50"/>
      <c r="H9772" s="47"/>
      <c r="I9772" s="47"/>
    </row>
    <row r="9773" spans="2:9" ht="20.100000000000001" hidden="1" customHeight="1" x14ac:dyDescent="0.25">
      <c r="B9773" s="48"/>
      <c r="C9773" s="49"/>
      <c r="D9773" s="49"/>
      <c r="E9773" s="49"/>
      <c r="F9773" s="49"/>
      <c r="G9773" s="50"/>
      <c r="H9773" s="47"/>
      <c r="I9773" s="47"/>
    </row>
    <row r="9774" spans="2:9" ht="20.100000000000001" hidden="1" customHeight="1" x14ac:dyDescent="0.25">
      <c r="B9774" s="48"/>
      <c r="C9774" s="49"/>
      <c r="D9774" s="49"/>
      <c r="E9774" s="49"/>
      <c r="F9774" s="49"/>
      <c r="G9774" s="50"/>
      <c r="H9774" s="47"/>
      <c r="I9774" s="47"/>
    </row>
    <row r="9775" spans="2:9" ht="20.100000000000001" hidden="1" customHeight="1" x14ac:dyDescent="0.25">
      <c r="B9775" s="48"/>
      <c r="C9775" s="49"/>
      <c r="D9775" s="49"/>
      <c r="E9775" s="49"/>
      <c r="F9775" s="49"/>
      <c r="G9775" s="50"/>
      <c r="H9775" s="47"/>
      <c r="I9775" s="47"/>
    </row>
    <row r="9776" spans="2:9" ht="20.100000000000001" hidden="1" customHeight="1" x14ac:dyDescent="0.25">
      <c r="B9776" s="48"/>
      <c r="C9776" s="49"/>
      <c r="D9776" s="49"/>
      <c r="E9776" s="49"/>
      <c r="F9776" s="49"/>
      <c r="G9776" s="50"/>
      <c r="H9776" s="47"/>
      <c r="I9776" s="47"/>
    </row>
    <row r="9777" spans="2:9" ht="20.100000000000001" hidden="1" customHeight="1" x14ac:dyDescent="0.25">
      <c r="B9777" s="48"/>
      <c r="C9777" s="49"/>
      <c r="D9777" s="49"/>
      <c r="E9777" s="49"/>
      <c r="F9777" s="49"/>
      <c r="G9777" s="50"/>
      <c r="H9777" s="47"/>
      <c r="I9777" s="47"/>
    </row>
    <row r="9778" spans="2:9" ht="20.100000000000001" hidden="1" customHeight="1" x14ac:dyDescent="0.25">
      <c r="B9778" s="48"/>
      <c r="C9778" s="49"/>
      <c r="D9778" s="49"/>
      <c r="E9778" s="49"/>
      <c r="F9778" s="49"/>
      <c r="G9778" s="50"/>
      <c r="H9778" s="47"/>
      <c r="I9778" s="47"/>
    </row>
    <row r="9779" spans="2:9" ht="20.100000000000001" hidden="1" customHeight="1" x14ac:dyDescent="0.25">
      <c r="B9779" s="48"/>
      <c r="C9779" s="49"/>
      <c r="D9779" s="49"/>
      <c r="E9779" s="49"/>
      <c r="F9779" s="49"/>
      <c r="G9779" s="50"/>
      <c r="H9779" s="47"/>
      <c r="I9779" s="47"/>
    </row>
    <row r="9780" spans="2:9" ht="20.100000000000001" hidden="1" customHeight="1" x14ac:dyDescent="0.25">
      <c r="B9780" s="48"/>
      <c r="C9780" s="49"/>
      <c r="D9780" s="49"/>
      <c r="E9780" s="49"/>
      <c r="F9780" s="49"/>
      <c r="G9780" s="50"/>
      <c r="H9780" s="47"/>
      <c r="I9780" s="47"/>
    </row>
    <row r="9781" spans="2:9" ht="20.100000000000001" hidden="1" customHeight="1" x14ac:dyDescent="0.25">
      <c r="B9781" s="48"/>
      <c r="C9781" s="49"/>
      <c r="D9781" s="49"/>
      <c r="E9781" s="49"/>
      <c r="F9781" s="49"/>
      <c r="G9781" s="50"/>
      <c r="H9781" s="47"/>
      <c r="I9781" s="47"/>
    </row>
    <row r="9782" spans="2:9" ht="20.100000000000001" hidden="1" customHeight="1" x14ac:dyDescent="0.25">
      <c r="B9782" s="48"/>
      <c r="C9782" s="49"/>
      <c r="D9782" s="49"/>
      <c r="E9782" s="49"/>
      <c r="F9782" s="49"/>
      <c r="G9782" s="50"/>
      <c r="H9782" s="47"/>
      <c r="I9782" s="47"/>
    </row>
    <row r="9783" spans="2:9" ht="20.100000000000001" hidden="1" customHeight="1" x14ac:dyDescent="0.25">
      <c r="B9783" s="48"/>
      <c r="C9783" s="49"/>
      <c r="D9783" s="49"/>
      <c r="E9783" s="49"/>
      <c r="F9783" s="49"/>
      <c r="G9783" s="50"/>
      <c r="H9783" s="47"/>
      <c r="I9783" s="47"/>
    </row>
    <row r="9784" spans="2:9" ht="20.100000000000001" hidden="1" customHeight="1" x14ac:dyDescent="0.25">
      <c r="B9784" s="48"/>
      <c r="C9784" s="49"/>
      <c r="D9784" s="49"/>
      <c r="E9784" s="49"/>
      <c r="F9784" s="49"/>
      <c r="G9784" s="50"/>
      <c r="H9784" s="47"/>
      <c r="I9784" s="47"/>
    </row>
    <row r="9785" spans="2:9" ht="20.100000000000001" hidden="1" customHeight="1" x14ac:dyDescent="0.25">
      <c r="B9785" s="48"/>
      <c r="C9785" s="49"/>
      <c r="D9785" s="49"/>
      <c r="E9785" s="49"/>
      <c r="F9785" s="49"/>
      <c r="G9785" s="50"/>
      <c r="H9785" s="47"/>
      <c r="I9785" s="47"/>
    </row>
    <row r="9786" spans="2:9" ht="20.100000000000001" hidden="1" customHeight="1" x14ac:dyDescent="0.25">
      <c r="B9786" s="48"/>
      <c r="C9786" s="49"/>
      <c r="D9786" s="49"/>
      <c r="E9786" s="49"/>
      <c r="F9786" s="49"/>
      <c r="G9786" s="50"/>
      <c r="H9786" s="47"/>
      <c r="I9786" s="47"/>
    </row>
    <row r="9787" spans="2:9" ht="20.100000000000001" hidden="1" customHeight="1" x14ac:dyDescent="0.25">
      <c r="B9787" s="48"/>
      <c r="C9787" s="49"/>
      <c r="D9787" s="49"/>
      <c r="E9787" s="49"/>
      <c r="F9787" s="49"/>
      <c r="G9787" s="50"/>
      <c r="H9787" s="47"/>
      <c r="I9787" s="47"/>
    </row>
    <row r="9788" spans="2:9" ht="20.100000000000001" hidden="1" customHeight="1" x14ac:dyDescent="0.25">
      <c r="B9788" s="48"/>
      <c r="C9788" s="49"/>
      <c r="D9788" s="49"/>
      <c r="E9788" s="49"/>
      <c r="F9788" s="49"/>
      <c r="G9788" s="50"/>
      <c r="H9788" s="47"/>
      <c r="I9788" s="47"/>
    </row>
    <row r="9789" spans="2:9" ht="20.100000000000001" hidden="1" customHeight="1" x14ac:dyDescent="0.25">
      <c r="B9789" s="48"/>
      <c r="C9789" s="49"/>
      <c r="D9789" s="49"/>
      <c r="E9789" s="49"/>
      <c r="F9789" s="49"/>
      <c r="G9789" s="50"/>
      <c r="H9789" s="47"/>
      <c r="I9789" s="47"/>
    </row>
    <row r="9790" spans="2:9" ht="20.100000000000001" hidden="1" customHeight="1" x14ac:dyDescent="0.25">
      <c r="B9790" s="48"/>
      <c r="C9790" s="49"/>
      <c r="D9790" s="49"/>
      <c r="E9790" s="49"/>
      <c r="F9790" s="49"/>
      <c r="G9790" s="50"/>
      <c r="H9790" s="47"/>
      <c r="I9790" s="47"/>
    </row>
    <row r="9791" spans="2:9" ht="20.100000000000001" hidden="1" customHeight="1" x14ac:dyDescent="0.25">
      <c r="B9791" s="48"/>
      <c r="C9791" s="49"/>
      <c r="D9791" s="49"/>
      <c r="E9791" s="49"/>
      <c r="F9791" s="49"/>
      <c r="G9791" s="50"/>
      <c r="H9791" s="47"/>
      <c r="I9791" s="47"/>
    </row>
    <row r="9792" spans="2:9" ht="20.100000000000001" hidden="1" customHeight="1" x14ac:dyDescent="0.25">
      <c r="B9792" s="48"/>
      <c r="C9792" s="49"/>
      <c r="D9792" s="49"/>
      <c r="E9792" s="49"/>
      <c r="F9792" s="49"/>
      <c r="G9792" s="50"/>
      <c r="H9792" s="47"/>
      <c r="I9792" s="47"/>
    </row>
    <row r="9793" spans="2:9" ht="20.100000000000001" hidden="1" customHeight="1" x14ac:dyDescent="0.25">
      <c r="B9793" s="48"/>
      <c r="C9793" s="49"/>
      <c r="D9793" s="49"/>
      <c r="E9793" s="49"/>
      <c r="F9793" s="49"/>
      <c r="G9793" s="50"/>
      <c r="H9793" s="47"/>
      <c r="I9793" s="47"/>
    </row>
    <row r="9794" spans="2:9" ht="20.100000000000001" hidden="1" customHeight="1" x14ac:dyDescent="0.25">
      <c r="B9794" s="48"/>
      <c r="C9794" s="49"/>
      <c r="D9794" s="49"/>
      <c r="E9794" s="49"/>
      <c r="F9794" s="49"/>
      <c r="G9794" s="50"/>
      <c r="H9794" s="47"/>
      <c r="I9794" s="47"/>
    </row>
    <row r="9795" spans="2:9" ht="20.100000000000001" hidden="1" customHeight="1" x14ac:dyDescent="0.25">
      <c r="B9795" s="48"/>
      <c r="C9795" s="49"/>
      <c r="D9795" s="49"/>
      <c r="E9795" s="49"/>
      <c r="F9795" s="49"/>
      <c r="G9795" s="50"/>
      <c r="H9795" s="47"/>
      <c r="I9795" s="47"/>
    </row>
    <row r="9796" spans="2:9" ht="20.100000000000001" hidden="1" customHeight="1" x14ac:dyDescent="0.25">
      <c r="B9796" s="48"/>
      <c r="C9796" s="49"/>
      <c r="D9796" s="49"/>
      <c r="E9796" s="49"/>
      <c r="F9796" s="49"/>
      <c r="G9796" s="50"/>
      <c r="H9796" s="47"/>
      <c r="I9796" s="47"/>
    </row>
    <row r="9797" spans="2:9" ht="20.100000000000001" hidden="1" customHeight="1" x14ac:dyDescent="0.25">
      <c r="B9797" s="48"/>
      <c r="C9797" s="49"/>
      <c r="D9797" s="49"/>
      <c r="E9797" s="49"/>
      <c r="F9797" s="49"/>
      <c r="G9797" s="50"/>
      <c r="H9797" s="47"/>
      <c r="I9797" s="47"/>
    </row>
    <row r="9798" spans="2:9" ht="20.100000000000001" hidden="1" customHeight="1" x14ac:dyDescent="0.25">
      <c r="B9798" s="48"/>
      <c r="C9798" s="49"/>
      <c r="D9798" s="49"/>
      <c r="E9798" s="49"/>
      <c r="F9798" s="49"/>
      <c r="G9798" s="50"/>
      <c r="H9798" s="47"/>
      <c r="I9798" s="47"/>
    </row>
    <row r="9799" spans="2:9" ht="20.100000000000001" hidden="1" customHeight="1" x14ac:dyDescent="0.25">
      <c r="B9799" s="48"/>
      <c r="C9799" s="49"/>
      <c r="D9799" s="49"/>
      <c r="E9799" s="49"/>
      <c r="F9799" s="49"/>
      <c r="G9799" s="50"/>
      <c r="H9799" s="47"/>
      <c r="I9799" s="47"/>
    </row>
    <row r="9800" spans="2:9" ht="20.100000000000001" hidden="1" customHeight="1" x14ac:dyDescent="0.25">
      <c r="B9800" s="48"/>
      <c r="C9800" s="49"/>
      <c r="D9800" s="49"/>
      <c r="E9800" s="49"/>
      <c r="F9800" s="49"/>
      <c r="G9800" s="50"/>
      <c r="H9800" s="47"/>
      <c r="I9800" s="47"/>
    </row>
    <row r="9801" spans="2:9" ht="20.100000000000001" hidden="1" customHeight="1" x14ac:dyDescent="0.25">
      <c r="B9801" s="48"/>
      <c r="C9801" s="49"/>
      <c r="D9801" s="49"/>
      <c r="E9801" s="49"/>
      <c r="F9801" s="49"/>
      <c r="G9801" s="50"/>
      <c r="H9801" s="47"/>
      <c r="I9801" s="47"/>
    </row>
    <row r="9802" spans="2:9" ht="20.100000000000001" hidden="1" customHeight="1" x14ac:dyDescent="0.25">
      <c r="B9802" s="48"/>
      <c r="C9802" s="49"/>
      <c r="D9802" s="49"/>
      <c r="E9802" s="49"/>
      <c r="F9802" s="49"/>
      <c r="G9802" s="50"/>
      <c r="H9802" s="47"/>
      <c r="I9802" s="47"/>
    </row>
    <row r="9803" spans="2:9" ht="20.100000000000001" hidden="1" customHeight="1" x14ac:dyDescent="0.25">
      <c r="B9803" s="48"/>
      <c r="C9803" s="49"/>
      <c r="D9803" s="49"/>
      <c r="E9803" s="49"/>
      <c r="F9803" s="49"/>
      <c r="G9803" s="50"/>
      <c r="H9803" s="47"/>
      <c r="I9803" s="47"/>
    </row>
    <row r="9804" spans="2:9" ht="20.100000000000001" hidden="1" customHeight="1" x14ac:dyDescent="0.25">
      <c r="B9804" s="48"/>
      <c r="C9804" s="49"/>
      <c r="D9804" s="49"/>
      <c r="E9804" s="49"/>
      <c r="F9804" s="49"/>
      <c r="G9804" s="50"/>
      <c r="H9804" s="47"/>
      <c r="I9804" s="47"/>
    </row>
    <row r="9805" spans="2:9" ht="20.100000000000001" hidden="1" customHeight="1" x14ac:dyDescent="0.25">
      <c r="B9805" s="48"/>
      <c r="C9805" s="49"/>
      <c r="D9805" s="49"/>
      <c r="E9805" s="49"/>
      <c r="F9805" s="49"/>
      <c r="G9805" s="50"/>
      <c r="H9805" s="47"/>
      <c r="I9805" s="47"/>
    </row>
    <row r="9806" spans="2:9" ht="20.100000000000001" hidden="1" customHeight="1" x14ac:dyDescent="0.25">
      <c r="B9806" s="48"/>
      <c r="C9806" s="49"/>
      <c r="D9806" s="49"/>
      <c r="E9806" s="49"/>
      <c r="F9806" s="49"/>
      <c r="G9806" s="50"/>
      <c r="H9806" s="47"/>
      <c r="I9806" s="47"/>
    </row>
    <row r="9807" spans="2:9" ht="20.100000000000001" hidden="1" customHeight="1" x14ac:dyDescent="0.25">
      <c r="B9807" s="48"/>
      <c r="C9807" s="49"/>
      <c r="D9807" s="49"/>
      <c r="E9807" s="49"/>
      <c r="F9807" s="49"/>
      <c r="G9807" s="50"/>
      <c r="H9807" s="47"/>
      <c r="I9807" s="47"/>
    </row>
    <row r="9808" spans="2:9" ht="20.100000000000001" hidden="1" customHeight="1" x14ac:dyDescent="0.25">
      <c r="B9808" s="48"/>
      <c r="C9808" s="49"/>
      <c r="D9808" s="49"/>
      <c r="E9808" s="49"/>
      <c r="F9808" s="49"/>
      <c r="G9808" s="50"/>
      <c r="H9808" s="47"/>
      <c r="I9808" s="47"/>
    </row>
    <row r="9809" spans="2:9" ht="20.100000000000001" hidden="1" customHeight="1" x14ac:dyDescent="0.25">
      <c r="B9809" s="48"/>
      <c r="C9809" s="49"/>
      <c r="D9809" s="49"/>
      <c r="E9809" s="49"/>
      <c r="F9809" s="49"/>
      <c r="G9809" s="50"/>
      <c r="H9809" s="47"/>
      <c r="I9809" s="47"/>
    </row>
    <row r="9810" spans="2:9" ht="20.100000000000001" hidden="1" customHeight="1" x14ac:dyDescent="0.25">
      <c r="B9810" s="48"/>
      <c r="C9810" s="49"/>
      <c r="D9810" s="49"/>
      <c r="E9810" s="49"/>
      <c r="F9810" s="49"/>
      <c r="G9810" s="50"/>
      <c r="H9810" s="47"/>
      <c r="I9810" s="47"/>
    </row>
    <row r="9811" spans="2:9" ht="20.100000000000001" hidden="1" customHeight="1" x14ac:dyDescent="0.25">
      <c r="B9811" s="48"/>
      <c r="C9811" s="49"/>
      <c r="D9811" s="49"/>
      <c r="E9811" s="49"/>
      <c r="F9811" s="49"/>
      <c r="G9811" s="50"/>
      <c r="H9811" s="47"/>
      <c r="I9811" s="47"/>
    </row>
    <row r="9812" spans="2:9" ht="20.100000000000001" hidden="1" customHeight="1" x14ac:dyDescent="0.25">
      <c r="B9812" s="48"/>
      <c r="C9812" s="49"/>
      <c r="D9812" s="49"/>
      <c r="E9812" s="49"/>
      <c r="F9812" s="49"/>
      <c r="G9812" s="50"/>
      <c r="H9812" s="47"/>
      <c r="I9812" s="47"/>
    </row>
    <row r="9813" spans="2:9" ht="20.100000000000001" hidden="1" customHeight="1" x14ac:dyDescent="0.25">
      <c r="B9813" s="48"/>
      <c r="C9813" s="49"/>
      <c r="D9813" s="49"/>
      <c r="E9813" s="49"/>
      <c r="F9813" s="49"/>
      <c r="G9813" s="50"/>
      <c r="H9813" s="47"/>
      <c r="I9813" s="47"/>
    </row>
    <row r="9814" spans="2:9" ht="20.100000000000001" hidden="1" customHeight="1" x14ac:dyDescent="0.25">
      <c r="B9814" s="48"/>
      <c r="C9814" s="49"/>
      <c r="D9814" s="49"/>
      <c r="E9814" s="49"/>
      <c r="F9814" s="49"/>
      <c r="G9814" s="50"/>
      <c r="H9814" s="47"/>
      <c r="I9814" s="47"/>
    </row>
    <row r="9815" spans="2:9" ht="20.100000000000001" hidden="1" customHeight="1" x14ac:dyDescent="0.25">
      <c r="B9815" s="48"/>
      <c r="C9815" s="49"/>
      <c r="D9815" s="49"/>
      <c r="E9815" s="49"/>
      <c r="F9815" s="49"/>
      <c r="G9815" s="50"/>
      <c r="H9815" s="47"/>
      <c r="I9815" s="47"/>
    </row>
    <row r="9816" spans="2:9" ht="20.100000000000001" hidden="1" customHeight="1" x14ac:dyDescent="0.25">
      <c r="B9816" s="48"/>
      <c r="C9816" s="49"/>
      <c r="D9816" s="49"/>
      <c r="E9816" s="49"/>
      <c r="F9816" s="49"/>
      <c r="G9816" s="50"/>
      <c r="H9816" s="47"/>
      <c r="I9816" s="47"/>
    </row>
    <row r="9817" spans="2:9" ht="20.100000000000001" hidden="1" customHeight="1" x14ac:dyDescent="0.25">
      <c r="B9817" s="48"/>
      <c r="C9817" s="49"/>
      <c r="D9817" s="49"/>
      <c r="E9817" s="49"/>
      <c r="F9817" s="49"/>
      <c r="G9817" s="50"/>
      <c r="H9817" s="47"/>
      <c r="I9817" s="47"/>
    </row>
    <row r="9818" spans="2:9" ht="20.100000000000001" hidden="1" customHeight="1" x14ac:dyDescent="0.25">
      <c r="B9818" s="48"/>
      <c r="C9818" s="49"/>
      <c r="D9818" s="49"/>
      <c r="E9818" s="49"/>
      <c r="F9818" s="49"/>
      <c r="G9818" s="50"/>
      <c r="H9818" s="47"/>
      <c r="I9818" s="47"/>
    </row>
    <row r="9819" spans="2:9" ht="20.100000000000001" hidden="1" customHeight="1" x14ac:dyDescent="0.25">
      <c r="B9819" s="48"/>
      <c r="C9819" s="49"/>
      <c r="D9819" s="49"/>
      <c r="E9819" s="49"/>
      <c r="F9819" s="49"/>
      <c r="G9819" s="50"/>
      <c r="H9819" s="47"/>
      <c r="I9819" s="47"/>
    </row>
    <row r="9820" spans="2:9" ht="20.100000000000001" hidden="1" customHeight="1" x14ac:dyDescent="0.25">
      <c r="B9820" s="48"/>
      <c r="C9820" s="49"/>
      <c r="D9820" s="49"/>
      <c r="E9820" s="49"/>
      <c r="F9820" s="49"/>
      <c r="G9820" s="50"/>
      <c r="H9820" s="47"/>
      <c r="I9820" s="47"/>
    </row>
    <row r="9821" spans="2:9" ht="20.100000000000001" hidden="1" customHeight="1" x14ac:dyDescent="0.25">
      <c r="B9821" s="48"/>
      <c r="C9821" s="49"/>
      <c r="D9821" s="49"/>
      <c r="E9821" s="49"/>
      <c r="F9821" s="49"/>
      <c r="G9821" s="50"/>
      <c r="H9821" s="47"/>
      <c r="I9821" s="47"/>
    </row>
    <row r="9822" spans="2:9" ht="20.100000000000001" hidden="1" customHeight="1" x14ac:dyDescent="0.25">
      <c r="B9822" s="48"/>
      <c r="C9822" s="49"/>
      <c r="D9822" s="49"/>
      <c r="E9822" s="49"/>
      <c r="F9822" s="49"/>
      <c r="G9822" s="50"/>
      <c r="H9822" s="47"/>
      <c r="I9822" s="47"/>
    </row>
    <row r="9823" spans="2:9" ht="20.100000000000001" hidden="1" customHeight="1" x14ac:dyDescent="0.25">
      <c r="B9823" s="48"/>
      <c r="C9823" s="49"/>
      <c r="D9823" s="49"/>
      <c r="E9823" s="49"/>
      <c r="F9823" s="49"/>
      <c r="G9823" s="50"/>
      <c r="H9823" s="47"/>
      <c r="I9823" s="47"/>
    </row>
    <row r="9824" spans="2:9" ht="20.100000000000001" hidden="1" customHeight="1" x14ac:dyDescent="0.25">
      <c r="B9824" s="48"/>
      <c r="C9824" s="49"/>
      <c r="D9824" s="49"/>
      <c r="E9824" s="49"/>
      <c r="F9824" s="49"/>
      <c r="G9824" s="50"/>
      <c r="H9824" s="47"/>
      <c r="I9824" s="47"/>
    </row>
    <row r="9825" spans="2:9" ht="20.100000000000001" hidden="1" customHeight="1" x14ac:dyDescent="0.25">
      <c r="B9825" s="48"/>
      <c r="C9825" s="49"/>
      <c r="D9825" s="49"/>
      <c r="E9825" s="49"/>
      <c r="F9825" s="49"/>
      <c r="G9825" s="50"/>
      <c r="H9825" s="47"/>
      <c r="I9825" s="47"/>
    </row>
    <row r="9826" spans="2:9" ht="20.100000000000001" hidden="1" customHeight="1" x14ac:dyDescent="0.25">
      <c r="B9826" s="48"/>
      <c r="C9826" s="49"/>
      <c r="D9826" s="49"/>
      <c r="E9826" s="49"/>
      <c r="F9826" s="49"/>
      <c r="G9826" s="50"/>
      <c r="H9826" s="47"/>
      <c r="I9826" s="47"/>
    </row>
    <row r="9827" spans="2:9" ht="20.100000000000001" hidden="1" customHeight="1" x14ac:dyDescent="0.25">
      <c r="B9827" s="48"/>
      <c r="C9827" s="49"/>
      <c r="D9827" s="49"/>
      <c r="E9827" s="49"/>
      <c r="F9827" s="49"/>
      <c r="G9827" s="50"/>
      <c r="H9827" s="47"/>
      <c r="I9827" s="47"/>
    </row>
    <row r="9828" spans="2:9" ht="20.100000000000001" hidden="1" customHeight="1" x14ac:dyDescent="0.25">
      <c r="B9828" s="48"/>
      <c r="C9828" s="49"/>
      <c r="D9828" s="49"/>
      <c r="E9828" s="49"/>
      <c r="F9828" s="49"/>
      <c r="G9828" s="50"/>
      <c r="H9828" s="47"/>
      <c r="I9828" s="47"/>
    </row>
    <row r="9829" spans="2:9" ht="20.100000000000001" hidden="1" customHeight="1" x14ac:dyDescent="0.25">
      <c r="B9829" s="48"/>
      <c r="C9829" s="49"/>
      <c r="D9829" s="49"/>
      <c r="E9829" s="49"/>
      <c r="F9829" s="49"/>
      <c r="G9829" s="50"/>
      <c r="H9829" s="47"/>
      <c r="I9829" s="47"/>
    </row>
    <row r="9830" spans="2:9" ht="20.100000000000001" hidden="1" customHeight="1" x14ac:dyDescent="0.25">
      <c r="B9830" s="48"/>
      <c r="C9830" s="49"/>
      <c r="D9830" s="49"/>
      <c r="E9830" s="49"/>
      <c r="F9830" s="49"/>
      <c r="G9830" s="50"/>
      <c r="H9830" s="47"/>
      <c r="I9830" s="47"/>
    </row>
    <row r="9831" spans="2:9" ht="20.100000000000001" hidden="1" customHeight="1" x14ac:dyDescent="0.25">
      <c r="B9831" s="48"/>
      <c r="C9831" s="49"/>
      <c r="D9831" s="49"/>
      <c r="E9831" s="49"/>
      <c r="F9831" s="49"/>
      <c r="G9831" s="50"/>
      <c r="H9831" s="47"/>
      <c r="I9831" s="47"/>
    </row>
    <row r="9832" spans="2:9" ht="20.100000000000001" hidden="1" customHeight="1" x14ac:dyDescent="0.25">
      <c r="B9832" s="48"/>
      <c r="C9832" s="49"/>
      <c r="D9832" s="49"/>
      <c r="E9832" s="49"/>
      <c r="F9832" s="49"/>
      <c r="G9832" s="50"/>
      <c r="H9832" s="47"/>
      <c r="I9832" s="47"/>
    </row>
    <row r="9833" spans="2:9" ht="20.100000000000001" hidden="1" customHeight="1" x14ac:dyDescent="0.25">
      <c r="B9833" s="48"/>
      <c r="C9833" s="49"/>
      <c r="D9833" s="49"/>
      <c r="E9833" s="49"/>
      <c r="F9833" s="49"/>
      <c r="G9833" s="50"/>
      <c r="H9833" s="47"/>
      <c r="I9833" s="47"/>
    </row>
    <row r="9834" spans="2:9" ht="20.100000000000001" hidden="1" customHeight="1" x14ac:dyDescent="0.25">
      <c r="B9834" s="48"/>
      <c r="C9834" s="49"/>
      <c r="D9834" s="49"/>
      <c r="E9834" s="49"/>
      <c r="F9834" s="49"/>
      <c r="G9834" s="50"/>
      <c r="H9834" s="47"/>
      <c r="I9834" s="47"/>
    </row>
    <row r="9835" spans="2:9" ht="20.100000000000001" hidden="1" customHeight="1" x14ac:dyDescent="0.25">
      <c r="B9835" s="48"/>
      <c r="C9835" s="49"/>
      <c r="D9835" s="49"/>
      <c r="E9835" s="49"/>
      <c r="F9835" s="49"/>
      <c r="G9835" s="50"/>
      <c r="H9835" s="47"/>
      <c r="I9835" s="47"/>
    </row>
    <row r="9836" spans="2:9" ht="20.100000000000001" hidden="1" customHeight="1" x14ac:dyDescent="0.25">
      <c r="B9836" s="48"/>
      <c r="C9836" s="49"/>
      <c r="D9836" s="49"/>
      <c r="E9836" s="49"/>
      <c r="F9836" s="49"/>
      <c r="G9836" s="50"/>
      <c r="H9836" s="47"/>
      <c r="I9836" s="47"/>
    </row>
    <row r="9837" spans="2:9" ht="20.100000000000001" hidden="1" customHeight="1" x14ac:dyDescent="0.25">
      <c r="B9837" s="48"/>
      <c r="C9837" s="49"/>
      <c r="D9837" s="49"/>
      <c r="E9837" s="49"/>
      <c r="F9837" s="49"/>
      <c r="G9837" s="50"/>
      <c r="H9837" s="47"/>
      <c r="I9837" s="47"/>
    </row>
    <row r="9838" spans="2:9" ht="20.100000000000001" hidden="1" customHeight="1" x14ac:dyDescent="0.25">
      <c r="B9838" s="48"/>
      <c r="C9838" s="49"/>
      <c r="D9838" s="49"/>
      <c r="E9838" s="49"/>
      <c r="F9838" s="49"/>
      <c r="G9838" s="50"/>
      <c r="H9838" s="47"/>
      <c r="I9838" s="47"/>
    </row>
    <row r="9839" spans="2:9" ht="20.100000000000001" hidden="1" customHeight="1" x14ac:dyDescent="0.25">
      <c r="B9839" s="48"/>
      <c r="C9839" s="49"/>
      <c r="D9839" s="49"/>
      <c r="E9839" s="49"/>
      <c r="F9839" s="49"/>
      <c r="G9839" s="50"/>
      <c r="H9839" s="47"/>
      <c r="I9839" s="47"/>
    </row>
    <row r="9840" spans="2:9" ht="20.100000000000001" hidden="1" customHeight="1" x14ac:dyDescent="0.25">
      <c r="B9840" s="48"/>
      <c r="C9840" s="49"/>
      <c r="D9840" s="49"/>
      <c r="E9840" s="49"/>
      <c r="F9840" s="49"/>
      <c r="G9840" s="50"/>
      <c r="H9840" s="47"/>
      <c r="I9840" s="47"/>
    </row>
    <row r="9841" spans="2:9" ht="20.100000000000001" hidden="1" customHeight="1" x14ac:dyDescent="0.25">
      <c r="B9841" s="48"/>
      <c r="C9841" s="49"/>
      <c r="D9841" s="49"/>
      <c r="E9841" s="49"/>
      <c r="F9841" s="49"/>
      <c r="G9841" s="50"/>
      <c r="H9841" s="47"/>
      <c r="I9841" s="47"/>
    </row>
    <row r="9842" spans="2:9" ht="20.100000000000001" hidden="1" customHeight="1" x14ac:dyDescent="0.25">
      <c r="B9842" s="48"/>
      <c r="C9842" s="49"/>
      <c r="D9842" s="49"/>
      <c r="E9842" s="49"/>
      <c r="F9842" s="49"/>
      <c r="G9842" s="50"/>
      <c r="H9842" s="47"/>
      <c r="I9842" s="47"/>
    </row>
    <row r="9843" spans="2:9" ht="20.100000000000001" hidden="1" customHeight="1" x14ac:dyDescent="0.25">
      <c r="B9843" s="48"/>
      <c r="C9843" s="49"/>
      <c r="D9843" s="49"/>
      <c r="E9843" s="49"/>
      <c r="F9843" s="49"/>
      <c r="G9843" s="50"/>
      <c r="H9843" s="47"/>
      <c r="I9843" s="47"/>
    </row>
    <row r="9844" spans="2:9" ht="20.100000000000001" hidden="1" customHeight="1" x14ac:dyDescent="0.25">
      <c r="B9844" s="48"/>
      <c r="C9844" s="49"/>
      <c r="D9844" s="49"/>
      <c r="E9844" s="49"/>
      <c r="F9844" s="49"/>
      <c r="G9844" s="50"/>
      <c r="H9844" s="47"/>
      <c r="I9844" s="47"/>
    </row>
    <row r="9845" spans="2:9" ht="20.100000000000001" hidden="1" customHeight="1" x14ac:dyDescent="0.25">
      <c r="B9845" s="48"/>
      <c r="C9845" s="49"/>
      <c r="D9845" s="49"/>
      <c r="E9845" s="49"/>
      <c r="F9845" s="49"/>
      <c r="G9845" s="50"/>
      <c r="H9845" s="47"/>
      <c r="I9845" s="47"/>
    </row>
    <row r="9846" spans="2:9" ht="20.100000000000001" hidden="1" customHeight="1" x14ac:dyDescent="0.25">
      <c r="B9846" s="48"/>
      <c r="C9846" s="49"/>
      <c r="D9846" s="49"/>
      <c r="E9846" s="49"/>
      <c r="F9846" s="49"/>
      <c r="G9846" s="50"/>
      <c r="H9846" s="47"/>
      <c r="I9846" s="47"/>
    </row>
    <row r="9847" spans="2:9" ht="20.100000000000001" hidden="1" customHeight="1" x14ac:dyDescent="0.25">
      <c r="B9847" s="48"/>
      <c r="C9847" s="49"/>
      <c r="D9847" s="49"/>
      <c r="E9847" s="49"/>
      <c r="F9847" s="49"/>
      <c r="G9847" s="50"/>
      <c r="H9847" s="47"/>
      <c r="I9847" s="47"/>
    </row>
    <row r="9848" spans="2:9" ht="20.100000000000001" hidden="1" customHeight="1" x14ac:dyDescent="0.25">
      <c r="B9848" s="48"/>
      <c r="C9848" s="49"/>
      <c r="D9848" s="49"/>
      <c r="E9848" s="49"/>
      <c r="F9848" s="49"/>
      <c r="G9848" s="50"/>
      <c r="H9848" s="47"/>
      <c r="I9848" s="47"/>
    </row>
    <row r="9849" spans="2:9" ht="20.100000000000001" hidden="1" customHeight="1" x14ac:dyDescent="0.25">
      <c r="B9849" s="48"/>
      <c r="C9849" s="49"/>
      <c r="D9849" s="49"/>
      <c r="E9849" s="49"/>
      <c r="F9849" s="49"/>
      <c r="G9849" s="50"/>
      <c r="H9849" s="47"/>
      <c r="I9849" s="47"/>
    </row>
    <row r="9850" spans="2:9" ht="20.100000000000001" hidden="1" customHeight="1" x14ac:dyDescent="0.25">
      <c r="B9850" s="48"/>
      <c r="C9850" s="49"/>
      <c r="D9850" s="49"/>
      <c r="E9850" s="49"/>
      <c r="F9850" s="49"/>
      <c r="G9850" s="50"/>
      <c r="H9850" s="47"/>
      <c r="I9850" s="47"/>
    </row>
    <row r="9851" spans="2:9" ht="20.100000000000001" hidden="1" customHeight="1" x14ac:dyDescent="0.25">
      <c r="B9851" s="48"/>
      <c r="C9851" s="49"/>
      <c r="D9851" s="49"/>
      <c r="E9851" s="49"/>
      <c r="F9851" s="49"/>
      <c r="G9851" s="50"/>
      <c r="H9851" s="47"/>
      <c r="I9851" s="47"/>
    </row>
    <row r="9852" spans="2:9" ht="20.100000000000001" hidden="1" customHeight="1" x14ac:dyDescent="0.25">
      <c r="B9852" s="48"/>
      <c r="C9852" s="49"/>
      <c r="D9852" s="49"/>
      <c r="E9852" s="49"/>
      <c r="F9852" s="49"/>
      <c r="G9852" s="50"/>
      <c r="H9852" s="47"/>
      <c r="I9852" s="47"/>
    </row>
    <row r="9853" spans="2:9" ht="20.100000000000001" hidden="1" customHeight="1" x14ac:dyDescent="0.25">
      <c r="B9853" s="48"/>
      <c r="C9853" s="49"/>
      <c r="D9853" s="49"/>
      <c r="E9853" s="49"/>
      <c r="F9853" s="49"/>
      <c r="G9853" s="50"/>
      <c r="H9853" s="47"/>
      <c r="I9853" s="47"/>
    </row>
    <row r="9854" spans="2:9" ht="20.100000000000001" hidden="1" customHeight="1" x14ac:dyDescent="0.25">
      <c r="B9854" s="48"/>
      <c r="C9854" s="49"/>
      <c r="D9854" s="49"/>
      <c r="E9854" s="49"/>
      <c r="F9854" s="49"/>
      <c r="G9854" s="50"/>
      <c r="H9854" s="47"/>
      <c r="I9854" s="47"/>
    </row>
    <row r="9855" spans="2:9" ht="20.100000000000001" hidden="1" customHeight="1" x14ac:dyDescent="0.25">
      <c r="B9855" s="48"/>
      <c r="C9855" s="49"/>
      <c r="D9855" s="49"/>
      <c r="E9855" s="49"/>
      <c r="F9855" s="49"/>
      <c r="G9855" s="50"/>
      <c r="H9855" s="47"/>
      <c r="I9855" s="47"/>
    </row>
    <row r="9856" spans="2:9" ht="20.100000000000001" hidden="1" customHeight="1" x14ac:dyDescent="0.25">
      <c r="B9856" s="48"/>
      <c r="C9856" s="49"/>
      <c r="D9856" s="49"/>
      <c r="E9856" s="49"/>
      <c r="F9856" s="49"/>
      <c r="G9856" s="50"/>
      <c r="H9856" s="47"/>
      <c r="I9856" s="47"/>
    </row>
    <row r="9857" spans="2:9" ht="20.100000000000001" hidden="1" customHeight="1" x14ac:dyDescent="0.25">
      <c r="B9857" s="48"/>
      <c r="C9857" s="49"/>
      <c r="D9857" s="49"/>
      <c r="E9857" s="49"/>
      <c r="F9857" s="49"/>
      <c r="G9857" s="50"/>
      <c r="H9857" s="47"/>
      <c r="I9857" s="47"/>
    </row>
    <row r="9858" spans="2:9" ht="20.100000000000001" hidden="1" customHeight="1" x14ac:dyDescent="0.25">
      <c r="B9858" s="48"/>
      <c r="C9858" s="49"/>
      <c r="D9858" s="49"/>
      <c r="E9858" s="49"/>
      <c r="F9858" s="49"/>
      <c r="G9858" s="50"/>
      <c r="H9858" s="47"/>
      <c r="I9858" s="47"/>
    </row>
    <row r="9859" spans="2:9" ht="20.100000000000001" hidden="1" customHeight="1" x14ac:dyDescent="0.25">
      <c r="B9859" s="48"/>
      <c r="C9859" s="49"/>
      <c r="D9859" s="49"/>
      <c r="E9859" s="49"/>
      <c r="F9859" s="49"/>
      <c r="G9859" s="50"/>
      <c r="H9859" s="47"/>
      <c r="I9859" s="47"/>
    </row>
    <row r="9860" spans="2:9" ht="20.100000000000001" hidden="1" customHeight="1" x14ac:dyDescent="0.25">
      <c r="B9860" s="48"/>
      <c r="C9860" s="49"/>
      <c r="D9860" s="49"/>
      <c r="E9860" s="49"/>
      <c r="F9860" s="49"/>
      <c r="G9860" s="50"/>
      <c r="H9860" s="47"/>
      <c r="I9860" s="47"/>
    </row>
    <row r="9861" spans="2:9" ht="20.100000000000001" hidden="1" customHeight="1" x14ac:dyDescent="0.25">
      <c r="B9861" s="48"/>
      <c r="C9861" s="49"/>
      <c r="D9861" s="49"/>
      <c r="E9861" s="49"/>
      <c r="F9861" s="49"/>
      <c r="G9861" s="50"/>
      <c r="H9861" s="47"/>
      <c r="I9861" s="47"/>
    </row>
    <row r="9862" spans="2:9" ht="20.100000000000001" hidden="1" customHeight="1" x14ac:dyDescent="0.25">
      <c r="B9862" s="48"/>
      <c r="C9862" s="49"/>
      <c r="D9862" s="49"/>
      <c r="E9862" s="49"/>
      <c r="F9862" s="49"/>
      <c r="G9862" s="50"/>
      <c r="H9862" s="47"/>
      <c r="I9862" s="47"/>
    </row>
    <row r="9863" spans="2:9" ht="20.100000000000001" hidden="1" customHeight="1" x14ac:dyDescent="0.25">
      <c r="B9863" s="48"/>
      <c r="C9863" s="49"/>
      <c r="D9863" s="49"/>
      <c r="E9863" s="49"/>
      <c r="F9863" s="49"/>
      <c r="G9863" s="50"/>
      <c r="H9863" s="47"/>
      <c r="I9863" s="47"/>
    </row>
    <row r="9864" spans="2:9" ht="20.100000000000001" hidden="1" customHeight="1" x14ac:dyDescent="0.25">
      <c r="B9864" s="48"/>
      <c r="C9864" s="49"/>
      <c r="D9864" s="49"/>
      <c r="E9864" s="49"/>
      <c r="F9864" s="49"/>
      <c r="G9864" s="50"/>
      <c r="H9864" s="47"/>
      <c r="I9864" s="47"/>
    </row>
    <row r="9865" spans="2:9" ht="20.100000000000001" hidden="1" customHeight="1" x14ac:dyDescent="0.25">
      <c r="B9865" s="48"/>
      <c r="C9865" s="49"/>
      <c r="D9865" s="49"/>
      <c r="E9865" s="49"/>
      <c r="F9865" s="49"/>
      <c r="G9865" s="50"/>
      <c r="H9865" s="47"/>
      <c r="I9865" s="47"/>
    </row>
    <row r="9866" spans="2:9" ht="20.100000000000001" hidden="1" customHeight="1" x14ac:dyDescent="0.25">
      <c r="B9866" s="48"/>
      <c r="C9866" s="49"/>
      <c r="D9866" s="49"/>
      <c r="E9866" s="49"/>
      <c r="F9866" s="49"/>
      <c r="G9866" s="50"/>
      <c r="H9866" s="47"/>
      <c r="I9866" s="47"/>
    </row>
    <row r="9867" spans="2:9" ht="20.100000000000001" hidden="1" customHeight="1" x14ac:dyDescent="0.25">
      <c r="B9867" s="48"/>
      <c r="C9867" s="49"/>
      <c r="D9867" s="49"/>
      <c r="E9867" s="49"/>
      <c r="F9867" s="49"/>
      <c r="G9867" s="50"/>
      <c r="H9867" s="47"/>
      <c r="I9867" s="47"/>
    </row>
    <row r="9868" spans="2:9" ht="20.100000000000001" hidden="1" customHeight="1" x14ac:dyDescent="0.25">
      <c r="B9868" s="48"/>
      <c r="C9868" s="49"/>
      <c r="D9868" s="49"/>
      <c r="E9868" s="49"/>
      <c r="F9868" s="49"/>
      <c r="G9868" s="50"/>
      <c r="H9868" s="47"/>
      <c r="I9868" s="47"/>
    </row>
    <row r="9869" spans="2:9" ht="20.100000000000001" hidden="1" customHeight="1" x14ac:dyDescent="0.25">
      <c r="B9869" s="48"/>
      <c r="C9869" s="49"/>
      <c r="D9869" s="49"/>
      <c r="E9869" s="49"/>
      <c r="F9869" s="49"/>
      <c r="G9869" s="50"/>
      <c r="H9869" s="47"/>
      <c r="I9869" s="47"/>
    </row>
    <row r="9870" spans="2:9" ht="20.100000000000001" hidden="1" customHeight="1" x14ac:dyDescent="0.25">
      <c r="B9870" s="48"/>
      <c r="C9870" s="49"/>
      <c r="D9870" s="49"/>
      <c r="E9870" s="49"/>
      <c r="F9870" s="49"/>
      <c r="G9870" s="50"/>
      <c r="H9870" s="47"/>
      <c r="I9870" s="47"/>
    </row>
    <row r="9871" spans="2:9" ht="20.100000000000001" hidden="1" customHeight="1" x14ac:dyDescent="0.25">
      <c r="B9871" s="48"/>
      <c r="C9871" s="49"/>
      <c r="D9871" s="49"/>
      <c r="E9871" s="49"/>
      <c r="F9871" s="49"/>
      <c r="G9871" s="50"/>
      <c r="H9871" s="47"/>
      <c r="I9871" s="47"/>
    </row>
    <row r="9872" spans="2:9" ht="20.100000000000001" hidden="1" customHeight="1" x14ac:dyDescent="0.25">
      <c r="B9872" s="48"/>
      <c r="C9872" s="49"/>
      <c r="D9872" s="49"/>
      <c r="E9872" s="49"/>
      <c r="F9872" s="49"/>
      <c r="G9872" s="50"/>
      <c r="H9872" s="47"/>
      <c r="I9872" s="47"/>
    </row>
    <row r="9873" spans="2:9" ht="20.100000000000001" hidden="1" customHeight="1" x14ac:dyDescent="0.25">
      <c r="B9873" s="48"/>
      <c r="C9873" s="49"/>
      <c r="D9873" s="49"/>
      <c r="E9873" s="49"/>
      <c r="F9873" s="49"/>
      <c r="G9873" s="50"/>
      <c r="H9873" s="47"/>
      <c r="I9873" s="47"/>
    </row>
    <row r="9874" spans="2:9" ht="20.100000000000001" hidden="1" customHeight="1" x14ac:dyDescent="0.25">
      <c r="B9874" s="48"/>
      <c r="C9874" s="49"/>
      <c r="D9874" s="49"/>
      <c r="E9874" s="49"/>
      <c r="F9874" s="49"/>
      <c r="G9874" s="50"/>
      <c r="H9874" s="47"/>
      <c r="I9874" s="47"/>
    </row>
    <row r="9875" spans="2:9" ht="20.100000000000001" hidden="1" customHeight="1" x14ac:dyDescent="0.25">
      <c r="B9875" s="48"/>
      <c r="C9875" s="49"/>
      <c r="D9875" s="49"/>
      <c r="E9875" s="49"/>
      <c r="F9875" s="49"/>
      <c r="G9875" s="50"/>
      <c r="H9875" s="47"/>
      <c r="I9875" s="47"/>
    </row>
    <row r="9876" spans="2:9" ht="20.100000000000001" hidden="1" customHeight="1" x14ac:dyDescent="0.25">
      <c r="B9876" s="48"/>
      <c r="C9876" s="49"/>
      <c r="D9876" s="49"/>
      <c r="E9876" s="49"/>
      <c r="F9876" s="49"/>
      <c r="G9876" s="50"/>
      <c r="H9876" s="47"/>
      <c r="I9876" s="47"/>
    </row>
    <row r="9877" spans="2:9" ht="20.100000000000001" hidden="1" customHeight="1" x14ac:dyDescent="0.25">
      <c r="B9877" s="48"/>
      <c r="C9877" s="49"/>
      <c r="D9877" s="49"/>
      <c r="E9877" s="49"/>
      <c r="F9877" s="49"/>
      <c r="G9877" s="50"/>
      <c r="H9877" s="47"/>
      <c r="I9877" s="47"/>
    </row>
    <row r="9878" spans="2:9" ht="20.100000000000001" hidden="1" customHeight="1" x14ac:dyDescent="0.25">
      <c r="B9878" s="48"/>
      <c r="C9878" s="49"/>
      <c r="D9878" s="49"/>
      <c r="E9878" s="49"/>
      <c r="F9878" s="49"/>
      <c r="G9878" s="50"/>
      <c r="H9878" s="47"/>
      <c r="I9878" s="47"/>
    </row>
    <row r="9879" spans="2:9" ht="20.100000000000001" hidden="1" customHeight="1" x14ac:dyDescent="0.25">
      <c r="B9879" s="48"/>
      <c r="C9879" s="49"/>
      <c r="D9879" s="49"/>
      <c r="E9879" s="49"/>
      <c r="F9879" s="49"/>
      <c r="G9879" s="50"/>
      <c r="H9879" s="47"/>
      <c r="I9879" s="47"/>
    </row>
    <row r="9880" spans="2:9" ht="20.100000000000001" hidden="1" customHeight="1" x14ac:dyDescent="0.25">
      <c r="B9880" s="48"/>
      <c r="C9880" s="49"/>
      <c r="D9880" s="49"/>
      <c r="E9880" s="49"/>
      <c r="F9880" s="49"/>
      <c r="G9880" s="50"/>
      <c r="H9880" s="47"/>
      <c r="I9880" s="47"/>
    </row>
    <row r="9881" spans="2:9" ht="20.100000000000001" hidden="1" customHeight="1" x14ac:dyDescent="0.25">
      <c r="B9881" s="48"/>
      <c r="C9881" s="49"/>
      <c r="D9881" s="49"/>
      <c r="E9881" s="49"/>
      <c r="F9881" s="49"/>
      <c r="G9881" s="50"/>
      <c r="H9881" s="47"/>
      <c r="I9881" s="47"/>
    </row>
    <row r="9882" spans="2:9" ht="20.100000000000001" hidden="1" customHeight="1" x14ac:dyDescent="0.25">
      <c r="B9882" s="48"/>
      <c r="C9882" s="49"/>
      <c r="D9882" s="49"/>
      <c r="E9882" s="49"/>
      <c r="F9882" s="49"/>
      <c r="G9882" s="50"/>
      <c r="H9882" s="47"/>
      <c r="I9882" s="47"/>
    </row>
    <row r="9883" spans="2:9" ht="20.100000000000001" hidden="1" customHeight="1" x14ac:dyDescent="0.25">
      <c r="B9883" s="48"/>
      <c r="C9883" s="49"/>
      <c r="D9883" s="49"/>
      <c r="E9883" s="49"/>
      <c r="F9883" s="49"/>
      <c r="G9883" s="50"/>
      <c r="H9883" s="47"/>
      <c r="I9883" s="47"/>
    </row>
    <row r="9884" spans="2:9" ht="20.100000000000001" hidden="1" customHeight="1" x14ac:dyDescent="0.25">
      <c r="B9884" s="48"/>
      <c r="C9884" s="49"/>
      <c r="D9884" s="49"/>
      <c r="E9884" s="49"/>
      <c r="F9884" s="49"/>
      <c r="G9884" s="50"/>
      <c r="H9884" s="47"/>
      <c r="I9884" s="47"/>
    </row>
    <row r="9885" spans="2:9" ht="20.100000000000001" hidden="1" customHeight="1" x14ac:dyDescent="0.25">
      <c r="B9885" s="48"/>
      <c r="C9885" s="49"/>
      <c r="D9885" s="49"/>
      <c r="E9885" s="49"/>
      <c r="F9885" s="49"/>
      <c r="G9885" s="50"/>
      <c r="H9885" s="47"/>
      <c r="I9885" s="47"/>
    </row>
    <row r="9886" spans="2:9" ht="20.100000000000001" hidden="1" customHeight="1" x14ac:dyDescent="0.25">
      <c r="B9886" s="48"/>
      <c r="C9886" s="49"/>
      <c r="D9886" s="49"/>
      <c r="E9886" s="49"/>
      <c r="F9886" s="49"/>
      <c r="G9886" s="50"/>
      <c r="H9886" s="47"/>
      <c r="I9886" s="47"/>
    </row>
    <row r="9887" spans="2:9" ht="20.100000000000001" hidden="1" customHeight="1" x14ac:dyDescent="0.25">
      <c r="B9887" s="48"/>
      <c r="C9887" s="49"/>
      <c r="D9887" s="49"/>
      <c r="E9887" s="49"/>
      <c r="F9887" s="49"/>
      <c r="G9887" s="50"/>
      <c r="H9887" s="47"/>
      <c r="I9887" s="47"/>
    </row>
    <row r="9888" spans="2:9" ht="20.100000000000001" hidden="1" customHeight="1" x14ac:dyDescent="0.25">
      <c r="B9888" s="48"/>
      <c r="C9888" s="49"/>
      <c r="D9888" s="49"/>
      <c r="E9888" s="49"/>
      <c r="F9888" s="49"/>
      <c r="G9888" s="50"/>
      <c r="H9888" s="47"/>
      <c r="I9888" s="47"/>
    </row>
    <row r="9889" spans="2:9" ht="20.100000000000001" hidden="1" customHeight="1" x14ac:dyDescent="0.25">
      <c r="B9889" s="48"/>
      <c r="C9889" s="49"/>
      <c r="D9889" s="49"/>
      <c r="E9889" s="49"/>
      <c r="F9889" s="49"/>
      <c r="G9889" s="50"/>
      <c r="H9889" s="47"/>
      <c r="I9889" s="47"/>
    </row>
    <row r="9890" spans="2:9" ht="20.100000000000001" hidden="1" customHeight="1" x14ac:dyDescent="0.25">
      <c r="B9890" s="48"/>
      <c r="C9890" s="49"/>
      <c r="D9890" s="49"/>
      <c r="E9890" s="49"/>
      <c r="F9890" s="49"/>
      <c r="G9890" s="50"/>
      <c r="H9890" s="47"/>
      <c r="I9890" s="47"/>
    </row>
    <row r="9891" spans="2:9" ht="20.100000000000001" hidden="1" customHeight="1" x14ac:dyDescent="0.25">
      <c r="B9891" s="48"/>
      <c r="C9891" s="49"/>
      <c r="D9891" s="49"/>
      <c r="E9891" s="49"/>
      <c r="F9891" s="49"/>
      <c r="G9891" s="50"/>
      <c r="H9891" s="47"/>
      <c r="I9891" s="47"/>
    </row>
    <row r="9892" spans="2:9" ht="20.100000000000001" hidden="1" customHeight="1" x14ac:dyDescent="0.25">
      <c r="B9892" s="48"/>
      <c r="C9892" s="49"/>
      <c r="D9892" s="49"/>
      <c r="E9892" s="49"/>
      <c r="F9892" s="49"/>
      <c r="G9892" s="50"/>
      <c r="H9892" s="47"/>
      <c r="I9892" s="47"/>
    </row>
    <row r="9893" spans="2:9" ht="20.100000000000001" hidden="1" customHeight="1" x14ac:dyDescent="0.25">
      <c r="B9893" s="48"/>
      <c r="C9893" s="49"/>
      <c r="D9893" s="49"/>
      <c r="E9893" s="49"/>
      <c r="F9893" s="49"/>
      <c r="G9893" s="50"/>
      <c r="H9893" s="47"/>
      <c r="I9893" s="47"/>
    </row>
    <row r="9894" spans="2:9" ht="20.100000000000001" hidden="1" customHeight="1" x14ac:dyDescent="0.25">
      <c r="B9894" s="48"/>
      <c r="C9894" s="49"/>
      <c r="D9894" s="49"/>
      <c r="E9894" s="49"/>
      <c r="F9894" s="49"/>
      <c r="G9894" s="50"/>
      <c r="H9894" s="47"/>
      <c r="I9894" s="47"/>
    </row>
    <row r="9895" spans="2:9" ht="20.100000000000001" hidden="1" customHeight="1" x14ac:dyDescent="0.25">
      <c r="B9895" s="48"/>
      <c r="C9895" s="49"/>
      <c r="D9895" s="49"/>
      <c r="E9895" s="49"/>
      <c r="F9895" s="49"/>
      <c r="G9895" s="50"/>
      <c r="H9895" s="47"/>
      <c r="I9895" s="47"/>
    </row>
    <row r="9896" spans="2:9" ht="20.100000000000001" hidden="1" customHeight="1" x14ac:dyDescent="0.25">
      <c r="B9896" s="48"/>
      <c r="C9896" s="49"/>
      <c r="D9896" s="49"/>
      <c r="E9896" s="49"/>
      <c r="F9896" s="49"/>
      <c r="G9896" s="50"/>
      <c r="H9896" s="47"/>
      <c r="I9896" s="47"/>
    </row>
    <row r="9897" spans="2:9" ht="20.100000000000001" hidden="1" customHeight="1" x14ac:dyDescent="0.25">
      <c r="B9897" s="48"/>
      <c r="C9897" s="49"/>
      <c r="D9897" s="49"/>
      <c r="E9897" s="49"/>
      <c r="F9897" s="49"/>
      <c r="G9897" s="50"/>
      <c r="H9897" s="47"/>
      <c r="I9897" s="47"/>
    </row>
    <row r="9898" spans="2:9" ht="20.100000000000001" hidden="1" customHeight="1" x14ac:dyDescent="0.25">
      <c r="B9898" s="48"/>
      <c r="C9898" s="49"/>
      <c r="D9898" s="49"/>
      <c r="E9898" s="49"/>
      <c r="F9898" s="49"/>
      <c r="G9898" s="50"/>
      <c r="H9898" s="47"/>
      <c r="I9898" s="47"/>
    </row>
    <row r="9899" spans="2:9" ht="20.100000000000001" hidden="1" customHeight="1" x14ac:dyDescent="0.25">
      <c r="B9899" s="48"/>
      <c r="C9899" s="49"/>
      <c r="D9899" s="49"/>
      <c r="E9899" s="49"/>
      <c r="F9899" s="49"/>
      <c r="G9899" s="50"/>
      <c r="H9899" s="47"/>
      <c r="I9899" s="47"/>
    </row>
    <row r="9900" spans="2:9" ht="20.100000000000001" hidden="1" customHeight="1" x14ac:dyDescent="0.25">
      <c r="B9900" s="48"/>
      <c r="C9900" s="49"/>
      <c r="D9900" s="49"/>
      <c r="E9900" s="49"/>
      <c r="F9900" s="49"/>
      <c r="G9900" s="50"/>
      <c r="H9900" s="47"/>
      <c r="I9900" s="47"/>
    </row>
    <row r="9901" spans="2:9" ht="20.100000000000001" hidden="1" customHeight="1" x14ac:dyDescent="0.25">
      <c r="B9901" s="48"/>
      <c r="C9901" s="49"/>
      <c r="D9901" s="49"/>
      <c r="E9901" s="49"/>
      <c r="F9901" s="49"/>
      <c r="G9901" s="50"/>
      <c r="H9901" s="47"/>
      <c r="I9901" s="47"/>
    </row>
    <row r="9902" spans="2:9" ht="20.100000000000001" hidden="1" customHeight="1" x14ac:dyDescent="0.25">
      <c r="B9902" s="48"/>
      <c r="C9902" s="49"/>
      <c r="D9902" s="49"/>
      <c r="E9902" s="49"/>
      <c r="F9902" s="49"/>
      <c r="G9902" s="50"/>
      <c r="H9902" s="47"/>
      <c r="I9902" s="47"/>
    </row>
    <row r="9903" spans="2:9" ht="20.100000000000001" hidden="1" customHeight="1" x14ac:dyDescent="0.25">
      <c r="B9903" s="48"/>
      <c r="C9903" s="49"/>
      <c r="D9903" s="49"/>
      <c r="E9903" s="49"/>
      <c r="F9903" s="49"/>
      <c r="G9903" s="50"/>
      <c r="H9903" s="47"/>
      <c r="I9903" s="47"/>
    </row>
    <row r="9904" spans="2:9" ht="20.100000000000001" hidden="1" customHeight="1" x14ac:dyDescent="0.25">
      <c r="B9904" s="48"/>
      <c r="C9904" s="49"/>
      <c r="D9904" s="49"/>
      <c r="E9904" s="49"/>
      <c r="F9904" s="49"/>
      <c r="G9904" s="50"/>
      <c r="H9904" s="47"/>
      <c r="I9904" s="47"/>
    </row>
    <row r="9905" spans="2:9" ht="20.100000000000001" hidden="1" customHeight="1" x14ac:dyDescent="0.25">
      <c r="B9905" s="48"/>
      <c r="C9905" s="49"/>
      <c r="D9905" s="49"/>
      <c r="E9905" s="49"/>
      <c r="F9905" s="49"/>
      <c r="G9905" s="50"/>
      <c r="H9905" s="47"/>
      <c r="I9905" s="47"/>
    </row>
    <row r="9906" spans="2:9" ht="20.100000000000001" hidden="1" customHeight="1" x14ac:dyDescent="0.25">
      <c r="B9906" s="48"/>
      <c r="C9906" s="49"/>
      <c r="D9906" s="49"/>
      <c r="E9906" s="49"/>
      <c r="F9906" s="49"/>
      <c r="G9906" s="50"/>
      <c r="H9906" s="47"/>
      <c r="I9906" s="47"/>
    </row>
    <row r="9907" spans="2:9" ht="20.100000000000001" hidden="1" customHeight="1" x14ac:dyDescent="0.25">
      <c r="B9907" s="48"/>
      <c r="C9907" s="49"/>
      <c r="D9907" s="49"/>
      <c r="E9907" s="49"/>
      <c r="F9907" s="49"/>
      <c r="G9907" s="50"/>
      <c r="H9907" s="47"/>
      <c r="I9907" s="47"/>
    </row>
    <row r="9908" spans="2:9" ht="20.100000000000001" hidden="1" customHeight="1" x14ac:dyDescent="0.25">
      <c r="B9908" s="48"/>
      <c r="C9908" s="49"/>
      <c r="D9908" s="49"/>
      <c r="E9908" s="49"/>
      <c r="F9908" s="49"/>
      <c r="G9908" s="50"/>
      <c r="H9908" s="47"/>
      <c r="I9908" s="47"/>
    </row>
    <row r="9909" spans="2:9" ht="20.100000000000001" hidden="1" customHeight="1" x14ac:dyDescent="0.25">
      <c r="B9909" s="48"/>
      <c r="C9909" s="49"/>
      <c r="D9909" s="49"/>
      <c r="E9909" s="49"/>
      <c r="F9909" s="49"/>
      <c r="G9909" s="50"/>
      <c r="H9909" s="47"/>
      <c r="I9909" s="47"/>
    </row>
    <row r="9910" spans="2:9" ht="20.100000000000001" hidden="1" customHeight="1" x14ac:dyDescent="0.25">
      <c r="B9910" s="48"/>
      <c r="C9910" s="49"/>
      <c r="D9910" s="49"/>
      <c r="E9910" s="49"/>
      <c r="F9910" s="49"/>
      <c r="G9910" s="50"/>
      <c r="H9910" s="47"/>
      <c r="I9910" s="47"/>
    </row>
    <row r="9911" spans="2:9" ht="20.100000000000001" hidden="1" customHeight="1" x14ac:dyDescent="0.25">
      <c r="B9911" s="48"/>
      <c r="C9911" s="49"/>
      <c r="D9911" s="49"/>
      <c r="E9911" s="49"/>
      <c r="F9911" s="49"/>
      <c r="G9911" s="50"/>
      <c r="H9911" s="47"/>
      <c r="I9911" s="47"/>
    </row>
    <row r="9912" spans="2:9" ht="20.100000000000001" hidden="1" customHeight="1" x14ac:dyDescent="0.25">
      <c r="B9912" s="48"/>
      <c r="C9912" s="49"/>
      <c r="D9912" s="49"/>
      <c r="E9912" s="49"/>
      <c r="F9912" s="49"/>
      <c r="G9912" s="50"/>
      <c r="H9912" s="47"/>
      <c r="I9912" s="47"/>
    </row>
    <row r="9913" spans="2:9" ht="20.100000000000001" hidden="1" customHeight="1" x14ac:dyDescent="0.25">
      <c r="B9913" s="48"/>
      <c r="C9913" s="49"/>
      <c r="D9913" s="49"/>
      <c r="E9913" s="49"/>
      <c r="F9913" s="49"/>
      <c r="G9913" s="50"/>
      <c r="H9913" s="47"/>
      <c r="I9913" s="47"/>
    </row>
    <row r="9914" spans="2:9" ht="20.100000000000001" hidden="1" customHeight="1" x14ac:dyDescent="0.25">
      <c r="B9914" s="48"/>
      <c r="C9914" s="49"/>
      <c r="D9914" s="49"/>
      <c r="E9914" s="49"/>
      <c r="F9914" s="49"/>
      <c r="G9914" s="50"/>
      <c r="H9914" s="47"/>
      <c r="I9914" s="47"/>
    </row>
    <row r="9915" spans="2:9" ht="20.100000000000001" hidden="1" customHeight="1" x14ac:dyDescent="0.25">
      <c r="B9915" s="48"/>
      <c r="C9915" s="49"/>
      <c r="D9915" s="49"/>
      <c r="E9915" s="49"/>
      <c r="F9915" s="49"/>
      <c r="G9915" s="50"/>
      <c r="H9915" s="47"/>
      <c r="I9915" s="47"/>
    </row>
    <row r="9916" spans="2:9" ht="20.100000000000001" hidden="1" customHeight="1" x14ac:dyDescent="0.25">
      <c r="B9916" s="48"/>
      <c r="C9916" s="49"/>
      <c r="D9916" s="49"/>
      <c r="E9916" s="49"/>
      <c r="F9916" s="49"/>
      <c r="G9916" s="50"/>
      <c r="H9916" s="47"/>
      <c r="I9916" s="47"/>
    </row>
    <row r="9917" spans="2:9" ht="20.100000000000001" hidden="1" customHeight="1" x14ac:dyDescent="0.25">
      <c r="B9917" s="48"/>
      <c r="C9917" s="49"/>
      <c r="D9917" s="49"/>
      <c r="E9917" s="49"/>
      <c r="F9917" s="49"/>
      <c r="G9917" s="50"/>
      <c r="H9917" s="47"/>
      <c r="I9917" s="47"/>
    </row>
    <row r="9918" spans="2:9" ht="20.100000000000001" hidden="1" customHeight="1" x14ac:dyDescent="0.25">
      <c r="B9918" s="48"/>
      <c r="C9918" s="49"/>
      <c r="D9918" s="49"/>
      <c r="E9918" s="49"/>
      <c r="F9918" s="49"/>
      <c r="G9918" s="50"/>
      <c r="H9918" s="47"/>
      <c r="I9918" s="47"/>
    </row>
    <row r="9919" spans="2:9" ht="20.100000000000001" hidden="1" customHeight="1" x14ac:dyDescent="0.25">
      <c r="B9919" s="48"/>
      <c r="C9919" s="49"/>
      <c r="D9919" s="49"/>
      <c r="E9919" s="49"/>
      <c r="F9919" s="49"/>
      <c r="G9919" s="50"/>
      <c r="H9919" s="47"/>
      <c r="I9919" s="47"/>
    </row>
    <row r="9920" spans="2:9" ht="20.100000000000001" hidden="1" customHeight="1" x14ac:dyDescent="0.25">
      <c r="B9920" s="48"/>
      <c r="C9920" s="49"/>
      <c r="D9920" s="49"/>
      <c r="E9920" s="49"/>
      <c r="F9920" s="49"/>
      <c r="G9920" s="50"/>
      <c r="H9920" s="47"/>
      <c r="I9920" s="47"/>
    </row>
    <row r="9921" spans="2:9" ht="20.100000000000001" hidden="1" customHeight="1" x14ac:dyDescent="0.25">
      <c r="B9921" s="48"/>
      <c r="C9921" s="49"/>
      <c r="D9921" s="49"/>
      <c r="E9921" s="49"/>
      <c r="F9921" s="49"/>
      <c r="G9921" s="50"/>
      <c r="H9921" s="47"/>
      <c r="I9921" s="47"/>
    </row>
    <row r="9922" spans="2:9" ht="20.100000000000001" hidden="1" customHeight="1" x14ac:dyDescent="0.25">
      <c r="B9922" s="48"/>
      <c r="C9922" s="49"/>
      <c r="D9922" s="49"/>
      <c r="E9922" s="49"/>
      <c r="F9922" s="49"/>
      <c r="G9922" s="50"/>
      <c r="H9922" s="47"/>
      <c r="I9922" s="47"/>
    </row>
    <row r="9923" spans="2:9" ht="20.100000000000001" hidden="1" customHeight="1" x14ac:dyDescent="0.25">
      <c r="B9923" s="48"/>
      <c r="C9923" s="49"/>
      <c r="D9923" s="49"/>
      <c r="E9923" s="49"/>
      <c r="F9923" s="49"/>
      <c r="G9923" s="50"/>
      <c r="H9923" s="47"/>
      <c r="I9923" s="47"/>
    </row>
    <row r="9924" spans="2:9" ht="20.100000000000001" hidden="1" customHeight="1" x14ac:dyDescent="0.25">
      <c r="B9924" s="48"/>
      <c r="C9924" s="49"/>
      <c r="D9924" s="49"/>
      <c r="E9924" s="49"/>
      <c r="F9924" s="49"/>
      <c r="G9924" s="50"/>
      <c r="H9924" s="47"/>
      <c r="I9924" s="47"/>
    </row>
    <row r="9925" spans="2:9" ht="20.100000000000001" hidden="1" customHeight="1" x14ac:dyDescent="0.25">
      <c r="B9925" s="48"/>
      <c r="C9925" s="49"/>
      <c r="D9925" s="49"/>
      <c r="E9925" s="49"/>
      <c r="F9925" s="49"/>
      <c r="G9925" s="50"/>
      <c r="H9925" s="47"/>
      <c r="I9925" s="47"/>
    </row>
    <row r="9926" spans="2:9" ht="20.100000000000001" hidden="1" customHeight="1" x14ac:dyDescent="0.25">
      <c r="B9926" s="48"/>
      <c r="C9926" s="49"/>
      <c r="D9926" s="49"/>
      <c r="E9926" s="49"/>
      <c r="F9926" s="49"/>
      <c r="G9926" s="50"/>
      <c r="H9926" s="47"/>
      <c r="I9926" s="47"/>
    </row>
    <row r="9927" spans="2:9" ht="20.100000000000001" hidden="1" customHeight="1" x14ac:dyDescent="0.25">
      <c r="B9927" s="48"/>
      <c r="C9927" s="49"/>
      <c r="D9927" s="49"/>
      <c r="E9927" s="49"/>
      <c r="F9927" s="49"/>
      <c r="G9927" s="50"/>
      <c r="H9927" s="47"/>
      <c r="I9927" s="47"/>
    </row>
    <row r="9928" spans="2:9" ht="20.100000000000001" hidden="1" customHeight="1" x14ac:dyDescent="0.25">
      <c r="B9928" s="48"/>
      <c r="C9928" s="49"/>
      <c r="D9928" s="49"/>
      <c r="E9928" s="49"/>
      <c r="F9928" s="49"/>
      <c r="G9928" s="50"/>
      <c r="H9928" s="47"/>
      <c r="I9928" s="47"/>
    </row>
    <row r="9929" spans="2:9" ht="20.100000000000001" hidden="1" customHeight="1" x14ac:dyDescent="0.25">
      <c r="B9929" s="48"/>
      <c r="C9929" s="49"/>
      <c r="D9929" s="49"/>
      <c r="E9929" s="49"/>
      <c r="F9929" s="49"/>
      <c r="G9929" s="50"/>
      <c r="H9929" s="47"/>
      <c r="I9929" s="47"/>
    </row>
    <row r="9930" spans="2:9" ht="20.100000000000001" hidden="1" customHeight="1" x14ac:dyDescent="0.25">
      <c r="B9930" s="48"/>
      <c r="C9930" s="49"/>
      <c r="D9930" s="49"/>
      <c r="E9930" s="49"/>
      <c r="F9930" s="49"/>
      <c r="G9930" s="50"/>
      <c r="H9930" s="47"/>
      <c r="I9930" s="47"/>
    </row>
    <row r="9931" spans="2:9" ht="20.100000000000001" hidden="1" customHeight="1" x14ac:dyDescent="0.25">
      <c r="B9931" s="48"/>
      <c r="C9931" s="49"/>
      <c r="D9931" s="49"/>
      <c r="E9931" s="49"/>
      <c r="F9931" s="49"/>
      <c r="G9931" s="50"/>
      <c r="H9931" s="47"/>
      <c r="I9931" s="47"/>
    </row>
    <row r="9932" spans="2:9" ht="20.100000000000001" hidden="1" customHeight="1" x14ac:dyDescent="0.25">
      <c r="B9932" s="48"/>
      <c r="C9932" s="49"/>
      <c r="D9932" s="49"/>
      <c r="E9932" s="49"/>
      <c r="F9932" s="49"/>
      <c r="G9932" s="50"/>
      <c r="H9932" s="47"/>
      <c r="I9932" s="47"/>
    </row>
    <row r="9933" spans="2:9" ht="20.100000000000001" hidden="1" customHeight="1" x14ac:dyDescent="0.25">
      <c r="B9933" s="48"/>
      <c r="C9933" s="49"/>
      <c r="D9933" s="49"/>
      <c r="E9933" s="49"/>
      <c r="F9933" s="49"/>
      <c r="G9933" s="50"/>
      <c r="H9933" s="47"/>
      <c r="I9933" s="47"/>
    </row>
    <row r="9934" spans="2:9" ht="20.100000000000001" hidden="1" customHeight="1" x14ac:dyDescent="0.25">
      <c r="B9934" s="48"/>
      <c r="C9934" s="49"/>
      <c r="D9934" s="49"/>
      <c r="E9934" s="49"/>
      <c r="F9934" s="49"/>
      <c r="G9934" s="50"/>
      <c r="H9934" s="47"/>
      <c r="I9934" s="47"/>
    </row>
    <row r="9935" spans="2:9" ht="20.100000000000001" hidden="1" customHeight="1" x14ac:dyDescent="0.25">
      <c r="B9935" s="48"/>
      <c r="C9935" s="49"/>
      <c r="D9935" s="49"/>
      <c r="E9935" s="49"/>
      <c r="F9935" s="49"/>
      <c r="G9935" s="50"/>
      <c r="H9935" s="47"/>
      <c r="I9935" s="47"/>
    </row>
    <row r="9936" spans="2:9" ht="20.100000000000001" hidden="1" customHeight="1" x14ac:dyDescent="0.25">
      <c r="B9936" s="48"/>
      <c r="C9936" s="49"/>
      <c r="D9936" s="49"/>
      <c r="E9936" s="49"/>
      <c r="F9936" s="49"/>
      <c r="G9936" s="50"/>
      <c r="H9936" s="47"/>
      <c r="I9936" s="47"/>
    </row>
    <row r="9937" spans="2:9" ht="20.100000000000001" hidden="1" customHeight="1" x14ac:dyDescent="0.25">
      <c r="B9937" s="48"/>
      <c r="C9937" s="49"/>
      <c r="D9937" s="49"/>
      <c r="E9937" s="49"/>
      <c r="F9937" s="49"/>
      <c r="G9937" s="50"/>
      <c r="H9937" s="47"/>
      <c r="I9937" s="47"/>
    </row>
    <row r="9938" spans="2:9" ht="20.100000000000001" hidden="1" customHeight="1" x14ac:dyDescent="0.25">
      <c r="B9938" s="48"/>
      <c r="C9938" s="49"/>
      <c r="D9938" s="49"/>
      <c r="E9938" s="49"/>
      <c r="F9938" s="49"/>
      <c r="G9938" s="50"/>
      <c r="H9938" s="47"/>
      <c r="I9938" s="47"/>
    </row>
    <row r="9939" spans="2:9" ht="20.100000000000001" hidden="1" customHeight="1" x14ac:dyDescent="0.25">
      <c r="B9939" s="48"/>
      <c r="C9939" s="49"/>
      <c r="D9939" s="49"/>
      <c r="E9939" s="49"/>
      <c r="F9939" s="49"/>
      <c r="G9939" s="50"/>
      <c r="H9939" s="47"/>
      <c r="I9939" s="47"/>
    </row>
    <row r="9940" spans="2:9" ht="20.100000000000001" hidden="1" customHeight="1" x14ac:dyDescent="0.25">
      <c r="B9940" s="48"/>
      <c r="C9940" s="49"/>
      <c r="D9940" s="49"/>
      <c r="E9940" s="49"/>
      <c r="F9940" s="49"/>
      <c r="G9940" s="50"/>
      <c r="H9940" s="47"/>
      <c r="I9940" s="47"/>
    </row>
    <row r="9941" spans="2:9" ht="20.100000000000001" hidden="1" customHeight="1" x14ac:dyDescent="0.25">
      <c r="B9941" s="48"/>
      <c r="C9941" s="49"/>
      <c r="D9941" s="49"/>
      <c r="E9941" s="49"/>
      <c r="F9941" s="49"/>
      <c r="G9941" s="50"/>
      <c r="H9941" s="47"/>
      <c r="I9941" s="47"/>
    </row>
    <row r="9942" spans="2:9" ht="20.100000000000001" hidden="1" customHeight="1" x14ac:dyDescent="0.25">
      <c r="B9942" s="48"/>
      <c r="C9942" s="49"/>
      <c r="D9942" s="49"/>
      <c r="E9942" s="49"/>
      <c r="F9942" s="49"/>
      <c r="G9942" s="50"/>
      <c r="H9942" s="47"/>
      <c r="I9942" s="47"/>
    </row>
    <row r="9943" spans="2:9" ht="20.100000000000001" hidden="1" customHeight="1" x14ac:dyDescent="0.25">
      <c r="B9943" s="48"/>
      <c r="C9943" s="49"/>
      <c r="D9943" s="49"/>
      <c r="E9943" s="49"/>
      <c r="F9943" s="49"/>
      <c r="G9943" s="50"/>
      <c r="H9943" s="47"/>
      <c r="I9943" s="47"/>
    </row>
    <row r="9944" spans="2:9" ht="20.100000000000001" hidden="1" customHeight="1" x14ac:dyDescent="0.25">
      <c r="B9944" s="48"/>
      <c r="C9944" s="49"/>
      <c r="D9944" s="49"/>
      <c r="E9944" s="49"/>
      <c r="F9944" s="49"/>
      <c r="G9944" s="50"/>
      <c r="H9944" s="47"/>
      <c r="I9944" s="47"/>
    </row>
    <row r="9945" spans="2:9" ht="20.100000000000001" hidden="1" customHeight="1" x14ac:dyDescent="0.25">
      <c r="B9945" s="48"/>
      <c r="C9945" s="49"/>
      <c r="D9945" s="49"/>
      <c r="E9945" s="49"/>
      <c r="F9945" s="49"/>
      <c r="G9945" s="50"/>
      <c r="H9945" s="47"/>
      <c r="I9945" s="47"/>
    </row>
    <row r="9946" spans="2:9" ht="20.100000000000001" hidden="1" customHeight="1" x14ac:dyDescent="0.25">
      <c r="B9946" s="48"/>
      <c r="C9946" s="49"/>
      <c r="D9946" s="49"/>
      <c r="E9946" s="49"/>
      <c r="F9946" s="49"/>
      <c r="G9946" s="50"/>
      <c r="H9946" s="47"/>
      <c r="I9946" s="47"/>
    </row>
    <row r="9947" spans="2:9" ht="20.100000000000001" hidden="1" customHeight="1" x14ac:dyDescent="0.25">
      <c r="B9947" s="48"/>
      <c r="C9947" s="49"/>
      <c r="D9947" s="49"/>
      <c r="E9947" s="49"/>
      <c r="F9947" s="49"/>
      <c r="G9947" s="50"/>
      <c r="H9947" s="47"/>
      <c r="I9947" s="47"/>
    </row>
    <row r="9948" spans="2:9" ht="20.100000000000001" hidden="1" customHeight="1" x14ac:dyDescent="0.25">
      <c r="B9948" s="48"/>
      <c r="C9948" s="49"/>
      <c r="D9948" s="49"/>
      <c r="E9948" s="49"/>
      <c r="F9948" s="49"/>
      <c r="G9948" s="50"/>
      <c r="H9948" s="47"/>
      <c r="I9948" s="47"/>
    </row>
    <row r="9949" spans="2:9" ht="20.100000000000001" hidden="1" customHeight="1" x14ac:dyDescent="0.25">
      <c r="B9949" s="48"/>
      <c r="C9949" s="49"/>
      <c r="D9949" s="49"/>
      <c r="E9949" s="49"/>
      <c r="F9949" s="49"/>
      <c r="G9949" s="50"/>
      <c r="H9949" s="47"/>
      <c r="I9949" s="47"/>
    </row>
    <row r="9950" spans="2:9" ht="20.100000000000001" hidden="1" customHeight="1" x14ac:dyDescent="0.25">
      <c r="B9950" s="48"/>
      <c r="C9950" s="49"/>
      <c r="D9950" s="49"/>
      <c r="E9950" s="49"/>
      <c r="F9950" s="49"/>
      <c r="G9950" s="50"/>
      <c r="H9950" s="47"/>
      <c r="I9950" s="47"/>
    </row>
    <row r="9951" spans="2:9" ht="20.100000000000001" hidden="1" customHeight="1" x14ac:dyDescent="0.25">
      <c r="B9951" s="48"/>
      <c r="C9951" s="49"/>
      <c r="D9951" s="49"/>
      <c r="E9951" s="49"/>
      <c r="F9951" s="49"/>
      <c r="G9951" s="50"/>
      <c r="H9951" s="47"/>
      <c r="I9951" s="47"/>
    </row>
    <row r="9952" spans="2:9" ht="20.100000000000001" hidden="1" customHeight="1" x14ac:dyDescent="0.25">
      <c r="B9952" s="48"/>
      <c r="C9952" s="49"/>
      <c r="D9952" s="49"/>
      <c r="E9952" s="49"/>
      <c r="F9952" s="49"/>
      <c r="G9952" s="50"/>
      <c r="H9952" s="47"/>
      <c r="I9952" s="47"/>
    </row>
    <row r="9953" spans="2:9" ht="20.100000000000001" hidden="1" customHeight="1" x14ac:dyDescent="0.25">
      <c r="B9953" s="48"/>
      <c r="C9953" s="49"/>
      <c r="D9953" s="49"/>
      <c r="E9953" s="49"/>
      <c r="F9953" s="49"/>
      <c r="G9953" s="50"/>
      <c r="H9953" s="47"/>
      <c r="I9953" s="47"/>
    </row>
    <row r="9954" spans="2:9" ht="20.100000000000001" hidden="1" customHeight="1" x14ac:dyDescent="0.25">
      <c r="B9954" s="48"/>
      <c r="C9954" s="49"/>
      <c r="D9954" s="49"/>
      <c r="E9954" s="49"/>
      <c r="F9954" s="49"/>
      <c r="G9954" s="50"/>
      <c r="H9954" s="47"/>
      <c r="I9954" s="47"/>
    </row>
    <row r="9955" spans="2:9" ht="20.100000000000001" hidden="1" customHeight="1" x14ac:dyDescent="0.25">
      <c r="B9955" s="48"/>
      <c r="C9955" s="49"/>
      <c r="D9955" s="49"/>
      <c r="E9955" s="49"/>
      <c r="F9955" s="49"/>
      <c r="G9955" s="50"/>
      <c r="H9955" s="47"/>
      <c r="I9955" s="47"/>
    </row>
    <row r="9956" spans="2:9" ht="20.100000000000001" hidden="1" customHeight="1" x14ac:dyDescent="0.25">
      <c r="B9956" s="48"/>
      <c r="C9956" s="49"/>
      <c r="D9956" s="49"/>
      <c r="E9956" s="49"/>
      <c r="F9956" s="49"/>
      <c r="G9956" s="50"/>
      <c r="H9956" s="47"/>
      <c r="I9956" s="47"/>
    </row>
    <row r="9957" spans="2:9" ht="20.100000000000001" hidden="1" customHeight="1" x14ac:dyDescent="0.25">
      <c r="B9957" s="48"/>
      <c r="C9957" s="49"/>
      <c r="D9957" s="49"/>
      <c r="E9957" s="49"/>
      <c r="F9957" s="49"/>
      <c r="G9957" s="50"/>
      <c r="H9957" s="47"/>
      <c r="I9957" s="47"/>
    </row>
    <row r="9958" spans="2:9" ht="20.100000000000001" hidden="1" customHeight="1" x14ac:dyDescent="0.25">
      <c r="B9958" s="48"/>
      <c r="C9958" s="49"/>
      <c r="D9958" s="49"/>
      <c r="E9958" s="49"/>
      <c r="F9958" s="49"/>
      <c r="G9958" s="50"/>
      <c r="H9958" s="47"/>
      <c r="I9958" s="47"/>
    </row>
    <row r="9959" spans="2:9" ht="20.100000000000001" hidden="1" customHeight="1" x14ac:dyDescent="0.25">
      <c r="B9959" s="48"/>
      <c r="C9959" s="49"/>
      <c r="D9959" s="49"/>
      <c r="E9959" s="49"/>
      <c r="F9959" s="49"/>
      <c r="G9959" s="50"/>
      <c r="H9959" s="47"/>
      <c r="I9959" s="47"/>
    </row>
    <row r="9960" spans="2:9" ht="20.100000000000001" hidden="1" customHeight="1" x14ac:dyDescent="0.25">
      <c r="B9960" s="48"/>
      <c r="C9960" s="49"/>
      <c r="D9960" s="49"/>
      <c r="E9960" s="49"/>
      <c r="F9960" s="49"/>
      <c r="G9960" s="50"/>
      <c r="H9960" s="47"/>
      <c r="I9960" s="47"/>
    </row>
    <row r="9961" spans="2:9" ht="20.100000000000001" hidden="1" customHeight="1" x14ac:dyDescent="0.25">
      <c r="B9961" s="48"/>
      <c r="C9961" s="49"/>
      <c r="D9961" s="49"/>
      <c r="E9961" s="49"/>
      <c r="F9961" s="49"/>
      <c r="G9961" s="50"/>
      <c r="H9961" s="47"/>
      <c r="I9961" s="47"/>
    </row>
    <row r="9962" spans="2:9" ht="20.100000000000001" hidden="1" customHeight="1" x14ac:dyDescent="0.25">
      <c r="B9962" s="48"/>
      <c r="C9962" s="49"/>
      <c r="D9962" s="49"/>
      <c r="E9962" s="49"/>
      <c r="F9962" s="49"/>
      <c r="G9962" s="50"/>
      <c r="H9962" s="47"/>
      <c r="I9962" s="47"/>
    </row>
    <row r="9963" spans="2:9" ht="20.100000000000001" hidden="1" customHeight="1" x14ac:dyDescent="0.25">
      <c r="B9963" s="48"/>
      <c r="C9963" s="49"/>
      <c r="D9963" s="49"/>
      <c r="E9963" s="49"/>
      <c r="F9963" s="49"/>
      <c r="G9963" s="50"/>
      <c r="H9963" s="47"/>
      <c r="I9963" s="47"/>
    </row>
    <row r="9964" spans="2:9" ht="20.100000000000001" hidden="1" customHeight="1" x14ac:dyDescent="0.25">
      <c r="B9964" s="48"/>
      <c r="C9964" s="49"/>
      <c r="D9964" s="49"/>
      <c r="E9964" s="49"/>
      <c r="F9964" s="49"/>
      <c r="G9964" s="50"/>
      <c r="H9964" s="47"/>
      <c r="I9964" s="47"/>
    </row>
    <row r="9965" spans="2:9" ht="20.100000000000001" hidden="1" customHeight="1" x14ac:dyDescent="0.25">
      <c r="B9965" s="48"/>
      <c r="C9965" s="49"/>
      <c r="D9965" s="49"/>
      <c r="E9965" s="49"/>
      <c r="F9965" s="49"/>
      <c r="G9965" s="50"/>
      <c r="H9965" s="47"/>
      <c r="I9965" s="47"/>
    </row>
    <row r="9966" spans="2:9" ht="20.100000000000001" hidden="1" customHeight="1" x14ac:dyDescent="0.25">
      <c r="B9966" s="48"/>
      <c r="C9966" s="49"/>
      <c r="D9966" s="49"/>
      <c r="E9966" s="49"/>
      <c r="F9966" s="49"/>
      <c r="G9966" s="50"/>
      <c r="H9966" s="47"/>
      <c r="I9966" s="47"/>
    </row>
    <row r="9967" spans="2:9" ht="20.100000000000001" hidden="1" customHeight="1" x14ac:dyDescent="0.25">
      <c r="B9967" s="48"/>
      <c r="C9967" s="49"/>
      <c r="D9967" s="49"/>
      <c r="E9967" s="49"/>
      <c r="F9967" s="49"/>
      <c r="G9967" s="50"/>
      <c r="H9967" s="47"/>
      <c r="I9967" s="47"/>
    </row>
    <row r="9968" spans="2:9" ht="20.100000000000001" hidden="1" customHeight="1" x14ac:dyDescent="0.25">
      <c r="B9968" s="48"/>
      <c r="C9968" s="49"/>
      <c r="D9968" s="49"/>
      <c r="E9968" s="49"/>
      <c r="F9968" s="49"/>
      <c r="G9968" s="50"/>
      <c r="H9968" s="47"/>
      <c r="I9968" s="47"/>
    </row>
    <row r="9969" spans="2:9" ht="20.100000000000001" hidden="1" customHeight="1" x14ac:dyDescent="0.25">
      <c r="B9969" s="48"/>
      <c r="C9969" s="49"/>
      <c r="D9969" s="49"/>
      <c r="E9969" s="49"/>
      <c r="F9969" s="49"/>
      <c r="G9969" s="50"/>
      <c r="H9969" s="47"/>
      <c r="I9969" s="47"/>
    </row>
    <row r="9970" spans="2:9" ht="20.100000000000001" hidden="1" customHeight="1" x14ac:dyDescent="0.25">
      <c r="B9970" s="48"/>
      <c r="C9970" s="49"/>
      <c r="D9970" s="49"/>
      <c r="E9970" s="49"/>
      <c r="F9970" s="49"/>
      <c r="G9970" s="50"/>
      <c r="H9970" s="47"/>
      <c r="I9970" s="47"/>
    </row>
    <row r="9971" spans="2:9" ht="20.100000000000001" hidden="1" customHeight="1" x14ac:dyDescent="0.25">
      <c r="B9971" s="48"/>
      <c r="C9971" s="49"/>
      <c r="D9971" s="49"/>
      <c r="E9971" s="49"/>
      <c r="F9971" s="49"/>
      <c r="G9971" s="50"/>
      <c r="H9971" s="47"/>
      <c r="I9971" s="47"/>
    </row>
    <row r="9972" spans="2:9" ht="20.100000000000001" hidden="1" customHeight="1" x14ac:dyDescent="0.25">
      <c r="B9972" s="48"/>
      <c r="C9972" s="49"/>
      <c r="D9972" s="49"/>
      <c r="E9972" s="49"/>
      <c r="F9972" s="49"/>
      <c r="G9972" s="50"/>
      <c r="H9972" s="47"/>
      <c r="I9972" s="47"/>
    </row>
    <row r="9973" spans="2:9" ht="20.100000000000001" hidden="1" customHeight="1" x14ac:dyDescent="0.25">
      <c r="B9973" s="48"/>
      <c r="C9973" s="49"/>
      <c r="D9973" s="49"/>
      <c r="E9973" s="49"/>
      <c r="F9973" s="49"/>
      <c r="G9973" s="50"/>
      <c r="H9973" s="47"/>
      <c r="I9973" s="47"/>
    </row>
    <row r="9974" spans="2:9" ht="20.100000000000001" hidden="1" customHeight="1" x14ac:dyDescent="0.25">
      <c r="B9974" s="48"/>
      <c r="C9974" s="49"/>
      <c r="D9974" s="49"/>
      <c r="E9974" s="49"/>
      <c r="F9974" s="49"/>
      <c r="G9974" s="50"/>
      <c r="H9974" s="47"/>
      <c r="I9974" s="47"/>
    </row>
    <row r="9975" spans="2:9" ht="20.100000000000001" hidden="1" customHeight="1" x14ac:dyDescent="0.25">
      <c r="B9975" s="48"/>
      <c r="C9975" s="49"/>
      <c r="D9975" s="49"/>
      <c r="E9975" s="49"/>
      <c r="F9975" s="49"/>
      <c r="G9975" s="50"/>
      <c r="H9975" s="47"/>
      <c r="I9975" s="47"/>
    </row>
    <row r="9976" spans="2:9" ht="20.100000000000001" hidden="1" customHeight="1" x14ac:dyDescent="0.25">
      <c r="B9976" s="48"/>
      <c r="C9976" s="49"/>
      <c r="D9976" s="49"/>
      <c r="E9976" s="49"/>
      <c r="F9976" s="49"/>
      <c r="G9976" s="50"/>
      <c r="H9976" s="47"/>
      <c r="I9976" s="47"/>
    </row>
    <row r="9977" spans="2:9" ht="20.100000000000001" hidden="1" customHeight="1" x14ac:dyDescent="0.25">
      <c r="B9977" s="48"/>
      <c r="C9977" s="49"/>
      <c r="D9977" s="49"/>
      <c r="E9977" s="49"/>
      <c r="F9977" s="49"/>
      <c r="G9977" s="50"/>
      <c r="H9977" s="47"/>
      <c r="I9977" s="47"/>
    </row>
    <row r="9978" spans="2:9" ht="20.100000000000001" hidden="1" customHeight="1" x14ac:dyDescent="0.25">
      <c r="B9978" s="48"/>
      <c r="C9978" s="49"/>
      <c r="D9978" s="49"/>
      <c r="E9978" s="49"/>
      <c r="F9978" s="49"/>
      <c r="G9978" s="50"/>
      <c r="H9978" s="47"/>
      <c r="I9978" s="47"/>
    </row>
    <row r="9979" spans="2:9" ht="20.100000000000001" hidden="1" customHeight="1" x14ac:dyDescent="0.25">
      <c r="B9979" s="48"/>
      <c r="C9979" s="49"/>
      <c r="D9979" s="49"/>
      <c r="E9979" s="49"/>
      <c r="F9979" s="49"/>
      <c r="G9979" s="50"/>
      <c r="H9979" s="47"/>
      <c r="I9979" s="47"/>
    </row>
    <row r="9980" spans="2:9" ht="20.100000000000001" hidden="1" customHeight="1" x14ac:dyDescent="0.25">
      <c r="B9980" s="48"/>
      <c r="C9980" s="49"/>
      <c r="D9980" s="49"/>
      <c r="E9980" s="49"/>
      <c r="F9980" s="49"/>
      <c r="G9980" s="50"/>
      <c r="H9980" s="47"/>
      <c r="I9980" s="47"/>
    </row>
    <row r="9981" spans="2:9" ht="20.100000000000001" hidden="1" customHeight="1" x14ac:dyDescent="0.25">
      <c r="B9981" s="48"/>
      <c r="C9981" s="49"/>
      <c r="D9981" s="49"/>
      <c r="E9981" s="49"/>
      <c r="F9981" s="49"/>
      <c r="G9981" s="50"/>
      <c r="H9981" s="47"/>
      <c r="I9981" s="47"/>
    </row>
    <row r="9982" spans="2:9" ht="20.100000000000001" hidden="1" customHeight="1" x14ac:dyDescent="0.25">
      <c r="B9982" s="48"/>
      <c r="C9982" s="49"/>
      <c r="D9982" s="49"/>
      <c r="E9982" s="49"/>
      <c r="F9982" s="49"/>
      <c r="G9982" s="50"/>
      <c r="H9982" s="47"/>
      <c r="I9982" s="47"/>
    </row>
    <row r="9983" spans="2:9" ht="20.100000000000001" hidden="1" customHeight="1" x14ac:dyDescent="0.25">
      <c r="B9983" s="48"/>
      <c r="C9983" s="49"/>
      <c r="D9983" s="49"/>
      <c r="E9983" s="49"/>
      <c r="F9983" s="49"/>
      <c r="G9983" s="50"/>
      <c r="H9983" s="47"/>
      <c r="I9983" s="47"/>
    </row>
    <row r="9984" spans="2:9" ht="20.100000000000001" hidden="1" customHeight="1" x14ac:dyDescent="0.25">
      <c r="B9984" s="48"/>
      <c r="C9984" s="49"/>
      <c r="D9984" s="49"/>
      <c r="E9984" s="49"/>
      <c r="F9984" s="49"/>
      <c r="G9984" s="50"/>
      <c r="H9984" s="47"/>
      <c r="I9984" s="47"/>
    </row>
    <row r="9985" spans="2:9" ht="20.100000000000001" hidden="1" customHeight="1" x14ac:dyDescent="0.25">
      <c r="B9985" s="48"/>
      <c r="C9985" s="49"/>
      <c r="D9985" s="49"/>
      <c r="E9985" s="49"/>
      <c r="F9985" s="49"/>
      <c r="G9985" s="50"/>
      <c r="H9985" s="47"/>
      <c r="I9985" s="47"/>
    </row>
    <row r="9986" spans="2:9" ht="20.100000000000001" hidden="1" customHeight="1" x14ac:dyDescent="0.25">
      <c r="B9986" s="48"/>
      <c r="C9986" s="49"/>
      <c r="D9986" s="49"/>
      <c r="E9986" s="49"/>
      <c r="F9986" s="49"/>
      <c r="G9986" s="50"/>
      <c r="H9986" s="47"/>
      <c r="I9986" s="47"/>
    </row>
    <row r="9987" spans="2:9" ht="20.100000000000001" hidden="1" customHeight="1" x14ac:dyDescent="0.25">
      <c r="B9987" s="48"/>
      <c r="C9987" s="49"/>
      <c r="D9987" s="49"/>
      <c r="E9987" s="49"/>
      <c r="F9987" s="49"/>
      <c r="G9987" s="50"/>
      <c r="H9987" s="47"/>
      <c r="I9987" s="47"/>
    </row>
    <row r="9988" spans="2:9" ht="20.100000000000001" hidden="1" customHeight="1" x14ac:dyDescent="0.25">
      <c r="B9988" s="48"/>
      <c r="C9988" s="49"/>
      <c r="D9988" s="49"/>
      <c r="E9988" s="49"/>
      <c r="F9988" s="49"/>
      <c r="G9988" s="50"/>
      <c r="H9988" s="47"/>
      <c r="I9988" s="47"/>
    </row>
    <row r="9989" spans="2:9" ht="20.100000000000001" hidden="1" customHeight="1" x14ac:dyDescent="0.25">
      <c r="B9989" s="48"/>
      <c r="C9989" s="49"/>
      <c r="D9989" s="49"/>
      <c r="E9989" s="49"/>
      <c r="F9989" s="49"/>
      <c r="G9989" s="50"/>
      <c r="H9989" s="47"/>
      <c r="I9989" s="47"/>
    </row>
    <row r="9990" spans="2:9" ht="20.100000000000001" hidden="1" customHeight="1" x14ac:dyDescent="0.25">
      <c r="B9990" s="48"/>
      <c r="C9990" s="49"/>
      <c r="D9990" s="49"/>
      <c r="E9990" s="49"/>
      <c r="F9990" s="49"/>
      <c r="G9990" s="50"/>
      <c r="H9990" s="47"/>
      <c r="I9990" s="47"/>
    </row>
    <row r="9991" spans="2:9" ht="20.100000000000001" hidden="1" customHeight="1" x14ac:dyDescent="0.25">
      <c r="B9991" s="48"/>
      <c r="C9991" s="49"/>
      <c r="D9991" s="49"/>
      <c r="E9991" s="49"/>
      <c r="F9991" s="49"/>
      <c r="G9991" s="50"/>
      <c r="H9991" s="47"/>
      <c r="I9991" s="47"/>
    </row>
    <row r="9992" spans="2:9" ht="20.100000000000001" hidden="1" customHeight="1" x14ac:dyDescent="0.25">
      <c r="B9992" s="48"/>
      <c r="C9992" s="49"/>
      <c r="D9992" s="49"/>
      <c r="E9992" s="49"/>
      <c r="F9992" s="49"/>
      <c r="G9992" s="50"/>
      <c r="H9992" s="47"/>
      <c r="I9992" s="47"/>
    </row>
    <row r="9993" spans="2:9" ht="20.100000000000001" hidden="1" customHeight="1" x14ac:dyDescent="0.25">
      <c r="B9993" s="48"/>
      <c r="C9993" s="49"/>
      <c r="D9993" s="49"/>
      <c r="E9993" s="49"/>
      <c r="F9993" s="49"/>
      <c r="G9993" s="50"/>
      <c r="H9993" s="47"/>
      <c r="I9993" s="47"/>
    </row>
    <row r="9994" spans="2:9" ht="20.100000000000001" hidden="1" customHeight="1" x14ac:dyDescent="0.25">
      <c r="B9994" s="48"/>
      <c r="C9994" s="49"/>
      <c r="D9994" s="49"/>
      <c r="E9994" s="49"/>
      <c r="F9994" s="49"/>
      <c r="G9994" s="50"/>
      <c r="H9994" s="47"/>
      <c r="I9994" s="47"/>
    </row>
    <row r="9995" spans="2:9" ht="20.100000000000001" hidden="1" customHeight="1" x14ac:dyDescent="0.25">
      <c r="B9995" s="48"/>
      <c r="C9995" s="49"/>
      <c r="D9995" s="49"/>
      <c r="E9995" s="49"/>
      <c r="F9995" s="49"/>
      <c r="G9995" s="50"/>
      <c r="H9995" s="47"/>
      <c r="I9995" s="47"/>
    </row>
    <row r="9996" spans="2:9" ht="20.100000000000001" hidden="1" customHeight="1" x14ac:dyDescent="0.25">
      <c r="B9996" s="48"/>
      <c r="C9996" s="49"/>
      <c r="D9996" s="49"/>
      <c r="E9996" s="49"/>
      <c r="F9996" s="49"/>
      <c r="G9996" s="50"/>
      <c r="H9996" s="47"/>
      <c r="I9996" s="47"/>
    </row>
    <row r="9997" spans="2:9" ht="20.100000000000001" hidden="1" customHeight="1" x14ac:dyDescent="0.25">
      <c r="B9997" s="48"/>
      <c r="C9997" s="49"/>
      <c r="D9997" s="49"/>
      <c r="E9997" s="49"/>
      <c r="F9997" s="49"/>
      <c r="G9997" s="50"/>
      <c r="H9997" s="47"/>
      <c r="I9997" s="47"/>
    </row>
    <row r="9998" spans="2:9" ht="20.100000000000001" hidden="1" customHeight="1" x14ac:dyDescent="0.25">
      <c r="B9998" s="48"/>
      <c r="C9998" s="49"/>
      <c r="D9998" s="49"/>
      <c r="E9998" s="49"/>
      <c r="F9998" s="49"/>
      <c r="G9998" s="50"/>
      <c r="H9998" s="47"/>
      <c r="I9998" s="47"/>
    </row>
    <row r="9999" spans="2:9" ht="20.100000000000001" hidden="1" customHeight="1" x14ac:dyDescent="0.25">
      <c r="B9999" s="48"/>
      <c r="C9999" s="49"/>
      <c r="D9999" s="49"/>
      <c r="E9999" s="49"/>
      <c r="F9999" s="49"/>
      <c r="G9999" s="50"/>
      <c r="H9999" s="47"/>
      <c r="I9999" s="47"/>
    </row>
    <row r="10000" spans="2:9" ht="20.100000000000001" hidden="1" customHeight="1" x14ac:dyDescent="0.25">
      <c r="B10000" s="48"/>
      <c r="C10000" s="49"/>
      <c r="D10000" s="49"/>
      <c r="E10000" s="49"/>
      <c r="F10000" s="49"/>
      <c r="G10000" s="50"/>
      <c r="H10000" s="47"/>
      <c r="I10000" s="47"/>
    </row>
    <row r="10001" spans="2:9" ht="20.100000000000001" hidden="1" customHeight="1" x14ac:dyDescent="0.25">
      <c r="B10001" s="48"/>
      <c r="C10001" s="49"/>
      <c r="D10001" s="49"/>
      <c r="E10001" s="49"/>
      <c r="F10001" s="49"/>
      <c r="G10001" s="50"/>
      <c r="H10001" s="47"/>
      <c r="I10001" s="47"/>
    </row>
    <row r="10002" spans="2:9" ht="20.100000000000001" hidden="1" customHeight="1" x14ac:dyDescent="0.25">
      <c r="B10002" s="48"/>
      <c r="C10002" s="49"/>
      <c r="D10002" s="49"/>
      <c r="E10002" s="49"/>
      <c r="F10002" s="49"/>
      <c r="G10002" s="50"/>
      <c r="H10002" s="47"/>
      <c r="I10002" s="47"/>
    </row>
    <row r="10003" spans="2:9" ht="20.100000000000001" hidden="1" customHeight="1" x14ac:dyDescent="0.25">
      <c r="B10003" s="48"/>
      <c r="C10003" s="49"/>
      <c r="D10003" s="49"/>
      <c r="E10003" s="49"/>
      <c r="F10003" s="49"/>
      <c r="G10003" s="50"/>
      <c r="H10003" s="47"/>
      <c r="I10003" s="47"/>
    </row>
    <row r="10004" spans="2:9" ht="20.100000000000001" hidden="1" customHeight="1" x14ac:dyDescent="0.25">
      <c r="B10004" s="48"/>
      <c r="C10004" s="49"/>
      <c r="D10004" s="49"/>
      <c r="E10004" s="49"/>
      <c r="F10004" s="49"/>
      <c r="G10004" s="50"/>
      <c r="H10004" s="47"/>
      <c r="I10004" s="47"/>
    </row>
    <row r="10005" spans="2:9" ht="20.100000000000001" hidden="1" customHeight="1" x14ac:dyDescent="0.25">
      <c r="B10005" s="48"/>
      <c r="C10005" s="49"/>
      <c r="D10005" s="49"/>
      <c r="E10005" s="49"/>
      <c r="F10005" s="49"/>
      <c r="G10005" s="50"/>
      <c r="H10005" s="47"/>
      <c r="I10005" s="47"/>
    </row>
    <row r="10006" spans="2:9" ht="20.100000000000001" hidden="1" customHeight="1" x14ac:dyDescent="0.25">
      <c r="B10006" s="48"/>
      <c r="C10006" s="49"/>
      <c r="D10006" s="49"/>
      <c r="E10006" s="49"/>
      <c r="F10006" s="49"/>
      <c r="G10006" s="50"/>
      <c r="H10006" s="47"/>
      <c r="I10006" s="47"/>
    </row>
    <row r="10007" spans="2:9" ht="20.100000000000001" hidden="1" customHeight="1" x14ac:dyDescent="0.25">
      <c r="B10007" s="48"/>
      <c r="C10007" s="49"/>
      <c r="D10007" s="49"/>
      <c r="E10007" s="49"/>
      <c r="F10007" s="49"/>
      <c r="G10007" s="50"/>
      <c r="H10007" s="47"/>
      <c r="I10007" s="47"/>
    </row>
    <row r="10008" spans="2:9" ht="20.100000000000001" hidden="1" customHeight="1" x14ac:dyDescent="0.25">
      <c r="B10008" s="48"/>
      <c r="C10008" s="49"/>
      <c r="D10008" s="49"/>
      <c r="E10008" s="49"/>
      <c r="F10008" s="49"/>
      <c r="G10008" s="50"/>
      <c r="H10008" s="47"/>
      <c r="I10008" s="47"/>
    </row>
    <row r="10009" spans="2:9" ht="20.100000000000001" hidden="1" customHeight="1" x14ac:dyDescent="0.25">
      <c r="B10009" s="48"/>
      <c r="C10009" s="49"/>
      <c r="D10009" s="49"/>
      <c r="E10009" s="49"/>
      <c r="F10009" s="49"/>
      <c r="G10009" s="50"/>
      <c r="H10009" s="47"/>
      <c r="I10009" s="47"/>
    </row>
    <row r="10010" spans="2:9" ht="20.100000000000001" hidden="1" customHeight="1" x14ac:dyDescent="0.25">
      <c r="B10010" s="48"/>
      <c r="C10010" s="49"/>
      <c r="D10010" s="49"/>
      <c r="E10010" s="49"/>
      <c r="F10010" s="49"/>
      <c r="G10010" s="50"/>
      <c r="H10010" s="47"/>
      <c r="I10010" s="47"/>
    </row>
    <row r="10011" spans="2:9" ht="20.100000000000001" hidden="1" customHeight="1" x14ac:dyDescent="0.25">
      <c r="B10011" s="48"/>
      <c r="C10011" s="49"/>
      <c r="D10011" s="49"/>
      <c r="E10011" s="49"/>
      <c r="F10011" s="49"/>
      <c r="G10011" s="50"/>
      <c r="H10011" s="47"/>
      <c r="I10011" s="47"/>
    </row>
    <row r="10012" spans="2:9" ht="20.100000000000001" hidden="1" customHeight="1" x14ac:dyDescent="0.25">
      <c r="B10012" s="48"/>
      <c r="C10012" s="49"/>
      <c r="D10012" s="49"/>
      <c r="E10012" s="49"/>
      <c r="F10012" s="49"/>
      <c r="G10012" s="50"/>
      <c r="H10012" s="47"/>
      <c r="I10012" s="47"/>
    </row>
    <row r="10013" spans="2:9" ht="20.100000000000001" hidden="1" customHeight="1" x14ac:dyDescent="0.25">
      <c r="B10013" s="48"/>
      <c r="C10013" s="49"/>
      <c r="D10013" s="49"/>
      <c r="E10013" s="49"/>
      <c r="F10013" s="49"/>
      <c r="G10013" s="50"/>
      <c r="H10013" s="47"/>
      <c r="I10013" s="47"/>
    </row>
    <row r="10014" spans="2:9" ht="20.100000000000001" hidden="1" customHeight="1" x14ac:dyDescent="0.25">
      <c r="B10014" s="48"/>
      <c r="C10014" s="49"/>
      <c r="D10014" s="49"/>
      <c r="E10014" s="49"/>
      <c r="F10014" s="49"/>
      <c r="G10014" s="50"/>
      <c r="H10014" s="47"/>
      <c r="I10014" s="47"/>
    </row>
    <row r="10015" spans="2:9" ht="20.100000000000001" hidden="1" customHeight="1" x14ac:dyDescent="0.25">
      <c r="B10015" s="48"/>
      <c r="C10015" s="49"/>
      <c r="D10015" s="49"/>
      <c r="E10015" s="49"/>
      <c r="F10015" s="49"/>
      <c r="G10015" s="50"/>
      <c r="H10015" s="47"/>
      <c r="I10015" s="47"/>
    </row>
    <row r="10016" spans="2:9" ht="20.100000000000001" hidden="1" customHeight="1" x14ac:dyDescent="0.25">
      <c r="B10016" s="48"/>
      <c r="C10016" s="49"/>
      <c r="D10016" s="49"/>
      <c r="E10016" s="49"/>
      <c r="F10016" s="49"/>
      <c r="G10016" s="50"/>
      <c r="H10016" s="47"/>
      <c r="I10016" s="47"/>
    </row>
    <row r="10017" spans="2:9" ht="20.100000000000001" hidden="1" customHeight="1" x14ac:dyDescent="0.25">
      <c r="B10017" s="48"/>
      <c r="C10017" s="49"/>
      <c r="D10017" s="49"/>
      <c r="E10017" s="49"/>
      <c r="F10017" s="49"/>
      <c r="G10017" s="50"/>
      <c r="H10017" s="47"/>
      <c r="I10017" s="47"/>
    </row>
    <row r="10018" spans="2:9" ht="20.100000000000001" hidden="1" customHeight="1" x14ac:dyDescent="0.25">
      <c r="B10018" s="48"/>
      <c r="C10018" s="49"/>
      <c r="D10018" s="49"/>
      <c r="E10018" s="49"/>
      <c r="F10018" s="49"/>
      <c r="G10018" s="50"/>
      <c r="H10018" s="47"/>
      <c r="I10018" s="47"/>
    </row>
    <row r="10019" spans="2:9" ht="20.100000000000001" hidden="1" customHeight="1" x14ac:dyDescent="0.25">
      <c r="B10019" s="48"/>
      <c r="C10019" s="49"/>
      <c r="D10019" s="49"/>
      <c r="E10019" s="49"/>
      <c r="F10019" s="49"/>
      <c r="G10019" s="50"/>
      <c r="H10019" s="47"/>
      <c r="I10019" s="47"/>
    </row>
    <row r="10020" spans="2:9" ht="20.100000000000001" hidden="1" customHeight="1" x14ac:dyDescent="0.25">
      <c r="B10020" s="48"/>
      <c r="C10020" s="49"/>
      <c r="D10020" s="49"/>
      <c r="E10020" s="49"/>
      <c r="F10020" s="49"/>
      <c r="G10020" s="50"/>
      <c r="H10020" s="47"/>
      <c r="I10020" s="47"/>
    </row>
    <row r="10021" spans="2:9" ht="20.100000000000001" hidden="1" customHeight="1" x14ac:dyDescent="0.25">
      <c r="B10021" s="48"/>
      <c r="C10021" s="49"/>
      <c r="D10021" s="49"/>
      <c r="E10021" s="49"/>
      <c r="F10021" s="49"/>
      <c r="G10021" s="50"/>
      <c r="H10021" s="47"/>
      <c r="I10021" s="47"/>
    </row>
    <row r="10022" spans="2:9" ht="20.100000000000001" hidden="1" customHeight="1" x14ac:dyDescent="0.25">
      <c r="B10022" s="48"/>
      <c r="C10022" s="49"/>
      <c r="D10022" s="49"/>
      <c r="E10022" s="49"/>
      <c r="F10022" s="49"/>
      <c r="G10022" s="50"/>
      <c r="H10022" s="47"/>
      <c r="I10022" s="47"/>
    </row>
    <row r="10023" spans="2:9" ht="20.100000000000001" hidden="1" customHeight="1" x14ac:dyDescent="0.25">
      <c r="B10023" s="48"/>
      <c r="C10023" s="49"/>
      <c r="D10023" s="49"/>
      <c r="E10023" s="49"/>
      <c r="F10023" s="49"/>
      <c r="G10023" s="50"/>
      <c r="H10023" s="47"/>
      <c r="I10023" s="47"/>
    </row>
    <row r="10024" spans="2:9" ht="20.100000000000001" hidden="1" customHeight="1" x14ac:dyDescent="0.25">
      <c r="B10024" s="48"/>
      <c r="C10024" s="49"/>
      <c r="D10024" s="49"/>
      <c r="E10024" s="49"/>
      <c r="F10024" s="49"/>
      <c r="G10024" s="50"/>
      <c r="H10024" s="47"/>
      <c r="I10024" s="47"/>
    </row>
    <row r="10025" spans="2:9" ht="20.100000000000001" hidden="1" customHeight="1" x14ac:dyDescent="0.25">
      <c r="B10025" s="48"/>
      <c r="C10025" s="49"/>
      <c r="D10025" s="49"/>
      <c r="E10025" s="49"/>
      <c r="F10025" s="49"/>
      <c r="G10025" s="50"/>
      <c r="H10025" s="47"/>
      <c r="I10025" s="47"/>
    </row>
    <row r="10026" spans="2:9" ht="20.100000000000001" hidden="1" customHeight="1" x14ac:dyDescent="0.25">
      <c r="B10026" s="48"/>
      <c r="C10026" s="49"/>
      <c r="D10026" s="49"/>
      <c r="E10026" s="49"/>
      <c r="F10026" s="49"/>
      <c r="G10026" s="50"/>
      <c r="H10026" s="47"/>
      <c r="I10026" s="47"/>
    </row>
    <row r="10027" spans="2:9" ht="20.100000000000001" hidden="1" customHeight="1" x14ac:dyDescent="0.25">
      <c r="B10027" s="48"/>
      <c r="C10027" s="49"/>
      <c r="D10027" s="49"/>
      <c r="E10027" s="49"/>
      <c r="F10027" s="49"/>
      <c r="G10027" s="50"/>
      <c r="H10027" s="47"/>
      <c r="I10027" s="47"/>
    </row>
    <row r="10028" spans="2:9" ht="20.100000000000001" hidden="1" customHeight="1" x14ac:dyDescent="0.25">
      <c r="B10028" s="48"/>
      <c r="C10028" s="49"/>
      <c r="D10028" s="49"/>
      <c r="E10028" s="49"/>
      <c r="F10028" s="49"/>
      <c r="G10028" s="50"/>
      <c r="H10028" s="47"/>
      <c r="I10028" s="47"/>
    </row>
    <row r="10029" spans="2:9" ht="20.100000000000001" hidden="1" customHeight="1" x14ac:dyDescent="0.25">
      <c r="B10029" s="48"/>
      <c r="C10029" s="49"/>
      <c r="D10029" s="49"/>
      <c r="E10029" s="49"/>
      <c r="F10029" s="49"/>
      <c r="G10029" s="50"/>
      <c r="H10029" s="47"/>
      <c r="I10029" s="47"/>
    </row>
    <row r="10030" spans="2:9" ht="20.100000000000001" hidden="1" customHeight="1" x14ac:dyDescent="0.25">
      <c r="B10030" s="48"/>
      <c r="C10030" s="49"/>
      <c r="D10030" s="49"/>
      <c r="E10030" s="49"/>
      <c r="F10030" s="49"/>
      <c r="G10030" s="50"/>
      <c r="H10030" s="47"/>
      <c r="I10030" s="47"/>
    </row>
    <row r="10031" spans="2:9" ht="20.100000000000001" hidden="1" customHeight="1" x14ac:dyDescent="0.25">
      <c r="B10031" s="48"/>
      <c r="C10031" s="49"/>
      <c r="D10031" s="49"/>
      <c r="E10031" s="49"/>
      <c r="F10031" s="49"/>
      <c r="G10031" s="50"/>
      <c r="H10031" s="47"/>
      <c r="I10031" s="47"/>
    </row>
    <row r="10032" spans="2:9" ht="20.100000000000001" hidden="1" customHeight="1" x14ac:dyDescent="0.25">
      <c r="B10032" s="48"/>
      <c r="C10032" s="49"/>
      <c r="D10032" s="49"/>
      <c r="E10032" s="49"/>
      <c r="F10032" s="49"/>
      <c r="G10032" s="50"/>
      <c r="H10032" s="47"/>
      <c r="I10032" s="47"/>
    </row>
    <row r="10033" spans="2:9" ht="20.100000000000001" hidden="1" customHeight="1" x14ac:dyDescent="0.25">
      <c r="B10033" s="48"/>
      <c r="C10033" s="49"/>
      <c r="D10033" s="49"/>
      <c r="E10033" s="49"/>
      <c r="F10033" s="49"/>
      <c r="G10033" s="50"/>
      <c r="H10033" s="47"/>
      <c r="I10033" s="47"/>
    </row>
    <row r="10034" spans="2:9" ht="20.100000000000001" hidden="1" customHeight="1" x14ac:dyDescent="0.25">
      <c r="B10034" s="48"/>
      <c r="C10034" s="49"/>
      <c r="D10034" s="49"/>
      <c r="E10034" s="49"/>
      <c r="F10034" s="49"/>
      <c r="G10034" s="50"/>
      <c r="H10034" s="47"/>
      <c r="I10034" s="47"/>
    </row>
    <row r="10035" spans="2:9" ht="20.100000000000001" hidden="1" customHeight="1" x14ac:dyDescent="0.25">
      <c r="B10035" s="48"/>
      <c r="C10035" s="49"/>
      <c r="D10035" s="49"/>
      <c r="E10035" s="49"/>
      <c r="F10035" s="49"/>
      <c r="G10035" s="50"/>
      <c r="H10035" s="47"/>
      <c r="I10035" s="47"/>
    </row>
    <row r="10036" spans="2:9" ht="20.100000000000001" hidden="1" customHeight="1" x14ac:dyDescent="0.25">
      <c r="B10036" s="48"/>
      <c r="C10036" s="49"/>
      <c r="D10036" s="49"/>
      <c r="E10036" s="49"/>
      <c r="F10036" s="49"/>
      <c r="G10036" s="50"/>
      <c r="H10036" s="47"/>
      <c r="I10036" s="47"/>
    </row>
    <row r="10037" spans="2:9" ht="20.100000000000001" hidden="1" customHeight="1" x14ac:dyDescent="0.25">
      <c r="B10037" s="48"/>
      <c r="C10037" s="49"/>
      <c r="D10037" s="49"/>
      <c r="E10037" s="49"/>
      <c r="F10037" s="49"/>
      <c r="G10037" s="50"/>
      <c r="H10037" s="47"/>
      <c r="I10037" s="47"/>
    </row>
    <row r="10038" spans="2:9" ht="20.100000000000001" hidden="1" customHeight="1" x14ac:dyDescent="0.25">
      <c r="B10038" s="48"/>
      <c r="C10038" s="49"/>
      <c r="D10038" s="49"/>
      <c r="E10038" s="49"/>
      <c r="F10038" s="49"/>
      <c r="G10038" s="50"/>
      <c r="H10038" s="47"/>
      <c r="I10038" s="47"/>
    </row>
    <row r="10039" spans="2:9" ht="20.100000000000001" hidden="1" customHeight="1" x14ac:dyDescent="0.25">
      <c r="B10039" s="48"/>
      <c r="C10039" s="49"/>
      <c r="D10039" s="49"/>
      <c r="E10039" s="49"/>
      <c r="F10039" s="49"/>
      <c r="G10039" s="50"/>
      <c r="H10039" s="47"/>
      <c r="I10039" s="47"/>
    </row>
    <row r="10040" spans="2:9" ht="20.100000000000001" hidden="1" customHeight="1" x14ac:dyDescent="0.25">
      <c r="B10040" s="48"/>
      <c r="C10040" s="49"/>
      <c r="D10040" s="49"/>
      <c r="E10040" s="49"/>
      <c r="F10040" s="49"/>
      <c r="G10040" s="50"/>
      <c r="H10040" s="47"/>
      <c r="I10040" s="47"/>
    </row>
    <row r="10041" spans="2:9" ht="20.100000000000001" hidden="1" customHeight="1" x14ac:dyDescent="0.25">
      <c r="B10041" s="48"/>
      <c r="C10041" s="49"/>
      <c r="D10041" s="49"/>
      <c r="E10041" s="49"/>
      <c r="F10041" s="49"/>
      <c r="G10041" s="50"/>
      <c r="H10041" s="47"/>
      <c r="I10041" s="47"/>
    </row>
    <row r="10042" spans="2:9" ht="20.100000000000001" hidden="1" customHeight="1" x14ac:dyDescent="0.25">
      <c r="B10042" s="48"/>
      <c r="C10042" s="49"/>
      <c r="D10042" s="49"/>
      <c r="E10042" s="49"/>
      <c r="F10042" s="49"/>
      <c r="G10042" s="50"/>
      <c r="H10042" s="47"/>
      <c r="I10042" s="47"/>
    </row>
    <row r="10043" spans="2:9" ht="20.100000000000001" hidden="1" customHeight="1" x14ac:dyDescent="0.25">
      <c r="B10043" s="48"/>
      <c r="C10043" s="49"/>
      <c r="D10043" s="49"/>
      <c r="E10043" s="49"/>
      <c r="F10043" s="49"/>
      <c r="G10043" s="50"/>
      <c r="H10043" s="47"/>
      <c r="I10043" s="47"/>
    </row>
    <row r="10044" spans="2:9" ht="20.100000000000001" hidden="1" customHeight="1" x14ac:dyDescent="0.25">
      <c r="B10044" s="48"/>
      <c r="C10044" s="49"/>
      <c r="D10044" s="49"/>
      <c r="E10044" s="49"/>
      <c r="F10044" s="49"/>
      <c r="G10044" s="50"/>
      <c r="H10044" s="47"/>
      <c r="I10044" s="47"/>
    </row>
    <row r="10045" spans="2:9" ht="20.100000000000001" hidden="1" customHeight="1" x14ac:dyDescent="0.25">
      <c r="B10045" s="48"/>
      <c r="C10045" s="49"/>
      <c r="D10045" s="49"/>
      <c r="E10045" s="49"/>
      <c r="F10045" s="49"/>
      <c r="G10045" s="50"/>
      <c r="H10045" s="47"/>
      <c r="I10045" s="47"/>
    </row>
    <row r="10046" spans="2:9" ht="20.100000000000001" hidden="1" customHeight="1" x14ac:dyDescent="0.25">
      <c r="B10046" s="48"/>
      <c r="C10046" s="49"/>
      <c r="D10046" s="49"/>
      <c r="E10046" s="49"/>
      <c r="F10046" s="49"/>
      <c r="G10046" s="50"/>
      <c r="H10046" s="47"/>
      <c r="I10046" s="47"/>
    </row>
    <row r="10047" spans="2:9" ht="20.100000000000001" hidden="1" customHeight="1" x14ac:dyDescent="0.25">
      <c r="B10047" s="48"/>
      <c r="C10047" s="49"/>
      <c r="D10047" s="49"/>
      <c r="E10047" s="49"/>
      <c r="F10047" s="49"/>
      <c r="G10047" s="50"/>
      <c r="H10047" s="47"/>
      <c r="I10047" s="47"/>
    </row>
    <row r="10048" spans="2:9" ht="20.100000000000001" hidden="1" customHeight="1" x14ac:dyDescent="0.25">
      <c r="B10048" s="48"/>
      <c r="C10048" s="49"/>
      <c r="D10048" s="49"/>
      <c r="E10048" s="49"/>
      <c r="F10048" s="49"/>
      <c r="G10048" s="50"/>
      <c r="H10048" s="47"/>
      <c r="I10048" s="47"/>
    </row>
    <row r="10049" spans="2:9" ht="20.100000000000001" hidden="1" customHeight="1" x14ac:dyDescent="0.25">
      <c r="B10049" s="48"/>
      <c r="C10049" s="49"/>
      <c r="D10049" s="49"/>
      <c r="E10049" s="49"/>
      <c r="F10049" s="49"/>
      <c r="G10049" s="50"/>
      <c r="H10049" s="47"/>
      <c r="I10049" s="47"/>
    </row>
    <row r="10050" spans="2:9" ht="20.100000000000001" hidden="1" customHeight="1" x14ac:dyDescent="0.25">
      <c r="B10050" s="48"/>
      <c r="C10050" s="49"/>
      <c r="D10050" s="49"/>
      <c r="E10050" s="49"/>
      <c r="F10050" s="49"/>
      <c r="G10050" s="50"/>
      <c r="H10050" s="47"/>
      <c r="I10050" s="47"/>
    </row>
    <row r="10051" spans="2:9" ht="20.100000000000001" hidden="1" customHeight="1" x14ac:dyDescent="0.25">
      <c r="B10051" s="48"/>
      <c r="C10051" s="49"/>
      <c r="D10051" s="49"/>
      <c r="E10051" s="49"/>
      <c r="F10051" s="49"/>
      <c r="G10051" s="50"/>
      <c r="H10051" s="47"/>
      <c r="I10051" s="47"/>
    </row>
    <row r="10052" spans="2:9" ht="20.100000000000001" hidden="1" customHeight="1" x14ac:dyDescent="0.25">
      <c r="B10052" s="48"/>
      <c r="C10052" s="49"/>
      <c r="D10052" s="49"/>
      <c r="E10052" s="49"/>
      <c r="F10052" s="49"/>
      <c r="G10052" s="50"/>
      <c r="H10052" s="47"/>
      <c r="I10052" s="47"/>
    </row>
    <row r="10053" spans="2:9" ht="20.100000000000001" hidden="1" customHeight="1" x14ac:dyDescent="0.25">
      <c r="B10053" s="48"/>
      <c r="C10053" s="49"/>
      <c r="D10053" s="49"/>
      <c r="E10053" s="49"/>
      <c r="F10053" s="49"/>
      <c r="G10053" s="50"/>
      <c r="H10053" s="47"/>
      <c r="I10053" s="47"/>
    </row>
    <row r="10054" spans="2:9" ht="20.100000000000001" hidden="1" customHeight="1" x14ac:dyDescent="0.25">
      <c r="B10054" s="48"/>
      <c r="C10054" s="49"/>
      <c r="D10054" s="49"/>
      <c r="E10054" s="49"/>
      <c r="F10054" s="49"/>
      <c r="G10054" s="50"/>
      <c r="H10054" s="47"/>
      <c r="I10054" s="47"/>
    </row>
    <row r="10055" spans="2:9" ht="20.100000000000001" hidden="1" customHeight="1" x14ac:dyDescent="0.25">
      <c r="B10055" s="48"/>
      <c r="C10055" s="49"/>
      <c r="D10055" s="49"/>
      <c r="E10055" s="49"/>
      <c r="F10055" s="49"/>
      <c r="G10055" s="50"/>
      <c r="H10055" s="47"/>
      <c r="I10055" s="47"/>
    </row>
    <row r="10056" spans="2:9" ht="20.100000000000001" hidden="1" customHeight="1" x14ac:dyDescent="0.25">
      <c r="B10056" s="48"/>
      <c r="C10056" s="49"/>
      <c r="D10056" s="49"/>
      <c r="E10056" s="49"/>
      <c r="F10056" s="49"/>
      <c r="G10056" s="50"/>
      <c r="H10056" s="47"/>
      <c r="I10056" s="47"/>
    </row>
    <row r="10057" spans="2:9" ht="20.100000000000001" hidden="1" customHeight="1" x14ac:dyDescent="0.25">
      <c r="B10057" s="48"/>
      <c r="C10057" s="49"/>
      <c r="D10057" s="49"/>
      <c r="E10057" s="49"/>
      <c r="F10057" s="49"/>
      <c r="G10057" s="50"/>
      <c r="H10057" s="47"/>
      <c r="I10057" s="47"/>
    </row>
    <row r="10058" spans="2:9" ht="20.100000000000001" hidden="1" customHeight="1" x14ac:dyDescent="0.25">
      <c r="B10058" s="48"/>
      <c r="C10058" s="49"/>
      <c r="D10058" s="49"/>
      <c r="E10058" s="49"/>
      <c r="F10058" s="49"/>
      <c r="G10058" s="50"/>
      <c r="H10058" s="47"/>
      <c r="I10058" s="47"/>
    </row>
    <row r="10059" spans="2:9" ht="20.100000000000001" hidden="1" customHeight="1" x14ac:dyDescent="0.25">
      <c r="B10059" s="48"/>
      <c r="C10059" s="49"/>
      <c r="D10059" s="49"/>
      <c r="E10059" s="49"/>
      <c r="F10059" s="49"/>
      <c r="G10059" s="50"/>
      <c r="H10059" s="47"/>
      <c r="I10059" s="47"/>
    </row>
    <row r="10060" spans="2:9" ht="20.100000000000001" hidden="1" customHeight="1" x14ac:dyDescent="0.25">
      <c r="B10060" s="48"/>
      <c r="C10060" s="49"/>
      <c r="D10060" s="49"/>
      <c r="E10060" s="49"/>
      <c r="F10060" s="49"/>
      <c r="G10060" s="50"/>
      <c r="H10060" s="47"/>
      <c r="I10060" s="47"/>
    </row>
    <row r="10061" spans="2:9" ht="20.100000000000001" hidden="1" customHeight="1" x14ac:dyDescent="0.25">
      <c r="B10061" s="48"/>
      <c r="C10061" s="49"/>
      <c r="D10061" s="49"/>
      <c r="E10061" s="49"/>
      <c r="F10061" s="49"/>
      <c r="G10061" s="50"/>
      <c r="H10061" s="47"/>
      <c r="I10061" s="47"/>
    </row>
    <row r="10062" spans="2:9" ht="20.100000000000001" hidden="1" customHeight="1" x14ac:dyDescent="0.25">
      <c r="B10062" s="48"/>
      <c r="C10062" s="49"/>
      <c r="D10062" s="49"/>
      <c r="E10062" s="49"/>
      <c r="F10062" s="49"/>
      <c r="G10062" s="50"/>
      <c r="H10062" s="47"/>
      <c r="I10062" s="47"/>
    </row>
    <row r="10063" spans="2:9" ht="20.100000000000001" hidden="1" customHeight="1" x14ac:dyDescent="0.25">
      <c r="B10063" s="48"/>
      <c r="C10063" s="49"/>
      <c r="D10063" s="49"/>
      <c r="E10063" s="49"/>
      <c r="F10063" s="49"/>
      <c r="G10063" s="50"/>
      <c r="H10063" s="47"/>
      <c r="I10063" s="47"/>
    </row>
    <row r="10064" spans="2:9" ht="20.100000000000001" hidden="1" customHeight="1" x14ac:dyDescent="0.25">
      <c r="B10064" s="48"/>
      <c r="C10064" s="49"/>
      <c r="D10064" s="49"/>
      <c r="E10064" s="49"/>
      <c r="F10064" s="49"/>
      <c r="G10064" s="50"/>
      <c r="H10064" s="47"/>
      <c r="I10064" s="47"/>
    </row>
    <row r="10065" spans="2:9" ht="20.100000000000001" hidden="1" customHeight="1" x14ac:dyDescent="0.25">
      <c r="B10065" s="48"/>
      <c r="C10065" s="49"/>
      <c r="D10065" s="49"/>
      <c r="E10065" s="49"/>
      <c r="F10065" s="49"/>
      <c r="G10065" s="50"/>
      <c r="H10065" s="47"/>
      <c r="I10065" s="47"/>
    </row>
    <row r="10066" spans="2:9" ht="20.100000000000001" hidden="1" customHeight="1" x14ac:dyDescent="0.25">
      <c r="B10066" s="48"/>
      <c r="C10066" s="49"/>
      <c r="D10066" s="49"/>
      <c r="E10066" s="49"/>
      <c r="F10066" s="49"/>
      <c r="G10066" s="50"/>
      <c r="H10066" s="47"/>
      <c r="I10066" s="47"/>
    </row>
    <row r="10067" spans="2:9" ht="20.100000000000001" hidden="1" customHeight="1" x14ac:dyDescent="0.25">
      <c r="B10067" s="48"/>
      <c r="C10067" s="49"/>
      <c r="D10067" s="49"/>
      <c r="E10067" s="49"/>
      <c r="F10067" s="49"/>
      <c r="G10067" s="50"/>
      <c r="H10067" s="47"/>
      <c r="I10067" s="47"/>
    </row>
    <row r="10068" spans="2:9" ht="20.100000000000001" hidden="1" customHeight="1" x14ac:dyDescent="0.25">
      <c r="B10068" s="48"/>
      <c r="C10068" s="49"/>
      <c r="D10068" s="49"/>
      <c r="E10068" s="49"/>
      <c r="F10068" s="49"/>
      <c r="G10068" s="50"/>
      <c r="H10068" s="47"/>
      <c r="I10068" s="47"/>
    </row>
    <row r="10069" spans="2:9" ht="20.100000000000001" hidden="1" customHeight="1" x14ac:dyDescent="0.25">
      <c r="B10069" s="48"/>
      <c r="C10069" s="49"/>
      <c r="D10069" s="49"/>
      <c r="E10069" s="49"/>
      <c r="F10069" s="49"/>
      <c r="G10069" s="50"/>
      <c r="H10069" s="47"/>
      <c r="I10069" s="47"/>
    </row>
    <row r="10070" spans="2:9" ht="20.100000000000001" hidden="1" customHeight="1" x14ac:dyDescent="0.25">
      <c r="B10070" s="48"/>
      <c r="C10070" s="49"/>
      <c r="D10070" s="49"/>
      <c r="E10070" s="49"/>
      <c r="F10070" s="49"/>
      <c r="G10070" s="50"/>
      <c r="H10070" s="47"/>
      <c r="I10070" s="47"/>
    </row>
    <row r="10071" spans="2:9" ht="20.100000000000001" hidden="1" customHeight="1" x14ac:dyDescent="0.25">
      <c r="B10071" s="48"/>
      <c r="C10071" s="49"/>
      <c r="D10071" s="49"/>
      <c r="E10071" s="49"/>
      <c r="F10071" s="49"/>
      <c r="G10071" s="50"/>
      <c r="H10071" s="47"/>
      <c r="I10071" s="47"/>
    </row>
    <row r="10072" spans="2:9" ht="20.100000000000001" hidden="1" customHeight="1" x14ac:dyDescent="0.25">
      <c r="B10072" s="48"/>
      <c r="C10072" s="49"/>
      <c r="D10072" s="49"/>
      <c r="E10072" s="49"/>
      <c r="F10072" s="49"/>
      <c r="G10072" s="50"/>
      <c r="H10072" s="47"/>
      <c r="I10072" s="47"/>
    </row>
    <row r="10073" spans="2:9" ht="20.100000000000001" hidden="1" customHeight="1" x14ac:dyDescent="0.25">
      <c r="B10073" s="48"/>
      <c r="C10073" s="49"/>
      <c r="D10073" s="49"/>
      <c r="E10073" s="49"/>
      <c r="F10073" s="49"/>
      <c r="G10073" s="50"/>
      <c r="H10073" s="47"/>
      <c r="I10073" s="47"/>
    </row>
    <row r="10074" spans="2:9" ht="20.100000000000001" hidden="1" customHeight="1" x14ac:dyDescent="0.25">
      <c r="B10074" s="48"/>
      <c r="C10074" s="49"/>
      <c r="D10074" s="49"/>
      <c r="E10074" s="49"/>
      <c r="F10074" s="49"/>
      <c r="G10074" s="50"/>
      <c r="H10074" s="47"/>
      <c r="I10074" s="47"/>
    </row>
    <row r="10075" spans="2:9" ht="20.100000000000001" hidden="1" customHeight="1" x14ac:dyDescent="0.25">
      <c r="B10075" s="48"/>
      <c r="C10075" s="49"/>
      <c r="D10075" s="49"/>
      <c r="E10075" s="49"/>
      <c r="F10075" s="49"/>
      <c r="G10075" s="50"/>
      <c r="H10075" s="47"/>
      <c r="I10075" s="47"/>
    </row>
    <row r="10076" spans="2:9" ht="20.100000000000001" hidden="1" customHeight="1" x14ac:dyDescent="0.25">
      <c r="B10076" s="48"/>
      <c r="C10076" s="49"/>
      <c r="D10076" s="49"/>
      <c r="E10076" s="49"/>
      <c r="F10076" s="49"/>
      <c r="G10076" s="50"/>
      <c r="H10076" s="47"/>
      <c r="I10076" s="47"/>
    </row>
    <row r="10077" spans="2:9" ht="20.100000000000001" hidden="1" customHeight="1" x14ac:dyDescent="0.25">
      <c r="B10077" s="48"/>
      <c r="C10077" s="49"/>
      <c r="D10077" s="49"/>
      <c r="E10077" s="49"/>
      <c r="F10077" s="49"/>
      <c r="G10077" s="50"/>
      <c r="H10077" s="47"/>
      <c r="I10077" s="47"/>
    </row>
    <row r="10078" spans="2:9" ht="20.100000000000001" hidden="1" customHeight="1" x14ac:dyDescent="0.25">
      <c r="B10078" s="48"/>
      <c r="C10078" s="49"/>
      <c r="D10078" s="49"/>
      <c r="E10078" s="49"/>
      <c r="F10078" s="49"/>
      <c r="G10078" s="50"/>
      <c r="H10078" s="47"/>
      <c r="I10078" s="47"/>
    </row>
    <row r="10079" spans="2:9" ht="20.100000000000001" hidden="1" customHeight="1" x14ac:dyDescent="0.25">
      <c r="B10079" s="48"/>
      <c r="C10079" s="49"/>
      <c r="D10079" s="49"/>
      <c r="E10079" s="49"/>
      <c r="F10079" s="49"/>
      <c r="G10079" s="50"/>
      <c r="H10079" s="47"/>
      <c r="I10079" s="47"/>
    </row>
    <row r="10080" spans="2:9" ht="20.100000000000001" hidden="1" customHeight="1" x14ac:dyDescent="0.25">
      <c r="B10080" s="48"/>
      <c r="C10080" s="49"/>
      <c r="D10080" s="49"/>
      <c r="E10080" s="49"/>
      <c r="F10080" s="49"/>
      <c r="G10080" s="50"/>
      <c r="H10080" s="47"/>
      <c r="I10080" s="47"/>
    </row>
    <row r="10081" spans="2:9" ht="20.100000000000001" hidden="1" customHeight="1" x14ac:dyDescent="0.25">
      <c r="B10081" s="48"/>
      <c r="C10081" s="49"/>
      <c r="D10081" s="49"/>
      <c r="E10081" s="49"/>
      <c r="F10081" s="49"/>
      <c r="G10081" s="50"/>
      <c r="H10081" s="47"/>
      <c r="I10081" s="47"/>
    </row>
    <row r="10082" spans="2:9" ht="20.100000000000001" hidden="1" customHeight="1" x14ac:dyDescent="0.25">
      <c r="B10082" s="48"/>
      <c r="C10082" s="49"/>
      <c r="D10082" s="49"/>
      <c r="E10082" s="49"/>
      <c r="F10082" s="49"/>
      <c r="G10082" s="50"/>
      <c r="H10082" s="47"/>
      <c r="I10082" s="47"/>
    </row>
    <row r="10083" spans="2:9" ht="20.100000000000001" hidden="1" customHeight="1" x14ac:dyDescent="0.25">
      <c r="B10083" s="48"/>
      <c r="C10083" s="49"/>
      <c r="D10083" s="49"/>
      <c r="E10083" s="49"/>
      <c r="F10083" s="49"/>
      <c r="G10083" s="50"/>
      <c r="H10083" s="47"/>
      <c r="I10083" s="47"/>
    </row>
    <row r="10084" spans="2:9" ht="20.100000000000001" hidden="1" customHeight="1" x14ac:dyDescent="0.25">
      <c r="B10084" s="48"/>
      <c r="C10084" s="49"/>
      <c r="D10084" s="49"/>
      <c r="E10084" s="49"/>
      <c r="F10084" s="49"/>
      <c r="G10084" s="50"/>
      <c r="H10084" s="47"/>
      <c r="I10084" s="47"/>
    </row>
    <row r="10085" spans="2:9" ht="20.100000000000001" hidden="1" customHeight="1" x14ac:dyDescent="0.25">
      <c r="B10085" s="48"/>
      <c r="C10085" s="49"/>
      <c r="D10085" s="49"/>
      <c r="E10085" s="49"/>
      <c r="F10085" s="49"/>
      <c r="G10085" s="50"/>
      <c r="H10085" s="47"/>
      <c r="I10085" s="47"/>
    </row>
    <row r="10086" spans="2:9" ht="20.100000000000001" hidden="1" customHeight="1" x14ac:dyDescent="0.25">
      <c r="B10086" s="48"/>
      <c r="C10086" s="49"/>
      <c r="D10086" s="49"/>
      <c r="E10086" s="49"/>
      <c r="F10086" s="49"/>
      <c r="G10086" s="50"/>
      <c r="H10086" s="47"/>
      <c r="I10086" s="47"/>
    </row>
    <row r="10087" spans="2:9" ht="20.100000000000001" hidden="1" customHeight="1" x14ac:dyDescent="0.25">
      <c r="B10087" s="48"/>
      <c r="C10087" s="49"/>
      <c r="D10087" s="49"/>
      <c r="E10087" s="49"/>
      <c r="F10087" s="49"/>
      <c r="G10087" s="50"/>
      <c r="H10087" s="47"/>
      <c r="I10087" s="47"/>
    </row>
    <row r="10088" spans="2:9" ht="20.100000000000001" hidden="1" customHeight="1" x14ac:dyDescent="0.25">
      <c r="B10088" s="48"/>
      <c r="C10088" s="49"/>
      <c r="D10088" s="49"/>
      <c r="E10088" s="49"/>
      <c r="F10088" s="49"/>
      <c r="G10088" s="50"/>
      <c r="H10088" s="47"/>
      <c r="I10088" s="47"/>
    </row>
    <row r="10089" spans="2:9" ht="20.100000000000001" hidden="1" customHeight="1" x14ac:dyDescent="0.25">
      <c r="B10089" s="48"/>
      <c r="C10089" s="49"/>
      <c r="D10089" s="49"/>
      <c r="E10089" s="49"/>
      <c r="F10089" s="49"/>
      <c r="G10089" s="50"/>
      <c r="H10089" s="47"/>
      <c r="I10089" s="47"/>
    </row>
    <row r="10090" spans="2:9" ht="20.100000000000001" hidden="1" customHeight="1" x14ac:dyDescent="0.25">
      <c r="B10090" s="48"/>
      <c r="C10090" s="49"/>
      <c r="D10090" s="49"/>
      <c r="E10090" s="49"/>
      <c r="F10090" s="49"/>
      <c r="G10090" s="50"/>
      <c r="H10090" s="47"/>
      <c r="I10090" s="47"/>
    </row>
    <row r="10091" spans="2:9" ht="20.100000000000001" hidden="1" customHeight="1" x14ac:dyDescent="0.25">
      <c r="B10091" s="48"/>
      <c r="C10091" s="49"/>
      <c r="D10091" s="49"/>
      <c r="E10091" s="49"/>
      <c r="F10091" s="49"/>
      <c r="G10091" s="50"/>
      <c r="H10091" s="47"/>
      <c r="I10091" s="47"/>
    </row>
    <row r="10092" spans="2:9" ht="20.100000000000001" hidden="1" customHeight="1" x14ac:dyDescent="0.25">
      <c r="B10092" s="48"/>
      <c r="C10092" s="49"/>
      <c r="D10092" s="49"/>
      <c r="E10092" s="49"/>
      <c r="F10092" s="49"/>
      <c r="G10092" s="50"/>
      <c r="H10092" s="47"/>
      <c r="I10092" s="47"/>
    </row>
    <row r="10093" spans="2:9" ht="20.100000000000001" hidden="1" customHeight="1" x14ac:dyDescent="0.25">
      <c r="B10093" s="48"/>
      <c r="C10093" s="49"/>
      <c r="D10093" s="49"/>
      <c r="E10093" s="49"/>
      <c r="F10093" s="49"/>
      <c r="G10093" s="50"/>
      <c r="H10093" s="47"/>
      <c r="I10093" s="47"/>
    </row>
    <row r="10094" spans="2:9" ht="20.100000000000001" hidden="1" customHeight="1" x14ac:dyDescent="0.25">
      <c r="B10094" s="48"/>
      <c r="C10094" s="49"/>
      <c r="D10094" s="49"/>
      <c r="E10094" s="49"/>
      <c r="F10094" s="49"/>
      <c r="G10094" s="50"/>
      <c r="H10094" s="47"/>
      <c r="I10094" s="47"/>
    </row>
    <row r="10095" spans="2:9" ht="20.100000000000001" hidden="1" customHeight="1" x14ac:dyDescent="0.25">
      <c r="B10095" s="48"/>
      <c r="C10095" s="49"/>
      <c r="D10095" s="49"/>
      <c r="E10095" s="49"/>
      <c r="F10095" s="49"/>
      <c r="G10095" s="50"/>
      <c r="H10095" s="47"/>
      <c r="I10095" s="47"/>
    </row>
    <row r="10096" spans="2:9" ht="20.100000000000001" hidden="1" customHeight="1" x14ac:dyDescent="0.25">
      <c r="B10096" s="48"/>
      <c r="C10096" s="49"/>
      <c r="D10096" s="49"/>
      <c r="E10096" s="49"/>
      <c r="F10096" s="49"/>
      <c r="G10096" s="50"/>
      <c r="H10096" s="47"/>
      <c r="I10096" s="47"/>
    </row>
    <row r="10097" spans="2:9" ht="20.100000000000001" hidden="1" customHeight="1" x14ac:dyDescent="0.25">
      <c r="B10097" s="48"/>
      <c r="C10097" s="49"/>
      <c r="D10097" s="49"/>
      <c r="E10097" s="49"/>
      <c r="F10097" s="49"/>
      <c r="G10097" s="50"/>
      <c r="H10097" s="47"/>
      <c r="I10097" s="47"/>
    </row>
    <row r="10098" spans="2:9" ht="20.100000000000001" hidden="1" customHeight="1" x14ac:dyDescent="0.25">
      <c r="B10098" s="48"/>
      <c r="C10098" s="49"/>
      <c r="D10098" s="49"/>
      <c r="E10098" s="49"/>
      <c r="F10098" s="49"/>
      <c r="G10098" s="50"/>
      <c r="H10098" s="47"/>
      <c r="I10098" s="47"/>
    </row>
    <row r="10099" spans="2:9" ht="20.100000000000001" hidden="1" customHeight="1" x14ac:dyDescent="0.25">
      <c r="B10099" s="48"/>
      <c r="C10099" s="49"/>
      <c r="D10099" s="49"/>
      <c r="E10099" s="49"/>
      <c r="F10099" s="49"/>
      <c r="G10099" s="50"/>
      <c r="H10099" s="47"/>
      <c r="I10099" s="47"/>
    </row>
    <row r="10100" spans="2:9" ht="20.100000000000001" hidden="1" customHeight="1" x14ac:dyDescent="0.25">
      <c r="B10100" s="48"/>
      <c r="C10100" s="49"/>
      <c r="D10100" s="49"/>
      <c r="E10100" s="49"/>
      <c r="F10100" s="49"/>
      <c r="G10100" s="50"/>
      <c r="H10100" s="47"/>
      <c r="I10100" s="47"/>
    </row>
    <row r="10101" spans="2:9" ht="20.100000000000001" hidden="1" customHeight="1" x14ac:dyDescent="0.25">
      <c r="B10101" s="48"/>
      <c r="C10101" s="49"/>
      <c r="D10101" s="49"/>
      <c r="E10101" s="49"/>
      <c r="F10101" s="49"/>
      <c r="G10101" s="50"/>
      <c r="H10101" s="47"/>
      <c r="I10101" s="47"/>
    </row>
    <row r="10102" spans="2:9" ht="20.100000000000001" hidden="1" customHeight="1" x14ac:dyDescent="0.25">
      <c r="B10102" s="48"/>
      <c r="C10102" s="49"/>
      <c r="D10102" s="49"/>
      <c r="E10102" s="49"/>
      <c r="F10102" s="49"/>
      <c r="G10102" s="50"/>
      <c r="H10102" s="47"/>
      <c r="I10102" s="47"/>
    </row>
    <row r="10103" spans="2:9" ht="20.100000000000001" hidden="1" customHeight="1" x14ac:dyDescent="0.25">
      <c r="B10103" s="48"/>
      <c r="C10103" s="49"/>
      <c r="D10103" s="49"/>
      <c r="E10103" s="49"/>
      <c r="F10103" s="49"/>
      <c r="G10103" s="50"/>
      <c r="H10103" s="47"/>
      <c r="I10103" s="47"/>
    </row>
    <row r="10104" spans="2:9" ht="20.100000000000001" hidden="1" customHeight="1" x14ac:dyDescent="0.25">
      <c r="B10104" s="48"/>
      <c r="C10104" s="49"/>
      <c r="D10104" s="49"/>
      <c r="E10104" s="49"/>
      <c r="F10104" s="49"/>
      <c r="G10104" s="50"/>
      <c r="H10104" s="47"/>
      <c r="I10104" s="47"/>
    </row>
    <row r="10105" spans="2:9" ht="20.100000000000001" hidden="1" customHeight="1" x14ac:dyDescent="0.25">
      <c r="B10105" s="48"/>
      <c r="C10105" s="49"/>
      <c r="D10105" s="49"/>
      <c r="E10105" s="49"/>
      <c r="F10105" s="49"/>
      <c r="G10105" s="50"/>
      <c r="H10105" s="47"/>
      <c r="I10105" s="47"/>
    </row>
    <row r="10106" spans="2:9" ht="20.100000000000001" hidden="1" customHeight="1" x14ac:dyDescent="0.25">
      <c r="B10106" s="48"/>
      <c r="C10106" s="49"/>
      <c r="D10106" s="49"/>
      <c r="E10106" s="49"/>
      <c r="F10106" s="49"/>
      <c r="G10106" s="50"/>
      <c r="H10106" s="47"/>
      <c r="I10106" s="47"/>
    </row>
    <row r="10107" spans="2:9" ht="20.100000000000001" hidden="1" customHeight="1" x14ac:dyDescent="0.25">
      <c r="B10107" s="48"/>
      <c r="C10107" s="49"/>
      <c r="D10107" s="49"/>
      <c r="E10107" s="49"/>
      <c r="F10107" s="49"/>
      <c r="G10107" s="50"/>
      <c r="H10107" s="47"/>
      <c r="I10107" s="47"/>
    </row>
    <row r="10108" spans="2:9" ht="20.100000000000001" hidden="1" customHeight="1" x14ac:dyDescent="0.25">
      <c r="B10108" s="48"/>
      <c r="C10108" s="49"/>
      <c r="D10108" s="49"/>
      <c r="E10108" s="49"/>
      <c r="F10108" s="49"/>
      <c r="G10108" s="50"/>
      <c r="H10108" s="47"/>
      <c r="I10108" s="47"/>
    </row>
    <row r="10109" spans="2:9" ht="20.100000000000001" hidden="1" customHeight="1" x14ac:dyDescent="0.25">
      <c r="B10109" s="48"/>
      <c r="C10109" s="49"/>
      <c r="D10109" s="49"/>
      <c r="E10109" s="49"/>
      <c r="F10109" s="49"/>
      <c r="G10109" s="50"/>
      <c r="H10109" s="47"/>
      <c r="I10109" s="47"/>
    </row>
    <row r="10110" spans="2:9" ht="20.100000000000001" hidden="1" customHeight="1" x14ac:dyDescent="0.25">
      <c r="B10110" s="48"/>
      <c r="C10110" s="49"/>
      <c r="D10110" s="49"/>
      <c r="E10110" s="49"/>
      <c r="F10110" s="49"/>
      <c r="G10110" s="50"/>
      <c r="H10110" s="47"/>
      <c r="I10110" s="47"/>
    </row>
    <row r="10111" spans="2:9" ht="20.100000000000001" hidden="1" customHeight="1" x14ac:dyDescent="0.25">
      <c r="B10111" s="48"/>
      <c r="C10111" s="49"/>
      <c r="D10111" s="49"/>
      <c r="E10111" s="49"/>
      <c r="F10111" s="49"/>
      <c r="G10111" s="50"/>
      <c r="H10111" s="47"/>
      <c r="I10111" s="47"/>
    </row>
    <row r="10112" spans="2:9" ht="20.100000000000001" hidden="1" customHeight="1" x14ac:dyDescent="0.25">
      <c r="B10112" s="48"/>
      <c r="C10112" s="49"/>
      <c r="D10112" s="49"/>
      <c r="E10112" s="49"/>
      <c r="F10112" s="49"/>
      <c r="G10112" s="50"/>
      <c r="H10112" s="47"/>
      <c r="I10112" s="47"/>
    </row>
    <row r="10113" spans="2:9" ht="20.100000000000001" hidden="1" customHeight="1" x14ac:dyDescent="0.25">
      <c r="B10113" s="48"/>
      <c r="C10113" s="49"/>
      <c r="D10113" s="49"/>
      <c r="E10113" s="49"/>
      <c r="F10113" s="49"/>
      <c r="G10113" s="50"/>
      <c r="H10113" s="47"/>
      <c r="I10113" s="47"/>
    </row>
    <row r="10114" spans="2:9" ht="20.100000000000001" hidden="1" customHeight="1" x14ac:dyDescent="0.25">
      <c r="B10114" s="48"/>
      <c r="C10114" s="49"/>
      <c r="D10114" s="49"/>
      <c r="E10114" s="49"/>
      <c r="F10114" s="49"/>
      <c r="G10114" s="50"/>
      <c r="H10114" s="47"/>
      <c r="I10114" s="47"/>
    </row>
    <row r="10115" spans="2:9" ht="20.100000000000001" hidden="1" customHeight="1" x14ac:dyDescent="0.25">
      <c r="B10115" s="48"/>
      <c r="C10115" s="49"/>
      <c r="D10115" s="49"/>
      <c r="E10115" s="49"/>
      <c r="F10115" s="49"/>
      <c r="G10115" s="50"/>
      <c r="H10115" s="47"/>
      <c r="I10115" s="47"/>
    </row>
    <row r="10116" spans="2:9" ht="20.100000000000001" hidden="1" customHeight="1" x14ac:dyDescent="0.25">
      <c r="B10116" s="48"/>
      <c r="C10116" s="49"/>
      <c r="D10116" s="49"/>
      <c r="E10116" s="49"/>
      <c r="F10116" s="49"/>
      <c r="G10116" s="50"/>
      <c r="H10116" s="47"/>
      <c r="I10116" s="47"/>
    </row>
    <row r="10117" spans="2:9" ht="20.100000000000001" hidden="1" customHeight="1" x14ac:dyDescent="0.25">
      <c r="B10117" s="48"/>
      <c r="C10117" s="49"/>
      <c r="D10117" s="49"/>
      <c r="E10117" s="49"/>
      <c r="F10117" s="49"/>
      <c r="G10117" s="50"/>
      <c r="H10117" s="47"/>
      <c r="I10117" s="47"/>
    </row>
    <row r="10118" spans="2:9" ht="20.100000000000001" hidden="1" customHeight="1" x14ac:dyDescent="0.25">
      <c r="B10118" s="48"/>
      <c r="C10118" s="49"/>
      <c r="D10118" s="49"/>
      <c r="E10118" s="49"/>
      <c r="F10118" s="49"/>
      <c r="G10118" s="50"/>
      <c r="H10118" s="47"/>
      <c r="I10118" s="47"/>
    </row>
    <row r="10119" spans="2:9" ht="20.100000000000001" hidden="1" customHeight="1" x14ac:dyDescent="0.25">
      <c r="B10119" s="48"/>
      <c r="C10119" s="49"/>
      <c r="D10119" s="49"/>
      <c r="E10119" s="49"/>
      <c r="F10119" s="49"/>
      <c r="G10119" s="50"/>
      <c r="H10119" s="47"/>
      <c r="I10119" s="47"/>
    </row>
    <row r="10120" spans="2:9" ht="20.100000000000001" hidden="1" customHeight="1" x14ac:dyDescent="0.25">
      <c r="B10120" s="48"/>
      <c r="C10120" s="49"/>
      <c r="D10120" s="49"/>
      <c r="E10120" s="49"/>
      <c r="F10120" s="49"/>
      <c r="G10120" s="50"/>
      <c r="H10120" s="47"/>
      <c r="I10120" s="47"/>
    </row>
    <row r="10121" spans="2:9" ht="20.100000000000001" hidden="1" customHeight="1" x14ac:dyDescent="0.25">
      <c r="B10121" s="48"/>
      <c r="C10121" s="49"/>
      <c r="D10121" s="49"/>
      <c r="E10121" s="49"/>
      <c r="F10121" s="49"/>
      <c r="G10121" s="50"/>
      <c r="H10121" s="47"/>
      <c r="I10121" s="47"/>
    </row>
    <row r="10122" spans="2:9" ht="20.100000000000001" hidden="1" customHeight="1" x14ac:dyDescent="0.25">
      <c r="B10122" s="48"/>
      <c r="C10122" s="49"/>
      <c r="D10122" s="49"/>
      <c r="E10122" s="49"/>
      <c r="F10122" s="49"/>
      <c r="G10122" s="50"/>
      <c r="H10122" s="47"/>
      <c r="I10122" s="47"/>
    </row>
    <row r="10123" spans="2:9" ht="20.100000000000001" hidden="1" customHeight="1" x14ac:dyDescent="0.25">
      <c r="B10123" s="48"/>
      <c r="C10123" s="49"/>
      <c r="D10123" s="49"/>
      <c r="E10123" s="49"/>
      <c r="F10123" s="49"/>
      <c r="G10123" s="50"/>
      <c r="H10123" s="47"/>
      <c r="I10123" s="47"/>
    </row>
    <row r="10124" spans="2:9" ht="20.100000000000001" hidden="1" customHeight="1" x14ac:dyDescent="0.25">
      <c r="B10124" s="48"/>
      <c r="C10124" s="49"/>
      <c r="D10124" s="49"/>
      <c r="E10124" s="49"/>
      <c r="F10124" s="49"/>
      <c r="G10124" s="50"/>
      <c r="H10124" s="47"/>
      <c r="I10124" s="47"/>
    </row>
    <row r="10125" spans="2:9" ht="20.100000000000001" hidden="1" customHeight="1" x14ac:dyDescent="0.25">
      <c r="B10125" s="48"/>
      <c r="C10125" s="49"/>
      <c r="D10125" s="49"/>
      <c r="E10125" s="49"/>
      <c r="F10125" s="49"/>
      <c r="G10125" s="50"/>
      <c r="H10125" s="47"/>
      <c r="I10125" s="47"/>
    </row>
    <row r="10126" spans="2:9" ht="20.100000000000001" hidden="1" customHeight="1" x14ac:dyDescent="0.25">
      <c r="B10126" s="48"/>
      <c r="C10126" s="49"/>
      <c r="D10126" s="49"/>
      <c r="E10126" s="49"/>
      <c r="F10126" s="49"/>
      <c r="G10126" s="50"/>
      <c r="H10126" s="47"/>
      <c r="I10126" s="47"/>
    </row>
    <row r="10127" spans="2:9" ht="20.100000000000001" hidden="1" customHeight="1" x14ac:dyDescent="0.25">
      <c r="B10127" s="48"/>
      <c r="C10127" s="49"/>
      <c r="D10127" s="49"/>
      <c r="E10127" s="49"/>
      <c r="F10127" s="49"/>
      <c r="G10127" s="50"/>
      <c r="H10127" s="47"/>
      <c r="I10127" s="47"/>
    </row>
    <row r="10128" spans="2:9" ht="20.100000000000001" hidden="1" customHeight="1" x14ac:dyDescent="0.25">
      <c r="B10128" s="48"/>
      <c r="C10128" s="49"/>
      <c r="D10128" s="49"/>
      <c r="E10128" s="49"/>
      <c r="F10128" s="49"/>
      <c r="G10128" s="50"/>
      <c r="H10128" s="47"/>
      <c r="I10128" s="47"/>
    </row>
    <row r="10129" spans="2:9" ht="20.100000000000001" hidden="1" customHeight="1" x14ac:dyDescent="0.25">
      <c r="B10129" s="48"/>
      <c r="C10129" s="49"/>
      <c r="D10129" s="49"/>
      <c r="E10129" s="49"/>
      <c r="F10129" s="49"/>
      <c r="G10129" s="50"/>
      <c r="H10129" s="47"/>
      <c r="I10129" s="47"/>
    </row>
    <row r="10130" spans="2:9" ht="20.100000000000001" hidden="1" customHeight="1" x14ac:dyDescent="0.25">
      <c r="B10130" s="48"/>
      <c r="C10130" s="49"/>
      <c r="D10130" s="49"/>
      <c r="E10130" s="49"/>
      <c r="F10130" s="49"/>
      <c r="G10130" s="50"/>
      <c r="H10130" s="47"/>
      <c r="I10130" s="47"/>
    </row>
    <row r="10131" spans="2:9" ht="20.100000000000001" hidden="1" customHeight="1" x14ac:dyDescent="0.25">
      <c r="B10131" s="48"/>
      <c r="C10131" s="49"/>
      <c r="D10131" s="49"/>
      <c r="E10131" s="49"/>
      <c r="F10131" s="49"/>
      <c r="G10131" s="50"/>
      <c r="H10131" s="47"/>
      <c r="I10131" s="47"/>
    </row>
    <row r="10132" spans="2:9" ht="20.100000000000001" hidden="1" customHeight="1" x14ac:dyDescent="0.25">
      <c r="B10132" s="48"/>
      <c r="C10132" s="49"/>
      <c r="D10132" s="49"/>
      <c r="E10132" s="49"/>
      <c r="F10132" s="49"/>
      <c r="G10132" s="50"/>
      <c r="H10132" s="47"/>
      <c r="I10132" s="47"/>
    </row>
    <row r="10133" spans="2:9" ht="20.100000000000001" hidden="1" customHeight="1" x14ac:dyDescent="0.25">
      <c r="B10133" s="48"/>
      <c r="C10133" s="49"/>
      <c r="D10133" s="49"/>
      <c r="E10133" s="49"/>
      <c r="F10133" s="49"/>
      <c r="G10133" s="50"/>
      <c r="H10133" s="47"/>
      <c r="I10133" s="47"/>
    </row>
    <row r="10134" spans="2:9" ht="20.100000000000001" hidden="1" customHeight="1" x14ac:dyDescent="0.25">
      <c r="B10134" s="48"/>
      <c r="C10134" s="49"/>
      <c r="D10134" s="49"/>
      <c r="E10134" s="49"/>
      <c r="F10134" s="49"/>
      <c r="G10134" s="50"/>
      <c r="H10134" s="47"/>
      <c r="I10134" s="47"/>
    </row>
    <row r="10135" spans="2:9" ht="20.100000000000001" hidden="1" customHeight="1" x14ac:dyDescent="0.25">
      <c r="B10135" s="48"/>
      <c r="C10135" s="49"/>
      <c r="D10135" s="49"/>
      <c r="E10135" s="49"/>
      <c r="F10135" s="49"/>
      <c r="G10135" s="50"/>
      <c r="H10135" s="47"/>
      <c r="I10135" s="47"/>
    </row>
    <row r="10136" spans="2:9" ht="20.100000000000001" hidden="1" customHeight="1" x14ac:dyDescent="0.25">
      <c r="B10136" s="48"/>
      <c r="C10136" s="49"/>
      <c r="D10136" s="49"/>
      <c r="E10136" s="49"/>
      <c r="F10136" s="49"/>
      <c r="G10136" s="50"/>
      <c r="H10136" s="47"/>
      <c r="I10136" s="47"/>
    </row>
    <row r="10137" spans="2:9" ht="20.100000000000001" hidden="1" customHeight="1" x14ac:dyDescent="0.25">
      <c r="B10137" s="48"/>
      <c r="C10137" s="49"/>
      <c r="D10137" s="49"/>
      <c r="E10137" s="49"/>
      <c r="F10137" s="49"/>
      <c r="G10137" s="50"/>
      <c r="H10137" s="47"/>
      <c r="I10137" s="47"/>
    </row>
    <row r="10138" spans="2:9" ht="20.100000000000001" hidden="1" customHeight="1" x14ac:dyDescent="0.25">
      <c r="B10138" s="48"/>
      <c r="C10138" s="49"/>
      <c r="D10138" s="49"/>
      <c r="E10138" s="49"/>
      <c r="F10138" s="49"/>
      <c r="G10138" s="50"/>
      <c r="H10138" s="47"/>
      <c r="I10138" s="47"/>
    </row>
    <row r="10139" spans="2:9" ht="20.100000000000001" hidden="1" customHeight="1" x14ac:dyDescent="0.25">
      <c r="B10139" s="48"/>
      <c r="C10139" s="49"/>
      <c r="D10139" s="49"/>
      <c r="E10139" s="49"/>
      <c r="F10139" s="49"/>
      <c r="G10139" s="50"/>
      <c r="H10139" s="47"/>
      <c r="I10139" s="47"/>
    </row>
    <row r="10140" spans="2:9" ht="20.100000000000001" hidden="1" customHeight="1" x14ac:dyDescent="0.25">
      <c r="B10140" s="48"/>
      <c r="C10140" s="49"/>
      <c r="D10140" s="49"/>
      <c r="E10140" s="49"/>
      <c r="F10140" s="49"/>
      <c r="G10140" s="50"/>
      <c r="H10140" s="47"/>
      <c r="I10140" s="47"/>
    </row>
    <row r="10141" spans="2:9" ht="20.100000000000001" hidden="1" customHeight="1" x14ac:dyDescent="0.25">
      <c r="B10141" s="48"/>
      <c r="C10141" s="49"/>
      <c r="D10141" s="49"/>
      <c r="E10141" s="49"/>
      <c r="F10141" s="49"/>
      <c r="G10141" s="50"/>
      <c r="H10141" s="47"/>
      <c r="I10141" s="47"/>
    </row>
    <row r="10142" spans="2:9" ht="20.100000000000001" hidden="1" customHeight="1" x14ac:dyDescent="0.25">
      <c r="B10142" s="48"/>
      <c r="C10142" s="49"/>
      <c r="D10142" s="49"/>
      <c r="E10142" s="49"/>
      <c r="F10142" s="49"/>
      <c r="G10142" s="50"/>
      <c r="H10142" s="47"/>
      <c r="I10142" s="47"/>
    </row>
    <row r="10143" spans="2:9" ht="20.100000000000001" hidden="1" customHeight="1" x14ac:dyDescent="0.25">
      <c r="B10143" s="48"/>
      <c r="C10143" s="49"/>
      <c r="D10143" s="49"/>
      <c r="E10143" s="49"/>
      <c r="F10143" s="49"/>
      <c r="G10143" s="50"/>
      <c r="H10143" s="47"/>
      <c r="I10143" s="47"/>
    </row>
    <row r="10144" spans="2:9" ht="20.100000000000001" hidden="1" customHeight="1" x14ac:dyDescent="0.25">
      <c r="B10144" s="48"/>
      <c r="C10144" s="49"/>
      <c r="D10144" s="49"/>
      <c r="E10144" s="49"/>
      <c r="F10144" s="49"/>
      <c r="G10144" s="50"/>
      <c r="H10144" s="47"/>
      <c r="I10144" s="47"/>
    </row>
    <row r="10145" spans="2:9" ht="20.100000000000001" hidden="1" customHeight="1" x14ac:dyDescent="0.25">
      <c r="B10145" s="48"/>
      <c r="C10145" s="49"/>
      <c r="D10145" s="49"/>
      <c r="E10145" s="49"/>
      <c r="F10145" s="49"/>
      <c r="G10145" s="50"/>
      <c r="H10145" s="47"/>
      <c r="I10145" s="47"/>
    </row>
    <row r="10146" spans="2:9" ht="20.100000000000001" hidden="1" customHeight="1" x14ac:dyDescent="0.25">
      <c r="B10146" s="48"/>
      <c r="C10146" s="49"/>
      <c r="D10146" s="49"/>
      <c r="E10146" s="49"/>
      <c r="F10146" s="49"/>
      <c r="G10146" s="50"/>
      <c r="H10146" s="47"/>
      <c r="I10146" s="47"/>
    </row>
    <row r="10147" spans="2:9" ht="20.100000000000001" hidden="1" customHeight="1" x14ac:dyDescent="0.25">
      <c r="B10147" s="48"/>
      <c r="C10147" s="49"/>
      <c r="D10147" s="49"/>
      <c r="E10147" s="49"/>
      <c r="F10147" s="49"/>
      <c r="G10147" s="50"/>
      <c r="H10147" s="47"/>
      <c r="I10147" s="47"/>
    </row>
    <row r="10148" spans="2:9" ht="20.100000000000001" hidden="1" customHeight="1" x14ac:dyDescent="0.25">
      <c r="B10148" s="48"/>
      <c r="C10148" s="49"/>
      <c r="D10148" s="49"/>
      <c r="E10148" s="49"/>
      <c r="F10148" s="49"/>
      <c r="G10148" s="50"/>
      <c r="H10148" s="47"/>
      <c r="I10148" s="47"/>
    </row>
    <row r="10149" spans="2:9" ht="20.100000000000001" hidden="1" customHeight="1" x14ac:dyDescent="0.25">
      <c r="B10149" s="48"/>
      <c r="C10149" s="49"/>
      <c r="D10149" s="49"/>
      <c r="E10149" s="49"/>
      <c r="F10149" s="49"/>
      <c r="G10149" s="50"/>
      <c r="H10149" s="47"/>
      <c r="I10149" s="47"/>
    </row>
    <row r="10150" spans="2:9" ht="20.100000000000001" hidden="1" customHeight="1" x14ac:dyDescent="0.25">
      <c r="B10150" s="48"/>
      <c r="C10150" s="49"/>
      <c r="D10150" s="49"/>
      <c r="E10150" s="49"/>
      <c r="F10150" s="49"/>
      <c r="G10150" s="50"/>
      <c r="H10150" s="47"/>
      <c r="I10150" s="47"/>
    </row>
    <row r="10151" spans="2:9" ht="20.100000000000001" hidden="1" customHeight="1" x14ac:dyDescent="0.25">
      <c r="B10151" s="48"/>
      <c r="C10151" s="49"/>
      <c r="D10151" s="49"/>
      <c r="E10151" s="49"/>
      <c r="F10151" s="49"/>
      <c r="G10151" s="50"/>
      <c r="H10151" s="47"/>
      <c r="I10151" s="47"/>
    </row>
    <row r="10152" spans="2:9" ht="20.100000000000001" hidden="1" customHeight="1" x14ac:dyDescent="0.25">
      <c r="B10152" s="48"/>
      <c r="C10152" s="49"/>
      <c r="D10152" s="49"/>
      <c r="E10152" s="49"/>
      <c r="F10152" s="49"/>
      <c r="G10152" s="50"/>
      <c r="H10152" s="47"/>
      <c r="I10152" s="47"/>
    </row>
    <row r="10153" spans="2:9" ht="20.100000000000001" hidden="1" customHeight="1" x14ac:dyDescent="0.25">
      <c r="B10153" s="48"/>
      <c r="C10153" s="49"/>
      <c r="D10153" s="49"/>
      <c r="E10153" s="49"/>
      <c r="F10153" s="49"/>
      <c r="G10153" s="50"/>
      <c r="H10153" s="47"/>
      <c r="I10153" s="47"/>
    </row>
    <row r="10154" spans="2:9" ht="20.100000000000001" hidden="1" customHeight="1" x14ac:dyDescent="0.25">
      <c r="B10154" s="48"/>
      <c r="C10154" s="49"/>
      <c r="D10154" s="49"/>
      <c r="E10154" s="49"/>
      <c r="F10154" s="49"/>
      <c r="G10154" s="50"/>
      <c r="H10154" s="47"/>
      <c r="I10154" s="47"/>
    </row>
    <row r="10155" spans="2:9" ht="20.100000000000001" hidden="1" customHeight="1" x14ac:dyDescent="0.25">
      <c r="B10155" s="48"/>
      <c r="C10155" s="49"/>
      <c r="D10155" s="49"/>
      <c r="E10155" s="49"/>
      <c r="F10155" s="49"/>
      <c r="G10155" s="50"/>
      <c r="H10155" s="47"/>
      <c r="I10155" s="47"/>
    </row>
    <row r="10156" spans="2:9" ht="20.100000000000001" hidden="1" customHeight="1" x14ac:dyDescent="0.25">
      <c r="B10156" s="48"/>
      <c r="C10156" s="49"/>
      <c r="D10156" s="49"/>
      <c r="E10156" s="49"/>
      <c r="F10156" s="49"/>
      <c r="G10156" s="50"/>
      <c r="H10156" s="47"/>
      <c r="I10156" s="47"/>
    </row>
    <row r="10157" spans="2:9" ht="20.100000000000001" hidden="1" customHeight="1" x14ac:dyDescent="0.25">
      <c r="B10157" s="48"/>
      <c r="C10157" s="49"/>
      <c r="D10157" s="49"/>
      <c r="E10157" s="49"/>
      <c r="F10157" s="49"/>
      <c r="G10157" s="50"/>
      <c r="H10157" s="47"/>
      <c r="I10157" s="47"/>
    </row>
    <row r="10158" spans="2:9" ht="20.100000000000001" hidden="1" customHeight="1" x14ac:dyDescent="0.25">
      <c r="B10158" s="48"/>
      <c r="C10158" s="49"/>
      <c r="D10158" s="49"/>
      <c r="E10158" s="49"/>
      <c r="F10158" s="49"/>
      <c r="G10158" s="50"/>
      <c r="H10158" s="47"/>
      <c r="I10158" s="47"/>
    </row>
    <row r="10159" spans="2:9" ht="20.100000000000001" hidden="1" customHeight="1" x14ac:dyDescent="0.25">
      <c r="B10159" s="48"/>
      <c r="C10159" s="49"/>
      <c r="D10159" s="49"/>
      <c r="E10159" s="49"/>
      <c r="F10159" s="49"/>
      <c r="G10159" s="50"/>
      <c r="H10159" s="47"/>
      <c r="I10159" s="47"/>
    </row>
    <row r="10160" spans="2:9" ht="20.100000000000001" hidden="1" customHeight="1" x14ac:dyDescent="0.25">
      <c r="B10160" s="48"/>
      <c r="C10160" s="49"/>
      <c r="D10160" s="49"/>
      <c r="E10160" s="49"/>
      <c r="F10160" s="49"/>
      <c r="G10160" s="50"/>
      <c r="H10160" s="47"/>
      <c r="I10160" s="47"/>
    </row>
    <row r="10161" spans="2:9" ht="20.100000000000001" hidden="1" customHeight="1" x14ac:dyDescent="0.25">
      <c r="B10161" s="48"/>
      <c r="C10161" s="49"/>
      <c r="D10161" s="49"/>
      <c r="E10161" s="49"/>
      <c r="F10161" s="49"/>
      <c r="G10161" s="50"/>
      <c r="H10161" s="47"/>
      <c r="I10161" s="47"/>
    </row>
    <row r="10162" spans="2:9" ht="20.100000000000001" hidden="1" customHeight="1" x14ac:dyDescent="0.25">
      <c r="B10162" s="48"/>
      <c r="C10162" s="49"/>
      <c r="D10162" s="49"/>
      <c r="E10162" s="49"/>
      <c r="F10162" s="49"/>
      <c r="G10162" s="50"/>
      <c r="H10162" s="47"/>
      <c r="I10162" s="47"/>
    </row>
    <row r="10163" spans="2:9" ht="20.100000000000001" hidden="1" customHeight="1" x14ac:dyDescent="0.25">
      <c r="B10163" s="48"/>
      <c r="C10163" s="49"/>
      <c r="D10163" s="49"/>
      <c r="E10163" s="49"/>
      <c r="F10163" s="49"/>
      <c r="G10163" s="50"/>
      <c r="H10163" s="47"/>
      <c r="I10163" s="47"/>
    </row>
    <row r="10164" spans="2:9" ht="20.100000000000001" hidden="1" customHeight="1" x14ac:dyDescent="0.25">
      <c r="B10164" s="48"/>
      <c r="C10164" s="49"/>
      <c r="D10164" s="49"/>
      <c r="E10164" s="49"/>
      <c r="F10164" s="49"/>
      <c r="G10164" s="50"/>
      <c r="H10164" s="47"/>
      <c r="I10164" s="47"/>
    </row>
    <row r="10165" spans="2:9" ht="20.100000000000001" hidden="1" customHeight="1" x14ac:dyDescent="0.25">
      <c r="B10165" s="48"/>
      <c r="C10165" s="49"/>
      <c r="D10165" s="49"/>
      <c r="E10165" s="49"/>
      <c r="F10165" s="49"/>
      <c r="G10165" s="50"/>
      <c r="H10165" s="47"/>
      <c r="I10165" s="47"/>
    </row>
    <row r="10166" spans="2:9" ht="20.100000000000001" hidden="1" customHeight="1" x14ac:dyDescent="0.25">
      <c r="B10166" s="48"/>
      <c r="C10166" s="49"/>
      <c r="D10166" s="49"/>
      <c r="E10166" s="49"/>
      <c r="F10166" s="49"/>
      <c r="G10166" s="50"/>
      <c r="H10166" s="47"/>
      <c r="I10166" s="47"/>
    </row>
    <row r="10167" spans="2:9" ht="20.100000000000001" hidden="1" customHeight="1" x14ac:dyDescent="0.25">
      <c r="B10167" s="48"/>
      <c r="C10167" s="49"/>
      <c r="D10167" s="49"/>
      <c r="E10167" s="49"/>
      <c r="F10167" s="49"/>
      <c r="G10167" s="50"/>
      <c r="H10167" s="47"/>
      <c r="I10167" s="47"/>
    </row>
    <row r="10168" spans="2:9" ht="20.100000000000001" hidden="1" customHeight="1" x14ac:dyDescent="0.25">
      <c r="B10168" s="48"/>
      <c r="C10168" s="49"/>
      <c r="D10168" s="49"/>
      <c r="E10168" s="49"/>
      <c r="F10168" s="49"/>
      <c r="G10168" s="50"/>
      <c r="H10168" s="47"/>
      <c r="I10168" s="47"/>
    </row>
    <row r="10169" spans="2:9" ht="20.100000000000001" hidden="1" customHeight="1" x14ac:dyDescent="0.25">
      <c r="B10169" s="48"/>
      <c r="C10169" s="49"/>
      <c r="D10169" s="49"/>
      <c r="E10169" s="49"/>
      <c r="F10169" s="49"/>
      <c r="G10169" s="50"/>
      <c r="H10169" s="47"/>
      <c r="I10169" s="47"/>
    </row>
    <row r="10170" spans="2:9" ht="20.100000000000001" hidden="1" customHeight="1" x14ac:dyDescent="0.25">
      <c r="B10170" s="48"/>
      <c r="C10170" s="49"/>
      <c r="D10170" s="49"/>
      <c r="E10170" s="49"/>
      <c r="F10170" s="49"/>
      <c r="G10170" s="50"/>
      <c r="H10170" s="47"/>
      <c r="I10170" s="47"/>
    </row>
    <row r="10171" spans="2:9" ht="20.100000000000001" hidden="1" customHeight="1" x14ac:dyDescent="0.25">
      <c r="B10171" s="48"/>
      <c r="C10171" s="49"/>
      <c r="D10171" s="49"/>
      <c r="E10171" s="49"/>
      <c r="F10171" s="49"/>
      <c r="G10171" s="50"/>
      <c r="H10171" s="47"/>
      <c r="I10171" s="47"/>
    </row>
    <row r="10172" spans="2:9" ht="20.100000000000001" hidden="1" customHeight="1" x14ac:dyDescent="0.25">
      <c r="B10172" s="48"/>
      <c r="C10172" s="49"/>
      <c r="D10172" s="49"/>
      <c r="E10172" s="49"/>
      <c r="F10172" s="49"/>
      <c r="G10172" s="50"/>
      <c r="H10172" s="47"/>
      <c r="I10172" s="47"/>
    </row>
    <row r="10173" spans="2:9" ht="20.100000000000001" hidden="1" customHeight="1" x14ac:dyDescent="0.25">
      <c r="B10173" s="48"/>
      <c r="C10173" s="49"/>
      <c r="D10173" s="49"/>
      <c r="E10173" s="49"/>
      <c r="F10173" s="49"/>
      <c r="G10173" s="50"/>
      <c r="H10173" s="47"/>
      <c r="I10173" s="47"/>
    </row>
    <row r="10174" spans="2:9" ht="20.100000000000001" hidden="1" customHeight="1" x14ac:dyDescent="0.25">
      <c r="B10174" s="48"/>
      <c r="C10174" s="49"/>
      <c r="D10174" s="49"/>
      <c r="E10174" s="49"/>
      <c r="F10174" s="49"/>
      <c r="G10174" s="50"/>
      <c r="H10174" s="47"/>
      <c r="I10174" s="47"/>
    </row>
    <row r="10175" spans="2:9" ht="20.100000000000001" hidden="1" customHeight="1" x14ac:dyDescent="0.25">
      <c r="B10175" s="48"/>
      <c r="C10175" s="49"/>
      <c r="D10175" s="49"/>
      <c r="E10175" s="49"/>
      <c r="F10175" s="49"/>
      <c r="G10175" s="50"/>
      <c r="H10175" s="47"/>
      <c r="I10175" s="47"/>
    </row>
    <row r="10176" spans="2:9" ht="20.100000000000001" hidden="1" customHeight="1" x14ac:dyDescent="0.25">
      <c r="B10176" s="48"/>
      <c r="C10176" s="49"/>
      <c r="D10176" s="49"/>
      <c r="E10176" s="49"/>
      <c r="F10176" s="49"/>
      <c r="G10176" s="50"/>
      <c r="H10176" s="47"/>
      <c r="I10176" s="47"/>
    </row>
    <row r="10177" spans="2:9" ht="20.100000000000001" hidden="1" customHeight="1" x14ac:dyDescent="0.25">
      <c r="B10177" s="48"/>
      <c r="C10177" s="49"/>
      <c r="D10177" s="49"/>
      <c r="E10177" s="49"/>
      <c r="F10177" s="49"/>
      <c r="G10177" s="50"/>
      <c r="H10177" s="47"/>
      <c r="I10177" s="47"/>
    </row>
    <row r="10178" spans="2:9" ht="20.100000000000001" hidden="1" customHeight="1" x14ac:dyDescent="0.25">
      <c r="B10178" s="48"/>
      <c r="C10178" s="49"/>
      <c r="D10178" s="49"/>
      <c r="E10178" s="49"/>
      <c r="F10178" s="49"/>
      <c r="G10178" s="50"/>
      <c r="H10178" s="47"/>
      <c r="I10178" s="47"/>
    </row>
    <row r="10179" spans="2:9" ht="20.100000000000001" hidden="1" customHeight="1" x14ac:dyDescent="0.25">
      <c r="B10179" s="48"/>
      <c r="C10179" s="49"/>
      <c r="D10179" s="49"/>
      <c r="E10179" s="49"/>
      <c r="F10179" s="49"/>
      <c r="G10179" s="50"/>
      <c r="H10179" s="47"/>
      <c r="I10179" s="47"/>
    </row>
    <row r="10180" spans="2:9" ht="20.100000000000001" hidden="1" customHeight="1" x14ac:dyDescent="0.25">
      <c r="B10180" s="48"/>
      <c r="C10180" s="49"/>
      <c r="D10180" s="49"/>
      <c r="E10180" s="49"/>
      <c r="F10180" s="49"/>
      <c r="G10180" s="50"/>
      <c r="H10180" s="47"/>
      <c r="I10180" s="47"/>
    </row>
    <row r="10181" spans="2:9" ht="20.100000000000001" hidden="1" customHeight="1" x14ac:dyDescent="0.25">
      <c r="B10181" s="48"/>
      <c r="C10181" s="49"/>
      <c r="D10181" s="49"/>
      <c r="E10181" s="49"/>
      <c r="F10181" s="49"/>
      <c r="G10181" s="50"/>
      <c r="H10181" s="47"/>
      <c r="I10181" s="47"/>
    </row>
    <row r="10182" spans="2:9" ht="20.100000000000001" hidden="1" customHeight="1" x14ac:dyDescent="0.25">
      <c r="B10182" s="48"/>
      <c r="C10182" s="49"/>
      <c r="D10182" s="49"/>
      <c r="E10182" s="49"/>
      <c r="F10182" s="49"/>
      <c r="G10182" s="50"/>
      <c r="H10182" s="47"/>
      <c r="I10182" s="47"/>
    </row>
    <row r="10183" spans="2:9" ht="20.100000000000001" hidden="1" customHeight="1" x14ac:dyDescent="0.25">
      <c r="B10183" s="48"/>
      <c r="C10183" s="49"/>
      <c r="D10183" s="49"/>
      <c r="E10183" s="49"/>
      <c r="F10183" s="49"/>
      <c r="G10183" s="50"/>
      <c r="H10183" s="47"/>
      <c r="I10183" s="47"/>
    </row>
    <row r="10184" spans="2:9" ht="20.100000000000001" hidden="1" customHeight="1" x14ac:dyDescent="0.25">
      <c r="B10184" s="48"/>
      <c r="C10184" s="49"/>
      <c r="D10184" s="49"/>
      <c r="E10184" s="49"/>
      <c r="F10184" s="49"/>
      <c r="G10184" s="50"/>
      <c r="H10184" s="47"/>
      <c r="I10184" s="47"/>
    </row>
    <row r="10185" spans="2:9" ht="20.100000000000001" hidden="1" customHeight="1" x14ac:dyDescent="0.25">
      <c r="B10185" s="48"/>
      <c r="C10185" s="49"/>
      <c r="D10185" s="49"/>
      <c r="E10185" s="49"/>
      <c r="F10185" s="49"/>
      <c r="G10185" s="50"/>
      <c r="H10185" s="47"/>
      <c r="I10185" s="47"/>
    </row>
    <row r="10186" spans="2:9" ht="20.100000000000001" hidden="1" customHeight="1" x14ac:dyDescent="0.25">
      <c r="B10186" s="48"/>
      <c r="C10186" s="49"/>
      <c r="D10186" s="49"/>
      <c r="E10186" s="49"/>
      <c r="F10186" s="49"/>
      <c r="G10186" s="50"/>
      <c r="H10186" s="47"/>
      <c r="I10186" s="47"/>
    </row>
    <row r="10187" spans="2:9" ht="20.100000000000001" hidden="1" customHeight="1" x14ac:dyDescent="0.25">
      <c r="B10187" s="48"/>
      <c r="C10187" s="49"/>
      <c r="D10187" s="49"/>
      <c r="E10187" s="49"/>
      <c r="F10187" s="49"/>
      <c r="G10187" s="50"/>
      <c r="H10187" s="47"/>
      <c r="I10187" s="47"/>
    </row>
    <row r="10188" spans="2:9" ht="20.100000000000001" hidden="1" customHeight="1" x14ac:dyDescent="0.25">
      <c r="B10188" s="48"/>
      <c r="C10188" s="49"/>
      <c r="D10188" s="49"/>
      <c r="E10188" s="49"/>
      <c r="F10188" s="49"/>
      <c r="G10188" s="50"/>
      <c r="H10188" s="47"/>
      <c r="I10188" s="47"/>
    </row>
    <row r="10189" spans="2:9" ht="20.100000000000001" hidden="1" customHeight="1" x14ac:dyDescent="0.25">
      <c r="B10189" s="48"/>
      <c r="C10189" s="49"/>
      <c r="D10189" s="49"/>
      <c r="E10189" s="49"/>
      <c r="F10189" s="49"/>
      <c r="G10189" s="50"/>
      <c r="H10189" s="47"/>
      <c r="I10189" s="47"/>
    </row>
    <row r="10190" spans="2:9" ht="20.100000000000001" hidden="1" customHeight="1" x14ac:dyDescent="0.25">
      <c r="B10190" s="48"/>
      <c r="C10190" s="49"/>
      <c r="D10190" s="49"/>
      <c r="E10190" s="49"/>
      <c r="F10190" s="49"/>
      <c r="G10190" s="50"/>
      <c r="H10190" s="47"/>
      <c r="I10190" s="47"/>
    </row>
    <row r="10191" spans="2:9" ht="20.100000000000001" hidden="1" customHeight="1" x14ac:dyDescent="0.25">
      <c r="B10191" s="48"/>
      <c r="C10191" s="49"/>
      <c r="D10191" s="49"/>
      <c r="E10191" s="49"/>
      <c r="F10191" s="49"/>
      <c r="G10191" s="50"/>
      <c r="H10191" s="47"/>
      <c r="I10191" s="47"/>
    </row>
    <row r="10192" spans="2:9" ht="20.100000000000001" hidden="1" customHeight="1" x14ac:dyDescent="0.25">
      <c r="B10192" s="48"/>
      <c r="C10192" s="49"/>
      <c r="D10192" s="49"/>
      <c r="E10192" s="49"/>
      <c r="F10192" s="49"/>
      <c r="G10192" s="50"/>
      <c r="H10192" s="47"/>
      <c r="I10192" s="47"/>
    </row>
    <row r="10193" spans="2:9" ht="20.100000000000001" hidden="1" customHeight="1" x14ac:dyDescent="0.25">
      <c r="B10193" s="48"/>
      <c r="C10193" s="49"/>
      <c r="D10193" s="49"/>
      <c r="E10193" s="49"/>
      <c r="F10193" s="49"/>
      <c r="G10193" s="50"/>
      <c r="H10193" s="47"/>
      <c r="I10193" s="47"/>
    </row>
    <row r="10194" spans="2:9" ht="20.100000000000001" hidden="1" customHeight="1" x14ac:dyDescent="0.25">
      <c r="B10194" s="48"/>
      <c r="C10194" s="49"/>
      <c r="D10194" s="49"/>
      <c r="E10194" s="49"/>
      <c r="F10194" s="49"/>
      <c r="G10194" s="50"/>
      <c r="H10194" s="47"/>
      <c r="I10194" s="47"/>
    </row>
    <row r="10195" spans="2:9" ht="20.100000000000001" hidden="1" customHeight="1" x14ac:dyDescent="0.25">
      <c r="B10195" s="48"/>
      <c r="C10195" s="49"/>
      <c r="D10195" s="49"/>
      <c r="E10195" s="49"/>
      <c r="F10195" s="49"/>
      <c r="G10195" s="50"/>
      <c r="H10195" s="47"/>
      <c r="I10195" s="47"/>
    </row>
    <row r="10196" spans="2:9" ht="20.100000000000001" hidden="1" customHeight="1" x14ac:dyDescent="0.25">
      <c r="B10196" s="48"/>
      <c r="C10196" s="49"/>
      <c r="D10196" s="49"/>
      <c r="E10196" s="49"/>
      <c r="F10196" s="49"/>
      <c r="G10196" s="50"/>
      <c r="H10196" s="47"/>
      <c r="I10196" s="47"/>
    </row>
    <row r="10197" spans="2:9" ht="20.100000000000001" hidden="1" customHeight="1" x14ac:dyDescent="0.25">
      <c r="B10197" s="48"/>
      <c r="C10197" s="49"/>
      <c r="D10197" s="49"/>
      <c r="E10197" s="49"/>
      <c r="F10197" s="49"/>
      <c r="G10197" s="50"/>
      <c r="H10197" s="47"/>
      <c r="I10197" s="47"/>
    </row>
    <row r="10198" spans="2:9" ht="20.100000000000001" hidden="1" customHeight="1" x14ac:dyDescent="0.25">
      <c r="B10198" s="48"/>
      <c r="C10198" s="49"/>
      <c r="D10198" s="49"/>
      <c r="E10198" s="49"/>
      <c r="F10198" s="49"/>
      <c r="G10198" s="50"/>
      <c r="H10198" s="47"/>
      <c r="I10198" s="47"/>
    </row>
    <row r="10199" spans="2:9" ht="20.100000000000001" hidden="1" customHeight="1" x14ac:dyDescent="0.25">
      <c r="B10199" s="48"/>
      <c r="C10199" s="49"/>
      <c r="D10199" s="49"/>
      <c r="E10199" s="49"/>
      <c r="F10199" s="49"/>
      <c r="G10199" s="50"/>
      <c r="H10199" s="47"/>
      <c r="I10199" s="47"/>
    </row>
    <row r="10200" spans="2:9" ht="20.100000000000001" hidden="1" customHeight="1" x14ac:dyDescent="0.25">
      <c r="B10200" s="48"/>
      <c r="C10200" s="49"/>
      <c r="D10200" s="49"/>
      <c r="E10200" s="49"/>
      <c r="F10200" s="49"/>
      <c r="G10200" s="50"/>
      <c r="H10200" s="47"/>
      <c r="I10200" s="47"/>
    </row>
    <row r="10201" spans="2:9" ht="20.100000000000001" hidden="1" customHeight="1" x14ac:dyDescent="0.25">
      <c r="B10201" s="48"/>
      <c r="C10201" s="49"/>
      <c r="D10201" s="49"/>
      <c r="E10201" s="49"/>
      <c r="F10201" s="49"/>
      <c r="G10201" s="50"/>
      <c r="H10201" s="47"/>
      <c r="I10201" s="47"/>
    </row>
    <row r="10202" spans="2:9" ht="20.100000000000001" hidden="1" customHeight="1" x14ac:dyDescent="0.25">
      <c r="B10202" s="48"/>
      <c r="C10202" s="49"/>
      <c r="D10202" s="49"/>
      <c r="E10202" s="49"/>
      <c r="F10202" s="49"/>
      <c r="G10202" s="50"/>
      <c r="H10202" s="47"/>
      <c r="I10202" s="47"/>
    </row>
    <row r="10203" spans="2:9" ht="20.100000000000001" hidden="1" customHeight="1" x14ac:dyDescent="0.25">
      <c r="B10203" s="48"/>
      <c r="C10203" s="49"/>
      <c r="D10203" s="49"/>
      <c r="E10203" s="49"/>
      <c r="F10203" s="49"/>
      <c r="G10203" s="50"/>
      <c r="H10203" s="47"/>
      <c r="I10203" s="47"/>
    </row>
    <row r="10204" spans="2:9" ht="20.100000000000001" hidden="1" customHeight="1" x14ac:dyDescent="0.25">
      <c r="B10204" s="48"/>
      <c r="C10204" s="49"/>
      <c r="D10204" s="49"/>
      <c r="E10204" s="49"/>
      <c r="F10204" s="49"/>
      <c r="G10204" s="50"/>
      <c r="H10204" s="47"/>
      <c r="I10204" s="47"/>
    </row>
    <row r="10205" spans="2:9" ht="20.100000000000001" hidden="1" customHeight="1" x14ac:dyDescent="0.25">
      <c r="B10205" s="48"/>
      <c r="C10205" s="49"/>
      <c r="D10205" s="49"/>
      <c r="E10205" s="49"/>
      <c r="F10205" s="49"/>
      <c r="G10205" s="50"/>
      <c r="H10205" s="47"/>
      <c r="I10205" s="47"/>
    </row>
    <row r="10206" spans="2:9" ht="20.100000000000001" hidden="1" customHeight="1" x14ac:dyDescent="0.25">
      <c r="B10206" s="48"/>
      <c r="C10206" s="49"/>
      <c r="D10206" s="49"/>
      <c r="E10206" s="49"/>
      <c r="F10206" s="49"/>
      <c r="G10206" s="50"/>
      <c r="H10206" s="47"/>
      <c r="I10206" s="47"/>
    </row>
    <row r="10207" spans="2:9" ht="20.100000000000001" hidden="1" customHeight="1" x14ac:dyDescent="0.25">
      <c r="B10207" s="48"/>
      <c r="C10207" s="49"/>
      <c r="D10207" s="49"/>
      <c r="E10207" s="49"/>
      <c r="F10207" s="49"/>
      <c r="G10207" s="50"/>
      <c r="H10207" s="47"/>
      <c r="I10207" s="47"/>
    </row>
    <row r="10208" spans="2:9" ht="20.100000000000001" hidden="1" customHeight="1" x14ac:dyDescent="0.25">
      <c r="B10208" s="48"/>
      <c r="C10208" s="49"/>
      <c r="D10208" s="49"/>
      <c r="E10208" s="49"/>
      <c r="F10208" s="49"/>
      <c r="G10208" s="50"/>
      <c r="H10208" s="47"/>
      <c r="I10208" s="47"/>
    </row>
    <row r="10209" spans="2:9" ht="20.100000000000001" hidden="1" customHeight="1" x14ac:dyDescent="0.25">
      <c r="B10209" s="48"/>
      <c r="C10209" s="49"/>
      <c r="D10209" s="49"/>
      <c r="E10209" s="49"/>
      <c r="F10209" s="49"/>
      <c r="G10209" s="50"/>
      <c r="H10209" s="47"/>
      <c r="I10209" s="47"/>
    </row>
    <row r="10210" spans="2:9" ht="20.100000000000001" hidden="1" customHeight="1" x14ac:dyDescent="0.25">
      <c r="B10210" s="48"/>
      <c r="C10210" s="49"/>
      <c r="D10210" s="49"/>
      <c r="E10210" s="49"/>
      <c r="F10210" s="49"/>
      <c r="G10210" s="50"/>
      <c r="H10210" s="47"/>
      <c r="I10210" s="47"/>
    </row>
    <row r="10211" spans="2:9" ht="20.100000000000001" hidden="1" customHeight="1" x14ac:dyDescent="0.25">
      <c r="B10211" s="48"/>
      <c r="C10211" s="49"/>
      <c r="D10211" s="49"/>
      <c r="E10211" s="49"/>
      <c r="F10211" s="49"/>
      <c r="G10211" s="50"/>
      <c r="H10211" s="47"/>
      <c r="I10211" s="47"/>
    </row>
    <row r="10212" spans="2:9" ht="20.100000000000001" hidden="1" customHeight="1" x14ac:dyDescent="0.25">
      <c r="B10212" s="48"/>
      <c r="C10212" s="49"/>
      <c r="D10212" s="49"/>
      <c r="E10212" s="49"/>
      <c r="F10212" s="49"/>
      <c r="G10212" s="50"/>
      <c r="H10212" s="47"/>
      <c r="I10212" s="47"/>
    </row>
    <row r="10213" spans="2:9" ht="20.100000000000001" hidden="1" customHeight="1" x14ac:dyDescent="0.25">
      <c r="B10213" s="48"/>
      <c r="C10213" s="49"/>
      <c r="D10213" s="49"/>
      <c r="E10213" s="49"/>
      <c r="F10213" s="49"/>
      <c r="G10213" s="50"/>
      <c r="H10213" s="47"/>
      <c r="I10213" s="47"/>
    </row>
    <row r="10214" spans="2:9" ht="20.100000000000001" hidden="1" customHeight="1" x14ac:dyDescent="0.25">
      <c r="B10214" s="48"/>
      <c r="C10214" s="49"/>
      <c r="D10214" s="49"/>
      <c r="E10214" s="49"/>
      <c r="F10214" s="49"/>
      <c r="G10214" s="50"/>
      <c r="H10214" s="47"/>
      <c r="I10214" s="47"/>
    </row>
    <row r="10215" spans="2:9" ht="20.100000000000001" hidden="1" customHeight="1" x14ac:dyDescent="0.25">
      <c r="B10215" s="48"/>
      <c r="C10215" s="49"/>
      <c r="D10215" s="49"/>
      <c r="E10215" s="49"/>
      <c r="F10215" s="49"/>
      <c r="G10215" s="50"/>
      <c r="H10215" s="47"/>
      <c r="I10215" s="47"/>
    </row>
    <row r="10216" spans="2:9" ht="20.100000000000001" hidden="1" customHeight="1" x14ac:dyDescent="0.25">
      <c r="B10216" s="48"/>
      <c r="C10216" s="49"/>
      <c r="D10216" s="49"/>
      <c r="E10216" s="49"/>
      <c r="F10216" s="49"/>
      <c r="G10216" s="50"/>
      <c r="H10216" s="47"/>
      <c r="I10216" s="47"/>
    </row>
    <row r="10217" spans="2:9" ht="20.100000000000001" hidden="1" customHeight="1" x14ac:dyDescent="0.25">
      <c r="B10217" s="48"/>
      <c r="C10217" s="49"/>
      <c r="D10217" s="49"/>
      <c r="E10217" s="49"/>
      <c r="F10217" s="49"/>
      <c r="G10217" s="50"/>
      <c r="H10217" s="47"/>
      <c r="I10217" s="47"/>
    </row>
    <row r="10218" spans="2:9" ht="20.100000000000001" hidden="1" customHeight="1" x14ac:dyDescent="0.25">
      <c r="B10218" s="48"/>
      <c r="C10218" s="49"/>
      <c r="D10218" s="49"/>
      <c r="E10218" s="49"/>
      <c r="F10218" s="49"/>
      <c r="G10218" s="50"/>
      <c r="H10218" s="47"/>
      <c r="I10218" s="47"/>
    </row>
    <row r="10219" spans="2:9" ht="20.100000000000001" hidden="1" customHeight="1" x14ac:dyDescent="0.25">
      <c r="B10219" s="48"/>
      <c r="C10219" s="49"/>
      <c r="D10219" s="49"/>
      <c r="E10219" s="49"/>
      <c r="F10219" s="49"/>
      <c r="G10219" s="50"/>
      <c r="H10219" s="47"/>
      <c r="I10219" s="47"/>
    </row>
    <row r="10220" spans="2:9" ht="20.100000000000001" hidden="1" customHeight="1" x14ac:dyDescent="0.25">
      <c r="B10220" s="48"/>
      <c r="C10220" s="49"/>
      <c r="D10220" s="49"/>
      <c r="E10220" s="49"/>
      <c r="F10220" s="49"/>
      <c r="G10220" s="50"/>
      <c r="H10220" s="47"/>
      <c r="I10220" s="47"/>
    </row>
    <row r="10221" spans="2:9" ht="20.100000000000001" hidden="1" customHeight="1" x14ac:dyDescent="0.25">
      <c r="B10221" s="48"/>
      <c r="C10221" s="49"/>
      <c r="D10221" s="49"/>
      <c r="E10221" s="49"/>
      <c r="F10221" s="49"/>
      <c r="G10221" s="50"/>
      <c r="H10221" s="47"/>
      <c r="I10221" s="47"/>
    </row>
    <row r="10222" spans="2:9" ht="20.100000000000001" hidden="1" customHeight="1" x14ac:dyDescent="0.25">
      <c r="B10222" s="48"/>
      <c r="C10222" s="49"/>
      <c r="D10222" s="49"/>
      <c r="E10222" s="49"/>
      <c r="F10222" s="49"/>
      <c r="G10222" s="50"/>
      <c r="H10222" s="47"/>
      <c r="I10222" s="47"/>
    </row>
    <row r="10223" spans="2:9" ht="20.100000000000001" hidden="1" customHeight="1" x14ac:dyDescent="0.25">
      <c r="B10223" s="48"/>
      <c r="C10223" s="49"/>
      <c r="D10223" s="49"/>
      <c r="E10223" s="49"/>
      <c r="F10223" s="49"/>
      <c r="G10223" s="50"/>
      <c r="H10223" s="47"/>
      <c r="I10223" s="47"/>
    </row>
    <row r="10224" spans="2:9" ht="20.100000000000001" hidden="1" customHeight="1" x14ac:dyDescent="0.25">
      <c r="B10224" s="48"/>
      <c r="C10224" s="49"/>
      <c r="D10224" s="49"/>
      <c r="E10224" s="49"/>
      <c r="F10224" s="49"/>
      <c r="G10224" s="50"/>
      <c r="H10224" s="47"/>
      <c r="I10224" s="47"/>
    </row>
    <row r="10225" spans="2:9" ht="20.100000000000001" hidden="1" customHeight="1" x14ac:dyDescent="0.25">
      <c r="B10225" s="48"/>
      <c r="C10225" s="49"/>
      <c r="D10225" s="49"/>
      <c r="E10225" s="49"/>
      <c r="F10225" s="49"/>
      <c r="G10225" s="50"/>
      <c r="H10225" s="47"/>
      <c r="I10225" s="47"/>
    </row>
    <row r="10226" spans="2:9" ht="20.100000000000001" hidden="1" customHeight="1" x14ac:dyDescent="0.25">
      <c r="B10226" s="48"/>
      <c r="C10226" s="49"/>
      <c r="D10226" s="49"/>
      <c r="E10226" s="49"/>
      <c r="F10226" s="49"/>
      <c r="G10226" s="50"/>
      <c r="H10226" s="47"/>
      <c r="I10226" s="47"/>
    </row>
    <row r="10227" spans="2:9" ht="20.100000000000001" hidden="1" customHeight="1" x14ac:dyDescent="0.25">
      <c r="B10227" s="48"/>
      <c r="C10227" s="49"/>
      <c r="D10227" s="49"/>
      <c r="E10227" s="49"/>
      <c r="F10227" s="49"/>
      <c r="G10227" s="50"/>
      <c r="H10227" s="47"/>
      <c r="I10227" s="47"/>
    </row>
    <row r="10228" spans="2:9" ht="20.100000000000001" hidden="1" customHeight="1" x14ac:dyDescent="0.25">
      <c r="B10228" s="48"/>
      <c r="C10228" s="49"/>
      <c r="D10228" s="49"/>
      <c r="E10228" s="49"/>
      <c r="F10228" s="49"/>
      <c r="G10228" s="50"/>
      <c r="H10228" s="47"/>
      <c r="I10228" s="47"/>
    </row>
    <row r="10229" spans="2:9" ht="20.100000000000001" hidden="1" customHeight="1" x14ac:dyDescent="0.25">
      <c r="B10229" s="48"/>
      <c r="C10229" s="49"/>
      <c r="D10229" s="49"/>
      <c r="E10229" s="49"/>
      <c r="F10229" s="49"/>
      <c r="G10229" s="50"/>
      <c r="H10229" s="47"/>
      <c r="I10229" s="47"/>
    </row>
    <row r="10230" spans="2:9" ht="20.100000000000001" hidden="1" customHeight="1" x14ac:dyDescent="0.25">
      <c r="B10230" s="48"/>
      <c r="C10230" s="49"/>
      <c r="D10230" s="49"/>
      <c r="E10230" s="49"/>
      <c r="F10230" s="49"/>
      <c r="G10230" s="50"/>
      <c r="H10230" s="47"/>
      <c r="I10230" s="47"/>
    </row>
    <row r="10231" spans="2:9" ht="20.100000000000001" hidden="1" customHeight="1" x14ac:dyDescent="0.25">
      <c r="B10231" s="48"/>
      <c r="C10231" s="49"/>
      <c r="D10231" s="49"/>
      <c r="E10231" s="49"/>
      <c r="F10231" s="49"/>
      <c r="G10231" s="50"/>
      <c r="H10231" s="47"/>
      <c r="I10231" s="47"/>
    </row>
    <row r="10232" spans="2:9" ht="20.100000000000001" hidden="1" customHeight="1" x14ac:dyDescent="0.25">
      <c r="B10232" s="48"/>
      <c r="C10232" s="49"/>
      <c r="D10232" s="49"/>
      <c r="E10232" s="49"/>
      <c r="F10232" s="49"/>
      <c r="G10232" s="50"/>
      <c r="H10232" s="47"/>
      <c r="I10232" s="47"/>
    </row>
    <row r="10233" spans="2:9" ht="20.100000000000001" hidden="1" customHeight="1" x14ac:dyDescent="0.25">
      <c r="B10233" s="48"/>
      <c r="C10233" s="49"/>
      <c r="D10233" s="49"/>
      <c r="E10233" s="49"/>
      <c r="F10233" s="49"/>
      <c r="G10233" s="50"/>
      <c r="H10233" s="47"/>
      <c r="I10233" s="47"/>
    </row>
    <row r="10234" spans="2:9" ht="20.100000000000001" hidden="1" customHeight="1" x14ac:dyDescent="0.25">
      <c r="B10234" s="48"/>
      <c r="C10234" s="49"/>
      <c r="D10234" s="49"/>
      <c r="E10234" s="49"/>
      <c r="F10234" s="49"/>
      <c r="G10234" s="50"/>
      <c r="H10234" s="47"/>
      <c r="I10234" s="47"/>
    </row>
    <row r="10235" spans="2:9" ht="20.100000000000001" hidden="1" customHeight="1" x14ac:dyDescent="0.25">
      <c r="B10235" s="48"/>
      <c r="C10235" s="49"/>
      <c r="D10235" s="49"/>
      <c r="E10235" s="49"/>
      <c r="F10235" s="49"/>
      <c r="G10235" s="50"/>
      <c r="H10235" s="47"/>
      <c r="I10235" s="47"/>
    </row>
    <row r="10236" spans="2:9" ht="20.100000000000001" hidden="1" customHeight="1" x14ac:dyDescent="0.25">
      <c r="B10236" s="48"/>
      <c r="C10236" s="49"/>
      <c r="D10236" s="49"/>
      <c r="E10236" s="49"/>
      <c r="F10236" s="49"/>
      <c r="G10236" s="50"/>
      <c r="H10236" s="47"/>
      <c r="I10236" s="47"/>
    </row>
    <row r="10237" spans="2:9" ht="20.100000000000001" hidden="1" customHeight="1" x14ac:dyDescent="0.25">
      <c r="B10237" s="48"/>
      <c r="C10237" s="49"/>
      <c r="D10237" s="49"/>
      <c r="E10237" s="49"/>
      <c r="F10237" s="49"/>
      <c r="G10237" s="50"/>
      <c r="H10237" s="47"/>
      <c r="I10237" s="47"/>
    </row>
    <row r="10238" spans="2:9" ht="20.100000000000001" hidden="1" customHeight="1" x14ac:dyDescent="0.25">
      <c r="B10238" s="48"/>
      <c r="C10238" s="49"/>
      <c r="D10238" s="49"/>
      <c r="E10238" s="49"/>
      <c r="F10238" s="49"/>
      <c r="G10238" s="50"/>
      <c r="H10238" s="47"/>
      <c r="I10238" s="47"/>
    </row>
    <row r="10239" spans="2:9" ht="20.100000000000001" hidden="1" customHeight="1" x14ac:dyDescent="0.25">
      <c r="B10239" s="48"/>
      <c r="C10239" s="49"/>
      <c r="D10239" s="49"/>
      <c r="E10239" s="49"/>
      <c r="F10239" s="49"/>
      <c r="G10239" s="50"/>
      <c r="H10239" s="47"/>
      <c r="I10239" s="47"/>
    </row>
    <row r="10240" spans="2:9" ht="20.100000000000001" hidden="1" customHeight="1" x14ac:dyDescent="0.25">
      <c r="B10240" s="48"/>
      <c r="C10240" s="49"/>
      <c r="D10240" s="49"/>
      <c r="E10240" s="49"/>
      <c r="F10240" s="49"/>
      <c r="G10240" s="50"/>
      <c r="H10240" s="47"/>
      <c r="I10240" s="47"/>
    </row>
    <row r="10241" spans="2:9" ht="20.100000000000001" hidden="1" customHeight="1" x14ac:dyDescent="0.25">
      <c r="B10241" s="48"/>
      <c r="C10241" s="49"/>
      <c r="D10241" s="49"/>
      <c r="E10241" s="49"/>
      <c r="F10241" s="49"/>
      <c r="G10241" s="50"/>
      <c r="H10241" s="47"/>
      <c r="I10241" s="47"/>
    </row>
    <row r="10242" spans="2:9" ht="20.100000000000001" hidden="1" customHeight="1" x14ac:dyDescent="0.25">
      <c r="B10242" s="48"/>
      <c r="C10242" s="49"/>
      <c r="D10242" s="49"/>
      <c r="E10242" s="49"/>
      <c r="F10242" s="49"/>
      <c r="G10242" s="50"/>
      <c r="H10242" s="47"/>
      <c r="I10242" s="47"/>
    </row>
    <row r="10243" spans="2:9" ht="20.100000000000001" hidden="1" customHeight="1" x14ac:dyDescent="0.25">
      <c r="B10243" s="48"/>
      <c r="C10243" s="49"/>
      <c r="D10243" s="49"/>
      <c r="E10243" s="49"/>
      <c r="F10243" s="49"/>
      <c r="G10243" s="50"/>
      <c r="H10243" s="47"/>
      <c r="I10243" s="47"/>
    </row>
    <row r="10244" spans="2:9" ht="20.100000000000001" hidden="1" customHeight="1" x14ac:dyDescent="0.25">
      <c r="B10244" s="48"/>
      <c r="C10244" s="49"/>
      <c r="D10244" s="49"/>
      <c r="E10244" s="49"/>
      <c r="F10244" s="49"/>
      <c r="G10244" s="50"/>
      <c r="H10244" s="47"/>
      <c r="I10244" s="47"/>
    </row>
    <row r="10245" spans="2:9" ht="20.100000000000001" hidden="1" customHeight="1" x14ac:dyDescent="0.25">
      <c r="B10245" s="48"/>
      <c r="C10245" s="49"/>
      <c r="D10245" s="49"/>
      <c r="E10245" s="49"/>
      <c r="F10245" s="49"/>
      <c r="G10245" s="50"/>
      <c r="H10245" s="47"/>
      <c r="I10245" s="47"/>
    </row>
    <row r="10246" spans="2:9" ht="20.100000000000001" hidden="1" customHeight="1" x14ac:dyDescent="0.25">
      <c r="B10246" s="48"/>
      <c r="C10246" s="49"/>
      <c r="D10246" s="49"/>
      <c r="E10246" s="49"/>
      <c r="F10246" s="49"/>
      <c r="G10246" s="50"/>
      <c r="H10246" s="47"/>
      <c r="I10246" s="47"/>
    </row>
    <row r="10247" spans="2:9" ht="20.100000000000001" hidden="1" customHeight="1" x14ac:dyDescent="0.25">
      <c r="B10247" s="48"/>
      <c r="C10247" s="49"/>
      <c r="D10247" s="49"/>
      <c r="E10247" s="49"/>
      <c r="F10247" s="49"/>
      <c r="G10247" s="50"/>
      <c r="H10247" s="47"/>
      <c r="I10247" s="47"/>
    </row>
    <row r="10248" spans="2:9" ht="20.100000000000001" hidden="1" customHeight="1" x14ac:dyDescent="0.25">
      <c r="B10248" s="48"/>
      <c r="C10248" s="49"/>
      <c r="D10248" s="49"/>
      <c r="E10248" s="49"/>
      <c r="F10248" s="49"/>
      <c r="G10248" s="50"/>
      <c r="H10248" s="47"/>
      <c r="I10248" s="47"/>
    </row>
    <row r="10249" spans="2:9" ht="20.100000000000001" hidden="1" customHeight="1" x14ac:dyDescent="0.25">
      <c r="B10249" s="48"/>
      <c r="C10249" s="49"/>
      <c r="D10249" s="49"/>
      <c r="E10249" s="49"/>
      <c r="F10249" s="49"/>
      <c r="G10249" s="50"/>
      <c r="H10249" s="47"/>
      <c r="I10249" s="47"/>
    </row>
    <row r="10250" spans="2:9" ht="20.100000000000001" hidden="1" customHeight="1" x14ac:dyDescent="0.25">
      <c r="B10250" s="48"/>
      <c r="C10250" s="49"/>
      <c r="D10250" s="49"/>
      <c r="E10250" s="49"/>
      <c r="F10250" s="49"/>
      <c r="G10250" s="50"/>
      <c r="H10250" s="47"/>
      <c r="I10250" s="47"/>
    </row>
    <row r="10251" spans="2:9" ht="20.100000000000001" hidden="1" customHeight="1" x14ac:dyDescent="0.25">
      <c r="B10251" s="48"/>
      <c r="C10251" s="49"/>
      <c r="D10251" s="49"/>
      <c r="E10251" s="49"/>
      <c r="F10251" s="49"/>
      <c r="G10251" s="50"/>
      <c r="H10251" s="47"/>
      <c r="I10251" s="47"/>
    </row>
    <row r="10252" spans="2:9" ht="20.100000000000001" hidden="1" customHeight="1" x14ac:dyDescent="0.25">
      <c r="B10252" s="48"/>
      <c r="C10252" s="49"/>
      <c r="D10252" s="49"/>
      <c r="E10252" s="49"/>
      <c r="F10252" s="49"/>
      <c r="G10252" s="50"/>
      <c r="H10252" s="47"/>
      <c r="I10252" s="47"/>
    </row>
    <row r="10253" spans="2:9" ht="20.100000000000001" hidden="1" customHeight="1" x14ac:dyDescent="0.25">
      <c r="B10253" s="48"/>
      <c r="C10253" s="49"/>
      <c r="D10253" s="49"/>
      <c r="E10253" s="49"/>
      <c r="F10253" s="49"/>
      <c r="G10253" s="50"/>
      <c r="H10253" s="47"/>
      <c r="I10253" s="47"/>
    </row>
    <row r="10254" spans="2:9" ht="20.100000000000001" hidden="1" customHeight="1" x14ac:dyDescent="0.25">
      <c r="B10254" s="48"/>
      <c r="C10254" s="49"/>
      <c r="D10254" s="49"/>
      <c r="E10254" s="49"/>
      <c r="F10254" s="49"/>
      <c r="G10254" s="50"/>
      <c r="H10254" s="47"/>
      <c r="I10254" s="47"/>
    </row>
    <row r="10255" spans="2:9" ht="20.100000000000001" hidden="1" customHeight="1" x14ac:dyDescent="0.25">
      <c r="B10255" s="48"/>
      <c r="C10255" s="49"/>
      <c r="D10255" s="49"/>
      <c r="E10255" s="49"/>
      <c r="F10255" s="49"/>
      <c r="G10255" s="50"/>
      <c r="H10255" s="47"/>
      <c r="I10255" s="47"/>
    </row>
    <row r="10256" spans="2:9" ht="20.100000000000001" hidden="1" customHeight="1" x14ac:dyDescent="0.25">
      <c r="B10256" s="48"/>
      <c r="C10256" s="49"/>
      <c r="D10256" s="49"/>
      <c r="E10256" s="49"/>
      <c r="F10256" s="49"/>
      <c r="G10256" s="50"/>
      <c r="H10256" s="47"/>
      <c r="I10256" s="47"/>
    </row>
    <row r="10257" spans="2:9" ht="20.100000000000001" hidden="1" customHeight="1" x14ac:dyDescent="0.25">
      <c r="B10257" s="48"/>
      <c r="C10257" s="49"/>
      <c r="D10257" s="49"/>
      <c r="E10257" s="49"/>
      <c r="F10257" s="49"/>
      <c r="G10257" s="50"/>
      <c r="H10257" s="47"/>
      <c r="I10257" s="47"/>
    </row>
    <row r="10258" spans="2:9" ht="20.100000000000001" hidden="1" customHeight="1" x14ac:dyDescent="0.25">
      <c r="B10258" s="48"/>
      <c r="C10258" s="49"/>
      <c r="D10258" s="49"/>
      <c r="E10258" s="49"/>
      <c r="F10258" s="49"/>
      <c r="G10258" s="50"/>
      <c r="H10258" s="47"/>
      <c r="I10258" s="47"/>
    </row>
    <row r="10259" spans="2:9" ht="20.100000000000001" hidden="1" customHeight="1" x14ac:dyDescent="0.25">
      <c r="B10259" s="48"/>
      <c r="C10259" s="49"/>
      <c r="D10259" s="49"/>
      <c r="E10259" s="49"/>
      <c r="F10259" s="49"/>
      <c r="G10259" s="50"/>
      <c r="H10259" s="47"/>
      <c r="I10259" s="47"/>
    </row>
    <row r="10260" spans="2:9" ht="20.100000000000001" hidden="1" customHeight="1" x14ac:dyDescent="0.25">
      <c r="B10260" s="48"/>
      <c r="C10260" s="49"/>
      <c r="D10260" s="49"/>
      <c r="E10260" s="49"/>
      <c r="F10260" s="49"/>
      <c r="G10260" s="50"/>
      <c r="H10260" s="47"/>
      <c r="I10260" s="47"/>
    </row>
    <row r="10261" spans="2:9" ht="20.100000000000001" hidden="1" customHeight="1" x14ac:dyDescent="0.25">
      <c r="B10261" s="48"/>
      <c r="C10261" s="49"/>
      <c r="D10261" s="49"/>
      <c r="E10261" s="49"/>
      <c r="F10261" s="49"/>
      <c r="G10261" s="50"/>
      <c r="H10261" s="47"/>
      <c r="I10261" s="47"/>
    </row>
    <row r="10262" spans="2:9" ht="20.100000000000001" hidden="1" customHeight="1" x14ac:dyDescent="0.25">
      <c r="B10262" s="48"/>
      <c r="C10262" s="49"/>
      <c r="D10262" s="49"/>
      <c r="E10262" s="49"/>
      <c r="F10262" s="49"/>
      <c r="G10262" s="50"/>
      <c r="H10262" s="47"/>
      <c r="I10262" s="47"/>
    </row>
    <row r="10263" spans="2:9" ht="20.100000000000001" hidden="1" customHeight="1" x14ac:dyDescent="0.25">
      <c r="B10263" s="48"/>
      <c r="C10263" s="49"/>
      <c r="D10263" s="49"/>
      <c r="E10263" s="49"/>
      <c r="F10263" s="49"/>
      <c r="G10263" s="50"/>
      <c r="H10263" s="47"/>
      <c r="I10263" s="47"/>
    </row>
    <row r="10264" spans="2:9" ht="20.100000000000001" hidden="1" customHeight="1" x14ac:dyDescent="0.25">
      <c r="B10264" s="48"/>
      <c r="C10264" s="49"/>
      <c r="D10264" s="49"/>
      <c r="E10264" s="49"/>
      <c r="F10264" s="49"/>
      <c r="G10264" s="50"/>
      <c r="H10264" s="47"/>
      <c r="I10264" s="47"/>
    </row>
    <row r="10265" spans="2:9" ht="20.100000000000001" hidden="1" customHeight="1" x14ac:dyDescent="0.25">
      <c r="B10265" s="48"/>
      <c r="C10265" s="49"/>
      <c r="D10265" s="49"/>
      <c r="E10265" s="49"/>
      <c r="F10265" s="49"/>
      <c r="G10265" s="50"/>
      <c r="H10265" s="47"/>
      <c r="I10265" s="47"/>
    </row>
    <row r="10266" spans="2:9" ht="20.100000000000001" hidden="1" customHeight="1" x14ac:dyDescent="0.25">
      <c r="B10266" s="48"/>
      <c r="C10266" s="49"/>
      <c r="D10266" s="49"/>
      <c r="E10266" s="49"/>
      <c r="F10266" s="49"/>
      <c r="G10266" s="50"/>
      <c r="H10266" s="47"/>
      <c r="I10266" s="47"/>
    </row>
    <row r="10267" spans="2:9" ht="20.100000000000001" hidden="1" customHeight="1" x14ac:dyDescent="0.25">
      <c r="B10267" s="48"/>
      <c r="C10267" s="49"/>
      <c r="D10267" s="49"/>
      <c r="E10267" s="49"/>
      <c r="F10267" s="49"/>
      <c r="G10267" s="50"/>
      <c r="H10267" s="47"/>
      <c r="I10267" s="47"/>
    </row>
    <row r="10268" spans="2:9" ht="20.100000000000001" hidden="1" customHeight="1" x14ac:dyDescent="0.25">
      <c r="B10268" s="48"/>
      <c r="C10268" s="49"/>
      <c r="D10268" s="49"/>
      <c r="E10268" s="49"/>
      <c r="F10268" s="49"/>
      <c r="G10268" s="50"/>
      <c r="H10268" s="47"/>
      <c r="I10268" s="47"/>
    </row>
    <row r="10269" spans="2:9" ht="20.100000000000001" hidden="1" customHeight="1" x14ac:dyDescent="0.25">
      <c r="B10269" s="48"/>
      <c r="C10269" s="49"/>
      <c r="D10269" s="49"/>
      <c r="E10269" s="49"/>
      <c r="F10269" s="49"/>
      <c r="G10269" s="50"/>
      <c r="H10269" s="47"/>
      <c r="I10269" s="47"/>
    </row>
    <row r="10270" spans="2:9" ht="20.100000000000001" hidden="1" customHeight="1" x14ac:dyDescent="0.25">
      <c r="B10270" s="48"/>
      <c r="C10270" s="49"/>
      <c r="D10270" s="49"/>
      <c r="E10270" s="49"/>
      <c r="F10270" s="49"/>
      <c r="G10270" s="50"/>
      <c r="H10270" s="47"/>
      <c r="I10270" s="47"/>
    </row>
    <row r="10271" spans="2:9" ht="20.100000000000001" hidden="1" customHeight="1" x14ac:dyDescent="0.25">
      <c r="B10271" s="48"/>
      <c r="C10271" s="49"/>
      <c r="D10271" s="49"/>
      <c r="E10271" s="49"/>
      <c r="F10271" s="49"/>
      <c r="G10271" s="50"/>
      <c r="H10271" s="47"/>
      <c r="I10271" s="47"/>
    </row>
    <row r="10272" spans="2:9" ht="20.100000000000001" hidden="1" customHeight="1" x14ac:dyDescent="0.25">
      <c r="B10272" s="48"/>
      <c r="C10272" s="49"/>
      <c r="D10272" s="49"/>
      <c r="E10272" s="49"/>
      <c r="F10272" s="49"/>
      <c r="G10272" s="50"/>
      <c r="H10272" s="47"/>
      <c r="I10272" s="47"/>
    </row>
    <row r="10273" spans="2:9" ht="20.100000000000001" hidden="1" customHeight="1" x14ac:dyDescent="0.25">
      <c r="B10273" s="48"/>
      <c r="C10273" s="49"/>
      <c r="D10273" s="49"/>
      <c r="E10273" s="49"/>
      <c r="F10273" s="49"/>
      <c r="G10273" s="50"/>
      <c r="H10273" s="47"/>
      <c r="I10273" s="47"/>
    </row>
    <row r="10274" spans="2:9" ht="20.100000000000001" hidden="1" customHeight="1" x14ac:dyDescent="0.25">
      <c r="B10274" s="48"/>
      <c r="C10274" s="49"/>
      <c r="D10274" s="49"/>
      <c r="E10274" s="49"/>
      <c r="F10274" s="49"/>
      <c r="G10274" s="50"/>
      <c r="H10274" s="47"/>
      <c r="I10274" s="47"/>
    </row>
    <row r="10275" spans="2:9" ht="20.100000000000001" hidden="1" customHeight="1" x14ac:dyDescent="0.25">
      <c r="B10275" s="48"/>
      <c r="C10275" s="49"/>
      <c r="D10275" s="49"/>
      <c r="E10275" s="49"/>
      <c r="F10275" s="49"/>
      <c r="G10275" s="50"/>
      <c r="H10275" s="47"/>
      <c r="I10275" s="47"/>
    </row>
    <row r="10276" spans="2:9" ht="20.100000000000001" hidden="1" customHeight="1" x14ac:dyDescent="0.25">
      <c r="B10276" s="48"/>
      <c r="C10276" s="49"/>
      <c r="D10276" s="49"/>
      <c r="E10276" s="49"/>
      <c r="F10276" s="49"/>
      <c r="G10276" s="50"/>
      <c r="H10276" s="47"/>
      <c r="I10276" s="47"/>
    </row>
    <row r="10277" spans="2:9" ht="20.100000000000001" hidden="1" customHeight="1" x14ac:dyDescent="0.25">
      <c r="B10277" s="48"/>
      <c r="C10277" s="49"/>
      <c r="D10277" s="49"/>
      <c r="E10277" s="49"/>
      <c r="F10277" s="49"/>
      <c r="G10277" s="50"/>
      <c r="H10277" s="47"/>
      <c r="I10277" s="47"/>
    </row>
    <row r="10278" spans="2:9" ht="20.100000000000001" hidden="1" customHeight="1" x14ac:dyDescent="0.25">
      <c r="B10278" s="48"/>
      <c r="C10278" s="49"/>
      <c r="D10278" s="49"/>
      <c r="E10278" s="49"/>
      <c r="F10278" s="49"/>
      <c r="G10278" s="50"/>
      <c r="H10278" s="47"/>
      <c r="I10278" s="47"/>
    </row>
    <row r="10279" spans="2:9" ht="20.100000000000001" hidden="1" customHeight="1" x14ac:dyDescent="0.25">
      <c r="B10279" s="48"/>
      <c r="C10279" s="49"/>
      <c r="D10279" s="49"/>
      <c r="E10279" s="49"/>
      <c r="F10279" s="49"/>
      <c r="G10279" s="50"/>
      <c r="H10279" s="47"/>
      <c r="I10279" s="47"/>
    </row>
    <row r="10280" spans="2:9" ht="20.100000000000001" hidden="1" customHeight="1" x14ac:dyDescent="0.25">
      <c r="B10280" s="48"/>
      <c r="C10280" s="49"/>
      <c r="D10280" s="49"/>
      <c r="E10280" s="49"/>
      <c r="F10280" s="49"/>
      <c r="G10280" s="50"/>
      <c r="H10280" s="47"/>
      <c r="I10280" s="47"/>
    </row>
    <row r="10281" spans="2:9" ht="20.100000000000001" hidden="1" customHeight="1" x14ac:dyDescent="0.25">
      <c r="B10281" s="48"/>
      <c r="C10281" s="49"/>
      <c r="D10281" s="49"/>
      <c r="E10281" s="49"/>
      <c r="F10281" s="49"/>
      <c r="G10281" s="50"/>
      <c r="H10281" s="47"/>
      <c r="I10281" s="47"/>
    </row>
    <row r="10282" spans="2:9" ht="20.100000000000001" hidden="1" customHeight="1" x14ac:dyDescent="0.25">
      <c r="B10282" s="48"/>
      <c r="C10282" s="49"/>
      <c r="D10282" s="49"/>
      <c r="E10282" s="49"/>
      <c r="F10282" s="49"/>
      <c r="G10282" s="50"/>
      <c r="H10282" s="47"/>
      <c r="I10282" s="47"/>
    </row>
    <row r="10283" spans="2:9" ht="20.100000000000001" hidden="1" customHeight="1" x14ac:dyDescent="0.25">
      <c r="B10283" s="48"/>
      <c r="C10283" s="49"/>
      <c r="D10283" s="49"/>
      <c r="E10283" s="49"/>
      <c r="F10283" s="49"/>
      <c r="G10283" s="50"/>
      <c r="H10283" s="47"/>
      <c r="I10283" s="47"/>
    </row>
    <row r="10284" spans="2:9" ht="20.100000000000001" hidden="1" customHeight="1" x14ac:dyDescent="0.25">
      <c r="B10284" s="48"/>
      <c r="C10284" s="49"/>
      <c r="D10284" s="49"/>
      <c r="E10284" s="49"/>
      <c r="F10284" s="49"/>
      <c r="G10284" s="50"/>
      <c r="H10284" s="47"/>
      <c r="I10284" s="47"/>
    </row>
    <row r="10285" spans="2:9" ht="20.100000000000001" hidden="1" customHeight="1" x14ac:dyDescent="0.25">
      <c r="B10285" s="48"/>
      <c r="C10285" s="49"/>
      <c r="D10285" s="49"/>
      <c r="E10285" s="49"/>
      <c r="F10285" s="49"/>
      <c r="G10285" s="50"/>
      <c r="H10285" s="47"/>
      <c r="I10285" s="47"/>
    </row>
    <row r="10286" spans="2:9" ht="20.100000000000001" hidden="1" customHeight="1" x14ac:dyDescent="0.25">
      <c r="B10286" s="48"/>
      <c r="C10286" s="49"/>
      <c r="D10286" s="49"/>
      <c r="E10286" s="49"/>
      <c r="F10286" s="49"/>
      <c r="G10286" s="50"/>
      <c r="H10286" s="47"/>
      <c r="I10286" s="47"/>
    </row>
    <row r="10287" spans="2:9" ht="20.100000000000001" hidden="1" customHeight="1" x14ac:dyDescent="0.25">
      <c r="B10287" s="48"/>
      <c r="C10287" s="49"/>
      <c r="D10287" s="49"/>
      <c r="E10287" s="49"/>
      <c r="F10287" s="49"/>
      <c r="G10287" s="50"/>
      <c r="H10287" s="47"/>
      <c r="I10287" s="47"/>
    </row>
    <row r="10288" spans="2:9" ht="20.100000000000001" hidden="1" customHeight="1" x14ac:dyDescent="0.25">
      <c r="B10288" s="48"/>
      <c r="C10288" s="49"/>
      <c r="D10288" s="49"/>
      <c r="E10288" s="49"/>
      <c r="F10288" s="49"/>
      <c r="G10288" s="50"/>
      <c r="H10288" s="47"/>
      <c r="I10288" s="47"/>
    </row>
    <row r="10289" spans="2:9" ht="20.100000000000001" hidden="1" customHeight="1" x14ac:dyDescent="0.25">
      <c r="B10289" s="48"/>
      <c r="C10289" s="49"/>
      <c r="D10289" s="49"/>
      <c r="E10289" s="49"/>
      <c r="F10289" s="49"/>
      <c r="G10289" s="50"/>
      <c r="H10289" s="47"/>
      <c r="I10289" s="47"/>
    </row>
    <row r="10290" spans="2:9" ht="20.100000000000001" hidden="1" customHeight="1" x14ac:dyDescent="0.25">
      <c r="B10290" s="48"/>
      <c r="C10290" s="49"/>
      <c r="D10290" s="49"/>
      <c r="E10290" s="49"/>
      <c r="F10290" s="49"/>
      <c r="G10290" s="50"/>
      <c r="H10290" s="47"/>
      <c r="I10290" s="47"/>
    </row>
    <row r="10291" spans="2:9" ht="20.100000000000001" hidden="1" customHeight="1" x14ac:dyDescent="0.25">
      <c r="B10291" s="48"/>
      <c r="C10291" s="49"/>
      <c r="D10291" s="49"/>
      <c r="E10291" s="49"/>
      <c r="F10291" s="49"/>
      <c r="G10291" s="50"/>
      <c r="H10291" s="47"/>
      <c r="I10291" s="47"/>
    </row>
    <row r="10292" spans="2:9" ht="20.100000000000001" hidden="1" customHeight="1" x14ac:dyDescent="0.25">
      <c r="B10292" s="48"/>
      <c r="C10292" s="49"/>
      <c r="D10292" s="49"/>
      <c r="E10292" s="49"/>
      <c r="F10292" s="49"/>
      <c r="G10292" s="50"/>
      <c r="H10292" s="47"/>
      <c r="I10292" s="47"/>
    </row>
    <row r="10293" spans="2:9" ht="20.100000000000001" hidden="1" customHeight="1" x14ac:dyDescent="0.25">
      <c r="B10293" s="48"/>
      <c r="C10293" s="49"/>
      <c r="D10293" s="49"/>
      <c r="E10293" s="49"/>
      <c r="F10293" s="49"/>
      <c r="G10293" s="50"/>
      <c r="H10293" s="47"/>
      <c r="I10293" s="47"/>
    </row>
    <row r="10294" spans="2:9" ht="20.100000000000001" hidden="1" customHeight="1" x14ac:dyDescent="0.25">
      <c r="B10294" s="48"/>
      <c r="C10294" s="49"/>
      <c r="D10294" s="49"/>
      <c r="E10294" s="49"/>
      <c r="F10294" s="49"/>
      <c r="G10294" s="50"/>
      <c r="H10294" s="47"/>
      <c r="I10294" s="47"/>
    </row>
    <row r="10295" spans="2:9" ht="20.100000000000001" hidden="1" customHeight="1" x14ac:dyDescent="0.25">
      <c r="B10295" s="48"/>
      <c r="C10295" s="49"/>
      <c r="D10295" s="49"/>
      <c r="E10295" s="49"/>
      <c r="F10295" s="49"/>
      <c r="G10295" s="50"/>
      <c r="H10295" s="47"/>
      <c r="I10295" s="47"/>
    </row>
    <row r="10296" spans="2:9" ht="20.100000000000001" hidden="1" customHeight="1" x14ac:dyDescent="0.25">
      <c r="B10296" s="48"/>
      <c r="C10296" s="49"/>
      <c r="D10296" s="49"/>
      <c r="E10296" s="49"/>
      <c r="F10296" s="49"/>
      <c r="G10296" s="50"/>
      <c r="H10296" s="47"/>
      <c r="I10296" s="47"/>
    </row>
    <row r="10297" spans="2:9" ht="20.100000000000001" hidden="1" customHeight="1" x14ac:dyDescent="0.25">
      <c r="B10297" s="48"/>
      <c r="C10297" s="49"/>
      <c r="D10297" s="49"/>
      <c r="E10297" s="49"/>
      <c r="F10297" s="49"/>
      <c r="G10297" s="50"/>
      <c r="H10297" s="47"/>
      <c r="I10297" s="47"/>
    </row>
    <row r="10298" spans="2:9" ht="20.100000000000001" hidden="1" customHeight="1" x14ac:dyDescent="0.25">
      <c r="B10298" s="48"/>
      <c r="C10298" s="49"/>
      <c r="D10298" s="49"/>
      <c r="E10298" s="49"/>
      <c r="F10298" s="49"/>
      <c r="G10298" s="50"/>
      <c r="H10298" s="47"/>
      <c r="I10298" s="47"/>
    </row>
    <row r="10299" spans="2:9" ht="20.100000000000001" hidden="1" customHeight="1" x14ac:dyDescent="0.25">
      <c r="B10299" s="48"/>
      <c r="C10299" s="49"/>
      <c r="D10299" s="49"/>
      <c r="E10299" s="49"/>
      <c r="F10299" s="49"/>
      <c r="G10299" s="50"/>
      <c r="H10299" s="47"/>
      <c r="I10299" s="47"/>
    </row>
    <row r="10300" spans="2:9" ht="20.100000000000001" hidden="1" customHeight="1" x14ac:dyDescent="0.25">
      <c r="B10300" s="48"/>
      <c r="C10300" s="49"/>
      <c r="D10300" s="49"/>
      <c r="E10300" s="49"/>
      <c r="F10300" s="49"/>
      <c r="G10300" s="50"/>
      <c r="H10300" s="47"/>
      <c r="I10300" s="47"/>
    </row>
    <row r="10301" spans="2:9" ht="20.100000000000001" hidden="1" customHeight="1" x14ac:dyDescent="0.25">
      <c r="B10301" s="48"/>
      <c r="C10301" s="49"/>
      <c r="D10301" s="49"/>
      <c r="E10301" s="49"/>
      <c r="F10301" s="49"/>
      <c r="G10301" s="50"/>
      <c r="H10301" s="47"/>
      <c r="I10301" s="47"/>
    </row>
    <row r="10302" spans="2:9" ht="20.100000000000001" hidden="1" customHeight="1" x14ac:dyDescent="0.25">
      <c r="B10302" s="48"/>
      <c r="C10302" s="49"/>
      <c r="D10302" s="49"/>
      <c r="E10302" s="49"/>
      <c r="F10302" s="49"/>
      <c r="G10302" s="50"/>
      <c r="H10302" s="47"/>
      <c r="I10302" s="47"/>
    </row>
    <row r="10303" spans="2:9" ht="20.100000000000001" hidden="1" customHeight="1" x14ac:dyDescent="0.25">
      <c r="B10303" s="48"/>
      <c r="C10303" s="49"/>
      <c r="D10303" s="49"/>
      <c r="E10303" s="49"/>
      <c r="F10303" s="49"/>
      <c r="G10303" s="50"/>
      <c r="H10303" s="47"/>
      <c r="I10303" s="47"/>
    </row>
    <row r="10304" spans="2:9" ht="20.100000000000001" hidden="1" customHeight="1" x14ac:dyDescent="0.25">
      <c r="B10304" s="48"/>
      <c r="C10304" s="49"/>
      <c r="D10304" s="49"/>
      <c r="E10304" s="49"/>
      <c r="F10304" s="49"/>
      <c r="G10304" s="50"/>
      <c r="H10304" s="47"/>
      <c r="I10304" s="47"/>
    </row>
    <row r="10305" spans="2:9" ht="20.100000000000001" hidden="1" customHeight="1" x14ac:dyDescent="0.25">
      <c r="B10305" s="48"/>
      <c r="C10305" s="49"/>
      <c r="D10305" s="49"/>
      <c r="E10305" s="49"/>
      <c r="F10305" s="49"/>
      <c r="G10305" s="50"/>
      <c r="H10305" s="47"/>
      <c r="I10305" s="47"/>
    </row>
    <row r="10306" spans="2:9" ht="20.100000000000001" hidden="1" customHeight="1" x14ac:dyDescent="0.25">
      <c r="B10306" s="48"/>
      <c r="C10306" s="49"/>
      <c r="D10306" s="49"/>
      <c r="E10306" s="49"/>
      <c r="F10306" s="49"/>
      <c r="G10306" s="50"/>
      <c r="H10306" s="47"/>
      <c r="I10306" s="47"/>
    </row>
    <row r="10307" spans="2:9" ht="20.100000000000001" hidden="1" customHeight="1" x14ac:dyDescent="0.25">
      <c r="B10307" s="48"/>
      <c r="C10307" s="49"/>
      <c r="D10307" s="49"/>
      <c r="E10307" s="49"/>
      <c r="F10307" s="49"/>
      <c r="G10307" s="50"/>
      <c r="H10307" s="47"/>
      <c r="I10307" s="47"/>
    </row>
    <row r="10308" spans="2:9" ht="20.100000000000001" hidden="1" customHeight="1" x14ac:dyDescent="0.25">
      <c r="B10308" s="48"/>
      <c r="C10308" s="49"/>
      <c r="D10308" s="49"/>
      <c r="E10308" s="49"/>
      <c r="F10308" s="49"/>
      <c r="G10308" s="50"/>
      <c r="H10308" s="47"/>
      <c r="I10308" s="47"/>
    </row>
    <row r="10309" spans="2:9" ht="20.100000000000001" hidden="1" customHeight="1" x14ac:dyDescent="0.25">
      <c r="B10309" s="48"/>
      <c r="C10309" s="49"/>
      <c r="D10309" s="49"/>
      <c r="E10309" s="49"/>
      <c r="F10309" s="49"/>
      <c r="G10309" s="50"/>
      <c r="H10309" s="47"/>
      <c r="I10309" s="47"/>
    </row>
    <row r="10310" spans="2:9" ht="20.100000000000001" hidden="1" customHeight="1" x14ac:dyDescent="0.25">
      <c r="B10310" s="48"/>
      <c r="C10310" s="49"/>
      <c r="D10310" s="49"/>
      <c r="E10310" s="49"/>
      <c r="F10310" s="49"/>
      <c r="G10310" s="50"/>
      <c r="H10310" s="47"/>
      <c r="I10310" s="47"/>
    </row>
    <row r="10311" spans="2:9" ht="20.100000000000001" hidden="1" customHeight="1" x14ac:dyDescent="0.25">
      <c r="B10311" s="48"/>
      <c r="C10311" s="49"/>
      <c r="D10311" s="49"/>
      <c r="E10311" s="49"/>
      <c r="F10311" s="49"/>
      <c r="G10311" s="50"/>
      <c r="H10311" s="47"/>
      <c r="I10311" s="47"/>
    </row>
    <row r="10312" spans="2:9" ht="20.100000000000001" hidden="1" customHeight="1" x14ac:dyDescent="0.25">
      <c r="B10312" s="48"/>
      <c r="C10312" s="49"/>
      <c r="D10312" s="49"/>
      <c r="E10312" s="49"/>
      <c r="F10312" s="49"/>
      <c r="G10312" s="50"/>
      <c r="H10312" s="47"/>
      <c r="I10312" s="47"/>
    </row>
    <row r="10313" spans="2:9" ht="20.100000000000001" hidden="1" customHeight="1" x14ac:dyDescent="0.25">
      <c r="B10313" s="48"/>
      <c r="C10313" s="49"/>
      <c r="D10313" s="49"/>
      <c r="E10313" s="49"/>
      <c r="F10313" s="49"/>
      <c r="G10313" s="50"/>
      <c r="H10313" s="47"/>
      <c r="I10313" s="47"/>
    </row>
    <row r="10314" spans="2:9" ht="20.100000000000001" hidden="1" customHeight="1" x14ac:dyDescent="0.25">
      <c r="B10314" s="48"/>
      <c r="C10314" s="49"/>
      <c r="D10314" s="49"/>
      <c r="E10314" s="49"/>
      <c r="F10314" s="49"/>
      <c r="G10314" s="50"/>
      <c r="H10314" s="47"/>
      <c r="I10314" s="47"/>
    </row>
    <row r="10315" spans="2:9" ht="20.100000000000001" hidden="1" customHeight="1" x14ac:dyDescent="0.25">
      <c r="B10315" s="48"/>
      <c r="C10315" s="49"/>
      <c r="D10315" s="49"/>
      <c r="E10315" s="49"/>
      <c r="F10315" s="49"/>
      <c r="G10315" s="50"/>
      <c r="H10315" s="47"/>
      <c r="I10315" s="47"/>
    </row>
    <row r="10316" spans="2:9" ht="20.100000000000001" hidden="1" customHeight="1" x14ac:dyDescent="0.25">
      <c r="B10316" s="48"/>
      <c r="C10316" s="49"/>
      <c r="D10316" s="49"/>
      <c r="E10316" s="49"/>
      <c r="F10316" s="49"/>
      <c r="G10316" s="50"/>
      <c r="H10316" s="47"/>
      <c r="I10316" s="47"/>
    </row>
    <row r="10317" spans="2:9" ht="20.100000000000001" hidden="1" customHeight="1" x14ac:dyDescent="0.25">
      <c r="B10317" s="48"/>
      <c r="C10317" s="49"/>
      <c r="D10317" s="49"/>
      <c r="E10317" s="49"/>
      <c r="F10317" s="49"/>
      <c r="G10317" s="50"/>
      <c r="H10317" s="47"/>
      <c r="I10317" s="47"/>
    </row>
    <row r="10318" spans="2:9" ht="20.100000000000001" hidden="1" customHeight="1" x14ac:dyDescent="0.25">
      <c r="B10318" s="48"/>
      <c r="C10318" s="49"/>
      <c r="D10318" s="49"/>
      <c r="E10318" s="49"/>
      <c r="F10318" s="49"/>
      <c r="G10318" s="50"/>
      <c r="H10318" s="47"/>
      <c r="I10318" s="47"/>
    </row>
    <row r="10319" spans="2:9" ht="20.100000000000001" hidden="1" customHeight="1" x14ac:dyDescent="0.25">
      <c r="B10319" s="48"/>
      <c r="C10319" s="49"/>
      <c r="D10319" s="49"/>
      <c r="E10319" s="49"/>
      <c r="F10319" s="49"/>
      <c r="G10319" s="50"/>
      <c r="H10319" s="47"/>
      <c r="I10319" s="47"/>
    </row>
    <row r="10320" spans="2:9" ht="20.100000000000001" hidden="1" customHeight="1" x14ac:dyDescent="0.25">
      <c r="B10320" s="48"/>
      <c r="C10320" s="49"/>
      <c r="D10320" s="49"/>
      <c r="E10320" s="49"/>
      <c r="F10320" s="49"/>
      <c r="G10320" s="50"/>
      <c r="H10320" s="47"/>
      <c r="I10320" s="47"/>
    </row>
    <row r="10321" spans="2:9" ht="20.100000000000001" hidden="1" customHeight="1" x14ac:dyDescent="0.25">
      <c r="B10321" s="48"/>
      <c r="C10321" s="49"/>
      <c r="D10321" s="49"/>
      <c r="E10321" s="49"/>
      <c r="F10321" s="49"/>
      <c r="G10321" s="50"/>
      <c r="H10321" s="47"/>
      <c r="I10321" s="47"/>
    </row>
    <row r="10322" spans="2:9" ht="20.100000000000001" hidden="1" customHeight="1" x14ac:dyDescent="0.25">
      <c r="B10322" s="48"/>
      <c r="C10322" s="49"/>
      <c r="D10322" s="49"/>
      <c r="E10322" s="49"/>
      <c r="F10322" s="49"/>
      <c r="G10322" s="50"/>
      <c r="H10322" s="47"/>
      <c r="I10322" s="47"/>
    </row>
    <row r="10323" spans="2:9" ht="20.100000000000001" hidden="1" customHeight="1" x14ac:dyDescent="0.25">
      <c r="B10323" s="48"/>
      <c r="C10323" s="49"/>
      <c r="D10323" s="49"/>
      <c r="E10323" s="49"/>
      <c r="F10323" s="49"/>
      <c r="G10323" s="50"/>
      <c r="H10323" s="47"/>
      <c r="I10323" s="47"/>
    </row>
    <row r="10324" spans="2:9" ht="20.100000000000001" hidden="1" customHeight="1" x14ac:dyDescent="0.25">
      <c r="B10324" s="48"/>
      <c r="C10324" s="49"/>
      <c r="D10324" s="49"/>
      <c r="E10324" s="49"/>
      <c r="F10324" s="49"/>
      <c r="G10324" s="50"/>
      <c r="H10324" s="47"/>
      <c r="I10324" s="47"/>
    </row>
    <row r="10325" spans="2:9" ht="20.100000000000001" hidden="1" customHeight="1" x14ac:dyDescent="0.25">
      <c r="B10325" s="48"/>
      <c r="C10325" s="49"/>
      <c r="D10325" s="49"/>
      <c r="E10325" s="49"/>
      <c r="F10325" s="49"/>
      <c r="G10325" s="50"/>
      <c r="H10325" s="47"/>
      <c r="I10325" s="47"/>
    </row>
    <row r="10326" spans="2:9" ht="20.100000000000001" hidden="1" customHeight="1" x14ac:dyDescent="0.25">
      <c r="B10326" s="48"/>
      <c r="C10326" s="49"/>
      <c r="D10326" s="49"/>
      <c r="E10326" s="49"/>
      <c r="F10326" s="49"/>
      <c r="G10326" s="50"/>
      <c r="H10326" s="47"/>
      <c r="I10326" s="47"/>
    </row>
    <row r="10327" spans="2:9" ht="20.100000000000001" hidden="1" customHeight="1" x14ac:dyDescent="0.25">
      <c r="B10327" s="48"/>
      <c r="C10327" s="49"/>
      <c r="D10327" s="49"/>
      <c r="E10327" s="49"/>
      <c r="F10327" s="49"/>
      <c r="G10327" s="50"/>
      <c r="H10327" s="47"/>
      <c r="I10327" s="47"/>
    </row>
    <row r="10328" spans="2:9" ht="20.100000000000001" hidden="1" customHeight="1" x14ac:dyDescent="0.25">
      <c r="B10328" s="48"/>
      <c r="C10328" s="49"/>
      <c r="D10328" s="49"/>
      <c r="E10328" s="49"/>
      <c r="F10328" s="49"/>
      <c r="G10328" s="50"/>
      <c r="H10328" s="47"/>
      <c r="I10328" s="47"/>
    </row>
    <row r="10329" spans="2:9" ht="20.100000000000001" hidden="1" customHeight="1" x14ac:dyDescent="0.25">
      <c r="B10329" s="48"/>
      <c r="C10329" s="49"/>
      <c r="D10329" s="49"/>
      <c r="E10329" s="49"/>
      <c r="F10329" s="49"/>
      <c r="G10329" s="50"/>
      <c r="H10329" s="47"/>
      <c r="I10329" s="47"/>
    </row>
    <row r="10330" spans="2:9" ht="20.100000000000001" hidden="1" customHeight="1" x14ac:dyDescent="0.25">
      <c r="B10330" s="48"/>
      <c r="C10330" s="49"/>
      <c r="D10330" s="49"/>
      <c r="E10330" s="49"/>
      <c r="F10330" s="49"/>
      <c r="G10330" s="50"/>
      <c r="H10330" s="47"/>
      <c r="I10330" s="47"/>
    </row>
    <row r="10331" spans="2:9" ht="20.100000000000001" hidden="1" customHeight="1" x14ac:dyDescent="0.25">
      <c r="B10331" s="48"/>
      <c r="C10331" s="49"/>
      <c r="D10331" s="49"/>
      <c r="E10331" s="49"/>
      <c r="F10331" s="49"/>
      <c r="G10331" s="50"/>
      <c r="H10331" s="47"/>
      <c r="I10331" s="47"/>
    </row>
    <row r="10332" spans="2:9" ht="20.100000000000001" hidden="1" customHeight="1" x14ac:dyDescent="0.25">
      <c r="B10332" s="48"/>
      <c r="C10332" s="49"/>
      <c r="D10332" s="49"/>
      <c r="E10332" s="49"/>
      <c r="F10332" s="49"/>
      <c r="G10332" s="50"/>
      <c r="H10332" s="47"/>
      <c r="I10332" s="47"/>
    </row>
    <row r="10333" spans="2:9" ht="20.100000000000001" hidden="1" customHeight="1" x14ac:dyDescent="0.25">
      <c r="B10333" s="48"/>
      <c r="C10333" s="49"/>
      <c r="D10333" s="49"/>
      <c r="E10333" s="49"/>
      <c r="F10333" s="49"/>
      <c r="G10333" s="50"/>
      <c r="H10333" s="47"/>
      <c r="I10333" s="47"/>
    </row>
    <row r="10334" spans="2:9" ht="20.100000000000001" hidden="1" customHeight="1" x14ac:dyDescent="0.25">
      <c r="B10334" s="48"/>
      <c r="C10334" s="49"/>
      <c r="D10334" s="49"/>
      <c r="E10334" s="49"/>
      <c r="F10334" s="49"/>
      <c r="G10334" s="50"/>
      <c r="H10334" s="47"/>
      <c r="I10334" s="47"/>
    </row>
    <row r="10335" spans="2:9" ht="20.100000000000001" hidden="1" customHeight="1" x14ac:dyDescent="0.25">
      <c r="B10335" s="48"/>
      <c r="C10335" s="49"/>
      <c r="D10335" s="49"/>
      <c r="E10335" s="49"/>
      <c r="F10335" s="49"/>
      <c r="G10335" s="50"/>
      <c r="H10335" s="47"/>
      <c r="I10335" s="47"/>
    </row>
    <row r="10336" spans="2:9" ht="20.100000000000001" hidden="1" customHeight="1" x14ac:dyDescent="0.25">
      <c r="B10336" s="48"/>
      <c r="C10336" s="49"/>
      <c r="D10336" s="49"/>
      <c r="E10336" s="49"/>
      <c r="F10336" s="49"/>
      <c r="G10336" s="50"/>
      <c r="H10336" s="47"/>
      <c r="I10336" s="47"/>
    </row>
    <row r="10337" spans="2:9" ht="20.100000000000001" hidden="1" customHeight="1" x14ac:dyDescent="0.25">
      <c r="B10337" s="48"/>
      <c r="C10337" s="49"/>
      <c r="D10337" s="49"/>
      <c r="E10337" s="49"/>
      <c r="F10337" s="49"/>
      <c r="G10337" s="50"/>
      <c r="H10337" s="47"/>
      <c r="I10337" s="47"/>
    </row>
    <row r="10338" spans="2:9" ht="20.100000000000001" hidden="1" customHeight="1" x14ac:dyDescent="0.25">
      <c r="B10338" s="48"/>
      <c r="C10338" s="49"/>
      <c r="D10338" s="49"/>
      <c r="E10338" s="49"/>
      <c r="F10338" s="49"/>
      <c r="G10338" s="50"/>
      <c r="H10338" s="47"/>
      <c r="I10338" s="47"/>
    </row>
    <row r="10339" spans="2:9" ht="20.100000000000001" hidden="1" customHeight="1" x14ac:dyDescent="0.25">
      <c r="B10339" s="48"/>
      <c r="C10339" s="49"/>
      <c r="D10339" s="49"/>
      <c r="E10339" s="49"/>
      <c r="F10339" s="49"/>
      <c r="G10339" s="50"/>
      <c r="H10339" s="47"/>
      <c r="I10339" s="47"/>
    </row>
    <row r="10340" spans="2:9" ht="20.100000000000001" hidden="1" customHeight="1" x14ac:dyDescent="0.25">
      <c r="B10340" s="48"/>
      <c r="C10340" s="49"/>
      <c r="D10340" s="49"/>
      <c r="E10340" s="49"/>
      <c r="F10340" s="49"/>
      <c r="G10340" s="50"/>
      <c r="H10340" s="47"/>
      <c r="I10340" s="47"/>
    </row>
    <row r="10341" spans="2:9" ht="20.100000000000001" hidden="1" customHeight="1" x14ac:dyDescent="0.25">
      <c r="B10341" s="48"/>
      <c r="C10341" s="49"/>
      <c r="D10341" s="49"/>
      <c r="E10341" s="49"/>
      <c r="F10341" s="49"/>
      <c r="G10341" s="50"/>
      <c r="H10341" s="47"/>
      <c r="I10341" s="47"/>
    </row>
    <row r="10342" spans="2:9" ht="20.100000000000001" hidden="1" customHeight="1" x14ac:dyDescent="0.25">
      <c r="B10342" s="48"/>
      <c r="C10342" s="49"/>
      <c r="D10342" s="49"/>
      <c r="E10342" s="49"/>
      <c r="F10342" s="49"/>
      <c r="G10342" s="50"/>
      <c r="H10342" s="47"/>
      <c r="I10342" s="47"/>
    </row>
    <row r="10343" spans="2:9" ht="20.100000000000001" hidden="1" customHeight="1" x14ac:dyDescent="0.25">
      <c r="B10343" s="48"/>
      <c r="C10343" s="49"/>
      <c r="D10343" s="49"/>
      <c r="E10343" s="49"/>
      <c r="F10343" s="49"/>
      <c r="G10343" s="50"/>
      <c r="H10343" s="47"/>
      <c r="I10343" s="47"/>
    </row>
    <row r="10344" spans="2:9" ht="20.100000000000001" hidden="1" customHeight="1" x14ac:dyDescent="0.25">
      <c r="B10344" s="48"/>
      <c r="C10344" s="49"/>
      <c r="D10344" s="49"/>
      <c r="E10344" s="49"/>
      <c r="F10344" s="49"/>
      <c r="G10344" s="50"/>
      <c r="H10344" s="47"/>
      <c r="I10344" s="47"/>
    </row>
    <row r="10345" spans="2:9" ht="20.100000000000001" hidden="1" customHeight="1" x14ac:dyDescent="0.25">
      <c r="B10345" s="48"/>
      <c r="C10345" s="49"/>
      <c r="D10345" s="49"/>
      <c r="E10345" s="49"/>
      <c r="F10345" s="49"/>
      <c r="G10345" s="50"/>
      <c r="H10345" s="47"/>
      <c r="I10345" s="47"/>
    </row>
    <row r="10346" spans="2:9" ht="20.100000000000001" hidden="1" customHeight="1" x14ac:dyDescent="0.25">
      <c r="B10346" s="48"/>
      <c r="C10346" s="49"/>
      <c r="D10346" s="49"/>
      <c r="E10346" s="49"/>
      <c r="F10346" s="49"/>
      <c r="G10346" s="50"/>
      <c r="H10346" s="47"/>
      <c r="I10346" s="47"/>
    </row>
    <row r="10347" spans="2:9" ht="20.100000000000001" hidden="1" customHeight="1" x14ac:dyDescent="0.25">
      <c r="B10347" s="48"/>
      <c r="C10347" s="49"/>
      <c r="D10347" s="49"/>
      <c r="E10347" s="49"/>
      <c r="F10347" s="49"/>
      <c r="G10347" s="50"/>
      <c r="H10347" s="47"/>
      <c r="I10347" s="47"/>
    </row>
    <row r="10348" spans="2:9" ht="20.100000000000001" hidden="1" customHeight="1" x14ac:dyDescent="0.25">
      <c r="B10348" s="48"/>
      <c r="C10348" s="49"/>
      <c r="D10348" s="49"/>
      <c r="E10348" s="49"/>
      <c r="F10348" s="49"/>
      <c r="G10348" s="50"/>
      <c r="H10348" s="47"/>
      <c r="I10348" s="47"/>
    </row>
    <row r="10349" spans="2:9" ht="20.100000000000001" hidden="1" customHeight="1" x14ac:dyDescent="0.25">
      <c r="B10349" s="48"/>
      <c r="C10349" s="49"/>
      <c r="D10349" s="49"/>
      <c r="E10349" s="49"/>
      <c r="F10349" s="49"/>
      <c r="G10349" s="50"/>
      <c r="H10349" s="47"/>
      <c r="I10349" s="47"/>
    </row>
    <row r="10350" spans="2:9" ht="20.100000000000001" hidden="1" customHeight="1" x14ac:dyDescent="0.25">
      <c r="B10350" s="48"/>
      <c r="C10350" s="49"/>
      <c r="D10350" s="49"/>
      <c r="E10350" s="49"/>
      <c r="F10350" s="49"/>
      <c r="G10350" s="50"/>
      <c r="H10350" s="47"/>
      <c r="I10350" s="47"/>
    </row>
    <row r="10351" spans="2:9" ht="20.100000000000001" hidden="1" customHeight="1" x14ac:dyDescent="0.25">
      <c r="B10351" s="48"/>
      <c r="C10351" s="49"/>
      <c r="D10351" s="49"/>
      <c r="E10351" s="49"/>
      <c r="F10351" s="49"/>
      <c r="G10351" s="50"/>
      <c r="H10351" s="47"/>
      <c r="I10351" s="47"/>
    </row>
    <row r="10352" spans="2:9" ht="20.100000000000001" hidden="1" customHeight="1" x14ac:dyDescent="0.25">
      <c r="B10352" s="48"/>
      <c r="C10352" s="49"/>
      <c r="D10352" s="49"/>
      <c r="E10352" s="49"/>
      <c r="F10352" s="49"/>
      <c r="G10352" s="50"/>
      <c r="H10352" s="47"/>
      <c r="I10352" s="47"/>
    </row>
    <row r="10353" spans="2:9" ht="20.100000000000001" hidden="1" customHeight="1" x14ac:dyDescent="0.25">
      <c r="B10353" s="48"/>
      <c r="C10353" s="49"/>
      <c r="D10353" s="49"/>
      <c r="E10353" s="49"/>
      <c r="F10353" s="49"/>
      <c r="G10353" s="50"/>
      <c r="H10353" s="47"/>
      <c r="I10353" s="47"/>
    </row>
    <row r="10354" spans="2:9" ht="20.100000000000001" hidden="1" customHeight="1" x14ac:dyDescent="0.25">
      <c r="B10354" s="48"/>
      <c r="C10354" s="49"/>
      <c r="D10354" s="49"/>
      <c r="E10354" s="49"/>
      <c r="F10354" s="49"/>
      <c r="G10354" s="50"/>
      <c r="H10354" s="47"/>
      <c r="I10354" s="47"/>
    </row>
    <row r="10355" spans="2:9" ht="20.100000000000001" hidden="1" customHeight="1" x14ac:dyDescent="0.25">
      <c r="B10355" s="48"/>
      <c r="C10355" s="49"/>
      <c r="D10355" s="49"/>
      <c r="E10355" s="49"/>
      <c r="F10355" s="49"/>
      <c r="G10355" s="50"/>
      <c r="H10355" s="47"/>
      <c r="I10355" s="47"/>
    </row>
    <row r="10356" spans="2:9" ht="20.100000000000001" hidden="1" customHeight="1" x14ac:dyDescent="0.25">
      <c r="B10356" s="48"/>
      <c r="C10356" s="49"/>
      <c r="D10356" s="49"/>
      <c r="E10356" s="49"/>
      <c r="F10356" s="49"/>
      <c r="G10356" s="50"/>
      <c r="H10356" s="47"/>
      <c r="I10356" s="47"/>
    </row>
    <row r="10357" spans="2:9" ht="20.100000000000001" hidden="1" customHeight="1" x14ac:dyDescent="0.25">
      <c r="B10357" s="48"/>
      <c r="C10357" s="49"/>
      <c r="D10357" s="49"/>
      <c r="E10357" s="49"/>
      <c r="F10357" s="49"/>
      <c r="G10357" s="50"/>
      <c r="H10357" s="47"/>
      <c r="I10357" s="47"/>
    </row>
    <row r="10358" spans="2:9" ht="20.100000000000001" hidden="1" customHeight="1" x14ac:dyDescent="0.25">
      <c r="B10358" s="48"/>
      <c r="C10358" s="49"/>
      <c r="D10358" s="49"/>
      <c r="E10358" s="49"/>
      <c r="F10358" s="49"/>
      <c r="G10358" s="50"/>
      <c r="H10358" s="47"/>
      <c r="I10358" s="47"/>
    </row>
    <row r="10359" spans="2:9" ht="20.100000000000001" hidden="1" customHeight="1" x14ac:dyDescent="0.25">
      <c r="B10359" s="48"/>
      <c r="C10359" s="49"/>
      <c r="D10359" s="49"/>
      <c r="E10359" s="49"/>
      <c r="F10359" s="49"/>
      <c r="G10359" s="50"/>
      <c r="H10359" s="47"/>
      <c r="I10359" s="47"/>
    </row>
    <row r="10360" spans="2:9" ht="20.100000000000001" hidden="1" customHeight="1" x14ac:dyDescent="0.25">
      <c r="B10360" s="48"/>
      <c r="C10360" s="49"/>
      <c r="D10360" s="49"/>
      <c r="E10360" s="49"/>
      <c r="F10360" s="49"/>
      <c r="G10360" s="50"/>
      <c r="H10360" s="47"/>
      <c r="I10360" s="47"/>
    </row>
    <row r="10361" spans="2:9" ht="20.100000000000001" hidden="1" customHeight="1" x14ac:dyDescent="0.25">
      <c r="B10361" s="48"/>
      <c r="C10361" s="49"/>
      <c r="D10361" s="49"/>
      <c r="E10361" s="49"/>
      <c r="F10361" s="49"/>
      <c r="G10361" s="50"/>
      <c r="H10361" s="47"/>
      <c r="I10361" s="47"/>
    </row>
    <row r="10362" spans="2:9" ht="20.100000000000001" hidden="1" customHeight="1" x14ac:dyDescent="0.25">
      <c r="B10362" s="48"/>
      <c r="C10362" s="49"/>
      <c r="D10362" s="49"/>
      <c r="E10362" s="49"/>
      <c r="F10362" s="49"/>
      <c r="G10362" s="50"/>
      <c r="H10362" s="47"/>
      <c r="I10362" s="47"/>
    </row>
    <row r="10363" spans="2:9" ht="20.100000000000001" hidden="1" customHeight="1" x14ac:dyDescent="0.25">
      <c r="B10363" s="48"/>
      <c r="C10363" s="49"/>
      <c r="D10363" s="49"/>
      <c r="E10363" s="49"/>
      <c r="F10363" s="49"/>
      <c r="G10363" s="50"/>
      <c r="H10363" s="47"/>
      <c r="I10363" s="47"/>
    </row>
    <row r="10364" spans="2:9" ht="20.100000000000001" hidden="1" customHeight="1" x14ac:dyDescent="0.25">
      <c r="B10364" s="48"/>
      <c r="C10364" s="49"/>
      <c r="D10364" s="49"/>
      <c r="E10364" s="49"/>
      <c r="F10364" s="49"/>
      <c r="G10364" s="50"/>
      <c r="H10364" s="47"/>
      <c r="I10364" s="47"/>
    </row>
    <row r="10365" spans="2:9" ht="20.100000000000001" hidden="1" customHeight="1" x14ac:dyDescent="0.25">
      <c r="B10365" s="48"/>
      <c r="C10365" s="49"/>
      <c r="D10365" s="49"/>
      <c r="E10365" s="49"/>
      <c r="F10365" s="49"/>
      <c r="G10365" s="50"/>
      <c r="H10365" s="47"/>
      <c r="I10365" s="47"/>
    </row>
    <row r="10366" spans="2:9" ht="20.100000000000001" hidden="1" customHeight="1" x14ac:dyDescent="0.25">
      <c r="B10366" s="48"/>
      <c r="C10366" s="49"/>
      <c r="D10366" s="49"/>
      <c r="E10366" s="49"/>
      <c r="F10366" s="49"/>
      <c r="G10366" s="50"/>
      <c r="H10366" s="47"/>
      <c r="I10366" s="47"/>
    </row>
    <row r="10367" spans="2:9" ht="20.100000000000001" hidden="1" customHeight="1" x14ac:dyDescent="0.25">
      <c r="B10367" s="48"/>
      <c r="C10367" s="49"/>
      <c r="D10367" s="49"/>
      <c r="E10367" s="49"/>
      <c r="F10367" s="49"/>
      <c r="G10367" s="50"/>
      <c r="H10367" s="47"/>
      <c r="I10367" s="47"/>
    </row>
    <row r="10368" spans="2:9" ht="20.100000000000001" hidden="1" customHeight="1" x14ac:dyDescent="0.25">
      <c r="B10368" s="48"/>
      <c r="C10368" s="49"/>
      <c r="D10368" s="49"/>
      <c r="E10368" s="49"/>
      <c r="F10368" s="49"/>
      <c r="G10368" s="50"/>
      <c r="H10368" s="47"/>
      <c r="I10368" s="47"/>
    </row>
    <row r="10369" spans="2:9" ht="20.100000000000001" hidden="1" customHeight="1" x14ac:dyDescent="0.25">
      <c r="B10369" s="48"/>
      <c r="C10369" s="49"/>
      <c r="D10369" s="49"/>
      <c r="E10369" s="49"/>
      <c r="F10369" s="49"/>
      <c r="G10369" s="50"/>
      <c r="H10369" s="47"/>
      <c r="I10369" s="47"/>
    </row>
    <row r="10370" spans="2:9" ht="20.100000000000001" hidden="1" customHeight="1" x14ac:dyDescent="0.25">
      <c r="B10370" s="48"/>
      <c r="C10370" s="49"/>
      <c r="D10370" s="49"/>
      <c r="E10370" s="49"/>
      <c r="F10370" s="49"/>
      <c r="G10370" s="50"/>
      <c r="H10370" s="47"/>
      <c r="I10370" s="47"/>
    </row>
    <row r="10371" spans="2:9" ht="20.100000000000001" hidden="1" customHeight="1" x14ac:dyDescent="0.25">
      <c r="B10371" s="48"/>
      <c r="C10371" s="49"/>
      <c r="D10371" s="49"/>
      <c r="E10371" s="49"/>
      <c r="F10371" s="49"/>
      <c r="G10371" s="50"/>
      <c r="H10371" s="47"/>
      <c r="I10371" s="47"/>
    </row>
    <row r="10372" spans="2:9" ht="20.100000000000001" hidden="1" customHeight="1" x14ac:dyDescent="0.25">
      <c r="B10372" s="48"/>
      <c r="C10372" s="49"/>
      <c r="D10372" s="49"/>
      <c r="E10372" s="49"/>
      <c r="F10372" s="49"/>
      <c r="G10372" s="50"/>
      <c r="H10372" s="47"/>
      <c r="I10372" s="47"/>
    </row>
    <row r="10373" spans="2:9" ht="20.100000000000001" hidden="1" customHeight="1" x14ac:dyDescent="0.25">
      <c r="B10373" s="48"/>
      <c r="C10373" s="49"/>
      <c r="D10373" s="49"/>
      <c r="E10373" s="49"/>
      <c r="F10373" s="49"/>
      <c r="G10373" s="50"/>
      <c r="H10373" s="47"/>
      <c r="I10373" s="47"/>
    </row>
    <row r="10374" spans="2:9" ht="20.100000000000001" hidden="1" customHeight="1" x14ac:dyDescent="0.25">
      <c r="B10374" s="48"/>
      <c r="C10374" s="49"/>
      <c r="D10374" s="49"/>
      <c r="E10374" s="49"/>
      <c r="F10374" s="49"/>
      <c r="G10374" s="50"/>
      <c r="H10374" s="47"/>
      <c r="I10374" s="47"/>
    </row>
    <row r="10375" spans="2:9" ht="20.100000000000001" hidden="1" customHeight="1" x14ac:dyDescent="0.25">
      <c r="B10375" s="48"/>
      <c r="C10375" s="49"/>
      <c r="D10375" s="49"/>
      <c r="E10375" s="49"/>
      <c r="F10375" s="49"/>
      <c r="G10375" s="50"/>
      <c r="H10375" s="47"/>
      <c r="I10375" s="47"/>
    </row>
    <row r="10376" spans="2:9" ht="20.100000000000001" hidden="1" customHeight="1" x14ac:dyDescent="0.25">
      <c r="B10376" s="48"/>
      <c r="C10376" s="49"/>
      <c r="D10376" s="49"/>
      <c r="E10376" s="49"/>
      <c r="F10376" s="49"/>
      <c r="G10376" s="50"/>
      <c r="H10376" s="47"/>
      <c r="I10376" s="47"/>
    </row>
    <row r="10377" spans="2:9" ht="20.100000000000001" hidden="1" customHeight="1" x14ac:dyDescent="0.25">
      <c r="B10377" s="48"/>
      <c r="C10377" s="49"/>
      <c r="D10377" s="49"/>
      <c r="E10377" s="49"/>
      <c r="F10377" s="49"/>
      <c r="G10377" s="50"/>
      <c r="H10377" s="47"/>
      <c r="I10377" s="47"/>
    </row>
    <row r="10378" spans="2:9" ht="20.100000000000001" hidden="1" customHeight="1" x14ac:dyDescent="0.25">
      <c r="B10378" s="48"/>
      <c r="C10378" s="49"/>
      <c r="D10378" s="49"/>
      <c r="E10378" s="49"/>
      <c r="F10378" s="49"/>
      <c r="G10378" s="50"/>
      <c r="H10378" s="47"/>
      <c r="I10378" s="47"/>
    </row>
    <row r="10379" spans="2:9" ht="20.100000000000001" hidden="1" customHeight="1" x14ac:dyDescent="0.25">
      <c r="B10379" s="48"/>
      <c r="C10379" s="49"/>
      <c r="D10379" s="49"/>
      <c r="E10379" s="49"/>
      <c r="F10379" s="49"/>
      <c r="G10379" s="50"/>
      <c r="H10379" s="47"/>
      <c r="I10379" s="47"/>
    </row>
    <row r="10380" spans="2:9" ht="20.100000000000001" hidden="1" customHeight="1" x14ac:dyDescent="0.25">
      <c r="B10380" s="48"/>
      <c r="C10380" s="49"/>
      <c r="D10380" s="49"/>
      <c r="E10380" s="49"/>
      <c r="F10380" s="49"/>
      <c r="G10380" s="50"/>
      <c r="H10380" s="47"/>
      <c r="I10380" s="47"/>
    </row>
    <row r="10381" spans="2:9" ht="20.100000000000001" hidden="1" customHeight="1" x14ac:dyDescent="0.25">
      <c r="B10381" s="48"/>
      <c r="C10381" s="49"/>
      <c r="D10381" s="49"/>
      <c r="E10381" s="49"/>
      <c r="F10381" s="49"/>
      <c r="G10381" s="50"/>
      <c r="H10381" s="47"/>
      <c r="I10381" s="47"/>
    </row>
    <row r="10382" spans="2:9" ht="20.100000000000001" hidden="1" customHeight="1" x14ac:dyDescent="0.25">
      <c r="B10382" s="48"/>
      <c r="C10382" s="49"/>
      <c r="D10382" s="49"/>
      <c r="E10382" s="49"/>
      <c r="F10382" s="49"/>
      <c r="G10382" s="50"/>
      <c r="H10382" s="47"/>
      <c r="I10382" s="47"/>
    </row>
    <row r="10383" spans="2:9" ht="20.100000000000001" hidden="1" customHeight="1" x14ac:dyDescent="0.25">
      <c r="B10383" s="48"/>
      <c r="C10383" s="49"/>
      <c r="D10383" s="49"/>
      <c r="E10383" s="49"/>
      <c r="F10383" s="49"/>
      <c r="G10383" s="50"/>
      <c r="H10383" s="47"/>
      <c r="I10383" s="47"/>
    </row>
    <row r="10384" spans="2:9" ht="20.100000000000001" hidden="1" customHeight="1" x14ac:dyDescent="0.25">
      <c r="B10384" s="48"/>
      <c r="C10384" s="49"/>
      <c r="D10384" s="49"/>
      <c r="E10384" s="49"/>
      <c r="F10384" s="49"/>
      <c r="G10384" s="50"/>
      <c r="H10384" s="47"/>
      <c r="I10384" s="47"/>
    </row>
    <row r="10385" spans="2:9" ht="20.100000000000001" hidden="1" customHeight="1" x14ac:dyDescent="0.25">
      <c r="B10385" s="48"/>
      <c r="C10385" s="49"/>
      <c r="D10385" s="49"/>
      <c r="E10385" s="49"/>
      <c r="F10385" s="49"/>
      <c r="G10385" s="50"/>
      <c r="H10385" s="47"/>
      <c r="I10385" s="47"/>
    </row>
    <row r="10386" spans="2:9" ht="20.100000000000001" hidden="1" customHeight="1" x14ac:dyDescent="0.25">
      <c r="B10386" s="48"/>
      <c r="C10386" s="49"/>
      <c r="D10386" s="49"/>
      <c r="E10386" s="49"/>
      <c r="F10386" s="49"/>
      <c r="G10386" s="50"/>
      <c r="H10386" s="47"/>
      <c r="I10386" s="47"/>
    </row>
    <row r="10387" spans="2:9" ht="20.100000000000001" hidden="1" customHeight="1" x14ac:dyDescent="0.25">
      <c r="B10387" s="48"/>
      <c r="C10387" s="49"/>
      <c r="D10387" s="49"/>
      <c r="E10387" s="49"/>
      <c r="F10387" s="49"/>
      <c r="G10387" s="50"/>
      <c r="H10387" s="47"/>
      <c r="I10387" s="47"/>
    </row>
    <row r="10388" spans="2:9" ht="20.100000000000001" hidden="1" customHeight="1" x14ac:dyDescent="0.25">
      <c r="B10388" s="48"/>
      <c r="C10388" s="49"/>
      <c r="D10388" s="49"/>
      <c r="E10388" s="49"/>
      <c r="F10388" s="49"/>
      <c r="G10388" s="50"/>
      <c r="H10388" s="47"/>
      <c r="I10388" s="47"/>
    </row>
    <row r="10389" spans="2:9" ht="20.100000000000001" hidden="1" customHeight="1" x14ac:dyDescent="0.25">
      <c r="B10389" s="48"/>
      <c r="C10389" s="49"/>
      <c r="D10389" s="49"/>
      <c r="E10389" s="49"/>
      <c r="F10389" s="49"/>
      <c r="G10389" s="50"/>
      <c r="H10389" s="47"/>
      <c r="I10389" s="47"/>
    </row>
    <row r="10390" spans="2:9" ht="20.100000000000001" hidden="1" customHeight="1" x14ac:dyDescent="0.25">
      <c r="B10390" s="48"/>
      <c r="C10390" s="49"/>
      <c r="D10390" s="49"/>
      <c r="E10390" s="49"/>
      <c r="F10390" s="49"/>
      <c r="G10390" s="50"/>
      <c r="H10390" s="47"/>
      <c r="I10390" s="47"/>
    </row>
    <row r="10391" spans="2:9" ht="20.100000000000001" hidden="1" customHeight="1" x14ac:dyDescent="0.25">
      <c r="B10391" s="48"/>
      <c r="C10391" s="49"/>
      <c r="D10391" s="49"/>
      <c r="E10391" s="49"/>
      <c r="F10391" s="49"/>
      <c r="G10391" s="50"/>
      <c r="H10391" s="47"/>
      <c r="I10391" s="47"/>
    </row>
    <row r="10392" spans="2:9" ht="20.100000000000001" hidden="1" customHeight="1" x14ac:dyDescent="0.25">
      <c r="B10392" s="48"/>
      <c r="C10392" s="49"/>
      <c r="D10392" s="49"/>
      <c r="E10392" s="49"/>
      <c r="F10392" s="49"/>
      <c r="G10392" s="50"/>
      <c r="H10392" s="47"/>
      <c r="I10392" s="47"/>
    </row>
    <row r="10393" spans="2:9" ht="20.100000000000001" hidden="1" customHeight="1" x14ac:dyDescent="0.25">
      <c r="B10393" s="48"/>
      <c r="C10393" s="49"/>
      <c r="D10393" s="49"/>
      <c r="E10393" s="49"/>
      <c r="F10393" s="49"/>
      <c r="G10393" s="50"/>
      <c r="H10393" s="47"/>
      <c r="I10393" s="47"/>
    </row>
    <row r="10394" spans="2:9" ht="20.100000000000001" hidden="1" customHeight="1" x14ac:dyDescent="0.25">
      <c r="B10394" s="48"/>
      <c r="C10394" s="49"/>
      <c r="D10394" s="49"/>
      <c r="E10394" s="49"/>
      <c r="F10394" s="49"/>
      <c r="G10394" s="50"/>
      <c r="H10394" s="47"/>
      <c r="I10394" s="47"/>
    </row>
    <row r="10395" spans="2:9" ht="20.100000000000001" hidden="1" customHeight="1" x14ac:dyDescent="0.25">
      <c r="B10395" s="48"/>
      <c r="C10395" s="49"/>
      <c r="D10395" s="49"/>
      <c r="E10395" s="49"/>
      <c r="F10395" s="49"/>
      <c r="G10395" s="50"/>
      <c r="H10395" s="47"/>
      <c r="I10395" s="47"/>
    </row>
    <row r="10396" spans="2:9" ht="20.100000000000001" hidden="1" customHeight="1" x14ac:dyDescent="0.25">
      <c r="B10396" s="48"/>
      <c r="C10396" s="49"/>
      <c r="D10396" s="49"/>
      <c r="E10396" s="49"/>
      <c r="F10396" s="49"/>
      <c r="G10396" s="50"/>
      <c r="H10396" s="47"/>
      <c r="I10396" s="47"/>
    </row>
    <row r="10397" spans="2:9" ht="20.100000000000001" hidden="1" customHeight="1" x14ac:dyDescent="0.25">
      <c r="B10397" s="48"/>
      <c r="C10397" s="49"/>
      <c r="D10397" s="49"/>
      <c r="E10397" s="49"/>
      <c r="F10397" s="49"/>
      <c r="G10397" s="50"/>
      <c r="H10397" s="47"/>
      <c r="I10397" s="47"/>
    </row>
    <row r="10398" spans="2:9" ht="20.100000000000001" hidden="1" customHeight="1" x14ac:dyDescent="0.25">
      <c r="B10398" s="48"/>
      <c r="C10398" s="49"/>
      <c r="D10398" s="49"/>
      <c r="E10398" s="49"/>
      <c r="F10398" s="49"/>
      <c r="G10398" s="50"/>
      <c r="H10398" s="47"/>
      <c r="I10398" s="47"/>
    </row>
    <row r="10399" spans="2:9" ht="20.100000000000001" hidden="1" customHeight="1" x14ac:dyDescent="0.25">
      <c r="B10399" s="48"/>
      <c r="C10399" s="49"/>
      <c r="D10399" s="49"/>
      <c r="E10399" s="49"/>
      <c r="F10399" s="49"/>
      <c r="G10399" s="50"/>
      <c r="H10399" s="47"/>
      <c r="I10399" s="47"/>
    </row>
    <row r="10400" spans="2:9" ht="20.100000000000001" hidden="1" customHeight="1" x14ac:dyDescent="0.25">
      <c r="B10400" s="48"/>
      <c r="C10400" s="49"/>
      <c r="D10400" s="49"/>
      <c r="E10400" s="49"/>
      <c r="F10400" s="49"/>
      <c r="G10400" s="50"/>
      <c r="H10400" s="47"/>
      <c r="I10400" s="47"/>
    </row>
    <row r="10401" spans="2:9" ht="20.100000000000001" hidden="1" customHeight="1" x14ac:dyDescent="0.25">
      <c r="B10401" s="48"/>
      <c r="C10401" s="49"/>
      <c r="D10401" s="49"/>
      <c r="E10401" s="49"/>
      <c r="F10401" s="49"/>
      <c r="G10401" s="50"/>
      <c r="H10401" s="47"/>
      <c r="I10401" s="47"/>
    </row>
    <row r="10402" spans="2:9" ht="20.100000000000001" hidden="1" customHeight="1" x14ac:dyDescent="0.25">
      <c r="B10402" s="48"/>
      <c r="C10402" s="49"/>
      <c r="D10402" s="49"/>
      <c r="E10402" s="49"/>
      <c r="F10402" s="49"/>
      <c r="G10402" s="50"/>
      <c r="H10402" s="47"/>
      <c r="I10402" s="47"/>
    </row>
    <row r="10403" spans="2:9" ht="20.100000000000001" hidden="1" customHeight="1" x14ac:dyDescent="0.25">
      <c r="B10403" s="48"/>
      <c r="C10403" s="49"/>
      <c r="D10403" s="49"/>
      <c r="E10403" s="49"/>
      <c r="F10403" s="49"/>
      <c r="G10403" s="50"/>
      <c r="H10403" s="47"/>
      <c r="I10403" s="47"/>
    </row>
    <row r="10404" spans="2:9" ht="20.100000000000001" hidden="1" customHeight="1" x14ac:dyDescent="0.25">
      <c r="B10404" s="48"/>
      <c r="C10404" s="49"/>
      <c r="D10404" s="49"/>
      <c r="E10404" s="49"/>
      <c r="F10404" s="49"/>
      <c r="G10404" s="50"/>
      <c r="H10404" s="47"/>
      <c r="I10404" s="47"/>
    </row>
    <row r="10405" spans="2:9" ht="20.100000000000001" hidden="1" customHeight="1" x14ac:dyDescent="0.25">
      <c r="B10405" s="48"/>
      <c r="C10405" s="49"/>
      <c r="D10405" s="49"/>
      <c r="E10405" s="49"/>
      <c r="F10405" s="49"/>
      <c r="G10405" s="50"/>
      <c r="H10405" s="47"/>
      <c r="I10405" s="47"/>
    </row>
    <row r="10406" spans="2:9" ht="20.100000000000001" hidden="1" customHeight="1" x14ac:dyDescent="0.25">
      <c r="B10406" s="48"/>
      <c r="C10406" s="49"/>
      <c r="D10406" s="49"/>
      <c r="E10406" s="49"/>
      <c r="F10406" s="49"/>
      <c r="G10406" s="50"/>
      <c r="H10406" s="47"/>
      <c r="I10406" s="47"/>
    </row>
    <row r="10407" spans="2:9" ht="20.100000000000001" hidden="1" customHeight="1" x14ac:dyDescent="0.25">
      <c r="B10407" s="48"/>
      <c r="C10407" s="49"/>
      <c r="D10407" s="49"/>
      <c r="E10407" s="49"/>
      <c r="F10407" s="49"/>
      <c r="G10407" s="50"/>
      <c r="H10407" s="47"/>
      <c r="I10407" s="47"/>
    </row>
    <row r="10408" spans="2:9" ht="20.100000000000001" hidden="1" customHeight="1" x14ac:dyDescent="0.25">
      <c r="B10408" s="48"/>
      <c r="C10408" s="49"/>
      <c r="D10408" s="49"/>
      <c r="E10408" s="49"/>
      <c r="F10408" s="49"/>
      <c r="G10408" s="50"/>
      <c r="H10408" s="47"/>
      <c r="I10408" s="47"/>
    </row>
    <row r="10409" spans="2:9" ht="20.100000000000001" hidden="1" customHeight="1" x14ac:dyDescent="0.25">
      <c r="B10409" s="48"/>
      <c r="C10409" s="49"/>
      <c r="D10409" s="49"/>
      <c r="E10409" s="49"/>
      <c r="F10409" s="49"/>
      <c r="G10409" s="50"/>
      <c r="H10409" s="47"/>
      <c r="I10409" s="47"/>
    </row>
    <row r="10410" spans="2:9" ht="20.100000000000001" hidden="1" customHeight="1" x14ac:dyDescent="0.25">
      <c r="B10410" s="48"/>
      <c r="C10410" s="49"/>
      <c r="D10410" s="49"/>
      <c r="E10410" s="49"/>
      <c r="F10410" s="49"/>
      <c r="G10410" s="50"/>
      <c r="H10410" s="47"/>
      <c r="I10410" s="47"/>
    </row>
    <row r="10411" spans="2:9" ht="20.100000000000001" hidden="1" customHeight="1" x14ac:dyDescent="0.25">
      <c r="B10411" s="48"/>
      <c r="C10411" s="49"/>
      <c r="D10411" s="49"/>
      <c r="E10411" s="49"/>
      <c r="F10411" s="49"/>
      <c r="G10411" s="50"/>
      <c r="H10411" s="47"/>
      <c r="I10411" s="47"/>
    </row>
    <row r="10412" spans="2:9" ht="20.100000000000001" hidden="1" customHeight="1" x14ac:dyDescent="0.25">
      <c r="B10412" s="48"/>
      <c r="C10412" s="49"/>
      <c r="D10412" s="49"/>
      <c r="E10412" s="49"/>
      <c r="F10412" s="49"/>
      <c r="G10412" s="50"/>
      <c r="H10412" s="47"/>
      <c r="I10412" s="47"/>
    </row>
    <row r="10413" spans="2:9" ht="20.100000000000001" hidden="1" customHeight="1" x14ac:dyDescent="0.25">
      <c r="B10413" s="48"/>
      <c r="C10413" s="49"/>
      <c r="D10413" s="49"/>
      <c r="E10413" s="49"/>
      <c r="F10413" s="49"/>
      <c r="G10413" s="50"/>
      <c r="H10413" s="47"/>
      <c r="I10413" s="47"/>
    </row>
    <row r="10414" spans="2:9" ht="20.100000000000001" hidden="1" customHeight="1" x14ac:dyDescent="0.25">
      <c r="B10414" s="48"/>
      <c r="C10414" s="49"/>
      <c r="D10414" s="49"/>
      <c r="E10414" s="49"/>
      <c r="F10414" s="49"/>
      <c r="G10414" s="50"/>
      <c r="H10414" s="47"/>
      <c r="I10414" s="47"/>
    </row>
    <row r="10415" spans="2:9" ht="20.100000000000001" hidden="1" customHeight="1" x14ac:dyDescent="0.25">
      <c r="B10415" s="48"/>
      <c r="C10415" s="49"/>
      <c r="D10415" s="49"/>
      <c r="E10415" s="49"/>
      <c r="F10415" s="49"/>
      <c r="G10415" s="50"/>
      <c r="H10415" s="47"/>
      <c r="I10415" s="47"/>
    </row>
    <row r="10416" spans="2:9" ht="20.100000000000001" hidden="1" customHeight="1" x14ac:dyDescent="0.25">
      <c r="B10416" s="48"/>
      <c r="C10416" s="49"/>
      <c r="D10416" s="49"/>
      <c r="E10416" s="49"/>
      <c r="F10416" s="49"/>
      <c r="G10416" s="50"/>
      <c r="H10416" s="47"/>
      <c r="I10416" s="47"/>
    </row>
    <row r="10417" spans="2:9" ht="20.100000000000001" hidden="1" customHeight="1" x14ac:dyDescent="0.25">
      <c r="B10417" s="48"/>
      <c r="C10417" s="49"/>
      <c r="D10417" s="49"/>
      <c r="E10417" s="49"/>
      <c r="F10417" s="49"/>
      <c r="G10417" s="50"/>
      <c r="H10417" s="47"/>
      <c r="I10417" s="47"/>
    </row>
    <row r="10418" spans="2:9" ht="20.100000000000001" hidden="1" customHeight="1" x14ac:dyDescent="0.25">
      <c r="B10418" s="48"/>
      <c r="C10418" s="49"/>
      <c r="D10418" s="49"/>
      <c r="E10418" s="49"/>
      <c r="F10418" s="49"/>
      <c r="G10418" s="50"/>
      <c r="H10418" s="47"/>
      <c r="I10418" s="47"/>
    </row>
    <row r="10419" spans="2:9" ht="20.100000000000001" hidden="1" customHeight="1" x14ac:dyDescent="0.25">
      <c r="B10419" s="48"/>
      <c r="C10419" s="49"/>
      <c r="D10419" s="49"/>
      <c r="E10419" s="49"/>
      <c r="F10419" s="49"/>
      <c r="G10419" s="50"/>
      <c r="H10419" s="47"/>
      <c r="I10419" s="47"/>
    </row>
    <row r="10420" spans="2:9" ht="20.100000000000001" hidden="1" customHeight="1" x14ac:dyDescent="0.25">
      <c r="B10420" s="48"/>
      <c r="C10420" s="49"/>
      <c r="D10420" s="49"/>
      <c r="E10420" s="49"/>
      <c r="F10420" s="49"/>
      <c r="G10420" s="50"/>
      <c r="H10420" s="47"/>
      <c r="I10420" s="47"/>
    </row>
    <row r="10421" spans="2:9" ht="20.100000000000001" hidden="1" customHeight="1" x14ac:dyDescent="0.25">
      <c r="B10421" s="48"/>
      <c r="C10421" s="49"/>
      <c r="D10421" s="49"/>
      <c r="E10421" s="49"/>
      <c r="F10421" s="49"/>
      <c r="G10421" s="50"/>
      <c r="H10421" s="47"/>
      <c r="I10421" s="47"/>
    </row>
    <row r="10422" spans="2:9" ht="20.100000000000001" hidden="1" customHeight="1" x14ac:dyDescent="0.25">
      <c r="B10422" s="48"/>
      <c r="C10422" s="49"/>
      <c r="D10422" s="49"/>
      <c r="E10422" s="49"/>
      <c r="F10422" s="49"/>
      <c r="G10422" s="50"/>
      <c r="H10422" s="47"/>
      <c r="I10422" s="47"/>
    </row>
    <row r="10423" spans="2:9" ht="20.100000000000001" hidden="1" customHeight="1" x14ac:dyDescent="0.25">
      <c r="B10423" s="48"/>
      <c r="C10423" s="49"/>
      <c r="D10423" s="49"/>
      <c r="E10423" s="49"/>
      <c r="F10423" s="49"/>
      <c r="G10423" s="50"/>
      <c r="H10423" s="47"/>
      <c r="I10423" s="47"/>
    </row>
    <row r="10424" spans="2:9" ht="20.100000000000001" hidden="1" customHeight="1" x14ac:dyDescent="0.25">
      <c r="B10424" s="48"/>
      <c r="C10424" s="49"/>
      <c r="D10424" s="49"/>
      <c r="E10424" s="49"/>
      <c r="F10424" s="49"/>
      <c r="G10424" s="50"/>
      <c r="H10424" s="47"/>
      <c r="I10424" s="47"/>
    </row>
    <row r="10425" spans="2:9" ht="20.100000000000001" hidden="1" customHeight="1" x14ac:dyDescent="0.25">
      <c r="B10425" s="48"/>
      <c r="C10425" s="49"/>
      <c r="D10425" s="49"/>
      <c r="E10425" s="49"/>
      <c r="F10425" s="49"/>
      <c r="G10425" s="50"/>
      <c r="H10425" s="47"/>
      <c r="I10425" s="47"/>
    </row>
    <row r="10426" spans="2:9" ht="20.100000000000001" hidden="1" customHeight="1" x14ac:dyDescent="0.25">
      <c r="B10426" s="48"/>
      <c r="C10426" s="49"/>
      <c r="D10426" s="49"/>
      <c r="E10426" s="49"/>
      <c r="F10426" s="49"/>
      <c r="G10426" s="50"/>
      <c r="H10426" s="47"/>
      <c r="I10426" s="47"/>
    </row>
    <row r="10427" spans="2:9" ht="20.100000000000001" hidden="1" customHeight="1" x14ac:dyDescent="0.25">
      <c r="B10427" s="48"/>
      <c r="C10427" s="49"/>
      <c r="D10427" s="49"/>
      <c r="E10427" s="49"/>
      <c r="F10427" s="49"/>
      <c r="G10427" s="50"/>
      <c r="H10427" s="47"/>
      <c r="I10427" s="47"/>
    </row>
    <row r="10428" spans="2:9" ht="20.100000000000001" hidden="1" customHeight="1" x14ac:dyDescent="0.25">
      <c r="B10428" s="48"/>
      <c r="C10428" s="49"/>
      <c r="D10428" s="49"/>
      <c r="E10428" s="49"/>
      <c r="F10428" s="49"/>
      <c r="G10428" s="50"/>
      <c r="H10428" s="47"/>
      <c r="I10428" s="47"/>
    </row>
    <row r="10429" spans="2:9" ht="20.100000000000001" hidden="1" customHeight="1" x14ac:dyDescent="0.25">
      <c r="B10429" s="48"/>
      <c r="C10429" s="49"/>
      <c r="D10429" s="49"/>
      <c r="E10429" s="49"/>
      <c r="F10429" s="49"/>
      <c r="G10429" s="50"/>
      <c r="H10429" s="47"/>
      <c r="I10429" s="47"/>
    </row>
    <row r="10430" spans="2:9" ht="20.100000000000001" hidden="1" customHeight="1" x14ac:dyDescent="0.25">
      <c r="B10430" s="48"/>
      <c r="C10430" s="49"/>
      <c r="D10430" s="49"/>
      <c r="E10430" s="49"/>
      <c r="F10430" s="49"/>
      <c r="G10430" s="50"/>
      <c r="H10430" s="47"/>
      <c r="I10430" s="47"/>
    </row>
    <row r="10431" spans="2:9" ht="20.100000000000001" hidden="1" customHeight="1" x14ac:dyDescent="0.25">
      <c r="B10431" s="48"/>
      <c r="C10431" s="49"/>
      <c r="D10431" s="49"/>
      <c r="E10431" s="49"/>
      <c r="F10431" s="49"/>
      <c r="G10431" s="50"/>
      <c r="H10431" s="47"/>
      <c r="I10431" s="47"/>
    </row>
    <row r="10432" spans="2:9" ht="20.100000000000001" hidden="1" customHeight="1" x14ac:dyDescent="0.25">
      <c r="B10432" s="48"/>
      <c r="C10432" s="49"/>
      <c r="D10432" s="49"/>
      <c r="E10432" s="49"/>
      <c r="F10432" s="49"/>
      <c r="G10432" s="50"/>
      <c r="H10432" s="47"/>
      <c r="I10432" s="47"/>
    </row>
    <row r="10433" spans="2:9" ht="20.100000000000001" hidden="1" customHeight="1" x14ac:dyDescent="0.25">
      <c r="B10433" s="48"/>
      <c r="C10433" s="49"/>
      <c r="D10433" s="49"/>
      <c r="E10433" s="49"/>
      <c r="F10433" s="49"/>
      <c r="G10433" s="50"/>
      <c r="H10433" s="47"/>
      <c r="I10433" s="47"/>
    </row>
    <row r="10434" spans="2:9" ht="20.100000000000001" hidden="1" customHeight="1" x14ac:dyDescent="0.25">
      <c r="B10434" s="48"/>
      <c r="C10434" s="49"/>
      <c r="D10434" s="49"/>
      <c r="E10434" s="49"/>
      <c r="F10434" s="49"/>
      <c r="G10434" s="50"/>
      <c r="H10434" s="47"/>
      <c r="I10434" s="47"/>
    </row>
    <row r="10435" spans="2:9" ht="20.100000000000001" hidden="1" customHeight="1" x14ac:dyDescent="0.25">
      <c r="B10435" s="48"/>
      <c r="C10435" s="49"/>
      <c r="D10435" s="49"/>
      <c r="E10435" s="49"/>
      <c r="F10435" s="49"/>
      <c r="G10435" s="50"/>
      <c r="H10435" s="47"/>
      <c r="I10435" s="47"/>
    </row>
    <row r="10436" spans="2:9" ht="20.100000000000001" hidden="1" customHeight="1" x14ac:dyDescent="0.25">
      <c r="B10436" s="48"/>
      <c r="C10436" s="49"/>
      <c r="D10436" s="49"/>
      <c r="E10436" s="49"/>
      <c r="F10436" s="49"/>
      <c r="G10436" s="50"/>
      <c r="H10436" s="47"/>
      <c r="I10436" s="47"/>
    </row>
    <row r="10437" spans="2:9" ht="20.100000000000001" hidden="1" customHeight="1" x14ac:dyDescent="0.25">
      <c r="B10437" s="48"/>
      <c r="C10437" s="49"/>
      <c r="D10437" s="49"/>
      <c r="E10437" s="49"/>
      <c r="F10437" s="49"/>
      <c r="G10437" s="50"/>
      <c r="H10437" s="47"/>
      <c r="I10437" s="47"/>
    </row>
    <row r="10438" spans="2:9" ht="20.100000000000001" hidden="1" customHeight="1" x14ac:dyDescent="0.25">
      <c r="B10438" s="48"/>
      <c r="C10438" s="49"/>
      <c r="D10438" s="49"/>
      <c r="E10438" s="49"/>
      <c r="F10438" s="49"/>
      <c r="G10438" s="50"/>
      <c r="H10438" s="47"/>
      <c r="I10438" s="47"/>
    </row>
    <row r="10439" spans="2:9" ht="20.100000000000001" hidden="1" customHeight="1" x14ac:dyDescent="0.25">
      <c r="B10439" s="48"/>
      <c r="C10439" s="49"/>
      <c r="D10439" s="49"/>
      <c r="E10439" s="49"/>
      <c r="F10439" s="49"/>
      <c r="G10439" s="50"/>
      <c r="H10439" s="47"/>
      <c r="I10439" s="47"/>
    </row>
    <row r="10440" spans="2:9" ht="20.100000000000001" hidden="1" customHeight="1" x14ac:dyDescent="0.25">
      <c r="B10440" s="48"/>
      <c r="C10440" s="49"/>
      <c r="D10440" s="49"/>
      <c r="E10440" s="49"/>
      <c r="F10440" s="49"/>
      <c r="G10440" s="50"/>
      <c r="H10440" s="47"/>
      <c r="I10440" s="47"/>
    </row>
    <row r="10441" spans="2:9" ht="20.100000000000001" hidden="1" customHeight="1" x14ac:dyDescent="0.25">
      <c r="B10441" s="48"/>
      <c r="C10441" s="49"/>
      <c r="D10441" s="49"/>
      <c r="E10441" s="49"/>
      <c r="F10441" s="49"/>
      <c r="G10441" s="50"/>
      <c r="H10441" s="47"/>
      <c r="I10441" s="47"/>
    </row>
    <row r="10442" spans="2:9" ht="20.100000000000001" hidden="1" customHeight="1" x14ac:dyDescent="0.25">
      <c r="B10442" s="48"/>
      <c r="C10442" s="49"/>
      <c r="D10442" s="49"/>
      <c r="E10442" s="49"/>
      <c r="F10442" s="49"/>
      <c r="G10442" s="50"/>
      <c r="H10442" s="47"/>
      <c r="I10442" s="47"/>
    </row>
    <row r="10443" spans="2:9" ht="20.100000000000001" hidden="1" customHeight="1" x14ac:dyDescent="0.25">
      <c r="B10443" s="48"/>
      <c r="C10443" s="49"/>
      <c r="D10443" s="49"/>
      <c r="E10443" s="49"/>
      <c r="F10443" s="49"/>
      <c r="G10443" s="50"/>
      <c r="H10443" s="47"/>
      <c r="I10443" s="47"/>
    </row>
    <row r="10444" spans="2:9" ht="20.100000000000001" hidden="1" customHeight="1" x14ac:dyDescent="0.25">
      <c r="B10444" s="48"/>
      <c r="C10444" s="49"/>
      <c r="D10444" s="49"/>
      <c r="E10444" s="49"/>
      <c r="F10444" s="49"/>
      <c r="G10444" s="50"/>
      <c r="H10444" s="47"/>
      <c r="I10444" s="47"/>
    </row>
    <row r="10445" spans="2:9" ht="20.100000000000001" hidden="1" customHeight="1" x14ac:dyDescent="0.25">
      <c r="B10445" s="48"/>
      <c r="C10445" s="49"/>
      <c r="D10445" s="49"/>
      <c r="E10445" s="49"/>
      <c r="F10445" s="49"/>
      <c r="G10445" s="50"/>
      <c r="H10445" s="47"/>
      <c r="I10445" s="47"/>
    </row>
    <row r="10446" spans="2:9" ht="20.100000000000001" hidden="1" customHeight="1" x14ac:dyDescent="0.25">
      <c r="B10446" s="48"/>
      <c r="C10446" s="49"/>
      <c r="D10446" s="49"/>
      <c r="E10446" s="49"/>
      <c r="F10446" s="49"/>
      <c r="G10446" s="50"/>
      <c r="H10446" s="47"/>
      <c r="I10446" s="47"/>
    </row>
    <row r="10447" spans="2:9" ht="20.100000000000001" hidden="1" customHeight="1" x14ac:dyDescent="0.25">
      <c r="B10447" s="48"/>
      <c r="C10447" s="49"/>
      <c r="D10447" s="49"/>
      <c r="E10447" s="49"/>
      <c r="F10447" s="49"/>
      <c r="G10447" s="50"/>
      <c r="H10447" s="47"/>
      <c r="I10447" s="47"/>
    </row>
    <row r="10448" spans="2:9" ht="20.100000000000001" hidden="1" customHeight="1" x14ac:dyDescent="0.25">
      <c r="B10448" s="48"/>
      <c r="C10448" s="49"/>
      <c r="D10448" s="49"/>
      <c r="E10448" s="49"/>
      <c r="F10448" s="49"/>
      <c r="G10448" s="50"/>
      <c r="H10448" s="47"/>
      <c r="I10448" s="47"/>
    </row>
    <row r="10449" spans="2:9" ht="20.100000000000001" hidden="1" customHeight="1" x14ac:dyDescent="0.25">
      <c r="B10449" s="48"/>
      <c r="C10449" s="49"/>
      <c r="D10449" s="49"/>
      <c r="E10449" s="49"/>
      <c r="F10449" s="49"/>
      <c r="G10449" s="50"/>
      <c r="H10449" s="47"/>
      <c r="I10449" s="47"/>
    </row>
    <row r="10450" spans="2:9" ht="20.100000000000001" hidden="1" customHeight="1" x14ac:dyDescent="0.25">
      <c r="B10450" s="48"/>
      <c r="C10450" s="49"/>
      <c r="D10450" s="49"/>
      <c r="E10450" s="49"/>
      <c r="F10450" s="49"/>
      <c r="G10450" s="50"/>
      <c r="H10450" s="47"/>
      <c r="I10450" s="47"/>
    </row>
    <row r="10451" spans="2:9" ht="20.100000000000001" hidden="1" customHeight="1" x14ac:dyDescent="0.25">
      <c r="B10451" s="48"/>
      <c r="C10451" s="49"/>
      <c r="D10451" s="49"/>
      <c r="E10451" s="49"/>
      <c r="F10451" s="49"/>
      <c r="G10451" s="50"/>
      <c r="H10451" s="47"/>
      <c r="I10451" s="47"/>
    </row>
    <row r="10452" spans="2:9" ht="20.100000000000001" hidden="1" customHeight="1" x14ac:dyDescent="0.25">
      <c r="B10452" s="48"/>
      <c r="C10452" s="49"/>
      <c r="D10452" s="49"/>
      <c r="E10452" s="49"/>
      <c r="F10452" s="49"/>
      <c r="G10452" s="50"/>
      <c r="H10452" s="47"/>
      <c r="I10452" s="47"/>
    </row>
    <row r="10453" spans="2:9" ht="20.100000000000001" hidden="1" customHeight="1" x14ac:dyDescent="0.25">
      <c r="B10453" s="48"/>
      <c r="C10453" s="49"/>
      <c r="D10453" s="49"/>
      <c r="E10453" s="49"/>
      <c r="F10453" s="49"/>
      <c r="G10453" s="50"/>
      <c r="H10453" s="47"/>
      <c r="I10453" s="47"/>
    </row>
    <row r="10454" spans="2:9" ht="20.100000000000001" hidden="1" customHeight="1" x14ac:dyDescent="0.25">
      <c r="B10454" s="48"/>
      <c r="C10454" s="49"/>
      <c r="D10454" s="49"/>
      <c r="E10454" s="49"/>
      <c r="F10454" s="49"/>
      <c r="G10454" s="50"/>
      <c r="H10454" s="47"/>
      <c r="I10454" s="47"/>
    </row>
    <row r="10455" spans="2:9" ht="20.100000000000001" hidden="1" customHeight="1" x14ac:dyDescent="0.25">
      <c r="B10455" s="48"/>
      <c r="C10455" s="49"/>
      <c r="D10455" s="49"/>
      <c r="E10455" s="49"/>
      <c r="F10455" s="49"/>
      <c r="G10455" s="50"/>
      <c r="H10455" s="47"/>
      <c r="I10455" s="47"/>
    </row>
    <row r="10456" spans="2:9" ht="20.100000000000001" hidden="1" customHeight="1" x14ac:dyDescent="0.25">
      <c r="B10456" s="48"/>
      <c r="C10456" s="49"/>
      <c r="D10456" s="49"/>
      <c r="E10456" s="49"/>
      <c r="F10456" s="49"/>
      <c r="G10456" s="50"/>
      <c r="H10456" s="47"/>
      <c r="I10456" s="47"/>
    </row>
    <row r="10457" spans="2:9" ht="20.100000000000001" hidden="1" customHeight="1" x14ac:dyDescent="0.25">
      <c r="B10457" s="48"/>
      <c r="C10457" s="49"/>
      <c r="D10457" s="49"/>
      <c r="E10457" s="49"/>
      <c r="F10457" s="49"/>
      <c r="G10457" s="50"/>
      <c r="H10457" s="47"/>
      <c r="I10457" s="47"/>
    </row>
    <row r="10458" spans="2:9" ht="20.100000000000001" hidden="1" customHeight="1" x14ac:dyDescent="0.25">
      <c r="B10458" s="48"/>
      <c r="C10458" s="49"/>
      <c r="D10458" s="49"/>
      <c r="E10458" s="49"/>
      <c r="F10458" s="49"/>
      <c r="G10458" s="50"/>
      <c r="H10458" s="47"/>
      <c r="I10458" s="47"/>
    </row>
    <row r="10459" spans="2:9" ht="20.100000000000001" hidden="1" customHeight="1" x14ac:dyDescent="0.25">
      <c r="B10459" s="48"/>
      <c r="C10459" s="49"/>
      <c r="D10459" s="49"/>
      <c r="E10459" s="49"/>
      <c r="F10459" s="49"/>
      <c r="G10459" s="50"/>
      <c r="H10459" s="47"/>
      <c r="I10459" s="47"/>
    </row>
    <row r="10460" spans="2:9" ht="20.100000000000001" hidden="1" customHeight="1" x14ac:dyDescent="0.25">
      <c r="B10460" s="48"/>
      <c r="C10460" s="49"/>
      <c r="D10460" s="49"/>
      <c r="E10460" s="49"/>
      <c r="F10460" s="49"/>
      <c r="G10460" s="50"/>
      <c r="H10460" s="47"/>
      <c r="I10460" s="47"/>
    </row>
    <row r="10461" spans="2:9" ht="20.100000000000001" hidden="1" customHeight="1" x14ac:dyDescent="0.25">
      <c r="B10461" s="48"/>
      <c r="C10461" s="49"/>
      <c r="D10461" s="49"/>
      <c r="E10461" s="49"/>
      <c r="F10461" s="49"/>
      <c r="G10461" s="50"/>
      <c r="H10461" s="47"/>
      <c r="I10461" s="47"/>
    </row>
    <row r="10462" spans="2:9" ht="20.100000000000001" hidden="1" customHeight="1" x14ac:dyDescent="0.25">
      <c r="B10462" s="48"/>
      <c r="C10462" s="49"/>
      <c r="D10462" s="49"/>
      <c r="E10462" s="49"/>
      <c r="F10462" s="49"/>
      <c r="G10462" s="50"/>
      <c r="H10462" s="47"/>
      <c r="I10462" s="47"/>
    </row>
    <row r="10463" spans="2:9" ht="20.100000000000001" hidden="1" customHeight="1" x14ac:dyDescent="0.25">
      <c r="B10463" s="48"/>
      <c r="C10463" s="49"/>
      <c r="D10463" s="49"/>
      <c r="E10463" s="49"/>
      <c r="F10463" s="49"/>
      <c r="G10463" s="50"/>
      <c r="H10463" s="47"/>
      <c r="I10463" s="47"/>
    </row>
    <row r="10464" spans="2:9" ht="20.100000000000001" hidden="1" customHeight="1" x14ac:dyDescent="0.25">
      <c r="B10464" s="48"/>
      <c r="C10464" s="49"/>
      <c r="D10464" s="49"/>
      <c r="E10464" s="49"/>
      <c r="F10464" s="49"/>
      <c r="G10464" s="50"/>
      <c r="H10464" s="47"/>
      <c r="I10464" s="47"/>
    </row>
    <row r="10465" spans="2:9" ht="20.100000000000001" hidden="1" customHeight="1" x14ac:dyDescent="0.25">
      <c r="B10465" s="48"/>
      <c r="C10465" s="49"/>
      <c r="D10465" s="49"/>
      <c r="E10465" s="49"/>
      <c r="F10465" s="49"/>
      <c r="G10465" s="50"/>
      <c r="H10465" s="47"/>
      <c r="I10465" s="47"/>
    </row>
    <row r="10466" spans="2:9" ht="20.100000000000001" hidden="1" customHeight="1" x14ac:dyDescent="0.25">
      <c r="B10466" s="48"/>
      <c r="C10466" s="49"/>
      <c r="D10466" s="49"/>
      <c r="E10466" s="49"/>
      <c r="F10466" s="49"/>
      <c r="G10466" s="50"/>
      <c r="H10466" s="47"/>
      <c r="I10466" s="47"/>
    </row>
    <row r="10467" spans="2:9" ht="20.100000000000001" hidden="1" customHeight="1" x14ac:dyDescent="0.25">
      <c r="B10467" s="48"/>
      <c r="C10467" s="49"/>
      <c r="D10467" s="49"/>
      <c r="E10467" s="49"/>
      <c r="F10467" s="49"/>
      <c r="G10467" s="50"/>
      <c r="H10467" s="47"/>
      <c r="I10467" s="47"/>
    </row>
    <row r="10468" spans="2:9" ht="20.100000000000001" hidden="1" customHeight="1" x14ac:dyDescent="0.25">
      <c r="B10468" s="48"/>
      <c r="C10468" s="49"/>
      <c r="D10468" s="49"/>
      <c r="E10468" s="49"/>
      <c r="F10468" s="49"/>
      <c r="G10468" s="50"/>
      <c r="H10468" s="47"/>
      <c r="I10468" s="47"/>
    </row>
    <row r="10469" spans="2:9" ht="20.100000000000001" hidden="1" customHeight="1" x14ac:dyDescent="0.25">
      <c r="B10469" s="48"/>
      <c r="C10469" s="49"/>
      <c r="D10469" s="49"/>
      <c r="E10469" s="49"/>
      <c r="F10469" s="49"/>
      <c r="G10469" s="50"/>
      <c r="H10469" s="47"/>
      <c r="I10469" s="47"/>
    </row>
    <row r="10470" spans="2:9" ht="20.100000000000001" hidden="1" customHeight="1" x14ac:dyDescent="0.25">
      <c r="B10470" s="48"/>
      <c r="C10470" s="49"/>
      <c r="D10470" s="49"/>
      <c r="E10470" s="49"/>
      <c r="F10470" s="49"/>
      <c r="G10470" s="50"/>
      <c r="H10470" s="47"/>
      <c r="I10470" s="47"/>
    </row>
    <row r="10471" spans="2:9" ht="20.100000000000001" hidden="1" customHeight="1" x14ac:dyDescent="0.25">
      <c r="B10471" s="48"/>
      <c r="C10471" s="49"/>
      <c r="D10471" s="49"/>
      <c r="E10471" s="49"/>
      <c r="F10471" s="49"/>
      <c r="G10471" s="50"/>
      <c r="H10471" s="47"/>
      <c r="I10471" s="47"/>
    </row>
    <row r="10472" spans="2:9" ht="20.100000000000001" hidden="1" customHeight="1" x14ac:dyDescent="0.25">
      <c r="B10472" s="48"/>
      <c r="C10472" s="49"/>
      <c r="D10472" s="49"/>
      <c r="E10472" s="49"/>
      <c r="F10472" s="49"/>
      <c r="G10472" s="50"/>
      <c r="H10472" s="47"/>
      <c r="I10472" s="47"/>
    </row>
    <row r="10473" spans="2:9" ht="20.100000000000001" hidden="1" customHeight="1" x14ac:dyDescent="0.25">
      <c r="B10473" s="48"/>
      <c r="C10473" s="49"/>
      <c r="D10473" s="49"/>
      <c r="E10473" s="49"/>
      <c r="F10473" s="49"/>
      <c r="G10473" s="50"/>
      <c r="H10473" s="47"/>
      <c r="I10473" s="47"/>
    </row>
    <row r="10474" spans="2:9" ht="20.100000000000001" hidden="1" customHeight="1" x14ac:dyDescent="0.25">
      <c r="B10474" s="48"/>
      <c r="C10474" s="49"/>
      <c r="D10474" s="49"/>
      <c r="E10474" s="49"/>
      <c r="F10474" s="49"/>
      <c r="G10474" s="50"/>
      <c r="H10474" s="47"/>
      <c r="I10474" s="47"/>
    </row>
    <row r="10475" spans="2:9" ht="20.100000000000001" hidden="1" customHeight="1" x14ac:dyDescent="0.25">
      <c r="B10475" s="48"/>
      <c r="C10475" s="49"/>
      <c r="D10475" s="49"/>
      <c r="E10475" s="49"/>
      <c r="F10475" s="49"/>
      <c r="G10475" s="50"/>
      <c r="H10475" s="47"/>
      <c r="I10475" s="47"/>
    </row>
    <row r="10476" spans="2:9" ht="20.100000000000001" hidden="1" customHeight="1" x14ac:dyDescent="0.25">
      <c r="B10476" s="48"/>
      <c r="C10476" s="49"/>
      <c r="D10476" s="49"/>
      <c r="E10476" s="49"/>
      <c r="F10476" s="49"/>
      <c r="G10476" s="50"/>
      <c r="H10476" s="47"/>
      <c r="I10476" s="47"/>
    </row>
    <row r="10477" spans="2:9" ht="20.100000000000001" hidden="1" customHeight="1" x14ac:dyDescent="0.25">
      <c r="B10477" s="48"/>
      <c r="C10477" s="49"/>
      <c r="D10477" s="49"/>
      <c r="E10477" s="49"/>
      <c r="F10477" s="49"/>
      <c r="G10477" s="50"/>
      <c r="H10477" s="47"/>
      <c r="I10477" s="47"/>
    </row>
    <row r="10478" spans="2:9" ht="20.100000000000001" hidden="1" customHeight="1" x14ac:dyDescent="0.25">
      <c r="B10478" s="48"/>
      <c r="C10478" s="49"/>
      <c r="D10478" s="49"/>
      <c r="E10478" s="49"/>
      <c r="F10478" s="49"/>
      <c r="G10478" s="50"/>
      <c r="H10478" s="47"/>
      <c r="I10478" s="47"/>
    </row>
    <row r="10479" spans="2:9" ht="20.100000000000001" hidden="1" customHeight="1" x14ac:dyDescent="0.25">
      <c r="B10479" s="48"/>
      <c r="C10479" s="49"/>
      <c r="D10479" s="49"/>
      <c r="E10479" s="49"/>
      <c r="F10479" s="49"/>
      <c r="G10479" s="50"/>
      <c r="H10479" s="47"/>
      <c r="I10479" s="47"/>
    </row>
    <row r="10480" spans="2:9" ht="20.100000000000001" hidden="1" customHeight="1" x14ac:dyDescent="0.25">
      <c r="B10480" s="48"/>
      <c r="C10480" s="49"/>
      <c r="D10480" s="49"/>
      <c r="E10480" s="49"/>
      <c r="F10480" s="49"/>
      <c r="G10480" s="50"/>
      <c r="H10480" s="47"/>
      <c r="I10480" s="47"/>
    </row>
    <row r="10481" spans="2:9" ht="20.100000000000001" hidden="1" customHeight="1" x14ac:dyDescent="0.25">
      <c r="B10481" s="48"/>
      <c r="C10481" s="49"/>
      <c r="D10481" s="49"/>
      <c r="E10481" s="49"/>
      <c r="F10481" s="49"/>
      <c r="G10481" s="50"/>
      <c r="H10481" s="47"/>
      <c r="I10481" s="47"/>
    </row>
    <row r="10482" spans="2:9" ht="20.100000000000001" hidden="1" customHeight="1" x14ac:dyDescent="0.25">
      <c r="B10482" s="48"/>
      <c r="C10482" s="49"/>
      <c r="D10482" s="49"/>
      <c r="E10482" s="49"/>
      <c r="F10482" s="49"/>
      <c r="G10482" s="50"/>
      <c r="H10482" s="47"/>
      <c r="I10482" s="47"/>
    </row>
    <row r="10483" spans="2:9" ht="20.100000000000001" hidden="1" customHeight="1" x14ac:dyDescent="0.25">
      <c r="B10483" s="48"/>
      <c r="C10483" s="49"/>
      <c r="D10483" s="49"/>
      <c r="E10483" s="49"/>
      <c r="F10483" s="49"/>
      <c r="G10483" s="50"/>
      <c r="H10483" s="47"/>
      <c r="I10483" s="47"/>
    </row>
    <row r="10484" spans="2:9" ht="20.100000000000001" hidden="1" customHeight="1" x14ac:dyDescent="0.25">
      <c r="B10484" s="48"/>
      <c r="C10484" s="49"/>
      <c r="D10484" s="49"/>
      <c r="E10484" s="49"/>
      <c r="F10484" s="49"/>
      <c r="G10484" s="50"/>
      <c r="H10484" s="47"/>
      <c r="I10484" s="47"/>
    </row>
    <row r="10485" spans="2:9" ht="20.100000000000001" hidden="1" customHeight="1" x14ac:dyDescent="0.25">
      <c r="B10485" s="48"/>
      <c r="C10485" s="49"/>
      <c r="D10485" s="49"/>
      <c r="E10485" s="49"/>
      <c r="F10485" s="49"/>
      <c r="G10485" s="50"/>
      <c r="H10485" s="47"/>
      <c r="I10485" s="47"/>
    </row>
    <row r="10486" spans="2:9" ht="20.100000000000001" hidden="1" customHeight="1" x14ac:dyDescent="0.25">
      <c r="B10486" s="48"/>
      <c r="C10486" s="49"/>
      <c r="D10486" s="49"/>
      <c r="E10486" s="49"/>
      <c r="F10486" s="49"/>
      <c r="G10486" s="50"/>
      <c r="H10486" s="47"/>
      <c r="I10486" s="47"/>
    </row>
    <row r="10487" spans="2:9" ht="20.100000000000001" hidden="1" customHeight="1" x14ac:dyDescent="0.25">
      <c r="B10487" s="48"/>
      <c r="C10487" s="49"/>
      <c r="D10487" s="49"/>
      <c r="E10487" s="49"/>
      <c r="F10487" s="49"/>
      <c r="G10487" s="50"/>
      <c r="H10487" s="47"/>
      <c r="I10487" s="47"/>
    </row>
    <row r="10488" spans="2:9" ht="20.100000000000001" hidden="1" customHeight="1" x14ac:dyDescent="0.25">
      <c r="B10488" s="48"/>
      <c r="C10488" s="49"/>
      <c r="D10488" s="49"/>
      <c r="E10488" s="49"/>
      <c r="F10488" s="49"/>
      <c r="G10488" s="50"/>
      <c r="H10488" s="47"/>
      <c r="I10488" s="47"/>
    </row>
    <row r="10489" spans="2:9" ht="20.100000000000001" hidden="1" customHeight="1" x14ac:dyDescent="0.25">
      <c r="B10489" s="48"/>
      <c r="C10489" s="49"/>
      <c r="D10489" s="49"/>
      <c r="E10489" s="49"/>
      <c r="F10489" s="49"/>
      <c r="G10489" s="50"/>
      <c r="H10489" s="47"/>
      <c r="I10489" s="47"/>
    </row>
    <row r="10490" spans="2:9" ht="20.100000000000001" hidden="1" customHeight="1" x14ac:dyDescent="0.25">
      <c r="B10490" s="48"/>
      <c r="C10490" s="49"/>
      <c r="D10490" s="49"/>
      <c r="E10490" s="49"/>
      <c r="F10490" s="49"/>
      <c r="G10490" s="50"/>
      <c r="H10490" s="47"/>
      <c r="I10490" s="47"/>
    </row>
    <row r="10491" spans="2:9" ht="20.100000000000001" hidden="1" customHeight="1" x14ac:dyDescent="0.25">
      <c r="B10491" s="48"/>
      <c r="C10491" s="49"/>
      <c r="D10491" s="49"/>
      <c r="E10491" s="49"/>
      <c r="F10491" s="49"/>
      <c r="G10491" s="50"/>
      <c r="H10491" s="47"/>
      <c r="I10491" s="47"/>
    </row>
    <row r="10492" spans="2:9" ht="20.100000000000001" hidden="1" customHeight="1" x14ac:dyDescent="0.25">
      <c r="B10492" s="48"/>
      <c r="C10492" s="49"/>
      <c r="D10492" s="49"/>
      <c r="E10492" s="49"/>
      <c r="F10492" s="49"/>
      <c r="G10492" s="50"/>
      <c r="H10492" s="47"/>
      <c r="I10492" s="47"/>
    </row>
    <row r="10493" spans="2:9" ht="20.100000000000001" hidden="1" customHeight="1" x14ac:dyDescent="0.25">
      <c r="B10493" s="48"/>
      <c r="C10493" s="49"/>
      <c r="D10493" s="49"/>
      <c r="E10493" s="49"/>
      <c r="F10493" s="49"/>
      <c r="G10493" s="50"/>
      <c r="H10493" s="47"/>
      <c r="I10493" s="47"/>
    </row>
    <row r="10494" spans="2:9" ht="20.100000000000001" hidden="1" customHeight="1" x14ac:dyDescent="0.25">
      <c r="B10494" s="48"/>
      <c r="C10494" s="49"/>
      <c r="D10494" s="49"/>
      <c r="E10494" s="49"/>
      <c r="F10494" s="49"/>
      <c r="G10494" s="50"/>
      <c r="H10494" s="47"/>
      <c r="I10494" s="47"/>
    </row>
    <row r="10495" spans="2:9" ht="20.100000000000001" hidden="1" customHeight="1" x14ac:dyDescent="0.25">
      <c r="B10495" s="48"/>
      <c r="C10495" s="49"/>
      <c r="D10495" s="49"/>
      <c r="E10495" s="49"/>
      <c r="F10495" s="49"/>
      <c r="G10495" s="50"/>
      <c r="H10495" s="47"/>
      <c r="I10495" s="47"/>
    </row>
    <row r="10496" spans="2:9" ht="20.100000000000001" hidden="1" customHeight="1" x14ac:dyDescent="0.25">
      <c r="B10496" s="48"/>
      <c r="C10496" s="49"/>
      <c r="D10496" s="49"/>
      <c r="E10496" s="49"/>
      <c r="F10496" s="49"/>
      <c r="G10496" s="50"/>
      <c r="H10496" s="47"/>
      <c r="I10496" s="47"/>
    </row>
    <row r="10497" spans="2:9" ht="20.100000000000001" hidden="1" customHeight="1" x14ac:dyDescent="0.25">
      <c r="B10497" s="48"/>
      <c r="C10497" s="49"/>
      <c r="D10497" s="49"/>
      <c r="E10497" s="49"/>
      <c r="F10497" s="49"/>
      <c r="G10497" s="50"/>
      <c r="H10497" s="47"/>
      <c r="I10497" s="47"/>
    </row>
    <row r="10498" spans="2:9" ht="20.100000000000001" hidden="1" customHeight="1" x14ac:dyDescent="0.25">
      <c r="B10498" s="48"/>
      <c r="C10498" s="49"/>
      <c r="D10498" s="49"/>
      <c r="E10498" s="49"/>
      <c r="F10498" s="49"/>
      <c r="G10498" s="50"/>
      <c r="H10498" s="47"/>
      <c r="I10498" s="47"/>
    </row>
    <row r="10499" spans="2:9" ht="20.100000000000001" hidden="1" customHeight="1" x14ac:dyDescent="0.25">
      <c r="B10499" s="48"/>
      <c r="C10499" s="49"/>
      <c r="D10499" s="49"/>
      <c r="E10499" s="49"/>
      <c r="F10499" s="49"/>
      <c r="G10499" s="50"/>
      <c r="H10499" s="47"/>
      <c r="I10499" s="47"/>
    </row>
    <row r="10500" spans="2:9" ht="20.100000000000001" hidden="1" customHeight="1" x14ac:dyDescent="0.25">
      <c r="B10500" s="48"/>
      <c r="C10500" s="49"/>
      <c r="D10500" s="49"/>
      <c r="E10500" s="49"/>
      <c r="F10500" s="49"/>
      <c r="G10500" s="50"/>
      <c r="H10500" s="47"/>
      <c r="I10500" s="47"/>
    </row>
    <row r="10501" spans="2:9" ht="20.100000000000001" hidden="1" customHeight="1" x14ac:dyDescent="0.25">
      <c r="B10501" s="48"/>
      <c r="C10501" s="49"/>
      <c r="D10501" s="49"/>
      <c r="E10501" s="49"/>
      <c r="F10501" s="49"/>
      <c r="G10501" s="50"/>
      <c r="H10501" s="47"/>
      <c r="I10501" s="47"/>
    </row>
    <row r="10502" spans="2:9" ht="20.100000000000001" hidden="1" customHeight="1" x14ac:dyDescent="0.25">
      <c r="B10502" s="48"/>
      <c r="C10502" s="49"/>
      <c r="D10502" s="49"/>
      <c r="E10502" s="49"/>
      <c r="F10502" s="49"/>
      <c r="G10502" s="50"/>
      <c r="H10502" s="47"/>
      <c r="I10502" s="47"/>
    </row>
    <row r="10503" spans="2:9" ht="20.100000000000001" hidden="1" customHeight="1" x14ac:dyDescent="0.25">
      <c r="B10503" s="48"/>
      <c r="C10503" s="49"/>
      <c r="D10503" s="49"/>
      <c r="E10503" s="49"/>
      <c r="F10503" s="49"/>
      <c r="G10503" s="50"/>
      <c r="H10503" s="47"/>
      <c r="I10503" s="47"/>
    </row>
    <row r="10504" spans="2:9" ht="20.100000000000001" hidden="1" customHeight="1" x14ac:dyDescent="0.25">
      <c r="B10504" s="48"/>
      <c r="C10504" s="49"/>
      <c r="D10504" s="49"/>
      <c r="E10504" s="49"/>
      <c r="F10504" s="49"/>
      <c r="G10504" s="50"/>
      <c r="H10504" s="47"/>
      <c r="I10504" s="47"/>
    </row>
    <row r="10505" spans="2:9" ht="20.100000000000001" hidden="1" customHeight="1" x14ac:dyDescent="0.25">
      <c r="B10505" s="48"/>
      <c r="C10505" s="49"/>
      <c r="D10505" s="49"/>
      <c r="E10505" s="49"/>
      <c r="F10505" s="49"/>
      <c r="G10505" s="50"/>
      <c r="H10505" s="47"/>
      <c r="I10505" s="47"/>
    </row>
    <row r="10506" spans="2:9" ht="20.100000000000001" hidden="1" customHeight="1" x14ac:dyDescent="0.25">
      <c r="B10506" s="48"/>
      <c r="C10506" s="49"/>
      <c r="D10506" s="49"/>
      <c r="E10506" s="49"/>
      <c r="F10506" s="49"/>
      <c r="G10506" s="50"/>
      <c r="H10506" s="47"/>
      <c r="I10506" s="47"/>
    </row>
    <row r="10507" spans="2:9" ht="20.100000000000001" hidden="1" customHeight="1" x14ac:dyDescent="0.25">
      <c r="B10507" s="48"/>
      <c r="C10507" s="49"/>
      <c r="D10507" s="49"/>
      <c r="E10507" s="49"/>
      <c r="F10507" s="49"/>
      <c r="G10507" s="50"/>
      <c r="H10507" s="47"/>
      <c r="I10507" s="47"/>
    </row>
    <row r="10508" spans="2:9" ht="20.100000000000001" hidden="1" customHeight="1" x14ac:dyDescent="0.25">
      <c r="B10508" s="48"/>
      <c r="C10508" s="49"/>
      <c r="D10508" s="49"/>
      <c r="E10508" s="49"/>
      <c r="F10508" s="49"/>
      <c r="G10508" s="50"/>
      <c r="H10508" s="47"/>
      <c r="I10508" s="47"/>
    </row>
    <row r="10509" spans="2:9" ht="20.100000000000001" hidden="1" customHeight="1" x14ac:dyDescent="0.25">
      <c r="B10509" s="48"/>
      <c r="C10509" s="49"/>
      <c r="D10509" s="49"/>
      <c r="E10509" s="49"/>
      <c r="F10509" s="49"/>
      <c r="G10509" s="50"/>
      <c r="H10509" s="47"/>
      <c r="I10509" s="47"/>
    </row>
    <row r="10510" spans="2:9" ht="20.100000000000001" hidden="1" customHeight="1" x14ac:dyDescent="0.25">
      <c r="B10510" s="48"/>
      <c r="C10510" s="49"/>
      <c r="D10510" s="49"/>
      <c r="E10510" s="49"/>
      <c r="F10510" s="49"/>
      <c r="G10510" s="50"/>
      <c r="H10510" s="47"/>
      <c r="I10510" s="47"/>
    </row>
    <row r="10511" spans="2:9" ht="20.100000000000001" hidden="1" customHeight="1" x14ac:dyDescent="0.25">
      <c r="B10511" s="48"/>
      <c r="C10511" s="49"/>
      <c r="D10511" s="49"/>
      <c r="E10511" s="49"/>
      <c r="F10511" s="49"/>
      <c r="G10511" s="50"/>
      <c r="H10511" s="47"/>
      <c r="I10511" s="47"/>
    </row>
    <row r="10512" spans="2:9" ht="20.100000000000001" hidden="1" customHeight="1" x14ac:dyDescent="0.25">
      <c r="B10512" s="48"/>
      <c r="C10512" s="49"/>
      <c r="D10512" s="49"/>
      <c r="E10512" s="49"/>
      <c r="F10512" s="49"/>
      <c r="G10512" s="50"/>
      <c r="H10512" s="47"/>
      <c r="I10512" s="47"/>
    </row>
    <row r="10513" spans="2:9" ht="20.100000000000001" hidden="1" customHeight="1" x14ac:dyDescent="0.25">
      <c r="B10513" s="48"/>
      <c r="C10513" s="49"/>
      <c r="D10513" s="49"/>
      <c r="E10513" s="49"/>
      <c r="F10513" s="49"/>
      <c r="G10513" s="50"/>
      <c r="H10513" s="47"/>
      <c r="I10513" s="47"/>
    </row>
    <row r="10514" spans="2:9" ht="20.100000000000001" hidden="1" customHeight="1" x14ac:dyDescent="0.25">
      <c r="B10514" s="48"/>
      <c r="C10514" s="49"/>
      <c r="D10514" s="49"/>
      <c r="E10514" s="49"/>
      <c r="F10514" s="49"/>
      <c r="G10514" s="50"/>
      <c r="H10514" s="47"/>
      <c r="I10514" s="47"/>
    </row>
    <row r="10515" spans="2:9" ht="20.100000000000001" hidden="1" customHeight="1" x14ac:dyDescent="0.25">
      <c r="B10515" s="48"/>
      <c r="C10515" s="49"/>
      <c r="D10515" s="49"/>
      <c r="E10515" s="49"/>
      <c r="F10515" s="49"/>
      <c r="G10515" s="50"/>
      <c r="H10515" s="47"/>
      <c r="I10515" s="47"/>
    </row>
    <row r="10516" spans="2:9" ht="20.100000000000001" hidden="1" customHeight="1" x14ac:dyDescent="0.25">
      <c r="B10516" s="48"/>
      <c r="C10516" s="49"/>
      <c r="D10516" s="49"/>
      <c r="E10516" s="49"/>
      <c r="F10516" s="49"/>
      <c r="G10516" s="50"/>
      <c r="H10516" s="47"/>
      <c r="I10516" s="47"/>
    </row>
    <row r="10517" spans="2:9" ht="20.100000000000001" hidden="1" customHeight="1" x14ac:dyDescent="0.25">
      <c r="B10517" s="48"/>
      <c r="C10517" s="49"/>
      <c r="D10517" s="49"/>
      <c r="E10517" s="49"/>
      <c r="F10517" s="49"/>
      <c r="G10517" s="50"/>
      <c r="H10517" s="47"/>
      <c r="I10517" s="47"/>
    </row>
    <row r="10518" spans="2:9" ht="20.100000000000001" hidden="1" customHeight="1" x14ac:dyDescent="0.25">
      <c r="B10518" s="48"/>
      <c r="C10518" s="49"/>
      <c r="D10518" s="49"/>
      <c r="E10518" s="49"/>
      <c r="F10518" s="49"/>
      <c r="G10518" s="50"/>
      <c r="H10518" s="47"/>
      <c r="I10518" s="47"/>
    </row>
    <row r="10519" spans="2:9" ht="20.100000000000001" hidden="1" customHeight="1" x14ac:dyDescent="0.25">
      <c r="B10519" s="48"/>
      <c r="C10519" s="49"/>
      <c r="D10519" s="49"/>
      <c r="E10519" s="49"/>
      <c r="F10519" s="49"/>
      <c r="G10519" s="50"/>
      <c r="H10519" s="47"/>
      <c r="I10519" s="47"/>
    </row>
    <row r="10520" spans="2:9" ht="20.100000000000001" hidden="1" customHeight="1" x14ac:dyDescent="0.25">
      <c r="B10520" s="48"/>
      <c r="C10520" s="49"/>
      <c r="D10520" s="49"/>
      <c r="E10520" s="49"/>
      <c r="F10520" s="49"/>
      <c r="G10520" s="50"/>
      <c r="H10520" s="47"/>
      <c r="I10520" s="47"/>
    </row>
    <row r="10521" spans="2:9" ht="20.100000000000001" hidden="1" customHeight="1" x14ac:dyDescent="0.25">
      <c r="B10521" s="48"/>
      <c r="C10521" s="49"/>
      <c r="D10521" s="49"/>
      <c r="E10521" s="49"/>
      <c r="F10521" s="49"/>
      <c r="G10521" s="50"/>
      <c r="H10521" s="47"/>
      <c r="I10521" s="47"/>
    </row>
    <row r="10522" spans="2:9" ht="20.100000000000001" hidden="1" customHeight="1" x14ac:dyDescent="0.25">
      <c r="B10522" s="48"/>
      <c r="C10522" s="49"/>
      <c r="D10522" s="49"/>
      <c r="E10522" s="49"/>
      <c r="F10522" s="49"/>
      <c r="G10522" s="50"/>
      <c r="H10522" s="47"/>
      <c r="I10522" s="47"/>
    </row>
    <row r="10523" spans="2:9" ht="20.100000000000001" hidden="1" customHeight="1" x14ac:dyDescent="0.25">
      <c r="B10523" s="48"/>
      <c r="C10523" s="49"/>
      <c r="D10523" s="49"/>
      <c r="E10523" s="49"/>
      <c r="F10523" s="49"/>
      <c r="G10523" s="50"/>
      <c r="H10523" s="47"/>
      <c r="I10523" s="47"/>
    </row>
    <row r="10524" spans="2:9" ht="20.100000000000001" hidden="1" customHeight="1" x14ac:dyDescent="0.25">
      <c r="B10524" s="48"/>
      <c r="C10524" s="49"/>
      <c r="D10524" s="49"/>
      <c r="E10524" s="49"/>
      <c r="F10524" s="49"/>
      <c r="G10524" s="50"/>
      <c r="H10524" s="47"/>
      <c r="I10524" s="47"/>
    </row>
    <row r="10525" spans="2:9" ht="20.100000000000001" hidden="1" customHeight="1" x14ac:dyDescent="0.25">
      <c r="B10525" s="48"/>
      <c r="C10525" s="49"/>
      <c r="D10525" s="49"/>
      <c r="E10525" s="49"/>
      <c r="F10525" s="49"/>
      <c r="G10525" s="50"/>
      <c r="H10525" s="47"/>
      <c r="I10525" s="47"/>
    </row>
    <row r="10526" spans="2:9" ht="20.100000000000001" hidden="1" customHeight="1" x14ac:dyDescent="0.25">
      <c r="B10526" s="48"/>
      <c r="C10526" s="49"/>
      <c r="D10526" s="49"/>
      <c r="E10526" s="49"/>
      <c r="F10526" s="49"/>
      <c r="G10526" s="50"/>
      <c r="H10526" s="47"/>
      <c r="I10526" s="47"/>
    </row>
    <row r="10527" spans="2:9" ht="20.100000000000001" hidden="1" customHeight="1" x14ac:dyDescent="0.25">
      <c r="B10527" s="48"/>
      <c r="C10527" s="49"/>
      <c r="D10527" s="49"/>
      <c r="E10527" s="49"/>
      <c r="F10527" s="49"/>
      <c r="G10527" s="50"/>
      <c r="H10527" s="47"/>
      <c r="I10527" s="47"/>
    </row>
    <row r="10528" spans="2:9" ht="20.100000000000001" hidden="1" customHeight="1" x14ac:dyDescent="0.25">
      <c r="B10528" s="48"/>
      <c r="C10528" s="49"/>
      <c r="D10528" s="49"/>
      <c r="E10528" s="49"/>
      <c r="F10528" s="49"/>
      <c r="G10528" s="50"/>
      <c r="H10528" s="47"/>
      <c r="I10528" s="47"/>
    </row>
    <row r="10529" spans="2:9" ht="20.100000000000001" hidden="1" customHeight="1" x14ac:dyDescent="0.25">
      <c r="B10529" s="48"/>
      <c r="C10529" s="49"/>
      <c r="D10529" s="49"/>
      <c r="E10529" s="49"/>
      <c r="F10529" s="49"/>
      <c r="G10529" s="50"/>
      <c r="H10529" s="47"/>
      <c r="I10529" s="47"/>
    </row>
    <row r="10530" spans="2:9" ht="20.100000000000001" hidden="1" customHeight="1" x14ac:dyDescent="0.25">
      <c r="B10530" s="48"/>
      <c r="C10530" s="49"/>
      <c r="D10530" s="49"/>
      <c r="E10530" s="49"/>
      <c r="F10530" s="49"/>
      <c r="G10530" s="50"/>
      <c r="H10530" s="47"/>
      <c r="I10530" s="47"/>
    </row>
    <row r="10531" spans="2:9" ht="20.100000000000001" hidden="1" customHeight="1" x14ac:dyDescent="0.25">
      <c r="B10531" s="48"/>
      <c r="C10531" s="49"/>
      <c r="D10531" s="49"/>
      <c r="E10531" s="49"/>
      <c r="F10531" s="49"/>
      <c r="G10531" s="50"/>
      <c r="H10531" s="47"/>
      <c r="I10531" s="47"/>
    </row>
    <row r="10532" spans="2:9" ht="20.100000000000001" hidden="1" customHeight="1" x14ac:dyDescent="0.25">
      <c r="B10532" s="48"/>
      <c r="C10532" s="49"/>
      <c r="D10532" s="49"/>
      <c r="E10532" s="49"/>
      <c r="F10532" s="49"/>
      <c r="G10532" s="50"/>
      <c r="H10532" s="47"/>
      <c r="I10532" s="47"/>
    </row>
    <row r="10533" spans="2:9" ht="20.100000000000001" hidden="1" customHeight="1" x14ac:dyDescent="0.25">
      <c r="B10533" s="48"/>
      <c r="C10533" s="49"/>
      <c r="D10533" s="49"/>
      <c r="E10533" s="49"/>
      <c r="F10533" s="49"/>
      <c r="G10533" s="50"/>
      <c r="H10533" s="47"/>
      <c r="I10533" s="47"/>
    </row>
    <row r="10534" spans="2:9" ht="20.100000000000001" hidden="1" customHeight="1" x14ac:dyDescent="0.25">
      <c r="B10534" s="48"/>
      <c r="C10534" s="49"/>
      <c r="D10534" s="49"/>
      <c r="E10534" s="49"/>
      <c r="F10534" s="49"/>
      <c r="G10534" s="50"/>
      <c r="H10534" s="47"/>
      <c r="I10534" s="47"/>
    </row>
    <row r="10535" spans="2:9" ht="20.100000000000001" hidden="1" customHeight="1" x14ac:dyDescent="0.25">
      <c r="B10535" s="48"/>
      <c r="C10535" s="49"/>
      <c r="D10535" s="49"/>
      <c r="E10535" s="49"/>
      <c r="F10535" s="49"/>
      <c r="G10535" s="50"/>
      <c r="H10535" s="47"/>
      <c r="I10535" s="47"/>
    </row>
    <row r="10536" spans="2:9" ht="20.100000000000001" hidden="1" customHeight="1" x14ac:dyDescent="0.25">
      <c r="B10536" s="48"/>
      <c r="C10536" s="49"/>
      <c r="D10536" s="49"/>
      <c r="E10536" s="49"/>
      <c r="F10536" s="49"/>
      <c r="G10536" s="50"/>
      <c r="H10536" s="47"/>
      <c r="I10536" s="47"/>
    </row>
    <row r="10537" spans="2:9" ht="20.100000000000001" hidden="1" customHeight="1" x14ac:dyDescent="0.25">
      <c r="B10537" s="48"/>
      <c r="C10537" s="49"/>
      <c r="D10537" s="49"/>
      <c r="E10537" s="49"/>
      <c r="F10537" s="49"/>
      <c r="G10537" s="50"/>
      <c r="H10537" s="47"/>
      <c r="I10537" s="47"/>
    </row>
    <row r="10538" spans="2:9" ht="20.100000000000001" hidden="1" customHeight="1" x14ac:dyDescent="0.25">
      <c r="B10538" s="48"/>
      <c r="C10538" s="49"/>
      <c r="D10538" s="49"/>
      <c r="E10538" s="49"/>
      <c r="F10538" s="49"/>
      <c r="G10538" s="50"/>
      <c r="H10538" s="47"/>
      <c r="I10538" s="47"/>
    </row>
    <row r="10539" spans="2:9" ht="20.100000000000001" hidden="1" customHeight="1" x14ac:dyDescent="0.25">
      <c r="B10539" s="48"/>
      <c r="C10539" s="49"/>
      <c r="D10539" s="49"/>
      <c r="E10539" s="49"/>
      <c r="F10539" s="49"/>
      <c r="G10539" s="50"/>
      <c r="H10539" s="47"/>
      <c r="I10539" s="47"/>
    </row>
    <row r="10540" spans="2:9" ht="20.100000000000001" hidden="1" customHeight="1" x14ac:dyDescent="0.25">
      <c r="B10540" s="48"/>
      <c r="C10540" s="49"/>
      <c r="D10540" s="49"/>
      <c r="E10540" s="49"/>
      <c r="F10540" s="49"/>
      <c r="G10540" s="50"/>
      <c r="H10540" s="47"/>
      <c r="I10540" s="47"/>
    </row>
    <row r="10541" spans="2:9" ht="20.100000000000001" hidden="1" customHeight="1" x14ac:dyDescent="0.25">
      <c r="B10541" s="48"/>
      <c r="C10541" s="49"/>
      <c r="D10541" s="49"/>
      <c r="E10541" s="49"/>
      <c r="F10541" s="49"/>
      <c r="G10541" s="50"/>
      <c r="H10541" s="47"/>
      <c r="I10541" s="47"/>
    </row>
    <row r="10542" spans="2:9" ht="20.100000000000001" hidden="1" customHeight="1" x14ac:dyDescent="0.25">
      <c r="B10542" s="48"/>
      <c r="C10542" s="49"/>
      <c r="D10542" s="49"/>
      <c r="E10542" s="49"/>
      <c r="F10542" s="49"/>
      <c r="G10542" s="50"/>
      <c r="H10542" s="47"/>
      <c r="I10542" s="47"/>
    </row>
    <row r="10543" spans="2:9" ht="20.100000000000001" hidden="1" customHeight="1" x14ac:dyDescent="0.25">
      <c r="B10543" s="48"/>
      <c r="C10543" s="49"/>
      <c r="D10543" s="49"/>
      <c r="E10543" s="49"/>
      <c r="F10543" s="49"/>
      <c r="G10543" s="50"/>
      <c r="H10543" s="47"/>
      <c r="I10543" s="47"/>
    </row>
    <row r="10544" spans="2:9" ht="20.100000000000001" hidden="1" customHeight="1" x14ac:dyDescent="0.25">
      <c r="B10544" s="48"/>
      <c r="C10544" s="49"/>
      <c r="D10544" s="49"/>
      <c r="E10544" s="49"/>
      <c r="F10544" s="49"/>
      <c r="G10544" s="50"/>
      <c r="H10544" s="47"/>
      <c r="I10544" s="47"/>
    </row>
    <row r="10545" spans="2:9" ht="20.100000000000001" hidden="1" customHeight="1" x14ac:dyDescent="0.25">
      <c r="B10545" s="48"/>
      <c r="C10545" s="49"/>
      <c r="D10545" s="49"/>
      <c r="E10545" s="49"/>
      <c r="F10545" s="49"/>
      <c r="G10545" s="50"/>
      <c r="H10545" s="47"/>
      <c r="I10545" s="47"/>
    </row>
    <row r="10546" spans="2:9" ht="20.100000000000001" hidden="1" customHeight="1" x14ac:dyDescent="0.25">
      <c r="B10546" s="48"/>
      <c r="C10546" s="49"/>
      <c r="D10546" s="49"/>
      <c r="E10546" s="49"/>
      <c r="F10546" s="49"/>
      <c r="G10546" s="50"/>
      <c r="H10546" s="47"/>
      <c r="I10546" s="47"/>
    </row>
    <row r="10547" spans="2:9" ht="20.100000000000001" hidden="1" customHeight="1" x14ac:dyDescent="0.25">
      <c r="B10547" s="48"/>
      <c r="C10547" s="49"/>
      <c r="D10547" s="49"/>
      <c r="E10547" s="49"/>
      <c r="F10547" s="49"/>
      <c r="G10547" s="50"/>
      <c r="H10547" s="47"/>
      <c r="I10547" s="47"/>
    </row>
    <row r="10548" spans="2:9" ht="20.100000000000001" hidden="1" customHeight="1" x14ac:dyDescent="0.25">
      <c r="B10548" s="48"/>
      <c r="C10548" s="49"/>
      <c r="D10548" s="49"/>
      <c r="E10548" s="49"/>
      <c r="F10548" s="49"/>
      <c r="G10548" s="50"/>
      <c r="H10548" s="47"/>
      <c r="I10548" s="47"/>
    </row>
    <row r="10549" spans="2:9" ht="20.100000000000001" hidden="1" customHeight="1" x14ac:dyDescent="0.25">
      <c r="B10549" s="48"/>
      <c r="C10549" s="49"/>
      <c r="D10549" s="49"/>
      <c r="E10549" s="49"/>
      <c r="F10549" s="49"/>
      <c r="G10549" s="50"/>
      <c r="H10549" s="47"/>
      <c r="I10549" s="47"/>
    </row>
    <row r="10550" spans="2:9" ht="20.100000000000001" hidden="1" customHeight="1" x14ac:dyDescent="0.25">
      <c r="B10550" s="48"/>
      <c r="C10550" s="49"/>
      <c r="D10550" s="49"/>
      <c r="E10550" s="49"/>
      <c r="F10550" s="49"/>
      <c r="G10550" s="50"/>
      <c r="H10550" s="47"/>
      <c r="I10550" s="47"/>
    </row>
    <row r="10551" spans="2:9" ht="20.100000000000001" hidden="1" customHeight="1" x14ac:dyDescent="0.25">
      <c r="B10551" s="48"/>
      <c r="C10551" s="49"/>
      <c r="D10551" s="49"/>
      <c r="E10551" s="49"/>
      <c r="F10551" s="49"/>
      <c r="G10551" s="50"/>
      <c r="H10551" s="47"/>
      <c r="I10551" s="47"/>
    </row>
    <row r="10552" spans="2:9" ht="20.100000000000001" hidden="1" customHeight="1" x14ac:dyDescent="0.25">
      <c r="B10552" s="48"/>
      <c r="C10552" s="49"/>
      <c r="D10552" s="49"/>
      <c r="E10552" s="49"/>
      <c r="F10552" s="49"/>
      <c r="G10552" s="50"/>
      <c r="H10552" s="47"/>
      <c r="I10552" s="47"/>
    </row>
    <row r="10553" spans="2:9" ht="20.100000000000001" hidden="1" customHeight="1" x14ac:dyDescent="0.25">
      <c r="B10553" s="48"/>
      <c r="C10553" s="49"/>
      <c r="D10553" s="49"/>
      <c r="E10553" s="49"/>
      <c r="F10553" s="49"/>
      <c r="G10553" s="50"/>
      <c r="H10553" s="47"/>
      <c r="I10553" s="47"/>
    </row>
    <row r="10554" spans="2:9" ht="20.100000000000001" hidden="1" customHeight="1" x14ac:dyDescent="0.25">
      <c r="B10554" s="48"/>
      <c r="C10554" s="49"/>
      <c r="D10554" s="49"/>
      <c r="E10554" s="49"/>
      <c r="F10554" s="49"/>
      <c r="G10554" s="50"/>
      <c r="H10554" s="47"/>
      <c r="I10554" s="47"/>
    </row>
    <row r="10555" spans="2:9" ht="20.100000000000001" hidden="1" customHeight="1" x14ac:dyDescent="0.25">
      <c r="B10555" s="48"/>
      <c r="C10555" s="49"/>
      <c r="D10555" s="49"/>
      <c r="E10555" s="49"/>
      <c r="F10555" s="49"/>
      <c r="G10555" s="50"/>
      <c r="H10555" s="47"/>
      <c r="I10555" s="47"/>
    </row>
    <row r="10556" spans="2:9" ht="20.100000000000001" hidden="1" customHeight="1" x14ac:dyDescent="0.25">
      <c r="B10556" s="48"/>
      <c r="C10556" s="49"/>
      <c r="D10556" s="49"/>
      <c r="E10556" s="49"/>
      <c r="F10556" s="49"/>
      <c r="G10556" s="50"/>
      <c r="H10556" s="47"/>
      <c r="I10556" s="47"/>
    </row>
    <row r="10557" spans="2:9" ht="20.100000000000001" hidden="1" customHeight="1" x14ac:dyDescent="0.25">
      <c r="B10557" s="48"/>
      <c r="C10557" s="49"/>
      <c r="D10557" s="49"/>
      <c r="E10557" s="49"/>
      <c r="F10557" s="49"/>
      <c r="G10557" s="50"/>
      <c r="H10557" s="47"/>
      <c r="I10557" s="47"/>
    </row>
    <row r="10558" spans="2:9" ht="20.100000000000001" hidden="1" customHeight="1" x14ac:dyDescent="0.25">
      <c r="B10558" s="48"/>
      <c r="C10558" s="49"/>
      <c r="D10558" s="49"/>
      <c r="E10558" s="49"/>
      <c r="F10558" s="49"/>
      <c r="G10558" s="50"/>
      <c r="H10558" s="47"/>
      <c r="I10558" s="47"/>
    </row>
    <row r="10559" spans="2:9" ht="20.100000000000001" hidden="1" customHeight="1" x14ac:dyDescent="0.25">
      <c r="B10559" s="48"/>
      <c r="C10559" s="49"/>
      <c r="D10559" s="49"/>
      <c r="E10559" s="49"/>
      <c r="F10559" s="49"/>
      <c r="G10559" s="50"/>
      <c r="H10559" s="47"/>
      <c r="I10559" s="47"/>
    </row>
    <row r="10560" spans="2:9" ht="20.100000000000001" hidden="1" customHeight="1" x14ac:dyDescent="0.25">
      <c r="B10560" s="48"/>
      <c r="C10560" s="49"/>
      <c r="D10560" s="49"/>
      <c r="E10560" s="49"/>
      <c r="F10560" s="49"/>
      <c r="G10560" s="50"/>
      <c r="H10560" s="47"/>
      <c r="I10560" s="47"/>
    </row>
    <row r="10561" spans="2:9" ht="20.100000000000001" hidden="1" customHeight="1" x14ac:dyDescent="0.25">
      <c r="B10561" s="48"/>
      <c r="C10561" s="49"/>
      <c r="D10561" s="49"/>
      <c r="E10561" s="49"/>
      <c r="F10561" s="49"/>
      <c r="G10561" s="50"/>
      <c r="H10561" s="47"/>
      <c r="I10561" s="47"/>
    </row>
    <row r="10562" spans="2:9" ht="20.100000000000001" hidden="1" customHeight="1" x14ac:dyDescent="0.25">
      <c r="B10562" s="48"/>
      <c r="C10562" s="49"/>
      <c r="D10562" s="49"/>
      <c r="E10562" s="49"/>
      <c r="F10562" s="49"/>
      <c r="G10562" s="50"/>
      <c r="H10562" s="47"/>
      <c r="I10562" s="47"/>
    </row>
    <row r="10563" spans="2:9" ht="20.100000000000001" hidden="1" customHeight="1" x14ac:dyDescent="0.25">
      <c r="B10563" s="48"/>
      <c r="C10563" s="49"/>
      <c r="D10563" s="49"/>
      <c r="E10563" s="49"/>
      <c r="F10563" s="49"/>
      <c r="G10563" s="50"/>
      <c r="H10563" s="47"/>
      <c r="I10563" s="47"/>
    </row>
    <row r="10564" spans="2:9" ht="20.100000000000001" hidden="1" customHeight="1" x14ac:dyDescent="0.25">
      <c r="B10564" s="48"/>
      <c r="C10564" s="49"/>
      <c r="D10564" s="49"/>
      <c r="E10564" s="49"/>
      <c r="F10564" s="49"/>
      <c r="G10564" s="50"/>
      <c r="H10564" s="47"/>
      <c r="I10564" s="47"/>
    </row>
    <row r="10565" spans="2:9" ht="20.100000000000001" hidden="1" customHeight="1" x14ac:dyDescent="0.25">
      <c r="B10565" s="48"/>
      <c r="C10565" s="49"/>
      <c r="D10565" s="49"/>
      <c r="E10565" s="49"/>
      <c r="F10565" s="49"/>
      <c r="G10565" s="50"/>
      <c r="H10565" s="47"/>
      <c r="I10565" s="47"/>
    </row>
    <row r="10566" spans="2:9" ht="20.100000000000001" hidden="1" customHeight="1" x14ac:dyDescent="0.25">
      <c r="B10566" s="48"/>
      <c r="C10566" s="49"/>
      <c r="D10566" s="49"/>
      <c r="E10566" s="49"/>
      <c r="F10566" s="49"/>
      <c r="G10566" s="50"/>
      <c r="H10566" s="47"/>
      <c r="I10566" s="47"/>
    </row>
    <row r="10567" spans="2:9" ht="20.100000000000001" hidden="1" customHeight="1" x14ac:dyDescent="0.25">
      <c r="B10567" s="48"/>
      <c r="C10567" s="49"/>
      <c r="D10567" s="49"/>
      <c r="E10567" s="49"/>
      <c r="F10567" s="49"/>
      <c r="G10567" s="50"/>
      <c r="H10567" s="47"/>
      <c r="I10567" s="47"/>
    </row>
    <row r="10568" spans="2:9" ht="20.100000000000001" hidden="1" customHeight="1" x14ac:dyDescent="0.25">
      <c r="B10568" s="48"/>
      <c r="C10568" s="49"/>
      <c r="D10568" s="49"/>
      <c r="E10568" s="49"/>
      <c r="F10568" s="49"/>
      <c r="G10568" s="50"/>
      <c r="H10568" s="47"/>
      <c r="I10568" s="47"/>
    </row>
    <row r="10569" spans="2:9" ht="20.100000000000001" hidden="1" customHeight="1" x14ac:dyDescent="0.25">
      <c r="B10569" s="48"/>
      <c r="C10569" s="49"/>
      <c r="D10569" s="49"/>
      <c r="E10569" s="49"/>
      <c r="F10569" s="49"/>
      <c r="G10569" s="50"/>
      <c r="H10569" s="47"/>
      <c r="I10569" s="47"/>
    </row>
    <row r="10570" spans="2:9" ht="20.100000000000001" hidden="1" customHeight="1" x14ac:dyDescent="0.25">
      <c r="B10570" s="48"/>
      <c r="C10570" s="49"/>
      <c r="D10570" s="49"/>
      <c r="E10570" s="49"/>
      <c r="F10570" s="49"/>
      <c r="G10570" s="50"/>
      <c r="H10570" s="47"/>
      <c r="I10570" s="47"/>
    </row>
    <row r="10571" spans="2:9" ht="20.100000000000001" hidden="1" customHeight="1" x14ac:dyDescent="0.25">
      <c r="B10571" s="48"/>
      <c r="C10571" s="49"/>
      <c r="D10571" s="49"/>
      <c r="E10571" s="49"/>
      <c r="F10571" s="49"/>
      <c r="G10571" s="50"/>
      <c r="H10571" s="47"/>
      <c r="I10571" s="47"/>
    </row>
    <row r="10572" spans="2:9" ht="20.100000000000001" hidden="1" customHeight="1" x14ac:dyDescent="0.25">
      <c r="B10572" s="48"/>
      <c r="C10572" s="49"/>
      <c r="D10572" s="49"/>
      <c r="E10572" s="49"/>
      <c r="F10572" s="49"/>
      <c r="G10572" s="50"/>
      <c r="H10572" s="47"/>
      <c r="I10572" s="47"/>
    </row>
    <row r="10573" spans="2:9" ht="20.100000000000001" hidden="1" customHeight="1" x14ac:dyDescent="0.25">
      <c r="B10573" s="48"/>
      <c r="C10573" s="49"/>
      <c r="D10573" s="49"/>
      <c r="E10573" s="49"/>
      <c r="F10573" s="49"/>
      <c r="G10573" s="50"/>
      <c r="H10573" s="47"/>
      <c r="I10573" s="47"/>
    </row>
    <row r="10574" spans="2:9" ht="20.100000000000001" hidden="1" customHeight="1" x14ac:dyDescent="0.25">
      <c r="B10574" s="48"/>
      <c r="C10574" s="49"/>
      <c r="D10574" s="49"/>
      <c r="E10574" s="49"/>
      <c r="F10574" s="49"/>
      <c r="G10574" s="50"/>
      <c r="H10574" s="47"/>
      <c r="I10574" s="47"/>
    </row>
    <row r="10575" spans="2:9" ht="20.100000000000001" hidden="1" customHeight="1" x14ac:dyDescent="0.25">
      <c r="B10575" s="48"/>
      <c r="C10575" s="49"/>
      <c r="D10575" s="49"/>
      <c r="E10575" s="49"/>
      <c r="F10575" s="49"/>
      <c r="G10575" s="50"/>
      <c r="H10575" s="47"/>
      <c r="I10575" s="47"/>
    </row>
    <row r="10576" spans="2:9" ht="20.100000000000001" hidden="1" customHeight="1" x14ac:dyDescent="0.25">
      <c r="B10576" s="48"/>
      <c r="C10576" s="49"/>
      <c r="D10576" s="49"/>
      <c r="E10576" s="49"/>
      <c r="F10576" s="49"/>
      <c r="G10576" s="50"/>
      <c r="H10576" s="47"/>
      <c r="I10576" s="47"/>
    </row>
    <row r="10577" spans="2:9" ht="20.100000000000001" hidden="1" customHeight="1" x14ac:dyDescent="0.25">
      <c r="B10577" s="48"/>
      <c r="C10577" s="49"/>
      <c r="D10577" s="49"/>
      <c r="E10577" s="49"/>
      <c r="F10577" s="49"/>
      <c r="G10577" s="50"/>
      <c r="H10577" s="47"/>
      <c r="I10577" s="47"/>
    </row>
    <row r="10578" spans="2:9" ht="20.100000000000001" hidden="1" customHeight="1" x14ac:dyDescent="0.25">
      <c r="B10578" s="48"/>
      <c r="C10578" s="49"/>
      <c r="D10578" s="49"/>
      <c r="E10578" s="49"/>
      <c r="F10578" s="49"/>
      <c r="G10578" s="50"/>
      <c r="H10578" s="47"/>
      <c r="I10578" s="47"/>
    </row>
    <row r="10579" spans="2:9" ht="20.100000000000001" hidden="1" customHeight="1" x14ac:dyDescent="0.25">
      <c r="B10579" s="48"/>
      <c r="C10579" s="49"/>
      <c r="D10579" s="49"/>
      <c r="E10579" s="49"/>
      <c r="F10579" s="49"/>
      <c r="G10579" s="50"/>
      <c r="H10579" s="47"/>
      <c r="I10579" s="47"/>
    </row>
    <row r="10580" spans="2:9" ht="20.100000000000001" hidden="1" customHeight="1" x14ac:dyDescent="0.25">
      <c r="B10580" s="48"/>
      <c r="C10580" s="49"/>
      <c r="D10580" s="49"/>
      <c r="E10580" s="49"/>
      <c r="F10580" s="49"/>
      <c r="G10580" s="50"/>
      <c r="H10580" s="47"/>
      <c r="I10580" s="47"/>
    </row>
    <row r="10581" spans="2:9" ht="20.100000000000001" hidden="1" customHeight="1" x14ac:dyDescent="0.25">
      <c r="B10581" s="48"/>
      <c r="C10581" s="49"/>
      <c r="D10581" s="49"/>
      <c r="E10581" s="49"/>
      <c r="F10581" s="49"/>
      <c r="G10581" s="50"/>
      <c r="H10581" s="47"/>
      <c r="I10581" s="47"/>
    </row>
    <row r="10582" spans="2:9" ht="20.100000000000001" hidden="1" customHeight="1" x14ac:dyDescent="0.25">
      <c r="B10582" s="48"/>
      <c r="C10582" s="49"/>
      <c r="D10582" s="49"/>
      <c r="E10582" s="49"/>
      <c r="F10582" s="49"/>
      <c r="G10582" s="50"/>
      <c r="H10582" s="47"/>
      <c r="I10582" s="47"/>
    </row>
    <row r="10583" spans="2:9" ht="20.100000000000001" hidden="1" customHeight="1" x14ac:dyDescent="0.25">
      <c r="B10583" s="48"/>
      <c r="C10583" s="49"/>
      <c r="D10583" s="49"/>
      <c r="E10583" s="49"/>
      <c r="F10583" s="49"/>
      <c r="G10583" s="50"/>
      <c r="H10583" s="47"/>
      <c r="I10583" s="47"/>
    </row>
    <row r="10584" spans="2:9" ht="20.100000000000001" hidden="1" customHeight="1" x14ac:dyDescent="0.25">
      <c r="B10584" s="48"/>
      <c r="C10584" s="49"/>
      <c r="D10584" s="49"/>
      <c r="E10584" s="49"/>
      <c r="F10584" s="49"/>
      <c r="G10584" s="50"/>
      <c r="H10584" s="47"/>
      <c r="I10584" s="47"/>
    </row>
    <row r="10585" spans="2:9" ht="20.100000000000001" hidden="1" customHeight="1" x14ac:dyDescent="0.25">
      <c r="B10585" s="48"/>
      <c r="C10585" s="49"/>
      <c r="D10585" s="49"/>
      <c r="E10585" s="49"/>
      <c r="F10585" s="49"/>
      <c r="G10585" s="50"/>
      <c r="H10585" s="47"/>
      <c r="I10585" s="47"/>
    </row>
    <row r="10586" spans="2:9" ht="20.100000000000001" hidden="1" customHeight="1" x14ac:dyDescent="0.25">
      <c r="B10586" s="48"/>
      <c r="C10586" s="49"/>
      <c r="D10586" s="49"/>
      <c r="E10586" s="49"/>
      <c r="F10586" s="49"/>
      <c r="G10586" s="50"/>
      <c r="H10586" s="47"/>
      <c r="I10586" s="47"/>
    </row>
    <row r="10587" spans="2:9" ht="20.100000000000001" hidden="1" customHeight="1" x14ac:dyDescent="0.25">
      <c r="B10587" s="48"/>
      <c r="C10587" s="49"/>
      <c r="D10587" s="49"/>
      <c r="E10587" s="49"/>
      <c r="F10587" s="49"/>
      <c r="G10587" s="50"/>
      <c r="H10587" s="47"/>
      <c r="I10587" s="47"/>
    </row>
    <row r="10588" spans="2:9" ht="20.100000000000001" hidden="1" customHeight="1" x14ac:dyDescent="0.25">
      <c r="B10588" s="48"/>
      <c r="C10588" s="49"/>
      <c r="D10588" s="49"/>
      <c r="E10588" s="49"/>
      <c r="F10588" s="49"/>
      <c r="G10588" s="50"/>
      <c r="H10588" s="47"/>
      <c r="I10588" s="47"/>
    </row>
    <row r="10589" spans="2:9" ht="20.100000000000001" hidden="1" customHeight="1" x14ac:dyDescent="0.25">
      <c r="B10589" s="48"/>
      <c r="C10589" s="49"/>
      <c r="D10589" s="49"/>
      <c r="E10589" s="49"/>
      <c r="F10589" s="49"/>
      <c r="G10589" s="50"/>
      <c r="H10589" s="47"/>
      <c r="I10589" s="47"/>
    </row>
    <row r="10590" spans="2:9" ht="20.100000000000001" hidden="1" customHeight="1" x14ac:dyDescent="0.25">
      <c r="B10590" s="48"/>
      <c r="C10590" s="49"/>
      <c r="D10590" s="49"/>
      <c r="E10590" s="49"/>
      <c r="F10590" s="49"/>
      <c r="G10590" s="50"/>
      <c r="H10590" s="47"/>
      <c r="I10590" s="47"/>
    </row>
    <row r="10591" spans="2:9" ht="20.100000000000001" hidden="1" customHeight="1" x14ac:dyDescent="0.25">
      <c r="B10591" s="48"/>
      <c r="C10591" s="49"/>
      <c r="D10591" s="49"/>
      <c r="E10591" s="49"/>
      <c r="F10591" s="49"/>
      <c r="G10591" s="50"/>
      <c r="H10591" s="47"/>
      <c r="I10591" s="47"/>
    </row>
    <row r="10592" spans="2:9" ht="20.100000000000001" hidden="1" customHeight="1" x14ac:dyDescent="0.25">
      <c r="B10592" s="48"/>
      <c r="C10592" s="49"/>
      <c r="D10592" s="49"/>
      <c r="E10592" s="49"/>
      <c r="F10592" s="49"/>
      <c r="G10592" s="50"/>
      <c r="H10592" s="47"/>
      <c r="I10592" s="47"/>
    </row>
    <row r="10593" spans="2:9" ht="20.100000000000001" hidden="1" customHeight="1" x14ac:dyDescent="0.25">
      <c r="B10593" s="48"/>
      <c r="C10593" s="49"/>
      <c r="D10593" s="49"/>
      <c r="E10593" s="49"/>
      <c r="F10593" s="49"/>
      <c r="G10593" s="50"/>
      <c r="H10593" s="47"/>
      <c r="I10593" s="47"/>
    </row>
    <row r="10594" spans="2:9" ht="20.100000000000001" hidden="1" customHeight="1" x14ac:dyDescent="0.25">
      <c r="B10594" s="48"/>
      <c r="C10594" s="49"/>
      <c r="D10594" s="49"/>
      <c r="E10594" s="49"/>
      <c r="F10594" s="49"/>
      <c r="G10594" s="50"/>
      <c r="H10594" s="47"/>
      <c r="I10594" s="47"/>
    </row>
    <row r="10595" spans="2:9" ht="20.100000000000001" hidden="1" customHeight="1" x14ac:dyDescent="0.25">
      <c r="B10595" s="48"/>
      <c r="C10595" s="49"/>
      <c r="D10595" s="49"/>
      <c r="E10595" s="49"/>
      <c r="F10595" s="49"/>
      <c r="G10595" s="50"/>
      <c r="H10595" s="47"/>
      <c r="I10595" s="47"/>
    </row>
    <row r="10596" spans="2:9" ht="20.100000000000001" hidden="1" customHeight="1" x14ac:dyDescent="0.25">
      <c r="B10596" s="48"/>
      <c r="C10596" s="49"/>
      <c r="D10596" s="49"/>
      <c r="E10596" s="49"/>
      <c r="F10596" s="49"/>
      <c r="G10596" s="50"/>
      <c r="H10596" s="47"/>
      <c r="I10596" s="47"/>
    </row>
    <row r="10597" spans="2:9" ht="20.100000000000001" hidden="1" customHeight="1" x14ac:dyDescent="0.25">
      <c r="B10597" s="48"/>
      <c r="C10597" s="49"/>
      <c r="D10597" s="49"/>
      <c r="E10597" s="49"/>
      <c r="F10597" s="49"/>
      <c r="G10597" s="50"/>
      <c r="H10597" s="47"/>
      <c r="I10597" s="47"/>
    </row>
    <row r="10598" spans="2:9" ht="20.100000000000001" hidden="1" customHeight="1" x14ac:dyDescent="0.25">
      <c r="B10598" s="48"/>
      <c r="C10598" s="49"/>
      <c r="D10598" s="49"/>
      <c r="E10598" s="49"/>
      <c r="F10598" s="49"/>
      <c r="G10598" s="50"/>
      <c r="H10598" s="47"/>
      <c r="I10598" s="47"/>
    </row>
    <row r="10599" spans="2:9" ht="20.100000000000001" hidden="1" customHeight="1" x14ac:dyDescent="0.25">
      <c r="B10599" s="48"/>
      <c r="C10599" s="49"/>
      <c r="D10599" s="49"/>
      <c r="E10599" s="49"/>
      <c r="F10599" s="49"/>
      <c r="G10599" s="50"/>
      <c r="H10599" s="47"/>
      <c r="I10599" s="47"/>
    </row>
    <row r="10600" spans="2:9" ht="20.100000000000001" hidden="1" customHeight="1" x14ac:dyDescent="0.25">
      <c r="B10600" s="48"/>
      <c r="C10600" s="49"/>
      <c r="D10600" s="49"/>
      <c r="E10600" s="49"/>
      <c r="F10600" s="49"/>
      <c r="G10600" s="50"/>
      <c r="H10600" s="47"/>
      <c r="I10600" s="47"/>
    </row>
    <row r="10601" spans="2:9" ht="20.100000000000001" hidden="1" customHeight="1" x14ac:dyDescent="0.25">
      <c r="B10601" s="48"/>
      <c r="C10601" s="49"/>
      <c r="D10601" s="49"/>
      <c r="E10601" s="49"/>
      <c r="F10601" s="49"/>
      <c r="G10601" s="50"/>
      <c r="H10601" s="47"/>
      <c r="I10601" s="47"/>
    </row>
    <row r="10602" spans="2:9" ht="20.100000000000001" hidden="1" customHeight="1" x14ac:dyDescent="0.25">
      <c r="B10602" s="48"/>
      <c r="C10602" s="49"/>
      <c r="D10602" s="49"/>
      <c r="E10602" s="49"/>
      <c r="F10602" s="49"/>
      <c r="G10602" s="50"/>
      <c r="H10602" s="47"/>
      <c r="I10602" s="47"/>
    </row>
    <row r="10603" spans="2:9" ht="20.100000000000001" hidden="1" customHeight="1" x14ac:dyDescent="0.25">
      <c r="B10603" s="48"/>
      <c r="C10603" s="49"/>
      <c r="D10603" s="49"/>
      <c r="E10603" s="49"/>
      <c r="F10603" s="49"/>
      <c r="G10603" s="50"/>
      <c r="H10603" s="47"/>
      <c r="I10603" s="47"/>
    </row>
    <row r="10604" spans="2:9" ht="20.100000000000001" hidden="1" customHeight="1" x14ac:dyDescent="0.25">
      <c r="B10604" s="48"/>
      <c r="C10604" s="49"/>
      <c r="D10604" s="49"/>
      <c r="E10604" s="49"/>
      <c r="F10604" s="49"/>
      <c r="G10604" s="50"/>
      <c r="H10604" s="47"/>
      <c r="I10604" s="47"/>
    </row>
    <row r="10605" spans="2:9" ht="20.100000000000001" hidden="1" customHeight="1" x14ac:dyDescent="0.25">
      <c r="B10605" s="48"/>
      <c r="C10605" s="49"/>
      <c r="D10605" s="49"/>
      <c r="E10605" s="49"/>
      <c r="F10605" s="49"/>
      <c r="G10605" s="50"/>
      <c r="H10605" s="47"/>
      <c r="I10605" s="47"/>
    </row>
    <row r="10606" spans="2:9" ht="20.100000000000001" hidden="1" customHeight="1" x14ac:dyDescent="0.25">
      <c r="B10606" s="48"/>
      <c r="C10606" s="49"/>
      <c r="D10606" s="49"/>
      <c r="E10606" s="49"/>
      <c r="F10606" s="49"/>
      <c r="G10606" s="50"/>
      <c r="H10606" s="47"/>
      <c r="I10606" s="47"/>
    </row>
    <row r="10607" spans="2:9" ht="20.100000000000001" hidden="1" customHeight="1" x14ac:dyDescent="0.25">
      <c r="B10607" s="48"/>
      <c r="C10607" s="49"/>
      <c r="D10607" s="49"/>
      <c r="E10607" s="49"/>
      <c r="F10607" s="49"/>
      <c r="G10607" s="50"/>
      <c r="H10607" s="47"/>
      <c r="I10607" s="47"/>
    </row>
    <row r="10608" spans="2:9" ht="20.100000000000001" hidden="1" customHeight="1" x14ac:dyDescent="0.25">
      <c r="B10608" s="48"/>
      <c r="C10608" s="49"/>
      <c r="D10608" s="49"/>
      <c r="E10608" s="49"/>
      <c r="F10608" s="49"/>
      <c r="G10608" s="50"/>
      <c r="H10608" s="47"/>
      <c r="I10608" s="47"/>
    </row>
    <row r="10609" spans="2:9" ht="20.100000000000001" hidden="1" customHeight="1" x14ac:dyDescent="0.25">
      <c r="B10609" s="48"/>
      <c r="C10609" s="49"/>
      <c r="D10609" s="49"/>
      <c r="E10609" s="49"/>
      <c r="F10609" s="49"/>
      <c r="G10609" s="50"/>
      <c r="H10609" s="47"/>
      <c r="I10609" s="47"/>
    </row>
    <row r="10610" spans="2:9" ht="20.100000000000001" hidden="1" customHeight="1" x14ac:dyDescent="0.25">
      <c r="B10610" s="48"/>
      <c r="C10610" s="49"/>
      <c r="D10610" s="49"/>
      <c r="E10610" s="49"/>
      <c r="F10610" s="49"/>
      <c r="G10610" s="50"/>
      <c r="H10610" s="47"/>
      <c r="I10610" s="47"/>
    </row>
    <row r="10611" spans="2:9" ht="20.100000000000001" hidden="1" customHeight="1" x14ac:dyDescent="0.25">
      <c r="B10611" s="48"/>
      <c r="C10611" s="49"/>
      <c r="D10611" s="49"/>
      <c r="E10611" s="49"/>
      <c r="F10611" s="49"/>
      <c r="G10611" s="50"/>
      <c r="H10611" s="47"/>
      <c r="I10611" s="47"/>
    </row>
    <row r="10612" spans="2:9" ht="20.100000000000001" hidden="1" customHeight="1" x14ac:dyDescent="0.25">
      <c r="B10612" s="48"/>
      <c r="C10612" s="49"/>
      <c r="D10612" s="49"/>
      <c r="E10612" s="49"/>
      <c r="F10612" s="49"/>
      <c r="G10612" s="50"/>
      <c r="H10612" s="47"/>
      <c r="I10612" s="47"/>
    </row>
    <row r="10613" spans="2:9" ht="20.100000000000001" hidden="1" customHeight="1" x14ac:dyDescent="0.25">
      <c r="B10613" s="48"/>
      <c r="C10613" s="49"/>
      <c r="D10613" s="49"/>
      <c r="E10613" s="49"/>
      <c r="F10613" s="49"/>
      <c r="G10613" s="50"/>
      <c r="H10613" s="47"/>
      <c r="I10613" s="47"/>
    </row>
    <row r="10614" spans="2:9" ht="20.100000000000001" hidden="1" customHeight="1" x14ac:dyDescent="0.25">
      <c r="B10614" s="48"/>
      <c r="C10614" s="49"/>
      <c r="D10614" s="49"/>
      <c r="E10614" s="49"/>
      <c r="F10614" s="49"/>
      <c r="G10614" s="50"/>
      <c r="H10614" s="47"/>
      <c r="I10614" s="47"/>
    </row>
    <row r="10615" spans="2:9" ht="20.100000000000001" hidden="1" customHeight="1" x14ac:dyDescent="0.25">
      <c r="B10615" s="48"/>
      <c r="C10615" s="49"/>
      <c r="D10615" s="49"/>
      <c r="E10615" s="49"/>
      <c r="F10615" s="49"/>
      <c r="G10615" s="50"/>
      <c r="H10615" s="47"/>
      <c r="I10615" s="47"/>
    </row>
    <row r="10616" spans="2:9" ht="20.100000000000001" hidden="1" customHeight="1" x14ac:dyDescent="0.25">
      <c r="B10616" s="48"/>
      <c r="C10616" s="49"/>
      <c r="D10616" s="49"/>
      <c r="E10616" s="49"/>
      <c r="F10616" s="49"/>
      <c r="G10616" s="50"/>
      <c r="H10616" s="47"/>
      <c r="I10616" s="47"/>
    </row>
    <row r="10617" spans="2:9" ht="20.100000000000001" hidden="1" customHeight="1" x14ac:dyDescent="0.25">
      <c r="B10617" s="48"/>
      <c r="C10617" s="49"/>
      <c r="D10617" s="49"/>
      <c r="E10617" s="49"/>
      <c r="F10617" s="49"/>
      <c r="G10617" s="50"/>
      <c r="H10617" s="47"/>
      <c r="I10617" s="47"/>
    </row>
    <row r="10618" spans="2:9" ht="20.100000000000001" hidden="1" customHeight="1" x14ac:dyDescent="0.25">
      <c r="B10618" s="48"/>
      <c r="C10618" s="49"/>
      <c r="D10618" s="49"/>
      <c r="E10618" s="49"/>
      <c r="F10618" s="49"/>
      <c r="G10618" s="50"/>
      <c r="H10618" s="47"/>
      <c r="I10618" s="47"/>
    </row>
    <row r="10619" spans="2:9" ht="20.100000000000001" hidden="1" customHeight="1" x14ac:dyDescent="0.25">
      <c r="B10619" s="48"/>
      <c r="C10619" s="49"/>
      <c r="D10619" s="49"/>
      <c r="E10619" s="49"/>
      <c r="F10619" s="49"/>
      <c r="G10619" s="50"/>
      <c r="H10619" s="47"/>
      <c r="I10619" s="47"/>
    </row>
    <row r="10620" spans="2:9" ht="20.100000000000001" hidden="1" customHeight="1" x14ac:dyDescent="0.25">
      <c r="B10620" s="48"/>
      <c r="C10620" s="49"/>
      <c r="D10620" s="49"/>
      <c r="E10620" s="49"/>
      <c r="F10620" s="49"/>
      <c r="G10620" s="50"/>
      <c r="H10620" s="47"/>
      <c r="I10620" s="47"/>
    </row>
    <row r="10621" spans="2:9" ht="20.100000000000001" hidden="1" customHeight="1" x14ac:dyDescent="0.25">
      <c r="B10621" s="48"/>
      <c r="C10621" s="49"/>
      <c r="D10621" s="49"/>
      <c r="E10621" s="49"/>
      <c r="F10621" s="49"/>
      <c r="G10621" s="50"/>
      <c r="H10621" s="47"/>
      <c r="I10621" s="47"/>
    </row>
    <row r="10622" spans="2:9" ht="20.100000000000001" hidden="1" customHeight="1" x14ac:dyDescent="0.25">
      <c r="B10622" s="48"/>
      <c r="C10622" s="49"/>
      <c r="D10622" s="49"/>
      <c r="E10622" s="49"/>
      <c r="F10622" s="49"/>
      <c r="G10622" s="50"/>
      <c r="H10622" s="47"/>
      <c r="I10622" s="47"/>
    </row>
    <row r="10623" spans="2:9" ht="20.100000000000001" hidden="1" customHeight="1" x14ac:dyDescent="0.25">
      <c r="B10623" s="48"/>
      <c r="C10623" s="49"/>
      <c r="D10623" s="49"/>
      <c r="E10623" s="49"/>
      <c r="F10623" s="49"/>
      <c r="G10623" s="50"/>
      <c r="H10623" s="47"/>
      <c r="I10623" s="47"/>
    </row>
    <row r="10624" spans="2:9" ht="20.100000000000001" hidden="1" customHeight="1" x14ac:dyDescent="0.25">
      <c r="B10624" s="48"/>
      <c r="C10624" s="49"/>
      <c r="D10624" s="49"/>
      <c r="E10624" s="49"/>
      <c r="F10624" s="49"/>
      <c r="G10624" s="50"/>
      <c r="H10624" s="47"/>
      <c r="I10624" s="47"/>
    </row>
    <row r="10625" spans="2:9" ht="20.100000000000001" hidden="1" customHeight="1" x14ac:dyDescent="0.25">
      <c r="B10625" s="48"/>
      <c r="C10625" s="49"/>
      <c r="D10625" s="49"/>
      <c r="E10625" s="49"/>
      <c r="F10625" s="49"/>
      <c r="G10625" s="50"/>
      <c r="H10625" s="47"/>
      <c r="I10625" s="47"/>
    </row>
    <row r="10626" spans="2:9" ht="20.100000000000001" hidden="1" customHeight="1" x14ac:dyDescent="0.25">
      <c r="B10626" s="48"/>
      <c r="C10626" s="49"/>
      <c r="D10626" s="49"/>
      <c r="E10626" s="49"/>
      <c r="F10626" s="49"/>
      <c r="G10626" s="50"/>
      <c r="H10626" s="47"/>
      <c r="I10626" s="47"/>
    </row>
    <row r="10627" spans="2:9" ht="20.100000000000001" hidden="1" customHeight="1" x14ac:dyDescent="0.25">
      <c r="B10627" s="48"/>
      <c r="C10627" s="49"/>
      <c r="D10627" s="49"/>
      <c r="E10627" s="49"/>
      <c r="F10627" s="49"/>
      <c r="G10627" s="50"/>
      <c r="H10627" s="47"/>
      <c r="I10627" s="47"/>
    </row>
    <row r="10628" spans="2:9" ht="20.100000000000001" hidden="1" customHeight="1" x14ac:dyDescent="0.25">
      <c r="B10628" s="48"/>
      <c r="C10628" s="49"/>
      <c r="D10628" s="49"/>
      <c r="E10628" s="49"/>
      <c r="F10628" s="49"/>
      <c r="G10628" s="50"/>
      <c r="H10628" s="47"/>
      <c r="I10628" s="47"/>
    </row>
    <row r="10629" spans="2:9" ht="20.100000000000001" hidden="1" customHeight="1" x14ac:dyDescent="0.25">
      <c r="B10629" s="48"/>
      <c r="C10629" s="49"/>
      <c r="D10629" s="49"/>
      <c r="E10629" s="49"/>
      <c r="F10629" s="49"/>
      <c r="G10629" s="50"/>
      <c r="H10629" s="47"/>
      <c r="I10629" s="47"/>
    </row>
    <row r="10630" spans="2:9" ht="20.100000000000001" hidden="1" customHeight="1" x14ac:dyDescent="0.25">
      <c r="B10630" s="48"/>
      <c r="C10630" s="49"/>
      <c r="D10630" s="49"/>
      <c r="E10630" s="49"/>
      <c r="F10630" s="49"/>
      <c r="G10630" s="50"/>
      <c r="H10630" s="47"/>
      <c r="I10630" s="47"/>
    </row>
    <row r="10631" spans="2:9" ht="20.100000000000001" hidden="1" customHeight="1" x14ac:dyDescent="0.25">
      <c r="B10631" s="48"/>
      <c r="C10631" s="49"/>
      <c r="D10631" s="49"/>
      <c r="E10631" s="49"/>
      <c r="F10631" s="49"/>
      <c r="G10631" s="50"/>
      <c r="H10631" s="47"/>
      <c r="I10631" s="47"/>
    </row>
    <row r="10632" spans="2:9" ht="20.100000000000001" hidden="1" customHeight="1" x14ac:dyDescent="0.25">
      <c r="B10632" s="48"/>
      <c r="C10632" s="49"/>
      <c r="D10632" s="49"/>
      <c r="E10632" s="49"/>
      <c r="F10632" s="49"/>
      <c r="G10632" s="50"/>
      <c r="H10632" s="47"/>
      <c r="I10632" s="47"/>
    </row>
    <row r="10633" spans="2:9" ht="20.100000000000001" hidden="1" customHeight="1" x14ac:dyDescent="0.25">
      <c r="B10633" s="48"/>
      <c r="C10633" s="49"/>
      <c r="D10633" s="49"/>
      <c r="E10633" s="49"/>
      <c r="F10633" s="49"/>
      <c r="G10633" s="50"/>
      <c r="H10633" s="47"/>
      <c r="I10633" s="47"/>
    </row>
    <row r="10634" spans="2:9" ht="20.100000000000001" hidden="1" customHeight="1" x14ac:dyDescent="0.25">
      <c r="B10634" s="48"/>
      <c r="C10634" s="49"/>
      <c r="D10634" s="49"/>
      <c r="E10634" s="49"/>
      <c r="F10634" s="49"/>
      <c r="G10634" s="50"/>
      <c r="H10634" s="47"/>
      <c r="I10634" s="47"/>
    </row>
    <row r="10635" spans="2:9" ht="20.100000000000001" hidden="1" customHeight="1" x14ac:dyDescent="0.25">
      <c r="B10635" s="48"/>
      <c r="C10635" s="49"/>
      <c r="D10635" s="49"/>
      <c r="E10635" s="49"/>
      <c r="F10635" s="49"/>
      <c r="G10635" s="50"/>
      <c r="H10635" s="47"/>
      <c r="I10635" s="47"/>
    </row>
    <row r="10636" spans="2:9" ht="20.100000000000001" hidden="1" customHeight="1" x14ac:dyDescent="0.25">
      <c r="B10636" s="48"/>
      <c r="C10636" s="49"/>
      <c r="D10636" s="49"/>
      <c r="E10636" s="49"/>
      <c r="F10636" s="49"/>
      <c r="G10636" s="50"/>
      <c r="H10636" s="47"/>
      <c r="I10636" s="47"/>
    </row>
    <row r="10637" spans="2:9" ht="20.100000000000001" hidden="1" customHeight="1" x14ac:dyDescent="0.25">
      <c r="B10637" s="48"/>
      <c r="C10637" s="49"/>
      <c r="D10637" s="49"/>
      <c r="E10637" s="49"/>
      <c r="F10637" s="49"/>
      <c r="G10637" s="50"/>
      <c r="H10637" s="47"/>
      <c r="I10637" s="47"/>
    </row>
    <row r="10638" spans="2:9" ht="20.100000000000001" hidden="1" customHeight="1" x14ac:dyDescent="0.25">
      <c r="B10638" s="48"/>
      <c r="C10638" s="49"/>
      <c r="D10638" s="49"/>
      <c r="E10638" s="49"/>
      <c r="F10638" s="49"/>
      <c r="G10638" s="50"/>
      <c r="H10638" s="47"/>
      <c r="I10638" s="47"/>
    </row>
    <row r="10639" spans="2:9" ht="20.100000000000001" hidden="1" customHeight="1" x14ac:dyDescent="0.25">
      <c r="B10639" s="48"/>
      <c r="C10639" s="49"/>
      <c r="D10639" s="49"/>
      <c r="E10639" s="49"/>
      <c r="F10639" s="49"/>
      <c r="G10639" s="50"/>
      <c r="H10639" s="47"/>
      <c r="I10639" s="47"/>
    </row>
    <row r="10640" spans="2:9" ht="20.100000000000001" hidden="1" customHeight="1" x14ac:dyDescent="0.25">
      <c r="B10640" s="48"/>
      <c r="C10640" s="49"/>
      <c r="D10640" s="49"/>
      <c r="E10640" s="49"/>
      <c r="F10640" s="49"/>
      <c r="G10640" s="50"/>
      <c r="H10640" s="47"/>
      <c r="I10640" s="47"/>
    </row>
    <row r="10641" spans="2:9" ht="20.100000000000001" hidden="1" customHeight="1" x14ac:dyDescent="0.25">
      <c r="B10641" s="48"/>
      <c r="C10641" s="49"/>
      <c r="D10641" s="49"/>
      <c r="E10641" s="49"/>
      <c r="F10641" s="49"/>
      <c r="G10641" s="50"/>
      <c r="H10641" s="47"/>
      <c r="I10641" s="47"/>
    </row>
    <row r="10642" spans="2:9" ht="20.100000000000001" hidden="1" customHeight="1" x14ac:dyDescent="0.25">
      <c r="B10642" s="48"/>
      <c r="C10642" s="49"/>
      <c r="D10642" s="49"/>
      <c r="E10642" s="49"/>
      <c r="F10642" s="49"/>
      <c r="G10642" s="50"/>
      <c r="H10642" s="47"/>
      <c r="I10642" s="47"/>
    </row>
    <row r="10643" spans="2:9" ht="20.100000000000001" hidden="1" customHeight="1" x14ac:dyDescent="0.25">
      <c r="B10643" s="48"/>
      <c r="C10643" s="49"/>
      <c r="D10643" s="49"/>
      <c r="E10643" s="49"/>
      <c r="F10643" s="49"/>
      <c r="G10643" s="50"/>
      <c r="H10643" s="47"/>
      <c r="I10643" s="47"/>
    </row>
    <row r="10644" spans="2:9" ht="20.100000000000001" hidden="1" customHeight="1" x14ac:dyDescent="0.25">
      <c r="B10644" s="48"/>
      <c r="C10644" s="49"/>
      <c r="D10644" s="49"/>
      <c r="E10644" s="49"/>
      <c r="F10644" s="49"/>
      <c r="G10644" s="50"/>
      <c r="H10644" s="47"/>
      <c r="I10644" s="47"/>
    </row>
    <row r="10645" spans="2:9" ht="20.100000000000001" hidden="1" customHeight="1" x14ac:dyDescent="0.25">
      <c r="B10645" s="48"/>
      <c r="C10645" s="49"/>
      <c r="D10645" s="49"/>
      <c r="E10645" s="49"/>
      <c r="F10645" s="49"/>
      <c r="G10645" s="50"/>
      <c r="H10645" s="47"/>
      <c r="I10645" s="47"/>
    </row>
    <row r="10646" spans="2:9" ht="20.100000000000001" hidden="1" customHeight="1" x14ac:dyDescent="0.25">
      <c r="B10646" s="48"/>
      <c r="C10646" s="49"/>
      <c r="D10646" s="49"/>
      <c r="E10646" s="49"/>
      <c r="F10646" s="49"/>
      <c r="G10646" s="50"/>
      <c r="H10646" s="47"/>
      <c r="I10646" s="47"/>
    </row>
    <row r="10647" spans="2:9" ht="20.100000000000001" hidden="1" customHeight="1" x14ac:dyDescent="0.25">
      <c r="B10647" s="48"/>
      <c r="C10647" s="49"/>
      <c r="D10647" s="49"/>
      <c r="E10647" s="49"/>
      <c r="F10647" s="49"/>
      <c r="G10647" s="50"/>
      <c r="H10647" s="47"/>
      <c r="I10647" s="47"/>
    </row>
    <row r="10648" spans="2:9" ht="20.100000000000001" hidden="1" customHeight="1" x14ac:dyDescent="0.25">
      <c r="B10648" s="48"/>
      <c r="C10648" s="49"/>
      <c r="D10648" s="49"/>
      <c r="E10648" s="49"/>
      <c r="F10648" s="49"/>
      <c r="G10648" s="50"/>
      <c r="H10648" s="47"/>
      <c r="I10648" s="47"/>
    </row>
    <row r="10649" spans="2:9" ht="20.100000000000001" hidden="1" customHeight="1" x14ac:dyDescent="0.25">
      <c r="B10649" s="48"/>
      <c r="C10649" s="49"/>
      <c r="D10649" s="49"/>
      <c r="E10649" s="49"/>
      <c r="F10649" s="49"/>
      <c r="G10649" s="50"/>
      <c r="H10649" s="47"/>
      <c r="I10649" s="47"/>
    </row>
    <row r="10650" spans="2:9" ht="20.100000000000001" hidden="1" customHeight="1" x14ac:dyDescent="0.25">
      <c r="B10650" s="48"/>
      <c r="C10650" s="49"/>
      <c r="D10650" s="49"/>
      <c r="E10650" s="49"/>
      <c r="F10650" s="49"/>
      <c r="G10650" s="50"/>
      <c r="H10650" s="47"/>
      <c r="I10650" s="47"/>
    </row>
    <row r="10651" spans="2:9" ht="20.100000000000001" hidden="1" customHeight="1" x14ac:dyDescent="0.25">
      <c r="B10651" s="48"/>
      <c r="C10651" s="49"/>
      <c r="D10651" s="49"/>
      <c r="E10651" s="49"/>
      <c r="F10651" s="49"/>
      <c r="G10651" s="50"/>
      <c r="H10651" s="47"/>
      <c r="I10651" s="47"/>
    </row>
    <row r="10652" spans="2:9" ht="20.100000000000001" hidden="1" customHeight="1" x14ac:dyDescent="0.25">
      <c r="B10652" s="48"/>
      <c r="C10652" s="49"/>
      <c r="D10652" s="49"/>
      <c r="E10652" s="49"/>
      <c r="F10652" s="49"/>
      <c r="G10652" s="50"/>
      <c r="H10652" s="47"/>
      <c r="I10652" s="47"/>
    </row>
    <row r="10653" spans="2:9" ht="20.100000000000001" hidden="1" customHeight="1" x14ac:dyDescent="0.25">
      <c r="B10653" s="48"/>
      <c r="C10653" s="49"/>
      <c r="D10653" s="49"/>
      <c r="E10653" s="49"/>
      <c r="F10653" s="49"/>
      <c r="G10653" s="50"/>
      <c r="H10653" s="47"/>
      <c r="I10653" s="47"/>
    </row>
    <row r="10654" spans="2:9" ht="20.100000000000001" hidden="1" customHeight="1" x14ac:dyDescent="0.25">
      <c r="B10654" s="48"/>
      <c r="C10654" s="49"/>
      <c r="D10654" s="49"/>
      <c r="E10654" s="49"/>
      <c r="F10654" s="49"/>
      <c r="G10654" s="50"/>
      <c r="H10654" s="47"/>
      <c r="I10654" s="47"/>
    </row>
    <row r="10655" spans="2:9" ht="20.100000000000001" hidden="1" customHeight="1" x14ac:dyDescent="0.25">
      <c r="B10655" s="48"/>
      <c r="C10655" s="49"/>
      <c r="D10655" s="49"/>
      <c r="E10655" s="49"/>
      <c r="F10655" s="49"/>
      <c r="G10655" s="50"/>
      <c r="H10655" s="47"/>
      <c r="I10655" s="47"/>
    </row>
    <row r="10656" spans="2:9" ht="20.100000000000001" hidden="1" customHeight="1" x14ac:dyDescent="0.25">
      <c r="B10656" s="48"/>
      <c r="C10656" s="49"/>
      <c r="D10656" s="49"/>
      <c r="E10656" s="49"/>
      <c r="F10656" s="49"/>
      <c r="G10656" s="50"/>
      <c r="H10656" s="47"/>
      <c r="I10656" s="47"/>
    </row>
    <row r="10657" spans="2:9" ht="20.100000000000001" hidden="1" customHeight="1" x14ac:dyDescent="0.25">
      <c r="B10657" s="48"/>
      <c r="C10657" s="49"/>
      <c r="D10657" s="49"/>
      <c r="E10657" s="49"/>
      <c r="F10657" s="49"/>
      <c r="G10657" s="50"/>
      <c r="H10657" s="47"/>
      <c r="I10657" s="47"/>
    </row>
    <row r="10658" spans="2:9" ht="20.100000000000001" hidden="1" customHeight="1" x14ac:dyDescent="0.25">
      <c r="B10658" s="48"/>
      <c r="C10658" s="49"/>
      <c r="D10658" s="49"/>
      <c r="E10658" s="49"/>
      <c r="F10658" s="49"/>
      <c r="G10658" s="50"/>
      <c r="H10658" s="47"/>
      <c r="I10658" s="47"/>
    </row>
    <row r="10659" spans="2:9" ht="20.100000000000001" hidden="1" customHeight="1" x14ac:dyDescent="0.25">
      <c r="B10659" s="48"/>
      <c r="C10659" s="49"/>
      <c r="D10659" s="49"/>
      <c r="E10659" s="49"/>
      <c r="F10659" s="49"/>
      <c r="G10659" s="50"/>
      <c r="H10659" s="47"/>
      <c r="I10659" s="47"/>
    </row>
    <row r="10660" spans="2:9" ht="20.100000000000001" hidden="1" customHeight="1" x14ac:dyDescent="0.25">
      <c r="B10660" s="48"/>
      <c r="C10660" s="49"/>
      <c r="D10660" s="49"/>
      <c r="E10660" s="49"/>
      <c r="F10660" s="49"/>
      <c r="G10660" s="50"/>
      <c r="H10660" s="47"/>
      <c r="I10660" s="47"/>
    </row>
    <row r="10661" spans="2:9" ht="20.100000000000001" hidden="1" customHeight="1" x14ac:dyDescent="0.25">
      <c r="B10661" s="48"/>
      <c r="C10661" s="49"/>
      <c r="D10661" s="49"/>
      <c r="E10661" s="49"/>
      <c r="F10661" s="49"/>
      <c r="G10661" s="50"/>
      <c r="H10661" s="47"/>
      <c r="I10661" s="47"/>
    </row>
    <row r="10662" spans="2:9" ht="20.100000000000001" hidden="1" customHeight="1" x14ac:dyDescent="0.25">
      <c r="B10662" s="48"/>
      <c r="C10662" s="49"/>
      <c r="D10662" s="49"/>
      <c r="E10662" s="49"/>
      <c r="F10662" s="49"/>
      <c r="G10662" s="50"/>
      <c r="H10662" s="47"/>
      <c r="I10662" s="47"/>
    </row>
    <row r="10663" spans="2:9" ht="20.100000000000001" hidden="1" customHeight="1" x14ac:dyDescent="0.25">
      <c r="B10663" s="48"/>
      <c r="C10663" s="49"/>
      <c r="D10663" s="49"/>
      <c r="E10663" s="49"/>
      <c r="F10663" s="49"/>
      <c r="G10663" s="50"/>
      <c r="H10663" s="47"/>
      <c r="I10663" s="47"/>
    </row>
    <row r="10664" spans="2:9" ht="20.100000000000001" hidden="1" customHeight="1" x14ac:dyDescent="0.25">
      <c r="B10664" s="48"/>
      <c r="C10664" s="49"/>
      <c r="D10664" s="49"/>
      <c r="E10664" s="49"/>
      <c r="F10664" s="49"/>
      <c r="G10664" s="50"/>
      <c r="H10664" s="47"/>
      <c r="I10664" s="47"/>
    </row>
    <row r="10665" spans="2:9" ht="20.100000000000001" hidden="1" customHeight="1" x14ac:dyDescent="0.25">
      <c r="B10665" s="48"/>
      <c r="C10665" s="49"/>
      <c r="D10665" s="49"/>
      <c r="E10665" s="49"/>
      <c r="F10665" s="49"/>
      <c r="G10665" s="50"/>
      <c r="H10665" s="47"/>
      <c r="I10665" s="47"/>
    </row>
    <row r="10666" spans="2:9" ht="20.100000000000001" hidden="1" customHeight="1" x14ac:dyDescent="0.25">
      <c r="B10666" s="48"/>
      <c r="C10666" s="49"/>
      <c r="D10666" s="49"/>
      <c r="E10666" s="49"/>
      <c r="F10666" s="49"/>
      <c r="G10666" s="50"/>
      <c r="H10666" s="47"/>
      <c r="I10666" s="47"/>
    </row>
    <row r="10667" spans="2:9" ht="20.100000000000001" hidden="1" customHeight="1" x14ac:dyDescent="0.25">
      <c r="B10667" s="48"/>
      <c r="C10667" s="49"/>
      <c r="D10667" s="49"/>
      <c r="E10667" s="49"/>
      <c r="F10667" s="49"/>
      <c r="G10667" s="50"/>
      <c r="H10667" s="47"/>
      <c r="I10667" s="47"/>
    </row>
    <row r="10668" spans="2:9" ht="20.100000000000001" hidden="1" customHeight="1" x14ac:dyDescent="0.25">
      <c r="B10668" s="48"/>
      <c r="C10668" s="49"/>
      <c r="D10668" s="49"/>
      <c r="E10668" s="49"/>
      <c r="F10668" s="49"/>
      <c r="G10668" s="50"/>
      <c r="H10668" s="47"/>
      <c r="I10668" s="47"/>
    </row>
    <row r="10669" spans="2:9" ht="20.100000000000001" hidden="1" customHeight="1" x14ac:dyDescent="0.25">
      <c r="B10669" s="48"/>
      <c r="C10669" s="49"/>
      <c r="D10669" s="49"/>
      <c r="E10669" s="49"/>
      <c r="F10669" s="49"/>
      <c r="G10669" s="50"/>
      <c r="H10669" s="47"/>
      <c r="I10669" s="47"/>
    </row>
    <row r="10670" spans="2:9" ht="20.100000000000001" hidden="1" customHeight="1" x14ac:dyDescent="0.25">
      <c r="B10670" s="48"/>
      <c r="C10670" s="49"/>
      <c r="D10670" s="49"/>
      <c r="E10670" s="49"/>
      <c r="F10670" s="49"/>
      <c r="G10670" s="50"/>
      <c r="H10670" s="47"/>
      <c r="I10670" s="47"/>
    </row>
    <row r="10671" spans="2:9" ht="20.100000000000001" hidden="1" customHeight="1" x14ac:dyDescent="0.25">
      <c r="B10671" s="48"/>
      <c r="C10671" s="49"/>
      <c r="D10671" s="49"/>
      <c r="E10671" s="49"/>
      <c r="F10671" s="49"/>
      <c r="G10671" s="50"/>
      <c r="H10671" s="47"/>
      <c r="I10671" s="47"/>
    </row>
    <row r="10672" spans="2:9" ht="20.100000000000001" hidden="1" customHeight="1" x14ac:dyDescent="0.25">
      <c r="B10672" s="48"/>
      <c r="C10672" s="49"/>
      <c r="D10672" s="49"/>
      <c r="E10672" s="49"/>
      <c r="F10672" s="49"/>
      <c r="G10672" s="50"/>
      <c r="H10672" s="47"/>
      <c r="I10672" s="47"/>
    </row>
    <row r="10673" spans="2:9" ht="20.100000000000001" hidden="1" customHeight="1" x14ac:dyDescent="0.25">
      <c r="B10673" s="48"/>
      <c r="C10673" s="49"/>
      <c r="D10673" s="49"/>
      <c r="E10673" s="49"/>
      <c r="F10673" s="49"/>
      <c r="G10673" s="50"/>
      <c r="H10673" s="47"/>
      <c r="I10673" s="47"/>
    </row>
    <row r="10674" spans="2:9" ht="20.100000000000001" hidden="1" customHeight="1" x14ac:dyDescent="0.25">
      <c r="B10674" s="48"/>
      <c r="C10674" s="49"/>
      <c r="D10674" s="49"/>
      <c r="E10674" s="49"/>
      <c r="F10674" s="49"/>
      <c r="G10674" s="50"/>
      <c r="H10674" s="47"/>
      <c r="I10674" s="47"/>
    </row>
    <row r="10675" spans="2:9" ht="20.100000000000001" hidden="1" customHeight="1" x14ac:dyDescent="0.25">
      <c r="B10675" s="48"/>
      <c r="C10675" s="49"/>
      <c r="D10675" s="49"/>
      <c r="E10675" s="49"/>
      <c r="F10675" s="49"/>
      <c r="G10675" s="50"/>
      <c r="H10675" s="47"/>
      <c r="I10675" s="47"/>
    </row>
    <row r="10676" spans="2:9" ht="20.100000000000001" hidden="1" customHeight="1" x14ac:dyDescent="0.25">
      <c r="B10676" s="48"/>
      <c r="C10676" s="49"/>
      <c r="D10676" s="49"/>
      <c r="E10676" s="49"/>
      <c r="F10676" s="49"/>
      <c r="G10676" s="50"/>
      <c r="H10676" s="47"/>
      <c r="I10676" s="47"/>
    </row>
    <row r="10677" spans="2:9" ht="20.100000000000001" hidden="1" customHeight="1" x14ac:dyDescent="0.25">
      <c r="B10677" s="48"/>
      <c r="C10677" s="49"/>
      <c r="D10677" s="49"/>
      <c r="E10677" s="49"/>
      <c r="F10677" s="49"/>
      <c r="G10677" s="50"/>
      <c r="H10677" s="47"/>
      <c r="I10677" s="47"/>
    </row>
    <row r="10678" spans="2:9" ht="20.100000000000001" hidden="1" customHeight="1" x14ac:dyDescent="0.25">
      <c r="B10678" s="48"/>
      <c r="C10678" s="49"/>
      <c r="D10678" s="49"/>
      <c r="E10678" s="49"/>
      <c r="F10678" s="49"/>
      <c r="G10678" s="50"/>
      <c r="H10678" s="47"/>
      <c r="I10678" s="47"/>
    </row>
    <row r="10679" spans="2:9" ht="20.100000000000001" hidden="1" customHeight="1" x14ac:dyDescent="0.25">
      <c r="B10679" s="48"/>
      <c r="C10679" s="49"/>
      <c r="D10679" s="49"/>
      <c r="E10679" s="49"/>
      <c r="F10679" s="49"/>
      <c r="G10679" s="50"/>
      <c r="H10679" s="47"/>
      <c r="I10679" s="47"/>
    </row>
    <row r="10680" spans="2:9" ht="20.100000000000001" hidden="1" customHeight="1" x14ac:dyDescent="0.25">
      <c r="B10680" s="48"/>
      <c r="C10680" s="49"/>
      <c r="D10680" s="49"/>
      <c r="E10680" s="49"/>
      <c r="F10680" s="49"/>
      <c r="G10680" s="50"/>
      <c r="H10680" s="47"/>
      <c r="I10680" s="47"/>
    </row>
    <row r="10681" spans="2:9" ht="20.100000000000001" hidden="1" customHeight="1" x14ac:dyDescent="0.25">
      <c r="B10681" s="48"/>
      <c r="C10681" s="49"/>
      <c r="D10681" s="49"/>
      <c r="E10681" s="49"/>
      <c r="F10681" s="49"/>
      <c r="G10681" s="50"/>
      <c r="H10681" s="47"/>
      <c r="I10681" s="47"/>
    </row>
    <row r="10682" spans="2:9" ht="20.100000000000001" hidden="1" customHeight="1" x14ac:dyDescent="0.25">
      <c r="B10682" s="48"/>
      <c r="C10682" s="49"/>
      <c r="D10682" s="49"/>
      <c r="E10682" s="49"/>
      <c r="F10682" s="49"/>
      <c r="G10682" s="50"/>
      <c r="H10682" s="47"/>
      <c r="I10682" s="47"/>
    </row>
    <row r="10683" spans="2:9" ht="20.100000000000001" hidden="1" customHeight="1" x14ac:dyDescent="0.25">
      <c r="B10683" s="48"/>
      <c r="C10683" s="49"/>
      <c r="D10683" s="49"/>
      <c r="E10683" s="49"/>
      <c r="F10683" s="49"/>
      <c r="G10683" s="50"/>
      <c r="H10683" s="47"/>
      <c r="I10683" s="47"/>
    </row>
    <row r="10684" spans="2:9" ht="20.100000000000001" hidden="1" customHeight="1" x14ac:dyDescent="0.25">
      <c r="B10684" s="48"/>
      <c r="C10684" s="49"/>
      <c r="D10684" s="49"/>
      <c r="E10684" s="49"/>
      <c r="F10684" s="49"/>
      <c r="G10684" s="50"/>
      <c r="H10684" s="47"/>
      <c r="I10684" s="47"/>
    </row>
    <row r="10685" spans="2:9" ht="20.100000000000001" hidden="1" customHeight="1" x14ac:dyDescent="0.25">
      <c r="B10685" s="48"/>
      <c r="C10685" s="49"/>
      <c r="D10685" s="49"/>
      <c r="E10685" s="49"/>
      <c r="F10685" s="49"/>
      <c r="G10685" s="50"/>
      <c r="H10685" s="47"/>
      <c r="I10685" s="47"/>
    </row>
    <row r="10686" spans="2:9" ht="20.100000000000001" hidden="1" customHeight="1" x14ac:dyDescent="0.25">
      <c r="B10686" s="48"/>
      <c r="C10686" s="49"/>
      <c r="D10686" s="49"/>
      <c r="E10686" s="49"/>
      <c r="F10686" s="49"/>
      <c r="G10686" s="50"/>
      <c r="H10686" s="47"/>
      <c r="I10686" s="47"/>
    </row>
    <row r="10687" spans="2:9" ht="20.100000000000001" hidden="1" customHeight="1" x14ac:dyDescent="0.25">
      <c r="B10687" s="48"/>
      <c r="C10687" s="49"/>
      <c r="D10687" s="49"/>
      <c r="E10687" s="49"/>
      <c r="F10687" s="49"/>
      <c r="G10687" s="50"/>
      <c r="H10687" s="47"/>
      <c r="I10687" s="47"/>
    </row>
    <row r="10688" spans="2:9" ht="20.100000000000001" hidden="1" customHeight="1" x14ac:dyDescent="0.25">
      <c r="B10688" s="48"/>
      <c r="C10688" s="49"/>
      <c r="D10688" s="49"/>
      <c r="E10688" s="49"/>
      <c r="F10688" s="49"/>
      <c r="G10688" s="50"/>
      <c r="H10688" s="47"/>
      <c r="I10688" s="47"/>
    </row>
    <row r="10689" spans="2:9" ht="20.100000000000001" hidden="1" customHeight="1" x14ac:dyDescent="0.25">
      <c r="B10689" s="48"/>
      <c r="C10689" s="49"/>
      <c r="D10689" s="49"/>
      <c r="E10689" s="49"/>
      <c r="F10689" s="49"/>
      <c r="G10689" s="50"/>
      <c r="H10689" s="47"/>
      <c r="I10689" s="47"/>
    </row>
    <row r="10690" spans="2:9" ht="20.100000000000001" hidden="1" customHeight="1" x14ac:dyDescent="0.25">
      <c r="B10690" s="48"/>
      <c r="C10690" s="49"/>
      <c r="D10690" s="49"/>
      <c r="E10690" s="49"/>
      <c r="F10690" s="49"/>
      <c r="G10690" s="50"/>
      <c r="H10690" s="47"/>
      <c r="I10690" s="47"/>
    </row>
    <row r="10691" spans="2:9" ht="20.100000000000001" hidden="1" customHeight="1" x14ac:dyDescent="0.25">
      <c r="B10691" s="48"/>
      <c r="C10691" s="49"/>
      <c r="D10691" s="49"/>
      <c r="E10691" s="49"/>
      <c r="F10691" s="49"/>
      <c r="G10691" s="50"/>
      <c r="H10691" s="47"/>
      <c r="I10691" s="47"/>
    </row>
    <row r="10692" spans="2:9" ht="20.100000000000001" hidden="1" customHeight="1" x14ac:dyDescent="0.25">
      <c r="B10692" s="48"/>
      <c r="C10692" s="49"/>
      <c r="D10692" s="49"/>
      <c r="E10692" s="49"/>
      <c r="F10692" s="49"/>
      <c r="G10692" s="50"/>
      <c r="H10692" s="47"/>
      <c r="I10692" s="47"/>
    </row>
    <row r="10693" spans="2:9" ht="20.100000000000001" hidden="1" customHeight="1" x14ac:dyDescent="0.25">
      <c r="B10693" s="48"/>
      <c r="C10693" s="49"/>
      <c r="D10693" s="49"/>
      <c r="E10693" s="49"/>
      <c r="F10693" s="49"/>
      <c r="G10693" s="50"/>
      <c r="H10693" s="47"/>
      <c r="I10693" s="47"/>
    </row>
    <row r="10694" spans="2:9" ht="20.100000000000001" hidden="1" customHeight="1" x14ac:dyDescent="0.25">
      <c r="B10694" s="48"/>
      <c r="C10694" s="49"/>
      <c r="D10694" s="49"/>
      <c r="E10694" s="49"/>
      <c r="F10694" s="49"/>
      <c r="G10694" s="50"/>
      <c r="H10694" s="47"/>
      <c r="I10694" s="47"/>
    </row>
    <row r="10695" spans="2:9" ht="20.100000000000001" hidden="1" customHeight="1" x14ac:dyDescent="0.25">
      <c r="B10695" s="48"/>
      <c r="C10695" s="49"/>
      <c r="D10695" s="49"/>
      <c r="E10695" s="49"/>
      <c r="F10695" s="49"/>
      <c r="G10695" s="50"/>
      <c r="H10695" s="47"/>
      <c r="I10695" s="47"/>
    </row>
    <row r="10696" spans="2:9" ht="20.100000000000001" hidden="1" customHeight="1" x14ac:dyDescent="0.25">
      <c r="B10696" s="48"/>
      <c r="C10696" s="49"/>
      <c r="D10696" s="49"/>
      <c r="E10696" s="49"/>
      <c r="F10696" s="49"/>
      <c r="G10696" s="50"/>
      <c r="H10696" s="47"/>
      <c r="I10696" s="47"/>
    </row>
    <row r="10697" spans="2:9" ht="20.100000000000001" hidden="1" customHeight="1" x14ac:dyDescent="0.25">
      <c r="B10697" s="48"/>
      <c r="C10697" s="49"/>
      <c r="D10697" s="49"/>
      <c r="E10697" s="49"/>
      <c r="F10697" s="49"/>
      <c r="G10697" s="50"/>
      <c r="H10697" s="47"/>
      <c r="I10697" s="47"/>
    </row>
    <row r="10698" spans="2:9" ht="20.100000000000001" hidden="1" customHeight="1" x14ac:dyDescent="0.25">
      <c r="B10698" s="48"/>
      <c r="C10698" s="49"/>
      <c r="D10698" s="49"/>
      <c r="E10698" s="49"/>
      <c r="F10698" s="49"/>
      <c r="G10698" s="50"/>
      <c r="H10698" s="47"/>
      <c r="I10698" s="47"/>
    </row>
    <row r="10699" spans="2:9" ht="20.100000000000001" hidden="1" customHeight="1" x14ac:dyDescent="0.25">
      <c r="B10699" s="48"/>
      <c r="C10699" s="49"/>
      <c r="D10699" s="49"/>
      <c r="E10699" s="49"/>
      <c r="F10699" s="49"/>
      <c r="G10699" s="50"/>
      <c r="H10699" s="47"/>
      <c r="I10699" s="47"/>
    </row>
    <row r="10700" spans="2:9" ht="20.100000000000001" hidden="1" customHeight="1" x14ac:dyDescent="0.25">
      <c r="B10700" s="48"/>
      <c r="C10700" s="49"/>
      <c r="D10700" s="49"/>
      <c r="E10700" s="49"/>
      <c r="F10700" s="49"/>
      <c r="G10700" s="50"/>
      <c r="H10700" s="47"/>
      <c r="I10700" s="47"/>
    </row>
    <row r="10701" spans="2:9" ht="20.100000000000001" hidden="1" customHeight="1" x14ac:dyDescent="0.25">
      <c r="B10701" s="48"/>
      <c r="C10701" s="49"/>
      <c r="D10701" s="49"/>
      <c r="E10701" s="49"/>
      <c r="F10701" s="49"/>
      <c r="G10701" s="50"/>
      <c r="H10701" s="47"/>
      <c r="I10701" s="47"/>
    </row>
    <row r="10702" spans="2:9" ht="20.100000000000001" hidden="1" customHeight="1" x14ac:dyDescent="0.25">
      <c r="B10702" s="48"/>
      <c r="C10702" s="49"/>
      <c r="D10702" s="49"/>
      <c r="E10702" s="49"/>
      <c r="F10702" s="49"/>
      <c r="G10702" s="50"/>
      <c r="H10702" s="47"/>
      <c r="I10702" s="47"/>
    </row>
    <row r="10703" spans="2:9" ht="20.100000000000001" hidden="1" customHeight="1" x14ac:dyDescent="0.25">
      <c r="B10703" s="48"/>
      <c r="C10703" s="49"/>
      <c r="D10703" s="49"/>
      <c r="E10703" s="49"/>
      <c r="F10703" s="49"/>
      <c r="G10703" s="50"/>
      <c r="H10703" s="47"/>
      <c r="I10703" s="47"/>
    </row>
    <row r="10704" spans="2:9" ht="20.100000000000001" hidden="1" customHeight="1" x14ac:dyDescent="0.25">
      <c r="B10704" s="48"/>
      <c r="C10704" s="49"/>
      <c r="D10704" s="49"/>
      <c r="E10704" s="49"/>
      <c r="F10704" s="49"/>
      <c r="G10704" s="50"/>
      <c r="H10704" s="47"/>
      <c r="I10704" s="47"/>
    </row>
    <row r="10705" spans="2:9" ht="20.100000000000001" hidden="1" customHeight="1" x14ac:dyDescent="0.25">
      <c r="B10705" s="48"/>
      <c r="C10705" s="49"/>
      <c r="D10705" s="49"/>
      <c r="E10705" s="49"/>
      <c r="F10705" s="49"/>
      <c r="G10705" s="50"/>
      <c r="H10705" s="47"/>
      <c r="I10705" s="47"/>
    </row>
    <row r="10706" spans="2:9" ht="20.100000000000001" hidden="1" customHeight="1" x14ac:dyDescent="0.25">
      <c r="B10706" s="48"/>
      <c r="C10706" s="49"/>
      <c r="D10706" s="49"/>
      <c r="E10706" s="49"/>
      <c r="F10706" s="49"/>
      <c r="G10706" s="50"/>
      <c r="H10706" s="47"/>
      <c r="I10706" s="47"/>
    </row>
    <row r="10707" spans="2:9" ht="20.100000000000001" hidden="1" customHeight="1" x14ac:dyDescent="0.25">
      <c r="B10707" s="48"/>
      <c r="C10707" s="49"/>
      <c r="D10707" s="49"/>
      <c r="E10707" s="49"/>
      <c r="F10707" s="49"/>
      <c r="G10707" s="50"/>
      <c r="H10707" s="47"/>
      <c r="I10707" s="47"/>
    </row>
    <row r="10708" spans="2:9" ht="20.100000000000001" hidden="1" customHeight="1" x14ac:dyDescent="0.25">
      <c r="B10708" s="48"/>
      <c r="C10708" s="49"/>
      <c r="D10708" s="49"/>
      <c r="E10708" s="49"/>
      <c r="F10708" s="49"/>
      <c r="G10708" s="50"/>
      <c r="H10708" s="47"/>
      <c r="I10708" s="47"/>
    </row>
    <row r="10709" spans="2:9" ht="20.100000000000001" hidden="1" customHeight="1" x14ac:dyDescent="0.25">
      <c r="B10709" s="48"/>
      <c r="C10709" s="49"/>
      <c r="D10709" s="49"/>
      <c r="E10709" s="49"/>
      <c r="F10709" s="49"/>
      <c r="G10709" s="50"/>
      <c r="H10709" s="47"/>
      <c r="I10709" s="47"/>
    </row>
    <row r="10710" spans="2:9" ht="20.100000000000001" hidden="1" customHeight="1" x14ac:dyDescent="0.25">
      <c r="B10710" s="48"/>
      <c r="C10710" s="49"/>
      <c r="D10710" s="49"/>
      <c r="E10710" s="49"/>
      <c r="F10710" s="49"/>
      <c r="G10710" s="50"/>
      <c r="H10710" s="47"/>
      <c r="I10710" s="47"/>
    </row>
    <row r="10711" spans="2:9" ht="20.100000000000001" hidden="1" customHeight="1" x14ac:dyDescent="0.25">
      <c r="B10711" s="48"/>
      <c r="C10711" s="49"/>
      <c r="D10711" s="49"/>
      <c r="E10711" s="49"/>
      <c r="F10711" s="49"/>
      <c r="G10711" s="50"/>
      <c r="H10711" s="47"/>
      <c r="I10711" s="47"/>
    </row>
    <row r="10712" spans="2:9" ht="20.100000000000001" hidden="1" customHeight="1" x14ac:dyDescent="0.25">
      <c r="B10712" s="48"/>
      <c r="C10712" s="49"/>
      <c r="D10712" s="49"/>
      <c r="E10712" s="49"/>
      <c r="F10712" s="49"/>
      <c r="G10712" s="50"/>
      <c r="H10712" s="47"/>
      <c r="I10712" s="47"/>
    </row>
    <row r="10713" spans="2:9" ht="20.100000000000001" hidden="1" customHeight="1" x14ac:dyDescent="0.25">
      <c r="B10713" s="48"/>
      <c r="C10713" s="49"/>
      <c r="D10713" s="49"/>
      <c r="E10713" s="49"/>
      <c r="F10713" s="49"/>
      <c r="G10713" s="50"/>
      <c r="H10713" s="47"/>
      <c r="I10713" s="47"/>
    </row>
    <row r="10714" spans="2:9" ht="20.100000000000001" hidden="1" customHeight="1" x14ac:dyDescent="0.25">
      <c r="B10714" s="48"/>
      <c r="C10714" s="49"/>
      <c r="D10714" s="49"/>
      <c r="E10714" s="49"/>
      <c r="F10714" s="49"/>
      <c r="G10714" s="50"/>
      <c r="H10714" s="47"/>
      <c r="I10714" s="47"/>
    </row>
    <row r="10715" spans="2:9" ht="20.100000000000001" hidden="1" customHeight="1" x14ac:dyDescent="0.25">
      <c r="B10715" s="48"/>
      <c r="C10715" s="49"/>
      <c r="D10715" s="49"/>
      <c r="E10715" s="49"/>
      <c r="F10715" s="49"/>
      <c r="G10715" s="50"/>
      <c r="H10715" s="47"/>
      <c r="I10715" s="47"/>
    </row>
    <row r="10716" spans="2:9" ht="20.100000000000001" hidden="1" customHeight="1" x14ac:dyDescent="0.25">
      <c r="B10716" s="48"/>
      <c r="C10716" s="49"/>
      <c r="D10716" s="49"/>
      <c r="E10716" s="49"/>
      <c r="F10716" s="49"/>
      <c r="G10716" s="50"/>
      <c r="H10716" s="47"/>
      <c r="I10716" s="47"/>
    </row>
    <row r="10717" spans="2:9" ht="20.100000000000001" hidden="1" customHeight="1" x14ac:dyDescent="0.25">
      <c r="B10717" s="48"/>
      <c r="C10717" s="49"/>
      <c r="D10717" s="49"/>
      <c r="E10717" s="49"/>
      <c r="F10717" s="49"/>
      <c r="G10717" s="50"/>
      <c r="H10717" s="47"/>
      <c r="I10717" s="47"/>
    </row>
    <row r="10718" spans="2:9" ht="20.100000000000001" hidden="1" customHeight="1" x14ac:dyDescent="0.25">
      <c r="B10718" s="48"/>
      <c r="C10718" s="49"/>
      <c r="D10718" s="49"/>
      <c r="E10718" s="49"/>
      <c r="F10718" s="49"/>
      <c r="G10718" s="50"/>
      <c r="H10718" s="47"/>
      <c r="I10718" s="47"/>
    </row>
    <row r="10719" spans="2:9" ht="20.100000000000001" hidden="1" customHeight="1" x14ac:dyDescent="0.25">
      <c r="B10719" s="48"/>
      <c r="C10719" s="49"/>
      <c r="D10719" s="49"/>
      <c r="E10719" s="49"/>
      <c r="F10719" s="49"/>
      <c r="G10719" s="50"/>
      <c r="H10719" s="47"/>
      <c r="I10719" s="47"/>
    </row>
    <row r="10720" spans="2:9" ht="20.100000000000001" hidden="1" customHeight="1" x14ac:dyDescent="0.25">
      <c r="B10720" s="48"/>
      <c r="C10720" s="49"/>
      <c r="D10720" s="49"/>
      <c r="E10720" s="49"/>
      <c r="F10720" s="49"/>
      <c r="G10720" s="50"/>
      <c r="H10720" s="47"/>
      <c r="I10720" s="47"/>
    </row>
    <row r="10721" spans="2:9" ht="20.100000000000001" hidden="1" customHeight="1" x14ac:dyDescent="0.25">
      <c r="B10721" s="48"/>
      <c r="C10721" s="49"/>
      <c r="D10721" s="49"/>
      <c r="E10721" s="49"/>
      <c r="F10721" s="49"/>
      <c r="G10721" s="50"/>
      <c r="H10721" s="47"/>
      <c r="I10721" s="47"/>
    </row>
    <row r="10722" spans="2:9" ht="20.100000000000001" hidden="1" customHeight="1" x14ac:dyDescent="0.25">
      <c r="B10722" s="48"/>
      <c r="C10722" s="49"/>
      <c r="D10722" s="49"/>
      <c r="E10722" s="49"/>
      <c r="F10722" s="49"/>
      <c r="G10722" s="50"/>
      <c r="H10722" s="47"/>
      <c r="I10722" s="47"/>
    </row>
    <row r="10723" spans="2:9" ht="20.100000000000001" hidden="1" customHeight="1" x14ac:dyDescent="0.25">
      <c r="B10723" s="48"/>
      <c r="C10723" s="49"/>
      <c r="D10723" s="49"/>
      <c r="E10723" s="49"/>
      <c r="F10723" s="49"/>
      <c r="G10723" s="50"/>
      <c r="H10723" s="47"/>
      <c r="I10723" s="47"/>
    </row>
    <row r="10724" spans="2:9" ht="20.100000000000001" hidden="1" customHeight="1" x14ac:dyDescent="0.25">
      <c r="B10724" s="48"/>
      <c r="C10724" s="49"/>
      <c r="D10724" s="49"/>
      <c r="E10724" s="49"/>
      <c r="F10724" s="49"/>
      <c r="G10724" s="50"/>
      <c r="H10724" s="47"/>
      <c r="I10724" s="47"/>
    </row>
    <row r="10725" spans="2:9" ht="20.100000000000001" hidden="1" customHeight="1" x14ac:dyDescent="0.25">
      <c r="B10725" s="48"/>
      <c r="C10725" s="49"/>
      <c r="D10725" s="49"/>
      <c r="E10725" s="49"/>
      <c r="F10725" s="49"/>
      <c r="G10725" s="50"/>
      <c r="H10725" s="47"/>
      <c r="I10725" s="47"/>
    </row>
    <row r="10726" spans="2:9" ht="20.100000000000001" hidden="1" customHeight="1" x14ac:dyDescent="0.25">
      <c r="B10726" s="48"/>
      <c r="C10726" s="49"/>
      <c r="D10726" s="49"/>
      <c r="E10726" s="49"/>
      <c r="F10726" s="49"/>
      <c r="G10726" s="50"/>
      <c r="H10726" s="47"/>
      <c r="I10726" s="47"/>
    </row>
    <row r="10727" spans="2:9" ht="20.100000000000001" hidden="1" customHeight="1" x14ac:dyDescent="0.25">
      <c r="B10727" s="48"/>
      <c r="C10727" s="49"/>
      <c r="D10727" s="49"/>
      <c r="E10727" s="49"/>
      <c r="F10727" s="49"/>
      <c r="G10727" s="50"/>
      <c r="H10727" s="47"/>
      <c r="I10727" s="47"/>
    </row>
    <row r="10728" spans="2:9" ht="20.100000000000001" hidden="1" customHeight="1" x14ac:dyDescent="0.25">
      <c r="B10728" s="48"/>
      <c r="C10728" s="49"/>
      <c r="D10728" s="49"/>
      <c r="E10728" s="49"/>
      <c r="F10728" s="49"/>
      <c r="G10728" s="50"/>
      <c r="H10728" s="47"/>
      <c r="I10728" s="47"/>
    </row>
    <row r="10729" spans="2:9" ht="20.100000000000001" hidden="1" customHeight="1" x14ac:dyDescent="0.25">
      <c r="B10729" s="48"/>
      <c r="C10729" s="49"/>
      <c r="D10729" s="49"/>
      <c r="E10729" s="49"/>
      <c r="F10729" s="49"/>
      <c r="G10729" s="50"/>
      <c r="H10729" s="47"/>
      <c r="I10729" s="47"/>
    </row>
    <row r="10730" spans="2:9" ht="20.100000000000001" hidden="1" customHeight="1" x14ac:dyDescent="0.25">
      <c r="B10730" s="48"/>
      <c r="C10730" s="49"/>
      <c r="D10730" s="49"/>
      <c r="E10730" s="49"/>
      <c r="F10730" s="49"/>
      <c r="G10730" s="50"/>
      <c r="H10730" s="47"/>
      <c r="I10730" s="47"/>
    </row>
    <row r="10731" spans="2:9" ht="20.100000000000001" hidden="1" customHeight="1" x14ac:dyDescent="0.25">
      <c r="B10731" s="48"/>
      <c r="C10731" s="49"/>
      <c r="D10731" s="49"/>
      <c r="E10731" s="49"/>
      <c r="F10731" s="49"/>
      <c r="G10731" s="50"/>
      <c r="H10731" s="47"/>
      <c r="I10731" s="47"/>
    </row>
    <row r="10732" spans="2:9" ht="20.100000000000001" hidden="1" customHeight="1" x14ac:dyDescent="0.25">
      <c r="B10732" s="48"/>
      <c r="C10732" s="49"/>
      <c r="D10732" s="49"/>
      <c r="E10732" s="49"/>
      <c r="F10732" s="49"/>
      <c r="G10732" s="50"/>
      <c r="H10732" s="47"/>
      <c r="I10732" s="47"/>
    </row>
    <row r="10733" spans="2:9" ht="20.100000000000001" hidden="1" customHeight="1" x14ac:dyDescent="0.25">
      <c r="B10733" s="48"/>
      <c r="C10733" s="49"/>
      <c r="D10733" s="49"/>
      <c r="E10733" s="49"/>
      <c r="F10733" s="49"/>
      <c r="G10733" s="50"/>
      <c r="H10733" s="47"/>
      <c r="I10733" s="47"/>
    </row>
    <row r="10734" spans="2:9" ht="20.100000000000001" hidden="1" customHeight="1" x14ac:dyDescent="0.25">
      <c r="B10734" s="48"/>
      <c r="C10734" s="49"/>
      <c r="D10734" s="49"/>
      <c r="E10734" s="49"/>
      <c r="F10734" s="49"/>
      <c r="G10734" s="50"/>
      <c r="H10734" s="47"/>
      <c r="I10734" s="47"/>
    </row>
    <row r="10735" spans="2:9" ht="20.100000000000001" hidden="1" customHeight="1" x14ac:dyDescent="0.25">
      <c r="B10735" s="48"/>
      <c r="C10735" s="49"/>
      <c r="D10735" s="49"/>
      <c r="E10735" s="49"/>
      <c r="F10735" s="49"/>
      <c r="G10735" s="50"/>
      <c r="H10735" s="47"/>
      <c r="I10735" s="47"/>
    </row>
    <row r="10736" spans="2:9" ht="20.100000000000001" hidden="1" customHeight="1" x14ac:dyDescent="0.25">
      <c r="B10736" s="48"/>
      <c r="C10736" s="49"/>
      <c r="D10736" s="49"/>
      <c r="E10736" s="49"/>
      <c r="F10736" s="49"/>
      <c r="G10736" s="50"/>
      <c r="H10736" s="47"/>
      <c r="I10736" s="47"/>
    </row>
    <row r="10737" spans="2:9" ht="20.100000000000001" hidden="1" customHeight="1" x14ac:dyDescent="0.25">
      <c r="B10737" s="48"/>
      <c r="C10737" s="49"/>
      <c r="D10737" s="49"/>
      <c r="E10737" s="49"/>
      <c r="F10737" s="49"/>
      <c r="G10737" s="50"/>
      <c r="H10737" s="47"/>
      <c r="I10737" s="47"/>
    </row>
    <row r="10738" spans="2:9" ht="20.100000000000001" hidden="1" customHeight="1" x14ac:dyDescent="0.25">
      <c r="B10738" s="48"/>
      <c r="C10738" s="49"/>
      <c r="D10738" s="49"/>
      <c r="E10738" s="49"/>
      <c r="F10738" s="49"/>
      <c r="G10738" s="50"/>
      <c r="H10738" s="47"/>
      <c r="I10738" s="47"/>
    </row>
    <row r="10739" spans="2:9" ht="20.100000000000001" hidden="1" customHeight="1" x14ac:dyDescent="0.25">
      <c r="B10739" s="48"/>
      <c r="C10739" s="49"/>
      <c r="D10739" s="49"/>
      <c r="E10739" s="49"/>
      <c r="F10739" s="49"/>
      <c r="G10739" s="50"/>
      <c r="H10739" s="47"/>
      <c r="I10739" s="47"/>
    </row>
    <row r="10740" spans="2:9" ht="20.100000000000001" hidden="1" customHeight="1" x14ac:dyDescent="0.25">
      <c r="B10740" s="48"/>
      <c r="C10740" s="49"/>
      <c r="D10740" s="49"/>
      <c r="E10740" s="49"/>
      <c r="F10740" s="49"/>
      <c r="G10740" s="50"/>
      <c r="H10740" s="47"/>
      <c r="I10740" s="47"/>
    </row>
    <row r="10741" spans="2:9" ht="20.100000000000001" hidden="1" customHeight="1" x14ac:dyDescent="0.25">
      <c r="B10741" s="48"/>
      <c r="C10741" s="49"/>
      <c r="D10741" s="49"/>
      <c r="E10741" s="49"/>
      <c r="F10741" s="49"/>
      <c r="G10741" s="50"/>
      <c r="H10741" s="47"/>
      <c r="I10741" s="47"/>
    </row>
    <row r="10742" spans="2:9" ht="20.100000000000001" hidden="1" customHeight="1" x14ac:dyDescent="0.25">
      <c r="B10742" s="48"/>
      <c r="C10742" s="49"/>
      <c r="D10742" s="49"/>
      <c r="E10742" s="49"/>
      <c r="F10742" s="49"/>
      <c r="G10742" s="50"/>
      <c r="H10742" s="47"/>
      <c r="I10742" s="47"/>
    </row>
    <row r="10743" spans="2:9" ht="20.100000000000001" hidden="1" customHeight="1" x14ac:dyDescent="0.25">
      <c r="B10743" s="48"/>
      <c r="C10743" s="49"/>
      <c r="D10743" s="49"/>
      <c r="E10743" s="49"/>
      <c r="F10743" s="49"/>
      <c r="G10743" s="50"/>
      <c r="H10743" s="47"/>
      <c r="I10743" s="47"/>
    </row>
    <row r="10744" spans="2:9" ht="20.100000000000001" hidden="1" customHeight="1" x14ac:dyDescent="0.25">
      <c r="B10744" s="48"/>
      <c r="C10744" s="49"/>
      <c r="D10744" s="49"/>
      <c r="E10744" s="49"/>
      <c r="F10744" s="49"/>
      <c r="G10744" s="50"/>
      <c r="H10744" s="47"/>
      <c r="I10744" s="47"/>
    </row>
    <row r="10745" spans="2:9" ht="20.100000000000001" hidden="1" customHeight="1" x14ac:dyDescent="0.25">
      <c r="B10745" s="48"/>
      <c r="C10745" s="49"/>
      <c r="D10745" s="49"/>
      <c r="E10745" s="49"/>
      <c r="F10745" s="49"/>
      <c r="G10745" s="50"/>
      <c r="H10745" s="47"/>
      <c r="I10745" s="47"/>
    </row>
    <row r="10746" spans="2:9" ht="20.100000000000001" hidden="1" customHeight="1" x14ac:dyDescent="0.25">
      <c r="B10746" s="48"/>
      <c r="C10746" s="49"/>
      <c r="D10746" s="49"/>
      <c r="E10746" s="49"/>
      <c r="F10746" s="49"/>
      <c r="G10746" s="50"/>
      <c r="H10746" s="47"/>
      <c r="I10746" s="47"/>
    </row>
    <row r="10747" spans="2:9" ht="20.100000000000001" hidden="1" customHeight="1" x14ac:dyDescent="0.25">
      <c r="B10747" s="48"/>
      <c r="C10747" s="49"/>
      <c r="D10747" s="49"/>
      <c r="E10747" s="49"/>
      <c r="F10747" s="49"/>
      <c r="G10747" s="50"/>
      <c r="H10747" s="47"/>
      <c r="I10747" s="47"/>
    </row>
    <row r="10748" spans="2:9" ht="20.100000000000001" hidden="1" customHeight="1" x14ac:dyDescent="0.25">
      <c r="B10748" s="48"/>
      <c r="C10748" s="49"/>
      <c r="D10748" s="49"/>
      <c r="E10748" s="49"/>
      <c r="F10748" s="49"/>
      <c r="G10748" s="50"/>
      <c r="H10748" s="47"/>
      <c r="I10748" s="47"/>
    </row>
    <row r="10749" spans="2:9" ht="20.100000000000001" hidden="1" customHeight="1" x14ac:dyDescent="0.25">
      <c r="B10749" s="48"/>
      <c r="C10749" s="49"/>
      <c r="D10749" s="49"/>
      <c r="E10749" s="49"/>
      <c r="F10749" s="49"/>
      <c r="G10749" s="50"/>
      <c r="H10749" s="47"/>
      <c r="I10749" s="47"/>
    </row>
    <row r="10750" spans="2:9" ht="20.100000000000001" hidden="1" customHeight="1" x14ac:dyDescent="0.25">
      <c r="B10750" s="48"/>
      <c r="C10750" s="49"/>
      <c r="D10750" s="49"/>
      <c r="E10750" s="49"/>
      <c r="F10750" s="49"/>
      <c r="G10750" s="50"/>
      <c r="H10750" s="47"/>
      <c r="I10750" s="47"/>
    </row>
    <row r="10751" spans="2:9" ht="20.100000000000001" hidden="1" customHeight="1" x14ac:dyDescent="0.25">
      <c r="B10751" s="48"/>
      <c r="C10751" s="49"/>
      <c r="D10751" s="49"/>
      <c r="E10751" s="49"/>
      <c r="F10751" s="49"/>
      <c r="G10751" s="50"/>
      <c r="H10751" s="47"/>
      <c r="I10751" s="47"/>
    </row>
    <row r="10752" spans="2:9" ht="20.100000000000001" hidden="1" customHeight="1" x14ac:dyDescent="0.25">
      <c r="B10752" s="48"/>
      <c r="C10752" s="49"/>
      <c r="D10752" s="49"/>
      <c r="E10752" s="49"/>
      <c r="F10752" s="49"/>
      <c r="G10752" s="50"/>
      <c r="H10752" s="47"/>
      <c r="I10752" s="47"/>
    </row>
    <row r="10753" spans="2:9" ht="20.100000000000001" hidden="1" customHeight="1" x14ac:dyDescent="0.25">
      <c r="B10753" s="48"/>
      <c r="C10753" s="49"/>
      <c r="D10753" s="49"/>
      <c r="E10753" s="49"/>
      <c r="F10753" s="49"/>
      <c r="G10753" s="50"/>
      <c r="H10753" s="47"/>
      <c r="I10753" s="47"/>
    </row>
    <row r="10754" spans="2:9" ht="20.100000000000001" hidden="1" customHeight="1" x14ac:dyDescent="0.25">
      <c r="B10754" s="48"/>
      <c r="C10754" s="49"/>
      <c r="D10754" s="49"/>
      <c r="E10754" s="49"/>
      <c r="F10754" s="49"/>
      <c r="G10754" s="50"/>
      <c r="H10754" s="47"/>
      <c r="I10754" s="47"/>
    </row>
    <row r="10755" spans="2:9" ht="20.100000000000001" hidden="1" customHeight="1" x14ac:dyDescent="0.25">
      <c r="B10755" s="48"/>
      <c r="C10755" s="49"/>
      <c r="D10755" s="49"/>
      <c r="E10755" s="49"/>
      <c r="F10755" s="49"/>
      <c r="G10755" s="50"/>
      <c r="H10755" s="47"/>
      <c r="I10755" s="47"/>
    </row>
    <row r="10756" spans="2:9" ht="20.100000000000001" hidden="1" customHeight="1" x14ac:dyDescent="0.25">
      <c r="B10756" s="48"/>
      <c r="C10756" s="49"/>
      <c r="D10756" s="49"/>
      <c r="E10756" s="49"/>
      <c r="F10756" s="49"/>
      <c r="G10756" s="50"/>
      <c r="H10756" s="47"/>
      <c r="I10756" s="47"/>
    </row>
    <row r="10757" spans="2:9" ht="20.100000000000001" hidden="1" customHeight="1" x14ac:dyDescent="0.25">
      <c r="B10757" s="48"/>
      <c r="C10757" s="49"/>
      <c r="D10757" s="49"/>
      <c r="E10757" s="49"/>
      <c r="F10757" s="49"/>
      <c r="G10757" s="50"/>
      <c r="H10757" s="47"/>
      <c r="I10757" s="47"/>
    </row>
    <row r="10758" spans="2:9" ht="20.100000000000001" hidden="1" customHeight="1" x14ac:dyDescent="0.25">
      <c r="B10758" s="48"/>
      <c r="C10758" s="49"/>
      <c r="D10758" s="49"/>
      <c r="E10758" s="49"/>
      <c r="F10758" s="49"/>
      <c r="G10758" s="50"/>
      <c r="H10758" s="47"/>
      <c r="I10758" s="47"/>
    </row>
    <row r="10759" spans="2:9" ht="20.100000000000001" hidden="1" customHeight="1" x14ac:dyDescent="0.25">
      <c r="B10759" s="48"/>
      <c r="C10759" s="49"/>
      <c r="D10759" s="49"/>
      <c r="E10759" s="49"/>
      <c r="F10759" s="49"/>
      <c r="G10759" s="50"/>
      <c r="H10759" s="47"/>
      <c r="I10759" s="47"/>
    </row>
    <row r="10760" spans="2:9" ht="20.100000000000001" hidden="1" customHeight="1" x14ac:dyDescent="0.25">
      <c r="B10760" s="48"/>
      <c r="C10760" s="49"/>
      <c r="D10760" s="49"/>
      <c r="E10760" s="49"/>
      <c r="F10760" s="49"/>
      <c r="G10760" s="50"/>
      <c r="H10760" s="47"/>
      <c r="I10760" s="47"/>
    </row>
    <row r="10761" spans="2:9" ht="20.100000000000001" hidden="1" customHeight="1" x14ac:dyDescent="0.25">
      <c r="B10761" s="48"/>
      <c r="C10761" s="49"/>
      <c r="D10761" s="49"/>
      <c r="E10761" s="49"/>
      <c r="F10761" s="49"/>
      <c r="G10761" s="50"/>
      <c r="H10761" s="47"/>
      <c r="I10761" s="47"/>
    </row>
    <row r="10762" spans="2:9" ht="20.100000000000001" hidden="1" customHeight="1" x14ac:dyDescent="0.25">
      <c r="B10762" s="48"/>
      <c r="C10762" s="49"/>
      <c r="D10762" s="49"/>
      <c r="E10762" s="49"/>
      <c r="F10762" s="49"/>
      <c r="G10762" s="50"/>
      <c r="H10762" s="47"/>
      <c r="I10762" s="47"/>
    </row>
    <row r="10763" spans="2:9" ht="20.100000000000001" hidden="1" customHeight="1" x14ac:dyDescent="0.25">
      <c r="B10763" s="48"/>
      <c r="C10763" s="49"/>
      <c r="D10763" s="49"/>
      <c r="E10763" s="49"/>
      <c r="F10763" s="49"/>
      <c r="G10763" s="50"/>
      <c r="H10763" s="47"/>
      <c r="I10763" s="47"/>
    </row>
    <row r="10764" spans="2:9" ht="20.100000000000001" hidden="1" customHeight="1" x14ac:dyDescent="0.25">
      <c r="B10764" s="48"/>
      <c r="C10764" s="49"/>
      <c r="D10764" s="49"/>
      <c r="E10764" s="49"/>
      <c r="F10764" s="49"/>
      <c r="G10764" s="50"/>
      <c r="H10764" s="47"/>
      <c r="I10764" s="47"/>
    </row>
    <row r="10765" spans="2:9" ht="20.100000000000001" hidden="1" customHeight="1" x14ac:dyDescent="0.25">
      <c r="B10765" s="48"/>
      <c r="C10765" s="49"/>
      <c r="D10765" s="49"/>
      <c r="E10765" s="49"/>
      <c r="F10765" s="49"/>
      <c r="G10765" s="50"/>
      <c r="H10765" s="47"/>
      <c r="I10765" s="47"/>
    </row>
    <row r="10766" spans="2:9" ht="20.100000000000001" hidden="1" customHeight="1" x14ac:dyDescent="0.25">
      <c r="B10766" s="48"/>
      <c r="C10766" s="49"/>
      <c r="D10766" s="49"/>
      <c r="E10766" s="49"/>
      <c r="F10766" s="49"/>
      <c r="G10766" s="50"/>
      <c r="H10766" s="47"/>
      <c r="I10766" s="47"/>
    </row>
    <row r="10767" spans="2:9" ht="20.100000000000001" hidden="1" customHeight="1" x14ac:dyDescent="0.25">
      <c r="B10767" s="48"/>
      <c r="C10767" s="49"/>
      <c r="D10767" s="49"/>
      <c r="E10767" s="49"/>
      <c r="F10767" s="49"/>
      <c r="G10767" s="50"/>
      <c r="H10767" s="47"/>
      <c r="I10767" s="47"/>
    </row>
    <row r="10768" spans="2:9" ht="20.100000000000001" hidden="1" customHeight="1" x14ac:dyDescent="0.25">
      <c r="B10768" s="48"/>
      <c r="C10768" s="49"/>
      <c r="D10768" s="49"/>
      <c r="E10768" s="49"/>
      <c r="F10768" s="49"/>
      <c r="G10768" s="50"/>
      <c r="H10768" s="47"/>
      <c r="I10768" s="47"/>
    </row>
    <row r="10769" spans="2:9" ht="20.100000000000001" hidden="1" customHeight="1" x14ac:dyDescent="0.25">
      <c r="B10769" s="48"/>
      <c r="C10769" s="49"/>
      <c r="D10769" s="49"/>
      <c r="E10769" s="49"/>
      <c r="F10769" s="49"/>
      <c r="G10769" s="50"/>
      <c r="H10769" s="47"/>
      <c r="I10769" s="47"/>
    </row>
    <row r="10770" spans="2:9" ht="20.100000000000001" hidden="1" customHeight="1" x14ac:dyDescent="0.25">
      <c r="B10770" s="48"/>
      <c r="C10770" s="49"/>
      <c r="D10770" s="49"/>
      <c r="E10770" s="49"/>
      <c r="F10770" s="49"/>
      <c r="G10770" s="50"/>
      <c r="H10770" s="47"/>
      <c r="I10770" s="47"/>
    </row>
    <row r="10771" spans="2:9" ht="20.100000000000001" hidden="1" customHeight="1" x14ac:dyDescent="0.25">
      <c r="B10771" s="48"/>
      <c r="C10771" s="49"/>
      <c r="D10771" s="49"/>
      <c r="E10771" s="49"/>
      <c r="F10771" s="49"/>
      <c r="G10771" s="50"/>
      <c r="H10771" s="47"/>
      <c r="I10771" s="47"/>
    </row>
    <row r="10772" spans="2:9" ht="20.100000000000001" hidden="1" customHeight="1" x14ac:dyDescent="0.25">
      <c r="B10772" s="48"/>
      <c r="C10772" s="49"/>
      <c r="D10772" s="49"/>
      <c r="E10772" s="49"/>
      <c r="F10772" s="49"/>
      <c r="G10772" s="50"/>
      <c r="H10772" s="47"/>
      <c r="I10772" s="47"/>
    </row>
    <row r="10773" spans="2:9" ht="20.100000000000001" hidden="1" customHeight="1" x14ac:dyDescent="0.25">
      <c r="B10773" s="48"/>
      <c r="C10773" s="49"/>
      <c r="D10773" s="49"/>
      <c r="E10773" s="49"/>
      <c r="F10773" s="49"/>
      <c r="G10773" s="50"/>
      <c r="H10773" s="47"/>
      <c r="I10773" s="47"/>
    </row>
    <row r="10774" spans="2:9" ht="20.100000000000001" hidden="1" customHeight="1" x14ac:dyDescent="0.25">
      <c r="B10774" s="48"/>
      <c r="C10774" s="49"/>
      <c r="D10774" s="49"/>
      <c r="E10774" s="49"/>
      <c r="F10774" s="49"/>
      <c r="G10774" s="50"/>
      <c r="H10774" s="47"/>
      <c r="I10774" s="47"/>
    </row>
    <row r="10775" spans="2:9" ht="20.100000000000001" hidden="1" customHeight="1" x14ac:dyDescent="0.25">
      <c r="B10775" s="48"/>
      <c r="C10775" s="49"/>
      <c r="D10775" s="49"/>
      <c r="E10775" s="49"/>
      <c r="F10775" s="49"/>
      <c r="G10775" s="50"/>
      <c r="H10775" s="47"/>
      <c r="I10775" s="47"/>
    </row>
    <row r="10776" spans="2:9" ht="20.100000000000001" hidden="1" customHeight="1" x14ac:dyDescent="0.25">
      <c r="B10776" s="48"/>
      <c r="C10776" s="49"/>
      <c r="D10776" s="49"/>
      <c r="E10776" s="49"/>
      <c r="F10776" s="49"/>
      <c r="G10776" s="50"/>
      <c r="H10776" s="47"/>
      <c r="I10776" s="47"/>
    </row>
    <row r="10777" spans="2:9" ht="20.100000000000001" hidden="1" customHeight="1" x14ac:dyDescent="0.25">
      <c r="B10777" s="48"/>
      <c r="C10777" s="49"/>
      <c r="D10777" s="49"/>
      <c r="E10777" s="49"/>
      <c r="F10777" s="49"/>
      <c r="G10777" s="50"/>
      <c r="H10777" s="47"/>
      <c r="I10777" s="47"/>
    </row>
    <row r="10778" spans="2:9" ht="20.100000000000001" hidden="1" customHeight="1" x14ac:dyDescent="0.25">
      <c r="B10778" s="48"/>
      <c r="C10778" s="49"/>
      <c r="D10778" s="49"/>
      <c r="E10778" s="49"/>
      <c r="F10778" s="49"/>
      <c r="G10778" s="50"/>
      <c r="H10778" s="47"/>
      <c r="I10778" s="47"/>
    </row>
    <row r="10779" spans="2:9" ht="20.100000000000001" hidden="1" customHeight="1" x14ac:dyDescent="0.25">
      <c r="B10779" s="48"/>
      <c r="C10779" s="49"/>
      <c r="D10779" s="49"/>
      <c r="E10779" s="49"/>
      <c r="F10779" s="49"/>
      <c r="G10779" s="50"/>
      <c r="H10779" s="47"/>
      <c r="I10779" s="47"/>
    </row>
    <row r="10780" spans="2:9" ht="20.100000000000001" hidden="1" customHeight="1" x14ac:dyDescent="0.25">
      <c r="B10780" s="48"/>
      <c r="C10780" s="49"/>
      <c r="D10780" s="49"/>
      <c r="E10780" s="49"/>
      <c r="F10780" s="49"/>
      <c r="G10780" s="50"/>
      <c r="H10780" s="47"/>
      <c r="I10780" s="47"/>
    </row>
    <row r="10781" spans="2:9" ht="20.100000000000001" hidden="1" customHeight="1" x14ac:dyDescent="0.25">
      <c r="B10781" s="48"/>
      <c r="C10781" s="49"/>
      <c r="D10781" s="49"/>
      <c r="E10781" s="49"/>
      <c r="F10781" s="49"/>
      <c r="G10781" s="50"/>
      <c r="H10781" s="47"/>
      <c r="I10781" s="47"/>
    </row>
    <row r="10782" spans="2:9" ht="20.100000000000001" hidden="1" customHeight="1" x14ac:dyDescent="0.25">
      <c r="B10782" s="48"/>
      <c r="C10782" s="49"/>
      <c r="D10782" s="49"/>
      <c r="E10782" s="49"/>
      <c r="F10782" s="49"/>
      <c r="G10782" s="50"/>
      <c r="H10782" s="47"/>
      <c r="I10782" s="47"/>
    </row>
    <row r="10783" spans="2:9" ht="20.100000000000001" hidden="1" customHeight="1" x14ac:dyDescent="0.25">
      <c r="B10783" s="48"/>
      <c r="C10783" s="49"/>
      <c r="D10783" s="49"/>
      <c r="E10783" s="49"/>
      <c r="F10783" s="49"/>
      <c r="G10783" s="50"/>
      <c r="H10783" s="47"/>
      <c r="I10783" s="47"/>
    </row>
    <row r="10784" spans="2:9" ht="20.100000000000001" hidden="1" customHeight="1" x14ac:dyDescent="0.25">
      <c r="B10784" s="48"/>
      <c r="C10784" s="49"/>
      <c r="D10784" s="49"/>
      <c r="E10784" s="49"/>
      <c r="F10784" s="49"/>
      <c r="G10784" s="50"/>
      <c r="H10784" s="47"/>
      <c r="I10784" s="47"/>
    </row>
    <row r="10785" spans="2:9" ht="20.100000000000001" hidden="1" customHeight="1" x14ac:dyDescent="0.25">
      <c r="B10785" s="48"/>
      <c r="C10785" s="49"/>
      <c r="D10785" s="49"/>
      <c r="E10785" s="49"/>
      <c r="F10785" s="49"/>
      <c r="G10785" s="50"/>
      <c r="H10785" s="47"/>
      <c r="I10785" s="47"/>
    </row>
    <row r="10786" spans="2:9" ht="20.100000000000001" hidden="1" customHeight="1" x14ac:dyDescent="0.25">
      <c r="B10786" s="48"/>
      <c r="C10786" s="49"/>
      <c r="D10786" s="49"/>
      <c r="E10786" s="49"/>
      <c r="F10786" s="49"/>
      <c r="G10786" s="50"/>
      <c r="H10786" s="47"/>
      <c r="I10786" s="47"/>
    </row>
    <row r="10787" spans="2:9" ht="20.100000000000001" hidden="1" customHeight="1" x14ac:dyDescent="0.25">
      <c r="B10787" s="48"/>
      <c r="C10787" s="49"/>
      <c r="D10787" s="49"/>
      <c r="E10787" s="49"/>
      <c r="F10787" s="49"/>
      <c r="G10787" s="50"/>
      <c r="H10787" s="47"/>
      <c r="I10787" s="47"/>
    </row>
    <row r="10788" spans="2:9" ht="20.100000000000001" hidden="1" customHeight="1" x14ac:dyDescent="0.25">
      <c r="B10788" s="48"/>
      <c r="C10788" s="49"/>
      <c r="D10788" s="49"/>
      <c r="E10788" s="49"/>
      <c r="F10788" s="49"/>
      <c r="G10788" s="50"/>
      <c r="H10788" s="47"/>
      <c r="I10788" s="47"/>
    </row>
    <row r="10789" spans="2:9" ht="20.100000000000001" hidden="1" customHeight="1" x14ac:dyDescent="0.25">
      <c r="B10789" s="48"/>
      <c r="C10789" s="49"/>
      <c r="D10789" s="49"/>
      <c r="E10789" s="49"/>
      <c r="F10789" s="49"/>
      <c r="G10789" s="50"/>
      <c r="H10789" s="47"/>
      <c r="I10789" s="47"/>
    </row>
    <row r="10790" spans="2:9" ht="20.100000000000001" hidden="1" customHeight="1" x14ac:dyDescent="0.25">
      <c r="B10790" s="48"/>
      <c r="C10790" s="49"/>
      <c r="D10790" s="49"/>
      <c r="E10790" s="49"/>
      <c r="F10790" s="49"/>
      <c r="G10790" s="50"/>
      <c r="H10790" s="47"/>
      <c r="I10790" s="47"/>
    </row>
    <row r="10791" spans="2:9" ht="20.100000000000001" hidden="1" customHeight="1" x14ac:dyDescent="0.25">
      <c r="B10791" s="48"/>
      <c r="C10791" s="49"/>
      <c r="D10791" s="49"/>
      <c r="E10791" s="49"/>
      <c r="F10791" s="49"/>
      <c r="G10791" s="50"/>
      <c r="H10791" s="47"/>
      <c r="I10791" s="47"/>
    </row>
    <row r="10792" spans="2:9" ht="20.100000000000001" hidden="1" customHeight="1" x14ac:dyDescent="0.25">
      <c r="B10792" s="48"/>
      <c r="C10792" s="49"/>
      <c r="D10792" s="49"/>
      <c r="E10792" s="49"/>
      <c r="F10792" s="49"/>
      <c r="G10792" s="50"/>
      <c r="H10792" s="47"/>
      <c r="I10792" s="47"/>
    </row>
    <row r="10793" spans="2:9" ht="20.100000000000001" hidden="1" customHeight="1" x14ac:dyDescent="0.25">
      <c r="B10793" s="48"/>
      <c r="C10793" s="49"/>
      <c r="D10793" s="49"/>
      <c r="E10793" s="49"/>
      <c r="F10793" s="49"/>
      <c r="G10793" s="50"/>
      <c r="H10793" s="47"/>
      <c r="I10793" s="47"/>
    </row>
    <row r="10794" spans="2:9" ht="20.100000000000001" hidden="1" customHeight="1" x14ac:dyDescent="0.25">
      <c r="B10794" s="48"/>
      <c r="C10794" s="49"/>
      <c r="D10794" s="49"/>
      <c r="E10794" s="49"/>
      <c r="F10794" s="49"/>
      <c r="G10794" s="50"/>
      <c r="H10794" s="47"/>
      <c r="I10794" s="47"/>
    </row>
    <row r="10795" spans="2:9" ht="20.100000000000001" hidden="1" customHeight="1" x14ac:dyDescent="0.25">
      <c r="B10795" s="48"/>
      <c r="C10795" s="49"/>
      <c r="D10795" s="49"/>
      <c r="E10795" s="49"/>
      <c r="F10795" s="49"/>
      <c r="G10795" s="50"/>
      <c r="H10795" s="47"/>
      <c r="I10795" s="47"/>
    </row>
    <row r="10796" spans="2:9" ht="20.100000000000001" hidden="1" customHeight="1" x14ac:dyDescent="0.25">
      <c r="B10796" s="48"/>
      <c r="C10796" s="49"/>
      <c r="D10796" s="49"/>
      <c r="E10796" s="49"/>
      <c r="F10796" s="49"/>
      <c r="G10796" s="50"/>
      <c r="H10796" s="47"/>
      <c r="I10796" s="47"/>
    </row>
    <row r="10797" spans="2:9" ht="20.100000000000001" hidden="1" customHeight="1" x14ac:dyDescent="0.25">
      <c r="B10797" s="48"/>
      <c r="C10797" s="49"/>
      <c r="D10797" s="49"/>
      <c r="E10797" s="49"/>
      <c r="F10797" s="49"/>
      <c r="G10797" s="50"/>
      <c r="H10797" s="47"/>
      <c r="I10797" s="47"/>
    </row>
    <row r="10798" spans="2:9" ht="20.100000000000001" hidden="1" customHeight="1" x14ac:dyDescent="0.25">
      <c r="B10798" s="48"/>
      <c r="C10798" s="49"/>
      <c r="D10798" s="49"/>
      <c r="E10798" s="49"/>
      <c r="F10798" s="49"/>
      <c r="G10798" s="50"/>
      <c r="H10798" s="47"/>
      <c r="I10798" s="47"/>
    </row>
    <row r="10799" spans="2:9" ht="20.100000000000001" hidden="1" customHeight="1" x14ac:dyDescent="0.25">
      <c r="B10799" s="48"/>
      <c r="C10799" s="49"/>
      <c r="D10799" s="49"/>
      <c r="E10799" s="49"/>
      <c r="F10799" s="49"/>
      <c r="G10799" s="50"/>
      <c r="H10799" s="47"/>
      <c r="I10799" s="47"/>
    </row>
    <row r="10800" spans="2:9" ht="20.100000000000001" hidden="1" customHeight="1" x14ac:dyDescent="0.25">
      <c r="B10800" s="48"/>
      <c r="C10800" s="49"/>
      <c r="D10800" s="49"/>
      <c r="E10800" s="49"/>
      <c r="F10800" s="49"/>
      <c r="G10800" s="50"/>
      <c r="H10800" s="47"/>
      <c r="I10800" s="47"/>
    </row>
    <row r="10801" spans="2:9" ht="20.100000000000001" hidden="1" customHeight="1" x14ac:dyDescent="0.25">
      <c r="B10801" s="48"/>
      <c r="C10801" s="49"/>
      <c r="D10801" s="49"/>
      <c r="E10801" s="49"/>
      <c r="F10801" s="49"/>
      <c r="G10801" s="50"/>
      <c r="H10801" s="47"/>
      <c r="I10801" s="47"/>
    </row>
    <row r="10802" spans="2:9" ht="20.100000000000001" hidden="1" customHeight="1" x14ac:dyDescent="0.25">
      <c r="B10802" s="48"/>
      <c r="C10802" s="49"/>
      <c r="D10802" s="49"/>
      <c r="E10802" s="49"/>
      <c r="F10802" s="49"/>
      <c r="G10802" s="50"/>
      <c r="H10802" s="47"/>
      <c r="I10802" s="47"/>
    </row>
    <row r="10803" spans="2:9" ht="20.100000000000001" hidden="1" customHeight="1" x14ac:dyDescent="0.25">
      <c r="B10803" s="48"/>
      <c r="C10803" s="49"/>
      <c r="D10803" s="49"/>
      <c r="E10803" s="49"/>
      <c r="F10803" s="49"/>
      <c r="G10803" s="50"/>
      <c r="H10803" s="47"/>
      <c r="I10803" s="47"/>
    </row>
    <row r="10804" spans="2:9" ht="20.100000000000001" hidden="1" customHeight="1" x14ac:dyDescent="0.25">
      <c r="B10804" s="48"/>
      <c r="C10804" s="49"/>
      <c r="D10804" s="49"/>
      <c r="E10804" s="49"/>
      <c r="F10804" s="49"/>
      <c r="G10804" s="50"/>
      <c r="H10804" s="47"/>
      <c r="I10804" s="47"/>
    </row>
    <row r="10805" spans="2:9" ht="20.100000000000001" hidden="1" customHeight="1" x14ac:dyDescent="0.25">
      <c r="B10805" s="48"/>
      <c r="C10805" s="49"/>
      <c r="D10805" s="49"/>
      <c r="E10805" s="49"/>
      <c r="F10805" s="49"/>
      <c r="G10805" s="50"/>
      <c r="H10805" s="47"/>
      <c r="I10805" s="47"/>
    </row>
    <row r="10806" spans="2:9" ht="20.100000000000001" hidden="1" customHeight="1" x14ac:dyDescent="0.25">
      <c r="B10806" s="48"/>
      <c r="C10806" s="49"/>
      <c r="D10806" s="49"/>
      <c r="E10806" s="49"/>
      <c r="F10806" s="49"/>
      <c r="G10806" s="50"/>
      <c r="H10806" s="47"/>
      <c r="I10806" s="47"/>
    </row>
    <row r="10807" spans="2:9" ht="20.100000000000001" hidden="1" customHeight="1" x14ac:dyDescent="0.25">
      <c r="B10807" s="48"/>
      <c r="C10807" s="49"/>
      <c r="D10807" s="49"/>
      <c r="E10807" s="49"/>
      <c r="F10807" s="49"/>
      <c r="G10807" s="50"/>
      <c r="H10807" s="47"/>
      <c r="I10807" s="47"/>
    </row>
    <row r="10808" spans="2:9" ht="20.100000000000001" hidden="1" customHeight="1" x14ac:dyDescent="0.25">
      <c r="B10808" s="48"/>
      <c r="C10808" s="49"/>
      <c r="D10808" s="49"/>
      <c r="E10808" s="49"/>
      <c r="F10808" s="49"/>
      <c r="G10808" s="50"/>
      <c r="H10808" s="47"/>
      <c r="I10808" s="47"/>
    </row>
    <row r="10809" spans="2:9" ht="20.100000000000001" hidden="1" customHeight="1" x14ac:dyDescent="0.25">
      <c r="B10809" s="48"/>
      <c r="C10809" s="49"/>
      <c r="D10809" s="49"/>
      <c r="E10809" s="49"/>
      <c r="F10809" s="49"/>
      <c r="G10809" s="50"/>
      <c r="H10809" s="47"/>
      <c r="I10809" s="47"/>
    </row>
    <row r="10810" spans="2:9" ht="20.100000000000001" hidden="1" customHeight="1" x14ac:dyDescent="0.25">
      <c r="B10810" s="48"/>
      <c r="C10810" s="49"/>
      <c r="D10810" s="49"/>
      <c r="E10810" s="49"/>
      <c r="F10810" s="49"/>
      <c r="G10810" s="50"/>
      <c r="H10810" s="47"/>
      <c r="I10810" s="47"/>
    </row>
    <row r="10811" spans="2:9" ht="20.100000000000001" hidden="1" customHeight="1" x14ac:dyDescent="0.25">
      <c r="B10811" s="48"/>
      <c r="C10811" s="49"/>
      <c r="D10811" s="49"/>
      <c r="E10811" s="49"/>
      <c r="F10811" s="49"/>
      <c r="G10811" s="50"/>
      <c r="H10811" s="47"/>
      <c r="I10811" s="47"/>
    </row>
    <row r="10812" spans="2:9" ht="20.100000000000001" hidden="1" customHeight="1" x14ac:dyDescent="0.25">
      <c r="B10812" s="48"/>
      <c r="C10812" s="49"/>
      <c r="D10812" s="49"/>
      <c r="E10812" s="49"/>
      <c r="F10812" s="49"/>
      <c r="G10812" s="50"/>
      <c r="H10812" s="47"/>
      <c r="I10812" s="47"/>
    </row>
    <row r="10813" spans="2:9" ht="20.100000000000001" hidden="1" customHeight="1" x14ac:dyDescent="0.25">
      <c r="B10813" s="48"/>
      <c r="C10813" s="49"/>
      <c r="D10813" s="49"/>
      <c r="E10813" s="49"/>
      <c r="F10813" s="49"/>
      <c r="G10813" s="50"/>
      <c r="H10813" s="47"/>
      <c r="I10813" s="47"/>
    </row>
    <row r="10814" spans="2:9" ht="20.100000000000001" hidden="1" customHeight="1" x14ac:dyDescent="0.25">
      <c r="B10814" s="48"/>
      <c r="C10814" s="49"/>
      <c r="D10814" s="49"/>
      <c r="E10814" s="49"/>
      <c r="F10814" s="49"/>
      <c r="G10814" s="50"/>
      <c r="H10814" s="47"/>
      <c r="I10814" s="47"/>
    </row>
    <row r="10815" spans="2:9" ht="20.100000000000001" hidden="1" customHeight="1" x14ac:dyDescent="0.25">
      <c r="B10815" s="48"/>
      <c r="C10815" s="49"/>
      <c r="D10815" s="49"/>
      <c r="E10815" s="49"/>
      <c r="F10815" s="49"/>
      <c r="G10815" s="50"/>
      <c r="H10815" s="47"/>
      <c r="I10815" s="47"/>
    </row>
    <row r="10816" spans="2:9" ht="20.100000000000001" hidden="1" customHeight="1" x14ac:dyDescent="0.25">
      <c r="B10816" s="48"/>
      <c r="C10816" s="49"/>
      <c r="D10816" s="49"/>
      <c r="E10816" s="49"/>
      <c r="F10816" s="49"/>
      <c r="G10816" s="50"/>
      <c r="H10816" s="47"/>
      <c r="I10816" s="47"/>
    </row>
    <row r="10817" spans="2:9" ht="20.100000000000001" hidden="1" customHeight="1" x14ac:dyDescent="0.25">
      <c r="B10817" s="48"/>
      <c r="C10817" s="49"/>
      <c r="D10817" s="49"/>
      <c r="E10817" s="49"/>
      <c r="F10817" s="49"/>
      <c r="G10817" s="50"/>
      <c r="H10817" s="47"/>
      <c r="I10817" s="47"/>
    </row>
    <row r="10818" spans="2:9" ht="20.100000000000001" hidden="1" customHeight="1" x14ac:dyDescent="0.25">
      <c r="B10818" s="48"/>
      <c r="C10818" s="49"/>
      <c r="D10818" s="49"/>
      <c r="E10818" s="49"/>
      <c r="F10818" s="49"/>
      <c r="G10818" s="50"/>
      <c r="H10818" s="47"/>
      <c r="I10818" s="47"/>
    </row>
    <row r="10819" spans="2:9" ht="20.100000000000001" hidden="1" customHeight="1" x14ac:dyDescent="0.25">
      <c r="B10819" s="48"/>
      <c r="C10819" s="49"/>
      <c r="D10819" s="49"/>
      <c r="E10819" s="49"/>
      <c r="F10819" s="49"/>
      <c r="G10819" s="50"/>
      <c r="H10819" s="47"/>
      <c r="I10819" s="47"/>
    </row>
    <row r="10820" spans="2:9" ht="20.100000000000001" hidden="1" customHeight="1" x14ac:dyDescent="0.25">
      <c r="B10820" s="48"/>
      <c r="C10820" s="49"/>
      <c r="D10820" s="49"/>
      <c r="E10820" s="49"/>
      <c r="F10820" s="49"/>
      <c r="G10820" s="50"/>
      <c r="H10820" s="47"/>
      <c r="I10820" s="47"/>
    </row>
    <row r="10821" spans="2:9" ht="20.100000000000001" hidden="1" customHeight="1" x14ac:dyDescent="0.25">
      <c r="B10821" s="48"/>
      <c r="C10821" s="49"/>
      <c r="D10821" s="49"/>
      <c r="E10821" s="49"/>
      <c r="F10821" s="49"/>
      <c r="G10821" s="50"/>
      <c r="H10821" s="47"/>
      <c r="I10821" s="47"/>
    </row>
    <row r="10822" spans="2:9" ht="20.100000000000001" hidden="1" customHeight="1" x14ac:dyDescent="0.25">
      <c r="B10822" s="48"/>
      <c r="C10822" s="49"/>
      <c r="D10822" s="49"/>
      <c r="E10822" s="49"/>
      <c r="F10822" s="49"/>
      <c r="G10822" s="50"/>
      <c r="H10822" s="47"/>
      <c r="I10822" s="47"/>
    </row>
    <row r="10823" spans="2:9" ht="20.100000000000001" hidden="1" customHeight="1" x14ac:dyDescent="0.25">
      <c r="B10823" s="48"/>
      <c r="C10823" s="49"/>
      <c r="D10823" s="49"/>
      <c r="E10823" s="49"/>
      <c r="F10823" s="49"/>
      <c r="G10823" s="50"/>
      <c r="H10823" s="47"/>
      <c r="I10823" s="47"/>
    </row>
    <row r="10824" spans="2:9" ht="20.100000000000001" hidden="1" customHeight="1" x14ac:dyDescent="0.25">
      <c r="B10824" s="48"/>
      <c r="C10824" s="49"/>
      <c r="D10824" s="49"/>
      <c r="E10824" s="49"/>
      <c r="F10824" s="49"/>
      <c r="G10824" s="50"/>
      <c r="H10824" s="47"/>
      <c r="I10824" s="47"/>
    </row>
    <row r="10825" spans="2:9" ht="20.100000000000001" hidden="1" customHeight="1" x14ac:dyDescent="0.25">
      <c r="B10825" s="48"/>
      <c r="C10825" s="49"/>
      <c r="D10825" s="49"/>
      <c r="E10825" s="49"/>
      <c r="F10825" s="49"/>
      <c r="G10825" s="50"/>
      <c r="H10825" s="47"/>
      <c r="I10825" s="47"/>
    </row>
    <row r="10826" spans="2:9" ht="20.100000000000001" hidden="1" customHeight="1" x14ac:dyDescent="0.25">
      <c r="B10826" s="48"/>
      <c r="C10826" s="49"/>
      <c r="D10826" s="49"/>
      <c r="E10826" s="49"/>
      <c r="F10826" s="49"/>
      <c r="G10826" s="50"/>
      <c r="H10826" s="47"/>
      <c r="I10826" s="47"/>
    </row>
    <row r="10827" spans="2:9" ht="20.100000000000001" hidden="1" customHeight="1" x14ac:dyDescent="0.25">
      <c r="B10827" s="48"/>
      <c r="C10827" s="49"/>
      <c r="D10827" s="49"/>
      <c r="E10827" s="49"/>
      <c r="F10827" s="49"/>
      <c r="G10827" s="50"/>
      <c r="H10827" s="47"/>
      <c r="I10827" s="47"/>
    </row>
    <row r="10828" spans="2:9" ht="20.100000000000001" hidden="1" customHeight="1" x14ac:dyDescent="0.25">
      <c r="B10828" s="48"/>
      <c r="C10828" s="49"/>
      <c r="D10828" s="49"/>
      <c r="E10828" s="49"/>
      <c r="F10828" s="49"/>
      <c r="G10828" s="50"/>
      <c r="H10828" s="47"/>
      <c r="I10828" s="47"/>
    </row>
    <row r="10829" spans="2:9" ht="20.100000000000001" hidden="1" customHeight="1" x14ac:dyDescent="0.25">
      <c r="B10829" s="48"/>
      <c r="C10829" s="49"/>
      <c r="D10829" s="49"/>
      <c r="E10829" s="49"/>
      <c r="F10829" s="49"/>
      <c r="G10829" s="50"/>
      <c r="H10829" s="47"/>
      <c r="I10829" s="47"/>
    </row>
    <row r="10830" spans="2:9" ht="20.100000000000001" hidden="1" customHeight="1" x14ac:dyDescent="0.25">
      <c r="B10830" s="48"/>
      <c r="C10830" s="49"/>
      <c r="D10830" s="49"/>
      <c r="E10830" s="49"/>
      <c r="F10830" s="49"/>
      <c r="G10830" s="50"/>
      <c r="H10830" s="47"/>
      <c r="I10830" s="47"/>
    </row>
    <row r="10831" spans="2:9" ht="20.100000000000001" hidden="1" customHeight="1" x14ac:dyDescent="0.25">
      <c r="B10831" s="48"/>
      <c r="C10831" s="49"/>
      <c r="D10831" s="49"/>
      <c r="E10831" s="49"/>
      <c r="F10831" s="49"/>
      <c r="G10831" s="50"/>
      <c r="H10831" s="47"/>
      <c r="I10831" s="47"/>
    </row>
    <row r="10832" spans="2:9" ht="20.100000000000001" hidden="1" customHeight="1" x14ac:dyDescent="0.25">
      <c r="B10832" s="48"/>
      <c r="C10832" s="49"/>
      <c r="D10832" s="49"/>
      <c r="E10832" s="49"/>
      <c r="F10832" s="49"/>
      <c r="G10832" s="50"/>
      <c r="H10832" s="47"/>
      <c r="I10832" s="47"/>
    </row>
    <row r="10833" spans="2:9" ht="20.100000000000001" hidden="1" customHeight="1" x14ac:dyDescent="0.25">
      <c r="B10833" s="48"/>
      <c r="C10833" s="49"/>
      <c r="D10833" s="49"/>
      <c r="E10833" s="49"/>
      <c r="F10833" s="49"/>
      <c r="G10833" s="50"/>
      <c r="H10833" s="47"/>
      <c r="I10833" s="47"/>
    </row>
    <row r="10834" spans="2:9" ht="20.100000000000001" hidden="1" customHeight="1" x14ac:dyDescent="0.25">
      <c r="B10834" s="48"/>
      <c r="C10834" s="49"/>
      <c r="D10834" s="49"/>
      <c r="E10834" s="49"/>
      <c r="F10834" s="49"/>
      <c r="G10834" s="50"/>
      <c r="H10834" s="47"/>
      <c r="I10834" s="47"/>
    </row>
    <row r="10835" spans="2:9" ht="20.100000000000001" hidden="1" customHeight="1" x14ac:dyDescent="0.25">
      <c r="B10835" s="48"/>
      <c r="C10835" s="49"/>
      <c r="D10835" s="49"/>
      <c r="E10835" s="49"/>
      <c r="F10835" s="49"/>
      <c r="G10835" s="50"/>
      <c r="H10835" s="47"/>
      <c r="I10835" s="47"/>
    </row>
    <row r="10836" spans="2:9" ht="20.100000000000001" hidden="1" customHeight="1" x14ac:dyDescent="0.25">
      <c r="B10836" s="48"/>
      <c r="C10836" s="49"/>
      <c r="D10836" s="49"/>
      <c r="E10836" s="49"/>
      <c r="F10836" s="49"/>
      <c r="G10836" s="50"/>
      <c r="H10836" s="47"/>
      <c r="I10836" s="47"/>
    </row>
    <row r="10837" spans="2:9" ht="20.100000000000001" hidden="1" customHeight="1" x14ac:dyDescent="0.25">
      <c r="B10837" s="48"/>
      <c r="C10837" s="49"/>
      <c r="D10837" s="49"/>
      <c r="E10837" s="49"/>
      <c r="F10837" s="49"/>
      <c r="G10837" s="50"/>
      <c r="H10837" s="47"/>
      <c r="I10837" s="47"/>
    </row>
    <row r="10838" spans="2:9" ht="20.100000000000001" hidden="1" customHeight="1" x14ac:dyDescent="0.25">
      <c r="B10838" s="48"/>
      <c r="C10838" s="49"/>
      <c r="D10838" s="49"/>
      <c r="E10838" s="49"/>
      <c r="F10838" s="49"/>
      <c r="G10838" s="50"/>
      <c r="H10838" s="47"/>
      <c r="I10838" s="47"/>
    </row>
    <row r="10839" spans="2:9" ht="20.100000000000001" hidden="1" customHeight="1" x14ac:dyDescent="0.25">
      <c r="B10839" s="48"/>
      <c r="C10839" s="49"/>
      <c r="D10839" s="49"/>
      <c r="E10839" s="49"/>
      <c r="F10839" s="49"/>
      <c r="G10839" s="50"/>
      <c r="H10839" s="47"/>
      <c r="I10839" s="47"/>
    </row>
    <row r="10840" spans="2:9" ht="20.100000000000001" hidden="1" customHeight="1" x14ac:dyDescent="0.25">
      <c r="B10840" s="48"/>
      <c r="C10840" s="49"/>
      <c r="D10840" s="49"/>
      <c r="E10840" s="49"/>
      <c r="F10840" s="49"/>
      <c r="G10840" s="50"/>
      <c r="H10840" s="47"/>
      <c r="I10840" s="47"/>
    </row>
    <row r="10841" spans="2:9" ht="20.100000000000001" hidden="1" customHeight="1" x14ac:dyDescent="0.25">
      <c r="B10841" s="48"/>
      <c r="C10841" s="49"/>
      <c r="D10841" s="49"/>
      <c r="E10841" s="49"/>
      <c r="F10841" s="49"/>
      <c r="G10841" s="50"/>
      <c r="H10841" s="47"/>
      <c r="I10841" s="47"/>
    </row>
    <row r="10842" spans="2:9" ht="20.100000000000001" hidden="1" customHeight="1" x14ac:dyDescent="0.25">
      <c r="B10842" s="48"/>
      <c r="C10842" s="49"/>
      <c r="D10842" s="49"/>
      <c r="E10842" s="49"/>
      <c r="F10842" s="49"/>
      <c r="G10842" s="50"/>
      <c r="H10842" s="47"/>
      <c r="I10842" s="47"/>
    </row>
    <row r="10843" spans="2:9" ht="20.100000000000001" hidden="1" customHeight="1" x14ac:dyDescent="0.25">
      <c r="B10843" s="48"/>
      <c r="C10843" s="49"/>
      <c r="D10843" s="49"/>
      <c r="E10843" s="49"/>
      <c r="F10843" s="49"/>
      <c r="G10843" s="50"/>
      <c r="H10843" s="47"/>
      <c r="I10843" s="47"/>
    </row>
    <row r="10844" spans="2:9" ht="20.100000000000001" hidden="1" customHeight="1" x14ac:dyDescent="0.25">
      <c r="B10844" s="48"/>
      <c r="C10844" s="49"/>
      <c r="D10844" s="49"/>
      <c r="E10844" s="49"/>
      <c r="F10844" s="49"/>
      <c r="G10844" s="50"/>
      <c r="H10844" s="47"/>
      <c r="I10844" s="47"/>
    </row>
    <row r="10845" spans="2:9" ht="20.100000000000001" hidden="1" customHeight="1" x14ac:dyDescent="0.25">
      <c r="B10845" s="48"/>
      <c r="C10845" s="49"/>
      <c r="D10845" s="49"/>
      <c r="E10845" s="49"/>
      <c r="F10845" s="49"/>
      <c r="G10845" s="50"/>
      <c r="H10845" s="47"/>
      <c r="I10845" s="47"/>
    </row>
    <row r="10846" spans="2:9" ht="20.100000000000001" hidden="1" customHeight="1" x14ac:dyDescent="0.25">
      <c r="B10846" s="48"/>
      <c r="C10846" s="49"/>
      <c r="D10846" s="49"/>
      <c r="E10846" s="49"/>
      <c r="F10846" s="49"/>
      <c r="G10846" s="50"/>
      <c r="H10846" s="47"/>
      <c r="I10846" s="47"/>
    </row>
    <row r="10847" spans="2:9" ht="20.100000000000001" hidden="1" customHeight="1" x14ac:dyDescent="0.25">
      <c r="B10847" s="48"/>
      <c r="C10847" s="49"/>
      <c r="D10847" s="49"/>
      <c r="E10847" s="49"/>
      <c r="F10847" s="49"/>
      <c r="G10847" s="50"/>
      <c r="H10847" s="47"/>
      <c r="I10847" s="47"/>
    </row>
    <row r="10848" spans="2:9" ht="20.100000000000001" hidden="1" customHeight="1" x14ac:dyDescent="0.25">
      <c r="B10848" s="48"/>
      <c r="C10848" s="49"/>
      <c r="D10848" s="49"/>
      <c r="E10848" s="49"/>
      <c r="F10848" s="49"/>
      <c r="G10848" s="50"/>
      <c r="H10848" s="47"/>
      <c r="I10848" s="47"/>
    </row>
    <row r="10849" spans="2:9" ht="20.100000000000001" hidden="1" customHeight="1" x14ac:dyDescent="0.25">
      <c r="B10849" s="48"/>
      <c r="C10849" s="49"/>
      <c r="D10849" s="49"/>
      <c r="E10849" s="49"/>
      <c r="F10849" s="49"/>
      <c r="G10849" s="50"/>
      <c r="H10849" s="47"/>
      <c r="I10849" s="47"/>
    </row>
    <row r="10850" spans="2:9" ht="20.100000000000001" hidden="1" customHeight="1" x14ac:dyDescent="0.25">
      <c r="B10850" s="48"/>
      <c r="C10850" s="49"/>
      <c r="D10850" s="49"/>
      <c r="E10850" s="49"/>
      <c r="F10850" s="49"/>
      <c r="G10850" s="50"/>
      <c r="H10850" s="47"/>
      <c r="I10850" s="47"/>
    </row>
    <row r="10851" spans="2:9" ht="20.100000000000001" hidden="1" customHeight="1" x14ac:dyDescent="0.25">
      <c r="B10851" s="48"/>
      <c r="C10851" s="49"/>
      <c r="D10851" s="49"/>
      <c r="E10851" s="49"/>
      <c r="F10851" s="49"/>
      <c r="G10851" s="50"/>
      <c r="H10851" s="47"/>
      <c r="I10851" s="47"/>
    </row>
    <row r="10852" spans="2:9" ht="20.100000000000001" hidden="1" customHeight="1" x14ac:dyDescent="0.25">
      <c r="B10852" s="48"/>
      <c r="C10852" s="49"/>
      <c r="D10852" s="49"/>
      <c r="E10852" s="49"/>
      <c r="F10852" s="49"/>
      <c r="G10852" s="50"/>
      <c r="H10852" s="47"/>
      <c r="I10852" s="47"/>
    </row>
    <row r="10853" spans="2:9" ht="20.100000000000001" hidden="1" customHeight="1" x14ac:dyDescent="0.25">
      <c r="B10853" s="48"/>
      <c r="C10853" s="49"/>
      <c r="D10853" s="49"/>
      <c r="E10853" s="49"/>
      <c r="F10853" s="49"/>
      <c r="G10853" s="50"/>
      <c r="H10853" s="47"/>
      <c r="I10853" s="47"/>
    </row>
    <row r="10854" spans="2:9" ht="20.100000000000001" hidden="1" customHeight="1" x14ac:dyDescent="0.25">
      <c r="B10854" s="48"/>
      <c r="C10854" s="49"/>
      <c r="D10854" s="49"/>
      <c r="E10854" s="49"/>
      <c r="F10854" s="49"/>
      <c r="G10854" s="50"/>
      <c r="H10854" s="47"/>
      <c r="I10854" s="47"/>
    </row>
    <row r="10855" spans="2:9" ht="20.100000000000001" hidden="1" customHeight="1" x14ac:dyDescent="0.25">
      <c r="B10855" s="48"/>
      <c r="C10855" s="49"/>
      <c r="D10855" s="49"/>
      <c r="E10855" s="49"/>
      <c r="F10855" s="49"/>
      <c r="G10855" s="50"/>
      <c r="H10855" s="47"/>
      <c r="I10855" s="47"/>
    </row>
    <row r="10856" spans="2:9" ht="20.100000000000001" hidden="1" customHeight="1" x14ac:dyDescent="0.25">
      <c r="B10856" s="48"/>
      <c r="C10856" s="49"/>
      <c r="D10856" s="49"/>
      <c r="E10856" s="49"/>
      <c r="F10856" s="49"/>
      <c r="G10856" s="50"/>
      <c r="H10856" s="47"/>
      <c r="I10856" s="47"/>
    </row>
    <row r="10857" spans="2:9" ht="20.100000000000001" hidden="1" customHeight="1" x14ac:dyDescent="0.25">
      <c r="B10857" s="48"/>
      <c r="C10857" s="49"/>
      <c r="D10857" s="49"/>
      <c r="E10857" s="49"/>
      <c r="F10857" s="49"/>
      <c r="G10857" s="50"/>
      <c r="H10857" s="47"/>
      <c r="I10857" s="47"/>
    </row>
    <row r="10858" spans="2:9" ht="20.100000000000001" hidden="1" customHeight="1" x14ac:dyDescent="0.25">
      <c r="B10858" s="48"/>
      <c r="C10858" s="49"/>
      <c r="D10858" s="49"/>
      <c r="E10858" s="49"/>
      <c r="F10858" s="49"/>
      <c r="G10858" s="50"/>
      <c r="H10858" s="47"/>
      <c r="I10858" s="47"/>
    </row>
    <row r="10859" spans="2:9" ht="20.100000000000001" hidden="1" customHeight="1" x14ac:dyDescent="0.25">
      <c r="B10859" s="48"/>
      <c r="C10859" s="49"/>
      <c r="D10859" s="49"/>
      <c r="E10859" s="49"/>
      <c r="F10859" s="49"/>
      <c r="G10859" s="50"/>
      <c r="H10859" s="47"/>
      <c r="I10859" s="47"/>
    </row>
    <row r="10860" spans="2:9" ht="20.100000000000001" hidden="1" customHeight="1" x14ac:dyDescent="0.25">
      <c r="B10860" s="48"/>
      <c r="C10860" s="49"/>
      <c r="D10860" s="49"/>
      <c r="E10860" s="49"/>
      <c r="F10860" s="49"/>
      <c r="G10860" s="50"/>
      <c r="H10860" s="47"/>
      <c r="I10860" s="47"/>
    </row>
    <row r="10861" spans="2:9" ht="20.100000000000001" hidden="1" customHeight="1" x14ac:dyDescent="0.25">
      <c r="B10861" s="48"/>
      <c r="C10861" s="49"/>
      <c r="D10861" s="49"/>
      <c r="E10861" s="49"/>
      <c r="F10861" s="49"/>
      <c r="G10861" s="50"/>
      <c r="H10861" s="47"/>
      <c r="I10861" s="47"/>
    </row>
    <row r="10862" spans="2:9" ht="20.100000000000001" hidden="1" customHeight="1" x14ac:dyDescent="0.25">
      <c r="B10862" s="48"/>
      <c r="C10862" s="49"/>
      <c r="D10862" s="49"/>
      <c r="E10862" s="49"/>
      <c r="F10862" s="49"/>
      <c r="G10862" s="50"/>
      <c r="H10862" s="47"/>
      <c r="I10862" s="47"/>
    </row>
    <row r="10863" spans="2:9" ht="20.100000000000001" hidden="1" customHeight="1" x14ac:dyDescent="0.25">
      <c r="B10863" s="48"/>
      <c r="C10863" s="49"/>
      <c r="D10863" s="49"/>
      <c r="E10863" s="49"/>
      <c r="F10863" s="49"/>
      <c r="G10863" s="50"/>
      <c r="H10863" s="47"/>
      <c r="I10863" s="47"/>
    </row>
    <row r="10864" spans="2:9" ht="20.100000000000001" hidden="1" customHeight="1" x14ac:dyDescent="0.25">
      <c r="B10864" s="48"/>
      <c r="C10864" s="49"/>
      <c r="D10864" s="49"/>
      <c r="E10864" s="49"/>
      <c r="F10864" s="49"/>
      <c r="G10864" s="50"/>
      <c r="H10864" s="47"/>
      <c r="I10864" s="47"/>
    </row>
    <row r="10865" spans="2:9" ht="20.100000000000001" hidden="1" customHeight="1" x14ac:dyDescent="0.25">
      <c r="B10865" s="48"/>
      <c r="C10865" s="49"/>
      <c r="D10865" s="49"/>
      <c r="E10865" s="49"/>
      <c r="F10865" s="49"/>
      <c r="G10865" s="50"/>
      <c r="H10865" s="47"/>
      <c r="I10865" s="47"/>
    </row>
    <row r="10866" spans="2:9" ht="20.100000000000001" hidden="1" customHeight="1" x14ac:dyDescent="0.25">
      <c r="B10866" s="48"/>
      <c r="C10866" s="49"/>
      <c r="D10866" s="49"/>
      <c r="E10866" s="49"/>
      <c r="F10866" s="49"/>
      <c r="G10866" s="50"/>
      <c r="H10866" s="47"/>
      <c r="I10866" s="47"/>
    </row>
    <row r="10867" spans="2:9" ht="20.100000000000001" hidden="1" customHeight="1" x14ac:dyDescent="0.25">
      <c r="B10867" s="48"/>
      <c r="C10867" s="49"/>
      <c r="D10867" s="49"/>
      <c r="E10867" s="49"/>
      <c r="F10867" s="49"/>
      <c r="G10867" s="50"/>
      <c r="H10867" s="47"/>
      <c r="I10867" s="47"/>
    </row>
    <row r="10868" spans="2:9" ht="20.100000000000001" hidden="1" customHeight="1" x14ac:dyDescent="0.25">
      <c r="B10868" s="48"/>
      <c r="C10868" s="49"/>
      <c r="D10868" s="49"/>
      <c r="E10868" s="49"/>
      <c r="F10868" s="49"/>
      <c r="G10868" s="50"/>
      <c r="H10868" s="47"/>
      <c r="I10868" s="47"/>
    </row>
    <row r="10869" spans="2:9" ht="20.100000000000001" hidden="1" customHeight="1" x14ac:dyDescent="0.25">
      <c r="B10869" s="48"/>
      <c r="C10869" s="49"/>
      <c r="D10869" s="49"/>
      <c r="E10869" s="49"/>
      <c r="F10869" s="49"/>
      <c r="G10869" s="50"/>
      <c r="H10869" s="47"/>
      <c r="I10869" s="47"/>
    </row>
    <row r="10870" spans="2:9" ht="20.100000000000001" hidden="1" customHeight="1" x14ac:dyDescent="0.25">
      <c r="B10870" s="48"/>
      <c r="C10870" s="49"/>
      <c r="D10870" s="49"/>
      <c r="E10870" s="49"/>
      <c r="F10870" s="49"/>
      <c r="G10870" s="50"/>
      <c r="H10870" s="47"/>
      <c r="I10870" s="47"/>
    </row>
    <row r="10871" spans="2:9" ht="20.100000000000001" hidden="1" customHeight="1" x14ac:dyDescent="0.25">
      <c r="B10871" s="48"/>
      <c r="C10871" s="49"/>
      <c r="D10871" s="49"/>
      <c r="E10871" s="49"/>
      <c r="F10871" s="49"/>
      <c r="G10871" s="50"/>
      <c r="H10871" s="47"/>
      <c r="I10871" s="47"/>
    </row>
    <row r="10872" spans="2:9" ht="20.100000000000001" hidden="1" customHeight="1" x14ac:dyDescent="0.25">
      <c r="B10872" s="48"/>
      <c r="C10872" s="49"/>
      <c r="D10872" s="49"/>
      <c r="E10872" s="49"/>
      <c r="F10872" s="49"/>
      <c r="G10872" s="50"/>
      <c r="H10872" s="47"/>
      <c r="I10872" s="47"/>
    </row>
    <row r="10873" spans="2:9" ht="20.100000000000001" hidden="1" customHeight="1" x14ac:dyDescent="0.25">
      <c r="B10873" s="48"/>
      <c r="C10873" s="49"/>
      <c r="D10873" s="49"/>
      <c r="E10873" s="49"/>
      <c r="F10873" s="49"/>
      <c r="G10873" s="50"/>
      <c r="H10873" s="47"/>
      <c r="I10873" s="47"/>
    </row>
    <row r="10874" spans="2:9" ht="20.100000000000001" hidden="1" customHeight="1" x14ac:dyDescent="0.25">
      <c r="B10874" s="48"/>
      <c r="C10874" s="49"/>
      <c r="D10874" s="49"/>
      <c r="E10874" s="49"/>
      <c r="F10874" s="49"/>
      <c r="G10874" s="50"/>
      <c r="H10874" s="47"/>
      <c r="I10874" s="47"/>
    </row>
    <row r="10875" spans="2:9" ht="20.100000000000001" hidden="1" customHeight="1" x14ac:dyDescent="0.25">
      <c r="B10875" s="48"/>
      <c r="C10875" s="49"/>
      <c r="D10875" s="49"/>
      <c r="E10875" s="49"/>
      <c r="F10875" s="49"/>
      <c r="G10875" s="50"/>
      <c r="H10875" s="47"/>
      <c r="I10875" s="47"/>
    </row>
    <row r="10876" spans="2:9" ht="20.100000000000001" hidden="1" customHeight="1" x14ac:dyDescent="0.25">
      <c r="B10876" s="48"/>
      <c r="C10876" s="49"/>
      <c r="D10876" s="49"/>
      <c r="E10876" s="49"/>
      <c r="F10876" s="49"/>
      <c r="G10876" s="50"/>
      <c r="H10876" s="47"/>
      <c r="I10876" s="47"/>
    </row>
    <row r="10877" spans="2:9" ht="20.100000000000001" hidden="1" customHeight="1" x14ac:dyDescent="0.25">
      <c r="B10877" s="48"/>
      <c r="C10877" s="49"/>
      <c r="D10877" s="49"/>
      <c r="E10877" s="49"/>
      <c r="F10877" s="49"/>
      <c r="G10877" s="50"/>
      <c r="H10877" s="47"/>
      <c r="I10877" s="47"/>
    </row>
    <row r="10878" spans="2:9" ht="20.100000000000001" hidden="1" customHeight="1" x14ac:dyDescent="0.25">
      <c r="B10878" s="48"/>
      <c r="C10878" s="49"/>
      <c r="D10878" s="49"/>
      <c r="E10878" s="49"/>
      <c r="F10878" s="49"/>
      <c r="G10878" s="50"/>
      <c r="H10878" s="47"/>
      <c r="I10878" s="47"/>
    </row>
    <row r="10879" spans="2:9" ht="20.100000000000001" hidden="1" customHeight="1" x14ac:dyDescent="0.25">
      <c r="B10879" s="48"/>
      <c r="C10879" s="49"/>
      <c r="D10879" s="49"/>
      <c r="E10879" s="49"/>
      <c r="F10879" s="49"/>
      <c r="G10879" s="50"/>
      <c r="H10879" s="47"/>
      <c r="I10879" s="47"/>
    </row>
    <row r="10880" spans="2:9" ht="20.100000000000001" hidden="1" customHeight="1" x14ac:dyDescent="0.25">
      <c r="B10880" s="48"/>
      <c r="C10880" s="49"/>
      <c r="D10880" s="49"/>
      <c r="E10880" s="49"/>
      <c r="F10880" s="49"/>
      <c r="G10880" s="50"/>
      <c r="H10880" s="47"/>
      <c r="I10880" s="47"/>
    </row>
    <row r="10881" spans="2:9" ht="20.100000000000001" hidden="1" customHeight="1" x14ac:dyDescent="0.25">
      <c r="B10881" s="48"/>
      <c r="C10881" s="49"/>
      <c r="D10881" s="49"/>
      <c r="E10881" s="49"/>
      <c r="F10881" s="49"/>
      <c r="G10881" s="50"/>
      <c r="H10881" s="47"/>
      <c r="I10881" s="47"/>
    </row>
    <row r="10882" spans="2:9" ht="20.100000000000001" hidden="1" customHeight="1" x14ac:dyDescent="0.25">
      <c r="B10882" s="48"/>
      <c r="C10882" s="49"/>
      <c r="D10882" s="49"/>
      <c r="E10882" s="49"/>
      <c r="F10882" s="49"/>
      <c r="G10882" s="50"/>
      <c r="H10882" s="47"/>
      <c r="I10882" s="47"/>
    </row>
    <row r="10883" spans="2:9" ht="20.100000000000001" hidden="1" customHeight="1" x14ac:dyDescent="0.25">
      <c r="B10883" s="48"/>
      <c r="C10883" s="49"/>
      <c r="D10883" s="49"/>
      <c r="E10883" s="49"/>
      <c r="F10883" s="49"/>
      <c r="G10883" s="50"/>
      <c r="H10883" s="47"/>
      <c r="I10883" s="47"/>
    </row>
    <row r="10884" spans="2:9" ht="20.100000000000001" hidden="1" customHeight="1" x14ac:dyDescent="0.25">
      <c r="B10884" s="48"/>
      <c r="C10884" s="49"/>
      <c r="D10884" s="49"/>
      <c r="E10884" s="49"/>
      <c r="F10884" s="49"/>
      <c r="G10884" s="50"/>
      <c r="H10884" s="47"/>
      <c r="I10884" s="47"/>
    </row>
    <row r="10885" spans="2:9" ht="20.100000000000001" hidden="1" customHeight="1" x14ac:dyDescent="0.25">
      <c r="B10885" s="48"/>
      <c r="C10885" s="49"/>
      <c r="D10885" s="49"/>
      <c r="E10885" s="49"/>
      <c r="F10885" s="49"/>
      <c r="G10885" s="50"/>
      <c r="H10885" s="47"/>
      <c r="I10885" s="47"/>
    </row>
    <row r="10886" spans="2:9" ht="20.100000000000001" hidden="1" customHeight="1" x14ac:dyDescent="0.25">
      <c r="B10886" s="48"/>
      <c r="C10886" s="49"/>
      <c r="D10886" s="49"/>
      <c r="E10886" s="49"/>
      <c r="F10886" s="49"/>
      <c r="G10886" s="50"/>
      <c r="H10886" s="47"/>
      <c r="I10886" s="47"/>
    </row>
    <row r="10887" spans="2:9" ht="20.100000000000001" hidden="1" customHeight="1" x14ac:dyDescent="0.25">
      <c r="B10887" s="48"/>
      <c r="C10887" s="49"/>
      <c r="D10887" s="49"/>
      <c r="E10887" s="49"/>
      <c r="F10887" s="49"/>
      <c r="G10887" s="50"/>
      <c r="H10887" s="47"/>
      <c r="I10887" s="47"/>
    </row>
    <row r="10888" spans="2:9" ht="20.100000000000001" hidden="1" customHeight="1" x14ac:dyDescent="0.25">
      <c r="B10888" s="48"/>
      <c r="C10888" s="49"/>
      <c r="D10888" s="49"/>
      <c r="E10888" s="49"/>
      <c r="F10888" s="49"/>
      <c r="G10888" s="50"/>
      <c r="H10888" s="47"/>
      <c r="I10888" s="47"/>
    </row>
    <row r="10889" spans="2:9" ht="20.100000000000001" hidden="1" customHeight="1" x14ac:dyDescent="0.25">
      <c r="B10889" s="48"/>
      <c r="C10889" s="49"/>
      <c r="D10889" s="49"/>
      <c r="E10889" s="49"/>
      <c r="F10889" s="49"/>
      <c r="G10889" s="50"/>
      <c r="H10889" s="47"/>
      <c r="I10889" s="47"/>
    </row>
    <row r="10890" spans="2:9" ht="20.100000000000001" hidden="1" customHeight="1" x14ac:dyDescent="0.25">
      <c r="B10890" s="48"/>
      <c r="C10890" s="49"/>
      <c r="D10890" s="49"/>
      <c r="E10890" s="49"/>
      <c r="F10890" s="49"/>
      <c r="G10890" s="50"/>
      <c r="H10890" s="47"/>
      <c r="I10890" s="47"/>
    </row>
    <row r="10891" spans="2:9" ht="20.100000000000001" hidden="1" customHeight="1" x14ac:dyDescent="0.25">
      <c r="B10891" s="48"/>
      <c r="C10891" s="49"/>
      <c r="D10891" s="49"/>
      <c r="E10891" s="49"/>
      <c r="F10891" s="49"/>
      <c r="G10891" s="50"/>
      <c r="H10891" s="47"/>
      <c r="I10891" s="47"/>
    </row>
    <row r="10892" spans="2:9" ht="20.100000000000001" hidden="1" customHeight="1" x14ac:dyDescent="0.25">
      <c r="B10892" s="48"/>
      <c r="C10892" s="49"/>
      <c r="D10892" s="49"/>
      <c r="E10892" s="49"/>
      <c r="F10892" s="49"/>
      <c r="G10892" s="50"/>
      <c r="H10892" s="47"/>
      <c r="I10892" s="47"/>
    </row>
    <row r="10893" spans="2:9" ht="20.100000000000001" hidden="1" customHeight="1" x14ac:dyDescent="0.25">
      <c r="B10893" s="48"/>
      <c r="C10893" s="49"/>
      <c r="D10893" s="49"/>
      <c r="E10893" s="49"/>
      <c r="F10893" s="49"/>
      <c r="G10893" s="50"/>
      <c r="H10893" s="47"/>
      <c r="I10893" s="47"/>
    </row>
    <row r="10894" spans="2:9" ht="20.100000000000001" hidden="1" customHeight="1" x14ac:dyDescent="0.25">
      <c r="B10894" s="48"/>
      <c r="C10894" s="49"/>
      <c r="D10894" s="49"/>
      <c r="E10894" s="49"/>
      <c r="F10894" s="49"/>
      <c r="G10894" s="50"/>
      <c r="H10894" s="47"/>
      <c r="I10894" s="47"/>
    </row>
    <row r="10895" spans="2:9" ht="20.100000000000001" hidden="1" customHeight="1" x14ac:dyDescent="0.25">
      <c r="B10895" s="48"/>
      <c r="C10895" s="49"/>
      <c r="D10895" s="49"/>
      <c r="E10895" s="49"/>
      <c r="F10895" s="49"/>
      <c r="G10895" s="50"/>
      <c r="H10895" s="47"/>
      <c r="I10895" s="47"/>
    </row>
    <row r="10896" spans="2:9" ht="20.100000000000001" hidden="1" customHeight="1" x14ac:dyDescent="0.25">
      <c r="B10896" s="48"/>
      <c r="C10896" s="49"/>
      <c r="D10896" s="49"/>
      <c r="E10896" s="49"/>
      <c r="F10896" s="49"/>
      <c r="G10896" s="50"/>
      <c r="H10896" s="47"/>
      <c r="I10896" s="47"/>
    </row>
    <row r="10897" spans="2:9" ht="20.100000000000001" hidden="1" customHeight="1" x14ac:dyDescent="0.25">
      <c r="B10897" s="48"/>
      <c r="C10897" s="49"/>
      <c r="D10897" s="49"/>
      <c r="E10897" s="49"/>
      <c r="F10897" s="49"/>
      <c r="G10897" s="50"/>
      <c r="H10897" s="47"/>
      <c r="I10897" s="47"/>
    </row>
    <row r="10898" spans="2:9" ht="20.100000000000001" hidden="1" customHeight="1" x14ac:dyDescent="0.25">
      <c r="B10898" s="48"/>
      <c r="C10898" s="49"/>
      <c r="D10898" s="49"/>
      <c r="E10898" s="49"/>
      <c r="F10898" s="49"/>
      <c r="G10898" s="50"/>
      <c r="H10898" s="47"/>
      <c r="I10898" s="47"/>
    </row>
    <row r="10899" spans="2:9" ht="20.100000000000001" hidden="1" customHeight="1" x14ac:dyDescent="0.25">
      <c r="B10899" s="48"/>
      <c r="C10899" s="49"/>
      <c r="D10899" s="49"/>
      <c r="E10899" s="49"/>
      <c r="F10899" s="49"/>
      <c r="G10899" s="50"/>
      <c r="H10899" s="47"/>
      <c r="I10899" s="47"/>
    </row>
    <row r="10900" spans="2:9" ht="20.100000000000001" hidden="1" customHeight="1" x14ac:dyDescent="0.25">
      <c r="B10900" s="48"/>
      <c r="C10900" s="49"/>
      <c r="D10900" s="49"/>
      <c r="E10900" s="49"/>
      <c r="F10900" s="49"/>
      <c r="G10900" s="50"/>
      <c r="H10900" s="47"/>
      <c r="I10900" s="47"/>
    </row>
    <row r="10901" spans="2:9" ht="20.100000000000001" hidden="1" customHeight="1" x14ac:dyDescent="0.25">
      <c r="B10901" s="48"/>
      <c r="C10901" s="49"/>
      <c r="D10901" s="49"/>
      <c r="E10901" s="49"/>
      <c r="F10901" s="49"/>
      <c r="G10901" s="50"/>
      <c r="H10901" s="47"/>
      <c r="I10901" s="47"/>
    </row>
    <row r="10902" spans="2:9" ht="20.100000000000001" hidden="1" customHeight="1" x14ac:dyDescent="0.25">
      <c r="B10902" s="48"/>
      <c r="C10902" s="49"/>
      <c r="D10902" s="49"/>
      <c r="E10902" s="49"/>
      <c r="F10902" s="49"/>
      <c r="G10902" s="50"/>
      <c r="H10902" s="47"/>
      <c r="I10902" s="47"/>
    </row>
    <row r="10903" spans="2:9" ht="20.100000000000001" hidden="1" customHeight="1" x14ac:dyDescent="0.25">
      <c r="B10903" s="48"/>
      <c r="C10903" s="49"/>
      <c r="D10903" s="49"/>
      <c r="E10903" s="49"/>
      <c r="F10903" s="49"/>
      <c r="G10903" s="50"/>
      <c r="H10903" s="47"/>
      <c r="I10903" s="47"/>
    </row>
    <row r="10904" spans="2:9" ht="20.100000000000001" hidden="1" customHeight="1" x14ac:dyDescent="0.25">
      <c r="B10904" s="48"/>
      <c r="C10904" s="49"/>
      <c r="D10904" s="49"/>
      <c r="E10904" s="49"/>
      <c r="F10904" s="49"/>
      <c r="G10904" s="50"/>
      <c r="H10904" s="47"/>
      <c r="I10904" s="47"/>
    </row>
    <row r="10905" spans="2:9" ht="20.100000000000001" hidden="1" customHeight="1" x14ac:dyDescent="0.25">
      <c r="B10905" s="48"/>
      <c r="C10905" s="49"/>
      <c r="D10905" s="49"/>
      <c r="E10905" s="49"/>
      <c r="F10905" s="49"/>
      <c r="G10905" s="50"/>
      <c r="H10905" s="47"/>
      <c r="I10905" s="47"/>
    </row>
    <row r="10906" spans="2:9" ht="20.100000000000001" hidden="1" customHeight="1" x14ac:dyDescent="0.25">
      <c r="B10906" s="48"/>
      <c r="C10906" s="49"/>
      <c r="D10906" s="49"/>
      <c r="E10906" s="49"/>
      <c r="F10906" s="49"/>
      <c r="G10906" s="50"/>
      <c r="H10906" s="47"/>
      <c r="I10906" s="47"/>
    </row>
    <row r="10907" spans="2:9" ht="20.100000000000001" hidden="1" customHeight="1" x14ac:dyDescent="0.25">
      <c r="B10907" s="48"/>
      <c r="C10907" s="49"/>
      <c r="D10907" s="49"/>
      <c r="E10907" s="49"/>
      <c r="F10907" s="49"/>
      <c r="G10907" s="50"/>
      <c r="H10907" s="47"/>
      <c r="I10907" s="47"/>
    </row>
    <row r="10908" spans="2:9" ht="20.100000000000001" hidden="1" customHeight="1" x14ac:dyDescent="0.25">
      <c r="B10908" s="48"/>
      <c r="C10908" s="49"/>
      <c r="D10908" s="49"/>
      <c r="E10908" s="49"/>
      <c r="F10908" s="49"/>
      <c r="G10908" s="50"/>
      <c r="H10908" s="47"/>
      <c r="I10908" s="47"/>
    </row>
    <row r="10909" spans="2:9" ht="20.100000000000001" hidden="1" customHeight="1" x14ac:dyDescent="0.25">
      <c r="B10909" s="48"/>
      <c r="C10909" s="49"/>
      <c r="D10909" s="49"/>
      <c r="E10909" s="49"/>
      <c r="F10909" s="49"/>
      <c r="G10909" s="50"/>
      <c r="H10909" s="47"/>
      <c r="I10909" s="47"/>
    </row>
    <row r="10910" spans="2:9" ht="20.100000000000001" hidden="1" customHeight="1" x14ac:dyDescent="0.25">
      <c r="B10910" s="48"/>
      <c r="C10910" s="49"/>
      <c r="D10910" s="49"/>
      <c r="E10910" s="49"/>
      <c r="F10910" s="49"/>
      <c r="G10910" s="50"/>
      <c r="H10910" s="47"/>
      <c r="I10910" s="47"/>
    </row>
    <row r="10911" spans="2:9" ht="20.100000000000001" hidden="1" customHeight="1" x14ac:dyDescent="0.25">
      <c r="B10911" s="48"/>
      <c r="C10911" s="49"/>
      <c r="D10911" s="49"/>
      <c r="E10911" s="49"/>
      <c r="F10911" s="49"/>
      <c r="G10911" s="50"/>
      <c r="H10911" s="47"/>
      <c r="I10911" s="47"/>
    </row>
    <row r="10912" spans="2:9" ht="20.100000000000001" hidden="1" customHeight="1" x14ac:dyDescent="0.25">
      <c r="B10912" s="48"/>
      <c r="C10912" s="49"/>
      <c r="D10912" s="49"/>
      <c r="E10912" s="49"/>
      <c r="F10912" s="49"/>
      <c r="G10912" s="50"/>
      <c r="H10912" s="47"/>
      <c r="I10912" s="47"/>
    </row>
    <row r="10913" spans="2:9" ht="20.100000000000001" hidden="1" customHeight="1" x14ac:dyDescent="0.25">
      <c r="B10913" s="48"/>
      <c r="C10913" s="49"/>
      <c r="D10913" s="49"/>
      <c r="E10913" s="49"/>
      <c r="F10913" s="49"/>
      <c r="G10913" s="50"/>
      <c r="H10913" s="47"/>
      <c r="I10913" s="47"/>
    </row>
    <row r="10914" spans="2:9" ht="20.100000000000001" hidden="1" customHeight="1" x14ac:dyDescent="0.25">
      <c r="B10914" s="48"/>
      <c r="C10914" s="49"/>
      <c r="D10914" s="49"/>
      <c r="E10914" s="49"/>
      <c r="F10914" s="49"/>
      <c r="G10914" s="50"/>
      <c r="H10914" s="47"/>
      <c r="I10914" s="47"/>
    </row>
    <row r="10915" spans="2:9" ht="20.100000000000001" hidden="1" customHeight="1" x14ac:dyDescent="0.25">
      <c r="B10915" s="48"/>
      <c r="C10915" s="49"/>
      <c r="D10915" s="49"/>
      <c r="E10915" s="49"/>
      <c r="F10915" s="49"/>
      <c r="G10915" s="50"/>
      <c r="H10915" s="47"/>
      <c r="I10915" s="47"/>
    </row>
    <row r="10916" spans="2:9" ht="20.100000000000001" hidden="1" customHeight="1" x14ac:dyDescent="0.25">
      <c r="B10916" s="48"/>
      <c r="C10916" s="49"/>
      <c r="D10916" s="49"/>
      <c r="E10916" s="49"/>
      <c r="F10916" s="49"/>
      <c r="G10916" s="50"/>
      <c r="H10916" s="47"/>
      <c r="I10916" s="47"/>
    </row>
    <row r="10917" spans="2:9" ht="20.100000000000001" hidden="1" customHeight="1" x14ac:dyDescent="0.25">
      <c r="B10917" s="48"/>
      <c r="C10917" s="49"/>
      <c r="D10917" s="49"/>
      <c r="E10917" s="49"/>
      <c r="F10917" s="49"/>
      <c r="G10917" s="50"/>
      <c r="H10917" s="47"/>
      <c r="I10917" s="47"/>
    </row>
    <row r="10918" spans="2:9" ht="20.100000000000001" hidden="1" customHeight="1" x14ac:dyDescent="0.25">
      <c r="B10918" s="48"/>
      <c r="C10918" s="49"/>
      <c r="D10918" s="49"/>
      <c r="E10918" s="49"/>
      <c r="F10918" s="49"/>
      <c r="G10918" s="50"/>
      <c r="H10918" s="47"/>
      <c r="I10918" s="47"/>
    </row>
    <row r="10919" spans="2:9" ht="20.100000000000001" hidden="1" customHeight="1" x14ac:dyDescent="0.25">
      <c r="B10919" s="48"/>
      <c r="C10919" s="49"/>
      <c r="D10919" s="49"/>
      <c r="E10919" s="49"/>
      <c r="F10919" s="49"/>
      <c r="G10919" s="50"/>
      <c r="H10919" s="47"/>
      <c r="I10919" s="47"/>
    </row>
    <row r="10920" spans="2:9" ht="20.100000000000001" hidden="1" customHeight="1" x14ac:dyDescent="0.25">
      <c r="B10920" s="48"/>
      <c r="C10920" s="49"/>
      <c r="D10920" s="49"/>
      <c r="E10920" s="49"/>
      <c r="F10920" s="49"/>
      <c r="G10920" s="50"/>
      <c r="H10920" s="47"/>
      <c r="I10920" s="47"/>
    </row>
    <row r="10921" spans="2:9" ht="20.100000000000001" hidden="1" customHeight="1" x14ac:dyDescent="0.25">
      <c r="B10921" s="48"/>
      <c r="C10921" s="49"/>
      <c r="D10921" s="49"/>
      <c r="E10921" s="49"/>
      <c r="F10921" s="49"/>
      <c r="G10921" s="50"/>
      <c r="H10921" s="47"/>
      <c r="I10921" s="47"/>
    </row>
    <row r="10922" spans="2:9" ht="20.100000000000001" hidden="1" customHeight="1" x14ac:dyDescent="0.25">
      <c r="B10922" s="48"/>
      <c r="C10922" s="49"/>
      <c r="D10922" s="49"/>
      <c r="E10922" s="49"/>
      <c r="F10922" s="49"/>
      <c r="G10922" s="50"/>
      <c r="H10922" s="47"/>
      <c r="I10922" s="47"/>
    </row>
    <row r="10923" spans="2:9" ht="20.100000000000001" hidden="1" customHeight="1" x14ac:dyDescent="0.25">
      <c r="B10923" s="48"/>
      <c r="C10923" s="49"/>
      <c r="D10923" s="49"/>
      <c r="E10923" s="49"/>
      <c r="F10923" s="49"/>
      <c r="G10923" s="50"/>
      <c r="H10923" s="47"/>
      <c r="I10923" s="47"/>
    </row>
    <row r="10924" spans="2:9" ht="20.100000000000001" hidden="1" customHeight="1" x14ac:dyDescent="0.25">
      <c r="B10924" s="48"/>
      <c r="C10924" s="49"/>
      <c r="D10924" s="49"/>
      <c r="E10924" s="49"/>
      <c r="F10924" s="49"/>
      <c r="G10924" s="50"/>
      <c r="H10924" s="47"/>
      <c r="I10924" s="47"/>
    </row>
    <row r="10925" spans="2:9" ht="20.100000000000001" hidden="1" customHeight="1" x14ac:dyDescent="0.25">
      <c r="B10925" s="48"/>
      <c r="C10925" s="49"/>
      <c r="D10925" s="49"/>
      <c r="E10925" s="49"/>
      <c r="F10925" s="49"/>
      <c r="G10925" s="50"/>
      <c r="H10925" s="47"/>
      <c r="I10925" s="47"/>
    </row>
    <row r="10926" spans="2:9" ht="20.100000000000001" hidden="1" customHeight="1" x14ac:dyDescent="0.25">
      <c r="B10926" s="48"/>
      <c r="C10926" s="49"/>
      <c r="D10926" s="49"/>
      <c r="E10926" s="49"/>
      <c r="F10926" s="49"/>
      <c r="G10926" s="50"/>
      <c r="H10926" s="47"/>
      <c r="I10926" s="47"/>
    </row>
    <row r="10927" spans="2:9" ht="20.100000000000001" hidden="1" customHeight="1" x14ac:dyDescent="0.25">
      <c r="B10927" s="48"/>
      <c r="C10927" s="49"/>
      <c r="D10927" s="49"/>
      <c r="E10927" s="49"/>
      <c r="F10927" s="49"/>
      <c r="G10927" s="50"/>
      <c r="H10927" s="47"/>
      <c r="I10927" s="47"/>
    </row>
    <row r="10928" spans="2:9" ht="20.100000000000001" hidden="1" customHeight="1" x14ac:dyDescent="0.25">
      <c r="B10928" s="48"/>
      <c r="C10928" s="49"/>
      <c r="D10928" s="49"/>
      <c r="E10928" s="49"/>
      <c r="F10928" s="49"/>
      <c r="G10928" s="50"/>
      <c r="H10928" s="47"/>
      <c r="I10928" s="47"/>
    </row>
    <row r="10929" spans="2:9" ht="20.100000000000001" hidden="1" customHeight="1" x14ac:dyDescent="0.25">
      <c r="B10929" s="48"/>
      <c r="C10929" s="49"/>
      <c r="D10929" s="49"/>
      <c r="E10929" s="49"/>
      <c r="F10929" s="49"/>
      <c r="G10929" s="50"/>
      <c r="H10929" s="47"/>
      <c r="I10929" s="47"/>
    </row>
    <row r="10930" spans="2:9" ht="20.100000000000001" hidden="1" customHeight="1" x14ac:dyDescent="0.25">
      <c r="B10930" s="48"/>
      <c r="C10930" s="49"/>
      <c r="D10930" s="49"/>
      <c r="E10930" s="49"/>
      <c r="F10930" s="49"/>
      <c r="G10930" s="50"/>
      <c r="H10930" s="47"/>
      <c r="I10930" s="47"/>
    </row>
    <row r="10931" spans="2:9" ht="20.100000000000001" hidden="1" customHeight="1" x14ac:dyDescent="0.25">
      <c r="B10931" s="48"/>
      <c r="C10931" s="49"/>
      <c r="D10931" s="49"/>
      <c r="E10931" s="49"/>
      <c r="F10931" s="49"/>
      <c r="G10931" s="50"/>
      <c r="H10931" s="47"/>
      <c r="I10931" s="47"/>
    </row>
    <row r="10932" spans="2:9" ht="20.100000000000001" hidden="1" customHeight="1" x14ac:dyDescent="0.25">
      <c r="B10932" s="48"/>
      <c r="C10932" s="49"/>
      <c r="D10932" s="49"/>
      <c r="E10932" s="49"/>
      <c r="F10932" s="49"/>
      <c r="G10932" s="50"/>
      <c r="H10932" s="47"/>
      <c r="I10932" s="47"/>
    </row>
    <row r="10933" spans="2:9" ht="20.100000000000001" hidden="1" customHeight="1" x14ac:dyDescent="0.25">
      <c r="B10933" s="48"/>
      <c r="C10933" s="49"/>
      <c r="D10933" s="49"/>
      <c r="E10933" s="49"/>
      <c r="F10933" s="49"/>
      <c r="G10933" s="50"/>
      <c r="H10933" s="47"/>
      <c r="I10933" s="47"/>
    </row>
    <row r="10934" spans="2:9" ht="20.100000000000001" hidden="1" customHeight="1" x14ac:dyDescent="0.25">
      <c r="B10934" s="48"/>
      <c r="C10934" s="49"/>
      <c r="D10934" s="49"/>
      <c r="E10934" s="49"/>
      <c r="F10934" s="49"/>
      <c r="G10934" s="50"/>
      <c r="H10934" s="47"/>
      <c r="I10934" s="47"/>
    </row>
    <row r="10935" spans="2:9" ht="20.100000000000001" hidden="1" customHeight="1" x14ac:dyDescent="0.25">
      <c r="B10935" s="48"/>
      <c r="C10935" s="49"/>
      <c r="D10935" s="49"/>
      <c r="E10935" s="49"/>
      <c r="F10935" s="49"/>
      <c r="G10935" s="50"/>
      <c r="H10935" s="47"/>
      <c r="I10935" s="47"/>
    </row>
    <row r="10936" spans="2:9" ht="20.100000000000001" hidden="1" customHeight="1" x14ac:dyDescent="0.25">
      <c r="B10936" s="48"/>
      <c r="C10936" s="49"/>
      <c r="D10936" s="49"/>
      <c r="E10936" s="49"/>
      <c r="F10936" s="49"/>
      <c r="G10936" s="50"/>
      <c r="H10936" s="47"/>
      <c r="I10936" s="47"/>
    </row>
    <row r="10937" spans="2:9" ht="20.100000000000001" hidden="1" customHeight="1" x14ac:dyDescent="0.25">
      <c r="B10937" s="48"/>
      <c r="C10937" s="49"/>
      <c r="D10937" s="49"/>
      <c r="E10937" s="49"/>
      <c r="F10937" s="49"/>
      <c r="G10937" s="50"/>
      <c r="H10937" s="47"/>
      <c r="I10937" s="47"/>
    </row>
    <row r="10938" spans="2:9" ht="20.100000000000001" hidden="1" customHeight="1" x14ac:dyDescent="0.25">
      <c r="B10938" s="48"/>
      <c r="C10938" s="49"/>
      <c r="D10938" s="49"/>
      <c r="E10938" s="49"/>
      <c r="F10938" s="49"/>
      <c r="G10938" s="50"/>
      <c r="H10938" s="47"/>
      <c r="I10938" s="47"/>
    </row>
    <row r="10939" spans="2:9" ht="20.100000000000001" hidden="1" customHeight="1" x14ac:dyDescent="0.25">
      <c r="B10939" s="48"/>
      <c r="C10939" s="49"/>
      <c r="D10939" s="49"/>
      <c r="E10939" s="49"/>
      <c r="F10939" s="49"/>
      <c r="G10939" s="50"/>
      <c r="H10939" s="47"/>
      <c r="I10939" s="47"/>
    </row>
    <row r="10940" spans="2:9" ht="20.100000000000001" hidden="1" customHeight="1" x14ac:dyDescent="0.25">
      <c r="B10940" s="48"/>
      <c r="C10940" s="49"/>
      <c r="D10940" s="49"/>
      <c r="E10940" s="49"/>
      <c r="F10940" s="49"/>
      <c r="G10940" s="50"/>
      <c r="H10940" s="47"/>
      <c r="I10940" s="47"/>
    </row>
    <row r="10941" spans="2:9" ht="20.100000000000001" hidden="1" customHeight="1" x14ac:dyDescent="0.25">
      <c r="B10941" s="48"/>
      <c r="C10941" s="49"/>
      <c r="D10941" s="49"/>
      <c r="E10941" s="49"/>
      <c r="F10941" s="49"/>
      <c r="G10941" s="50"/>
      <c r="H10941" s="47"/>
      <c r="I10941" s="47"/>
    </row>
    <row r="10942" spans="2:9" ht="20.100000000000001" hidden="1" customHeight="1" x14ac:dyDescent="0.25">
      <c r="B10942" s="48"/>
      <c r="C10942" s="49"/>
      <c r="D10942" s="49"/>
      <c r="E10942" s="49"/>
      <c r="F10942" s="49"/>
      <c r="G10942" s="50"/>
      <c r="H10942" s="47"/>
      <c r="I10942" s="47"/>
    </row>
    <row r="10943" spans="2:9" ht="20.100000000000001" hidden="1" customHeight="1" x14ac:dyDescent="0.25">
      <c r="B10943" s="48"/>
      <c r="C10943" s="49"/>
      <c r="D10943" s="49"/>
      <c r="E10943" s="49"/>
      <c r="F10943" s="49"/>
      <c r="G10943" s="50"/>
      <c r="H10943" s="47"/>
      <c r="I10943" s="47"/>
    </row>
    <row r="10944" spans="2:9" ht="20.100000000000001" hidden="1" customHeight="1" x14ac:dyDescent="0.25">
      <c r="B10944" s="48"/>
      <c r="C10944" s="49"/>
      <c r="D10944" s="49"/>
      <c r="E10944" s="49"/>
      <c r="F10944" s="49"/>
      <c r="G10944" s="50"/>
      <c r="H10944" s="47"/>
      <c r="I10944" s="47"/>
    </row>
    <row r="10945" spans="2:9" ht="20.100000000000001" hidden="1" customHeight="1" x14ac:dyDescent="0.25">
      <c r="B10945" s="48"/>
      <c r="C10945" s="49"/>
      <c r="D10945" s="49"/>
      <c r="E10945" s="49"/>
      <c r="F10945" s="49"/>
      <c r="G10945" s="50"/>
      <c r="H10945" s="47"/>
      <c r="I10945" s="47"/>
    </row>
    <row r="10946" spans="2:9" ht="20.100000000000001" hidden="1" customHeight="1" x14ac:dyDescent="0.25">
      <c r="B10946" s="48"/>
      <c r="C10946" s="49"/>
      <c r="D10946" s="49"/>
      <c r="E10946" s="49"/>
      <c r="F10946" s="49"/>
      <c r="G10946" s="50"/>
      <c r="H10946" s="47"/>
      <c r="I10946" s="47"/>
    </row>
    <row r="10947" spans="2:9" ht="20.100000000000001" hidden="1" customHeight="1" x14ac:dyDescent="0.25">
      <c r="B10947" s="48"/>
      <c r="C10947" s="49"/>
      <c r="D10947" s="49"/>
      <c r="E10947" s="49"/>
      <c r="F10947" s="49"/>
      <c r="G10947" s="50"/>
      <c r="H10947" s="47"/>
      <c r="I10947" s="47"/>
    </row>
    <row r="10948" spans="2:9" ht="20.100000000000001" hidden="1" customHeight="1" x14ac:dyDescent="0.25">
      <c r="B10948" s="48"/>
      <c r="C10948" s="49"/>
      <c r="D10948" s="49"/>
      <c r="E10948" s="49"/>
      <c r="F10948" s="49"/>
      <c r="G10948" s="50"/>
      <c r="H10948" s="47"/>
      <c r="I10948" s="47"/>
    </row>
    <row r="10949" spans="2:9" ht="20.100000000000001" hidden="1" customHeight="1" x14ac:dyDescent="0.25">
      <c r="B10949" s="48"/>
      <c r="C10949" s="49"/>
      <c r="D10949" s="49"/>
      <c r="E10949" s="49"/>
      <c r="F10949" s="49"/>
      <c r="G10949" s="50"/>
      <c r="H10949" s="47"/>
      <c r="I10949" s="47"/>
    </row>
    <row r="10950" spans="2:9" ht="20.100000000000001" hidden="1" customHeight="1" x14ac:dyDescent="0.25">
      <c r="B10950" s="48"/>
      <c r="C10950" s="49"/>
      <c r="D10950" s="49"/>
      <c r="E10950" s="49"/>
      <c r="F10950" s="49"/>
      <c r="G10950" s="50"/>
      <c r="H10950" s="47"/>
      <c r="I10950" s="47"/>
    </row>
    <row r="10951" spans="2:9" ht="20.100000000000001" hidden="1" customHeight="1" x14ac:dyDescent="0.25">
      <c r="B10951" s="48"/>
      <c r="C10951" s="49"/>
      <c r="D10951" s="49"/>
      <c r="E10951" s="49"/>
      <c r="F10951" s="49"/>
      <c r="G10951" s="50"/>
      <c r="H10951" s="47"/>
      <c r="I10951" s="47"/>
    </row>
    <row r="10952" spans="2:9" ht="20.100000000000001" hidden="1" customHeight="1" x14ac:dyDescent="0.25">
      <c r="B10952" s="48"/>
      <c r="C10952" s="49"/>
      <c r="D10952" s="49"/>
      <c r="E10952" s="49"/>
      <c r="F10952" s="49"/>
      <c r="G10952" s="50"/>
      <c r="H10952" s="47"/>
      <c r="I10952" s="47"/>
    </row>
    <row r="10953" spans="2:9" ht="20.100000000000001" hidden="1" customHeight="1" x14ac:dyDescent="0.25">
      <c r="B10953" s="48"/>
      <c r="C10953" s="49"/>
      <c r="D10953" s="49"/>
      <c r="E10953" s="49"/>
      <c r="F10953" s="49"/>
      <c r="G10953" s="50"/>
      <c r="H10953" s="47"/>
      <c r="I10953" s="47"/>
    </row>
    <row r="10954" spans="2:9" ht="20.100000000000001" hidden="1" customHeight="1" x14ac:dyDescent="0.25">
      <c r="B10954" s="48"/>
      <c r="C10954" s="49"/>
      <c r="D10954" s="49"/>
      <c r="E10954" s="49"/>
      <c r="F10954" s="49"/>
      <c r="G10954" s="50"/>
      <c r="H10954" s="47"/>
      <c r="I10954" s="47"/>
    </row>
    <row r="10955" spans="2:9" ht="20.100000000000001" hidden="1" customHeight="1" x14ac:dyDescent="0.25">
      <c r="B10955" s="48"/>
      <c r="C10955" s="49"/>
      <c r="D10955" s="49"/>
      <c r="E10955" s="49"/>
      <c r="F10955" s="49"/>
      <c r="G10955" s="50"/>
      <c r="H10955" s="47"/>
      <c r="I10955" s="47"/>
    </row>
    <row r="10956" spans="2:9" ht="20.100000000000001" hidden="1" customHeight="1" x14ac:dyDescent="0.25">
      <c r="B10956" s="48"/>
      <c r="C10956" s="49"/>
      <c r="D10956" s="49"/>
      <c r="E10956" s="49"/>
      <c r="F10956" s="49"/>
      <c r="G10956" s="50"/>
      <c r="H10956" s="47"/>
      <c r="I10956" s="47"/>
    </row>
    <row r="10957" spans="2:9" ht="20.100000000000001" hidden="1" customHeight="1" x14ac:dyDescent="0.25">
      <c r="B10957" s="48"/>
      <c r="C10957" s="49"/>
      <c r="D10957" s="49"/>
      <c r="E10957" s="49"/>
      <c r="F10957" s="49"/>
      <c r="G10957" s="50"/>
      <c r="H10957" s="47"/>
      <c r="I10957" s="47"/>
    </row>
    <row r="10958" spans="2:9" ht="20.100000000000001" hidden="1" customHeight="1" x14ac:dyDescent="0.25">
      <c r="B10958" s="48"/>
      <c r="C10958" s="49"/>
      <c r="D10958" s="49"/>
      <c r="E10958" s="49"/>
      <c r="F10958" s="49"/>
      <c r="G10958" s="50"/>
      <c r="H10958" s="47"/>
      <c r="I10958" s="47"/>
    </row>
    <row r="10959" spans="2:9" ht="20.100000000000001" hidden="1" customHeight="1" x14ac:dyDescent="0.25">
      <c r="B10959" s="48"/>
      <c r="C10959" s="49"/>
      <c r="D10959" s="49"/>
      <c r="E10959" s="49"/>
      <c r="F10959" s="49"/>
      <c r="G10959" s="50"/>
      <c r="H10959" s="47"/>
      <c r="I10959" s="47"/>
    </row>
    <row r="10960" spans="2:9" ht="20.100000000000001" hidden="1" customHeight="1" x14ac:dyDescent="0.25">
      <c r="B10960" s="48"/>
      <c r="C10960" s="49"/>
      <c r="D10960" s="49"/>
      <c r="E10960" s="49"/>
      <c r="F10960" s="49"/>
      <c r="G10960" s="50"/>
      <c r="H10960" s="47"/>
      <c r="I10960" s="47"/>
    </row>
    <row r="10961" spans="2:9" ht="20.100000000000001" hidden="1" customHeight="1" x14ac:dyDescent="0.25">
      <c r="B10961" s="48"/>
      <c r="C10961" s="49"/>
      <c r="D10961" s="49"/>
      <c r="E10961" s="49"/>
      <c r="F10961" s="49"/>
      <c r="G10961" s="50"/>
      <c r="H10961" s="47"/>
      <c r="I10961" s="47"/>
    </row>
    <row r="10962" spans="2:9" ht="20.100000000000001" hidden="1" customHeight="1" x14ac:dyDescent="0.25">
      <c r="B10962" s="48"/>
      <c r="C10962" s="49"/>
      <c r="D10962" s="49"/>
      <c r="E10962" s="49"/>
      <c r="F10962" s="49"/>
      <c r="G10962" s="50"/>
      <c r="H10962" s="47"/>
      <c r="I10962" s="47"/>
    </row>
    <row r="10963" spans="2:9" ht="20.100000000000001" hidden="1" customHeight="1" x14ac:dyDescent="0.25">
      <c r="B10963" s="48"/>
      <c r="C10963" s="49"/>
      <c r="D10963" s="49"/>
      <c r="E10963" s="49"/>
      <c r="F10963" s="49"/>
      <c r="G10963" s="50"/>
      <c r="H10963" s="47"/>
      <c r="I10963" s="47"/>
    </row>
    <row r="10964" spans="2:9" ht="20.100000000000001" hidden="1" customHeight="1" x14ac:dyDescent="0.25">
      <c r="B10964" s="48"/>
      <c r="C10964" s="49"/>
      <c r="D10964" s="49"/>
      <c r="E10964" s="49"/>
      <c r="F10964" s="49"/>
      <c r="G10964" s="50"/>
      <c r="H10964" s="47"/>
      <c r="I10964" s="47"/>
    </row>
    <row r="10965" spans="2:9" ht="20.100000000000001" hidden="1" customHeight="1" x14ac:dyDescent="0.25">
      <c r="B10965" s="48"/>
      <c r="C10965" s="49"/>
      <c r="D10965" s="49"/>
      <c r="E10965" s="49"/>
      <c r="F10965" s="49"/>
      <c r="G10965" s="50"/>
      <c r="H10965" s="47"/>
      <c r="I10965" s="47"/>
    </row>
    <row r="10966" spans="2:9" ht="20.100000000000001" hidden="1" customHeight="1" x14ac:dyDescent="0.25">
      <c r="B10966" s="48"/>
      <c r="C10966" s="49"/>
      <c r="D10966" s="49"/>
      <c r="E10966" s="49"/>
      <c r="F10966" s="49"/>
      <c r="G10966" s="50"/>
      <c r="H10966" s="47"/>
      <c r="I10966" s="47"/>
    </row>
    <row r="10967" spans="2:9" ht="20.100000000000001" hidden="1" customHeight="1" x14ac:dyDescent="0.25">
      <c r="B10967" s="48"/>
      <c r="C10967" s="49"/>
      <c r="D10967" s="49"/>
      <c r="E10967" s="49"/>
      <c r="F10967" s="49"/>
      <c r="G10967" s="50"/>
      <c r="H10967" s="47"/>
      <c r="I10967" s="47"/>
    </row>
    <row r="10968" spans="2:9" ht="20.100000000000001" hidden="1" customHeight="1" x14ac:dyDescent="0.25">
      <c r="B10968" s="48"/>
      <c r="C10968" s="49"/>
      <c r="D10968" s="49"/>
      <c r="E10968" s="49"/>
      <c r="F10968" s="49"/>
      <c r="G10968" s="50"/>
      <c r="H10968" s="47"/>
      <c r="I10968" s="47"/>
    </row>
    <row r="10969" spans="2:9" ht="20.100000000000001" hidden="1" customHeight="1" x14ac:dyDescent="0.25">
      <c r="B10969" s="48"/>
      <c r="C10969" s="49"/>
      <c r="D10969" s="49"/>
      <c r="E10969" s="49"/>
      <c r="F10969" s="49"/>
      <c r="G10969" s="50"/>
      <c r="H10969" s="47"/>
      <c r="I10969" s="47"/>
    </row>
    <row r="10970" spans="2:9" ht="20.100000000000001" hidden="1" customHeight="1" x14ac:dyDescent="0.25">
      <c r="B10970" s="48"/>
      <c r="C10970" s="49"/>
      <c r="D10970" s="49"/>
      <c r="E10970" s="49"/>
      <c r="F10970" s="49"/>
      <c r="G10970" s="50"/>
      <c r="H10970" s="47"/>
      <c r="I10970" s="47"/>
    </row>
    <row r="10971" spans="2:9" ht="20.100000000000001" hidden="1" customHeight="1" x14ac:dyDescent="0.25">
      <c r="B10971" s="48"/>
      <c r="C10971" s="49"/>
      <c r="D10971" s="49"/>
      <c r="E10971" s="49"/>
      <c r="F10971" s="49"/>
      <c r="G10971" s="50"/>
      <c r="H10971" s="47"/>
      <c r="I10971" s="47"/>
    </row>
    <row r="10972" spans="2:9" ht="20.100000000000001" hidden="1" customHeight="1" x14ac:dyDescent="0.25">
      <c r="B10972" s="48"/>
      <c r="C10972" s="49"/>
      <c r="D10972" s="49"/>
      <c r="E10972" s="49"/>
      <c r="F10972" s="49"/>
      <c r="G10972" s="50"/>
      <c r="H10972" s="47"/>
      <c r="I10972" s="47"/>
    </row>
    <row r="10973" spans="2:9" ht="20.100000000000001" hidden="1" customHeight="1" x14ac:dyDescent="0.25">
      <c r="B10973" s="48"/>
      <c r="C10973" s="49"/>
      <c r="D10973" s="49"/>
      <c r="E10973" s="49"/>
      <c r="F10973" s="49"/>
      <c r="G10973" s="50"/>
      <c r="H10973" s="47"/>
      <c r="I10973" s="47"/>
    </row>
    <row r="10974" spans="2:9" ht="20.100000000000001" hidden="1" customHeight="1" x14ac:dyDescent="0.25">
      <c r="B10974" s="48"/>
      <c r="C10974" s="49"/>
      <c r="D10974" s="49"/>
      <c r="E10974" s="49"/>
      <c r="F10974" s="49"/>
      <c r="G10974" s="50"/>
      <c r="H10974" s="47"/>
      <c r="I10974" s="47"/>
    </row>
    <row r="10975" spans="2:9" ht="20.100000000000001" hidden="1" customHeight="1" x14ac:dyDescent="0.25">
      <c r="B10975" s="48"/>
      <c r="C10975" s="49"/>
      <c r="D10975" s="49"/>
      <c r="E10975" s="49"/>
      <c r="F10975" s="49"/>
      <c r="G10975" s="50"/>
      <c r="H10975" s="47"/>
      <c r="I10975" s="47"/>
    </row>
    <row r="10976" spans="2:9" ht="20.100000000000001" hidden="1" customHeight="1" x14ac:dyDescent="0.25">
      <c r="B10976" s="48"/>
      <c r="C10976" s="49"/>
      <c r="D10976" s="49"/>
      <c r="E10976" s="49"/>
      <c r="F10976" s="49"/>
      <c r="G10976" s="50"/>
      <c r="H10976" s="47"/>
      <c r="I10976" s="47"/>
    </row>
    <row r="10977" spans="2:9" ht="20.100000000000001" hidden="1" customHeight="1" x14ac:dyDescent="0.25">
      <c r="B10977" s="48"/>
      <c r="C10977" s="49"/>
      <c r="D10977" s="49"/>
      <c r="E10977" s="49"/>
      <c r="F10977" s="49"/>
      <c r="G10977" s="50"/>
      <c r="H10977" s="47"/>
      <c r="I10977" s="47"/>
    </row>
    <row r="10978" spans="2:9" ht="20.100000000000001" hidden="1" customHeight="1" x14ac:dyDescent="0.25">
      <c r="B10978" s="48"/>
      <c r="C10978" s="49"/>
      <c r="D10978" s="49"/>
      <c r="E10978" s="49"/>
      <c r="F10978" s="49"/>
      <c r="G10978" s="50"/>
      <c r="H10978" s="47"/>
      <c r="I10978" s="47"/>
    </row>
    <row r="10979" spans="2:9" ht="20.100000000000001" hidden="1" customHeight="1" x14ac:dyDescent="0.25">
      <c r="B10979" s="48"/>
      <c r="C10979" s="49"/>
      <c r="D10979" s="49"/>
      <c r="E10979" s="49"/>
      <c r="F10979" s="49"/>
      <c r="G10979" s="50"/>
      <c r="H10979" s="47"/>
      <c r="I10979" s="47"/>
    </row>
    <row r="10980" spans="2:9" ht="20.100000000000001" hidden="1" customHeight="1" x14ac:dyDescent="0.25">
      <c r="B10980" s="48"/>
      <c r="C10980" s="49"/>
      <c r="D10980" s="49"/>
      <c r="E10980" s="49"/>
      <c r="F10980" s="49"/>
      <c r="G10980" s="50"/>
      <c r="H10980" s="47"/>
      <c r="I10980" s="47"/>
    </row>
    <row r="10981" spans="2:9" ht="20.100000000000001" hidden="1" customHeight="1" x14ac:dyDescent="0.25">
      <c r="B10981" s="48"/>
      <c r="C10981" s="49"/>
      <c r="D10981" s="49"/>
      <c r="E10981" s="49"/>
      <c r="F10981" s="49"/>
      <c r="G10981" s="50"/>
      <c r="H10981" s="47"/>
      <c r="I10981" s="47"/>
    </row>
    <row r="10982" spans="2:9" ht="20.100000000000001" hidden="1" customHeight="1" x14ac:dyDescent="0.25">
      <c r="B10982" s="48"/>
      <c r="C10982" s="49"/>
      <c r="D10982" s="49"/>
      <c r="E10982" s="49"/>
      <c r="F10982" s="49"/>
      <c r="G10982" s="50"/>
      <c r="H10982" s="47"/>
      <c r="I10982" s="47"/>
    </row>
    <row r="10983" spans="2:9" ht="20.100000000000001" hidden="1" customHeight="1" x14ac:dyDescent="0.25">
      <c r="B10983" s="48"/>
      <c r="C10983" s="49"/>
      <c r="D10983" s="49"/>
      <c r="E10983" s="49"/>
      <c r="F10983" s="49"/>
      <c r="G10983" s="50"/>
      <c r="H10983" s="47"/>
      <c r="I10983" s="47"/>
    </row>
    <row r="10984" spans="2:9" ht="20.100000000000001" hidden="1" customHeight="1" x14ac:dyDescent="0.25">
      <c r="B10984" s="48"/>
      <c r="C10984" s="49"/>
      <c r="D10984" s="49"/>
      <c r="E10984" s="49"/>
      <c r="F10984" s="49"/>
      <c r="G10984" s="50"/>
      <c r="H10984" s="47"/>
      <c r="I10984" s="47"/>
    </row>
    <row r="10985" spans="2:9" ht="20.100000000000001" hidden="1" customHeight="1" x14ac:dyDescent="0.25">
      <c r="B10985" s="48"/>
      <c r="C10985" s="49"/>
      <c r="D10985" s="49"/>
      <c r="E10985" s="49"/>
      <c r="F10985" s="49"/>
      <c r="G10985" s="50"/>
      <c r="H10985" s="47"/>
      <c r="I10985" s="47"/>
    </row>
    <row r="10986" spans="2:9" ht="20.100000000000001" hidden="1" customHeight="1" x14ac:dyDescent="0.25">
      <c r="B10986" s="48"/>
      <c r="C10986" s="49"/>
      <c r="D10986" s="49"/>
      <c r="E10986" s="49"/>
      <c r="F10986" s="49"/>
      <c r="G10986" s="50"/>
      <c r="H10986" s="47"/>
      <c r="I10986" s="47"/>
    </row>
    <row r="10987" spans="2:9" ht="20.100000000000001" hidden="1" customHeight="1" x14ac:dyDescent="0.25">
      <c r="B10987" s="48"/>
      <c r="C10987" s="49"/>
      <c r="D10987" s="49"/>
      <c r="E10987" s="49"/>
      <c r="F10987" s="49"/>
      <c r="G10987" s="50"/>
      <c r="H10987" s="47"/>
      <c r="I10987" s="47"/>
    </row>
    <row r="10988" spans="2:9" ht="20.100000000000001" hidden="1" customHeight="1" x14ac:dyDescent="0.25">
      <c r="B10988" s="48"/>
      <c r="C10988" s="49"/>
      <c r="D10988" s="49"/>
      <c r="E10988" s="49"/>
      <c r="F10988" s="49"/>
      <c r="G10988" s="50"/>
      <c r="H10988" s="47"/>
      <c r="I10988" s="47"/>
    </row>
    <row r="10989" spans="2:9" ht="20.100000000000001" hidden="1" customHeight="1" x14ac:dyDescent="0.25">
      <c r="B10989" s="48"/>
      <c r="C10989" s="49"/>
      <c r="D10989" s="49"/>
      <c r="E10989" s="49"/>
      <c r="F10989" s="49"/>
      <c r="G10989" s="50"/>
      <c r="H10989" s="47"/>
      <c r="I10989" s="47"/>
    </row>
    <row r="10990" spans="2:9" ht="20.100000000000001" hidden="1" customHeight="1" x14ac:dyDescent="0.25">
      <c r="B10990" s="48"/>
      <c r="C10990" s="49"/>
      <c r="D10990" s="49"/>
      <c r="E10990" s="49"/>
      <c r="F10990" s="49"/>
      <c r="G10990" s="50"/>
      <c r="H10990" s="47"/>
      <c r="I10990" s="47"/>
    </row>
    <row r="10991" spans="2:9" ht="20.100000000000001" hidden="1" customHeight="1" x14ac:dyDescent="0.25">
      <c r="B10991" s="48"/>
      <c r="C10991" s="49"/>
      <c r="D10991" s="49"/>
      <c r="E10991" s="49"/>
      <c r="F10991" s="49"/>
      <c r="G10991" s="50"/>
      <c r="H10991" s="47"/>
      <c r="I10991" s="47"/>
    </row>
    <row r="10992" spans="2:9" ht="20.100000000000001" hidden="1" customHeight="1" x14ac:dyDescent="0.25">
      <c r="B10992" s="48"/>
      <c r="C10992" s="49"/>
      <c r="D10992" s="49"/>
      <c r="E10992" s="49"/>
      <c r="F10992" s="49"/>
      <c r="G10992" s="50"/>
      <c r="H10992" s="47"/>
      <c r="I10992" s="47"/>
    </row>
    <row r="10993" spans="2:9" ht="20.100000000000001" hidden="1" customHeight="1" x14ac:dyDescent="0.25">
      <c r="B10993" s="48"/>
      <c r="C10993" s="49"/>
      <c r="D10993" s="49"/>
      <c r="E10993" s="49"/>
      <c r="F10993" s="49"/>
      <c r="G10993" s="50"/>
      <c r="H10993" s="47"/>
      <c r="I10993" s="47"/>
    </row>
    <row r="10994" spans="2:9" ht="20.100000000000001" hidden="1" customHeight="1" x14ac:dyDescent="0.25">
      <c r="B10994" s="48"/>
      <c r="C10994" s="49"/>
      <c r="D10994" s="49"/>
      <c r="E10994" s="49"/>
      <c r="F10994" s="49"/>
      <c r="G10994" s="50"/>
      <c r="H10994" s="47"/>
      <c r="I10994" s="47"/>
    </row>
    <row r="10995" spans="2:9" ht="20.100000000000001" hidden="1" customHeight="1" x14ac:dyDescent="0.25">
      <c r="B10995" s="48"/>
      <c r="C10995" s="49"/>
      <c r="D10995" s="49"/>
      <c r="E10995" s="49"/>
      <c r="F10995" s="49"/>
      <c r="G10995" s="50"/>
      <c r="H10995" s="47"/>
      <c r="I10995" s="47"/>
    </row>
    <row r="10996" spans="2:9" ht="20.100000000000001" hidden="1" customHeight="1" x14ac:dyDescent="0.25">
      <c r="B10996" s="48"/>
      <c r="C10996" s="49"/>
      <c r="D10996" s="49"/>
      <c r="E10996" s="49"/>
      <c r="F10996" s="49"/>
      <c r="G10996" s="50"/>
      <c r="H10996" s="47"/>
      <c r="I10996" s="47"/>
    </row>
    <row r="10997" spans="2:9" ht="20.100000000000001" hidden="1" customHeight="1" x14ac:dyDescent="0.25">
      <c r="B10997" s="48"/>
      <c r="C10997" s="49"/>
      <c r="D10997" s="49"/>
      <c r="E10997" s="49"/>
      <c r="F10997" s="49"/>
      <c r="G10997" s="50"/>
      <c r="H10997" s="47"/>
      <c r="I10997" s="47"/>
    </row>
    <row r="10998" spans="2:9" ht="20.100000000000001" hidden="1" customHeight="1" x14ac:dyDescent="0.25">
      <c r="B10998" s="48"/>
      <c r="C10998" s="49"/>
      <c r="D10998" s="49"/>
      <c r="E10998" s="49"/>
      <c r="F10998" s="49"/>
      <c r="G10998" s="50"/>
      <c r="H10998" s="47"/>
      <c r="I10998" s="47"/>
    </row>
    <row r="10999" spans="2:9" ht="20.100000000000001" hidden="1" customHeight="1" x14ac:dyDescent="0.25">
      <c r="B10999" s="48"/>
      <c r="C10999" s="49"/>
      <c r="D10999" s="49"/>
      <c r="E10999" s="49"/>
      <c r="F10999" s="49"/>
      <c r="G10999" s="50"/>
      <c r="H10999" s="47"/>
      <c r="I10999" s="47"/>
    </row>
    <row r="11000" spans="2:9" ht="20.100000000000001" hidden="1" customHeight="1" x14ac:dyDescent="0.25">
      <c r="B11000" s="48"/>
      <c r="C11000" s="49"/>
      <c r="D11000" s="49"/>
      <c r="E11000" s="49"/>
      <c r="F11000" s="49"/>
      <c r="G11000" s="50"/>
      <c r="H11000" s="47"/>
      <c r="I11000" s="47"/>
    </row>
    <row r="11001" spans="2:9" ht="20.100000000000001" hidden="1" customHeight="1" x14ac:dyDescent="0.25">
      <c r="B11001" s="48"/>
      <c r="C11001" s="49"/>
      <c r="D11001" s="49"/>
      <c r="E11001" s="49"/>
      <c r="F11001" s="49"/>
      <c r="G11001" s="50"/>
      <c r="H11001" s="47"/>
      <c r="I11001" s="47"/>
    </row>
    <row r="11002" spans="2:9" ht="20.100000000000001" hidden="1" customHeight="1" x14ac:dyDescent="0.25">
      <c r="B11002" s="48"/>
      <c r="C11002" s="49"/>
      <c r="D11002" s="49"/>
      <c r="E11002" s="49"/>
      <c r="F11002" s="49"/>
      <c r="G11002" s="50"/>
      <c r="H11002" s="47"/>
      <c r="I11002" s="47"/>
    </row>
    <row r="11003" spans="2:9" ht="20.100000000000001" hidden="1" customHeight="1" x14ac:dyDescent="0.25">
      <c r="B11003" s="48"/>
      <c r="C11003" s="49"/>
      <c r="D11003" s="49"/>
      <c r="E11003" s="49"/>
      <c r="F11003" s="49"/>
      <c r="G11003" s="50"/>
      <c r="H11003" s="47"/>
      <c r="I11003" s="47"/>
    </row>
    <row r="11004" spans="2:9" ht="20.100000000000001" hidden="1" customHeight="1" x14ac:dyDescent="0.25">
      <c r="B11004" s="48"/>
      <c r="C11004" s="49"/>
      <c r="D11004" s="49"/>
      <c r="E11004" s="49"/>
      <c r="F11004" s="49"/>
      <c r="G11004" s="50"/>
      <c r="H11004" s="47"/>
      <c r="I11004" s="47"/>
    </row>
    <row r="11005" spans="2:9" ht="20.100000000000001" hidden="1" customHeight="1" x14ac:dyDescent="0.25">
      <c r="B11005" s="48"/>
      <c r="C11005" s="49"/>
      <c r="D11005" s="49"/>
      <c r="E11005" s="49"/>
      <c r="F11005" s="49"/>
      <c r="G11005" s="50"/>
      <c r="H11005" s="47"/>
      <c r="I11005" s="47"/>
    </row>
    <row r="11006" spans="2:9" ht="20.100000000000001" hidden="1" customHeight="1" x14ac:dyDescent="0.25">
      <c r="B11006" s="48"/>
      <c r="C11006" s="49"/>
      <c r="D11006" s="49"/>
      <c r="E11006" s="49"/>
      <c r="F11006" s="49"/>
      <c r="G11006" s="50"/>
      <c r="H11006" s="47"/>
      <c r="I11006" s="47"/>
    </row>
    <row r="11007" spans="2:9" ht="20.100000000000001" hidden="1" customHeight="1" x14ac:dyDescent="0.25">
      <c r="B11007" s="48"/>
      <c r="C11007" s="49"/>
      <c r="D11007" s="49"/>
      <c r="E11007" s="49"/>
      <c r="F11007" s="49"/>
      <c r="G11007" s="50"/>
      <c r="H11007" s="47"/>
      <c r="I11007" s="47"/>
    </row>
    <row r="11008" spans="2:9" ht="20.100000000000001" hidden="1" customHeight="1" x14ac:dyDescent="0.25">
      <c r="B11008" s="48"/>
      <c r="C11008" s="49"/>
      <c r="D11008" s="49"/>
      <c r="E11008" s="49"/>
      <c r="F11008" s="49"/>
      <c r="G11008" s="50"/>
      <c r="H11008" s="47"/>
      <c r="I11008" s="47"/>
    </row>
    <row r="11009" spans="2:9" ht="20.100000000000001" hidden="1" customHeight="1" x14ac:dyDescent="0.25">
      <c r="B11009" s="48"/>
      <c r="C11009" s="49"/>
      <c r="D11009" s="49"/>
      <c r="E11009" s="49"/>
      <c r="F11009" s="49"/>
      <c r="G11009" s="50"/>
      <c r="H11009" s="47"/>
      <c r="I11009" s="47"/>
    </row>
    <row r="11010" spans="2:9" ht="20.100000000000001" hidden="1" customHeight="1" x14ac:dyDescent="0.25">
      <c r="B11010" s="48"/>
      <c r="C11010" s="49"/>
      <c r="D11010" s="49"/>
      <c r="E11010" s="49"/>
      <c r="F11010" s="49"/>
      <c r="G11010" s="50"/>
      <c r="H11010" s="47"/>
      <c r="I11010" s="47"/>
    </row>
    <row r="11011" spans="2:9" ht="20.100000000000001" hidden="1" customHeight="1" x14ac:dyDescent="0.25">
      <c r="B11011" s="48"/>
      <c r="C11011" s="49"/>
      <c r="D11011" s="49"/>
      <c r="E11011" s="49"/>
      <c r="F11011" s="49"/>
      <c r="G11011" s="50"/>
      <c r="H11011" s="47"/>
      <c r="I11011" s="47"/>
    </row>
    <row r="11012" spans="2:9" ht="20.100000000000001" hidden="1" customHeight="1" x14ac:dyDescent="0.25">
      <c r="B11012" s="48"/>
      <c r="C11012" s="49"/>
      <c r="D11012" s="49"/>
      <c r="E11012" s="49"/>
      <c r="F11012" s="49"/>
      <c r="G11012" s="50"/>
      <c r="H11012" s="47"/>
      <c r="I11012" s="47"/>
    </row>
    <row r="11013" spans="2:9" ht="20.100000000000001" hidden="1" customHeight="1" x14ac:dyDescent="0.25">
      <c r="B11013" s="48"/>
      <c r="C11013" s="49"/>
      <c r="D11013" s="49"/>
      <c r="E11013" s="49"/>
      <c r="F11013" s="49"/>
      <c r="G11013" s="50"/>
      <c r="H11013" s="47"/>
      <c r="I11013" s="47"/>
    </row>
    <row r="11014" spans="2:9" ht="20.100000000000001" hidden="1" customHeight="1" x14ac:dyDescent="0.25">
      <c r="B11014" s="48"/>
      <c r="C11014" s="49"/>
      <c r="D11014" s="49"/>
      <c r="E11014" s="49"/>
      <c r="F11014" s="49"/>
      <c r="G11014" s="50"/>
      <c r="H11014" s="47"/>
      <c r="I11014" s="47"/>
    </row>
    <row r="11015" spans="2:9" ht="20.100000000000001" hidden="1" customHeight="1" x14ac:dyDescent="0.25">
      <c r="B11015" s="48"/>
      <c r="C11015" s="49"/>
      <c r="D11015" s="49"/>
      <c r="E11015" s="49"/>
      <c r="F11015" s="49"/>
      <c r="G11015" s="50"/>
      <c r="H11015" s="47"/>
      <c r="I11015" s="47"/>
    </row>
    <row r="11016" spans="2:9" ht="20.100000000000001" hidden="1" customHeight="1" x14ac:dyDescent="0.25">
      <c r="B11016" s="48"/>
      <c r="C11016" s="49"/>
      <c r="D11016" s="49"/>
      <c r="E11016" s="49"/>
      <c r="F11016" s="49"/>
      <c r="G11016" s="50"/>
      <c r="H11016" s="47"/>
      <c r="I11016" s="47"/>
    </row>
    <row r="11017" spans="2:9" ht="20.100000000000001" hidden="1" customHeight="1" x14ac:dyDescent="0.25">
      <c r="B11017" s="48"/>
      <c r="C11017" s="49"/>
      <c r="D11017" s="49"/>
      <c r="E11017" s="49"/>
      <c r="F11017" s="49"/>
      <c r="G11017" s="50"/>
      <c r="H11017" s="47"/>
      <c r="I11017" s="47"/>
    </row>
    <row r="11018" spans="2:9" ht="20.100000000000001" hidden="1" customHeight="1" x14ac:dyDescent="0.25">
      <c r="B11018" s="48"/>
      <c r="C11018" s="49"/>
      <c r="D11018" s="49"/>
      <c r="E11018" s="49"/>
      <c r="F11018" s="49"/>
      <c r="G11018" s="50"/>
      <c r="H11018" s="47"/>
      <c r="I11018" s="47"/>
    </row>
    <row r="11019" spans="2:9" ht="20.100000000000001" hidden="1" customHeight="1" x14ac:dyDescent="0.25">
      <c r="B11019" s="48"/>
      <c r="C11019" s="49"/>
      <c r="D11019" s="49"/>
      <c r="E11019" s="49"/>
      <c r="F11019" s="49"/>
      <c r="G11019" s="50"/>
      <c r="H11019" s="47"/>
      <c r="I11019" s="47"/>
    </row>
    <row r="11020" spans="2:9" ht="20.100000000000001" hidden="1" customHeight="1" x14ac:dyDescent="0.25">
      <c r="B11020" s="48"/>
      <c r="C11020" s="49"/>
      <c r="D11020" s="49"/>
      <c r="E11020" s="49"/>
      <c r="F11020" s="49"/>
      <c r="G11020" s="50"/>
      <c r="H11020" s="47"/>
      <c r="I11020" s="47"/>
    </row>
    <row r="11021" spans="2:9" ht="20.100000000000001" hidden="1" customHeight="1" x14ac:dyDescent="0.25">
      <c r="B11021" s="48"/>
      <c r="C11021" s="49"/>
      <c r="D11021" s="49"/>
      <c r="E11021" s="49"/>
      <c r="F11021" s="49"/>
      <c r="G11021" s="50"/>
      <c r="H11021" s="47"/>
      <c r="I11021" s="47"/>
    </row>
    <row r="11022" spans="2:9" ht="20.100000000000001" hidden="1" customHeight="1" x14ac:dyDescent="0.25">
      <c r="B11022" s="48"/>
      <c r="C11022" s="49"/>
      <c r="D11022" s="49"/>
      <c r="E11022" s="49"/>
      <c r="F11022" s="49"/>
      <c r="G11022" s="50"/>
      <c r="H11022" s="47"/>
      <c r="I11022" s="47"/>
    </row>
    <row r="11023" spans="2:9" ht="20.100000000000001" hidden="1" customHeight="1" x14ac:dyDescent="0.25">
      <c r="B11023" s="48"/>
      <c r="C11023" s="49"/>
      <c r="D11023" s="49"/>
      <c r="E11023" s="49"/>
      <c r="F11023" s="49"/>
      <c r="G11023" s="50"/>
      <c r="H11023" s="47"/>
      <c r="I11023" s="47"/>
    </row>
    <row r="11024" spans="2:9" ht="20.100000000000001" hidden="1" customHeight="1" x14ac:dyDescent="0.25">
      <c r="B11024" s="48"/>
      <c r="C11024" s="49"/>
      <c r="D11024" s="49"/>
      <c r="E11024" s="49"/>
      <c r="F11024" s="49"/>
      <c r="G11024" s="50"/>
      <c r="H11024" s="47"/>
      <c r="I11024" s="47"/>
    </row>
    <row r="11025" spans="2:9" ht="20.100000000000001" hidden="1" customHeight="1" x14ac:dyDescent="0.25">
      <c r="B11025" s="48"/>
      <c r="C11025" s="49"/>
      <c r="D11025" s="49"/>
      <c r="E11025" s="49"/>
      <c r="F11025" s="49"/>
      <c r="G11025" s="50"/>
      <c r="H11025" s="47"/>
      <c r="I11025" s="47"/>
    </row>
    <row r="11026" spans="2:9" ht="20.100000000000001" hidden="1" customHeight="1" x14ac:dyDescent="0.25">
      <c r="B11026" s="48"/>
      <c r="C11026" s="49"/>
      <c r="D11026" s="49"/>
      <c r="E11026" s="49"/>
      <c r="F11026" s="49"/>
      <c r="G11026" s="50"/>
      <c r="H11026" s="47"/>
      <c r="I11026" s="47"/>
    </row>
    <row r="11027" spans="2:9" ht="20.100000000000001" hidden="1" customHeight="1" x14ac:dyDescent="0.25">
      <c r="B11027" s="48"/>
      <c r="C11027" s="49"/>
      <c r="D11027" s="49"/>
      <c r="E11027" s="49"/>
      <c r="F11027" s="49"/>
      <c r="G11027" s="50"/>
      <c r="H11027" s="47"/>
      <c r="I11027" s="47"/>
    </row>
    <row r="11028" spans="2:9" ht="20.100000000000001" hidden="1" customHeight="1" x14ac:dyDescent="0.25">
      <c r="B11028" s="48"/>
      <c r="C11028" s="49"/>
      <c r="D11028" s="49"/>
      <c r="E11028" s="49"/>
      <c r="F11028" s="49"/>
      <c r="G11028" s="50"/>
      <c r="H11028" s="47"/>
      <c r="I11028" s="47"/>
    </row>
    <row r="11029" spans="2:9" ht="20.100000000000001" hidden="1" customHeight="1" x14ac:dyDescent="0.25">
      <c r="B11029" s="48"/>
      <c r="C11029" s="49"/>
      <c r="D11029" s="49"/>
      <c r="E11029" s="49"/>
      <c r="F11029" s="49"/>
      <c r="G11029" s="50"/>
      <c r="H11029" s="47"/>
      <c r="I11029" s="47"/>
    </row>
    <row r="11030" spans="2:9" ht="20.100000000000001" hidden="1" customHeight="1" x14ac:dyDescent="0.25">
      <c r="B11030" s="48"/>
      <c r="C11030" s="49"/>
      <c r="D11030" s="49"/>
      <c r="E11030" s="49"/>
      <c r="F11030" s="49"/>
      <c r="G11030" s="50"/>
      <c r="H11030" s="47"/>
      <c r="I11030" s="47"/>
    </row>
    <row r="11031" spans="2:9" ht="20.100000000000001" hidden="1" customHeight="1" x14ac:dyDescent="0.25">
      <c r="B11031" s="48"/>
      <c r="C11031" s="49"/>
      <c r="D11031" s="49"/>
      <c r="E11031" s="49"/>
      <c r="F11031" s="49"/>
      <c r="G11031" s="50"/>
      <c r="H11031" s="47"/>
      <c r="I11031" s="47"/>
    </row>
    <row r="11032" spans="2:9" ht="20.100000000000001" hidden="1" customHeight="1" x14ac:dyDescent="0.25">
      <c r="B11032" s="48"/>
      <c r="C11032" s="49"/>
      <c r="D11032" s="49"/>
      <c r="E11032" s="49"/>
      <c r="F11032" s="49"/>
      <c r="G11032" s="50"/>
      <c r="H11032" s="47"/>
      <c r="I11032" s="47"/>
    </row>
    <row r="11033" spans="2:9" ht="20.100000000000001" hidden="1" customHeight="1" x14ac:dyDescent="0.25">
      <c r="B11033" s="48"/>
      <c r="C11033" s="49"/>
      <c r="D11033" s="49"/>
      <c r="E11033" s="49"/>
      <c r="F11033" s="49"/>
      <c r="G11033" s="50"/>
      <c r="H11033" s="47"/>
      <c r="I11033" s="47"/>
    </row>
    <row r="11034" spans="2:9" ht="20.100000000000001" hidden="1" customHeight="1" x14ac:dyDescent="0.25">
      <c r="B11034" s="48"/>
      <c r="C11034" s="49"/>
      <c r="D11034" s="49"/>
      <c r="E11034" s="49"/>
      <c r="F11034" s="49"/>
      <c r="G11034" s="50"/>
      <c r="H11034" s="47"/>
      <c r="I11034" s="47"/>
    </row>
    <row r="11035" spans="2:9" ht="20.100000000000001" hidden="1" customHeight="1" x14ac:dyDescent="0.25">
      <c r="B11035" s="48"/>
      <c r="C11035" s="49"/>
      <c r="D11035" s="49"/>
      <c r="E11035" s="49"/>
      <c r="F11035" s="49"/>
      <c r="G11035" s="50"/>
      <c r="H11035" s="47"/>
      <c r="I11035" s="47"/>
    </row>
    <row r="11036" spans="2:9" ht="20.100000000000001" hidden="1" customHeight="1" x14ac:dyDescent="0.25">
      <c r="B11036" s="48"/>
      <c r="C11036" s="49"/>
      <c r="D11036" s="49"/>
      <c r="E11036" s="49"/>
      <c r="F11036" s="49"/>
      <c r="G11036" s="50"/>
      <c r="H11036" s="47"/>
      <c r="I11036" s="47"/>
    </row>
    <row r="11037" spans="2:9" ht="20.100000000000001" hidden="1" customHeight="1" x14ac:dyDescent="0.25">
      <c r="B11037" s="48"/>
      <c r="C11037" s="49"/>
      <c r="D11037" s="49"/>
      <c r="E11037" s="49"/>
      <c r="F11037" s="49"/>
      <c r="G11037" s="50"/>
      <c r="H11037" s="47"/>
      <c r="I11037" s="47"/>
    </row>
    <row r="11038" spans="2:9" ht="20.100000000000001" hidden="1" customHeight="1" x14ac:dyDescent="0.25">
      <c r="B11038" s="48"/>
      <c r="C11038" s="49"/>
      <c r="D11038" s="49"/>
      <c r="E11038" s="49"/>
      <c r="F11038" s="49"/>
      <c r="G11038" s="50"/>
      <c r="H11038" s="47"/>
      <c r="I11038" s="47"/>
    </row>
    <row r="11039" spans="2:9" ht="20.100000000000001" hidden="1" customHeight="1" x14ac:dyDescent="0.25">
      <c r="B11039" s="48"/>
      <c r="C11039" s="49"/>
      <c r="D11039" s="49"/>
      <c r="E11039" s="49"/>
      <c r="F11039" s="49"/>
      <c r="G11039" s="50"/>
      <c r="H11039" s="47"/>
      <c r="I11039" s="47"/>
    </row>
    <row r="11040" spans="2:9" ht="20.100000000000001" hidden="1" customHeight="1" x14ac:dyDescent="0.25">
      <c r="B11040" s="48"/>
      <c r="C11040" s="49"/>
      <c r="D11040" s="49"/>
      <c r="E11040" s="49"/>
      <c r="F11040" s="49"/>
      <c r="G11040" s="50"/>
      <c r="H11040" s="47"/>
      <c r="I11040" s="47"/>
    </row>
    <row r="11041" spans="2:9" ht="20.100000000000001" hidden="1" customHeight="1" x14ac:dyDescent="0.25">
      <c r="B11041" s="48"/>
      <c r="C11041" s="49"/>
      <c r="D11041" s="49"/>
      <c r="E11041" s="49"/>
      <c r="F11041" s="49"/>
      <c r="G11041" s="50"/>
      <c r="H11041" s="47"/>
      <c r="I11041" s="47"/>
    </row>
    <row r="11042" spans="2:9" ht="20.100000000000001" hidden="1" customHeight="1" x14ac:dyDescent="0.25">
      <c r="B11042" s="48"/>
      <c r="C11042" s="49"/>
      <c r="D11042" s="49"/>
      <c r="E11042" s="49"/>
      <c r="F11042" s="49"/>
      <c r="G11042" s="50"/>
      <c r="H11042" s="47"/>
      <c r="I11042" s="47"/>
    </row>
    <row r="11043" spans="2:9" ht="20.100000000000001" hidden="1" customHeight="1" x14ac:dyDescent="0.25">
      <c r="B11043" s="48"/>
      <c r="C11043" s="49"/>
      <c r="D11043" s="49"/>
      <c r="E11043" s="49"/>
      <c r="F11043" s="49"/>
      <c r="G11043" s="50"/>
      <c r="H11043" s="47"/>
      <c r="I11043" s="47"/>
    </row>
    <row r="11044" spans="2:9" ht="20.100000000000001" hidden="1" customHeight="1" x14ac:dyDescent="0.25">
      <c r="B11044" s="48"/>
      <c r="C11044" s="49"/>
      <c r="D11044" s="49"/>
      <c r="E11044" s="49"/>
      <c r="F11044" s="49"/>
      <c r="G11044" s="50"/>
      <c r="H11044" s="47"/>
      <c r="I11044" s="47"/>
    </row>
    <row r="11045" spans="2:9" ht="20.100000000000001" hidden="1" customHeight="1" x14ac:dyDescent="0.25">
      <c r="B11045" s="48"/>
      <c r="C11045" s="49"/>
      <c r="D11045" s="49"/>
      <c r="E11045" s="49"/>
      <c r="F11045" s="49"/>
      <c r="G11045" s="50"/>
      <c r="H11045" s="47"/>
      <c r="I11045" s="47"/>
    </row>
    <row r="11046" spans="2:9" ht="20.100000000000001" hidden="1" customHeight="1" x14ac:dyDescent="0.25">
      <c r="B11046" s="48"/>
      <c r="C11046" s="49"/>
      <c r="D11046" s="49"/>
      <c r="E11046" s="49"/>
      <c r="F11046" s="49"/>
      <c r="G11046" s="50"/>
      <c r="H11046" s="47"/>
      <c r="I11046" s="47"/>
    </row>
    <row r="11047" spans="2:9" ht="20.100000000000001" hidden="1" customHeight="1" x14ac:dyDescent="0.25">
      <c r="B11047" s="48"/>
      <c r="C11047" s="49"/>
      <c r="D11047" s="49"/>
      <c r="E11047" s="49"/>
      <c r="F11047" s="49"/>
      <c r="G11047" s="50"/>
      <c r="H11047" s="47"/>
      <c r="I11047" s="47"/>
    </row>
    <row r="11048" spans="2:9" ht="20.100000000000001" hidden="1" customHeight="1" x14ac:dyDescent="0.25">
      <c r="B11048" s="48"/>
      <c r="C11048" s="49"/>
      <c r="D11048" s="49"/>
      <c r="E11048" s="49"/>
      <c r="F11048" s="49"/>
      <c r="G11048" s="50"/>
      <c r="H11048" s="47"/>
      <c r="I11048" s="47"/>
    </row>
    <row r="11049" spans="2:9" ht="20.100000000000001" hidden="1" customHeight="1" x14ac:dyDescent="0.25">
      <c r="B11049" s="48"/>
      <c r="C11049" s="49"/>
      <c r="D11049" s="49"/>
      <c r="E11049" s="49"/>
      <c r="F11049" s="49"/>
      <c r="G11049" s="50"/>
      <c r="H11049" s="47"/>
      <c r="I11049" s="47"/>
    </row>
    <row r="11050" spans="2:9" ht="20.100000000000001" hidden="1" customHeight="1" x14ac:dyDescent="0.25">
      <c r="B11050" s="48"/>
      <c r="C11050" s="49"/>
      <c r="D11050" s="49"/>
      <c r="E11050" s="49"/>
      <c r="F11050" s="49"/>
      <c r="G11050" s="50"/>
      <c r="H11050" s="47"/>
      <c r="I11050" s="47"/>
    </row>
    <row r="11051" spans="2:9" ht="20.100000000000001" hidden="1" customHeight="1" x14ac:dyDescent="0.25">
      <c r="B11051" s="48"/>
      <c r="C11051" s="49"/>
      <c r="D11051" s="49"/>
      <c r="E11051" s="49"/>
      <c r="F11051" s="49"/>
      <c r="G11051" s="50"/>
      <c r="H11051" s="47"/>
      <c r="I11051" s="47"/>
    </row>
    <row r="11052" spans="2:9" ht="20.100000000000001" hidden="1" customHeight="1" x14ac:dyDescent="0.25">
      <c r="B11052" s="48"/>
      <c r="C11052" s="49"/>
      <c r="D11052" s="49"/>
      <c r="E11052" s="49"/>
      <c r="F11052" s="49"/>
      <c r="G11052" s="50"/>
      <c r="H11052" s="47"/>
      <c r="I11052" s="47"/>
    </row>
    <row r="11053" spans="2:9" ht="20.100000000000001" hidden="1" customHeight="1" x14ac:dyDescent="0.25">
      <c r="B11053" s="48"/>
      <c r="C11053" s="49"/>
      <c r="D11053" s="49"/>
      <c r="E11053" s="49"/>
      <c r="F11053" s="49"/>
      <c r="G11053" s="50"/>
      <c r="H11053" s="47"/>
      <c r="I11053" s="47"/>
    </row>
    <row r="11054" spans="2:9" ht="20.100000000000001" hidden="1" customHeight="1" x14ac:dyDescent="0.25">
      <c r="B11054" s="48"/>
      <c r="C11054" s="49"/>
      <c r="D11054" s="49"/>
      <c r="E11054" s="49"/>
      <c r="F11054" s="49"/>
      <c r="G11054" s="50"/>
      <c r="H11054" s="47"/>
      <c r="I11054" s="47"/>
    </row>
    <row r="11055" spans="2:9" ht="20.100000000000001" hidden="1" customHeight="1" x14ac:dyDescent="0.25">
      <c r="B11055" s="48"/>
      <c r="C11055" s="49"/>
      <c r="D11055" s="49"/>
      <c r="E11055" s="49"/>
      <c r="F11055" s="49"/>
      <c r="G11055" s="50"/>
      <c r="H11055" s="47"/>
      <c r="I11055" s="47"/>
    </row>
    <row r="11056" spans="2:9" ht="20.100000000000001" hidden="1" customHeight="1" x14ac:dyDescent="0.25">
      <c r="B11056" s="48"/>
      <c r="C11056" s="49"/>
      <c r="D11056" s="49"/>
      <c r="E11056" s="49"/>
      <c r="F11056" s="49"/>
      <c r="G11056" s="50"/>
      <c r="H11056" s="47"/>
      <c r="I11056" s="47"/>
    </row>
    <row r="11057" spans="2:9" ht="20.100000000000001" hidden="1" customHeight="1" x14ac:dyDescent="0.25">
      <c r="B11057" s="48"/>
      <c r="C11057" s="49"/>
      <c r="D11057" s="49"/>
      <c r="E11057" s="49"/>
      <c r="F11057" s="49"/>
      <c r="G11057" s="50"/>
      <c r="H11057" s="47"/>
      <c r="I11057" s="47"/>
    </row>
    <row r="11058" spans="2:9" ht="20.100000000000001" hidden="1" customHeight="1" x14ac:dyDescent="0.25">
      <c r="B11058" s="48"/>
      <c r="C11058" s="49"/>
      <c r="D11058" s="49"/>
      <c r="E11058" s="49"/>
      <c r="F11058" s="49"/>
      <c r="G11058" s="50"/>
      <c r="H11058" s="47"/>
      <c r="I11058" s="47"/>
    </row>
    <row r="11059" spans="2:9" ht="20.100000000000001" hidden="1" customHeight="1" x14ac:dyDescent="0.25">
      <c r="B11059" s="48"/>
      <c r="C11059" s="49"/>
      <c r="D11059" s="49"/>
      <c r="E11059" s="49"/>
      <c r="F11059" s="49"/>
      <c r="G11059" s="50"/>
      <c r="H11059" s="47"/>
      <c r="I11059" s="47"/>
    </row>
    <row r="11060" spans="2:9" ht="20.100000000000001" hidden="1" customHeight="1" x14ac:dyDescent="0.25">
      <c r="B11060" s="48"/>
      <c r="C11060" s="49"/>
      <c r="D11060" s="49"/>
      <c r="E11060" s="49"/>
      <c r="F11060" s="49"/>
      <c r="G11060" s="50"/>
      <c r="H11060" s="47"/>
      <c r="I11060" s="47"/>
    </row>
    <row r="11061" spans="2:9" ht="20.100000000000001" hidden="1" customHeight="1" x14ac:dyDescent="0.25">
      <c r="B11061" s="48"/>
      <c r="C11061" s="49"/>
      <c r="D11061" s="49"/>
      <c r="E11061" s="49"/>
      <c r="F11061" s="49"/>
      <c r="G11061" s="50"/>
      <c r="H11061" s="47"/>
      <c r="I11061" s="47"/>
    </row>
    <row r="11062" spans="2:9" ht="20.100000000000001" hidden="1" customHeight="1" x14ac:dyDescent="0.25">
      <c r="B11062" s="48"/>
      <c r="C11062" s="49"/>
      <c r="D11062" s="49"/>
      <c r="E11062" s="49"/>
      <c r="F11062" s="49"/>
      <c r="G11062" s="50"/>
      <c r="H11062" s="47"/>
      <c r="I11062" s="47"/>
    </row>
    <row r="11063" spans="2:9" ht="20.100000000000001" hidden="1" customHeight="1" x14ac:dyDescent="0.25">
      <c r="B11063" s="48"/>
      <c r="C11063" s="49"/>
      <c r="D11063" s="49"/>
      <c r="E11063" s="49"/>
      <c r="F11063" s="49"/>
      <c r="G11063" s="50"/>
      <c r="H11063" s="47"/>
      <c r="I11063" s="47"/>
    </row>
    <row r="11064" spans="2:9" ht="20.100000000000001" hidden="1" customHeight="1" x14ac:dyDescent="0.25">
      <c r="B11064" s="48"/>
      <c r="C11064" s="49"/>
      <c r="D11064" s="49"/>
      <c r="E11064" s="49"/>
      <c r="F11064" s="49"/>
      <c r="G11064" s="50"/>
      <c r="H11064" s="47"/>
      <c r="I11064" s="47"/>
    </row>
    <row r="11065" spans="2:9" ht="20.100000000000001" hidden="1" customHeight="1" x14ac:dyDescent="0.25">
      <c r="B11065" s="48"/>
      <c r="C11065" s="49"/>
      <c r="D11065" s="49"/>
      <c r="E11065" s="49"/>
      <c r="F11065" s="49"/>
      <c r="G11065" s="50"/>
      <c r="H11065" s="47"/>
      <c r="I11065" s="47"/>
    </row>
    <row r="11066" spans="2:9" ht="20.100000000000001" hidden="1" customHeight="1" x14ac:dyDescent="0.25">
      <c r="B11066" s="48"/>
      <c r="C11066" s="49"/>
      <c r="D11066" s="49"/>
      <c r="E11066" s="49"/>
      <c r="F11066" s="49"/>
      <c r="G11066" s="50"/>
      <c r="H11066" s="47"/>
      <c r="I11066" s="47"/>
    </row>
    <row r="11067" spans="2:9" ht="20.100000000000001" hidden="1" customHeight="1" x14ac:dyDescent="0.25">
      <c r="B11067" s="48"/>
      <c r="C11067" s="49"/>
      <c r="D11067" s="49"/>
      <c r="E11067" s="49"/>
      <c r="F11067" s="49"/>
      <c r="G11067" s="50"/>
      <c r="H11067" s="47"/>
      <c r="I11067" s="47"/>
    </row>
    <row r="11068" spans="2:9" ht="20.100000000000001" hidden="1" customHeight="1" x14ac:dyDescent="0.25">
      <c r="B11068" s="48"/>
      <c r="C11068" s="49"/>
      <c r="D11068" s="49"/>
      <c r="E11068" s="49"/>
      <c r="F11068" s="49"/>
      <c r="G11068" s="50"/>
      <c r="H11068" s="47"/>
      <c r="I11068" s="47"/>
    </row>
    <row r="11069" spans="2:9" ht="20.100000000000001" hidden="1" customHeight="1" x14ac:dyDescent="0.25">
      <c r="B11069" s="48"/>
      <c r="C11069" s="49"/>
      <c r="D11069" s="49"/>
      <c r="E11069" s="49"/>
      <c r="F11069" s="49"/>
      <c r="G11069" s="50"/>
      <c r="H11069" s="47"/>
      <c r="I11069" s="47"/>
    </row>
    <row r="11070" spans="2:9" ht="20.100000000000001" hidden="1" customHeight="1" x14ac:dyDescent="0.25">
      <c r="B11070" s="48"/>
      <c r="C11070" s="49"/>
      <c r="D11070" s="49"/>
      <c r="E11070" s="49"/>
      <c r="F11070" s="49"/>
      <c r="G11070" s="50"/>
      <c r="H11070" s="47"/>
      <c r="I11070" s="47"/>
    </row>
    <row r="11071" spans="2:9" ht="20.100000000000001" hidden="1" customHeight="1" x14ac:dyDescent="0.25">
      <c r="B11071" s="48"/>
      <c r="C11071" s="49"/>
      <c r="D11071" s="49"/>
      <c r="E11071" s="49"/>
      <c r="F11071" s="49"/>
      <c r="G11071" s="50"/>
      <c r="H11071" s="47"/>
      <c r="I11071" s="47"/>
    </row>
    <row r="11072" spans="2:9" ht="20.100000000000001" hidden="1" customHeight="1" x14ac:dyDescent="0.25">
      <c r="B11072" s="48"/>
      <c r="C11072" s="49"/>
      <c r="D11072" s="49"/>
      <c r="E11072" s="49"/>
      <c r="F11072" s="49"/>
      <c r="G11072" s="50"/>
      <c r="H11072" s="47"/>
      <c r="I11072" s="47"/>
    </row>
    <row r="11073" spans="2:9" ht="20.100000000000001" hidden="1" customHeight="1" x14ac:dyDescent="0.25">
      <c r="B11073" s="48"/>
      <c r="C11073" s="49"/>
      <c r="D11073" s="49"/>
      <c r="E11073" s="49"/>
      <c r="F11073" s="49"/>
      <c r="G11073" s="50"/>
      <c r="H11073" s="47"/>
      <c r="I11073" s="47"/>
    </row>
    <row r="11074" spans="2:9" ht="20.100000000000001" hidden="1" customHeight="1" x14ac:dyDescent="0.25">
      <c r="B11074" s="48"/>
      <c r="C11074" s="49"/>
      <c r="D11074" s="49"/>
      <c r="E11074" s="49"/>
      <c r="F11074" s="49"/>
      <c r="G11074" s="50"/>
      <c r="H11074" s="47"/>
      <c r="I11074" s="47"/>
    </row>
    <row r="11075" spans="2:9" ht="20.100000000000001" hidden="1" customHeight="1" x14ac:dyDescent="0.25">
      <c r="B11075" s="48"/>
      <c r="C11075" s="49"/>
      <c r="D11075" s="49"/>
      <c r="E11075" s="49"/>
      <c r="F11075" s="49"/>
      <c r="G11075" s="50"/>
      <c r="H11075" s="47"/>
      <c r="I11075" s="47"/>
    </row>
    <row r="11076" spans="2:9" ht="20.100000000000001" hidden="1" customHeight="1" x14ac:dyDescent="0.25">
      <c r="B11076" s="48"/>
      <c r="C11076" s="49"/>
      <c r="D11076" s="49"/>
      <c r="E11076" s="49"/>
      <c r="F11076" s="49"/>
      <c r="G11076" s="50"/>
      <c r="H11076" s="47"/>
      <c r="I11076" s="47"/>
    </row>
    <row r="11077" spans="2:9" ht="20.100000000000001" hidden="1" customHeight="1" x14ac:dyDescent="0.25">
      <c r="B11077" s="48"/>
      <c r="C11077" s="49"/>
      <c r="D11077" s="49"/>
      <c r="E11077" s="49"/>
      <c r="F11077" s="49"/>
      <c r="G11077" s="50"/>
      <c r="H11077" s="47"/>
      <c r="I11077" s="47"/>
    </row>
    <row r="11078" spans="2:9" ht="20.100000000000001" hidden="1" customHeight="1" x14ac:dyDescent="0.25">
      <c r="B11078" s="48"/>
      <c r="C11078" s="49"/>
      <c r="D11078" s="49"/>
      <c r="E11078" s="49"/>
      <c r="F11078" s="49"/>
      <c r="G11078" s="50"/>
      <c r="H11078" s="47"/>
      <c r="I11078" s="47"/>
    </row>
    <row r="11079" spans="2:9" ht="20.100000000000001" hidden="1" customHeight="1" x14ac:dyDescent="0.25">
      <c r="B11079" s="48"/>
      <c r="C11079" s="49"/>
      <c r="D11079" s="49"/>
      <c r="E11079" s="49"/>
      <c r="F11079" s="49"/>
      <c r="G11079" s="50"/>
      <c r="H11079" s="47"/>
      <c r="I11079" s="47"/>
    </row>
    <row r="11080" spans="2:9" ht="20.100000000000001" hidden="1" customHeight="1" x14ac:dyDescent="0.25">
      <c r="B11080" s="48"/>
      <c r="C11080" s="49"/>
      <c r="D11080" s="49"/>
      <c r="E11080" s="49"/>
      <c r="F11080" s="49"/>
      <c r="G11080" s="50"/>
      <c r="H11080" s="47"/>
      <c r="I11080" s="47"/>
    </row>
    <row r="11081" spans="2:9" ht="20.100000000000001" hidden="1" customHeight="1" x14ac:dyDescent="0.25">
      <c r="B11081" s="48"/>
      <c r="C11081" s="49"/>
      <c r="D11081" s="49"/>
      <c r="E11081" s="49"/>
      <c r="F11081" s="49"/>
      <c r="G11081" s="50"/>
      <c r="H11081" s="47"/>
      <c r="I11081" s="47"/>
    </row>
    <row r="11082" spans="2:9" ht="20.100000000000001" hidden="1" customHeight="1" x14ac:dyDescent="0.25">
      <c r="B11082" s="48"/>
      <c r="C11082" s="49"/>
      <c r="D11082" s="49"/>
      <c r="E11082" s="49"/>
      <c r="F11082" s="49"/>
      <c r="G11082" s="50"/>
      <c r="H11082" s="47"/>
      <c r="I11082" s="47"/>
    </row>
    <row r="11083" spans="2:9" ht="20.100000000000001" hidden="1" customHeight="1" x14ac:dyDescent="0.25">
      <c r="B11083" s="48"/>
      <c r="C11083" s="49"/>
      <c r="D11083" s="49"/>
      <c r="E11083" s="49"/>
      <c r="F11083" s="49"/>
      <c r="G11083" s="50"/>
      <c r="H11083" s="47"/>
      <c r="I11083" s="47"/>
    </row>
    <row r="11084" spans="2:9" ht="20.100000000000001" hidden="1" customHeight="1" x14ac:dyDescent="0.25">
      <c r="B11084" s="48"/>
      <c r="C11084" s="49"/>
      <c r="D11084" s="49"/>
      <c r="E11084" s="49"/>
      <c r="F11084" s="49"/>
      <c r="G11084" s="50"/>
      <c r="H11084" s="47"/>
      <c r="I11084" s="47"/>
    </row>
    <row r="11085" spans="2:9" ht="20.100000000000001" hidden="1" customHeight="1" x14ac:dyDescent="0.25">
      <c r="B11085" s="48"/>
      <c r="C11085" s="49"/>
      <c r="D11085" s="49"/>
      <c r="E11085" s="49"/>
      <c r="F11085" s="49"/>
      <c r="G11085" s="50"/>
      <c r="H11085" s="47"/>
      <c r="I11085" s="47"/>
    </row>
    <row r="11086" spans="2:9" ht="20.100000000000001" hidden="1" customHeight="1" x14ac:dyDescent="0.25">
      <c r="B11086" s="48"/>
      <c r="C11086" s="49"/>
      <c r="D11086" s="49"/>
      <c r="E11086" s="49"/>
      <c r="F11086" s="49"/>
      <c r="G11086" s="50"/>
      <c r="H11086" s="47"/>
      <c r="I11086" s="47"/>
    </row>
    <row r="11087" spans="2:9" ht="20.100000000000001" hidden="1" customHeight="1" x14ac:dyDescent="0.25">
      <c r="B11087" s="48"/>
      <c r="C11087" s="49"/>
      <c r="D11087" s="49"/>
      <c r="E11087" s="49"/>
      <c r="F11087" s="49"/>
      <c r="G11087" s="50"/>
      <c r="H11087" s="47"/>
      <c r="I11087" s="47"/>
    </row>
    <row r="11088" spans="2:9" ht="20.100000000000001" hidden="1" customHeight="1" x14ac:dyDescent="0.25">
      <c r="B11088" s="48"/>
      <c r="C11088" s="49"/>
      <c r="D11088" s="49"/>
      <c r="E11088" s="49"/>
      <c r="F11088" s="49"/>
      <c r="G11088" s="50"/>
      <c r="H11088" s="47"/>
      <c r="I11088" s="47"/>
    </row>
    <row r="11089" spans="2:9" ht="20.100000000000001" hidden="1" customHeight="1" x14ac:dyDescent="0.25">
      <c r="B11089" s="48"/>
      <c r="C11089" s="49"/>
      <c r="D11089" s="49"/>
      <c r="E11089" s="49"/>
      <c r="F11089" s="49"/>
      <c r="G11089" s="50"/>
      <c r="H11089" s="47"/>
      <c r="I11089" s="47"/>
    </row>
    <row r="11090" spans="2:9" ht="20.100000000000001" hidden="1" customHeight="1" x14ac:dyDescent="0.25">
      <c r="B11090" s="48"/>
      <c r="C11090" s="49"/>
      <c r="D11090" s="49"/>
      <c r="E11090" s="49"/>
      <c r="F11090" s="49"/>
      <c r="G11090" s="50"/>
      <c r="H11090" s="47"/>
      <c r="I11090" s="47"/>
    </row>
    <row r="11091" spans="2:9" ht="20.100000000000001" hidden="1" customHeight="1" x14ac:dyDescent="0.25">
      <c r="B11091" s="48"/>
      <c r="C11091" s="49"/>
      <c r="D11091" s="49"/>
      <c r="E11091" s="49"/>
      <c r="F11091" s="49"/>
      <c r="G11091" s="50"/>
      <c r="H11091" s="47"/>
      <c r="I11091" s="47"/>
    </row>
    <row r="11092" spans="2:9" ht="20.100000000000001" hidden="1" customHeight="1" x14ac:dyDescent="0.25">
      <c r="B11092" s="48"/>
      <c r="C11092" s="49"/>
      <c r="D11092" s="49"/>
      <c r="E11092" s="49"/>
      <c r="F11092" s="49"/>
      <c r="G11092" s="50"/>
      <c r="H11092" s="47"/>
      <c r="I11092" s="47"/>
    </row>
    <row r="11093" spans="2:9" ht="20.100000000000001" hidden="1" customHeight="1" x14ac:dyDescent="0.25">
      <c r="B11093" s="48"/>
      <c r="C11093" s="49"/>
      <c r="D11093" s="49"/>
      <c r="E11093" s="49"/>
      <c r="F11093" s="49"/>
      <c r="G11093" s="50"/>
      <c r="H11093" s="47"/>
      <c r="I11093" s="47"/>
    </row>
    <row r="11094" spans="2:9" ht="20.100000000000001" hidden="1" customHeight="1" x14ac:dyDescent="0.25">
      <c r="B11094" s="48"/>
      <c r="C11094" s="49"/>
      <c r="D11094" s="49"/>
      <c r="E11094" s="49"/>
      <c r="F11094" s="49"/>
      <c r="G11094" s="50"/>
      <c r="H11094" s="47"/>
      <c r="I11094" s="47"/>
    </row>
    <row r="11095" spans="2:9" ht="20.100000000000001" hidden="1" customHeight="1" x14ac:dyDescent="0.25">
      <c r="B11095" s="48"/>
      <c r="C11095" s="49"/>
      <c r="D11095" s="49"/>
      <c r="E11095" s="49"/>
      <c r="F11095" s="49"/>
      <c r="G11095" s="50"/>
      <c r="H11095" s="47"/>
      <c r="I11095" s="47"/>
    </row>
    <row r="11096" spans="2:9" ht="20.100000000000001" hidden="1" customHeight="1" x14ac:dyDescent="0.25">
      <c r="B11096" s="48"/>
      <c r="C11096" s="49"/>
      <c r="D11096" s="49"/>
      <c r="E11096" s="49"/>
      <c r="F11096" s="49"/>
      <c r="G11096" s="50"/>
      <c r="H11096" s="47"/>
      <c r="I11096" s="47"/>
    </row>
    <row r="11097" spans="2:9" ht="20.100000000000001" hidden="1" customHeight="1" x14ac:dyDescent="0.25">
      <c r="B11097" s="48"/>
      <c r="C11097" s="49"/>
      <c r="D11097" s="49"/>
      <c r="E11097" s="49"/>
      <c r="F11097" s="49"/>
      <c r="G11097" s="50"/>
      <c r="H11097" s="47"/>
      <c r="I11097" s="47"/>
    </row>
    <row r="11098" spans="2:9" ht="20.100000000000001" hidden="1" customHeight="1" x14ac:dyDescent="0.25">
      <c r="B11098" s="48"/>
      <c r="C11098" s="49"/>
      <c r="D11098" s="49"/>
      <c r="E11098" s="49"/>
      <c r="F11098" s="49"/>
      <c r="G11098" s="50"/>
      <c r="H11098" s="47"/>
      <c r="I11098" s="47"/>
    </row>
    <row r="11099" spans="2:9" ht="20.100000000000001" hidden="1" customHeight="1" x14ac:dyDescent="0.25">
      <c r="B11099" s="48"/>
      <c r="C11099" s="49"/>
      <c r="D11099" s="49"/>
      <c r="E11099" s="49"/>
      <c r="F11099" s="49"/>
      <c r="G11099" s="50"/>
      <c r="H11099" s="47"/>
      <c r="I11099" s="47"/>
    </row>
    <row r="11100" spans="2:9" ht="20.100000000000001" hidden="1" customHeight="1" x14ac:dyDescent="0.25">
      <c r="B11100" s="48"/>
      <c r="C11100" s="49"/>
      <c r="D11100" s="49"/>
      <c r="E11100" s="49"/>
      <c r="F11100" s="49"/>
      <c r="G11100" s="50"/>
      <c r="H11100" s="47"/>
      <c r="I11100" s="47"/>
    </row>
    <row r="11101" spans="2:9" ht="20.100000000000001" hidden="1" customHeight="1" x14ac:dyDescent="0.25">
      <c r="B11101" s="48"/>
      <c r="C11101" s="49"/>
      <c r="D11101" s="49"/>
      <c r="E11101" s="49"/>
      <c r="F11101" s="49"/>
      <c r="G11101" s="50"/>
      <c r="H11101" s="47"/>
      <c r="I11101" s="47"/>
    </row>
    <row r="11102" spans="2:9" ht="20.100000000000001" hidden="1" customHeight="1" x14ac:dyDescent="0.25">
      <c r="B11102" s="48"/>
      <c r="C11102" s="49"/>
      <c r="D11102" s="49"/>
      <c r="E11102" s="49"/>
      <c r="F11102" s="49"/>
      <c r="G11102" s="50"/>
      <c r="H11102" s="47"/>
      <c r="I11102" s="47"/>
    </row>
    <row r="11103" spans="2:9" ht="20.100000000000001" hidden="1" customHeight="1" x14ac:dyDescent="0.25">
      <c r="B11103" s="48"/>
      <c r="C11103" s="49"/>
      <c r="D11103" s="49"/>
      <c r="E11103" s="49"/>
      <c r="F11103" s="49"/>
      <c r="G11103" s="50"/>
      <c r="H11103" s="47"/>
      <c r="I11103" s="47"/>
    </row>
    <row r="11104" spans="2:9" ht="20.100000000000001" hidden="1" customHeight="1" x14ac:dyDescent="0.25">
      <c r="B11104" s="48"/>
      <c r="C11104" s="49"/>
      <c r="D11104" s="49"/>
      <c r="E11104" s="49"/>
      <c r="F11104" s="49"/>
      <c r="G11104" s="50"/>
      <c r="H11104" s="47"/>
      <c r="I11104" s="47"/>
    </row>
    <row r="11105" spans="2:9" ht="20.100000000000001" hidden="1" customHeight="1" x14ac:dyDescent="0.25">
      <c r="B11105" s="48"/>
      <c r="C11105" s="49"/>
      <c r="D11105" s="49"/>
      <c r="E11105" s="49"/>
      <c r="F11105" s="49"/>
      <c r="G11105" s="50"/>
      <c r="H11105" s="47"/>
      <c r="I11105" s="47"/>
    </row>
    <row r="11106" spans="2:9" ht="20.100000000000001" hidden="1" customHeight="1" x14ac:dyDescent="0.25">
      <c r="B11106" s="48"/>
      <c r="C11106" s="49"/>
      <c r="D11106" s="49"/>
      <c r="E11106" s="49"/>
      <c r="F11106" s="49"/>
      <c r="G11106" s="50"/>
      <c r="H11106" s="47"/>
      <c r="I11106" s="47"/>
    </row>
    <row r="11107" spans="2:9" ht="20.100000000000001" hidden="1" customHeight="1" x14ac:dyDescent="0.25">
      <c r="B11107" s="48"/>
      <c r="C11107" s="49"/>
      <c r="D11107" s="49"/>
      <c r="E11107" s="49"/>
      <c r="F11107" s="49"/>
      <c r="G11107" s="50"/>
      <c r="H11107" s="47"/>
      <c r="I11107" s="47"/>
    </row>
    <row r="11108" spans="2:9" ht="20.100000000000001" hidden="1" customHeight="1" x14ac:dyDescent="0.25">
      <c r="B11108" s="48"/>
      <c r="C11108" s="49"/>
      <c r="D11108" s="49"/>
      <c r="E11108" s="49"/>
      <c r="F11108" s="49"/>
      <c r="G11108" s="50"/>
      <c r="H11108" s="47"/>
      <c r="I11108" s="47"/>
    </row>
    <row r="11109" spans="2:9" ht="20.100000000000001" hidden="1" customHeight="1" x14ac:dyDescent="0.25">
      <c r="B11109" s="48"/>
      <c r="C11109" s="49"/>
      <c r="D11109" s="49"/>
      <c r="E11109" s="49"/>
      <c r="F11109" s="49"/>
      <c r="G11109" s="50"/>
      <c r="H11109" s="47"/>
      <c r="I11109" s="47"/>
    </row>
    <row r="11110" spans="2:9" ht="20.100000000000001" hidden="1" customHeight="1" x14ac:dyDescent="0.25">
      <c r="B11110" s="48"/>
      <c r="C11110" s="49"/>
      <c r="D11110" s="49"/>
      <c r="E11110" s="49"/>
      <c r="F11110" s="49"/>
      <c r="G11110" s="50"/>
      <c r="H11110" s="47"/>
      <c r="I11110" s="47"/>
    </row>
    <row r="11111" spans="2:9" ht="20.100000000000001" hidden="1" customHeight="1" x14ac:dyDescent="0.25">
      <c r="B11111" s="48"/>
      <c r="C11111" s="49"/>
      <c r="D11111" s="49"/>
      <c r="E11111" s="49"/>
      <c r="F11111" s="49"/>
      <c r="G11111" s="50"/>
      <c r="H11111" s="47"/>
      <c r="I11111" s="47"/>
    </row>
    <row r="11112" spans="2:9" ht="20.100000000000001" hidden="1" customHeight="1" x14ac:dyDescent="0.25">
      <c r="B11112" s="48"/>
      <c r="C11112" s="49"/>
      <c r="D11112" s="49"/>
      <c r="E11112" s="49"/>
      <c r="F11112" s="49"/>
      <c r="G11112" s="50"/>
      <c r="H11112" s="47"/>
      <c r="I11112" s="47"/>
    </row>
    <row r="11113" spans="2:9" ht="20.100000000000001" hidden="1" customHeight="1" x14ac:dyDescent="0.25">
      <c r="B11113" s="48"/>
      <c r="C11113" s="49"/>
      <c r="D11113" s="49"/>
      <c r="E11113" s="49"/>
      <c r="F11113" s="49"/>
      <c r="G11113" s="50"/>
      <c r="H11113" s="47"/>
      <c r="I11113" s="47"/>
    </row>
    <row r="11114" spans="2:9" ht="20.100000000000001" hidden="1" customHeight="1" x14ac:dyDescent="0.25">
      <c r="B11114" s="48"/>
      <c r="C11114" s="49"/>
      <c r="D11114" s="49"/>
      <c r="E11114" s="49"/>
      <c r="F11114" s="49"/>
      <c r="G11114" s="50"/>
      <c r="H11114" s="47"/>
      <c r="I11114" s="47"/>
    </row>
    <row r="11115" spans="2:9" ht="20.100000000000001" hidden="1" customHeight="1" x14ac:dyDescent="0.25">
      <c r="B11115" s="48"/>
      <c r="C11115" s="49"/>
      <c r="D11115" s="49"/>
      <c r="E11115" s="49"/>
      <c r="F11115" s="49"/>
      <c r="G11115" s="50"/>
      <c r="H11115" s="47"/>
      <c r="I11115" s="47"/>
    </row>
    <row r="11116" spans="2:9" ht="20.100000000000001" hidden="1" customHeight="1" x14ac:dyDescent="0.25">
      <c r="B11116" s="48"/>
      <c r="C11116" s="49"/>
      <c r="D11116" s="49"/>
      <c r="E11116" s="49"/>
      <c r="F11116" s="49"/>
      <c r="G11116" s="50"/>
      <c r="H11116" s="47"/>
      <c r="I11116" s="47"/>
    </row>
    <row r="11117" spans="2:9" ht="20.100000000000001" hidden="1" customHeight="1" x14ac:dyDescent="0.25">
      <c r="B11117" s="48"/>
      <c r="C11117" s="49"/>
      <c r="D11117" s="49"/>
      <c r="E11117" s="49"/>
      <c r="F11117" s="49"/>
      <c r="G11117" s="50"/>
      <c r="H11117" s="47"/>
      <c r="I11117" s="47"/>
    </row>
    <row r="11118" spans="2:9" ht="20.100000000000001" hidden="1" customHeight="1" x14ac:dyDescent="0.25">
      <c r="B11118" s="48"/>
      <c r="C11118" s="49"/>
      <c r="D11118" s="49"/>
      <c r="E11118" s="49"/>
      <c r="F11118" s="49"/>
      <c r="G11118" s="50"/>
      <c r="H11118" s="47"/>
      <c r="I11118" s="47"/>
    </row>
    <row r="11119" spans="2:9" ht="20.100000000000001" hidden="1" customHeight="1" x14ac:dyDescent="0.25">
      <c r="B11119" s="48"/>
      <c r="C11119" s="49"/>
      <c r="D11119" s="49"/>
      <c r="E11119" s="49"/>
      <c r="F11119" s="49"/>
      <c r="G11119" s="50"/>
      <c r="H11119" s="47"/>
      <c r="I11119" s="47"/>
    </row>
    <row r="11120" spans="2:9" ht="20.100000000000001" hidden="1" customHeight="1" x14ac:dyDescent="0.25">
      <c r="B11120" s="48"/>
      <c r="C11120" s="49"/>
      <c r="D11120" s="49"/>
      <c r="E11120" s="49"/>
      <c r="F11120" s="49"/>
      <c r="G11120" s="50"/>
      <c r="H11120" s="47"/>
      <c r="I11120" s="47"/>
    </row>
    <row r="11121" spans="2:9" ht="20.100000000000001" hidden="1" customHeight="1" x14ac:dyDescent="0.25">
      <c r="B11121" s="48"/>
      <c r="C11121" s="49"/>
      <c r="D11121" s="49"/>
      <c r="E11121" s="49"/>
      <c r="F11121" s="49"/>
      <c r="G11121" s="50"/>
      <c r="H11121" s="47"/>
      <c r="I11121" s="47"/>
    </row>
    <row r="11122" spans="2:9" ht="20.100000000000001" hidden="1" customHeight="1" x14ac:dyDescent="0.25">
      <c r="B11122" s="48"/>
      <c r="C11122" s="49"/>
      <c r="D11122" s="49"/>
      <c r="E11122" s="49"/>
      <c r="F11122" s="49"/>
      <c r="G11122" s="50"/>
      <c r="H11122" s="47"/>
      <c r="I11122" s="47"/>
    </row>
    <row r="11123" spans="2:9" ht="20.100000000000001" hidden="1" customHeight="1" x14ac:dyDescent="0.25">
      <c r="B11123" s="48"/>
      <c r="C11123" s="49"/>
      <c r="D11123" s="49"/>
      <c r="E11123" s="49"/>
      <c r="F11123" s="49"/>
      <c r="G11123" s="50"/>
      <c r="H11123" s="47"/>
      <c r="I11123" s="47"/>
    </row>
    <row r="11124" spans="2:9" ht="20.100000000000001" hidden="1" customHeight="1" x14ac:dyDescent="0.25">
      <c r="B11124" s="48"/>
      <c r="C11124" s="49"/>
      <c r="D11124" s="49"/>
      <c r="E11124" s="49"/>
      <c r="F11124" s="49"/>
      <c r="G11124" s="50"/>
      <c r="H11124" s="47"/>
      <c r="I11124" s="47"/>
    </row>
    <row r="11125" spans="2:9" ht="20.100000000000001" hidden="1" customHeight="1" x14ac:dyDescent="0.25">
      <c r="B11125" s="48"/>
      <c r="C11125" s="49"/>
      <c r="D11125" s="49"/>
      <c r="E11125" s="49"/>
      <c r="F11125" s="49"/>
      <c r="G11125" s="50"/>
      <c r="H11125" s="47"/>
      <c r="I11125" s="47"/>
    </row>
    <row r="11126" spans="2:9" ht="20.100000000000001" hidden="1" customHeight="1" x14ac:dyDescent="0.25">
      <c r="B11126" s="48"/>
      <c r="C11126" s="49"/>
      <c r="D11126" s="49"/>
      <c r="E11126" s="49"/>
      <c r="F11126" s="49"/>
      <c r="G11126" s="50"/>
      <c r="H11126" s="47"/>
      <c r="I11126" s="47"/>
    </row>
    <row r="11127" spans="2:9" ht="20.100000000000001" hidden="1" customHeight="1" x14ac:dyDescent="0.25">
      <c r="B11127" s="48"/>
      <c r="C11127" s="49"/>
      <c r="D11127" s="49"/>
      <c r="E11127" s="49"/>
      <c r="F11127" s="49"/>
      <c r="G11127" s="50"/>
      <c r="H11127" s="47"/>
      <c r="I11127" s="47"/>
    </row>
    <row r="11128" spans="2:9" ht="20.100000000000001" hidden="1" customHeight="1" x14ac:dyDescent="0.25">
      <c r="B11128" s="48"/>
      <c r="C11128" s="49"/>
      <c r="D11128" s="49"/>
      <c r="E11128" s="49"/>
      <c r="F11128" s="49"/>
      <c r="G11128" s="50"/>
      <c r="H11128" s="47"/>
      <c r="I11128" s="47"/>
    </row>
    <row r="11129" spans="2:9" ht="20.100000000000001" hidden="1" customHeight="1" x14ac:dyDescent="0.25">
      <c r="B11129" s="48"/>
      <c r="C11129" s="49"/>
      <c r="D11129" s="49"/>
      <c r="E11129" s="49"/>
      <c r="F11129" s="49"/>
      <c r="G11129" s="50"/>
      <c r="H11129" s="47"/>
      <c r="I11129" s="47"/>
    </row>
    <row r="11130" spans="2:9" ht="20.100000000000001" hidden="1" customHeight="1" x14ac:dyDescent="0.25">
      <c r="B11130" s="48"/>
      <c r="C11130" s="49"/>
      <c r="D11130" s="49"/>
      <c r="E11130" s="49"/>
      <c r="F11130" s="49"/>
      <c r="G11130" s="50"/>
      <c r="H11130" s="47"/>
      <c r="I11130" s="47"/>
    </row>
    <row r="11131" spans="2:9" ht="20.100000000000001" hidden="1" customHeight="1" x14ac:dyDescent="0.25">
      <c r="B11131" s="48"/>
      <c r="C11131" s="49"/>
      <c r="D11131" s="49"/>
      <c r="E11131" s="49"/>
      <c r="F11131" s="49"/>
      <c r="G11131" s="50"/>
      <c r="H11131" s="47"/>
      <c r="I11131" s="47"/>
    </row>
    <row r="11132" spans="2:9" ht="20.100000000000001" hidden="1" customHeight="1" x14ac:dyDescent="0.25">
      <c r="B11132" s="48"/>
      <c r="C11132" s="49"/>
      <c r="D11132" s="49"/>
      <c r="E11132" s="49"/>
      <c r="F11132" s="49"/>
      <c r="G11132" s="50"/>
      <c r="H11132" s="47"/>
      <c r="I11132" s="47"/>
    </row>
    <row r="11133" spans="2:9" ht="20.100000000000001" hidden="1" customHeight="1" x14ac:dyDescent="0.25">
      <c r="B11133" s="48"/>
      <c r="C11133" s="49"/>
      <c r="D11133" s="49"/>
      <c r="E11133" s="49"/>
      <c r="F11133" s="49"/>
      <c r="G11133" s="50"/>
      <c r="H11133" s="47"/>
      <c r="I11133" s="47"/>
    </row>
    <row r="11134" spans="2:9" ht="20.100000000000001" hidden="1" customHeight="1" x14ac:dyDescent="0.25">
      <c r="B11134" s="48"/>
      <c r="C11134" s="49"/>
      <c r="D11134" s="49"/>
      <c r="E11134" s="49"/>
      <c r="F11134" s="49"/>
      <c r="G11134" s="50"/>
      <c r="H11134" s="47"/>
      <c r="I11134" s="47"/>
    </row>
    <row r="11135" spans="2:9" ht="20.100000000000001" hidden="1" customHeight="1" x14ac:dyDescent="0.25">
      <c r="B11135" s="48"/>
      <c r="C11135" s="49"/>
      <c r="D11135" s="49"/>
      <c r="E11135" s="49"/>
      <c r="F11135" s="49"/>
      <c r="G11135" s="50"/>
      <c r="H11135" s="47"/>
      <c r="I11135" s="47"/>
    </row>
    <row r="11136" spans="2:9" ht="20.100000000000001" hidden="1" customHeight="1" x14ac:dyDescent="0.25">
      <c r="B11136" s="48"/>
      <c r="C11136" s="49"/>
      <c r="D11136" s="49"/>
      <c r="E11136" s="49"/>
      <c r="F11136" s="49"/>
      <c r="G11136" s="50"/>
      <c r="H11136" s="47"/>
      <c r="I11136" s="47"/>
    </row>
    <row r="11137" spans="2:9" ht="20.100000000000001" hidden="1" customHeight="1" x14ac:dyDescent="0.25">
      <c r="B11137" s="48"/>
      <c r="C11137" s="49"/>
      <c r="D11137" s="49"/>
      <c r="E11137" s="49"/>
      <c r="F11137" s="49"/>
      <c r="G11137" s="50"/>
      <c r="H11137" s="47"/>
      <c r="I11137" s="47"/>
    </row>
    <row r="11138" spans="2:9" ht="20.100000000000001" hidden="1" customHeight="1" x14ac:dyDescent="0.25">
      <c r="B11138" s="48"/>
      <c r="C11138" s="49"/>
      <c r="D11138" s="49"/>
      <c r="E11138" s="49"/>
      <c r="F11138" s="49"/>
      <c r="G11138" s="50"/>
      <c r="H11138" s="47"/>
      <c r="I11138" s="47"/>
    </row>
    <row r="11139" spans="2:9" ht="20.100000000000001" hidden="1" customHeight="1" x14ac:dyDescent="0.25">
      <c r="B11139" s="48"/>
      <c r="C11139" s="49"/>
      <c r="D11139" s="49"/>
      <c r="E11139" s="49"/>
      <c r="F11139" s="49"/>
      <c r="G11139" s="50"/>
      <c r="H11139" s="47"/>
      <c r="I11139" s="47"/>
    </row>
    <row r="11140" spans="2:9" ht="20.100000000000001" hidden="1" customHeight="1" x14ac:dyDescent="0.25">
      <c r="B11140" s="48"/>
      <c r="C11140" s="49"/>
      <c r="D11140" s="49"/>
      <c r="E11140" s="49"/>
      <c r="F11140" s="49"/>
      <c r="G11140" s="50"/>
      <c r="H11140" s="47"/>
      <c r="I11140" s="47"/>
    </row>
    <row r="11141" spans="2:9" ht="20.100000000000001" hidden="1" customHeight="1" x14ac:dyDescent="0.25">
      <c r="B11141" s="48"/>
      <c r="C11141" s="49"/>
      <c r="D11141" s="49"/>
      <c r="E11141" s="49"/>
      <c r="F11141" s="49"/>
      <c r="G11141" s="50"/>
      <c r="H11141" s="47"/>
      <c r="I11141" s="47"/>
    </row>
    <row r="11142" spans="2:9" ht="20.100000000000001" hidden="1" customHeight="1" x14ac:dyDescent="0.25">
      <c r="B11142" s="48"/>
      <c r="C11142" s="49"/>
      <c r="D11142" s="49"/>
      <c r="E11142" s="49"/>
      <c r="F11142" s="49"/>
      <c r="G11142" s="50"/>
      <c r="H11142" s="47"/>
      <c r="I11142" s="47"/>
    </row>
    <row r="11143" spans="2:9" ht="20.100000000000001" hidden="1" customHeight="1" x14ac:dyDescent="0.25">
      <c r="B11143" s="48"/>
      <c r="C11143" s="49"/>
      <c r="D11143" s="49"/>
      <c r="E11143" s="49"/>
      <c r="F11143" s="49"/>
      <c r="G11143" s="50"/>
      <c r="H11143" s="47"/>
      <c r="I11143" s="47"/>
    </row>
    <row r="11144" spans="2:9" ht="20.100000000000001" hidden="1" customHeight="1" x14ac:dyDescent="0.25">
      <c r="B11144" s="48"/>
      <c r="C11144" s="49"/>
      <c r="D11144" s="49"/>
      <c r="E11144" s="49"/>
      <c r="F11144" s="49"/>
      <c r="G11144" s="50"/>
      <c r="H11144" s="47"/>
      <c r="I11144" s="47"/>
    </row>
    <row r="11145" spans="2:9" ht="20.100000000000001" hidden="1" customHeight="1" x14ac:dyDescent="0.25">
      <c r="B11145" s="48"/>
      <c r="C11145" s="49"/>
      <c r="D11145" s="49"/>
      <c r="E11145" s="49"/>
      <c r="F11145" s="49"/>
      <c r="G11145" s="50"/>
      <c r="H11145" s="47"/>
      <c r="I11145" s="47"/>
    </row>
    <row r="11146" spans="2:9" ht="20.100000000000001" hidden="1" customHeight="1" x14ac:dyDescent="0.25">
      <c r="B11146" s="48"/>
      <c r="C11146" s="49"/>
      <c r="D11146" s="49"/>
      <c r="E11146" s="49"/>
      <c r="F11146" s="49"/>
      <c r="G11146" s="50"/>
      <c r="H11146" s="47"/>
      <c r="I11146" s="47"/>
    </row>
    <row r="11147" spans="2:9" ht="20.100000000000001" hidden="1" customHeight="1" x14ac:dyDescent="0.25">
      <c r="B11147" s="48"/>
      <c r="C11147" s="49"/>
      <c r="D11147" s="49"/>
      <c r="E11147" s="49"/>
      <c r="F11147" s="49"/>
      <c r="G11147" s="50"/>
      <c r="H11147" s="47"/>
      <c r="I11147" s="47"/>
    </row>
    <row r="11148" spans="2:9" ht="20.100000000000001" hidden="1" customHeight="1" x14ac:dyDescent="0.25">
      <c r="B11148" s="48"/>
      <c r="C11148" s="49"/>
      <c r="D11148" s="49"/>
      <c r="E11148" s="49"/>
      <c r="F11148" s="49"/>
      <c r="G11148" s="50"/>
      <c r="H11148" s="47"/>
      <c r="I11148" s="47"/>
    </row>
    <row r="11149" spans="2:9" ht="20.100000000000001" hidden="1" customHeight="1" x14ac:dyDescent="0.25">
      <c r="B11149" s="48"/>
      <c r="C11149" s="49"/>
      <c r="D11149" s="49"/>
      <c r="E11149" s="49"/>
      <c r="F11149" s="49"/>
      <c r="G11149" s="50"/>
      <c r="H11149" s="47"/>
      <c r="I11149" s="47"/>
    </row>
    <row r="11150" spans="2:9" ht="20.100000000000001" hidden="1" customHeight="1" x14ac:dyDescent="0.25">
      <c r="B11150" s="48"/>
      <c r="C11150" s="49"/>
      <c r="D11150" s="49"/>
      <c r="E11150" s="49"/>
      <c r="F11150" s="49"/>
      <c r="G11150" s="50"/>
      <c r="H11150" s="47"/>
      <c r="I11150" s="47"/>
    </row>
    <row r="11151" spans="2:9" ht="20.100000000000001" hidden="1" customHeight="1" x14ac:dyDescent="0.25">
      <c r="B11151" s="48"/>
      <c r="C11151" s="49"/>
      <c r="D11151" s="49"/>
      <c r="E11151" s="49"/>
      <c r="F11151" s="49"/>
      <c r="G11151" s="50"/>
      <c r="H11151" s="47"/>
      <c r="I11151" s="47"/>
    </row>
    <row r="11152" spans="2:9" ht="20.100000000000001" hidden="1" customHeight="1" x14ac:dyDescent="0.25">
      <c r="B11152" s="48"/>
      <c r="C11152" s="49"/>
      <c r="D11152" s="49"/>
      <c r="E11152" s="49"/>
      <c r="F11152" s="49"/>
      <c r="G11152" s="50"/>
      <c r="H11152" s="47"/>
      <c r="I11152" s="47"/>
    </row>
    <row r="11153" spans="2:9" ht="20.100000000000001" hidden="1" customHeight="1" x14ac:dyDescent="0.25">
      <c r="B11153" s="48"/>
      <c r="C11153" s="49"/>
      <c r="D11153" s="49"/>
      <c r="E11153" s="49"/>
      <c r="F11153" s="49"/>
      <c r="G11153" s="50"/>
      <c r="H11153" s="47"/>
      <c r="I11153" s="47"/>
    </row>
    <row r="11154" spans="2:9" ht="20.100000000000001" hidden="1" customHeight="1" x14ac:dyDescent="0.25">
      <c r="B11154" s="48"/>
      <c r="C11154" s="49"/>
      <c r="D11154" s="49"/>
      <c r="E11154" s="49"/>
      <c r="F11154" s="49"/>
      <c r="G11154" s="50"/>
      <c r="H11154" s="47"/>
      <c r="I11154" s="47"/>
    </row>
    <row r="11155" spans="2:9" ht="20.100000000000001" hidden="1" customHeight="1" x14ac:dyDescent="0.25">
      <c r="B11155" s="48"/>
      <c r="C11155" s="49"/>
      <c r="D11155" s="49"/>
      <c r="E11155" s="49"/>
      <c r="F11155" s="49"/>
      <c r="G11155" s="50"/>
      <c r="H11155" s="47"/>
      <c r="I11155" s="47"/>
    </row>
    <row r="11156" spans="2:9" ht="20.100000000000001" hidden="1" customHeight="1" x14ac:dyDescent="0.25">
      <c r="B11156" s="48"/>
      <c r="C11156" s="49"/>
      <c r="D11156" s="49"/>
      <c r="E11156" s="49"/>
      <c r="F11156" s="49"/>
      <c r="G11156" s="50"/>
      <c r="H11156" s="47"/>
      <c r="I11156" s="47"/>
    </row>
    <row r="11157" spans="2:9" ht="20.100000000000001" hidden="1" customHeight="1" x14ac:dyDescent="0.25">
      <c r="B11157" s="48"/>
      <c r="C11157" s="49"/>
      <c r="D11157" s="49"/>
      <c r="E11157" s="49"/>
      <c r="F11157" s="49"/>
      <c r="G11157" s="50"/>
      <c r="H11157" s="47"/>
      <c r="I11157" s="47"/>
    </row>
    <row r="11158" spans="2:9" ht="20.100000000000001" hidden="1" customHeight="1" x14ac:dyDescent="0.25">
      <c r="B11158" s="48"/>
      <c r="C11158" s="49"/>
      <c r="D11158" s="49"/>
      <c r="E11158" s="49"/>
      <c r="F11158" s="49"/>
      <c r="G11158" s="50"/>
      <c r="H11158" s="47"/>
      <c r="I11158" s="47"/>
    </row>
    <row r="11159" spans="2:9" ht="20.100000000000001" hidden="1" customHeight="1" x14ac:dyDescent="0.25">
      <c r="B11159" s="48"/>
      <c r="C11159" s="49"/>
      <c r="D11159" s="49"/>
      <c r="E11159" s="49"/>
      <c r="F11159" s="49"/>
      <c r="G11159" s="50"/>
      <c r="H11159" s="47"/>
      <c r="I11159" s="47"/>
    </row>
    <row r="11160" spans="2:9" ht="20.100000000000001" hidden="1" customHeight="1" x14ac:dyDescent="0.25">
      <c r="B11160" s="48"/>
      <c r="C11160" s="49"/>
      <c r="D11160" s="49"/>
      <c r="E11160" s="49"/>
      <c r="F11160" s="49"/>
      <c r="G11160" s="50"/>
      <c r="H11160" s="47"/>
      <c r="I11160" s="47"/>
    </row>
    <row r="11161" spans="2:9" ht="20.100000000000001" hidden="1" customHeight="1" x14ac:dyDescent="0.25">
      <c r="B11161" s="48"/>
      <c r="C11161" s="49"/>
      <c r="D11161" s="49"/>
      <c r="E11161" s="49"/>
      <c r="F11161" s="49"/>
      <c r="G11161" s="50"/>
      <c r="H11161" s="47"/>
      <c r="I11161" s="47"/>
    </row>
    <row r="11162" spans="2:9" ht="20.100000000000001" hidden="1" customHeight="1" x14ac:dyDescent="0.25">
      <c r="B11162" s="48"/>
      <c r="C11162" s="49"/>
      <c r="D11162" s="49"/>
      <c r="E11162" s="49"/>
      <c r="F11162" s="49"/>
      <c r="G11162" s="50"/>
      <c r="H11162" s="47"/>
      <c r="I11162" s="47"/>
    </row>
    <row r="11163" spans="2:9" ht="20.100000000000001" hidden="1" customHeight="1" x14ac:dyDescent="0.25">
      <c r="B11163" s="48"/>
      <c r="C11163" s="49"/>
      <c r="D11163" s="49"/>
      <c r="E11163" s="49"/>
      <c r="F11163" s="49"/>
      <c r="G11163" s="50"/>
      <c r="H11163" s="47"/>
      <c r="I11163" s="47"/>
    </row>
    <row r="11164" spans="2:9" ht="20.100000000000001" hidden="1" customHeight="1" x14ac:dyDescent="0.25">
      <c r="B11164" s="48"/>
      <c r="C11164" s="49"/>
      <c r="D11164" s="49"/>
      <c r="E11164" s="49"/>
      <c r="F11164" s="49"/>
      <c r="G11164" s="50"/>
      <c r="H11164" s="47"/>
      <c r="I11164" s="47"/>
    </row>
    <row r="11165" spans="2:9" ht="20.100000000000001" hidden="1" customHeight="1" x14ac:dyDescent="0.25">
      <c r="B11165" s="48"/>
      <c r="C11165" s="49"/>
      <c r="D11165" s="49"/>
      <c r="E11165" s="49"/>
      <c r="F11165" s="49"/>
      <c r="G11165" s="50"/>
      <c r="H11165" s="47"/>
      <c r="I11165" s="47"/>
    </row>
    <row r="11166" spans="2:9" ht="20.100000000000001" hidden="1" customHeight="1" x14ac:dyDescent="0.25">
      <c r="B11166" s="48"/>
      <c r="C11166" s="49"/>
      <c r="D11166" s="49"/>
      <c r="E11166" s="49"/>
      <c r="F11166" s="49"/>
      <c r="G11166" s="50"/>
      <c r="H11166" s="47"/>
      <c r="I11166" s="47"/>
    </row>
    <row r="11167" spans="2:9" ht="20.100000000000001" hidden="1" customHeight="1" x14ac:dyDescent="0.25">
      <c r="B11167" s="48"/>
      <c r="C11167" s="49"/>
      <c r="D11167" s="49"/>
      <c r="E11167" s="49"/>
      <c r="F11167" s="49"/>
      <c r="G11167" s="50"/>
      <c r="H11167" s="47"/>
      <c r="I11167" s="47"/>
    </row>
    <row r="11168" spans="2:9" ht="20.100000000000001" hidden="1" customHeight="1" x14ac:dyDescent="0.25">
      <c r="B11168" s="48"/>
      <c r="C11168" s="49"/>
      <c r="D11168" s="49"/>
      <c r="E11168" s="49"/>
      <c r="F11168" s="49"/>
      <c r="G11168" s="50"/>
      <c r="H11168" s="47"/>
      <c r="I11168" s="47"/>
    </row>
    <row r="11169" spans="2:9" ht="20.100000000000001" hidden="1" customHeight="1" x14ac:dyDescent="0.25">
      <c r="B11169" s="48"/>
      <c r="C11169" s="49"/>
      <c r="D11169" s="49"/>
      <c r="E11169" s="49"/>
      <c r="F11169" s="49"/>
      <c r="G11169" s="50"/>
      <c r="H11169" s="47"/>
      <c r="I11169" s="47"/>
    </row>
    <row r="11170" spans="2:9" ht="20.100000000000001" hidden="1" customHeight="1" x14ac:dyDescent="0.25">
      <c r="B11170" s="48"/>
      <c r="C11170" s="49"/>
      <c r="D11170" s="49"/>
      <c r="E11170" s="49"/>
      <c r="F11170" s="49"/>
      <c r="G11170" s="50"/>
      <c r="H11170" s="47"/>
      <c r="I11170" s="47"/>
    </row>
    <row r="11171" spans="2:9" ht="20.100000000000001" hidden="1" customHeight="1" x14ac:dyDescent="0.25">
      <c r="B11171" s="48"/>
      <c r="C11171" s="49"/>
      <c r="D11171" s="49"/>
      <c r="E11171" s="49"/>
      <c r="F11171" s="49"/>
      <c r="G11171" s="50"/>
      <c r="H11171" s="47"/>
      <c r="I11171" s="47"/>
    </row>
    <row r="11172" spans="2:9" ht="20.100000000000001" hidden="1" customHeight="1" x14ac:dyDescent="0.25">
      <c r="B11172" s="48"/>
      <c r="C11172" s="49"/>
      <c r="D11172" s="49"/>
      <c r="E11172" s="49"/>
      <c r="F11172" s="49"/>
      <c r="G11172" s="50"/>
      <c r="H11172" s="47"/>
      <c r="I11172" s="47"/>
    </row>
    <row r="11173" spans="2:9" ht="20.100000000000001" hidden="1" customHeight="1" x14ac:dyDescent="0.25">
      <c r="B11173" s="48"/>
      <c r="C11173" s="49"/>
      <c r="D11173" s="49"/>
      <c r="E11173" s="49"/>
      <c r="F11173" s="49"/>
      <c r="G11173" s="50"/>
      <c r="H11173" s="47"/>
      <c r="I11173" s="47"/>
    </row>
    <row r="11174" spans="2:9" ht="20.100000000000001" hidden="1" customHeight="1" x14ac:dyDescent="0.25">
      <c r="B11174" s="48"/>
      <c r="C11174" s="49"/>
      <c r="D11174" s="49"/>
      <c r="E11174" s="49"/>
      <c r="F11174" s="49"/>
      <c r="G11174" s="50"/>
      <c r="H11174" s="47"/>
      <c r="I11174" s="47"/>
    </row>
    <row r="11175" spans="2:9" ht="20.100000000000001" hidden="1" customHeight="1" x14ac:dyDescent="0.25">
      <c r="B11175" s="48"/>
      <c r="C11175" s="49"/>
      <c r="D11175" s="49"/>
      <c r="E11175" s="49"/>
      <c r="F11175" s="49"/>
      <c r="G11175" s="50"/>
      <c r="H11175" s="47"/>
      <c r="I11175" s="47"/>
    </row>
    <row r="11176" spans="2:9" ht="20.100000000000001" hidden="1" customHeight="1" x14ac:dyDescent="0.25">
      <c r="B11176" s="48"/>
      <c r="C11176" s="49"/>
      <c r="D11176" s="49"/>
      <c r="E11176" s="49"/>
      <c r="F11176" s="49"/>
      <c r="G11176" s="50"/>
      <c r="H11176" s="47"/>
      <c r="I11176" s="47"/>
    </row>
    <row r="11177" spans="2:9" ht="20.100000000000001" hidden="1" customHeight="1" x14ac:dyDescent="0.25">
      <c r="B11177" s="48"/>
      <c r="C11177" s="49"/>
      <c r="D11177" s="49"/>
      <c r="E11177" s="49"/>
      <c r="F11177" s="49"/>
      <c r="G11177" s="50"/>
      <c r="H11177" s="47"/>
      <c r="I11177" s="47"/>
    </row>
    <row r="11178" spans="2:9" ht="20.100000000000001" hidden="1" customHeight="1" x14ac:dyDescent="0.25">
      <c r="B11178" s="48"/>
      <c r="C11178" s="49"/>
      <c r="D11178" s="49"/>
      <c r="E11178" s="49"/>
      <c r="F11178" s="49"/>
      <c r="G11178" s="50"/>
      <c r="H11178" s="47"/>
      <c r="I11178" s="47"/>
    </row>
    <row r="11179" spans="2:9" ht="20.100000000000001" hidden="1" customHeight="1" x14ac:dyDescent="0.25">
      <c r="B11179" s="48"/>
      <c r="C11179" s="49"/>
      <c r="D11179" s="49"/>
      <c r="E11179" s="49"/>
      <c r="F11179" s="49"/>
      <c r="G11179" s="50"/>
      <c r="H11179" s="47"/>
      <c r="I11179" s="47"/>
    </row>
    <row r="11180" spans="2:9" ht="20.100000000000001" hidden="1" customHeight="1" x14ac:dyDescent="0.25">
      <c r="B11180" s="48"/>
      <c r="C11180" s="49"/>
      <c r="D11180" s="49"/>
      <c r="E11180" s="49"/>
      <c r="F11180" s="49"/>
      <c r="G11180" s="50"/>
      <c r="H11180" s="47"/>
      <c r="I11180" s="47"/>
    </row>
    <row r="11181" spans="2:9" ht="20.100000000000001" hidden="1" customHeight="1" x14ac:dyDescent="0.25">
      <c r="B11181" s="48"/>
      <c r="C11181" s="49"/>
      <c r="D11181" s="49"/>
      <c r="E11181" s="49"/>
      <c r="F11181" s="49"/>
      <c r="G11181" s="50"/>
      <c r="H11181" s="47"/>
      <c r="I11181" s="47"/>
    </row>
    <row r="11182" spans="2:9" ht="20.100000000000001" hidden="1" customHeight="1" x14ac:dyDescent="0.25">
      <c r="B11182" s="48"/>
      <c r="C11182" s="49"/>
      <c r="D11182" s="49"/>
      <c r="E11182" s="49"/>
      <c r="F11182" s="49"/>
      <c r="G11182" s="50"/>
      <c r="H11182" s="47"/>
      <c r="I11182" s="47"/>
    </row>
    <row r="11183" spans="2:9" ht="20.100000000000001" hidden="1" customHeight="1" x14ac:dyDescent="0.25">
      <c r="B11183" s="48"/>
      <c r="C11183" s="49"/>
      <c r="D11183" s="49"/>
      <c r="E11183" s="49"/>
      <c r="F11183" s="49"/>
      <c r="G11183" s="50"/>
      <c r="H11183" s="47"/>
      <c r="I11183" s="47"/>
    </row>
    <row r="11184" spans="2:9" ht="20.100000000000001" hidden="1" customHeight="1" x14ac:dyDescent="0.25">
      <c r="B11184" s="48"/>
      <c r="C11184" s="49"/>
      <c r="D11184" s="49"/>
      <c r="E11184" s="49"/>
      <c r="F11184" s="49"/>
      <c r="G11184" s="50"/>
      <c r="H11184" s="47"/>
      <c r="I11184" s="47"/>
    </row>
    <row r="11185" spans="2:9" ht="20.100000000000001" hidden="1" customHeight="1" x14ac:dyDescent="0.25">
      <c r="B11185" s="48"/>
      <c r="C11185" s="49"/>
      <c r="D11185" s="49"/>
      <c r="E11185" s="49"/>
      <c r="F11185" s="49"/>
      <c r="G11185" s="50"/>
      <c r="H11185" s="47"/>
      <c r="I11185" s="47"/>
    </row>
    <row r="11186" spans="2:9" ht="20.100000000000001" hidden="1" customHeight="1" x14ac:dyDescent="0.25">
      <c r="B11186" s="48"/>
      <c r="C11186" s="49"/>
      <c r="D11186" s="49"/>
      <c r="E11186" s="49"/>
      <c r="F11186" s="49"/>
      <c r="G11186" s="50"/>
      <c r="H11186" s="47"/>
      <c r="I11186" s="47"/>
    </row>
    <row r="11187" spans="2:9" ht="20.100000000000001" hidden="1" customHeight="1" x14ac:dyDescent="0.25">
      <c r="B11187" s="48"/>
      <c r="C11187" s="49"/>
      <c r="D11187" s="49"/>
      <c r="E11187" s="49"/>
      <c r="F11187" s="49"/>
      <c r="G11187" s="50"/>
      <c r="H11187" s="47"/>
      <c r="I11187" s="47"/>
    </row>
    <row r="11188" spans="2:9" ht="20.100000000000001" hidden="1" customHeight="1" x14ac:dyDescent="0.25">
      <c r="B11188" s="48"/>
      <c r="C11188" s="49"/>
      <c r="D11188" s="49"/>
      <c r="E11188" s="49"/>
      <c r="F11188" s="49"/>
      <c r="G11188" s="50"/>
      <c r="H11188" s="47"/>
      <c r="I11188" s="47"/>
    </row>
    <row r="11189" spans="2:9" ht="20.100000000000001" hidden="1" customHeight="1" x14ac:dyDescent="0.25">
      <c r="B11189" s="48"/>
      <c r="C11189" s="49"/>
      <c r="D11189" s="49"/>
      <c r="E11189" s="49"/>
      <c r="F11189" s="49"/>
      <c r="G11189" s="50"/>
      <c r="H11189" s="47"/>
      <c r="I11189" s="47"/>
    </row>
    <row r="11190" spans="2:9" ht="20.100000000000001" hidden="1" customHeight="1" x14ac:dyDescent="0.25">
      <c r="B11190" s="48"/>
      <c r="C11190" s="49"/>
      <c r="D11190" s="49"/>
      <c r="E11190" s="49"/>
      <c r="F11190" s="49"/>
      <c r="G11190" s="50"/>
      <c r="H11190" s="47"/>
      <c r="I11190" s="47"/>
    </row>
    <row r="11191" spans="2:9" ht="20.100000000000001" hidden="1" customHeight="1" x14ac:dyDescent="0.25">
      <c r="B11191" s="48"/>
      <c r="C11191" s="49"/>
      <c r="D11191" s="49"/>
      <c r="E11191" s="49"/>
      <c r="F11191" s="49"/>
      <c r="G11191" s="50"/>
      <c r="H11191" s="47"/>
      <c r="I11191" s="47"/>
    </row>
    <row r="11192" spans="2:9" ht="20.100000000000001" hidden="1" customHeight="1" x14ac:dyDescent="0.25">
      <c r="B11192" s="48"/>
      <c r="C11192" s="49"/>
      <c r="D11192" s="49"/>
      <c r="E11192" s="49"/>
      <c r="F11192" s="49"/>
      <c r="G11192" s="50"/>
      <c r="H11192" s="47"/>
      <c r="I11192" s="47"/>
    </row>
    <row r="11193" spans="2:9" ht="20.100000000000001" hidden="1" customHeight="1" x14ac:dyDescent="0.25">
      <c r="B11193" s="48"/>
      <c r="C11193" s="49"/>
      <c r="D11193" s="49"/>
      <c r="E11193" s="49"/>
      <c r="F11193" s="49"/>
      <c r="G11193" s="50"/>
      <c r="H11193" s="47"/>
      <c r="I11193" s="47"/>
    </row>
    <row r="11194" spans="2:9" ht="20.100000000000001" hidden="1" customHeight="1" x14ac:dyDescent="0.25">
      <c r="B11194" s="48"/>
      <c r="C11194" s="49"/>
      <c r="D11194" s="49"/>
      <c r="E11194" s="49"/>
      <c r="F11194" s="49"/>
      <c r="G11194" s="50"/>
      <c r="H11194" s="47"/>
      <c r="I11194" s="47"/>
    </row>
    <row r="11195" spans="2:9" ht="20.100000000000001" hidden="1" customHeight="1" x14ac:dyDescent="0.25">
      <c r="B11195" s="48"/>
      <c r="C11195" s="49"/>
      <c r="D11195" s="49"/>
      <c r="E11195" s="49"/>
      <c r="F11195" s="49"/>
      <c r="G11195" s="50"/>
      <c r="H11195" s="47"/>
      <c r="I11195" s="47"/>
    </row>
    <row r="11196" spans="2:9" ht="20.100000000000001" hidden="1" customHeight="1" x14ac:dyDescent="0.25">
      <c r="B11196" s="48"/>
      <c r="C11196" s="49"/>
      <c r="D11196" s="49"/>
      <c r="E11196" s="49"/>
      <c r="F11196" s="49"/>
      <c r="G11196" s="50"/>
      <c r="H11196" s="47"/>
      <c r="I11196" s="47"/>
    </row>
    <row r="11197" spans="2:9" ht="20.100000000000001" hidden="1" customHeight="1" x14ac:dyDescent="0.25">
      <c r="B11197" s="48"/>
      <c r="C11197" s="49"/>
      <c r="D11197" s="49"/>
      <c r="E11197" s="49"/>
      <c r="F11197" s="49"/>
      <c r="G11197" s="50"/>
      <c r="H11197" s="47"/>
      <c r="I11197" s="47"/>
    </row>
    <row r="11198" spans="2:9" ht="20.100000000000001" hidden="1" customHeight="1" x14ac:dyDescent="0.25">
      <c r="B11198" s="48"/>
      <c r="C11198" s="49"/>
      <c r="D11198" s="49"/>
      <c r="E11198" s="49"/>
      <c r="F11198" s="49"/>
      <c r="G11198" s="50"/>
      <c r="H11198" s="47"/>
      <c r="I11198" s="47"/>
    </row>
    <row r="11199" spans="2:9" ht="20.100000000000001" hidden="1" customHeight="1" x14ac:dyDescent="0.25">
      <c r="B11199" s="48"/>
      <c r="C11199" s="49"/>
      <c r="D11199" s="49"/>
      <c r="E11199" s="49"/>
      <c r="F11199" s="49"/>
      <c r="G11199" s="50"/>
      <c r="H11199" s="47"/>
      <c r="I11199" s="47"/>
    </row>
    <row r="11200" spans="2:9" ht="20.100000000000001" hidden="1" customHeight="1" x14ac:dyDescent="0.25">
      <c r="B11200" s="48"/>
      <c r="C11200" s="49"/>
      <c r="D11200" s="49"/>
      <c r="E11200" s="49"/>
      <c r="F11200" s="49"/>
      <c r="G11200" s="50"/>
      <c r="H11200" s="47"/>
      <c r="I11200" s="47"/>
    </row>
    <row r="11201" spans="2:9" ht="20.100000000000001" hidden="1" customHeight="1" x14ac:dyDescent="0.25">
      <c r="B11201" s="48"/>
      <c r="C11201" s="49"/>
      <c r="D11201" s="49"/>
      <c r="E11201" s="49"/>
      <c r="F11201" s="49"/>
      <c r="G11201" s="50"/>
      <c r="H11201" s="47"/>
      <c r="I11201" s="47"/>
    </row>
    <row r="11202" spans="2:9" ht="20.100000000000001" hidden="1" customHeight="1" x14ac:dyDescent="0.25">
      <c r="B11202" s="48"/>
      <c r="C11202" s="49"/>
      <c r="D11202" s="49"/>
      <c r="E11202" s="49"/>
      <c r="F11202" s="49"/>
      <c r="G11202" s="50"/>
      <c r="H11202" s="47"/>
      <c r="I11202" s="47"/>
    </row>
    <row r="11203" spans="2:9" ht="20.100000000000001" hidden="1" customHeight="1" x14ac:dyDescent="0.25">
      <c r="B11203" s="48"/>
      <c r="C11203" s="49"/>
      <c r="D11203" s="49"/>
      <c r="E11203" s="49"/>
      <c r="F11203" s="49"/>
      <c r="G11203" s="50"/>
      <c r="H11203" s="47"/>
      <c r="I11203" s="47"/>
    </row>
    <row r="11204" spans="2:9" ht="20.100000000000001" hidden="1" customHeight="1" x14ac:dyDescent="0.25">
      <c r="B11204" s="48"/>
      <c r="C11204" s="49"/>
      <c r="D11204" s="49"/>
      <c r="E11204" s="49"/>
      <c r="F11204" s="49"/>
      <c r="G11204" s="50"/>
      <c r="H11204" s="47"/>
      <c r="I11204" s="47"/>
    </row>
    <row r="11205" spans="2:9" ht="20.100000000000001" hidden="1" customHeight="1" x14ac:dyDescent="0.25">
      <c r="B11205" s="48"/>
      <c r="C11205" s="49"/>
      <c r="D11205" s="49"/>
      <c r="E11205" s="49"/>
      <c r="F11205" s="49"/>
      <c r="G11205" s="50"/>
      <c r="H11205" s="47"/>
      <c r="I11205" s="47"/>
    </row>
    <row r="11206" spans="2:9" ht="20.100000000000001" hidden="1" customHeight="1" x14ac:dyDescent="0.25">
      <c r="B11206" s="48"/>
      <c r="C11206" s="49"/>
      <c r="D11206" s="49"/>
      <c r="E11206" s="49"/>
      <c r="F11206" s="49"/>
      <c r="G11206" s="50"/>
      <c r="H11206" s="47"/>
      <c r="I11206" s="47"/>
    </row>
    <row r="11207" spans="2:9" ht="20.100000000000001" hidden="1" customHeight="1" x14ac:dyDescent="0.25">
      <c r="B11207" s="48"/>
      <c r="C11207" s="49"/>
      <c r="D11207" s="49"/>
      <c r="E11207" s="49"/>
      <c r="F11207" s="49"/>
      <c r="G11207" s="50"/>
      <c r="H11207" s="47"/>
      <c r="I11207" s="47"/>
    </row>
    <row r="11208" spans="2:9" ht="20.100000000000001" hidden="1" customHeight="1" x14ac:dyDescent="0.25">
      <c r="B11208" s="48"/>
      <c r="C11208" s="49"/>
      <c r="D11208" s="49"/>
      <c r="E11208" s="49"/>
      <c r="F11208" s="49"/>
      <c r="G11208" s="50"/>
      <c r="H11208" s="47"/>
      <c r="I11208" s="47"/>
    </row>
    <row r="11209" spans="2:9" ht="20.100000000000001" hidden="1" customHeight="1" x14ac:dyDescent="0.25">
      <c r="B11209" s="48"/>
      <c r="C11209" s="49"/>
      <c r="D11209" s="49"/>
      <c r="E11209" s="49"/>
      <c r="F11209" s="49"/>
      <c r="G11209" s="50"/>
      <c r="H11209" s="47"/>
      <c r="I11209" s="47"/>
    </row>
    <row r="11210" spans="2:9" ht="20.100000000000001" hidden="1" customHeight="1" x14ac:dyDescent="0.25">
      <c r="B11210" s="48"/>
      <c r="C11210" s="49"/>
      <c r="D11210" s="49"/>
      <c r="E11210" s="49"/>
      <c r="F11210" s="49"/>
      <c r="G11210" s="50"/>
      <c r="H11210" s="47"/>
      <c r="I11210" s="47"/>
    </row>
    <row r="11211" spans="2:9" ht="20.100000000000001" hidden="1" customHeight="1" x14ac:dyDescent="0.25">
      <c r="B11211" s="48"/>
      <c r="C11211" s="49"/>
      <c r="D11211" s="49"/>
      <c r="E11211" s="49"/>
      <c r="F11211" s="49"/>
      <c r="G11211" s="50"/>
      <c r="H11211" s="47"/>
      <c r="I11211" s="47"/>
    </row>
    <row r="11212" spans="2:9" ht="20.100000000000001" hidden="1" customHeight="1" x14ac:dyDescent="0.25">
      <c r="B11212" s="48"/>
      <c r="C11212" s="49"/>
      <c r="D11212" s="49"/>
      <c r="E11212" s="49"/>
      <c r="F11212" s="49"/>
      <c r="G11212" s="50"/>
      <c r="H11212" s="47"/>
      <c r="I11212" s="47"/>
    </row>
    <row r="11213" spans="2:9" ht="20.100000000000001" hidden="1" customHeight="1" x14ac:dyDescent="0.25">
      <c r="B11213" s="48"/>
      <c r="C11213" s="49"/>
      <c r="D11213" s="49"/>
      <c r="E11213" s="49"/>
      <c r="F11213" s="49"/>
      <c r="G11213" s="50"/>
      <c r="H11213" s="47"/>
      <c r="I11213" s="47"/>
    </row>
    <row r="11214" spans="2:9" ht="20.100000000000001" hidden="1" customHeight="1" x14ac:dyDescent="0.25">
      <c r="B11214" s="48"/>
      <c r="C11214" s="49"/>
      <c r="D11214" s="49"/>
      <c r="E11214" s="49"/>
      <c r="F11214" s="49"/>
      <c r="G11214" s="50"/>
      <c r="H11214" s="47"/>
      <c r="I11214" s="47"/>
    </row>
    <row r="11215" spans="2:9" ht="20.100000000000001" hidden="1" customHeight="1" x14ac:dyDescent="0.25">
      <c r="B11215" s="48"/>
      <c r="C11215" s="49"/>
      <c r="D11215" s="49"/>
      <c r="E11215" s="49"/>
      <c r="F11215" s="49"/>
      <c r="G11215" s="50"/>
      <c r="H11215" s="47"/>
      <c r="I11215" s="47"/>
    </row>
    <row r="11216" spans="2:9" ht="20.100000000000001" hidden="1" customHeight="1" x14ac:dyDescent="0.25">
      <c r="B11216" s="48"/>
      <c r="C11216" s="49"/>
      <c r="D11216" s="49"/>
      <c r="E11216" s="49"/>
      <c r="F11216" s="49"/>
      <c r="G11216" s="50"/>
      <c r="H11216" s="47"/>
      <c r="I11216" s="47"/>
    </row>
    <row r="11217" spans="2:9" ht="20.100000000000001" hidden="1" customHeight="1" x14ac:dyDescent="0.25">
      <c r="B11217" s="48"/>
      <c r="C11217" s="49"/>
      <c r="D11217" s="49"/>
      <c r="E11217" s="49"/>
      <c r="F11217" s="49"/>
      <c r="G11217" s="50"/>
      <c r="H11217" s="47"/>
      <c r="I11217" s="47"/>
    </row>
    <row r="11218" spans="2:9" ht="20.100000000000001" hidden="1" customHeight="1" x14ac:dyDescent="0.25">
      <c r="B11218" s="48"/>
      <c r="C11218" s="49"/>
      <c r="D11218" s="49"/>
      <c r="E11218" s="49"/>
      <c r="F11218" s="49"/>
      <c r="G11218" s="50"/>
      <c r="H11218" s="47"/>
      <c r="I11218" s="47"/>
    </row>
    <row r="11219" spans="2:9" ht="20.100000000000001" hidden="1" customHeight="1" x14ac:dyDescent="0.25">
      <c r="B11219" s="48"/>
      <c r="C11219" s="49"/>
      <c r="D11219" s="49"/>
      <c r="E11219" s="49"/>
      <c r="F11219" s="49"/>
      <c r="G11219" s="50"/>
      <c r="H11219" s="47"/>
      <c r="I11219" s="47"/>
    </row>
    <row r="11220" spans="2:9" ht="20.100000000000001" hidden="1" customHeight="1" x14ac:dyDescent="0.25">
      <c r="B11220" s="48"/>
      <c r="C11220" s="49"/>
      <c r="D11220" s="49"/>
      <c r="E11220" s="49"/>
      <c r="F11220" s="49"/>
      <c r="G11220" s="50"/>
      <c r="H11220" s="47"/>
      <c r="I11220" s="47"/>
    </row>
    <row r="11221" spans="2:9" ht="20.100000000000001" hidden="1" customHeight="1" x14ac:dyDescent="0.25">
      <c r="B11221" s="48"/>
      <c r="C11221" s="49"/>
      <c r="D11221" s="49"/>
      <c r="E11221" s="49"/>
      <c r="F11221" s="49"/>
      <c r="G11221" s="50"/>
      <c r="H11221" s="47"/>
      <c r="I11221" s="47"/>
    </row>
    <row r="11222" spans="2:9" ht="20.100000000000001" hidden="1" customHeight="1" x14ac:dyDescent="0.25">
      <c r="B11222" s="48"/>
      <c r="C11222" s="49"/>
      <c r="D11222" s="49"/>
      <c r="E11222" s="49"/>
      <c r="F11222" s="49"/>
      <c r="G11222" s="50"/>
      <c r="H11222" s="47"/>
      <c r="I11222" s="47"/>
    </row>
    <row r="11223" spans="2:9" ht="20.100000000000001" hidden="1" customHeight="1" x14ac:dyDescent="0.25">
      <c r="B11223" s="48"/>
      <c r="C11223" s="49"/>
      <c r="D11223" s="49"/>
      <c r="E11223" s="49"/>
      <c r="F11223" s="49"/>
      <c r="G11223" s="50"/>
      <c r="H11223" s="47"/>
      <c r="I11223" s="47"/>
    </row>
    <row r="11224" spans="2:9" ht="20.100000000000001" hidden="1" customHeight="1" x14ac:dyDescent="0.25">
      <c r="B11224" s="48"/>
      <c r="C11224" s="49"/>
      <c r="D11224" s="49"/>
      <c r="E11224" s="49"/>
      <c r="F11224" s="49"/>
      <c r="G11224" s="50"/>
      <c r="H11224" s="47"/>
      <c r="I11224" s="47"/>
    </row>
    <row r="11225" spans="2:9" ht="20.100000000000001" hidden="1" customHeight="1" x14ac:dyDescent="0.25">
      <c r="B11225" s="48"/>
      <c r="C11225" s="49"/>
      <c r="D11225" s="49"/>
      <c r="E11225" s="49"/>
      <c r="F11225" s="49"/>
      <c r="G11225" s="50"/>
      <c r="H11225" s="47"/>
      <c r="I11225" s="47"/>
    </row>
    <row r="11226" spans="2:9" ht="20.100000000000001" hidden="1" customHeight="1" x14ac:dyDescent="0.25">
      <c r="B11226" s="48"/>
      <c r="C11226" s="49"/>
      <c r="D11226" s="49"/>
      <c r="E11226" s="49"/>
      <c r="F11226" s="49"/>
      <c r="G11226" s="50"/>
      <c r="H11226" s="47"/>
      <c r="I11226" s="47"/>
    </row>
    <row r="11227" spans="2:9" ht="20.100000000000001" hidden="1" customHeight="1" x14ac:dyDescent="0.25">
      <c r="B11227" s="48"/>
      <c r="C11227" s="49"/>
      <c r="D11227" s="49"/>
      <c r="E11227" s="49"/>
      <c r="F11227" s="49"/>
      <c r="G11227" s="50"/>
      <c r="H11227" s="47"/>
      <c r="I11227" s="47"/>
    </row>
    <row r="11228" spans="2:9" ht="20.100000000000001" hidden="1" customHeight="1" x14ac:dyDescent="0.25">
      <c r="B11228" s="48"/>
      <c r="C11228" s="49"/>
      <c r="D11228" s="49"/>
      <c r="E11228" s="49"/>
      <c r="F11228" s="49"/>
      <c r="G11228" s="50"/>
      <c r="H11228" s="47"/>
      <c r="I11228" s="47"/>
    </row>
    <row r="11229" spans="2:9" ht="20.100000000000001" hidden="1" customHeight="1" x14ac:dyDescent="0.25">
      <c r="B11229" s="48"/>
      <c r="C11229" s="49"/>
      <c r="D11229" s="49"/>
      <c r="E11229" s="49"/>
      <c r="F11229" s="49"/>
      <c r="G11229" s="50"/>
      <c r="H11229" s="47"/>
      <c r="I11229" s="47"/>
    </row>
    <row r="11230" spans="2:9" ht="20.100000000000001" hidden="1" customHeight="1" x14ac:dyDescent="0.25">
      <c r="B11230" s="48"/>
      <c r="C11230" s="49"/>
      <c r="D11230" s="49"/>
      <c r="E11230" s="49"/>
      <c r="F11230" s="49"/>
      <c r="G11230" s="50"/>
      <c r="H11230" s="47"/>
      <c r="I11230" s="47"/>
    </row>
    <row r="11231" spans="2:9" ht="20.100000000000001" hidden="1" customHeight="1" x14ac:dyDescent="0.25">
      <c r="B11231" s="48"/>
      <c r="C11231" s="49"/>
      <c r="D11231" s="49"/>
      <c r="E11231" s="49"/>
      <c r="F11231" s="49"/>
      <c r="G11231" s="50"/>
      <c r="H11231" s="47"/>
      <c r="I11231" s="47"/>
    </row>
    <row r="11232" spans="2:9" ht="20.100000000000001" hidden="1" customHeight="1" x14ac:dyDescent="0.25">
      <c r="B11232" s="48"/>
      <c r="C11232" s="49"/>
      <c r="D11232" s="49"/>
      <c r="E11232" s="49"/>
      <c r="F11232" s="49"/>
      <c r="G11232" s="50"/>
      <c r="H11232" s="47"/>
      <c r="I11232" s="47"/>
    </row>
    <row r="11233" spans="2:9" ht="20.100000000000001" hidden="1" customHeight="1" x14ac:dyDescent="0.25">
      <c r="B11233" s="48"/>
      <c r="C11233" s="49"/>
      <c r="D11233" s="49"/>
      <c r="E11233" s="49"/>
      <c r="F11233" s="49"/>
      <c r="G11233" s="50"/>
      <c r="H11233" s="47"/>
      <c r="I11233" s="47"/>
    </row>
    <row r="11234" spans="2:9" ht="20.100000000000001" hidden="1" customHeight="1" x14ac:dyDescent="0.25">
      <c r="B11234" s="48"/>
      <c r="C11234" s="49"/>
      <c r="D11234" s="49"/>
      <c r="E11234" s="49"/>
      <c r="F11234" s="49"/>
      <c r="G11234" s="50"/>
      <c r="H11234" s="47"/>
      <c r="I11234" s="47"/>
    </row>
    <row r="11235" spans="2:9" ht="20.100000000000001" hidden="1" customHeight="1" x14ac:dyDescent="0.25">
      <c r="B11235" s="48"/>
      <c r="C11235" s="49"/>
      <c r="D11235" s="49"/>
      <c r="E11235" s="49"/>
      <c r="F11235" s="49"/>
      <c r="G11235" s="50"/>
      <c r="H11235" s="47"/>
      <c r="I11235" s="47"/>
    </row>
    <row r="11236" spans="2:9" ht="20.100000000000001" hidden="1" customHeight="1" x14ac:dyDescent="0.25">
      <c r="B11236" s="48"/>
      <c r="C11236" s="49"/>
      <c r="D11236" s="49"/>
      <c r="E11236" s="49"/>
      <c r="F11236" s="49"/>
      <c r="G11236" s="50"/>
      <c r="H11236" s="47"/>
      <c r="I11236" s="47"/>
    </row>
    <row r="11237" spans="2:9" ht="20.100000000000001" hidden="1" customHeight="1" x14ac:dyDescent="0.25">
      <c r="B11237" s="48"/>
      <c r="C11237" s="49"/>
      <c r="D11237" s="49"/>
      <c r="E11237" s="49"/>
      <c r="F11237" s="49"/>
      <c r="G11237" s="50"/>
      <c r="H11237" s="47"/>
      <c r="I11237" s="47"/>
    </row>
    <row r="11238" spans="2:9" ht="20.100000000000001" hidden="1" customHeight="1" x14ac:dyDescent="0.25">
      <c r="B11238" s="48"/>
      <c r="C11238" s="49"/>
      <c r="D11238" s="49"/>
      <c r="E11238" s="49"/>
      <c r="F11238" s="49"/>
      <c r="G11238" s="50"/>
      <c r="H11238" s="47"/>
      <c r="I11238" s="47"/>
    </row>
    <row r="11239" spans="2:9" ht="20.100000000000001" hidden="1" customHeight="1" x14ac:dyDescent="0.25">
      <c r="B11239" s="48"/>
      <c r="C11239" s="49"/>
      <c r="D11239" s="49"/>
      <c r="E11239" s="49"/>
      <c r="F11239" s="49"/>
      <c r="G11239" s="50"/>
      <c r="H11239" s="47"/>
      <c r="I11239" s="47"/>
    </row>
    <row r="11240" spans="2:9" ht="20.100000000000001" hidden="1" customHeight="1" x14ac:dyDescent="0.25">
      <c r="B11240" s="48"/>
      <c r="C11240" s="49"/>
      <c r="D11240" s="49"/>
      <c r="E11240" s="49"/>
      <c r="F11240" s="49"/>
      <c r="G11240" s="50"/>
      <c r="H11240" s="47"/>
      <c r="I11240" s="47"/>
    </row>
    <row r="11241" spans="2:9" ht="20.100000000000001" hidden="1" customHeight="1" x14ac:dyDescent="0.25">
      <c r="B11241" s="48"/>
      <c r="C11241" s="49"/>
      <c r="D11241" s="49"/>
      <c r="E11241" s="49"/>
      <c r="F11241" s="49"/>
      <c r="G11241" s="50"/>
      <c r="H11241" s="47"/>
      <c r="I11241" s="47"/>
    </row>
    <row r="11242" spans="2:9" ht="20.100000000000001" hidden="1" customHeight="1" x14ac:dyDescent="0.25">
      <c r="B11242" s="48"/>
      <c r="C11242" s="49"/>
      <c r="D11242" s="49"/>
      <c r="E11242" s="49"/>
      <c r="F11242" s="49"/>
      <c r="G11242" s="50"/>
      <c r="H11242" s="47"/>
      <c r="I11242" s="47"/>
    </row>
    <row r="11243" spans="2:9" ht="20.100000000000001" hidden="1" customHeight="1" x14ac:dyDescent="0.25">
      <c r="B11243" s="48"/>
      <c r="C11243" s="49"/>
      <c r="D11243" s="49"/>
      <c r="E11243" s="49"/>
      <c r="F11243" s="49"/>
      <c r="G11243" s="50"/>
      <c r="H11243" s="47"/>
      <c r="I11243" s="47"/>
    </row>
    <row r="11244" spans="2:9" ht="20.100000000000001" hidden="1" customHeight="1" x14ac:dyDescent="0.25">
      <c r="B11244" s="48"/>
      <c r="C11244" s="49"/>
      <c r="D11244" s="49"/>
      <c r="E11244" s="49"/>
      <c r="F11244" s="49"/>
      <c r="G11244" s="50"/>
      <c r="H11244" s="47"/>
      <c r="I11244" s="47"/>
    </row>
    <row r="11245" spans="2:9" ht="20.100000000000001" hidden="1" customHeight="1" x14ac:dyDescent="0.25">
      <c r="B11245" s="48"/>
      <c r="C11245" s="49"/>
      <c r="D11245" s="49"/>
      <c r="E11245" s="49"/>
      <c r="F11245" s="49"/>
      <c r="G11245" s="50"/>
      <c r="H11245" s="47"/>
      <c r="I11245" s="47"/>
    </row>
    <row r="11246" spans="2:9" ht="20.100000000000001" hidden="1" customHeight="1" x14ac:dyDescent="0.25">
      <c r="B11246" s="48"/>
      <c r="C11246" s="49"/>
      <c r="D11246" s="49"/>
      <c r="E11246" s="49"/>
      <c r="F11246" s="49"/>
      <c r="G11246" s="50"/>
      <c r="H11246" s="47"/>
      <c r="I11246" s="47"/>
    </row>
    <row r="11247" spans="2:9" ht="20.100000000000001" hidden="1" customHeight="1" x14ac:dyDescent="0.25">
      <c r="B11247" s="48"/>
      <c r="C11247" s="49"/>
      <c r="D11247" s="49"/>
      <c r="E11247" s="49"/>
      <c r="F11247" s="49"/>
      <c r="G11247" s="50"/>
      <c r="H11247" s="47"/>
      <c r="I11247" s="47"/>
    </row>
    <row r="11248" spans="2:9" ht="20.100000000000001" hidden="1" customHeight="1" x14ac:dyDescent="0.25">
      <c r="B11248" s="48"/>
      <c r="C11248" s="49"/>
      <c r="D11248" s="49"/>
      <c r="E11248" s="49"/>
      <c r="F11248" s="49"/>
      <c r="G11248" s="50"/>
      <c r="H11248" s="47"/>
      <c r="I11248" s="47"/>
    </row>
    <row r="11249" spans="2:9" ht="20.100000000000001" hidden="1" customHeight="1" x14ac:dyDescent="0.25">
      <c r="B11249" s="48"/>
      <c r="C11249" s="49"/>
      <c r="D11249" s="49"/>
      <c r="E11249" s="49"/>
      <c r="F11249" s="49"/>
      <c r="G11249" s="50"/>
      <c r="H11249" s="47"/>
      <c r="I11249" s="47"/>
    </row>
    <row r="11250" spans="2:9" ht="20.100000000000001" hidden="1" customHeight="1" x14ac:dyDescent="0.25">
      <c r="B11250" s="48"/>
      <c r="C11250" s="49"/>
      <c r="D11250" s="49"/>
      <c r="E11250" s="49"/>
      <c r="F11250" s="49"/>
      <c r="G11250" s="50"/>
      <c r="H11250" s="47"/>
      <c r="I11250" s="47"/>
    </row>
    <row r="11251" spans="2:9" ht="20.100000000000001" hidden="1" customHeight="1" x14ac:dyDescent="0.25">
      <c r="B11251" s="48"/>
      <c r="C11251" s="49"/>
      <c r="D11251" s="49"/>
      <c r="E11251" s="49"/>
      <c r="F11251" s="49"/>
      <c r="G11251" s="50"/>
      <c r="H11251" s="47"/>
      <c r="I11251" s="47"/>
    </row>
    <row r="11252" spans="2:9" ht="20.100000000000001" hidden="1" customHeight="1" x14ac:dyDescent="0.25">
      <c r="B11252" s="48"/>
      <c r="C11252" s="49"/>
      <c r="D11252" s="49"/>
      <c r="E11252" s="49"/>
      <c r="F11252" s="49"/>
      <c r="G11252" s="50"/>
      <c r="H11252" s="47"/>
      <c r="I11252" s="47"/>
    </row>
    <row r="11253" spans="2:9" ht="20.100000000000001" hidden="1" customHeight="1" x14ac:dyDescent="0.25">
      <c r="B11253" s="48"/>
      <c r="C11253" s="49"/>
      <c r="D11253" s="49"/>
      <c r="E11253" s="49"/>
      <c r="F11253" s="49"/>
      <c r="G11253" s="50"/>
      <c r="H11253" s="47"/>
      <c r="I11253" s="47"/>
    </row>
    <row r="11254" spans="2:9" ht="20.100000000000001" hidden="1" customHeight="1" x14ac:dyDescent="0.25">
      <c r="B11254" s="48"/>
      <c r="C11254" s="49"/>
      <c r="D11254" s="49"/>
      <c r="E11254" s="49"/>
      <c r="F11254" s="49"/>
      <c r="G11254" s="50"/>
      <c r="H11254" s="47"/>
      <c r="I11254" s="47"/>
    </row>
    <row r="11255" spans="2:9" ht="20.100000000000001" hidden="1" customHeight="1" x14ac:dyDescent="0.25">
      <c r="B11255" s="48"/>
      <c r="C11255" s="49"/>
      <c r="D11255" s="49"/>
      <c r="E11255" s="49"/>
      <c r="F11255" s="49"/>
      <c r="G11255" s="50"/>
      <c r="H11255" s="47"/>
      <c r="I11255" s="47"/>
    </row>
    <row r="11256" spans="2:9" ht="20.100000000000001" hidden="1" customHeight="1" x14ac:dyDescent="0.25">
      <c r="B11256" s="48"/>
      <c r="C11256" s="49"/>
      <c r="D11256" s="49"/>
      <c r="E11256" s="49"/>
      <c r="F11256" s="49"/>
      <c r="G11256" s="50"/>
      <c r="H11256" s="47"/>
      <c r="I11256" s="47"/>
    </row>
    <row r="11257" spans="2:9" ht="20.100000000000001" hidden="1" customHeight="1" x14ac:dyDescent="0.25">
      <c r="B11257" s="48"/>
      <c r="C11257" s="49"/>
      <c r="D11257" s="49"/>
      <c r="E11257" s="49"/>
      <c r="F11257" s="49"/>
      <c r="G11257" s="50"/>
      <c r="H11257" s="47"/>
      <c r="I11257" s="47"/>
    </row>
    <row r="11258" spans="2:9" ht="20.100000000000001" hidden="1" customHeight="1" x14ac:dyDescent="0.25">
      <c r="B11258" s="48"/>
      <c r="C11258" s="49"/>
      <c r="D11258" s="49"/>
      <c r="E11258" s="49"/>
      <c r="F11258" s="49"/>
      <c r="G11258" s="50"/>
      <c r="H11258" s="47"/>
      <c r="I11258" s="47"/>
    </row>
    <row r="11259" spans="2:9" ht="20.100000000000001" hidden="1" customHeight="1" x14ac:dyDescent="0.25">
      <c r="B11259" s="48"/>
      <c r="C11259" s="49"/>
      <c r="D11259" s="49"/>
      <c r="E11259" s="49"/>
      <c r="F11259" s="49"/>
      <c r="G11259" s="50"/>
      <c r="H11259" s="47"/>
      <c r="I11259" s="47"/>
    </row>
    <row r="11260" spans="2:9" ht="20.100000000000001" hidden="1" customHeight="1" x14ac:dyDescent="0.25">
      <c r="B11260" s="48"/>
      <c r="C11260" s="49"/>
      <c r="D11260" s="49"/>
      <c r="E11260" s="49"/>
      <c r="F11260" s="49"/>
      <c r="G11260" s="50"/>
      <c r="H11260" s="47"/>
      <c r="I11260" s="47"/>
    </row>
    <row r="11261" spans="2:9" ht="20.100000000000001" hidden="1" customHeight="1" x14ac:dyDescent="0.25">
      <c r="B11261" s="48"/>
      <c r="C11261" s="49"/>
      <c r="D11261" s="49"/>
      <c r="E11261" s="49"/>
      <c r="F11261" s="49"/>
      <c r="G11261" s="50"/>
      <c r="H11261" s="47"/>
      <c r="I11261" s="47"/>
    </row>
    <row r="11262" spans="2:9" ht="20.100000000000001" hidden="1" customHeight="1" x14ac:dyDescent="0.25">
      <c r="B11262" s="48"/>
      <c r="C11262" s="49"/>
      <c r="D11262" s="49"/>
      <c r="E11262" s="49"/>
      <c r="F11262" s="49"/>
      <c r="G11262" s="50"/>
      <c r="H11262" s="47"/>
      <c r="I11262" s="47"/>
    </row>
    <row r="11263" spans="2:9" ht="20.100000000000001" hidden="1" customHeight="1" x14ac:dyDescent="0.25">
      <c r="B11263" s="48"/>
      <c r="C11263" s="49"/>
      <c r="D11263" s="49"/>
      <c r="E11263" s="49"/>
      <c r="F11263" s="49"/>
      <c r="G11263" s="50"/>
      <c r="H11263" s="47"/>
      <c r="I11263" s="47"/>
    </row>
    <row r="11264" spans="2:9" ht="20.100000000000001" hidden="1" customHeight="1" x14ac:dyDescent="0.25">
      <c r="B11264" s="48"/>
      <c r="C11264" s="49"/>
      <c r="D11264" s="49"/>
      <c r="E11264" s="49"/>
      <c r="F11264" s="49"/>
      <c r="G11264" s="50"/>
      <c r="H11264" s="47"/>
      <c r="I11264" s="47"/>
    </row>
    <row r="11265" spans="2:9" ht="20.100000000000001" hidden="1" customHeight="1" x14ac:dyDescent="0.25">
      <c r="B11265" s="48"/>
      <c r="C11265" s="49"/>
      <c r="D11265" s="49"/>
      <c r="E11265" s="49"/>
      <c r="F11265" s="49"/>
      <c r="G11265" s="50"/>
      <c r="H11265" s="47"/>
      <c r="I11265" s="47"/>
    </row>
    <row r="11266" spans="2:9" ht="20.100000000000001" hidden="1" customHeight="1" x14ac:dyDescent="0.25">
      <c r="B11266" s="48"/>
      <c r="C11266" s="49"/>
      <c r="D11266" s="49"/>
      <c r="E11266" s="49"/>
      <c r="F11266" s="49"/>
      <c r="G11266" s="50"/>
      <c r="H11266" s="47"/>
      <c r="I11266" s="47"/>
    </row>
    <row r="11267" spans="2:9" ht="20.100000000000001" hidden="1" customHeight="1" x14ac:dyDescent="0.25">
      <c r="B11267" s="48"/>
      <c r="C11267" s="49"/>
      <c r="D11267" s="49"/>
      <c r="E11267" s="49"/>
      <c r="F11267" s="49"/>
      <c r="G11267" s="50"/>
      <c r="H11267" s="47"/>
      <c r="I11267" s="47"/>
    </row>
    <row r="11268" spans="2:9" ht="20.100000000000001" hidden="1" customHeight="1" x14ac:dyDescent="0.25">
      <c r="B11268" s="48"/>
      <c r="C11268" s="49"/>
      <c r="D11268" s="49"/>
      <c r="E11268" s="49"/>
      <c r="F11268" s="49"/>
      <c r="G11268" s="50"/>
      <c r="H11268" s="47"/>
      <c r="I11268" s="47"/>
    </row>
    <row r="11269" spans="2:9" ht="20.100000000000001" hidden="1" customHeight="1" x14ac:dyDescent="0.25">
      <c r="B11269" s="48"/>
      <c r="C11269" s="49"/>
      <c r="D11269" s="49"/>
      <c r="E11269" s="49"/>
      <c r="F11269" s="49"/>
      <c r="G11269" s="50"/>
      <c r="H11269" s="47"/>
      <c r="I11269" s="47"/>
    </row>
    <row r="11270" spans="2:9" ht="20.100000000000001" hidden="1" customHeight="1" x14ac:dyDescent="0.25">
      <c r="B11270" s="48"/>
      <c r="C11270" s="49"/>
      <c r="D11270" s="49"/>
      <c r="E11270" s="49"/>
      <c r="F11270" s="49"/>
      <c r="G11270" s="50"/>
      <c r="H11270" s="47"/>
      <c r="I11270" s="47"/>
    </row>
    <row r="11271" spans="2:9" ht="20.100000000000001" hidden="1" customHeight="1" x14ac:dyDescent="0.25">
      <c r="B11271" s="48"/>
      <c r="C11271" s="49"/>
      <c r="D11271" s="49"/>
      <c r="E11271" s="49"/>
      <c r="F11271" s="49"/>
      <c r="G11271" s="50"/>
      <c r="H11271" s="47"/>
      <c r="I11271" s="47"/>
    </row>
    <row r="11272" spans="2:9" ht="20.100000000000001" hidden="1" customHeight="1" x14ac:dyDescent="0.25">
      <c r="B11272" s="48"/>
      <c r="C11272" s="49"/>
      <c r="D11272" s="49"/>
      <c r="E11272" s="49"/>
      <c r="F11272" s="49"/>
      <c r="G11272" s="50"/>
      <c r="H11272" s="47"/>
      <c r="I11272" s="47"/>
    </row>
    <row r="11273" spans="2:9" ht="20.100000000000001" hidden="1" customHeight="1" x14ac:dyDescent="0.25">
      <c r="B11273" s="48"/>
      <c r="C11273" s="49"/>
      <c r="D11273" s="49"/>
      <c r="E11273" s="49"/>
      <c r="F11273" s="49"/>
      <c r="G11273" s="50"/>
      <c r="H11273" s="47"/>
      <c r="I11273" s="47"/>
    </row>
    <row r="11274" spans="2:9" ht="20.100000000000001" hidden="1" customHeight="1" x14ac:dyDescent="0.25">
      <c r="B11274" s="48"/>
      <c r="C11274" s="49"/>
      <c r="D11274" s="49"/>
      <c r="E11274" s="49"/>
      <c r="F11274" s="49"/>
      <c r="G11274" s="50"/>
      <c r="H11274" s="47"/>
      <c r="I11274" s="47"/>
    </row>
    <row r="11275" spans="2:9" ht="20.100000000000001" hidden="1" customHeight="1" x14ac:dyDescent="0.25">
      <c r="B11275" s="48"/>
      <c r="C11275" s="49"/>
      <c r="D11275" s="49"/>
      <c r="E11275" s="49"/>
      <c r="F11275" s="49"/>
      <c r="G11275" s="50"/>
      <c r="H11275" s="47"/>
      <c r="I11275" s="47"/>
    </row>
    <row r="11276" spans="2:9" ht="20.100000000000001" hidden="1" customHeight="1" x14ac:dyDescent="0.25">
      <c r="B11276" s="48"/>
      <c r="C11276" s="49"/>
      <c r="D11276" s="49"/>
      <c r="E11276" s="49"/>
      <c r="F11276" s="49"/>
      <c r="G11276" s="50"/>
      <c r="H11276" s="47"/>
      <c r="I11276" s="47"/>
    </row>
    <row r="11277" spans="2:9" ht="20.100000000000001" hidden="1" customHeight="1" x14ac:dyDescent="0.25">
      <c r="B11277" s="48"/>
      <c r="C11277" s="49"/>
      <c r="D11277" s="49"/>
      <c r="E11277" s="49"/>
      <c r="F11277" s="49"/>
      <c r="G11277" s="50"/>
      <c r="H11277" s="47"/>
      <c r="I11277" s="47"/>
    </row>
    <row r="11278" spans="2:9" ht="20.100000000000001" hidden="1" customHeight="1" x14ac:dyDescent="0.25">
      <c r="B11278" s="48"/>
      <c r="C11278" s="49"/>
      <c r="D11278" s="49"/>
      <c r="E11278" s="49"/>
      <c r="F11278" s="49"/>
      <c r="G11278" s="50"/>
      <c r="H11278" s="47"/>
      <c r="I11278" s="47"/>
    </row>
    <row r="11279" spans="2:9" ht="20.100000000000001" hidden="1" customHeight="1" x14ac:dyDescent="0.25">
      <c r="B11279" s="48"/>
      <c r="C11279" s="49"/>
      <c r="D11279" s="49"/>
      <c r="E11279" s="49"/>
      <c r="F11279" s="49"/>
      <c r="G11279" s="50"/>
      <c r="H11279" s="47"/>
      <c r="I11279" s="47"/>
    </row>
    <row r="11280" spans="2:9" ht="20.100000000000001" hidden="1" customHeight="1" x14ac:dyDescent="0.25">
      <c r="B11280" s="48"/>
      <c r="C11280" s="49"/>
      <c r="D11280" s="49"/>
      <c r="E11280" s="49"/>
      <c r="F11280" s="49"/>
      <c r="G11280" s="50"/>
      <c r="H11280" s="47"/>
      <c r="I11280" s="47"/>
    </row>
    <row r="11281" spans="2:9" ht="20.100000000000001" hidden="1" customHeight="1" x14ac:dyDescent="0.25">
      <c r="B11281" s="48"/>
      <c r="C11281" s="49"/>
      <c r="D11281" s="49"/>
      <c r="E11281" s="49"/>
      <c r="F11281" s="49"/>
      <c r="G11281" s="50"/>
      <c r="H11281" s="47"/>
      <c r="I11281" s="47"/>
    </row>
    <row r="11282" spans="2:9" ht="20.100000000000001" hidden="1" customHeight="1" x14ac:dyDescent="0.25">
      <c r="B11282" s="48"/>
      <c r="C11282" s="49"/>
      <c r="D11282" s="49"/>
      <c r="E11282" s="49"/>
      <c r="F11282" s="49"/>
      <c r="G11282" s="50"/>
      <c r="H11282" s="47"/>
      <c r="I11282" s="47"/>
    </row>
    <row r="11283" spans="2:9" ht="20.100000000000001" hidden="1" customHeight="1" x14ac:dyDescent="0.25">
      <c r="B11283" s="48"/>
      <c r="C11283" s="49"/>
      <c r="D11283" s="49"/>
      <c r="E11283" s="49"/>
      <c r="F11283" s="49"/>
      <c r="G11283" s="50"/>
      <c r="H11283" s="47"/>
      <c r="I11283" s="47"/>
    </row>
    <row r="11284" spans="2:9" ht="20.100000000000001" hidden="1" customHeight="1" x14ac:dyDescent="0.25">
      <c r="B11284" s="48"/>
      <c r="C11284" s="49"/>
      <c r="D11284" s="49"/>
      <c r="E11284" s="49"/>
      <c r="F11284" s="49"/>
      <c r="G11284" s="50"/>
      <c r="H11284" s="47"/>
      <c r="I11284" s="47"/>
    </row>
    <row r="11285" spans="2:9" ht="20.100000000000001" hidden="1" customHeight="1" x14ac:dyDescent="0.25">
      <c r="B11285" s="48"/>
      <c r="C11285" s="49"/>
      <c r="D11285" s="49"/>
      <c r="E11285" s="49"/>
      <c r="F11285" s="49"/>
      <c r="G11285" s="50"/>
      <c r="H11285" s="47"/>
      <c r="I11285" s="47"/>
    </row>
    <row r="11286" spans="2:9" ht="20.100000000000001" hidden="1" customHeight="1" x14ac:dyDescent="0.25">
      <c r="B11286" s="48"/>
      <c r="C11286" s="49"/>
      <c r="D11286" s="49"/>
      <c r="E11286" s="49"/>
      <c r="F11286" s="49"/>
      <c r="G11286" s="50"/>
      <c r="H11286" s="47"/>
      <c r="I11286" s="47"/>
    </row>
    <row r="11287" spans="2:9" ht="20.100000000000001" hidden="1" customHeight="1" x14ac:dyDescent="0.25">
      <c r="B11287" s="48"/>
      <c r="C11287" s="49"/>
      <c r="D11287" s="49"/>
      <c r="E11287" s="49"/>
      <c r="F11287" s="49"/>
      <c r="G11287" s="50"/>
      <c r="H11287" s="47"/>
      <c r="I11287" s="47"/>
    </row>
    <row r="11288" spans="2:9" ht="20.100000000000001" hidden="1" customHeight="1" x14ac:dyDescent="0.25">
      <c r="B11288" s="48"/>
      <c r="C11288" s="49"/>
      <c r="D11288" s="49"/>
      <c r="E11288" s="49"/>
      <c r="F11288" s="49"/>
      <c r="G11288" s="50"/>
      <c r="H11288" s="47"/>
      <c r="I11288" s="47"/>
    </row>
    <row r="11289" spans="2:9" ht="20.100000000000001" hidden="1" customHeight="1" x14ac:dyDescent="0.25">
      <c r="B11289" s="48"/>
      <c r="C11289" s="49"/>
      <c r="D11289" s="49"/>
      <c r="E11289" s="49"/>
      <c r="F11289" s="49"/>
      <c r="G11289" s="50"/>
      <c r="H11289" s="47"/>
      <c r="I11289" s="47"/>
    </row>
    <row r="11290" spans="2:9" ht="20.100000000000001" hidden="1" customHeight="1" x14ac:dyDescent="0.25">
      <c r="B11290" s="48"/>
      <c r="C11290" s="49"/>
      <c r="D11290" s="49"/>
      <c r="E11290" s="49"/>
      <c r="F11290" s="49"/>
      <c r="G11290" s="50"/>
      <c r="H11290" s="47"/>
      <c r="I11290" s="47"/>
    </row>
    <row r="11291" spans="2:9" ht="20.100000000000001" hidden="1" customHeight="1" x14ac:dyDescent="0.25">
      <c r="B11291" s="48"/>
      <c r="C11291" s="49"/>
      <c r="D11291" s="49"/>
      <c r="E11291" s="49"/>
      <c r="F11291" s="49"/>
      <c r="G11291" s="50"/>
      <c r="H11291" s="47"/>
      <c r="I11291" s="47"/>
    </row>
    <row r="11292" spans="2:9" ht="20.100000000000001" hidden="1" customHeight="1" x14ac:dyDescent="0.25">
      <c r="B11292" s="48"/>
      <c r="C11292" s="49"/>
      <c r="D11292" s="49"/>
      <c r="E11292" s="49"/>
      <c r="F11292" s="49"/>
      <c r="G11292" s="50"/>
      <c r="H11292" s="47"/>
      <c r="I11292" s="47"/>
    </row>
    <row r="11293" spans="2:9" ht="20.100000000000001" hidden="1" customHeight="1" x14ac:dyDescent="0.25">
      <c r="B11293" s="48"/>
      <c r="C11293" s="49"/>
      <c r="D11293" s="49"/>
      <c r="E11293" s="49"/>
      <c r="F11293" s="49"/>
      <c r="G11293" s="50"/>
      <c r="H11293" s="47"/>
      <c r="I11293" s="47"/>
    </row>
    <row r="11294" spans="2:9" ht="20.100000000000001" hidden="1" customHeight="1" x14ac:dyDescent="0.25">
      <c r="B11294" s="48"/>
      <c r="C11294" s="49"/>
      <c r="D11294" s="49"/>
      <c r="E11294" s="49"/>
      <c r="F11294" s="49"/>
      <c r="G11294" s="50"/>
      <c r="H11294" s="47"/>
      <c r="I11294" s="47"/>
    </row>
    <row r="11295" spans="2:9" ht="20.100000000000001" hidden="1" customHeight="1" x14ac:dyDescent="0.25">
      <c r="B11295" s="48"/>
      <c r="C11295" s="49"/>
      <c r="D11295" s="49"/>
      <c r="E11295" s="49"/>
      <c r="F11295" s="49"/>
      <c r="G11295" s="50"/>
      <c r="H11295" s="47"/>
      <c r="I11295" s="47"/>
    </row>
    <row r="11296" spans="2:9" ht="20.100000000000001" hidden="1" customHeight="1" x14ac:dyDescent="0.25">
      <c r="B11296" s="48"/>
      <c r="C11296" s="49"/>
      <c r="D11296" s="49"/>
      <c r="E11296" s="49"/>
      <c r="F11296" s="49"/>
      <c r="G11296" s="50"/>
      <c r="H11296" s="47"/>
      <c r="I11296" s="47"/>
    </row>
    <row r="11297" spans="2:9" ht="20.100000000000001" hidden="1" customHeight="1" x14ac:dyDescent="0.25">
      <c r="B11297" s="48"/>
      <c r="C11297" s="49"/>
      <c r="D11297" s="49"/>
      <c r="E11297" s="49"/>
      <c r="F11297" s="49"/>
      <c r="G11297" s="50"/>
      <c r="H11297" s="47"/>
      <c r="I11297" s="47"/>
    </row>
    <row r="11298" spans="2:9" ht="20.100000000000001" hidden="1" customHeight="1" x14ac:dyDescent="0.25">
      <c r="B11298" s="48"/>
      <c r="C11298" s="49"/>
      <c r="D11298" s="49"/>
      <c r="E11298" s="49"/>
      <c r="F11298" s="49"/>
      <c r="G11298" s="50"/>
      <c r="H11298" s="47"/>
      <c r="I11298" s="47"/>
    </row>
    <row r="11299" spans="2:9" ht="20.100000000000001" hidden="1" customHeight="1" x14ac:dyDescent="0.25">
      <c r="B11299" s="48"/>
      <c r="C11299" s="49"/>
      <c r="D11299" s="49"/>
      <c r="E11299" s="49"/>
      <c r="F11299" s="49"/>
      <c r="G11299" s="50"/>
      <c r="H11299" s="47"/>
      <c r="I11299" s="47"/>
    </row>
    <row r="11300" spans="2:9" ht="20.100000000000001" hidden="1" customHeight="1" x14ac:dyDescent="0.25">
      <c r="B11300" s="48"/>
      <c r="C11300" s="49"/>
      <c r="D11300" s="49"/>
      <c r="E11300" s="49"/>
      <c r="F11300" s="49"/>
      <c r="G11300" s="50"/>
      <c r="H11300" s="47"/>
      <c r="I11300" s="47"/>
    </row>
    <row r="11301" spans="2:9" ht="20.100000000000001" hidden="1" customHeight="1" x14ac:dyDescent="0.25">
      <c r="B11301" s="48"/>
      <c r="C11301" s="49"/>
      <c r="D11301" s="49"/>
      <c r="E11301" s="49"/>
      <c r="F11301" s="49"/>
      <c r="G11301" s="50"/>
      <c r="H11301" s="47"/>
      <c r="I11301" s="47"/>
    </row>
    <row r="11302" spans="2:9" ht="20.100000000000001" hidden="1" customHeight="1" x14ac:dyDescent="0.25">
      <c r="B11302" s="48"/>
      <c r="C11302" s="49"/>
      <c r="D11302" s="49"/>
      <c r="E11302" s="49"/>
      <c r="F11302" s="49"/>
      <c r="G11302" s="50"/>
      <c r="H11302" s="47"/>
      <c r="I11302" s="47"/>
    </row>
    <row r="11303" spans="2:9" ht="20.100000000000001" hidden="1" customHeight="1" x14ac:dyDescent="0.25">
      <c r="B11303" s="48"/>
      <c r="C11303" s="49"/>
      <c r="D11303" s="49"/>
      <c r="E11303" s="49"/>
      <c r="F11303" s="49"/>
      <c r="G11303" s="50"/>
      <c r="H11303" s="47"/>
      <c r="I11303" s="47"/>
    </row>
    <row r="11304" spans="2:9" ht="20.100000000000001" hidden="1" customHeight="1" x14ac:dyDescent="0.25">
      <c r="B11304" s="48"/>
      <c r="C11304" s="49"/>
      <c r="D11304" s="49"/>
      <c r="E11304" s="49"/>
      <c r="F11304" s="49"/>
      <c r="G11304" s="50"/>
      <c r="H11304" s="47"/>
      <c r="I11304" s="47"/>
    </row>
    <row r="11305" spans="2:9" ht="20.100000000000001" hidden="1" customHeight="1" x14ac:dyDescent="0.25">
      <c r="B11305" s="48"/>
      <c r="C11305" s="49"/>
      <c r="D11305" s="49"/>
      <c r="E11305" s="49"/>
      <c r="F11305" s="49"/>
      <c r="G11305" s="50"/>
      <c r="H11305" s="47"/>
      <c r="I11305" s="47"/>
    </row>
    <row r="11306" spans="2:9" ht="20.100000000000001" hidden="1" customHeight="1" x14ac:dyDescent="0.25">
      <c r="B11306" s="48"/>
      <c r="C11306" s="49"/>
      <c r="D11306" s="49"/>
      <c r="E11306" s="49"/>
      <c r="F11306" s="49"/>
      <c r="G11306" s="50"/>
      <c r="H11306" s="47"/>
      <c r="I11306" s="47"/>
    </row>
    <row r="11307" spans="2:9" ht="20.100000000000001" hidden="1" customHeight="1" x14ac:dyDescent="0.25">
      <c r="B11307" s="48"/>
      <c r="C11307" s="49"/>
      <c r="D11307" s="49"/>
      <c r="E11307" s="49"/>
      <c r="F11307" s="49"/>
      <c r="G11307" s="50"/>
      <c r="H11307" s="47"/>
      <c r="I11307" s="47"/>
    </row>
    <row r="11308" spans="2:9" ht="20.100000000000001" hidden="1" customHeight="1" x14ac:dyDescent="0.25">
      <c r="B11308" s="48"/>
      <c r="C11308" s="49"/>
      <c r="D11308" s="49"/>
      <c r="E11308" s="49"/>
      <c r="F11308" s="49"/>
      <c r="G11308" s="50"/>
      <c r="H11308" s="47"/>
      <c r="I11308" s="47"/>
    </row>
    <row r="11309" spans="2:9" ht="20.100000000000001" hidden="1" customHeight="1" x14ac:dyDescent="0.25">
      <c r="B11309" s="48"/>
      <c r="C11309" s="49"/>
      <c r="D11309" s="49"/>
      <c r="E11309" s="49"/>
      <c r="F11309" s="49"/>
      <c r="G11309" s="50"/>
      <c r="H11309" s="47"/>
      <c r="I11309" s="47"/>
    </row>
    <row r="11310" spans="2:9" ht="20.100000000000001" hidden="1" customHeight="1" x14ac:dyDescent="0.25">
      <c r="B11310" s="48"/>
      <c r="C11310" s="49"/>
      <c r="D11310" s="49"/>
      <c r="E11310" s="49"/>
      <c r="F11310" s="49"/>
      <c r="G11310" s="50"/>
      <c r="H11310" s="47"/>
      <c r="I11310" s="47"/>
    </row>
    <row r="11311" spans="2:9" ht="20.100000000000001" hidden="1" customHeight="1" x14ac:dyDescent="0.25">
      <c r="B11311" s="48"/>
      <c r="C11311" s="49"/>
      <c r="D11311" s="49"/>
      <c r="E11311" s="49"/>
      <c r="F11311" s="49"/>
      <c r="G11311" s="50"/>
      <c r="H11311" s="47"/>
      <c r="I11311" s="47"/>
    </row>
    <row r="11312" spans="2:9" ht="20.100000000000001" hidden="1" customHeight="1" x14ac:dyDescent="0.25">
      <c r="B11312" s="48"/>
      <c r="C11312" s="49"/>
      <c r="D11312" s="49"/>
      <c r="E11312" s="49"/>
      <c r="F11312" s="49"/>
      <c r="G11312" s="50"/>
      <c r="H11312" s="47"/>
      <c r="I11312" s="47"/>
    </row>
    <row r="11313" spans="2:9" ht="20.100000000000001" hidden="1" customHeight="1" x14ac:dyDescent="0.25">
      <c r="B11313" s="48"/>
      <c r="C11313" s="49"/>
      <c r="D11313" s="49"/>
      <c r="E11313" s="49"/>
      <c r="F11313" s="49"/>
      <c r="G11313" s="50"/>
      <c r="H11313" s="47"/>
      <c r="I11313" s="47"/>
    </row>
    <row r="11314" spans="2:9" ht="20.100000000000001" hidden="1" customHeight="1" x14ac:dyDescent="0.25">
      <c r="B11314" s="48"/>
      <c r="C11314" s="49"/>
      <c r="D11314" s="49"/>
      <c r="E11314" s="49"/>
      <c r="F11314" s="49"/>
      <c r="G11314" s="50"/>
      <c r="H11314" s="47"/>
      <c r="I11314" s="47"/>
    </row>
    <row r="11315" spans="2:9" ht="20.100000000000001" hidden="1" customHeight="1" x14ac:dyDescent="0.25">
      <c r="B11315" s="48"/>
      <c r="C11315" s="49"/>
      <c r="D11315" s="49"/>
      <c r="E11315" s="49"/>
      <c r="F11315" s="49"/>
      <c r="G11315" s="50"/>
      <c r="H11315" s="47"/>
      <c r="I11315" s="47"/>
    </row>
    <row r="11316" spans="2:9" ht="20.100000000000001" hidden="1" customHeight="1" x14ac:dyDescent="0.25">
      <c r="B11316" s="48"/>
      <c r="C11316" s="49"/>
      <c r="D11316" s="49"/>
      <c r="E11316" s="49"/>
      <c r="F11316" s="49"/>
      <c r="G11316" s="50"/>
      <c r="H11316" s="47"/>
      <c r="I11316" s="47"/>
    </row>
    <row r="11317" spans="2:9" ht="20.100000000000001" hidden="1" customHeight="1" x14ac:dyDescent="0.25">
      <c r="B11317" s="48"/>
      <c r="C11317" s="49"/>
      <c r="D11317" s="49"/>
      <c r="E11317" s="49"/>
      <c r="F11317" s="49"/>
      <c r="G11317" s="50"/>
      <c r="H11317" s="47"/>
      <c r="I11317" s="47"/>
    </row>
    <row r="11318" spans="2:9" ht="20.100000000000001" hidden="1" customHeight="1" x14ac:dyDescent="0.25">
      <c r="B11318" s="48"/>
      <c r="C11318" s="49"/>
      <c r="D11318" s="49"/>
      <c r="E11318" s="49"/>
      <c r="F11318" s="49"/>
      <c r="G11318" s="50"/>
      <c r="H11318" s="47"/>
      <c r="I11318" s="47"/>
    </row>
    <row r="11319" spans="2:9" ht="20.100000000000001" hidden="1" customHeight="1" x14ac:dyDescent="0.25">
      <c r="B11319" s="48"/>
      <c r="C11319" s="49"/>
      <c r="D11319" s="49"/>
      <c r="E11319" s="49"/>
      <c r="F11319" s="49"/>
      <c r="G11319" s="50"/>
      <c r="H11319" s="47"/>
      <c r="I11319" s="47"/>
    </row>
    <row r="11320" spans="2:9" ht="20.100000000000001" hidden="1" customHeight="1" x14ac:dyDescent="0.25">
      <c r="B11320" s="48"/>
      <c r="C11320" s="49"/>
      <c r="D11320" s="49"/>
      <c r="E11320" s="49"/>
      <c r="F11320" s="49"/>
      <c r="G11320" s="50"/>
      <c r="H11320" s="47"/>
      <c r="I11320" s="47"/>
    </row>
    <row r="11321" spans="2:9" ht="20.100000000000001" hidden="1" customHeight="1" x14ac:dyDescent="0.25">
      <c r="B11321" s="48"/>
      <c r="C11321" s="49"/>
      <c r="D11321" s="49"/>
      <c r="E11321" s="49"/>
      <c r="F11321" s="49"/>
      <c r="G11321" s="50"/>
      <c r="H11321" s="47"/>
      <c r="I11321" s="47"/>
    </row>
    <row r="11322" spans="2:9" ht="20.100000000000001" hidden="1" customHeight="1" x14ac:dyDescent="0.25">
      <c r="B11322" s="48"/>
      <c r="C11322" s="49"/>
      <c r="D11322" s="49"/>
      <c r="E11322" s="49"/>
      <c r="F11322" s="49"/>
      <c r="G11322" s="50"/>
      <c r="H11322" s="47"/>
      <c r="I11322" s="47"/>
    </row>
    <row r="11323" spans="2:9" ht="20.100000000000001" hidden="1" customHeight="1" x14ac:dyDescent="0.25">
      <c r="B11323" s="48"/>
      <c r="C11323" s="49"/>
      <c r="D11323" s="49"/>
      <c r="E11323" s="49"/>
      <c r="F11323" s="49"/>
      <c r="G11323" s="50"/>
      <c r="H11323" s="47"/>
      <c r="I11323" s="47"/>
    </row>
    <row r="11324" spans="2:9" ht="20.100000000000001" hidden="1" customHeight="1" x14ac:dyDescent="0.25">
      <c r="B11324" s="48"/>
      <c r="C11324" s="49"/>
      <c r="D11324" s="49"/>
      <c r="E11324" s="49"/>
      <c r="F11324" s="49"/>
      <c r="G11324" s="50"/>
      <c r="H11324" s="47"/>
      <c r="I11324" s="47"/>
    </row>
    <row r="11325" spans="2:9" ht="20.100000000000001" hidden="1" customHeight="1" x14ac:dyDescent="0.25">
      <c r="B11325" s="48"/>
      <c r="C11325" s="49"/>
      <c r="D11325" s="49"/>
      <c r="E11325" s="49"/>
      <c r="F11325" s="49"/>
      <c r="G11325" s="50"/>
      <c r="H11325" s="47"/>
      <c r="I11325" s="47"/>
    </row>
    <row r="11326" spans="2:9" ht="20.100000000000001" hidden="1" customHeight="1" x14ac:dyDescent="0.25">
      <c r="B11326" s="48"/>
      <c r="C11326" s="49"/>
      <c r="D11326" s="49"/>
      <c r="E11326" s="49"/>
      <c r="F11326" s="49"/>
      <c r="G11326" s="50"/>
      <c r="H11326" s="47"/>
      <c r="I11326" s="47"/>
    </row>
    <row r="11327" spans="2:9" ht="20.100000000000001" hidden="1" customHeight="1" x14ac:dyDescent="0.25">
      <c r="B11327" s="48"/>
      <c r="C11327" s="49"/>
      <c r="D11327" s="49"/>
      <c r="E11327" s="49"/>
      <c r="F11327" s="49"/>
      <c r="G11327" s="50"/>
      <c r="H11327" s="47"/>
      <c r="I11327" s="47"/>
    </row>
    <row r="11328" spans="2:9" ht="20.100000000000001" hidden="1" customHeight="1" x14ac:dyDescent="0.25">
      <c r="B11328" s="48"/>
      <c r="C11328" s="49"/>
      <c r="D11328" s="49"/>
      <c r="E11328" s="49"/>
      <c r="F11328" s="49"/>
      <c r="G11328" s="50"/>
      <c r="H11328" s="47"/>
      <c r="I11328" s="47"/>
    </row>
    <row r="11329" spans="2:9" ht="20.100000000000001" hidden="1" customHeight="1" x14ac:dyDescent="0.25">
      <c r="B11329" s="48"/>
      <c r="C11329" s="49"/>
      <c r="D11329" s="49"/>
      <c r="E11329" s="49"/>
      <c r="F11329" s="49"/>
      <c r="G11329" s="50"/>
      <c r="H11329" s="47"/>
      <c r="I11329" s="47"/>
    </row>
    <row r="11330" spans="2:9" ht="20.100000000000001" hidden="1" customHeight="1" x14ac:dyDescent="0.25">
      <c r="B11330" s="48"/>
      <c r="C11330" s="49"/>
      <c r="D11330" s="49"/>
      <c r="E11330" s="49"/>
      <c r="F11330" s="49"/>
      <c r="G11330" s="50"/>
      <c r="H11330" s="47"/>
      <c r="I11330" s="47"/>
    </row>
    <row r="11331" spans="2:9" ht="20.100000000000001" hidden="1" customHeight="1" x14ac:dyDescent="0.25">
      <c r="B11331" s="48"/>
      <c r="C11331" s="49"/>
      <c r="D11331" s="49"/>
      <c r="E11331" s="49"/>
      <c r="F11331" s="49"/>
      <c r="G11331" s="50"/>
      <c r="H11331" s="47"/>
      <c r="I11331" s="47"/>
    </row>
    <row r="11332" spans="2:9" ht="20.100000000000001" hidden="1" customHeight="1" x14ac:dyDescent="0.25">
      <c r="B11332" s="48"/>
      <c r="C11332" s="49"/>
      <c r="D11332" s="49"/>
      <c r="E11332" s="49"/>
      <c r="F11332" s="49"/>
      <c r="G11332" s="50"/>
      <c r="H11332" s="47"/>
      <c r="I11332" s="47"/>
    </row>
    <row r="11333" spans="2:9" ht="20.100000000000001" hidden="1" customHeight="1" x14ac:dyDescent="0.25">
      <c r="B11333" s="48"/>
      <c r="C11333" s="49"/>
      <c r="D11333" s="49"/>
      <c r="E11333" s="49"/>
      <c r="F11333" s="49"/>
      <c r="G11333" s="50"/>
      <c r="H11333" s="47"/>
      <c r="I11333" s="47"/>
    </row>
    <row r="11334" spans="2:9" ht="20.100000000000001" hidden="1" customHeight="1" x14ac:dyDescent="0.25">
      <c r="B11334" s="48"/>
      <c r="C11334" s="49"/>
      <c r="D11334" s="49"/>
      <c r="E11334" s="49"/>
      <c r="F11334" s="49"/>
      <c r="G11334" s="50"/>
      <c r="H11334" s="47"/>
      <c r="I11334" s="47"/>
    </row>
    <row r="11335" spans="2:9" ht="20.100000000000001" hidden="1" customHeight="1" x14ac:dyDescent="0.25">
      <c r="B11335" s="48"/>
      <c r="C11335" s="49"/>
      <c r="D11335" s="49"/>
      <c r="E11335" s="49"/>
      <c r="F11335" s="49"/>
      <c r="G11335" s="50"/>
      <c r="H11335" s="47"/>
      <c r="I11335" s="47"/>
    </row>
    <row r="11336" spans="2:9" ht="20.100000000000001" hidden="1" customHeight="1" x14ac:dyDescent="0.25">
      <c r="B11336" s="48"/>
      <c r="C11336" s="49"/>
      <c r="D11336" s="49"/>
      <c r="E11336" s="49"/>
      <c r="F11336" s="49"/>
      <c r="G11336" s="50"/>
      <c r="H11336" s="47"/>
      <c r="I11336" s="47"/>
    </row>
    <row r="11337" spans="2:9" ht="20.100000000000001" hidden="1" customHeight="1" x14ac:dyDescent="0.25">
      <c r="B11337" s="48"/>
      <c r="C11337" s="49"/>
      <c r="D11337" s="49"/>
      <c r="E11337" s="49"/>
      <c r="F11337" s="49"/>
      <c r="G11337" s="50"/>
      <c r="H11337" s="47"/>
      <c r="I11337" s="47"/>
    </row>
    <row r="11338" spans="2:9" ht="20.100000000000001" hidden="1" customHeight="1" x14ac:dyDescent="0.25">
      <c r="B11338" s="48"/>
      <c r="C11338" s="49"/>
      <c r="D11338" s="49"/>
      <c r="E11338" s="49"/>
      <c r="F11338" s="49"/>
      <c r="G11338" s="50"/>
      <c r="H11338" s="47"/>
      <c r="I11338" s="47"/>
    </row>
    <row r="11339" spans="2:9" ht="20.100000000000001" hidden="1" customHeight="1" x14ac:dyDescent="0.25">
      <c r="B11339" s="48"/>
      <c r="C11339" s="49"/>
      <c r="D11339" s="49"/>
      <c r="E11339" s="49"/>
      <c r="F11339" s="49"/>
      <c r="G11339" s="50"/>
      <c r="H11339" s="47"/>
      <c r="I11339" s="47"/>
    </row>
    <row r="11340" spans="2:9" ht="20.100000000000001" hidden="1" customHeight="1" x14ac:dyDescent="0.25">
      <c r="B11340" s="48"/>
      <c r="C11340" s="49"/>
      <c r="D11340" s="49"/>
      <c r="E11340" s="49"/>
      <c r="F11340" s="49"/>
      <c r="G11340" s="50"/>
      <c r="H11340" s="47"/>
      <c r="I11340" s="47"/>
    </row>
    <row r="11341" spans="2:9" ht="20.100000000000001" hidden="1" customHeight="1" x14ac:dyDescent="0.25">
      <c r="B11341" s="48"/>
      <c r="C11341" s="49"/>
      <c r="D11341" s="49"/>
      <c r="E11341" s="49"/>
      <c r="F11341" s="49"/>
      <c r="G11341" s="50"/>
      <c r="H11341" s="47"/>
      <c r="I11341" s="47"/>
    </row>
    <row r="11342" spans="2:9" ht="20.100000000000001" hidden="1" customHeight="1" x14ac:dyDescent="0.25">
      <c r="B11342" s="48"/>
      <c r="C11342" s="49"/>
      <c r="D11342" s="49"/>
      <c r="E11342" s="49"/>
      <c r="F11342" s="49"/>
      <c r="G11342" s="50"/>
      <c r="H11342" s="47"/>
      <c r="I11342" s="47"/>
    </row>
    <row r="11343" spans="2:9" ht="20.100000000000001" hidden="1" customHeight="1" x14ac:dyDescent="0.25">
      <c r="B11343" s="48"/>
      <c r="C11343" s="49"/>
      <c r="D11343" s="49"/>
      <c r="E11343" s="49"/>
      <c r="F11343" s="49"/>
      <c r="G11343" s="50"/>
      <c r="H11343" s="47"/>
      <c r="I11343" s="47"/>
    </row>
    <row r="11344" spans="2:9" ht="20.100000000000001" hidden="1" customHeight="1" x14ac:dyDescent="0.25">
      <c r="B11344" s="48"/>
      <c r="C11344" s="49"/>
      <c r="D11344" s="49"/>
      <c r="E11344" s="49"/>
      <c r="F11344" s="49"/>
      <c r="G11344" s="50"/>
      <c r="H11344" s="47"/>
      <c r="I11344" s="47"/>
    </row>
    <row r="11345" spans="2:9" ht="20.100000000000001" hidden="1" customHeight="1" x14ac:dyDescent="0.25">
      <c r="B11345" s="48"/>
      <c r="C11345" s="49"/>
      <c r="D11345" s="49"/>
      <c r="E11345" s="49"/>
      <c r="F11345" s="49"/>
      <c r="G11345" s="50"/>
      <c r="H11345" s="47"/>
      <c r="I11345" s="47"/>
    </row>
    <row r="11346" spans="2:9" ht="20.100000000000001" hidden="1" customHeight="1" x14ac:dyDescent="0.25">
      <c r="B11346" s="48"/>
      <c r="C11346" s="49"/>
      <c r="D11346" s="49"/>
      <c r="E11346" s="49"/>
      <c r="F11346" s="49"/>
      <c r="G11346" s="50"/>
      <c r="H11346" s="47"/>
      <c r="I11346" s="47"/>
    </row>
    <row r="11347" spans="2:9" ht="20.100000000000001" hidden="1" customHeight="1" x14ac:dyDescent="0.25">
      <c r="B11347" s="48"/>
      <c r="C11347" s="49"/>
      <c r="D11347" s="49"/>
      <c r="E11347" s="49"/>
      <c r="F11347" s="49"/>
      <c r="G11347" s="50"/>
      <c r="H11347" s="47"/>
      <c r="I11347" s="47"/>
    </row>
    <row r="11348" spans="2:9" ht="20.100000000000001" hidden="1" customHeight="1" x14ac:dyDescent="0.25">
      <c r="B11348" s="48"/>
      <c r="C11348" s="49"/>
      <c r="D11348" s="49"/>
      <c r="E11348" s="49"/>
      <c r="F11348" s="49"/>
      <c r="G11348" s="50"/>
      <c r="H11348" s="47"/>
      <c r="I11348" s="47"/>
    </row>
    <row r="11349" spans="2:9" ht="20.100000000000001" hidden="1" customHeight="1" x14ac:dyDescent="0.25">
      <c r="B11349" s="48"/>
      <c r="C11349" s="49"/>
      <c r="D11349" s="49"/>
      <c r="E11349" s="49"/>
      <c r="F11349" s="49"/>
      <c r="G11349" s="50"/>
      <c r="H11349" s="47"/>
      <c r="I11349" s="47"/>
    </row>
    <row r="11350" spans="2:9" ht="20.100000000000001" hidden="1" customHeight="1" x14ac:dyDescent="0.25">
      <c r="B11350" s="48"/>
      <c r="C11350" s="49"/>
      <c r="D11350" s="49"/>
      <c r="E11350" s="49"/>
      <c r="F11350" s="49"/>
      <c r="G11350" s="50"/>
      <c r="H11350" s="47"/>
      <c r="I11350" s="47"/>
    </row>
    <row r="11351" spans="2:9" ht="20.100000000000001" hidden="1" customHeight="1" x14ac:dyDescent="0.25">
      <c r="B11351" s="48"/>
      <c r="C11351" s="49"/>
      <c r="D11351" s="49"/>
      <c r="E11351" s="49"/>
      <c r="F11351" s="49"/>
      <c r="G11351" s="50"/>
      <c r="H11351" s="47"/>
      <c r="I11351" s="47"/>
    </row>
    <row r="11352" spans="2:9" ht="20.100000000000001" hidden="1" customHeight="1" x14ac:dyDescent="0.25">
      <c r="B11352" s="48"/>
      <c r="C11352" s="49"/>
      <c r="D11352" s="49"/>
      <c r="E11352" s="49"/>
      <c r="F11352" s="49"/>
      <c r="G11352" s="50"/>
      <c r="H11352" s="47"/>
      <c r="I11352" s="47"/>
    </row>
    <row r="11353" spans="2:9" ht="20.100000000000001" hidden="1" customHeight="1" x14ac:dyDescent="0.25">
      <c r="B11353" s="48"/>
      <c r="C11353" s="49"/>
      <c r="D11353" s="49"/>
      <c r="E11353" s="49"/>
      <c r="F11353" s="49"/>
      <c r="G11353" s="50"/>
      <c r="H11353" s="47"/>
      <c r="I11353" s="47"/>
    </row>
    <row r="11354" spans="2:9" ht="20.100000000000001" hidden="1" customHeight="1" x14ac:dyDescent="0.25">
      <c r="B11354" s="48"/>
      <c r="C11354" s="49"/>
      <c r="D11354" s="49"/>
      <c r="E11354" s="49"/>
      <c r="F11354" s="49"/>
      <c r="G11354" s="50"/>
      <c r="H11354" s="47"/>
      <c r="I11354" s="47"/>
    </row>
    <row r="11355" spans="2:9" ht="20.100000000000001" hidden="1" customHeight="1" x14ac:dyDescent="0.25">
      <c r="B11355" s="48"/>
      <c r="C11355" s="49"/>
      <c r="D11355" s="49"/>
      <c r="E11355" s="49"/>
      <c r="F11355" s="49"/>
      <c r="G11355" s="50"/>
      <c r="H11355" s="47"/>
      <c r="I11355" s="47"/>
    </row>
    <row r="11356" spans="2:9" ht="20.100000000000001" hidden="1" customHeight="1" x14ac:dyDescent="0.25">
      <c r="B11356" s="48"/>
      <c r="C11356" s="49"/>
      <c r="D11356" s="49"/>
      <c r="E11356" s="49"/>
      <c r="F11356" s="49"/>
      <c r="G11356" s="50"/>
      <c r="H11356" s="47"/>
      <c r="I11356" s="47"/>
    </row>
    <row r="11357" spans="2:9" ht="20.100000000000001" hidden="1" customHeight="1" x14ac:dyDescent="0.25">
      <c r="B11357" s="48"/>
      <c r="C11357" s="49"/>
      <c r="D11357" s="49"/>
      <c r="E11357" s="49"/>
      <c r="F11357" s="49"/>
      <c r="G11357" s="50"/>
      <c r="H11357" s="47"/>
      <c r="I11357" s="47"/>
    </row>
    <row r="11358" spans="2:9" ht="20.100000000000001" hidden="1" customHeight="1" x14ac:dyDescent="0.25">
      <c r="B11358" s="48"/>
      <c r="C11358" s="49"/>
      <c r="D11358" s="49"/>
      <c r="E11358" s="49"/>
      <c r="F11358" s="49"/>
      <c r="G11358" s="50"/>
      <c r="H11358" s="47"/>
      <c r="I11358" s="47"/>
    </row>
    <row r="11359" spans="2:9" ht="20.100000000000001" hidden="1" customHeight="1" x14ac:dyDescent="0.25">
      <c r="B11359" s="48"/>
      <c r="C11359" s="49"/>
      <c r="D11359" s="49"/>
      <c r="E11359" s="49"/>
      <c r="F11359" s="49"/>
      <c r="G11359" s="50"/>
      <c r="H11359" s="47"/>
      <c r="I11359" s="47"/>
    </row>
    <row r="11360" spans="2:9" ht="20.100000000000001" hidden="1" customHeight="1" x14ac:dyDescent="0.25">
      <c r="B11360" s="48"/>
      <c r="C11360" s="49"/>
      <c r="D11360" s="49"/>
      <c r="E11360" s="49"/>
      <c r="F11360" s="49"/>
      <c r="G11360" s="50"/>
      <c r="H11360" s="47"/>
      <c r="I11360" s="47"/>
    </row>
    <row r="11361" spans="2:9" ht="20.100000000000001" hidden="1" customHeight="1" x14ac:dyDescent="0.25">
      <c r="B11361" s="48"/>
      <c r="C11361" s="49"/>
      <c r="D11361" s="49"/>
      <c r="E11361" s="49"/>
      <c r="F11361" s="49"/>
      <c r="G11361" s="50"/>
      <c r="H11361" s="47"/>
      <c r="I11361" s="47"/>
    </row>
    <row r="11362" spans="2:9" ht="20.100000000000001" hidden="1" customHeight="1" x14ac:dyDescent="0.25">
      <c r="B11362" s="48"/>
      <c r="C11362" s="49"/>
      <c r="D11362" s="49"/>
      <c r="E11362" s="49"/>
      <c r="F11362" s="49"/>
      <c r="G11362" s="50"/>
      <c r="H11362" s="47"/>
      <c r="I11362" s="47"/>
    </row>
    <row r="11363" spans="2:9" ht="20.100000000000001" hidden="1" customHeight="1" x14ac:dyDescent="0.25">
      <c r="B11363" s="48"/>
      <c r="C11363" s="49"/>
      <c r="D11363" s="49"/>
      <c r="E11363" s="49"/>
      <c r="F11363" s="49"/>
      <c r="G11363" s="50"/>
      <c r="H11363" s="47"/>
      <c r="I11363" s="47"/>
    </row>
    <row r="11364" spans="2:9" ht="20.100000000000001" hidden="1" customHeight="1" x14ac:dyDescent="0.25">
      <c r="B11364" s="48"/>
      <c r="C11364" s="49"/>
      <c r="D11364" s="49"/>
      <c r="E11364" s="49"/>
      <c r="F11364" s="49"/>
      <c r="G11364" s="50"/>
      <c r="H11364" s="47"/>
      <c r="I11364" s="47"/>
    </row>
    <row r="11365" spans="2:9" ht="20.100000000000001" hidden="1" customHeight="1" x14ac:dyDescent="0.25">
      <c r="B11365" s="48"/>
      <c r="C11365" s="49"/>
      <c r="D11365" s="49"/>
      <c r="E11365" s="49"/>
      <c r="F11365" s="49"/>
      <c r="G11365" s="50"/>
      <c r="H11365" s="47"/>
      <c r="I11365" s="47"/>
    </row>
    <row r="11366" spans="2:9" ht="20.100000000000001" hidden="1" customHeight="1" x14ac:dyDescent="0.25">
      <c r="B11366" s="48"/>
      <c r="C11366" s="49"/>
      <c r="D11366" s="49"/>
      <c r="E11366" s="49"/>
      <c r="F11366" s="49"/>
      <c r="G11366" s="50"/>
      <c r="H11366" s="47"/>
      <c r="I11366" s="47"/>
    </row>
    <row r="11367" spans="2:9" ht="20.100000000000001" hidden="1" customHeight="1" x14ac:dyDescent="0.25">
      <c r="B11367" s="48"/>
      <c r="C11367" s="49"/>
      <c r="D11367" s="49"/>
      <c r="E11367" s="49"/>
      <c r="F11367" s="49"/>
      <c r="G11367" s="50"/>
      <c r="H11367" s="47"/>
      <c r="I11367" s="47"/>
    </row>
    <row r="11368" spans="2:9" ht="20.100000000000001" hidden="1" customHeight="1" x14ac:dyDescent="0.25">
      <c r="B11368" s="48"/>
      <c r="C11368" s="49"/>
      <c r="D11368" s="49"/>
      <c r="E11368" s="49"/>
      <c r="F11368" s="49"/>
      <c r="G11368" s="50"/>
      <c r="H11368" s="47"/>
      <c r="I11368" s="47"/>
    </row>
    <row r="11369" spans="2:9" ht="20.100000000000001" hidden="1" customHeight="1" x14ac:dyDescent="0.25">
      <c r="B11369" s="48"/>
      <c r="C11369" s="49"/>
      <c r="D11369" s="49"/>
      <c r="E11369" s="49"/>
      <c r="F11369" s="49"/>
      <c r="G11369" s="50"/>
      <c r="H11369" s="47"/>
      <c r="I11369" s="47"/>
    </row>
    <row r="11370" spans="2:9" ht="20.100000000000001" hidden="1" customHeight="1" x14ac:dyDescent="0.25">
      <c r="B11370" s="48"/>
      <c r="C11370" s="49"/>
      <c r="D11370" s="49"/>
      <c r="E11370" s="49"/>
      <c r="F11370" s="49"/>
      <c r="G11370" s="50"/>
      <c r="H11370" s="47"/>
      <c r="I11370" s="47"/>
    </row>
    <row r="11371" spans="2:9" ht="20.100000000000001" hidden="1" customHeight="1" x14ac:dyDescent="0.25">
      <c r="B11371" s="48"/>
      <c r="C11371" s="49"/>
      <c r="D11371" s="49"/>
      <c r="E11371" s="49"/>
      <c r="F11371" s="49"/>
      <c r="G11371" s="50"/>
      <c r="H11371" s="47"/>
      <c r="I11371" s="47"/>
    </row>
    <row r="11372" spans="2:9" ht="20.100000000000001" hidden="1" customHeight="1" x14ac:dyDescent="0.25">
      <c r="B11372" s="48"/>
      <c r="C11372" s="49"/>
      <c r="D11372" s="49"/>
      <c r="E11372" s="49"/>
      <c r="F11372" s="49"/>
      <c r="G11372" s="50"/>
      <c r="H11372" s="47"/>
      <c r="I11372" s="47"/>
    </row>
    <row r="11373" spans="2:9" ht="20.100000000000001" hidden="1" customHeight="1" x14ac:dyDescent="0.25">
      <c r="B11373" s="48"/>
      <c r="C11373" s="49"/>
      <c r="D11373" s="49"/>
      <c r="E11373" s="49"/>
      <c r="F11373" s="49"/>
      <c r="G11373" s="50"/>
      <c r="H11373" s="47"/>
      <c r="I11373" s="47"/>
    </row>
    <row r="11374" spans="2:9" ht="20.100000000000001" hidden="1" customHeight="1" x14ac:dyDescent="0.25">
      <c r="B11374" s="48"/>
      <c r="C11374" s="49"/>
      <c r="D11374" s="49"/>
      <c r="E11374" s="49"/>
      <c r="F11374" s="49"/>
      <c r="G11374" s="50"/>
      <c r="H11374" s="47"/>
      <c r="I11374" s="47"/>
    </row>
    <row r="11375" spans="2:9" ht="20.100000000000001" hidden="1" customHeight="1" x14ac:dyDescent="0.25">
      <c r="B11375" s="48"/>
      <c r="C11375" s="49"/>
      <c r="D11375" s="49"/>
      <c r="E11375" s="49"/>
      <c r="F11375" s="49"/>
      <c r="G11375" s="50"/>
      <c r="H11375" s="47"/>
      <c r="I11375" s="47"/>
    </row>
    <row r="11376" spans="2:9" ht="20.100000000000001" hidden="1" customHeight="1" x14ac:dyDescent="0.25">
      <c r="B11376" s="48"/>
      <c r="C11376" s="49"/>
      <c r="D11376" s="49"/>
      <c r="E11376" s="49"/>
      <c r="F11376" s="49"/>
      <c r="G11376" s="50"/>
      <c r="H11376" s="47"/>
      <c r="I11376" s="47"/>
    </row>
    <row r="11377" spans="2:9" ht="20.100000000000001" hidden="1" customHeight="1" x14ac:dyDescent="0.25">
      <c r="B11377" s="48"/>
      <c r="C11377" s="49"/>
      <c r="D11377" s="49"/>
      <c r="E11377" s="49"/>
      <c r="F11377" s="49"/>
      <c r="G11377" s="50"/>
      <c r="H11377" s="47"/>
      <c r="I11377" s="47"/>
    </row>
    <row r="11378" spans="2:9" ht="20.100000000000001" hidden="1" customHeight="1" x14ac:dyDescent="0.25">
      <c r="B11378" s="48"/>
      <c r="C11378" s="49"/>
      <c r="D11378" s="49"/>
      <c r="E11378" s="49"/>
      <c r="F11378" s="49"/>
      <c r="G11378" s="50"/>
      <c r="H11378" s="47"/>
      <c r="I11378" s="47"/>
    </row>
    <row r="11379" spans="2:9" ht="20.100000000000001" hidden="1" customHeight="1" x14ac:dyDescent="0.25">
      <c r="B11379" s="48"/>
      <c r="C11379" s="49"/>
      <c r="D11379" s="49"/>
      <c r="E11379" s="49"/>
      <c r="F11379" s="49"/>
      <c r="G11379" s="50"/>
      <c r="H11379" s="47"/>
      <c r="I11379" s="47"/>
    </row>
    <row r="11380" spans="2:9" ht="20.100000000000001" hidden="1" customHeight="1" x14ac:dyDescent="0.25">
      <c r="B11380" s="48"/>
      <c r="C11380" s="49"/>
      <c r="D11380" s="49"/>
      <c r="E11380" s="49"/>
      <c r="F11380" s="49"/>
      <c r="G11380" s="50"/>
      <c r="H11380" s="47"/>
      <c r="I11380" s="47"/>
    </row>
    <row r="11381" spans="2:9" ht="20.100000000000001" hidden="1" customHeight="1" x14ac:dyDescent="0.25">
      <c r="B11381" s="48"/>
      <c r="C11381" s="49"/>
      <c r="D11381" s="49"/>
      <c r="E11381" s="49"/>
      <c r="F11381" s="49"/>
      <c r="G11381" s="50"/>
      <c r="H11381" s="47"/>
      <c r="I11381" s="47"/>
    </row>
    <row r="11382" spans="2:9" ht="20.100000000000001" hidden="1" customHeight="1" x14ac:dyDescent="0.25">
      <c r="B11382" s="48"/>
      <c r="C11382" s="49"/>
      <c r="D11382" s="49"/>
      <c r="E11382" s="49"/>
      <c r="F11382" s="49"/>
      <c r="G11382" s="50"/>
      <c r="H11382" s="47"/>
      <c r="I11382" s="47"/>
    </row>
    <row r="11383" spans="2:9" ht="20.100000000000001" hidden="1" customHeight="1" x14ac:dyDescent="0.25">
      <c r="B11383" s="48"/>
      <c r="C11383" s="49"/>
      <c r="D11383" s="49"/>
      <c r="E11383" s="49"/>
      <c r="F11383" s="49"/>
      <c r="G11383" s="50"/>
      <c r="H11383" s="47"/>
      <c r="I11383" s="47"/>
    </row>
    <row r="11384" spans="2:9" ht="20.100000000000001" hidden="1" customHeight="1" x14ac:dyDescent="0.25">
      <c r="B11384" s="48"/>
      <c r="C11384" s="49"/>
      <c r="D11384" s="49"/>
      <c r="E11384" s="49"/>
      <c r="F11384" s="49"/>
      <c r="G11384" s="50"/>
      <c r="H11384" s="47"/>
      <c r="I11384" s="47"/>
    </row>
    <row r="11385" spans="2:9" ht="20.100000000000001" hidden="1" customHeight="1" x14ac:dyDescent="0.25">
      <c r="B11385" s="48"/>
      <c r="C11385" s="49"/>
      <c r="D11385" s="49"/>
      <c r="E11385" s="49"/>
      <c r="F11385" s="49"/>
      <c r="G11385" s="50"/>
      <c r="H11385" s="47"/>
      <c r="I11385" s="47"/>
    </row>
    <row r="11386" spans="2:9" ht="20.100000000000001" hidden="1" customHeight="1" x14ac:dyDescent="0.25">
      <c r="B11386" s="48"/>
      <c r="C11386" s="49"/>
      <c r="D11386" s="49"/>
      <c r="E11386" s="49"/>
      <c r="F11386" s="49"/>
      <c r="G11386" s="50"/>
      <c r="H11386" s="47"/>
      <c r="I11386" s="47"/>
    </row>
    <row r="11387" spans="2:9" ht="20.100000000000001" hidden="1" customHeight="1" x14ac:dyDescent="0.25">
      <c r="B11387" s="48"/>
      <c r="C11387" s="49"/>
      <c r="D11387" s="49"/>
      <c r="E11387" s="49"/>
      <c r="F11387" s="49"/>
      <c r="G11387" s="50"/>
      <c r="H11387" s="47"/>
      <c r="I11387" s="47"/>
    </row>
    <row r="11388" spans="2:9" ht="20.100000000000001" hidden="1" customHeight="1" x14ac:dyDescent="0.25">
      <c r="B11388" s="48"/>
      <c r="C11388" s="49"/>
      <c r="D11388" s="49"/>
      <c r="E11388" s="49"/>
      <c r="F11388" s="49"/>
      <c r="G11388" s="50"/>
      <c r="H11388" s="47"/>
      <c r="I11388" s="47"/>
    </row>
    <row r="11389" spans="2:9" ht="20.100000000000001" hidden="1" customHeight="1" x14ac:dyDescent="0.25">
      <c r="B11389" s="48"/>
      <c r="C11389" s="49"/>
      <c r="D11389" s="49"/>
      <c r="E11389" s="49"/>
      <c r="F11389" s="49"/>
      <c r="G11389" s="50"/>
      <c r="H11389" s="47"/>
      <c r="I11389" s="47"/>
    </row>
    <row r="11390" spans="2:9" ht="20.100000000000001" hidden="1" customHeight="1" x14ac:dyDescent="0.25">
      <c r="B11390" s="48"/>
      <c r="C11390" s="49"/>
      <c r="D11390" s="49"/>
      <c r="E11390" s="49"/>
      <c r="F11390" s="49"/>
      <c r="G11390" s="50"/>
      <c r="H11390" s="47"/>
      <c r="I11390" s="47"/>
    </row>
    <row r="11391" spans="2:9" ht="20.100000000000001" hidden="1" customHeight="1" x14ac:dyDescent="0.25">
      <c r="B11391" s="48"/>
      <c r="C11391" s="49"/>
      <c r="D11391" s="49"/>
      <c r="E11391" s="49"/>
      <c r="F11391" s="49"/>
      <c r="G11391" s="50"/>
      <c r="H11391" s="47"/>
      <c r="I11391" s="47"/>
    </row>
    <row r="11392" spans="2:9" ht="20.100000000000001" hidden="1" customHeight="1" x14ac:dyDescent="0.25">
      <c r="B11392" s="48"/>
      <c r="C11392" s="49"/>
      <c r="D11392" s="49"/>
      <c r="E11392" s="49"/>
      <c r="F11392" s="49"/>
      <c r="G11392" s="50"/>
      <c r="H11392" s="47"/>
      <c r="I11392" s="47"/>
    </row>
    <row r="11393" spans="2:9" ht="20.100000000000001" hidden="1" customHeight="1" x14ac:dyDescent="0.25">
      <c r="B11393" s="48"/>
      <c r="C11393" s="49"/>
      <c r="D11393" s="49"/>
      <c r="E11393" s="49"/>
      <c r="F11393" s="49"/>
      <c r="G11393" s="50"/>
      <c r="H11393" s="47"/>
      <c r="I11393" s="47"/>
    </row>
    <row r="11394" spans="2:9" ht="20.100000000000001" hidden="1" customHeight="1" x14ac:dyDescent="0.25">
      <c r="B11394" s="48"/>
      <c r="C11394" s="49"/>
      <c r="D11394" s="49"/>
      <c r="E11394" s="49"/>
      <c r="F11394" s="49"/>
      <c r="G11394" s="50"/>
      <c r="H11394" s="47"/>
      <c r="I11394" s="47"/>
    </row>
    <row r="11395" spans="2:9" ht="20.100000000000001" hidden="1" customHeight="1" x14ac:dyDescent="0.25">
      <c r="B11395" s="48"/>
      <c r="C11395" s="49"/>
      <c r="D11395" s="49"/>
      <c r="E11395" s="49"/>
      <c r="F11395" s="49"/>
      <c r="G11395" s="50"/>
      <c r="H11395" s="47"/>
      <c r="I11395" s="47"/>
    </row>
    <row r="11396" spans="2:9" ht="20.100000000000001" hidden="1" customHeight="1" x14ac:dyDescent="0.25">
      <c r="B11396" s="48"/>
      <c r="C11396" s="49"/>
      <c r="D11396" s="49"/>
      <c r="E11396" s="49"/>
      <c r="F11396" s="49"/>
      <c r="G11396" s="50"/>
      <c r="H11396" s="47"/>
      <c r="I11396" s="47"/>
    </row>
    <row r="11397" spans="2:9" ht="20.100000000000001" hidden="1" customHeight="1" x14ac:dyDescent="0.25">
      <c r="B11397" s="48"/>
      <c r="C11397" s="49"/>
      <c r="D11397" s="49"/>
      <c r="E11397" s="49"/>
      <c r="F11397" s="49"/>
      <c r="G11397" s="50"/>
      <c r="H11397" s="47"/>
      <c r="I11397" s="47"/>
    </row>
    <row r="11398" spans="2:9" ht="20.100000000000001" hidden="1" customHeight="1" x14ac:dyDescent="0.25">
      <c r="B11398" s="48"/>
      <c r="C11398" s="49"/>
      <c r="D11398" s="49"/>
      <c r="E11398" s="49"/>
      <c r="F11398" s="49"/>
      <c r="G11398" s="50"/>
      <c r="H11398" s="47"/>
      <c r="I11398" s="47"/>
    </row>
    <row r="11399" spans="2:9" ht="20.100000000000001" hidden="1" customHeight="1" x14ac:dyDescent="0.25">
      <c r="B11399" s="48"/>
      <c r="C11399" s="49"/>
      <c r="D11399" s="49"/>
      <c r="E11399" s="49"/>
      <c r="F11399" s="49"/>
      <c r="G11399" s="50"/>
      <c r="H11399" s="47"/>
      <c r="I11399" s="47"/>
    </row>
    <row r="11400" spans="2:9" ht="20.100000000000001" hidden="1" customHeight="1" x14ac:dyDescent="0.25">
      <c r="B11400" s="48"/>
      <c r="C11400" s="49"/>
      <c r="D11400" s="49"/>
      <c r="E11400" s="49"/>
      <c r="F11400" s="49"/>
      <c r="G11400" s="50"/>
      <c r="H11400" s="47"/>
      <c r="I11400" s="47"/>
    </row>
    <row r="11401" spans="2:9" ht="20.100000000000001" hidden="1" customHeight="1" x14ac:dyDescent="0.25">
      <c r="B11401" s="48"/>
      <c r="C11401" s="49"/>
      <c r="D11401" s="49"/>
      <c r="E11401" s="49"/>
      <c r="F11401" s="49"/>
      <c r="G11401" s="50"/>
      <c r="H11401" s="47"/>
      <c r="I11401" s="47"/>
    </row>
    <row r="11402" spans="2:9" ht="20.100000000000001" hidden="1" customHeight="1" x14ac:dyDescent="0.25">
      <c r="B11402" s="48"/>
      <c r="C11402" s="49"/>
      <c r="D11402" s="49"/>
      <c r="E11402" s="49"/>
      <c r="F11402" s="49"/>
      <c r="G11402" s="50"/>
      <c r="H11402" s="47"/>
      <c r="I11402" s="47"/>
    </row>
    <row r="11403" spans="2:9" ht="20.100000000000001" hidden="1" customHeight="1" x14ac:dyDescent="0.25">
      <c r="B11403" s="48"/>
      <c r="C11403" s="49"/>
      <c r="D11403" s="49"/>
      <c r="E11403" s="49"/>
      <c r="F11403" s="49"/>
      <c r="G11403" s="50"/>
      <c r="H11403" s="47"/>
      <c r="I11403" s="47"/>
    </row>
    <row r="11404" spans="2:9" ht="20.100000000000001" hidden="1" customHeight="1" x14ac:dyDescent="0.25">
      <c r="B11404" s="48"/>
      <c r="C11404" s="49"/>
      <c r="D11404" s="49"/>
      <c r="E11404" s="49"/>
      <c r="F11404" s="49"/>
      <c r="G11404" s="50"/>
      <c r="H11404" s="47"/>
      <c r="I11404" s="47"/>
    </row>
    <row r="11405" spans="2:9" ht="20.100000000000001" hidden="1" customHeight="1" x14ac:dyDescent="0.25">
      <c r="B11405" s="48"/>
      <c r="C11405" s="49"/>
      <c r="D11405" s="49"/>
      <c r="E11405" s="49"/>
      <c r="F11405" s="49"/>
      <c r="G11405" s="50"/>
      <c r="H11405" s="47"/>
      <c r="I11405" s="47"/>
    </row>
    <row r="11406" spans="2:9" ht="20.100000000000001" hidden="1" customHeight="1" x14ac:dyDescent="0.25">
      <c r="B11406" s="48"/>
      <c r="C11406" s="49"/>
      <c r="D11406" s="49"/>
      <c r="E11406" s="49"/>
      <c r="F11406" s="49"/>
      <c r="G11406" s="50"/>
      <c r="H11406" s="47"/>
      <c r="I11406" s="47"/>
    </row>
    <row r="11407" spans="2:9" ht="20.100000000000001" hidden="1" customHeight="1" x14ac:dyDescent="0.25">
      <c r="B11407" s="48"/>
      <c r="C11407" s="49"/>
      <c r="D11407" s="49"/>
      <c r="E11407" s="49"/>
      <c r="F11407" s="49"/>
      <c r="G11407" s="50"/>
      <c r="H11407" s="47"/>
      <c r="I11407" s="47"/>
    </row>
    <row r="11408" spans="2:9" ht="20.100000000000001" hidden="1" customHeight="1" x14ac:dyDescent="0.25">
      <c r="B11408" s="48"/>
      <c r="C11408" s="49"/>
      <c r="D11408" s="49"/>
      <c r="E11408" s="49"/>
      <c r="F11408" s="49"/>
      <c r="G11408" s="50"/>
      <c r="H11408" s="47"/>
      <c r="I11408" s="47"/>
    </row>
    <row r="11409" spans="2:9" ht="20.100000000000001" hidden="1" customHeight="1" x14ac:dyDescent="0.25">
      <c r="B11409" s="48"/>
      <c r="C11409" s="49"/>
      <c r="D11409" s="49"/>
      <c r="E11409" s="49"/>
      <c r="F11409" s="49"/>
      <c r="G11409" s="50"/>
      <c r="H11409" s="47"/>
      <c r="I11409" s="47"/>
    </row>
    <row r="11410" spans="2:9" ht="20.100000000000001" hidden="1" customHeight="1" x14ac:dyDescent="0.25">
      <c r="B11410" s="48"/>
      <c r="C11410" s="49"/>
      <c r="D11410" s="49"/>
      <c r="E11410" s="49"/>
      <c r="F11410" s="49"/>
      <c r="G11410" s="50"/>
      <c r="H11410" s="47"/>
      <c r="I11410" s="47"/>
    </row>
    <row r="11411" spans="2:9" ht="20.100000000000001" hidden="1" customHeight="1" x14ac:dyDescent="0.25">
      <c r="B11411" s="48"/>
      <c r="C11411" s="49"/>
      <c r="D11411" s="49"/>
      <c r="E11411" s="49"/>
      <c r="F11411" s="49"/>
      <c r="G11411" s="50"/>
      <c r="H11411" s="47"/>
      <c r="I11411" s="47"/>
    </row>
    <row r="11412" spans="2:9" ht="20.100000000000001" hidden="1" customHeight="1" x14ac:dyDescent="0.25">
      <c r="B11412" s="48"/>
      <c r="C11412" s="49"/>
      <c r="D11412" s="49"/>
      <c r="E11412" s="49"/>
      <c r="F11412" s="49"/>
      <c r="G11412" s="50"/>
      <c r="H11412" s="47"/>
      <c r="I11412" s="47"/>
    </row>
    <row r="11413" spans="2:9" ht="20.100000000000001" hidden="1" customHeight="1" x14ac:dyDescent="0.25">
      <c r="B11413" s="48"/>
      <c r="C11413" s="49"/>
      <c r="D11413" s="49"/>
      <c r="E11413" s="49"/>
      <c r="F11413" s="49"/>
      <c r="G11413" s="50"/>
      <c r="H11413" s="47"/>
      <c r="I11413" s="47"/>
    </row>
    <row r="11414" spans="2:9" ht="20.100000000000001" hidden="1" customHeight="1" x14ac:dyDescent="0.25">
      <c r="B11414" s="48"/>
      <c r="C11414" s="49"/>
      <c r="D11414" s="49"/>
      <c r="E11414" s="49"/>
      <c r="F11414" s="49"/>
      <c r="G11414" s="50"/>
      <c r="H11414" s="47"/>
      <c r="I11414" s="47"/>
    </row>
    <row r="11415" spans="2:9" ht="20.100000000000001" hidden="1" customHeight="1" x14ac:dyDescent="0.25">
      <c r="B11415" s="48"/>
      <c r="C11415" s="49"/>
      <c r="D11415" s="49"/>
      <c r="E11415" s="49"/>
      <c r="F11415" s="49"/>
      <c r="G11415" s="50"/>
      <c r="H11415" s="47"/>
      <c r="I11415" s="47"/>
    </row>
    <row r="11416" spans="2:9" ht="20.100000000000001" hidden="1" customHeight="1" x14ac:dyDescent="0.25">
      <c r="B11416" s="48"/>
      <c r="C11416" s="49"/>
      <c r="D11416" s="49"/>
      <c r="E11416" s="49"/>
      <c r="F11416" s="49"/>
      <c r="G11416" s="50"/>
      <c r="H11416" s="47"/>
      <c r="I11416" s="47"/>
    </row>
    <row r="11417" spans="2:9" ht="20.100000000000001" hidden="1" customHeight="1" x14ac:dyDescent="0.25">
      <c r="B11417" s="48"/>
      <c r="C11417" s="49"/>
      <c r="D11417" s="49"/>
      <c r="E11417" s="49"/>
      <c r="F11417" s="49"/>
      <c r="G11417" s="50"/>
      <c r="H11417" s="47"/>
      <c r="I11417" s="47"/>
    </row>
    <row r="11418" spans="2:9" ht="20.100000000000001" hidden="1" customHeight="1" x14ac:dyDescent="0.25">
      <c r="B11418" s="48"/>
      <c r="C11418" s="49"/>
      <c r="D11418" s="49"/>
      <c r="E11418" s="49"/>
      <c r="F11418" s="49"/>
      <c r="G11418" s="50"/>
      <c r="H11418" s="47"/>
      <c r="I11418" s="47"/>
    </row>
    <row r="11419" spans="2:9" ht="20.100000000000001" hidden="1" customHeight="1" x14ac:dyDescent="0.25">
      <c r="B11419" s="48"/>
      <c r="C11419" s="49"/>
      <c r="D11419" s="49"/>
      <c r="E11419" s="49"/>
      <c r="F11419" s="49"/>
      <c r="G11419" s="50"/>
      <c r="H11419" s="47"/>
      <c r="I11419" s="47"/>
    </row>
    <row r="11420" spans="2:9" ht="20.100000000000001" hidden="1" customHeight="1" x14ac:dyDescent="0.25">
      <c r="B11420" s="48"/>
      <c r="C11420" s="49"/>
      <c r="D11420" s="49"/>
      <c r="E11420" s="49"/>
      <c r="F11420" s="49"/>
      <c r="G11420" s="50"/>
      <c r="H11420" s="47"/>
      <c r="I11420" s="47"/>
    </row>
    <row r="11421" spans="2:9" ht="20.100000000000001" hidden="1" customHeight="1" x14ac:dyDescent="0.25">
      <c r="B11421" s="48"/>
      <c r="C11421" s="49"/>
      <c r="D11421" s="49"/>
      <c r="E11421" s="49"/>
      <c r="F11421" s="49"/>
      <c r="G11421" s="50"/>
      <c r="H11421" s="47"/>
      <c r="I11421" s="47"/>
    </row>
    <row r="11422" spans="2:9" ht="20.100000000000001" hidden="1" customHeight="1" x14ac:dyDescent="0.25">
      <c r="B11422" s="48"/>
      <c r="C11422" s="49"/>
      <c r="D11422" s="49"/>
      <c r="E11422" s="49"/>
      <c r="F11422" s="49"/>
      <c r="G11422" s="50"/>
      <c r="H11422" s="47"/>
      <c r="I11422" s="47"/>
    </row>
    <row r="11423" spans="2:9" ht="20.100000000000001" hidden="1" customHeight="1" x14ac:dyDescent="0.25">
      <c r="B11423" s="48"/>
      <c r="C11423" s="49"/>
      <c r="D11423" s="49"/>
      <c r="E11423" s="49"/>
      <c r="F11423" s="49"/>
      <c r="G11423" s="50"/>
      <c r="H11423" s="47"/>
      <c r="I11423" s="47"/>
    </row>
    <row r="11424" spans="2:9" ht="20.100000000000001" hidden="1" customHeight="1" x14ac:dyDescent="0.25">
      <c r="B11424" s="48"/>
      <c r="C11424" s="49"/>
      <c r="D11424" s="49"/>
      <c r="E11424" s="49"/>
      <c r="F11424" s="49"/>
      <c r="G11424" s="50"/>
      <c r="H11424" s="47"/>
      <c r="I11424" s="47"/>
    </row>
    <row r="11425" spans="2:9" ht="20.100000000000001" hidden="1" customHeight="1" x14ac:dyDescent="0.25">
      <c r="B11425" s="48"/>
      <c r="C11425" s="49"/>
      <c r="D11425" s="49"/>
      <c r="E11425" s="49"/>
      <c r="F11425" s="49"/>
      <c r="G11425" s="50"/>
      <c r="H11425" s="47"/>
      <c r="I11425" s="47"/>
    </row>
    <row r="11426" spans="2:9" ht="20.100000000000001" hidden="1" customHeight="1" x14ac:dyDescent="0.25">
      <c r="B11426" s="48"/>
      <c r="C11426" s="49"/>
      <c r="D11426" s="49"/>
      <c r="E11426" s="49"/>
      <c r="F11426" s="49"/>
      <c r="G11426" s="50"/>
      <c r="H11426" s="47"/>
      <c r="I11426" s="47"/>
    </row>
    <row r="11427" spans="2:9" ht="20.100000000000001" hidden="1" customHeight="1" x14ac:dyDescent="0.25">
      <c r="B11427" s="48"/>
      <c r="C11427" s="49"/>
      <c r="D11427" s="49"/>
      <c r="E11427" s="49"/>
      <c r="F11427" s="49"/>
      <c r="G11427" s="50"/>
      <c r="H11427" s="47"/>
      <c r="I11427" s="47"/>
    </row>
    <row r="11428" spans="2:9" ht="20.100000000000001" hidden="1" customHeight="1" x14ac:dyDescent="0.25">
      <c r="B11428" s="48"/>
      <c r="C11428" s="49"/>
      <c r="D11428" s="49"/>
      <c r="E11428" s="49"/>
      <c r="F11428" s="49"/>
      <c r="G11428" s="50"/>
      <c r="H11428" s="47"/>
      <c r="I11428" s="47"/>
    </row>
    <row r="11429" spans="2:9" ht="20.100000000000001" hidden="1" customHeight="1" x14ac:dyDescent="0.25">
      <c r="B11429" s="48"/>
      <c r="C11429" s="49"/>
      <c r="D11429" s="49"/>
      <c r="E11429" s="49"/>
      <c r="F11429" s="49"/>
      <c r="G11429" s="50"/>
      <c r="H11429" s="47"/>
      <c r="I11429" s="47"/>
    </row>
    <row r="11430" spans="2:9" ht="20.100000000000001" hidden="1" customHeight="1" x14ac:dyDescent="0.25">
      <c r="B11430" s="48"/>
      <c r="C11430" s="49"/>
      <c r="D11430" s="49"/>
      <c r="E11430" s="49"/>
      <c r="F11430" s="49"/>
      <c r="G11430" s="50"/>
      <c r="H11430" s="47"/>
      <c r="I11430" s="47"/>
    </row>
    <row r="11431" spans="2:9" ht="20.100000000000001" hidden="1" customHeight="1" x14ac:dyDescent="0.25">
      <c r="B11431" s="48"/>
      <c r="C11431" s="49"/>
      <c r="D11431" s="49"/>
      <c r="E11431" s="49"/>
      <c r="F11431" s="49"/>
      <c r="G11431" s="50"/>
      <c r="H11431" s="47"/>
      <c r="I11431" s="47"/>
    </row>
    <row r="11432" spans="2:9" ht="20.100000000000001" hidden="1" customHeight="1" x14ac:dyDescent="0.25">
      <c r="B11432" s="48"/>
      <c r="C11432" s="49"/>
      <c r="D11432" s="49"/>
      <c r="E11432" s="49"/>
      <c r="F11432" s="49"/>
      <c r="G11432" s="50"/>
      <c r="H11432" s="47"/>
      <c r="I11432" s="47"/>
    </row>
    <row r="11433" spans="2:9" ht="20.100000000000001" hidden="1" customHeight="1" x14ac:dyDescent="0.25">
      <c r="B11433" s="48"/>
      <c r="C11433" s="49"/>
      <c r="D11433" s="49"/>
      <c r="E11433" s="49"/>
      <c r="F11433" s="49"/>
      <c r="G11433" s="50"/>
      <c r="H11433" s="47"/>
      <c r="I11433" s="47"/>
    </row>
    <row r="11434" spans="2:9" ht="20.100000000000001" hidden="1" customHeight="1" x14ac:dyDescent="0.25">
      <c r="B11434" s="48"/>
      <c r="C11434" s="49"/>
      <c r="D11434" s="49"/>
      <c r="E11434" s="49"/>
      <c r="F11434" s="49"/>
      <c r="G11434" s="50"/>
      <c r="H11434" s="47"/>
      <c r="I11434" s="47"/>
    </row>
    <row r="11435" spans="2:9" ht="20.100000000000001" hidden="1" customHeight="1" x14ac:dyDescent="0.25">
      <c r="B11435" s="48"/>
      <c r="C11435" s="49"/>
      <c r="D11435" s="49"/>
      <c r="E11435" s="49"/>
      <c r="F11435" s="49"/>
      <c r="G11435" s="50"/>
      <c r="H11435" s="47"/>
      <c r="I11435" s="47"/>
    </row>
    <row r="11436" spans="2:9" ht="20.100000000000001" hidden="1" customHeight="1" x14ac:dyDescent="0.25">
      <c r="B11436" s="48"/>
      <c r="C11436" s="49"/>
      <c r="D11436" s="49"/>
      <c r="E11436" s="49"/>
      <c r="F11436" s="49"/>
      <c r="G11436" s="50"/>
      <c r="H11436" s="47"/>
      <c r="I11436" s="47"/>
    </row>
    <row r="11437" spans="2:9" ht="20.100000000000001" hidden="1" customHeight="1" x14ac:dyDescent="0.25">
      <c r="B11437" s="48"/>
      <c r="C11437" s="49"/>
      <c r="D11437" s="49"/>
      <c r="E11437" s="49"/>
      <c r="F11437" s="49"/>
      <c r="G11437" s="50"/>
      <c r="H11437" s="47"/>
      <c r="I11437" s="47"/>
    </row>
    <row r="11438" spans="2:9" ht="20.100000000000001" hidden="1" customHeight="1" x14ac:dyDescent="0.25">
      <c r="B11438" s="48"/>
      <c r="C11438" s="49"/>
      <c r="D11438" s="49"/>
      <c r="E11438" s="49"/>
      <c r="F11438" s="49"/>
      <c r="G11438" s="50"/>
      <c r="H11438" s="47"/>
      <c r="I11438" s="47"/>
    </row>
    <row r="11439" spans="2:9" ht="20.100000000000001" hidden="1" customHeight="1" x14ac:dyDescent="0.25">
      <c r="B11439" s="48"/>
      <c r="C11439" s="49"/>
      <c r="D11439" s="49"/>
      <c r="E11439" s="49"/>
      <c r="F11439" s="49"/>
      <c r="G11439" s="50"/>
      <c r="H11439" s="47"/>
      <c r="I11439" s="47"/>
    </row>
    <row r="11440" spans="2:9" ht="20.100000000000001" hidden="1" customHeight="1" x14ac:dyDescent="0.25">
      <c r="B11440" s="48"/>
      <c r="C11440" s="49"/>
      <c r="D11440" s="49"/>
      <c r="E11440" s="49"/>
      <c r="F11440" s="49"/>
      <c r="G11440" s="50"/>
      <c r="H11440" s="47"/>
      <c r="I11440" s="47"/>
    </row>
    <row r="11441" spans="2:9" ht="20.100000000000001" hidden="1" customHeight="1" x14ac:dyDescent="0.25">
      <c r="B11441" s="48"/>
      <c r="C11441" s="49"/>
      <c r="D11441" s="49"/>
      <c r="E11441" s="49"/>
      <c r="F11441" s="49"/>
      <c r="G11441" s="50"/>
      <c r="H11441" s="47"/>
      <c r="I11441" s="47"/>
    </row>
    <row r="11442" spans="2:9" ht="20.100000000000001" hidden="1" customHeight="1" x14ac:dyDescent="0.25">
      <c r="B11442" s="48"/>
      <c r="C11442" s="49"/>
      <c r="D11442" s="49"/>
      <c r="E11442" s="49"/>
      <c r="F11442" s="49"/>
      <c r="G11442" s="50"/>
      <c r="H11442" s="47"/>
      <c r="I11442" s="47"/>
    </row>
    <row r="11443" spans="2:9" ht="20.100000000000001" hidden="1" customHeight="1" x14ac:dyDescent="0.25">
      <c r="B11443" s="48"/>
      <c r="C11443" s="49"/>
      <c r="D11443" s="49"/>
      <c r="E11443" s="49"/>
      <c r="F11443" s="49"/>
      <c r="G11443" s="50"/>
      <c r="H11443" s="47"/>
      <c r="I11443" s="47"/>
    </row>
    <row r="11444" spans="2:9" ht="20.100000000000001" hidden="1" customHeight="1" x14ac:dyDescent="0.25">
      <c r="B11444" s="48"/>
      <c r="C11444" s="49"/>
      <c r="D11444" s="49"/>
      <c r="E11444" s="49"/>
      <c r="F11444" s="49"/>
      <c r="G11444" s="50"/>
      <c r="H11444" s="47"/>
      <c r="I11444" s="47"/>
    </row>
    <row r="11445" spans="2:9" ht="20.100000000000001" hidden="1" customHeight="1" x14ac:dyDescent="0.25">
      <c r="B11445" s="48"/>
      <c r="C11445" s="49"/>
      <c r="D11445" s="49"/>
      <c r="E11445" s="49"/>
      <c r="F11445" s="49"/>
      <c r="G11445" s="50"/>
      <c r="H11445" s="47"/>
      <c r="I11445" s="47"/>
    </row>
    <row r="11446" spans="2:9" ht="20.100000000000001" hidden="1" customHeight="1" x14ac:dyDescent="0.25">
      <c r="B11446" s="48"/>
      <c r="C11446" s="49"/>
      <c r="D11446" s="49"/>
      <c r="E11446" s="49"/>
      <c r="F11446" s="49"/>
      <c r="G11446" s="50"/>
      <c r="H11446" s="47"/>
      <c r="I11446" s="47"/>
    </row>
    <row r="11447" spans="2:9" ht="20.100000000000001" hidden="1" customHeight="1" x14ac:dyDescent="0.25">
      <c r="B11447" s="48"/>
      <c r="C11447" s="49"/>
      <c r="D11447" s="49"/>
      <c r="E11447" s="49"/>
      <c r="F11447" s="49"/>
      <c r="G11447" s="50"/>
      <c r="H11447" s="47"/>
      <c r="I11447" s="47"/>
    </row>
    <row r="11448" spans="2:9" ht="20.100000000000001" hidden="1" customHeight="1" x14ac:dyDescent="0.25">
      <c r="B11448" s="48"/>
      <c r="C11448" s="49"/>
      <c r="D11448" s="49"/>
      <c r="E11448" s="49"/>
      <c r="F11448" s="49"/>
      <c r="G11448" s="50"/>
      <c r="H11448" s="47"/>
      <c r="I11448" s="47"/>
    </row>
    <row r="11449" spans="2:9" ht="20.100000000000001" hidden="1" customHeight="1" x14ac:dyDescent="0.25">
      <c r="B11449" s="48"/>
      <c r="C11449" s="49"/>
      <c r="D11449" s="49"/>
      <c r="E11449" s="49"/>
      <c r="F11449" s="49"/>
      <c r="G11449" s="50"/>
      <c r="H11449" s="47"/>
      <c r="I11449" s="47"/>
    </row>
    <row r="11450" spans="2:9" ht="20.100000000000001" hidden="1" customHeight="1" x14ac:dyDescent="0.25">
      <c r="B11450" s="48"/>
      <c r="C11450" s="49"/>
      <c r="D11450" s="49"/>
      <c r="E11450" s="49"/>
      <c r="F11450" s="49"/>
      <c r="G11450" s="50"/>
      <c r="H11450" s="47"/>
      <c r="I11450" s="47"/>
    </row>
    <row r="11451" spans="2:9" ht="20.100000000000001" hidden="1" customHeight="1" x14ac:dyDescent="0.25">
      <c r="B11451" s="48"/>
      <c r="C11451" s="49"/>
      <c r="D11451" s="49"/>
      <c r="E11451" s="49"/>
      <c r="F11451" s="49"/>
      <c r="G11451" s="50"/>
      <c r="H11451" s="47"/>
      <c r="I11451" s="47"/>
    </row>
    <row r="11452" spans="2:9" ht="20.100000000000001" hidden="1" customHeight="1" x14ac:dyDescent="0.25">
      <c r="B11452" s="48"/>
      <c r="C11452" s="49"/>
      <c r="D11452" s="49"/>
      <c r="E11452" s="49"/>
      <c r="F11452" s="49"/>
      <c r="G11452" s="50"/>
      <c r="H11452" s="47"/>
      <c r="I11452" s="47"/>
    </row>
    <row r="11453" spans="2:9" ht="20.100000000000001" hidden="1" customHeight="1" x14ac:dyDescent="0.25">
      <c r="B11453" s="48"/>
      <c r="C11453" s="49"/>
      <c r="D11453" s="49"/>
      <c r="E11453" s="49"/>
      <c r="F11453" s="49"/>
      <c r="G11453" s="50"/>
      <c r="H11453" s="47"/>
      <c r="I11453" s="47"/>
    </row>
    <row r="11454" spans="2:9" ht="20.100000000000001" hidden="1" customHeight="1" x14ac:dyDescent="0.25">
      <c r="B11454" s="48"/>
      <c r="C11454" s="49"/>
      <c r="D11454" s="49"/>
      <c r="E11454" s="49"/>
      <c r="F11454" s="49"/>
      <c r="G11454" s="50"/>
      <c r="H11454" s="47"/>
      <c r="I11454" s="47"/>
    </row>
    <row r="11455" spans="2:9" ht="20.100000000000001" hidden="1" customHeight="1" x14ac:dyDescent="0.25">
      <c r="B11455" s="48"/>
      <c r="C11455" s="49"/>
      <c r="D11455" s="49"/>
      <c r="E11455" s="49"/>
      <c r="F11455" s="49"/>
      <c r="G11455" s="50"/>
      <c r="H11455" s="47"/>
      <c r="I11455" s="47"/>
    </row>
    <row r="11456" spans="2:9" ht="20.100000000000001" hidden="1" customHeight="1" x14ac:dyDescent="0.25">
      <c r="B11456" s="48"/>
      <c r="C11456" s="49"/>
      <c r="D11456" s="49"/>
      <c r="E11456" s="49"/>
      <c r="F11456" s="49"/>
      <c r="G11456" s="50"/>
      <c r="H11456" s="47"/>
      <c r="I11456" s="47"/>
    </row>
    <row r="11457" spans="2:9" ht="20.100000000000001" hidden="1" customHeight="1" x14ac:dyDescent="0.25">
      <c r="B11457" s="48"/>
      <c r="C11457" s="49"/>
      <c r="D11457" s="49"/>
      <c r="E11457" s="49"/>
      <c r="F11457" s="49"/>
      <c r="G11457" s="50"/>
      <c r="H11457" s="47"/>
      <c r="I11457" s="47"/>
    </row>
    <row r="11458" spans="2:9" ht="20.100000000000001" hidden="1" customHeight="1" x14ac:dyDescent="0.25">
      <c r="B11458" s="48"/>
      <c r="C11458" s="49"/>
      <c r="D11458" s="49"/>
      <c r="E11458" s="49"/>
      <c r="F11458" s="49"/>
      <c r="G11458" s="50"/>
      <c r="H11458" s="47"/>
      <c r="I11458" s="47"/>
    </row>
    <row r="11459" spans="2:9" ht="20.100000000000001" hidden="1" customHeight="1" x14ac:dyDescent="0.25">
      <c r="B11459" s="48"/>
      <c r="C11459" s="49"/>
      <c r="D11459" s="49"/>
      <c r="E11459" s="49"/>
      <c r="F11459" s="49"/>
      <c r="G11459" s="50"/>
      <c r="H11459" s="47"/>
      <c r="I11459" s="47"/>
    </row>
    <row r="11460" spans="2:9" ht="20.100000000000001" hidden="1" customHeight="1" x14ac:dyDescent="0.25">
      <c r="B11460" s="48"/>
      <c r="C11460" s="49"/>
      <c r="D11460" s="49"/>
      <c r="E11460" s="49"/>
      <c r="F11460" s="49"/>
      <c r="G11460" s="50"/>
      <c r="H11460" s="47"/>
      <c r="I11460" s="47"/>
    </row>
    <row r="11461" spans="2:9" ht="20.100000000000001" hidden="1" customHeight="1" x14ac:dyDescent="0.25">
      <c r="B11461" s="48"/>
      <c r="C11461" s="49"/>
      <c r="D11461" s="49"/>
      <c r="E11461" s="49"/>
      <c r="F11461" s="49"/>
      <c r="G11461" s="50"/>
      <c r="H11461" s="47"/>
      <c r="I11461" s="47"/>
    </row>
    <row r="11462" spans="2:9" ht="20.100000000000001" hidden="1" customHeight="1" x14ac:dyDescent="0.25">
      <c r="B11462" s="48"/>
      <c r="C11462" s="49"/>
      <c r="D11462" s="49"/>
      <c r="E11462" s="49"/>
      <c r="F11462" s="49"/>
      <c r="G11462" s="50"/>
      <c r="H11462" s="47"/>
      <c r="I11462" s="47"/>
    </row>
    <row r="11463" spans="2:9" ht="20.100000000000001" hidden="1" customHeight="1" x14ac:dyDescent="0.25">
      <c r="B11463" s="48"/>
      <c r="C11463" s="49"/>
      <c r="D11463" s="49"/>
      <c r="E11463" s="49"/>
      <c r="F11463" s="49"/>
      <c r="G11463" s="50"/>
      <c r="H11463" s="47"/>
      <c r="I11463" s="47"/>
    </row>
    <row r="11464" spans="2:9" ht="20.100000000000001" hidden="1" customHeight="1" x14ac:dyDescent="0.25">
      <c r="B11464" s="48"/>
      <c r="C11464" s="49"/>
      <c r="D11464" s="49"/>
      <c r="E11464" s="49"/>
      <c r="F11464" s="49"/>
      <c r="G11464" s="50"/>
      <c r="H11464" s="47"/>
      <c r="I11464" s="47"/>
    </row>
    <row r="11465" spans="2:9" ht="20.100000000000001" hidden="1" customHeight="1" x14ac:dyDescent="0.25">
      <c r="B11465" s="48"/>
      <c r="C11465" s="49"/>
      <c r="D11465" s="49"/>
      <c r="E11465" s="49"/>
      <c r="F11465" s="49"/>
      <c r="G11465" s="50"/>
      <c r="H11465" s="47"/>
      <c r="I11465" s="47"/>
    </row>
    <row r="11466" spans="2:9" ht="20.100000000000001" hidden="1" customHeight="1" x14ac:dyDescent="0.25">
      <c r="B11466" s="48"/>
      <c r="C11466" s="49"/>
      <c r="D11466" s="49"/>
      <c r="E11466" s="49"/>
      <c r="F11466" s="49"/>
      <c r="G11466" s="50"/>
      <c r="H11466" s="47"/>
      <c r="I11466" s="47"/>
    </row>
    <row r="11467" spans="2:9" ht="20.100000000000001" hidden="1" customHeight="1" x14ac:dyDescent="0.25">
      <c r="B11467" s="48"/>
      <c r="C11467" s="49"/>
      <c r="D11467" s="49"/>
      <c r="E11467" s="49"/>
      <c r="F11467" s="49"/>
      <c r="G11467" s="50"/>
      <c r="H11467" s="47"/>
      <c r="I11467" s="47"/>
    </row>
    <row r="11468" spans="2:9" ht="20.100000000000001" hidden="1" customHeight="1" x14ac:dyDescent="0.25">
      <c r="B11468" s="48"/>
      <c r="C11468" s="49"/>
      <c r="D11468" s="49"/>
      <c r="E11468" s="49"/>
      <c r="F11468" s="49"/>
      <c r="G11468" s="50"/>
      <c r="H11468" s="47"/>
      <c r="I11468" s="47"/>
    </row>
    <row r="11469" spans="2:9" ht="20.100000000000001" hidden="1" customHeight="1" x14ac:dyDescent="0.25">
      <c r="B11469" s="48"/>
      <c r="C11469" s="49"/>
      <c r="D11469" s="49"/>
      <c r="E11469" s="49"/>
      <c r="F11469" s="49"/>
      <c r="G11469" s="50"/>
      <c r="H11469" s="47"/>
      <c r="I11469" s="47"/>
    </row>
    <row r="11470" spans="2:9" ht="20.100000000000001" hidden="1" customHeight="1" x14ac:dyDescent="0.25">
      <c r="B11470" s="48"/>
      <c r="C11470" s="49"/>
      <c r="D11470" s="49"/>
      <c r="E11470" s="49"/>
      <c r="F11470" s="49"/>
      <c r="G11470" s="50"/>
      <c r="H11470" s="47"/>
      <c r="I11470" s="47"/>
    </row>
    <row r="11471" spans="2:9" ht="20.100000000000001" hidden="1" customHeight="1" x14ac:dyDescent="0.25">
      <c r="B11471" s="48"/>
      <c r="C11471" s="49"/>
      <c r="D11471" s="49"/>
      <c r="E11471" s="49"/>
      <c r="F11471" s="49"/>
      <c r="G11471" s="50"/>
      <c r="H11471" s="47"/>
      <c r="I11471" s="47"/>
    </row>
    <row r="11472" spans="2:9" ht="20.100000000000001" hidden="1" customHeight="1" x14ac:dyDescent="0.25">
      <c r="B11472" s="48"/>
      <c r="C11472" s="49"/>
      <c r="D11472" s="49"/>
      <c r="E11472" s="49"/>
      <c r="F11472" s="49"/>
      <c r="G11472" s="50"/>
      <c r="H11472" s="47"/>
      <c r="I11472" s="47"/>
    </row>
    <row r="11473" spans="2:9" ht="20.100000000000001" hidden="1" customHeight="1" x14ac:dyDescent="0.25">
      <c r="B11473" s="48"/>
      <c r="C11473" s="49"/>
      <c r="D11473" s="49"/>
      <c r="E11473" s="49"/>
      <c r="F11473" s="49"/>
      <c r="G11473" s="50"/>
      <c r="H11473" s="47"/>
      <c r="I11473" s="47"/>
    </row>
    <row r="11474" spans="2:9" ht="20.100000000000001" hidden="1" customHeight="1" x14ac:dyDescent="0.25">
      <c r="B11474" s="48"/>
      <c r="C11474" s="49"/>
      <c r="D11474" s="49"/>
      <c r="E11474" s="49"/>
      <c r="F11474" s="49"/>
      <c r="G11474" s="50"/>
      <c r="H11474" s="47"/>
      <c r="I11474" s="47"/>
    </row>
    <row r="11475" spans="2:9" ht="20.100000000000001" hidden="1" customHeight="1" x14ac:dyDescent="0.25">
      <c r="B11475" s="48"/>
      <c r="C11475" s="49"/>
      <c r="D11475" s="49"/>
      <c r="E11475" s="49"/>
      <c r="F11475" s="49"/>
      <c r="G11475" s="50"/>
      <c r="H11475" s="47"/>
      <c r="I11475" s="47"/>
    </row>
    <row r="11476" spans="2:9" ht="20.100000000000001" hidden="1" customHeight="1" x14ac:dyDescent="0.25">
      <c r="B11476" s="48"/>
      <c r="C11476" s="49"/>
      <c r="D11476" s="49"/>
      <c r="E11476" s="49"/>
      <c r="F11476" s="49"/>
      <c r="G11476" s="50"/>
      <c r="H11476" s="47"/>
      <c r="I11476" s="47"/>
    </row>
    <row r="11477" spans="2:9" ht="20.100000000000001" hidden="1" customHeight="1" x14ac:dyDescent="0.25">
      <c r="B11477" s="48"/>
      <c r="C11477" s="49"/>
      <c r="D11477" s="49"/>
      <c r="E11477" s="49"/>
      <c r="F11477" s="49"/>
      <c r="G11477" s="50"/>
      <c r="H11477" s="47"/>
      <c r="I11477" s="47"/>
    </row>
    <row r="11478" spans="2:9" ht="20.100000000000001" hidden="1" customHeight="1" x14ac:dyDescent="0.25">
      <c r="B11478" s="48"/>
      <c r="C11478" s="49"/>
      <c r="D11478" s="49"/>
      <c r="E11478" s="49"/>
      <c r="F11478" s="49"/>
      <c r="G11478" s="50"/>
      <c r="H11478" s="47"/>
      <c r="I11478" s="47"/>
    </row>
    <row r="11479" spans="2:9" ht="20.100000000000001" hidden="1" customHeight="1" x14ac:dyDescent="0.25">
      <c r="B11479" s="48"/>
      <c r="C11479" s="49"/>
      <c r="D11479" s="49"/>
      <c r="E11479" s="49"/>
      <c r="F11479" s="49"/>
      <c r="G11479" s="50"/>
      <c r="H11479" s="47"/>
      <c r="I11479" s="47"/>
    </row>
    <row r="11480" spans="2:9" ht="20.100000000000001" hidden="1" customHeight="1" x14ac:dyDescent="0.25">
      <c r="B11480" s="48"/>
      <c r="C11480" s="49"/>
      <c r="D11480" s="49"/>
      <c r="E11480" s="49"/>
      <c r="F11480" s="49"/>
      <c r="G11480" s="50"/>
      <c r="H11480" s="47"/>
      <c r="I11480" s="47"/>
    </row>
    <row r="11481" spans="2:9" ht="20.100000000000001" hidden="1" customHeight="1" x14ac:dyDescent="0.25">
      <c r="B11481" s="48"/>
      <c r="C11481" s="49"/>
      <c r="D11481" s="49"/>
      <c r="E11481" s="49"/>
      <c r="F11481" s="49"/>
      <c r="G11481" s="50"/>
      <c r="H11481" s="47"/>
      <c r="I11481" s="47"/>
    </row>
    <row r="11482" spans="2:9" ht="20.100000000000001" hidden="1" customHeight="1" x14ac:dyDescent="0.25">
      <c r="B11482" s="48"/>
      <c r="C11482" s="49"/>
      <c r="D11482" s="49"/>
      <c r="E11482" s="49"/>
      <c r="F11482" s="49"/>
      <c r="G11482" s="50"/>
      <c r="H11482" s="47"/>
      <c r="I11482" s="47"/>
    </row>
    <row r="11483" spans="2:9" ht="20.100000000000001" hidden="1" customHeight="1" x14ac:dyDescent="0.25">
      <c r="B11483" s="48"/>
      <c r="C11483" s="49"/>
      <c r="D11483" s="49"/>
      <c r="E11483" s="49"/>
      <c r="F11483" s="49"/>
      <c r="G11483" s="50"/>
      <c r="H11483" s="47"/>
      <c r="I11483" s="47"/>
    </row>
    <row r="11484" spans="2:9" ht="20.100000000000001" hidden="1" customHeight="1" x14ac:dyDescent="0.25">
      <c r="B11484" s="48"/>
      <c r="C11484" s="49"/>
      <c r="D11484" s="49"/>
      <c r="E11484" s="49"/>
      <c r="F11484" s="49"/>
      <c r="G11484" s="50"/>
      <c r="H11484" s="47"/>
      <c r="I11484" s="47"/>
    </row>
    <row r="11485" spans="2:9" ht="20.100000000000001" hidden="1" customHeight="1" x14ac:dyDescent="0.25">
      <c r="B11485" s="48"/>
      <c r="C11485" s="49"/>
      <c r="D11485" s="49"/>
      <c r="E11485" s="49"/>
      <c r="F11485" s="49"/>
      <c r="G11485" s="50"/>
      <c r="H11485" s="47"/>
      <c r="I11485" s="47"/>
    </row>
    <row r="11486" spans="2:9" ht="20.100000000000001" hidden="1" customHeight="1" x14ac:dyDescent="0.25">
      <c r="B11486" s="48"/>
      <c r="C11486" s="49"/>
      <c r="D11486" s="49"/>
      <c r="E11486" s="49"/>
      <c r="F11486" s="49"/>
      <c r="G11486" s="50"/>
      <c r="H11486" s="47"/>
      <c r="I11486" s="47"/>
    </row>
    <row r="11487" spans="2:9" ht="20.100000000000001" hidden="1" customHeight="1" x14ac:dyDescent="0.25">
      <c r="B11487" s="48"/>
      <c r="C11487" s="49"/>
      <c r="D11487" s="49"/>
      <c r="E11487" s="49"/>
      <c r="F11487" s="49"/>
      <c r="G11487" s="50"/>
      <c r="H11487" s="47"/>
      <c r="I11487" s="47"/>
    </row>
    <row r="11488" spans="2:9" ht="20.100000000000001" hidden="1" customHeight="1" x14ac:dyDescent="0.25">
      <c r="B11488" s="48"/>
      <c r="C11488" s="49"/>
      <c r="D11488" s="49"/>
      <c r="E11488" s="49"/>
      <c r="F11488" s="49"/>
      <c r="G11488" s="50"/>
      <c r="H11488" s="47"/>
      <c r="I11488" s="47"/>
    </row>
    <row r="11489" spans="2:9" ht="20.100000000000001" hidden="1" customHeight="1" x14ac:dyDescent="0.25">
      <c r="B11489" s="48"/>
      <c r="C11489" s="49"/>
      <c r="D11489" s="49"/>
      <c r="E11489" s="49"/>
      <c r="F11489" s="49"/>
      <c r="G11489" s="50"/>
      <c r="H11489" s="47"/>
      <c r="I11489" s="47"/>
    </row>
    <row r="11490" spans="2:9" ht="20.100000000000001" hidden="1" customHeight="1" x14ac:dyDescent="0.25">
      <c r="B11490" s="48"/>
      <c r="C11490" s="49"/>
      <c r="D11490" s="49"/>
      <c r="E11490" s="49"/>
      <c r="F11490" s="49"/>
      <c r="G11490" s="50"/>
      <c r="H11490" s="47"/>
      <c r="I11490" s="47"/>
    </row>
    <row r="11491" spans="2:9" ht="20.100000000000001" hidden="1" customHeight="1" x14ac:dyDescent="0.25">
      <c r="B11491" s="48"/>
      <c r="C11491" s="49"/>
      <c r="D11491" s="49"/>
      <c r="E11491" s="49"/>
      <c r="F11491" s="49"/>
      <c r="G11491" s="50"/>
      <c r="H11491" s="47"/>
      <c r="I11491" s="47"/>
    </row>
    <row r="11492" spans="2:9" ht="20.100000000000001" hidden="1" customHeight="1" x14ac:dyDescent="0.25">
      <c r="B11492" s="48"/>
      <c r="C11492" s="49"/>
      <c r="D11492" s="49"/>
      <c r="E11492" s="49"/>
      <c r="F11492" s="49"/>
      <c r="G11492" s="50"/>
      <c r="H11492" s="47"/>
      <c r="I11492" s="47"/>
    </row>
    <row r="11493" spans="2:9" ht="20.100000000000001" hidden="1" customHeight="1" x14ac:dyDescent="0.25">
      <c r="B11493" s="48"/>
      <c r="C11493" s="49"/>
      <c r="D11493" s="49"/>
      <c r="E11493" s="49"/>
      <c r="F11493" s="49"/>
      <c r="G11493" s="50"/>
      <c r="H11493" s="47"/>
      <c r="I11493" s="47"/>
    </row>
    <row r="11494" spans="2:9" ht="20.100000000000001" hidden="1" customHeight="1" x14ac:dyDescent="0.25">
      <c r="B11494" s="48"/>
      <c r="C11494" s="49"/>
      <c r="D11494" s="49"/>
      <c r="E11494" s="49"/>
      <c r="F11494" s="49"/>
      <c r="G11494" s="50"/>
      <c r="H11494" s="47"/>
      <c r="I11494" s="47"/>
    </row>
    <row r="11495" spans="2:9" ht="20.100000000000001" hidden="1" customHeight="1" x14ac:dyDescent="0.25">
      <c r="B11495" s="48"/>
      <c r="C11495" s="49"/>
      <c r="D11495" s="49"/>
      <c r="E11495" s="49"/>
      <c r="F11495" s="49"/>
      <c r="G11495" s="50"/>
      <c r="H11495" s="47"/>
      <c r="I11495" s="47"/>
    </row>
    <row r="11496" spans="2:9" ht="20.100000000000001" hidden="1" customHeight="1" x14ac:dyDescent="0.25">
      <c r="B11496" s="48"/>
      <c r="C11496" s="49"/>
      <c r="D11496" s="49"/>
      <c r="E11496" s="49"/>
      <c r="F11496" s="49"/>
      <c r="G11496" s="50"/>
      <c r="H11496" s="47"/>
      <c r="I11496" s="47"/>
    </row>
    <row r="11497" spans="2:9" ht="20.100000000000001" hidden="1" customHeight="1" x14ac:dyDescent="0.25">
      <c r="B11497" s="48"/>
      <c r="C11497" s="49"/>
      <c r="D11497" s="49"/>
      <c r="E11497" s="49"/>
      <c r="F11497" s="49"/>
      <c r="G11497" s="50"/>
      <c r="H11497" s="47"/>
      <c r="I11497" s="47"/>
    </row>
    <row r="11498" spans="2:9" ht="20.100000000000001" hidden="1" customHeight="1" x14ac:dyDescent="0.25">
      <c r="B11498" s="48"/>
      <c r="C11498" s="49"/>
      <c r="D11498" s="49"/>
      <c r="E11498" s="49"/>
      <c r="F11498" s="49"/>
      <c r="G11498" s="50"/>
      <c r="H11498" s="47"/>
      <c r="I11498" s="47"/>
    </row>
    <row r="11499" spans="2:9" ht="20.100000000000001" hidden="1" customHeight="1" x14ac:dyDescent="0.25">
      <c r="B11499" s="48"/>
      <c r="C11499" s="49"/>
      <c r="D11499" s="49"/>
      <c r="E11499" s="49"/>
      <c r="F11499" s="49"/>
      <c r="G11499" s="50"/>
      <c r="H11499" s="47"/>
      <c r="I11499" s="47"/>
    </row>
    <row r="11500" spans="2:9" ht="20.100000000000001" hidden="1" customHeight="1" x14ac:dyDescent="0.25">
      <c r="B11500" s="48"/>
      <c r="C11500" s="49"/>
      <c r="D11500" s="49"/>
      <c r="E11500" s="49"/>
      <c r="F11500" s="49"/>
      <c r="G11500" s="50"/>
      <c r="H11500" s="47"/>
      <c r="I11500" s="47"/>
    </row>
    <row r="11501" spans="2:9" ht="20.100000000000001" hidden="1" customHeight="1" x14ac:dyDescent="0.25">
      <c r="B11501" s="48"/>
      <c r="C11501" s="49"/>
      <c r="D11501" s="49"/>
      <c r="E11501" s="49"/>
      <c r="F11501" s="49"/>
      <c r="G11501" s="50"/>
      <c r="H11501" s="47"/>
      <c r="I11501" s="47"/>
    </row>
    <row r="11502" spans="2:9" ht="20.100000000000001" hidden="1" customHeight="1" x14ac:dyDescent="0.25">
      <c r="B11502" s="48"/>
      <c r="C11502" s="49"/>
      <c r="D11502" s="49"/>
      <c r="E11502" s="49"/>
      <c r="F11502" s="49"/>
      <c r="G11502" s="50"/>
      <c r="H11502" s="47"/>
      <c r="I11502" s="47"/>
    </row>
    <row r="11503" spans="2:9" ht="20.100000000000001" hidden="1" customHeight="1" x14ac:dyDescent="0.25">
      <c r="B11503" s="48"/>
      <c r="C11503" s="49"/>
      <c r="D11503" s="49"/>
      <c r="E11503" s="49"/>
      <c r="F11503" s="49"/>
      <c r="G11503" s="50"/>
      <c r="H11503" s="47"/>
      <c r="I11503" s="47"/>
    </row>
    <row r="11504" spans="2:9" ht="20.100000000000001" hidden="1" customHeight="1" x14ac:dyDescent="0.25">
      <c r="B11504" s="48"/>
      <c r="C11504" s="49"/>
      <c r="D11504" s="49"/>
      <c r="E11504" s="49"/>
      <c r="F11504" s="49"/>
      <c r="G11504" s="50"/>
      <c r="H11504" s="47"/>
      <c r="I11504" s="47"/>
    </row>
    <row r="11505" spans="2:9" ht="20.100000000000001" hidden="1" customHeight="1" x14ac:dyDescent="0.25">
      <c r="B11505" s="48"/>
      <c r="C11505" s="49"/>
      <c r="D11505" s="49"/>
      <c r="E11505" s="49"/>
      <c r="F11505" s="49"/>
      <c r="G11505" s="50"/>
      <c r="H11505" s="47"/>
      <c r="I11505" s="47"/>
    </row>
    <row r="11506" spans="2:9" ht="20.100000000000001" hidden="1" customHeight="1" x14ac:dyDescent="0.25">
      <c r="B11506" s="48"/>
      <c r="C11506" s="49"/>
      <c r="D11506" s="49"/>
      <c r="E11506" s="49"/>
      <c r="F11506" s="49"/>
      <c r="G11506" s="50"/>
      <c r="H11506" s="47"/>
      <c r="I11506" s="47"/>
    </row>
    <row r="11507" spans="2:9" ht="20.100000000000001" hidden="1" customHeight="1" x14ac:dyDescent="0.25">
      <c r="B11507" s="48"/>
      <c r="C11507" s="49"/>
      <c r="D11507" s="49"/>
      <c r="E11507" s="49"/>
      <c r="F11507" s="49"/>
      <c r="G11507" s="50"/>
      <c r="H11507" s="47"/>
      <c r="I11507" s="47"/>
    </row>
    <row r="11508" spans="2:9" ht="20.100000000000001" hidden="1" customHeight="1" x14ac:dyDescent="0.25">
      <c r="B11508" s="48"/>
      <c r="C11508" s="49"/>
      <c r="D11508" s="49"/>
      <c r="E11508" s="49"/>
      <c r="F11508" s="49"/>
      <c r="G11508" s="50"/>
      <c r="H11508" s="47"/>
      <c r="I11508" s="47"/>
    </row>
    <row r="11509" spans="2:9" ht="20.100000000000001" hidden="1" customHeight="1" x14ac:dyDescent="0.25">
      <c r="B11509" s="48"/>
      <c r="C11509" s="49"/>
      <c r="D11509" s="49"/>
      <c r="E11509" s="49"/>
      <c r="F11509" s="49"/>
      <c r="G11509" s="50"/>
      <c r="H11509" s="47"/>
      <c r="I11509" s="47"/>
    </row>
    <row r="11510" spans="2:9" ht="20.100000000000001" hidden="1" customHeight="1" x14ac:dyDescent="0.25">
      <c r="B11510" s="48"/>
      <c r="C11510" s="49"/>
      <c r="D11510" s="49"/>
      <c r="E11510" s="49"/>
      <c r="F11510" s="49"/>
      <c r="G11510" s="50"/>
      <c r="H11510" s="47"/>
      <c r="I11510" s="47"/>
    </row>
    <row r="11511" spans="2:9" ht="20.100000000000001" hidden="1" customHeight="1" x14ac:dyDescent="0.25">
      <c r="B11511" s="48"/>
      <c r="C11511" s="49"/>
      <c r="D11511" s="49"/>
      <c r="E11511" s="49"/>
      <c r="F11511" s="49"/>
      <c r="G11511" s="50"/>
      <c r="H11511" s="47"/>
      <c r="I11511" s="47"/>
    </row>
    <row r="11512" spans="2:9" ht="20.100000000000001" hidden="1" customHeight="1" x14ac:dyDescent="0.25">
      <c r="B11512" s="48"/>
      <c r="C11512" s="49"/>
      <c r="D11512" s="49"/>
      <c r="E11512" s="49"/>
      <c r="F11512" s="49"/>
      <c r="G11512" s="50"/>
      <c r="H11512" s="47"/>
      <c r="I11512" s="47"/>
    </row>
    <row r="11513" spans="2:9" ht="20.100000000000001" hidden="1" customHeight="1" x14ac:dyDescent="0.25">
      <c r="B11513" s="48"/>
      <c r="C11513" s="49"/>
      <c r="D11513" s="49"/>
      <c r="E11513" s="49"/>
      <c r="F11513" s="49"/>
      <c r="G11513" s="50"/>
      <c r="H11513" s="47"/>
      <c r="I11513" s="47"/>
    </row>
    <row r="11514" spans="2:9" ht="20.100000000000001" hidden="1" customHeight="1" x14ac:dyDescent="0.25">
      <c r="B11514" s="48"/>
      <c r="C11514" s="49"/>
      <c r="D11514" s="49"/>
      <c r="E11514" s="49"/>
      <c r="F11514" s="49"/>
      <c r="G11514" s="50"/>
      <c r="H11514" s="47"/>
      <c r="I11514" s="47"/>
    </row>
    <row r="11515" spans="2:9" ht="20.100000000000001" hidden="1" customHeight="1" x14ac:dyDescent="0.25">
      <c r="B11515" s="48"/>
      <c r="C11515" s="49"/>
      <c r="D11515" s="49"/>
      <c r="E11515" s="49"/>
      <c r="F11515" s="49"/>
      <c r="G11515" s="50"/>
      <c r="H11515" s="47"/>
      <c r="I11515" s="47"/>
    </row>
    <row r="11516" spans="2:9" ht="20.100000000000001" hidden="1" customHeight="1" x14ac:dyDescent="0.25">
      <c r="B11516" s="48"/>
      <c r="C11516" s="49"/>
      <c r="D11516" s="49"/>
      <c r="E11516" s="49"/>
      <c r="F11516" s="49"/>
      <c r="G11516" s="50"/>
      <c r="H11516" s="47"/>
      <c r="I11516" s="47"/>
    </row>
    <row r="11517" spans="2:9" ht="20.100000000000001" hidden="1" customHeight="1" x14ac:dyDescent="0.25">
      <c r="B11517" s="48"/>
      <c r="C11517" s="49"/>
      <c r="D11517" s="49"/>
      <c r="E11517" s="49"/>
      <c r="F11517" s="49"/>
      <c r="G11517" s="50"/>
      <c r="H11517" s="47"/>
      <c r="I11517" s="47"/>
    </row>
    <row r="11518" spans="2:9" ht="20.100000000000001" hidden="1" customHeight="1" x14ac:dyDescent="0.25">
      <c r="B11518" s="48"/>
      <c r="C11518" s="49"/>
      <c r="D11518" s="49"/>
      <c r="E11518" s="49"/>
      <c r="F11518" s="49"/>
      <c r="G11518" s="50"/>
      <c r="H11518" s="47"/>
      <c r="I11518" s="47"/>
    </row>
    <row r="11519" spans="2:9" ht="20.100000000000001" hidden="1" customHeight="1" x14ac:dyDescent="0.25">
      <c r="B11519" s="48"/>
      <c r="C11519" s="49"/>
      <c r="D11519" s="49"/>
      <c r="E11519" s="49"/>
      <c r="F11519" s="49"/>
      <c r="G11519" s="50"/>
      <c r="H11519" s="47"/>
      <c r="I11519" s="47"/>
    </row>
    <row r="11520" spans="2:9" ht="20.100000000000001" hidden="1" customHeight="1" x14ac:dyDescent="0.25">
      <c r="B11520" s="48"/>
      <c r="C11520" s="49"/>
      <c r="D11520" s="49"/>
      <c r="E11520" s="49"/>
      <c r="F11520" s="49"/>
      <c r="G11520" s="50"/>
      <c r="H11520" s="47"/>
      <c r="I11520" s="47"/>
    </row>
    <row r="11521" spans="2:9" ht="20.100000000000001" hidden="1" customHeight="1" x14ac:dyDescent="0.25">
      <c r="B11521" s="48"/>
      <c r="C11521" s="49"/>
      <c r="D11521" s="49"/>
      <c r="E11521" s="49"/>
      <c r="F11521" s="49"/>
      <c r="G11521" s="50"/>
      <c r="H11521" s="47"/>
      <c r="I11521" s="47"/>
    </row>
    <row r="11522" spans="2:9" ht="20.100000000000001" hidden="1" customHeight="1" x14ac:dyDescent="0.25">
      <c r="B11522" s="48"/>
      <c r="C11522" s="49"/>
      <c r="D11522" s="49"/>
      <c r="E11522" s="49"/>
      <c r="F11522" s="49"/>
      <c r="G11522" s="50"/>
      <c r="H11522" s="47"/>
      <c r="I11522" s="47"/>
    </row>
    <row r="11523" spans="2:9" ht="20.100000000000001" hidden="1" customHeight="1" x14ac:dyDescent="0.25">
      <c r="B11523" s="48"/>
      <c r="C11523" s="49"/>
      <c r="D11523" s="49"/>
      <c r="E11523" s="49"/>
      <c r="F11523" s="49"/>
      <c r="G11523" s="50"/>
      <c r="H11523" s="47"/>
      <c r="I11523" s="47"/>
    </row>
    <row r="11524" spans="2:9" ht="20.100000000000001" hidden="1" customHeight="1" x14ac:dyDescent="0.25">
      <c r="B11524" s="48"/>
      <c r="C11524" s="49"/>
      <c r="D11524" s="49"/>
      <c r="E11524" s="49"/>
      <c r="F11524" s="49"/>
      <c r="G11524" s="50"/>
      <c r="H11524" s="47"/>
      <c r="I11524" s="47"/>
    </row>
    <row r="11525" spans="2:9" ht="20.100000000000001" hidden="1" customHeight="1" x14ac:dyDescent="0.25">
      <c r="B11525" s="48"/>
      <c r="C11525" s="49"/>
      <c r="D11525" s="49"/>
      <c r="E11525" s="49"/>
      <c r="F11525" s="49"/>
      <c r="G11525" s="50"/>
      <c r="H11525" s="47"/>
      <c r="I11525" s="47"/>
    </row>
    <row r="11526" spans="2:9" ht="20.100000000000001" hidden="1" customHeight="1" x14ac:dyDescent="0.25">
      <c r="B11526" s="48"/>
      <c r="C11526" s="49"/>
      <c r="D11526" s="49"/>
      <c r="E11526" s="49"/>
      <c r="F11526" s="49"/>
      <c r="G11526" s="50"/>
      <c r="H11526" s="47"/>
      <c r="I11526" s="47"/>
    </row>
    <row r="11527" spans="2:9" ht="20.100000000000001" hidden="1" customHeight="1" x14ac:dyDescent="0.25">
      <c r="B11527" s="48"/>
      <c r="C11527" s="49"/>
      <c r="D11527" s="49"/>
      <c r="E11527" s="49"/>
      <c r="F11527" s="49"/>
      <c r="G11527" s="50"/>
      <c r="H11527" s="47"/>
      <c r="I11527" s="47"/>
    </row>
    <row r="11528" spans="2:9" ht="20.100000000000001" hidden="1" customHeight="1" x14ac:dyDescent="0.25">
      <c r="B11528" s="48"/>
      <c r="C11528" s="49"/>
      <c r="D11528" s="49"/>
      <c r="E11528" s="49"/>
      <c r="F11528" s="49"/>
      <c r="G11528" s="50"/>
      <c r="H11528" s="47"/>
      <c r="I11528" s="47"/>
    </row>
    <row r="11529" spans="2:9" ht="20.100000000000001" hidden="1" customHeight="1" x14ac:dyDescent="0.25">
      <c r="B11529" s="48"/>
      <c r="C11529" s="49"/>
      <c r="D11529" s="49"/>
      <c r="E11529" s="49"/>
      <c r="F11529" s="49"/>
      <c r="G11529" s="50"/>
      <c r="H11529" s="47"/>
      <c r="I11529" s="47"/>
    </row>
    <row r="11530" spans="2:9" ht="20.100000000000001" hidden="1" customHeight="1" x14ac:dyDescent="0.25">
      <c r="B11530" s="48"/>
      <c r="C11530" s="49"/>
      <c r="D11530" s="49"/>
      <c r="E11530" s="49"/>
      <c r="F11530" s="49"/>
      <c r="G11530" s="50"/>
      <c r="H11530" s="47"/>
      <c r="I11530" s="47"/>
    </row>
    <row r="11531" spans="2:9" ht="20.100000000000001" hidden="1" customHeight="1" x14ac:dyDescent="0.25">
      <c r="B11531" s="48"/>
      <c r="C11531" s="49"/>
      <c r="D11531" s="49"/>
      <c r="E11531" s="49"/>
      <c r="F11531" s="49"/>
      <c r="G11531" s="50"/>
      <c r="H11531" s="47"/>
      <c r="I11531" s="47"/>
    </row>
    <row r="11532" spans="2:9" ht="20.100000000000001" hidden="1" customHeight="1" x14ac:dyDescent="0.25">
      <c r="B11532" s="48"/>
      <c r="C11532" s="49"/>
      <c r="D11532" s="49"/>
      <c r="E11532" s="49"/>
      <c r="F11532" s="49"/>
      <c r="G11532" s="50"/>
      <c r="H11532" s="47"/>
      <c r="I11532" s="47"/>
    </row>
    <row r="11533" spans="2:9" ht="20.100000000000001" hidden="1" customHeight="1" x14ac:dyDescent="0.25">
      <c r="B11533" s="48"/>
      <c r="C11533" s="49"/>
      <c r="D11533" s="49"/>
      <c r="E11533" s="49"/>
      <c r="F11533" s="49"/>
      <c r="G11533" s="50"/>
      <c r="H11533" s="47"/>
      <c r="I11533" s="47"/>
    </row>
    <row r="11534" spans="2:9" ht="20.100000000000001" hidden="1" customHeight="1" x14ac:dyDescent="0.25">
      <c r="B11534" s="48"/>
      <c r="C11534" s="49"/>
      <c r="D11534" s="49"/>
      <c r="E11534" s="49"/>
      <c r="F11534" s="49"/>
      <c r="G11534" s="50"/>
      <c r="H11534" s="47"/>
      <c r="I11534" s="47"/>
    </row>
    <row r="11535" spans="2:9" ht="20.100000000000001" hidden="1" customHeight="1" x14ac:dyDescent="0.25">
      <c r="B11535" s="48"/>
      <c r="C11535" s="49"/>
      <c r="D11535" s="49"/>
      <c r="E11535" s="49"/>
      <c r="F11535" s="49"/>
      <c r="G11535" s="50"/>
      <c r="H11535" s="47"/>
      <c r="I11535" s="47"/>
    </row>
    <row r="11536" spans="2:9" ht="20.100000000000001" hidden="1" customHeight="1" x14ac:dyDescent="0.25">
      <c r="B11536" s="48"/>
      <c r="C11536" s="49"/>
      <c r="D11536" s="49"/>
      <c r="E11536" s="49"/>
      <c r="F11536" s="49"/>
      <c r="G11536" s="50"/>
      <c r="H11536" s="47"/>
      <c r="I11536" s="47"/>
    </row>
    <row r="11537" spans="2:9" ht="20.100000000000001" hidden="1" customHeight="1" x14ac:dyDescent="0.25">
      <c r="B11537" s="48"/>
      <c r="C11537" s="49"/>
      <c r="D11537" s="49"/>
      <c r="E11537" s="49"/>
      <c r="F11537" s="49"/>
      <c r="G11537" s="50"/>
      <c r="H11537" s="47"/>
      <c r="I11537" s="47"/>
    </row>
    <row r="11538" spans="2:9" ht="20.100000000000001" hidden="1" customHeight="1" x14ac:dyDescent="0.25">
      <c r="B11538" s="48"/>
      <c r="C11538" s="49"/>
      <c r="D11538" s="49"/>
      <c r="E11538" s="49"/>
      <c r="F11538" s="49"/>
      <c r="G11538" s="50"/>
      <c r="H11538" s="47"/>
      <c r="I11538" s="47"/>
    </row>
    <row r="11539" spans="2:9" ht="20.100000000000001" hidden="1" customHeight="1" x14ac:dyDescent="0.25">
      <c r="B11539" s="48"/>
      <c r="C11539" s="49"/>
      <c r="D11539" s="49"/>
      <c r="E11539" s="49"/>
      <c r="F11539" s="49"/>
      <c r="G11539" s="50"/>
      <c r="H11539" s="47"/>
      <c r="I11539" s="47"/>
    </row>
    <row r="11540" spans="2:9" ht="20.100000000000001" hidden="1" customHeight="1" x14ac:dyDescent="0.25">
      <c r="B11540" s="48"/>
      <c r="C11540" s="49"/>
      <c r="D11540" s="49"/>
      <c r="E11540" s="49"/>
      <c r="F11540" s="49"/>
      <c r="G11540" s="50"/>
      <c r="H11540" s="47"/>
      <c r="I11540" s="47"/>
    </row>
    <row r="11541" spans="2:9" ht="20.100000000000001" hidden="1" customHeight="1" x14ac:dyDescent="0.25">
      <c r="B11541" s="48"/>
      <c r="C11541" s="49"/>
      <c r="D11541" s="49"/>
      <c r="E11541" s="49"/>
      <c r="F11541" s="49"/>
      <c r="G11541" s="50"/>
      <c r="H11541" s="47"/>
      <c r="I11541" s="47"/>
    </row>
    <row r="11542" spans="2:9" ht="20.100000000000001" hidden="1" customHeight="1" x14ac:dyDescent="0.25">
      <c r="B11542" s="48"/>
      <c r="C11542" s="49"/>
      <c r="D11542" s="49"/>
      <c r="E11542" s="49"/>
      <c r="F11542" s="49"/>
      <c r="G11542" s="50"/>
      <c r="H11542" s="47"/>
      <c r="I11542" s="47"/>
    </row>
    <row r="11543" spans="2:9" ht="20.100000000000001" hidden="1" customHeight="1" x14ac:dyDescent="0.25">
      <c r="B11543" s="48"/>
      <c r="C11543" s="49"/>
      <c r="D11543" s="49"/>
      <c r="E11543" s="49"/>
      <c r="F11543" s="49"/>
      <c r="G11543" s="50"/>
      <c r="H11543" s="47"/>
      <c r="I11543" s="47"/>
    </row>
    <row r="11544" spans="2:9" ht="20.100000000000001" hidden="1" customHeight="1" x14ac:dyDescent="0.25">
      <c r="B11544" s="48"/>
      <c r="C11544" s="49"/>
      <c r="D11544" s="49"/>
      <c r="E11544" s="49"/>
      <c r="F11544" s="49"/>
      <c r="G11544" s="50"/>
      <c r="H11544" s="47"/>
      <c r="I11544" s="47"/>
    </row>
    <row r="11545" spans="2:9" ht="20.100000000000001" hidden="1" customHeight="1" x14ac:dyDescent="0.25">
      <c r="B11545" s="48"/>
      <c r="C11545" s="49"/>
      <c r="D11545" s="49"/>
      <c r="E11545" s="49"/>
      <c r="F11545" s="49"/>
      <c r="G11545" s="50"/>
      <c r="H11545" s="47"/>
      <c r="I11545" s="47"/>
    </row>
    <row r="11546" spans="2:9" ht="20.100000000000001" hidden="1" customHeight="1" x14ac:dyDescent="0.25">
      <c r="B11546" s="48"/>
      <c r="C11546" s="49"/>
      <c r="D11546" s="49"/>
      <c r="E11546" s="49"/>
      <c r="F11546" s="49"/>
      <c r="G11546" s="50"/>
      <c r="H11546" s="47"/>
      <c r="I11546" s="47"/>
    </row>
    <row r="11547" spans="2:9" ht="20.100000000000001" hidden="1" customHeight="1" x14ac:dyDescent="0.25">
      <c r="B11547" s="48"/>
      <c r="C11547" s="49"/>
      <c r="D11547" s="49"/>
      <c r="E11547" s="49"/>
      <c r="F11547" s="49"/>
      <c r="G11547" s="50"/>
      <c r="H11547" s="47"/>
      <c r="I11547" s="47"/>
    </row>
    <row r="11548" spans="2:9" ht="20.100000000000001" hidden="1" customHeight="1" x14ac:dyDescent="0.25">
      <c r="B11548" s="48"/>
      <c r="C11548" s="49"/>
      <c r="D11548" s="49"/>
      <c r="E11548" s="49"/>
      <c r="F11548" s="49"/>
      <c r="G11548" s="50"/>
      <c r="H11548" s="47"/>
      <c r="I11548" s="47"/>
    </row>
    <row r="11549" spans="2:9" ht="20.100000000000001" hidden="1" customHeight="1" x14ac:dyDescent="0.25">
      <c r="B11549" s="48"/>
      <c r="C11549" s="49"/>
      <c r="D11549" s="49"/>
      <c r="E11549" s="49"/>
      <c r="F11549" s="49"/>
      <c r="G11549" s="50"/>
      <c r="H11549" s="47"/>
      <c r="I11549" s="47"/>
    </row>
    <row r="11550" spans="2:9" ht="20.100000000000001" hidden="1" customHeight="1" x14ac:dyDescent="0.25">
      <c r="B11550" s="48"/>
      <c r="C11550" s="49"/>
      <c r="D11550" s="49"/>
      <c r="E11550" s="49"/>
      <c r="F11550" s="49"/>
      <c r="G11550" s="50"/>
      <c r="H11550" s="47"/>
      <c r="I11550" s="47"/>
    </row>
    <row r="11551" spans="2:9" ht="20.100000000000001" hidden="1" customHeight="1" x14ac:dyDescent="0.25">
      <c r="B11551" s="48"/>
      <c r="C11551" s="49"/>
      <c r="D11551" s="49"/>
      <c r="E11551" s="49"/>
      <c r="F11551" s="49"/>
      <c r="G11551" s="50"/>
      <c r="H11551" s="47"/>
      <c r="I11551" s="47"/>
    </row>
    <row r="11552" spans="2:9" ht="20.100000000000001" hidden="1" customHeight="1" x14ac:dyDescent="0.25">
      <c r="B11552" s="48"/>
      <c r="C11552" s="49"/>
      <c r="D11552" s="49"/>
      <c r="E11552" s="49"/>
      <c r="F11552" s="49"/>
      <c r="G11552" s="50"/>
      <c r="H11552" s="47"/>
      <c r="I11552" s="47"/>
    </row>
    <row r="11553" spans="2:9" ht="20.100000000000001" hidden="1" customHeight="1" x14ac:dyDescent="0.25">
      <c r="B11553" s="48"/>
      <c r="C11553" s="49"/>
      <c r="D11553" s="49"/>
      <c r="E11553" s="49"/>
      <c r="F11553" s="49"/>
      <c r="G11553" s="50"/>
      <c r="H11553" s="47"/>
      <c r="I11553" s="47"/>
    </row>
    <row r="11554" spans="2:9" ht="20.100000000000001" hidden="1" customHeight="1" x14ac:dyDescent="0.25">
      <c r="B11554" s="48"/>
      <c r="C11554" s="49"/>
      <c r="D11554" s="49"/>
      <c r="E11554" s="49"/>
      <c r="F11554" s="49"/>
      <c r="G11554" s="50"/>
      <c r="H11554" s="47"/>
      <c r="I11554" s="47"/>
    </row>
    <row r="11555" spans="2:9" ht="20.100000000000001" hidden="1" customHeight="1" x14ac:dyDescent="0.25">
      <c r="B11555" s="48"/>
      <c r="C11555" s="49"/>
      <c r="D11555" s="49"/>
      <c r="E11555" s="49"/>
      <c r="F11555" s="49"/>
      <c r="G11555" s="50"/>
      <c r="H11555" s="47"/>
      <c r="I11555" s="47"/>
    </row>
    <row r="11556" spans="2:9" ht="20.100000000000001" hidden="1" customHeight="1" x14ac:dyDescent="0.25">
      <c r="B11556" s="48"/>
      <c r="C11556" s="49"/>
      <c r="D11556" s="49"/>
      <c r="E11556" s="49"/>
      <c r="F11556" s="49"/>
      <c r="G11556" s="50"/>
      <c r="H11556" s="47"/>
      <c r="I11556" s="47"/>
    </row>
    <row r="11557" spans="2:9" ht="20.100000000000001" hidden="1" customHeight="1" x14ac:dyDescent="0.25">
      <c r="B11557" s="48"/>
      <c r="C11557" s="49"/>
      <c r="D11557" s="49"/>
      <c r="E11557" s="49"/>
      <c r="F11557" s="49"/>
      <c r="G11557" s="50"/>
      <c r="H11557" s="47"/>
      <c r="I11557" s="47"/>
    </row>
    <row r="11558" spans="2:9" ht="20.100000000000001" hidden="1" customHeight="1" x14ac:dyDescent="0.25">
      <c r="B11558" s="48"/>
      <c r="C11558" s="49"/>
      <c r="D11558" s="49"/>
      <c r="E11558" s="49"/>
      <c r="F11558" s="49"/>
      <c r="G11558" s="50"/>
      <c r="H11558" s="47"/>
      <c r="I11558" s="47"/>
    </row>
    <row r="11559" spans="2:9" ht="20.100000000000001" hidden="1" customHeight="1" x14ac:dyDescent="0.25">
      <c r="B11559" s="48"/>
      <c r="C11559" s="49"/>
      <c r="D11559" s="49"/>
      <c r="E11559" s="49"/>
      <c r="F11559" s="49"/>
      <c r="G11559" s="50"/>
      <c r="H11559" s="47"/>
      <c r="I11559" s="47"/>
    </row>
    <row r="11560" spans="2:9" ht="20.100000000000001" hidden="1" customHeight="1" x14ac:dyDescent="0.25">
      <c r="B11560" s="48"/>
      <c r="C11560" s="49"/>
      <c r="D11560" s="49"/>
      <c r="E11560" s="49"/>
      <c r="F11560" s="49"/>
      <c r="G11560" s="50"/>
      <c r="H11560" s="47"/>
      <c r="I11560" s="47"/>
    </row>
    <row r="11561" spans="2:9" ht="20.100000000000001" hidden="1" customHeight="1" x14ac:dyDescent="0.25">
      <c r="B11561" s="48"/>
      <c r="C11561" s="49"/>
      <c r="D11561" s="49"/>
      <c r="E11561" s="49"/>
      <c r="F11561" s="49"/>
      <c r="G11561" s="50"/>
      <c r="H11561" s="47"/>
      <c r="I11561" s="47"/>
    </row>
    <row r="11562" spans="2:9" ht="20.100000000000001" hidden="1" customHeight="1" x14ac:dyDescent="0.25">
      <c r="B11562" s="48"/>
      <c r="C11562" s="49"/>
      <c r="D11562" s="49"/>
      <c r="E11562" s="49"/>
      <c r="F11562" s="49"/>
      <c r="G11562" s="50"/>
      <c r="H11562" s="47"/>
      <c r="I11562" s="47"/>
    </row>
    <row r="11563" spans="2:9" ht="20.100000000000001" hidden="1" customHeight="1" x14ac:dyDescent="0.25">
      <c r="B11563" s="48"/>
      <c r="C11563" s="49"/>
      <c r="D11563" s="49"/>
      <c r="E11563" s="49"/>
      <c r="F11563" s="49"/>
      <c r="G11563" s="50"/>
      <c r="H11563" s="47"/>
      <c r="I11563" s="47"/>
    </row>
    <row r="11564" spans="2:9" ht="20.100000000000001" hidden="1" customHeight="1" x14ac:dyDescent="0.25">
      <c r="B11564" s="48"/>
      <c r="C11564" s="49"/>
      <c r="D11564" s="49"/>
      <c r="E11564" s="49"/>
      <c r="F11564" s="49"/>
      <c r="G11564" s="50"/>
      <c r="H11564" s="47"/>
      <c r="I11564" s="47"/>
    </row>
    <row r="11565" spans="2:9" ht="20.100000000000001" hidden="1" customHeight="1" x14ac:dyDescent="0.25">
      <c r="B11565" s="48"/>
      <c r="C11565" s="49"/>
      <c r="D11565" s="49"/>
      <c r="E11565" s="49"/>
      <c r="F11565" s="49"/>
      <c r="G11565" s="50"/>
      <c r="H11565" s="47"/>
      <c r="I11565" s="47"/>
    </row>
    <row r="11566" spans="2:9" ht="20.100000000000001" hidden="1" customHeight="1" x14ac:dyDescent="0.25">
      <c r="B11566" s="48"/>
      <c r="C11566" s="49"/>
      <c r="D11566" s="49"/>
      <c r="E11566" s="49"/>
      <c r="F11566" s="49"/>
      <c r="G11566" s="50"/>
      <c r="H11566" s="47"/>
      <c r="I11566" s="47"/>
    </row>
    <row r="11567" spans="2:9" ht="20.100000000000001" hidden="1" customHeight="1" x14ac:dyDescent="0.25">
      <c r="B11567" s="48"/>
      <c r="C11567" s="49"/>
      <c r="D11567" s="49"/>
      <c r="E11567" s="49"/>
      <c r="F11567" s="49"/>
      <c r="G11567" s="50"/>
      <c r="H11567" s="47"/>
      <c r="I11567" s="47"/>
    </row>
    <row r="11568" spans="2:9" ht="20.100000000000001" hidden="1" customHeight="1" x14ac:dyDescent="0.25">
      <c r="B11568" s="48"/>
      <c r="C11568" s="49"/>
      <c r="D11568" s="49"/>
      <c r="E11568" s="49"/>
      <c r="F11568" s="49"/>
      <c r="G11568" s="50"/>
      <c r="H11568" s="47"/>
      <c r="I11568" s="47"/>
    </row>
    <row r="11569" spans="2:9" ht="20.100000000000001" hidden="1" customHeight="1" x14ac:dyDescent="0.25">
      <c r="B11569" s="48"/>
      <c r="C11569" s="49"/>
      <c r="D11569" s="49"/>
      <c r="E11569" s="49"/>
      <c r="F11569" s="49"/>
      <c r="G11569" s="50"/>
      <c r="H11569" s="47"/>
      <c r="I11569" s="47"/>
    </row>
    <row r="11570" spans="2:9" ht="20.100000000000001" hidden="1" customHeight="1" x14ac:dyDescent="0.25">
      <c r="B11570" s="48"/>
      <c r="C11570" s="49"/>
      <c r="D11570" s="49"/>
      <c r="E11570" s="49"/>
      <c r="F11570" s="49"/>
      <c r="G11570" s="50"/>
      <c r="H11570" s="47"/>
      <c r="I11570" s="47"/>
    </row>
    <row r="11571" spans="2:9" ht="20.100000000000001" hidden="1" customHeight="1" x14ac:dyDescent="0.25">
      <c r="B11571" s="48"/>
      <c r="C11571" s="49"/>
      <c r="D11571" s="49"/>
      <c r="E11571" s="49"/>
      <c r="F11571" s="49"/>
      <c r="G11571" s="50"/>
      <c r="H11571" s="47"/>
      <c r="I11571" s="47"/>
    </row>
    <row r="11572" spans="2:9" ht="20.100000000000001" hidden="1" customHeight="1" x14ac:dyDescent="0.25">
      <c r="B11572" s="48"/>
      <c r="C11572" s="49"/>
      <c r="D11572" s="49"/>
      <c r="E11572" s="49"/>
      <c r="F11572" s="49"/>
      <c r="G11572" s="50"/>
      <c r="H11572" s="47"/>
      <c r="I11572" s="47"/>
    </row>
    <row r="11573" spans="2:9" ht="20.100000000000001" hidden="1" customHeight="1" x14ac:dyDescent="0.25">
      <c r="B11573" s="48"/>
      <c r="C11573" s="49"/>
      <c r="D11573" s="49"/>
      <c r="E11573" s="49"/>
      <c r="F11573" s="49"/>
      <c r="G11573" s="50"/>
      <c r="H11573" s="47"/>
      <c r="I11573" s="47"/>
    </row>
    <row r="11574" spans="2:9" ht="20.100000000000001" hidden="1" customHeight="1" x14ac:dyDescent="0.25">
      <c r="B11574" s="48"/>
      <c r="C11574" s="49"/>
      <c r="D11574" s="49"/>
      <c r="E11574" s="49"/>
      <c r="F11574" s="49"/>
      <c r="G11574" s="50"/>
      <c r="H11574" s="47"/>
      <c r="I11574" s="47"/>
    </row>
    <row r="11575" spans="2:9" ht="20.100000000000001" hidden="1" customHeight="1" x14ac:dyDescent="0.25">
      <c r="B11575" s="48"/>
      <c r="C11575" s="49"/>
      <c r="D11575" s="49"/>
      <c r="E11575" s="49"/>
      <c r="F11575" s="49"/>
      <c r="G11575" s="50"/>
      <c r="H11575" s="47"/>
      <c r="I11575" s="47"/>
    </row>
    <row r="11576" spans="2:9" ht="20.100000000000001" hidden="1" customHeight="1" x14ac:dyDescent="0.25">
      <c r="B11576" s="48"/>
      <c r="C11576" s="49"/>
      <c r="D11576" s="49"/>
      <c r="E11576" s="49"/>
      <c r="F11576" s="49"/>
      <c r="G11576" s="50"/>
      <c r="H11576" s="47"/>
      <c r="I11576" s="47"/>
    </row>
    <row r="11577" spans="2:9" ht="20.100000000000001" hidden="1" customHeight="1" x14ac:dyDescent="0.25">
      <c r="B11577" s="48"/>
      <c r="C11577" s="49"/>
      <c r="D11577" s="49"/>
      <c r="E11577" s="49"/>
      <c r="F11577" s="49"/>
      <c r="G11577" s="50"/>
      <c r="H11577" s="47"/>
      <c r="I11577" s="47"/>
    </row>
    <row r="11578" spans="2:9" ht="20.100000000000001" hidden="1" customHeight="1" x14ac:dyDescent="0.25">
      <c r="B11578" s="48"/>
      <c r="C11578" s="49"/>
      <c r="D11578" s="49"/>
      <c r="E11578" s="49"/>
      <c r="F11578" s="49"/>
      <c r="G11578" s="50"/>
      <c r="H11578" s="47"/>
      <c r="I11578" s="47"/>
    </row>
    <row r="11579" spans="2:9" ht="20.100000000000001" hidden="1" customHeight="1" x14ac:dyDescent="0.25">
      <c r="B11579" s="48"/>
      <c r="C11579" s="49"/>
      <c r="D11579" s="49"/>
      <c r="E11579" s="49"/>
      <c r="F11579" s="49"/>
      <c r="G11579" s="50"/>
      <c r="H11579" s="47"/>
      <c r="I11579" s="47"/>
    </row>
    <row r="11580" spans="2:9" ht="20.100000000000001" hidden="1" customHeight="1" x14ac:dyDescent="0.25">
      <c r="B11580" s="48"/>
      <c r="C11580" s="49"/>
      <c r="D11580" s="49"/>
      <c r="E11580" s="49"/>
      <c r="F11580" s="49"/>
      <c r="G11580" s="50"/>
      <c r="H11580" s="47"/>
      <c r="I11580" s="47"/>
    </row>
    <row r="11581" spans="2:9" ht="20.100000000000001" hidden="1" customHeight="1" x14ac:dyDescent="0.25">
      <c r="B11581" s="48"/>
      <c r="C11581" s="49"/>
      <c r="D11581" s="49"/>
      <c r="E11581" s="49"/>
      <c r="F11581" s="49"/>
      <c r="G11581" s="50"/>
      <c r="H11581" s="47"/>
      <c r="I11581" s="47"/>
    </row>
    <row r="11582" spans="2:9" ht="20.100000000000001" hidden="1" customHeight="1" x14ac:dyDescent="0.25">
      <c r="B11582" s="48"/>
      <c r="C11582" s="49"/>
      <c r="D11582" s="49"/>
      <c r="E11582" s="49"/>
      <c r="F11582" s="49"/>
      <c r="G11582" s="50"/>
      <c r="H11582" s="47"/>
      <c r="I11582" s="47"/>
    </row>
    <row r="11583" spans="2:9" ht="20.100000000000001" hidden="1" customHeight="1" x14ac:dyDescent="0.25">
      <c r="B11583" s="48"/>
      <c r="C11583" s="49"/>
      <c r="D11583" s="49"/>
      <c r="E11583" s="49"/>
      <c r="F11583" s="49"/>
      <c r="G11583" s="50"/>
      <c r="H11583" s="47"/>
      <c r="I11583" s="47"/>
    </row>
    <row r="11584" spans="2:9" ht="20.100000000000001" hidden="1" customHeight="1" x14ac:dyDescent="0.25">
      <c r="B11584" s="48"/>
      <c r="C11584" s="49"/>
      <c r="D11584" s="49"/>
      <c r="E11584" s="49"/>
      <c r="F11584" s="49"/>
      <c r="G11584" s="50"/>
      <c r="H11584" s="47"/>
      <c r="I11584" s="47"/>
    </row>
    <row r="11585" spans="2:9" ht="20.100000000000001" hidden="1" customHeight="1" x14ac:dyDescent="0.25">
      <c r="B11585" s="48"/>
      <c r="C11585" s="49"/>
      <c r="D11585" s="49"/>
      <c r="E11585" s="49"/>
      <c r="F11585" s="49"/>
      <c r="G11585" s="50"/>
      <c r="H11585" s="47"/>
      <c r="I11585" s="47"/>
    </row>
    <row r="11586" spans="2:9" ht="20.100000000000001" hidden="1" customHeight="1" x14ac:dyDescent="0.25">
      <c r="B11586" s="48"/>
      <c r="C11586" s="49"/>
      <c r="D11586" s="49"/>
      <c r="E11586" s="49"/>
      <c r="F11586" s="49"/>
      <c r="G11586" s="50"/>
      <c r="H11586" s="47"/>
      <c r="I11586" s="47"/>
    </row>
    <row r="11587" spans="2:9" ht="20.100000000000001" hidden="1" customHeight="1" x14ac:dyDescent="0.25">
      <c r="B11587" s="48"/>
      <c r="C11587" s="49"/>
      <c r="D11587" s="49"/>
      <c r="E11587" s="49"/>
      <c r="F11587" s="49"/>
      <c r="G11587" s="50"/>
      <c r="H11587" s="47"/>
      <c r="I11587" s="47"/>
    </row>
    <row r="11588" spans="2:9" ht="20.100000000000001" hidden="1" customHeight="1" x14ac:dyDescent="0.25">
      <c r="B11588" s="48"/>
      <c r="C11588" s="49"/>
      <c r="D11588" s="49"/>
      <c r="E11588" s="49"/>
      <c r="F11588" s="49"/>
      <c r="G11588" s="50"/>
      <c r="H11588" s="47"/>
      <c r="I11588" s="47"/>
    </row>
    <row r="11589" spans="2:9" ht="20.100000000000001" hidden="1" customHeight="1" x14ac:dyDescent="0.25">
      <c r="B11589" s="48"/>
      <c r="C11589" s="49"/>
      <c r="D11589" s="49"/>
      <c r="E11589" s="49"/>
      <c r="F11589" s="49"/>
      <c r="G11589" s="50"/>
      <c r="H11589" s="47"/>
      <c r="I11589" s="47"/>
    </row>
    <row r="11590" spans="2:9" ht="20.100000000000001" hidden="1" customHeight="1" x14ac:dyDescent="0.25">
      <c r="B11590" s="48"/>
      <c r="C11590" s="49"/>
      <c r="D11590" s="49"/>
      <c r="E11590" s="49"/>
      <c r="F11590" s="49"/>
      <c r="G11590" s="50"/>
      <c r="H11590" s="47"/>
      <c r="I11590" s="47"/>
    </row>
    <row r="11591" spans="2:9" ht="20.100000000000001" hidden="1" customHeight="1" x14ac:dyDescent="0.25">
      <c r="B11591" s="48"/>
      <c r="C11591" s="49"/>
      <c r="D11591" s="49"/>
      <c r="E11591" s="49"/>
      <c r="F11591" s="49"/>
      <c r="G11591" s="50"/>
      <c r="H11591" s="47"/>
      <c r="I11591" s="47"/>
    </row>
    <row r="11592" spans="2:9" ht="20.100000000000001" hidden="1" customHeight="1" x14ac:dyDescent="0.25">
      <c r="B11592" s="48"/>
      <c r="C11592" s="49"/>
      <c r="D11592" s="49"/>
      <c r="E11592" s="49"/>
      <c r="F11592" s="49"/>
      <c r="G11592" s="50"/>
      <c r="H11592" s="47"/>
      <c r="I11592" s="47"/>
    </row>
    <row r="11593" spans="2:9" ht="20.100000000000001" hidden="1" customHeight="1" x14ac:dyDescent="0.25">
      <c r="B11593" s="48"/>
      <c r="C11593" s="49"/>
      <c r="D11593" s="49"/>
      <c r="E11593" s="49"/>
      <c r="F11593" s="49"/>
      <c r="G11593" s="50"/>
      <c r="H11593" s="47"/>
      <c r="I11593" s="47"/>
    </row>
    <row r="11594" spans="2:9" ht="20.100000000000001" hidden="1" customHeight="1" x14ac:dyDescent="0.25">
      <c r="B11594" s="48"/>
      <c r="C11594" s="49"/>
      <c r="D11594" s="49"/>
      <c r="E11594" s="49"/>
      <c r="F11594" s="49"/>
      <c r="G11594" s="50"/>
      <c r="H11594" s="47"/>
      <c r="I11594" s="47"/>
    </row>
    <row r="11595" spans="2:9" ht="20.100000000000001" hidden="1" customHeight="1" x14ac:dyDescent="0.25">
      <c r="B11595" s="48"/>
      <c r="C11595" s="49"/>
      <c r="D11595" s="49"/>
      <c r="E11595" s="49"/>
      <c r="F11595" s="49"/>
      <c r="G11595" s="50"/>
      <c r="H11595" s="47"/>
      <c r="I11595" s="47"/>
    </row>
    <row r="11596" spans="2:9" ht="20.100000000000001" hidden="1" customHeight="1" x14ac:dyDescent="0.25">
      <c r="B11596" s="48"/>
      <c r="C11596" s="49"/>
      <c r="D11596" s="49"/>
      <c r="E11596" s="49"/>
      <c r="F11596" s="49"/>
      <c r="G11596" s="50"/>
      <c r="H11596" s="47"/>
      <c r="I11596" s="47"/>
    </row>
    <row r="11597" spans="2:9" ht="20.100000000000001" hidden="1" customHeight="1" x14ac:dyDescent="0.25">
      <c r="B11597" s="48"/>
      <c r="C11597" s="49"/>
      <c r="D11597" s="49"/>
      <c r="E11597" s="49"/>
      <c r="F11597" s="49"/>
      <c r="G11597" s="50"/>
      <c r="H11597" s="47"/>
      <c r="I11597" s="47"/>
    </row>
    <row r="11598" spans="2:9" ht="20.100000000000001" hidden="1" customHeight="1" x14ac:dyDescent="0.25">
      <c r="B11598" s="48"/>
      <c r="C11598" s="49"/>
      <c r="D11598" s="49"/>
      <c r="E11598" s="49"/>
      <c r="F11598" s="49"/>
      <c r="G11598" s="50"/>
      <c r="H11598" s="47"/>
      <c r="I11598" s="47"/>
    </row>
    <row r="11599" spans="2:9" ht="20.100000000000001" hidden="1" customHeight="1" x14ac:dyDescent="0.25">
      <c r="B11599" s="48"/>
      <c r="C11599" s="49"/>
      <c r="D11599" s="49"/>
      <c r="E11599" s="49"/>
      <c r="F11599" s="49"/>
      <c r="G11599" s="50"/>
      <c r="H11599" s="47"/>
      <c r="I11599" s="47"/>
    </row>
    <row r="11600" spans="2:9" ht="20.100000000000001" hidden="1" customHeight="1" x14ac:dyDescent="0.25">
      <c r="B11600" s="48"/>
      <c r="C11600" s="49"/>
      <c r="D11600" s="49"/>
      <c r="E11600" s="49"/>
      <c r="F11600" s="49"/>
      <c r="G11600" s="50"/>
      <c r="H11600" s="47"/>
      <c r="I11600" s="47"/>
    </row>
    <row r="11601" spans="2:9" ht="20.100000000000001" hidden="1" customHeight="1" x14ac:dyDescent="0.25">
      <c r="B11601" s="48"/>
      <c r="C11601" s="49"/>
      <c r="D11601" s="49"/>
      <c r="E11601" s="49"/>
      <c r="F11601" s="49"/>
      <c r="G11601" s="50"/>
      <c r="H11601" s="47"/>
      <c r="I11601" s="47"/>
    </row>
    <row r="11602" spans="2:9" ht="20.100000000000001" hidden="1" customHeight="1" x14ac:dyDescent="0.25">
      <c r="B11602" s="48"/>
      <c r="C11602" s="49"/>
      <c r="D11602" s="49"/>
      <c r="E11602" s="49"/>
      <c r="F11602" s="49"/>
      <c r="G11602" s="50"/>
      <c r="H11602" s="47"/>
      <c r="I11602" s="47"/>
    </row>
    <row r="11603" spans="2:9" ht="20.100000000000001" hidden="1" customHeight="1" x14ac:dyDescent="0.25">
      <c r="B11603" s="48"/>
      <c r="C11603" s="49"/>
      <c r="D11603" s="49"/>
      <c r="E11603" s="49"/>
      <c r="F11603" s="49"/>
      <c r="G11603" s="50"/>
      <c r="H11603" s="47"/>
      <c r="I11603" s="47"/>
    </row>
    <row r="11604" spans="2:9" ht="20.100000000000001" hidden="1" customHeight="1" x14ac:dyDescent="0.25">
      <c r="B11604" s="48"/>
      <c r="C11604" s="49"/>
      <c r="D11604" s="49"/>
      <c r="E11604" s="49"/>
      <c r="F11604" s="49"/>
      <c r="G11604" s="50"/>
      <c r="H11604" s="47"/>
      <c r="I11604" s="47"/>
    </row>
    <row r="11605" spans="2:9" ht="20.100000000000001" hidden="1" customHeight="1" x14ac:dyDescent="0.25">
      <c r="B11605" s="48"/>
      <c r="C11605" s="49"/>
      <c r="D11605" s="49"/>
      <c r="E11605" s="49"/>
      <c r="F11605" s="49"/>
      <c r="G11605" s="50"/>
      <c r="H11605" s="47"/>
      <c r="I11605" s="47"/>
    </row>
    <row r="11606" spans="2:9" ht="20.100000000000001" hidden="1" customHeight="1" x14ac:dyDescent="0.25">
      <c r="B11606" s="48"/>
      <c r="C11606" s="49"/>
      <c r="D11606" s="49"/>
      <c r="E11606" s="49"/>
      <c r="F11606" s="49"/>
      <c r="G11606" s="50"/>
      <c r="H11606" s="47"/>
      <c r="I11606" s="47"/>
    </row>
    <row r="11607" spans="2:9" ht="20.100000000000001" hidden="1" customHeight="1" x14ac:dyDescent="0.25">
      <c r="B11607" s="48"/>
      <c r="C11607" s="49"/>
      <c r="D11607" s="49"/>
      <c r="E11607" s="49"/>
      <c r="F11607" s="49"/>
      <c r="G11607" s="50"/>
      <c r="H11607" s="47"/>
      <c r="I11607" s="47"/>
    </row>
    <row r="11608" spans="2:9" ht="20.100000000000001" hidden="1" customHeight="1" x14ac:dyDescent="0.25">
      <c r="B11608" s="48"/>
      <c r="C11608" s="49"/>
      <c r="D11608" s="49"/>
      <c r="E11608" s="49"/>
      <c r="F11608" s="49"/>
      <c r="G11608" s="50"/>
      <c r="H11608" s="47"/>
      <c r="I11608" s="47"/>
    </row>
    <row r="11609" spans="2:9" ht="20.100000000000001" hidden="1" customHeight="1" x14ac:dyDescent="0.25">
      <c r="B11609" s="48"/>
      <c r="C11609" s="49"/>
      <c r="D11609" s="49"/>
      <c r="E11609" s="49"/>
      <c r="F11609" s="49"/>
      <c r="G11609" s="50"/>
      <c r="H11609" s="47"/>
      <c r="I11609" s="47"/>
    </row>
    <row r="11610" spans="2:9" ht="20.100000000000001" hidden="1" customHeight="1" x14ac:dyDescent="0.25">
      <c r="B11610" s="48"/>
      <c r="C11610" s="49"/>
      <c r="D11610" s="49"/>
      <c r="E11610" s="49"/>
      <c r="F11610" s="49"/>
      <c r="G11610" s="50"/>
      <c r="H11610" s="47"/>
      <c r="I11610" s="47"/>
    </row>
    <row r="11611" spans="2:9" ht="20.100000000000001" hidden="1" customHeight="1" x14ac:dyDescent="0.25">
      <c r="B11611" s="48"/>
      <c r="C11611" s="49"/>
      <c r="D11611" s="49"/>
      <c r="E11611" s="49"/>
      <c r="F11611" s="49"/>
      <c r="G11611" s="50"/>
      <c r="H11611" s="47"/>
      <c r="I11611" s="47"/>
    </row>
    <row r="11612" spans="2:9" ht="20.100000000000001" hidden="1" customHeight="1" x14ac:dyDescent="0.25">
      <c r="B11612" s="48"/>
      <c r="C11612" s="49"/>
      <c r="D11612" s="49"/>
      <c r="E11612" s="49"/>
      <c r="F11612" s="49"/>
      <c r="G11612" s="50"/>
      <c r="H11612" s="47"/>
      <c r="I11612" s="47"/>
    </row>
    <row r="11613" spans="2:9" ht="20.100000000000001" hidden="1" customHeight="1" x14ac:dyDescent="0.25">
      <c r="B11613" s="48"/>
      <c r="C11613" s="49"/>
      <c r="D11613" s="49"/>
      <c r="E11613" s="49"/>
      <c r="F11613" s="49"/>
      <c r="G11613" s="50"/>
      <c r="H11613" s="47"/>
      <c r="I11613" s="47"/>
    </row>
    <row r="11614" spans="2:9" ht="20.100000000000001" hidden="1" customHeight="1" x14ac:dyDescent="0.25">
      <c r="B11614" s="48"/>
      <c r="C11614" s="49"/>
      <c r="D11614" s="49"/>
      <c r="E11614" s="49"/>
      <c r="F11614" s="49"/>
      <c r="G11614" s="50"/>
      <c r="H11614" s="47"/>
      <c r="I11614" s="47"/>
    </row>
    <row r="11615" spans="2:9" ht="20.100000000000001" hidden="1" customHeight="1" x14ac:dyDescent="0.25">
      <c r="B11615" s="48"/>
      <c r="C11615" s="49"/>
      <c r="D11615" s="49"/>
      <c r="E11615" s="49"/>
      <c r="F11615" s="49"/>
      <c r="G11615" s="50"/>
      <c r="H11615" s="47"/>
      <c r="I11615" s="47"/>
    </row>
    <row r="11616" spans="2:9" ht="20.100000000000001" hidden="1" customHeight="1" x14ac:dyDescent="0.25">
      <c r="B11616" s="48"/>
      <c r="C11616" s="49"/>
      <c r="D11616" s="49"/>
      <c r="E11616" s="49"/>
      <c r="F11616" s="49"/>
      <c r="G11616" s="50"/>
      <c r="H11616" s="47"/>
      <c r="I11616" s="47"/>
    </row>
    <row r="11617" spans="2:9" ht="20.100000000000001" hidden="1" customHeight="1" x14ac:dyDescent="0.25">
      <c r="B11617" s="48"/>
      <c r="C11617" s="49"/>
      <c r="D11617" s="49"/>
      <c r="E11617" s="49"/>
      <c r="F11617" s="49"/>
      <c r="G11617" s="50"/>
      <c r="H11617" s="47"/>
      <c r="I11617" s="47"/>
    </row>
    <row r="11618" spans="2:9" ht="20.100000000000001" hidden="1" customHeight="1" x14ac:dyDescent="0.25">
      <c r="B11618" s="48"/>
      <c r="C11618" s="49"/>
      <c r="D11618" s="49"/>
      <c r="E11618" s="49"/>
      <c r="F11618" s="49"/>
      <c r="G11618" s="50"/>
      <c r="H11618" s="47"/>
      <c r="I11618" s="47"/>
    </row>
    <row r="11619" spans="2:9" ht="20.100000000000001" hidden="1" customHeight="1" x14ac:dyDescent="0.25">
      <c r="B11619" s="48"/>
      <c r="C11619" s="49"/>
      <c r="D11619" s="49"/>
      <c r="E11619" s="49"/>
      <c r="F11619" s="49"/>
      <c r="G11619" s="50"/>
      <c r="H11619" s="47"/>
      <c r="I11619" s="47"/>
    </row>
    <row r="11620" spans="2:9" ht="20.100000000000001" hidden="1" customHeight="1" x14ac:dyDescent="0.25">
      <c r="B11620" s="48"/>
      <c r="C11620" s="49"/>
      <c r="D11620" s="49"/>
      <c r="E11620" s="49"/>
      <c r="F11620" s="49"/>
      <c r="G11620" s="50"/>
      <c r="H11620" s="47"/>
      <c r="I11620" s="47"/>
    </row>
    <row r="11621" spans="2:9" ht="20.100000000000001" hidden="1" customHeight="1" x14ac:dyDescent="0.25">
      <c r="B11621" s="48"/>
      <c r="C11621" s="49"/>
      <c r="D11621" s="49"/>
      <c r="E11621" s="49"/>
      <c r="F11621" s="49"/>
      <c r="G11621" s="50"/>
      <c r="H11621" s="47"/>
      <c r="I11621" s="47"/>
    </row>
    <row r="11622" spans="2:9" ht="20.100000000000001" hidden="1" customHeight="1" x14ac:dyDescent="0.25">
      <c r="B11622" s="48"/>
      <c r="C11622" s="49"/>
      <c r="D11622" s="49"/>
      <c r="E11622" s="49"/>
      <c r="F11622" s="49"/>
      <c r="G11622" s="50"/>
      <c r="H11622" s="47"/>
      <c r="I11622" s="47"/>
    </row>
    <row r="11623" spans="2:9" ht="20.100000000000001" hidden="1" customHeight="1" x14ac:dyDescent="0.25">
      <c r="B11623" s="48"/>
      <c r="C11623" s="49"/>
      <c r="D11623" s="49"/>
      <c r="E11623" s="49"/>
      <c r="F11623" s="49"/>
      <c r="G11623" s="50"/>
      <c r="H11623" s="47"/>
      <c r="I11623" s="47"/>
    </row>
    <row r="11624" spans="2:9" ht="20.100000000000001" hidden="1" customHeight="1" x14ac:dyDescent="0.25">
      <c r="B11624" s="48"/>
      <c r="C11624" s="49"/>
      <c r="D11624" s="49"/>
      <c r="E11624" s="49"/>
      <c r="F11624" s="49"/>
      <c r="G11624" s="50"/>
      <c r="H11624" s="47"/>
      <c r="I11624" s="47"/>
    </row>
    <row r="11625" spans="2:9" ht="20.100000000000001" hidden="1" customHeight="1" x14ac:dyDescent="0.25">
      <c r="B11625" s="48"/>
      <c r="C11625" s="49"/>
      <c r="D11625" s="49"/>
      <c r="E11625" s="49"/>
      <c r="F11625" s="49"/>
      <c r="G11625" s="50"/>
      <c r="H11625" s="47"/>
      <c r="I11625" s="47"/>
    </row>
    <row r="11626" spans="2:9" ht="20.100000000000001" hidden="1" customHeight="1" x14ac:dyDescent="0.25">
      <c r="B11626" s="48"/>
      <c r="C11626" s="49"/>
      <c r="D11626" s="49"/>
      <c r="E11626" s="49"/>
      <c r="F11626" s="49"/>
      <c r="G11626" s="50"/>
      <c r="H11626" s="47"/>
      <c r="I11626" s="47"/>
    </row>
    <row r="11627" spans="2:9" ht="20.100000000000001" hidden="1" customHeight="1" x14ac:dyDescent="0.25">
      <c r="B11627" s="48"/>
      <c r="C11627" s="49"/>
      <c r="D11627" s="49"/>
      <c r="E11627" s="49"/>
      <c r="F11627" s="49"/>
      <c r="G11627" s="50"/>
      <c r="H11627" s="47"/>
      <c r="I11627" s="47"/>
    </row>
    <row r="11628" spans="2:9" ht="20.100000000000001" hidden="1" customHeight="1" x14ac:dyDescent="0.25">
      <c r="B11628" s="48"/>
      <c r="C11628" s="49"/>
      <c r="D11628" s="49"/>
      <c r="E11628" s="49"/>
      <c r="F11628" s="49"/>
      <c r="G11628" s="50"/>
      <c r="H11628" s="47"/>
      <c r="I11628" s="47"/>
    </row>
    <row r="11629" spans="2:9" ht="20.100000000000001" hidden="1" customHeight="1" x14ac:dyDescent="0.25">
      <c r="B11629" s="48"/>
      <c r="C11629" s="49"/>
      <c r="D11629" s="49"/>
      <c r="E11629" s="49"/>
      <c r="F11629" s="49"/>
      <c r="G11629" s="50"/>
      <c r="H11629" s="47"/>
      <c r="I11629" s="47"/>
    </row>
    <row r="11630" spans="2:9" ht="20.100000000000001" hidden="1" customHeight="1" x14ac:dyDescent="0.25">
      <c r="B11630" s="48"/>
      <c r="C11630" s="49"/>
      <c r="D11630" s="49"/>
      <c r="E11630" s="49"/>
      <c r="F11630" s="49"/>
      <c r="G11630" s="50"/>
      <c r="H11630" s="47"/>
      <c r="I11630" s="47"/>
    </row>
    <row r="11631" spans="2:9" ht="20.100000000000001" hidden="1" customHeight="1" x14ac:dyDescent="0.25">
      <c r="B11631" s="48"/>
      <c r="C11631" s="49"/>
      <c r="D11631" s="49"/>
      <c r="E11631" s="49"/>
      <c r="F11631" s="49"/>
      <c r="G11631" s="50"/>
      <c r="H11631" s="47"/>
      <c r="I11631" s="47"/>
    </row>
    <row r="11632" spans="2:9" ht="20.100000000000001" hidden="1" customHeight="1" x14ac:dyDescent="0.25">
      <c r="B11632" s="48"/>
      <c r="C11632" s="49"/>
      <c r="D11632" s="49"/>
      <c r="E11632" s="49"/>
      <c r="F11632" s="49"/>
      <c r="G11632" s="50"/>
      <c r="H11632" s="47"/>
      <c r="I11632" s="47"/>
    </row>
    <row r="11633" spans="2:9" ht="20.100000000000001" hidden="1" customHeight="1" x14ac:dyDescent="0.25">
      <c r="B11633" s="48"/>
      <c r="C11633" s="49"/>
      <c r="D11633" s="49"/>
      <c r="E11633" s="49"/>
      <c r="F11633" s="49"/>
      <c r="G11633" s="50"/>
      <c r="H11633" s="47"/>
      <c r="I11633" s="47"/>
    </row>
    <row r="11634" spans="2:9" ht="20.100000000000001" hidden="1" customHeight="1" x14ac:dyDescent="0.25">
      <c r="B11634" s="48"/>
      <c r="C11634" s="49"/>
      <c r="D11634" s="49"/>
      <c r="E11634" s="49"/>
      <c r="F11634" s="49"/>
      <c r="G11634" s="50"/>
      <c r="H11634" s="47"/>
      <c r="I11634" s="47"/>
    </row>
    <row r="11635" spans="2:9" ht="20.100000000000001" hidden="1" customHeight="1" x14ac:dyDescent="0.25">
      <c r="B11635" s="48"/>
      <c r="C11635" s="49"/>
      <c r="D11635" s="49"/>
      <c r="E11635" s="49"/>
      <c r="F11635" s="49"/>
      <c r="G11635" s="50"/>
      <c r="H11635" s="47"/>
      <c r="I11635" s="47"/>
    </row>
    <row r="11636" spans="2:9" ht="20.100000000000001" hidden="1" customHeight="1" x14ac:dyDescent="0.25">
      <c r="B11636" s="48"/>
      <c r="C11636" s="49"/>
      <c r="D11636" s="49"/>
      <c r="E11636" s="49"/>
      <c r="F11636" s="49"/>
      <c r="G11636" s="50"/>
      <c r="H11636" s="47"/>
      <c r="I11636" s="47"/>
    </row>
    <row r="11637" spans="2:9" ht="20.100000000000001" hidden="1" customHeight="1" x14ac:dyDescent="0.25">
      <c r="B11637" s="48"/>
      <c r="C11637" s="49"/>
      <c r="D11637" s="49"/>
      <c r="E11637" s="49"/>
      <c r="F11637" s="49"/>
      <c r="G11637" s="50"/>
      <c r="H11637" s="47"/>
      <c r="I11637" s="47"/>
    </row>
    <row r="11638" spans="2:9" ht="20.100000000000001" hidden="1" customHeight="1" x14ac:dyDescent="0.25">
      <c r="B11638" s="48"/>
      <c r="C11638" s="49"/>
      <c r="D11638" s="49"/>
      <c r="E11638" s="49"/>
      <c r="F11638" s="49"/>
      <c r="G11638" s="50"/>
      <c r="H11638" s="47"/>
      <c r="I11638" s="47"/>
    </row>
    <row r="11639" spans="2:9" ht="20.100000000000001" hidden="1" customHeight="1" x14ac:dyDescent="0.25">
      <c r="B11639" s="48"/>
      <c r="C11639" s="49"/>
      <c r="D11639" s="49"/>
      <c r="E11639" s="49"/>
      <c r="F11639" s="49"/>
      <c r="G11639" s="50"/>
      <c r="H11639" s="47"/>
      <c r="I11639" s="47"/>
    </row>
    <row r="11640" spans="2:9" ht="20.100000000000001" hidden="1" customHeight="1" x14ac:dyDescent="0.25">
      <c r="B11640" s="48"/>
      <c r="C11640" s="49"/>
      <c r="D11640" s="49"/>
      <c r="E11640" s="49"/>
      <c r="F11640" s="49"/>
      <c r="G11640" s="50"/>
      <c r="H11640" s="47"/>
      <c r="I11640" s="47"/>
    </row>
    <row r="11641" spans="2:9" ht="20.100000000000001" hidden="1" customHeight="1" x14ac:dyDescent="0.25">
      <c r="B11641" s="48"/>
      <c r="C11641" s="49"/>
      <c r="D11641" s="49"/>
      <c r="E11641" s="49"/>
      <c r="F11641" s="49"/>
      <c r="G11641" s="50"/>
      <c r="H11641" s="47"/>
      <c r="I11641" s="47"/>
    </row>
    <row r="11642" spans="2:9" ht="20.100000000000001" hidden="1" customHeight="1" x14ac:dyDescent="0.25">
      <c r="B11642" s="48"/>
      <c r="C11642" s="49"/>
      <c r="D11642" s="49"/>
      <c r="E11642" s="49"/>
      <c r="F11642" s="49"/>
      <c r="G11642" s="50"/>
      <c r="H11642" s="47"/>
      <c r="I11642" s="47"/>
    </row>
    <row r="11643" spans="2:9" ht="20.100000000000001" hidden="1" customHeight="1" x14ac:dyDescent="0.25">
      <c r="B11643" s="48"/>
      <c r="C11643" s="49"/>
      <c r="D11643" s="49"/>
      <c r="E11643" s="49"/>
      <c r="F11643" s="49"/>
      <c r="G11643" s="50"/>
      <c r="H11643" s="47"/>
      <c r="I11643" s="47"/>
    </row>
    <row r="11644" spans="2:9" ht="20.100000000000001" hidden="1" customHeight="1" x14ac:dyDescent="0.25">
      <c r="B11644" s="48"/>
      <c r="C11644" s="49"/>
      <c r="D11644" s="49"/>
      <c r="E11644" s="49"/>
      <c r="F11644" s="49"/>
      <c r="G11644" s="50"/>
      <c r="H11644" s="47"/>
      <c r="I11644" s="47"/>
    </row>
    <row r="11645" spans="2:9" ht="20.100000000000001" hidden="1" customHeight="1" x14ac:dyDescent="0.25">
      <c r="B11645" s="48"/>
      <c r="C11645" s="49"/>
      <c r="D11645" s="49"/>
      <c r="E11645" s="49"/>
      <c r="F11645" s="49"/>
      <c r="G11645" s="50"/>
      <c r="H11645" s="47"/>
      <c r="I11645" s="47"/>
    </row>
    <row r="11646" spans="2:9" ht="20.100000000000001" hidden="1" customHeight="1" x14ac:dyDescent="0.25">
      <c r="B11646" s="48"/>
      <c r="C11646" s="49"/>
      <c r="D11646" s="49"/>
      <c r="E11646" s="49"/>
      <c r="F11646" s="49"/>
      <c r="G11646" s="50"/>
      <c r="H11646" s="47"/>
      <c r="I11646" s="47"/>
    </row>
    <row r="11647" spans="2:9" ht="20.100000000000001" hidden="1" customHeight="1" x14ac:dyDescent="0.25">
      <c r="B11647" s="48"/>
      <c r="C11647" s="49"/>
      <c r="D11647" s="49"/>
      <c r="E11647" s="49"/>
      <c r="F11647" s="49"/>
      <c r="G11647" s="50"/>
      <c r="H11647" s="47"/>
      <c r="I11647" s="47"/>
    </row>
    <row r="11648" spans="2:9" ht="20.100000000000001" hidden="1" customHeight="1" x14ac:dyDescent="0.25">
      <c r="B11648" s="48"/>
      <c r="C11648" s="49"/>
      <c r="D11648" s="49"/>
      <c r="E11648" s="49"/>
      <c r="F11648" s="49"/>
      <c r="G11648" s="50"/>
      <c r="H11648" s="47"/>
      <c r="I11648" s="47"/>
    </row>
    <row r="11649" spans="2:9" ht="20.100000000000001" hidden="1" customHeight="1" x14ac:dyDescent="0.25">
      <c r="B11649" s="48"/>
      <c r="C11649" s="49"/>
      <c r="D11649" s="49"/>
      <c r="E11649" s="49"/>
      <c r="F11649" s="49"/>
      <c r="G11649" s="50"/>
      <c r="H11649" s="47"/>
      <c r="I11649" s="47"/>
    </row>
    <row r="11650" spans="2:9" ht="20.100000000000001" hidden="1" customHeight="1" x14ac:dyDescent="0.25">
      <c r="B11650" s="48"/>
      <c r="C11650" s="49"/>
      <c r="D11650" s="49"/>
      <c r="E11650" s="49"/>
      <c r="F11650" s="49"/>
      <c r="G11650" s="50"/>
      <c r="H11650" s="47"/>
      <c r="I11650" s="47"/>
    </row>
    <row r="11651" spans="2:9" ht="20.100000000000001" hidden="1" customHeight="1" x14ac:dyDescent="0.25">
      <c r="B11651" s="48"/>
      <c r="C11651" s="49"/>
      <c r="D11651" s="49"/>
      <c r="E11651" s="49"/>
      <c r="F11651" s="49"/>
      <c r="G11651" s="50"/>
      <c r="H11651" s="47"/>
      <c r="I11651" s="47"/>
    </row>
    <row r="11652" spans="2:9" ht="20.100000000000001" hidden="1" customHeight="1" x14ac:dyDescent="0.25">
      <c r="B11652" s="48"/>
      <c r="C11652" s="49"/>
      <c r="D11652" s="49"/>
      <c r="E11652" s="49"/>
      <c r="F11652" s="49"/>
      <c r="G11652" s="50"/>
      <c r="H11652" s="47"/>
      <c r="I11652" s="47"/>
    </row>
    <row r="11653" spans="2:9" ht="20.100000000000001" hidden="1" customHeight="1" x14ac:dyDescent="0.25">
      <c r="B11653" s="48"/>
      <c r="C11653" s="49"/>
      <c r="D11653" s="49"/>
      <c r="E11653" s="49"/>
      <c r="F11653" s="49"/>
      <c r="G11653" s="50"/>
      <c r="H11653" s="47"/>
      <c r="I11653" s="47"/>
    </row>
    <row r="11654" spans="2:9" ht="20.100000000000001" hidden="1" customHeight="1" x14ac:dyDescent="0.25">
      <c r="B11654" s="48"/>
      <c r="C11654" s="49"/>
      <c r="D11654" s="49"/>
      <c r="E11654" s="49"/>
      <c r="F11654" s="49"/>
      <c r="G11654" s="50"/>
      <c r="H11654" s="47"/>
      <c r="I11654" s="47"/>
    </row>
    <row r="11655" spans="2:9" ht="20.100000000000001" hidden="1" customHeight="1" x14ac:dyDescent="0.25">
      <c r="B11655" s="48"/>
      <c r="C11655" s="49"/>
      <c r="D11655" s="49"/>
      <c r="E11655" s="49"/>
      <c r="F11655" s="49"/>
      <c r="G11655" s="50"/>
      <c r="H11655" s="47"/>
      <c r="I11655" s="47"/>
    </row>
    <row r="11656" spans="2:9" ht="20.100000000000001" hidden="1" customHeight="1" x14ac:dyDescent="0.25">
      <c r="B11656" s="48"/>
      <c r="C11656" s="49"/>
      <c r="D11656" s="49"/>
      <c r="E11656" s="49"/>
      <c r="F11656" s="49"/>
      <c r="G11656" s="50"/>
      <c r="H11656" s="47"/>
      <c r="I11656" s="47"/>
    </row>
    <row r="11657" spans="2:9" ht="20.100000000000001" hidden="1" customHeight="1" x14ac:dyDescent="0.25">
      <c r="B11657" s="48"/>
      <c r="C11657" s="49"/>
      <c r="D11657" s="49"/>
      <c r="E11657" s="49"/>
      <c r="F11657" s="49"/>
      <c r="G11657" s="50"/>
      <c r="H11657" s="47"/>
      <c r="I11657" s="47"/>
    </row>
    <row r="11658" spans="2:9" ht="20.100000000000001" hidden="1" customHeight="1" x14ac:dyDescent="0.25">
      <c r="B11658" s="48"/>
      <c r="C11658" s="49"/>
      <c r="D11658" s="49"/>
      <c r="E11658" s="49"/>
      <c r="F11658" s="49"/>
      <c r="G11658" s="50"/>
      <c r="H11658" s="47"/>
      <c r="I11658" s="47"/>
    </row>
    <row r="11659" spans="2:9" ht="20.100000000000001" hidden="1" customHeight="1" x14ac:dyDescent="0.25">
      <c r="B11659" s="48"/>
      <c r="C11659" s="49"/>
      <c r="D11659" s="49"/>
      <c r="E11659" s="49"/>
      <c r="F11659" s="49"/>
      <c r="G11659" s="50"/>
      <c r="H11659" s="47"/>
      <c r="I11659" s="47"/>
    </row>
    <row r="11660" spans="2:9" ht="20.100000000000001" hidden="1" customHeight="1" x14ac:dyDescent="0.25">
      <c r="B11660" s="48"/>
      <c r="C11660" s="49"/>
      <c r="D11660" s="49"/>
      <c r="E11660" s="49"/>
      <c r="F11660" s="49"/>
      <c r="G11660" s="50"/>
      <c r="H11660" s="47"/>
      <c r="I11660" s="47"/>
    </row>
    <row r="11661" spans="2:9" ht="20.100000000000001" hidden="1" customHeight="1" x14ac:dyDescent="0.25">
      <c r="B11661" s="48"/>
      <c r="C11661" s="49"/>
      <c r="D11661" s="49"/>
      <c r="E11661" s="49"/>
      <c r="F11661" s="49"/>
      <c r="G11661" s="50"/>
      <c r="H11661" s="47"/>
      <c r="I11661" s="47"/>
    </row>
    <row r="11662" spans="2:9" ht="20.100000000000001" hidden="1" customHeight="1" x14ac:dyDescent="0.25">
      <c r="B11662" s="48"/>
      <c r="C11662" s="49"/>
      <c r="D11662" s="49"/>
      <c r="E11662" s="49"/>
      <c r="F11662" s="49"/>
      <c r="G11662" s="50"/>
      <c r="H11662" s="47"/>
      <c r="I11662" s="47"/>
    </row>
    <row r="11663" spans="2:9" ht="20.100000000000001" hidden="1" customHeight="1" x14ac:dyDescent="0.25">
      <c r="B11663" s="48"/>
      <c r="C11663" s="49"/>
      <c r="D11663" s="49"/>
      <c r="E11663" s="49"/>
      <c r="F11663" s="49"/>
      <c r="G11663" s="50"/>
      <c r="H11663" s="47"/>
      <c r="I11663" s="47"/>
    </row>
    <row r="11664" spans="2:9" ht="20.100000000000001" hidden="1" customHeight="1" x14ac:dyDescent="0.25">
      <c r="B11664" s="48"/>
      <c r="C11664" s="49"/>
      <c r="D11664" s="49"/>
      <c r="E11664" s="49"/>
      <c r="F11664" s="49"/>
      <c r="G11664" s="50"/>
      <c r="H11664" s="47"/>
      <c r="I11664" s="47"/>
    </row>
    <row r="11665" spans="2:9" ht="20.100000000000001" hidden="1" customHeight="1" x14ac:dyDescent="0.25">
      <c r="B11665" s="48"/>
      <c r="C11665" s="49"/>
      <c r="D11665" s="49"/>
      <c r="E11665" s="49"/>
      <c r="F11665" s="49"/>
      <c r="G11665" s="50"/>
      <c r="H11665" s="47"/>
      <c r="I11665" s="47"/>
    </row>
    <row r="11666" spans="2:9" ht="20.100000000000001" hidden="1" customHeight="1" x14ac:dyDescent="0.25">
      <c r="B11666" s="48"/>
      <c r="C11666" s="49"/>
      <c r="D11666" s="49"/>
      <c r="E11666" s="49"/>
      <c r="F11666" s="49"/>
      <c r="G11666" s="50"/>
      <c r="H11666" s="47"/>
      <c r="I11666" s="47"/>
    </row>
    <row r="11667" spans="2:9" ht="20.100000000000001" hidden="1" customHeight="1" x14ac:dyDescent="0.25">
      <c r="B11667" s="48"/>
      <c r="C11667" s="49"/>
      <c r="D11667" s="49"/>
      <c r="E11667" s="49"/>
      <c r="F11667" s="49"/>
      <c r="G11667" s="50"/>
      <c r="H11667" s="47"/>
      <c r="I11667" s="47"/>
    </row>
    <row r="11668" spans="2:9" ht="20.100000000000001" hidden="1" customHeight="1" x14ac:dyDescent="0.25">
      <c r="B11668" s="48"/>
      <c r="C11668" s="49"/>
      <c r="D11668" s="49"/>
      <c r="E11668" s="49"/>
      <c r="F11668" s="49"/>
      <c r="G11668" s="50"/>
      <c r="H11668" s="47"/>
      <c r="I11668" s="47"/>
    </row>
    <row r="11669" spans="2:9" ht="20.100000000000001" hidden="1" customHeight="1" x14ac:dyDescent="0.25">
      <c r="B11669" s="48"/>
      <c r="C11669" s="49"/>
      <c r="D11669" s="49"/>
      <c r="E11669" s="49"/>
      <c r="F11669" s="49"/>
      <c r="G11669" s="50"/>
      <c r="H11669" s="47"/>
      <c r="I11669" s="47"/>
    </row>
    <row r="11670" spans="2:9" ht="20.100000000000001" hidden="1" customHeight="1" x14ac:dyDescent="0.25">
      <c r="B11670" s="48"/>
      <c r="C11670" s="49"/>
      <c r="D11670" s="49"/>
      <c r="E11670" s="49"/>
      <c r="F11670" s="49"/>
      <c r="G11670" s="50"/>
      <c r="H11670" s="47"/>
      <c r="I11670" s="47"/>
    </row>
    <row r="11671" spans="2:9" ht="20.100000000000001" hidden="1" customHeight="1" x14ac:dyDescent="0.25">
      <c r="B11671" s="48"/>
      <c r="C11671" s="49"/>
      <c r="D11671" s="49"/>
      <c r="E11671" s="49"/>
      <c r="F11671" s="49"/>
      <c r="G11671" s="50"/>
      <c r="H11671" s="47"/>
      <c r="I11671" s="47"/>
    </row>
    <row r="11672" spans="2:9" ht="20.100000000000001" hidden="1" customHeight="1" x14ac:dyDescent="0.25">
      <c r="B11672" s="48"/>
      <c r="C11672" s="49"/>
      <c r="D11672" s="49"/>
      <c r="E11672" s="49"/>
      <c r="F11672" s="49"/>
      <c r="G11672" s="50"/>
      <c r="H11672" s="47"/>
      <c r="I11672" s="47"/>
    </row>
    <row r="11673" spans="2:9" ht="20.100000000000001" hidden="1" customHeight="1" x14ac:dyDescent="0.25">
      <c r="B11673" s="48"/>
      <c r="C11673" s="49"/>
      <c r="D11673" s="49"/>
      <c r="E11673" s="49"/>
      <c r="F11673" s="49"/>
      <c r="G11673" s="50"/>
      <c r="H11673" s="47"/>
      <c r="I11673" s="47"/>
    </row>
    <row r="11674" spans="2:9" ht="20.100000000000001" hidden="1" customHeight="1" x14ac:dyDescent="0.25">
      <c r="B11674" s="48"/>
      <c r="C11674" s="49"/>
      <c r="D11674" s="49"/>
      <c r="E11674" s="49"/>
      <c r="F11674" s="49"/>
      <c r="G11674" s="50"/>
      <c r="H11674" s="47"/>
      <c r="I11674" s="47"/>
    </row>
    <row r="11675" spans="2:9" ht="20.100000000000001" hidden="1" customHeight="1" x14ac:dyDescent="0.25">
      <c r="B11675" s="48"/>
      <c r="C11675" s="49"/>
      <c r="D11675" s="49"/>
      <c r="E11675" s="49"/>
      <c r="F11675" s="49"/>
      <c r="G11675" s="50"/>
      <c r="H11675" s="47"/>
      <c r="I11675" s="47"/>
    </row>
    <row r="11676" spans="2:9" ht="20.100000000000001" hidden="1" customHeight="1" x14ac:dyDescent="0.25">
      <c r="B11676" s="48"/>
      <c r="C11676" s="49"/>
      <c r="D11676" s="49"/>
      <c r="E11676" s="49"/>
      <c r="F11676" s="49"/>
      <c r="G11676" s="50"/>
      <c r="H11676" s="47"/>
      <c r="I11676" s="47"/>
    </row>
    <row r="11677" spans="2:9" ht="20.100000000000001" hidden="1" customHeight="1" x14ac:dyDescent="0.25">
      <c r="B11677" s="48"/>
      <c r="C11677" s="49"/>
      <c r="D11677" s="49"/>
      <c r="E11677" s="49"/>
      <c r="F11677" s="49"/>
      <c r="G11677" s="50"/>
      <c r="H11677" s="47"/>
      <c r="I11677" s="47"/>
    </row>
    <row r="11678" spans="2:9" ht="20.100000000000001" hidden="1" customHeight="1" x14ac:dyDescent="0.25">
      <c r="B11678" s="48"/>
      <c r="C11678" s="49"/>
      <c r="D11678" s="49"/>
      <c r="E11678" s="49"/>
      <c r="F11678" s="49"/>
      <c r="G11678" s="50"/>
      <c r="H11678" s="47"/>
      <c r="I11678" s="47"/>
    </row>
    <row r="11679" spans="2:9" ht="20.100000000000001" hidden="1" customHeight="1" x14ac:dyDescent="0.25">
      <c r="B11679" s="48"/>
      <c r="C11679" s="49"/>
      <c r="D11679" s="49"/>
      <c r="E11679" s="49"/>
      <c r="F11679" s="49"/>
      <c r="G11679" s="50"/>
      <c r="H11679" s="47"/>
      <c r="I11679" s="47"/>
    </row>
    <row r="11680" spans="2:9" ht="20.100000000000001" hidden="1" customHeight="1" x14ac:dyDescent="0.25">
      <c r="B11680" s="48"/>
      <c r="C11680" s="49"/>
      <c r="D11680" s="49"/>
      <c r="E11680" s="49"/>
      <c r="F11680" s="49"/>
      <c r="G11680" s="50"/>
      <c r="H11680" s="47"/>
      <c r="I11680" s="47"/>
    </row>
    <row r="11681" spans="2:9" ht="20.100000000000001" hidden="1" customHeight="1" x14ac:dyDescent="0.25">
      <c r="B11681" s="48"/>
      <c r="C11681" s="49"/>
      <c r="D11681" s="49"/>
      <c r="E11681" s="49"/>
      <c r="F11681" s="49"/>
      <c r="G11681" s="50"/>
      <c r="H11681" s="47"/>
      <c r="I11681" s="47"/>
    </row>
    <row r="11682" spans="2:9" ht="20.100000000000001" hidden="1" customHeight="1" x14ac:dyDescent="0.25">
      <c r="B11682" s="48"/>
      <c r="C11682" s="49"/>
      <c r="D11682" s="49"/>
      <c r="E11682" s="49"/>
      <c r="F11682" s="49"/>
      <c r="G11682" s="50"/>
      <c r="H11682" s="47"/>
      <c r="I11682" s="47"/>
    </row>
    <row r="11683" spans="2:9" ht="20.100000000000001" hidden="1" customHeight="1" x14ac:dyDescent="0.25">
      <c r="B11683" s="48"/>
      <c r="C11683" s="49"/>
      <c r="D11683" s="49"/>
      <c r="E11683" s="49"/>
      <c r="F11683" s="49"/>
      <c r="G11683" s="50"/>
      <c r="H11683" s="47"/>
      <c r="I11683" s="47"/>
    </row>
    <row r="11684" spans="2:9" ht="20.100000000000001" hidden="1" customHeight="1" x14ac:dyDescent="0.25">
      <c r="B11684" s="48"/>
      <c r="C11684" s="49"/>
      <c r="D11684" s="49"/>
      <c r="E11684" s="49"/>
      <c r="F11684" s="49"/>
      <c r="G11684" s="50"/>
      <c r="H11684" s="47"/>
      <c r="I11684" s="47"/>
    </row>
    <row r="11685" spans="2:9" ht="20.100000000000001" hidden="1" customHeight="1" x14ac:dyDescent="0.25">
      <c r="B11685" s="48"/>
      <c r="C11685" s="49"/>
      <c r="D11685" s="49"/>
      <c r="E11685" s="49"/>
      <c r="F11685" s="49"/>
      <c r="G11685" s="50"/>
      <c r="H11685" s="47"/>
      <c r="I11685" s="47"/>
    </row>
    <row r="11686" spans="2:9" ht="20.100000000000001" hidden="1" customHeight="1" x14ac:dyDescent="0.25">
      <c r="B11686" s="48"/>
      <c r="C11686" s="49"/>
      <c r="D11686" s="49"/>
      <c r="E11686" s="49"/>
      <c r="F11686" s="49"/>
      <c r="G11686" s="50"/>
      <c r="H11686" s="47"/>
      <c r="I11686" s="47"/>
    </row>
    <row r="11687" spans="2:9" ht="20.100000000000001" hidden="1" customHeight="1" x14ac:dyDescent="0.25">
      <c r="B11687" s="48"/>
      <c r="C11687" s="49"/>
      <c r="D11687" s="49"/>
      <c r="E11687" s="49"/>
      <c r="F11687" s="49"/>
      <c r="G11687" s="50"/>
      <c r="H11687" s="47"/>
      <c r="I11687" s="47"/>
    </row>
    <row r="11688" spans="2:9" ht="20.100000000000001" hidden="1" customHeight="1" x14ac:dyDescent="0.25">
      <c r="B11688" s="48"/>
      <c r="C11688" s="49"/>
      <c r="D11688" s="49"/>
      <c r="E11688" s="49"/>
      <c r="F11688" s="49"/>
      <c r="G11688" s="50"/>
      <c r="H11688" s="47"/>
      <c r="I11688" s="47"/>
    </row>
    <row r="11689" spans="2:9" ht="20.100000000000001" hidden="1" customHeight="1" x14ac:dyDescent="0.25">
      <c r="B11689" s="48"/>
      <c r="C11689" s="49"/>
      <c r="D11689" s="49"/>
      <c r="E11689" s="49"/>
      <c r="F11689" s="49"/>
      <c r="G11689" s="50"/>
      <c r="H11689" s="47"/>
      <c r="I11689" s="47"/>
    </row>
    <row r="11690" spans="2:9" ht="20.100000000000001" hidden="1" customHeight="1" x14ac:dyDescent="0.25">
      <c r="B11690" s="48"/>
      <c r="C11690" s="49"/>
      <c r="D11690" s="49"/>
      <c r="E11690" s="49"/>
      <c r="F11690" s="49"/>
      <c r="G11690" s="50"/>
      <c r="H11690" s="47"/>
      <c r="I11690" s="47"/>
    </row>
    <row r="11691" spans="2:9" ht="20.100000000000001" hidden="1" customHeight="1" x14ac:dyDescent="0.25">
      <c r="B11691" s="48"/>
      <c r="C11691" s="49"/>
      <c r="D11691" s="49"/>
      <c r="E11691" s="49"/>
      <c r="F11691" s="49"/>
      <c r="G11691" s="50"/>
      <c r="H11691" s="47"/>
      <c r="I11691" s="47"/>
    </row>
    <row r="11692" spans="2:9" ht="20.100000000000001" hidden="1" customHeight="1" x14ac:dyDescent="0.25">
      <c r="B11692" s="48"/>
      <c r="C11692" s="49"/>
      <c r="D11692" s="49"/>
      <c r="E11692" s="49"/>
      <c r="F11692" s="49"/>
      <c r="G11692" s="50"/>
      <c r="H11692" s="47"/>
      <c r="I11692" s="47"/>
    </row>
    <row r="11693" spans="2:9" ht="20.100000000000001" hidden="1" customHeight="1" x14ac:dyDescent="0.25">
      <c r="B11693" s="48"/>
      <c r="C11693" s="49"/>
      <c r="D11693" s="49"/>
      <c r="E11693" s="49"/>
      <c r="F11693" s="49"/>
      <c r="G11693" s="50"/>
      <c r="H11693" s="47"/>
      <c r="I11693" s="47"/>
    </row>
    <row r="11694" spans="2:9" ht="20.100000000000001" hidden="1" customHeight="1" x14ac:dyDescent="0.25">
      <c r="B11694" s="48"/>
      <c r="C11694" s="49"/>
      <c r="D11694" s="49"/>
      <c r="E11694" s="49"/>
      <c r="F11694" s="49"/>
      <c r="G11694" s="50"/>
      <c r="H11694" s="47"/>
      <c r="I11694" s="47"/>
    </row>
    <row r="11695" spans="2:9" ht="20.100000000000001" hidden="1" customHeight="1" x14ac:dyDescent="0.25">
      <c r="B11695" s="48"/>
      <c r="C11695" s="49"/>
      <c r="D11695" s="49"/>
      <c r="E11695" s="49"/>
      <c r="F11695" s="49"/>
      <c r="G11695" s="50"/>
      <c r="H11695" s="47"/>
      <c r="I11695" s="47"/>
    </row>
    <row r="11696" spans="2:9" ht="20.100000000000001" hidden="1" customHeight="1" x14ac:dyDescent="0.25">
      <c r="B11696" s="48"/>
      <c r="C11696" s="49"/>
      <c r="D11696" s="49"/>
      <c r="E11696" s="49"/>
      <c r="F11696" s="49"/>
      <c r="G11696" s="50"/>
      <c r="H11696" s="47"/>
      <c r="I11696" s="47"/>
    </row>
    <row r="11697" spans="2:9" ht="20.100000000000001" hidden="1" customHeight="1" x14ac:dyDescent="0.25">
      <c r="B11697" s="48"/>
      <c r="C11697" s="49"/>
      <c r="D11697" s="49"/>
      <c r="E11697" s="49"/>
      <c r="F11697" s="49"/>
      <c r="G11697" s="50"/>
      <c r="H11697" s="47"/>
      <c r="I11697" s="47"/>
    </row>
    <row r="11698" spans="2:9" ht="20.100000000000001" hidden="1" customHeight="1" x14ac:dyDescent="0.25">
      <c r="B11698" s="48"/>
      <c r="C11698" s="49"/>
      <c r="D11698" s="49"/>
      <c r="E11698" s="49"/>
      <c r="F11698" s="49"/>
      <c r="G11698" s="50"/>
      <c r="H11698" s="47"/>
      <c r="I11698" s="47"/>
    </row>
    <row r="11699" spans="2:9" ht="20.100000000000001" hidden="1" customHeight="1" x14ac:dyDescent="0.25">
      <c r="B11699" s="48"/>
      <c r="C11699" s="49"/>
      <c r="D11699" s="49"/>
      <c r="E11699" s="49"/>
      <c r="F11699" s="49"/>
      <c r="G11699" s="50"/>
      <c r="H11699" s="47"/>
      <c r="I11699" s="47"/>
    </row>
    <row r="11700" spans="2:9" ht="20.100000000000001" hidden="1" customHeight="1" x14ac:dyDescent="0.25">
      <c r="B11700" s="48"/>
      <c r="C11700" s="49"/>
      <c r="D11700" s="49"/>
      <c r="E11700" s="49"/>
      <c r="F11700" s="49"/>
      <c r="G11700" s="50"/>
      <c r="H11700" s="47"/>
      <c r="I11700" s="47"/>
    </row>
    <row r="11701" spans="2:9" ht="20.100000000000001" hidden="1" customHeight="1" x14ac:dyDescent="0.25">
      <c r="B11701" s="48"/>
      <c r="C11701" s="49"/>
      <c r="D11701" s="49"/>
      <c r="E11701" s="49"/>
      <c r="F11701" s="49"/>
      <c r="G11701" s="50"/>
      <c r="H11701" s="47"/>
      <c r="I11701" s="47"/>
    </row>
    <row r="11702" spans="2:9" ht="20.100000000000001" hidden="1" customHeight="1" x14ac:dyDescent="0.25">
      <c r="B11702" s="48"/>
      <c r="C11702" s="49"/>
      <c r="D11702" s="49"/>
      <c r="E11702" s="49"/>
      <c r="F11702" s="49"/>
      <c r="G11702" s="50"/>
      <c r="H11702" s="47"/>
      <c r="I11702" s="47"/>
    </row>
    <row r="11703" spans="2:9" ht="20.100000000000001" hidden="1" customHeight="1" x14ac:dyDescent="0.25">
      <c r="B11703" s="48"/>
      <c r="C11703" s="49"/>
      <c r="D11703" s="49"/>
      <c r="E11703" s="49"/>
      <c r="F11703" s="49"/>
      <c r="G11703" s="50"/>
      <c r="H11703" s="47"/>
      <c r="I11703" s="47"/>
    </row>
    <row r="11704" spans="2:9" ht="20.100000000000001" hidden="1" customHeight="1" x14ac:dyDescent="0.25">
      <c r="B11704" s="48"/>
      <c r="C11704" s="49"/>
      <c r="D11704" s="49"/>
      <c r="E11704" s="49"/>
      <c r="F11704" s="49"/>
      <c r="G11704" s="50"/>
      <c r="H11704" s="47"/>
      <c r="I11704" s="47"/>
    </row>
    <row r="11705" spans="2:9" ht="20.100000000000001" hidden="1" customHeight="1" x14ac:dyDescent="0.25">
      <c r="B11705" s="48"/>
      <c r="C11705" s="49"/>
      <c r="D11705" s="49"/>
      <c r="E11705" s="49"/>
      <c r="F11705" s="49"/>
      <c r="G11705" s="50"/>
      <c r="H11705" s="47"/>
      <c r="I11705" s="47"/>
    </row>
    <row r="11706" spans="2:9" ht="20.100000000000001" hidden="1" customHeight="1" x14ac:dyDescent="0.25">
      <c r="B11706" s="48"/>
      <c r="C11706" s="49"/>
      <c r="D11706" s="49"/>
      <c r="E11706" s="49"/>
      <c r="F11706" s="49"/>
      <c r="G11706" s="50"/>
      <c r="H11706" s="47"/>
      <c r="I11706" s="47"/>
    </row>
    <row r="11707" spans="2:9" ht="20.100000000000001" hidden="1" customHeight="1" x14ac:dyDescent="0.25">
      <c r="B11707" s="48"/>
      <c r="C11707" s="49"/>
      <c r="D11707" s="49"/>
      <c r="E11707" s="49"/>
      <c r="F11707" s="49"/>
      <c r="G11707" s="50"/>
      <c r="H11707" s="47"/>
      <c r="I11707" s="47"/>
    </row>
    <row r="11708" spans="2:9" ht="20.100000000000001" hidden="1" customHeight="1" x14ac:dyDescent="0.25">
      <c r="B11708" s="48"/>
      <c r="C11708" s="49"/>
      <c r="D11708" s="49"/>
      <c r="E11708" s="49"/>
      <c r="F11708" s="49"/>
      <c r="G11708" s="50"/>
      <c r="H11708" s="47"/>
      <c r="I11708" s="47"/>
    </row>
    <row r="11709" spans="2:9" ht="20.100000000000001" hidden="1" customHeight="1" x14ac:dyDescent="0.25">
      <c r="B11709" s="48"/>
      <c r="C11709" s="49"/>
      <c r="D11709" s="49"/>
      <c r="E11709" s="49"/>
      <c r="F11709" s="49"/>
      <c r="G11709" s="50"/>
      <c r="H11709" s="47"/>
      <c r="I11709" s="47"/>
    </row>
    <row r="11710" spans="2:9" ht="20.100000000000001" hidden="1" customHeight="1" x14ac:dyDescent="0.25">
      <c r="B11710" s="48"/>
      <c r="C11710" s="49"/>
      <c r="D11710" s="49"/>
      <c r="E11710" s="49"/>
      <c r="F11710" s="49"/>
      <c r="G11710" s="50"/>
      <c r="H11710" s="47"/>
      <c r="I11710" s="47"/>
    </row>
    <row r="11711" spans="2:9" ht="20.100000000000001" hidden="1" customHeight="1" x14ac:dyDescent="0.25">
      <c r="B11711" s="48"/>
      <c r="C11711" s="49"/>
      <c r="D11711" s="49"/>
      <c r="E11711" s="49"/>
      <c r="F11711" s="49"/>
      <c r="G11711" s="50"/>
      <c r="H11711" s="47"/>
      <c r="I11711" s="47"/>
    </row>
    <row r="11712" spans="2:9" ht="20.100000000000001" hidden="1" customHeight="1" x14ac:dyDescent="0.25">
      <c r="B11712" s="48"/>
      <c r="C11712" s="49"/>
      <c r="D11712" s="49"/>
      <c r="E11712" s="49"/>
      <c r="F11712" s="49"/>
      <c r="G11712" s="50"/>
      <c r="H11712" s="47"/>
      <c r="I11712" s="47"/>
    </row>
    <row r="11713" spans="2:9" ht="20.100000000000001" hidden="1" customHeight="1" x14ac:dyDescent="0.25">
      <c r="B11713" s="48"/>
      <c r="C11713" s="49"/>
      <c r="D11713" s="49"/>
      <c r="E11713" s="49"/>
      <c r="F11713" s="49"/>
      <c r="G11713" s="50"/>
      <c r="H11713" s="47"/>
      <c r="I11713" s="47"/>
    </row>
    <row r="11714" spans="2:9" ht="20.100000000000001" hidden="1" customHeight="1" x14ac:dyDescent="0.25">
      <c r="B11714" s="48"/>
      <c r="C11714" s="49"/>
      <c r="D11714" s="49"/>
      <c r="E11714" s="49"/>
      <c r="F11714" s="49"/>
      <c r="G11714" s="50"/>
      <c r="H11714" s="47"/>
      <c r="I11714" s="47"/>
    </row>
    <row r="11715" spans="2:9" ht="20.100000000000001" hidden="1" customHeight="1" x14ac:dyDescent="0.25">
      <c r="B11715" s="48"/>
      <c r="C11715" s="49"/>
      <c r="D11715" s="49"/>
      <c r="E11715" s="49"/>
      <c r="F11715" s="49"/>
      <c r="G11715" s="50"/>
      <c r="H11715" s="47"/>
      <c r="I11715" s="47"/>
    </row>
    <row r="11716" spans="2:9" ht="20.100000000000001" hidden="1" customHeight="1" x14ac:dyDescent="0.25">
      <c r="B11716" s="48"/>
      <c r="C11716" s="49"/>
      <c r="D11716" s="49"/>
      <c r="E11716" s="49"/>
      <c r="F11716" s="49"/>
      <c r="G11716" s="50"/>
      <c r="H11716" s="47"/>
      <c r="I11716" s="47"/>
    </row>
    <row r="11717" spans="2:9" ht="20.100000000000001" hidden="1" customHeight="1" x14ac:dyDescent="0.25">
      <c r="B11717" s="48"/>
      <c r="C11717" s="49"/>
      <c r="D11717" s="49"/>
      <c r="E11717" s="49"/>
      <c r="F11717" s="49"/>
      <c r="G11717" s="50"/>
      <c r="H11717" s="47"/>
      <c r="I11717" s="47"/>
    </row>
    <row r="11718" spans="2:9" ht="20.100000000000001" hidden="1" customHeight="1" x14ac:dyDescent="0.25">
      <c r="B11718" s="48"/>
      <c r="C11718" s="49"/>
      <c r="D11718" s="49"/>
      <c r="E11718" s="49"/>
      <c r="F11718" s="49"/>
      <c r="G11718" s="50"/>
      <c r="H11718" s="47"/>
      <c r="I11718" s="47"/>
    </row>
    <row r="11719" spans="2:9" ht="20.100000000000001" hidden="1" customHeight="1" x14ac:dyDescent="0.25">
      <c r="B11719" s="48"/>
      <c r="C11719" s="49"/>
      <c r="D11719" s="49"/>
      <c r="E11719" s="49"/>
      <c r="F11719" s="49"/>
      <c r="G11719" s="50"/>
      <c r="H11719" s="47"/>
      <c r="I11719" s="47"/>
    </row>
    <row r="11720" spans="2:9" ht="20.100000000000001" hidden="1" customHeight="1" x14ac:dyDescent="0.25">
      <c r="B11720" s="48"/>
      <c r="C11720" s="49"/>
      <c r="D11720" s="49"/>
      <c r="E11720" s="49"/>
      <c r="F11720" s="49"/>
      <c r="G11720" s="50"/>
      <c r="H11720" s="47"/>
      <c r="I11720" s="47"/>
    </row>
    <row r="11721" spans="2:9" ht="20.100000000000001" hidden="1" customHeight="1" x14ac:dyDescent="0.25">
      <c r="B11721" s="48"/>
      <c r="C11721" s="49"/>
      <c r="D11721" s="49"/>
      <c r="E11721" s="49"/>
      <c r="F11721" s="49"/>
      <c r="G11721" s="50"/>
      <c r="H11721" s="47"/>
      <c r="I11721" s="47"/>
    </row>
    <row r="11722" spans="2:9" ht="20.100000000000001" hidden="1" customHeight="1" x14ac:dyDescent="0.25">
      <c r="B11722" s="48"/>
      <c r="C11722" s="49"/>
      <c r="D11722" s="49"/>
      <c r="E11722" s="49"/>
      <c r="F11722" s="49"/>
      <c r="G11722" s="50"/>
      <c r="H11722" s="47"/>
      <c r="I11722" s="47"/>
    </row>
    <row r="11723" spans="2:9" ht="20.100000000000001" hidden="1" customHeight="1" x14ac:dyDescent="0.25">
      <c r="B11723" s="48"/>
      <c r="C11723" s="49"/>
      <c r="D11723" s="49"/>
      <c r="E11723" s="49"/>
      <c r="F11723" s="49"/>
      <c r="G11723" s="50"/>
      <c r="H11723" s="47"/>
      <c r="I11723" s="47"/>
    </row>
    <row r="11724" spans="2:9" ht="20.100000000000001" hidden="1" customHeight="1" x14ac:dyDescent="0.25">
      <c r="B11724" s="48"/>
      <c r="C11724" s="49"/>
      <c r="D11724" s="49"/>
      <c r="E11724" s="49"/>
      <c r="F11724" s="49"/>
      <c r="G11724" s="50"/>
      <c r="H11724" s="47"/>
      <c r="I11724" s="47"/>
    </row>
    <row r="11725" spans="2:9" ht="20.100000000000001" hidden="1" customHeight="1" x14ac:dyDescent="0.25">
      <c r="B11725" s="48"/>
      <c r="C11725" s="49"/>
      <c r="D11725" s="49"/>
      <c r="E11725" s="49"/>
      <c r="F11725" s="49"/>
      <c r="G11725" s="50"/>
      <c r="H11725" s="47"/>
      <c r="I11725" s="47"/>
    </row>
    <row r="11726" spans="2:9" ht="20.100000000000001" hidden="1" customHeight="1" x14ac:dyDescent="0.25">
      <c r="B11726" s="48"/>
      <c r="C11726" s="49"/>
      <c r="D11726" s="49"/>
      <c r="E11726" s="49"/>
      <c r="F11726" s="49"/>
      <c r="G11726" s="50"/>
      <c r="H11726" s="47"/>
      <c r="I11726" s="47"/>
    </row>
    <row r="11727" spans="2:9" ht="20.100000000000001" hidden="1" customHeight="1" x14ac:dyDescent="0.25">
      <c r="B11727" s="48"/>
      <c r="C11727" s="49"/>
      <c r="D11727" s="49"/>
      <c r="E11727" s="49"/>
      <c r="F11727" s="49"/>
      <c r="G11727" s="50"/>
      <c r="H11727" s="47"/>
      <c r="I11727" s="47"/>
    </row>
    <row r="11728" spans="2:9" ht="20.100000000000001" hidden="1" customHeight="1" x14ac:dyDescent="0.25">
      <c r="B11728" s="48"/>
      <c r="C11728" s="49"/>
      <c r="D11728" s="49"/>
      <c r="E11728" s="49"/>
      <c r="F11728" s="49"/>
      <c r="G11728" s="50"/>
      <c r="H11728" s="47"/>
      <c r="I11728" s="47"/>
    </row>
    <row r="11729" spans="2:9" ht="20.100000000000001" hidden="1" customHeight="1" x14ac:dyDescent="0.25">
      <c r="B11729" s="48"/>
      <c r="C11729" s="49"/>
      <c r="D11729" s="49"/>
      <c r="E11729" s="49"/>
      <c r="F11729" s="49"/>
      <c r="G11729" s="50"/>
      <c r="H11729" s="47"/>
      <c r="I11729" s="47"/>
    </row>
    <row r="11730" spans="2:9" ht="20.100000000000001" hidden="1" customHeight="1" x14ac:dyDescent="0.25">
      <c r="B11730" s="48"/>
      <c r="C11730" s="49"/>
      <c r="D11730" s="49"/>
      <c r="E11730" s="49"/>
      <c r="F11730" s="49"/>
      <c r="G11730" s="50"/>
      <c r="H11730" s="47"/>
      <c r="I11730" s="47"/>
    </row>
    <row r="11731" spans="2:9" ht="20.100000000000001" hidden="1" customHeight="1" x14ac:dyDescent="0.25">
      <c r="B11731" s="48"/>
      <c r="C11731" s="49"/>
      <c r="D11731" s="49"/>
      <c r="E11731" s="49"/>
      <c r="F11731" s="49"/>
      <c r="G11731" s="50"/>
      <c r="H11731" s="47"/>
      <c r="I11731" s="47"/>
    </row>
    <row r="11732" spans="2:9" ht="20.100000000000001" hidden="1" customHeight="1" x14ac:dyDescent="0.25">
      <c r="B11732" s="48"/>
      <c r="C11732" s="49"/>
      <c r="D11732" s="49"/>
      <c r="E11732" s="49"/>
      <c r="F11732" s="49"/>
      <c r="G11732" s="50"/>
      <c r="H11732" s="47"/>
      <c r="I11732" s="47"/>
    </row>
    <row r="11733" spans="2:9" ht="20.100000000000001" hidden="1" customHeight="1" x14ac:dyDescent="0.25">
      <c r="B11733" s="48"/>
      <c r="C11733" s="49"/>
      <c r="D11733" s="49"/>
      <c r="E11733" s="49"/>
      <c r="F11733" s="49"/>
      <c r="G11733" s="50"/>
      <c r="H11733" s="47"/>
      <c r="I11733" s="47"/>
    </row>
    <row r="11734" spans="2:9" ht="20.100000000000001" hidden="1" customHeight="1" x14ac:dyDescent="0.25">
      <c r="B11734" s="48"/>
      <c r="C11734" s="49"/>
      <c r="D11734" s="49"/>
      <c r="E11734" s="49"/>
      <c r="F11734" s="49"/>
      <c r="G11734" s="50"/>
      <c r="H11734" s="47"/>
      <c r="I11734" s="47"/>
    </row>
    <row r="11735" spans="2:9" ht="20.100000000000001" hidden="1" customHeight="1" x14ac:dyDescent="0.25">
      <c r="B11735" s="48"/>
      <c r="C11735" s="49"/>
      <c r="D11735" s="49"/>
      <c r="E11735" s="49"/>
      <c r="F11735" s="49"/>
      <c r="G11735" s="50"/>
      <c r="H11735" s="47"/>
      <c r="I11735" s="47"/>
    </row>
    <row r="11736" spans="2:9" ht="20.100000000000001" hidden="1" customHeight="1" x14ac:dyDescent="0.25">
      <c r="B11736" s="48"/>
      <c r="C11736" s="49"/>
      <c r="D11736" s="49"/>
      <c r="E11736" s="49"/>
      <c r="F11736" s="49"/>
      <c r="G11736" s="50"/>
      <c r="H11736" s="47"/>
      <c r="I11736" s="47"/>
    </row>
    <row r="11737" spans="2:9" ht="20.100000000000001" hidden="1" customHeight="1" x14ac:dyDescent="0.25">
      <c r="B11737" s="48"/>
      <c r="C11737" s="49"/>
      <c r="D11737" s="49"/>
      <c r="E11737" s="49"/>
      <c r="F11737" s="49"/>
      <c r="G11737" s="50"/>
      <c r="H11737" s="47"/>
      <c r="I11737" s="47"/>
    </row>
    <row r="11738" spans="2:9" ht="20.100000000000001" hidden="1" customHeight="1" x14ac:dyDescent="0.25">
      <c r="B11738" s="48"/>
      <c r="C11738" s="49"/>
      <c r="D11738" s="49"/>
      <c r="E11738" s="49"/>
      <c r="F11738" s="49"/>
      <c r="G11738" s="50"/>
      <c r="H11738" s="47"/>
      <c r="I11738" s="47"/>
    </row>
    <row r="11739" spans="2:9" ht="20.100000000000001" hidden="1" customHeight="1" x14ac:dyDescent="0.25">
      <c r="B11739" s="48"/>
      <c r="C11739" s="49"/>
      <c r="D11739" s="49"/>
      <c r="E11739" s="49"/>
      <c r="F11739" s="49"/>
      <c r="G11739" s="50"/>
      <c r="H11739" s="47"/>
      <c r="I11739" s="47"/>
    </row>
    <row r="11740" spans="2:9" ht="20.100000000000001" hidden="1" customHeight="1" x14ac:dyDescent="0.25">
      <c r="B11740" s="48"/>
      <c r="C11740" s="49"/>
      <c r="D11740" s="49"/>
      <c r="E11740" s="49"/>
      <c r="F11740" s="49"/>
      <c r="G11740" s="50"/>
      <c r="H11740" s="47"/>
      <c r="I11740" s="47"/>
    </row>
    <row r="11741" spans="2:9" ht="20.100000000000001" hidden="1" customHeight="1" x14ac:dyDescent="0.25">
      <c r="B11741" s="48"/>
      <c r="C11741" s="49"/>
      <c r="D11741" s="49"/>
      <c r="E11741" s="49"/>
      <c r="F11741" s="49"/>
      <c r="G11741" s="50"/>
      <c r="H11741" s="47"/>
      <c r="I11741" s="47"/>
    </row>
    <row r="11742" spans="2:9" ht="20.100000000000001" hidden="1" customHeight="1" x14ac:dyDescent="0.25">
      <c r="B11742" s="48"/>
      <c r="C11742" s="49"/>
      <c r="D11742" s="49"/>
      <c r="E11742" s="49"/>
      <c r="F11742" s="49"/>
      <c r="G11742" s="50"/>
      <c r="H11742" s="47"/>
      <c r="I11742" s="47"/>
    </row>
    <row r="11743" spans="2:9" ht="20.100000000000001" hidden="1" customHeight="1" x14ac:dyDescent="0.25">
      <c r="B11743" s="48"/>
      <c r="C11743" s="49"/>
      <c r="D11743" s="49"/>
      <c r="E11743" s="49"/>
      <c r="F11743" s="49"/>
      <c r="G11743" s="50"/>
      <c r="H11743" s="47"/>
      <c r="I11743" s="47"/>
    </row>
    <row r="11744" spans="2:9" ht="20.100000000000001" hidden="1" customHeight="1" x14ac:dyDescent="0.25">
      <c r="B11744" s="48"/>
      <c r="C11744" s="49"/>
      <c r="D11744" s="49"/>
      <c r="E11744" s="49"/>
      <c r="F11744" s="49"/>
      <c r="G11744" s="50"/>
      <c r="H11744" s="47"/>
      <c r="I11744" s="47"/>
    </row>
    <row r="11745" spans="2:9" ht="20.100000000000001" hidden="1" customHeight="1" x14ac:dyDescent="0.25">
      <c r="B11745" s="48"/>
      <c r="C11745" s="49"/>
      <c r="D11745" s="49"/>
      <c r="E11745" s="49"/>
      <c r="F11745" s="49"/>
      <c r="G11745" s="50"/>
      <c r="H11745" s="47"/>
      <c r="I11745" s="47"/>
    </row>
    <row r="11746" spans="2:9" ht="20.100000000000001" hidden="1" customHeight="1" x14ac:dyDescent="0.25">
      <c r="B11746" s="48"/>
      <c r="C11746" s="49"/>
      <c r="D11746" s="49"/>
      <c r="E11746" s="49"/>
      <c r="F11746" s="49"/>
      <c r="G11746" s="50"/>
      <c r="H11746" s="47"/>
      <c r="I11746" s="47"/>
    </row>
    <row r="11747" spans="2:9" ht="20.100000000000001" hidden="1" customHeight="1" x14ac:dyDescent="0.25">
      <c r="B11747" s="48"/>
      <c r="C11747" s="49"/>
      <c r="D11747" s="49"/>
      <c r="E11747" s="49"/>
      <c r="F11747" s="49"/>
      <c r="G11747" s="50"/>
      <c r="H11747" s="47"/>
      <c r="I11747" s="47"/>
    </row>
    <row r="11748" spans="2:9" ht="20.100000000000001" hidden="1" customHeight="1" x14ac:dyDescent="0.25">
      <c r="B11748" s="48"/>
      <c r="C11748" s="49"/>
      <c r="D11748" s="49"/>
      <c r="E11748" s="49"/>
      <c r="F11748" s="49"/>
      <c r="G11748" s="50"/>
      <c r="H11748" s="47"/>
      <c r="I11748" s="47"/>
    </row>
    <row r="11749" spans="2:9" ht="20.100000000000001" hidden="1" customHeight="1" x14ac:dyDescent="0.25">
      <c r="B11749" s="48"/>
      <c r="C11749" s="49"/>
      <c r="D11749" s="49"/>
      <c r="E11749" s="49"/>
      <c r="F11749" s="49"/>
      <c r="G11749" s="50"/>
      <c r="H11749" s="47"/>
      <c r="I11749" s="47"/>
    </row>
    <row r="11750" spans="2:9" ht="20.100000000000001" hidden="1" customHeight="1" x14ac:dyDescent="0.25">
      <c r="B11750" s="48"/>
      <c r="C11750" s="49"/>
      <c r="D11750" s="49"/>
      <c r="E11750" s="49"/>
      <c r="F11750" s="49"/>
      <c r="G11750" s="50"/>
      <c r="H11750" s="47"/>
      <c r="I11750" s="47"/>
    </row>
    <row r="11751" spans="2:9" ht="20.100000000000001" hidden="1" customHeight="1" x14ac:dyDescent="0.25">
      <c r="B11751" s="48"/>
      <c r="C11751" s="49"/>
      <c r="D11751" s="49"/>
      <c r="E11751" s="49"/>
      <c r="F11751" s="49"/>
      <c r="G11751" s="50"/>
      <c r="H11751" s="47"/>
      <c r="I11751" s="47"/>
    </row>
    <row r="11752" spans="2:9" ht="20.100000000000001" hidden="1" customHeight="1" x14ac:dyDescent="0.25">
      <c r="B11752" s="48"/>
      <c r="C11752" s="49"/>
      <c r="D11752" s="49"/>
      <c r="E11752" s="49"/>
      <c r="F11752" s="49"/>
      <c r="G11752" s="50"/>
      <c r="H11752" s="47"/>
      <c r="I11752" s="47"/>
    </row>
    <row r="11753" spans="2:9" ht="20.100000000000001" hidden="1" customHeight="1" x14ac:dyDescent="0.25">
      <c r="B11753" s="48"/>
      <c r="C11753" s="49"/>
      <c r="D11753" s="49"/>
      <c r="E11753" s="49"/>
      <c r="F11753" s="49"/>
      <c r="G11753" s="50"/>
      <c r="H11753" s="47"/>
      <c r="I11753" s="47"/>
    </row>
    <row r="11754" spans="2:9" ht="20.100000000000001" hidden="1" customHeight="1" x14ac:dyDescent="0.25">
      <c r="B11754" s="48"/>
      <c r="C11754" s="49"/>
      <c r="D11754" s="49"/>
      <c r="E11754" s="49"/>
      <c r="F11754" s="49"/>
      <c r="G11754" s="50"/>
      <c r="H11754" s="47"/>
      <c r="I11754" s="47"/>
    </row>
    <row r="11755" spans="2:9" ht="20.100000000000001" hidden="1" customHeight="1" x14ac:dyDescent="0.25">
      <c r="B11755" s="48"/>
      <c r="C11755" s="49"/>
      <c r="D11755" s="49"/>
      <c r="E11755" s="49"/>
      <c r="F11755" s="49"/>
      <c r="G11755" s="50"/>
      <c r="H11755" s="47"/>
      <c r="I11755" s="47"/>
    </row>
    <row r="11756" spans="2:9" ht="20.100000000000001" hidden="1" customHeight="1" x14ac:dyDescent="0.25">
      <c r="B11756" s="48"/>
      <c r="C11756" s="49"/>
      <c r="D11756" s="49"/>
      <c r="E11756" s="49"/>
      <c r="F11756" s="49"/>
      <c r="G11756" s="50"/>
      <c r="H11756" s="47"/>
      <c r="I11756" s="47"/>
    </row>
    <row r="11757" spans="2:9" ht="20.100000000000001" hidden="1" customHeight="1" x14ac:dyDescent="0.25">
      <c r="B11757" s="48"/>
      <c r="C11757" s="49"/>
      <c r="D11757" s="49"/>
      <c r="E11757" s="49"/>
      <c r="F11757" s="49"/>
      <c r="G11757" s="50"/>
      <c r="H11757" s="47"/>
      <c r="I11757" s="47"/>
    </row>
    <row r="11758" spans="2:9" ht="20.100000000000001" hidden="1" customHeight="1" x14ac:dyDescent="0.25">
      <c r="B11758" s="48"/>
      <c r="C11758" s="49"/>
      <c r="D11758" s="49"/>
      <c r="E11758" s="49"/>
      <c r="F11758" s="49"/>
      <c r="G11758" s="50"/>
      <c r="H11758" s="47"/>
      <c r="I11758" s="47"/>
    </row>
    <row r="11759" spans="2:9" ht="20.100000000000001" hidden="1" customHeight="1" x14ac:dyDescent="0.25">
      <c r="B11759" s="48"/>
      <c r="C11759" s="49"/>
      <c r="D11759" s="49"/>
      <c r="E11759" s="49"/>
      <c r="F11759" s="49"/>
      <c r="G11759" s="50"/>
      <c r="H11759" s="47"/>
      <c r="I11759" s="47"/>
    </row>
    <row r="11760" spans="2:9" ht="20.100000000000001" hidden="1" customHeight="1" x14ac:dyDescent="0.25">
      <c r="B11760" s="48"/>
      <c r="C11760" s="49"/>
      <c r="D11760" s="49"/>
      <c r="E11760" s="49"/>
      <c r="F11760" s="49"/>
      <c r="G11760" s="50"/>
      <c r="H11760" s="47"/>
      <c r="I11760" s="47"/>
    </row>
    <row r="11761" spans="2:9" ht="20.100000000000001" hidden="1" customHeight="1" x14ac:dyDescent="0.25">
      <c r="B11761" s="48"/>
      <c r="C11761" s="49"/>
      <c r="D11761" s="49"/>
      <c r="E11761" s="49"/>
      <c r="F11761" s="49"/>
      <c r="G11761" s="50"/>
      <c r="H11761" s="47"/>
      <c r="I11761" s="47"/>
    </row>
    <row r="11762" spans="2:9" ht="20.100000000000001" hidden="1" customHeight="1" x14ac:dyDescent="0.25">
      <c r="B11762" s="48"/>
      <c r="C11762" s="49"/>
      <c r="D11762" s="49"/>
      <c r="E11762" s="49"/>
      <c r="F11762" s="49"/>
      <c r="G11762" s="50"/>
      <c r="H11762" s="47"/>
      <c r="I11762" s="47"/>
    </row>
    <row r="11763" spans="2:9" ht="20.100000000000001" hidden="1" customHeight="1" x14ac:dyDescent="0.25">
      <c r="B11763" s="48"/>
      <c r="C11763" s="49"/>
      <c r="D11763" s="49"/>
      <c r="E11763" s="49"/>
      <c r="F11763" s="49"/>
      <c r="G11763" s="50"/>
      <c r="H11763" s="47"/>
      <c r="I11763" s="47"/>
    </row>
    <row r="11764" spans="2:9" ht="20.100000000000001" hidden="1" customHeight="1" x14ac:dyDescent="0.25">
      <c r="B11764" s="48"/>
      <c r="C11764" s="49"/>
      <c r="D11764" s="49"/>
      <c r="E11764" s="49"/>
      <c r="F11764" s="49"/>
      <c r="G11764" s="50"/>
      <c r="H11764" s="47"/>
      <c r="I11764" s="47"/>
    </row>
    <row r="11765" spans="2:9" ht="20.100000000000001" hidden="1" customHeight="1" x14ac:dyDescent="0.25">
      <c r="B11765" s="48"/>
      <c r="C11765" s="49"/>
      <c r="D11765" s="49"/>
      <c r="E11765" s="49"/>
      <c r="F11765" s="49"/>
      <c r="G11765" s="50"/>
      <c r="H11765" s="47"/>
      <c r="I11765" s="47"/>
    </row>
    <row r="11766" spans="2:9" ht="20.100000000000001" hidden="1" customHeight="1" x14ac:dyDescent="0.25">
      <c r="B11766" s="48"/>
      <c r="C11766" s="49"/>
      <c r="D11766" s="49"/>
      <c r="E11766" s="49"/>
      <c r="F11766" s="49"/>
      <c r="G11766" s="50"/>
      <c r="H11766" s="47"/>
      <c r="I11766" s="47"/>
    </row>
    <row r="11767" spans="2:9" ht="20.100000000000001" hidden="1" customHeight="1" x14ac:dyDescent="0.25">
      <c r="B11767" s="48"/>
      <c r="C11767" s="49"/>
      <c r="D11767" s="49"/>
      <c r="E11767" s="49"/>
      <c r="F11767" s="49"/>
      <c r="G11767" s="50"/>
      <c r="H11767" s="47"/>
      <c r="I11767" s="47"/>
    </row>
    <row r="11768" spans="2:9" ht="20.100000000000001" hidden="1" customHeight="1" x14ac:dyDescent="0.25">
      <c r="B11768" s="48"/>
      <c r="C11768" s="49"/>
      <c r="D11768" s="49"/>
      <c r="E11768" s="49"/>
      <c r="F11768" s="49"/>
      <c r="G11768" s="50"/>
      <c r="H11768" s="47"/>
      <c r="I11768" s="47"/>
    </row>
    <row r="11769" spans="2:9" ht="20.100000000000001" hidden="1" customHeight="1" x14ac:dyDescent="0.25">
      <c r="B11769" s="48"/>
      <c r="C11769" s="49"/>
      <c r="D11769" s="49"/>
      <c r="E11769" s="49"/>
      <c r="F11769" s="49"/>
      <c r="G11769" s="50"/>
      <c r="H11769" s="47"/>
      <c r="I11769" s="47"/>
    </row>
    <row r="11770" spans="2:9" ht="20.100000000000001" hidden="1" customHeight="1" x14ac:dyDescent="0.25">
      <c r="B11770" s="48"/>
      <c r="C11770" s="49"/>
      <c r="D11770" s="49"/>
      <c r="E11770" s="49"/>
      <c r="F11770" s="49"/>
      <c r="G11770" s="50"/>
      <c r="H11770" s="47"/>
      <c r="I11770" s="47"/>
    </row>
    <row r="11771" spans="2:9" ht="20.100000000000001" hidden="1" customHeight="1" x14ac:dyDescent="0.25">
      <c r="B11771" s="48"/>
      <c r="C11771" s="49"/>
      <c r="D11771" s="49"/>
      <c r="E11771" s="49"/>
      <c r="F11771" s="49"/>
      <c r="G11771" s="50"/>
      <c r="H11771" s="47"/>
      <c r="I11771" s="47"/>
    </row>
    <row r="11772" spans="2:9" ht="20.100000000000001" hidden="1" customHeight="1" x14ac:dyDescent="0.25">
      <c r="B11772" s="48"/>
      <c r="C11772" s="49"/>
      <c r="D11772" s="49"/>
      <c r="E11772" s="49"/>
      <c r="F11772" s="49"/>
      <c r="G11772" s="50"/>
      <c r="H11772" s="47"/>
      <c r="I11772" s="47"/>
    </row>
    <row r="11773" spans="2:9" ht="20.100000000000001" hidden="1" customHeight="1" x14ac:dyDescent="0.25">
      <c r="B11773" s="48"/>
      <c r="C11773" s="49"/>
      <c r="D11773" s="49"/>
      <c r="E11773" s="49"/>
      <c r="F11773" s="49"/>
      <c r="G11773" s="50"/>
      <c r="H11773" s="47"/>
      <c r="I11773" s="47"/>
    </row>
    <row r="11774" spans="2:9" ht="20.100000000000001" hidden="1" customHeight="1" x14ac:dyDescent="0.25">
      <c r="B11774" s="48"/>
      <c r="C11774" s="49"/>
      <c r="D11774" s="49"/>
      <c r="E11774" s="49"/>
      <c r="F11774" s="49"/>
      <c r="G11774" s="50"/>
      <c r="H11774" s="47"/>
      <c r="I11774" s="47"/>
    </row>
    <row r="11775" spans="2:9" ht="20.100000000000001" hidden="1" customHeight="1" x14ac:dyDescent="0.25">
      <c r="B11775" s="48"/>
      <c r="C11775" s="49"/>
      <c r="D11775" s="49"/>
      <c r="E11775" s="49"/>
      <c r="F11775" s="49"/>
      <c r="G11775" s="50"/>
      <c r="H11775" s="47"/>
      <c r="I11775" s="47"/>
    </row>
    <row r="11776" spans="2:9" ht="20.100000000000001" hidden="1" customHeight="1" x14ac:dyDescent="0.25">
      <c r="B11776" s="48"/>
      <c r="C11776" s="49"/>
      <c r="D11776" s="49"/>
      <c r="E11776" s="49"/>
      <c r="F11776" s="49"/>
      <c r="G11776" s="50"/>
      <c r="H11776" s="47"/>
      <c r="I11776" s="47"/>
    </row>
    <row r="11777" spans="2:9" ht="20.100000000000001" hidden="1" customHeight="1" x14ac:dyDescent="0.25">
      <c r="B11777" s="48"/>
      <c r="C11777" s="49"/>
      <c r="D11777" s="49"/>
      <c r="E11777" s="49"/>
      <c r="F11777" s="49"/>
      <c r="G11777" s="50"/>
      <c r="H11777" s="47"/>
      <c r="I11777" s="47"/>
    </row>
    <row r="11778" spans="2:9" ht="20.100000000000001" hidden="1" customHeight="1" x14ac:dyDescent="0.25">
      <c r="B11778" s="48"/>
      <c r="C11778" s="49"/>
      <c r="D11778" s="49"/>
      <c r="E11778" s="49"/>
      <c r="F11778" s="49"/>
      <c r="G11778" s="50"/>
      <c r="H11778" s="47"/>
      <c r="I11778" s="47"/>
    </row>
    <row r="11779" spans="2:9" ht="20.100000000000001" hidden="1" customHeight="1" x14ac:dyDescent="0.25">
      <c r="B11779" s="48"/>
      <c r="C11779" s="49"/>
      <c r="D11779" s="49"/>
      <c r="E11779" s="49"/>
      <c r="F11779" s="49"/>
      <c r="G11779" s="50"/>
      <c r="H11779" s="47"/>
      <c r="I11779" s="47"/>
    </row>
    <row r="11780" spans="2:9" ht="20.100000000000001" hidden="1" customHeight="1" x14ac:dyDescent="0.25">
      <c r="B11780" s="48"/>
      <c r="C11780" s="49"/>
      <c r="D11780" s="49"/>
      <c r="E11780" s="49"/>
      <c r="F11780" s="49"/>
      <c r="G11780" s="50"/>
      <c r="H11780" s="47"/>
      <c r="I11780" s="47"/>
    </row>
    <row r="11781" spans="2:9" ht="20.100000000000001" hidden="1" customHeight="1" x14ac:dyDescent="0.25">
      <c r="B11781" s="48"/>
      <c r="C11781" s="49"/>
      <c r="D11781" s="49"/>
      <c r="E11781" s="49"/>
      <c r="F11781" s="49"/>
      <c r="G11781" s="50"/>
      <c r="H11781" s="47"/>
      <c r="I11781" s="47"/>
    </row>
    <row r="11782" spans="2:9" ht="20.100000000000001" hidden="1" customHeight="1" x14ac:dyDescent="0.25">
      <c r="B11782" s="48"/>
      <c r="C11782" s="49"/>
      <c r="D11782" s="49"/>
      <c r="E11782" s="49"/>
      <c r="F11782" s="49"/>
      <c r="G11782" s="50"/>
      <c r="H11782" s="47"/>
      <c r="I11782" s="47"/>
    </row>
    <row r="11783" spans="2:9" ht="20.100000000000001" hidden="1" customHeight="1" x14ac:dyDescent="0.25">
      <c r="B11783" s="48"/>
      <c r="C11783" s="49"/>
      <c r="D11783" s="49"/>
      <c r="E11783" s="49"/>
      <c r="F11783" s="49"/>
      <c r="G11783" s="50"/>
      <c r="H11783" s="47"/>
      <c r="I11783" s="47"/>
    </row>
    <row r="11784" spans="2:9" ht="20.100000000000001" hidden="1" customHeight="1" x14ac:dyDescent="0.25">
      <c r="B11784" s="48"/>
      <c r="C11784" s="49"/>
      <c r="D11784" s="49"/>
      <c r="E11784" s="49"/>
      <c r="F11784" s="49"/>
      <c r="G11784" s="50"/>
      <c r="H11784" s="47"/>
      <c r="I11784" s="47"/>
    </row>
    <row r="11785" spans="2:9" ht="20.100000000000001" hidden="1" customHeight="1" x14ac:dyDescent="0.25">
      <c r="B11785" s="48"/>
      <c r="C11785" s="49"/>
      <c r="D11785" s="49"/>
      <c r="E11785" s="49"/>
      <c r="F11785" s="49"/>
      <c r="G11785" s="50"/>
      <c r="H11785" s="47"/>
      <c r="I11785" s="47"/>
    </row>
    <row r="11786" spans="2:9" ht="20.100000000000001" hidden="1" customHeight="1" x14ac:dyDescent="0.25">
      <c r="B11786" s="48"/>
      <c r="C11786" s="49"/>
      <c r="D11786" s="49"/>
      <c r="E11786" s="49"/>
      <c r="F11786" s="49"/>
      <c r="G11786" s="50"/>
      <c r="H11786" s="47"/>
      <c r="I11786" s="47"/>
    </row>
    <row r="11787" spans="2:9" ht="20.100000000000001" hidden="1" customHeight="1" x14ac:dyDescent="0.25">
      <c r="B11787" s="48"/>
      <c r="C11787" s="49"/>
      <c r="D11787" s="49"/>
      <c r="E11787" s="49"/>
      <c r="F11787" s="49"/>
      <c r="G11787" s="50"/>
      <c r="H11787" s="47"/>
      <c r="I11787" s="47"/>
    </row>
    <row r="11788" spans="2:9" ht="20.100000000000001" hidden="1" customHeight="1" x14ac:dyDescent="0.25">
      <c r="B11788" s="48"/>
      <c r="C11788" s="49"/>
      <c r="D11788" s="49"/>
      <c r="E11788" s="49"/>
      <c r="F11788" s="49"/>
      <c r="G11788" s="50"/>
      <c r="H11788" s="47"/>
      <c r="I11788" s="47"/>
    </row>
    <row r="11789" spans="2:9" ht="20.100000000000001" hidden="1" customHeight="1" x14ac:dyDescent="0.25">
      <c r="B11789" s="48"/>
      <c r="C11789" s="49"/>
      <c r="D11789" s="49"/>
      <c r="E11789" s="49"/>
      <c r="F11789" s="49"/>
      <c r="G11789" s="50"/>
      <c r="H11789" s="47"/>
      <c r="I11789" s="47"/>
    </row>
    <row r="11790" spans="2:9" ht="20.100000000000001" hidden="1" customHeight="1" x14ac:dyDescent="0.25">
      <c r="B11790" s="48"/>
      <c r="C11790" s="49"/>
      <c r="D11790" s="49"/>
      <c r="E11790" s="49"/>
      <c r="F11790" s="49"/>
      <c r="G11790" s="50"/>
      <c r="H11790" s="47"/>
      <c r="I11790" s="47"/>
    </row>
    <row r="11791" spans="2:9" ht="20.100000000000001" hidden="1" customHeight="1" x14ac:dyDescent="0.25">
      <c r="B11791" s="48"/>
      <c r="C11791" s="49"/>
      <c r="D11791" s="49"/>
      <c r="E11791" s="49"/>
      <c r="F11791" s="49"/>
      <c r="G11791" s="50"/>
      <c r="H11791" s="47"/>
      <c r="I11791" s="47"/>
    </row>
    <row r="11792" spans="2:9" ht="20.100000000000001" hidden="1" customHeight="1" x14ac:dyDescent="0.25">
      <c r="B11792" s="48"/>
      <c r="C11792" s="49"/>
      <c r="D11792" s="49"/>
      <c r="E11792" s="49"/>
      <c r="F11792" s="49"/>
      <c r="G11792" s="50"/>
      <c r="H11792" s="47"/>
      <c r="I11792" s="47"/>
    </row>
    <row r="11793" spans="2:9" ht="20.100000000000001" hidden="1" customHeight="1" x14ac:dyDescent="0.25">
      <c r="B11793" s="48"/>
      <c r="C11793" s="49"/>
      <c r="D11793" s="49"/>
      <c r="E11793" s="49"/>
      <c r="F11793" s="49"/>
      <c r="G11793" s="50"/>
      <c r="H11793" s="47"/>
      <c r="I11793" s="47"/>
    </row>
    <row r="11794" spans="2:9" ht="20.100000000000001" hidden="1" customHeight="1" x14ac:dyDescent="0.25">
      <c r="B11794" s="48"/>
      <c r="C11794" s="49"/>
      <c r="D11794" s="49"/>
      <c r="E11794" s="49"/>
      <c r="F11794" s="49"/>
      <c r="G11794" s="50"/>
      <c r="H11794" s="47"/>
      <c r="I11794" s="47"/>
    </row>
    <row r="11795" spans="2:9" ht="20.100000000000001" hidden="1" customHeight="1" x14ac:dyDescent="0.25">
      <c r="B11795" s="48"/>
      <c r="C11795" s="49"/>
      <c r="D11795" s="49"/>
      <c r="E11795" s="49"/>
      <c r="F11795" s="49"/>
      <c r="G11795" s="50"/>
      <c r="H11795" s="47"/>
      <c r="I11795" s="47"/>
    </row>
    <row r="11796" spans="2:9" ht="20.100000000000001" hidden="1" customHeight="1" x14ac:dyDescent="0.25">
      <c r="B11796" s="48"/>
      <c r="C11796" s="49"/>
      <c r="D11796" s="49"/>
      <c r="E11796" s="49"/>
      <c r="F11796" s="49"/>
      <c r="G11796" s="50"/>
      <c r="H11796" s="47"/>
      <c r="I11796" s="47"/>
    </row>
    <row r="11797" spans="2:9" ht="20.100000000000001" hidden="1" customHeight="1" x14ac:dyDescent="0.25">
      <c r="B11797" s="48"/>
      <c r="C11797" s="49"/>
      <c r="D11797" s="49"/>
      <c r="E11797" s="49"/>
      <c r="F11797" s="49"/>
      <c r="G11797" s="50"/>
      <c r="H11797" s="47"/>
      <c r="I11797" s="47"/>
    </row>
    <row r="11798" spans="2:9" ht="20.100000000000001" hidden="1" customHeight="1" x14ac:dyDescent="0.25">
      <c r="B11798" s="48"/>
      <c r="C11798" s="49"/>
      <c r="D11798" s="49"/>
      <c r="E11798" s="49"/>
      <c r="F11798" s="49"/>
      <c r="G11798" s="50"/>
      <c r="H11798" s="47"/>
      <c r="I11798" s="47"/>
    </row>
    <row r="11799" spans="2:9" ht="20.100000000000001" hidden="1" customHeight="1" x14ac:dyDescent="0.25">
      <c r="B11799" s="48"/>
      <c r="C11799" s="49"/>
      <c r="D11799" s="49"/>
      <c r="E11799" s="49"/>
      <c r="F11799" s="49"/>
      <c r="G11799" s="50"/>
      <c r="H11799" s="47"/>
      <c r="I11799" s="47"/>
    </row>
    <row r="11800" spans="2:9" ht="20.100000000000001" hidden="1" customHeight="1" x14ac:dyDescent="0.25">
      <c r="B11800" s="48"/>
      <c r="C11800" s="49"/>
      <c r="D11800" s="49"/>
      <c r="E11800" s="49"/>
      <c r="F11800" s="49"/>
      <c r="G11800" s="50"/>
      <c r="H11800" s="47"/>
      <c r="I11800" s="47"/>
    </row>
    <row r="11801" spans="2:9" ht="20.100000000000001" hidden="1" customHeight="1" x14ac:dyDescent="0.25">
      <c r="B11801" s="48"/>
      <c r="C11801" s="49"/>
      <c r="D11801" s="49"/>
      <c r="E11801" s="49"/>
      <c r="F11801" s="49"/>
      <c r="G11801" s="50"/>
      <c r="H11801" s="47"/>
      <c r="I11801" s="47"/>
    </row>
    <row r="11802" spans="2:9" ht="20.100000000000001" hidden="1" customHeight="1" x14ac:dyDescent="0.25">
      <c r="B11802" s="48"/>
      <c r="C11802" s="49"/>
      <c r="D11802" s="49"/>
      <c r="E11802" s="49"/>
      <c r="F11802" s="49"/>
      <c r="G11802" s="50"/>
      <c r="H11802" s="47"/>
      <c r="I11802" s="47"/>
    </row>
    <row r="11803" spans="2:9" ht="20.100000000000001" hidden="1" customHeight="1" x14ac:dyDescent="0.25">
      <c r="B11803" s="48"/>
      <c r="C11803" s="49"/>
      <c r="D11803" s="49"/>
      <c r="E11803" s="49"/>
      <c r="F11803" s="49"/>
      <c r="G11803" s="50"/>
      <c r="H11803" s="47"/>
      <c r="I11803" s="47"/>
    </row>
    <row r="11804" spans="2:9" ht="20.100000000000001" hidden="1" customHeight="1" x14ac:dyDescent="0.25">
      <c r="B11804" s="48"/>
      <c r="C11804" s="49"/>
      <c r="D11804" s="49"/>
      <c r="E11804" s="49"/>
      <c r="F11804" s="49"/>
      <c r="G11804" s="50"/>
      <c r="H11804" s="47"/>
      <c r="I11804" s="47"/>
    </row>
    <row r="11805" spans="2:9" ht="20.100000000000001" hidden="1" customHeight="1" x14ac:dyDescent="0.25">
      <c r="B11805" s="48"/>
      <c r="C11805" s="49"/>
      <c r="D11805" s="49"/>
      <c r="E11805" s="49"/>
      <c r="F11805" s="49"/>
      <c r="G11805" s="50"/>
      <c r="H11805" s="47"/>
      <c r="I11805" s="47"/>
    </row>
    <row r="11806" spans="2:9" ht="20.100000000000001" hidden="1" customHeight="1" x14ac:dyDescent="0.25">
      <c r="B11806" s="48"/>
      <c r="C11806" s="49"/>
      <c r="D11806" s="49"/>
      <c r="E11806" s="49"/>
      <c r="F11806" s="49"/>
      <c r="G11806" s="50"/>
      <c r="H11806" s="47"/>
      <c r="I11806" s="47"/>
    </row>
    <row r="11807" spans="2:9" ht="20.100000000000001" hidden="1" customHeight="1" x14ac:dyDescent="0.25">
      <c r="B11807" s="48"/>
      <c r="C11807" s="49"/>
      <c r="D11807" s="49"/>
      <c r="E11807" s="49"/>
      <c r="F11807" s="49"/>
      <c r="G11807" s="50"/>
      <c r="H11807" s="47"/>
      <c r="I11807" s="47"/>
    </row>
    <row r="11808" spans="2:9" ht="20.100000000000001" hidden="1" customHeight="1" x14ac:dyDescent="0.25">
      <c r="B11808" s="48"/>
      <c r="C11808" s="49"/>
      <c r="D11808" s="49"/>
      <c r="E11808" s="49"/>
      <c r="F11808" s="49"/>
      <c r="G11808" s="50"/>
      <c r="H11808" s="47"/>
      <c r="I11808" s="47"/>
    </row>
    <row r="11809" spans="2:9" ht="20.100000000000001" hidden="1" customHeight="1" x14ac:dyDescent="0.25">
      <c r="B11809" s="48"/>
      <c r="C11809" s="49"/>
      <c r="D11809" s="49"/>
      <c r="E11809" s="49"/>
      <c r="F11809" s="49"/>
      <c r="G11809" s="50"/>
      <c r="H11809" s="47"/>
      <c r="I11809" s="47"/>
    </row>
    <row r="11810" spans="2:9" ht="20.100000000000001" hidden="1" customHeight="1" x14ac:dyDescent="0.25">
      <c r="B11810" s="48"/>
      <c r="C11810" s="49"/>
      <c r="D11810" s="49"/>
      <c r="E11810" s="49"/>
      <c r="F11810" s="49"/>
      <c r="G11810" s="50"/>
      <c r="H11810" s="47"/>
      <c r="I11810" s="47"/>
    </row>
    <row r="11811" spans="2:9" ht="20.100000000000001" hidden="1" customHeight="1" x14ac:dyDescent="0.25">
      <c r="B11811" s="48"/>
      <c r="C11811" s="49"/>
      <c r="D11811" s="49"/>
      <c r="E11811" s="49"/>
      <c r="F11811" s="49"/>
      <c r="G11811" s="50"/>
      <c r="H11811" s="47"/>
      <c r="I11811" s="47"/>
    </row>
    <row r="11812" spans="2:9" ht="20.100000000000001" hidden="1" customHeight="1" x14ac:dyDescent="0.25">
      <c r="B11812" s="48"/>
      <c r="C11812" s="49"/>
      <c r="D11812" s="49"/>
      <c r="E11812" s="49"/>
      <c r="F11812" s="49"/>
      <c r="G11812" s="50"/>
      <c r="H11812" s="47"/>
      <c r="I11812" s="47"/>
    </row>
    <row r="11813" spans="2:9" ht="20.100000000000001" hidden="1" customHeight="1" x14ac:dyDescent="0.25">
      <c r="B11813" s="48"/>
      <c r="C11813" s="49"/>
      <c r="D11813" s="49"/>
      <c r="E11813" s="49"/>
      <c r="F11813" s="49"/>
      <c r="G11813" s="50"/>
      <c r="H11813" s="47"/>
      <c r="I11813" s="47"/>
    </row>
    <row r="11814" spans="2:9" ht="20.100000000000001" hidden="1" customHeight="1" x14ac:dyDescent="0.25">
      <c r="B11814" s="48"/>
      <c r="C11814" s="49"/>
      <c r="D11814" s="49"/>
      <c r="E11814" s="49"/>
      <c r="F11814" s="49"/>
      <c r="G11814" s="50"/>
      <c r="H11814" s="47"/>
      <c r="I11814" s="47"/>
    </row>
    <row r="11815" spans="2:9" ht="20.100000000000001" hidden="1" customHeight="1" x14ac:dyDescent="0.25">
      <c r="B11815" s="48"/>
      <c r="C11815" s="49"/>
      <c r="D11815" s="49"/>
      <c r="E11815" s="49"/>
      <c r="F11815" s="49"/>
      <c r="G11815" s="50"/>
      <c r="H11815" s="47"/>
      <c r="I11815" s="47"/>
    </row>
    <row r="11816" spans="2:9" ht="20.100000000000001" hidden="1" customHeight="1" x14ac:dyDescent="0.25">
      <c r="B11816" s="48"/>
      <c r="C11816" s="49"/>
      <c r="D11816" s="49"/>
      <c r="E11816" s="49"/>
      <c r="F11816" s="49"/>
      <c r="G11816" s="50"/>
      <c r="H11816" s="47"/>
      <c r="I11816" s="47"/>
    </row>
    <row r="11817" spans="2:9" ht="20.100000000000001" hidden="1" customHeight="1" x14ac:dyDescent="0.25">
      <c r="B11817" s="48"/>
      <c r="C11817" s="49"/>
      <c r="D11817" s="49"/>
      <c r="E11817" s="49"/>
      <c r="F11817" s="49"/>
      <c r="G11817" s="50"/>
      <c r="H11817" s="47"/>
      <c r="I11817" s="47"/>
    </row>
    <row r="11818" spans="2:9" ht="20.100000000000001" hidden="1" customHeight="1" x14ac:dyDescent="0.25">
      <c r="B11818" s="48"/>
      <c r="C11818" s="49"/>
      <c r="D11818" s="49"/>
      <c r="E11818" s="49"/>
      <c r="F11818" s="49"/>
      <c r="G11818" s="50"/>
      <c r="H11818" s="47"/>
      <c r="I11818" s="47"/>
    </row>
    <row r="11819" spans="2:9" ht="20.100000000000001" hidden="1" customHeight="1" x14ac:dyDescent="0.25">
      <c r="B11819" s="48"/>
      <c r="C11819" s="49"/>
      <c r="D11819" s="49"/>
      <c r="E11819" s="49"/>
      <c r="F11819" s="49"/>
      <c r="G11819" s="50"/>
      <c r="H11819" s="47"/>
      <c r="I11819" s="47"/>
    </row>
    <row r="11820" spans="2:9" ht="20.100000000000001" hidden="1" customHeight="1" x14ac:dyDescent="0.25">
      <c r="B11820" s="48"/>
      <c r="C11820" s="49"/>
      <c r="D11820" s="49"/>
      <c r="E11820" s="49"/>
      <c r="F11820" s="49"/>
      <c r="G11820" s="50"/>
      <c r="H11820" s="47"/>
      <c r="I11820" s="47"/>
    </row>
    <row r="11821" spans="2:9" ht="20.100000000000001" hidden="1" customHeight="1" x14ac:dyDescent="0.25">
      <c r="B11821" s="48"/>
      <c r="C11821" s="49"/>
      <c r="D11821" s="49"/>
      <c r="E11821" s="49"/>
      <c r="F11821" s="49"/>
      <c r="G11821" s="50"/>
      <c r="H11821" s="47"/>
      <c r="I11821" s="47"/>
    </row>
    <row r="11822" spans="2:9" ht="20.100000000000001" hidden="1" customHeight="1" x14ac:dyDescent="0.25">
      <c r="B11822" s="48"/>
      <c r="C11822" s="49"/>
      <c r="D11822" s="49"/>
      <c r="E11822" s="49"/>
      <c r="F11822" s="49"/>
      <c r="G11822" s="50"/>
      <c r="H11822" s="47"/>
      <c r="I11822" s="47"/>
    </row>
    <row r="11823" spans="2:9" ht="20.100000000000001" hidden="1" customHeight="1" x14ac:dyDescent="0.25">
      <c r="B11823" s="48"/>
      <c r="C11823" s="49"/>
      <c r="D11823" s="49"/>
      <c r="E11823" s="49"/>
      <c r="F11823" s="49"/>
      <c r="G11823" s="50"/>
      <c r="H11823" s="47"/>
      <c r="I11823" s="47"/>
    </row>
    <row r="11824" spans="2:9" ht="20.100000000000001" hidden="1" customHeight="1" x14ac:dyDescent="0.25">
      <c r="B11824" s="48"/>
      <c r="C11824" s="49"/>
      <c r="D11824" s="49"/>
      <c r="E11824" s="49"/>
      <c r="F11824" s="49"/>
      <c r="G11824" s="50"/>
      <c r="H11824" s="47"/>
      <c r="I11824" s="47"/>
    </row>
    <row r="11825" spans="2:9" ht="20.100000000000001" hidden="1" customHeight="1" x14ac:dyDescent="0.25">
      <c r="B11825" s="48"/>
      <c r="C11825" s="49"/>
      <c r="D11825" s="49"/>
      <c r="E11825" s="49"/>
      <c r="F11825" s="49"/>
      <c r="G11825" s="50"/>
      <c r="H11825" s="47"/>
      <c r="I11825" s="47"/>
    </row>
    <row r="11826" spans="2:9" ht="20.100000000000001" hidden="1" customHeight="1" x14ac:dyDescent="0.25">
      <c r="B11826" s="48"/>
      <c r="C11826" s="49"/>
      <c r="D11826" s="49"/>
      <c r="E11826" s="49"/>
      <c r="F11826" s="49"/>
      <c r="G11826" s="50"/>
      <c r="H11826" s="47"/>
      <c r="I11826" s="47"/>
    </row>
    <row r="11827" spans="2:9" ht="20.100000000000001" hidden="1" customHeight="1" x14ac:dyDescent="0.25">
      <c r="B11827" s="48"/>
      <c r="C11827" s="49"/>
      <c r="D11827" s="49"/>
      <c r="E11827" s="49"/>
      <c r="F11827" s="49"/>
      <c r="G11827" s="50"/>
      <c r="H11827" s="47"/>
      <c r="I11827" s="47"/>
    </row>
    <row r="11828" spans="2:9" ht="20.100000000000001" hidden="1" customHeight="1" x14ac:dyDescent="0.25">
      <c r="B11828" s="48"/>
      <c r="C11828" s="49"/>
      <c r="D11828" s="49"/>
      <c r="E11828" s="49"/>
      <c r="F11828" s="49"/>
      <c r="G11828" s="50"/>
      <c r="H11828" s="47"/>
      <c r="I11828" s="47"/>
    </row>
    <row r="11829" spans="2:9" ht="20.100000000000001" hidden="1" customHeight="1" x14ac:dyDescent="0.25">
      <c r="B11829" s="48"/>
      <c r="C11829" s="49"/>
      <c r="D11829" s="49"/>
      <c r="E11829" s="49"/>
      <c r="F11829" s="49"/>
      <c r="G11829" s="50"/>
      <c r="H11829" s="47"/>
      <c r="I11829" s="47"/>
    </row>
    <row r="11830" spans="2:9" ht="20.100000000000001" hidden="1" customHeight="1" x14ac:dyDescent="0.25">
      <c r="B11830" s="48"/>
      <c r="C11830" s="49"/>
      <c r="D11830" s="49"/>
      <c r="E11830" s="49"/>
      <c r="F11830" s="49"/>
      <c r="G11830" s="50"/>
      <c r="H11830" s="47"/>
      <c r="I11830" s="47"/>
    </row>
    <row r="11831" spans="2:9" ht="20.100000000000001" hidden="1" customHeight="1" x14ac:dyDescent="0.25">
      <c r="B11831" s="48"/>
      <c r="C11831" s="49"/>
      <c r="D11831" s="49"/>
      <c r="E11831" s="49"/>
      <c r="F11831" s="49"/>
      <c r="G11831" s="50"/>
      <c r="H11831" s="47"/>
      <c r="I11831" s="47"/>
    </row>
    <row r="11832" spans="2:9" ht="20.100000000000001" hidden="1" customHeight="1" x14ac:dyDescent="0.25">
      <c r="B11832" s="48"/>
      <c r="C11832" s="49"/>
      <c r="D11832" s="49"/>
      <c r="E11832" s="49"/>
      <c r="F11832" s="49"/>
      <c r="G11832" s="50"/>
      <c r="H11832" s="47"/>
      <c r="I11832" s="47"/>
    </row>
    <row r="11833" spans="2:9" ht="20.100000000000001" hidden="1" customHeight="1" x14ac:dyDescent="0.25">
      <c r="B11833" s="48"/>
      <c r="C11833" s="49"/>
      <c r="D11833" s="49"/>
      <c r="E11833" s="49"/>
      <c r="F11833" s="49"/>
      <c r="G11833" s="50"/>
      <c r="H11833" s="47"/>
      <c r="I11833" s="47"/>
    </row>
    <row r="11834" spans="2:9" ht="20.100000000000001" hidden="1" customHeight="1" x14ac:dyDescent="0.25">
      <c r="B11834" s="48"/>
      <c r="C11834" s="49"/>
      <c r="D11834" s="49"/>
      <c r="E11834" s="49"/>
      <c r="F11834" s="49"/>
      <c r="G11834" s="50"/>
      <c r="H11834" s="47"/>
      <c r="I11834" s="47"/>
    </row>
    <row r="11835" spans="2:9" ht="20.100000000000001" hidden="1" customHeight="1" x14ac:dyDescent="0.25">
      <c r="B11835" s="48"/>
      <c r="C11835" s="49"/>
      <c r="D11835" s="49"/>
      <c r="E11835" s="49"/>
      <c r="F11835" s="49"/>
      <c r="G11835" s="50"/>
      <c r="H11835" s="47"/>
      <c r="I11835" s="47"/>
    </row>
    <row r="11836" spans="2:9" ht="20.100000000000001" hidden="1" customHeight="1" x14ac:dyDescent="0.25">
      <c r="B11836" s="48"/>
      <c r="C11836" s="49"/>
      <c r="D11836" s="49"/>
      <c r="E11836" s="49"/>
      <c r="F11836" s="49"/>
      <c r="G11836" s="50"/>
      <c r="H11836" s="47"/>
      <c r="I11836" s="47"/>
    </row>
    <row r="11837" spans="2:9" ht="20.100000000000001" hidden="1" customHeight="1" x14ac:dyDescent="0.25">
      <c r="B11837" s="48"/>
      <c r="C11837" s="49"/>
      <c r="D11837" s="49"/>
      <c r="E11837" s="49"/>
      <c r="F11837" s="49"/>
      <c r="G11837" s="50"/>
      <c r="H11837" s="47"/>
      <c r="I11837" s="47"/>
    </row>
    <row r="11838" spans="2:9" ht="20.100000000000001" hidden="1" customHeight="1" x14ac:dyDescent="0.25">
      <c r="B11838" s="48"/>
      <c r="C11838" s="49"/>
      <c r="D11838" s="49"/>
      <c r="E11838" s="49"/>
      <c r="F11838" s="49"/>
      <c r="G11838" s="50"/>
      <c r="H11838" s="47"/>
      <c r="I11838" s="47"/>
    </row>
    <row r="11839" spans="2:9" ht="20.100000000000001" hidden="1" customHeight="1" x14ac:dyDescent="0.25">
      <c r="B11839" s="48"/>
      <c r="C11839" s="49"/>
      <c r="D11839" s="49"/>
      <c r="E11839" s="49"/>
      <c r="F11839" s="49"/>
      <c r="G11839" s="50"/>
      <c r="H11839" s="47"/>
      <c r="I11839" s="47"/>
    </row>
    <row r="11840" spans="2:9" ht="20.100000000000001" hidden="1" customHeight="1" x14ac:dyDescent="0.25">
      <c r="B11840" s="48"/>
      <c r="C11840" s="49"/>
      <c r="D11840" s="49"/>
      <c r="E11840" s="49"/>
      <c r="F11840" s="49"/>
      <c r="G11840" s="50"/>
      <c r="H11840" s="47"/>
      <c r="I11840" s="47"/>
    </row>
    <row r="11841" spans="2:9" ht="20.100000000000001" hidden="1" customHeight="1" x14ac:dyDescent="0.25">
      <c r="B11841" s="48"/>
      <c r="C11841" s="49"/>
      <c r="D11841" s="49"/>
      <c r="E11841" s="49"/>
      <c r="F11841" s="49"/>
      <c r="G11841" s="50"/>
      <c r="H11841" s="47"/>
      <c r="I11841" s="47"/>
    </row>
    <row r="11842" spans="2:9" ht="20.100000000000001" hidden="1" customHeight="1" x14ac:dyDescent="0.25">
      <c r="B11842" s="48"/>
      <c r="C11842" s="49"/>
      <c r="D11842" s="49"/>
      <c r="E11842" s="49"/>
      <c r="F11842" s="49"/>
      <c r="G11842" s="50"/>
      <c r="H11842" s="47"/>
      <c r="I11842" s="47"/>
    </row>
    <row r="11843" spans="2:9" ht="20.100000000000001" hidden="1" customHeight="1" x14ac:dyDescent="0.25">
      <c r="B11843" s="48"/>
      <c r="C11843" s="49"/>
      <c r="D11843" s="49"/>
      <c r="E11843" s="49"/>
      <c r="F11843" s="49"/>
      <c r="G11843" s="50"/>
      <c r="H11843" s="47"/>
      <c r="I11843" s="47"/>
    </row>
    <row r="11844" spans="2:9" ht="20.100000000000001" hidden="1" customHeight="1" x14ac:dyDescent="0.25">
      <c r="B11844" s="48"/>
      <c r="C11844" s="49"/>
      <c r="D11844" s="49"/>
      <c r="E11844" s="49"/>
      <c r="F11844" s="49"/>
      <c r="G11844" s="50"/>
      <c r="H11844" s="47"/>
      <c r="I11844" s="47"/>
    </row>
    <row r="11845" spans="2:9" ht="20.100000000000001" hidden="1" customHeight="1" x14ac:dyDescent="0.25">
      <c r="B11845" s="48"/>
      <c r="C11845" s="49"/>
      <c r="D11845" s="49"/>
      <c r="E11845" s="49"/>
      <c r="F11845" s="49"/>
      <c r="G11845" s="50"/>
      <c r="H11845" s="47"/>
      <c r="I11845" s="47"/>
    </row>
    <row r="11846" spans="2:9" ht="20.100000000000001" hidden="1" customHeight="1" x14ac:dyDescent="0.25">
      <c r="B11846" s="48"/>
      <c r="C11846" s="49"/>
      <c r="D11846" s="49"/>
      <c r="E11846" s="49"/>
      <c r="F11846" s="49"/>
      <c r="G11846" s="50"/>
      <c r="H11846" s="47"/>
      <c r="I11846" s="47"/>
    </row>
    <row r="11847" spans="2:9" ht="20.100000000000001" hidden="1" customHeight="1" x14ac:dyDescent="0.25">
      <c r="B11847" s="48"/>
      <c r="C11847" s="49"/>
      <c r="D11847" s="49"/>
      <c r="E11847" s="49"/>
      <c r="F11847" s="49"/>
      <c r="G11847" s="50"/>
      <c r="H11847" s="47"/>
      <c r="I11847" s="47"/>
    </row>
    <row r="11848" spans="2:9" ht="20.100000000000001" hidden="1" customHeight="1" x14ac:dyDescent="0.25">
      <c r="B11848" s="48"/>
      <c r="C11848" s="49"/>
      <c r="D11848" s="49"/>
      <c r="E11848" s="49"/>
      <c r="F11848" s="49"/>
      <c r="G11848" s="50"/>
      <c r="H11848" s="47"/>
      <c r="I11848" s="47"/>
    </row>
    <row r="11849" spans="2:9" ht="20.100000000000001" hidden="1" customHeight="1" x14ac:dyDescent="0.25">
      <c r="B11849" s="48"/>
      <c r="C11849" s="49"/>
      <c r="D11849" s="49"/>
      <c r="E11849" s="49"/>
      <c r="F11849" s="49"/>
      <c r="G11849" s="50"/>
      <c r="H11849" s="47"/>
      <c r="I11849" s="47"/>
    </row>
    <row r="11850" spans="2:9" ht="20.100000000000001" hidden="1" customHeight="1" x14ac:dyDescent="0.25">
      <c r="B11850" s="48"/>
      <c r="C11850" s="49"/>
      <c r="D11850" s="49"/>
      <c r="E11850" s="49"/>
      <c r="F11850" s="49"/>
      <c r="G11850" s="50"/>
      <c r="H11850" s="47"/>
      <c r="I11850" s="47"/>
    </row>
    <row r="11851" spans="2:9" ht="20.100000000000001" hidden="1" customHeight="1" x14ac:dyDescent="0.25">
      <c r="B11851" s="48"/>
      <c r="C11851" s="49"/>
      <c r="D11851" s="49"/>
      <c r="E11851" s="49"/>
      <c r="F11851" s="49"/>
      <c r="G11851" s="50"/>
      <c r="H11851" s="47"/>
      <c r="I11851" s="47"/>
    </row>
    <row r="11852" spans="2:9" ht="20.100000000000001" hidden="1" customHeight="1" x14ac:dyDescent="0.25">
      <c r="B11852" s="48"/>
      <c r="C11852" s="49"/>
      <c r="D11852" s="49"/>
      <c r="E11852" s="49"/>
      <c r="F11852" s="49"/>
      <c r="G11852" s="50"/>
      <c r="H11852" s="47"/>
      <c r="I11852" s="47"/>
    </row>
    <row r="11853" spans="2:9" ht="20.100000000000001" hidden="1" customHeight="1" x14ac:dyDescent="0.25">
      <c r="B11853" s="48"/>
      <c r="C11853" s="49"/>
      <c r="D11853" s="49"/>
      <c r="E11853" s="49"/>
      <c r="F11853" s="49"/>
      <c r="G11853" s="50"/>
      <c r="H11853" s="47"/>
      <c r="I11853" s="47"/>
    </row>
    <row r="11854" spans="2:9" ht="20.100000000000001" hidden="1" customHeight="1" x14ac:dyDescent="0.25">
      <c r="B11854" s="48"/>
      <c r="C11854" s="49"/>
      <c r="D11854" s="49"/>
      <c r="E11854" s="49"/>
      <c r="F11854" s="49"/>
      <c r="G11854" s="50"/>
      <c r="H11854" s="47"/>
      <c r="I11854" s="47"/>
    </row>
    <row r="11855" spans="2:9" ht="20.100000000000001" hidden="1" customHeight="1" x14ac:dyDescent="0.25">
      <c r="B11855" s="48"/>
      <c r="C11855" s="49"/>
      <c r="D11855" s="49"/>
      <c r="E11855" s="49"/>
      <c r="F11855" s="49"/>
      <c r="G11855" s="50"/>
      <c r="H11855" s="47"/>
      <c r="I11855" s="47"/>
    </row>
    <row r="11856" spans="2:9" ht="20.100000000000001" hidden="1" customHeight="1" x14ac:dyDescent="0.25">
      <c r="B11856" s="48"/>
      <c r="C11856" s="49"/>
      <c r="D11856" s="49"/>
      <c r="E11856" s="49"/>
      <c r="F11856" s="49"/>
      <c r="G11856" s="50"/>
      <c r="H11856" s="47"/>
      <c r="I11856" s="47"/>
    </row>
    <row r="11857" spans="2:9" ht="20.100000000000001" hidden="1" customHeight="1" x14ac:dyDescent="0.25">
      <c r="B11857" s="48"/>
      <c r="C11857" s="49"/>
      <c r="D11857" s="49"/>
      <c r="E11857" s="49"/>
      <c r="F11857" s="49"/>
      <c r="G11857" s="50"/>
      <c r="H11857" s="47"/>
      <c r="I11857" s="47"/>
    </row>
    <row r="11858" spans="2:9" ht="20.100000000000001" hidden="1" customHeight="1" x14ac:dyDescent="0.25">
      <c r="B11858" s="48"/>
      <c r="C11858" s="49"/>
      <c r="D11858" s="49"/>
      <c r="E11858" s="49"/>
      <c r="F11858" s="49"/>
      <c r="G11858" s="50"/>
      <c r="H11858" s="47"/>
      <c r="I11858" s="47"/>
    </row>
    <row r="11859" spans="2:9" ht="20.100000000000001" hidden="1" customHeight="1" x14ac:dyDescent="0.25">
      <c r="B11859" s="48"/>
      <c r="C11859" s="49"/>
      <c r="D11859" s="49"/>
      <c r="E11859" s="49"/>
      <c r="F11859" s="49"/>
      <c r="G11859" s="50"/>
      <c r="H11859" s="47"/>
      <c r="I11859" s="47"/>
    </row>
    <row r="11860" spans="2:9" ht="20.100000000000001" hidden="1" customHeight="1" x14ac:dyDescent="0.25">
      <c r="B11860" s="48"/>
      <c r="C11860" s="49"/>
      <c r="D11860" s="49"/>
      <c r="E11860" s="49"/>
      <c r="F11860" s="49"/>
      <c r="G11860" s="50"/>
      <c r="H11860" s="47"/>
      <c r="I11860" s="47"/>
    </row>
    <row r="11861" spans="2:9" ht="20.100000000000001" hidden="1" customHeight="1" x14ac:dyDescent="0.25">
      <c r="B11861" s="48"/>
      <c r="C11861" s="49"/>
      <c r="D11861" s="49"/>
      <c r="E11861" s="49"/>
      <c r="F11861" s="49"/>
      <c r="G11861" s="50"/>
      <c r="H11861" s="47"/>
      <c r="I11861" s="47"/>
    </row>
    <row r="11862" spans="2:9" ht="20.100000000000001" hidden="1" customHeight="1" x14ac:dyDescent="0.25">
      <c r="B11862" s="48"/>
      <c r="C11862" s="49"/>
      <c r="D11862" s="49"/>
      <c r="E11862" s="49"/>
      <c r="F11862" s="49"/>
      <c r="G11862" s="50"/>
      <c r="H11862" s="47"/>
      <c r="I11862" s="47"/>
    </row>
    <row r="11863" spans="2:9" ht="20.100000000000001" hidden="1" customHeight="1" x14ac:dyDescent="0.25">
      <c r="B11863" s="48"/>
      <c r="C11863" s="49"/>
      <c r="D11863" s="49"/>
      <c r="E11863" s="49"/>
      <c r="F11863" s="49"/>
      <c r="G11863" s="50"/>
      <c r="H11863" s="47"/>
      <c r="I11863" s="47"/>
    </row>
    <row r="11864" spans="2:9" ht="20.100000000000001" hidden="1" customHeight="1" x14ac:dyDescent="0.25">
      <c r="B11864" s="48"/>
      <c r="C11864" s="49"/>
      <c r="D11864" s="49"/>
      <c r="E11864" s="49"/>
      <c r="F11864" s="49"/>
      <c r="G11864" s="50"/>
      <c r="H11864" s="47"/>
      <c r="I11864" s="47"/>
    </row>
    <row r="11865" spans="2:9" ht="20.100000000000001" hidden="1" customHeight="1" x14ac:dyDescent="0.25">
      <c r="B11865" s="48"/>
      <c r="C11865" s="49"/>
      <c r="D11865" s="49"/>
      <c r="E11865" s="49"/>
      <c r="F11865" s="49"/>
      <c r="G11865" s="50"/>
      <c r="H11865" s="47"/>
      <c r="I11865" s="47"/>
    </row>
    <row r="11866" spans="2:9" ht="20.100000000000001" hidden="1" customHeight="1" x14ac:dyDescent="0.25">
      <c r="B11866" s="48"/>
      <c r="C11866" s="49"/>
      <c r="D11866" s="49"/>
      <c r="E11866" s="49"/>
      <c r="F11866" s="49"/>
      <c r="G11866" s="50"/>
      <c r="H11866" s="47"/>
      <c r="I11866" s="47"/>
    </row>
    <row r="11867" spans="2:9" ht="20.100000000000001" hidden="1" customHeight="1" x14ac:dyDescent="0.25">
      <c r="B11867" s="48"/>
      <c r="C11867" s="49"/>
      <c r="D11867" s="49"/>
      <c r="E11867" s="49"/>
      <c r="F11867" s="49"/>
      <c r="G11867" s="50"/>
      <c r="H11867" s="47"/>
      <c r="I11867" s="47"/>
    </row>
    <row r="11868" spans="2:9" ht="20.100000000000001" hidden="1" customHeight="1" x14ac:dyDescent="0.25">
      <c r="B11868" s="48"/>
      <c r="C11868" s="49"/>
      <c r="D11868" s="49"/>
      <c r="E11868" s="49"/>
      <c r="F11868" s="49"/>
      <c r="G11868" s="50"/>
      <c r="H11868" s="47"/>
      <c r="I11868" s="47"/>
    </row>
    <row r="11869" spans="2:9" ht="20.100000000000001" hidden="1" customHeight="1" x14ac:dyDescent="0.25">
      <c r="B11869" s="48"/>
      <c r="C11869" s="49"/>
      <c r="D11869" s="49"/>
      <c r="E11869" s="49"/>
      <c r="F11869" s="49"/>
      <c r="G11869" s="50"/>
      <c r="H11869" s="47"/>
      <c r="I11869" s="47"/>
    </row>
    <row r="11870" spans="2:9" ht="20.100000000000001" hidden="1" customHeight="1" x14ac:dyDescent="0.25">
      <c r="B11870" s="48"/>
      <c r="C11870" s="49"/>
      <c r="D11870" s="49"/>
      <c r="E11870" s="49"/>
      <c r="F11870" s="49"/>
      <c r="G11870" s="50"/>
      <c r="H11870" s="47"/>
      <c r="I11870" s="47"/>
    </row>
    <row r="11871" spans="2:9" ht="20.100000000000001" hidden="1" customHeight="1" x14ac:dyDescent="0.25">
      <c r="B11871" s="48"/>
      <c r="C11871" s="49"/>
      <c r="D11871" s="49"/>
      <c r="E11871" s="49"/>
      <c r="F11871" s="49"/>
      <c r="G11871" s="50"/>
      <c r="H11871" s="47"/>
      <c r="I11871" s="47"/>
    </row>
    <row r="11872" spans="2:9" ht="20.100000000000001" hidden="1" customHeight="1" x14ac:dyDescent="0.25">
      <c r="B11872" s="48"/>
      <c r="C11872" s="49"/>
      <c r="D11872" s="49"/>
      <c r="E11872" s="49"/>
      <c r="F11872" s="49"/>
      <c r="G11872" s="50"/>
      <c r="H11872" s="47"/>
      <c r="I11872" s="47"/>
    </row>
    <row r="11873" spans="2:9" ht="20.100000000000001" hidden="1" customHeight="1" x14ac:dyDescent="0.25">
      <c r="B11873" s="48"/>
      <c r="C11873" s="49"/>
      <c r="D11873" s="49"/>
      <c r="E11873" s="49"/>
      <c r="F11873" s="49"/>
      <c r="G11873" s="50"/>
      <c r="H11873" s="47"/>
      <c r="I11873" s="47"/>
    </row>
    <row r="11874" spans="2:9" ht="20.100000000000001" hidden="1" customHeight="1" x14ac:dyDescent="0.25">
      <c r="B11874" s="48"/>
      <c r="C11874" s="49"/>
      <c r="D11874" s="49"/>
      <c r="E11874" s="49"/>
      <c r="F11874" s="49"/>
      <c r="G11874" s="50"/>
      <c r="H11874" s="47"/>
      <c r="I11874" s="47"/>
    </row>
    <row r="11875" spans="2:9" ht="20.100000000000001" hidden="1" customHeight="1" x14ac:dyDescent="0.25">
      <c r="B11875" s="48"/>
      <c r="C11875" s="49"/>
      <c r="D11875" s="49"/>
      <c r="E11875" s="49"/>
      <c r="F11875" s="49"/>
      <c r="G11875" s="50"/>
      <c r="H11875" s="47"/>
      <c r="I11875" s="47"/>
    </row>
    <row r="11876" spans="2:9" ht="20.100000000000001" hidden="1" customHeight="1" x14ac:dyDescent="0.25">
      <c r="B11876" s="48"/>
      <c r="C11876" s="49"/>
      <c r="D11876" s="49"/>
      <c r="E11876" s="49"/>
      <c r="F11876" s="49"/>
      <c r="G11876" s="50"/>
      <c r="H11876" s="47"/>
      <c r="I11876" s="47"/>
    </row>
    <row r="11877" spans="2:9" ht="20.100000000000001" hidden="1" customHeight="1" x14ac:dyDescent="0.25">
      <c r="B11877" s="48"/>
      <c r="C11877" s="49"/>
      <c r="D11877" s="49"/>
      <c r="E11877" s="49"/>
      <c r="F11877" s="49"/>
      <c r="G11877" s="50"/>
      <c r="H11877" s="47"/>
      <c r="I11877" s="47"/>
    </row>
    <row r="11878" spans="2:9" ht="20.100000000000001" hidden="1" customHeight="1" x14ac:dyDescent="0.25">
      <c r="B11878" s="48"/>
      <c r="C11878" s="49"/>
      <c r="D11878" s="49"/>
      <c r="E11878" s="49"/>
      <c r="F11878" s="49"/>
      <c r="G11878" s="50"/>
      <c r="H11878" s="47"/>
      <c r="I11878" s="47"/>
    </row>
    <row r="11879" spans="2:9" ht="20.100000000000001" hidden="1" customHeight="1" x14ac:dyDescent="0.25">
      <c r="B11879" s="48"/>
      <c r="C11879" s="49"/>
      <c r="D11879" s="49"/>
      <c r="E11879" s="49"/>
      <c r="F11879" s="49"/>
      <c r="G11879" s="50"/>
      <c r="H11879" s="47"/>
      <c r="I11879" s="47"/>
    </row>
    <row r="11880" spans="2:9" ht="20.100000000000001" hidden="1" customHeight="1" x14ac:dyDescent="0.25">
      <c r="B11880" s="48"/>
      <c r="C11880" s="49"/>
      <c r="D11880" s="49"/>
      <c r="E11880" s="49"/>
      <c r="F11880" s="49"/>
      <c r="G11880" s="50"/>
      <c r="H11880" s="47"/>
      <c r="I11880" s="47"/>
    </row>
    <row r="11881" spans="2:9" ht="20.100000000000001" hidden="1" customHeight="1" x14ac:dyDescent="0.25">
      <c r="B11881" s="48"/>
      <c r="C11881" s="49"/>
      <c r="D11881" s="49"/>
      <c r="E11881" s="49"/>
      <c r="F11881" s="49"/>
      <c r="G11881" s="50"/>
      <c r="H11881" s="47"/>
      <c r="I11881" s="47"/>
    </row>
    <row r="11882" spans="2:9" ht="20.100000000000001" hidden="1" customHeight="1" x14ac:dyDescent="0.25">
      <c r="B11882" s="48"/>
      <c r="C11882" s="49"/>
      <c r="D11882" s="49"/>
      <c r="E11882" s="49"/>
      <c r="F11882" s="49"/>
      <c r="G11882" s="50"/>
      <c r="H11882" s="47"/>
      <c r="I11882" s="47"/>
    </row>
    <row r="11883" spans="2:9" ht="20.100000000000001" hidden="1" customHeight="1" x14ac:dyDescent="0.25">
      <c r="B11883" s="48"/>
      <c r="C11883" s="49"/>
      <c r="D11883" s="49"/>
      <c r="E11883" s="49"/>
      <c r="F11883" s="49"/>
      <c r="G11883" s="50"/>
      <c r="H11883" s="47"/>
      <c r="I11883" s="47"/>
    </row>
    <row r="11884" spans="2:9" ht="20.100000000000001" hidden="1" customHeight="1" x14ac:dyDescent="0.25">
      <c r="B11884" s="48"/>
      <c r="C11884" s="49"/>
      <c r="D11884" s="49"/>
      <c r="E11884" s="49"/>
      <c r="F11884" s="49"/>
      <c r="G11884" s="50"/>
      <c r="H11884" s="47"/>
      <c r="I11884" s="47"/>
    </row>
    <row r="11885" spans="2:9" ht="20.100000000000001" hidden="1" customHeight="1" x14ac:dyDescent="0.25">
      <c r="B11885" s="48"/>
      <c r="C11885" s="49"/>
      <c r="D11885" s="49"/>
      <c r="E11885" s="49"/>
      <c r="F11885" s="49"/>
      <c r="G11885" s="50"/>
      <c r="H11885" s="47"/>
      <c r="I11885" s="47"/>
    </row>
    <row r="11886" spans="2:9" ht="20.100000000000001" hidden="1" customHeight="1" x14ac:dyDescent="0.25">
      <c r="B11886" s="48"/>
      <c r="C11886" s="49"/>
      <c r="D11886" s="49"/>
      <c r="E11886" s="49"/>
      <c r="F11886" s="49"/>
      <c r="G11886" s="50"/>
      <c r="H11886" s="47"/>
      <c r="I11886" s="47"/>
    </row>
    <row r="11887" spans="2:9" ht="20.100000000000001" hidden="1" customHeight="1" x14ac:dyDescent="0.25">
      <c r="B11887" s="48"/>
      <c r="C11887" s="49"/>
      <c r="D11887" s="49"/>
      <c r="E11887" s="49"/>
      <c r="F11887" s="49"/>
      <c r="G11887" s="50"/>
      <c r="H11887" s="47"/>
      <c r="I11887" s="47"/>
    </row>
    <row r="11888" spans="2:9" ht="20.100000000000001" hidden="1" customHeight="1" x14ac:dyDescent="0.25">
      <c r="B11888" s="48"/>
      <c r="C11888" s="49"/>
      <c r="D11888" s="49"/>
      <c r="E11888" s="49"/>
      <c r="F11888" s="49"/>
      <c r="G11888" s="50"/>
      <c r="H11888" s="47"/>
      <c r="I11888" s="47"/>
    </row>
    <row r="11889" spans="2:9" ht="20.100000000000001" hidden="1" customHeight="1" x14ac:dyDescent="0.25">
      <c r="B11889" s="48"/>
      <c r="C11889" s="49"/>
      <c r="D11889" s="49"/>
      <c r="E11889" s="49"/>
      <c r="F11889" s="49"/>
      <c r="G11889" s="50"/>
      <c r="H11889" s="47"/>
      <c r="I11889" s="47"/>
    </row>
    <row r="11890" spans="2:9" ht="20.100000000000001" hidden="1" customHeight="1" x14ac:dyDescent="0.25">
      <c r="B11890" s="48"/>
      <c r="C11890" s="49"/>
      <c r="D11890" s="49"/>
      <c r="E11890" s="49"/>
      <c r="F11890" s="49"/>
      <c r="G11890" s="50"/>
      <c r="H11890" s="47"/>
      <c r="I11890" s="47"/>
    </row>
    <row r="11891" spans="2:9" ht="20.100000000000001" hidden="1" customHeight="1" x14ac:dyDescent="0.25">
      <c r="B11891" s="48"/>
      <c r="C11891" s="49"/>
      <c r="D11891" s="49"/>
      <c r="E11891" s="49"/>
      <c r="F11891" s="49"/>
      <c r="G11891" s="50"/>
      <c r="H11891" s="47"/>
      <c r="I11891" s="47"/>
    </row>
    <row r="11892" spans="2:9" ht="20.100000000000001" hidden="1" customHeight="1" x14ac:dyDescent="0.25">
      <c r="B11892" s="48"/>
      <c r="C11892" s="49"/>
      <c r="D11892" s="49"/>
      <c r="E11892" s="49"/>
      <c r="F11892" s="49"/>
      <c r="G11892" s="50"/>
      <c r="H11892" s="47"/>
      <c r="I11892" s="47"/>
    </row>
    <row r="11893" spans="2:9" ht="20.100000000000001" hidden="1" customHeight="1" x14ac:dyDescent="0.25">
      <c r="B11893" s="48"/>
      <c r="C11893" s="49"/>
      <c r="D11893" s="49"/>
      <c r="E11893" s="49"/>
      <c r="F11893" s="49"/>
      <c r="G11893" s="50"/>
      <c r="H11893" s="47"/>
      <c r="I11893" s="47"/>
    </row>
    <row r="11894" spans="2:9" ht="20.100000000000001" hidden="1" customHeight="1" x14ac:dyDescent="0.25">
      <c r="B11894" s="48"/>
      <c r="C11894" s="49"/>
      <c r="D11894" s="49"/>
      <c r="E11894" s="49"/>
      <c r="F11894" s="49"/>
      <c r="G11894" s="50"/>
      <c r="H11894" s="47"/>
      <c r="I11894" s="47"/>
    </row>
    <row r="11895" spans="2:9" ht="20.100000000000001" hidden="1" customHeight="1" x14ac:dyDescent="0.25">
      <c r="B11895" s="48"/>
      <c r="C11895" s="49"/>
      <c r="D11895" s="49"/>
      <c r="E11895" s="49"/>
      <c r="F11895" s="49"/>
      <c r="G11895" s="50"/>
      <c r="H11895" s="47"/>
      <c r="I11895" s="47"/>
    </row>
    <row r="11896" spans="2:9" ht="20.100000000000001" hidden="1" customHeight="1" x14ac:dyDescent="0.25">
      <c r="B11896" s="48"/>
      <c r="C11896" s="49"/>
      <c r="D11896" s="49"/>
      <c r="E11896" s="49"/>
      <c r="F11896" s="49"/>
      <c r="G11896" s="50"/>
      <c r="H11896" s="47"/>
      <c r="I11896" s="47"/>
    </row>
    <row r="11897" spans="2:9" ht="20.100000000000001" hidden="1" customHeight="1" x14ac:dyDescent="0.25">
      <c r="B11897" s="48"/>
      <c r="C11897" s="49"/>
      <c r="D11897" s="49"/>
      <c r="E11897" s="49"/>
      <c r="F11897" s="49"/>
      <c r="G11897" s="50"/>
      <c r="H11897" s="47"/>
      <c r="I11897" s="47"/>
    </row>
    <row r="11898" spans="2:9" ht="20.100000000000001" hidden="1" customHeight="1" x14ac:dyDescent="0.25">
      <c r="B11898" s="48"/>
      <c r="C11898" s="49"/>
      <c r="D11898" s="49"/>
      <c r="E11898" s="49"/>
      <c r="F11898" s="49"/>
      <c r="G11898" s="50"/>
      <c r="H11898" s="47"/>
      <c r="I11898" s="47"/>
    </row>
    <row r="11899" spans="2:9" ht="20.100000000000001" hidden="1" customHeight="1" x14ac:dyDescent="0.25">
      <c r="B11899" s="48"/>
      <c r="C11899" s="49"/>
      <c r="D11899" s="49"/>
      <c r="E11899" s="49"/>
      <c r="F11899" s="49"/>
      <c r="G11899" s="50"/>
      <c r="H11899" s="47"/>
      <c r="I11899" s="47"/>
    </row>
    <row r="11900" spans="2:9" ht="20.100000000000001" hidden="1" customHeight="1" x14ac:dyDescent="0.25">
      <c r="B11900" s="48"/>
      <c r="C11900" s="49"/>
      <c r="D11900" s="49"/>
      <c r="E11900" s="49"/>
      <c r="F11900" s="49"/>
      <c r="G11900" s="50"/>
      <c r="H11900" s="47"/>
      <c r="I11900" s="47"/>
    </row>
    <row r="11901" spans="2:9" ht="20.100000000000001" hidden="1" customHeight="1" x14ac:dyDescent="0.25">
      <c r="B11901" s="48"/>
      <c r="C11901" s="49"/>
      <c r="D11901" s="49"/>
      <c r="E11901" s="49"/>
      <c r="F11901" s="49"/>
      <c r="G11901" s="50"/>
      <c r="H11901" s="47"/>
      <c r="I11901" s="47"/>
    </row>
    <row r="11902" spans="2:9" ht="20.100000000000001" hidden="1" customHeight="1" x14ac:dyDescent="0.25">
      <c r="B11902" s="48"/>
      <c r="C11902" s="49"/>
      <c r="D11902" s="49"/>
      <c r="E11902" s="49"/>
      <c r="F11902" s="49"/>
      <c r="G11902" s="50"/>
      <c r="H11902" s="47"/>
      <c r="I11902" s="47"/>
    </row>
    <row r="11903" spans="2:9" ht="20.100000000000001" hidden="1" customHeight="1" x14ac:dyDescent="0.25">
      <c r="B11903" s="48"/>
      <c r="C11903" s="49"/>
      <c r="D11903" s="49"/>
      <c r="E11903" s="49"/>
      <c r="F11903" s="49"/>
      <c r="G11903" s="50"/>
      <c r="H11903" s="47"/>
      <c r="I11903" s="47"/>
    </row>
    <row r="11904" spans="2:9" ht="20.100000000000001" hidden="1" customHeight="1" x14ac:dyDescent="0.25">
      <c r="B11904" s="48"/>
      <c r="C11904" s="49"/>
      <c r="D11904" s="49"/>
      <c r="E11904" s="49"/>
      <c r="F11904" s="49"/>
      <c r="G11904" s="50"/>
      <c r="H11904" s="47"/>
      <c r="I11904" s="47"/>
    </row>
    <row r="11905" spans="2:9" ht="20.100000000000001" hidden="1" customHeight="1" x14ac:dyDescent="0.25">
      <c r="B11905" s="48"/>
      <c r="C11905" s="49"/>
      <c r="D11905" s="49"/>
      <c r="E11905" s="49"/>
      <c r="F11905" s="49"/>
      <c r="G11905" s="50"/>
      <c r="H11905" s="47"/>
      <c r="I11905" s="47"/>
    </row>
    <row r="11906" spans="2:9" ht="20.100000000000001" hidden="1" customHeight="1" x14ac:dyDescent="0.25">
      <c r="B11906" s="48"/>
      <c r="C11906" s="49"/>
      <c r="D11906" s="49"/>
      <c r="E11906" s="49"/>
      <c r="F11906" s="49"/>
      <c r="G11906" s="50"/>
      <c r="H11906" s="47"/>
      <c r="I11906" s="47"/>
    </row>
    <row r="11907" spans="2:9" ht="20.100000000000001" hidden="1" customHeight="1" x14ac:dyDescent="0.25">
      <c r="B11907" s="48"/>
      <c r="C11907" s="49"/>
      <c r="D11907" s="49"/>
      <c r="E11907" s="49"/>
      <c r="F11907" s="49"/>
      <c r="G11907" s="50"/>
      <c r="H11907" s="47"/>
      <c r="I11907" s="47"/>
    </row>
    <row r="11908" spans="2:9" ht="20.100000000000001" hidden="1" customHeight="1" x14ac:dyDescent="0.25">
      <c r="B11908" s="48"/>
      <c r="C11908" s="49"/>
      <c r="D11908" s="49"/>
      <c r="E11908" s="49"/>
      <c r="F11908" s="49"/>
      <c r="G11908" s="50"/>
      <c r="H11908" s="47"/>
      <c r="I11908" s="47"/>
    </row>
    <row r="11909" spans="2:9" ht="20.100000000000001" hidden="1" customHeight="1" x14ac:dyDescent="0.25">
      <c r="B11909" s="48"/>
      <c r="C11909" s="49"/>
      <c r="D11909" s="49"/>
      <c r="E11909" s="49"/>
      <c r="F11909" s="49"/>
      <c r="G11909" s="50"/>
      <c r="H11909" s="47"/>
      <c r="I11909" s="47"/>
    </row>
    <row r="11910" spans="2:9" ht="20.100000000000001" hidden="1" customHeight="1" x14ac:dyDescent="0.25">
      <c r="B11910" s="48"/>
      <c r="C11910" s="49"/>
      <c r="D11910" s="49"/>
      <c r="E11910" s="49"/>
      <c r="F11910" s="49"/>
      <c r="G11910" s="50"/>
      <c r="H11910" s="47"/>
      <c r="I11910" s="47"/>
    </row>
    <row r="11911" spans="2:9" ht="20.100000000000001" hidden="1" customHeight="1" x14ac:dyDescent="0.25">
      <c r="B11911" s="48"/>
      <c r="C11911" s="49"/>
      <c r="D11911" s="49"/>
      <c r="E11911" s="49"/>
      <c r="F11911" s="49"/>
      <c r="G11911" s="50"/>
      <c r="H11911" s="47"/>
      <c r="I11911" s="47"/>
    </row>
    <row r="11912" spans="2:9" ht="20.100000000000001" hidden="1" customHeight="1" x14ac:dyDescent="0.25">
      <c r="B11912" s="48"/>
      <c r="C11912" s="49"/>
      <c r="D11912" s="49"/>
      <c r="E11912" s="49"/>
      <c r="F11912" s="49"/>
      <c r="G11912" s="50"/>
      <c r="H11912" s="47"/>
      <c r="I11912" s="47"/>
    </row>
    <row r="11913" spans="2:9" ht="20.100000000000001" hidden="1" customHeight="1" x14ac:dyDescent="0.25">
      <c r="B11913" s="48"/>
      <c r="C11913" s="49"/>
      <c r="D11913" s="49"/>
      <c r="E11913" s="49"/>
      <c r="F11913" s="49"/>
      <c r="G11913" s="50"/>
      <c r="H11913" s="47"/>
      <c r="I11913" s="47"/>
    </row>
    <row r="11914" spans="2:9" ht="20.100000000000001" hidden="1" customHeight="1" x14ac:dyDescent="0.25">
      <c r="B11914" s="48"/>
      <c r="C11914" s="49"/>
      <c r="D11914" s="49"/>
      <c r="E11914" s="49"/>
      <c r="F11914" s="49"/>
      <c r="G11914" s="50"/>
      <c r="H11914" s="47"/>
      <c r="I11914" s="47"/>
    </row>
    <row r="11915" spans="2:9" ht="20.100000000000001" hidden="1" customHeight="1" x14ac:dyDescent="0.25">
      <c r="B11915" s="48"/>
      <c r="C11915" s="49"/>
      <c r="D11915" s="49"/>
      <c r="E11915" s="49"/>
      <c r="F11915" s="49"/>
      <c r="G11915" s="50"/>
      <c r="H11915" s="47"/>
      <c r="I11915" s="47"/>
    </row>
    <row r="11916" spans="2:9" ht="20.100000000000001" hidden="1" customHeight="1" x14ac:dyDescent="0.25">
      <c r="B11916" s="48"/>
      <c r="C11916" s="49"/>
      <c r="D11916" s="49"/>
      <c r="E11916" s="49"/>
      <c r="F11916" s="49"/>
      <c r="G11916" s="50"/>
      <c r="H11916" s="47"/>
      <c r="I11916" s="47"/>
    </row>
    <row r="11917" spans="2:9" ht="20.100000000000001" hidden="1" customHeight="1" x14ac:dyDescent="0.25">
      <c r="B11917" s="48"/>
      <c r="C11917" s="49"/>
      <c r="D11917" s="49"/>
      <c r="E11917" s="49"/>
      <c r="F11917" s="49"/>
      <c r="G11917" s="50"/>
      <c r="H11917" s="47"/>
      <c r="I11917" s="47"/>
    </row>
    <row r="11918" spans="2:9" ht="20.100000000000001" hidden="1" customHeight="1" x14ac:dyDescent="0.25">
      <c r="B11918" s="48"/>
      <c r="C11918" s="49"/>
      <c r="D11918" s="49"/>
      <c r="E11918" s="49"/>
      <c r="F11918" s="49"/>
      <c r="G11918" s="50"/>
      <c r="H11918" s="47"/>
      <c r="I11918" s="47"/>
    </row>
    <row r="11919" spans="2:9" ht="20.100000000000001" hidden="1" customHeight="1" x14ac:dyDescent="0.25">
      <c r="B11919" s="48"/>
      <c r="C11919" s="49"/>
      <c r="D11919" s="49"/>
      <c r="E11919" s="49"/>
      <c r="F11919" s="49"/>
      <c r="G11919" s="50"/>
      <c r="H11919" s="47"/>
      <c r="I11919" s="47"/>
    </row>
    <row r="11920" spans="2:9" ht="20.100000000000001" hidden="1" customHeight="1" x14ac:dyDescent="0.25">
      <c r="B11920" s="48"/>
      <c r="C11920" s="49"/>
      <c r="D11920" s="49"/>
      <c r="E11920" s="49"/>
      <c r="F11920" s="49"/>
      <c r="G11920" s="50"/>
      <c r="H11920" s="47"/>
      <c r="I11920" s="47"/>
    </row>
    <row r="11921" spans="2:9" ht="20.100000000000001" hidden="1" customHeight="1" x14ac:dyDescent="0.25">
      <c r="B11921" s="48"/>
      <c r="C11921" s="49"/>
      <c r="D11921" s="49"/>
      <c r="E11921" s="49"/>
      <c r="F11921" s="49"/>
      <c r="G11921" s="50"/>
      <c r="H11921" s="47"/>
      <c r="I11921" s="47"/>
    </row>
    <row r="11922" spans="2:9" ht="20.100000000000001" hidden="1" customHeight="1" x14ac:dyDescent="0.25">
      <c r="B11922" s="48"/>
      <c r="C11922" s="49"/>
      <c r="D11922" s="49"/>
      <c r="E11922" s="49"/>
      <c r="F11922" s="49"/>
      <c r="G11922" s="50"/>
      <c r="H11922" s="47"/>
      <c r="I11922" s="47"/>
    </row>
    <row r="11923" spans="2:9" ht="20.100000000000001" hidden="1" customHeight="1" x14ac:dyDescent="0.25">
      <c r="B11923" s="48"/>
      <c r="C11923" s="49"/>
      <c r="D11923" s="49"/>
      <c r="E11923" s="49"/>
      <c r="F11923" s="49"/>
      <c r="G11923" s="50"/>
      <c r="H11923" s="47"/>
      <c r="I11923" s="47"/>
    </row>
    <row r="11924" spans="2:9" ht="20.100000000000001" hidden="1" customHeight="1" x14ac:dyDescent="0.25">
      <c r="B11924" s="48"/>
      <c r="C11924" s="49"/>
      <c r="D11924" s="49"/>
      <c r="E11924" s="49"/>
      <c r="F11924" s="49"/>
      <c r="G11924" s="50"/>
      <c r="H11924" s="47"/>
      <c r="I11924" s="47"/>
    </row>
    <row r="11925" spans="2:9" ht="20.100000000000001" hidden="1" customHeight="1" x14ac:dyDescent="0.25">
      <c r="B11925" s="48"/>
      <c r="C11925" s="49"/>
      <c r="D11925" s="49"/>
      <c r="E11925" s="49"/>
      <c r="F11925" s="49"/>
      <c r="G11925" s="50"/>
      <c r="H11925" s="47"/>
      <c r="I11925" s="47"/>
    </row>
    <row r="11926" spans="2:9" ht="20.100000000000001" hidden="1" customHeight="1" x14ac:dyDescent="0.25">
      <c r="B11926" s="48"/>
      <c r="C11926" s="49"/>
      <c r="D11926" s="49"/>
      <c r="E11926" s="49"/>
      <c r="F11926" s="49"/>
      <c r="G11926" s="50"/>
      <c r="H11926" s="47"/>
      <c r="I11926" s="47"/>
    </row>
    <row r="11927" spans="2:9" ht="20.100000000000001" hidden="1" customHeight="1" x14ac:dyDescent="0.25">
      <c r="B11927" s="48"/>
      <c r="C11927" s="49"/>
      <c r="D11927" s="49"/>
      <c r="E11927" s="49"/>
      <c r="F11927" s="49"/>
      <c r="G11927" s="50"/>
      <c r="H11927" s="47"/>
      <c r="I11927" s="47"/>
    </row>
    <row r="11928" spans="2:9" ht="20.100000000000001" hidden="1" customHeight="1" x14ac:dyDescent="0.25">
      <c r="B11928" s="48"/>
      <c r="C11928" s="49"/>
      <c r="D11928" s="49"/>
      <c r="E11928" s="49"/>
      <c r="F11928" s="49"/>
      <c r="G11928" s="50"/>
      <c r="H11928" s="47"/>
      <c r="I11928" s="47"/>
    </row>
    <row r="11929" spans="2:9" ht="20.100000000000001" hidden="1" customHeight="1" x14ac:dyDescent="0.25">
      <c r="B11929" s="48"/>
      <c r="C11929" s="49"/>
      <c r="D11929" s="49"/>
      <c r="E11929" s="49"/>
      <c r="F11929" s="49"/>
      <c r="G11929" s="50"/>
      <c r="H11929" s="47"/>
      <c r="I11929" s="47"/>
    </row>
    <row r="11930" spans="2:9" ht="20.100000000000001" hidden="1" customHeight="1" x14ac:dyDescent="0.25">
      <c r="B11930" s="48"/>
      <c r="C11930" s="49"/>
      <c r="D11930" s="49"/>
      <c r="E11930" s="49"/>
      <c r="F11930" s="49"/>
      <c r="G11930" s="50"/>
      <c r="H11930" s="47"/>
      <c r="I11930" s="47"/>
    </row>
    <row r="11931" spans="2:9" ht="20.100000000000001" hidden="1" customHeight="1" x14ac:dyDescent="0.25">
      <c r="B11931" s="48"/>
      <c r="C11931" s="49"/>
      <c r="D11931" s="49"/>
      <c r="E11931" s="49"/>
      <c r="F11931" s="49"/>
      <c r="G11931" s="50"/>
      <c r="H11931" s="47"/>
      <c r="I11931" s="47"/>
    </row>
    <row r="11932" spans="2:9" ht="20.100000000000001" hidden="1" customHeight="1" x14ac:dyDescent="0.25">
      <c r="B11932" s="48"/>
      <c r="C11932" s="49"/>
      <c r="D11932" s="49"/>
      <c r="E11932" s="49"/>
      <c r="F11932" s="49"/>
      <c r="G11932" s="50"/>
      <c r="H11932" s="47"/>
      <c r="I11932" s="47"/>
    </row>
    <row r="11933" spans="2:9" ht="20.100000000000001" hidden="1" customHeight="1" x14ac:dyDescent="0.25">
      <c r="B11933" s="48"/>
      <c r="C11933" s="49"/>
      <c r="D11933" s="49"/>
      <c r="E11933" s="49"/>
      <c r="F11933" s="49"/>
      <c r="G11933" s="50"/>
      <c r="H11933" s="47"/>
      <c r="I11933" s="47"/>
    </row>
    <row r="11934" spans="2:9" ht="20.100000000000001" hidden="1" customHeight="1" x14ac:dyDescent="0.25">
      <c r="B11934" s="48"/>
      <c r="C11934" s="49"/>
      <c r="D11934" s="49"/>
      <c r="E11934" s="49"/>
      <c r="F11934" s="49"/>
      <c r="G11934" s="50"/>
      <c r="H11934" s="47"/>
      <c r="I11934" s="47"/>
    </row>
    <row r="11935" spans="2:9" ht="20.100000000000001" hidden="1" customHeight="1" x14ac:dyDescent="0.25">
      <c r="B11935" s="48"/>
      <c r="C11935" s="49"/>
      <c r="D11935" s="49"/>
      <c r="E11935" s="49"/>
      <c r="F11935" s="49"/>
      <c r="G11935" s="50"/>
      <c r="H11935" s="47"/>
      <c r="I11935" s="47"/>
    </row>
    <row r="11936" spans="2:9" ht="20.100000000000001" hidden="1" customHeight="1" x14ac:dyDescent="0.25">
      <c r="B11936" s="48"/>
      <c r="C11936" s="49"/>
      <c r="D11936" s="49"/>
      <c r="E11936" s="49"/>
      <c r="F11936" s="49"/>
      <c r="G11936" s="50"/>
      <c r="H11936" s="47"/>
      <c r="I11936" s="47"/>
    </row>
    <row r="11937" spans="2:9" ht="20.100000000000001" hidden="1" customHeight="1" x14ac:dyDescent="0.25">
      <c r="B11937" s="48"/>
      <c r="C11937" s="49"/>
      <c r="D11937" s="49"/>
      <c r="E11937" s="49"/>
      <c r="F11937" s="49"/>
      <c r="G11937" s="50"/>
      <c r="H11937" s="47"/>
      <c r="I11937" s="47"/>
    </row>
    <row r="11938" spans="2:9" ht="20.100000000000001" hidden="1" customHeight="1" x14ac:dyDescent="0.25">
      <c r="B11938" s="48"/>
      <c r="C11938" s="49"/>
      <c r="D11938" s="49"/>
      <c r="E11938" s="49"/>
      <c r="F11938" s="49"/>
      <c r="G11938" s="50"/>
      <c r="H11938" s="47"/>
      <c r="I11938" s="47"/>
    </row>
    <row r="11939" spans="2:9" ht="20.100000000000001" hidden="1" customHeight="1" x14ac:dyDescent="0.25">
      <c r="B11939" s="48"/>
      <c r="C11939" s="49"/>
      <c r="D11939" s="49"/>
      <c r="E11939" s="49"/>
      <c r="F11939" s="49"/>
      <c r="G11939" s="50"/>
      <c r="H11939" s="47"/>
      <c r="I11939" s="47"/>
    </row>
    <row r="11940" spans="2:9" ht="20.100000000000001" hidden="1" customHeight="1" x14ac:dyDescent="0.25">
      <c r="B11940" s="48"/>
      <c r="C11940" s="49"/>
      <c r="D11940" s="49"/>
      <c r="E11940" s="49"/>
      <c r="F11940" s="49"/>
      <c r="G11940" s="50"/>
      <c r="H11940" s="47"/>
      <c r="I11940" s="47"/>
    </row>
    <row r="11941" spans="2:9" ht="20.100000000000001" hidden="1" customHeight="1" x14ac:dyDescent="0.25">
      <c r="B11941" s="48"/>
      <c r="C11941" s="49"/>
      <c r="D11941" s="49"/>
      <c r="E11941" s="49"/>
      <c r="F11941" s="49"/>
      <c r="G11941" s="50"/>
      <c r="H11941" s="47"/>
      <c r="I11941" s="47"/>
    </row>
    <row r="11942" spans="2:9" ht="20.100000000000001" hidden="1" customHeight="1" x14ac:dyDescent="0.25">
      <c r="B11942" s="48"/>
      <c r="C11942" s="49"/>
      <c r="D11942" s="49"/>
      <c r="E11942" s="49"/>
      <c r="F11942" s="49"/>
      <c r="G11942" s="50"/>
      <c r="H11942" s="47"/>
      <c r="I11942" s="47"/>
    </row>
    <row r="11943" spans="2:9" ht="20.100000000000001" hidden="1" customHeight="1" x14ac:dyDescent="0.25">
      <c r="B11943" s="48"/>
      <c r="C11943" s="49"/>
      <c r="D11943" s="49"/>
      <c r="E11943" s="49"/>
      <c r="F11943" s="49"/>
      <c r="G11943" s="50"/>
      <c r="H11943" s="47"/>
      <c r="I11943" s="47"/>
    </row>
    <row r="11944" spans="2:9" ht="20.100000000000001" hidden="1" customHeight="1" x14ac:dyDescent="0.25">
      <c r="B11944" s="48"/>
      <c r="C11944" s="49"/>
      <c r="D11944" s="49"/>
      <c r="E11944" s="49"/>
      <c r="F11944" s="49"/>
      <c r="G11944" s="50"/>
      <c r="H11944" s="47"/>
      <c r="I11944" s="47"/>
    </row>
    <row r="11945" spans="2:9" ht="20.100000000000001" hidden="1" customHeight="1" x14ac:dyDescent="0.25">
      <c r="B11945" s="48"/>
      <c r="C11945" s="49"/>
      <c r="D11945" s="49"/>
      <c r="E11945" s="49"/>
      <c r="F11945" s="49"/>
      <c r="G11945" s="50"/>
      <c r="H11945" s="47"/>
      <c r="I11945" s="47"/>
    </row>
    <row r="11946" spans="2:9" ht="20.100000000000001" hidden="1" customHeight="1" x14ac:dyDescent="0.25">
      <c r="B11946" s="48"/>
      <c r="C11946" s="49"/>
      <c r="D11946" s="49"/>
      <c r="E11946" s="49"/>
      <c r="F11946" s="49"/>
      <c r="G11946" s="50"/>
      <c r="H11946" s="47"/>
      <c r="I11946" s="47"/>
    </row>
    <row r="11947" spans="2:9" ht="20.100000000000001" hidden="1" customHeight="1" x14ac:dyDescent="0.25">
      <c r="B11947" s="48"/>
      <c r="C11947" s="49"/>
      <c r="D11947" s="49"/>
      <c r="E11947" s="49"/>
      <c r="F11947" s="49"/>
      <c r="G11947" s="50"/>
      <c r="H11947" s="47"/>
      <c r="I11947" s="47"/>
    </row>
    <row r="11948" spans="2:9" ht="20.100000000000001" hidden="1" customHeight="1" x14ac:dyDescent="0.25">
      <c r="B11948" s="48"/>
      <c r="C11948" s="49"/>
      <c r="D11948" s="49"/>
      <c r="E11948" s="49"/>
      <c r="F11948" s="49"/>
      <c r="G11948" s="50"/>
      <c r="H11948" s="47"/>
      <c r="I11948" s="47"/>
    </row>
    <row r="11949" spans="2:9" ht="20.100000000000001" hidden="1" customHeight="1" x14ac:dyDescent="0.25">
      <c r="B11949" s="48"/>
      <c r="C11949" s="49"/>
      <c r="D11949" s="49"/>
      <c r="E11949" s="49"/>
      <c r="F11949" s="49"/>
      <c r="G11949" s="50"/>
      <c r="H11949" s="47"/>
      <c r="I11949" s="47"/>
    </row>
    <row r="11950" spans="2:9" ht="20.100000000000001" hidden="1" customHeight="1" x14ac:dyDescent="0.25">
      <c r="B11950" s="48"/>
      <c r="C11950" s="49"/>
      <c r="D11950" s="49"/>
      <c r="E11950" s="49"/>
      <c r="F11950" s="49"/>
      <c r="G11950" s="50"/>
      <c r="H11950" s="47"/>
      <c r="I11950" s="47"/>
    </row>
    <row r="11951" spans="2:9" ht="20.100000000000001" hidden="1" customHeight="1" x14ac:dyDescent="0.25">
      <c r="B11951" s="48"/>
      <c r="C11951" s="49"/>
      <c r="D11951" s="49"/>
      <c r="E11951" s="49"/>
      <c r="F11951" s="49"/>
      <c r="G11951" s="50"/>
      <c r="H11951" s="47"/>
      <c r="I11951" s="47"/>
    </row>
    <row r="11952" spans="2:9" ht="20.100000000000001" hidden="1" customHeight="1" x14ac:dyDescent="0.25">
      <c r="B11952" s="48"/>
      <c r="C11952" s="49"/>
      <c r="D11952" s="49"/>
      <c r="E11952" s="49"/>
      <c r="F11952" s="49"/>
      <c r="G11952" s="50"/>
      <c r="H11952" s="47"/>
      <c r="I11952" s="47"/>
    </row>
    <row r="11953" spans="2:9" ht="20.100000000000001" hidden="1" customHeight="1" x14ac:dyDescent="0.25">
      <c r="B11953" s="48"/>
      <c r="C11953" s="49"/>
      <c r="D11953" s="49"/>
      <c r="E11953" s="49"/>
      <c r="F11953" s="49"/>
      <c r="G11953" s="50"/>
      <c r="H11953" s="47"/>
      <c r="I11953" s="47"/>
    </row>
    <row r="11954" spans="2:9" ht="20.100000000000001" hidden="1" customHeight="1" x14ac:dyDescent="0.25">
      <c r="B11954" s="48"/>
      <c r="C11954" s="49"/>
      <c r="D11954" s="49"/>
      <c r="E11954" s="49"/>
      <c r="F11954" s="49"/>
      <c r="G11954" s="50"/>
      <c r="H11954" s="47"/>
      <c r="I11954" s="47"/>
    </row>
    <row r="11955" spans="2:9" ht="20.100000000000001" hidden="1" customHeight="1" x14ac:dyDescent="0.25">
      <c r="B11955" s="48"/>
      <c r="C11955" s="49"/>
      <c r="D11955" s="49"/>
      <c r="E11955" s="49"/>
      <c r="F11955" s="49"/>
      <c r="G11955" s="50"/>
      <c r="H11955" s="47"/>
      <c r="I11955" s="47"/>
    </row>
    <row r="11956" spans="2:9" ht="20.100000000000001" hidden="1" customHeight="1" x14ac:dyDescent="0.25">
      <c r="B11956" s="48"/>
      <c r="C11956" s="49"/>
      <c r="D11956" s="49"/>
      <c r="E11956" s="49"/>
      <c r="F11956" s="49"/>
      <c r="G11956" s="50"/>
      <c r="H11956" s="47"/>
      <c r="I11956" s="47"/>
    </row>
    <row r="11957" spans="2:9" ht="20.100000000000001" hidden="1" customHeight="1" x14ac:dyDescent="0.25">
      <c r="B11957" s="48"/>
      <c r="C11957" s="49"/>
      <c r="D11957" s="49"/>
      <c r="E11957" s="49"/>
      <c r="F11957" s="49"/>
      <c r="G11957" s="50"/>
      <c r="H11957" s="47"/>
      <c r="I11957" s="47"/>
    </row>
    <row r="11958" spans="2:9" ht="20.100000000000001" hidden="1" customHeight="1" x14ac:dyDescent="0.25">
      <c r="B11958" s="48"/>
      <c r="C11958" s="49"/>
      <c r="D11958" s="49"/>
      <c r="E11958" s="49"/>
      <c r="F11958" s="49"/>
      <c r="G11958" s="50"/>
      <c r="H11958" s="47"/>
      <c r="I11958" s="47"/>
    </row>
    <row r="11959" spans="2:9" ht="20.100000000000001" hidden="1" customHeight="1" x14ac:dyDescent="0.25">
      <c r="B11959" s="48"/>
      <c r="C11959" s="49"/>
      <c r="D11959" s="49"/>
      <c r="E11959" s="49"/>
      <c r="F11959" s="49"/>
      <c r="G11959" s="50"/>
      <c r="H11959" s="47"/>
      <c r="I11959" s="47"/>
    </row>
    <row r="11960" spans="2:9" ht="20.100000000000001" hidden="1" customHeight="1" x14ac:dyDescent="0.25">
      <c r="B11960" s="48"/>
      <c r="C11960" s="49"/>
      <c r="D11960" s="49"/>
      <c r="E11960" s="49"/>
      <c r="F11960" s="49"/>
      <c r="G11960" s="50"/>
      <c r="H11960" s="47"/>
      <c r="I11960" s="47"/>
    </row>
    <row r="11961" spans="2:9" ht="20.100000000000001" hidden="1" customHeight="1" x14ac:dyDescent="0.25">
      <c r="B11961" s="48"/>
      <c r="C11961" s="49"/>
      <c r="D11961" s="49"/>
      <c r="E11961" s="49"/>
      <c r="F11961" s="49"/>
      <c r="G11961" s="50"/>
      <c r="H11961" s="47"/>
      <c r="I11961" s="47"/>
    </row>
    <row r="11962" spans="2:9" ht="20.100000000000001" hidden="1" customHeight="1" x14ac:dyDescent="0.25">
      <c r="B11962" s="48"/>
      <c r="C11962" s="49"/>
      <c r="D11962" s="49"/>
      <c r="E11962" s="49"/>
      <c r="F11962" s="49"/>
      <c r="G11962" s="50"/>
      <c r="H11962" s="47"/>
      <c r="I11962" s="47"/>
    </row>
    <row r="11963" spans="2:9" ht="20.100000000000001" hidden="1" customHeight="1" x14ac:dyDescent="0.25">
      <c r="B11963" s="48"/>
      <c r="C11963" s="49"/>
      <c r="D11963" s="49"/>
      <c r="E11963" s="49"/>
      <c r="F11963" s="49"/>
      <c r="G11963" s="50"/>
      <c r="H11963" s="47"/>
      <c r="I11963" s="47"/>
    </row>
    <row r="11964" spans="2:9" ht="20.100000000000001" hidden="1" customHeight="1" x14ac:dyDescent="0.25">
      <c r="B11964" s="48"/>
      <c r="C11964" s="49"/>
      <c r="D11964" s="49"/>
      <c r="E11964" s="49"/>
      <c r="F11964" s="49"/>
      <c r="G11964" s="50"/>
      <c r="H11964" s="47"/>
      <c r="I11964" s="47"/>
    </row>
    <row r="11965" spans="2:9" ht="20.100000000000001" hidden="1" customHeight="1" x14ac:dyDescent="0.25">
      <c r="B11965" s="48"/>
      <c r="C11965" s="49"/>
      <c r="D11965" s="49"/>
      <c r="E11965" s="49"/>
      <c r="F11965" s="49"/>
      <c r="G11965" s="50"/>
      <c r="H11965" s="47"/>
      <c r="I11965" s="47"/>
    </row>
    <row r="11966" spans="2:9" ht="20.100000000000001" hidden="1" customHeight="1" x14ac:dyDescent="0.25">
      <c r="B11966" s="48"/>
      <c r="C11966" s="49"/>
      <c r="D11966" s="49"/>
      <c r="E11966" s="49"/>
      <c r="F11966" s="49"/>
      <c r="G11966" s="50"/>
      <c r="H11966" s="47"/>
      <c r="I11966" s="47"/>
    </row>
    <row r="11967" spans="2:9" ht="20.100000000000001" hidden="1" customHeight="1" x14ac:dyDescent="0.25">
      <c r="B11967" s="48"/>
      <c r="C11967" s="49"/>
      <c r="D11967" s="49"/>
      <c r="E11967" s="49"/>
      <c r="F11967" s="49"/>
      <c r="G11967" s="50"/>
      <c r="H11967" s="47"/>
      <c r="I11967" s="47"/>
    </row>
    <row r="11968" spans="2:9" ht="20.100000000000001" hidden="1" customHeight="1" x14ac:dyDescent="0.25">
      <c r="B11968" s="48"/>
      <c r="C11968" s="49"/>
      <c r="D11968" s="49"/>
      <c r="E11968" s="49"/>
      <c r="F11968" s="49"/>
      <c r="G11968" s="50"/>
      <c r="H11968" s="47"/>
      <c r="I11968" s="47"/>
    </row>
    <row r="11969" spans="2:9" ht="20.100000000000001" hidden="1" customHeight="1" x14ac:dyDescent="0.25">
      <c r="B11969" s="48"/>
      <c r="C11969" s="49"/>
      <c r="D11969" s="49"/>
      <c r="E11969" s="49"/>
      <c r="F11969" s="49"/>
      <c r="G11969" s="50"/>
      <c r="H11969" s="47"/>
      <c r="I11969" s="47"/>
    </row>
    <row r="11970" spans="2:9" ht="20.100000000000001" hidden="1" customHeight="1" x14ac:dyDescent="0.25">
      <c r="B11970" s="48"/>
      <c r="C11970" s="49"/>
      <c r="D11970" s="49"/>
      <c r="E11970" s="49"/>
      <c r="F11970" s="49"/>
      <c r="G11970" s="50"/>
      <c r="H11970" s="47"/>
      <c r="I11970" s="47"/>
    </row>
    <row r="11971" spans="2:9" ht="20.100000000000001" hidden="1" customHeight="1" x14ac:dyDescent="0.25">
      <c r="B11971" s="48"/>
      <c r="C11971" s="49"/>
      <c r="D11971" s="49"/>
      <c r="E11971" s="49"/>
      <c r="F11971" s="49"/>
      <c r="G11971" s="50"/>
      <c r="H11971" s="47"/>
      <c r="I11971" s="47"/>
    </row>
    <row r="11972" spans="2:9" ht="20.100000000000001" hidden="1" customHeight="1" x14ac:dyDescent="0.25">
      <c r="B11972" s="48"/>
      <c r="C11972" s="49"/>
      <c r="D11972" s="49"/>
      <c r="E11972" s="49"/>
      <c r="F11972" s="49"/>
      <c r="G11972" s="50"/>
      <c r="H11972" s="47"/>
      <c r="I11972" s="47"/>
    </row>
    <row r="11973" spans="2:9" ht="20.100000000000001" hidden="1" customHeight="1" x14ac:dyDescent="0.25">
      <c r="B11973" s="48"/>
      <c r="C11973" s="49"/>
      <c r="D11973" s="49"/>
      <c r="E11973" s="49"/>
      <c r="F11973" s="49"/>
      <c r="G11973" s="50"/>
      <c r="H11973" s="47"/>
      <c r="I11973" s="47"/>
    </row>
    <row r="11974" spans="2:9" ht="20.100000000000001" hidden="1" customHeight="1" x14ac:dyDescent="0.25">
      <c r="B11974" s="48"/>
      <c r="C11974" s="49"/>
      <c r="D11974" s="49"/>
      <c r="E11974" s="49"/>
      <c r="F11974" s="49"/>
      <c r="G11974" s="50"/>
      <c r="H11974" s="47"/>
      <c r="I11974" s="47"/>
    </row>
    <row r="11975" spans="2:9" ht="20.100000000000001" hidden="1" customHeight="1" x14ac:dyDescent="0.25">
      <c r="B11975" s="48"/>
      <c r="C11975" s="49"/>
      <c r="D11975" s="49"/>
      <c r="E11975" s="49"/>
      <c r="F11975" s="49"/>
      <c r="G11975" s="50"/>
      <c r="H11975" s="47"/>
      <c r="I11975" s="47"/>
    </row>
    <row r="11976" spans="2:9" ht="20.100000000000001" hidden="1" customHeight="1" x14ac:dyDescent="0.25">
      <c r="B11976" s="48"/>
      <c r="C11976" s="49"/>
      <c r="D11976" s="49"/>
      <c r="E11976" s="49"/>
      <c r="F11976" s="49"/>
      <c r="G11976" s="50"/>
      <c r="H11976" s="47"/>
      <c r="I11976" s="47"/>
    </row>
    <row r="11977" spans="2:9" ht="20.100000000000001" hidden="1" customHeight="1" x14ac:dyDescent="0.25">
      <c r="B11977" s="48"/>
      <c r="C11977" s="49"/>
      <c r="D11977" s="49"/>
      <c r="E11977" s="49"/>
      <c r="F11977" s="49"/>
      <c r="G11977" s="50"/>
      <c r="H11977" s="47"/>
      <c r="I11977" s="47"/>
    </row>
    <row r="11978" spans="2:9" ht="20.100000000000001" hidden="1" customHeight="1" x14ac:dyDescent="0.25">
      <c r="B11978" s="48"/>
      <c r="C11978" s="49"/>
      <c r="D11978" s="49"/>
      <c r="E11978" s="49"/>
      <c r="F11978" s="49"/>
      <c r="G11978" s="50"/>
      <c r="H11978" s="47"/>
      <c r="I11978" s="47"/>
    </row>
    <row r="11979" spans="2:9" ht="20.100000000000001" hidden="1" customHeight="1" x14ac:dyDescent="0.25">
      <c r="B11979" s="48"/>
      <c r="C11979" s="49"/>
      <c r="D11979" s="49"/>
      <c r="E11979" s="49"/>
      <c r="F11979" s="49"/>
      <c r="G11979" s="50"/>
      <c r="H11979" s="47"/>
      <c r="I11979" s="47"/>
    </row>
    <row r="11980" spans="2:9" ht="20.100000000000001" hidden="1" customHeight="1" x14ac:dyDescent="0.25">
      <c r="B11980" s="48"/>
      <c r="C11980" s="49"/>
      <c r="D11980" s="49"/>
      <c r="E11980" s="49"/>
      <c r="F11980" s="49"/>
      <c r="G11980" s="50"/>
      <c r="H11980" s="47"/>
      <c r="I11980" s="47"/>
    </row>
    <row r="11981" spans="2:9" ht="20.100000000000001" hidden="1" customHeight="1" x14ac:dyDescent="0.25">
      <c r="B11981" s="48"/>
      <c r="C11981" s="49"/>
      <c r="D11981" s="49"/>
      <c r="E11981" s="49"/>
      <c r="F11981" s="49"/>
      <c r="G11981" s="50"/>
      <c r="H11981" s="47"/>
      <c r="I11981" s="47"/>
    </row>
    <row r="11982" spans="2:9" ht="20.100000000000001" hidden="1" customHeight="1" x14ac:dyDescent="0.25">
      <c r="B11982" s="48"/>
      <c r="C11982" s="49"/>
      <c r="D11982" s="49"/>
      <c r="E11982" s="49"/>
      <c r="F11982" s="49"/>
      <c r="G11982" s="50"/>
      <c r="H11982" s="47"/>
      <c r="I11982" s="47"/>
    </row>
    <row r="11983" spans="2:9" ht="20.100000000000001" hidden="1" customHeight="1" x14ac:dyDescent="0.25">
      <c r="B11983" s="48"/>
      <c r="C11983" s="49"/>
      <c r="D11983" s="49"/>
      <c r="E11983" s="49"/>
      <c r="F11983" s="49"/>
      <c r="G11983" s="50"/>
      <c r="H11983" s="47"/>
      <c r="I11983" s="47"/>
    </row>
    <row r="11984" spans="2:9" ht="20.100000000000001" hidden="1" customHeight="1" x14ac:dyDescent="0.25">
      <c r="B11984" s="48"/>
      <c r="C11984" s="49"/>
      <c r="D11984" s="49"/>
      <c r="E11984" s="49"/>
      <c r="F11984" s="49"/>
      <c r="G11984" s="50"/>
      <c r="H11984" s="47"/>
      <c r="I11984" s="47"/>
    </row>
    <row r="11985" spans="2:9" ht="20.100000000000001" hidden="1" customHeight="1" x14ac:dyDescent="0.25">
      <c r="B11985" s="48"/>
      <c r="C11985" s="49"/>
      <c r="D11985" s="49"/>
      <c r="E11985" s="49"/>
      <c r="F11985" s="49"/>
      <c r="G11985" s="50"/>
      <c r="H11985" s="47"/>
      <c r="I11985" s="47"/>
    </row>
    <row r="11986" spans="2:9" ht="20.100000000000001" hidden="1" customHeight="1" x14ac:dyDescent="0.25">
      <c r="B11986" s="48"/>
      <c r="C11986" s="49"/>
      <c r="D11986" s="49"/>
      <c r="E11986" s="49"/>
      <c r="F11986" s="49"/>
      <c r="G11986" s="50"/>
      <c r="H11986" s="47"/>
      <c r="I11986" s="47"/>
    </row>
    <row r="11987" spans="2:9" ht="20.100000000000001" hidden="1" customHeight="1" x14ac:dyDescent="0.25">
      <c r="B11987" s="48"/>
      <c r="C11987" s="49"/>
      <c r="D11987" s="49"/>
      <c r="E11987" s="49"/>
      <c r="F11987" s="49"/>
      <c r="G11987" s="50"/>
      <c r="H11987" s="47"/>
      <c r="I11987" s="47"/>
    </row>
    <row r="11988" spans="2:9" ht="20.100000000000001" hidden="1" customHeight="1" x14ac:dyDescent="0.25">
      <c r="B11988" s="48"/>
      <c r="C11988" s="49"/>
      <c r="D11988" s="49"/>
      <c r="E11988" s="49"/>
      <c r="F11988" s="49"/>
      <c r="G11988" s="50"/>
      <c r="H11988" s="47"/>
      <c r="I11988" s="47"/>
    </row>
    <row r="11989" spans="2:9" ht="20.100000000000001" hidden="1" customHeight="1" x14ac:dyDescent="0.25">
      <c r="B11989" s="48"/>
      <c r="C11989" s="49"/>
      <c r="D11989" s="49"/>
      <c r="E11989" s="49"/>
      <c r="F11989" s="49"/>
      <c r="G11989" s="50"/>
      <c r="H11989" s="47"/>
      <c r="I11989" s="47"/>
    </row>
    <row r="11990" spans="2:9" ht="20.100000000000001" hidden="1" customHeight="1" x14ac:dyDescent="0.25">
      <c r="B11990" s="48"/>
      <c r="C11990" s="49"/>
      <c r="D11990" s="49"/>
      <c r="E11990" s="49"/>
      <c r="F11990" s="49"/>
      <c r="G11990" s="50"/>
      <c r="H11990" s="47"/>
      <c r="I11990" s="47"/>
    </row>
    <row r="11991" spans="2:9" ht="20.100000000000001" hidden="1" customHeight="1" x14ac:dyDescent="0.25">
      <c r="B11991" s="48"/>
      <c r="C11991" s="49"/>
      <c r="D11991" s="49"/>
      <c r="E11991" s="49"/>
      <c r="F11991" s="49"/>
      <c r="G11991" s="50"/>
      <c r="H11991" s="47"/>
      <c r="I11991" s="47"/>
    </row>
    <row r="11992" spans="2:9" ht="20.100000000000001" hidden="1" customHeight="1" x14ac:dyDescent="0.25">
      <c r="B11992" s="48"/>
      <c r="C11992" s="49"/>
      <c r="D11992" s="49"/>
      <c r="E11992" s="49"/>
      <c r="F11992" s="49"/>
      <c r="G11992" s="50"/>
      <c r="H11992" s="47"/>
      <c r="I11992" s="47"/>
    </row>
    <row r="11993" spans="2:9" ht="20.100000000000001" hidden="1" customHeight="1" x14ac:dyDescent="0.25">
      <c r="B11993" s="48"/>
      <c r="C11993" s="49"/>
      <c r="D11993" s="49"/>
      <c r="E11993" s="49"/>
      <c r="F11993" s="49"/>
      <c r="G11993" s="50"/>
      <c r="H11993" s="47"/>
      <c r="I11993" s="47"/>
    </row>
    <row r="11994" spans="2:9" ht="20.100000000000001" hidden="1" customHeight="1" x14ac:dyDescent="0.25">
      <c r="B11994" s="48"/>
      <c r="C11994" s="49"/>
      <c r="D11994" s="49"/>
      <c r="E11994" s="49"/>
      <c r="F11994" s="49"/>
      <c r="G11994" s="50"/>
      <c r="H11994" s="47"/>
      <c r="I11994" s="47"/>
    </row>
    <row r="11995" spans="2:9" ht="20.100000000000001" hidden="1" customHeight="1" x14ac:dyDescent="0.25">
      <c r="B11995" s="48"/>
      <c r="C11995" s="49"/>
      <c r="D11995" s="49"/>
      <c r="E11995" s="49"/>
      <c r="F11995" s="49"/>
      <c r="G11995" s="50"/>
      <c r="H11995" s="47"/>
      <c r="I11995" s="47"/>
    </row>
    <row r="11996" spans="2:9" ht="20.100000000000001" hidden="1" customHeight="1" x14ac:dyDescent="0.25">
      <c r="B11996" s="48"/>
      <c r="C11996" s="49"/>
      <c r="D11996" s="49"/>
      <c r="E11996" s="49"/>
      <c r="F11996" s="49"/>
      <c r="G11996" s="50"/>
      <c r="H11996" s="47"/>
      <c r="I11996" s="47"/>
    </row>
    <row r="11997" spans="2:9" ht="20.100000000000001" hidden="1" customHeight="1" x14ac:dyDescent="0.25">
      <c r="B11997" s="48"/>
      <c r="C11997" s="49"/>
      <c r="D11997" s="49"/>
      <c r="E11997" s="49"/>
      <c r="F11997" s="49"/>
      <c r="G11997" s="50"/>
      <c r="H11997" s="47"/>
      <c r="I11997" s="47"/>
    </row>
    <row r="11998" spans="2:9" ht="20.100000000000001" hidden="1" customHeight="1" x14ac:dyDescent="0.25">
      <c r="B11998" s="48"/>
      <c r="C11998" s="49"/>
      <c r="D11998" s="49"/>
      <c r="E11998" s="49"/>
      <c r="F11998" s="49"/>
      <c r="G11998" s="50"/>
      <c r="H11998" s="47"/>
      <c r="I11998" s="47"/>
    </row>
    <row r="11999" spans="2:9" ht="20.100000000000001" hidden="1" customHeight="1" x14ac:dyDescent="0.25">
      <c r="B11999" s="48"/>
      <c r="C11999" s="49"/>
      <c r="D11999" s="49"/>
      <c r="E11999" s="49"/>
      <c r="F11999" s="49"/>
      <c r="G11999" s="50"/>
      <c r="H11999" s="47"/>
      <c r="I11999" s="47"/>
    </row>
    <row r="12000" spans="2:9" ht="20.100000000000001" hidden="1" customHeight="1" x14ac:dyDescent="0.25">
      <c r="B12000" s="48"/>
      <c r="C12000" s="49"/>
      <c r="D12000" s="49"/>
      <c r="E12000" s="49"/>
      <c r="F12000" s="49"/>
      <c r="G12000" s="50"/>
      <c r="H12000" s="47"/>
      <c r="I12000" s="47"/>
    </row>
    <row r="12001" spans="2:9" ht="20.100000000000001" hidden="1" customHeight="1" x14ac:dyDescent="0.25">
      <c r="B12001" s="48"/>
      <c r="C12001" s="49"/>
      <c r="D12001" s="49"/>
      <c r="E12001" s="49"/>
      <c r="F12001" s="49"/>
      <c r="G12001" s="50"/>
      <c r="H12001" s="47"/>
      <c r="I12001" s="47"/>
    </row>
    <row r="12002" spans="2:9" ht="20.100000000000001" hidden="1" customHeight="1" x14ac:dyDescent="0.25">
      <c r="B12002" s="48"/>
      <c r="C12002" s="49"/>
      <c r="D12002" s="49"/>
      <c r="E12002" s="49"/>
      <c r="F12002" s="49"/>
      <c r="G12002" s="50"/>
      <c r="H12002" s="47"/>
      <c r="I12002" s="47"/>
    </row>
    <row r="12003" spans="2:9" ht="20.100000000000001" hidden="1" customHeight="1" x14ac:dyDescent="0.25">
      <c r="B12003" s="48"/>
      <c r="C12003" s="49"/>
      <c r="D12003" s="49"/>
      <c r="E12003" s="49"/>
      <c r="F12003" s="49"/>
      <c r="G12003" s="50"/>
      <c r="H12003" s="47"/>
      <c r="I12003" s="47"/>
    </row>
    <row r="12004" spans="2:9" ht="20.100000000000001" hidden="1" customHeight="1" x14ac:dyDescent="0.25">
      <c r="B12004" s="48"/>
      <c r="C12004" s="49"/>
      <c r="D12004" s="49"/>
      <c r="E12004" s="49"/>
      <c r="F12004" s="49"/>
      <c r="G12004" s="50"/>
      <c r="H12004" s="47"/>
      <c r="I12004" s="47"/>
    </row>
    <row r="12005" spans="2:9" ht="20.100000000000001" hidden="1" customHeight="1" x14ac:dyDescent="0.25">
      <c r="B12005" s="48"/>
      <c r="C12005" s="49"/>
      <c r="D12005" s="49"/>
      <c r="E12005" s="49"/>
      <c r="F12005" s="49"/>
      <c r="G12005" s="50"/>
      <c r="H12005" s="47"/>
      <c r="I12005" s="47"/>
    </row>
    <row r="12006" spans="2:9" ht="20.100000000000001" hidden="1" customHeight="1" x14ac:dyDescent="0.25">
      <c r="B12006" s="48"/>
      <c r="C12006" s="49"/>
      <c r="D12006" s="49"/>
      <c r="E12006" s="49"/>
      <c r="F12006" s="49"/>
      <c r="G12006" s="50"/>
      <c r="H12006" s="47"/>
      <c r="I12006" s="47"/>
    </row>
    <row r="12007" spans="2:9" ht="20.100000000000001" hidden="1" customHeight="1" x14ac:dyDescent="0.25">
      <c r="B12007" s="48"/>
      <c r="C12007" s="49"/>
      <c r="D12007" s="49"/>
      <c r="E12007" s="49"/>
      <c r="F12007" s="49"/>
      <c r="G12007" s="50"/>
      <c r="H12007" s="47"/>
      <c r="I12007" s="47"/>
    </row>
    <row r="12008" spans="2:9" ht="20.100000000000001" hidden="1" customHeight="1" x14ac:dyDescent="0.25">
      <c r="B12008" s="48"/>
      <c r="C12008" s="49"/>
      <c r="D12008" s="49"/>
      <c r="E12008" s="49"/>
      <c r="F12008" s="49"/>
      <c r="G12008" s="50"/>
      <c r="H12008" s="47"/>
      <c r="I12008" s="47"/>
    </row>
    <row r="12009" spans="2:9" ht="20.100000000000001" hidden="1" customHeight="1" x14ac:dyDescent="0.25">
      <c r="B12009" s="48"/>
      <c r="C12009" s="49"/>
      <c r="D12009" s="49"/>
      <c r="E12009" s="49"/>
      <c r="F12009" s="49"/>
      <c r="G12009" s="50"/>
      <c r="H12009" s="47"/>
      <c r="I12009" s="47"/>
    </row>
    <row r="12010" spans="2:9" ht="20.100000000000001" hidden="1" customHeight="1" x14ac:dyDescent="0.25">
      <c r="B12010" s="48"/>
      <c r="C12010" s="49"/>
      <c r="D12010" s="49"/>
      <c r="E12010" s="49"/>
      <c r="F12010" s="49"/>
      <c r="G12010" s="50"/>
      <c r="H12010" s="47"/>
      <c r="I12010" s="47"/>
    </row>
    <row r="12011" spans="2:9" ht="20.100000000000001" hidden="1" customHeight="1" x14ac:dyDescent="0.25">
      <c r="B12011" s="48"/>
      <c r="C12011" s="49"/>
      <c r="D12011" s="49"/>
      <c r="E12011" s="49"/>
      <c r="F12011" s="49"/>
      <c r="G12011" s="50"/>
      <c r="H12011" s="47"/>
      <c r="I12011" s="47"/>
    </row>
    <row r="12012" spans="2:9" ht="20.100000000000001" hidden="1" customHeight="1" x14ac:dyDescent="0.25">
      <c r="B12012" s="48"/>
      <c r="C12012" s="49"/>
      <c r="D12012" s="49"/>
      <c r="E12012" s="49"/>
      <c r="F12012" s="49"/>
      <c r="G12012" s="50"/>
      <c r="H12012" s="47"/>
      <c r="I12012" s="47"/>
    </row>
    <row r="12013" spans="2:9" ht="20.100000000000001" hidden="1" customHeight="1" x14ac:dyDescent="0.25">
      <c r="B12013" s="48"/>
      <c r="C12013" s="49"/>
      <c r="D12013" s="49"/>
      <c r="E12013" s="49"/>
      <c r="F12013" s="49"/>
      <c r="G12013" s="50"/>
      <c r="H12013" s="47"/>
      <c r="I12013" s="47"/>
    </row>
    <row r="12014" spans="2:9" ht="20.100000000000001" hidden="1" customHeight="1" x14ac:dyDescent="0.25">
      <c r="B12014" s="48"/>
      <c r="C12014" s="49"/>
      <c r="D12014" s="49"/>
      <c r="E12014" s="49"/>
      <c r="F12014" s="49"/>
      <c r="G12014" s="50"/>
      <c r="H12014" s="47"/>
      <c r="I12014" s="47"/>
    </row>
    <row r="12015" spans="2:9" ht="20.100000000000001" hidden="1" customHeight="1" x14ac:dyDescent="0.25">
      <c r="B12015" s="48"/>
      <c r="C12015" s="49"/>
      <c r="D12015" s="49"/>
      <c r="E12015" s="49"/>
      <c r="F12015" s="49"/>
      <c r="G12015" s="50"/>
      <c r="H12015" s="47"/>
      <c r="I12015" s="47"/>
    </row>
    <row r="12016" spans="2:9" ht="20.100000000000001" hidden="1" customHeight="1" x14ac:dyDescent="0.25">
      <c r="B12016" s="48"/>
      <c r="C12016" s="49"/>
      <c r="D12016" s="49"/>
      <c r="E12016" s="49"/>
      <c r="F12016" s="49"/>
      <c r="G12016" s="50"/>
      <c r="H12016" s="47"/>
      <c r="I12016" s="47"/>
    </row>
    <row r="12017" spans="2:9" ht="20.100000000000001" hidden="1" customHeight="1" x14ac:dyDescent="0.25">
      <c r="B12017" s="48"/>
      <c r="C12017" s="49"/>
      <c r="D12017" s="49"/>
      <c r="E12017" s="49"/>
      <c r="F12017" s="49"/>
      <c r="G12017" s="50"/>
      <c r="H12017" s="47"/>
      <c r="I12017" s="47"/>
    </row>
    <row r="12018" spans="2:9" ht="20.100000000000001" hidden="1" customHeight="1" x14ac:dyDescent="0.25">
      <c r="B12018" s="48"/>
      <c r="C12018" s="49"/>
      <c r="D12018" s="49"/>
      <c r="E12018" s="49"/>
      <c r="F12018" s="49"/>
      <c r="G12018" s="50"/>
      <c r="H12018" s="47"/>
      <c r="I12018" s="47"/>
    </row>
    <row r="12019" spans="2:9" ht="20.100000000000001" hidden="1" customHeight="1" x14ac:dyDescent="0.25">
      <c r="B12019" s="48"/>
      <c r="C12019" s="49"/>
      <c r="D12019" s="49"/>
      <c r="E12019" s="49"/>
      <c r="F12019" s="49"/>
      <c r="G12019" s="50"/>
      <c r="H12019" s="47"/>
      <c r="I12019" s="47"/>
    </row>
    <row r="12020" spans="2:9" ht="20.100000000000001" hidden="1" customHeight="1" x14ac:dyDescent="0.25">
      <c r="B12020" s="48"/>
      <c r="C12020" s="49"/>
      <c r="D12020" s="49"/>
      <c r="E12020" s="49"/>
      <c r="F12020" s="49"/>
      <c r="G12020" s="50"/>
      <c r="H12020" s="47"/>
      <c r="I12020" s="47"/>
    </row>
    <row r="12021" spans="2:9" ht="20.100000000000001" hidden="1" customHeight="1" x14ac:dyDescent="0.25">
      <c r="B12021" s="48"/>
      <c r="C12021" s="49"/>
      <c r="D12021" s="49"/>
      <c r="E12021" s="49"/>
      <c r="F12021" s="49"/>
      <c r="G12021" s="50"/>
      <c r="H12021" s="47"/>
      <c r="I12021" s="47"/>
    </row>
    <row r="12022" spans="2:9" ht="20.100000000000001" hidden="1" customHeight="1" x14ac:dyDescent="0.25">
      <c r="B12022" s="48"/>
      <c r="C12022" s="49"/>
      <c r="D12022" s="49"/>
      <c r="E12022" s="49"/>
      <c r="F12022" s="49"/>
      <c r="G12022" s="50"/>
      <c r="H12022" s="47"/>
      <c r="I12022" s="47"/>
    </row>
    <row r="12023" spans="2:9" ht="20.100000000000001" hidden="1" customHeight="1" x14ac:dyDescent="0.25">
      <c r="B12023" s="48"/>
      <c r="C12023" s="49"/>
      <c r="D12023" s="49"/>
      <c r="E12023" s="49"/>
      <c r="F12023" s="49"/>
      <c r="G12023" s="50"/>
      <c r="H12023" s="47"/>
      <c r="I12023" s="47"/>
    </row>
    <row r="12024" spans="2:9" ht="20.100000000000001" hidden="1" customHeight="1" x14ac:dyDescent="0.25">
      <c r="B12024" s="48"/>
      <c r="C12024" s="49"/>
      <c r="D12024" s="49"/>
      <c r="E12024" s="49"/>
      <c r="F12024" s="49"/>
      <c r="G12024" s="50"/>
      <c r="H12024" s="47"/>
      <c r="I12024" s="47"/>
    </row>
    <row r="12025" spans="2:9" ht="20.100000000000001" hidden="1" customHeight="1" x14ac:dyDescent="0.25">
      <c r="B12025" s="48"/>
      <c r="C12025" s="49"/>
      <c r="D12025" s="49"/>
      <c r="E12025" s="49"/>
      <c r="F12025" s="49"/>
      <c r="G12025" s="50"/>
      <c r="H12025" s="47"/>
      <c r="I12025" s="47"/>
    </row>
    <row r="12026" spans="2:9" ht="20.100000000000001" hidden="1" customHeight="1" x14ac:dyDescent="0.25">
      <c r="B12026" s="48"/>
      <c r="C12026" s="49"/>
      <c r="D12026" s="49"/>
      <c r="E12026" s="49"/>
      <c r="F12026" s="49"/>
      <c r="G12026" s="50"/>
      <c r="H12026" s="47"/>
      <c r="I12026" s="47"/>
    </row>
    <row r="12027" spans="2:9" ht="20.100000000000001" hidden="1" customHeight="1" x14ac:dyDescent="0.25">
      <c r="B12027" s="48"/>
      <c r="C12027" s="49"/>
      <c r="D12027" s="49"/>
      <c r="E12027" s="49"/>
      <c r="F12027" s="49"/>
      <c r="G12027" s="50"/>
      <c r="H12027" s="47"/>
      <c r="I12027" s="47"/>
    </row>
    <row r="12028" spans="2:9" ht="20.100000000000001" hidden="1" customHeight="1" x14ac:dyDescent="0.25">
      <c r="B12028" s="48"/>
      <c r="C12028" s="49"/>
      <c r="D12028" s="49"/>
      <c r="E12028" s="49"/>
      <c r="F12028" s="49"/>
      <c r="G12028" s="50"/>
      <c r="H12028" s="47"/>
      <c r="I12028" s="47"/>
    </row>
    <row r="12029" spans="2:9" ht="20.100000000000001" hidden="1" customHeight="1" x14ac:dyDescent="0.25">
      <c r="B12029" s="48"/>
      <c r="C12029" s="49"/>
      <c r="D12029" s="49"/>
      <c r="E12029" s="49"/>
      <c r="F12029" s="49"/>
      <c r="G12029" s="50"/>
      <c r="H12029" s="47"/>
      <c r="I12029" s="47"/>
    </row>
    <row r="12030" spans="2:9" ht="20.100000000000001" hidden="1" customHeight="1" x14ac:dyDescent="0.25">
      <c r="B12030" s="48"/>
      <c r="C12030" s="49"/>
      <c r="D12030" s="49"/>
      <c r="E12030" s="49"/>
      <c r="F12030" s="49"/>
      <c r="G12030" s="50"/>
      <c r="H12030" s="47"/>
      <c r="I12030" s="47"/>
    </row>
    <row r="12031" spans="2:9" ht="20.100000000000001" hidden="1" customHeight="1" x14ac:dyDescent="0.25">
      <c r="B12031" s="48"/>
      <c r="C12031" s="49"/>
      <c r="D12031" s="49"/>
      <c r="E12031" s="49"/>
      <c r="F12031" s="49"/>
      <c r="G12031" s="50"/>
      <c r="H12031" s="47"/>
      <c r="I12031" s="47"/>
    </row>
    <row r="12032" spans="2:9" ht="20.100000000000001" hidden="1" customHeight="1" x14ac:dyDescent="0.25">
      <c r="B12032" s="48"/>
      <c r="C12032" s="49"/>
      <c r="D12032" s="49"/>
      <c r="E12032" s="49"/>
      <c r="F12032" s="49"/>
      <c r="G12032" s="50"/>
      <c r="H12032" s="47"/>
      <c r="I12032" s="47"/>
    </row>
    <row r="12033" spans="2:9" ht="20.100000000000001" hidden="1" customHeight="1" x14ac:dyDescent="0.25">
      <c r="B12033" s="48"/>
      <c r="C12033" s="49"/>
      <c r="D12033" s="49"/>
      <c r="E12033" s="49"/>
      <c r="F12033" s="49"/>
      <c r="G12033" s="50"/>
      <c r="H12033" s="47"/>
      <c r="I12033" s="47"/>
    </row>
    <row r="12034" spans="2:9" ht="20.100000000000001" hidden="1" customHeight="1" x14ac:dyDescent="0.25">
      <c r="B12034" s="48"/>
      <c r="C12034" s="49"/>
      <c r="D12034" s="49"/>
      <c r="E12034" s="49"/>
      <c r="F12034" s="49"/>
      <c r="G12034" s="50"/>
      <c r="H12034" s="47"/>
      <c r="I12034" s="47"/>
    </row>
    <row r="12035" spans="2:9" ht="20.100000000000001" hidden="1" customHeight="1" x14ac:dyDescent="0.25">
      <c r="B12035" s="48"/>
      <c r="C12035" s="49"/>
      <c r="D12035" s="49"/>
      <c r="E12035" s="49"/>
      <c r="F12035" s="49"/>
      <c r="G12035" s="50"/>
      <c r="H12035" s="47"/>
      <c r="I12035" s="47"/>
    </row>
    <row r="12036" spans="2:9" ht="20.100000000000001" hidden="1" customHeight="1" x14ac:dyDescent="0.25">
      <c r="B12036" s="48"/>
      <c r="C12036" s="49"/>
      <c r="D12036" s="49"/>
      <c r="E12036" s="49"/>
      <c r="F12036" s="49"/>
      <c r="G12036" s="50"/>
      <c r="H12036" s="47"/>
      <c r="I12036" s="47"/>
    </row>
    <row r="12037" spans="2:9" ht="20.100000000000001" hidden="1" customHeight="1" x14ac:dyDescent="0.25">
      <c r="B12037" s="48"/>
      <c r="C12037" s="49"/>
      <c r="D12037" s="49"/>
      <c r="E12037" s="49"/>
      <c r="F12037" s="49"/>
      <c r="G12037" s="50"/>
      <c r="H12037" s="47"/>
      <c r="I12037" s="47"/>
    </row>
    <row r="12038" spans="2:9" ht="20.100000000000001" hidden="1" customHeight="1" x14ac:dyDescent="0.25">
      <c r="B12038" s="48"/>
      <c r="C12038" s="49"/>
      <c r="D12038" s="49"/>
      <c r="E12038" s="49"/>
      <c r="F12038" s="49"/>
      <c r="G12038" s="50"/>
      <c r="H12038" s="47"/>
      <c r="I12038" s="47"/>
    </row>
    <row r="12039" spans="2:9" ht="20.100000000000001" hidden="1" customHeight="1" x14ac:dyDescent="0.25">
      <c r="B12039" s="48"/>
      <c r="C12039" s="49"/>
      <c r="D12039" s="49"/>
      <c r="E12039" s="49"/>
      <c r="F12039" s="49"/>
      <c r="G12039" s="50"/>
      <c r="H12039" s="47"/>
      <c r="I12039" s="47"/>
    </row>
    <row r="12040" spans="2:9" ht="20.100000000000001" hidden="1" customHeight="1" x14ac:dyDescent="0.25">
      <c r="B12040" s="48"/>
      <c r="C12040" s="49"/>
      <c r="D12040" s="49"/>
      <c r="E12040" s="49"/>
      <c r="F12040" s="49"/>
      <c r="G12040" s="50"/>
      <c r="H12040" s="47"/>
      <c r="I12040" s="47"/>
    </row>
    <row r="12041" spans="2:9" ht="20.100000000000001" hidden="1" customHeight="1" x14ac:dyDescent="0.25">
      <c r="B12041" s="48"/>
      <c r="C12041" s="49"/>
      <c r="D12041" s="49"/>
      <c r="E12041" s="49"/>
      <c r="F12041" s="49"/>
      <c r="G12041" s="50"/>
      <c r="H12041" s="47"/>
      <c r="I12041" s="47"/>
    </row>
    <row r="12042" spans="2:9" ht="20.100000000000001" hidden="1" customHeight="1" x14ac:dyDescent="0.25">
      <c r="B12042" s="48"/>
      <c r="C12042" s="49"/>
      <c r="D12042" s="49"/>
      <c r="E12042" s="49"/>
      <c r="F12042" s="49"/>
      <c r="G12042" s="50"/>
      <c r="H12042" s="47"/>
      <c r="I12042" s="47"/>
    </row>
    <row r="12043" spans="2:9" ht="20.100000000000001" hidden="1" customHeight="1" x14ac:dyDescent="0.25">
      <c r="B12043" s="48"/>
      <c r="C12043" s="49"/>
      <c r="D12043" s="49"/>
      <c r="E12043" s="49"/>
      <c r="F12043" s="49"/>
      <c r="G12043" s="50"/>
      <c r="H12043" s="47"/>
      <c r="I12043" s="47"/>
    </row>
    <row r="12044" spans="2:9" ht="20.100000000000001" hidden="1" customHeight="1" x14ac:dyDescent="0.25">
      <c r="B12044" s="48"/>
      <c r="C12044" s="49"/>
      <c r="D12044" s="49"/>
      <c r="E12044" s="49"/>
      <c r="F12044" s="49"/>
      <c r="G12044" s="50"/>
      <c r="H12044" s="47"/>
      <c r="I12044" s="47"/>
    </row>
    <row r="12045" spans="2:9" ht="20.100000000000001" hidden="1" customHeight="1" x14ac:dyDescent="0.25">
      <c r="B12045" s="48"/>
      <c r="C12045" s="49"/>
      <c r="D12045" s="49"/>
      <c r="E12045" s="49"/>
      <c r="F12045" s="49"/>
      <c r="G12045" s="50"/>
      <c r="H12045" s="47"/>
      <c r="I12045" s="47"/>
    </row>
    <row r="12046" spans="2:9" ht="20.100000000000001" hidden="1" customHeight="1" x14ac:dyDescent="0.25">
      <c r="B12046" s="48"/>
      <c r="C12046" s="49"/>
      <c r="D12046" s="49"/>
      <c r="E12046" s="49"/>
      <c r="F12046" s="49"/>
      <c r="G12046" s="50"/>
      <c r="H12046" s="47"/>
      <c r="I12046" s="47"/>
    </row>
    <row r="12047" spans="2:9" ht="20.100000000000001" hidden="1" customHeight="1" x14ac:dyDescent="0.25">
      <c r="B12047" s="48"/>
      <c r="C12047" s="49"/>
      <c r="D12047" s="49"/>
      <c r="E12047" s="49"/>
      <c r="F12047" s="49"/>
      <c r="G12047" s="50"/>
      <c r="H12047" s="47"/>
      <c r="I12047" s="47"/>
    </row>
    <row r="12048" spans="2:9" ht="20.100000000000001" hidden="1" customHeight="1" x14ac:dyDescent="0.25">
      <c r="B12048" s="48"/>
      <c r="C12048" s="49"/>
      <c r="D12048" s="49"/>
      <c r="E12048" s="49"/>
      <c r="F12048" s="49"/>
      <c r="G12048" s="50"/>
      <c r="H12048" s="47"/>
      <c r="I12048" s="47"/>
    </row>
    <row r="12049" spans="2:9" ht="20.100000000000001" hidden="1" customHeight="1" x14ac:dyDescent="0.25">
      <c r="B12049" s="48"/>
      <c r="C12049" s="49"/>
      <c r="D12049" s="49"/>
      <c r="E12049" s="49"/>
      <c r="F12049" s="49"/>
      <c r="G12049" s="50"/>
      <c r="H12049" s="47"/>
      <c r="I12049" s="47"/>
    </row>
    <row r="12050" spans="2:9" ht="20.100000000000001" hidden="1" customHeight="1" x14ac:dyDescent="0.25">
      <c r="B12050" s="48"/>
      <c r="C12050" s="49"/>
      <c r="D12050" s="49"/>
      <c r="E12050" s="49"/>
      <c r="F12050" s="49"/>
      <c r="G12050" s="50"/>
      <c r="H12050" s="47"/>
      <c r="I12050" s="47"/>
    </row>
    <row r="12051" spans="2:9" ht="20.100000000000001" hidden="1" customHeight="1" x14ac:dyDescent="0.25">
      <c r="B12051" s="48"/>
      <c r="C12051" s="49"/>
      <c r="D12051" s="49"/>
      <c r="E12051" s="49"/>
      <c r="F12051" s="49"/>
      <c r="G12051" s="50"/>
      <c r="H12051" s="47"/>
      <c r="I12051" s="47"/>
    </row>
    <row r="12052" spans="2:9" ht="20.100000000000001" hidden="1" customHeight="1" x14ac:dyDescent="0.25">
      <c r="B12052" s="48"/>
      <c r="C12052" s="49"/>
      <c r="D12052" s="49"/>
      <c r="E12052" s="49"/>
      <c r="F12052" s="49"/>
      <c r="G12052" s="50"/>
      <c r="H12052" s="47"/>
      <c r="I12052" s="47"/>
    </row>
    <row r="12053" spans="2:9" ht="20.100000000000001" hidden="1" customHeight="1" x14ac:dyDescent="0.25">
      <c r="B12053" s="48"/>
      <c r="C12053" s="49"/>
      <c r="D12053" s="49"/>
      <c r="E12053" s="49"/>
      <c r="F12053" s="49"/>
      <c r="G12053" s="50"/>
      <c r="H12053" s="47"/>
      <c r="I12053" s="47"/>
    </row>
    <row r="12054" spans="2:9" ht="20.100000000000001" hidden="1" customHeight="1" x14ac:dyDescent="0.25">
      <c r="B12054" s="48"/>
      <c r="C12054" s="49"/>
      <c r="D12054" s="49"/>
      <c r="E12054" s="49"/>
      <c r="F12054" s="49"/>
      <c r="G12054" s="50"/>
      <c r="H12054" s="47"/>
      <c r="I12054" s="47"/>
    </row>
    <row r="12055" spans="2:9" ht="20.100000000000001" hidden="1" customHeight="1" x14ac:dyDescent="0.25">
      <c r="B12055" s="48"/>
      <c r="C12055" s="49"/>
      <c r="D12055" s="49"/>
      <c r="E12055" s="49"/>
      <c r="F12055" s="49"/>
      <c r="G12055" s="50"/>
      <c r="H12055" s="47"/>
      <c r="I12055" s="47"/>
    </row>
    <row r="12056" spans="2:9" ht="20.100000000000001" hidden="1" customHeight="1" x14ac:dyDescent="0.25">
      <c r="B12056" s="48"/>
      <c r="C12056" s="49"/>
      <c r="D12056" s="49"/>
      <c r="E12056" s="49"/>
      <c r="F12056" s="49"/>
      <c r="G12056" s="50"/>
      <c r="H12056" s="47"/>
      <c r="I12056" s="47"/>
    </row>
    <row r="12057" spans="2:9" ht="20.100000000000001" hidden="1" customHeight="1" x14ac:dyDescent="0.25">
      <c r="B12057" s="48"/>
      <c r="C12057" s="49"/>
      <c r="D12057" s="49"/>
      <c r="E12057" s="49"/>
      <c r="F12057" s="49"/>
      <c r="G12057" s="50"/>
      <c r="H12057" s="47"/>
      <c r="I12057" s="47"/>
    </row>
    <row r="12058" spans="2:9" ht="20.100000000000001" hidden="1" customHeight="1" x14ac:dyDescent="0.25">
      <c r="B12058" s="48"/>
      <c r="C12058" s="49"/>
      <c r="D12058" s="49"/>
      <c r="E12058" s="49"/>
      <c r="F12058" s="49"/>
      <c r="G12058" s="50"/>
      <c r="H12058" s="47"/>
      <c r="I12058" s="47"/>
    </row>
    <row r="12059" spans="2:9" ht="20.100000000000001" hidden="1" customHeight="1" x14ac:dyDescent="0.25">
      <c r="B12059" s="48"/>
      <c r="C12059" s="49"/>
      <c r="D12059" s="49"/>
      <c r="E12059" s="49"/>
      <c r="F12059" s="49"/>
      <c r="G12059" s="50"/>
      <c r="H12059" s="47"/>
      <c r="I12059" s="47"/>
    </row>
    <row r="12060" spans="2:9" ht="20.100000000000001" hidden="1" customHeight="1" x14ac:dyDescent="0.25">
      <c r="B12060" s="48"/>
      <c r="C12060" s="49"/>
      <c r="D12060" s="49"/>
      <c r="E12060" s="49"/>
      <c r="F12060" s="49"/>
      <c r="G12060" s="50"/>
      <c r="H12060" s="47"/>
      <c r="I12060" s="47"/>
    </row>
    <row r="12061" spans="2:9" ht="20.100000000000001" hidden="1" customHeight="1" x14ac:dyDescent="0.25">
      <c r="B12061" s="48"/>
      <c r="C12061" s="49"/>
      <c r="D12061" s="49"/>
      <c r="E12061" s="49"/>
      <c r="F12061" s="49"/>
      <c r="G12061" s="50"/>
      <c r="H12061" s="47"/>
      <c r="I12061" s="47"/>
    </row>
    <row r="12062" spans="2:9" ht="20.100000000000001" hidden="1" customHeight="1" x14ac:dyDescent="0.25">
      <c r="B12062" s="48"/>
      <c r="C12062" s="49"/>
      <c r="D12062" s="49"/>
      <c r="E12062" s="49"/>
      <c r="F12062" s="49"/>
      <c r="G12062" s="50"/>
      <c r="H12062" s="47"/>
      <c r="I12062" s="47"/>
    </row>
    <row r="12063" spans="2:9" ht="20.100000000000001" hidden="1" customHeight="1" x14ac:dyDescent="0.25">
      <c r="B12063" s="48"/>
      <c r="C12063" s="49"/>
      <c r="D12063" s="49"/>
      <c r="E12063" s="49"/>
      <c r="F12063" s="49"/>
      <c r="G12063" s="50"/>
      <c r="H12063" s="47"/>
      <c r="I12063" s="47"/>
    </row>
    <row r="12064" spans="2:9" ht="20.100000000000001" hidden="1" customHeight="1" x14ac:dyDescent="0.25">
      <c r="B12064" s="48"/>
      <c r="C12064" s="49"/>
      <c r="D12064" s="49"/>
      <c r="E12064" s="49"/>
      <c r="F12064" s="49"/>
      <c r="G12064" s="50"/>
      <c r="H12064" s="47"/>
      <c r="I12064" s="47"/>
    </row>
    <row r="12065" spans="2:9" ht="20.100000000000001" hidden="1" customHeight="1" x14ac:dyDescent="0.25">
      <c r="B12065" s="48"/>
      <c r="C12065" s="49"/>
      <c r="D12065" s="49"/>
      <c r="E12065" s="49"/>
      <c r="F12065" s="49"/>
      <c r="G12065" s="50"/>
      <c r="H12065" s="47"/>
      <c r="I12065" s="47"/>
    </row>
    <row r="12066" spans="2:9" ht="20.100000000000001" hidden="1" customHeight="1" x14ac:dyDescent="0.25">
      <c r="B12066" s="48"/>
      <c r="C12066" s="49"/>
      <c r="D12066" s="49"/>
      <c r="E12066" s="49"/>
      <c r="F12066" s="49"/>
      <c r="G12066" s="50"/>
      <c r="H12066" s="47"/>
      <c r="I12066" s="47"/>
    </row>
    <row r="12067" spans="2:9" ht="20.100000000000001" hidden="1" customHeight="1" x14ac:dyDescent="0.25">
      <c r="B12067" s="48"/>
      <c r="C12067" s="49"/>
      <c r="D12067" s="49"/>
      <c r="E12067" s="49"/>
      <c r="F12067" s="49"/>
      <c r="G12067" s="50"/>
      <c r="H12067" s="47"/>
      <c r="I12067" s="47"/>
    </row>
    <row r="12068" spans="2:9" ht="20.100000000000001" hidden="1" customHeight="1" x14ac:dyDescent="0.25">
      <c r="B12068" s="48"/>
      <c r="C12068" s="49"/>
      <c r="D12068" s="49"/>
      <c r="E12068" s="49"/>
      <c r="F12068" s="49"/>
      <c r="G12068" s="50"/>
      <c r="H12068" s="47"/>
      <c r="I12068" s="47"/>
    </row>
    <row r="12069" spans="2:9" ht="20.100000000000001" hidden="1" customHeight="1" x14ac:dyDescent="0.25">
      <c r="B12069" s="48"/>
      <c r="C12069" s="49"/>
      <c r="D12069" s="49"/>
      <c r="E12069" s="49"/>
      <c r="F12069" s="49"/>
      <c r="G12069" s="50"/>
      <c r="H12069" s="47"/>
      <c r="I12069" s="47"/>
    </row>
    <row r="12070" spans="2:9" ht="20.100000000000001" hidden="1" customHeight="1" x14ac:dyDescent="0.25">
      <c r="B12070" s="48"/>
      <c r="C12070" s="49"/>
      <c r="D12070" s="49"/>
      <c r="E12070" s="49"/>
      <c r="F12070" s="49"/>
      <c r="G12070" s="50"/>
      <c r="H12070" s="47"/>
      <c r="I12070" s="47"/>
    </row>
    <row r="12071" spans="2:9" ht="20.100000000000001" hidden="1" customHeight="1" x14ac:dyDescent="0.25">
      <c r="B12071" s="48"/>
      <c r="C12071" s="49"/>
      <c r="D12071" s="49"/>
      <c r="E12071" s="49"/>
      <c r="F12071" s="49"/>
      <c r="G12071" s="50"/>
      <c r="H12071" s="47"/>
      <c r="I12071" s="47"/>
    </row>
    <row r="12072" spans="2:9" ht="20.100000000000001" hidden="1" customHeight="1" x14ac:dyDescent="0.25">
      <c r="B12072" s="48"/>
      <c r="C12072" s="49"/>
      <c r="D12072" s="49"/>
      <c r="E12072" s="49"/>
      <c r="F12072" s="49"/>
      <c r="G12072" s="50"/>
      <c r="H12072" s="47"/>
      <c r="I12072" s="47"/>
    </row>
    <row r="12073" spans="2:9" ht="20.100000000000001" hidden="1" customHeight="1" x14ac:dyDescent="0.25">
      <c r="B12073" s="48"/>
      <c r="C12073" s="49"/>
      <c r="D12073" s="49"/>
      <c r="E12073" s="49"/>
      <c r="F12073" s="49"/>
      <c r="G12073" s="50"/>
      <c r="H12073" s="47"/>
      <c r="I12073" s="47"/>
    </row>
    <row r="12074" spans="2:9" ht="20.100000000000001" hidden="1" customHeight="1" x14ac:dyDescent="0.25">
      <c r="B12074" s="48"/>
      <c r="C12074" s="49"/>
      <c r="D12074" s="49"/>
      <c r="E12074" s="49"/>
      <c r="F12074" s="49"/>
      <c r="G12074" s="50"/>
      <c r="H12074" s="47"/>
      <c r="I12074" s="47"/>
    </row>
    <row r="12075" spans="2:9" ht="20.100000000000001" hidden="1" customHeight="1" x14ac:dyDescent="0.25">
      <c r="B12075" s="48"/>
      <c r="C12075" s="49"/>
      <c r="D12075" s="49"/>
      <c r="E12075" s="49"/>
      <c r="F12075" s="49"/>
      <c r="G12075" s="50"/>
      <c r="H12075" s="47"/>
      <c r="I12075" s="47"/>
    </row>
    <row r="12076" spans="2:9" ht="20.100000000000001" hidden="1" customHeight="1" x14ac:dyDescent="0.25">
      <c r="B12076" s="48"/>
      <c r="C12076" s="49"/>
      <c r="D12076" s="49"/>
      <c r="E12076" s="49"/>
      <c r="F12076" s="49"/>
      <c r="G12076" s="50"/>
      <c r="H12076" s="47"/>
      <c r="I12076" s="47"/>
    </row>
    <row r="12077" spans="2:9" ht="20.100000000000001" hidden="1" customHeight="1" x14ac:dyDescent="0.25">
      <c r="B12077" s="48"/>
      <c r="C12077" s="49"/>
      <c r="D12077" s="49"/>
      <c r="E12077" s="49"/>
      <c r="F12077" s="49"/>
      <c r="G12077" s="50"/>
      <c r="H12077" s="47"/>
      <c r="I12077" s="47"/>
    </row>
    <row r="12078" spans="2:9" ht="20.100000000000001" hidden="1" customHeight="1" x14ac:dyDescent="0.25">
      <c r="B12078" s="48"/>
      <c r="C12078" s="49"/>
      <c r="D12078" s="49"/>
      <c r="E12078" s="49"/>
      <c r="F12078" s="49"/>
      <c r="G12078" s="50"/>
      <c r="H12078" s="47"/>
      <c r="I12078" s="47"/>
    </row>
    <row r="12079" spans="2:9" ht="20.100000000000001" hidden="1" customHeight="1" x14ac:dyDescent="0.25">
      <c r="B12079" s="48"/>
      <c r="C12079" s="49"/>
      <c r="D12079" s="49"/>
      <c r="E12079" s="49"/>
      <c r="F12079" s="49"/>
      <c r="G12079" s="50"/>
      <c r="H12079" s="47"/>
      <c r="I12079" s="47"/>
    </row>
    <row r="12080" spans="2:9" ht="20.100000000000001" hidden="1" customHeight="1" x14ac:dyDescent="0.25">
      <c r="B12080" s="48"/>
      <c r="C12080" s="49"/>
      <c r="D12080" s="49"/>
      <c r="E12080" s="49"/>
      <c r="F12080" s="49"/>
      <c r="G12080" s="50"/>
      <c r="H12080" s="47"/>
      <c r="I12080" s="47"/>
    </row>
    <row r="12081" spans="2:9" ht="20.100000000000001" hidden="1" customHeight="1" x14ac:dyDescent="0.25">
      <c r="B12081" s="48"/>
      <c r="C12081" s="49"/>
      <c r="D12081" s="49"/>
      <c r="E12081" s="49"/>
      <c r="F12081" s="49"/>
      <c r="G12081" s="50"/>
      <c r="H12081" s="47"/>
      <c r="I12081" s="47"/>
    </row>
    <row r="12082" spans="2:9" ht="20.100000000000001" hidden="1" customHeight="1" x14ac:dyDescent="0.25">
      <c r="B12082" s="48"/>
      <c r="C12082" s="49"/>
      <c r="D12082" s="49"/>
      <c r="E12082" s="49"/>
      <c r="F12082" s="49"/>
      <c r="G12082" s="50"/>
      <c r="H12082" s="47"/>
      <c r="I12082" s="47"/>
    </row>
    <row r="12083" spans="2:9" ht="20.100000000000001" hidden="1" customHeight="1" x14ac:dyDescent="0.25">
      <c r="B12083" s="48"/>
      <c r="C12083" s="49"/>
      <c r="D12083" s="49"/>
      <c r="E12083" s="49"/>
      <c r="F12083" s="49"/>
      <c r="G12083" s="50"/>
      <c r="H12083" s="47"/>
      <c r="I12083" s="47"/>
    </row>
    <row r="12084" spans="2:9" ht="20.100000000000001" hidden="1" customHeight="1" x14ac:dyDescent="0.25">
      <c r="B12084" s="48"/>
      <c r="C12084" s="49"/>
      <c r="D12084" s="49"/>
      <c r="E12084" s="49"/>
      <c r="F12084" s="49"/>
      <c r="G12084" s="50"/>
      <c r="H12084" s="47"/>
      <c r="I12084" s="47"/>
    </row>
    <row r="12085" spans="2:9" ht="20.100000000000001" hidden="1" customHeight="1" x14ac:dyDescent="0.25">
      <c r="B12085" s="48"/>
      <c r="C12085" s="49"/>
      <c r="D12085" s="49"/>
      <c r="E12085" s="49"/>
      <c r="F12085" s="49"/>
      <c r="G12085" s="50"/>
      <c r="H12085" s="47"/>
      <c r="I12085" s="47"/>
    </row>
    <row r="12086" spans="2:9" ht="20.100000000000001" hidden="1" customHeight="1" x14ac:dyDescent="0.25">
      <c r="B12086" s="48"/>
      <c r="C12086" s="49"/>
      <c r="D12086" s="49"/>
      <c r="E12086" s="49"/>
      <c r="F12086" s="49"/>
      <c r="G12086" s="50"/>
      <c r="H12086" s="47"/>
      <c r="I12086" s="47"/>
    </row>
    <row r="12087" spans="2:9" ht="20.100000000000001" hidden="1" customHeight="1" x14ac:dyDescent="0.25">
      <c r="B12087" s="48"/>
      <c r="C12087" s="49"/>
      <c r="D12087" s="49"/>
      <c r="E12087" s="49"/>
      <c r="F12087" s="49"/>
      <c r="G12087" s="50"/>
      <c r="H12087" s="47"/>
      <c r="I12087" s="47"/>
    </row>
    <row r="12088" spans="2:9" ht="20.100000000000001" hidden="1" customHeight="1" x14ac:dyDescent="0.25">
      <c r="B12088" s="48"/>
      <c r="C12088" s="49"/>
      <c r="D12088" s="49"/>
      <c r="E12088" s="49"/>
      <c r="F12088" s="49"/>
      <c r="G12088" s="50"/>
      <c r="H12088" s="47"/>
      <c r="I12088" s="47"/>
    </row>
    <row r="12089" spans="2:9" ht="20.100000000000001" hidden="1" customHeight="1" x14ac:dyDescent="0.25">
      <c r="B12089" s="48"/>
      <c r="C12089" s="49"/>
      <c r="D12089" s="49"/>
      <c r="E12089" s="49"/>
      <c r="F12089" s="49"/>
      <c r="G12089" s="50"/>
      <c r="H12089" s="47"/>
      <c r="I12089" s="47"/>
    </row>
    <row r="12090" spans="2:9" ht="20.100000000000001" hidden="1" customHeight="1" x14ac:dyDescent="0.25">
      <c r="B12090" s="48"/>
      <c r="C12090" s="49"/>
      <c r="D12090" s="49"/>
      <c r="E12090" s="49"/>
      <c r="F12090" s="49"/>
      <c r="G12090" s="50"/>
      <c r="H12090" s="47"/>
      <c r="I12090" s="47"/>
    </row>
    <row r="12091" spans="2:9" ht="20.100000000000001" hidden="1" customHeight="1" x14ac:dyDescent="0.25">
      <c r="B12091" s="48"/>
      <c r="C12091" s="49"/>
      <c r="D12091" s="49"/>
      <c r="E12091" s="49"/>
      <c r="F12091" s="49"/>
      <c r="G12091" s="50"/>
      <c r="H12091" s="47"/>
      <c r="I12091" s="47"/>
    </row>
    <row r="12092" spans="2:9" ht="20.100000000000001" hidden="1" customHeight="1" x14ac:dyDescent="0.25">
      <c r="B12092" s="48"/>
      <c r="C12092" s="49"/>
      <c r="D12092" s="49"/>
      <c r="E12092" s="49"/>
      <c r="F12092" s="49"/>
      <c r="G12092" s="50"/>
      <c r="H12092" s="47"/>
      <c r="I12092" s="47"/>
    </row>
    <row r="12093" spans="2:9" ht="20.100000000000001" hidden="1" customHeight="1" x14ac:dyDescent="0.25">
      <c r="B12093" s="48"/>
      <c r="C12093" s="49"/>
      <c r="D12093" s="49"/>
      <c r="E12093" s="49"/>
      <c r="F12093" s="49"/>
      <c r="G12093" s="50"/>
      <c r="H12093" s="47"/>
      <c r="I12093" s="47"/>
    </row>
    <row r="12094" spans="2:9" ht="20.100000000000001" hidden="1" customHeight="1" x14ac:dyDescent="0.25">
      <c r="B12094" s="48"/>
      <c r="C12094" s="49"/>
      <c r="D12094" s="49"/>
      <c r="E12094" s="49"/>
      <c r="F12094" s="49"/>
      <c r="G12094" s="50"/>
      <c r="H12094" s="47"/>
      <c r="I12094" s="47"/>
    </row>
    <row r="12095" spans="2:9" ht="20.100000000000001" hidden="1" customHeight="1" x14ac:dyDescent="0.25">
      <c r="B12095" s="48"/>
      <c r="C12095" s="49"/>
      <c r="D12095" s="49"/>
      <c r="E12095" s="49"/>
      <c r="F12095" s="49"/>
      <c r="G12095" s="50"/>
      <c r="H12095" s="47"/>
      <c r="I12095" s="47"/>
    </row>
    <row r="12096" spans="2:9" ht="20.100000000000001" hidden="1" customHeight="1" x14ac:dyDescent="0.25">
      <c r="B12096" s="48"/>
      <c r="C12096" s="49"/>
      <c r="D12096" s="49"/>
      <c r="E12096" s="49"/>
      <c r="F12096" s="49"/>
      <c r="G12096" s="50"/>
      <c r="H12096" s="47"/>
      <c r="I12096" s="47"/>
    </row>
    <row r="12097" spans="2:9" ht="20.100000000000001" hidden="1" customHeight="1" x14ac:dyDescent="0.25">
      <c r="B12097" s="48"/>
      <c r="C12097" s="49"/>
      <c r="D12097" s="49"/>
      <c r="E12097" s="49"/>
      <c r="F12097" s="49"/>
      <c r="G12097" s="50"/>
      <c r="H12097" s="47"/>
      <c r="I12097" s="47"/>
    </row>
    <row r="12098" spans="2:9" ht="20.100000000000001" hidden="1" customHeight="1" x14ac:dyDescent="0.25">
      <c r="B12098" s="48"/>
      <c r="C12098" s="49"/>
      <c r="D12098" s="49"/>
      <c r="E12098" s="49"/>
      <c r="F12098" s="49"/>
      <c r="G12098" s="50"/>
      <c r="H12098" s="47"/>
      <c r="I12098" s="47"/>
    </row>
    <row r="12099" spans="2:9" ht="20.100000000000001" hidden="1" customHeight="1" x14ac:dyDescent="0.25">
      <c r="B12099" s="48"/>
      <c r="C12099" s="49"/>
      <c r="D12099" s="49"/>
      <c r="E12099" s="49"/>
      <c r="F12099" s="49"/>
      <c r="G12099" s="50"/>
      <c r="H12099" s="47"/>
      <c r="I12099" s="47"/>
    </row>
    <row r="12100" spans="2:9" ht="20.100000000000001" hidden="1" customHeight="1" x14ac:dyDescent="0.25">
      <c r="B12100" s="48"/>
      <c r="C12100" s="49"/>
      <c r="D12100" s="49"/>
      <c r="E12100" s="49"/>
      <c r="F12100" s="49"/>
      <c r="G12100" s="50"/>
      <c r="H12100" s="47"/>
      <c r="I12100" s="47"/>
    </row>
    <row r="12101" spans="2:9" ht="20.100000000000001" hidden="1" customHeight="1" x14ac:dyDescent="0.25">
      <c r="B12101" s="48"/>
      <c r="C12101" s="49"/>
      <c r="D12101" s="49"/>
      <c r="E12101" s="49"/>
      <c r="F12101" s="49"/>
      <c r="G12101" s="50"/>
      <c r="H12101" s="47"/>
      <c r="I12101" s="47"/>
    </row>
    <row r="12102" spans="2:9" ht="20.100000000000001" hidden="1" customHeight="1" x14ac:dyDescent="0.25">
      <c r="B12102" s="48"/>
      <c r="C12102" s="49"/>
      <c r="D12102" s="49"/>
      <c r="E12102" s="49"/>
      <c r="F12102" s="49"/>
      <c r="G12102" s="50"/>
      <c r="H12102" s="47"/>
      <c r="I12102" s="47"/>
    </row>
    <row r="12103" spans="2:9" ht="20.100000000000001" hidden="1" customHeight="1" x14ac:dyDescent="0.25">
      <c r="B12103" s="48"/>
      <c r="C12103" s="49"/>
      <c r="D12103" s="49"/>
      <c r="E12103" s="49"/>
      <c r="F12103" s="49"/>
      <c r="G12103" s="50"/>
      <c r="H12103" s="47"/>
      <c r="I12103" s="47"/>
    </row>
    <row r="12104" spans="2:9" ht="20.100000000000001" hidden="1" customHeight="1" x14ac:dyDescent="0.25">
      <c r="B12104" s="48"/>
      <c r="C12104" s="49"/>
      <c r="D12104" s="49"/>
      <c r="E12104" s="49"/>
      <c r="F12104" s="49"/>
      <c r="G12104" s="50"/>
      <c r="H12104" s="47"/>
      <c r="I12104" s="47"/>
    </row>
    <row r="12105" spans="2:9" ht="20.100000000000001" hidden="1" customHeight="1" x14ac:dyDescent="0.25">
      <c r="B12105" s="48"/>
      <c r="C12105" s="49"/>
      <c r="D12105" s="49"/>
      <c r="E12105" s="49"/>
      <c r="F12105" s="49"/>
      <c r="G12105" s="50"/>
      <c r="H12105" s="47"/>
      <c r="I12105" s="47"/>
    </row>
    <row r="12106" spans="2:9" ht="20.100000000000001" hidden="1" customHeight="1" x14ac:dyDescent="0.25">
      <c r="B12106" s="48"/>
      <c r="C12106" s="49"/>
      <c r="D12106" s="49"/>
      <c r="E12106" s="49"/>
      <c r="F12106" s="49"/>
      <c r="G12106" s="50"/>
      <c r="H12106" s="47"/>
      <c r="I12106" s="47"/>
    </row>
    <row r="12107" spans="2:9" ht="20.100000000000001" hidden="1" customHeight="1" x14ac:dyDescent="0.25">
      <c r="B12107" s="48"/>
      <c r="C12107" s="49"/>
      <c r="D12107" s="49"/>
      <c r="E12107" s="49"/>
      <c r="F12107" s="49"/>
      <c r="G12107" s="50"/>
      <c r="H12107" s="47"/>
      <c r="I12107" s="47"/>
    </row>
    <row r="12108" spans="2:9" ht="20.100000000000001" hidden="1" customHeight="1" x14ac:dyDescent="0.25">
      <c r="B12108" s="48"/>
      <c r="C12108" s="49"/>
      <c r="D12108" s="49"/>
      <c r="E12108" s="49"/>
      <c r="F12108" s="49"/>
      <c r="G12108" s="50"/>
      <c r="H12108" s="47"/>
      <c r="I12108" s="47"/>
    </row>
    <row r="12109" spans="2:9" ht="20.100000000000001" hidden="1" customHeight="1" x14ac:dyDescent="0.25">
      <c r="B12109" s="48"/>
      <c r="C12109" s="49"/>
      <c r="D12109" s="49"/>
      <c r="E12109" s="49"/>
      <c r="F12109" s="49"/>
      <c r="G12109" s="50"/>
      <c r="H12109" s="47"/>
      <c r="I12109" s="47"/>
    </row>
    <row r="12110" spans="2:9" ht="20.100000000000001" hidden="1" customHeight="1" x14ac:dyDescent="0.25">
      <c r="B12110" s="48"/>
      <c r="C12110" s="49"/>
      <c r="D12110" s="49"/>
      <c r="E12110" s="49"/>
      <c r="F12110" s="49"/>
      <c r="G12110" s="50"/>
      <c r="H12110" s="47"/>
      <c r="I12110" s="47"/>
    </row>
    <row r="12111" spans="2:9" ht="20.100000000000001" hidden="1" customHeight="1" x14ac:dyDescent="0.25">
      <c r="B12111" s="48"/>
      <c r="C12111" s="49"/>
      <c r="D12111" s="49"/>
      <c r="E12111" s="49"/>
      <c r="F12111" s="49"/>
      <c r="G12111" s="50"/>
      <c r="H12111" s="47"/>
      <c r="I12111" s="47"/>
    </row>
    <row r="12112" spans="2:9" ht="20.100000000000001" hidden="1" customHeight="1" x14ac:dyDescent="0.25">
      <c r="B12112" s="48"/>
      <c r="C12112" s="49"/>
      <c r="D12112" s="49"/>
      <c r="E12112" s="49"/>
      <c r="F12112" s="49"/>
      <c r="G12112" s="50"/>
      <c r="H12112" s="47"/>
      <c r="I12112" s="47"/>
    </row>
    <row r="12113" spans="2:9" ht="20.100000000000001" hidden="1" customHeight="1" x14ac:dyDescent="0.25">
      <c r="B12113" s="48"/>
      <c r="C12113" s="49"/>
      <c r="D12113" s="49"/>
      <c r="E12113" s="49"/>
      <c r="F12113" s="49"/>
      <c r="G12113" s="50"/>
      <c r="H12113" s="47"/>
      <c r="I12113" s="47"/>
    </row>
    <row r="12114" spans="2:9" ht="20.100000000000001" hidden="1" customHeight="1" x14ac:dyDescent="0.25">
      <c r="B12114" s="48"/>
      <c r="C12114" s="49"/>
      <c r="D12114" s="49"/>
      <c r="E12114" s="49"/>
      <c r="F12114" s="49"/>
      <c r="G12114" s="50"/>
      <c r="H12114" s="47"/>
      <c r="I12114" s="47"/>
    </row>
    <row r="12115" spans="2:9" ht="20.100000000000001" hidden="1" customHeight="1" x14ac:dyDescent="0.25">
      <c r="B12115" s="48"/>
      <c r="C12115" s="49"/>
      <c r="D12115" s="49"/>
      <c r="E12115" s="49"/>
      <c r="F12115" s="49"/>
      <c r="G12115" s="50"/>
      <c r="H12115" s="47"/>
      <c r="I12115" s="47"/>
    </row>
    <row r="12116" spans="2:9" ht="20.100000000000001" hidden="1" customHeight="1" x14ac:dyDescent="0.25">
      <c r="B12116" s="48"/>
      <c r="C12116" s="49"/>
      <c r="D12116" s="49"/>
      <c r="E12116" s="49"/>
      <c r="F12116" s="49"/>
      <c r="G12116" s="50"/>
      <c r="H12116" s="47"/>
      <c r="I12116" s="47"/>
    </row>
    <row r="12117" spans="2:9" ht="20.100000000000001" hidden="1" customHeight="1" x14ac:dyDescent="0.25">
      <c r="B12117" s="48"/>
      <c r="C12117" s="49"/>
      <c r="D12117" s="49"/>
      <c r="E12117" s="49"/>
      <c r="F12117" s="49"/>
      <c r="G12117" s="50"/>
      <c r="H12117" s="47"/>
      <c r="I12117" s="47"/>
    </row>
    <row r="12118" spans="2:9" ht="20.100000000000001" hidden="1" customHeight="1" x14ac:dyDescent="0.25">
      <c r="B12118" s="48"/>
      <c r="C12118" s="49"/>
      <c r="D12118" s="49"/>
      <c r="E12118" s="49"/>
      <c r="F12118" s="49"/>
      <c r="G12118" s="50"/>
      <c r="H12118" s="47"/>
      <c r="I12118" s="47"/>
    </row>
    <row r="12119" spans="2:9" ht="20.100000000000001" hidden="1" customHeight="1" x14ac:dyDescent="0.25">
      <c r="B12119" s="48"/>
      <c r="C12119" s="49"/>
      <c r="D12119" s="49"/>
      <c r="E12119" s="49"/>
      <c r="F12119" s="49"/>
      <c r="G12119" s="50"/>
      <c r="H12119" s="47"/>
      <c r="I12119" s="47"/>
    </row>
    <row r="12120" spans="2:9" ht="20.100000000000001" hidden="1" customHeight="1" x14ac:dyDescent="0.25">
      <c r="B12120" s="48"/>
      <c r="C12120" s="49"/>
      <c r="D12120" s="49"/>
      <c r="E12120" s="49"/>
      <c r="F12120" s="49"/>
      <c r="G12120" s="50"/>
      <c r="H12120" s="47"/>
      <c r="I12120" s="47"/>
    </row>
    <row r="12121" spans="2:9" ht="20.100000000000001" hidden="1" customHeight="1" x14ac:dyDescent="0.25">
      <c r="B12121" s="48"/>
      <c r="C12121" s="49"/>
      <c r="D12121" s="49"/>
      <c r="E12121" s="49"/>
      <c r="F12121" s="49"/>
      <c r="G12121" s="50"/>
      <c r="H12121" s="47"/>
      <c r="I12121" s="47"/>
    </row>
    <row r="12122" spans="2:9" ht="20.100000000000001" hidden="1" customHeight="1" x14ac:dyDescent="0.25">
      <c r="B12122" s="48"/>
      <c r="C12122" s="49"/>
      <c r="D12122" s="49"/>
      <c r="E12122" s="49"/>
      <c r="F12122" s="49"/>
      <c r="G12122" s="50"/>
      <c r="H12122" s="47"/>
      <c r="I12122" s="47"/>
    </row>
    <row r="12123" spans="2:9" ht="20.100000000000001" hidden="1" customHeight="1" x14ac:dyDescent="0.25">
      <c r="B12123" s="48"/>
      <c r="C12123" s="49"/>
      <c r="D12123" s="49"/>
      <c r="E12123" s="49"/>
      <c r="F12123" s="49"/>
      <c r="G12123" s="50"/>
      <c r="H12123" s="47"/>
      <c r="I12123" s="47"/>
    </row>
    <row r="12124" spans="2:9" ht="20.100000000000001" hidden="1" customHeight="1" x14ac:dyDescent="0.25">
      <c r="B12124" s="48"/>
      <c r="C12124" s="49"/>
      <c r="D12124" s="49"/>
      <c r="E12124" s="49"/>
      <c r="F12124" s="49"/>
      <c r="G12124" s="50"/>
      <c r="H12124" s="47"/>
      <c r="I12124" s="47"/>
    </row>
    <row r="12125" spans="2:9" ht="20.100000000000001" hidden="1" customHeight="1" x14ac:dyDescent="0.25">
      <c r="B12125" s="48"/>
      <c r="C12125" s="49"/>
      <c r="D12125" s="49"/>
      <c r="E12125" s="49"/>
      <c r="F12125" s="49"/>
      <c r="G12125" s="50"/>
      <c r="H12125" s="47"/>
      <c r="I12125" s="47"/>
    </row>
    <row r="12126" spans="2:9" ht="20.100000000000001" hidden="1" customHeight="1" x14ac:dyDescent="0.25">
      <c r="B12126" s="48"/>
      <c r="C12126" s="49"/>
      <c r="D12126" s="49"/>
      <c r="E12126" s="49"/>
      <c r="F12126" s="49"/>
      <c r="G12126" s="50"/>
      <c r="H12126" s="47"/>
      <c r="I12126" s="47"/>
    </row>
    <row r="12127" spans="2:9" ht="20.100000000000001" hidden="1" customHeight="1" x14ac:dyDescent="0.25">
      <c r="B12127" s="48"/>
      <c r="C12127" s="49"/>
      <c r="D12127" s="49"/>
      <c r="E12127" s="49"/>
      <c r="F12127" s="49"/>
      <c r="G12127" s="50"/>
      <c r="H12127" s="47"/>
      <c r="I12127" s="47"/>
    </row>
    <row r="12128" spans="2:9" ht="20.100000000000001" hidden="1" customHeight="1" x14ac:dyDescent="0.25">
      <c r="B12128" s="48"/>
      <c r="C12128" s="49"/>
      <c r="D12128" s="49"/>
      <c r="E12128" s="49"/>
      <c r="F12128" s="49"/>
      <c r="G12128" s="50"/>
      <c r="H12128" s="47"/>
      <c r="I12128" s="47"/>
    </row>
    <row r="12129" spans="2:9" ht="20.100000000000001" hidden="1" customHeight="1" x14ac:dyDescent="0.25">
      <c r="B12129" s="48"/>
      <c r="C12129" s="49"/>
      <c r="D12129" s="49"/>
      <c r="E12129" s="49"/>
      <c r="F12129" s="49"/>
      <c r="G12129" s="50"/>
      <c r="H12129" s="47"/>
      <c r="I12129" s="47"/>
    </row>
    <row r="12130" spans="2:9" ht="20.100000000000001" hidden="1" customHeight="1" x14ac:dyDescent="0.25">
      <c r="B12130" s="48"/>
      <c r="C12130" s="49"/>
      <c r="D12130" s="49"/>
      <c r="E12130" s="49"/>
      <c r="F12130" s="49"/>
      <c r="G12130" s="50"/>
      <c r="H12130" s="47"/>
      <c r="I12130" s="47"/>
    </row>
    <row r="12131" spans="2:9" ht="20.100000000000001" hidden="1" customHeight="1" x14ac:dyDescent="0.25">
      <c r="B12131" s="48"/>
      <c r="C12131" s="49"/>
      <c r="D12131" s="49"/>
      <c r="E12131" s="49"/>
      <c r="F12131" s="49"/>
      <c r="G12131" s="50"/>
      <c r="H12131" s="47"/>
      <c r="I12131" s="47"/>
    </row>
    <row r="12132" spans="2:9" ht="20.100000000000001" hidden="1" customHeight="1" x14ac:dyDescent="0.25">
      <c r="B12132" s="48"/>
      <c r="C12132" s="49"/>
      <c r="D12132" s="49"/>
      <c r="E12132" s="49"/>
      <c r="F12132" s="49"/>
      <c r="G12132" s="50"/>
      <c r="H12132" s="47"/>
      <c r="I12132" s="47"/>
    </row>
    <row r="12133" spans="2:9" ht="20.100000000000001" hidden="1" customHeight="1" x14ac:dyDescent="0.25">
      <c r="B12133" s="48"/>
      <c r="C12133" s="49"/>
      <c r="D12133" s="49"/>
      <c r="E12133" s="49"/>
      <c r="F12133" s="49"/>
      <c r="G12133" s="50"/>
      <c r="H12133" s="47"/>
      <c r="I12133" s="47"/>
    </row>
    <row r="12134" spans="2:9" ht="20.100000000000001" hidden="1" customHeight="1" x14ac:dyDescent="0.25">
      <c r="B12134" s="48"/>
      <c r="C12134" s="49"/>
      <c r="D12134" s="49"/>
      <c r="E12134" s="49"/>
      <c r="F12134" s="49"/>
      <c r="G12134" s="50"/>
      <c r="H12134" s="47"/>
      <c r="I12134" s="47"/>
    </row>
    <row r="12135" spans="2:9" ht="20.100000000000001" hidden="1" customHeight="1" x14ac:dyDescent="0.25">
      <c r="B12135" s="48"/>
      <c r="C12135" s="49"/>
      <c r="D12135" s="49"/>
      <c r="E12135" s="49"/>
      <c r="F12135" s="49"/>
      <c r="G12135" s="50"/>
      <c r="H12135" s="47"/>
      <c r="I12135" s="47"/>
    </row>
    <row r="12136" spans="2:9" ht="20.100000000000001" hidden="1" customHeight="1" x14ac:dyDescent="0.25">
      <c r="B12136" s="48"/>
      <c r="C12136" s="49"/>
      <c r="D12136" s="49"/>
      <c r="E12136" s="49"/>
      <c r="F12136" s="49"/>
      <c r="G12136" s="50"/>
      <c r="H12136" s="47"/>
      <c r="I12136" s="47"/>
    </row>
    <row r="12137" spans="2:9" ht="20.100000000000001" hidden="1" customHeight="1" x14ac:dyDescent="0.25">
      <c r="B12137" s="48"/>
      <c r="C12137" s="49"/>
      <c r="D12137" s="49"/>
      <c r="E12137" s="49"/>
      <c r="F12137" s="49"/>
      <c r="G12137" s="50"/>
      <c r="H12137" s="47"/>
      <c r="I12137" s="47"/>
    </row>
    <row r="12138" spans="2:9" ht="20.100000000000001" hidden="1" customHeight="1" x14ac:dyDescent="0.25">
      <c r="B12138" s="48"/>
      <c r="C12138" s="49"/>
      <c r="D12138" s="49"/>
      <c r="E12138" s="49"/>
      <c r="F12138" s="49"/>
      <c r="G12138" s="50"/>
      <c r="H12138" s="47"/>
      <c r="I12138" s="47"/>
    </row>
    <row r="12139" spans="2:9" ht="20.100000000000001" hidden="1" customHeight="1" x14ac:dyDescent="0.25">
      <c r="B12139" s="48"/>
      <c r="C12139" s="49"/>
      <c r="D12139" s="49"/>
      <c r="E12139" s="49"/>
      <c r="F12139" s="49"/>
      <c r="G12139" s="50"/>
      <c r="H12139" s="47"/>
      <c r="I12139" s="47"/>
    </row>
    <row r="12140" spans="2:9" ht="20.100000000000001" hidden="1" customHeight="1" x14ac:dyDescent="0.25">
      <c r="B12140" s="48"/>
      <c r="C12140" s="49"/>
      <c r="D12140" s="49"/>
      <c r="E12140" s="49"/>
      <c r="F12140" s="49"/>
      <c r="G12140" s="50"/>
      <c r="H12140" s="47"/>
      <c r="I12140" s="47"/>
    </row>
    <row r="12141" spans="2:9" ht="20.100000000000001" hidden="1" customHeight="1" x14ac:dyDescent="0.25">
      <c r="B12141" s="48"/>
      <c r="C12141" s="49"/>
      <c r="D12141" s="49"/>
      <c r="E12141" s="49"/>
      <c r="F12141" s="49"/>
      <c r="G12141" s="50"/>
      <c r="H12141" s="47"/>
      <c r="I12141" s="47"/>
    </row>
    <row r="12142" spans="2:9" ht="20.100000000000001" hidden="1" customHeight="1" x14ac:dyDescent="0.25">
      <c r="B12142" s="48"/>
      <c r="C12142" s="49"/>
      <c r="D12142" s="49"/>
      <c r="E12142" s="49"/>
      <c r="F12142" s="49"/>
      <c r="G12142" s="50"/>
      <c r="H12142" s="47"/>
      <c r="I12142" s="47"/>
    </row>
    <row r="12143" spans="2:9" ht="20.100000000000001" hidden="1" customHeight="1" x14ac:dyDescent="0.25">
      <c r="B12143" s="48"/>
      <c r="C12143" s="49"/>
      <c r="D12143" s="49"/>
      <c r="E12143" s="49"/>
      <c r="F12143" s="49"/>
      <c r="G12143" s="50"/>
      <c r="H12143" s="47"/>
      <c r="I12143" s="47"/>
    </row>
    <row r="12144" spans="2:9" ht="20.100000000000001" hidden="1" customHeight="1" x14ac:dyDescent="0.25">
      <c r="B12144" s="48"/>
      <c r="C12144" s="49"/>
      <c r="D12144" s="49"/>
      <c r="E12144" s="49"/>
      <c r="F12144" s="49"/>
      <c r="G12144" s="50"/>
      <c r="H12144" s="47"/>
      <c r="I12144" s="47"/>
    </row>
    <row r="12145" spans="2:9" ht="20.100000000000001" hidden="1" customHeight="1" x14ac:dyDescent="0.25">
      <c r="B12145" s="48"/>
      <c r="C12145" s="49"/>
      <c r="D12145" s="49"/>
      <c r="E12145" s="49"/>
      <c r="F12145" s="49"/>
      <c r="G12145" s="50"/>
      <c r="H12145" s="47"/>
      <c r="I12145" s="47"/>
    </row>
    <row r="12146" spans="2:9" ht="20.100000000000001" hidden="1" customHeight="1" x14ac:dyDescent="0.25">
      <c r="B12146" s="48"/>
      <c r="C12146" s="49"/>
      <c r="D12146" s="49"/>
      <c r="E12146" s="49"/>
      <c r="F12146" s="49"/>
      <c r="G12146" s="50"/>
      <c r="H12146" s="47"/>
      <c r="I12146" s="47"/>
    </row>
    <row r="12147" spans="2:9" ht="20.100000000000001" hidden="1" customHeight="1" x14ac:dyDescent="0.25">
      <c r="B12147" s="48"/>
      <c r="C12147" s="49"/>
      <c r="D12147" s="49"/>
      <c r="E12147" s="49"/>
      <c r="F12147" s="49"/>
      <c r="G12147" s="50"/>
      <c r="H12147" s="47"/>
      <c r="I12147" s="47"/>
    </row>
    <row r="12148" spans="2:9" ht="20.100000000000001" hidden="1" customHeight="1" x14ac:dyDescent="0.25">
      <c r="B12148" s="48"/>
      <c r="C12148" s="49"/>
      <c r="D12148" s="49"/>
      <c r="E12148" s="49"/>
      <c r="F12148" s="49"/>
      <c r="G12148" s="50"/>
      <c r="H12148" s="47"/>
      <c r="I12148" s="47"/>
    </row>
    <row r="12149" spans="2:9" ht="20.100000000000001" hidden="1" customHeight="1" x14ac:dyDescent="0.25">
      <c r="B12149" s="48"/>
      <c r="C12149" s="49"/>
      <c r="D12149" s="49"/>
      <c r="E12149" s="49"/>
      <c r="F12149" s="49"/>
      <c r="G12149" s="50"/>
      <c r="H12149" s="47"/>
      <c r="I12149" s="47"/>
    </row>
    <row r="12150" spans="2:9" ht="20.100000000000001" hidden="1" customHeight="1" x14ac:dyDescent="0.25">
      <c r="B12150" s="48"/>
      <c r="C12150" s="49"/>
      <c r="D12150" s="49"/>
      <c r="E12150" s="49"/>
      <c r="F12150" s="49"/>
      <c r="G12150" s="50"/>
      <c r="H12150" s="47"/>
      <c r="I12150" s="47"/>
    </row>
    <row r="12151" spans="2:9" ht="20.100000000000001" hidden="1" customHeight="1" x14ac:dyDescent="0.25">
      <c r="B12151" s="48"/>
      <c r="C12151" s="49"/>
      <c r="D12151" s="49"/>
      <c r="E12151" s="49"/>
      <c r="F12151" s="49"/>
      <c r="G12151" s="50"/>
      <c r="H12151" s="47"/>
      <c r="I12151" s="47"/>
    </row>
    <row r="12152" spans="2:9" ht="20.100000000000001" hidden="1" customHeight="1" x14ac:dyDescent="0.25">
      <c r="B12152" s="48"/>
      <c r="C12152" s="49"/>
      <c r="D12152" s="49"/>
      <c r="E12152" s="49"/>
      <c r="F12152" s="49"/>
      <c r="G12152" s="50"/>
      <c r="H12152" s="47"/>
      <c r="I12152" s="47"/>
    </row>
    <row r="12153" spans="2:9" ht="20.100000000000001" hidden="1" customHeight="1" x14ac:dyDescent="0.25">
      <c r="B12153" s="48"/>
      <c r="C12153" s="49"/>
      <c r="D12153" s="49"/>
      <c r="E12153" s="49"/>
      <c r="F12153" s="49"/>
      <c r="G12153" s="50"/>
      <c r="H12153" s="47"/>
      <c r="I12153" s="47"/>
    </row>
    <row r="12154" spans="2:9" ht="20.100000000000001" hidden="1" customHeight="1" x14ac:dyDescent="0.25">
      <c r="B12154" s="48"/>
      <c r="C12154" s="49"/>
      <c r="D12154" s="49"/>
      <c r="E12154" s="49"/>
      <c r="F12154" s="49"/>
      <c r="G12154" s="50"/>
      <c r="H12154" s="47"/>
      <c r="I12154" s="47"/>
    </row>
    <row r="12155" spans="2:9" ht="20.100000000000001" hidden="1" customHeight="1" x14ac:dyDescent="0.25">
      <c r="B12155" s="48"/>
      <c r="C12155" s="49"/>
      <c r="D12155" s="49"/>
      <c r="E12155" s="49"/>
      <c r="F12155" s="49"/>
      <c r="G12155" s="50"/>
      <c r="H12155" s="47"/>
      <c r="I12155" s="47"/>
    </row>
    <row r="12156" spans="2:9" ht="20.100000000000001" hidden="1" customHeight="1" x14ac:dyDescent="0.25">
      <c r="B12156" s="48"/>
      <c r="C12156" s="49"/>
      <c r="D12156" s="49"/>
      <c r="E12156" s="49"/>
      <c r="F12156" s="49"/>
      <c r="G12156" s="50"/>
      <c r="H12156" s="47"/>
      <c r="I12156" s="47"/>
    </row>
    <row r="12157" spans="2:9" ht="20.100000000000001" hidden="1" customHeight="1" x14ac:dyDescent="0.25">
      <c r="B12157" s="48"/>
      <c r="C12157" s="49"/>
      <c r="D12157" s="49"/>
      <c r="E12157" s="49"/>
      <c r="F12157" s="49"/>
      <c r="G12157" s="50"/>
      <c r="H12157" s="47"/>
      <c r="I12157" s="47"/>
    </row>
    <row r="12158" spans="2:9" ht="20.100000000000001" hidden="1" customHeight="1" x14ac:dyDescent="0.25">
      <c r="B12158" s="48"/>
      <c r="C12158" s="49"/>
      <c r="D12158" s="49"/>
      <c r="E12158" s="49"/>
      <c r="F12158" s="49"/>
      <c r="G12158" s="50"/>
      <c r="H12158" s="47"/>
      <c r="I12158" s="47"/>
    </row>
    <row r="12159" spans="2:9" ht="20.100000000000001" hidden="1" customHeight="1" x14ac:dyDescent="0.25">
      <c r="B12159" s="48"/>
      <c r="C12159" s="49"/>
      <c r="D12159" s="49"/>
      <c r="E12159" s="49"/>
      <c r="F12159" s="49"/>
      <c r="G12159" s="50"/>
      <c r="H12159" s="47"/>
      <c r="I12159" s="47"/>
    </row>
    <row r="12160" spans="2:9" ht="20.100000000000001" hidden="1" customHeight="1" x14ac:dyDescent="0.25">
      <c r="B12160" s="48"/>
      <c r="C12160" s="49"/>
      <c r="D12160" s="49"/>
      <c r="E12160" s="49"/>
      <c r="F12160" s="49"/>
      <c r="G12160" s="50"/>
      <c r="H12160" s="47"/>
      <c r="I12160" s="47"/>
    </row>
    <row r="12161" spans="2:9" ht="20.100000000000001" hidden="1" customHeight="1" x14ac:dyDescent="0.25">
      <c r="B12161" s="48"/>
      <c r="C12161" s="49"/>
      <c r="D12161" s="49"/>
      <c r="E12161" s="49"/>
      <c r="F12161" s="49"/>
      <c r="G12161" s="50"/>
      <c r="H12161" s="47"/>
      <c r="I12161" s="47"/>
    </row>
    <row r="12162" spans="2:9" ht="20.100000000000001" hidden="1" customHeight="1" x14ac:dyDescent="0.25">
      <c r="B12162" s="48"/>
      <c r="C12162" s="49"/>
      <c r="D12162" s="49"/>
      <c r="E12162" s="49"/>
      <c r="F12162" s="49"/>
      <c r="G12162" s="50"/>
      <c r="H12162" s="47"/>
      <c r="I12162" s="47"/>
    </row>
    <row r="12163" spans="2:9" ht="20.100000000000001" hidden="1" customHeight="1" x14ac:dyDescent="0.25">
      <c r="B12163" s="48"/>
      <c r="C12163" s="49"/>
      <c r="D12163" s="49"/>
      <c r="E12163" s="49"/>
      <c r="F12163" s="49"/>
      <c r="G12163" s="50"/>
      <c r="H12163" s="47"/>
      <c r="I12163" s="47"/>
    </row>
    <row r="12164" spans="2:9" ht="20.100000000000001" hidden="1" customHeight="1" x14ac:dyDescent="0.25">
      <c r="B12164" s="48"/>
      <c r="C12164" s="49"/>
      <c r="D12164" s="49"/>
      <c r="E12164" s="49"/>
      <c r="F12164" s="49"/>
      <c r="G12164" s="50"/>
      <c r="H12164" s="47"/>
      <c r="I12164" s="47"/>
    </row>
    <row r="12165" spans="2:9" ht="20.100000000000001" hidden="1" customHeight="1" x14ac:dyDescent="0.25">
      <c r="B12165" s="48"/>
      <c r="C12165" s="49"/>
      <c r="D12165" s="49"/>
      <c r="E12165" s="49"/>
      <c r="F12165" s="49"/>
      <c r="G12165" s="50"/>
      <c r="H12165" s="47"/>
      <c r="I12165" s="47"/>
    </row>
    <row r="12166" spans="2:9" ht="20.100000000000001" hidden="1" customHeight="1" x14ac:dyDescent="0.25">
      <c r="B12166" s="48"/>
      <c r="C12166" s="49"/>
      <c r="D12166" s="49"/>
      <c r="E12166" s="49"/>
      <c r="F12166" s="49"/>
      <c r="G12166" s="50"/>
      <c r="H12166" s="47"/>
      <c r="I12166" s="47"/>
    </row>
    <row r="12167" spans="2:9" ht="20.100000000000001" hidden="1" customHeight="1" x14ac:dyDescent="0.25">
      <c r="B12167" s="48"/>
      <c r="C12167" s="49"/>
      <c r="D12167" s="49"/>
      <c r="E12167" s="49"/>
      <c r="F12167" s="49"/>
      <c r="G12167" s="50"/>
      <c r="H12167" s="47"/>
      <c r="I12167" s="47"/>
    </row>
    <row r="12168" spans="2:9" ht="20.100000000000001" hidden="1" customHeight="1" x14ac:dyDescent="0.25">
      <c r="B12168" s="48"/>
      <c r="C12168" s="49"/>
      <c r="D12168" s="49"/>
      <c r="E12168" s="49"/>
      <c r="F12168" s="49"/>
      <c r="G12168" s="50"/>
      <c r="H12168" s="47"/>
      <c r="I12168" s="47"/>
    </row>
    <row r="12169" spans="2:9" ht="20.100000000000001" hidden="1" customHeight="1" x14ac:dyDescent="0.25">
      <c r="B12169" s="48"/>
      <c r="C12169" s="49"/>
      <c r="D12169" s="49"/>
      <c r="E12169" s="49"/>
      <c r="F12169" s="49"/>
      <c r="G12169" s="50"/>
      <c r="H12169" s="47"/>
      <c r="I12169" s="47"/>
    </row>
    <row r="12170" spans="2:9" ht="20.100000000000001" hidden="1" customHeight="1" x14ac:dyDescent="0.25">
      <c r="B12170" s="48"/>
      <c r="C12170" s="49"/>
      <c r="D12170" s="49"/>
      <c r="E12170" s="49"/>
      <c r="F12170" s="49"/>
      <c r="G12170" s="50"/>
      <c r="H12170" s="47"/>
      <c r="I12170" s="47"/>
    </row>
    <row r="12171" spans="2:9" ht="20.100000000000001" hidden="1" customHeight="1" x14ac:dyDescent="0.25">
      <c r="B12171" s="48"/>
      <c r="C12171" s="49"/>
      <c r="D12171" s="49"/>
      <c r="E12171" s="49"/>
      <c r="F12171" s="49"/>
      <c r="G12171" s="50"/>
      <c r="H12171" s="47"/>
      <c r="I12171" s="47"/>
    </row>
    <row r="12172" spans="2:9" ht="20.100000000000001" hidden="1" customHeight="1" x14ac:dyDescent="0.25">
      <c r="B12172" s="48"/>
      <c r="C12172" s="49"/>
      <c r="D12172" s="49"/>
      <c r="E12172" s="49"/>
      <c r="F12172" s="49"/>
      <c r="G12172" s="50"/>
      <c r="H12172" s="47"/>
      <c r="I12172" s="47"/>
    </row>
    <row r="12173" spans="2:9" ht="20.100000000000001" hidden="1" customHeight="1" x14ac:dyDescent="0.25">
      <c r="B12173" s="48"/>
      <c r="C12173" s="49"/>
      <c r="D12173" s="49"/>
      <c r="E12173" s="49"/>
      <c r="F12173" s="49"/>
      <c r="G12173" s="50"/>
      <c r="H12173" s="47"/>
      <c r="I12173" s="47"/>
    </row>
    <row r="12174" spans="2:9" ht="20.100000000000001" hidden="1" customHeight="1" x14ac:dyDescent="0.25">
      <c r="B12174" s="48"/>
      <c r="C12174" s="49"/>
      <c r="D12174" s="49"/>
      <c r="E12174" s="49"/>
      <c r="F12174" s="49"/>
      <c r="G12174" s="50"/>
      <c r="H12174" s="47"/>
      <c r="I12174" s="47"/>
    </row>
    <row r="12175" spans="2:9" ht="20.100000000000001" hidden="1" customHeight="1" x14ac:dyDescent="0.25">
      <c r="B12175" s="48"/>
      <c r="C12175" s="49"/>
      <c r="D12175" s="49"/>
      <c r="E12175" s="49"/>
      <c r="F12175" s="49"/>
      <c r="G12175" s="50"/>
      <c r="H12175" s="47"/>
      <c r="I12175" s="47"/>
    </row>
    <row r="12176" spans="2:9" ht="20.100000000000001" hidden="1" customHeight="1" x14ac:dyDescent="0.25">
      <c r="B12176" s="48"/>
      <c r="C12176" s="49"/>
      <c r="D12176" s="49"/>
      <c r="E12176" s="49"/>
      <c r="F12176" s="49"/>
      <c r="G12176" s="50"/>
      <c r="H12176" s="47"/>
      <c r="I12176" s="47"/>
    </row>
    <row r="12177" spans="2:9" ht="20.100000000000001" hidden="1" customHeight="1" x14ac:dyDescent="0.25">
      <c r="B12177" s="48"/>
      <c r="C12177" s="49"/>
      <c r="D12177" s="49"/>
      <c r="E12177" s="49"/>
      <c r="F12177" s="49"/>
      <c r="G12177" s="50"/>
      <c r="H12177" s="47"/>
      <c r="I12177" s="47"/>
    </row>
    <row r="12178" spans="2:9" ht="20.100000000000001" hidden="1" customHeight="1" x14ac:dyDescent="0.25">
      <c r="B12178" s="48"/>
      <c r="C12178" s="49"/>
      <c r="D12178" s="49"/>
      <c r="E12178" s="49"/>
      <c r="F12178" s="49"/>
      <c r="G12178" s="50"/>
      <c r="H12178" s="47"/>
      <c r="I12178" s="47"/>
    </row>
    <row r="12179" spans="2:9" ht="20.100000000000001" hidden="1" customHeight="1" x14ac:dyDescent="0.25">
      <c r="B12179" s="48"/>
      <c r="C12179" s="49"/>
      <c r="D12179" s="49"/>
      <c r="E12179" s="49"/>
      <c r="F12179" s="49"/>
      <c r="G12179" s="50"/>
      <c r="H12179" s="47"/>
      <c r="I12179" s="47"/>
    </row>
    <row r="12180" spans="2:9" ht="20.100000000000001" hidden="1" customHeight="1" x14ac:dyDescent="0.25">
      <c r="B12180" s="48"/>
      <c r="C12180" s="49"/>
      <c r="D12180" s="49"/>
      <c r="E12180" s="49"/>
      <c r="F12180" s="49"/>
      <c r="G12180" s="50"/>
      <c r="H12180" s="47"/>
      <c r="I12180" s="47"/>
    </row>
    <row r="12181" spans="2:9" ht="20.100000000000001" hidden="1" customHeight="1" x14ac:dyDescent="0.25">
      <c r="B12181" s="48"/>
      <c r="C12181" s="49"/>
      <c r="D12181" s="49"/>
      <c r="E12181" s="49"/>
      <c r="F12181" s="49"/>
      <c r="G12181" s="50"/>
      <c r="H12181" s="47"/>
      <c r="I12181" s="47"/>
    </row>
    <row r="12182" spans="2:9" ht="20.100000000000001" hidden="1" customHeight="1" x14ac:dyDescent="0.25">
      <c r="B12182" s="48"/>
      <c r="C12182" s="49"/>
      <c r="D12182" s="49"/>
      <c r="E12182" s="49"/>
      <c r="F12182" s="49"/>
      <c r="G12182" s="50"/>
      <c r="H12182" s="47"/>
      <c r="I12182" s="47"/>
    </row>
    <row r="12183" spans="2:9" ht="20.100000000000001" hidden="1" customHeight="1" x14ac:dyDescent="0.25">
      <c r="B12183" s="48"/>
      <c r="C12183" s="49"/>
      <c r="D12183" s="49"/>
      <c r="E12183" s="49"/>
      <c r="F12183" s="49"/>
      <c r="G12183" s="50"/>
      <c r="H12183" s="47"/>
      <c r="I12183" s="47"/>
    </row>
    <row r="12184" spans="2:9" ht="20.100000000000001" hidden="1" customHeight="1" x14ac:dyDescent="0.25">
      <c r="B12184" s="48"/>
      <c r="C12184" s="49"/>
      <c r="D12184" s="49"/>
      <c r="E12184" s="49"/>
      <c r="F12184" s="49"/>
      <c r="G12184" s="50"/>
      <c r="H12184" s="47"/>
      <c r="I12184" s="47"/>
    </row>
    <row r="12185" spans="2:9" ht="20.100000000000001" hidden="1" customHeight="1" x14ac:dyDescent="0.25">
      <c r="B12185" s="48"/>
      <c r="C12185" s="49"/>
      <c r="D12185" s="49"/>
      <c r="E12185" s="49"/>
      <c r="F12185" s="49"/>
      <c r="G12185" s="50"/>
      <c r="H12185" s="47"/>
      <c r="I12185" s="47"/>
    </row>
    <row r="12186" spans="2:9" ht="20.100000000000001" hidden="1" customHeight="1" x14ac:dyDescent="0.25">
      <c r="B12186" s="48"/>
      <c r="C12186" s="49"/>
      <c r="D12186" s="49"/>
      <c r="E12186" s="49"/>
      <c r="F12186" s="49"/>
      <c r="G12186" s="50"/>
      <c r="H12186" s="47"/>
      <c r="I12186" s="47"/>
    </row>
    <row r="12187" spans="2:9" ht="20.100000000000001" hidden="1" customHeight="1" x14ac:dyDescent="0.25">
      <c r="B12187" s="48"/>
      <c r="C12187" s="49"/>
      <c r="D12187" s="49"/>
      <c r="E12187" s="49"/>
      <c r="F12187" s="49"/>
      <c r="G12187" s="50"/>
      <c r="H12187" s="47"/>
      <c r="I12187" s="47"/>
    </row>
    <row r="12188" spans="2:9" ht="20.100000000000001" hidden="1" customHeight="1" x14ac:dyDescent="0.25">
      <c r="B12188" s="48"/>
      <c r="C12188" s="49"/>
      <c r="D12188" s="49"/>
      <c r="E12188" s="49"/>
      <c r="F12188" s="49"/>
      <c r="G12188" s="50"/>
      <c r="H12188" s="47"/>
      <c r="I12188" s="47"/>
    </row>
    <row r="12189" spans="2:9" ht="20.100000000000001" hidden="1" customHeight="1" x14ac:dyDescent="0.25">
      <c r="B12189" s="48"/>
      <c r="C12189" s="49"/>
      <c r="D12189" s="49"/>
      <c r="E12189" s="49"/>
      <c r="F12189" s="49"/>
      <c r="G12189" s="50"/>
      <c r="H12189" s="47"/>
      <c r="I12189" s="47"/>
    </row>
    <row r="12190" spans="2:9" ht="20.100000000000001" hidden="1" customHeight="1" x14ac:dyDescent="0.25">
      <c r="B12190" s="48"/>
      <c r="C12190" s="49"/>
      <c r="D12190" s="49"/>
      <c r="E12190" s="49"/>
      <c r="F12190" s="49"/>
      <c r="G12190" s="50"/>
      <c r="H12190" s="47"/>
      <c r="I12190" s="47"/>
    </row>
    <row r="12191" spans="2:9" ht="20.100000000000001" hidden="1" customHeight="1" x14ac:dyDescent="0.25">
      <c r="B12191" s="48"/>
      <c r="C12191" s="49"/>
      <c r="D12191" s="49"/>
      <c r="E12191" s="49"/>
      <c r="F12191" s="49"/>
      <c r="G12191" s="50"/>
      <c r="H12191" s="47"/>
      <c r="I12191" s="47"/>
    </row>
    <row r="12192" spans="2:9" ht="20.100000000000001" hidden="1" customHeight="1" x14ac:dyDescent="0.25">
      <c r="B12192" s="48"/>
      <c r="C12192" s="49"/>
      <c r="D12192" s="49"/>
      <c r="E12192" s="49"/>
      <c r="F12192" s="49"/>
      <c r="G12192" s="50"/>
      <c r="H12192" s="47"/>
      <c r="I12192" s="47"/>
    </row>
    <row r="12193" spans="2:9" ht="20.100000000000001" hidden="1" customHeight="1" x14ac:dyDescent="0.25">
      <c r="B12193" s="48"/>
      <c r="C12193" s="49"/>
      <c r="D12193" s="49"/>
      <c r="E12193" s="49"/>
      <c r="F12193" s="49"/>
      <c r="G12193" s="50"/>
      <c r="H12193" s="47"/>
      <c r="I12193" s="47"/>
    </row>
    <row r="12194" spans="2:9" ht="20.100000000000001" hidden="1" customHeight="1" x14ac:dyDescent="0.25">
      <c r="B12194" s="48"/>
      <c r="C12194" s="49"/>
      <c r="D12194" s="49"/>
      <c r="E12194" s="49"/>
      <c r="F12194" s="49"/>
      <c r="G12194" s="50"/>
      <c r="H12194" s="47"/>
      <c r="I12194" s="47"/>
    </row>
    <row r="12195" spans="2:9" ht="20.100000000000001" hidden="1" customHeight="1" x14ac:dyDescent="0.25">
      <c r="B12195" s="48"/>
      <c r="C12195" s="49"/>
      <c r="D12195" s="49"/>
      <c r="E12195" s="49"/>
      <c r="F12195" s="49"/>
      <c r="G12195" s="50"/>
      <c r="H12195" s="47"/>
      <c r="I12195" s="47"/>
    </row>
    <row r="12196" spans="2:9" ht="20.100000000000001" hidden="1" customHeight="1" x14ac:dyDescent="0.25">
      <c r="B12196" s="48"/>
      <c r="C12196" s="49"/>
      <c r="D12196" s="49"/>
      <c r="E12196" s="49"/>
      <c r="F12196" s="49"/>
      <c r="G12196" s="50"/>
      <c r="H12196" s="47"/>
      <c r="I12196" s="47"/>
    </row>
    <row r="12197" spans="2:9" ht="20.100000000000001" hidden="1" customHeight="1" x14ac:dyDescent="0.25">
      <c r="B12197" s="48"/>
      <c r="C12197" s="49"/>
      <c r="D12197" s="49"/>
      <c r="E12197" s="49"/>
      <c r="F12197" s="49"/>
      <c r="G12197" s="50"/>
      <c r="H12197" s="47"/>
      <c r="I12197" s="47"/>
    </row>
    <row r="12198" spans="2:9" ht="20.100000000000001" hidden="1" customHeight="1" x14ac:dyDescent="0.25">
      <c r="B12198" s="48"/>
      <c r="C12198" s="49"/>
      <c r="D12198" s="49"/>
      <c r="E12198" s="49"/>
      <c r="F12198" s="49"/>
      <c r="G12198" s="50"/>
      <c r="H12198" s="47"/>
      <c r="I12198" s="47"/>
    </row>
    <row r="12199" spans="2:9" ht="20.100000000000001" hidden="1" customHeight="1" x14ac:dyDescent="0.25">
      <c r="B12199" s="48"/>
      <c r="C12199" s="49"/>
      <c r="D12199" s="49"/>
      <c r="E12199" s="49"/>
      <c r="F12199" s="49"/>
      <c r="G12199" s="50"/>
      <c r="H12199" s="47"/>
      <c r="I12199" s="47"/>
    </row>
    <row r="12200" spans="2:9" ht="20.100000000000001" hidden="1" customHeight="1" x14ac:dyDescent="0.25">
      <c r="B12200" s="48"/>
      <c r="C12200" s="49"/>
      <c r="D12200" s="49"/>
      <c r="E12200" s="49"/>
      <c r="F12200" s="49"/>
      <c r="G12200" s="50"/>
      <c r="H12200" s="47"/>
      <c r="I12200" s="47"/>
    </row>
    <row r="12201" spans="2:9" ht="20.100000000000001" hidden="1" customHeight="1" x14ac:dyDescent="0.25">
      <c r="B12201" s="48"/>
      <c r="C12201" s="49"/>
      <c r="D12201" s="49"/>
      <c r="E12201" s="49"/>
      <c r="F12201" s="49"/>
      <c r="G12201" s="50"/>
      <c r="H12201" s="47"/>
      <c r="I12201" s="47"/>
    </row>
    <row r="12202" spans="2:9" ht="20.100000000000001" hidden="1" customHeight="1" x14ac:dyDescent="0.25">
      <c r="B12202" s="48"/>
      <c r="C12202" s="49"/>
      <c r="D12202" s="49"/>
      <c r="E12202" s="49"/>
      <c r="F12202" s="49"/>
      <c r="G12202" s="50"/>
      <c r="H12202" s="47"/>
      <c r="I12202" s="47"/>
    </row>
    <row r="12203" spans="2:9" ht="20.100000000000001" hidden="1" customHeight="1" x14ac:dyDescent="0.25">
      <c r="B12203" s="48"/>
      <c r="C12203" s="49"/>
      <c r="D12203" s="49"/>
      <c r="E12203" s="49"/>
      <c r="F12203" s="49"/>
      <c r="G12203" s="50"/>
      <c r="H12203" s="47"/>
      <c r="I12203" s="47"/>
    </row>
    <row r="12204" spans="2:9" ht="20.100000000000001" hidden="1" customHeight="1" x14ac:dyDescent="0.25">
      <c r="B12204" s="48"/>
      <c r="C12204" s="49"/>
      <c r="D12204" s="49"/>
      <c r="E12204" s="49"/>
      <c r="F12204" s="49"/>
      <c r="G12204" s="50"/>
      <c r="H12204" s="47"/>
      <c r="I12204" s="47"/>
    </row>
    <row r="12205" spans="2:9" ht="20.100000000000001" hidden="1" customHeight="1" x14ac:dyDescent="0.25">
      <c r="B12205" s="48"/>
      <c r="C12205" s="49"/>
      <c r="D12205" s="49"/>
      <c r="E12205" s="49"/>
      <c r="F12205" s="49"/>
      <c r="G12205" s="50"/>
      <c r="H12205" s="47"/>
      <c r="I12205" s="47"/>
    </row>
    <row r="12206" spans="2:9" ht="20.100000000000001" hidden="1" customHeight="1" x14ac:dyDescent="0.25">
      <c r="B12206" s="48"/>
      <c r="C12206" s="49"/>
      <c r="D12206" s="49"/>
      <c r="E12206" s="49"/>
      <c r="F12206" s="49"/>
      <c r="G12206" s="50"/>
      <c r="H12206" s="47"/>
      <c r="I12206" s="47"/>
    </row>
    <row r="12207" spans="2:9" ht="20.100000000000001" hidden="1" customHeight="1" x14ac:dyDescent="0.25">
      <c r="B12207" s="48"/>
      <c r="C12207" s="49"/>
      <c r="D12207" s="49"/>
      <c r="E12207" s="49"/>
      <c r="F12207" s="49"/>
      <c r="G12207" s="50"/>
      <c r="H12207" s="47"/>
      <c r="I12207" s="47"/>
    </row>
    <row r="12208" spans="2:9" ht="20.100000000000001" hidden="1" customHeight="1" x14ac:dyDescent="0.25">
      <c r="B12208" s="48"/>
      <c r="C12208" s="49"/>
      <c r="D12208" s="49"/>
      <c r="E12208" s="49"/>
      <c r="F12208" s="49"/>
      <c r="G12208" s="50"/>
      <c r="H12208" s="47"/>
      <c r="I12208" s="47"/>
    </row>
    <row r="12209" spans="2:9" ht="20.100000000000001" hidden="1" customHeight="1" x14ac:dyDescent="0.25">
      <c r="B12209" s="48"/>
      <c r="C12209" s="49"/>
      <c r="D12209" s="49"/>
      <c r="E12209" s="49"/>
      <c r="F12209" s="49"/>
      <c r="G12209" s="50"/>
      <c r="H12209" s="47"/>
      <c r="I12209" s="47"/>
    </row>
    <row r="12210" spans="2:9" ht="20.100000000000001" hidden="1" customHeight="1" x14ac:dyDescent="0.25">
      <c r="B12210" s="48"/>
      <c r="C12210" s="49"/>
      <c r="D12210" s="49"/>
      <c r="E12210" s="49"/>
      <c r="F12210" s="49"/>
      <c r="G12210" s="50"/>
      <c r="H12210" s="47"/>
      <c r="I12210" s="47"/>
    </row>
    <row r="12211" spans="2:9" ht="20.100000000000001" hidden="1" customHeight="1" x14ac:dyDescent="0.25">
      <c r="B12211" s="48"/>
      <c r="C12211" s="49"/>
      <c r="D12211" s="49"/>
      <c r="E12211" s="49"/>
      <c r="F12211" s="49"/>
      <c r="G12211" s="50"/>
      <c r="H12211" s="47"/>
      <c r="I12211" s="47"/>
    </row>
    <row r="12212" spans="2:9" ht="20.100000000000001" hidden="1" customHeight="1" x14ac:dyDescent="0.25">
      <c r="B12212" s="48"/>
      <c r="C12212" s="49"/>
      <c r="D12212" s="49"/>
      <c r="E12212" s="49"/>
      <c r="F12212" s="49"/>
      <c r="G12212" s="50"/>
      <c r="H12212" s="47"/>
      <c r="I12212" s="47"/>
    </row>
    <row r="12213" spans="2:9" ht="20.100000000000001" hidden="1" customHeight="1" x14ac:dyDescent="0.25">
      <c r="B12213" s="48"/>
      <c r="C12213" s="49"/>
      <c r="D12213" s="49"/>
      <c r="E12213" s="49"/>
      <c r="F12213" s="49"/>
      <c r="G12213" s="50"/>
      <c r="H12213" s="47"/>
      <c r="I12213" s="47"/>
    </row>
    <row r="12214" spans="2:9" ht="20.100000000000001" hidden="1" customHeight="1" x14ac:dyDescent="0.25">
      <c r="B12214" s="48"/>
      <c r="C12214" s="49"/>
      <c r="D12214" s="49"/>
      <c r="E12214" s="49"/>
      <c r="F12214" s="49"/>
      <c r="G12214" s="50"/>
      <c r="H12214" s="47"/>
      <c r="I12214" s="47"/>
    </row>
    <row r="12215" spans="2:9" ht="20.100000000000001" hidden="1" customHeight="1" x14ac:dyDescent="0.25">
      <c r="B12215" s="48"/>
      <c r="C12215" s="49"/>
      <c r="D12215" s="49"/>
      <c r="E12215" s="49"/>
      <c r="F12215" s="49"/>
      <c r="G12215" s="50"/>
      <c r="H12215" s="47"/>
      <c r="I12215" s="47"/>
    </row>
    <row r="12216" spans="2:9" ht="20.100000000000001" hidden="1" customHeight="1" x14ac:dyDescent="0.25">
      <c r="B12216" s="48"/>
      <c r="C12216" s="49"/>
      <c r="D12216" s="49"/>
      <c r="E12216" s="49"/>
      <c r="F12216" s="49"/>
      <c r="G12216" s="50"/>
      <c r="H12216" s="47"/>
      <c r="I12216" s="47"/>
    </row>
    <row r="12217" spans="2:9" ht="20.100000000000001" hidden="1" customHeight="1" x14ac:dyDescent="0.25">
      <c r="B12217" s="48"/>
      <c r="C12217" s="49"/>
      <c r="D12217" s="49"/>
      <c r="E12217" s="49"/>
      <c r="F12217" s="49"/>
      <c r="G12217" s="50"/>
      <c r="H12217" s="47"/>
      <c r="I12217" s="47"/>
    </row>
    <row r="12218" spans="2:9" ht="20.100000000000001" hidden="1" customHeight="1" x14ac:dyDescent="0.25">
      <c r="B12218" s="48"/>
      <c r="C12218" s="49"/>
      <c r="D12218" s="49"/>
      <c r="E12218" s="49"/>
      <c r="F12218" s="49"/>
      <c r="G12218" s="50"/>
      <c r="H12218" s="47"/>
      <c r="I12218" s="47"/>
    </row>
    <row r="12219" spans="2:9" ht="20.100000000000001" hidden="1" customHeight="1" x14ac:dyDescent="0.25">
      <c r="B12219" s="48"/>
      <c r="C12219" s="49"/>
      <c r="D12219" s="49"/>
      <c r="E12219" s="49"/>
      <c r="F12219" s="49"/>
      <c r="G12219" s="50"/>
      <c r="H12219" s="47"/>
      <c r="I12219" s="47"/>
    </row>
    <row r="12220" spans="2:9" ht="20.100000000000001" hidden="1" customHeight="1" x14ac:dyDescent="0.25">
      <c r="B12220" s="48"/>
      <c r="C12220" s="49"/>
      <c r="D12220" s="49"/>
      <c r="E12220" s="49"/>
      <c r="F12220" s="49"/>
      <c r="G12220" s="50"/>
      <c r="H12220" s="47"/>
      <c r="I12220" s="47"/>
    </row>
    <row r="12221" spans="2:9" ht="20.100000000000001" hidden="1" customHeight="1" x14ac:dyDescent="0.25">
      <c r="B12221" s="48"/>
      <c r="C12221" s="49"/>
      <c r="D12221" s="49"/>
      <c r="E12221" s="49"/>
      <c r="F12221" s="49"/>
      <c r="G12221" s="50"/>
      <c r="H12221" s="47"/>
      <c r="I12221" s="47"/>
    </row>
    <row r="12222" spans="2:9" ht="20.100000000000001" hidden="1" customHeight="1" x14ac:dyDescent="0.25">
      <c r="B12222" s="48"/>
      <c r="C12222" s="49"/>
      <c r="D12222" s="49"/>
      <c r="E12222" s="49"/>
      <c r="F12222" s="49"/>
      <c r="G12222" s="50"/>
      <c r="H12222" s="47"/>
      <c r="I12222" s="47"/>
    </row>
    <row r="12223" spans="2:9" ht="20.100000000000001" hidden="1" customHeight="1" x14ac:dyDescent="0.25">
      <c r="B12223" s="48"/>
      <c r="C12223" s="49"/>
      <c r="D12223" s="49"/>
      <c r="E12223" s="49"/>
      <c r="F12223" s="49"/>
      <c r="G12223" s="50"/>
      <c r="H12223" s="47"/>
      <c r="I12223" s="47"/>
    </row>
    <row r="12224" spans="2:9" ht="20.100000000000001" hidden="1" customHeight="1" x14ac:dyDescent="0.25">
      <c r="B12224" s="48"/>
      <c r="C12224" s="49"/>
      <c r="D12224" s="49"/>
      <c r="E12224" s="49"/>
      <c r="F12224" s="49"/>
      <c r="G12224" s="50"/>
      <c r="H12224" s="47"/>
      <c r="I12224" s="47"/>
    </row>
    <row r="12225" spans="2:9" ht="20.100000000000001" hidden="1" customHeight="1" x14ac:dyDescent="0.25">
      <c r="B12225" s="48"/>
      <c r="C12225" s="49"/>
      <c r="D12225" s="49"/>
      <c r="E12225" s="49"/>
      <c r="F12225" s="49"/>
      <c r="G12225" s="50"/>
      <c r="H12225" s="47"/>
      <c r="I12225" s="47"/>
    </row>
    <row r="12226" spans="2:9" ht="20.100000000000001" hidden="1" customHeight="1" x14ac:dyDescent="0.25">
      <c r="B12226" s="48"/>
      <c r="C12226" s="49"/>
      <c r="D12226" s="49"/>
      <c r="E12226" s="49"/>
      <c r="F12226" s="49"/>
      <c r="G12226" s="50"/>
      <c r="H12226" s="47"/>
      <c r="I12226" s="47"/>
    </row>
    <row r="12227" spans="2:9" ht="20.100000000000001" hidden="1" customHeight="1" x14ac:dyDescent="0.25">
      <c r="B12227" s="48"/>
      <c r="C12227" s="49"/>
      <c r="D12227" s="49"/>
      <c r="E12227" s="49"/>
      <c r="F12227" s="49"/>
      <c r="G12227" s="50"/>
      <c r="H12227" s="47"/>
      <c r="I12227" s="47"/>
    </row>
    <row r="12228" spans="2:9" ht="20.100000000000001" hidden="1" customHeight="1" x14ac:dyDescent="0.25">
      <c r="B12228" s="48"/>
      <c r="C12228" s="49"/>
      <c r="D12228" s="49"/>
      <c r="E12228" s="49"/>
      <c r="F12228" s="49"/>
      <c r="G12228" s="50"/>
      <c r="H12228" s="47"/>
      <c r="I12228" s="47"/>
    </row>
    <row r="12229" spans="2:9" ht="20.100000000000001" hidden="1" customHeight="1" x14ac:dyDescent="0.25">
      <c r="B12229" s="48"/>
      <c r="C12229" s="49"/>
      <c r="D12229" s="49"/>
      <c r="E12229" s="49"/>
      <c r="F12229" s="49"/>
      <c r="G12229" s="50"/>
      <c r="H12229" s="47"/>
      <c r="I12229" s="47"/>
    </row>
    <row r="12230" spans="2:9" ht="20.100000000000001" hidden="1" customHeight="1" x14ac:dyDescent="0.25">
      <c r="B12230" s="48"/>
      <c r="C12230" s="49"/>
      <c r="D12230" s="49"/>
      <c r="E12230" s="49"/>
      <c r="F12230" s="49"/>
      <c r="G12230" s="50"/>
      <c r="H12230" s="47"/>
      <c r="I12230" s="47"/>
    </row>
    <row r="12231" spans="2:9" ht="20.100000000000001" hidden="1" customHeight="1" x14ac:dyDescent="0.25">
      <c r="B12231" s="48"/>
      <c r="C12231" s="49"/>
      <c r="D12231" s="49"/>
      <c r="E12231" s="49"/>
      <c r="F12231" s="49"/>
      <c r="G12231" s="50"/>
      <c r="H12231" s="47"/>
      <c r="I12231" s="47"/>
    </row>
    <row r="12232" spans="2:9" ht="20.100000000000001" hidden="1" customHeight="1" x14ac:dyDescent="0.25">
      <c r="B12232" s="48"/>
      <c r="C12232" s="49"/>
      <c r="D12232" s="49"/>
      <c r="E12232" s="49"/>
      <c r="F12232" s="49"/>
      <c r="G12232" s="50"/>
      <c r="H12232" s="47"/>
      <c r="I12232" s="47"/>
    </row>
    <row r="12233" spans="2:9" ht="20.100000000000001" hidden="1" customHeight="1" x14ac:dyDescent="0.25">
      <c r="B12233" s="48"/>
      <c r="C12233" s="49"/>
      <c r="D12233" s="49"/>
      <c r="E12233" s="49"/>
      <c r="F12233" s="49"/>
      <c r="G12233" s="50"/>
      <c r="H12233" s="47"/>
      <c r="I12233" s="47"/>
    </row>
    <row r="12234" spans="2:9" ht="20.100000000000001" hidden="1" customHeight="1" x14ac:dyDescent="0.25">
      <c r="B12234" s="48"/>
      <c r="C12234" s="49"/>
      <c r="D12234" s="49"/>
      <c r="E12234" s="49"/>
      <c r="F12234" s="49"/>
      <c r="G12234" s="50"/>
      <c r="H12234" s="47"/>
      <c r="I12234" s="47"/>
    </row>
    <row r="12235" spans="2:9" ht="20.100000000000001" hidden="1" customHeight="1" x14ac:dyDescent="0.25">
      <c r="B12235" s="48"/>
      <c r="C12235" s="49"/>
      <c r="D12235" s="49"/>
      <c r="E12235" s="49"/>
      <c r="F12235" s="49"/>
      <c r="G12235" s="50"/>
      <c r="H12235" s="47"/>
      <c r="I12235" s="47"/>
    </row>
    <row r="12236" spans="2:9" ht="20.100000000000001" hidden="1" customHeight="1" x14ac:dyDescent="0.25">
      <c r="B12236" s="48"/>
      <c r="C12236" s="49"/>
      <c r="D12236" s="49"/>
      <c r="E12236" s="49"/>
      <c r="F12236" s="49"/>
      <c r="G12236" s="50"/>
      <c r="H12236" s="47"/>
      <c r="I12236" s="47"/>
    </row>
    <row r="12237" spans="2:9" ht="20.100000000000001" hidden="1" customHeight="1" x14ac:dyDescent="0.25">
      <c r="B12237" s="48"/>
      <c r="C12237" s="49"/>
      <c r="D12237" s="49"/>
      <c r="E12237" s="49"/>
      <c r="F12237" s="49"/>
      <c r="G12237" s="50"/>
      <c r="H12237" s="47"/>
      <c r="I12237" s="47"/>
    </row>
    <row r="12238" spans="2:9" ht="20.100000000000001" hidden="1" customHeight="1" x14ac:dyDescent="0.25">
      <c r="B12238" s="48"/>
      <c r="C12238" s="49"/>
      <c r="D12238" s="49"/>
      <c r="E12238" s="49"/>
      <c r="F12238" s="49"/>
      <c r="G12238" s="50"/>
      <c r="H12238" s="47"/>
      <c r="I12238" s="47"/>
    </row>
    <row r="12239" spans="2:9" ht="20.100000000000001" hidden="1" customHeight="1" x14ac:dyDescent="0.25">
      <c r="B12239" s="48"/>
      <c r="C12239" s="49"/>
      <c r="D12239" s="49"/>
      <c r="E12239" s="49"/>
      <c r="F12239" s="49"/>
      <c r="G12239" s="50"/>
      <c r="H12239" s="47"/>
      <c r="I12239" s="47"/>
    </row>
    <row r="12240" spans="2:9" ht="20.100000000000001" hidden="1" customHeight="1" x14ac:dyDescent="0.25">
      <c r="B12240" s="48"/>
      <c r="C12240" s="49"/>
      <c r="D12240" s="49"/>
      <c r="E12240" s="49"/>
      <c r="F12240" s="49"/>
      <c r="G12240" s="50"/>
      <c r="H12240" s="47"/>
      <c r="I12240" s="47"/>
    </row>
    <row r="12241" spans="2:9" ht="20.100000000000001" hidden="1" customHeight="1" x14ac:dyDescent="0.25">
      <c r="B12241" s="48"/>
      <c r="C12241" s="49"/>
      <c r="D12241" s="49"/>
      <c r="E12241" s="49"/>
      <c r="F12241" s="49"/>
      <c r="G12241" s="50"/>
      <c r="H12241" s="47"/>
      <c r="I12241" s="47"/>
    </row>
    <row r="12242" spans="2:9" ht="20.100000000000001" hidden="1" customHeight="1" x14ac:dyDescent="0.25">
      <c r="B12242" s="48"/>
      <c r="C12242" s="49"/>
      <c r="D12242" s="49"/>
      <c r="E12242" s="49"/>
      <c r="F12242" s="49"/>
      <c r="G12242" s="50"/>
      <c r="H12242" s="47"/>
      <c r="I12242" s="47"/>
    </row>
    <row r="12243" spans="2:9" ht="20.100000000000001" hidden="1" customHeight="1" x14ac:dyDescent="0.25">
      <c r="B12243" s="48"/>
      <c r="C12243" s="49"/>
      <c r="D12243" s="49"/>
      <c r="E12243" s="49"/>
      <c r="F12243" s="49"/>
      <c r="G12243" s="50"/>
      <c r="H12243" s="47"/>
      <c r="I12243" s="47"/>
    </row>
    <row r="12244" spans="2:9" ht="20.100000000000001" hidden="1" customHeight="1" x14ac:dyDescent="0.25">
      <c r="B12244" s="48"/>
      <c r="C12244" s="49"/>
      <c r="D12244" s="49"/>
      <c r="E12244" s="49"/>
      <c r="F12244" s="49"/>
      <c r="G12244" s="50"/>
      <c r="H12244" s="47"/>
      <c r="I12244" s="47"/>
    </row>
    <row r="12245" spans="2:9" ht="20.100000000000001" hidden="1" customHeight="1" x14ac:dyDescent="0.25">
      <c r="B12245" s="48"/>
      <c r="C12245" s="49"/>
      <c r="D12245" s="49"/>
      <c r="E12245" s="49"/>
      <c r="F12245" s="49"/>
      <c r="G12245" s="50"/>
      <c r="H12245" s="47"/>
      <c r="I12245" s="47"/>
    </row>
    <row r="12246" spans="2:9" ht="20.100000000000001" hidden="1" customHeight="1" x14ac:dyDescent="0.25">
      <c r="B12246" s="48"/>
      <c r="C12246" s="49"/>
      <c r="D12246" s="49"/>
      <c r="E12246" s="49"/>
      <c r="F12246" s="49"/>
      <c r="G12246" s="50"/>
      <c r="H12246" s="47"/>
      <c r="I12246" s="47"/>
    </row>
    <row r="12247" spans="2:9" ht="20.100000000000001" hidden="1" customHeight="1" x14ac:dyDescent="0.25">
      <c r="B12247" s="48"/>
      <c r="C12247" s="49"/>
      <c r="D12247" s="49"/>
      <c r="E12247" s="49"/>
      <c r="F12247" s="49"/>
      <c r="G12247" s="50"/>
      <c r="H12247" s="47"/>
      <c r="I12247" s="47"/>
    </row>
    <row r="12248" spans="2:9" ht="20.100000000000001" hidden="1" customHeight="1" x14ac:dyDescent="0.25">
      <c r="B12248" s="48"/>
      <c r="C12248" s="49"/>
      <c r="D12248" s="49"/>
      <c r="E12248" s="49"/>
      <c r="F12248" s="49"/>
      <c r="G12248" s="50"/>
      <c r="H12248" s="47"/>
      <c r="I12248" s="47"/>
    </row>
    <row r="12249" spans="2:9" ht="20.100000000000001" hidden="1" customHeight="1" x14ac:dyDescent="0.25">
      <c r="B12249" s="48"/>
      <c r="C12249" s="49"/>
      <c r="D12249" s="49"/>
      <c r="E12249" s="49"/>
      <c r="F12249" s="49"/>
      <c r="G12249" s="50"/>
      <c r="H12249" s="47"/>
      <c r="I12249" s="47"/>
    </row>
    <row r="12250" spans="2:9" ht="20.100000000000001" hidden="1" customHeight="1" x14ac:dyDescent="0.25">
      <c r="B12250" s="48"/>
      <c r="C12250" s="49"/>
      <c r="D12250" s="49"/>
      <c r="E12250" s="49"/>
      <c r="F12250" s="49"/>
      <c r="G12250" s="50"/>
      <c r="H12250" s="47"/>
      <c r="I12250" s="47"/>
    </row>
    <row r="12251" spans="2:9" ht="20.100000000000001" hidden="1" customHeight="1" x14ac:dyDescent="0.25">
      <c r="B12251" s="48"/>
      <c r="C12251" s="49"/>
      <c r="D12251" s="49"/>
      <c r="E12251" s="49"/>
      <c r="F12251" s="49"/>
      <c r="G12251" s="50"/>
      <c r="H12251" s="47"/>
      <c r="I12251" s="47"/>
    </row>
    <row r="12252" spans="2:9" ht="20.100000000000001" hidden="1" customHeight="1" x14ac:dyDescent="0.25">
      <c r="B12252" s="48"/>
      <c r="C12252" s="49"/>
      <c r="D12252" s="49"/>
      <c r="E12252" s="49"/>
      <c r="F12252" s="49"/>
      <c r="G12252" s="50"/>
      <c r="H12252" s="47"/>
      <c r="I12252" s="47"/>
    </row>
    <row r="12253" spans="2:9" ht="20.100000000000001" hidden="1" customHeight="1" x14ac:dyDescent="0.25">
      <c r="B12253" s="48"/>
      <c r="C12253" s="49"/>
      <c r="D12253" s="49"/>
      <c r="E12253" s="49"/>
      <c r="F12253" s="49"/>
      <c r="G12253" s="50"/>
      <c r="H12253" s="47"/>
      <c r="I12253" s="47"/>
    </row>
    <row r="12254" spans="2:9" ht="20.100000000000001" hidden="1" customHeight="1" x14ac:dyDescent="0.25">
      <c r="B12254" s="48"/>
      <c r="C12254" s="49"/>
      <c r="D12254" s="49"/>
      <c r="E12254" s="49"/>
      <c r="F12254" s="49"/>
      <c r="G12254" s="50"/>
      <c r="H12254" s="47"/>
      <c r="I12254" s="47"/>
    </row>
    <row r="12255" spans="2:9" ht="20.100000000000001" hidden="1" customHeight="1" x14ac:dyDescent="0.25">
      <c r="B12255" s="48"/>
      <c r="C12255" s="49"/>
      <c r="D12255" s="49"/>
      <c r="E12255" s="49"/>
      <c r="F12255" s="49"/>
      <c r="G12255" s="50"/>
      <c r="H12255" s="47"/>
      <c r="I12255" s="47"/>
    </row>
    <row r="12256" spans="2:9" ht="20.100000000000001" hidden="1" customHeight="1" x14ac:dyDescent="0.25">
      <c r="B12256" s="48"/>
      <c r="C12256" s="49"/>
      <c r="D12256" s="49"/>
      <c r="E12256" s="49"/>
      <c r="F12256" s="49"/>
      <c r="G12256" s="50"/>
      <c r="H12256" s="47"/>
      <c r="I12256" s="47"/>
    </row>
    <row r="12257" spans="2:9" ht="20.100000000000001" hidden="1" customHeight="1" x14ac:dyDescent="0.25">
      <c r="B12257" s="48"/>
      <c r="C12257" s="49"/>
      <c r="D12257" s="49"/>
      <c r="E12257" s="49"/>
      <c r="F12257" s="49"/>
      <c r="G12257" s="50"/>
      <c r="H12257" s="47"/>
      <c r="I12257" s="47"/>
    </row>
    <row r="12258" spans="2:9" ht="20.100000000000001" hidden="1" customHeight="1" x14ac:dyDescent="0.25">
      <c r="B12258" s="48"/>
      <c r="C12258" s="49"/>
      <c r="D12258" s="49"/>
      <c r="E12258" s="49"/>
      <c r="F12258" s="49"/>
      <c r="G12258" s="50"/>
      <c r="H12258" s="47"/>
      <c r="I12258" s="47"/>
    </row>
    <row r="12259" spans="2:9" ht="20.100000000000001" hidden="1" customHeight="1" x14ac:dyDescent="0.25">
      <c r="B12259" s="48"/>
      <c r="C12259" s="49"/>
      <c r="D12259" s="49"/>
      <c r="E12259" s="49"/>
      <c r="F12259" s="49"/>
      <c r="G12259" s="50"/>
      <c r="H12259" s="47"/>
      <c r="I12259" s="47"/>
    </row>
    <row r="12260" spans="2:9" ht="20.100000000000001" hidden="1" customHeight="1" x14ac:dyDescent="0.25">
      <c r="B12260" s="48"/>
      <c r="C12260" s="49"/>
      <c r="D12260" s="49"/>
      <c r="E12260" s="49"/>
      <c r="F12260" s="49"/>
      <c r="G12260" s="50"/>
      <c r="H12260" s="47"/>
      <c r="I12260" s="47"/>
    </row>
    <row r="12261" spans="2:9" ht="20.100000000000001" hidden="1" customHeight="1" x14ac:dyDescent="0.25">
      <c r="B12261" s="48"/>
      <c r="C12261" s="49"/>
      <c r="D12261" s="49"/>
      <c r="E12261" s="49"/>
      <c r="F12261" s="49"/>
      <c r="G12261" s="50"/>
      <c r="H12261" s="47"/>
      <c r="I12261" s="47"/>
    </row>
    <row r="12262" spans="2:9" ht="20.100000000000001" hidden="1" customHeight="1" x14ac:dyDescent="0.25">
      <c r="B12262" s="48"/>
      <c r="C12262" s="49"/>
      <c r="D12262" s="49"/>
      <c r="E12262" s="49"/>
      <c r="F12262" s="49"/>
      <c r="G12262" s="50"/>
      <c r="H12262" s="47"/>
      <c r="I12262" s="47"/>
    </row>
    <row r="12263" spans="2:9" ht="20.100000000000001" hidden="1" customHeight="1" x14ac:dyDescent="0.25">
      <c r="B12263" s="48"/>
      <c r="C12263" s="49"/>
      <c r="D12263" s="49"/>
      <c r="E12263" s="49"/>
      <c r="F12263" s="49"/>
      <c r="G12263" s="50"/>
      <c r="H12263" s="47"/>
      <c r="I12263" s="47"/>
    </row>
    <row r="12264" spans="2:9" ht="20.100000000000001" hidden="1" customHeight="1" x14ac:dyDescent="0.25">
      <c r="B12264" s="48"/>
      <c r="C12264" s="49"/>
      <c r="D12264" s="49"/>
      <c r="E12264" s="49"/>
      <c r="F12264" s="49"/>
      <c r="G12264" s="50"/>
      <c r="H12264" s="47"/>
      <c r="I12264" s="47"/>
    </row>
    <row r="12265" spans="2:9" ht="20.100000000000001" hidden="1" customHeight="1" x14ac:dyDescent="0.25">
      <c r="B12265" s="48"/>
      <c r="C12265" s="49"/>
      <c r="D12265" s="49"/>
      <c r="E12265" s="49"/>
      <c r="F12265" s="49"/>
      <c r="G12265" s="50"/>
      <c r="H12265" s="47"/>
      <c r="I12265" s="47"/>
    </row>
    <row r="12266" spans="2:9" ht="20.100000000000001" hidden="1" customHeight="1" x14ac:dyDescent="0.25">
      <c r="B12266" s="48"/>
      <c r="C12266" s="49"/>
      <c r="D12266" s="49"/>
      <c r="E12266" s="49"/>
      <c r="F12266" s="49"/>
      <c r="G12266" s="50"/>
      <c r="H12266" s="47"/>
      <c r="I12266" s="47"/>
    </row>
    <row r="12267" spans="2:9" ht="20.100000000000001" hidden="1" customHeight="1" x14ac:dyDescent="0.25">
      <c r="B12267" s="48"/>
      <c r="C12267" s="49"/>
      <c r="D12267" s="49"/>
      <c r="E12267" s="49"/>
      <c r="F12267" s="49"/>
      <c r="G12267" s="50"/>
      <c r="H12267" s="47"/>
      <c r="I12267" s="47"/>
    </row>
    <row r="12268" spans="2:9" ht="20.100000000000001" hidden="1" customHeight="1" x14ac:dyDescent="0.25">
      <c r="B12268" s="48"/>
      <c r="C12268" s="49"/>
      <c r="D12268" s="49"/>
      <c r="E12268" s="49"/>
      <c r="F12268" s="49"/>
      <c r="G12268" s="50"/>
      <c r="H12268" s="47"/>
      <c r="I12268" s="47"/>
    </row>
    <row r="12269" spans="2:9" ht="20.100000000000001" hidden="1" customHeight="1" x14ac:dyDescent="0.25">
      <c r="B12269" s="48"/>
      <c r="C12269" s="49"/>
      <c r="D12269" s="49"/>
      <c r="E12269" s="49"/>
      <c r="F12269" s="49"/>
      <c r="G12269" s="50"/>
      <c r="H12269" s="47"/>
      <c r="I12269" s="47"/>
    </row>
    <row r="12270" spans="2:9" ht="20.100000000000001" hidden="1" customHeight="1" x14ac:dyDescent="0.25">
      <c r="B12270" s="48"/>
      <c r="C12270" s="49"/>
      <c r="D12270" s="49"/>
      <c r="E12270" s="49"/>
      <c r="F12270" s="49"/>
      <c r="G12270" s="50"/>
      <c r="H12270" s="47"/>
      <c r="I12270" s="47"/>
    </row>
    <row r="12271" spans="2:9" ht="20.100000000000001" hidden="1" customHeight="1" x14ac:dyDescent="0.25">
      <c r="B12271" s="48"/>
      <c r="C12271" s="49"/>
      <c r="D12271" s="49"/>
      <c r="E12271" s="49"/>
      <c r="F12271" s="49"/>
      <c r="G12271" s="50"/>
      <c r="H12271" s="47"/>
      <c r="I12271" s="47"/>
    </row>
    <row r="12272" spans="2:9" ht="20.100000000000001" hidden="1" customHeight="1" x14ac:dyDescent="0.25">
      <c r="B12272" s="48"/>
      <c r="C12272" s="49"/>
      <c r="D12272" s="49"/>
      <c r="E12272" s="49"/>
      <c r="F12272" s="49"/>
      <c r="G12272" s="50"/>
      <c r="H12272" s="47"/>
      <c r="I12272" s="47"/>
    </row>
    <row r="12273" spans="2:9" ht="20.100000000000001" hidden="1" customHeight="1" x14ac:dyDescent="0.25">
      <c r="B12273" s="48"/>
      <c r="C12273" s="49"/>
      <c r="D12273" s="49"/>
      <c r="E12273" s="49"/>
      <c r="F12273" s="49"/>
      <c r="G12273" s="50"/>
      <c r="H12273" s="47"/>
      <c r="I12273" s="47"/>
    </row>
    <row r="12274" spans="2:9" ht="20.100000000000001" hidden="1" customHeight="1" x14ac:dyDescent="0.25">
      <c r="B12274" s="48"/>
      <c r="C12274" s="49"/>
      <c r="D12274" s="49"/>
      <c r="E12274" s="49"/>
      <c r="F12274" s="49"/>
      <c r="G12274" s="50"/>
      <c r="H12274" s="47"/>
      <c r="I12274" s="47"/>
    </row>
    <row r="12275" spans="2:9" ht="20.100000000000001" hidden="1" customHeight="1" x14ac:dyDescent="0.25">
      <c r="B12275" s="48"/>
      <c r="C12275" s="49"/>
      <c r="D12275" s="49"/>
      <c r="E12275" s="49"/>
      <c r="F12275" s="49"/>
      <c r="G12275" s="50"/>
      <c r="H12275" s="47"/>
      <c r="I12275" s="47"/>
    </row>
    <row r="12276" spans="2:9" ht="20.100000000000001" hidden="1" customHeight="1" x14ac:dyDescent="0.25">
      <c r="B12276" s="48"/>
      <c r="C12276" s="49"/>
      <c r="D12276" s="49"/>
      <c r="E12276" s="49"/>
      <c r="F12276" s="49"/>
      <c r="G12276" s="50"/>
      <c r="H12276" s="47"/>
      <c r="I12276" s="47"/>
    </row>
    <row r="12277" spans="2:9" ht="20.100000000000001" hidden="1" customHeight="1" x14ac:dyDescent="0.25">
      <c r="B12277" s="48"/>
      <c r="C12277" s="49"/>
      <c r="D12277" s="49"/>
      <c r="E12277" s="49"/>
      <c r="F12277" s="49"/>
      <c r="G12277" s="50"/>
      <c r="H12277" s="47"/>
      <c r="I12277" s="47"/>
    </row>
    <row r="12278" spans="2:9" ht="20.100000000000001" hidden="1" customHeight="1" x14ac:dyDescent="0.25">
      <c r="B12278" s="48"/>
      <c r="C12278" s="49"/>
      <c r="D12278" s="49"/>
      <c r="E12278" s="49"/>
      <c r="F12278" s="49"/>
      <c r="G12278" s="50"/>
      <c r="H12278" s="47"/>
      <c r="I12278" s="47"/>
    </row>
    <row r="12279" spans="2:9" ht="20.100000000000001" hidden="1" customHeight="1" x14ac:dyDescent="0.25">
      <c r="B12279" s="48"/>
      <c r="C12279" s="49"/>
      <c r="D12279" s="49"/>
      <c r="E12279" s="49"/>
      <c r="F12279" s="49"/>
      <c r="G12279" s="50"/>
      <c r="H12279" s="47"/>
      <c r="I12279" s="47"/>
    </row>
    <row r="12280" spans="2:9" ht="20.100000000000001" hidden="1" customHeight="1" x14ac:dyDescent="0.25">
      <c r="B12280" s="48"/>
      <c r="C12280" s="49"/>
      <c r="D12280" s="49"/>
      <c r="E12280" s="49"/>
      <c r="F12280" s="49"/>
      <c r="G12280" s="50"/>
      <c r="H12280" s="47"/>
      <c r="I12280" s="47"/>
    </row>
    <row r="12281" spans="2:9" ht="20.100000000000001" hidden="1" customHeight="1" x14ac:dyDescent="0.25">
      <c r="B12281" s="48"/>
      <c r="C12281" s="49"/>
      <c r="D12281" s="49"/>
      <c r="E12281" s="49"/>
      <c r="F12281" s="49"/>
      <c r="G12281" s="50"/>
      <c r="H12281" s="47"/>
      <c r="I12281" s="47"/>
    </row>
    <row r="12282" spans="2:9" ht="20.100000000000001" hidden="1" customHeight="1" x14ac:dyDescent="0.25">
      <c r="B12282" s="48"/>
      <c r="C12282" s="49"/>
      <c r="D12282" s="49"/>
      <c r="E12282" s="49"/>
      <c r="F12282" s="49"/>
      <c r="G12282" s="50"/>
      <c r="H12282" s="47"/>
      <c r="I12282" s="47"/>
    </row>
    <row r="12283" spans="2:9" ht="20.100000000000001" hidden="1" customHeight="1" x14ac:dyDescent="0.25">
      <c r="B12283" s="48"/>
      <c r="C12283" s="49"/>
      <c r="D12283" s="49"/>
      <c r="E12283" s="49"/>
      <c r="F12283" s="49"/>
      <c r="G12283" s="50"/>
      <c r="H12283" s="47"/>
      <c r="I12283" s="47"/>
    </row>
    <row r="12284" spans="2:9" ht="20.100000000000001" hidden="1" customHeight="1" x14ac:dyDescent="0.25">
      <c r="B12284" s="48"/>
      <c r="C12284" s="49"/>
      <c r="D12284" s="49"/>
      <c r="E12284" s="49"/>
      <c r="F12284" s="49"/>
      <c r="G12284" s="50"/>
      <c r="H12284" s="47"/>
      <c r="I12284" s="47"/>
    </row>
    <row r="12285" spans="2:9" ht="20.100000000000001" hidden="1" customHeight="1" x14ac:dyDescent="0.25">
      <c r="B12285" s="48"/>
      <c r="C12285" s="49"/>
      <c r="D12285" s="49"/>
      <c r="E12285" s="49"/>
      <c r="F12285" s="49"/>
      <c r="G12285" s="50"/>
      <c r="H12285" s="47"/>
      <c r="I12285" s="47"/>
    </row>
    <row r="12286" spans="2:9" ht="20.100000000000001" hidden="1" customHeight="1" x14ac:dyDescent="0.25">
      <c r="B12286" s="48"/>
      <c r="C12286" s="49"/>
      <c r="D12286" s="49"/>
      <c r="E12286" s="49"/>
      <c r="F12286" s="49"/>
      <c r="G12286" s="50"/>
      <c r="H12286" s="47"/>
      <c r="I12286" s="47"/>
    </row>
    <row r="12287" spans="2:9" ht="20.100000000000001" hidden="1" customHeight="1" x14ac:dyDescent="0.25">
      <c r="B12287" s="48"/>
      <c r="C12287" s="49"/>
      <c r="D12287" s="49"/>
      <c r="E12287" s="49"/>
      <c r="F12287" s="49"/>
      <c r="G12287" s="50"/>
      <c r="H12287" s="47"/>
      <c r="I12287" s="47"/>
    </row>
    <row r="12288" spans="2:9" ht="20.100000000000001" hidden="1" customHeight="1" x14ac:dyDescent="0.25">
      <c r="B12288" s="48"/>
      <c r="C12288" s="49"/>
      <c r="D12288" s="49"/>
      <c r="E12288" s="49"/>
      <c r="F12288" s="49"/>
      <c r="G12288" s="50"/>
      <c r="H12288" s="47"/>
      <c r="I12288" s="47"/>
    </row>
    <row r="12289" spans="2:9" ht="20.100000000000001" hidden="1" customHeight="1" x14ac:dyDescent="0.25">
      <c r="B12289" s="48"/>
      <c r="C12289" s="49"/>
      <c r="D12289" s="49"/>
      <c r="E12289" s="49"/>
      <c r="F12289" s="49"/>
      <c r="G12289" s="50"/>
      <c r="H12289" s="47"/>
      <c r="I12289" s="47"/>
    </row>
    <row r="12290" spans="2:9" ht="20.100000000000001" hidden="1" customHeight="1" x14ac:dyDescent="0.25">
      <c r="B12290" s="48"/>
      <c r="C12290" s="49"/>
      <c r="D12290" s="49"/>
      <c r="E12290" s="49"/>
      <c r="F12290" s="49"/>
      <c r="G12290" s="50"/>
      <c r="H12290" s="47"/>
      <c r="I12290" s="47"/>
    </row>
    <row r="12291" spans="2:9" ht="20.100000000000001" hidden="1" customHeight="1" x14ac:dyDescent="0.25">
      <c r="B12291" s="48"/>
      <c r="C12291" s="49"/>
      <c r="D12291" s="49"/>
      <c r="E12291" s="49"/>
      <c r="F12291" s="49"/>
      <c r="G12291" s="50"/>
      <c r="H12291" s="47"/>
      <c r="I12291" s="47"/>
    </row>
    <row r="12292" spans="2:9" ht="20.100000000000001" hidden="1" customHeight="1" x14ac:dyDescent="0.25">
      <c r="B12292" s="48"/>
      <c r="C12292" s="49"/>
      <c r="D12292" s="49"/>
      <c r="E12292" s="49"/>
      <c r="F12292" s="49"/>
      <c r="G12292" s="50"/>
      <c r="H12292" s="47"/>
      <c r="I12292" s="47"/>
    </row>
    <row r="12293" spans="2:9" ht="20.100000000000001" hidden="1" customHeight="1" x14ac:dyDescent="0.25">
      <c r="B12293" s="48"/>
      <c r="C12293" s="49"/>
      <c r="D12293" s="49"/>
      <c r="E12293" s="49"/>
      <c r="F12293" s="49"/>
      <c r="G12293" s="50"/>
      <c r="H12293" s="47"/>
      <c r="I12293" s="47"/>
    </row>
    <row r="12294" spans="2:9" ht="20.100000000000001" hidden="1" customHeight="1" x14ac:dyDescent="0.25">
      <c r="B12294" s="48"/>
      <c r="C12294" s="49"/>
      <c r="D12294" s="49"/>
      <c r="E12294" s="49"/>
      <c r="F12294" s="49"/>
      <c r="G12294" s="50"/>
      <c r="H12294" s="47"/>
      <c r="I12294" s="47"/>
    </row>
    <row r="12295" spans="2:9" ht="20.100000000000001" hidden="1" customHeight="1" x14ac:dyDescent="0.25">
      <c r="B12295" s="48"/>
      <c r="C12295" s="49"/>
      <c r="D12295" s="49"/>
      <c r="E12295" s="49"/>
      <c r="F12295" s="49"/>
      <c r="G12295" s="50"/>
      <c r="H12295" s="47"/>
      <c r="I12295" s="47"/>
    </row>
    <row r="12296" spans="2:9" ht="20.100000000000001" hidden="1" customHeight="1" x14ac:dyDescent="0.25">
      <c r="B12296" s="48"/>
      <c r="C12296" s="49"/>
      <c r="D12296" s="49"/>
      <c r="E12296" s="49"/>
      <c r="F12296" s="49"/>
      <c r="G12296" s="50"/>
      <c r="H12296" s="47"/>
      <c r="I12296" s="47"/>
    </row>
    <row r="12297" spans="2:9" ht="20.100000000000001" hidden="1" customHeight="1" x14ac:dyDescent="0.25">
      <c r="B12297" s="48"/>
      <c r="C12297" s="49"/>
      <c r="D12297" s="49"/>
      <c r="E12297" s="49"/>
      <c r="F12297" s="49"/>
      <c r="G12297" s="50"/>
      <c r="H12297" s="47"/>
      <c r="I12297" s="47"/>
    </row>
    <row r="12298" spans="2:9" ht="20.100000000000001" hidden="1" customHeight="1" x14ac:dyDescent="0.25">
      <c r="B12298" s="48"/>
      <c r="C12298" s="49"/>
      <c r="D12298" s="49"/>
      <c r="E12298" s="49"/>
      <c r="F12298" s="49"/>
      <c r="G12298" s="50"/>
      <c r="H12298" s="47"/>
      <c r="I12298" s="47"/>
    </row>
    <row r="12299" spans="2:9" ht="20.100000000000001" hidden="1" customHeight="1" x14ac:dyDescent="0.25">
      <c r="B12299" s="48"/>
      <c r="C12299" s="49"/>
      <c r="D12299" s="49"/>
      <c r="E12299" s="49"/>
      <c r="F12299" s="49"/>
      <c r="G12299" s="50"/>
      <c r="H12299" s="47"/>
      <c r="I12299" s="47"/>
    </row>
    <row r="12300" spans="2:9" ht="20.100000000000001" hidden="1" customHeight="1" x14ac:dyDescent="0.25">
      <c r="B12300" s="48"/>
      <c r="C12300" s="49"/>
      <c r="D12300" s="49"/>
      <c r="E12300" s="49"/>
      <c r="F12300" s="49"/>
      <c r="G12300" s="50"/>
      <c r="H12300" s="47"/>
      <c r="I12300" s="47"/>
    </row>
    <row r="12301" spans="2:9" ht="20.100000000000001" hidden="1" customHeight="1" x14ac:dyDescent="0.25">
      <c r="B12301" s="48"/>
      <c r="C12301" s="49"/>
      <c r="D12301" s="49"/>
      <c r="E12301" s="49"/>
      <c r="F12301" s="49"/>
      <c r="G12301" s="50"/>
      <c r="H12301" s="47"/>
      <c r="I12301" s="47"/>
    </row>
    <row r="12302" spans="2:9" ht="20.100000000000001" hidden="1" customHeight="1" x14ac:dyDescent="0.25">
      <c r="B12302" s="48"/>
      <c r="C12302" s="49"/>
      <c r="D12302" s="49"/>
      <c r="E12302" s="49"/>
      <c r="F12302" s="49"/>
      <c r="G12302" s="50"/>
      <c r="H12302" s="47"/>
      <c r="I12302" s="47"/>
    </row>
    <row r="12303" spans="2:9" ht="20.100000000000001" hidden="1" customHeight="1" x14ac:dyDescent="0.25">
      <c r="B12303" s="48"/>
      <c r="C12303" s="49"/>
      <c r="D12303" s="49"/>
      <c r="E12303" s="49"/>
      <c r="F12303" s="49"/>
      <c r="G12303" s="50"/>
      <c r="H12303" s="47"/>
      <c r="I12303" s="47"/>
    </row>
    <row r="12304" spans="2:9" ht="20.100000000000001" hidden="1" customHeight="1" x14ac:dyDescent="0.25">
      <c r="B12304" s="48"/>
      <c r="C12304" s="49"/>
      <c r="D12304" s="49"/>
      <c r="E12304" s="49"/>
      <c r="F12304" s="49"/>
      <c r="G12304" s="50"/>
      <c r="H12304" s="47"/>
      <c r="I12304" s="47"/>
    </row>
    <row r="12305" spans="2:9" ht="20.100000000000001" hidden="1" customHeight="1" x14ac:dyDescent="0.25">
      <c r="B12305" s="48"/>
      <c r="C12305" s="49"/>
      <c r="D12305" s="49"/>
      <c r="E12305" s="49"/>
      <c r="F12305" s="49"/>
      <c r="G12305" s="50"/>
      <c r="H12305" s="47"/>
      <c r="I12305" s="47"/>
    </row>
    <row r="12306" spans="2:9" ht="20.100000000000001" hidden="1" customHeight="1" x14ac:dyDescent="0.25">
      <c r="B12306" s="48"/>
      <c r="C12306" s="49"/>
      <c r="D12306" s="49"/>
      <c r="E12306" s="49"/>
      <c r="F12306" s="49"/>
      <c r="G12306" s="50"/>
      <c r="H12306" s="47"/>
      <c r="I12306" s="47"/>
    </row>
    <row r="12307" spans="2:9" ht="20.100000000000001" hidden="1" customHeight="1" x14ac:dyDescent="0.25">
      <c r="B12307" s="48"/>
      <c r="C12307" s="49"/>
      <c r="D12307" s="49"/>
      <c r="E12307" s="49"/>
      <c r="F12307" s="49"/>
      <c r="G12307" s="50"/>
      <c r="H12307" s="47"/>
      <c r="I12307" s="47"/>
    </row>
    <row r="12308" spans="2:9" ht="20.100000000000001" hidden="1" customHeight="1" x14ac:dyDescent="0.25">
      <c r="B12308" s="48"/>
      <c r="C12308" s="49"/>
      <c r="D12308" s="49"/>
      <c r="E12308" s="49"/>
      <c r="F12308" s="49"/>
      <c r="G12308" s="50"/>
      <c r="H12308" s="47"/>
      <c r="I12308" s="47"/>
    </row>
    <row r="12309" spans="2:9" ht="20.100000000000001" hidden="1" customHeight="1" x14ac:dyDescent="0.25">
      <c r="B12309" s="48"/>
      <c r="C12309" s="49"/>
      <c r="D12309" s="49"/>
      <c r="E12309" s="49"/>
      <c r="F12309" s="49"/>
      <c r="G12309" s="50"/>
      <c r="H12309" s="47"/>
      <c r="I12309" s="47"/>
    </row>
    <row r="12310" spans="2:9" ht="20.100000000000001" hidden="1" customHeight="1" x14ac:dyDescent="0.25">
      <c r="B12310" s="48"/>
      <c r="C12310" s="49"/>
      <c r="D12310" s="49"/>
      <c r="E12310" s="49"/>
      <c r="F12310" s="49"/>
      <c r="G12310" s="50"/>
      <c r="H12310" s="47"/>
      <c r="I12310" s="47"/>
    </row>
    <row r="12311" spans="2:9" ht="20.100000000000001" hidden="1" customHeight="1" x14ac:dyDescent="0.25">
      <c r="B12311" s="48"/>
      <c r="C12311" s="49"/>
      <c r="D12311" s="49"/>
      <c r="E12311" s="49"/>
      <c r="F12311" s="49"/>
      <c r="G12311" s="50"/>
      <c r="H12311" s="47"/>
      <c r="I12311" s="47"/>
    </row>
    <row r="12312" spans="2:9" ht="20.100000000000001" hidden="1" customHeight="1" x14ac:dyDescent="0.25">
      <c r="B12312" s="48"/>
      <c r="C12312" s="49"/>
      <c r="D12312" s="49"/>
      <c r="E12312" s="49"/>
      <c r="F12312" s="49"/>
      <c r="G12312" s="50"/>
      <c r="H12312" s="47"/>
      <c r="I12312" s="47"/>
    </row>
    <row r="12313" spans="2:9" ht="20.100000000000001" hidden="1" customHeight="1" x14ac:dyDescent="0.25">
      <c r="B12313" s="48"/>
      <c r="C12313" s="49"/>
      <c r="D12313" s="49"/>
      <c r="E12313" s="49"/>
      <c r="F12313" s="49"/>
      <c r="G12313" s="50"/>
      <c r="H12313" s="47"/>
      <c r="I12313" s="47"/>
    </row>
    <row r="12314" spans="2:9" ht="20.100000000000001" hidden="1" customHeight="1" x14ac:dyDescent="0.25">
      <c r="B12314" s="48"/>
      <c r="C12314" s="49"/>
      <c r="D12314" s="49"/>
      <c r="E12314" s="49"/>
      <c r="F12314" s="49"/>
      <c r="G12314" s="50"/>
      <c r="H12314" s="47"/>
      <c r="I12314" s="47"/>
    </row>
    <row r="12315" spans="2:9" ht="20.100000000000001" hidden="1" customHeight="1" x14ac:dyDescent="0.25">
      <c r="B12315" s="48"/>
      <c r="C12315" s="49"/>
      <c r="D12315" s="49"/>
      <c r="E12315" s="49"/>
      <c r="F12315" s="49"/>
      <c r="G12315" s="50"/>
      <c r="H12315" s="47"/>
      <c r="I12315" s="47"/>
    </row>
    <row r="12316" spans="2:9" ht="20.100000000000001" hidden="1" customHeight="1" x14ac:dyDescent="0.25">
      <c r="B12316" s="48"/>
      <c r="C12316" s="49"/>
      <c r="D12316" s="49"/>
      <c r="E12316" s="49"/>
      <c r="F12316" s="49"/>
      <c r="G12316" s="50"/>
      <c r="H12316" s="47"/>
      <c r="I12316" s="47"/>
    </row>
    <row r="12317" spans="2:9" ht="20.100000000000001" hidden="1" customHeight="1" x14ac:dyDescent="0.25">
      <c r="B12317" s="48"/>
      <c r="C12317" s="49"/>
      <c r="D12317" s="49"/>
      <c r="E12317" s="49"/>
      <c r="F12317" s="49"/>
      <c r="G12317" s="50"/>
      <c r="H12317" s="47"/>
      <c r="I12317" s="47"/>
    </row>
    <row r="12318" spans="2:9" ht="20.100000000000001" hidden="1" customHeight="1" x14ac:dyDescent="0.25">
      <c r="B12318" s="48"/>
      <c r="C12318" s="49"/>
      <c r="D12318" s="49"/>
      <c r="E12318" s="49"/>
      <c r="F12318" s="49"/>
      <c r="G12318" s="50"/>
      <c r="H12318" s="47"/>
      <c r="I12318" s="47"/>
    </row>
    <row r="12319" spans="2:9" ht="20.100000000000001" hidden="1" customHeight="1" x14ac:dyDescent="0.25">
      <c r="B12319" s="48"/>
      <c r="C12319" s="49"/>
      <c r="D12319" s="49"/>
      <c r="E12319" s="49"/>
      <c r="F12319" s="49"/>
      <c r="G12319" s="50"/>
      <c r="H12319" s="47"/>
      <c r="I12319" s="47"/>
    </row>
    <row r="12320" spans="2:9" ht="20.100000000000001" hidden="1" customHeight="1" x14ac:dyDescent="0.25">
      <c r="B12320" s="48"/>
      <c r="C12320" s="49"/>
      <c r="D12320" s="49"/>
      <c r="E12320" s="49"/>
      <c r="F12320" s="49"/>
      <c r="G12320" s="50"/>
      <c r="H12320" s="47"/>
      <c r="I12320" s="47"/>
    </row>
    <row r="12321" spans="2:9" ht="20.100000000000001" hidden="1" customHeight="1" x14ac:dyDescent="0.25">
      <c r="B12321" s="48"/>
      <c r="C12321" s="49"/>
      <c r="D12321" s="49"/>
      <c r="E12321" s="49"/>
      <c r="F12321" s="49"/>
      <c r="G12321" s="50"/>
      <c r="H12321" s="47"/>
      <c r="I12321" s="47"/>
    </row>
    <row r="12322" spans="2:9" ht="20.100000000000001" hidden="1" customHeight="1" x14ac:dyDescent="0.25">
      <c r="B12322" s="48"/>
      <c r="C12322" s="49"/>
      <c r="D12322" s="49"/>
      <c r="E12322" s="49"/>
      <c r="F12322" s="49"/>
      <c r="G12322" s="50"/>
      <c r="H12322" s="47"/>
      <c r="I12322" s="47"/>
    </row>
    <row r="12323" spans="2:9" ht="20.100000000000001" hidden="1" customHeight="1" x14ac:dyDescent="0.25">
      <c r="B12323" s="48"/>
      <c r="C12323" s="49"/>
      <c r="D12323" s="49"/>
      <c r="E12323" s="49"/>
      <c r="F12323" s="49"/>
      <c r="G12323" s="50"/>
      <c r="H12323" s="47"/>
      <c r="I12323" s="47"/>
    </row>
    <row r="12324" spans="2:9" ht="20.100000000000001" hidden="1" customHeight="1" x14ac:dyDescent="0.25">
      <c r="B12324" s="48"/>
      <c r="C12324" s="49"/>
      <c r="D12324" s="49"/>
      <c r="E12324" s="49"/>
      <c r="F12324" s="49"/>
      <c r="G12324" s="50"/>
      <c r="H12324" s="47"/>
      <c r="I12324" s="47"/>
    </row>
    <row r="12325" spans="2:9" ht="20.100000000000001" hidden="1" customHeight="1" x14ac:dyDescent="0.25">
      <c r="B12325" s="48"/>
      <c r="C12325" s="49"/>
      <c r="D12325" s="49"/>
      <c r="E12325" s="49"/>
      <c r="F12325" s="49"/>
      <c r="G12325" s="50"/>
      <c r="H12325" s="47"/>
      <c r="I12325" s="47"/>
    </row>
    <row r="12326" spans="2:9" ht="20.100000000000001" hidden="1" customHeight="1" x14ac:dyDescent="0.25">
      <c r="B12326" s="48"/>
      <c r="C12326" s="49"/>
      <c r="D12326" s="49"/>
      <c r="E12326" s="49"/>
      <c r="F12326" s="49"/>
      <c r="G12326" s="50"/>
      <c r="H12326" s="47"/>
      <c r="I12326" s="47"/>
    </row>
    <row r="12327" spans="2:9" ht="20.100000000000001" hidden="1" customHeight="1" x14ac:dyDescent="0.25">
      <c r="B12327" s="48"/>
      <c r="C12327" s="49"/>
      <c r="D12327" s="49"/>
      <c r="E12327" s="49"/>
      <c r="F12327" s="49"/>
      <c r="G12327" s="50"/>
      <c r="H12327" s="47"/>
      <c r="I12327" s="47"/>
    </row>
    <row r="12328" spans="2:9" ht="20.100000000000001" hidden="1" customHeight="1" x14ac:dyDescent="0.25">
      <c r="B12328" s="48"/>
      <c r="C12328" s="49"/>
      <c r="D12328" s="49"/>
      <c r="E12328" s="49"/>
      <c r="F12328" s="49"/>
      <c r="G12328" s="50"/>
      <c r="H12328" s="47"/>
      <c r="I12328" s="47"/>
    </row>
    <row r="12329" spans="2:9" ht="20.100000000000001" hidden="1" customHeight="1" x14ac:dyDescent="0.25">
      <c r="B12329" s="48"/>
      <c r="C12329" s="49"/>
      <c r="D12329" s="49"/>
      <c r="E12329" s="49"/>
      <c r="F12329" s="49"/>
      <c r="G12329" s="50"/>
      <c r="H12329" s="47"/>
      <c r="I12329" s="47"/>
    </row>
    <row r="12330" spans="2:9" ht="20.100000000000001" hidden="1" customHeight="1" x14ac:dyDescent="0.25">
      <c r="B12330" s="48"/>
      <c r="C12330" s="49"/>
      <c r="D12330" s="49"/>
      <c r="E12330" s="49"/>
      <c r="F12330" s="49"/>
      <c r="G12330" s="50"/>
      <c r="H12330" s="47"/>
      <c r="I12330" s="47"/>
    </row>
    <row r="12331" spans="2:9" ht="20.100000000000001" hidden="1" customHeight="1" x14ac:dyDescent="0.25">
      <c r="B12331" s="48"/>
      <c r="C12331" s="49"/>
      <c r="D12331" s="49"/>
      <c r="E12331" s="49"/>
      <c r="F12331" s="49"/>
      <c r="G12331" s="50"/>
      <c r="H12331" s="47"/>
      <c r="I12331" s="47"/>
    </row>
    <row r="12332" spans="2:9" ht="20.100000000000001" hidden="1" customHeight="1" x14ac:dyDescent="0.25">
      <c r="B12332" s="48"/>
      <c r="C12332" s="49"/>
      <c r="D12332" s="49"/>
      <c r="E12332" s="49"/>
      <c r="F12332" s="49"/>
      <c r="G12332" s="50"/>
      <c r="H12332" s="47"/>
      <c r="I12332" s="47"/>
    </row>
    <row r="12333" spans="2:9" ht="20.100000000000001" hidden="1" customHeight="1" x14ac:dyDescent="0.25">
      <c r="B12333" s="48"/>
      <c r="C12333" s="49"/>
      <c r="D12333" s="49"/>
      <c r="E12333" s="49"/>
      <c r="F12333" s="49"/>
      <c r="G12333" s="50"/>
      <c r="H12333" s="47"/>
      <c r="I12333" s="47"/>
    </row>
    <row r="12334" spans="2:9" ht="20.100000000000001" hidden="1" customHeight="1" x14ac:dyDescent="0.25">
      <c r="B12334" s="48"/>
      <c r="C12334" s="49"/>
      <c r="D12334" s="49"/>
      <c r="E12334" s="49"/>
      <c r="F12334" s="49"/>
      <c r="G12334" s="50"/>
      <c r="H12334" s="47"/>
      <c r="I12334" s="47"/>
    </row>
    <row r="12335" spans="2:9" ht="20.100000000000001" hidden="1" customHeight="1" x14ac:dyDescent="0.25">
      <c r="B12335" s="48"/>
      <c r="C12335" s="49"/>
      <c r="D12335" s="49"/>
      <c r="E12335" s="49"/>
      <c r="F12335" s="49"/>
      <c r="G12335" s="50"/>
      <c r="H12335" s="47"/>
      <c r="I12335" s="47"/>
    </row>
    <row r="12336" spans="2:9" ht="20.100000000000001" hidden="1" customHeight="1" x14ac:dyDescent="0.25">
      <c r="B12336" s="48"/>
      <c r="C12336" s="49"/>
      <c r="D12336" s="49"/>
      <c r="E12336" s="49"/>
      <c r="F12336" s="49"/>
      <c r="G12336" s="50"/>
      <c r="H12336" s="47"/>
      <c r="I12336" s="47"/>
    </row>
    <row r="12337" spans="2:9" ht="20.100000000000001" hidden="1" customHeight="1" x14ac:dyDescent="0.25">
      <c r="B12337" s="48"/>
      <c r="C12337" s="49"/>
      <c r="D12337" s="49"/>
      <c r="E12337" s="49"/>
      <c r="F12337" s="49"/>
      <c r="G12337" s="50"/>
      <c r="H12337" s="47"/>
      <c r="I12337" s="47"/>
    </row>
    <row r="12338" spans="2:9" ht="20.100000000000001" hidden="1" customHeight="1" x14ac:dyDescent="0.25">
      <c r="B12338" s="48"/>
      <c r="C12338" s="49"/>
      <c r="D12338" s="49"/>
      <c r="E12338" s="49"/>
      <c r="F12338" s="49"/>
      <c r="G12338" s="50"/>
      <c r="H12338" s="47"/>
      <c r="I12338" s="47"/>
    </row>
    <row r="12339" spans="2:9" ht="20.100000000000001" hidden="1" customHeight="1" x14ac:dyDescent="0.25">
      <c r="B12339" s="48"/>
      <c r="C12339" s="49"/>
      <c r="D12339" s="49"/>
      <c r="E12339" s="49"/>
      <c r="F12339" s="49"/>
      <c r="G12339" s="50"/>
      <c r="H12339" s="47"/>
      <c r="I12339" s="47"/>
    </row>
    <row r="12340" spans="2:9" ht="20.100000000000001" hidden="1" customHeight="1" x14ac:dyDescent="0.25">
      <c r="B12340" s="48"/>
      <c r="C12340" s="49"/>
      <c r="D12340" s="49"/>
      <c r="E12340" s="49"/>
      <c r="F12340" s="49"/>
      <c r="G12340" s="50"/>
      <c r="H12340" s="47"/>
      <c r="I12340" s="47"/>
    </row>
    <row r="12341" spans="2:9" ht="20.100000000000001" hidden="1" customHeight="1" x14ac:dyDescent="0.25">
      <c r="B12341" s="48"/>
      <c r="C12341" s="49"/>
      <c r="D12341" s="49"/>
      <c r="E12341" s="49"/>
      <c r="F12341" s="49"/>
      <c r="G12341" s="50"/>
      <c r="H12341" s="47"/>
      <c r="I12341" s="47"/>
    </row>
    <row r="12342" spans="2:9" ht="20.100000000000001" hidden="1" customHeight="1" x14ac:dyDescent="0.25">
      <c r="B12342" s="48"/>
      <c r="C12342" s="49"/>
      <c r="D12342" s="49"/>
      <c r="E12342" s="49"/>
      <c r="F12342" s="49"/>
      <c r="G12342" s="50"/>
      <c r="H12342" s="47"/>
      <c r="I12342" s="47"/>
    </row>
    <row r="12343" spans="2:9" ht="20.100000000000001" hidden="1" customHeight="1" x14ac:dyDescent="0.25">
      <c r="B12343" s="48"/>
      <c r="C12343" s="49"/>
      <c r="D12343" s="49"/>
      <c r="E12343" s="49"/>
      <c r="F12343" s="49"/>
      <c r="G12343" s="50"/>
      <c r="H12343" s="47"/>
      <c r="I12343" s="47"/>
    </row>
    <row r="12344" spans="2:9" ht="20.100000000000001" hidden="1" customHeight="1" x14ac:dyDescent="0.25">
      <c r="B12344" s="48"/>
      <c r="C12344" s="49"/>
      <c r="D12344" s="49"/>
      <c r="E12344" s="49"/>
      <c r="F12344" s="49"/>
      <c r="G12344" s="50"/>
      <c r="H12344" s="47"/>
      <c r="I12344" s="47"/>
    </row>
    <row r="12345" spans="2:9" ht="20.100000000000001" hidden="1" customHeight="1" x14ac:dyDescent="0.25">
      <c r="B12345" s="48"/>
      <c r="C12345" s="49"/>
      <c r="D12345" s="49"/>
      <c r="E12345" s="49"/>
      <c r="F12345" s="49"/>
      <c r="G12345" s="50"/>
      <c r="H12345" s="47"/>
      <c r="I12345" s="47"/>
    </row>
    <row r="12346" spans="2:9" ht="20.100000000000001" hidden="1" customHeight="1" x14ac:dyDescent="0.25">
      <c r="B12346" s="48"/>
      <c r="C12346" s="49"/>
      <c r="D12346" s="49"/>
      <c r="E12346" s="49"/>
      <c r="F12346" s="49"/>
      <c r="G12346" s="50"/>
      <c r="H12346" s="47"/>
      <c r="I12346" s="47"/>
    </row>
    <row r="12347" spans="2:9" ht="20.100000000000001" hidden="1" customHeight="1" x14ac:dyDescent="0.25">
      <c r="B12347" s="48"/>
      <c r="C12347" s="49"/>
      <c r="D12347" s="49"/>
      <c r="E12347" s="49"/>
      <c r="F12347" s="49"/>
      <c r="G12347" s="50"/>
      <c r="H12347" s="47"/>
      <c r="I12347" s="47"/>
    </row>
    <row r="12348" spans="2:9" ht="20.100000000000001" hidden="1" customHeight="1" x14ac:dyDescent="0.25">
      <c r="B12348" s="48"/>
      <c r="C12348" s="49"/>
      <c r="D12348" s="49"/>
      <c r="E12348" s="49"/>
      <c r="F12348" s="49"/>
      <c r="G12348" s="50"/>
      <c r="H12348" s="47"/>
      <c r="I12348" s="47"/>
    </row>
    <row r="12349" spans="2:9" ht="20.100000000000001" hidden="1" customHeight="1" x14ac:dyDescent="0.25">
      <c r="B12349" s="48"/>
      <c r="C12349" s="49"/>
      <c r="D12349" s="49"/>
      <c r="E12349" s="49"/>
      <c r="F12349" s="49"/>
      <c r="G12349" s="50"/>
      <c r="H12349" s="47"/>
      <c r="I12349" s="47"/>
    </row>
    <row r="12350" spans="2:9" ht="20.100000000000001" hidden="1" customHeight="1" x14ac:dyDescent="0.25">
      <c r="B12350" s="48"/>
      <c r="C12350" s="49"/>
      <c r="D12350" s="49"/>
      <c r="E12350" s="49"/>
      <c r="F12350" s="49"/>
      <c r="G12350" s="50"/>
      <c r="H12350" s="47"/>
      <c r="I12350" s="47"/>
    </row>
    <row r="12351" spans="2:9" ht="20.100000000000001" hidden="1" customHeight="1" x14ac:dyDescent="0.25">
      <c r="B12351" s="48"/>
      <c r="C12351" s="49"/>
      <c r="D12351" s="49"/>
      <c r="E12351" s="49"/>
      <c r="F12351" s="49"/>
      <c r="G12351" s="50"/>
      <c r="H12351" s="47"/>
      <c r="I12351" s="47"/>
    </row>
    <row r="12352" spans="2:9" ht="20.100000000000001" hidden="1" customHeight="1" x14ac:dyDescent="0.25">
      <c r="B12352" s="48"/>
      <c r="C12352" s="49"/>
      <c r="D12352" s="49"/>
      <c r="E12352" s="49"/>
      <c r="F12352" s="49"/>
      <c r="G12352" s="50"/>
      <c r="H12352" s="47"/>
      <c r="I12352" s="47"/>
    </row>
    <row r="12353" spans="2:9" ht="20.100000000000001" hidden="1" customHeight="1" x14ac:dyDescent="0.25">
      <c r="B12353" s="48"/>
      <c r="C12353" s="49"/>
      <c r="D12353" s="49"/>
      <c r="E12353" s="49"/>
      <c r="F12353" s="49"/>
      <c r="G12353" s="50"/>
      <c r="H12353" s="47"/>
      <c r="I12353" s="47"/>
    </row>
    <row r="12354" spans="2:9" ht="20.100000000000001" hidden="1" customHeight="1" x14ac:dyDescent="0.25">
      <c r="B12354" s="48"/>
      <c r="C12354" s="49"/>
      <c r="D12354" s="49"/>
      <c r="E12354" s="49"/>
      <c r="F12354" s="49"/>
      <c r="G12354" s="50"/>
      <c r="H12354" s="47"/>
      <c r="I12354" s="47"/>
    </row>
    <row r="12355" spans="2:9" ht="20.100000000000001" hidden="1" customHeight="1" x14ac:dyDescent="0.25">
      <c r="B12355" s="48"/>
      <c r="C12355" s="49"/>
      <c r="D12355" s="49"/>
      <c r="E12355" s="49"/>
      <c r="F12355" s="49"/>
      <c r="G12355" s="50"/>
      <c r="H12355" s="47"/>
      <c r="I12355" s="47"/>
    </row>
    <row r="12356" spans="2:9" ht="20.100000000000001" hidden="1" customHeight="1" x14ac:dyDescent="0.25">
      <c r="B12356" s="48"/>
      <c r="C12356" s="49"/>
      <c r="D12356" s="49"/>
      <c r="E12356" s="49"/>
      <c r="F12356" s="49"/>
      <c r="G12356" s="50"/>
      <c r="H12356" s="47"/>
      <c r="I12356" s="47"/>
    </row>
    <row r="12357" spans="2:9" ht="20.100000000000001" hidden="1" customHeight="1" x14ac:dyDescent="0.25">
      <c r="B12357" s="48"/>
      <c r="C12357" s="49"/>
      <c r="D12357" s="49"/>
      <c r="E12357" s="49"/>
      <c r="F12357" s="49"/>
      <c r="G12357" s="50"/>
      <c r="H12357" s="47"/>
      <c r="I12357" s="47"/>
    </row>
    <row r="12358" spans="2:9" ht="20.100000000000001" hidden="1" customHeight="1" x14ac:dyDescent="0.25">
      <c r="B12358" s="48"/>
      <c r="C12358" s="49"/>
      <c r="D12358" s="49"/>
      <c r="E12358" s="49"/>
      <c r="F12358" s="49"/>
      <c r="G12358" s="50"/>
      <c r="H12358" s="47"/>
      <c r="I12358" s="47"/>
    </row>
    <row r="12359" spans="2:9" ht="20.100000000000001" hidden="1" customHeight="1" x14ac:dyDescent="0.25">
      <c r="B12359" s="48"/>
      <c r="C12359" s="49"/>
      <c r="D12359" s="49"/>
      <c r="E12359" s="49"/>
      <c r="F12359" s="49"/>
      <c r="G12359" s="50"/>
      <c r="H12359" s="47"/>
      <c r="I12359" s="47"/>
    </row>
    <row r="12360" spans="2:9" ht="20.100000000000001" hidden="1" customHeight="1" x14ac:dyDescent="0.25">
      <c r="B12360" s="48"/>
      <c r="C12360" s="49"/>
      <c r="D12360" s="49"/>
      <c r="E12360" s="49"/>
      <c r="F12360" s="49"/>
      <c r="G12360" s="50"/>
      <c r="H12360" s="47"/>
      <c r="I12360" s="47"/>
    </row>
    <row r="12361" spans="2:9" ht="20.100000000000001" hidden="1" customHeight="1" x14ac:dyDescent="0.25">
      <c r="B12361" s="48"/>
      <c r="C12361" s="49"/>
      <c r="D12361" s="49"/>
      <c r="E12361" s="49"/>
      <c r="F12361" s="49"/>
      <c r="G12361" s="50"/>
      <c r="H12361" s="47"/>
      <c r="I12361" s="47"/>
    </row>
    <row r="12362" spans="2:9" ht="20.100000000000001" hidden="1" customHeight="1" x14ac:dyDescent="0.25">
      <c r="B12362" s="48"/>
      <c r="C12362" s="49"/>
      <c r="D12362" s="49"/>
      <c r="E12362" s="49"/>
      <c r="F12362" s="49"/>
      <c r="G12362" s="50"/>
      <c r="H12362" s="47"/>
      <c r="I12362" s="47"/>
    </row>
    <row r="12363" spans="2:9" ht="20.100000000000001" hidden="1" customHeight="1" x14ac:dyDescent="0.25">
      <c r="B12363" s="48"/>
      <c r="C12363" s="49"/>
      <c r="D12363" s="49"/>
      <c r="E12363" s="49"/>
      <c r="F12363" s="49"/>
      <c r="G12363" s="50"/>
      <c r="H12363" s="47"/>
      <c r="I12363" s="47"/>
    </row>
    <row r="12364" spans="2:9" ht="20.100000000000001" hidden="1" customHeight="1" x14ac:dyDescent="0.25">
      <c r="B12364" s="48"/>
      <c r="C12364" s="49"/>
      <c r="D12364" s="49"/>
      <c r="E12364" s="49"/>
      <c r="F12364" s="49"/>
      <c r="G12364" s="50"/>
      <c r="H12364" s="47"/>
      <c r="I12364" s="47"/>
    </row>
    <row r="12365" spans="2:9" ht="20.100000000000001" hidden="1" customHeight="1" x14ac:dyDescent="0.25">
      <c r="B12365" s="48"/>
      <c r="C12365" s="49"/>
      <c r="D12365" s="49"/>
      <c r="E12365" s="49"/>
      <c r="F12365" s="49"/>
      <c r="G12365" s="50"/>
      <c r="H12365" s="47"/>
      <c r="I12365" s="47"/>
    </row>
    <row r="12366" spans="2:9" ht="20.100000000000001" hidden="1" customHeight="1" x14ac:dyDescent="0.25">
      <c r="B12366" s="48"/>
      <c r="C12366" s="49"/>
      <c r="D12366" s="49"/>
      <c r="E12366" s="49"/>
      <c r="F12366" s="49"/>
      <c r="G12366" s="50"/>
      <c r="H12366" s="47"/>
      <c r="I12366" s="47"/>
    </row>
    <row r="12367" spans="2:9" ht="20.100000000000001" hidden="1" customHeight="1" x14ac:dyDescent="0.25">
      <c r="B12367" s="48"/>
      <c r="C12367" s="49"/>
      <c r="D12367" s="49"/>
      <c r="E12367" s="49"/>
      <c r="F12367" s="49"/>
      <c r="G12367" s="50"/>
      <c r="H12367" s="47"/>
      <c r="I12367" s="47"/>
    </row>
    <row r="12368" spans="2:9" ht="20.100000000000001" hidden="1" customHeight="1" x14ac:dyDescent="0.25">
      <c r="B12368" s="48"/>
      <c r="C12368" s="49"/>
      <c r="D12368" s="49"/>
      <c r="E12368" s="49"/>
      <c r="F12368" s="49"/>
      <c r="G12368" s="50"/>
      <c r="H12368" s="47"/>
      <c r="I12368" s="47"/>
    </row>
    <row r="12369" spans="2:9" ht="20.100000000000001" hidden="1" customHeight="1" x14ac:dyDescent="0.25">
      <c r="B12369" s="48"/>
      <c r="C12369" s="49"/>
      <c r="D12369" s="49"/>
      <c r="E12369" s="49"/>
      <c r="F12369" s="49"/>
      <c r="G12369" s="50"/>
      <c r="H12369" s="47"/>
      <c r="I12369" s="47"/>
    </row>
    <row r="12370" spans="2:9" ht="20.100000000000001" hidden="1" customHeight="1" x14ac:dyDescent="0.25">
      <c r="B12370" s="48"/>
      <c r="C12370" s="49"/>
      <c r="D12370" s="49"/>
      <c r="E12370" s="49"/>
      <c r="F12370" s="49"/>
      <c r="G12370" s="50"/>
      <c r="H12370" s="47"/>
      <c r="I12370" s="47"/>
    </row>
    <row r="12371" spans="2:9" ht="20.100000000000001" hidden="1" customHeight="1" x14ac:dyDescent="0.25">
      <c r="B12371" s="48"/>
      <c r="C12371" s="49"/>
      <c r="D12371" s="49"/>
      <c r="E12371" s="49"/>
      <c r="F12371" s="49"/>
      <c r="G12371" s="50"/>
      <c r="H12371" s="47"/>
      <c r="I12371" s="47"/>
    </row>
    <row r="12372" spans="2:9" ht="20.100000000000001" hidden="1" customHeight="1" x14ac:dyDescent="0.25">
      <c r="B12372" s="48"/>
      <c r="C12372" s="49"/>
      <c r="D12372" s="49"/>
      <c r="E12372" s="49"/>
      <c r="F12372" s="49"/>
      <c r="G12372" s="50"/>
      <c r="H12372" s="47"/>
      <c r="I12372" s="47"/>
    </row>
    <row r="12373" spans="2:9" ht="20.100000000000001" hidden="1" customHeight="1" x14ac:dyDescent="0.25">
      <c r="B12373" s="48"/>
      <c r="C12373" s="49"/>
      <c r="D12373" s="49"/>
      <c r="E12373" s="49"/>
      <c r="F12373" s="49"/>
      <c r="G12373" s="50"/>
      <c r="H12373" s="47"/>
      <c r="I12373" s="47"/>
    </row>
    <row r="12374" spans="2:9" ht="20.100000000000001" hidden="1" customHeight="1" x14ac:dyDescent="0.25">
      <c r="B12374" s="48"/>
      <c r="C12374" s="49"/>
      <c r="D12374" s="49"/>
      <c r="E12374" s="49"/>
      <c r="F12374" s="49"/>
      <c r="G12374" s="50"/>
      <c r="H12374" s="47"/>
      <c r="I12374" s="47"/>
    </row>
    <row r="12375" spans="2:9" ht="20.100000000000001" hidden="1" customHeight="1" x14ac:dyDescent="0.25">
      <c r="B12375" s="48"/>
      <c r="C12375" s="49"/>
      <c r="D12375" s="49"/>
      <c r="E12375" s="49"/>
      <c r="F12375" s="49"/>
      <c r="G12375" s="50"/>
      <c r="H12375" s="47"/>
      <c r="I12375" s="47"/>
    </row>
    <row r="12376" spans="2:9" ht="20.100000000000001" hidden="1" customHeight="1" x14ac:dyDescent="0.25">
      <c r="B12376" s="48"/>
      <c r="C12376" s="49"/>
      <c r="D12376" s="49"/>
      <c r="E12376" s="49"/>
      <c r="F12376" s="49"/>
      <c r="G12376" s="50"/>
      <c r="H12376" s="47"/>
      <c r="I12376" s="47"/>
    </row>
    <row r="12377" spans="2:9" ht="20.100000000000001" hidden="1" customHeight="1" x14ac:dyDescent="0.25">
      <c r="B12377" s="48"/>
      <c r="C12377" s="49"/>
      <c r="D12377" s="49"/>
      <c r="E12377" s="49"/>
      <c r="F12377" s="49"/>
      <c r="G12377" s="50"/>
      <c r="H12377" s="47"/>
      <c r="I12377" s="47"/>
    </row>
    <row r="12378" spans="2:9" ht="20.100000000000001" hidden="1" customHeight="1" x14ac:dyDescent="0.25">
      <c r="B12378" s="48"/>
      <c r="C12378" s="49"/>
      <c r="D12378" s="49"/>
      <c r="E12378" s="49"/>
      <c r="F12378" s="49"/>
      <c r="G12378" s="50"/>
      <c r="H12378" s="47"/>
      <c r="I12378" s="47"/>
    </row>
    <row r="12379" spans="2:9" ht="20.100000000000001" hidden="1" customHeight="1" x14ac:dyDescent="0.25">
      <c r="B12379" s="48"/>
      <c r="C12379" s="49"/>
      <c r="D12379" s="49"/>
      <c r="E12379" s="49"/>
      <c r="F12379" s="49"/>
      <c r="G12379" s="50"/>
      <c r="H12379" s="47"/>
      <c r="I12379" s="47"/>
    </row>
    <row r="12380" spans="2:9" ht="20.100000000000001" hidden="1" customHeight="1" x14ac:dyDescent="0.25">
      <c r="B12380" s="48"/>
      <c r="C12380" s="49"/>
      <c r="D12380" s="49"/>
      <c r="E12380" s="49"/>
      <c r="F12380" s="49"/>
      <c r="G12380" s="50"/>
      <c r="H12380" s="47"/>
      <c r="I12380" s="47"/>
    </row>
    <row r="12381" spans="2:9" ht="20.100000000000001" hidden="1" customHeight="1" x14ac:dyDescent="0.25">
      <c r="B12381" s="48"/>
      <c r="C12381" s="49"/>
      <c r="D12381" s="49"/>
      <c r="E12381" s="49"/>
      <c r="F12381" s="49"/>
      <c r="G12381" s="50"/>
      <c r="H12381" s="47"/>
      <c r="I12381" s="47"/>
    </row>
    <row r="12382" spans="2:9" ht="20.100000000000001" hidden="1" customHeight="1" x14ac:dyDescent="0.25">
      <c r="B12382" s="48"/>
      <c r="C12382" s="49"/>
      <c r="D12382" s="49"/>
      <c r="E12382" s="49"/>
      <c r="F12382" s="49"/>
      <c r="G12382" s="50"/>
      <c r="H12382" s="47"/>
      <c r="I12382" s="47"/>
    </row>
    <row r="12383" spans="2:9" ht="20.100000000000001" hidden="1" customHeight="1" x14ac:dyDescent="0.25">
      <c r="B12383" s="48"/>
      <c r="C12383" s="49"/>
      <c r="D12383" s="49"/>
      <c r="E12383" s="49"/>
      <c r="F12383" s="49"/>
      <c r="G12383" s="50"/>
      <c r="H12383" s="47"/>
      <c r="I12383" s="47"/>
    </row>
    <row r="12384" spans="2:9" ht="20.100000000000001" hidden="1" customHeight="1" x14ac:dyDescent="0.25">
      <c r="B12384" s="48"/>
      <c r="C12384" s="49"/>
      <c r="D12384" s="49"/>
      <c r="E12384" s="49"/>
      <c r="F12384" s="49"/>
      <c r="G12384" s="50"/>
      <c r="H12384" s="47"/>
      <c r="I12384" s="47"/>
    </row>
    <row r="12385" spans="2:9" ht="20.100000000000001" hidden="1" customHeight="1" x14ac:dyDescent="0.25">
      <c r="B12385" s="48"/>
      <c r="C12385" s="49"/>
      <c r="D12385" s="49"/>
      <c r="E12385" s="49"/>
      <c r="F12385" s="49"/>
      <c r="G12385" s="50"/>
      <c r="H12385" s="47"/>
      <c r="I12385" s="47"/>
    </row>
    <row r="12386" spans="2:9" ht="20.100000000000001" hidden="1" customHeight="1" x14ac:dyDescent="0.25">
      <c r="B12386" s="48"/>
      <c r="C12386" s="49"/>
      <c r="D12386" s="49"/>
      <c r="E12386" s="49"/>
      <c r="F12386" s="49"/>
      <c r="G12386" s="50"/>
      <c r="H12386" s="47"/>
      <c r="I12386" s="47"/>
    </row>
    <row r="12387" spans="2:9" ht="20.100000000000001" hidden="1" customHeight="1" x14ac:dyDescent="0.25">
      <c r="B12387" s="48"/>
      <c r="C12387" s="49"/>
      <c r="D12387" s="49"/>
      <c r="E12387" s="49"/>
      <c r="F12387" s="49"/>
      <c r="G12387" s="50"/>
      <c r="H12387" s="47"/>
      <c r="I12387" s="47"/>
    </row>
    <row r="12388" spans="2:9" ht="20.100000000000001" hidden="1" customHeight="1" x14ac:dyDescent="0.25">
      <c r="B12388" s="48"/>
      <c r="C12388" s="49"/>
      <c r="D12388" s="49"/>
      <c r="E12388" s="49"/>
      <c r="F12388" s="49"/>
      <c r="G12388" s="50"/>
      <c r="H12388" s="47"/>
      <c r="I12388" s="47"/>
    </row>
    <row r="12389" spans="2:9" ht="20.100000000000001" hidden="1" customHeight="1" x14ac:dyDescent="0.25">
      <c r="B12389" s="48"/>
      <c r="C12389" s="49"/>
      <c r="D12389" s="49"/>
      <c r="E12389" s="49"/>
      <c r="F12389" s="49"/>
      <c r="G12389" s="50"/>
      <c r="H12389" s="47"/>
      <c r="I12389" s="47"/>
    </row>
    <row r="12390" spans="2:9" ht="20.100000000000001" hidden="1" customHeight="1" x14ac:dyDescent="0.25">
      <c r="B12390" s="48"/>
      <c r="C12390" s="49"/>
      <c r="D12390" s="49"/>
      <c r="E12390" s="49"/>
      <c r="F12390" s="49"/>
      <c r="G12390" s="50"/>
      <c r="H12390" s="47"/>
      <c r="I12390" s="47"/>
    </row>
    <row r="12391" spans="2:9" ht="20.100000000000001" hidden="1" customHeight="1" x14ac:dyDescent="0.25">
      <c r="B12391" s="48"/>
      <c r="C12391" s="49"/>
      <c r="D12391" s="49"/>
      <c r="E12391" s="49"/>
      <c r="F12391" s="49"/>
      <c r="G12391" s="50"/>
      <c r="H12391" s="47"/>
      <c r="I12391" s="47"/>
    </row>
    <row r="12392" spans="2:9" ht="20.100000000000001" hidden="1" customHeight="1" x14ac:dyDescent="0.25">
      <c r="B12392" s="48"/>
      <c r="C12392" s="49"/>
      <c r="D12392" s="49"/>
      <c r="E12392" s="49"/>
      <c r="F12392" s="49"/>
      <c r="G12392" s="50"/>
      <c r="H12392" s="47"/>
      <c r="I12392" s="47"/>
    </row>
    <row r="12393" spans="2:9" ht="20.100000000000001" hidden="1" customHeight="1" x14ac:dyDescent="0.25">
      <c r="B12393" s="48"/>
      <c r="C12393" s="49"/>
      <c r="D12393" s="49"/>
      <c r="E12393" s="49"/>
      <c r="F12393" s="49"/>
      <c r="G12393" s="50"/>
      <c r="H12393" s="47"/>
      <c r="I12393" s="47"/>
    </row>
    <row r="12394" spans="2:9" ht="20.100000000000001" hidden="1" customHeight="1" x14ac:dyDescent="0.25">
      <c r="B12394" s="48"/>
      <c r="C12394" s="49"/>
      <c r="D12394" s="49"/>
      <c r="E12394" s="49"/>
      <c r="F12394" s="49"/>
      <c r="G12394" s="50"/>
      <c r="H12394" s="47"/>
      <c r="I12394" s="47"/>
    </row>
    <row r="12395" spans="2:9" ht="20.100000000000001" hidden="1" customHeight="1" x14ac:dyDescent="0.25">
      <c r="B12395" s="48"/>
      <c r="C12395" s="49"/>
      <c r="D12395" s="49"/>
      <c r="E12395" s="49"/>
      <c r="F12395" s="49"/>
      <c r="G12395" s="50"/>
      <c r="H12395" s="47"/>
      <c r="I12395" s="47"/>
    </row>
    <row r="12396" spans="2:9" ht="20.100000000000001" hidden="1" customHeight="1" x14ac:dyDescent="0.25">
      <c r="B12396" s="48"/>
      <c r="C12396" s="49"/>
      <c r="D12396" s="49"/>
      <c r="E12396" s="49"/>
      <c r="F12396" s="49"/>
      <c r="G12396" s="50"/>
      <c r="H12396" s="47"/>
      <c r="I12396" s="47"/>
    </row>
    <row r="12397" spans="2:9" ht="20.100000000000001" hidden="1" customHeight="1" x14ac:dyDescent="0.25">
      <c r="B12397" s="48"/>
      <c r="C12397" s="49"/>
      <c r="D12397" s="49"/>
      <c r="E12397" s="49"/>
      <c r="F12397" s="49"/>
      <c r="G12397" s="50"/>
      <c r="H12397" s="47"/>
      <c r="I12397" s="47"/>
    </row>
    <row r="12398" spans="2:9" ht="20.100000000000001" hidden="1" customHeight="1" x14ac:dyDescent="0.25">
      <c r="B12398" s="48"/>
      <c r="C12398" s="49"/>
      <c r="D12398" s="49"/>
      <c r="E12398" s="49"/>
      <c r="F12398" s="49"/>
      <c r="G12398" s="50"/>
      <c r="H12398" s="47"/>
      <c r="I12398" s="47"/>
    </row>
    <row r="12399" spans="2:9" ht="20.100000000000001" hidden="1" customHeight="1" x14ac:dyDescent="0.25">
      <c r="B12399" s="48"/>
      <c r="C12399" s="49"/>
      <c r="D12399" s="49"/>
      <c r="E12399" s="49"/>
      <c r="F12399" s="49"/>
      <c r="G12399" s="50"/>
      <c r="H12399" s="47"/>
      <c r="I12399" s="47"/>
    </row>
    <row r="12400" spans="2:9" ht="20.100000000000001" hidden="1" customHeight="1" x14ac:dyDescent="0.25">
      <c r="B12400" s="48"/>
      <c r="C12400" s="49"/>
      <c r="D12400" s="49"/>
      <c r="E12400" s="49"/>
      <c r="F12400" s="49"/>
      <c r="G12400" s="50"/>
      <c r="H12400" s="47"/>
      <c r="I12400" s="47"/>
    </row>
    <row r="12401" spans="2:9" ht="20.100000000000001" hidden="1" customHeight="1" x14ac:dyDescent="0.25">
      <c r="B12401" s="48"/>
      <c r="C12401" s="49"/>
      <c r="D12401" s="49"/>
      <c r="E12401" s="49"/>
      <c r="F12401" s="49"/>
      <c r="G12401" s="50"/>
      <c r="H12401" s="47"/>
      <c r="I12401" s="47"/>
    </row>
    <row r="12402" spans="2:9" ht="20.100000000000001" hidden="1" customHeight="1" x14ac:dyDescent="0.25">
      <c r="B12402" s="48"/>
      <c r="C12402" s="49"/>
      <c r="D12402" s="49"/>
      <c r="E12402" s="49"/>
      <c r="F12402" s="49"/>
      <c r="G12402" s="50"/>
      <c r="H12402" s="47"/>
      <c r="I12402" s="47"/>
    </row>
    <row r="12403" spans="2:9" ht="20.100000000000001" hidden="1" customHeight="1" x14ac:dyDescent="0.25">
      <c r="B12403" s="48"/>
      <c r="C12403" s="49"/>
      <c r="D12403" s="49"/>
      <c r="E12403" s="49"/>
      <c r="F12403" s="49"/>
      <c r="G12403" s="50"/>
      <c r="H12403" s="47"/>
      <c r="I12403" s="47"/>
    </row>
    <row r="12404" spans="2:9" ht="20.100000000000001" hidden="1" customHeight="1" x14ac:dyDescent="0.25">
      <c r="B12404" s="48"/>
      <c r="C12404" s="49"/>
      <c r="D12404" s="49"/>
      <c r="E12404" s="49"/>
      <c r="F12404" s="49"/>
      <c r="G12404" s="50"/>
      <c r="H12404" s="47"/>
      <c r="I12404" s="47"/>
    </row>
    <row r="12405" spans="2:9" ht="20.100000000000001" hidden="1" customHeight="1" x14ac:dyDescent="0.25">
      <c r="B12405" s="48"/>
      <c r="C12405" s="49"/>
      <c r="D12405" s="49"/>
      <c r="E12405" s="49"/>
      <c r="F12405" s="49"/>
      <c r="G12405" s="50"/>
      <c r="H12405" s="47"/>
      <c r="I12405" s="47"/>
    </row>
    <row r="12406" spans="2:9" ht="20.100000000000001" hidden="1" customHeight="1" x14ac:dyDescent="0.25">
      <c r="B12406" s="48"/>
      <c r="C12406" s="49"/>
      <c r="D12406" s="49"/>
      <c r="E12406" s="49"/>
      <c r="F12406" s="49"/>
      <c r="G12406" s="50"/>
      <c r="H12406" s="47"/>
      <c r="I12406" s="47"/>
    </row>
    <row r="12407" spans="2:9" ht="20.100000000000001" hidden="1" customHeight="1" x14ac:dyDescent="0.25">
      <c r="B12407" s="48"/>
      <c r="C12407" s="49"/>
      <c r="D12407" s="49"/>
      <c r="E12407" s="49"/>
      <c r="F12407" s="49"/>
      <c r="G12407" s="50"/>
      <c r="H12407" s="47"/>
      <c r="I12407" s="47"/>
    </row>
    <row r="12408" spans="2:9" ht="20.100000000000001" hidden="1" customHeight="1" x14ac:dyDescent="0.25">
      <c r="B12408" s="48"/>
      <c r="C12408" s="49"/>
      <c r="D12408" s="49"/>
      <c r="E12408" s="49"/>
      <c r="F12408" s="49"/>
      <c r="G12408" s="50"/>
      <c r="H12408" s="47"/>
      <c r="I12408" s="47"/>
    </row>
    <row r="12409" spans="2:9" ht="20.100000000000001" hidden="1" customHeight="1" x14ac:dyDescent="0.25">
      <c r="B12409" s="48"/>
      <c r="C12409" s="49"/>
      <c r="D12409" s="49"/>
      <c r="E12409" s="49"/>
      <c r="F12409" s="49"/>
      <c r="G12409" s="50"/>
      <c r="H12409" s="47"/>
      <c r="I12409" s="47"/>
    </row>
    <row r="12410" spans="2:9" ht="20.100000000000001" hidden="1" customHeight="1" x14ac:dyDescent="0.25">
      <c r="B12410" s="48"/>
      <c r="C12410" s="49"/>
      <c r="D12410" s="49"/>
      <c r="E12410" s="49"/>
      <c r="F12410" s="49"/>
      <c r="G12410" s="50"/>
      <c r="H12410" s="47"/>
      <c r="I12410" s="47"/>
    </row>
    <row r="12411" spans="2:9" ht="20.100000000000001" hidden="1" customHeight="1" x14ac:dyDescent="0.25">
      <c r="B12411" s="48"/>
      <c r="C12411" s="49"/>
      <c r="D12411" s="49"/>
      <c r="E12411" s="49"/>
      <c r="F12411" s="49"/>
      <c r="G12411" s="50"/>
      <c r="H12411" s="47"/>
      <c r="I12411" s="47"/>
    </row>
    <row r="12412" spans="2:9" ht="20.100000000000001" hidden="1" customHeight="1" x14ac:dyDescent="0.25">
      <c r="B12412" s="48"/>
      <c r="C12412" s="49"/>
      <c r="D12412" s="49"/>
      <c r="E12412" s="49"/>
      <c r="F12412" s="49"/>
      <c r="G12412" s="50"/>
      <c r="H12412" s="47"/>
      <c r="I12412" s="47"/>
    </row>
    <row r="12413" spans="2:9" ht="20.100000000000001" hidden="1" customHeight="1" x14ac:dyDescent="0.25">
      <c r="B12413" s="48"/>
      <c r="C12413" s="49"/>
      <c r="D12413" s="49"/>
      <c r="E12413" s="49"/>
      <c r="F12413" s="49"/>
      <c r="G12413" s="50"/>
      <c r="H12413" s="47"/>
      <c r="I12413" s="47"/>
    </row>
    <row r="12414" spans="2:9" ht="20.100000000000001" hidden="1" customHeight="1" x14ac:dyDescent="0.25">
      <c r="B12414" s="48"/>
      <c r="C12414" s="49"/>
      <c r="D12414" s="49"/>
      <c r="E12414" s="49"/>
      <c r="F12414" s="49"/>
      <c r="G12414" s="50"/>
      <c r="H12414" s="47"/>
      <c r="I12414" s="47"/>
    </row>
    <row r="12415" spans="2:9" ht="20.100000000000001" hidden="1" customHeight="1" x14ac:dyDescent="0.25">
      <c r="B12415" s="48"/>
      <c r="C12415" s="49"/>
      <c r="D12415" s="49"/>
      <c r="E12415" s="49"/>
      <c r="F12415" s="49"/>
      <c r="G12415" s="50"/>
      <c r="H12415" s="47"/>
      <c r="I12415" s="47"/>
    </row>
    <row r="12416" spans="2:9" ht="20.100000000000001" hidden="1" customHeight="1" x14ac:dyDescent="0.25">
      <c r="B12416" s="48"/>
      <c r="C12416" s="49"/>
      <c r="D12416" s="49"/>
      <c r="E12416" s="49"/>
      <c r="F12416" s="49"/>
      <c r="G12416" s="50"/>
      <c r="H12416" s="47"/>
      <c r="I12416" s="47"/>
    </row>
    <row r="12417" spans="2:9" ht="20.100000000000001" hidden="1" customHeight="1" x14ac:dyDescent="0.25">
      <c r="B12417" s="48"/>
      <c r="C12417" s="49"/>
      <c r="D12417" s="49"/>
      <c r="E12417" s="49"/>
      <c r="F12417" s="49"/>
      <c r="G12417" s="50"/>
      <c r="H12417" s="47"/>
      <c r="I12417" s="47"/>
    </row>
    <row r="12418" spans="2:9" ht="20.100000000000001" hidden="1" customHeight="1" x14ac:dyDescent="0.25">
      <c r="B12418" s="48"/>
      <c r="C12418" s="49"/>
      <c r="D12418" s="49"/>
      <c r="E12418" s="49"/>
      <c r="F12418" s="49"/>
      <c r="G12418" s="50"/>
      <c r="H12418" s="47"/>
      <c r="I12418" s="47"/>
    </row>
    <row r="12419" spans="2:9" ht="20.100000000000001" hidden="1" customHeight="1" x14ac:dyDescent="0.25">
      <c r="B12419" s="48"/>
      <c r="C12419" s="49"/>
      <c r="D12419" s="49"/>
      <c r="E12419" s="49"/>
      <c r="F12419" s="49"/>
      <c r="G12419" s="50"/>
      <c r="H12419" s="47"/>
      <c r="I12419" s="47"/>
    </row>
    <row r="12420" spans="2:9" ht="20.100000000000001" hidden="1" customHeight="1" x14ac:dyDescent="0.25">
      <c r="B12420" s="48"/>
      <c r="C12420" s="49"/>
      <c r="D12420" s="49"/>
      <c r="E12420" s="49"/>
      <c r="F12420" s="49"/>
      <c r="G12420" s="50"/>
      <c r="H12420" s="47"/>
      <c r="I12420" s="47"/>
    </row>
    <row r="12421" spans="2:9" ht="20.100000000000001" hidden="1" customHeight="1" x14ac:dyDescent="0.25">
      <c r="B12421" s="48"/>
      <c r="C12421" s="49"/>
      <c r="D12421" s="49"/>
      <c r="E12421" s="49"/>
      <c r="F12421" s="49"/>
      <c r="G12421" s="50"/>
      <c r="H12421" s="47"/>
      <c r="I12421" s="47"/>
    </row>
    <row r="12422" spans="2:9" ht="20.100000000000001" hidden="1" customHeight="1" x14ac:dyDescent="0.25">
      <c r="B12422" s="48"/>
      <c r="C12422" s="49"/>
      <c r="D12422" s="49"/>
      <c r="E12422" s="49"/>
      <c r="F12422" s="49"/>
      <c r="G12422" s="50"/>
      <c r="H12422" s="47"/>
      <c r="I12422" s="47"/>
    </row>
    <row r="12423" spans="2:9" ht="20.100000000000001" hidden="1" customHeight="1" x14ac:dyDescent="0.25">
      <c r="B12423" s="48"/>
      <c r="C12423" s="49"/>
      <c r="D12423" s="49"/>
      <c r="E12423" s="49"/>
      <c r="F12423" s="49"/>
      <c r="G12423" s="50"/>
      <c r="H12423" s="47"/>
      <c r="I12423" s="47"/>
    </row>
    <row r="12424" spans="2:9" ht="20.100000000000001" hidden="1" customHeight="1" x14ac:dyDescent="0.25">
      <c r="B12424" s="48"/>
      <c r="C12424" s="49"/>
      <c r="D12424" s="49"/>
      <c r="E12424" s="49"/>
      <c r="F12424" s="49"/>
      <c r="G12424" s="50"/>
      <c r="H12424" s="47"/>
      <c r="I12424" s="47"/>
    </row>
    <row r="12425" spans="2:9" ht="20.100000000000001" hidden="1" customHeight="1" x14ac:dyDescent="0.25">
      <c r="B12425" s="48"/>
      <c r="C12425" s="49"/>
      <c r="D12425" s="49"/>
      <c r="E12425" s="49"/>
      <c r="F12425" s="49"/>
      <c r="G12425" s="50"/>
      <c r="H12425" s="47"/>
      <c r="I12425" s="47"/>
    </row>
    <row r="12426" spans="2:9" ht="20.100000000000001" hidden="1" customHeight="1" x14ac:dyDescent="0.25">
      <c r="B12426" s="48"/>
      <c r="C12426" s="49"/>
      <c r="D12426" s="49"/>
      <c r="E12426" s="49"/>
      <c r="F12426" s="49"/>
      <c r="G12426" s="50"/>
      <c r="H12426" s="47"/>
      <c r="I12426" s="47"/>
    </row>
    <row r="12427" spans="2:9" ht="20.100000000000001" hidden="1" customHeight="1" x14ac:dyDescent="0.25">
      <c r="B12427" s="48"/>
      <c r="C12427" s="49"/>
      <c r="D12427" s="49"/>
      <c r="E12427" s="49"/>
      <c r="F12427" s="49"/>
      <c r="G12427" s="50"/>
      <c r="H12427" s="47"/>
      <c r="I12427" s="47"/>
    </row>
    <row r="12428" spans="2:9" ht="20.100000000000001" hidden="1" customHeight="1" x14ac:dyDescent="0.25">
      <c r="B12428" s="48"/>
      <c r="C12428" s="49"/>
      <c r="D12428" s="49"/>
      <c r="E12428" s="49"/>
      <c r="F12428" s="49"/>
      <c r="G12428" s="50"/>
      <c r="H12428" s="47"/>
      <c r="I12428" s="47"/>
    </row>
    <row r="12429" spans="2:9" ht="20.100000000000001" hidden="1" customHeight="1" x14ac:dyDescent="0.25">
      <c r="B12429" s="48"/>
      <c r="C12429" s="49"/>
      <c r="D12429" s="49"/>
      <c r="E12429" s="49"/>
      <c r="F12429" s="49"/>
      <c r="G12429" s="50"/>
      <c r="H12429" s="47"/>
      <c r="I12429" s="47"/>
    </row>
    <row r="12430" spans="2:9" ht="20.100000000000001" hidden="1" customHeight="1" x14ac:dyDescent="0.25">
      <c r="B12430" s="48"/>
      <c r="C12430" s="49"/>
      <c r="D12430" s="49"/>
      <c r="E12430" s="49"/>
      <c r="F12430" s="49"/>
      <c r="G12430" s="50"/>
      <c r="H12430" s="47"/>
      <c r="I12430" s="47"/>
    </row>
    <row r="12431" spans="2:9" ht="20.100000000000001" hidden="1" customHeight="1" x14ac:dyDescent="0.25">
      <c r="B12431" s="48"/>
      <c r="C12431" s="49"/>
      <c r="D12431" s="49"/>
      <c r="E12431" s="49"/>
      <c r="F12431" s="49"/>
      <c r="G12431" s="50"/>
      <c r="H12431" s="47"/>
      <c r="I12431" s="47"/>
    </row>
    <row r="12432" spans="2:9" ht="20.100000000000001" hidden="1" customHeight="1" x14ac:dyDescent="0.25">
      <c r="B12432" s="48"/>
      <c r="C12432" s="49"/>
      <c r="D12432" s="49"/>
      <c r="E12432" s="49"/>
      <c r="F12432" s="49"/>
      <c r="G12432" s="50"/>
      <c r="H12432" s="47"/>
      <c r="I12432" s="47"/>
    </row>
    <row r="12433" spans="2:9" ht="20.100000000000001" hidden="1" customHeight="1" x14ac:dyDescent="0.25">
      <c r="B12433" s="48"/>
      <c r="C12433" s="49"/>
      <c r="D12433" s="49"/>
      <c r="E12433" s="49"/>
      <c r="F12433" s="49"/>
      <c r="G12433" s="50"/>
      <c r="H12433" s="47"/>
      <c r="I12433" s="47"/>
    </row>
    <row r="12434" spans="2:9" ht="20.100000000000001" hidden="1" customHeight="1" x14ac:dyDescent="0.25">
      <c r="B12434" s="48"/>
      <c r="C12434" s="49"/>
      <c r="D12434" s="49"/>
      <c r="E12434" s="49"/>
      <c r="F12434" s="49"/>
      <c r="G12434" s="50"/>
      <c r="H12434" s="47"/>
      <c r="I12434" s="47"/>
    </row>
    <row r="12435" spans="2:9" ht="20.100000000000001" hidden="1" customHeight="1" x14ac:dyDescent="0.25">
      <c r="B12435" s="48"/>
      <c r="C12435" s="49"/>
      <c r="D12435" s="49"/>
      <c r="E12435" s="49"/>
      <c r="F12435" s="49"/>
      <c r="G12435" s="50"/>
      <c r="H12435" s="47"/>
      <c r="I12435" s="47"/>
    </row>
    <row r="12436" spans="2:9" ht="20.100000000000001" hidden="1" customHeight="1" x14ac:dyDescent="0.25">
      <c r="B12436" s="48"/>
      <c r="C12436" s="49"/>
      <c r="D12436" s="49"/>
      <c r="E12436" s="49"/>
      <c r="F12436" s="49"/>
      <c r="G12436" s="50"/>
      <c r="H12436" s="47"/>
      <c r="I12436" s="47"/>
    </row>
    <row r="12437" spans="2:9" ht="20.100000000000001" hidden="1" customHeight="1" x14ac:dyDescent="0.25">
      <c r="B12437" s="48"/>
      <c r="C12437" s="49"/>
      <c r="D12437" s="49"/>
      <c r="E12437" s="49"/>
      <c r="F12437" s="49"/>
      <c r="G12437" s="50"/>
      <c r="H12437" s="47"/>
      <c r="I12437" s="47"/>
    </row>
    <row r="12438" spans="2:9" ht="20.100000000000001" hidden="1" customHeight="1" x14ac:dyDescent="0.25">
      <c r="B12438" s="48"/>
      <c r="C12438" s="49"/>
      <c r="D12438" s="49"/>
      <c r="E12438" s="49"/>
      <c r="F12438" s="49"/>
      <c r="G12438" s="50"/>
      <c r="H12438" s="47"/>
      <c r="I12438" s="47"/>
    </row>
    <row r="12439" spans="2:9" ht="20.100000000000001" hidden="1" customHeight="1" x14ac:dyDescent="0.25">
      <c r="B12439" s="48"/>
      <c r="C12439" s="49"/>
      <c r="D12439" s="49"/>
      <c r="E12439" s="49"/>
      <c r="F12439" s="49"/>
      <c r="G12439" s="50"/>
      <c r="H12439" s="47"/>
      <c r="I12439" s="47"/>
    </row>
    <row r="12440" spans="2:9" ht="20.100000000000001" hidden="1" customHeight="1" x14ac:dyDescent="0.25">
      <c r="B12440" s="48"/>
      <c r="C12440" s="49"/>
      <c r="D12440" s="49"/>
      <c r="E12440" s="49"/>
      <c r="F12440" s="49"/>
      <c r="G12440" s="50"/>
      <c r="H12440" s="47"/>
      <c r="I12440" s="47"/>
    </row>
    <row r="12441" spans="2:9" ht="20.100000000000001" hidden="1" customHeight="1" x14ac:dyDescent="0.25">
      <c r="B12441" s="48"/>
      <c r="C12441" s="49"/>
      <c r="D12441" s="49"/>
      <c r="E12441" s="49"/>
      <c r="F12441" s="49"/>
      <c r="G12441" s="50"/>
      <c r="H12441" s="47"/>
      <c r="I12441" s="47"/>
    </row>
    <row r="12442" spans="2:9" ht="20.100000000000001" hidden="1" customHeight="1" x14ac:dyDescent="0.25">
      <c r="B12442" s="48"/>
      <c r="C12442" s="49"/>
      <c r="D12442" s="49"/>
      <c r="E12442" s="49"/>
      <c r="F12442" s="49"/>
      <c r="G12442" s="50"/>
      <c r="H12442" s="47"/>
      <c r="I12442" s="47"/>
    </row>
    <row r="12443" spans="2:9" ht="20.100000000000001" hidden="1" customHeight="1" x14ac:dyDescent="0.25">
      <c r="B12443" s="48"/>
      <c r="C12443" s="49"/>
      <c r="D12443" s="49"/>
      <c r="E12443" s="49"/>
      <c r="F12443" s="49"/>
      <c r="G12443" s="50"/>
      <c r="H12443" s="47"/>
      <c r="I12443" s="47"/>
    </row>
    <row r="12444" spans="2:9" ht="20.100000000000001" hidden="1" customHeight="1" x14ac:dyDescent="0.25">
      <c r="B12444" s="48"/>
      <c r="C12444" s="49"/>
      <c r="D12444" s="49"/>
      <c r="E12444" s="49"/>
      <c r="F12444" s="49"/>
      <c r="G12444" s="50"/>
      <c r="H12444" s="47"/>
      <c r="I12444" s="47"/>
    </row>
    <row r="12445" spans="2:9" ht="20.100000000000001" hidden="1" customHeight="1" x14ac:dyDescent="0.25">
      <c r="B12445" s="48"/>
      <c r="C12445" s="49"/>
      <c r="D12445" s="49"/>
      <c r="E12445" s="49"/>
      <c r="F12445" s="49"/>
      <c r="G12445" s="50"/>
      <c r="H12445" s="47"/>
      <c r="I12445" s="47"/>
    </row>
    <row r="12446" spans="2:9" ht="20.100000000000001" hidden="1" customHeight="1" x14ac:dyDescent="0.25">
      <c r="B12446" s="48"/>
      <c r="C12446" s="49"/>
      <c r="D12446" s="49"/>
      <c r="E12446" s="49"/>
      <c r="F12446" s="49"/>
      <c r="G12446" s="50"/>
      <c r="H12446" s="47"/>
      <c r="I12446" s="47"/>
    </row>
    <row r="12447" spans="2:9" ht="20.100000000000001" hidden="1" customHeight="1" x14ac:dyDescent="0.25">
      <c r="B12447" s="48"/>
      <c r="C12447" s="49"/>
      <c r="D12447" s="49"/>
      <c r="E12447" s="49"/>
      <c r="F12447" s="49"/>
      <c r="G12447" s="50"/>
      <c r="H12447" s="47"/>
      <c r="I12447" s="47"/>
    </row>
    <row r="12448" spans="2:9" ht="20.100000000000001" hidden="1" customHeight="1" x14ac:dyDescent="0.25">
      <c r="B12448" s="48"/>
      <c r="C12448" s="49"/>
      <c r="D12448" s="49"/>
      <c r="E12448" s="49"/>
      <c r="F12448" s="49"/>
      <c r="G12448" s="50"/>
      <c r="H12448" s="47"/>
      <c r="I12448" s="47"/>
    </row>
    <row r="12449" spans="2:9" ht="20.100000000000001" hidden="1" customHeight="1" x14ac:dyDescent="0.25">
      <c r="B12449" s="48"/>
      <c r="C12449" s="49"/>
      <c r="D12449" s="49"/>
      <c r="E12449" s="49"/>
      <c r="F12449" s="49"/>
      <c r="G12449" s="50"/>
      <c r="H12449" s="47"/>
      <c r="I12449" s="47"/>
    </row>
    <row r="12450" spans="2:9" ht="20.100000000000001" hidden="1" customHeight="1" x14ac:dyDescent="0.25">
      <c r="B12450" s="48"/>
      <c r="C12450" s="49"/>
      <c r="D12450" s="49"/>
      <c r="E12450" s="49"/>
      <c r="F12450" s="49"/>
      <c r="G12450" s="50"/>
      <c r="H12450" s="47"/>
      <c r="I12450" s="47"/>
    </row>
    <row r="12451" spans="2:9" ht="20.100000000000001" hidden="1" customHeight="1" x14ac:dyDescent="0.25">
      <c r="B12451" s="48"/>
      <c r="C12451" s="49"/>
      <c r="D12451" s="49"/>
      <c r="E12451" s="49"/>
      <c r="F12451" s="49"/>
      <c r="G12451" s="50"/>
      <c r="H12451" s="47"/>
      <c r="I12451" s="47"/>
    </row>
    <row r="12452" spans="2:9" ht="20.100000000000001" hidden="1" customHeight="1" x14ac:dyDescent="0.25">
      <c r="B12452" s="48"/>
      <c r="C12452" s="49"/>
      <c r="D12452" s="49"/>
      <c r="E12452" s="49"/>
      <c r="F12452" s="49"/>
      <c r="G12452" s="50"/>
      <c r="H12452" s="47"/>
      <c r="I12452" s="47"/>
    </row>
    <row r="12453" spans="2:9" ht="20.100000000000001" hidden="1" customHeight="1" x14ac:dyDescent="0.25">
      <c r="B12453" s="48"/>
      <c r="C12453" s="49"/>
      <c r="D12453" s="49"/>
      <c r="E12453" s="49"/>
      <c r="F12453" s="49"/>
      <c r="G12453" s="50"/>
      <c r="H12453" s="47"/>
      <c r="I12453" s="47"/>
    </row>
    <row r="12454" spans="2:9" ht="20.100000000000001" hidden="1" customHeight="1" x14ac:dyDescent="0.25">
      <c r="B12454" s="48"/>
      <c r="C12454" s="49"/>
      <c r="D12454" s="49"/>
      <c r="E12454" s="49"/>
      <c r="F12454" s="49"/>
      <c r="G12454" s="50"/>
      <c r="H12454" s="47"/>
      <c r="I12454" s="47"/>
    </row>
    <row r="12455" spans="2:9" ht="20.100000000000001" hidden="1" customHeight="1" x14ac:dyDescent="0.25">
      <c r="B12455" s="48"/>
      <c r="C12455" s="49"/>
      <c r="D12455" s="49"/>
      <c r="E12455" s="49"/>
      <c r="F12455" s="49"/>
      <c r="G12455" s="50"/>
      <c r="H12455" s="47"/>
      <c r="I12455" s="47"/>
    </row>
    <row r="12456" spans="2:9" ht="20.100000000000001" hidden="1" customHeight="1" x14ac:dyDescent="0.25">
      <c r="B12456" s="48"/>
      <c r="C12456" s="49"/>
      <c r="D12456" s="49"/>
      <c r="E12456" s="49"/>
      <c r="F12456" s="49"/>
      <c r="G12456" s="50"/>
      <c r="H12456" s="47"/>
      <c r="I12456" s="47"/>
    </row>
    <row r="12457" spans="2:9" ht="20.100000000000001" hidden="1" customHeight="1" x14ac:dyDescent="0.25">
      <c r="B12457" s="48"/>
      <c r="C12457" s="49"/>
      <c r="D12457" s="49"/>
      <c r="E12457" s="49"/>
      <c r="F12457" s="49"/>
      <c r="G12457" s="50"/>
      <c r="H12457" s="47"/>
      <c r="I12457" s="47"/>
    </row>
    <row r="12458" spans="2:9" ht="20.100000000000001" hidden="1" customHeight="1" x14ac:dyDescent="0.25">
      <c r="B12458" s="48"/>
      <c r="C12458" s="49"/>
      <c r="D12458" s="49"/>
      <c r="E12458" s="49"/>
      <c r="F12458" s="49"/>
      <c r="G12458" s="50"/>
      <c r="H12458" s="47"/>
      <c r="I12458" s="47"/>
    </row>
    <row r="12459" spans="2:9" ht="20.100000000000001" hidden="1" customHeight="1" x14ac:dyDescent="0.25">
      <c r="B12459" s="48"/>
      <c r="C12459" s="49"/>
      <c r="D12459" s="49"/>
      <c r="E12459" s="49"/>
      <c r="F12459" s="49"/>
      <c r="G12459" s="50"/>
      <c r="H12459" s="47"/>
      <c r="I12459" s="47"/>
    </row>
    <row r="12460" spans="2:9" ht="20.100000000000001" hidden="1" customHeight="1" x14ac:dyDescent="0.25">
      <c r="B12460" s="48"/>
      <c r="C12460" s="49"/>
      <c r="D12460" s="49"/>
      <c r="E12460" s="49"/>
      <c r="F12460" s="49"/>
      <c r="G12460" s="50"/>
      <c r="H12460" s="47"/>
      <c r="I12460" s="47"/>
    </row>
    <row r="12461" spans="2:9" ht="20.100000000000001" hidden="1" customHeight="1" x14ac:dyDescent="0.25">
      <c r="B12461" s="48"/>
      <c r="C12461" s="49"/>
      <c r="D12461" s="49"/>
      <c r="E12461" s="49"/>
      <c r="F12461" s="49"/>
      <c r="G12461" s="50"/>
      <c r="H12461" s="47"/>
      <c r="I12461" s="47"/>
    </row>
    <row r="12462" spans="2:9" ht="20.100000000000001" hidden="1" customHeight="1" x14ac:dyDescent="0.25">
      <c r="B12462" s="48"/>
      <c r="C12462" s="49"/>
      <c r="D12462" s="49"/>
      <c r="E12462" s="49"/>
      <c r="F12462" s="49"/>
      <c r="G12462" s="50"/>
      <c r="H12462" s="47"/>
      <c r="I12462" s="47"/>
    </row>
    <row r="12463" spans="2:9" ht="20.100000000000001" hidden="1" customHeight="1" x14ac:dyDescent="0.25">
      <c r="B12463" s="48"/>
      <c r="C12463" s="49"/>
      <c r="D12463" s="49"/>
      <c r="E12463" s="49"/>
      <c r="F12463" s="49"/>
      <c r="G12463" s="50"/>
      <c r="H12463" s="47"/>
      <c r="I12463" s="47"/>
    </row>
    <row r="12464" spans="2:9" ht="20.100000000000001" hidden="1" customHeight="1" x14ac:dyDescent="0.25">
      <c r="B12464" s="48"/>
      <c r="C12464" s="49"/>
      <c r="D12464" s="49"/>
      <c r="E12464" s="49"/>
      <c r="F12464" s="49"/>
      <c r="G12464" s="50"/>
      <c r="H12464" s="47"/>
      <c r="I12464" s="47"/>
    </row>
    <row r="12465" spans="2:9" ht="20.100000000000001" hidden="1" customHeight="1" x14ac:dyDescent="0.25">
      <c r="B12465" s="48"/>
      <c r="C12465" s="49"/>
      <c r="D12465" s="49"/>
      <c r="E12465" s="49"/>
      <c r="F12465" s="49"/>
      <c r="G12465" s="50"/>
      <c r="H12465" s="47"/>
      <c r="I12465" s="47"/>
    </row>
    <row r="12466" spans="2:9" ht="20.100000000000001" hidden="1" customHeight="1" x14ac:dyDescent="0.25">
      <c r="B12466" s="48"/>
      <c r="C12466" s="49"/>
      <c r="D12466" s="49"/>
      <c r="E12466" s="49"/>
      <c r="F12466" s="49"/>
      <c r="G12466" s="50"/>
      <c r="H12466" s="47"/>
      <c r="I12466" s="47"/>
    </row>
    <row r="12467" spans="2:9" ht="20.100000000000001" hidden="1" customHeight="1" x14ac:dyDescent="0.25">
      <c r="B12467" s="48"/>
      <c r="C12467" s="49"/>
      <c r="D12467" s="49"/>
      <c r="E12467" s="49"/>
      <c r="F12467" s="49"/>
      <c r="G12467" s="50"/>
      <c r="H12467" s="47"/>
      <c r="I12467" s="47"/>
    </row>
    <row r="12468" spans="2:9" ht="20.100000000000001" hidden="1" customHeight="1" x14ac:dyDescent="0.25">
      <c r="B12468" s="48"/>
      <c r="C12468" s="49"/>
      <c r="D12468" s="49"/>
      <c r="E12468" s="49"/>
      <c r="F12468" s="49"/>
      <c r="G12468" s="50"/>
      <c r="H12468" s="47"/>
      <c r="I12468" s="47"/>
    </row>
    <row r="12469" spans="2:9" ht="20.100000000000001" hidden="1" customHeight="1" x14ac:dyDescent="0.25">
      <c r="B12469" s="48"/>
      <c r="C12469" s="49"/>
      <c r="D12469" s="49"/>
      <c r="E12469" s="49"/>
      <c r="F12469" s="49"/>
      <c r="G12469" s="50"/>
      <c r="H12469" s="47"/>
      <c r="I12469" s="47"/>
    </row>
    <row r="12470" spans="2:9" ht="20.100000000000001" hidden="1" customHeight="1" x14ac:dyDescent="0.25">
      <c r="B12470" s="48"/>
      <c r="C12470" s="49"/>
      <c r="D12470" s="49"/>
      <c r="E12470" s="49"/>
      <c r="F12470" s="49"/>
      <c r="G12470" s="50"/>
      <c r="H12470" s="47"/>
      <c r="I12470" s="47"/>
    </row>
    <row r="12471" spans="2:9" ht="20.100000000000001" hidden="1" customHeight="1" x14ac:dyDescent="0.25">
      <c r="B12471" s="48"/>
      <c r="C12471" s="49"/>
      <c r="D12471" s="49"/>
      <c r="E12471" s="49"/>
      <c r="F12471" s="49"/>
      <c r="G12471" s="50"/>
      <c r="H12471" s="47"/>
      <c r="I12471" s="47"/>
    </row>
    <row r="12472" spans="2:9" ht="20.100000000000001" hidden="1" customHeight="1" x14ac:dyDescent="0.25">
      <c r="B12472" s="48"/>
      <c r="C12472" s="49"/>
      <c r="D12472" s="49"/>
      <c r="E12472" s="49"/>
      <c r="F12472" s="49"/>
      <c r="G12472" s="50"/>
      <c r="H12472" s="47"/>
      <c r="I12472" s="47"/>
    </row>
    <row r="12473" spans="2:9" ht="20.100000000000001" hidden="1" customHeight="1" x14ac:dyDescent="0.25">
      <c r="B12473" s="48"/>
      <c r="C12473" s="49"/>
      <c r="D12473" s="49"/>
      <c r="E12473" s="49"/>
      <c r="F12473" s="49"/>
      <c r="G12473" s="50"/>
      <c r="H12473" s="47"/>
      <c r="I12473" s="47"/>
    </row>
    <row r="12474" spans="2:9" ht="20.100000000000001" hidden="1" customHeight="1" x14ac:dyDescent="0.25">
      <c r="B12474" s="48"/>
      <c r="C12474" s="49"/>
      <c r="D12474" s="49"/>
      <c r="E12474" s="49"/>
      <c r="F12474" s="49"/>
      <c r="G12474" s="50"/>
      <c r="H12474" s="47"/>
      <c r="I12474" s="47"/>
    </row>
    <row r="12475" spans="2:9" ht="20.100000000000001" hidden="1" customHeight="1" x14ac:dyDescent="0.25">
      <c r="B12475" s="48"/>
      <c r="C12475" s="49"/>
      <c r="D12475" s="49"/>
      <c r="E12475" s="49"/>
      <c r="F12475" s="49"/>
      <c r="G12475" s="50"/>
      <c r="H12475" s="47"/>
      <c r="I12475" s="47"/>
    </row>
    <row r="12476" spans="2:9" ht="20.100000000000001" hidden="1" customHeight="1" x14ac:dyDescent="0.25">
      <c r="B12476" s="48"/>
      <c r="C12476" s="49"/>
      <c r="D12476" s="49"/>
      <c r="E12476" s="49"/>
      <c r="F12476" s="49"/>
      <c r="G12476" s="50"/>
      <c r="H12476" s="47"/>
      <c r="I12476" s="47"/>
    </row>
    <row r="12477" spans="2:9" ht="20.100000000000001" hidden="1" customHeight="1" x14ac:dyDescent="0.25">
      <c r="B12477" s="48"/>
      <c r="C12477" s="49"/>
      <c r="D12477" s="49"/>
      <c r="E12477" s="49"/>
      <c r="F12477" s="49"/>
      <c r="G12477" s="50"/>
      <c r="H12477" s="47"/>
      <c r="I12477" s="47"/>
    </row>
    <row r="12478" spans="2:9" ht="20.100000000000001" hidden="1" customHeight="1" x14ac:dyDescent="0.25">
      <c r="B12478" s="48"/>
      <c r="C12478" s="49"/>
      <c r="D12478" s="49"/>
      <c r="E12478" s="49"/>
      <c r="F12478" s="49"/>
      <c r="G12478" s="50"/>
      <c r="H12478" s="47"/>
      <c r="I12478" s="47"/>
    </row>
    <row r="12479" spans="2:9" ht="20.100000000000001" hidden="1" customHeight="1" x14ac:dyDescent="0.25">
      <c r="B12479" s="48"/>
      <c r="C12479" s="49"/>
      <c r="D12479" s="49"/>
      <c r="E12479" s="49"/>
      <c r="F12479" s="49"/>
      <c r="G12479" s="50"/>
      <c r="H12479" s="47"/>
      <c r="I12479" s="47"/>
    </row>
    <row r="12480" spans="2:9" ht="20.100000000000001" hidden="1" customHeight="1" x14ac:dyDescent="0.25">
      <c r="B12480" s="48"/>
      <c r="C12480" s="49"/>
      <c r="D12480" s="49"/>
      <c r="E12480" s="49"/>
      <c r="F12480" s="49"/>
      <c r="G12480" s="50"/>
      <c r="H12480" s="47"/>
      <c r="I12480" s="47"/>
    </row>
    <row r="12481" spans="2:9" ht="20.100000000000001" hidden="1" customHeight="1" x14ac:dyDescent="0.25">
      <c r="B12481" s="48"/>
      <c r="C12481" s="49"/>
      <c r="D12481" s="49"/>
      <c r="E12481" s="49"/>
      <c r="F12481" s="49"/>
      <c r="G12481" s="50"/>
      <c r="H12481" s="47"/>
      <c r="I12481" s="47"/>
    </row>
    <row r="12482" spans="2:9" ht="20.100000000000001" hidden="1" customHeight="1" x14ac:dyDescent="0.25">
      <c r="B12482" s="48"/>
      <c r="C12482" s="49"/>
      <c r="D12482" s="49"/>
      <c r="E12482" s="49"/>
      <c r="F12482" s="49"/>
      <c r="G12482" s="50"/>
      <c r="H12482" s="47"/>
      <c r="I12482" s="47"/>
    </row>
    <row r="12483" spans="2:9" ht="20.100000000000001" hidden="1" customHeight="1" x14ac:dyDescent="0.25">
      <c r="B12483" s="48"/>
      <c r="C12483" s="49"/>
      <c r="D12483" s="49"/>
      <c r="E12483" s="49"/>
      <c r="F12483" s="49"/>
      <c r="G12483" s="50"/>
      <c r="H12483" s="47"/>
      <c r="I12483" s="47"/>
    </row>
    <row r="12484" spans="2:9" ht="20.100000000000001" hidden="1" customHeight="1" x14ac:dyDescent="0.25">
      <c r="B12484" s="48"/>
      <c r="C12484" s="49"/>
      <c r="D12484" s="49"/>
      <c r="E12484" s="49"/>
      <c r="F12484" s="49"/>
      <c r="G12484" s="50"/>
      <c r="H12484" s="47"/>
      <c r="I12484" s="47"/>
    </row>
    <row r="12485" spans="2:9" ht="20.100000000000001" hidden="1" customHeight="1" x14ac:dyDescent="0.25">
      <c r="B12485" s="48"/>
      <c r="C12485" s="49"/>
      <c r="D12485" s="49"/>
      <c r="E12485" s="49"/>
      <c r="F12485" s="49"/>
      <c r="G12485" s="50"/>
      <c r="H12485" s="47"/>
      <c r="I12485" s="47"/>
    </row>
    <row r="12486" spans="2:9" ht="20.100000000000001" hidden="1" customHeight="1" x14ac:dyDescent="0.25">
      <c r="B12486" s="48"/>
      <c r="C12486" s="49"/>
      <c r="D12486" s="49"/>
      <c r="E12486" s="49"/>
      <c r="F12486" s="49"/>
      <c r="G12486" s="50"/>
      <c r="H12486" s="47"/>
      <c r="I12486" s="47"/>
    </row>
    <row r="12487" spans="2:9" ht="20.100000000000001" hidden="1" customHeight="1" x14ac:dyDescent="0.25">
      <c r="B12487" s="48"/>
      <c r="C12487" s="49"/>
      <c r="D12487" s="49"/>
      <c r="E12487" s="49"/>
      <c r="F12487" s="49"/>
      <c r="G12487" s="50"/>
      <c r="H12487" s="47"/>
      <c r="I12487" s="47"/>
    </row>
    <row r="12488" spans="2:9" ht="20.100000000000001" hidden="1" customHeight="1" x14ac:dyDescent="0.25">
      <c r="B12488" s="48"/>
      <c r="C12488" s="49"/>
      <c r="D12488" s="49"/>
      <c r="E12488" s="49"/>
      <c r="F12488" s="49"/>
      <c r="G12488" s="50"/>
      <c r="H12488" s="47"/>
      <c r="I12488" s="47"/>
    </row>
    <row r="12489" spans="2:9" ht="20.100000000000001" hidden="1" customHeight="1" x14ac:dyDescent="0.25">
      <c r="B12489" s="48"/>
      <c r="C12489" s="49"/>
      <c r="D12489" s="49"/>
      <c r="E12489" s="49"/>
      <c r="F12489" s="49"/>
      <c r="G12489" s="50"/>
      <c r="H12489" s="47"/>
      <c r="I12489" s="47"/>
    </row>
    <row r="12490" spans="2:9" ht="20.100000000000001" hidden="1" customHeight="1" x14ac:dyDescent="0.25">
      <c r="B12490" s="48"/>
      <c r="C12490" s="49"/>
      <c r="D12490" s="49"/>
      <c r="E12490" s="49"/>
      <c r="F12490" s="49"/>
      <c r="G12490" s="50"/>
      <c r="H12490" s="47"/>
      <c r="I12490" s="47"/>
    </row>
    <row r="12491" spans="2:9" ht="20.100000000000001" hidden="1" customHeight="1" x14ac:dyDescent="0.25">
      <c r="B12491" s="48"/>
      <c r="C12491" s="49"/>
      <c r="D12491" s="49"/>
      <c r="E12491" s="49"/>
      <c r="F12491" s="49"/>
      <c r="G12491" s="50"/>
      <c r="H12491" s="47"/>
      <c r="I12491" s="47"/>
    </row>
    <row r="12492" spans="2:9" ht="20.100000000000001" hidden="1" customHeight="1" x14ac:dyDescent="0.25">
      <c r="B12492" s="48"/>
      <c r="C12492" s="49"/>
      <c r="D12492" s="49"/>
      <c r="E12492" s="49"/>
      <c r="F12492" s="49"/>
      <c r="G12492" s="50"/>
      <c r="H12492" s="47"/>
      <c r="I12492" s="47"/>
    </row>
    <row r="12493" spans="2:9" ht="20.100000000000001" hidden="1" customHeight="1" x14ac:dyDescent="0.25">
      <c r="B12493" s="48"/>
      <c r="C12493" s="49"/>
      <c r="D12493" s="49"/>
      <c r="E12493" s="49"/>
      <c r="F12493" s="49"/>
      <c r="G12493" s="50"/>
      <c r="H12493" s="47"/>
      <c r="I12493" s="47"/>
    </row>
    <row r="12494" spans="2:9" ht="20.100000000000001" hidden="1" customHeight="1" x14ac:dyDescent="0.25">
      <c r="B12494" s="48"/>
      <c r="C12494" s="49"/>
      <c r="D12494" s="49"/>
      <c r="E12494" s="49"/>
      <c r="F12494" s="49"/>
      <c r="G12494" s="50"/>
      <c r="H12494" s="47"/>
      <c r="I12494" s="47"/>
    </row>
    <row r="12495" spans="2:9" ht="20.100000000000001" hidden="1" customHeight="1" x14ac:dyDescent="0.25">
      <c r="B12495" s="48"/>
      <c r="C12495" s="49"/>
      <c r="D12495" s="49"/>
      <c r="E12495" s="49"/>
      <c r="F12495" s="49"/>
      <c r="G12495" s="50"/>
      <c r="H12495" s="47"/>
      <c r="I12495" s="47"/>
    </row>
    <row r="12496" spans="2:9" ht="20.100000000000001" hidden="1" customHeight="1" x14ac:dyDescent="0.25">
      <c r="B12496" s="48"/>
      <c r="C12496" s="49"/>
      <c r="D12496" s="49"/>
      <c r="E12496" s="49"/>
      <c r="F12496" s="49"/>
      <c r="G12496" s="50"/>
      <c r="H12496" s="47"/>
      <c r="I12496" s="47"/>
    </row>
    <row r="12497" spans="2:9" ht="20.100000000000001" hidden="1" customHeight="1" x14ac:dyDescent="0.25">
      <c r="B12497" s="48"/>
      <c r="C12497" s="49"/>
      <c r="D12497" s="49"/>
      <c r="E12497" s="49"/>
      <c r="F12497" s="49"/>
      <c r="G12497" s="50"/>
      <c r="H12497" s="47"/>
      <c r="I12497" s="47"/>
    </row>
    <row r="12498" spans="2:9" ht="20.100000000000001" hidden="1" customHeight="1" x14ac:dyDescent="0.25">
      <c r="B12498" s="48"/>
      <c r="C12498" s="49"/>
      <c r="D12498" s="49"/>
      <c r="E12498" s="49"/>
      <c r="F12498" s="49"/>
      <c r="G12498" s="50"/>
      <c r="H12498" s="47"/>
      <c r="I12498" s="47"/>
    </row>
    <row r="12499" spans="2:9" ht="20.100000000000001" hidden="1" customHeight="1" x14ac:dyDescent="0.25">
      <c r="B12499" s="48"/>
      <c r="C12499" s="49"/>
      <c r="D12499" s="49"/>
      <c r="E12499" s="49"/>
      <c r="F12499" s="49"/>
      <c r="G12499" s="50"/>
      <c r="H12499" s="47"/>
      <c r="I12499" s="47"/>
    </row>
    <row r="12500" spans="2:9" ht="20.100000000000001" hidden="1" customHeight="1" x14ac:dyDescent="0.25">
      <c r="B12500" s="48"/>
      <c r="C12500" s="49"/>
      <c r="D12500" s="49"/>
      <c r="E12500" s="49"/>
      <c r="F12500" s="49"/>
      <c r="G12500" s="50"/>
      <c r="H12500" s="47"/>
      <c r="I12500" s="47"/>
    </row>
    <row r="12501" spans="2:9" ht="20.100000000000001" hidden="1" customHeight="1" x14ac:dyDescent="0.25">
      <c r="B12501" s="48"/>
      <c r="C12501" s="49"/>
      <c r="D12501" s="49"/>
      <c r="E12501" s="49"/>
      <c r="F12501" s="49"/>
      <c r="G12501" s="50"/>
      <c r="H12501" s="47"/>
      <c r="I12501" s="47"/>
    </row>
    <row r="12502" spans="2:9" ht="20.100000000000001" hidden="1" customHeight="1" x14ac:dyDescent="0.25">
      <c r="B12502" s="48"/>
      <c r="C12502" s="49"/>
      <c r="D12502" s="49"/>
      <c r="E12502" s="49"/>
      <c r="F12502" s="49"/>
      <c r="G12502" s="50"/>
      <c r="H12502" s="47"/>
      <c r="I12502" s="47"/>
    </row>
    <row r="12503" spans="2:9" ht="20.100000000000001" hidden="1" customHeight="1" x14ac:dyDescent="0.25">
      <c r="B12503" s="48"/>
      <c r="C12503" s="49"/>
      <c r="D12503" s="49"/>
      <c r="E12503" s="49"/>
      <c r="F12503" s="49"/>
      <c r="G12503" s="50"/>
      <c r="H12503" s="47"/>
      <c r="I12503" s="47"/>
    </row>
    <row r="12504" spans="2:9" ht="20.100000000000001" hidden="1" customHeight="1" x14ac:dyDescent="0.25">
      <c r="B12504" s="48"/>
      <c r="C12504" s="49"/>
      <c r="D12504" s="49"/>
      <c r="E12504" s="49"/>
      <c r="F12504" s="49"/>
      <c r="G12504" s="50"/>
      <c r="H12504" s="47"/>
      <c r="I12504" s="47"/>
    </row>
    <row r="12505" spans="2:9" ht="20.100000000000001" hidden="1" customHeight="1" x14ac:dyDescent="0.25">
      <c r="B12505" s="48"/>
      <c r="C12505" s="49"/>
      <c r="D12505" s="49"/>
      <c r="E12505" s="49"/>
      <c r="F12505" s="49"/>
      <c r="G12505" s="50"/>
      <c r="H12505" s="47"/>
      <c r="I12505" s="47"/>
    </row>
    <row r="12506" spans="2:9" ht="20.100000000000001" hidden="1" customHeight="1" x14ac:dyDescent="0.25">
      <c r="B12506" s="48"/>
      <c r="C12506" s="49"/>
      <c r="D12506" s="49"/>
      <c r="E12506" s="49"/>
      <c r="F12506" s="49"/>
      <c r="G12506" s="50"/>
      <c r="H12506" s="47"/>
      <c r="I12506" s="47"/>
    </row>
    <row r="12507" spans="2:9" ht="20.100000000000001" hidden="1" customHeight="1" x14ac:dyDescent="0.25">
      <c r="B12507" s="48"/>
      <c r="C12507" s="49"/>
      <c r="D12507" s="49"/>
      <c r="E12507" s="49"/>
      <c r="F12507" s="49"/>
      <c r="G12507" s="50"/>
      <c r="H12507" s="47"/>
      <c r="I12507" s="47"/>
    </row>
    <row r="12508" spans="2:9" ht="20.100000000000001" hidden="1" customHeight="1" x14ac:dyDescent="0.25">
      <c r="B12508" s="48"/>
      <c r="C12508" s="49"/>
      <c r="D12508" s="49"/>
      <c r="E12508" s="49"/>
      <c r="F12508" s="49"/>
      <c r="G12508" s="50"/>
      <c r="H12508" s="47"/>
      <c r="I12508" s="47"/>
    </row>
    <row r="12509" spans="2:9" ht="20.100000000000001" hidden="1" customHeight="1" x14ac:dyDescent="0.25">
      <c r="B12509" s="48"/>
      <c r="C12509" s="49"/>
      <c r="D12509" s="49"/>
      <c r="E12509" s="49"/>
      <c r="F12509" s="49"/>
      <c r="G12509" s="50"/>
      <c r="H12509" s="47"/>
      <c r="I12509" s="47"/>
    </row>
    <row r="12510" spans="2:9" ht="20.100000000000001" hidden="1" customHeight="1" x14ac:dyDescent="0.25">
      <c r="B12510" s="48"/>
      <c r="C12510" s="49"/>
      <c r="D12510" s="49"/>
      <c r="E12510" s="49"/>
      <c r="F12510" s="49"/>
      <c r="G12510" s="50"/>
      <c r="H12510" s="47"/>
      <c r="I12510" s="47"/>
    </row>
    <row r="12511" spans="2:9" ht="20.100000000000001" hidden="1" customHeight="1" x14ac:dyDescent="0.25">
      <c r="B12511" s="48"/>
      <c r="C12511" s="49"/>
      <c r="D12511" s="49"/>
      <c r="E12511" s="49"/>
      <c r="F12511" s="49"/>
      <c r="G12511" s="50"/>
      <c r="H12511" s="47"/>
      <c r="I12511" s="47"/>
    </row>
    <row r="12512" spans="2:9" ht="20.100000000000001" hidden="1" customHeight="1" x14ac:dyDescent="0.25">
      <c r="B12512" s="48"/>
      <c r="C12512" s="49"/>
      <c r="D12512" s="49"/>
      <c r="E12512" s="49"/>
      <c r="F12512" s="49"/>
      <c r="G12512" s="50"/>
      <c r="H12512" s="47"/>
      <c r="I12512" s="47"/>
    </row>
    <row r="12513" spans="2:9" ht="20.100000000000001" hidden="1" customHeight="1" x14ac:dyDescent="0.25">
      <c r="B12513" s="48"/>
      <c r="C12513" s="49"/>
      <c r="D12513" s="49"/>
      <c r="E12513" s="49"/>
      <c r="F12513" s="49"/>
      <c r="G12513" s="50"/>
      <c r="H12513" s="47"/>
      <c r="I12513" s="47"/>
    </row>
    <row r="12514" spans="2:9" ht="20.100000000000001" hidden="1" customHeight="1" x14ac:dyDescent="0.25">
      <c r="B12514" s="48"/>
      <c r="C12514" s="49"/>
      <c r="D12514" s="49"/>
      <c r="E12514" s="49"/>
      <c r="F12514" s="49"/>
      <c r="G12514" s="50"/>
      <c r="H12514" s="47"/>
      <c r="I12514" s="47"/>
    </row>
    <row r="12515" spans="2:9" ht="20.100000000000001" hidden="1" customHeight="1" x14ac:dyDescent="0.25">
      <c r="B12515" s="48"/>
      <c r="C12515" s="49"/>
      <c r="D12515" s="49"/>
      <c r="E12515" s="49"/>
      <c r="F12515" s="49"/>
      <c r="G12515" s="50"/>
      <c r="H12515" s="47"/>
      <c r="I12515" s="47"/>
    </row>
    <row r="12516" spans="2:9" ht="20.100000000000001" hidden="1" customHeight="1" x14ac:dyDescent="0.25">
      <c r="B12516" s="48"/>
      <c r="C12516" s="49"/>
      <c r="D12516" s="49"/>
      <c r="E12516" s="49"/>
      <c r="F12516" s="49"/>
      <c r="G12516" s="50"/>
      <c r="H12516" s="47"/>
      <c r="I12516" s="47"/>
    </row>
    <row r="12517" spans="2:9" ht="20.100000000000001" hidden="1" customHeight="1" x14ac:dyDescent="0.25">
      <c r="B12517" s="48"/>
      <c r="C12517" s="49"/>
      <c r="D12517" s="49"/>
      <c r="E12517" s="49"/>
      <c r="F12517" s="49"/>
      <c r="G12517" s="50"/>
      <c r="H12517" s="47"/>
      <c r="I12517" s="47"/>
    </row>
    <row r="12518" spans="2:9" ht="20.100000000000001" hidden="1" customHeight="1" x14ac:dyDescent="0.25">
      <c r="B12518" s="48"/>
      <c r="C12518" s="49"/>
      <c r="D12518" s="49"/>
      <c r="E12518" s="49"/>
      <c r="F12518" s="49"/>
      <c r="G12518" s="50"/>
      <c r="H12518" s="47"/>
      <c r="I12518" s="47"/>
    </row>
    <row r="12519" spans="2:9" ht="20.100000000000001" hidden="1" customHeight="1" x14ac:dyDescent="0.25">
      <c r="B12519" s="48"/>
      <c r="C12519" s="49"/>
      <c r="D12519" s="49"/>
      <c r="E12519" s="49"/>
      <c r="F12519" s="49"/>
      <c r="G12519" s="50"/>
      <c r="H12519" s="47"/>
      <c r="I12519" s="47"/>
    </row>
    <row r="12520" spans="2:9" ht="20.100000000000001" hidden="1" customHeight="1" x14ac:dyDescent="0.25">
      <c r="B12520" s="48"/>
      <c r="C12520" s="49"/>
      <c r="D12520" s="49"/>
      <c r="E12520" s="49"/>
      <c r="F12520" s="49"/>
      <c r="G12520" s="50"/>
      <c r="H12520" s="47"/>
      <c r="I12520" s="47"/>
    </row>
    <row r="12521" spans="2:9" ht="20.100000000000001" hidden="1" customHeight="1" x14ac:dyDescent="0.25">
      <c r="B12521" s="48"/>
      <c r="C12521" s="49"/>
      <c r="D12521" s="49"/>
      <c r="E12521" s="49"/>
      <c r="F12521" s="49"/>
      <c r="G12521" s="50"/>
      <c r="H12521" s="47"/>
      <c r="I12521" s="47"/>
    </row>
    <row r="12522" spans="2:9" ht="20.100000000000001" hidden="1" customHeight="1" x14ac:dyDescent="0.25">
      <c r="B12522" s="48"/>
      <c r="C12522" s="49"/>
      <c r="D12522" s="49"/>
      <c r="E12522" s="49"/>
      <c r="F12522" s="49"/>
      <c r="G12522" s="50"/>
      <c r="H12522" s="47"/>
      <c r="I12522" s="47"/>
    </row>
    <row r="12523" spans="2:9" ht="20.100000000000001" hidden="1" customHeight="1" x14ac:dyDescent="0.25">
      <c r="B12523" s="48"/>
      <c r="C12523" s="49"/>
      <c r="D12523" s="49"/>
      <c r="E12523" s="49"/>
      <c r="F12523" s="49"/>
      <c r="G12523" s="50"/>
      <c r="H12523" s="47"/>
      <c r="I12523" s="47"/>
    </row>
    <row r="12524" spans="2:9" ht="20.100000000000001" hidden="1" customHeight="1" x14ac:dyDescent="0.25">
      <c r="B12524" s="48"/>
      <c r="C12524" s="49"/>
      <c r="D12524" s="49"/>
      <c r="E12524" s="49"/>
      <c r="F12524" s="49"/>
      <c r="G12524" s="50"/>
      <c r="H12524" s="47"/>
      <c r="I12524" s="47"/>
    </row>
    <row r="12525" spans="2:9" ht="20.100000000000001" hidden="1" customHeight="1" x14ac:dyDescent="0.25">
      <c r="B12525" s="48"/>
      <c r="C12525" s="49"/>
      <c r="D12525" s="49"/>
      <c r="E12525" s="49"/>
      <c r="F12525" s="49"/>
      <c r="G12525" s="50"/>
      <c r="H12525" s="47"/>
      <c r="I12525" s="47"/>
    </row>
    <row r="12526" spans="2:9" ht="20.100000000000001" hidden="1" customHeight="1" x14ac:dyDescent="0.25">
      <c r="B12526" s="48"/>
      <c r="C12526" s="49"/>
      <c r="D12526" s="49"/>
      <c r="E12526" s="49"/>
      <c r="F12526" s="49"/>
      <c r="G12526" s="50"/>
      <c r="H12526" s="47"/>
      <c r="I12526" s="47"/>
    </row>
    <row r="12527" spans="2:9" ht="20.100000000000001" hidden="1" customHeight="1" x14ac:dyDescent="0.25">
      <c r="B12527" s="48"/>
      <c r="C12527" s="49"/>
      <c r="D12527" s="49"/>
      <c r="E12527" s="49"/>
      <c r="F12527" s="49"/>
      <c r="G12527" s="50"/>
      <c r="H12527" s="47"/>
      <c r="I12527" s="47"/>
    </row>
    <row r="12528" spans="2:9" ht="20.100000000000001" hidden="1" customHeight="1" x14ac:dyDescent="0.25">
      <c r="B12528" s="48"/>
      <c r="C12528" s="49"/>
      <c r="D12528" s="49"/>
      <c r="E12528" s="49"/>
      <c r="F12528" s="49"/>
      <c r="G12528" s="50"/>
      <c r="H12528" s="47"/>
      <c r="I12528" s="47"/>
    </row>
    <row r="12529" spans="2:9" ht="20.100000000000001" hidden="1" customHeight="1" x14ac:dyDescent="0.25">
      <c r="B12529" s="48"/>
      <c r="C12529" s="49"/>
      <c r="D12529" s="49"/>
      <c r="E12529" s="49"/>
      <c r="F12529" s="49"/>
      <c r="G12529" s="50"/>
      <c r="H12529" s="47"/>
      <c r="I12529" s="47"/>
    </row>
    <row r="12530" spans="2:9" ht="20.100000000000001" hidden="1" customHeight="1" x14ac:dyDescent="0.25">
      <c r="B12530" s="48"/>
      <c r="C12530" s="49"/>
      <c r="D12530" s="49"/>
      <c r="E12530" s="49"/>
      <c r="F12530" s="49"/>
      <c r="G12530" s="50"/>
      <c r="H12530" s="47"/>
      <c r="I12530" s="47"/>
    </row>
    <row r="12531" spans="2:9" ht="20.100000000000001" hidden="1" customHeight="1" x14ac:dyDescent="0.25">
      <c r="B12531" s="48"/>
      <c r="C12531" s="49"/>
      <c r="D12531" s="49"/>
      <c r="E12531" s="49"/>
      <c r="F12531" s="49"/>
      <c r="G12531" s="50"/>
      <c r="H12531" s="47"/>
      <c r="I12531" s="47"/>
    </row>
    <row r="12532" spans="2:9" ht="20.100000000000001" hidden="1" customHeight="1" x14ac:dyDescent="0.25">
      <c r="B12532" s="48"/>
      <c r="C12532" s="49"/>
      <c r="D12532" s="49"/>
      <c r="E12532" s="49"/>
      <c r="F12532" s="49"/>
      <c r="G12532" s="50"/>
      <c r="H12532" s="47"/>
      <c r="I12532" s="47"/>
    </row>
    <row r="12533" spans="2:9" ht="20.100000000000001" hidden="1" customHeight="1" x14ac:dyDescent="0.25">
      <c r="B12533" s="48"/>
      <c r="C12533" s="49"/>
      <c r="D12533" s="49"/>
      <c r="E12533" s="49"/>
      <c r="F12533" s="49"/>
      <c r="G12533" s="50"/>
      <c r="H12533" s="47"/>
      <c r="I12533" s="47"/>
    </row>
    <row r="12534" spans="2:9" ht="20.100000000000001" hidden="1" customHeight="1" x14ac:dyDescent="0.25">
      <c r="B12534" s="48"/>
      <c r="C12534" s="49"/>
      <c r="D12534" s="49"/>
      <c r="E12534" s="49"/>
      <c r="F12534" s="49"/>
      <c r="G12534" s="50"/>
      <c r="H12534" s="47"/>
      <c r="I12534" s="47"/>
    </row>
    <row r="12535" spans="2:9" ht="20.100000000000001" hidden="1" customHeight="1" x14ac:dyDescent="0.25">
      <c r="B12535" s="48"/>
      <c r="C12535" s="49"/>
      <c r="D12535" s="49"/>
      <c r="E12535" s="49"/>
      <c r="F12535" s="49"/>
      <c r="G12535" s="50"/>
      <c r="H12535" s="47"/>
      <c r="I12535" s="47"/>
    </row>
    <row r="12536" spans="2:9" ht="20.100000000000001" hidden="1" customHeight="1" x14ac:dyDescent="0.25">
      <c r="B12536" s="48"/>
      <c r="C12536" s="49"/>
      <c r="D12536" s="49"/>
      <c r="E12536" s="49"/>
      <c r="F12536" s="49"/>
      <c r="G12536" s="50"/>
      <c r="H12536" s="47"/>
      <c r="I12536" s="47"/>
    </row>
    <row r="12537" spans="2:9" ht="20.100000000000001" hidden="1" customHeight="1" x14ac:dyDescent="0.25">
      <c r="B12537" s="48"/>
      <c r="C12537" s="49"/>
      <c r="D12537" s="49"/>
      <c r="E12537" s="49"/>
      <c r="F12537" s="49"/>
      <c r="G12537" s="50"/>
      <c r="H12537" s="47"/>
      <c r="I12537" s="47"/>
    </row>
    <row r="12538" spans="2:9" ht="20.100000000000001" hidden="1" customHeight="1" x14ac:dyDescent="0.25">
      <c r="B12538" s="48"/>
      <c r="C12538" s="49"/>
      <c r="D12538" s="49"/>
      <c r="E12538" s="49"/>
      <c r="F12538" s="49"/>
      <c r="G12538" s="50"/>
      <c r="H12538" s="47"/>
      <c r="I12538" s="47"/>
    </row>
    <row r="12539" spans="2:9" ht="20.100000000000001" hidden="1" customHeight="1" x14ac:dyDescent="0.25">
      <c r="B12539" s="48"/>
      <c r="C12539" s="49"/>
      <c r="D12539" s="49"/>
      <c r="E12539" s="49"/>
      <c r="F12539" s="49"/>
      <c r="G12539" s="50"/>
      <c r="H12539" s="47"/>
      <c r="I12539" s="47"/>
    </row>
    <row r="12540" spans="2:9" ht="20.100000000000001" hidden="1" customHeight="1" x14ac:dyDescent="0.25">
      <c r="B12540" s="48"/>
      <c r="C12540" s="49"/>
      <c r="D12540" s="49"/>
      <c r="E12540" s="49"/>
      <c r="F12540" s="49"/>
      <c r="G12540" s="50"/>
      <c r="H12540" s="47"/>
      <c r="I12540" s="47"/>
    </row>
    <row r="12541" spans="2:9" ht="20.100000000000001" hidden="1" customHeight="1" x14ac:dyDescent="0.25">
      <c r="B12541" s="48"/>
      <c r="C12541" s="49"/>
      <c r="D12541" s="49"/>
      <c r="E12541" s="49"/>
      <c r="F12541" s="49"/>
      <c r="G12541" s="50"/>
      <c r="H12541" s="47"/>
      <c r="I12541" s="47"/>
    </row>
    <row r="12542" spans="2:9" ht="20.100000000000001" hidden="1" customHeight="1" x14ac:dyDescent="0.25">
      <c r="B12542" s="48"/>
      <c r="C12542" s="49"/>
      <c r="D12542" s="49"/>
      <c r="E12542" s="49"/>
      <c r="F12542" s="49"/>
      <c r="G12542" s="50"/>
      <c r="H12542" s="47"/>
      <c r="I12542" s="47"/>
    </row>
    <row r="12543" spans="2:9" ht="20.100000000000001" hidden="1" customHeight="1" x14ac:dyDescent="0.25">
      <c r="B12543" s="48"/>
      <c r="C12543" s="49"/>
      <c r="D12543" s="49"/>
      <c r="E12543" s="49"/>
      <c r="F12543" s="49"/>
      <c r="G12543" s="50"/>
      <c r="H12543" s="47"/>
      <c r="I12543" s="47"/>
    </row>
    <row r="12544" spans="2:9" ht="20.100000000000001" hidden="1" customHeight="1" x14ac:dyDescent="0.25">
      <c r="B12544" s="48"/>
      <c r="C12544" s="49"/>
      <c r="D12544" s="49"/>
      <c r="E12544" s="49"/>
      <c r="F12544" s="49"/>
      <c r="G12544" s="50"/>
      <c r="H12544" s="47"/>
      <c r="I12544" s="47"/>
    </row>
    <row r="12545" spans="2:9" ht="20.100000000000001" hidden="1" customHeight="1" x14ac:dyDescent="0.25">
      <c r="B12545" s="48"/>
      <c r="C12545" s="49"/>
      <c r="D12545" s="49"/>
      <c r="E12545" s="49"/>
      <c r="F12545" s="49"/>
      <c r="G12545" s="50"/>
      <c r="H12545" s="47"/>
      <c r="I12545" s="47"/>
    </row>
    <row r="12546" spans="2:9" ht="20.100000000000001" hidden="1" customHeight="1" x14ac:dyDescent="0.25">
      <c r="B12546" s="48"/>
      <c r="C12546" s="49"/>
      <c r="D12546" s="49"/>
      <c r="E12546" s="49"/>
      <c r="F12546" s="49"/>
      <c r="G12546" s="50"/>
      <c r="H12546" s="47"/>
      <c r="I12546" s="47"/>
    </row>
    <row r="12547" spans="2:9" ht="20.100000000000001" hidden="1" customHeight="1" x14ac:dyDescent="0.25">
      <c r="B12547" s="48"/>
      <c r="C12547" s="49"/>
      <c r="D12547" s="49"/>
      <c r="E12547" s="49"/>
      <c r="F12547" s="49"/>
      <c r="G12547" s="50"/>
      <c r="H12547" s="47"/>
      <c r="I12547" s="47"/>
    </row>
    <row r="12548" spans="2:9" ht="20.100000000000001" hidden="1" customHeight="1" x14ac:dyDescent="0.25">
      <c r="B12548" s="48"/>
      <c r="C12548" s="49"/>
      <c r="D12548" s="49"/>
      <c r="E12548" s="49"/>
      <c r="F12548" s="49"/>
      <c r="G12548" s="50"/>
      <c r="H12548" s="47"/>
      <c r="I12548" s="47"/>
    </row>
    <row r="12549" spans="2:9" ht="20.100000000000001" hidden="1" customHeight="1" x14ac:dyDescent="0.25">
      <c r="B12549" s="48"/>
      <c r="C12549" s="49"/>
      <c r="D12549" s="49"/>
      <c r="E12549" s="49"/>
      <c r="F12549" s="49"/>
      <c r="G12549" s="50"/>
      <c r="H12549" s="47"/>
      <c r="I12549" s="47"/>
    </row>
    <row r="12550" spans="2:9" ht="20.100000000000001" hidden="1" customHeight="1" x14ac:dyDescent="0.25">
      <c r="B12550" s="48"/>
      <c r="C12550" s="49"/>
      <c r="D12550" s="49"/>
      <c r="E12550" s="49"/>
      <c r="F12550" s="49"/>
      <c r="G12550" s="50"/>
      <c r="H12550" s="47"/>
      <c r="I12550" s="47"/>
    </row>
    <row r="12551" spans="2:9" ht="20.100000000000001" hidden="1" customHeight="1" x14ac:dyDescent="0.25">
      <c r="B12551" s="48"/>
      <c r="C12551" s="49"/>
      <c r="D12551" s="49"/>
      <c r="E12551" s="49"/>
      <c r="F12551" s="49"/>
      <c r="G12551" s="50"/>
      <c r="H12551" s="47"/>
      <c r="I12551" s="47"/>
    </row>
    <row r="12552" spans="2:9" ht="20.100000000000001" hidden="1" customHeight="1" x14ac:dyDescent="0.25">
      <c r="B12552" s="48"/>
      <c r="C12552" s="49"/>
      <c r="D12552" s="49"/>
      <c r="E12552" s="49"/>
      <c r="F12552" s="49"/>
      <c r="G12552" s="50"/>
      <c r="H12552" s="47"/>
      <c r="I12552" s="47"/>
    </row>
    <row r="12553" spans="2:9" ht="20.100000000000001" hidden="1" customHeight="1" x14ac:dyDescent="0.25">
      <c r="B12553" s="48"/>
      <c r="C12553" s="49"/>
      <c r="D12553" s="49"/>
      <c r="E12553" s="49"/>
      <c r="F12553" s="49"/>
      <c r="G12553" s="50"/>
      <c r="H12553" s="47"/>
      <c r="I12553" s="47"/>
    </row>
    <row r="12554" spans="2:9" ht="20.100000000000001" hidden="1" customHeight="1" x14ac:dyDescent="0.25">
      <c r="B12554" s="48"/>
      <c r="C12554" s="49"/>
      <c r="D12554" s="49"/>
      <c r="E12554" s="49"/>
      <c r="F12554" s="49"/>
      <c r="G12554" s="50"/>
      <c r="H12554" s="47"/>
      <c r="I12554" s="47"/>
    </row>
    <row r="12555" spans="2:9" ht="20.100000000000001" hidden="1" customHeight="1" x14ac:dyDescent="0.25">
      <c r="B12555" s="48"/>
      <c r="C12555" s="49"/>
      <c r="D12555" s="49"/>
      <c r="E12555" s="49"/>
      <c r="F12555" s="49"/>
      <c r="G12555" s="50"/>
      <c r="H12555" s="47"/>
      <c r="I12555" s="47"/>
    </row>
    <row r="12556" spans="2:9" ht="20.100000000000001" hidden="1" customHeight="1" x14ac:dyDescent="0.25">
      <c r="B12556" s="48"/>
      <c r="C12556" s="49"/>
      <c r="D12556" s="49"/>
      <c r="E12556" s="49"/>
      <c r="F12556" s="49"/>
      <c r="G12556" s="50"/>
      <c r="H12556" s="47"/>
      <c r="I12556" s="47"/>
    </row>
    <row r="12557" spans="2:9" ht="20.100000000000001" hidden="1" customHeight="1" x14ac:dyDescent="0.25">
      <c r="B12557" s="48"/>
      <c r="C12557" s="49"/>
      <c r="D12557" s="49"/>
      <c r="E12557" s="49"/>
      <c r="F12557" s="49"/>
      <c r="G12557" s="50"/>
      <c r="H12557" s="47"/>
      <c r="I12557" s="47"/>
    </row>
    <row r="12558" spans="2:9" ht="20.100000000000001" hidden="1" customHeight="1" x14ac:dyDescent="0.25">
      <c r="B12558" s="48"/>
      <c r="C12558" s="49"/>
      <c r="D12558" s="49"/>
      <c r="E12558" s="49"/>
      <c r="F12558" s="49"/>
      <c r="G12558" s="50"/>
      <c r="H12558" s="47"/>
      <c r="I12558" s="47"/>
    </row>
    <row r="12559" spans="2:9" ht="20.100000000000001" hidden="1" customHeight="1" x14ac:dyDescent="0.25">
      <c r="B12559" s="48"/>
      <c r="C12559" s="49"/>
      <c r="D12559" s="49"/>
      <c r="E12559" s="49"/>
      <c r="F12559" s="49"/>
      <c r="G12559" s="50"/>
      <c r="H12559" s="47"/>
      <c r="I12559" s="47"/>
    </row>
    <row r="12560" spans="2:9" ht="20.100000000000001" hidden="1" customHeight="1" x14ac:dyDescent="0.25">
      <c r="B12560" s="48"/>
      <c r="C12560" s="49"/>
      <c r="D12560" s="49"/>
      <c r="E12560" s="49"/>
      <c r="F12560" s="49"/>
      <c r="G12560" s="50"/>
      <c r="H12560" s="47"/>
      <c r="I12560" s="47"/>
    </row>
    <row r="12561" spans="2:9" ht="20.100000000000001" hidden="1" customHeight="1" x14ac:dyDescent="0.25">
      <c r="B12561" s="48"/>
      <c r="C12561" s="49"/>
      <c r="D12561" s="49"/>
      <c r="E12561" s="49"/>
      <c r="F12561" s="49"/>
      <c r="G12561" s="50"/>
      <c r="H12561" s="47"/>
      <c r="I12561" s="47"/>
    </row>
    <row r="12562" spans="2:9" ht="20.100000000000001" hidden="1" customHeight="1" x14ac:dyDescent="0.25">
      <c r="B12562" s="48"/>
      <c r="C12562" s="49"/>
      <c r="D12562" s="49"/>
      <c r="E12562" s="49"/>
      <c r="F12562" s="49"/>
      <c r="G12562" s="50"/>
      <c r="H12562" s="47"/>
      <c r="I12562" s="47"/>
    </row>
    <row r="12563" spans="2:9" ht="20.100000000000001" hidden="1" customHeight="1" x14ac:dyDescent="0.25">
      <c r="B12563" s="48"/>
      <c r="C12563" s="49"/>
      <c r="D12563" s="49"/>
      <c r="E12563" s="49"/>
      <c r="F12563" s="49"/>
      <c r="G12563" s="50"/>
      <c r="H12563" s="47"/>
      <c r="I12563" s="47"/>
    </row>
    <row r="12564" spans="2:9" ht="20.100000000000001" hidden="1" customHeight="1" x14ac:dyDescent="0.25">
      <c r="B12564" s="48"/>
      <c r="C12564" s="49"/>
      <c r="D12564" s="49"/>
      <c r="E12564" s="49"/>
      <c r="F12564" s="49"/>
      <c r="G12564" s="50"/>
      <c r="H12564" s="47"/>
      <c r="I12564" s="47"/>
    </row>
    <row r="12565" spans="2:9" ht="20.100000000000001" hidden="1" customHeight="1" x14ac:dyDescent="0.25">
      <c r="B12565" s="48"/>
      <c r="C12565" s="49"/>
      <c r="D12565" s="49"/>
      <c r="E12565" s="49"/>
      <c r="F12565" s="49"/>
      <c r="G12565" s="50"/>
      <c r="H12565" s="47"/>
      <c r="I12565" s="47"/>
    </row>
    <row r="12566" spans="2:9" ht="20.100000000000001" hidden="1" customHeight="1" x14ac:dyDescent="0.25">
      <c r="B12566" s="48"/>
      <c r="C12566" s="49"/>
      <c r="D12566" s="49"/>
      <c r="E12566" s="49"/>
      <c r="F12566" s="49"/>
      <c r="G12566" s="50"/>
      <c r="H12566" s="47"/>
      <c r="I12566" s="47"/>
    </row>
    <row r="12567" spans="2:9" ht="20.100000000000001" hidden="1" customHeight="1" x14ac:dyDescent="0.25">
      <c r="B12567" s="48"/>
      <c r="C12567" s="49"/>
      <c r="D12567" s="49"/>
      <c r="E12567" s="49"/>
      <c r="F12567" s="49"/>
      <c r="G12567" s="50"/>
      <c r="H12567" s="47"/>
      <c r="I12567" s="47"/>
    </row>
    <row r="12568" spans="2:9" ht="20.100000000000001" hidden="1" customHeight="1" x14ac:dyDescent="0.25">
      <c r="B12568" s="48"/>
      <c r="C12568" s="49"/>
      <c r="D12568" s="49"/>
      <c r="E12568" s="49"/>
      <c r="F12568" s="49"/>
      <c r="G12568" s="50"/>
      <c r="H12568" s="47"/>
      <c r="I12568" s="47"/>
    </row>
    <row r="12569" spans="2:9" ht="20.100000000000001" hidden="1" customHeight="1" x14ac:dyDescent="0.25">
      <c r="B12569" s="48"/>
      <c r="C12569" s="49"/>
      <c r="D12569" s="49"/>
      <c r="E12569" s="49"/>
      <c r="F12569" s="49"/>
      <c r="G12569" s="50"/>
      <c r="H12569" s="47"/>
      <c r="I12569" s="47"/>
    </row>
    <row r="12570" spans="2:9" ht="20.100000000000001" hidden="1" customHeight="1" x14ac:dyDescent="0.25">
      <c r="B12570" s="48"/>
      <c r="C12570" s="49"/>
      <c r="D12570" s="49"/>
      <c r="E12570" s="49"/>
      <c r="F12570" s="49"/>
      <c r="G12570" s="50"/>
      <c r="H12570" s="47"/>
      <c r="I12570" s="47"/>
    </row>
    <row r="12571" spans="2:9" ht="20.100000000000001" hidden="1" customHeight="1" x14ac:dyDescent="0.25">
      <c r="B12571" s="48"/>
      <c r="C12571" s="49"/>
      <c r="D12571" s="49"/>
      <c r="E12571" s="49"/>
      <c r="F12571" s="49"/>
      <c r="G12571" s="50"/>
      <c r="H12571" s="47"/>
      <c r="I12571" s="47"/>
    </row>
    <row r="12572" spans="2:9" ht="20.100000000000001" hidden="1" customHeight="1" x14ac:dyDescent="0.25">
      <c r="B12572" s="48"/>
      <c r="C12572" s="49"/>
      <c r="D12572" s="49"/>
      <c r="E12572" s="49"/>
      <c r="F12572" s="49"/>
      <c r="G12572" s="50"/>
      <c r="H12572" s="47"/>
      <c r="I12572" s="47"/>
    </row>
    <row r="12573" spans="2:9" ht="20.100000000000001" hidden="1" customHeight="1" x14ac:dyDescent="0.25">
      <c r="B12573" s="48"/>
      <c r="C12573" s="49"/>
      <c r="D12573" s="49"/>
      <c r="E12573" s="49"/>
      <c r="F12573" s="49"/>
      <c r="G12573" s="50"/>
      <c r="H12573" s="47"/>
      <c r="I12573" s="47"/>
    </row>
    <row r="12574" spans="2:9" ht="20.100000000000001" hidden="1" customHeight="1" x14ac:dyDescent="0.25">
      <c r="B12574" s="48"/>
      <c r="C12574" s="49"/>
      <c r="D12574" s="49"/>
      <c r="E12574" s="49"/>
      <c r="F12574" s="49"/>
      <c r="G12574" s="50"/>
      <c r="H12574" s="47"/>
      <c r="I12574" s="47"/>
    </row>
    <row r="12575" spans="2:9" ht="20.100000000000001" hidden="1" customHeight="1" x14ac:dyDescent="0.25">
      <c r="B12575" s="48"/>
      <c r="C12575" s="49"/>
      <c r="D12575" s="49"/>
      <c r="E12575" s="49"/>
      <c r="F12575" s="49"/>
      <c r="G12575" s="50"/>
      <c r="H12575" s="47"/>
      <c r="I12575" s="47"/>
    </row>
    <row r="12576" spans="2:9" ht="20.100000000000001" hidden="1" customHeight="1" x14ac:dyDescent="0.25">
      <c r="B12576" s="48"/>
      <c r="C12576" s="49"/>
      <c r="D12576" s="49"/>
      <c r="E12576" s="49"/>
      <c r="F12576" s="49"/>
      <c r="G12576" s="50"/>
      <c r="H12576" s="47"/>
      <c r="I12576" s="47"/>
    </row>
    <row r="12577" spans="2:9" ht="20.100000000000001" hidden="1" customHeight="1" x14ac:dyDescent="0.25">
      <c r="B12577" s="48"/>
      <c r="C12577" s="49"/>
      <c r="D12577" s="49"/>
      <c r="E12577" s="49"/>
      <c r="F12577" s="49"/>
      <c r="G12577" s="50"/>
      <c r="H12577" s="47"/>
      <c r="I12577" s="47"/>
    </row>
    <row r="12578" spans="2:9" ht="20.100000000000001" hidden="1" customHeight="1" x14ac:dyDescent="0.25">
      <c r="B12578" s="48"/>
      <c r="C12578" s="49"/>
      <c r="D12578" s="49"/>
      <c r="E12578" s="49"/>
      <c r="F12578" s="49"/>
      <c r="G12578" s="50"/>
      <c r="H12578" s="47"/>
      <c r="I12578" s="47"/>
    </row>
    <row r="12579" spans="2:9" ht="20.100000000000001" hidden="1" customHeight="1" x14ac:dyDescent="0.25">
      <c r="B12579" s="48"/>
      <c r="C12579" s="49"/>
      <c r="D12579" s="49"/>
      <c r="E12579" s="49"/>
      <c r="F12579" s="49"/>
      <c r="G12579" s="50"/>
      <c r="H12579" s="47"/>
      <c r="I12579" s="47"/>
    </row>
    <row r="12580" spans="2:9" ht="20.100000000000001" hidden="1" customHeight="1" x14ac:dyDescent="0.25">
      <c r="B12580" s="48"/>
      <c r="C12580" s="49"/>
      <c r="D12580" s="49"/>
      <c r="E12580" s="49"/>
      <c r="F12580" s="49"/>
      <c r="G12580" s="50"/>
      <c r="H12580" s="47"/>
      <c r="I12580" s="47"/>
    </row>
    <row r="12581" spans="2:9" ht="20.100000000000001" hidden="1" customHeight="1" x14ac:dyDescent="0.25">
      <c r="B12581" s="48"/>
      <c r="C12581" s="49"/>
      <c r="D12581" s="49"/>
      <c r="E12581" s="49"/>
      <c r="F12581" s="49"/>
      <c r="G12581" s="50"/>
      <c r="H12581" s="47"/>
      <c r="I12581" s="47"/>
    </row>
    <row r="12582" spans="2:9" ht="20.100000000000001" hidden="1" customHeight="1" x14ac:dyDescent="0.25">
      <c r="B12582" s="48"/>
      <c r="C12582" s="49"/>
      <c r="D12582" s="49"/>
      <c r="E12582" s="49"/>
      <c r="F12582" s="49"/>
      <c r="G12582" s="50"/>
      <c r="H12582" s="47"/>
      <c r="I12582" s="47"/>
    </row>
    <row r="12583" spans="2:9" ht="20.100000000000001" hidden="1" customHeight="1" x14ac:dyDescent="0.25">
      <c r="B12583" s="48"/>
      <c r="C12583" s="49"/>
      <c r="D12583" s="49"/>
      <c r="E12583" s="49"/>
      <c r="F12583" s="49"/>
      <c r="G12583" s="50"/>
      <c r="H12583" s="47"/>
      <c r="I12583" s="47"/>
    </row>
    <row r="12584" spans="2:9" ht="20.100000000000001" hidden="1" customHeight="1" x14ac:dyDescent="0.25">
      <c r="B12584" s="48"/>
      <c r="C12584" s="49"/>
      <c r="D12584" s="49"/>
      <c r="E12584" s="49"/>
      <c r="F12584" s="49"/>
      <c r="G12584" s="50"/>
      <c r="H12584" s="47"/>
      <c r="I12584" s="47"/>
    </row>
    <row r="12585" spans="2:9" ht="20.100000000000001" hidden="1" customHeight="1" x14ac:dyDescent="0.25">
      <c r="B12585" s="48"/>
      <c r="C12585" s="49"/>
      <c r="D12585" s="49"/>
      <c r="E12585" s="49"/>
      <c r="F12585" s="49"/>
      <c r="G12585" s="50"/>
      <c r="H12585" s="47"/>
      <c r="I12585" s="47"/>
    </row>
    <row r="12586" spans="2:9" ht="20.100000000000001" hidden="1" customHeight="1" x14ac:dyDescent="0.25">
      <c r="B12586" s="48"/>
      <c r="C12586" s="49"/>
      <c r="D12586" s="49"/>
      <c r="E12586" s="49"/>
      <c r="F12586" s="49"/>
      <c r="G12586" s="50"/>
      <c r="H12586" s="47"/>
      <c r="I12586" s="47"/>
    </row>
    <row r="12587" spans="2:9" ht="20.100000000000001" hidden="1" customHeight="1" x14ac:dyDescent="0.25">
      <c r="B12587" s="48"/>
      <c r="C12587" s="49"/>
      <c r="D12587" s="49"/>
      <c r="E12587" s="49"/>
      <c r="F12587" s="49"/>
      <c r="G12587" s="50"/>
      <c r="H12587" s="47"/>
      <c r="I12587" s="47"/>
    </row>
    <row r="12588" spans="2:9" ht="20.100000000000001" hidden="1" customHeight="1" x14ac:dyDescent="0.25">
      <c r="B12588" s="48"/>
      <c r="C12588" s="49"/>
      <c r="D12588" s="49"/>
      <c r="E12588" s="49"/>
      <c r="F12588" s="49"/>
      <c r="G12588" s="50"/>
      <c r="H12588" s="47"/>
      <c r="I12588" s="47"/>
    </row>
    <row r="12589" spans="2:9" ht="20.100000000000001" hidden="1" customHeight="1" x14ac:dyDescent="0.25">
      <c r="B12589" s="48"/>
      <c r="C12589" s="49"/>
      <c r="D12589" s="49"/>
      <c r="E12589" s="49"/>
      <c r="F12589" s="49"/>
      <c r="G12589" s="50"/>
      <c r="H12589" s="47"/>
      <c r="I12589" s="47"/>
    </row>
    <row r="12590" spans="2:9" ht="20.100000000000001" hidden="1" customHeight="1" x14ac:dyDescent="0.25">
      <c r="B12590" s="48"/>
      <c r="C12590" s="49"/>
      <c r="D12590" s="49"/>
      <c r="E12590" s="49"/>
      <c r="F12590" s="49"/>
      <c r="G12590" s="50"/>
      <c r="H12590" s="47"/>
      <c r="I12590" s="47"/>
    </row>
    <row r="12591" spans="2:9" ht="20.100000000000001" hidden="1" customHeight="1" x14ac:dyDescent="0.25">
      <c r="B12591" s="48"/>
      <c r="C12591" s="49"/>
      <c r="D12591" s="49"/>
      <c r="E12591" s="49"/>
      <c r="F12591" s="49"/>
      <c r="G12591" s="50"/>
      <c r="H12591" s="47"/>
      <c r="I12591" s="47"/>
    </row>
    <row r="12592" spans="2:9" ht="20.100000000000001" hidden="1" customHeight="1" x14ac:dyDescent="0.25">
      <c r="B12592" s="48"/>
      <c r="C12592" s="49"/>
      <c r="D12592" s="49"/>
      <c r="E12592" s="49"/>
      <c r="F12592" s="49"/>
      <c r="G12592" s="50"/>
      <c r="H12592" s="47"/>
      <c r="I12592" s="47"/>
    </row>
    <row r="12593" spans="2:9" ht="20.100000000000001" hidden="1" customHeight="1" x14ac:dyDescent="0.25">
      <c r="B12593" s="48"/>
      <c r="C12593" s="49"/>
      <c r="D12593" s="49"/>
      <c r="E12593" s="49"/>
      <c r="F12593" s="49"/>
      <c r="G12593" s="50"/>
      <c r="H12593" s="47"/>
      <c r="I12593" s="47"/>
    </row>
    <row r="12594" spans="2:9" ht="20.100000000000001" hidden="1" customHeight="1" x14ac:dyDescent="0.25">
      <c r="B12594" s="48"/>
      <c r="C12594" s="49"/>
      <c r="D12594" s="49"/>
      <c r="E12594" s="49"/>
      <c r="F12594" s="49"/>
      <c r="G12594" s="50"/>
      <c r="H12594" s="47"/>
      <c r="I12594" s="47"/>
    </row>
    <row r="12595" spans="2:9" ht="20.100000000000001" hidden="1" customHeight="1" x14ac:dyDescent="0.25">
      <c r="B12595" s="48"/>
      <c r="C12595" s="49"/>
      <c r="D12595" s="49"/>
      <c r="E12595" s="49"/>
      <c r="F12595" s="49"/>
      <c r="G12595" s="50"/>
      <c r="H12595" s="47"/>
      <c r="I12595" s="47"/>
    </row>
    <row r="12596" spans="2:9" ht="20.100000000000001" hidden="1" customHeight="1" x14ac:dyDescent="0.25">
      <c r="B12596" s="48"/>
      <c r="C12596" s="49"/>
      <c r="D12596" s="49"/>
      <c r="E12596" s="49"/>
      <c r="F12596" s="49"/>
      <c r="G12596" s="50"/>
      <c r="H12596" s="47"/>
      <c r="I12596" s="47"/>
    </row>
    <row r="12597" spans="2:9" ht="20.100000000000001" hidden="1" customHeight="1" x14ac:dyDescent="0.25">
      <c r="B12597" s="48"/>
      <c r="C12597" s="49"/>
      <c r="D12597" s="49"/>
      <c r="E12597" s="49"/>
      <c r="F12597" s="49"/>
      <c r="G12597" s="50"/>
      <c r="H12597" s="47"/>
      <c r="I12597" s="47"/>
    </row>
    <row r="12598" spans="2:9" ht="20.100000000000001" hidden="1" customHeight="1" x14ac:dyDescent="0.25">
      <c r="B12598" s="48"/>
      <c r="C12598" s="49"/>
      <c r="D12598" s="49"/>
      <c r="E12598" s="49"/>
      <c r="F12598" s="49"/>
      <c r="G12598" s="50"/>
      <c r="H12598" s="47"/>
      <c r="I12598" s="47"/>
    </row>
    <row r="12599" spans="2:9" ht="20.100000000000001" hidden="1" customHeight="1" x14ac:dyDescent="0.25">
      <c r="B12599" s="48"/>
      <c r="C12599" s="49"/>
      <c r="D12599" s="49"/>
      <c r="E12599" s="49"/>
      <c r="F12599" s="49"/>
      <c r="G12599" s="50"/>
      <c r="H12599" s="47"/>
      <c r="I12599" s="47"/>
    </row>
    <row r="12600" spans="2:9" ht="20.100000000000001" hidden="1" customHeight="1" x14ac:dyDescent="0.25">
      <c r="B12600" s="48"/>
      <c r="C12600" s="49"/>
      <c r="D12600" s="49"/>
      <c r="E12600" s="49"/>
      <c r="F12600" s="49"/>
      <c r="G12600" s="50"/>
      <c r="H12600" s="47"/>
      <c r="I12600" s="47"/>
    </row>
    <row r="12601" spans="2:9" ht="20.100000000000001" hidden="1" customHeight="1" x14ac:dyDescent="0.25">
      <c r="B12601" s="48"/>
      <c r="C12601" s="49"/>
      <c r="D12601" s="49"/>
      <c r="E12601" s="49"/>
      <c r="F12601" s="49"/>
      <c r="G12601" s="50"/>
      <c r="H12601" s="47"/>
      <c r="I12601" s="47"/>
    </row>
    <row r="12602" spans="2:9" ht="20.100000000000001" hidden="1" customHeight="1" x14ac:dyDescent="0.25">
      <c r="B12602" s="48"/>
      <c r="C12602" s="49"/>
      <c r="D12602" s="49"/>
      <c r="E12602" s="49"/>
      <c r="F12602" s="49"/>
      <c r="G12602" s="50"/>
      <c r="H12602" s="47"/>
      <c r="I12602" s="47"/>
    </row>
    <row r="12603" spans="2:9" ht="20.100000000000001" hidden="1" customHeight="1" x14ac:dyDescent="0.25">
      <c r="B12603" s="48"/>
      <c r="C12603" s="49"/>
      <c r="D12603" s="49"/>
      <c r="E12603" s="49"/>
      <c r="F12603" s="49"/>
      <c r="G12603" s="50"/>
      <c r="H12603" s="47"/>
      <c r="I12603" s="47"/>
    </row>
    <row r="12604" spans="2:9" ht="20.100000000000001" hidden="1" customHeight="1" x14ac:dyDescent="0.25">
      <c r="B12604" s="48"/>
      <c r="C12604" s="49"/>
      <c r="D12604" s="49"/>
      <c r="E12604" s="49"/>
      <c r="F12604" s="49"/>
      <c r="G12604" s="50"/>
      <c r="H12604" s="47"/>
      <c r="I12604" s="47"/>
    </row>
    <row r="12605" spans="2:9" ht="20.100000000000001" hidden="1" customHeight="1" x14ac:dyDescent="0.25">
      <c r="B12605" s="48"/>
      <c r="C12605" s="49"/>
      <c r="D12605" s="49"/>
      <c r="E12605" s="49"/>
      <c r="F12605" s="49"/>
      <c r="G12605" s="50"/>
      <c r="H12605" s="47"/>
      <c r="I12605" s="47"/>
    </row>
    <row r="12606" spans="2:9" ht="20.100000000000001" hidden="1" customHeight="1" x14ac:dyDescent="0.25">
      <c r="B12606" s="48"/>
      <c r="C12606" s="49"/>
      <c r="D12606" s="49"/>
      <c r="E12606" s="49"/>
      <c r="F12606" s="49"/>
      <c r="G12606" s="50"/>
      <c r="H12606" s="47"/>
      <c r="I12606" s="47"/>
    </row>
    <row r="12607" spans="2:9" ht="20.100000000000001" hidden="1" customHeight="1" x14ac:dyDescent="0.25">
      <c r="B12607" s="48"/>
      <c r="C12607" s="49"/>
      <c r="D12607" s="49"/>
      <c r="E12607" s="49"/>
      <c r="F12607" s="49"/>
      <c r="G12607" s="50"/>
      <c r="H12607" s="47"/>
      <c r="I12607" s="47"/>
    </row>
    <row r="12608" spans="2:9" ht="20.100000000000001" hidden="1" customHeight="1" x14ac:dyDescent="0.25">
      <c r="B12608" s="48"/>
      <c r="C12608" s="49"/>
      <c r="D12608" s="49"/>
      <c r="E12608" s="49"/>
      <c r="F12608" s="49"/>
      <c r="G12608" s="50"/>
      <c r="H12608" s="47"/>
      <c r="I12608" s="47"/>
    </row>
    <row r="12609" spans="2:9" ht="20.100000000000001" hidden="1" customHeight="1" x14ac:dyDescent="0.25">
      <c r="B12609" s="48"/>
      <c r="C12609" s="49"/>
      <c r="D12609" s="49"/>
      <c r="E12609" s="49"/>
      <c r="F12609" s="49"/>
      <c r="G12609" s="50"/>
      <c r="H12609" s="47"/>
      <c r="I12609" s="47"/>
    </row>
    <row r="12610" spans="2:9" ht="20.100000000000001" hidden="1" customHeight="1" x14ac:dyDescent="0.25">
      <c r="B12610" s="48"/>
      <c r="C12610" s="49"/>
      <c r="D12610" s="49"/>
      <c r="E12610" s="49"/>
      <c r="F12610" s="49"/>
      <c r="G12610" s="50"/>
      <c r="H12610" s="47"/>
      <c r="I12610" s="47"/>
    </row>
    <row r="12611" spans="2:9" ht="20.100000000000001" hidden="1" customHeight="1" x14ac:dyDescent="0.25">
      <c r="B12611" s="48"/>
      <c r="C12611" s="49"/>
      <c r="D12611" s="49"/>
      <c r="E12611" s="49"/>
      <c r="F12611" s="49"/>
      <c r="G12611" s="50"/>
      <c r="H12611" s="47"/>
      <c r="I12611" s="47"/>
    </row>
    <row r="12612" spans="2:9" ht="20.100000000000001" hidden="1" customHeight="1" x14ac:dyDescent="0.25">
      <c r="B12612" s="48"/>
      <c r="C12612" s="49"/>
      <c r="D12612" s="49"/>
      <c r="E12612" s="49"/>
      <c r="F12612" s="49"/>
      <c r="G12612" s="50"/>
      <c r="H12612" s="47"/>
      <c r="I12612" s="47"/>
    </row>
    <row r="12613" spans="2:9" ht="20.100000000000001" hidden="1" customHeight="1" x14ac:dyDescent="0.25">
      <c r="B12613" s="48"/>
      <c r="C12613" s="49"/>
      <c r="D12613" s="49"/>
      <c r="E12613" s="49"/>
      <c r="F12613" s="49"/>
      <c r="G12613" s="50"/>
      <c r="H12613" s="47"/>
      <c r="I12613" s="47"/>
    </row>
    <row r="12614" spans="2:9" ht="20.100000000000001" hidden="1" customHeight="1" x14ac:dyDescent="0.25">
      <c r="B12614" s="48"/>
      <c r="C12614" s="49"/>
      <c r="D12614" s="49"/>
      <c r="E12614" s="49"/>
      <c r="F12614" s="49"/>
      <c r="G12614" s="50"/>
      <c r="H12614" s="47"/>
      <c r="I12614" s="47"/>
    </row>
    <row r="12615" spans="2:9" ht="20.100000000000001" hidden="1" customHeight="1" x14ac:dyDescent="0.25">
      <c r="B12615" s="48"/>
      <c r="C12615" s="49"/>
      <c r="D12615" s="49"/>
      <c r="E12615" s="49"/>
      <c r="F12615" s="49"/>
      <c r="G12615" s="50"/>
      <c r="H12615" s="47"/>
      <c r="I12615" s="47"/>
    </row>
    <row r="12616" spans="2:9" ht="20.100000000000001" hidden="1" customHeight="1" x14ac:dyDescent="0.25">
      <c r="B12616" s="48"/>
      <c r="C12616" s="49"/>
      <c r="D12616" s="49"/>
      <c r="E12616" s="49"/>
      <c r="F12616" s="49"/>
      <c r="G12616" s="50"/>
      <c r="H12616" s="47"/>
      <c r="I12616" s="47"/>
    </row>
    <row r="12617" spans="2:9" ht="20.100000000000001" hidden="1" customHeight="1" x14ac:dyDescent="0.25">
      <c r="B12617" s="48"/>
      <c r="C12617" s="49"/>
      <c r="D12617" s="49"/>
      <c r="E12617" s="49"/>
      <c r="F12617" s="49"/>
      <c r="G12617" s="50"/>
      <c r="H12617" s="47"/>
      <c r="I12617" s="47"/>
    </row>
    <row r="12618" spans="2:9" ht="20.100000000000001" hidden="1" customHeight="1" x14ac:dyDescent="0.25">
      <c r="B12618" s="48"/>
      <c r="C12618" s="49"/>
      <c r="D12618" s="49"/>
      <c r="E12618" s="49"/>
      <c r="F12618" s="49"/>
      <c r="G12618" s="50"/>
      <c r="H12618" s="47"/>
      <c r="I12618" s="47"/>
    </row>
    <row r="12619" spans="2:9" ht="20.100000000000001" hidden="1" customHeight="1" x14ac:dyDescent="0.25">
      <c r="B12619" s="48"/>
      <c r="C12619" s="49"/>
      <c r="D12619" s="49"/>
      <c r="E12619" s="49"/>
      <c r="F12619" s="49"/>
      <c r="G12619" s="50"/>
      <c r="H12619" s="47"/>
      <c r="I12619" s="47"/>
    </row>
    <row r="12620" spans="2:9" ht="20.100000000000001" hidden="1" customHeight="1" x14ac:dyDescent="0.25">
      <c r="B12620" s="48"/>
      <c r="C12620" s="49"/>
      <c r="D12620" s="49"/>
      <c r="E12620" s="49"/>
      <c r="F12620" s="49"/>
      <c r="G12620" s="50"/>
      <c r="H12620" s="47"/>
      <c r="I12620" s="47"/>
    </row>
    <row r="12621" spans="2:9" ht="20.100000000000001" hidden="1" customHeight="1" x14ac:dyDescent="0.25">
      <c r="B12621" s="48"/>
      <c r="C12621" s="49"/>
      <c r="D12621" s="49"/>
      <c r="E12621" s="49"/>
      <c r="F12621" s="49"/>
      <c r="G12621" s="50"/>
      <c r="H12621" s="47"/>
      <c r="I12621" s="47"/>
    </row>
    <row r="12622" spans="2:9" ht="20.100000000000001" hidden="1" customHeight="1" x14ac:dyDescent="0.25">
      <c r="B12622" s="48"/>
      <c r="C12622" s="49"/>
      <c r="D12622" s="49"/>
      <c r="E12622" s="49"/>
      <c r="F12622" s="49"/>
      <c r="G12622" s="50"/>
      <c r="H12622" s="47"/>
      <c r="I12622" s="47"/>
    </row>
    <row r="12623" spans="2:9" ht="20.100000000000001" hidden="1" customHeight="1" x14ac:dyDescent="0.25">
      <c r="B12623" s="48"/>
      <c r="C12623" s="49"/>
      <c r="D12623" s="49"/>
      <c r="E12623" s="49"/>
      <c r="F12623" s="49"/>
      <c r="G12623" s="50"/>
      <c r="H12623" s="47"/>
      <c r="I12623" s="47"/>
    </row>
    <row r="12624" spans="2:9" ht="20.100000000000001" hidden="1" customHeight="1" x14ac:dyDescent="0.25">
      <c r="B12624" s="48"/>
      <c r="C12624" s="49"/>
      <c r="D12624" s="49"/>
      <c r="E12624" s="49"/>
      <c r="F12624" s="49"/>
      <c r="G12624" s="50"/>
      <c r="H12624" s="47"/>
      <c r="I12624" s="47"/>
    </row>
    <row r="12625" spans="2:9" ht="20.100000000000001" hidden="1" customHeight="1" x14ac:dyDescent="0.25">
      <c r="B12625" s="48"/>
      <c r="C12625" s="49"/>
      <c r="D12625" s="49"/>
      <c r="E12625" s="49"/>
      <c r="F12625" s="49"/>
      <c r="G12625" s="50"/>
      <c r="H12625" s="47"/>
      <c r="I12625" s="47"/>
    </row>
    <row r="12626" spans="2:9" ht="20.100000000000001" hidden="1" customHeight="1" x14ac:dyDescent="0.25">
      <c r="B12626" s="48"/>
      <c r="C12626" s="49"/>
      <c r="D12626" s="49"/>
      <c r="E12626" s="49"/>
      <c r="F12626" s="49"/>
      <c r="G12626" s="50"/>
      <c r="H12626" s="47"/>
      <c r="I12626" s="47"/>
    </row>
    <row r="12627" spans="2:9" ht="20.100000000000001" hidden="1" customHeight="1" x14ac:dyDescent="0.25">
      <c r="B12627" s="48"/>
      <c r="C12627" s="49"/>
      <c r="D12627" s="49"/>
      <c r="E12627" s="49"/>
      <c r="F12627" s="49"/>
      <c r="G12627" s="50"/>
      <c r="H12627" s="47"/>
      <c r="I12627" s="47"/>
    </row>
    <row r="12628" spans="2:9" ht="20.100000000000001" hidden="1" customHeight="1" x14ac:dyDescent="0.25">
      <c r="B12628" s="48"/>
      <c r="C12628" s="49"/>
      <c r="D12628" s="49"/>
      <c r="E12628" s="49"/>
      <c r="F12628" s="49"/>
      <c r="G12628" s="50"/>
      <c r="H12628" s="47"/>
      <c r="I12628" s="47"/>
    </row>
    <row r="12629" spans="2:9" ht="20.100000000000001" hidden="1" customHeight="1" x14ac:dyDescent="0.25">
      <c r="B12629" s="48"/>
      <c r="C12629" s="49"/>
      <c r="D12629" s="49"/>
      <c r="E12629" s="49"/>
      <c r="F12629" s="49"/>
      <c r="G12629" s="50"/>
      <c r="H12629" s="47"/>
      <c r="I12629" s="47"/>
    </row>
    <row r="12630" spans="2:9" ht="20.100000000000001" hidden="1" customHeight="1" x14ac:dyDescent="0.25">
      <c r="B12630" s="48"/>
      <c r="C12630" s="49"/>
      <c r="D12630" s="49"/>
      <c r="E12630" s="49"/>
      <c r="F12630" s="49"/>
      <c r="G12630" s="50"/>
      <c r="H12630" s="47"/>
      <c r="I12630" s="47"/>
    </row>
    <row r="12631" spans="2:9" ht="20.100000000000001" hidden="1" customHeight="1" x14ac:dyDescent="0.25">
      <c r="B12631" s="48"/>
      <c r="C12631" s="49"/>
      <c r="D12631" s="49"/>
      <c r="E12631" s="49"/>
      <c r="F12631" s="49"/>
      <c r="G12631" s="50"/>
      <c r="H12631" s="47"/>
      <c r="I12631" s="47"/>
    </row>
    <row r="12632" spans="2:9" ht="20.100000000000001" hidden="1" customHeight="1" x14ac:dyDescent="0.25">
      <c r="B12632" s="48"/>
      <c r="C12632" s="49"/>
      <c r="D12632" s="49"/>
      <c r="E12632" s="49"/>
      <c r="F12632" s="49"/>
      <c r="G12632" s="50"/>
      <c r="H12632" s="47"/>
      <c r="I12632" s="47"/>
    </row>
    <row r="12633" spans="2:9" ht="20.100000000000001" hidden="1" customHeight="1" x14ac:dyDescent="0.25">
      <c r="B12633" s="48"/>
      <c r="C12633" s="49"/>
      <c r="D12633" s="49"/>
      <c r="E12633" s="49"/>
      <c r="F12633" s="49"/>
      <c r="G12633" s="50"/>
      <c r="H12633" s="47"/>
      <c r="I12633" s="47"/>
    </row>
    <row r="12634" spans="2:9" ht="20.100000000000001" hidden="1" customHeight="1" x14ac:dyDescent="0.25">
      <c r="B12634" s="48"/>
      <c r="C12634" s="49"/>
      <c r="D12634" s="49"/>
      <c r="E12634" s="49"/>
      <c r="F12634" s="49"/>
      <c r="G12634" s="50"/>
      <c r="H12634" s="47"/>
      <c r="I12634" s="47"/>
    </row>
    <row r="12635" spans="2:9" ht="20.100000000000001" hidden="1" customHeight="1" x14ac:dyDescent="0.25">
      <c r="B12635" s="48"/>
      <c r="C12635" s="49"/>
      <c r="D12635" s="49"/>
      <c r="E12635" s="49"/>
      <c r="F12635" s="49"/>
      <c r="G12635" s="50"/>
      <c r="H12635" s="47"/>
      <c r="I12635" s="47"/>
    </row>
    <row r="12636" spans="2:9" ht="20.100000000000001" hidden="1" customHeight="1" x14ac:dyDescent="0.25">
      <c r="B12636" s="48"/>
      <c r="C12636" s="49"/>
      <c r="D12636" s="49"/>
      <c r="E12636" s="49"/>
      <c r="F12636" s="49"/>
      <c r="G12636" s="50"/>
      <c r="H12636" s="47"/>
      <c r="I12636" s="47"/>
    </row>
    <row r="12637" spans="2:9" ht="20.100000000000001" hidden="1" customHeight="1" x14ac:dyDescent="0.25">
      <c r="B12637" s="48"/>
      <c r="C12637" s="49"/>
      <c r="D12637" s="49"/>
      <c r="E12637" s="49"/>
      <c r="F12637" s="49"/>
      <c r="G12637" s="50"/>
      <c r="H12637" s="47"/>
      <c r="I12637" s="47"/>
    </row>
    <row r="12638" spans="2:9" ht="20.100000000000001" hidden="1" customHeight="1" x14ac:dyDescent="0.25">
      <c r="B12638" s="48"/>
      <c r="C12638" s="49"/>
      <c r="D12638" s="49"/>
      <c r="E12638" s="49"/>
      <c r="F12638" s="49"/>
      <c r="G12638" s="50"/>
      <c r="H12638" s="47"/>
      <c r="I12638" s="47"/>
    </row>
    <row r="12639" spans="2:9" ht="20.100000000000001" hidden="1" customHeight="1" x14ac:dyDescent="0.25">
      <c r="B12639" s="48"/>
      <c r="C12639" s="49"/>
      <c r="D12639" s="49"/>
      <c r="E12639" s="49"/>
      <c r="F12639" s="49"/>
      <c r="G12639" s="50"/>
      <c r="H12639" s="47"/>
      <c r="I12639" s="47"/>
    </row>
    <row r="12640" spans="2:9" ht="20.100000000000001" hidden="1" customHeight="1" x14ac:dyDescent="0.25">
      <c r="B12640" s="48"/>
      <c r="C12640" s="49"/>
      <c r="D12640" s="49"/>
      <c r="E12640" s="49"/>
      <c r="F12640" s="49"/>
      <c r="G12640" s="50"/>
      <c r="H12640" s="47"/>
      <c r="I12640" s="47"/>
    </row>
    <row r="12641" spans="2:9" ht="20.100000000000001" hidden="1" customHeight="1" x14ac:dyDescent="0.25">
      <c r="B12641" s="48"/>
      <c r="C12641" s="49"/>
      <c r="D12641" s="49"/>
      <c r="E12641" s="49"/>
      <c r="F12641" s="49"/>
      <c r="G12641" s="50"/>
      <c r="H12641" s="47"/>
      <c r="I12641" s="47"/>
    </row>
    <row r="12642" spans="2:9" ht="20.100000000000001" hidden="1" customHeight="1" x14ac:dyDescent="0.25">
      <c r="B12642" s="48"/>
      <c r="C12642" s="49"/>
      <c r="D12642" s="49"/>
      <c r="E12642" s="49"/>
      <c r="F12642" s="49"/>
      <c r="G12642" s="50"/>
      <c r="H12642" s="47"/>
      <c r="I12642" s="47"/>
    </row>
    <row r="12643" spans="2:9" ht="20.100000000000001" hidden="1" customHeight="1" x14ac:dyDescent="0.25">
      <c r="B12643" s="48"/>
      <c r="C12643" s="49"/>
      <c r="D12643" s="49"/>
      <c r="E12643" s="49"/>
      <c r="F12643" s="49"/>
      <c r="G12643" s="50"/>
      <c r="H12643" s="47"/>
      <c r="I12643" s="47"/>
    </row>
    <row r="12644" spans="2:9" ht="20.100000000000001" hidden="1" customHeight="1" x14ac:dyDescent="0.25">
      <c r="B12644" s="48"/>
      <c r="C12644" s="49"/>
      <c r="D12644" s="49"/>
      <c r="E12644" s="49"/>
      <c r="F12644" s="49"/>
      <c r="G12644" s="50"/>
      <c r="H12644" s="47"/>
      <c r="I12644" s="47"/>
    </row>
    <row r="12645" spans="2:9" ht="20.100000000000001" hidden="1" customHeight="1" x14ac:dyDescent="0.25">
      <c r="B12645" s="48"/>
      <c r="C12645" s="49"/>
      <c r="D12645" s="49"/>
      <c r="E12645" s="49"/>
      <c r="F12645" s="49"/>
      <c r="G12645" s="50"/>
      <c r="H12645" s="47"/>
      <c r="I12645" s="47"/>
    </row>
    <row r="12646" spans="2:9" ht="20.100000000000001" hidden="1" customHeight="1" x14ac:dyDescent="0.25">
      <c r="B12646" s="48"/>
      <c r="C12646" s="49"/>
      <c r="D12646" s="49"/>
      <c r="E12646" s="49"/>
      <c r="F12646" s="49"/>
      <c r="G12646" s="50"/>
      <c r="H12646" s="47"/>
      <c r="I12646" s="47"/>
    </row>
    <row r="12647" spans="2:9" ht="20.100000000000001" hidden="1" customHeight="1" x14ac:dyDescent="0.25">
      <c r="B12647" s="48"/>
      <c r="C12647" s="49"/>
      <c r="D12647" s="49"/>
      <c r="E12647" s="49"/>
      <c r="F12647" s="49"/>
      <c r="G12647" s="50"/>
      <c r="H12647" s="47"/>
      <c r="I12647" s="47"/>
    </row>
    <row r="12648" spans="2:9" ht="20.100000000000001" hidden="1" customHeight="1" x14ac:dyDescent="0.25">
      <c r="B12648" s="48"/>
      <c r="C12648" s="49"/>
      <c r="D12648" s="49"/>
      <c r="E12648" s="49"/>
      <c r="F12648" s="49"/>
      <c r="G12648" s="50"/>
      <c r="H12648" s="47"/>
      <c r="I12648" s="47"/>
    </row>
    <row r="12649" spans="2:9" ht="20.100000000000001" hidden="1" customHeight="1" x14ac:dyDescent="0.25">
      <c r="B12649" s="48"/>
      <c r="C12649" s="49"/>
      <c r="D12649" s="49"/>
      <c r="E12649" s="49"/>
      <c r="F12649" s="49"/>
      <c r="G12649" s="50"/>
      <c r="H12649" s="47"/>
      <c r="I12649" s="47"/>
    </row>
    <row r="12650" spans="2:9" ht="20.100000000000001" hidden="1" customHeight="1" x14ac:dyDescent="0.25">
      <c r="B12650" s="48"/>
      <c r="C12650" s="49"/>
      <c r="D12650" s="49"/>
      <c r="E12650" s="49"/>
      <c r="F12650" s="49"/>
      <c r="G12650" s="50"/>
      <c r="H12650" s="47"/>
      <c r="I12650" s="47"/>
    </row>
    <row r="12651" spans="2:9" ht="20.100000000000001" hidden="1" customHeight="1" x14ac:dyDescent="0.25">
      <c r="B12651" s="48"/>
      <c r="C12651" s="49"/>
      <c r="D12651" s="49"/>
      <c r="E12651" s="49"/>
      <c r="F12651" s="49"/>
      <c r="G12651" s="50"/>
      <c r="H12651" s="47"/>
      <c r="I12651" s="47"/>
    </row>
    <row r="12652" spans="2:9" ht="20.100000000000001" hidden="1" customHeight="1" x14ac:dyDescent="0.25">
      <c r="B12652" s="48"/>
      <c r="C12652" s="49"/>
      <c r="D12652" s="49"/>
      <c r="E12652" s="49"/>
      <c r="F12652" s="49"/>
      <c r="G12652" s="50"/>
      <c r="H12652" s="47"/>
      <c r="I12652" s="47"/>
    </row>
    <row r="12653" spans="2:9" ht="20.100000000000001" hidden="1" customHeight="1" x14ac:dyDescent="0.25">
      <c r="B12653" s="48"/>
      <c r="C12653" s="49"/>
      <c r="D12653" s="49"/>
      <c r="E12653" s="49"/>
      <c r="F12653" s="49"/>
      <c r="G12653" s="50"/>
      <c r="H12653" s="47"/>
      <c r="I12653" s="47"/>
    </row>
    <row r="12654" spans="2:9" ht="20.100000000000001" hidden="1" customHeight="1" x14ac:dyDescent="0.25">
      <c r="B12654" s="48"/>
      <c r="C12654" s="49"/>
      <c r="D12654" s="49"/>
      <c r="E12654" s="49"/>
      <c r="F12654" s="49"/>
      <c r="G12654" s="50"/>
      <c r="H12654" s="47"/>
      <c r="I12654" s="47"/>
    </row>
    <row r="12655" spans="2:9" ht="20.100000000000001" hidden="1" customHeight="1" x14ac:dyDescent="0.25">
      <c r="B12655" s="48"/>
      <c r="C12655" s="49"/>
      <c r="D12655" s="49"/>
      <c r="E12655" s="49"/>
      <c r="F12655" s="49"/>
      <c r="G12655" s="50"/>
      <c r="H12655" s="47"/>
      <c r="I12655" s="47"/>
    </row>
    <row r="12656" spans="2:9" ht="20.100000000000001" hidden="1" customHeight="1" x14ac:dyDescent="0.25">
      <c r="B12656" s="48"/>
      <c r="C12656" s="49"/>
      <c r="D12656" s="49"/>
      <c r="E12656" s="49"/>
      <c r="F12656" s="49"/>
      <c r="G12656" s="50"/>
      <c r="H12656" s="47"/>
      <c r="I12656" s="47"/>
    </row>
    <row r="12657" spans="2:9" ht="20.100000000000001" hidden="1" customHeight="1" x14ac:dyDescent="0.25">
      <c r="B12657" s="48"/>
      <c r="C12657" s="49"/>
      <c r="D12657" s="49"/>
      <c r="E12657" s="49"/>
      <c r="F12657" s="49"/>
      <c r="G12657" s="50"/>
      <c r="H12657" s="47"/>
      <c r="I12657" s="47"/>
    </row>
    <row r="12658" spans="2:9" ht="20.100000000000001" hidden="1" customHeight="1" x14ac:dyDescent="0.25">
      <c r="B12658" s="48"/>
      <c r="C12658" s="49"/>
      <c r="D12658" s="49"/>
      <c r="E12658" s="49"/>
      <c r="F12658" s="49"/>
      <c r="G12658" s="50"/>
      <c r="H12658" s="47"/>
      <c r="I12658" s="47"/>
    </row>
    <row r="12659" spans="2:9" ht="20.100000000000001" hidden="1" customHeight="1" x14ac:dyDescent="0.25">
      <c r="B12659" s="48"/>
      <c r="C12659" s="49"/>
      <c r="D12659" s="49"/>
      <c r="E12659" s="49"/>
      <c r="F12659" s="49"/>
      <c r="G12659" s="50"/>
      <c r="H12659" s="47"/>
      <c r="I12659" s="47"/>
    </row>
    <row r="12660" spans="2:9" ht="20.100000000000001" hidden="1" customHeight="1" x14ac:dyDescent="0.25">
      <c r="B12660" s="48"/>
      <c r="C12660" s="49"/>
      <c r="D12660" s="49"/>
      <c r="E12660" s="49"/>
      <c r="F12660" s="49"/>
      <c r="G12660" s="50"/>
      <c r="H12660" s="47"/>
      <c r="I12660" s="47"/>
    </row>
    <row r="12661" spans="2:9" ht="20.100000000000001" hidden="1" customHeight="1" x14ac:dyDescent="0.25">
      <c r="B12661" s="48"/>
      <c r="C12661" s="49"/>
      <c r="D12661" s="49"/>
      <c r="E12661" s="49"/>
      <c r="F12661" s="49"/>
      <c r="G12661" s="50"/>
      <c r="H12661" s="47"/>
      <c r="I12661" s="47"/>
    </row>
    <row r="12662" spans="2:9" ht="20.100000000000001" hidden="1" customHeight="1" x14ac:dyDescent="0.25">
      <c r="B12662" s="48"/>
      <c r="C12662" s="49"/>
      <c r="D12662" s="49"/>
      <c r="E12662" s="49"/>
      <c r="F12662" s="49"/>
      <c r="G12662" s="50"/>
      <c r="H12662" s="47"/>
      <c r="I12662" s="47"/>
    </row>
    <row r="12663" spans="2:9" ht="20.100000000000001" hidden="1" customHeight="1" x14ac:dyDescent="0.25">
      <c r="B12663" s="48"/>
      <c r="C12663" s="49"/>
      <c r="D12663" s="49"/>
      <c r="E12663" s="49"/>
      <c r="F12663" s="49"/>
      <c r="G12663" s="50"/>
      <c r="H12663" s="47"/>
      <c r="I12663" s="47"/>
    </row>
    <row r="12664" spans="2:9" ht="20.100000000000001" hidden="1" customHeight="1" x14ac:dyDescent="0.25">
      <c r="B12664" s="48"/>
      <c r="C12664" s="49"/>
      <c r="D12664" s="49"/>
      <c r="E12664" s="49"/>
      <c r="F12664" s="49"/>
      <c r="G12664" s="50"/>
      <c r="H12664" s="47"/>
      <c r="I12664" s="47"/>
    </row>
    <row r="12665" spans="2:9" ht="20.100000000000001" hidden="1" customHeight="1" x14ac:dyDescent="0.25">
      <c r="B12665" s="48"/>
      <c r="C12665" s="49"/>
      <c r="D12665" s="49"/>
      <c r="E12665" s="49"/>
      <c r="F12665" s="49"/>
      <c r="G12665" s="50"/>
      <c r="H12665" s="47"/>
      <c r="I12665" s="47"/>
    </row>
    <row r="12666" spans="2:9" ht="20.100000000000001" hidden="1" customHeight="1" x14ac:dyDescent="0.25">
      <c r="B12666" s="48"/>
      <c r="C12666" s="49"/>
      <c r="D12666" s="49"/>
      <c r="E12666" s="49"/>
      <c r="F12666" s="49"/>
      <c r="G12666" s="50"/>
      <c r="H12666" s="47"/>
      <c r="I12666" s="47"/>
    </row>
    <row r="12667" spans="2:9" ht="20.100000000000001" hidden="1" customHeight="1" x14ac:dyDescent="0.25">
      <c r="B12667" s="48"/>
      <c r="C12667" s="49"/>
      <c r="D12667" s="49"/>
      <c r="E12667" s="49"/>
      <c r="F12667" s="49"/>
      <c r="G12667" s="50"/>
      <c r="H12667" s="47"/>
      <c r="I12667" s="47"/>
    </row>
    <row r="12668" spans="2:9" ht="20.100000000000001" hidden="1" customHeight="1" x14ac:dyDescent="0.25">
      <c r="B12668" s="48"/>
      <c r="C12668" s="49"/>
      <c r="D12668" s="49"/>
      <c r="E12668" s="49"/>
      <c r="F12668" s="49"/>
      <c r="G12668" s="50"/>
      <c r="H12668" s="47"/>
      <c r="I12668" s="47"/>
    </row>
    <row r="12669" spans="2:9" ht="20.100000000000001" hidden="1" customHeight="1" x14ac:dyDescent="0.25">
      <c r="B12669" s="48"/>
      <c r="C12669" s="49"/>
      <c r="D12669" s="49"/>
      <c r="E12669" s="49"/>
      <c r="F12669" s="49"/>
      <c r="G12669" s="50"/>
      <c r="H12669" s="47"/>
      <c r="I12669" s="47"/>
    </row>
    <row r="12670" spans="2:9" ht="20.100000000000001" hidden="1" customHeight="1" x14ac:dyDescent="0.25">
      <c r="B12670" s="48"/>
      <c r="C12670" s="49"/>
      <c r="D12670" s="49"/>
      <c r="E12670" s="49"/>
      <c r="F12670" s="49"/>
      <c r="G12670" s="50"/>
      <c r="H12670" s="47"/>
      <c r="I12670" s="47"/>
    </row>
    <row r="12671" spans="2:9" ht="20.100000000000001" hidden="1" customHeight="1" x14ac:dyDescent="0.25">
      <c r="B12671" s="48"/>
      <c r="C12671" s="49"/>
      <c r="D12671" s="49"/>
      <c r="E12671" s="49"/>
      <c r="F12671" s="49"/>
      <c r="G12671" s="50"/>
      <c r="H12671" s="47"/>
      <c r="I12671" s="47"/>
    </row>
    <row r="12672" spans="2:9" ht="20.100000000000001" hidden="1" customHeight="1" x14ac:dyDescent="0.25">
      <c r="B12672" s="48"/>
      <c r="C12672" s="49"/>
      <c r="D12672" s="49"/>
      <c r="E12672" s="49"/>
      <c r="F12672" s="49"/>
      <c r="G12672" s="50"/>
      <c r="H12672" s="47"/>
      <c r="I12672" s="47"/>
    </row>
    <row r="12673" spans="2:9" ht="20.100000000000001" hidden="1" customHeight="1" x14ac:dyDescent="0.25">
      <c r="B12673" s="48"/>
      <c r="C12673" s="49"/>
      <c r="D12673" s="49"/>
      <c r="E12673" s="49"/>
      <c r="F12673" s="49"/>
      <c r="G12673" s="50"/>
      <c r="H12673" s="47"/>
      <c r="I12673" s="47"/>
    </row>
    <row r="12674" spans="2:9" ht="20.100000000000001" hidden="1" customHeight="1" x14ac:dyDescent="0.25">
      <c r="B12674" s="48"/>
      <c r="C12674" s="49"/>
      <c r="D12674" s="49"/>
      <c r="E12674" s="49"/>
      <c r="F12674" s="49"/>
      <c r="G12674" s="50"/>
      <c r="H12674" s="47"/>
      <c r="I12674" s="47"/>
    </row>
    <row r="12675" spans="2:9" ht="20.100000000000001" hidden="1" customHeight="1" x14ac:dyDescent="0.25">
      <c r="B12675" s="48"/>
      <c r="C12675" s="49"/>
      <c r="D12675" s="49"/>
      <c r="E12675" s="49"/>
      <c r="F12675" s="49"/>
      <c r="G12675" s="50"/>
      <c r="H12675" s="47"/>
      <c r="I12675" s="47"/>
    </row>
    <row r="12676" spans="2:9" ht="20.100000000000001" hidden="1" customHeight="1" x14ac:dyDescent="0.25">
      <c r="B12676" s="48"/>
      <c r="C12676" s="49"/>
      <c r="D12676" s="49"/>
      <c r="E12676" s="49"/>
      <c r="F12676" s="49"/>
      <c r="G12676" s="50"/>
      <c r="H12676" s="47"/>
      <c r="I12676" s="47"/>
    </row>
    <row r="12677" spans="2:9" ht="20.100000000000001" hidden="1" customHeight="1" x14ac:dyDescent="0.25">
      <c r="B12677" s="48"/>
      <c r="C12677" s="49"/>
      <c r="D12677" s="49"/>
      <c r="E12677" s="49"/>
      <c r="F12677" s="49"/>
      <c r="G12677" s="50"/>
      <c r="H12677" s="47"/>
      <c r="I12677" s="47"/>
    </row>
    <row r="12678" spans="2:9" ht="20.100000000000001" hidden="1" customHeight="1" x14ac:dyDescent="0.25">
      <c r="B12678" s="48"/>
      <c r="C12678" s="49"/>
      <c r="D12678" s="49"/>
      <c r="E12678" s="49"/>
      <c r="F12678" s="49"/>
      <c r="G12678" s="50"/>
      <c r="H12678" s="47"/>
      <c r="I12678" s="47"/>
    </row>
    <row r="12679" spans="2:9" ht="20.100000000000001" hidden="1" customHeight="1" x14ac:dyDescent="0.25">
      <c r="B12679" s="48"/>
      <c r="C12679" s="49"/>
      <c r="D12679" s="49"/>
      <c r="E12679" s="49"/>
      <c r="F12679" s="49"/>
      <c r="G12679" s="50"/>
      <c r="H12679" s="47"/>
      <c r="I12679" s="47"/>
    </row>
    <row r="12680" spans="2:9" ht="20.100000000000001" hidden="1" customHeight="1" x14ac:dyDescent="0.25">
      <c r="B12680" s="48"/>
      <c r="C12680" s="49"/>
      <c r="D12680" s="49"/>
      <c r="E12680" s="49"/>
      <c r="F12680" s="49"/>
      <c r="G12680" s="50"/>
      <c r="H12680" s="47"/>
      <c r="I12680" s="47"/>
    </row>
    <row r="12681" spans="2:9" ht="20.100000000000001" hidden="1" customHeight="1" x14ac:dyDescent="0.25">
      <c r="B12681" s="48"/>
      <c r="C12681" s="49"/>
      <c r="D12681" s="49"/>
      <c r="E12681" s="49"/>
      <c r="F12681" s="49"/>
      <c r="G12681" s="50"/>
      <c r="H12681" s="47"/>
      <c r="I12681" s="47"/>
    </row>
    <row r="12682" spans="2:9" ht="20.100000000000001" hidden="1" customHeight="1" x14ac:dyDescent="0.25">
      <c r="B12682" s="48"/>
      <c r="C12682" s="49"/>
      <c r="D12682" s="49"/>
      <c r="E12682" s="49"/>
      <c r="F12682" s="49"/>
      <c r="G12682" s="50"/>
      <c r="H12682" s="47"/>
      <c r="I12682" s="47"/>
    </row>
    <row r="12683" spans="2:9" ht="20.100000000000001" hidden="1" customHeight="1" x14ac:dyDescent="0.25">
      <c r="B12683" s="48"/>
      <c r="C12683" s="49"/>
      <c r="D12683" s="49"/>
      <c r="E12683" s="49"/>
      <c r="F12683" s="49"/>
      <c r="G12683" s="50"/>
      <c r="H12683" s="47"/>
      <c r="I12683" s="47"/>
    </row>
    <row r="12684" spans="2:9" ht="20.100000000000001" hidden="1" customHeight="1" x14ac:dyDescent="0.25">
      <c r="B12684" s="48"/>
      <c r="C12684" s="49"/>
      <c r="D12684" s="49"/>
      <c r="E12684" s="49"/>
      <c r="F12684" s="49"/>
      <c r="G12684" s="50"/>
      <c r="H12684" s="47"/>
      <c r="I12684" s="47"/>
    </row>
    <row r="12685" spans="2:9" ht="20.100000000000001" hidden="1" customHeight="1" x14ac:dyDescent="0.25">
      <c r="B12685" s="48"/>
      <c r="C12685" s="49"/>
      <c r="D12685" s="49"/>
      <c r="E12685" s="49"/>
      <c r="F12685" s="49"/>
      <c r="G12685" s="50"/>
      <c r="H12685" s="47"/>
      <c r="I12685" s="47"/>
    </row>
    <row r="12686" spans="2:9" ht="20.100000000000001" hidden="1" customHeight="1" x14ac:dyDescent="0.25">
      <c r="B12686" s="48"/>
      <c r="C12686" s="49"/>
      <c r="D12686" s="49"/>
      <c r="E12686" s="49"/>
      <c r="F12686" s="49"/>
      <c r="G12686" s="50"/>
      <c r="H12686" s="47"/>
      <c r="I12686" s="47"/>
    </row>
    <row r="12687" spans="2:9" ht="20.100000000000001" hidden="1" customHeight="1" x14ac:dyDescent="0.25">
      <c r="B12687" s="48"/>
      <c r="C12687" s="49"/>
      <c r="D12687" s="49"/>
      <c r="E12687" s="49"/>
      <c r="F12687" s="49"/>
      <c r="G12687" s="50"/>
      <c r="H12687" s="47"/>
      <c r="I12687" s="47"/>
    </row>
    <row r="12688" spans="2:9" ht="20.100000000000001" hidden="1" customHeight="1" x14ac:dyDescent="0.25">
      <c r="B12688" s="48"/>
      <c r="C12688" s="49"/>
      <c r="D12688" s="49"/>
      <c r="E12688" s="49"/>
      <c r="F12688" s="49"/>
      <c r="G12688" s="50"/>
      <c r="H12688" s="47"/>
      <c r="I12688" s="47"/>
    </row>
    <row r="12689" spans="2:9" ht="20.100000000000001" hidden="1" customHeight="1" x14ac:dyDescent="0.25">
      <c r="B12689" s="48"/>
      <c r="C12689" s="49"/>
      <c r="D12689" s="49"/>
      <c r="E12689" s="49"/>
      <c r="F12689" s="49"/>
      <c r="G12689" s="50"/>
      <c r="H12689" s="47"/>
      <c r="I12689" s="47"/>
    </row>
    <row r="12690" spans="2:9" ht="20.100000000000001" hidden="1" customHeight="1" x14ac:dyDescent="0.25">
      <c r="B12690" s="48"/>
      <c r="C12690" s="49"/>
      <c r="D12690" s="49"/>
      <c r="E12690" s="49"/>
      <c r="F12690" s="49"/>
      <c r="G12690" s="50"/>
      <c r="H12690" s="47"/>
      <c r="I12690" s="47"/>
    </row>
    <row r="12691" spans="2:9" ht="20.100000000000001" hidden="1" customHeight="1" x14ac:dyDescent="0.25">
      <c r="B12691" s="48"/>
      <c r="C12691" s="49"/>
      <c r="D12691" s="49"/>
      <c r="E12691" s="49"/>
      <c r="F12691" s="49"/>
      <c r="G12691" s="50"/>
      <c r="H12691" s="47"/>
      <c r="I12691" s="47"/>
    </row>
    <row r="12692" spans="2:9" ht="20.100000000000001" hidden="1" customHeight="1" x14ac:dyDescent="0.25">
      <c r="B12692" s="48"/>
      <c r="C12692" s="49"/>
      <c r="D12692" s="49"/>
      <c r="E12692" s="49"/>
      <c r="F12692" s="49"/>
      <c r="G12692" s="50"/>
      <c r="H12692" s="47"/>
      <c r="I12692" s="47"/>
    </row>
    <row r="12693" spans="2:9" ht="20.100000000000001" hidden="1" customHeight="1" x14ac:dyDescent="0.25">
      <c r="B12693" s="48"/>
      <c r="C12693" s="49"/>
      <c r="D12693" s="49"/>
      <c r="E12693" s="49"/>
      <c r="F12693" s="49"/>
      <c r="G12693" s="50"/>
      <c r="H12693" s="47"/>
      <c r="I12693" s="47"/>
    </row>
    <row r="12694" spans="2:9" ht="20.100000000000001" hidden="1" customHeight="1" x14ac:dyDescent="0.25">
      <c r="B12694" s="48"/>
      <c r="C12694" s="49"/>
      <c r="D12694" s="49"/>
      <c r="E12694" s="49"/>
      <c r="F12694" s="49"/>
      <c r="G12694" s="50"/>
      <c r="H12694" s="47"/>
      <c r="I12694" s="47"/>
    </row>
    <row r="12695" spans="2:9" ht="20.100000000000001" hidden="1" customHeight="1" x14ac:dyDescent="0.25">
      <c r="B12695" s="48"/>
      <c r="C12695" s="49"/>
      <c r="D12695" s="49"/>
      <c r="E12695" s="49"/>
      <c r="F12695" s="49"/>
      <c r="G12695" s="50"/>
      <c r="H12695" s="47"/>
      <c r="I12695" s="47"/>
    </row>
    <row r="12696" spans="2:9" ht="20.100000000000001" hidden="1" customHeight="1" x14ac:dyDescent="0.25">
      <c r="B12696" s="48"/>
      <c r="C12696" s="49"/>
      <c r="D12696" s="49"/>
      <c r="E12696" s="49"/>
      <c r="F12696" s="49"/>
      <c r="G12696" s="50"/>
      <c r="H12696" s="47"/>
      <c r="I12696" s="47"/>
    </row>
    <row r="12697" spans="2:9" ht="20.100000000000001" hidden="1" customHeight="1" x14ac:dyDescent="0.25">
      <c r="B12697" s="48"/>
      <c r="C12697" s="49"/>
      <c r="D12697" s="49"/>
      <c r="E12697" s="49"/>
      <c r="F12697" s="49"/>
      <c r="G12697" s="50"/>
      <c r="H12697" s="47"/>
      <c r="I12697" s="47"/>
    </row>
    <row r="12698" spans="2:9" ht="20.100000000000001" hidden="1" customHeight="1" x14ac:dyDescent="0.25">
      <c r="B12698" s="48"/>
      <c r="C12698" s="49"/>
      <c r="D12698" s="49"/>
      <c r="E12698" s="49"/>
      <c r="F12698" s="49"/>
      <c r="G12698" s="50"/>
      <c r="H12698" s="47"/>
      <c r="I12698" s="47"/>
    </row>
    <row r="12699" spans="2:9" ht="20.100000000000001" hidden="1" customHeight="1" x14ac:dyDescent="0.25">
      <c r="B12699" s="48"/>
      <c r="C12699" s="49"/>
      <c r="D12699" s="49"/>
      <c r="E12699" s="49"/>
      <c r="F12699" s="49"/>
      <c r="G12699" s="50"/>
      <c r="H12699" s="47"/>
      <c r="I12699" s="47"/>
    </row>
    <row r="12700" spans="2:9" ht="20.100000000000001" hidden="1" customHeight="1" x14ac:dyDescent="0.25">
      <c r="B12700" s="48"/>
      <c r="C12700" s="49"/>
      <c r="D12700" s="49"/>
      <c r="E12700" s="49"/>
      <c r="F12700" s="49"/>
      <c r="G12700" s="50"/>
      <c r="H12700" s="47"/>
      <c r="I12700" s="47"/>
    </row>
    <row r="12701" spans="2:9" ht="20.100000000000001" hidden="1" customHeight="1" x14ac:dyDescent="0.25">
      <c r="B12701" s="48"/>
      <c r="C12701" s="49"/>
      <c r="D12701" s="49"/>
      <c r="E12701" s="49"/>
      <c r="F12701" s="49"/>
      <c r="G12701" s="50"/>
      <c r="H12701" s="47"/>
      <c r="I12701" s="47"/>
    </row>
    <row r="12702" spans="2:9" ht="20.100000000000001" hidden="1" customHeight="1" x14ac:dyDescent="0.25">
      <c r="B12702" s="48"/>
      <c r="C12702" s="49"/>
      <c r="D12702" s="49"/>
      <c r="E12702" s="49"/>
      <c r="F12702" s="49"/>
      <c r="G12702" s="50"/>
      <c r="H12702" s="47"/>
      <c r="I12702" s="47"/>
    </row>
    <row r="12703" spans="2:9" ht="20.100000000000001" hidden="1" customHeight="1" x14ac:dyDescent="0.25">
      <c r="B12703" s="48"/>
      <c r="C12703" s="49"/>
      <c r="D12703" s="49"/>
      <c r="E12703" s="49"/>
      <c r="F12703" s="49"/>
      <c r="G12703" s="50"/>
      <c r="H12703" s="47"/>
      <c r="I12703" s="47"/>
    </row>
    <row r="12704" spans="2:9" ht="20.100000000000001" hidden="1" customHeight="1" x14ac:dyDescent="0.25">
      <c r="B12704" s="48"/>
      <c r="C12704" s="49"/>
      <c r="D12704" s="49"/>
      <c r="E12704" s="49"/>
      <c r="F12704" s="49"/>
      <c r="G12704" s="50"/>
      <c r="H12704" s="47"/>
      <c r="I12704" s="47"/>
    </row>
    <row r="12705" spans="2:9" ht="20.100000000000001" hidden="1" customHeight="1" x14ac:dyDescent="0.25">
      <c r="B12705" s="48"/>
      <c r="C12705" s="49"/>
      <c r="D12705" s="49"/>
      <c r="E12705" s="49"/>
      <c r="F12705" s="49"/>
      <c r="G12705" s="50"/>
      <c r="H12705" s="47"/>
      <c r="I12705" s="47"/>
    </row>
    <row r="12706" spans="2:9" ht="20.100000000000001" hidden="1" customHeight="1" x14ac:dyDescent="0.25">
      <c r="B12706" s="48"/>
      <c r="C12706" s="49"/>
      <c r="D12706" s="49"/>
      <c r="E12706" s="49"/>
      <c r="F12706" s="49"/>
      <c r="G12706" s="50"/>
      <c r="H12706" s="47"/>
      <c r="I12706" s="47"/>
    </row>
    <row r="12707" spans="2:9" ht="20.100000000000001" hidden="1" customHeight="1" x14ac:dyDescent="0.25">
      <c r="B12707" s="48"/>
      <c r="C12707" s="49"/>
      <c r="D12707" s="49"/>
      <c r="E12707" s="49"/>
      <c r="F12707" s="49"/>
      <c r="G12707" s="50"/>
      <c r="H12707" s="47"/>
      <c r="I12707" s="47"/>
    </row>
    <row r="12708" spans="2:9" ht="20.100000000000001" hidden="1" customHeight="1" x14ac:dyDescent="0.25">
      <c r="B12708" s="48"/>
      <c r="C12708" s="49"/>
      <c r="D12708" s="49"/>
      <c r="E12708" s="49"/>
      <c r="F12708" s="49"/>
      <c r="G12708" s="50"/>
      <c r="H12708" s="47"/>
      <c r="I12708" s="47"/>
    </row>
    <row r="12709" spans="2:9" ht="20.100000000000001" hidden="1" customHeight="1" x14ac:dyDescent="0.25">
      <c r="B12709" s="48"/>
      <c r="C12709" s="49"/>
      <c r="D12709" s="49"/>
      <c r="E12709" s="49"/>
      <c r="F12709" s="49"/>
      <c r="G12709" s="50"/>
      <c r="H12709" s="47"/>
      <c r="I12709" s="47"/>
    </row>
    <row r="12710" spans="2:9" ht="20.100000000000001" hidden="1" customHeight="1" x14ac:dyDescent="0.25">
      <c r="B12710" s="48"/>
      <c r="C12710" s="49"/>
      <c r="D12710" s="49"/>
      <c r="E12710" s="49"/>
      <c r="F12710" s="49"/>
      <c r="G12710" s="50"/>
      <c r="H12710" s="47"/>
      <c r="I12710" s="47"/>
    </row>
    <row r="12711" spans="2:9" ht="20.100000000000001" hidden="1" customHeight="1" x14ac:dyDescent="0.25">
      <c r="B12711" s="48"/>
      <c r="C12711" s="49"/>
      <c r="D12711" s="49"/>
      <c r="E12711" s="49"/>
      <c r="F12711" s="49"/>
      <c r="G12711" s="50"/>
      <c r="H12711" s="47"/>
      <c r="I12711" s="47"/>
    </row>
    <row r="12712" spans="2:9" ht="20.100000000000001" hidden="1" customHeight="1" x14ac:dyDescent="0.25">
      <c r="B12712" s="48"/>
      <c r="C12712" s="49"/>
      <c r="D12712" s="49"/>
      <c r="E12712" s="49"/>
      <c r="F12712" s="49"/>
      <c r="G12712" s="50"/>
      <c r="H12712" s="47"/>
      <c r="I12712" s="47"/>
    </row>
    <row r="12713" spans="2:9" ht="20.100000000000001" hidden="1" customHeight="1" x14ac:dyDescent="0.25">
      <c r="B12713" s="48"/>
      <c r="C12713" s="49"/>
      <c r="D12713" s="49"/>
      <c r="E12713" s="49"/>
      <c r="F12713" s="49"/>
      <c r="G12713" s="50"/>
      <c r="H12713" s="47"/>
      <c r="I12713" s="47"/>
    </row>
    <row r="12714" spans="2:9" ht="20.100000000000001" hidden="1" customHeight="1" x14ac:dyDescent="0.25">
      <c r="B12714" s="48"/>
      <c r="C12714" s="49"/>
      <c r="D12714" s="49"/>
      <c r="E12714" s="49"/>
      <c r="F12714" s="49"/>
      <c r="G12714" s="50"/>
      <c r="H12714" s="47"/>
      <c r="I12714" s="47"/>
    </row>
    <row r="12715" spans="2:9" ht="20.100000000000001" hidden="1" customHeight="1" x14ac:dyDescent="0.25">
      <c r="B12715" s="48"/>
      <c r="C12715" s="49"/>
      <c r="D12715" s="49"/>
      <c r="E12715" s="49"/>
      <c r="F12715" s="49"/>
      <c r="G12715" s="50"/>
      <c r="H12715" s="47"/>
      <c r="I12715" s="47"/>
    </row>
    <row r="12716" spans="2:9" ht="20.100000000000001" hidden="1" customHeight="1" x14ac:dyDescent="0.25">
      <c r="B12716" s="48"/>
      <c r="C12716" s="49"/>
      <c r="D12716" s="49"/>
      <c r="E12716" s="49"/>
      <c r="F12716" s="49"/>
      <c r="G12716" s="50"/>
      <c r="H12716" s="47"/>
      <c r="I12716" s="47"/>
    </row>
    <row r="12717" spans="2:9" ht="20.100000000000001" hidden="1" customHeight="1" x14ac:dyDescent="0.25">
      <c r="B12717" s="48"/>
      <c r="C12717" s="49"/>
      <c r="D12717" s="49"/>
      <c r="E12717" s="49"/>
      <c r="F12717" s="49"/>
      <c r="G12717" s="50"/>
      <c r="H12717" s="47"/>
      <c r="I12717" s="47"/>
    </row>
    <row r="12718" spans="2:9" ht="20.100000000000001" hidden="1" customHeight="1" x14ac:dyDescent="0.25">
      <c r="B12718" s="48"/>
      <c r="C12718" s="49"/>
      <c r="D12718" s="49"/>
      <c r="E12718" s="49"/>
      <c r="F12718" s="49"/>
      <c r="G12718" s="50"/>
      <c r="H12718" s="47"/>
      <c r="I12718" s="47"/>
    </row>
    <row r="12719" spans="2:9" ht="20.100000000000001" hidden="1" customHeight="1" x14ac:dyDescent="0.25">
      <c r="B12719" s="48"/>
      <c r="C12719" s="49"/>
      <c r="D12719" s="49"/>
      <c r="E12719" s="49"/>
      <c r="F12719" s="49"/>
      <c r="G12719" s="50"/>
      <c r="H12719" s="47"/>
      <c r="I12719" s="47"/>
    </row>
    <row r="12720" spans="2:9" ht="20.100000000000001" hidden="1" customHeight="1" x14ac:dyDescent="0.25">
      <c r="B12720" s="48"/>
      <c r="C12720" s="49"/>
      <c r="D12720" s="49"/>
      <c r="E12720" s="49"/>
      <c r="F12720" s="49"/>
      <c r="G12720" s="50"/>
      <c r="H12720" s="47"/>
      <c r="I12720" s="47"/>
    </row>
    <row r="12721" spans="2:9" ht="20.100000000000001" hidden="1" customHeight="1" x14ac:dyDescent="0.25">
      <c r="B12721" s="48"/>
      <c r="C12721" s="49"/>
      <c r="D12721" s="49"/>
      <c r="E12721" s="49"/>
      <c r="F12721" s="49"/>
      <c r="G12721" s="50"/>
      <c r="H12721" s="47"/>
      <c r="I12721" s="47"/>
    </row>
    <row r="12722" spans="2:9" ht="20.100000000000001" hidden="1" customHeight="1" x14ac:dyDescent="0.25">
      <c r="B12722" s="48"/>
      <c r="C12722" s="49"/>
      <c r="D12722" s="49"/>
      <c r="E12722" s="49"/>
      <c r="F12722" s="49"/>
      <c r="G12722" s="50"/>
      <c r="H12722" s="47"/>
      <c r="I12722" s="47"/>
    </row>
    <row r="12723" spans="2:9" ht="20.100000000000001" hidden="1" customHeight="1" x14ac:dyDescent="0.25">
      <c r="B12723" s="48"/>
      <c r="C12723" s="49"/>
      <c r="D12723" s="49"/>
      <c r="E12723" s="49"/>
      <c r="F12723" s="49"/>
      <c r="G12723" s="50"/>
      <c r="H12723" s="47"/>
      <c r="I12723" s="47"/>
    </row>
    <row r="12724" spans="2:9" ht="20.100000000000001" hidden="1" customHeight="1" x14ac:dyDescent="0.25">
      <c r="B12724" s="48"/>
      <c r="C12724" s="49"/>
      <c r="D12724" s="49"/>
      <c r="E12724" s="49"/>
      <c r="F12724" s="49"/>
      <c r="G12724" s="50"/>
      <c r="H12724" s="47"/>
      <c r="I12724" s="47"/>
    </row>
    <row r="12725" spans="2:9" ht="20.100000000000001" hidden="1" customHeight="1" x14ac:dyDescent="0.25">
      <c r="B12725" s="48"/>
      <c r="C12725" s="49"/>
      <c r="D12725" s="49"/>
      <c r="E12725" s="49"/>
      <c r="F12725" s="49"/>
      <c r="G12725" s="50"/>
      <c r="H12725" s="47"/>
      <c r="I12725" s="47"/>
    </row>
    <row r="12726" spans="2:9" ht="20.100000000000001" hidden="1" customHeight="1" x14ac:dyDescent="0.25">
      <c r="B12726" s="48"/>
      <c r="C12726" s="49"/>
      <c r="D12726" s="49"/>
      <c r="E12726" s="49"/>
      <c r="F12726" s="49"/>
      <c r="G12726" s="50"/>
      <c r="H12726" s="47"/>
      <c r="I12726" s="47"/>
    </row>
    <row r="12727" spans="2:9" ht="20.100000000000001" hidden="1" customHeight="1" x14ac:dyDescent="0.25">
      <c r="B12727" s="48"/>
      <c r="C12727" s="49"/>
      <c r="D12727" s="49"/>
      <c r="E12727" s="49"/>
      <c r="F12727" s="49"/>
      <c r="G12727" s="50"/>
      <c r="H12727" s="47"/>
      <c r="I12727" s="47"/>
    </row>
    <row r="12728" spans="2:9" ht="20.100000000000001" hidden="1" customHeight="1" x14ac:dyDescent="0.25">
      <c r="B12728" s="48"/>
      <c r="C12728" s="49"/>
      <c r="D12728" s="49"/>
      <c r="E12728" s="49"/>
      <c r="F12728" s="49"/>
      <c r="G12728" s="50"/>
      <c r="H12728" s="47"/>
      <c r="I12728" s="47"/>
    </row>
    <row r="12729" spans="2:9" ht="20.100000000000001" hidden="1" customHeight="1" x14ac:dyDescent="0.25">
      <c r="B12729" s="48"/>
      <c r="C12729" s="49"/>
      <c r="D12729" s="49"/>
      <c r="E12729" s="49"/>
      <c r="F12729" s="49"/>
      <c r="G12729" s="50"/>
      <c r="H12729" s="47"/>
      <c r="I12729" s="47"/>
    </row>
    <row r="12730" spans="2:9" ht="20.100000000000001" hidden="1" customHeight="1" x14ac:dyDescent="0.25">
      <c r="B12730" s="48"/>
      <c r="C12730" s="49"/>
      <c r="D12730" s="49"/>
      <c r="E12730" s="49"/>
      <c r="F12730" s="49"/>
      <c r="G12730" s="50"/>
      <c r="H12730" s="47"/>
      <c r="I12730" s="47"/>
    </row>
    <row r="12731" spans="2:9" ht="20.100000000000001" hidden="1" customHeight="1" x14ac:dyDescent="0.25">
      <c r="B12731" s="48"/>
      <c r="C12731" s="49"/>
      <c r="D12731" s="49"/>
      <c r="E12731" s="49"/>
      <c r="F12731" s="49"/>
      <c r="G12731" s="50"/>
      <c r="H12731" s="47"/>
      <c r="I12731" s="47"/>
    </row>
    <row r="12732" spans="2:9" ht="20.100000000000001" hidden="1" customHeight="1" x14ac:dyDescent="0.25">
      <c r="B12732" s="48"/>
      <c r="C12732" s="49"/>
      <c r="D12732" s="49"/>
      <c r="E12732" s="49"/>
      <c r="F12732" s="49"/>
      <c r="G12732" s="50"/>
      <c r="H12732" s="47"/>
      <c r="I12732" s="47"/>
    </row>
    <row r="12733" spans="2:9" ht="20.100000000000001" hidden="1" customHeight="1" x14ac:dyDescent="0.25">
      <c r="B12733" s="48"/>
      <c r="C12733" s="49"/>
      <c r="D12733" s="49"/>
      <c r="E12733" s="49"/>
      <c r="F12733" s="49"/>
      <c r="G12733" s="50"/>
      <c r="H12733" s="47"/>
      <c r="I12733" s="47"/>
    </row>
    <row r="12734" spans="2:9" ht="20.100000000000001" hidden="1" customHeight="1" x14ac:dyDescent="0.25">
      <c r="B12734" s="48"/>
      <c r="C12734" s="49"/>
      <c r="D12734" s="49"/>
      <c r="E12734" s="49"/>
      <c r="F12734" s="49"/>
      <c r="G12734" s="50"/>
      <c r="H12734" s="47"/>
      <c r="I12734" s="47"/>
    </row>
    <row r="12735" spans="2:9" ht="20.100000000000001" hidden="1" customHeight="1" x14ac:dyDescent="0.25">
      <c r="B12735" s="48"/>
      <c r="C12735" s="49"/>
      <c r="D12735" s="49"/>
      <c r="E12735" s="49"/>
      <c r="F12735" s="49"/>
      <c r="G12735" s="50"/>
      <c r="H12735" s="47"/>
      <c r="I12735" s="47"/>
    </row>
    <row r="12736" spans="2:9" ht="20.100000000000001" hidden="1" customHeight="1" x14ac:dyDescent="0.25">
      <c r="B12736" s="48"/>
      <c r="C12736" s="49"/>
      <c r="D12736" s="49"/>
      <c r="E12736" s="49"/>
      <c r="F12736" s="49"/>
      <c r="G12736" s="50"/>
      <c r="H12736" s="47"/>
      <c r="I12736" s="47"/>
    </row>
    <row r="12737" spans="2:9" ht="20.100000000000001" hidden="1" customHeight="1" x14ac:dyDescent="0.25">
      <c r="B12737" s="48"/>
      <c r="C12737" s="49"/>
      <c r="D12737" s="49"/>
      <c r="E12737" s="49"/>
      <c r="F12737" s="49"/>
      <c r="G12737" s="50"/>
      <c r="H12737" s="47"/>
      <c r="I12737" s="47"/>
    </row>
    <row r="12738" spans="2:9" ht="20.100000000000001" hidden="1" customHeight="1" x14ac:dyDescent="0.25">
      <c r="B12738" s="48"/>
      <c r="C12738" s="49"/>
      <c r="D12738" s="49"/>
      <c r="E12738" s="49"/>
      <c r="F12738" s="49"/>
      <c r="G12738" s="50"/>
      <c r="H12738" s="47"/>
      <c r="I12738" s="47"/>
    </row>
    <row r="12739" spans="2:9" ht="20.100000000000001" hidden="1" customHeight="1" x14ac:dyDescent="0.25">
      <c r="B12739" s="48"/>
      <c r="C12739" s="49"/>
      <c r="D12739" s="49"/>
      <c r="E12739" s="49"/>
      <c r="F12739" s="49"/>
      <c r="G12739" s="50"/>
      <c r="H12739" s="47"/>
      <c r="I12739" s="47"/>
    </row>
    <row r="12740" spans="2:9" ht="20.100000000000001" hidden="1" customHeight="1" x14ac:dyDescent="0.25">
      <c r="B12740" s="48"/>
      <c r="C12740" s="49"/>
      <c r="D12740" s="49"/>
      <c r="E12740" s="49"/>
      <c r="F12740" s="49"/>
      <c r="G12740" s="50"/>
      <c r="H12740" s="47"/>
      <c r="I12740" s="47"/>
    </row>
    <row r="12741" spans="2:9" ht="20.100000000000001" hidden="1" customHeight="1" x14ac:dyDescent="0.25">
      <c r="B12741" s="48"/>
      <c r="C12741" s="49"/>
      <c r="D12741" s="49"/>
      <c r="E12741" s="49"/>
      <c r="F12741" s="49"/>
      <c r="G12741" s="50"/>
      <c r="H12741" s="47"/>
      <c r="I12741" s="47"/>
    </row>
    <row r="12742" spans="2:9" ht="20.100000000000001" hidden="1" customHeight="1" x14ac:dyDescent="0.25">
      <c r="B12742" s="48"/>
      <c r="C12742" s="49"/>
      <c r="D12742" s="49"/>
      <c r="E12742" s="49"/>
      <c r="F12742" s="49"/>
      <c r="G12742" s="50"/>
      <c r="H12742" s="47"/>
      <c r="I12742" s="47"/>
    </row>
    <row r="12743" spans="2:9" ht="20.100000000000001" hidden="1" customHeight="1" x14ac:dyDescent="0.25">
      <c r="B12743" s="48"/>
      <c r="C12743" s="49"/>
      <c r="D12743" s="49"/>
      <c r="E12743" s="49"/>
      <c r="F12743" s="49"/>
      <c r="G12743" s="50"/>
      <c r="H12743" s="47"/>
      <c r="I12743" s="47"/>
    </row>
    <row r="12744" spans="2:9" ht="20.100000000000001" hidden="1" customHeight="1" x14ac:dyDescent="0.25">
      <c r="B12744" s="48"/>
      <c r="C12744" s="49"/>
      <c r="D12744" s="49"/>
      <c r="E12744" s="49"/>
      <c r="F12744" s="49"/>
      <c r="G12744" s="50"/>
      <c r="H12744" s="47"/>
      <c r="I12744" s="47"/>
    </row>
    <row r="12745" spans="2:9" ht="20.100000000000001" hidden="1" customHeight="1" x14ac:dyDescent="0.25">
      <c r="B12745" s="48"/>
      <c r="C12745" s="49"/>
      <c r="D12745" s="49"/>
      <c r="E12745" s="49"/>
      <c r="F12745" s="49"/>
      <c r="G12745" s="50"/>
      <c r="H12745" s="47"/>
      <c r="I12745" s="47"/>
    </row>
    <row r="12746" spans="2:9" ht="20.100000000000001" hidden="1" customHeight="1" x14ac:dyDescent="0.25">
      <c r="B12746" s="48"/>
      <c r="C12746" s="49"/>
      <c r="D12746" s="49"/>
      <c r="E12746" s="49"/>
      <c r="F12746" s="49"/>
      <c r="G12746" s="50"/>
      <c r="H12746" s="47"/>
      <c r="I12746" s="47"/>
    </row>
    <row r="12747" spans="2:9" ht="20.100000000000001" hidden="1" customHeight="1" x14ac:dyDescent="0.25">
      <c r="B12747" s="48"/>
      <c r="C12747" s="49"/>
      <c r="D12747" s="49"/>
      <c r="E12747" s="49"/>
      <c r="F12747" s="49"/>
      <c r="G12747" s="50"/>
      <c r="H12747" s="47"/>
      <c r="I12747" s="47"/>
    </row>
    <row r="12748" spans="2:9" ht="20.100000000000001" hidden="1" customHeight="1" x14ac:dyDescent="0.25">
      <c r="B12748" s="48"/>
      <c r="C12748" s="49"/>
      <c r="D12748" s="49"/>
      <c r="E12748" s="49"/>
      <c r="F12748" s="49"/>
      <c r="G12748" s="50"/>
      <c r="H12748" s="47"/>
      <c r="I12748" s="47"/>
    </row>
    <row r="12749" spans="2:9" ht="20.100000000000001" hidden="1" customHeight="1" x14ac:dyDescent="0.25">
      <c r="B12749" s="48"/>
      <c r="C12749" s="49"/>
      <c r="D12749" s="49"/>
      <c r="E12749" s="49"/>
      <c r="F12749" s="49"/>
      <c r="G12749" s="50"/>
      <c r="H12749" s="47"/>
      <c r="I12749" s="47"/>
    </row>
    <row r="12750" spans="2:9" ht="20.100000000000001" hidden="1" customHeight="1" x14ac:dyDescent="0.25">
      <c r="B12750" s="48"/>
      <c r="C12750" s="49"/>
      <c r="D12750" s="49"/>
      <c r="E12750" s="49"/>
      <c r="F12750" s="49"/>
      <c r="G12750" s="50"/>
      <c r="H12750" s="47"/>
      <c r="I12750" s="47"/>
    </row>
    <row r="12751" spans="2:9" ht="20.100000000000001" hidden="1" customHeight="1" x14ac:dyDescent="0.25">
      <c r="B12751" s="48"/>
      <c r="C12751" s="49"/>
      <c r="D12751" s="49"/>
      <c r="E12751" s="49"/>
      <c r="F12751" s="49"/>
      <c r="G12751" s="50"/>
      <c r="H12751" s="47"/>
      <c r="I12751" s="47"/>
    </row>
    <row r="12752" spans="2:9" ht="20.100000000000001" hidden="1" customHeight="1" x14ac:dyDescent="0.25">
      <c r="B12752" s="48"/>
      <c r="C12752" s="49"/>
      <c r="D12752" s="49"/>
      <c r="E12752" s="49"/>
      <c r="F12752" s="49"/>
      <c r="G12752" s="50"/>
      <c r="H12752" s="47"/>
      <c r="I12752" s="47"/>
    </row>
    <row r="12753" spans="2:9" ht="20.100000000000001" hidden="1" customHeight="1" x14ac:dyDescent="0.25">
      <c r="B12753" s="48"/>
      <c r="C12753" s="49"/>
      <c r="D12753" s="49"/>
      <c r="E12753" s="49"/>
      <c r="F12753" s="49"/>
      <c r="G12753" s="50"/>
      <c r="H12753" s="47"/>
      <c r="I12753" s="47"/>
    </row>
    <row r="12754" spans="2:9" ht="20.100000000000001" hidden="1" customHeight="1" x14ac:dyDescent="0.25">
      <c r="B12754" s="48"/>
      <c r="C12754" s="49"/>
      <c r="D12754" s="49"/>
      <c r="E12754" s="49"/>
      <c r="F12754" s="49"/>
      <c r="G12754" s="50"/>
      <c r="H12754" s="47"/>
      <c r="I12754" s="47"/>
    </row>
    <row r="12755" spans="2:9" ht="20.100000000000001" hidden="1" customHeight="1" x14ac:dyDescent="0.25">
      <c r="B12755" s="48"/>
      <c r="C12755" s="49"/>
      <c r="D12755" s="49"/>
      <c r="E12755" s="49"/>
      <c r="F12755" s="49"/>
      <c r="G12755" s="50"/>
      <c r="H12755" s="47"/>
      <c r="I12755" s="47"/>
    </row>
    <row r="12756" spans="2:9" ht="20.100000000000001" hidden="1" customHeight="1" x14ac:dyDescent="0.25">
      <c r="B12756" s="48"/>
      <c r="C12756" s="49"/>
      <c r="D12756" s="49"/>
      <c r="E12756" s="49"/>
      <c r="F12756" s="49"/>
      <c r="G12756" s="50"/>
      <c r="H12756" s="47"/>
      <c r="I12756" s="47"/>
    </row>
    <row r="12757" spans="2:9" ht="20.100000000000001" hidden="1" customHeight="1" x14ac:dyDescent="0.25">
      <c r="B12757" s="48"/>
      <c r="C12757" s="49"/>
      <c r="D12757" s="49"/>
      <c r="E12757" s="49"/>
      <c r="F12757" s="49"/>
      <c r="G12757" s="50"/>
      <c r="H12757" s="47"/>
      <c r="I12757" s="47"/>
    </row>
    <row r="12758" spans="2:9" ht="20.100000000000001" hidden="1" customHeight="1" x14ac:dyDescent="0.25">
      <c r="B12758" s="48"/>
      <c r="C12758" s="49"/>
      <c r="D12758" s="49"/>
      <c r="E12758" s="49"/>
      <c r="F12758" s="49"/>
      <c r="G12758" s="50"/>
      <c r="H12758" s="47"/>
      <c r="I12758" s="47"/>
    </row>
    <row r="12759" spans="2:9" ht="20.100000000000001" hidden="1" customHeight="1" x14ac:dyDescent="0.25">
      <c r="B12759" s="48"/>
      <c r="C12759" s="49"/>
      <c r="D12759" s="49"/>
      <c r="E12759" s="49"/>
      <c r="F12759" s="49"/>
      <c r="G12759" s="50"/>
      <c r="H12759" s="47"/>
      <c r="I12759" s="47"/>
    </row>
    <row r="12760" spans="2:9" ht="20.100000000000001" hidden="1" customHeight="1" x14ac:dyDescent="0.25">
      <c r="B12760" s="48"/>
      <c r="C12760" s="49"/>
      <c r="D12760" s="49"/>
      <c r="E12760" s="49"/>
      <c r="F12760" s="49"/>
      <c r="G12760" s="50"/>
      <c r="H12760" s="47"/>
      <c r="I12760" s="47"/>
    </row>
    <row r="12761" spans="2:9" ht="20.100000000000001" hidden="1" customHeight="1" x14ac:dyDescent="0.25">
      <c r="B12761" s="48"/>
      <c r="C12761" s="49"/>
      <c r="D12761" s="49"/>
      <c r="E12761" s="49"/>
      <c r="F12761" s="49"/>
      <c r="G12761" s="50"/>
      <c r="H12761" s="47"/>
      <c r="I12761" s="47"/>
    </row>
    <row r="12762" spans="2:9" ht="20.100000000000001" hidden="1" customHeight="1" x14ac:dyDescent="0.25">
      <c r="B12762" s="48"/>
      <c r="C12762" s="49"/>
      <c r="D12762" s="49"/>
      <c r="E12762" s="49"/>
      <c r="F12762" s="49"/>
      <c r="G12762" s="50"/>
      <c r="H12762" s="47"/>
      <c r="I12762" s="47"/>
    </row>
    <row r="12763" spans="2:9" ht="20.100000000000001" hidden="1" customHeight="1" x14ac:dyDescent="0.25">
      <c r="B12763" s="48"/>
      <c r="C12763" s="49"/>
      <c r="D12763" s="49"/>
      <c r="E12763" s="49"/>
      <c r="F12763" s="49"/>
      <c r="G12763" s="50"/>
      <c r="H12763" s="47"/>
      <c r="I12763" s="47"/>
    </row>
    <row r="12764" spans="2:9" ht="20.100000000000001" hidden="1" customHeight="1" x14ac:dyDescent="0.25">
      <c r="B12764" s="48"/>
      <c r="C12764" s="49"/>
      <c r="D12764" s="49"/>
      <c r="E12764" s="49"/>
      <c r="F12764" s="49"/>
      <c r="G12764" s="50"/>
      <c r="H12764" s="47"/>
      <c r="I12764" s="47"/>
    </row>
    <row r="12765" spans="2:9" ht="20.100000000000001" hidden="1" customHeight="1" x14ac:dyDescent="0.25">
      <c r="B12765" s="48"/>
      <c r="C12765" s="49"/>
      <c r="D12765" s="49"/>
      <c r="E12765" s="49"/>
      <c r="F12765" s="49"/>
      <c r="G12765" s="50"/>
      <c r="H12765" s="47"/>
      <c r="I12765" s="47"/>
    </row>
    <row r="12766" spans="2:9" ht="20.100000000000001" hidden="1" customHeight="1" x14ac:dyDescent="0.25">
      <c r="B12766" s="48"/>
      <c r="C12766" s="49"/>
      <c r="D12766" s="49"/>
      <c r="E12766" s="49"/>
      <c r="F12766" s="49"/>
      <c r="G12766" s="50"/>
      <c r="H12766" s="47"/>
      <c r="I12766" s="47"/>
    </row>
    <row r="12767" spans="2:9" ht="20.100000000000001" hidden="1" customHeight="1" x14ac:dyDescent="0.25">
      <c r="B12767" s="48"/>
      <c r="C12767" s="49"/>
      <c r="D12767" s="49"/>
      <c r="E12767" s="49"/>
      <c r="F12767" s="49"/>
      <c r="G12767" s="50"/>
      <c r="H12767" s="47"/>
      <c r="I12767" s="47"/>
    </row>
    <row r="12768" spans="2:9" ht="20.100000000000001" hidden="1" customHeight="1" x14ac:dyDescent="0.25">
      <c r="B12768" s="48"/>
      <c r="C12768" s="49"/>
      <c r="D12768" s="49"/>
      <c r="E12768" s="49"/>
      <c r="F12768" s="49"/>
      <c r="G12768" s="50"/>
      <c r="H12768" s="47"/>
      <c r="I12768" s="47"/>
    </row>
    <row r="12769" spans="2:9" ht="20.100000000000001" hidden="1" customHeight="1" x14ac:dyDescent="0.25">
      <c r="B12769" s="48"/>
      <c r="C12769" s="49"/>
      <c r="D12769" s="49"/>
      <c r="E12769" s="49"/>
      <c r="F12769" s="49"/>
      <c r="G12769" s="50"/>
      <c r="H12769" s="47"/>
      <c r="I12769" s="47"/>
    </row>
    <row r="12770" spans="2:9" ht="20.100000000000001" hidden="1" customHeight="1" x14ac:dyDescent="0.25">
      <c r="B12770" s="48"/>
      <c r="C12770" s="49"/>
      <c r="D12770" s="49"/>
      <c r="E12770" s="49"/>
      <c r="F12770" s="49"/>
      <c r="G12770" s="50"/>
      <c r="H12770" s="47"/>
      <c r="I12770" s="47"/>
    </row>
    <row r="12771" spans="2:9" ht="20.100000000000001" hidden="1" customHeight="1" x14ac:dyDescent="0.25">
      <c r="B12771" s="48"/>
      <c r="C12771" s="49"/>
      <c r="D12771" s="49"/>
      <c r="E12771" s="49"/>
      <c r="F12771" s="49"/>
      <c r="G12771" s="50"/>
      <c r="H12771" s="47"/>
      <c r="I12771" s="47"/>
    </row>
    <row r="12772" spans="2:9" ht="20.100000000000001" hidden="1" customHeight="1" x14ac:dyDescent="0.25">
      <c r="B12772" s="48"/>
      <c r="C12772" s="49"/>
      <c r="D12772" s="49"/>
      <c r="E12772" s="49"/>
      <c r="F12772" s="49"/>
      <c r="G12772" s="50"/>
      <c r="H12772" s="47"/>
      <c r="I12772" s="47"/>
    </row>
    <row r="12773" spans="2:9" ht="20.100000000000001" hidden="1" customHeight="1" x14ac:dyDescent="0.25">
      <c r="B12773" s="48"/>
      <c r="C12773" s="49"/>
      <c r="D12773" s="49"/>
      <c r="E12773" s="49"/>
      <c r="F12773" s="49"/>
      <c r="G12773" s="50"/>
      <c r="H12773" s="47"/>
      <c r="I12773" s="47"/>
    </row>
    <row r="12774" spans="2:9" ht="20.100000000000001" hidden="1" customHeight="1" x14ac:dyDescent="0.25">
      <c r="B12774" s="48"/>
      <c r="C12774" s="49"/>
      <c r="D12774" s="49"/>
      <c r="E12774" s="49"/>
      <c r="F12774" s="49"/>
      <c r="G12774" s="50"/>
      <c r="H12774" s="47"/>
      <c r="I12774" s="47"/>
    </row>
    <row r="12775" spans="2:9" ht="20.100000000000001" hidden="1" customHeight="1" x14ac:dyDescent="0.25">
      <c r="B12775" s="48"/>
      <c r="C12775" s="49"/>
      <c r="D12775" s="49"/>
      <c r="E12775" s="49"/>
      <c r="F12775" s="49"/>
      <c r="G12775" s="50"/>
      <c r="H12775" s="47"/>
      <c r="I12775" s="47"/>
    </row>
    <row r="12776" spans="2:9" ht="20.100000000000001" hidden="1" customHeight="1" x14ac:dyDescent="0.25">
      <c r="B12776" s="48"/>
      <c r="C12776" s="49"/>
      <c r="D12776" s="49"/>
      <c r="E12776" s="49"/>
      <c r="F12776" s="49"/>
      <c r="G12776" s="50"/>
      <c r="H12776" s="47"/>
      <c r="I12776" s="47"/>
    </row>
    <row r="12777" spans="2:9" ht="20.100000000000001" hidden="1" customHeight="1" x14ac:dyDescent="0.25">
      <c r="B12777" s="48"/>
      <c r="C12777" s="49"/>
      <c r="D12777" s="49"/>
      <c r="E12777" s="49"/>
      <c r="F12777" s="49"/>
      <c r="G12777" s="50"/>
      <c r="H12777" s="47"/>
      <c r="I12777" s="47"/>
    </row>
    <row r="12778" spans="2:9" ht="20.100000000000001" hidden="1" customHeight="1" x14ac:dyDescent="0.25">
      <c r="B12778" s="48"/>
      <c r="C12778" s="49"/>
      <c r="D12778" s="49"/>
      <c r="E12778" s="49"/>
      <c r="F12778" s="49"/>
      <c r="G12778" s="50"/>
      <c r="H12778" s="47"/>
      <c r="I12778" s="47"/>
    </row>
    <row r="12779" spans="2:9" ht="20.100000000000001" hidden="1" customHeight="1" x14ac:dyDescent="0.25">
      <c r="B12779" s="48"/>
      <c r="C12779" s="49"/>
      <c r="D12779" s="49"/>
      <c r="E12779" s="49"/>
      <c r="F12779" s="49"/>
      <c r="G12779" s="50"/>
      <c r="H12779" s="47"/>
      <c r="I12779" s="47"/>
    </row>
    <row r="12780" spans="2:9" ht="20.100000000000001" hidden="1" customHeight="1" x14ac:dyDescent="0.25">
      <c r="B12780" s="48"/>
      <c r="C12780" s="49"/>
      <c r="D12780" s="49"/>
      <c r="E12780" s="49"/>
      <c r="F12780" s="49"/>
      <c r="G12780" s="50"/>
      <c r="H12780" s="47"/>
      <c r="I12780" s="47"/>
    </row>
    <row r="12781" spans="2:9" ht="20.100000000000001" hidden="1" customHeight="1" x14ac:dyDescent="0.25">
      <c r="B12781" s="48"/>
      <c r="C12781" s="49"/>
      <c r="D12781" s="49"/>
      <c r="E12781" s="49"/>
      <c r="F12781" s="49"/>
      <c r="G12781" s="50"/>
      <c r="H12781" s="47"/>
      <c r="I12781" s="47"/>
    </row>
    <row r="12782" spans="2:9" ht="20.100000000000001" hidden="1" customHeight="1" x14ac:dyDescent="0.25">
      <c r="B12782" s="48"/>
      <c r="C12782" s="49"/>
      <c r="D12782" s="49"/>
      <c r="E12782" s="49"/>
      <c r="F12782" s="49"/>
      <c r="G12782" s="50"/>
      <c r="H12782" s="47"/>
      <c r="I12782" s="47"/>
    </row>
    <row r="12783" spans="2:9" ht="20.100000000000001" hidden="1" customHeight="1" x14ac:dyDescent="0.25">
      <c r="B12783" s="48"/>
      <c r="C12783" s="49"/>
      <c r="D12783" s="49"/>
      <c r="E12783" s="49"/>
      <c r="F12783" s="49"/>
      <c r="G12783" s="50"/>
      <c r="H12783" s="47"/>
      <c r="I12783" s="47"/>
    </row>
    <row r="12784" spans="2:9" ht="20.100000000000001" hidden="1" customHeight="1" x14ac:dyDescent="0.25">
      <c r="B12784" s="48"/>
      <c r="C12784" s="49"/>
      <c r="D12784" s="49"/>
      <c r="E12784" s="49"/>
      <c r="F12784" s="49"/>
      <c r="G12784" s="50"/>
      <c r="H12784" s="47"/>
      <c r="I12784" s="47"/>
    </row>
    <row r="12785" spans="2:9" ht="20.100000000000001" hidden="1" customHeight="1" x14ac:dyDescent="0.25">
      <c r="B12785" s="48"/>
      <c r="C12785" s="49"/>
      <c r="D12785" s="49"/>
      <c r="E12785" s="49"/>
      <c r="F12785" s="49"/>
      <c r="G12785" s="50"/>
      <c r="H12785" s="47"/>
      <c r="I12785" s="47"/>
    </row>
    <row r="12786" spans="2:9" ht="20.100000000000001" hidden="1" customHeight="1" x14ac:dyDescent="0.25">
      <c r="B12786" s="48"/>
      <c r="C12786" s="49"/>
      <c r="D12786" s="49"/>
      <c r="E12786" s="49"/>
      <c r="F12786" s="49"/>
      <c r="G12786" s="50"/>
      <c r="H12786" s="47"/>
      <c r="I12786" s="47"/>
    </row>
    <row r="12787" spans="2:9" ht="20.100000000000001" hidden="1" customHeight="1" x14ac:dyDescent="0.25">
      <c r="B12787" s="48"/>
      <c r="C12787" s="49"/>
      <c r="D12787" s="49"/>
      <c r="E12787" s="49"/>
      <c r="F12787" s="49"/>
      <c r="G12787" s="50"/>
      <c r="H12787" s="47"/>
      <c r="I12787" s="47"/>
    </row>
    <row r="12788" spans="2:9" ht="20.100000000000001" hidden="1" customHeight="1" x14ac:dyDescent="0.25">
      <c r="B12788" s="48"/>
      <c r="C12788" s="49"/>
      <c r="D12788" s="49"/>
      <c r="E12788" s="49"/>
      <c r="F12788" s="49"/>
      <c r="G12788" s="50"/>
      <c r="H12788" s="47"/>
      <c r="I12788" s="47"/>
    </row>
    <row r="12789" spans="2:9" ht="20.100000000000001" hidden="1" customHeight="1" x14ac:dyDescent="0.25">
      <c r="B12789" s="48"/>
      <c r="C12789" s="49"/>
      <c r="D12789" s="49"/>
      <c r="E12789" s="49"/>
      <c r="F12789" s="49"/>
      <c r="G12789" s="50"/>
      <c r="H12789" s="47"/>
      <c r="I12789" s="47"/>
    </row>
    <row r="12790" spans="2:9" ht="20.100000000000001" hidden="1" customHeight="1" x14ac:dyDescent="0.25">
      <c r="B12790" s="48"/>
      <c r="C12790" s="49"/>
      <c r="D12790" s="49"/>
      <c r="E12790" s="49"/>
      <c r="F12790" s="49"/>
      <c r="G12790" s="50"/>
      <c r="H12790" s="47"/>
      <c r="I12790" s="47"/>
    </row>
    <row r="12791" spans="2:9" ht="20.100000000000001" hidden="1" customHeight="1" x14ac:dyDescent="0.25">
      <c r="B12791" s="48"/>
      <c r="C12791" s="49"/>
      <c r="D12791" s="49"/>
      <c r="E12791" s="49"/>
      <c r="F12791" s="49"/>
      <c r="G12791" s="50"/>
      <c r="H12791" s="47"/>
      <c r="I12791" s="47"/>
    </row>
    <row r="12792" spans="2:9" ht="20.100000000000001" hidden="1" customHeight="1" x14ac:dyDescent="0.25">
      <c r="B12792" s="48"/>
      <c r="C12792" s="49"/>
      <c r="D12792" s="49"/>
      <c r="E12792" s="49"/>
      <c r="F12792" s="49"/>
      <c r="G12792" s="50"/>
      <c r="H12792" s="47"/>
      <c r="I12792" s="47"/>
    </row>
    <row r="12793" spans="2:9" ht="20.100000000000001" hidden="1" customHeight="1" x14ac:dyDescent="0.25">
      <c r="B12793" s="48"/>
      <c r="C12793" s="49"/>
      <c r="D12793" s="49"/>
      <c r="E12793" s="49"/>
      <c r="F12793" s="49"/>
      <c r="G12793" s="50"/>
      <c r="H12793" s="47"/>
      <c r="I12793" s="47"/>
    </row>
    <row r="12794" spans="2:9" ht="20.100000000000001" hidden="1" customHeight="1" x14ac:dyDescent="0.25">
      <c r="B12794" s="48"/>
      <c r="C12794" s="49"/>
      <c r="D12794" s="49"/>
      <c r="E12794" s="49"/>
      <c r="F12794" s="49"/>
      <c r="G12794" s="50"/>
      <c r="H12794" s="47"/>
      <c r="I12794" s="47"/>
    </row>
    <row r="12795" spans="2:9" ht="20.100000000000001" hidden="1" customHeight="1" x14ac:dyDescent="0.25">
      <c r="B12795" s="48"/>
      <c r="C12795" s="49"/>
      <c r="D12795" s="49"/>
      <c r="E12795" s="49"/>
      <c r="F12795" s="49"/>
      <c r="G12795" s="50"/>
      <c r="H12795" s="47"/>
      <c r="I12795" s="47"/>
    </row>
    <row r="12796" spans="2:9" ht="20.100000000000001" hidden="1" customHeight="1" x14ac:dyDescent="0.25">
      <c r="B12796" s="48"/>
      <c r="C12796" s="49"/>
      <c r="D12796" s="49"/>
      <c r="E12796" s="49"/>
      <c r="F12796" s="49"/>
      <c r="G12796" s="50"/>
      <c r="H12796" s="47"/>
      <c r="I12796" s="47"/>
    </row>
    <row r="12797" spans="2:9" ht="20.100000000000001" hidden="1" customHeight="1" x14ac:dyDescent="0.25">
      <c r="B12797" s="48"/>
      <c r="C12797" s="49"/>
      <c r="D12797" s="49"/>
      <c r="E12797" s="49"/>
      <c r="F12797" s="49"/>
      <c r="G12797" s="50"/>
      <c r="H12797" s="47"/>
      <c r="I12797" s="47"/>
    </row>
    <row r="12798" spans="2:9" ht="20.100000000000001" hidden="1" customHeight="1" x14ac:dyDescent="0.25">
      <c r="B12798" s="48"/>
      <c r="C12798" s="49"/>
      <c r="D12798" s="49"/>
      <c r="E12798" s="49"/>
      <c r="F12798" s="49"/>
      <c r="G12798" s="50"/>
      <c r="H12798" s="47"/>
      <c r="I12798" s="47"/>
    </row>
    <row r="12799" spans="2:9" ht="20.100000000000001" hidden="1" customHeight="1" x14ac:dyDescent="0.25">
      <c r="B12799" s="48"/>
      <c r="C12799" s="49"/>
      <c r="D12799" s="49"/>
      <c r="E12799" s="49"/>
      <c r="F12799" s="49"/>
      <c r="G12799" s="50"/>
      <c r="H12799" s="47"/>
      <c r="I12799" s="47"/>
    </row>
    <row r="12800" spans="2:9" ht="20.100000000000001" hidden="1" customHeight="1" x14ac:dyDescent="0.25">
      <c r="B12800" s="48"/>
      <c r="C12800" s="49"/>
      <c r="D12800" s="49"/>
      <c r="E12800" s="49"/>
      <c r="F12800" s="49"/>
      <c r="G12800" s="50"/>
      <c r="H12800" s="47"/>
      <c r="I12800" s="47"/>
    </row>
    <row r="12801" spans="2:9" ht="20.100000000000001" hidden="1" customHeight="1" x14ac:dyDescent="0.25">
      <c r="B12801" s="48"/>
      <c r="C12801" s="49"/>
      <c r="D12801" s="49"/>
      <c r="E12801" s="49"/>
      <c r="F12801" s="49"/>
      <c r="G12801" s="50"/>
      <c r="H12801" s="47"/>
      <c r="I12801" s="47"/>
    </row>
    <row r="12802" spans="2:9" ht="20.100000000000001" hidden="1" customHeight="1" x14ac:dyDescent="0.25">
      <c r="B12802" s="48"/>
      <c r="C12802" s="49"/>
      <c r="D12802" s="49"/>
      <c r="E12802" s="49"/>
      <c r="F12802" s="49"/>
      <c r="G12802" s="50"/>
      <c r="H12802" s="47"/>
      <c r="I12802" s="47"/>
    </row>
    <row r="12803" spans="2:9" ht="20.100000000000001" hidden="1" customHeight="1" x14ac:dyDescent="0.25">
      <c r="B12803" s="48"/>
      <c r="C12803" s="49"/>
      <c r="D12803" s="49"/>
      <c r="E12803" s="49"/>
      <c r="F12803" s="49"/>
      <c r="G12803" s="50"/>
      <c r="H12803" s="47"/>
      <c r="I12803" s="47"/>
    </row>
    <row r="12804" spans="2:9" ht="20.100000000000001" hidden="1" customHeight="1" x14ac:dyDescent="0.25">
      <c r="B12804" s="48"/>
      <c r="C12804" s="49"/>
      <c r="D12804" s="49"/>
      <c r="E12804" s="49"/>
      <c r="F12804" s="49"/>
      <c r="G12804" s="50"/>
      <c r="H12804" s="47"/>
      <c r="I12804" s="47"/>
    </row>
    <row r="12805" spans="2:9" ht="20.100000000000001" hidden="1" customHeight="1" x14ac:dyDescent="0.25">
      <c r="B12805" s="48"/>
      <c r="C12805" s="49"/>
      <c r="D12805" s="49"/>
      <c r="E12805" s="49"/>
      <c r="F12805" s="49"/>
      <c r="G12805" s="50"/>
      <c r="H12805" s="47"/>
      <c r="I12805" s="47"/>
    </row>
    <row r="12806" spans="2:9" ht="20.100000000000001" hidden="1" customHeight="1" x14ac:dyDescent="0.25">
      <c r="B12806" s="48"/>
      <c r="C12806" s="49"/>
      <c r="D12806" s="49"/>
      <c r="E12806" s="49"/>
      <c r="F12806" s="49"/>
      <c r="G12806" s="50"/>
      <c r="H12806" s="47"/>
      <c r="I12806" s="47"/>
    </row>
    <row r="12807" spans="2:9" ht="20.100000000000001" hidden="1" customHeight="1" x14ac:dyDescent="0.25">
      <c r="B12807" s="48"/>
      <c r="C12807" s="49"/>
      <c r="D12807" s="49"/>
      <c r="E12807" s="49"/>
      <c r="F12807" s="49"/>
      <c r="G12807" s="50"/>
      <c r="H12807" s="47"/>
      <c r="I12807" s="47"/>
    </row>
    <row r="12808" spans="2:9" ht="20.100000000000001" hidden="1" customHeight="1" x14ac:dyDescent="0.25">
      <c r="B12808" s="48"/>
      <c r="C12808" s="49"/>
      <c r="D12808" s="49"/>
      <c r="E12808" s="49"/>
      <c r="F12808" s="49"/>
      <c r="G12808" s="50"/>
      <c r="H12808" s="47"/>
      <c r="I12808" s="47"/>
    </row>
    <row r="12809" spans="2:9" ht="20.100000000000001" hidden="1" customHeight="1" x14ac:dyDescent="0.25">
      <c r="B12809" s="48"/>
      <c r="C12809" s="49"/>
      <c r="D12809" s="49"/>
      <c r="E12809" s="49"/>
      <c r="F12809" s="49"/>
      <c r="G12809" s="50"/>
      <c r="H12809" s="47"/>
      <c r="I12809" s="47"/>
    </row>
    <row r="12810" spans="2:9" ht="20.100000000000001" hidden="1" customHeight="1" x14ac:dyDescent="0.25">
      <c r="B12810" s="48"/>
      <c r="C12810" s="49"/>
      <c r="D12810" s="49"/>
      <c r="E12810" s="49"/>
      <c r="F12810" s="49"/>
      <c r="G12810" s="50"/>
      <c r="H12810" s="47"/>
      <c r="I12810" s="47"/>
    </row>
    <row r="12811" spans="2:9" ht="20.100000000000001" hidden="1" customHeight="1" x14ac:dyDescent="0.25">
      <c r="B12811" s="48"/>
      <c r="C12811" s="49"/>
      <c r="D12811" s="49"/>
      <c r="E12811" s="49"/>
      <c r="F12811" s="49"/>
      <c r="G12811" s="50"/>
      <c r="H12811" s="47"/>
      <c r="I12811" s="47"/>
    </row>
    <row r="12812" spans="2:9" ht="20.100000000000001" hidden="1" customHeight="1" x14ac:dyDescent="0.25">
      <c r="B12812" s="48"/>
      <c r="C12812" s="49"/>
      <c r="D12812" s="49"/>
      <c r="E12812" s="49"/>
      <c r="F12812" s="49"/>
      <c r="G12812" s="50"/>
      <c r="H12812" s="47"/>
      <c r="I12812" s="47"/>
    </row>
    <row r="12813" spans="2:9" ht="20.100000000000001" hidden="1" customHeight="1" x14ac:dyDescent="0.25">
      <c r="B12813" s="48"/>
      <c r="C12813" s="49"/>
      <c r="D12813" s="49"/>
      <c r="E12813" s="49"/>
      <c r="F12813" s="49"/>
      <c r="G12813" s="50"/>
      <c r="H12813" s="47"/>
      <c r="I12813" s="47"/>
    </row>
    <row r="12814" spans="2:9" ht="20.100000000000001" hidden="1" customHeight="1" x14ac:dyDescent="0.25">
      <c r="B12814" s="48"/>
      <c r="C12814" s="49"/>
      <c r="D12814" s="49"/>
      <c r="E12814" s="49"/>
      <c r="F12814" s="49"/>
      <c r="G12814" s="50"/>
      <c r="H12814" s="47"/>
      <c r="I12814" s="47"/>
    </row>
    <row r="12815" spans="2:9" ht="20.100000000000001" hidden="1" customHeight="1" x14ac:dyDescent="0.25">
      <c r="B12815" s="48"/>
      <c r="C12815" s="49"/>
      <c r="D12815" s="49"/>
      <c r="E12815" s="49"/>
      <c r="F12815" s="49"/>
      <c r="G12815" s="50"/>
      <c r="H12815" s="47"/>
      <c r="I12815" s="47"/>
    </row>
    <row r="12816" spans="2:9" ht="20.100000000000001" hidden="1" customHeight="1" x14ac:dyDescent="0.25">
      <c r="B12816" s="48"/>
      <c r="C12816" s="49"/>
      <c r="D12816" s="49"/>
      <c r="E12816" s="49"/>
      <c r="F12816" s="49"/>
      <c r="G12816" s="50"/>
      <c r="H12816" s="47"/>
      <c r="I12816" s="47"/>
    </row>
    <row r="12817" spans="2:9" ht="20.100000000000001" hidden="1" customHeight="1" x14ac:dyDescent="0.25">
      <c r="B12817" s="48"/>
      <c r="C12817" s="49"/>
      <c r="D12817" s="49"/>
      <c r="E12817" s="49"/>
      <c r="F12817" s="49"/>
      <c r="G12817" s="50"/>
      <c r="H12817" s="47"/>
      <c r="I12817" s="47"/>
    </row>
    <row r="12818" spans="2:9" ht="20.100000000000001" hidden="1" customHeight="1" x14ac:dyDescent="0.25">
      <c r="B12818" s="48"/>
      <c r="C12818" s="49"/>
      <c r="D12818" s="49"/>
      <c r="E12818" s="49"/>
      <c r="F12818" s="49"/>
      <c r="G12818" s="50"/>
      <c r="H12818" s="47"/>
      <c r="I12818" s="47"/>
    </row>
    <row r="12819" spans="2:9" ht="20.100000000000001" hidden="1" customHeight="1" x14ac:dyDescent="0.25">
      <c r="B12819" s="48"/>
      <c r="C12819" s="49"/>
      <c r="D12819" s="49"/>
      <c r="E12819" s="49"/>
      <c r="F12819" s="49"/>
      <c r="G12819" s="50"/>
      <c r="H12819" s="47"/>
      <c r="I12819" s="47"/>
    </row>
    <row r="12820" spans="2:9" ht="20.100000000000001" hidden="1" customHeight="1" x14ac:dyDescent="0.25">
      <c r="B12820" s="48"/>
      <c r="C12820" s="49"/>
      <c r="D12820" s="49"/>
      <c r="E12820" s="49"/>
      <c r="F12820" s="49"/>
      <c r="G12820" s="50"/>
      <c r="H12820" s="47"/>
      <c r="I12820" s="47"/>
    </row>
    <row r="12821" spans="2:9" ht="20.100000000000001" hidden="1" customHeight="1" x14ac:dyDescent="0.25">
      <c r="B12821" s="48"/>
      <c r="C12821" s="49"/>
      <c r="D12821" s="49"/>
      <c r="E12821" s="49"/>
      <c r="F12821" s="49"/>
      <c r="G12821" s="50"/>
      <c r="H12821" s="47"/>
      <c r="I12821" s="47"/>
    </row>
    <row r="12822" spans="2:9" ht="20.100000000000001" hidden="1" customHeight="1" x14ac:dyDescent="0.25">
      <c r="B12822" s="48"/>
      <c r="C12822" s="49"/>
      <c r="D12822" s="49"/>
      <c r="E12822" s="49"/>
      <c r="F12822" s="49"/>
      <c r="G12822" s="50"/>
      <c r="H12822" s="47"/>
      <c r="I12822" s="47"/>
    </row>
    <row r="12823" spans="2:9" ht="20.100000000000001" hidden="1" customHeight="1" x14ac:dyDescent="0.25">
      <c r="B12823" s="48"/>
      <c r="C12823" s="49"/>
      <c r="D12823" s="49"/>
      <c r="E12823" s="49"/>
      <c r="F12823" s="49"/>
      <c r="G12823" s="50"/>
      <c r="H12823" s="47"/>
      <c r="I12823" s="47"/>
    </row>
    <row r="12824" spans="2:9" ht="20.100000000000001" hidden="1" customHeight="1" x14ac:dyDescent="0.25">
      <c r="B12824" s="48"/>
      <c r="C12824" s="49"/>
      <c r="D12824" s="49"/>
      <c r="E12824" s="49"/>
      <c r="F12824" s="49"/>
      <c r="G12824" s="50"/>
      <c r="H12824" s="47"/>
      <c r="I12824" s="47"/>
    </row>
    <row r="12825" spans="2:9" ht="20.100000000000001" hidden="1" customHeight="1" x14ac:dyDescent="0.25">
      <c r="B12825" s="48"/>
      <c r="C12825" s="49"/>
      <c r="D12825" s="49"/>
      <c r="E12825" s="49"/>
      <c r="F12825" s="49"/>
      <c r="G12825" s="50"/>
      <c r="H12825" s="47"/>
      <c r="I12825" s="47"/>
    </row>
    <row r="12826" spans="2:9" ht="20.100000000000001" hidden="1" customHeight="1" x14ac:dyDescent="0.25">
      <c r="B12826" s="48"/>
      <c r="C12826" s="49"/>
      <c r="D12826" s="49"/>
      <c r="E12826" s="49"/>
      <c r="F12826" s="49"/>
      <c r="G12826" s="50"/>
      <c r="H12826" s="47"/>
      <c r="I12826" s="47"/>
    </row>
    <row r="12827" spans="2:9" ht="20.100000000000001" hidden="1" customHeight="1" x14ac:dyDescent="0.25">
      <c r="B12827" s="48"/>
      <c r="C12827" s="49"/>
      <c r="D12827" s="49"/>
      <c r="E12827" s="49"/>
      <c r="F12827" s="49"/>
      <c r="G12827" s="50"/>
      <c r="H12827" s="47"/>
      <c r="I12827" s="47"/>
    </row>
    <row r="12828" spans="2:9" ht="20.100000000000001" hidden="1" customHeight="1" x14ac:dyDescent="0.25">
      <c r="B12828" s="48"/>
      <c r="C12828" s="49"/>
      <c r="D12828" s="49"/>
      <c r="E12828" s="49"/>
      <c r="F12828" s="49"/>
      <c r="G12828" s="50"/>
      <c r="H12828" s="47"/>
      <c r="I12828" s="47"/>
    </row>
    <row r="12829" spans="2:9" ht="20.100000000000001" hidden="1" customHeight="1" x14ac:dyDescent="0.25">
      <c r="B12829" s="48"/>
      <c r="C12829" s="49"/>
      <c r="D12829" s="49"/>
      <c r="E12829" s="49"/>
      <c r="F12829" s="49"/>
      <c r="G12829" s="50"/>
      <c r="H12829" s="47"/>
      <c r="I12829" s="47"/>
    </row>
    <row r="12830" spans="2:9" ht="20.100000000000001" hidden="1" customHeight="1" x14ac:dyDescent="0.25">
      <c r="B12830" s="48"/>
      <c r="C12830" s="49"/>
      <c r="D12830" s="49"/>
      <c r="E12830" s="49"/>
      <c r="F12830" s="49"/>
      <c r="G12830" s="50"/>
      <c r="H12830" s="47"/>
      <c r="I12830" s="47"/>
    </row>
    <row r="12831" spans="2:9" ht="20.100000000000001" hidden="1" customHeight="1" x14ac:dyDescent="0.25">
      <c r="B12831" s="48"/>
      <c r="C12831" s="49"/>
      <c r="D12831" s="49"/>
      <c r="E12831" s="49"/>
      <c r="F12831" s="49"/>
      <c r="G12831" s="50"/>
      <c r="H12831" s="47"/>
      <c r="I12831" s="47"/>
    </row>
    <row r="12832" spans="2:9" ht="20.100000000000001" hidden="1" customHeight="1" x14ac:dyDescent="0.25">
      <c r="B12832" s="48"/>
      <c r="C12832" s="49"/>
      <c r="D12832" s="49"/>
      <c r="E12832" s="49"/>
      <c r="F12832" s="49"/>
      <c r="G12832" s="50"/>
      <c r="H12832" s="47"/>
      <c r="I12832" s="47"/>
    </row>
    <row r="12833" spans="2:9" ht="20.100000000000001" hidden="1" customHeight="1" x14ac:dyDescent="0.25">
      <c r="B12833" s="48"/>
      <c r="C12833" s="49"/>
      <c r="D12833" s="49"/>
      <c r="E12833" s="49"/>
      <c r="F12833" s="49"/>
      <c r="G12833" s="50"/>
      <c r="H12833" s="47"/>
      <c r="I12833" s="47"/>
    </row>
    <row r="12834" spans="2:9" ht="20.100000000000001" hidden="1" customHeight="1" x14ac:dyDescent="0.25">
      <c r="B12834" s="48"/>
      <c r="C12834" s="49"/>
      <c r="D12834" s="49"/>
      <c r="E12834" s="49"/>
      <c r="F12834" s="49"/>
      <c r="G12834" s="50"/>
      <c r="H12834" s="47"/>
      <c r="I12834" s="47"/>
    </row>
    <row r="12835" spans="2:9" ht="20.100000000000001" hidden="1" customHeight="1" x14ac:dyDescent="0.25">
      <c r="B12835" s="48"/>
      <c r="C12835" s="49"/>
      <c r="D12835" s="49"/>
      <c r="E12835" s="49"/>
      <c r="F12835" s="49"/>
      <c r="G12835" s="50"/>
      <c r="H12835" s="47"/>
      <c r="I12835" s="47"/>
    </row>
    <row r="12836" spans="2:9" ht="20.100000000000001" hidden="1" customHeight="1" x14ac:dyDescent="0.25">
      <c r="B12836" s="48"/>
      <c r="C12836" s="49"/>
      <c r="D12836" s="49"/>
      <c r="E12836" s="49"/>
      <c r="F12836" s="49"/>
      <c r="G12836" s="50"/>
      <c r="H12836" s="47"/>
      <c r="I12836" s="47"/>
    </row>
    <row r="12837" spans="2:9" ht="20.100000000000001" hidden="1" customHeight="1" x14ac:dyDescent="0.25">
      <c r="B12837" s="48"/>
      <c r="C12837" s="49"/>
      <c r="D12837" s="49"/>
      <c r="E12837" s="49"/>
      <c r="F12837" s="49"/>
      <c r="G12837" s="50"/>
      <c r="H12837" s="47"/>
      <c r="I12837" s="47"/>
    </row>
    <row r="12838" spans="2:9" ht="20.100000000000001" hidden="1" customHeight="1" x14ac:dyDescent="0.25">
      <c r="B12838" s="48"/>
      <c r="C12838" s="49"/>
      <c r="D12838" s="49"/>
      <c r="E12838" s="49"/>
      <c r="F12838" s="49"/>
      <c r="G12838" s="50"/>
      <c r="H12838" s="47"/>
      <c r="I12838" s="47"/>
    </row>
    <row r="12839" spans="2:9" ht="20.100000000000001" hidden="1" customHeight="1" x14ac:dyDescent="0.25">
      <c r="B12839" s="48"/>
      <c r="C12839" s="49"/>
      <c r="D12839" s="49"/>
      <c r="E12839" s="49"/>
      <c r="F12839" s="49"/>
      <c r="G12839" s="50"/>
      <c r="H12839" s="47"/>
      <c r="I12839" s="47"/>
    </row>
    <row r="12840" spans="2:9" ht="20.100000000000001" hidden="1" customHeight="1" x14ac:dyDescent="0.25">
      <c r="B12840" s="48"/>
      <c r="C12840" s="49"/>
      <c r="D12840" s="49"/>
      <c r="E12840" s="49"/>
      <c r="F12840" s="49"/>
      <c r="G12840" s="50"/>
      <c r="H12840" s="47"/>
      <c r="I12840" s="47"/>
    </row>
    <row r="12841" spans="2:9" ht="20.100000000000001" hidden="1" customHeight="1" x14ac:dyDescent="0.25">
      <c r="B12841" s="48"/>
      <c r="C12841" s="49"/>
      <c r="D12841" s="49"/>
      <c r="E12841" s="49"/>
      <c r="F12841" s="49"/>
      <c r="G12841" s="50"/>
      <c r="H12841" s="47"/>
      <c r="I12841" s="47"/>
    </row>
    <row r="12842" spans="2:9" ht="20.100000000000001" hidden="1" customHeight="1" x14ac:dyDescent="0.25">
      <c r="B12842" s="48"/>
      <c r="C12842" s="49"/>
      <c r="D12842" s="49"/>
      <c r="E12842" s="49"/>
      <c r="F12842" s="49"/>
      <c r="G12842" s="50"/>
      <c r="H12842" s="47"/>
      <c r="I12842" s="47"/>
    </row>
    <row r="12843" spans="2:9" ht="20.100000000000001" hidden="1" customHeight="1" x14ac:dyDescent="0.25">
      <c r="B12843" s="48"/>
      <c r="C12843" s="49"/>
      <c r="D12843" s="49"/>
      <c r="E12843" s="49"/>
      <c r="F12843" s="49"/>
      <c r="G12843" s="50"/>
      <c r="H12843" s="47"/>
      <c r="I12843" s="47"/>
    </row>
    <row r="12844" spans="2:9" ht="20.100000000000001" hidden="1" customHeight="1" x14ac:dyDescent="0.25">
      <c r="B12844" s="48"/>
      <c r="C12844" s="49"/>
      <c r="D12844" s="49"/>
      <c r="E12844" s="49"/>
      <c r="F12844" s="49"/>
      <c r="G12844" s="50"/>
      <c r="H12844" s="47"/>
      <c r="I12844" s="47"/>
    </row>
    <row r="12845" spans="2:9" ht="20.100000000000001" hidden="1" customHeight="1" x14ac:dyDescent="0.25">
      <c r="B12845" s="48"/>
      <c r="C12845" s="49"/>
      <c r="D12845" s="49"/>
      <c r="E12845" s="49"/>
      <c r="F12845" s="49"/>
      <c r="G12845" s="50"/>
      <c r="H12845" s="47"/>
      <c r="I12845" s="47"/>
    </row>
    <row r="12846" spans="2:9" ht="20.100000000000001" hidden="1" customHeight="1" x14ac:dyDescent="0.25">
      <c r="B12846" s="48"/>
      <c r="C12846" s="49"/>
      <c r="D12846" s="49"/>
      <c r="E12846" s="49"/>
      <c r="F12846" s="49"/>
      <c r="G12846" s="50"/>
      <c r="H12846" s="47"/>
      <c r="I12846" s="47"/>
    </row>
    <row r="12847" spans="2:9" ht="20.100000000000001" hidden="1" customHeight="1" x14ac:dyDescent="0.25">
      <c r="B12847" s="48"/>
      <c r="C12847" s="49"/>
      <c r="D12847" s="49"/>
      <c r="E12847" s="49"/>
      <c r="F12847" s="49"/>
      <c r="G12847" s="50"/>
      <c r="H12847" s="47"/>
      <c r="I12847" s="47"/>
    </row>
    <row r="12848" spans="2:9" ht="20.100000000000001" hidden="1" customHeight="1" x14ac:dyDescent="0.25">
      <c r="B12848" s="48"/>
      <c r="C12848" s="49"/>
      <c r="D12848" s="49"/>
      <c r="E12848" s="49"/>
      <c r="F12848" s="49"/>
      <c r="G12848" s="50"/>
      <c r="H12848" s="47"/>
      <c r="I12848" s="47"/>
    </row>
    <row r="12849" spans="2:9" ht="20.100000000000001" hidden="1" customHeight="1" x14ac:dyDescent="0.25">
      <c r="B12849" s="48"/>
      <c r="C12849" s="49"/>
      <c r="D12849" s="49"/>
      <c r="E12849" s="49"/>
      <c r="F12849" s="49"/>
      <c r="G12849" s="50"/>
      <c r="H12849" s="47"/>
      <c r="I12849" s="47"/>
    </row>
    <row r="12850" spans="2:9" ht="20.100000000000001" hidden="1" customHeight="1" x14ac:dyDescent="0.25">
      <c r="B12850" s="48"/>
      <c r="C12850" s="49"/>
      <c r="D12850" s="49"/>
      <c r="E12850" s="49"/>
      <c r="F12850" s="49"/>
      <c r="G12850" s="50"/>
      <c r="H12850" s="47"/>
      <c r="I12850" s="47"/>
    </row>
    <row r="12851" spans="2:9" ht="20.100000000000001" hidden="1" customHeight="1" x14ac:dyDescent="0.25">
      <c r="B12851" s="48"/>
      <c r="C12851" s="49"/>
      <c r="D12851" s="49"/>
      <c r="E12851" s="49"/>
      <c r="F12851" s="49"/>
      <c r="G12851" s="50"/>
      <c r="H12851" s="47"/>
      <c r="I12851" s="47"/>
    </row>
    <row r="12852" spans="2:9" ht="20.100000000000001" hidden="1" customHeight="1" x14ac:dyDescent="0.25">
      <c r="B12852" s="48"/>
      <c r="C12852" s="49"/>
      <c r="D12852" s="49"/>
      <c r="E12852" s="49"/>
      <c r="F12852" s="49"/>
      <c r="G12852" s="50"/>
      <c r="H12852" s="47"/>
      <c r="I12852" s="47"/>
    </row>
    <row r="12853" spans="2:9" ht="20.100000000000001" hidden="1" customHeight="1" x14ac:dyDescent="0.25">
      <c r="B12853" s="48"/>
      <c r="C12853" s="49"/>
      <c r="D12853" s="49"/>
      <c r="E12853" s="49"/>
      <c r="F12853" s="49"/>
      <c r="G12853" s="50"/>
      <c r="H12853" s="47"/>
      <c r="I12853" s="47"/>
    </row>
    <row r="12854" spans="2:9" ht="20.100000000000001" hidden="1" customHeight="1" x14ac:dyDescent="0.25">
      <c r="B12854" s="48"/>
      <c r="C12854" s="49"/>
      <c r="D12854" s="49"/>
      <c r="E12854" s="49"/>
      <c r="F12854" s="49"/>
      <c r="G12854" s="50"/>
      <c r="H12854" s="47"/>
      <c r="I12854" s="47"/>
    </row>
    <row r="12855" spans="2:9" ht="20.100000000000001" hidden="1" customHeight="1" x14ac:dyDescent="0.25">
      <c r="B12855" s="48"/>
      <c r="C12855" s="49"/>
      <c r="D12855" s="49"/>
      <c r="E12855" s="49"/>
      <c r="F12855" s="49"/>
      <c r="G12855" s="50"/>
      <c r="H12855" s="47"/>
      <c r="I12855" s="47"/>
    </row>
    <row r="12856" spans="2:9" ht="20.100000000000001" hidden="1" customHeight="1" x14ac:dyDescent="0.25">
      <c r="B12856" s="48"/>
      <c r="C12856" s="49"/>
      <c r="D12856" s="49"/>
      <c r="E12856" s="49"/>
      <c r="F12856" s="49"/>
      <c r="G12856" s="50"/>
      <c r="H12856" s="47"/>
      <c r="I12856" s="47"/>
    </row>
    <row r="12857" spans="2:9" ht="20.100000000000001" hidden="1" customHeight="1" x14ac:dyDescent="0.25">
      <c r="B12857" s="48"/>
      <c r="C12857" s="49"/>
      <c r="D12857" s="49"/>
      <c r="E12857" s="49"/>
      <c r="F12857" s="49"/>
      <c r="G12857" s="50"/>
      <c r="H12857" s="47"/>
      <c r="I12857" s="47"/>
    </row>
    <row r="12858" spans="2:9" ht="20.100000000000001" hidden="1" customHeight="1" x14ac:dyDescent="0.25">
      <c r="B12858" s="48"/>
      <c r="C12858" s="49"/>
      <c r="D12858" s="49"/>
      <c r="E12858" s="49"/>
      <c r="F12858" s="49"/>
      <c r="G12858" s="50"/>
      <c r="H12858" s="47"/>
      <c r="I12858" s="47"/>
    </row>
    <row r="12859" spans="2:9" ht="20.100000000000001" hidden="1" customHeight="1" x14ac:dyDescent="0.25">
      <c r="B12859" s="48"/>
      <c r="C12859" s="49"/>
      <c r="D12859" s="49"/>
      <c r="E12859" s="49"/>
      <c r="F12859" s="49"/>
      <c r="G12859" s="50"/>
      <c r="H12859" s="47"/>
      <c r="I12859" s="47"/>
    </row>
    <row r="12860" spans="2:9" ht="20.100000000000001" hidden="1" customHeight="1" x14ac:dyDescent="0.25">
      <c r="B12860" s="48"/>
      <c r="C12860" s="49"/>
      <c r="D12860" s="49"/>
      <c r="E12860" s="49"/>
      <c r="F12860" s="49"/>
      <c r="G12860" s="50"/>
      <c r="H12860" s="47"/>
      <c r="I12860" s="47"/>
    </row>
    <row r="12861" spans="2:9" ht="20.100000000000001" hidden="1" customHeight="1" x14ac:dyDescent="0.25">
      <c r="B12861" s="48"/>
      <c r="C12861" s="49"/>
      <c r="D12861" s="49"/>
      <c r="E12861" s="49"/>
      <c r="F12861" s="49"/>
      <c r="G12861" s="50"/>
      <c r="H12861" s="47"/>
      <c r="I12861" s="47"/>
    </row>
    <row r="12862" spans="2:9" ht="20.100000000000001" hidden="1" customHeight="1" x14ac:dyDescent="0.25">
      <c r="B12862" s="48"/>
      <c r="C12862" s="49"/>
      <c r="D12862" s="49"/>
      <c r="E12862" s="49"/>
      <c r="F12862" s="49"/>
      <c r="G12862" s="50"/>
      <c r="H12862" s="47"/>
      <c r="I12862" s="47"/>
    </row>
    <row r="12863" spans="2:9" ht="20.100000000000001" hidden="1" customHeight="1" x14ac:dyDescent="0.25">
      <c r="B12863" s="48"/>
      <c r="C12863" s="49"/>
      <c r="D12863" s="49"/>
      <c r="E12863" s="49"/>
      <c r="F12863" s="49"/>
      <c r="G12863" s="50"/>
      <c r="H12863" s="47"/>
      <c r="I12863" s="47"/>
    </row>
    <row r="12864" spans="2:9" ht="20.100000000000001" hidden="1" customHeight="1" x14ac:dyDescent="0.25">
      <c r="B12864" s="48"/>
      <c r="C12864" s="49"/>
      <c r="D12864" s="49"/>
      <c r="E12864" s="49"/>
      <c r="F12864" s="49"/>
      <c r="G12864" s="50"/>
      <c r="H12864" s="47"/>
      <c r="I12864" s="47"/>
    </row>
    <row r="12865" spans="2:9" ht="20.100000000000001" hidden="1" customHeight="1" x14ac:dyDescent="0.25">
      <c r="B12865" s="48"/>
      <c r="C12865" s="49"/>
      <c r="D12865" s="49"/>
      <c r="E12865" s="49"/>
      <c r="F12865" s="49"/>
      <c r="G12865" s="50"/>
      <c r="H12865" s="47"/>
      <c r="I12865" s="47"/>
    </row>
    <row r="12866" spans="2:9" ht="20.100000000000001" hidden="1" customHeight="1" x14ac:dyDescent="0.25">
      <c r="B12866" s="48"/>
      <c r="C12866" s="49"/>
      <c r="D12866" s="49"/>
      <c r="E12866" s="49"/>
      <c r="F12866" s="49"/>
      <c r="G12866" s="50"/>
      <c r="H12866" s="47"/>
      <c r="I12866" s="47"/>
    </row>
    <row r="12867" spans="2:9" ht="20.100000000000001" hidden="1" customHeight="1" x14ac:dyDescent="0.25">
      <c r="B12867" s="48"/>
      <c r="C12867" s="49"/>
      <c r="D12867" s="49"/>
      <c r="E12867" s="49"/>
      <c r="F12867" s="49"/>
      <c r="G12867" s="50"/>
      <c r="H12867" s="47"/>
      <c r="I12867" s="47"/>
    </row>
    <row r="12868" spans="2:9" ht="20.100000000000001" hidden="1" customHeight="1" x14ac:dyDescent="0.25">
      <c r="B12868" s="48"/>
      <c r="C12868" s="49"/>
      <c r="D12868" s="49"/>
      <c r="E12868" s="49"/>
      <c r="F12868" s="49"/>
      <c r="G12868" s="50"/>
      <c r="H12868" s="47"/>
      <c r="I12868" s="47"/>
    </row>
    <row r="12869" spans="2:9" ht="20.100000000000001" hidden="1" customHeight="1" x14ac:dyDescent="0.25">
      <c r="B12869" s="48"/>
      <c r="C12869" s="49"/>
      <c r="D12869" s="49"/>
      <c r="E12869" s="49"/>
      <c r="F12869" s="49"/>
      <c r="G12869" s="50"/>
      <c r="H12869" s="47"/>
      <c r="I12869" s="47"/>
    </row>
    <row r="12870" spans="2:9" ht="20.100000000000001" hidden="1" customHeight="1" x14ac:dyDescent="0.25">
      <c r="B12870" s="48"/>
      <c r="C12870" s="49"/>
      <c r="D12870" s="49"/>
      <c r="E12870" s="49"/>
      <c r="F12870" s="49"/>
      <c r="G12870" s="50"/>
      <c r="H12870" s="47"/>
      <c r="I12870" s="47"/>
    </row>
    <row r="12871" spans="2:9" ht="20.100000000000001" hidden="1" customHeight="1" x14ac:dyDescent="0.25">
      <c r="B12871" s="48"/>
      <c r="C12871" s="49"/>
      <c r="D12871" s="49"/>
      <c r="E12871" s="49"/>
      <c r="F12871" s="49"/>
      <c r="G12871" s="50"/>
      <c r="H12871" s="47"/>
      <c r="I12871" s="47"/>
    </row>
    <row r="12872" spans="2:9" ht="20.100000000000001" hidden="1" customHeight="1" x14ac:dyDescent="0.25">
      <c r="B12872" s="48"/>
      <c r="C12872" s="49"/>
      <c r="D12872" s="49"/>
      <c r="E12872" s="49"/>
      <c r="F12872" s="49"/>
      <c r="G12872" s="50"/>
      <c r="H12872" s="47"/>
      <c r="I12872" s="47"/>
    </row>
    <row r="12873" spans="2:9" ht="20.100000000000001" hidden="1" customHeight="1" x14ac:dyDescent="0.25">
      <c r="B12873" s="48"/>
      <c r="C12873" s="49"/>
      <c r="D12873" s="49"/>
      <c r="E12873" s="49"/>
      <c r="F12873" s="49"/>
      <c r="G12873" s="50"/>
      <c r="H12873" s="47"/>
      <c r="I12873" s="47"/>
    </row>
    <row r="12874" spans="2:9" ht="20.100000000000001" hidden="1" customHeight="1" x14ac:dyDescent="0.25">
      <c r="B12874" s="48"/>
      <c r="C12874" s="49"/>
      <c r="D12874" s="49"/>
      <c r="E12874" s="49"/>
      <c r="F12874" s="49"/>
      <c r="G12874" s="50"/>
      <c r="H12874" s="47"/>
      <c r="I12874" s="47"/>
    </row>
    <row r="12875" spans="2:9" ht="20.100000000000001" hidden="1" customHeight="1" x14ac:dyDescent="0.25">
      <c r="B12875" s="48"/>
      <c r="C12875" s="49"/>
      <c r="D12875" s="49"/>
      <c r="E12875" s="49"/>
      <c r="F12875" s="49"/>
      <c r="G12875" s="50"/>
      <c r="H12875" s="47"/>
      <c r="I12875" s="47"/>
    </row>
    <row r="12876" spans="2:9" ht="20.100000000000001" hidden="1" customHeight="1" x14ac:dyDescent="0.25">
      <c r="B12876" s="48"/>
      <c r="C12876" s="49"/>
      <c r="D12876" s="49"/>
      <c r="E12876" s="49"/>
      <c r="F12876" s="49"/>
      <c r="G12876" s="50"/>
      <c r="H12876" s="47"/>
      <c r="I12876" s="47"/>
    </row>
    <row r="12877" spans="2:9" ht="20.100000000000001" hidden="1" customHeight="1" x14ac:dyDescent="0.25">
      <c r="B12877" s="48"/>
      <c r="C12877" s="49"/>
      <c r="D12877" s="49"/>
      <c r="E12877" s="49"/>
      <c r="F12877" s="49"/>
      <c r="G12877" s="50"/>
      <c r="H12877" s="47"/>
      <c r="I12877" s="47"/>
    </row>
    <row r="12878" spans="2:9" ht="20.100000000000001" hidden="1" customHeight="1" x14ac:dyDescent="0.25">
      <c r="B12878" s="48"/>
      <c r="C12878" s="49"/>
      <c r="D12878" s="49"/>
      <c r="E12878" s="49"/>
      <c r="F12878" s="49"/>
      <c r="G12878" s="50"/>
      <c r="H12878" s="47"/>
      <c r="I12878" s="47"/>
    </row>
    <row r="12879" spans="2:9" ht="20.100000000000001" hidden="1" customHeight="1" x14ac:dyDescent="0.25">
      <c r="B12879" s="48"/>
      <c r="C12879" s="49"/>
      <c r="D12879" s="49"/>
      <c r="E12879" s="49"/>
      <c r="F12879" s="49"/>
      <c r="G12879" s="50"/>
      <c r="H12879" s="47"/>
      <c r="I12879" s="47"/>
    </row>
    <row r="12880" spans="2:9" ht="20.100000000000001" hidden="1" customHeight="1" x14ac:dyDescent="0.25">
      <c r="B12880" s="48"/>
      <c r="C12880" s="49"/>
      <c r="D12880" s="49"/>
      <c r="E12880" s="49"/>
      <c r="F12880" s="49"/>
      <c r="G12880" s="50"/>
      <c r="H12880" s="47"/>
      <c r="I12880" s="47"/>
    </row>
    <row r="12881" spans="2:9" ht="20.100000000000001" hidden="1" customHeight="1" x14ac:dyDescent="0.25">
      <c r="B12881" s="48"/>
      <c r="C12881" s="49"/>
      <c r="D12881" s="49"/>
      <c r="E12881" s="49"/>
      <c r="F12881" s="49"/>
      <c r="G12881" s="50"/>
      <c r="H12881" s="47"/>
      <c r="I12881" s="47"/>
    </row>
    <row r="12882" spans="2:9" ht="20.100000000000001" hidden="1" customHeight="1" x14ac:dyDescent="0.25">
      <c r="B12882" s="48"/>
      <c r="C12882" s="49"/>
      <c r="D12882" s="49"/>
      <c r="E12882" s="49"/>
      <c r="F12882" s="49"/>
      <c r="G12882" s="50"/>
      <c r="H12882" s="47"/>
      <c r="I12882" s="47"/>
    </row>
    <row r="12883" spans="2:9" ht="20.100000000000001" hidden="1" customHeight="1" x14ac:dyDescent="0.25">
      <c r="B12883" s="48"/>
      <c r="C12883" s="49"/>
      <c r="D12883" s="49"/>
      <c r="E12883" s="49"/>
      <c r="F12883" s="49"/>
      <c r="G12883" s="50"/>
      <c r="H12883" s="47"/>
      <c r="I12883" s="47"/>
    </row>
    <row r="12884" spans="2:9" ht="20.100000000000001" hidden="1" customHeight="1" x14ac:dyDescent="0.25">
      <c r="B12884" s="48"/>
      <c r="C12884" s="49"/>
      <c r="D12884" s="49"/>
      <c r="E12884" s="49"/>
      <c r="F12884" s="49"/>
      <c r="G12884" s="50"/>
      <c r="H12884" s="47"/>
      <c r="I12884" s="47"/>
    </row>
    <row r="12885" spans="2:9" ht="20.100000000000001" hidden="1" customHeight="1" x14ac:dyDescent="0.25">
      <c r="B12885" s="48"/>
      <c r="C12885" s="49"/>
      <c r="D12885" s="49"/>
      <c r="E12885" s="49"/>
      <c r="F12885" s="49"/>
      <c r="G12885" s="50"/>
      <c r="H12885" s="47"/>
      <c r="I12885" s="47"/>
    </row>
    <row r="12886" spans="2:9" ht="20.100000000000001" hidden="1" customHeight="1" x14ac:dyDescent="0.25">
      <c r="B12886" s="48"/>
      <c r="C12886" s="49"/>
      <c r="D12886" s="49"/>
      <c r="E12886" s="49"/>
      <c r="F12886" s="49"/>
      <c r="G12886" s="50"/>
      <c r="H12886" s="47"/>
      <c r="I12886" s="47"/>
    </row>
    <row r="12887" spans="2:9" ht="20.100000000000001" hidden="1" customHeight="1" x14ac:dyDescent="0.25">
      <c r="B12887" s="48"/>
      <c r="C12887" s="49"/>
      <c r="D12887" s="49"/>
      <c r="E12887" s="49"/>
      <c r="F12887" s="49"/>
      <c r="G12887" s="50"/>
      <c r="H12887" s="47"/>
      <c r="I12887" s="47"/>
    </row>
    <row r="12888" spans="2:9" ht="20.100000000000001" hidden="1" customHeight="1" x14ac:dyDescent="0.25">
      <c r="B12888" s="48"/>
      <c r="C12888" s="49"/>
      <c r="D12888" s="49"/>
      <c r="E12888" s="49"/>
      <c r="F12888" s="49"/>
      <c r="G12888" s="50"/>
      <c r="H12888" s="47"/>
      <c r="I12888" s="47"/>
    </row>
    <row r="12889" spans="2:9" ht="20.100000000000001" hidden="1" customHeight="1" x14ac:dyDescent="0.25">
      <c r="B12889" s="48"/>
      <c r="C12889" s="49"/>
      <c r="D12889" s="49"/>
      <c r="E12889" s="49"/>
      <c r="F12889" s="49"/>
      <c r="G12889" s="50"/>
      <c r="H12889" s="47"/>
      <c r="I12889" s="47"/>
    </row>
    <row r="12890" spans="2:9" ht="20.100000000000001" hidden="1" customHeight="1" x14ac:dyDescent="0.25">
      <c r="B12890" s="48"/>
      <c r="C12890" s="49"/>
      <c r="D12890" s="49"/>
      <c r="E12890" s="49"/>
      <c r="F12890" s="49"/>
      <c r="G12890" s="50"/>
      <c r="H12890" s="47"/>
      <c r="I12890" s="47"/>
    </row>
    <row r="12891" spans="2:9" ht="20.100000000000001" hidden="1" customHeight="1" x14ac:dyDescent="0.25">
      <c r="B12891" s="48"/>
      <c r="C12891" s="49"/>
      <c r="D12891" s="49"/>
      <c r="E12891" s="49"/>
      <c r="F12891" s="49"/>
      <c r="G12891" s="50"/>
      <c r="H12891" s="47"/>
      <c r="I12891" s="47"/>
    </row>
    <row r="12892" spans="2:9" ht="20.100000000000001" hidden="1" customHeight="1" x14ac:dyDescent="0.25">
      <c r="B12892" s="48"/>
      <c r="C12892" s="49"/>
      <c r="D12892" s="49"/>
      <c r="E12892" s="49"/>
      <c r="F12892" s="49"/>
      <c r="G12892" s="50"/>
      <c r="H12892" s="47"/>
      <c r="I12892" s="47"/>
    </row>
    <row r="12893" spans="2:9" ht="20.100000000000001" hidden="1" customHeight="1" x14ac:dyDescent="0.25">
      <c r="B12893" s="48"/>
      <c r="C12893" s="49"/>
      <c r="D12893" s="49"/>
      <c r="E12893" s="49"/>
      <c r="F12893" s="49"/>
      <c r="G12893" s="50"/>
      <c r="H12893" s="47"/>
      <c r="I12893" s="47"/>
    </row>
    <row r="12894" spans="2:9" ht="20.100000000000001" hidden="1" customHeight="1" x14ac:dyDescent="0.25">
      <c r="B12894" s="48"/>
      <c r="C12894" s="49"/>
      <c r="D12894" s="49"/>
      <c r="E12894" s="49"/>
      <c r="F12894" s="49"/>
      <c r="G12894" s="50"/>
      <c r="H12894" s="47"/>
      <c r="I12894" s="47"/>
    </row>
    <row r="12895" spans="2:9" ht="20.100000000000001" hidden="1" customHeight="1" x14ac:dyDescent="0.25">
      <c r="B12895" s="48"/>
      <c r="C12895" s="49"/>
      <c r="D12895" s="49"/>
      <c r="E12895" s="49"/>
      <c r="F12895" s="49"/>
      <c r="G12895" s="50"/>
      <c r="H12895" s="47"/>
      <c r="I12895" s="47"/>
    </row>
    <row r="12896" spans="2:9" ht="20.100000000000001" hidden="1" customHeight="1" x14ac:dyDescent="0.25">
      <c r="B12896" s="48"/>
      <c r="C12896" s="49"/>
      <c r="D12896" s="49"/>
      <c r="E12896" s="49"/>
      <c r="F12896" s="49"/>
      <c r="G12896" s="50"/>
      <c r="H12896" s="47"/>
      <c r="I12896" s="47"/>
    </row>
    <row r="12897" spans="2:9" ht="20.100000000000001" hidden="1" customHeight="1" x14ac:dyDescent="0.25">
      <c r="B12897" s="48"/>
      <c r="C12897" s="49"/>
      <c r="D12897" s="49"/>
      <c r="E12897" s="49"/>
      <c r="F12897" s="49"/>
      <c r="G12897" s="50"/>
      <c r="H12897" s="47"/>
      <c r="I12897" s="47"/>
    </row>
    <row r="12898" spans="2:9" ht="20.100000000000001" hidden="1" customHeight="1" x14ac:dyDescent="0.25">
      <c r="B12898" s="48"/>
      <c r="C12898" s="49"/>
      <c r="D12898" s="49"/>
      <c r="E12898" s="49"/>
      <c r="F12898" s="49"/>
      <c r="G12898" s="50"/>
      <c r="H12898" s="47"/>
      <c r="I12898" s="47"/>
    </row>
    <row r="12899" spans="2:9" ht="20.100000000000001" hidden="1" customHeight="1" x14ac:dyDescent="0.25">
      <c r="B12899" s="48"/>
      <c r="C12899" s="49"/>
      <c r="D12899" s="49"/>
      <c r="E12899" s="49"/>
      <c r="F12899" s="49"/>
      <c r="G12899" s="50"/>
      <c r="H12899" s="47"/>
      <c r="I12899" s="47"/>
    </row>
    <row r="12900" spans="2:9" ht="20.100000000000001" hidden="1" customHeight="1" x14ac:dyDescent="0.25">
      <c r="B12900" s="48"/>
      <c r="C12900" s="49"/>
      <c r="D12900" s="49"/>
      <c r="E12900" s="49"/>
      <c r="F12900" s="49"/>
      <c r="G12900" s="50"/>
      <c r="H12900" s="47"/>
      <c r="I12900" s="47"/>
    </row>
    <row r="12901" spans="2:9" ht="20.100000000000001" hidden="1" customHeight="1" x14ac:dyDescent="0.25">
      <c r="B12901" s="48"/>
      <c r="C12901" s="49"/>
      <c r="D12901" s="49"/>
      <c r="E12901" s="49"/>
      <c r="F12901" s="49"/>
      <c r="G12901" s="50"/>
      <c r="H12901" s="47"/>
      <c r="I12901" s="47"/>
    </row>
    <row r="12902" spans="2:9" ht="20.100000000000001" hidden="1" customHeight="1" x14ac:dyDescent="0.25">
      <c r="B12902" s="48"/>
      <c r="C12902" s="49"/>
      <c r="D12902" s="49"/>
      <c r="E12902" s="49"/>
      <c r="F12902" s="49"/>
      <c r="G12902" s="50"/>
      <c r="H12902" s="47"/>
      <c r="I12902" s="47"/>
    </row>
    <row r="12903" spans="2:9" ht="20.100000000000001" hidden="1" customHeight="1" x14ac:dyDescent="0.25">
      <c r="B12903" s="48"/>
      <c r="C12903" s="49"/>
      <c r="D12903" s="49"/>
      <c r="E12903" s="49"/>
      <c r="F12903" s="49"/>
      <c r="G12903" s="50"/>
      <c r="H12903" s="47"/>
      <c r="I12903" s="47"/>
    </row>
    <row r="12904" spans="2:9" ht="20.100000000000001" hidden="1" customHeight="1" x14ac:dyDescent="0.25">
      <c r="B12904" s="48"/>
      <c r="C12904" s="49"/>
      <c r="D12904" s="49"/>
      <c r="E12904" s="49"/>
      <c r="F12904" s="49"/>
      <c r="G12904" s="50"/>
      <c r="H12904" s="47"/>
      <c r="I12904" s="47"/>
    </row>
    <row r="12905" spans="2:9" ht="20.100000000000001" hidden="1" customHeight="1" x14ac:dyDescent="0.25">
      <c r="B12905" s="48"/>
      <c r="C12905" s="49"/>
      <c r="D12905" s="49"/>
      <c r="E12905" s="49"/>
      <c r="F12905" s="49"/>
      <c r="G12905" s="50"/>
      <c r="H12905" s="47"/>
      <c r="I12905" s="47"/>
    </row>
    <row r="12906" spans="2:9" ht="20.100000000000001" hidden="1" customHeight="1" x14ac:dyDescent="0.25">
      <c r="B12906" s="48"/>
      <c r="C12906" s="49"/>
      <c r="D12906" s="49"/>
      <c r="E12906" s="49"/>
      <c r="F12906" s="49"/>
      <c r="G12906" s="50"/>
      <c r="H12906" s="47"/>
      <c r="I12906" s="47"/>
    </row>
    <row r="12907" spans="2:9" ht="20.100000000000001" hidden="1" customHeight="1" x14ac:dyDescent="0.25">
      <c r="B12907" s="48"/>
      <c r="C12907" s="49"/>
      <c r="D12907" s="49"/>
      <c r="E12907" s="49"/>
      <c r="F12907" s="49"/>
      <c r="G12907" s="50"/>
      <c r="H12907" s="47"/>
      <c r="I12907" s="47"/>
    </row>
    <row r="12908" spans="2:9" ht="20.100000000000001" hidden="1" customHeight="1" x14ac:dyDescent="0.25">
      <c r="B12908" s="48"/>
      <c r="C12908" s="49"/>
      <c r="D12908" s="49"/>
      <c r="E12908" s="49"/>
      <c r="F12908" s="49"/>
      <c r="G12908" s="50"/>
      <c r="H12908" s="47"/>
      <c r="I12908" s="47"/>
    </row>
    <row r="12909" spans="2:9" ht="20.100000000000001" hidden="1" customHeight="1" x14ac:dyDescent="0.25">
      <c r="B12909" s="48"/>
      <c r="C12909" s="49"/>
      <c r="D12909" s="49"/>
      <c r="E12909" s="49"/>
      <c r="F12909" s="49"/>
      <c r="G12909" s="50"/>
      <c r="H12909" s="47"/>
      <c r="I12909" s="47"/>
    </row>
    <row r="12910" spans="2:9" ht="20.100000000000001" hidden="1" customHeight="1" x14ac:dyDescent="0.25">
      <c r="B12910" s="48"/>
      <c r="C12910" s="49"/>
      <c r="D12910" s="49"/>
      <c r="E12910" s="49"/>
      <c r="F12910" s="49"/>
      <c r="G12910" s="50"/>
      <c r="H12910" s="47"/>
      <c r="I12910" s="47"/>
    </row>
    <row r="12911" spans="2:9" ht="20.100000000000001" hidden="1" customHeight="1" x14ac:dyDescent="0.25">
      <c r="B12911" s="48"/>
      <c r="C12911" s="49"/>
      <c r="D12911" s="49"/>
      <c r="E12911" s="49"/>
      <c r="F12911" s="49"/>
      <c r="G12911" s="50"/>
      <c r="H12911" s="47"/>
      <c r="I12911" s="47"/>
    </row>
    <row r="12912" spans="2:9" ht="20.100000000000001" hidden="1" customHeight="1" x14ac:dyDescent="0.25">
      <c r="B12912" s="48"/>
      <c r="C12912" s="49"/>
      <c r="D12912" s="49"/>
      <c r="E12912" s="49"/>
      <c r="F12912" s="49"/>
      <c r="G12912" s="50"/>
      <c r="H12912" s="47"/>
      <c r="I12912" s="47"/>
    </row>
    <row r="12913" spans="2:9" ht="20.100000000000001" hidden="1" customHeight="1" x14ac:dyDescent="0.25">
      <c r="B12913" s="48"/>
      <c r="C12913" s="49"/>
      <c r="D12913" s="49"/>
      <c r="E12913" s="49"/>
      <c r="F12913" s="49"/>
      <c r="G12913" s="50"/>
      <c r="H12913" s="47"/>
      <c r="I12913" s="47"/>
    </row>
    <row r="12914" spans="2:9" ht="20.100000000000001" hidden="1" customHeight="1" x14ac:dyDescent="0.25">
      <c r="B12914" s="48"/>
      <c r="C12914" s="49"/>
      <c r="D12914" s="49"/>
      <c r="E12914" s="49"/>
      <c r="F12914" s="49"/>
      <c r="G12914" s="50"/>
      <c r="H12914" s="47"/>
      <c r="I12914" s="47"/>
    </row>
    <row r="12915" spans="2:9" ht="20.100000000000001" hidden="1" customHeight="1" x14ac:dyDescent="0.25">
      <c r="B12915" s="48"/>
      <c r="C12915" s="49"/>
      <c r="D12915" s="49"/>
      <c r="E12915" s="49"/>
      <c r="F12915" s="49"/>
      <c r="G12915" s="50"/>
      <c r="H12915" s="47"/>
      <c r="I12915" s="47"/>
    </row>
    <row r="12916" spans="2:9" ht="20.100000000000001" hidden="1" customHeight="1" x14ac:dyDescent="0.25">
      <c r="B12916" s="48"/>
      <c r="C12916" s="49"/>
      <c r="D12916" s="49"/>
      <c r="E12916" s="49"/>
      <c r="F12916" s="49"/>
      <c r="G12916" s="50"/>
      <c r="H12916" s="47"/>
      <c r="I12916" s="47"/>
    </row>
    <row r="12917" spans="2:9" ht="20.100000000000001" hidden="1" customHeight="1" x14ac:dyDescent="0.25">
      <c r="B12917" s="48"/>
      <c r="C12917" s="49"/>
      <c r="D12917" s="49"/>
      <c r="E12917" s="49"/>
      <c r="F12917" s="49"/>
      <c r="G12917" s="50"/>
      <c r="H12917" s="47"/>
      <c r="I12917" s="47"/>
    </row>
    <row r="12918" spans="2:9" ht="20.100000000000001" hidden="1" customHeight="1" x14ac:dyDescent="0.25">
      <c r="B12918" s="48"/>
      <c r="C12918" s="49"/>
      <c r="D12918" s="49"/>
      <c r="E12918" s="49"/>
      <c r="F12918" s="49"/>
      <c r="G12918" s="50"/>
      <c r="H12918" s="47"/>
      <c r="I12918" s="47"/>
    </row>
    <row r="12919" spans="2:9" ht="20.100000000000001" hidden="1" customHeight="1" x14ac:dyDescent="0.25">
      <c r="B12919" s="48"/>
      <c r="C12919" s="49"/>
      <c r="D12919" s="49"/>
      <c r="E12919" s="49"/>
      <c r="F12919" s="49"/>
      <c r="G12919" s="50"/>
      <c r="H12919" s="47"/>
      <c r="I12919" s="47"/>
    </row>
    <row r="12920" spans="2:9" ht="20.100000000000001" hidden="1" customHeight="1" x14ac:dyDescent="0.25">
      <c r="B12920" s="48"/>
      <c r="C12920" s="49"/>
      <c r="D12920" s="49"/>
      <c r="E12920" s="49"/>
      <c r="F12920" s="49"/>
      <c r="G12920" s="50"/>
      <c r="H12920" s="47"/>
      <c r="I12920" s="47"/>
    </row>
    <row r="12921" spans="2:9" ht="20.100000000000001" hidden="1" customHeight="1" x14ac:dyDescent="0.25">
      <c r="B12921" s="48"/>
      <c r="C12921" s="49"/>
      <c r="D12921" s="49"/>
      <c r="E12921" s="49"/>
      <c r="F12921" s="49"/>
      <c r="G12921" s="50"/>
      <c r="H12921" s="47"/>
      <c r="I12921" s="47"/>
    </row>
    <row r="12922" spans="2:9" ht="20.100000000000001" hidden="1" customHeight="1" x14ac:dyDescent="0.25">
      <c r="B12922" s="48"/>
      <c r="C12922" s="49"/>
      <c r="D12922" s="49"/>
      <c r="E12922" s="49"/>
      <c r="F12922" s="49"/>
      <c r="G12922" s="50"/>
      <c r="H12922" s="47"/>
      <c r="I12922" s="47"/>
    </row>
    <row r="12923" spans="2:9" ht="20.100000000000001" hidden="1" customHeight="1" x14ac:dyDescent="0.25">
      <c r="B12923" s="48"/>
      <c r="C12923" s="49"/>
      <c r="D12923" s="49"/>
      <c r="E12923" s="49"/>
      <c r="F12923" s="49"/>
      <c r="G12923" s="50"/>
      <c r="H12923" s="47"/>
      <c r="I12923" s="47"/>
    </row>
    <row r="12924" spans="2:9" ht="20.100000000000001" hidden="1" customHeight="1" x14ac:dyDescent="0.25">
      <c r="B12924" s="48"/>
      <c r="C12924" s="49"/>
      <c r="D12924" s="49"/>
      <c r="E12924" s="49"/>
      <c r="F12924" s="49"/>
      <c r="G12924" s="50"/>
      <c r="H12924" s="47"/>
      <c r="I12924" s="47"/>
    </row>
    <row r="12925" spans="2:9" ht="20.100000000000001" hidden="1" customHeight="1" x14ac:dyDescent="0.25">
      <c r="B12925" s="48"/>
      <c r="C12925" s="49"/>
      <c r="D12925" s="49"/>
      <c r="E12925" s="49"/>
      <c r="F12925" s="49"/>
      <c r="G12925" s="50"/>
      <c r="H12925" s="47"/>
      <c r="I12925" s="47"/>
    </row>
    <row r="12926" spans="2:9" ht="20.100000000000001" hidden="1" customHeight="1" x14ac:dyDescent="0.25">
      <c r="B12926" s="48"/>
      <c r="C12926" s="49"/>
      <c r="D12926" s="49"/>
      <c r="E12926" s="49"/>
      <c r="F12926" s="49"/>
      <c r="G12926" s="50"/>
      <c r="H12926" s="47"/>
      <c r="I12926" s="47"/>
    </row>
    <row r="12927" spans="2:9" ht="20.100000000000001" hidden="1" customHeight="1" x14ac:dyDescent="0.25">
      <c r="B12927" s="48"/>
      <c r="C12927" s="49"/>
      <c r="D12927" s="49"/>
      <c r="E12927" s="49"/>
      <c r="F12927" s="49"/>
      <c r="G12927" s="50"/>
      <c r="H12927" s="47"/>
      <c r="I12927" s="47"/>
    </row>
    <row r="12928" spans="2:9" ht="20.100000000000001" hidden="1" customHeight="1" x14ac:dyDescent="0.25">
      <c r="B12928" s="48"/>
      <c r="C12928" s="49"/>
      <c r="D12928" s="49"/>
      <c r="E12928" s="49"/>
      <c r="F12928" s="49"/>
      <c r="G12928" s="50"/>
      <c r="H12928" s="47"/>
      <c r="I12928" s="47"/>
    </row>
    <row r="12929" spans="2:9" ht="20.100000000000001" hidden="1" customHeight="1" x14ac:dyDescent="0.25">
      <c r="B12929" s="48"/>
      <c r="C12929" s="49"/>
      <c r="D12929" s="49"/>
      <c r="E12929" s="49"/>
      <c r="F12929" s="49"/>
      <c r="G12929" s="50"/>
      <c r="H12929" s="47"/>
      <c r="I12929" s="47"/>
    </row>
    <row r="12930" spans="2:9" ht="20.100000000000001" hidden="1" customHeight="1" x14ac:dyDescent="0.25">
      <c r="B12930" s="48"/>
      <c r="C12930" s="49"/>
      <c r="D12930" s="49"/>
      <c r="E12930" s="49"/>
      <c r="F12930" s="49"/>
      <c r="G12930" s="50"/>
      <c r="H12930" s="47"/>
      <c r="I12930" s="47"/>
    </row>
    <row r="12931" spans="2:9" ht="20.100000000000001" hidden="1" customHeight="1" x14ac:dyDescent="0.25">
      <c r="B12931" s="48"/>
      <c r="C12931" s="49"/>
      <c r="D12931" s="49"/>
      <c r="E12931" s="49"/>
      <c r="F12931" s="49"/>
      <c r="G12931" s="50"/>
      <c r="H12931" s="47"/>
      <c r="I12931" s="47"/>
    </row>
    <row r="12932" spans="2:9" ht="20.100000000000001" hidden="1" customHeight="1" x14ac:dyDescent="0.25">
      <c r="B12932" s="48"/>
      <c r="C12932" s="49"/>
      <c r="D12932" s="49"/>
      <c r="E12932" s="49"/>
      <c r="F12932" s="49"/>
      <c r="G12932" s="50"/>
      <c r="H12932" s="47"/>
      <c r="I12932" s="47"/>
    </row>
    <row r="12933" spans="2:9" ht="20.100000000000001" hidden="1" customHeight="1" x14ac:dyDescent="0.25">
      <c r="B12933" s="48"/>
      <c r="C12933" s="49"/>
      <c r="D12933" s="49"/>
      <c r="E12933" s="49"/>
      <c r="F12933" s="49"/>
      <c r="G12933" s="50"/>
      <c r="H12933" s="47"/>
      <c r="I12933" s="47"/>
    </row>
    <row r="12934" spans="2:9" ht="20.100000000000001" hidden="1" customHeight="1" x14ac:dyDescent="0.25">
      <c r="B12934" s="48"/>
      <c r="C12934" s="49"/>
      <c r="D12934" s="49"/>
      <c r="E12934" s="49"/>
      <c r="F12934" s="49"/>
      <c r="G12934" s="50"/>
      <c r="H12934" s="47"/>
      <c r="I12934" s="47"/>
    </row>
    <row r="12935" spans="2:9" ht="20.100000000000001" hidden="1" customHeight="1" x14ac:dyDescent="0.25">
      <c r="B12935" s="48"/>
      <c r="C12935" s="49"/>
      <c r="D12935" s="49"/>
      <c r="E12935" s="49"/>
      <c r="F12935" s="49"/>
      <c r="G12935" s="50"/>
      <c r="H12935" s="47"/>
      <c r="I12935" s="47"/>
    </row>
    <row r="12936" spans="2:9" ht="20.100000000000001" hidden="1" customHeight="1" x14ac:dyDescent="0.25">
      <c r="B12936" s="48"/>
      <c r="C12936" s="49"/>
      <c r="D12936" s="49"/>
      <c r="E12936" s="49"/>
      <c r="F12936" s="49"/>
      <c r="G12936" s="50"/>
      <c r="H12936" s="47"/>
      <c r="I12936" s="47"/>
    </row>
    <row r="12937" spans="2:9" ht="20.100000000000001" hidden="1" customHeight="1" x14ac:dyDescent="0.25">
      <c r="B12937" s="48"/>
      <c r="C12937" s="49"/>
      <c r="D12937" s="49"/>
      <c r="E12937" s="49"/>
      <c r="F12937" s="49"/>
      <c r="G12937" s="50"/>
      <c r="H12937" s="47"/>
      <c r="I12937" s="47"/>
    </row>
    <row r="12938" spans="2:9" ht="20.100000000000001" hidden="1" customHeight="1" x14ac:dyDescent="0.25">
      <c r="B12938" s="48"/>
      <c r="C12938" s="49"/>
      <c r="D12938" s="49"/>
      <c r="E12938" s="49"/>
      <c r="F12938" s="49"/>
      <c r="G12938" s="50"/>
      <c r="H12938" s="47"/>
      <c r="I12938" s="47"/>
    </row>
    <row r="12939" spans="2:9" ht="20.100000000000001" hidden="1" customHeight="1" x14ac:dyDescent="0.25">
      <c r="B12939" s="48"/>
      <c r="C12939" s="49"/>
      <c r="D12939" s="49"/>
      <c r="E12939" s="49"/>
      <c r="F12939" s="49"/>
      <c r="G12939" s="50"/>
      <c r="H12939" s="47"/>
      <c r="I12939" s="47"/>
    </row>
    <row r="12940" spans="2:9" ht="20.100000000000001" hidden="1" customHeight="1" x14ac:dyDescent="0.25">
      <c r="B12940" s="48"/>
      <c r="C12940" s="49"/>
      <c r="D12940" s="49"/>
      <c r="E12940" s="49"/>
      <c r="F12940" s="49"/>
      <c r="G12940" s="50"/>
      <c r="H12940" s="47"/>
      <c r="I12940" s="47"/>
    </row>
    <row r="12941" spans="2:9" ht="20.100000000000001" hidden="1" customHeight="1" x14ac:dyDescent="0.25">
      <c r="B12941" s="48"/>
      <c r="C12941" s="49"/>
      <c r="D12941" s="49"/>
      <c r="E12941" s="49"/>
      <c r="F12941" s="49"/>
      <c r="G12941" s="50"/>
      <c r="H12941" s="47"/>
      <c r="I12941" s="47"/>
    </row>
    <row r="12942" spans="2:9" ht="20.100000000000001" hidden="1" customHeight="1" x14ac:dyDescent="0.25">
      <c r="B12942" s="48"/>
      <c r="C12942" s="49"/>
      <c r="D12942" s="49"/>
      <c r="E12942" s="49"/>
      <c r="F12942" s="49"/>
      <c r="G12942" s="50"/>
      <c r="H12942" s="47"/>
      <c r="I12942" s="47"/>
    </row>
    <row r="12943" spans="2:9" ht="20.100000000000001" hidden="1" customHeight="1" x14ac:dyDescent="0.25">
      <c r="B12943" s="48"/>
      <c r="C12943" s="49"/>
      <c r="D12943" s="49"/>
      <c r="E12943" s="49"/>
      <c r="F12943" s="49"/>
      <c r="G12943" s="50"/>
      <c r="H12943" s="47"/>
      <c r="I12943" s="47"/>
    </row>
    <row r="12944" spans="2:9" ht="20.100000000000001" hidden="1" customHeight="1" x14ac:dyDescent="0.25">
      <c r="B12944" s="48"/>
      <c r="C12944" s="49"/>
      <c r="D12944" s="49"/>
      <c r="E12944" s="49"/>
      <c r="F12944" s="49"/>
      <c r="G12944" s="50"/>
      <c r="H12944" s="47"/>
      <c r="I12944" s="47"/>
    </row>
    <row r="12945" spans="2:9" ht="20.100000000000001" hidden="1" customHeight="1" x14ac:dyDescent="0.25">
      <c r="B12945" s="48"/>
      <c r="C12945" s="49"/>
      <c r="D12945" s="49"/>
      <c r="E12945" s="49"/>
      <c r="F12945" s="49"/>
      <c r="G12945" s="50"/>
      <c r="H12945" s="47"/>
      <c r="I12945" s="47"/>
    </row>
    <row r="12946" spans="2:9" ht="20.100000000000001" hidden="1" customHeight="1" x14ac:dyDescent="0.25">
      <c r="B12946" s="48"/>
      <c r="C12946" s="49"/>
      <c r="D12946" s="49"/>
      <c r="E12946" s="49"/>
      <c r="F12946" s="49"/>
      <c r="G12946" s="50"/>
      <c r="H12946" s="47"/>
      <c r="I12946" s="47"/>
    </row>
    <row r="12947" spans="2:9" ht="20.100000000000001" hidden="1" customHeight="1" x14ac:dyDescent="0.25">
      <c r="B12947" s="48"/>
      <c r="C12947" s="49"/>
      <c r="D12947" s="49"/>
      <c r="E12947" s="49"/>
      <c r="F12947" s="49"/>
      <c r="G12947" s="50"/>
      <c r="H12947" s="47"/>
      <c r="I12947" s="47"/>
    </row>
    <row r="12948" spans="2:9" ht="20.100000000000001" hidden="1" customHeight="1" x14ac:dyDescent="0.25">
      <c r="B12948" s="48"/>
      <c r="C12948" s="49"/>
      <c r="D12948" s="49"/>
      <c r="E12948" s="49"/>
      <c r="F12948" s="49"/>
      <c r="G12948" s="50"/>
      <c r="H12948" s="47"/>
      <c r="I12948" s="47"/>
    </row>
    <row r="12949" spans="2:9" ht="20.100000000000001" hidden="1" customHeight="1" x14ac:dyDescent="0.25">
      <c r="B12949" s="48"/>
      <c r="C12949" s="49"/>
      <c r="D12949" s="49"/>
      <c r="E12949" s="49"/>
      <c r="F12949" s="49"/>
      <c r="G12949" s="50"/>
      <c r="H12949" s="47"/>
      <c r="I12949" s="47"/>
    </row>
    <row r="12950" spans="2:9" ht="20.100000000000001" hidden="1" customHeight="1" x14ac:dyDescent="0.25">
      <c r="B12950" s="48"/>
      <c r="C12950" s="49"/>
      <c r="D12950" s="49"/>
      <c r="E12950" s="49"/>
      <c r="F12950" s="49"/>
      <c r="G12950" s="50"/>
      <c r="H12950" s="47"/>
      <c r="I12950" s="47"/>
    </row>
    <row r="12951" spans="2:9" ht="20.100000000000001" hidden="1" customHeight="1" x14ac:dyDescent="0.25">
      <c r="B12951" s="48"/>
      <c r="C12951" s="49"/>
      <c r="D12951" s="49"/>
      <c r="E12951" s="49"/>
      <c r="F12951" s="49"/>
      <c r="G12951" s="50"/>
      <c r="H12951" s="47"/>
      <c r="I12951" s="47"/>
    </row>
    <row r="12952" spans="2:9" ht="20.100000000000001" hidden="1" customHeight="1" x14ac:dyDescent="0.25">
      <c r="B12952" s="48"/>
      <c r="C12952" s="49"/>
      <c r="D12952" s="49"/>
      <c r="E12952" s="49"/>
      <c r="F12952" s="49"/>
      <c r="G12952" s="50"/>
      <c r="H12952" s="47"/>
      <c r="I12952" s="47"/>
    </row>
    <row r="12953" spans="2:9" ht="20.100000000000001" hidden="1" customHeight="1" x14ac:dyDescent="0.25">
      <c r="B12953" s="48"/>
      <c r="C12953" s="49"/>
      <c r="D12953" s="49"/>
      <c r="E12953" s="49"/>
      <c r="F12953" s="49"/>
      <c r="G12953" s="50"/>
      <c r="H12953" s="47"/>
      <c r="I12953" s="47"/>
    </row>
    <row r="12954" spans="2:9" ht="20.100000000000001" hidden="1" customHeight="1" x14ac:dyDescent="0.25">
      <c r="B12954" s="48"/>
      <c r="C12954" s="49"/>
      <c r="D12954" s="49"/>
      <c r="E12954" s="49"/>
      <c r="F12954" s="49"/>
      <c r="G12954" s="50"/>
      <c r="H12954" s="47"/>
      <c r="I12954" s="47"/>
    </row>
    <row r="12955" spans="2:9" ht="20.100000000000001" hidden="1" customHeight="1" x14ac:dyDescent="0.25">
      <c r="B12955" s="48"/>
      <c r="C12955" s="49"/>
      <c r="D12955" s="49"/>
      <c r="E12955" s="49"/>
      <c r="F12955" s="49"/>
      <c r="G12955" s="50"/>
      <c r="H12955" s="47"/>
      <c r="I12955" s="47"/>
    </row>
    <row r="12956" spans="2:9" ht="20.100000000000001" hidden="1" customHeight="1" x14ac:dyDescent="0.25">
      <c r="B12956" s="48"/>
      <c r="C12956" s="49"/>
      <c r="D12956" s="49"/>
      <c r="E12956" s="49"/>
      <c r="F12956" s="49"/>
      <c r="G12956" s="50"/>
      <c r="H12956" s="47"/>
      <c r="I12956" s="47"/>
    </row>
    <row r="12957" spans="2:9" ht="20.100000000000001" hidden="1" customHeight="1" x14ac:dyDescent="0.25">
      <c r="B12957" s="48"/>
      <c r="C12957" s="49"/>
      <c r="D12957" s="49"/>
      <c r="E12957" s="49"/>
      <c r="F12957" s="49"/>
      <c r="G12957" s="50"/>
      <c r="H12957" s="47"/>
      <c r="I12957" s="47"/>
    </row>
    <row r="12958" spans="2:9" ht="20.100000000000001" hidden="1" customHeight="1" x14ac:dyDescent="0.25">
      <c r="B12958" s="48"/>
      <c r="C12958" s="49"/>
      <c r="D12958" s="49"/>
      <c r="E12958" s="49"/>
      <c r="F12958" s="49"/>
      <c r="G12958" s="50"/>
      <c r="H12958" s="47"/>
      <c r="I12958" s="47"/>
    </row>
    <row r="12959" spans="2:9" ht="20.100000000000001" hidden="1" customHeight="1" x14ac:dyDescent="0.25">
      <c r="B12959" s="48"/>
      <c r="C12959" s="49"/>
      <c r="D12959" s="49"/>
      <c r="E12959" s="49"/>
      <c r="F12959" s="49"/>
      <c r="G12959" s="50"/>
      <c r="H12959" s="47"/>
      <c r="I12959" s="47"/>
    </row>
    <row r="12960" spans="2:9" ht="20.100000000000001" hidden="1" customHeight="1" x14ac:dyDescent="0.25">
      <c r="B12960" s="48"/>
      <c r="C12960" s="49"/>
      <c r="D12960" s="49"/>
      <c r="E12960" s="49"/>
      <c r="F12960" s="49"/>
      <c r="G12960" s="50"/>
      <c r="H12960" s="47"/>
      <c r="I12960" s="47"/>
    </row>
    <row r="12961" spans="2:9" ht="20.100000000000001" hidden="1" customHeight="1" x14ac:dyDescent="0.25">
      <c r="B12961" s="48"/>
      <c r="C12961" s="49"/>
      <c r="D12961" s="49"/>
      <c r="E12961" s="49"/>
      <c r="F12961" s="49"/>
      <c r="G12961" s="50"/>
      <c r="H12961" s="47"/>
      <c r="I12961" s="47"/>
    </row>
    <row r="12962" spans="2:9" ht="20.100000000000001" hidden="1" customHeight="1" x14ac:dyDescent="0.25">
      <c r="B12962" s="48"/>
      <c r="C12962" s="49"/>
      <c r="D12962" s="49"/>
      <c r="E12962" s="49"/>
      <c r="F12962" s="49"/>
      <c r="G12962" s="50"/>
      <c r="H12962" s="47"/>
      <c r="I12962" s="47"/>
    </row>
    <row r="12963" spans="2:9" ht="20.100000000000001" hidden="1" customHeight="1" x14ac:dyDescent="0.25">
      <c r="B12963" s="48"/>
      <c r="C12963" s="49"/>
      <c r="D12963" s="49"/>
      <c r="E12963" s="49"/>
      <c r="F12963" s="49"/>
      <c r="G12963" s="50"/>
      <c r="H12963" s="47"/>
      <c r="I12963" s="47"/>
    </row>
    <row r="12964" spans="2:9" ht="20.100000000000001" hidden="1" customHeight="1" x14ac:dyDescent="0.25">
      <c r="B12964" s="48"/>
      <c r="C12964" s="49"/>
      <c r="D12964" s="49"/>
      <c r="E12964" s="49"/>
      <c r="F12964" s="49"/>
      <c r="G12964" s="50"/>
      <c r="H12964" s="47"/>
      <c r="I12964" s="47"/>
    </row>
    <row r="12965" spans="2:9" ht="20.100000000000001" hidden="1" customHeight="1" x14ac:dyDescent="0.25">
      <c r="B12965" s="48"/>
      <c r="C12965" s="49"/>
      <c r="D12965" s="49"/>
      <c r="E12965" s="49"/>
      <c r="F12965" s="49"/>
      <c r="G12965" s="50"/>
      <c r="H12965" s="47"/>
      <c r="I12965" s="47"/>
    </row>
    <row r="12966" spans="2:9" ht="20.100000000000001" hidden="1" customHeight="1" x14ac:dyDescent="0.25">
      <c r="B12966" s="48"/>
      <c r="C12966" s="49"/>
      <c r="D12966" s="49"/>
      <c r="E12966" s="49"/>
      <c r="F12966" s="49"/>
      <c r="G12966" s="50"/>
      <c r="H12966" s="47"/>
      <c r="I12966" s="47"/>
    </row>
    <row r="12967" spans="2:9" ht="20.100000000000001" hidden="1" customHeight="1" x14ac:dyDescent="0.25">
      <c r="B12967" s="48"/>
      <c r="C12967" s="49"/>
      <c r="D12967" s="49"/>
      <c r="E12967" s="49"/>
      <c r="F12967" s="49"/>
      <c r="G12967" s="50"/>
      <c r="H12967" s="47"/>
      <c r="I12967" s="47"/>
    </row>
    <row r="12968" spans="2:9" ht="20.100000000000001" hidden="1" customHeight="1" x14ac:dyDescent="0.25">
      <c r="B12968" s="48"/>
      <c r="C12968" s="49"/>
      <c r="D12968" s="49"/>
      <c r="E12968" s="49"/>
      <c r="F12968" s="49"/>
      <c r="G12968" s="50"/>
      <c r="H12968" s="47"/>
      <c r="I12968" s="47"/>
    </row>
    <row r="12969" spans="2:9" ht="20.100000000000001" hidden="1" customHeight="1" x14ac:dyDescent="0.25">
      <c r="B12969" s="48"/>
      <c r="C12969" s="49"/>
      <c r="D12969" s="49"/>
      <c r="E12969" s="49"/>
      <c r="F12969" s="49"/>
      <c r="G12969" s="50"/>
      <c r="H12969" s="47"/>
      <c r="I12969" s="47"/>
    </row>
    <row r="12970" spans="2:9" ht="20.100000000000001" hidden="1" customHeight="1" x14ac:dyDescent="0.25">
      <c r="B12970" s="48"/>
      <c r="C12970" s="49"/>
      <c r="D12970" s="49"/>
      <c r="E12970" s="49"/>
      <c r="F12970" s="49"/>
      <c r="G12970" s="50"/>
      <c r="H12970" s="47"/>
      <c r="I12970" s="47"/>
    </row>
    <row r="12971" spans="2:9" ht="20.100000000000001" hidden="1" customHeight="1" x14ac:dyDescent="0.25">
      <c r="B12971" s="48"/>
      <c r="C12971" s="49"/>
      <c r="D12971" s="49"/>
      <c r="E12971" s="49"/>
      <c r="F12971" s="49"/>
      <c r="G12971" s="50"/>
      <c r="H12971" s="47"/>
      <c r="I12971" s="47"/>
    </row>
    <row r="12972" spans="2:9" ht="20.100000000000001" hidden="1" customHeight="1" x14ac:dyDescent="0.25">
      <c r="B12972" s="48"/>
      <c r="C12972" s="49"/>
      <c r="D12972" s="49"/>
      <c r="E12972" s="49"/>
      <c r="F12972" s="49"/>
      <c r="G12972" s="50"/>
      <c r="H12972" s="47"/>
      <c r="I12972" s="47"/>
    </row>
    <row r="12973" spans="2:9" ht="20.100000000000001" hidden="1" customHeight="1" x14ac:dyDescent="0.25">
      <c r="B12973" s="48"/>
      <c r="C12973" s="49"/>
      <c r="D12973" s="49"/>
      <c r="E12973" s="49"/>
      <c r="F12973" s="49"/>
      <c r="G12973" s="50"/>
      <c r="H12973" s="47"/>
      <c r="I12973" s="47"/>
    </row>
    <row r="12974" spans="2:9" ht="20.100000000000001" hidden="1" customHeight="1" x14ac:dyDescent="0.25">
      <c r="B12974" s="48"/>
      <c r="C12974" s="49"/>
      <c r="D12974" s="49"/>
      <c r="E12974" s="49"/>
      <c r="F12974" s="49"/>
      <c r="G12974" s="50"/>
      <c r="H12974" s="47"/>
      <c r="I12974" s="47"/>
    </row>
    <row r="12975" spans="2:9" ht="20.100000000000001" hidden="1" customHeight="1" x14ac:dyDescent="0.25">
      <c r="B12975" s="48"/>
      <c r="C12975" s="49"/>
      <c r="D12975" s="49"/>
      <c r="E12975" s="49"/>
      <c r="F12975" s="49"/>
      <c r="G12975" s="50"/>
      <c r="H12975" s="47"/>
      <c r="I12975" s="47"/>
    </row>
    <row r="12976" spans="2:9" ht="20.100000000000001" hidden="1" customHeight="1" x14ac:dyDescent="0.25">
      <c r="B12976" s="48"/>
      <c r="C12976" s="49"/>
      <c r="D12976" s="49"/>
      <c r="E12976" s="49"/>
      <c r="F12976" s="49"/>
      <c r="G12976" s="50"/>
      <c r="H12976" s="47"/>
      <c r="I12976" s="47"/>
    </row>
    <row r="12977" spans="2:9" ht="20.100000000000001" hidden="1" customHeight="1" x14ac:dyDescent="0.25">
      <c r="B12977" s="48"/>
      <c r="C12977" s="49"/>
      <c r="D12977" s="49"/>
      <c r="E12977" s="49"/>
      <c r="F12977" s="49"/>
      <c r="G12977" s="50"/>
      <c r="H12977" s="47"/>
      <c r="I12977" s="47"/>
    </row>
    <row r="12978" spans="2:9" ht="20.100000000000001" hidden="1" customHeight="1" x14ac:dyDescent="0.25">
      <c r="B12978" s="48"/>
      <c r="C12978" s="49"/>
      <c r="D12978" s="49"/>
      <c r="E12978" s="49"/>
      <c r="F12978" s="49"/>
      <c r="G12978" s="50"/>
      <c r="H12978" s="47"/>
      <c r="I12978" s="47"/>
    </row>
    <row r="12979" spans="2:9" ht="20.100000000000001" hidden="1" customHeight="1" x14ac:dyDescent="0.25">
      <c r="B12979" s="48"/>
      <c r="C12979" s="49"/>
      <c r="D12979" s="49"/>
      <c r="E12979" s="49"/>
      <c r="F12979" s="49"/>
      <c r="G12979" s="50"/>
      <c r="H12979" s="47"/>
      <c r="I12979" s="47"/>
    </row>
    <row r="12980" spans="2:9" ht="20.100000000000001" hidden="1" customHeight="1" x14ac:dyDescent="0.25">
      <c r="B12980" s="48"/>
      <c r="C12980" s="49"/>
      <c r="D12980" s="49"/>
      <c r="E12980" s="49"/>
      <c r="F12980" s="49"/>
      <c r="G12980" s="50"/>
      <c r="H12980" s="47"/>
      <c r="I12980" s="47"/>
    </row>
    <row r="12981" spans="2:9" ht="20.100000000000001" hidden="1" customHeight="1" x14ac:dyDescent="0.25">
      <c r="B12981" s="48"/>
      <c r="C12981" s="49"/>
      <c r="D12981" s="49"/>
      <c r="E12981" s="49"/>
      <c r="F12981" s="49"/>
      <c r="G12981" s="50"/>
      <c r="H12981" s="47"/>
      <c r="I12981" s="47"/>
    </row>
    <row r="12982" spans="2:9" ht="20.100000000000001" hidden="1" customHeight="1" x14ac:dyDescent="0.25">
      <c r="B12982" s="48"/>
      <c r="C12982" s="49"/>
      <c r="D12982" s="49"/>
      <c r="E12982" s="49"/>
      <c r="F12982" s="49"/>
      <c r="G12982" s="50"/>
      <c r="H12982" s="47"/>
      <c r="I12982" s="47"/>
    </row>
    <row r="12983" spans="2:9" ht="20.100000000000001" hidden="1" customHeight="1" x14ac:dyDescent="0.25">
      <c r="B12983" s="48"/>
      <c r="C12983" s="49"/>
      <c r="D12983" s="49"/>
      <c r="E12983" s="49"/>
      <c r="F12983" s="49"/>
      <c r="G12983" s="50"/>
      <c r="H12983" s="47"/>
      <c r="I12983" s="47"/>
    </row>
    <row r="12984" spans="2:9" ht="20.100000000000001" hidden="1" customHeight="1" x14ac:dyDescent="0.25">
      <c r="B12984" s="48"/>
      <c r="C12984" s="49"/>
      <c r="D12984" s="49"/>
      <c r="E12984" s="49"/>
      <c r="F12984" s="49"/>
      <c r="G12984" s="50"/>
      <c r="H12984" s="47"/>
      <c r="I12984" s="47"/>
    </row>
    <row r="12985" spans="2:9" ht="20.100000000000001" hidden="1" customHeight="1" x14ac:dyDescent="0.25">
      <c r="B12985" s="48"/>
      <c r="C12985" s="49"/>
      <c r="D12985" s="49"/>
      <c r="E12985" s="49"/>
      <c r="F12985" s="49"/>
      <c r="G12985" s="50"/>
      <c r="H12985" s="47"/>
      <c r="I12985" s="47"/>
    </row>
    <row r="12986" spans="2:9" ht="20.100000000000001" hidden="1" customHeight="1" x14ac:dyDescent="0.25">
      <c r="B12986" s="48"/>
      <c r="C12986" s="49"/>
      <c r="D12986" s="49"/>
      <c r="E12986" s="49"/>
      <c r="F12986" s="49"/>
      <c r="G12986" s="50"/>
      <c r="H12986" s="47"/>
      <c r="I12986" s="47"/>
    </row>
    <row r="12987" spans="2:9" ht="20.100000000000001" hidden="1" customHeight="1" x14ac:dyDescent="0.25">
      <c r="B12987" s="48"/>
      <c r="C12987" s="49"/>
      <c r="D12987" s="49"/>
      <c r="E12987" s="49"/>
      <c r="F12987" s="49"/>
      <c r="G12987" s="50"/>
      <c r="H12987" s="47"/>
      <c r="I12987" s="47"/>
    </row>
    <row r="12988" spans="2:9" ht="20.100000000000001" hidden="1" customHeight="1" x14ac:dyDescent="0.25">
      <c r="B12988" s="48"/>
      <c r="C12988" s="49"/>
      <c r="D12988" s="49"/>
      <c r="E12988" s="49"/>
      <c r="F12988" s="49"/>
      <c r="G12988" s="50"/>
      <c r="H12988" s="47"/>
      <c r="I12988" s="47"/>
    </row>
    <row r="12989" spans="2:9" ht="20.100000000000001" hidden="1" customHeight="1" x14ac:dyDescent="0.25">
      <c r="B12989" s="48"/>
      <c r="C12989" s="49"/>
      <c r="D12989" s="49"/>
      <c r="E12989" s="49"/>
      <c r="F12989" s="49"/>
      <c r="G12989" s="50"/>
      <c r="H12989" s="47"/>
      <c r="I12989" s="47"/>
    </row>
    <row r="12990" spans="2:9" ht="20.100000000000001" hidden="1" customHeight="1" x14ac:dyDescent="0.25">
      <c r="B12990" s="48"/>
      <c r="C12990" s="49"/>
      <c r="D12990" s="49"/>
      <c r="E12990" s="49"/>
      <c r="F12990" s="49"/>
      <c r="G12990" s="50"/>
      <c r="H12990" s="47"/>
      <c r="I12990" s="47"/>
    </row>
    <row r="12991" spans="2:9" ht="20.100000000000001" hidden="1" customHeight="1" x14ac:dyDescent="0.25">
      <c r="B12991" s="48"/>
      <c r="C12991" s="49"/>
      <c r="D12991" s="49"/>
      <c r="E12991" s="49"/>
      <c r="F12991" s="49"/>
      <c r="G12991" s="50"/>
      <c r="H12991" s="47"/>
      <c r="I12991" s="47"/>
    </row>
    <row r="12992" spans="2:9" ht="20.100000000000001" hidden="1" customHeight="1" x14ac:dyDescent="0.25">
      <c r="B12992" s="48"/>
      <c r="C12992" s="49"/>
      <c r="D12992" s="49"/>
      <c r="E12992" s="49"/>
      <c r="F12992" s="49"/>
      <c r="G12992" s="50"/>
      <c r="H12992" s="47"/>
      <c r="I12992" s="47"/>
    </row>
    <row r="12993" spans="2:9" ht="20.100000000000001" hidden="1" customHeight="1" x14ac:dyDescent="0.25">
      <c r="B12993" s="48"/>
      <c r="C12993" s="49"/>
      <c r="D12993" s="49"/>
      <c r="E12993" s="49"/>
      <c r="F12993" s="49"/>
      <c r="G12993" s="50"/>
      <c r="H12993" s="47"/>
      <c r="I12993" s="47"/>
    </row>
    <row r="12994" spans="2:9" ht="20.100000000000001" hidden="1" customHeight="1" x14ac:dyDescent="0.25">
      <c r="B12994" s="48"/>
      <c r="C12994" s="49"/>
      <c r="D12994" s="49"/>
      <c r="E12994" s="49"/>
      <c r="F12994" s="49"/>
      <c r="G12994" s="50"/>
      <c r="H12994" s="47"/>
      <c r="I12994" s="47"/>
    </row>
    <row r="12995" spans="2:9" ht="20.100000000000001" hidden="1" customHeight="1" x14ac:dyDescent="0.25">
      <c r="B12995" s="48"/>
      <c r="C12995" s="49"/>
      <c r="D12995" s="49"/>
      <c r="E12995" s="49"/>
      <c r="F12995" s="49"/>
      <c r="G12995" s="50"/>
      <c r="H12995" s="47"/>
      <c r="I12995" s="47"/>
    </row>
    <row r="12996" spans="2:9" ht="20.100000000000001" hidden="1" customHeight="1" x14ac:dyDescent="0.25">
      <c r="B12996" s="48"/>
      <c r="C12996" s="49"/>
      <c r="D12996" s="49"/>
      <c r="E12996" s="49"/>
      <c r="F12996" s="49"/>
      <c r="G12996" s="50"/>
      <c r="H12996" s="47"/>
      <c r="I12996" s="47"/>
    </row>
    <row r="12997" spans="2:9" ht="20.100000000000001" hidden="1" customHeight="1" x14ac:dyDescent="0.25">
      <c r="B12997" s="48"/>
      <c r="C12997" s="49"/>
      <c r="D12997" s="49"/>
      <c r="E12997" s="49"/>
      <c r="F12997" s="49"/>
      <c r="G12997" s="50"/>
      <c r="H12997" s="47"/>
      <c r="I12997" s="47"/>
    </row>
    <row r="12998" spans="2:9" ht="20.100000000000001" hidden="1" customHeight="1" x14ac:dyDescent="0.25">
      <c r="B12998" s="48"/>
      <c r="C12998" s="49"/>
      <c r="D12998" s="49"/>
      <c r="E12998" s="49"/>
      <c r="F12998" s="49"/>
      <c r="G12998" s="50"/>
      <c r="H12998" s="47"/>
      <c r="I12998" s="47"/>
    </row>
    <row r="12999" spans="2:9" ht="20.100000000000001" hidden="1" customHeight="1" x14ac:dyDescent="0.25">
      <c r="B12999" s="48"/>
      <c r="C12999" s="49"/>
      <c r="D12999" s="49"/>
      <c r="E12999" s="49"/>
      <c r="F12999" s="49"/>
      <c r="G12999" s="50"/>
      <c r="H12999" s="47"/>
      <c r="I12999" s="47"/>
    </row>
    <row r="13000" spans="2:9" ht="20.100000000000001" hidden="1" customHeight="1" x14ac:dyDescent="0.25">
      <c r="B13000" s="48"/>
      <c r="C13000" s="49"/>
      <c r="D13000" s="49"/>
      <c r="E13000" s="49"/>
      <c r="F13000" s="49"/>
      <c r="G13000" s="50"/>
      <c r="H13000" s="47"/>
      <c r="I13000" s="47"/>
    </row>
    <row r="13001" spans="2:9" ht="20.100000000000001" hidden="1" customHeight="1" x14ac:dyDescent="0.25">
      <c r="B13001" s="48"/>
      <c r="C13001" s="49"/>
      <c r="D13001" s="49"/>
      <c r="E13001" s="49"/>
      <c r="F13001" s="49"/>
      <c r="G13001" s="50"/>
      <c r="H13001" s="47"/>
      <c r="I13001" s="47"/>
    </row>
    <row r="13002" spans="2:9" ht="20.100000000000001" hidden="1" customHeight="1" x14ac:dyDescent="0.25">
      <c r="B13002" s="48"/>
      <c r="C13002" s="49"/>
      <c r="D13002" s="49"/>
      <c r="E13002" s="49"/>
      <c r="F13002" s="49"/>
      <c r="G13002" s="50"/>
      <c r="H13002" s="47"/>
      <c r="I13002" s="47"/>
    </row>
    <row r="13003" spans="2:9" ht="20.100000000000001" hidden="1" customHeight="1" x14ac:dyDescent="0.25">
      <c r="B13003" s="48"/>
      <c r="C13003" s="49"/>
      <c r="D13003" s="49"/>
      <c r="E13003" s="49"/>
      <c r="F13003" s="49"/>
      <c r="G13003" s="50"/>
      <c r="H13003" s="47"/>
      <c r="I13003" s="47"/>
    </row>
    <row r="13004" spans="2:9" ht="20.100000000000001" hidden="1" customHeight="1" x14ac:dyDescent="0.25">
      <c r="B13004" s="48"/>
      <c r="C13004" s="49"/>
      <c r="D13004" s="49"/>
      <c r="E13004" s="49"/>
      <c r="F13004" s="49"/>
      <c r="G13004" s="50"/>
      <c r="H13004" s="47"/>
      <c r="I13004" s="47"/>
    </row>
    <row r="13005" spans="2:9" ht="20.100000000000001" hidden="1" customHeight="1" x14ac:dyDescent="0.25">
      <c r="B13005" s="48"/>
      <c r="C13005" s="49"/>
      <c r="D13005" s="49"/>
      <c r="E13005" s="49"/>
      <c r="F13005" s="49"/>
      <c r="G13005" s="50"/>
      <c r="H13005" s="47"/>
      <c r="I13005" s="47"/>
    </row>
    <row r="13006" spans="2:9" ht="20.100000000000001" hidden="1" customHeight="1" x14ac:dyDescent="0.25">
      <c r="B13006" s="48"/>
      <c r="C13006" s="49"/>
      <c r="D13006" s="49"/>
      <c r="E13006" s="49"/>
      <c r="F13006" s="49"/>
      <c r="G13006" s="50"/>
      <c r="H13006" s="47"/>
      <c r="I13006" s="47"/>
    </row>
    <row r="13007" spans="2:9" ht="20.100000000000001" hidden="1" customHeight="1" x14ac:dyDescent="0.25">
      <c r="B13007" s="48"/>
      <c r="C13007" s="49"/>
      <c r="D13007" s="49"/>
      <c r="E13007" s="49"/>
      <c r="F13007" s="49"/>
      <c r="G13007" s="50"/>
      <c r="H13007" s="47"/>
      <c r="I13007" s="47"/>
    </row>
    <row r="13008" spans="2:9" ht="20.100000000000001" hidden="1" customHeight="1" x14ac:dyDescent="0.25">
      <c r="B13008" s="48"/>
      <c r="C13008" s="49"/>
      <c r="D13008" s="49"/>
      <c r="E13008" s="49"/>
      <c r="F13008" s="49"/>
      <c r="G13008" s="50"/>
      <c r="H13008" s="47"/>
      <c r="I13008" s="47"/>
    </row>
    <row r="13009" spans="2:9" ht="20.100000000000001" hidden="1" customHeight="1" x14ac:dyDescent="0.25">
      <c r="B13009" s="48"/>
      <c r="C13009" s="49"/>
      <c r="D13009" s="49"/>
      <c r="E13009" s="49"/>
      <c r="F13009" s="49"/>
      <c r="G13009" s="50"/>
      <c r="H13009" s="47"/>
      <c r="I13009" s="47"/>
    </row>
    <row r="13010" spans="2:9" ht="20.100000000000001" hidden="1" customHeight="1" x14ac:dyDescent="0.25">
      <c r="B13010" s="48"/>
      <c r="C13010" s="49"/>
      <c r="D13010" s="49"/>
      <c r="E13010" s="49"/>
      <c r="F13010" s="49"/>
      <c r="G13010" s="50"/>
      <c r="H13010" s="47"/>
      <c r="I13010" s="47"/>
    </row>
    <row r="13011" spans="2:9" ht="20.100000000000001" hidden="1" customHeight="1" x14ac:dyDescent="0.25">
      <c r="B13011" s="48"/>
      <c r="C13011" s="49"/>
      <c r="D13011" s="49"/>
      <c r="E13011" s="49"/>
      <c r="F13011" s="49"/>
      <c r="G13011" s="50"/>
      <c r="H13011" s="47"/>
      <c r="I13011" s="47"/>
    </row>
    <row r="13012" spans="2:9" ht="20.100000000000001" hidden="1" customHeight="1" x14ac:dyDescent="0.25">
      <c r="B13012" s="48"/>
      <c r="C13012" s="49"/>
      <c r="D13012" s="49"/>
      <c r="E13012" s="49"/>
      <c r="F13012" s="49"/>
      <c r="G13012" s="50"/>
      <c r="H13012" s="47"/>
      <c r="I13012" s="47"/>
    </row>
    <row r="13013" spans="2:9" ht="20.100000000000001" hidden="1" customHeight="1" x14ac:dyDescent="0.25">
      <c r="B13013" s="48"/>
      <c r="C13013" s="49"/>
      <c r="D13013" s="49"/>
      <c r="E13013" s="49"/>
      <c r="F13013" s="49"/>
      <c r="G13013" s="50"/>
      <c r="H13013" s="47"/>
      <c r="I13013" s="47"/>
    </row>
    <row r="13014" spans="2:9" ht="20.100000000000001" hidden="1" customHeight="1" x14ac:dyDescent="0.25">
      <c r="B13014" s="48"/>
      <c r="C13014" s="49"/>
      <c r="D13014" s="49"/>
      <c r="E13014" s="49"/>
      <c r="F13014" s="49"/>
      <c r="G13014" s="50"/>
      <c r="H13014" s="47"/>
      <c r="I13014" s="47"/>
    </row>
    <row r="13015" spans="2:9" ht="20.100000000000001" hidden="1" customHeight="1" x14ac:dyDescent="0.25">
      <c r="B13015" s="48"/>
      <c r="C13015" s="49"/>
      <c r="D13015" s="49"/>
      <c r="E13015" s="49"/>
      <c r="F13015" s="49"/>
      <c r="G13015" s="50"/>
      <c r="H13015" s="47"/>
      <c r="I13015" s="47"/>
    </row>
    <row r="13016" spans="2:9" ht="20.100000000000001" hidden="1" customHeight="1" x14ac:dyDescent="0.25">
      <c r="B13016" s="48"/>
      <c r="C13016" s="49"/>
      <c r="D13016" s="49"/>
      <c r="E13016" s="49"/>
      <c r="F13016" s="49"/>
      <c r="G13016" s="50"/>
      <c r="H13016" s="47"/>
      <c r="I13016" s="47"/>
    </row>
    <row r="13017" spans="2:9" ht="20.100000000000001" hidden="1" customHeight="1" x14ac:dyDescent="0.25">
      <c r="B13017" s="48"/>
      <c r="C13017" s="49"/>
      <c r="D13017" s="49"/>
      <c r="E13017" s="49"/>
      <c r="F13017" s="49"/>
      <c r="G13017" s="50"/>
      <c r="H13017" s="47"/>
      <c r="I13017" s="47"/>
    </row>
    <row r="13018" spans="2:9" ht="20.100000000000001" hidden="1" customHeight="1" x14ac:dyDescent="0.25">
      <c r="B13018" s="48"/>
      <c r="C13018" s="49"/>
      <c r="D13018" s="49"/>
      <c r="E13018" s="49"/>
      <c r="F13018" s="49"/>
      <c r="G13018" s="50"/>
      <c r="H13018" s="47"/>
      <c r="I13018" s="47"/>
    </row>
    <row r="13019" spans="2:9" ht="20.100000000000001" hidden="1" customHeight="1" x14ac:dyDescent="0.25">
      <c r="B13019" s="48"/>
      <c r="C13019" s="49"/>
      <c r="D13019" s="49"/>
      <c r="E13019" s="49"/>
      <c r="F13019" s="49"/>
      <c r="G13019" s="50"/>
      <c r="H13019" s="47"/>
      <c r="I13019" s="47"/>
    </row>
    <row r="13020" spans="2:9" ht="20.100000000000001" hidden="1" customHeight="1" x14ac:dyDescent="0.25">
      <c r="B13020" s="48"/>
      <c r="C13020" s="49"/>
      <c r="D13020" s="49"/>
      <c r="E13020" s="49"/>
      <c r="F13020" s="49"/>
      <c r="G13020" s="50"/>
      <c r="H13020" s="47"/>
      <c r="I13020" s="47"/>
    </row>
    <row r="13021" spans="2:9" ht="20.100000000000001" hidden="1" customHeight="1" x14ac:dyDescent="0.25">
      <c r="B13021" s="48"/>
      <c r="C13021" s="49"/>
      <c r="D13021" s="49"/>
      <c r="E13021" s="49"/>
      <c r="F13021" s="49"/>
      <c r="G13021" s="50"/>
      <c r="H13021" s="47"/>
      <c r="I13021" s="47"/>
    </row>
    <row r="13022" spans="2:9" ht="20.100000000000001" hidden="1" customHeight="1" x14ac:dyDescent="0.25">
      <c r="B13022" s="48"/>
      <c r="C13022" s="49"/>
      <c r="D13022" s="49"/>
      <c r="E13022" s="49"/>
      <c r="F13022" s="49"/>
      <c r="G13022" s="50"/>
      <c r="H13022" s="47"/>
      <c r="I13022" s="47"/>
    </row>
    <row r="13023" spans="2:9" ht="20.100000000000001" hidden="1" customHeight="1" x14ac:dyDescent="0.25">
      <c r="B13023" s="48"/>
      <c r="C13023" s="49"/>
      <c r="D13023" s="49"/>
      <c r="E13023" s="49"/>
      <c r="F13023" s="49"/>
      <c r="G13023" s="50"/>
      <c r="H13023" s="47"/>
      <c r="I13023" s="47"/>
    </row>
    <row r="13024" spans="2:9" ht="20.100000000000001" hidden="1" customHeight="1" x14ac:dyDescent="0.25">
      <c r="B13024" s="48"/>
      <c r="C13024" s="49"/>
      <c r="D13024" s="49"/>
      <c r="E13024" s="49"/>
      <c r="F13024" s="49"/>
      <c r="G13024" s="50"/>
      <c r="H13024" s="47"/>
      <c r="I13024" s="47"/>
    </row>
    <row r="13025" spans="2:9" ht="20.100000000000001" hidden="1" customHeight="1" x14ac:dyDescent="0.25">
      <c r="B13025" s="48"/>
      <c r="C13025" s="49"/>
      <c r="D13025" s="49"/>
      <c r="E13025" s="49"/>
      <c r="F13025" s="49"/>
      <c r="G13025" s="50"/>
      <c r="H13025" s="47"/>
      <c r="I13025" s="47"/>
    </row>
    <row r="13026" spans="2:9" ht="20.100000000000001" hidden="1" customHeight="1" x14ac:dyDescent="0.25">
      <c r="B13026" s="48"/>
      <c r="C13026" s="49"/>
      <c r="D13026" s="49"/>
      <c r="E13026" s="49"/>
      <c r="F13026" s="49"/>
      <c r="G13026" s="50"/>
      <c r="H13026" s="47"/>
      <c r="I13026" s="47"/>
    </row>
    <row r="13027" spans="2:9" ht="20.100000000000001" hidden="1" customHeight="1" x14ac:dyDescent="0.25">
      <c r="B13027" s="48"/>
      <c r="C13027" s="49"/>
      <c r="D13027" s="49"/>
      <c r="E13027" s="49"/>
      <c r="F13027" s="49"/>
      <c r="G13027" s="50"/>
      <c r="H13027" s="47"/>
      <c r="I13027" s="47"/>
    </row>
    <row r="13028" spans="2:9" ht="20.100000000000001" hidden="1" customHeight="1" x14ac:dyDescent="0.25">
      <c r="B13028" s="48"/>
      <c r="C13028" s="49"/>
      <c r="D13028" s="49"/>
      <c r="E13028" s="49"/>
      <c r="F13028" s="49"/>
      <c r="G13028" s="50"/>
      <c r="H13028" s="47"/>
      <c r="I13028" s="47"/>
    </row>
    <row r="13029" spans="2:9" ht="20.100000000000001" hidden="1" customHeight="1" x14ac:dyDescent="0.25">
      <c r="B13029" s="48"/>
      <c r="C13029" s="49"/>
      <c r="D13029" s="49"/>
      <c r="E13029" s="49"/>
      <c r="F13029" s="49"/>
      <c r="G13029" s="50"/>
      <c r="H13029" s="47"/>
      <c r="I13029" s="47"/>
    </row>
    <row r="13030" spans="2:9" ht="20.100000000000001" hidden="1" customHeight="1" x14ac:dyDescent="0.25">
      <c r="B13030" s="48"/>
      <c r="C13030" s="49"/>
      <c r="D13030" s="49"/>
      <c r="E13030" s="49"/>
      <c r="F13030" s="49"/>
      <c r="G13030" s="50"/>
      <c r="H13030" s="47"/>
      <c r="I13030" s="47"/>
    </row>
    <row r="13031" spans="2:9" ht="20.100000000000001" hidden="1" customHeight="1" x14ac:dyDescent="0.25">
      <c r="B13031" s="48"/>
      <c r="C13031" s="49"/>
      <c r="D13031" s="49"/>
      <c r="E13031" s="49"/>
      <c r="F13031" s="49"/>
      <c r="G13031" s="50"/>
      <c r="H13031" s="47"/>
      <c r="I13031" s="47"/>
    </row>
    <row r="13032" spans="2:9" ht="20.100000000000001" hidden="1" customHeight="1" x14ac:dyDescent="0.25">
      <c r="B13032" s="48"/>
      <c r="C13032" s="49"/>
      <c r="D13032" s="49"/>
      <c r="E13032" s="49"/>
      <c r="F13032" s="49"/>
      <c r="G13032" s="50"/>
      <c r="H13032" s="47"/>
      <c r="I13032" s="47"/>
    </row>
    <row r="13033" spans="2:9" ht="20.100000000000001" hidden="1" customHeight="1" x14ac:dyDescent="0.25">
      <c r="B13033" s="48"/>
      <c r="C13033" s="49"/>
      <c r="D13033" s="49"/>
      <c r="E13033" s="49"/>
      <c r="F13033" s="49"/>
      <c r="G13033" s="50"/>
      <c r="H13033" s="47"/>
      <c r="I13033" s="47"/>
    </row>
    <row r="13034" spans="2:9" ht="20.100000000000001" hidden="1" customHeight="1" x14ac:dyDescent="0.25">
      <c r="B13034" s="48"/>
      <c r="C13034" s="49"/>
      <c r="D13034" s="49"/>
      <c r="E13034" s="49"/>
      <c r="F13034" s="49"/>
      <c r="G13034" s="50"/>
      <c r="H13034" s="47"/>
      <c r="I13034" s="47"/>
    </row>
    <row r="13035" spans="2:9" ht="20.100000000000001" hidden="1" customHeight="1" x14ac:dyDescent="0.25">
      <c r="B13035" s="48"/>
      <c r="C13035" s="49"/>
      <c r="D13035" s="49"/>
      <c r="E13035" s="49"/>
      <c r="F13035" s="49"/>
      <c r="G13035" s="50"/>
      <c r="H13035" s="47"/>
      <c r="I13035" s="47"/>
    </row>
    <row r="13036" spans="2:9" ht="20.100000000000001" hidden="1" customHeight="1" x14ac:dyDescent="0.25">
      <c r="B13036" s="48"/>
      <c r="C13036" s="49"/>
      <c r="D13036" s="49"/>
      <c r="E13036" s="49"/>
      <c r="F13036" s="49"/>
      <c r="G13036" s="50"/>
      <c r="H13036" s="47"/>
      <c r="I13036" s="47"/>
    </row>
    <row r="13037" spans="2:9" ht="20.100000000000001" hidden="1" customHeight="1" x14ac:dyDescent="0.25">
      <c r="B13037" s="48"/>
      <c r="C13037" s="49"/>
      <c r="D13037" s="49"/>
      <c r="E13037" s="49"/>
      <c r="F13037" s="49"/>
      <c r="G13037" s="50"/>
      <c r="H13037" s="47"/>
      <c r="I13037" s="47"/>
    </row>
    <row r="13038" spans="2:9" ht="20.100000000000001" hidden="1" customHeight="1" x14ac:dyDescent="0.25">
      <c r="B13038" s="48"/>
      <c r="C13038" s="49"/>
      <c r="D13038" s="49"/>
      <c r="E13038" s="49"/>
      <c r="F13038" s="49"/>
      <c r="G13038" s="50"/>
      <c r="H13038" s="47"/>
      <c r="I13038" s="47"/>
    </row>
    <row r="13039" spans="2:9" ht="20.100000000000001" hidden="1" customHeight="1" x14ac:dyDescent="0.25">
      <c r="B13039" s="48"/>
      <c r="C13039" s="49"/>
      <c r="D13039" s="49"/>
      <c r="E13039" s="49"/>
      <c r="F13039" s="49"/>
      <c r="G13039" s="50"/>
      <c r="H13039" s="47"/>
      <c r="I13039" s="47"/>
    </row>
    <row r="13040" spans="2:9" ht="20.100000000000001" hidden="1" customHeight="1" x14ac:dyDescent="0.25">
      <c r="B13040" s="48"/>
      <c r="C13040" s="49"/>
      <c r="D13040" s="49"/>
      <c r="E13040" s="49"/>
      <c r="F13040" s="49"/>
      <c r="G13040" s="50"/>
      <c r="H13040" s="47"/>
      <c r="I13040" s="47"/>
    </row>
    <row r="13041" spans="2:9" ht="20.100000000000001" hidden="1" customHeight="1" x14ac:dyDescent="0.25">
      <c r="B13041" s="48"/>
      <c r="C13041" s="49"/>
      <c r="D13041" s="49"/>
      <c r="E13041" s="49"/>
      <c r="F13041" s="49"/>
      <c r="G13041" s="50"/>
      <c r="H13041" s="47"/>
      <c r="I13041" s="47"/>
    </row>
    <row r="13042" spans="2:9" ht="20.100000000000001" hidden="1" customHeight="1" x14ac:dyDescent="0.25">
      <c r="B13042" s="48"/>
      <c r="C13042" s="49"/>
      <c r="D13042" s="49"/>
      <c r="E13042" s="49"/>
      <c r="F13042" s="49"/>
      <c r="G13042" s="50"/>
      <c r="H13042" s="47"/>
      <c r="I13042" s="47"/>
    </row>
    <row r="13043" spans="2:9" ht="20.100000000000001" hidden="1" customHeight="1" x14ac:dyDescent="0.25">
      <c r="B13043" s="48"/>
      <c r="C13043" s="49"/>
      <c r="D13043" s="49"/>
      <c r="E13043" s="49"/>
      <c r="F13043" s="49"/>
      <c r="G13043" s="50"/>
      <c r="H13043" s="47"/>
      <c r="I13043" s="47"/>
    </row>
    <row r="13044" spans="2:9" ht="20.100000000000001" hidden="1" customHeight="1" x14ac:dyDescent="0.25">
      <c r="B13044" s="48"/>
      <c r="C13044" s="49"/>
      <c r="D13044" s="49"/>
      <c r="E13044" s="49"/>
      <c r="F13044" s="49"/>
      <c r="G13044" s="50"/>
      <c r="H13044" s="47"/>
      <c r="I13044" s="47"/>
    </row>
    <row r="13045" spans="2:9" ht="20.100000000000001" hidden="1" customHeight="1" x14ac:dyDescent="0.25">
      <c r="B13045" s="48"/>
      <c r="C13045" s="49"/>
      <c r="D13045" s="49"/>
      <c r="E13045" s="49"/>
      <c r="F13045" s="49"/>
      <c r="G13045" s="50"/>
      <c r="H13045" s="47"/>
      <c r="I13045" s="47"/>
    </row>
    <row r="13046" spans="2:9" ht="20.100000000000001" hidden="1" customHeight="1" x14ac:dyDescent="0.25">
      <c r="B13046" s="48"/>
      <c r="C13046" s="49"/>
      <c r="D13046" s="49"/>
      <c r="E13046" s="49"/>
      <c r="F13046" s="49"/>
      <c r="G13046" s="50"/>
      <c r="H13046" s="47"/>
      <c r="I13046" s="47"/>
    </row>
    <row r="13047" spans="2:9" ht="20.100000000000001" hidden="1" customHeight="1" x14ac:dyDescent="0.25">
      <c r="B13047" s="48"/>
      <c r="C13047" s="49"/>
      <c r="D13047" s="49"/>
      <c r="E13047" s="49"/>
      <c r="F13047" s="49"/>
      <c r="G13047" s="50"/>
      <c r="H13047" s="47"/>
      <c r="I13047" s="47"/>
    </row>
    <row r="13048" spans="2:9" ht="20.100000000000001" hidden="1" customHeight="1" x14ac:dyDescent="0.25">
      <c r="B13048" s="48"/>
      <c r="C13048" s="49"/>
      <c r="D13048" s="49"/>
      <c r="E13048" s="49"/>
      <c r="F13048" s="49"/>
      <c r="G13048" s="50"/>
      <c r="H13048" s="47"/>
      <c r="I13048" s="47"/>
    </row>
    <row r="13049" spans="2:9" ht="20.100000000000001" hidden="1" customHeight="1" x14ac:dyDescent="0.25">
      <c r="B13049" s="48"/>
      <c r="C13049" s="49"/>
      <c r="D13049" s="49"/>
      <c r="E13049" s="49"/>
      <c r="F13049" s="49"/>
      <c r="G13049" s="50"/>
      <c r="H13049" s="47"/>
      <c r="I13049" s="47"/>
    </row>
    <row r="13050" spans="2:9" ht="20.100000000000001" hidden="1" customHeight="1" x14ac:dyDescent="0.25">
      <c r="B13050" s="48"/>
      <c r="C13050" s="49"/>
      <c r="D13050" s="49"/>
      <c r="E13050" s="49"/>
      <c r="F13050" s="49"/>
      <c r="G13050" s="50"/>
      <c r="H13050" s="47"/>
      <c r="I13050" s="47"/>
    </row>
    <row r="13051" spans="2:9" ht="20.100000000000001" hidden="1" customHeight="1" x14ac:dyDescent="0.25">
      <c r="B13051" s="48"/>
      <c r="C13051" s="49"/>
      <c r="D13051" s="49"/>
      <c r="E13051" s="49"/>
      <c r="F13051" s="49"/>
      <c r="G13051" s="50"/>
      <c r="H13051" s="47"/>
      <c r="I13051" s="47"/>
    </row>
    <row r="13052" spans="2:9" ht="20.100000000000001" hidden="1" customHeight="1" x14ac:dyDescent="0.25">
      <c r="B13052" s="48"/>
      <c r="C13052" s="49"/>
      <c r="D13052" s="49"/>
      <c r="E13052" s="49"/>
      <c r="F13052" s="49"/>
      <c r="G13052" s="50"/>
      <c r="H13052" s="47"/>
      <c r="I13052" s="47"/>
    </row>
    <row r="13053" spans="2:9" ht="20.100000000000001" hidden="1" customHeight="1" x14ac:dyDescent="0.25">
      <c r="B13053" s="48"/>
      <c r="C13053" s="49"/>
      <c r="D13053" s="49"/>
      <c r="E13053" s="49"/>
      <c r="F13053" s="49"/>
      <c r="G13053" s="50"/>
      <c r="H13053" s="47"/>
      <c r="I13053" s="47"/>
    </row>
    <row r="13054" spans="2:9" ht="20.100000000000001" hidden="1" customHeight="1" x14ac:dyDescent="0.25">
      <c r="B13054" s="48"/>
      <c r="C13054" s="49"/>
      <c r="D13054" s="49"/>
      <c r="E13054" s="49"/>
      <c r="F13054" s="49"/>
      <c r="G13054" s="50"/>
      <c r="H13054" s="47"/>
      <c r="I13054" s="47"/>
    </row>
    <row r="13055" spans="2:9" ht="20.100000000000001" hidden="1" customHeight="1" x14ac:dyDescent="0.25">
      <c r="B13055" s="48"/>
      <c r="C13055" s="49"/>
      <c r="D13055" s="49"/>
      <c r="E13055" s="49"/>
      <c r="F13055" s="49"/>
      <c r="G13055" s="50"/>
      <c r="H13055" s="47"/>
      <c r="I13055" s="47"/>
    </row>
    <row r="13056" spans="2:9" ht="20.100000000000001" hidden="1" customHeight="1" x14ac:dyDescent="0.25">
      <c r="B13056" s="48"/>
      <c r="C13056" s="49"/>
      <c r="D13056" s="49"/>
      <c r="E13056" s="49"/>
      <c r="F13056" s="49"/>
      <c r="G13056" s="50"/>
      <c r="H13056" s="47"/>
      <c r="I13056" s="47"/>
    </row>
    <row r="13057" spans="2:9" ht="20.100000000000001" hidden="1" customHeight="1" x14ac:dyDescent="0.25">
      <c r="B13057" s="48"/>
      <c r="C13057" s="49"/>
      <c r="D13057" s="49"/>
      <c r="E13057" s="49"/>
      <c r="F13057" s="49"/>
      <c r="G13057" s="50"/>
      <c r="H13057" s="47"/>
      <c r="I13057" s="47"/>
    </row>
    <row r="13058" spans="2:9" ht="20.100000000000001" hidden="1" customHeight="1" x14ac:dyDescent="0.25">
      <c r="B13058" s="48"/>
      <c r="C13058" s="49"/>
      <c r="D13058" s="49"/>
      <c r="E13058" s="49"/>
      <c r="F13058" s="49"/>
      <c r="G13058" s="50"/>
      <c r="H13058" s="47"/>
      <c r="I13058" s="47"/>
    </row>
    <row r="13059" spans="2:9" ht="20.100000000000001" hidden="1" customHeight="1" x14ac:dyDescent="0.25">
      <c r="B13059" s="48"/>
      <c r="C13059" s="49"/>
      <c r="D13059" s="49"/>
      <c r="E13059" s="49"/>
      <c r="F13059" s="49"/>
      <c r="G13059" s="50"/>
      <c r="H13059" s="47"/>
      <c r="I13059" s="47"/>
    </row>
    <row r="13060" spans="2:9" ht="20.100000000000001" hidden="1" customHeight="1" x14ac:dyDescent="0.25">
      <c r="B13060" s="48"/>
      <c r="C13060" s="49"/>
      <c r="D13060" s="49"/>
      <c r="E13060" s="49"/>
      <c r="F13060" s="49"/>
      <c r="G13060" s="50"/>
      <c r="H13060" s="47"/>
      <c r="I13060" s="47"/>
    </row>
    <row r="13061" spans="2:9" ht="20.100000000000001" hidden="1" customHeight="1" x14ac:dyDescent="0.25">
      <c r="B13061" s="48"/>
      <c r="C13061" s="49"/>
      <c r="D13061" s="49"/>
      <c r="E13061" s="49"/>
      <c r="F13061" s="49"/>
      <c r="G13061" s="50"/>
      <c r="H13061" s="47"/>
      <c r="I13061" s="47"/>
    </row>
    <row r="13062" spans="2:9" ht="20.100000000000001" hidden="1" customHeight="1" x14ac:dyDescent="0.25">
      <c r="B13062" s="48"/>
      <c r="C13062" s="49"/>
      <c r="D13062" s="49"/>
      <c r="E13062" s="49"/>
      <c r="F13062" s="49"/>
      <c r="G13062" s="50"/>
      <c r="H13062" s="47"/>
      <c r="I13062" s="47"/>
    </row>
    <row r="13063" spans="2:9" ht="20.100000000000001" hidden="1" customHeight="1" x14ac:dyDescent="0.25">
      <c r="B13063" s="48"/>
      <c r="C13063" s="49"/>
      <c r="D13063" s="49"/>
      <c r="E13063" s="49"/>
      <c r="F13063" s="49"/>
      <c r="G13063" s="50"/>
      <c r="H13063" s="47"/>
      <c r="I13063" s="47"/>
    </row>
    <row r="13064" spans="2:9" ht="20.100000000000001" hidden="1" customHeight="1" x14ac:dyDescent="0.25">
      <c r="B13064" s="48"/>
      <c r="C13064" s="49"/>
      <c r="D13064" s="49"/>
      <c r="E13064" s="49"/>
      <c r="F13064" s="49"/>
      <c r="G13064" s="50"/>
      <c r="H13064" s="47"/>
      <c r="I13064" s="47"/>
    </row>
    <row r="13065" spans="2:9" ht="20.100000000000001" hidden="1" customHeight="1" x14ac:dyDescent="0.25">
      <c r="B13065" s="48"/>
      <c r="C13065" s="49"/>
      <c r="D13065" s="49"/>
      <c r="E13065" s="49"/>
      <c r="F13065" s="49"/>
      <c r="G13065" s="50"/>
      <c r="H13065" s="47"/>
      <c r="I13065" s="47"/>
    </row>
    <row r="13066" spans="2:9" ht="20.100000000000001" hidden="1" customHeight="1" x14ac:dyDescent="0.25">
      <c r="B13066" s="48"/>
      <c r="C13066" s="49"/>
      <c r="D13066" s="49"/>
      <c r="E13066" s="49"/>
      <c r="F13066" s="49"/>
      <c r="G13066" s="50"/>
      <c r="H13066" s="47"/>
      <c r="I13066" s="47"/>
    </row>
    <row r="13067" spans="2:9" ht="20.100000000000001" hidden="1" customHeight="1" x14ac:dyDescent="0.25">
      <c r="B13067" s="48"/>
      <c r="C13067" s="49"/>
      <c r="D13067" s="49"/>
      <c r="E13067" s="49"/>
      <c r="F13067" s="49"/>
      <c r="G13067" s="50"/>
      <c r="H13067" s="47"/>
      <c r="I13067" s="47"/>
    </row>
    <row r="13068" spans="2:9" ht="20.100000000000001" hidden="1" customHeight="1" x14ac:dyDescent="0.25">
      <c r="B13068" s="48"/>
      <c r="C13068" s="49"/>
      <c r="D13068" s="49"/>
      <c r="E13068" s="49"/>
      <c r="F13068" s="49"/>
      <c r="G13068" s="50"/>
      <c r="H13068" s="47"/>
      <c r="I13068" s="47"/>
    </row>
    <row r="13069" spans="2:9" ht="20.100000000000001" hidden="1" customHeight="1" x14ac:dyDescent="0.25">
      <c r="B13069" s="48"/>
      <c r="C13069" s="49"/>
      <c r="D13069" s="49"/>
      <c r="E13069" s="49"/>
      <c r="F13069" s="49"/>
      <c r="G13069" s="50"/>
      <c r="H13069" s="47"/>
      <c r="I13069" s="47"/>
    </row>
    <row r="13070" spans="2:9" ht="20.100000000000001" hidden="1" customHeight="1" x14ac:dyDescent="0.25">
      <c r="B13070" s="48"/>
      <c r="C13070" s="49"/>
      <c r="D13070" s="49"/>
      <c r="E13070" s="49"/>
      <c r="F13070" s="49"/>
      <c r="G13070" s="50"/>
      <c r="H13070" s="47"/>
      <c r="I13070" s="47"/>
    </row>
    <row r="13071" spans="2:9" ht="20.100000000000001" hidden="1" customHeight="1" x14ac:dyDescent="0.25">
      <c r="B13071" s="48"/>
      <c r="C13071" s="49"/>
      <c r="D13071" s="49"/>
      <c r="E13071" s="49"/>
      <c r="F13071" s="49"/>
      <c r="G13071" s="50"/>
      <c r="H13071" s="47"/>
      <c r="I13071" s="47"/>
    </row>
    <row r="13072" spans="2:9" ht="20.100000000000001" hidden="1" customHeight="1" x14ac:dyDescent="0.25">
      <c r="B13072" s="48"/>
      <c r="C13072" s="49"/>
      <c r="D13072" s="49"/>
      <c r="E13072" s="49"/>
      <c r="F13072" s="49"/>
      <c r="G13072" s="50"/>
      <c r="H13072" s="47"/>
      <c r="I13072" s="47"/>
    </row>
    <row r="13073" spans="2:9" ht="20.100000000000001" hidden="1" customHeight="1" x14ac:dyDescent="0.25">
      <c r="B13073" s="48"/>
      <c r="C13073" s="49"/>
      <c r="D13073" s="49"/>
      <c r="E13073" s="49"/>
      <c r="F13073" s="49"/>
      <c r="G13073" s="50"/>
      <c r="H13073" s="47"/>
      <c r="I13073" s="47"/>
    </row>
    <row r="13074" spans="2:9" ht="20.100000000000001" hidden="1" customHeight="1" x14ac:dyDescent="0.25">
      <c r="B13074" s="48"/>
      <c r="C13074" s="49"/>
      <c r="D13074" s="49"/>
      <c r="E13074" s="49"/>
      <c r="F13074" s="49"/>
      <c r="G13074" s="50"/>
      <c r="H13074" s="47"/>
      <c r="I13074" s="47"/>
    </row>
    <row r="13075" spans="2:9" ht="20.100000000000001" hidden="1" customHeight="1" x14ac:dyDescent="0.25">
      <c r="B13075" s="48"/>
      <c r="C13075" s="49"/>
      <c r="D13075" s="49"/>
      <c r="E13075" s="49"/>
      <c r="F13075" s="49"/>
      <c r="G13075" s="50"/>
      <c r="H13075" s="47"/>
      <c r="I13075" s="47"/>
    </row>
    <row r="13076" spans="2:9" ht="20.100000000000001" hidden="1" customHeight="1" x14ac:dyDescent="0.25">
      <c r="B13076" s="48"/>
      <c r="C13076" s="49"/>
      <c r="D13076" s="49"/>
      <c r="E13076" s="49"/>
      <c r="F13076" s="49"/>
      <c r="G13076" s="50"/>
      <c r="H13076" s="47"/>
      <c r="I13076" s="47"/>
    </row>
    <row r="13077" spans="2:9" ht="20.100000000000001" hidden="1" customHeight="1" x14ac:dyDescent="0.25">
      <c r="B13077" s="48"/>
      <c r="C13077" s="49"/>
      <c r="D13077" s="49"/>
      <c r="E13077" s="49"/>
      <c r="F13077" s="49"/>
      <c r="G13077" s="50"/>
      <c r="H13077" s="47"/>
      <c r="I13077" s="47"/>
    </row>
    <row r="13078" spans="2:9" ht="20.100000000000001" hidden="1" customHeight="1" x14ac:dyDescent="0.25">
      <c r="B13078" s="48"/>
      <c r="C13078" s="49"/>
      <c r="D13078" s="49"/>
      <c r="E13078" s="49"/>
      <c r="F13078" s="49"/>
      <c r="G13078" s="50"/>
      <c r="H13078" s="47"/>
      <c r="I13078" s="47"/>
    </row>
    <row r="13079" spans="2:9" ht="20.100000000000001" hidden="1" customHeight="1" x14ac:dyDescent="0.25">
      <c r="B13079" s="48"/>
      <c r="C13079" s="49"/>
      <c r="D13079" s="49"/>
      <c r="E13079" s="49"/>
      <c r="F13079" s="49"/>
      <c r="G13079" s="50"/>
      <c r="H13079" s="47"/>
      <c r="I13079" s="47"/>
    </row>
    <row r="13080" spans="2:9" ht="20.100000000000001" hidden="1" customHeight="1" x14ac:dyDescent="0.25">
      <c r="B13080" s="48"/>
      <c r="C13080" s="49"/>
      <c r="D13080" s="49"/>
      <c r="E13080" s="49"/>
      <c r="F13080" s="49"/>
      <c r="G13080" s="50"/>
      <c r="H13080" s="47"/>
      <c r="I13080" s="47"/>
    </row>
    <row r="13081" spans="2:9" ht="20.100000000000001" hidden="1" customHeight="1" x14ac:dyDescent="0.25">
      <c r="B13081" s="48"/>
      <c r="C13081" s="49"/>
      <c r="D13081" s="49"/>
      <c r="E13081" s="49"/>
      <c r="F13081" s="49"/>
      <c r="G13081" s="50"/>
      <c r="H13081" s="47"/>
      <c r="I13081" s="47"/>
    </row>
    <row r="13082" spans="2:9" ht="20.100000000000001" hidden="1" customHeight="1" x14ac:dyDescent="0.25">
      <c r="B13082" s="48"/>
      <c r="C13082" s="49"/>
      <c r="D13082" s="49"/>
      <c r="E13082" s="49"/>
      <c r="F13082" s="49"/>
      <c r="G13082" s="50"/>
      <c r="H13082" s="47"/>
      <c r="I13082" s="47"/>
    </row>
    <row r="13083" spans="2:9" ht="20.100000000000001" hidden="1" customHeight="1" x14ac:dyDescent="0.25">
      <c r="B13083" s="48"/>
      <c r="C13083" s="49"/>
      <c r="D13083" s="49"/>
      <c r="E13083" s="49"/>
      <c r="F13083" s="49"/>
      <c r="G13083" s="50"/>
      <c r="H13083" s="47"/>
      <c r="I13083" s="47"/>
    </row>
    <row r="13084" spans="2:9" ht="20.100000000000001" hidden="1" customHeight="1" x14ac:dyDescent="0.25">
      <c r="B13084" s="48"/>
      <c r="C13084" s="49"/>
      <c r="D13084" s="49"/>
      <c r="E13084" s="49"/>
      <c r="F13084" s="49"/>
      <c r="G13084" s="50"/>
      <c r="H13084" s="47"/>
      <c r="I13084" s="47"/>
    </row>
    <row r="13085" spans="2:9" ht="20.100000000000001" hidden="1" customHeight="1" x14ac:dyDescent="0.25">
      <c r="B13085" s="48"/>
      <c r="C13085" s="49"/>
      <c r="D13085" s="49"/>
      <c r="E13085" s="49"/>
      <c r="F13085" s="49"/>
      <c r="G13085" s="50"/>
      <c r="H13085" s="47"/>
      <c r="I13085" s="47"/>
    </row>
    <row r="13086" spans="2:9" ht="20.100000000000001" hidden="1" customHeight="1" x14ac:dyDescent="0.25">
      <c r="B13086" s="48"/>
      <c r="C13086" s="49"/>
      <c r="D13086" s="49"/>
      <c r="E13086" s="49"/>
      <c r="F13086" s="49"/>
      <c r="G13086" s="50"/>
      <c r="H13086" s="47"/>
      <c r="I13086" s="47"/>
    </row>
    <row r="13087" spans="2:9" ht="20.100000000000001" hidden="1" customHeight="1" x14ac:dyDescent="0.25">
      <c r="B13087" s="48"/>
      <c r="C13087" s="49"/>
      <c r="D13087" s="49"/>
      <c r="E13087" s="49"/>
      <c r="F13087" s="49"/>
      <c r="G13087" s="50"/>
      <c r="H13087" s="47"/>
      <c r="I13087" s="47"/>
    </row>
    <row r="13088" spans="2:9" ht="20.100000000000001" hidden="1" customHeight="1" x14ac:dyDescent="0.25">
      <c r="B13088" s="48"/>
      <c r="C13088" s="49"/>
      <c r="D13088" s="49"/>
      <c r="E13088" s="49"/>
      <c r="F13088" s="49"/>
      <c r="G13088" s="50"/>
      <c r="H13088" s="47"/>
      <c r="I13088" s="47"/>
    </row>
    <row r="13089" spans="2:9" ht="20.100000000000001" hidden="1" customHeight="1" x14ac:dyDescent="0.25">
      <c r="B13089" s="48"/>
      <c r="C13089" s="49"/>
      <c r="D13089" s="49"/>
      <c r="E13089" s="49"/>
      <c r="F13089" s="49"/>
      <c r="G13089" s="50"/>
      <c r="H13089" s="47"/>
      <c r="I13089" s="47"/>
    </row>
    <row r="13090" spans="2:9" ht="20.100000000000001" hidden="1" customHeight="1" x14ac:dyDescent="0.25">
      <c r="B13090" s="48"/>
      <c r="C13090" s="49"/>
      <c r="D13090" s="49"/>
      <c r="E13090" s="49"/>
      <c r="F13090" s="49"/>
      <c r="G13090" s="50"/>
      <c r="H13090" s="47"/>
      <c r="I13090" s="47"/>
    </row>
    <row r="13091" spans="2:9" ht="20.100000000000001" hidden="1" customHeight="1" x14ac:dyDescent="0.25">
      <c r="B13091" s="48"/>
      <c r="C13091" s="49"/>
      <c r="D13091" s="49"/>
      <c r="E13091" s="49"/>
      <c r="F13091" s="49"/>
      <c r="G13091" s="50"/>
      <c r="H13091" s="47"/>
      <c r="I13091" s="47"/>
    </row>
    <row r="13092" spans="2:9" ht="20.100000000000001" hidden="1" customHeight="1" x14ac:dyDescent="0.25">
      <c r="B13092" s="48"/>
      <c r="C13092" s="49"/>
      <c r="D13092" s="49"/>
      <c r="E13092" s="49"/>
      <c r="F13092" s="49"/>
      <c r="G13092" s="50"/>
      <c r="H13092" s="47"/>
      <c r="I13092" s="47"/>
    </row>
    <row r="13093" spans="2:9" ht="20.100000000000001" hidden="1" customHeight="1" x14ac:dyDescent="0.25">
      <c r="B13093" s="48"/>
      <c r="C13093" s="49"/>
      <c r="D13093" s="49"/>
      <c r="E13093" s="49"/>
      <c r="F13093" s="49"/>
      <c r="G13093" s="50"/>
      <c r="H13093" s="47"/>
      <c r="I13093" s="47"/>
    </row>
    <row r="13094" spans="2:9" ht="20.100000000000001" hidden="1" customHeight="1" x14ac:dyDescent="0.25">
      <c r="B13094" s="48"/>
      <c r="C13094" s="49"/>
      <c r="D13094" s="49"/>
      <c r="E13094" s="49"/>
      <c r="F13094" s="49"/>
      <c r="G13094" s="50"/>
      <c r="H13094" s="47"/>
      <c r="I13094" s="47"/>
    </row>
    <row r="13095" spans="2:9" ht="20.100000000000001" hidden="1" customHeight="1" x14ac:dyDescent="0.25">
      <c r="B13095" s="48"/>
      <c r="C13095" s="49"/>
      <c r="D13095" s="49"/>
      <c r="E13095" s="49"/>
      <c r="F13095" s="49"/>
      <c r="G13095" s="50"/>
      <c r="H13095" s="47"/>
      <c r="I13095" s="47"/>
    </row>
    <row r="13096" spans="2:9" ht="20.100000000000001" hidden="1" customHeight="1" x14ac:dyDescent="0.25">
      <c r="B13096" s="48"/>
      <c r="C13096" s="49"/>
      <c r="D13096" s="49"/>
      <c r="E13096" s="49"/>
      <c r="F13096" s="49"/>
      <c r="G13096" s="50"/>
      <c r="H13096" s="47"/>
      <c r="I13096" s="47"/>
    </row>
    <row r="13097" spans="2:9" ht="20.100000000000001" hidden="1" customHeight="1" x14ac:dyDescent="0.25">
      <c r="B13097" s="48"/>
      <c r="C13097" s="49"/>
      <c r="D13097" s="49"/>
      <c r="E13097" s="49"/>
      <c r="F13097" s="49"/>
      <c r="G13097" s="50"/>
      <c r="H13097" s="47"/>
      <c r="I13097" s="47"/>
    </row>
    <row r="13098" spans="2:9" ht="20.100000000000001" hidden="1" customHeight="1" x14ac:dyDescent="0.25">
      <c r="B13098" s="48"/>
      <c r="C13098" s="49"/>
      <c r="D13098" s="49"/>
      <c r="E13098" s="49"/>
      <c r="F13098" s="49"/>
      <c r="G13098" s="50"/>
      <c r="H13098" s="47"/>
      <c r="I13098" s="47"/>
    </row>
    <row r="13099" spans="2:9" ht="20.100000000000001" hidden="1" customHeight="1" x14ac:dyDescent="0.25">
      <c r="B13099" s="48"/>
      <c r="C13099" s="49"/>
      <c r="D13099" s="49"/>
      <c r="E13099" s="49"/>
      <c r="F13099" s="49"/>
      <c r="G13099" s="50"/>
      <c r="H13099" s="47"/>
      <c r="I13099" s="47"/>
    </row>
    <row r="13100" spans="2:9" ht="20.100000000000001" hidden="1" customHeight="1" x14ac:dyDescent="0.25">
      <c r="B13100" s="48"/>
      <c r="C13100" s="49"/>
      <c r="D13100" s="49"/>
      <c r="E13100" s="49"/>
      <c r="F13100" s="49"/>
      <c r="G13100" s="50"/>
      <c r="H13100" s="47"/>
      <c r="I13100" s="47"/>
    </row>
    <row r="13101" spans="2:9" ht="20.100000000000001" hidden="1" customHeight="1" x14ac:dyDescent="0.25">
      <c r="B13101" s="48"/>
      <c r="C13101" s="49"/>
      <c r="D13101" s="49"/>
      <c r="E13101" s="49"/>
      <c r="F13101" s="49"/>
      <c r="G13101" s="50"/>
      <c r="H13101" s="47"/>
      <c r="I13101" s="47"/>
    </row>
    <row r="13102" spans="2:9" ht="20.100000000000001" hidden="1" customHeight="1" x14ac:dyDescent="0.25">
      <c r="B13102" s="48"/>
      <c r="C13102" s="49"/>
      <c r="D13102" s="49"/>
      <c r="E13102" s="49"/>
      <c r="F13102" s="49"/>
      <c r="G13102" s="50"/>
      <c r="H13102" s="47"/>
      <c r="I13102" s="47"/>
    </row>
    <row r="13103" spans="2:9" ht="20.100000000000001" hidden="1" customHeight="1" x14ac:dyDescent="0.25">
      <c r="B13103" s="48"/>
      <c r="C13103" s="49"/>
      <c r="D13103" s="49"/>
      <c r="E13103" s="49"/>
      <c r="F13103" s="49"/>
      <c r="G13103" s="50"/>
      <c r="H13103" s="47"/>
      <c r="I13103" s="47"/>
    </row>
    <row r="13104" spans="2:9" ht="20.100000000000001" hidden="1" customHeight="1" x14ac:dyDescent="0.25">
      <c r="B13104" s="48"/>
      <c r="C13104" s="49"/>
      <c r="D13104" s="49"/>
      <c r="E13104" s="49"/>
      <c r="F13104" s="49"/>
      <c r="G13104" s="50"/>
      <c r="H13104" s="47"/>
      <c r="I13104" s="47"/>
    </row>
    <row r="13105" spans="2:9" ht="20.100000000000001" hidden="1" customHeight="1" x14ac:dyDescent="0.25">
      <c r="B13105" s="48"/>
      <c r="C13105" s="49"/>
      <c r="D13105" s="49"/>
      <c r="E13105" s="49"/>
      <c r="F13105" s="49"/>
      <c r="G13105" s="50"/>
      <c r="H13105" s="47"/>
      <c r="I13105" s="47"/>
    </row>
    <row r="13106" spans="2:9" ht="20.100000000000001" hidden="1" customHeight="1" x14ac:dyDescent="0.25">
      <c r="B13106" s="48"/>
      <c r="C13106" s="49"/>
      <c r="D13106" s="49"/>
      <c r="E13106" s="49"/>
      <c r="F13106" s="49"/>
      <c r="G13106" s="50"/>
      <c r="H13106" s="47"/>
      <c r="I13106" s="47"/>
    </row>
    <row r="13107" spans="2:9" ht="20.100000000000001" hidden="1" customHeight="1" x14ac:dyDescent="0.25">
      <c r="B13107" s="48"/>
      <c r="C13107" s="49"/>
      <c r="D13107" s="49"/>
      <c r="E13107" s="49"/>
      <c r="F13107" s="49"/>
      <c r="G13107" s="50"/>
      <c r="H13107" s="47"/>
      <c r="I13107" s="47"/>
    </row>
    <row r="13108" spans="2:9" ht="20.100000000000001" hidden="1" customHeight="1" x14ac:dyDescent="0.25">
      <c r="B13108" s="48"/>
      <c r="C13108" s="49"/>
      <c r="D13108" s="49"/>
      <c r="E13108" s="49"/>
      <c r="F13108" s="49"/>
      <c r="G13108" s="50"/>
      <c r="H13108" s="47"/>
      <c r="I13108" s="47"/>
    </row>
    <row r="13109" spans="2:9" ht="20.100000000000001" hidden="1" customHeight="1" x14ac:dyDescent="0.25">
      <c r="B13109" s="48"/>
      <c r="C13109" s="49"/>
      <c r="D13109" s="49"/>
      <c r="E13109" s="49"/>
      <c r="F13109" s="49"/>
      <c r="G13109" s="50"/>
      <c r="H13109" s="47"/>
      <c r="I13109" s="47"/>
    </row>
    <row r="13110" spans="2:9" ht="20.100000000000001" hidden="1" customHeight="1" x14ac:dyDescent="0.25">
      <c r="B13110" s="48"/>
      <c r="C13110" s="49"/>
      <c r="D13110" s="49"/>
      <c r="E13110" s="49"/>
      <c r="F13110" s="49"/>
      <c r="G13110" s="50"/>
      <c r="H13110" s="47"/>
      <c r="I13110" s="47"/>
    </row>
    <row r="13111" spans="2:9" ht="20.100000000000001" hidden="1" customHeight="1" x14ac:dyDescent="0.25">
      <c r="B13111" s="48"/>
      <c r="C13111" s="49"/>
      <c r="D13111" s="49"/>
      <c r="E13111" s="49"/>
      <c r="F13111" s="49"/>
      <c r="G13111" s="50"/>
      <c r="H13111" s="47"/>
      <c r="I13111" s="47"/>
    </row>
    <row r="13112" spans="2:9" ht="20.100000000000001" hidden="1" customHeight="1" x14ac:dyDescent="0.25">
      <c r="B13112" s="48"/>
      <c r="C13112" s="49"/>
      <c r="D13112" s="49"/>
      <c r="E13112" s="49"/>
      <c r="F13112" s="49"/>
      <c r="G13112" s="50"/>
      <c r="H13112" s="47"/>
      <c r="I13112" s="47"/>
    </row>
    <row r="13113" spans="2:9" ht="20.100000000000001" hidden="1" customHeight="1" x14ac:dyDescent="0.25">
      <c r="B13113" s="48"/>
      <c r="C13113" s="49"/>
      <c r="D13113" s="49"/>
      <c r="E13113" s="49"/>
      <c r="F13113" s="49"/>
      <c r="G13113" s="50"/>
      <c r="H13113" s="47"/>
      <c r="I13113" s="47"/>
    </row>
    <row r="13114" spans="2:9" ht="20.100000000000001" hidden="1" customHeight="1" x14ac:dyDescent="0.25">
      <c r="B13114" s="48"/>
      <c r="C13114" s="49"/>
      <c r="D13114" s="49"/>
      <c r="E13114" s="49"/>
      <c r="F13114" s="49"/>
      <c r="G13114" s="50"/>
      <c r="H13114" s="47"/>
      <c r="I13114" s="47"/>
    </row>
    <row r="13115" spans="2:9" ht="20.100000000000001" hidden="1" customHeight="1" x14ac:dyDescent="0.25">
      <c r="B13115" s="48"/>
      <c r="C13115" s="49"/>
      <c r="D13115" s="49"/>
      <c r="E13115" s="49"/>
      <c r="F13115" s="49"/>
      <c r="G13115" s="50"/>
      <c r="H13115" s="47"/>
      <c r="I13115" s="47"/>
    </row>
    <row r="13116" spans="2:9" ht="20.100000000000001" hidden="1" customHeight="1" x14ac:dyDescent="0.25">
      <c r="B13116" s="48"/>
      <c r="C13116" s="49"/>
      <c r="D13116" s="49"/>
      <c r="E13116" s="49"/>
      <c r="F13116" s="49"/>
      <c r="G13116" s="50"/>
      <c r="H13116" s="47"/>
      <c r="I13116" s="47"/>
    </row>
    <row r="13117" spans="2:9" ht="20.100000000000001" hidden="1" customHeight="1" x14ac:dyDescent="0.25">
      <c r="B13117" s="48"/>
      <c r="C13117" s="49"/>
      <c r="D13117" s="49"/>
      <c r="E13117" s="49"/>
      <c r="F13117" s="49"/>
      <c r="G13117" s="50"/>
      <c r="H13117" s="47"/>
      <c r="I13117" s="47"/>
    </row>
    <row r="13118" spans="2:9" ht="20.100000000000001" hidden="1" customHeight="1" x14ac:dyDescent="0.25">
      <c r="B13118" s="48"/>
      <c r="C13118" s="49"/>
      <c r="D13118" s="49"/>
      <c r="E13118" s="49"/>
      <c r="F13118" s="49"/>
      <c r="G13118" s="50"/>
      <c r="H13118" s="47"/>
      <c r="I13118" s="47"/>
    </row>
    <row r="13119" spans="2:9" ht="20.100000000000001" hidden="1" customHeight="1" x14ac:dyDescent="0.25">
      <c r="B13119" s="48"/>
      <c r="C13119" s="49"/>
      <c r="D13119" s="49"/>
      <c r="E13119" s="49"/>
      <c r="F13119" s="49"/>
      <c r="G13119" s="50"/>
      <c r="H13119" s="47"/>
      <c r="I13119" s="47"/>
    </row>
    <row r="13120" spans="2:9" ht="20.100000000000001" hidden="1" customHeight="1" x14ac:dyDescent="0.25">
      <c r="B13120" s="48"/>
      <c r="C13120" s="49"/>
      <c r="D13120" s="49"/>
      <c r="E13120" s="49"/>
      <c r="F13120" s="49"/>
      <c r="G13120" s="50"/>
      <c r="H13120" s="47"/>
      <c r="I13120" s="47"/>
    </row>
    <row r="13121" spans="2:9" ht="20.100000000000001" hidden="1" customHeight="1" x14ac:dyDescent="0.25">
      <c r="B13121" s="48"/>
      <c r="C13121" s="49"/>
      <c r="D13121" s="49"/>
      <c r="E13121" s="49"/>
      <c r="F13121" s="49"/>
      <c r="G13121" s="50"/>
      <c r="H13121" s="47"/>
      <c r="I13121" s="47"/>
    </row>
    <row r="13122" spans="2:9" ht="20.100000000000001" hidden="1" customHeight="1" x14ac:dyDescent="0.25">
      <c r="B13122" s="48"/>
      <c r="C13122" s="49"/>
      <c r="D13122" s="49"/>
      <c r="E13122" s="49"/>
      <c r="F13122" s="49"/>
      <c r="G13122" s="50"/>
      <c r="H13122" s="47"/>
      <c r="I13122" s="47"/>
    </row>
    <row r="13123" spans="2:9" ht="20.100000000000001" hidden="1" customHeight="1" x14ac:dyDescent="0.25">
      <c r="B13123" s="48"/>
      <c r="C13123" s="49"/>
      <c r="D13123" s="49"/>
      <c r="E13123" s="49"/>
      <c r="F13123" s="49"/>
      <c r="G13123" s="50"/>
      <c r="H13123" s="47"/>
      <c r="I13123" s="47"/>
    </row>
    <row r="13124" spans="2:9" ht="20.100000000000001" hidden="1" customHeight="1" x14ac:dyDescent="0.25">
      <c r="B13124" s="48"/>
      <c r="C13124" s="49"/>
      <c r="D13124" s="49"/>
      <c r="E13124" s="49"/>
      <c r="F13124" s="49"/>
      <c r="G13124" s="50"/>
      <c r="H13124" s="47"/>
      <c r="I13124" s="47"/>
    </row>
    <row r="13125" spans="2:9" ht="20.100000000000001" hidden="1" customHeight="1" x14ac:dyDescent="0.25">
      <c r="B13125" s="48"/>
      <c r="C13125" s="49"/>
      <c r="D13125" s="49"/>
      <c r="E13125" s="49"/>
      <c r="F13125" s="49"/>
      <c r="G13125" s="50"/>
      <c r="H13125" s="47"/>
      <c r="I13125" s="47"/>
    </row>
    <row r="13126" spans="2:9" ht="20.100000000000001" hidden="1" customHeight="1" x14ac:dyDescent="0.25">
      <c r="B13126" s="48"/>
      <c r="C13126" s="49"/>
      <c r="D13126" s="49"/>
      <c r="E13126" s="49"/>
      <c r="F13126" s="49"/>
      <c r="G13126" s="50"/>
      <c r="H13126" s="47"/>
      <c r="I13126" s="47"/>
    </row>
    <row r="13127" spans="2:9" ht="20.100000000000001" hidden="1" customHeight="1" x14ac:dyDescent="0.25">
      <c r="B13127" s="48"/>
      <c r="C13127" s="49"/>
      <c r="D13127" s="49"/>
      <c r="E13127" s="49"/>
      <c r="F13127" s="49"/>
      <c r="G13127" s="50"/>
      <c r="H13127" s="47"/>
      <c r="I13127" s="47"/>
    </row>
    <row r="13128" spans="2:9" ht="20.100000000000001" hidden="1" customHeight="1" x14ac:dyDescent="0.25">
      <c r="B13128" s="48"/>
      <c r="C13128" s="49"/>
      <c r="D13128" s="49"/>
      <c r="E13128" s="49"/>
      <c r="F13128" s="49"/>
      <c r="G13128" s="50"/>
      <c r="H13128" s="47"/>
      <c r="I13128" s="47"/>
    </row>
    <row r="13129" spans="2:9" ht="20.100000000000001" hidden="1" customHeight="1" x14ac:dyDescent="0.25">
      <c r="B13129" s="48"/>
      <c r="C13129" s="49"/>
      <c r="D13129" s="49"/>
      <c r="E13129" s="49"/>
      <c r="F13129" s="49"/>
      <c r="G13129" s="50"/>
      <c r="H13129" s="47"/>
      <c r="I13129" s="47"/>
    </row>
    <row r="13130" spans="2:9" ht="20.100000000000001" hidden="1" customHeight="1" x14ac:dyDescent="0.25">
      <c r="B13130" s="48"/>
      <c r="C13130" s="49"/>
      <c r="D13130" s="49"/>
      <c r="E13130" s="49"/>
      <c r="F13130" s="49"/>
      <c r="G13130" s="50"/>
      <c r="H13130" s="47"/>
      <c r="I13130" s="47"/>
    </row>
    <row r="13131" spans="2:9" ht="20.100000000000001" hidden="1" customHeight="1" x14ac:dyDescent="0.25">
      <c r="B13131" s="48"/>
      <c r="C13131" s="49"/>
      <c r="D13131" s="49"/>
      <c r="E13131" s="49"/>
      <c r="F13131" s="49"/>
      <c r="G13131" s="50"/>
      <c r="H13131" s="47"/>
      <c r="I13131" s="47"/>
    </row>
    <row r="13132" spans="2:9" ht="20.100000000000001" hidden="1" customHeight="1" x14ac:dyDescent="0.25">
      <c r="B13132" s="48"/>
      <c r="C13132" s="49"/>
      <c r="D13132" s="49"/>
      <c r="E13132" s="49"/>
      <c r="F13132" s="49"/>
      <c r="G13132" s="50"/>
      <c r="H13132" s="47"/>
      <c r="I13132" s="47"/>
    </row>
    <row r="13133" spans="2:9" ht="20.100000000000001" hidden="1" customHeight="1" x14ac:dyDescent="0.25">
      <c r="B13133" s="48"/>
      <c r="C13133" s="49"/>
      <c r="D13133" s="49"/>
      <c r="E13133" s="49"/>
      <c r="F13133" s="49"/>
      <c r="G13133" s="50"/>
      <c r="H13133" s="47"/>
      <c r="I13133" s="47"/>
    </row>
    <row r="13134" spans="2:9" ht="20.100000000000001" hidden="1" customHeight="1" x14ac:dyDescent="0.25">
      <c r="B13134" s="48"/>
      <c r="C13134" s="49"/>
      <c r="D13134" s="49"/>
      <c r="E13134" s="49"/>
      <c r="F13134" s="49"/>
      <c r="G13134" s="50"/>
      <c r="H13134" s="47"/>
      <c r="I13134" s="47"/>
    </row>
    <row r="13135" spans="2:9" ht="20.100000000000001" hidden="1" customHeight="1" x14ac:dyDescent="0.25">
      <c r="B13135" s="48"/>
      <c r="C13135" s="49"/>
      <c r="D13135" s="49"/>
      <c r="E13135" s="49"/>
      <c r="F13135" s="49"/>
      <c r="G13135" s="50"/>
      <c r="H13135" s="47"/>
      <c r="I13135" s="47"/>
    </row>
    <row r="13136" spans="2:9" ht="20.100000000000001" hidden="1" customHeight="1" x14ac:dyDescent="0.25">
      <c r="B13136" s="48"/>
      <c r="C13136" s="49"/>
      <c r="D13136" s="49"/>
      <c r="E13136" s="49"/>
      <c r="F13136" s="49"/>
      <c r="G13136" s="50"/>
      <c r="H13136" s="47"/>
      <c r="I13136" s="47"/>
    </row>
    <row r="13137" spans="2:9" ht="20.100000000000001" hidden="1" customHeight="1" x14ac:dyDescent="0.25">
      <c r="B13137" s="48"/>
      <c r="C13137" s="49"/>
      <c r="D13137" s="49"/>
      <c r="E13137" s="49"/>
      <c r="F13137" s="49"/>
      <c r="G13137" s="50"/>
      <c r="H13137" s="47"/>
      <c r="I13137" s="47"/>
    </row>
    <row r="13138" spans="2:9" ht="20.100000000000001" hidden="1" customHeight="1" x14ac:dyDescent="0.25">
      <c r="B13138" s="48"/>
      <c r="C13138" s="49"/>
      <c r="D13138" s="49"/>
      <c r="E13138" s="49"/>
      <c r="F13138" s="49"/>
      <c r="G13138" s="50"/>
      <c r="H13138" s="47"/>
      <c r="I13138" s="47"/>
    </row>
    <row r="13139" spans="2:9" ht="20.100000000000001" hidden="1" customHeight="1" x14ac:dyDescent="0.25">
      <c r="B13139" s="48"/>
      <c r="C13139" s="49"/>
      <c r="D13139" s="49"/>
      <c r="E13139" s="49"/>
      <c r="F13139" s="49"/>
      <c r="G13139" s="50"/>
      <c r="H13139" s="47"/>
      <c r="I13139" s="47"/>
    </row>
    <row r="13140" spans="2:9" ht="20.100000000000001" hidden="1" customHeight="1" x14ac:dyDescent="0.25">
      <c r="B13140" s="48"/>
      <c r="C13140" s="49"/>
      <c r="D13140" s="49"/>
      <c r="E13140" s="49"/>
      <c r="F13140" s="49"/>
      <c r="G13140" s="50"/>
      <c r="H13140" s="47"/>
      <c r="I13140" s="47"/>
    </row>
    <row r="13141" spans="2:9" ht="20.100000000000001" hidden="1" customHeight="1" x14ac:dyDescent="0.25">
      <c r="B13141" s="48"/>
      <c r="C13141" s="49"/>
      <c r="D13141" s="49"/>
      <c r="E13141" s="49"/>
      <c r="F13141" s="49"/>
      <c r="G13141" s="50"/>
      <c r="H13141" s="47"/>
      <c r="I13141" s="47"/>
    </row>
    <row r="13142" spans="2:9" ht="20.100000000000001" hidden="1" customHeight="1" x14ac:dyDescent="0.25">
      <c r="B13142" s="48"/>
      <c r="C13142" s="49"/>
      <c r="D13142" s="49"/>
      <c r="E13142" s="49"/>
      <c r="F13142" s="49"/>
      <c r="G13142" s="50"/>
      <c r="H13142" s="47"/>
      <c r="I13142" s="47"/>
    </row>
    <row r="13143" spans="2:9" ht="20.100000000000001" hidden="1" customHeight="1" x14ac:dyDescent="0.25">
      <c r="B13143" s="48"/>
      <c r="C13143" s="49"/>
      <c r="D13143" s="49"/>
      <c r="E13143" s="49"/>
      <c r="F13143" s="49"/>
      <c r="G13143" s="50"/>
      <c r="H13143" s="47"/>
      <c r="I13143" s="47"/>
    </row>
    <row r="13144" spans="2:9" ht="20.100000000000001" hidden="1" customHeight="1" x14ac:dyDescent="0.25">
      <c r="B13144" s="48"/>
      <c r="C13144" s="49"/>
      <c r="D13144" s="49"/>
      <c r="E13144" s="49"/>
      <c r="F13144" s="49"/>
      <c r="G13144" s="50"/>
      <c r="H13144" s="47"/>
      <c r="I13144" s="47"/>
    </row>
    <row r="13145" spans="2:9" ht="20.100000000000001" hidden="1" customHeight="1" x14ac:dyDescent="0.25">
      <c r="B13145" s="48"/>
      <c r="C13145" s="49"/>
      <c r="D13145" s="49"/>
      <c r="E13145" s="49"/>
      <c r="F13145" s="49"/>
      <c r="G13145" s="50"/>
      <c r="H13145" s="47"/>
      <c r="I13145" s="47"/>
    </row>
    <row r="13146" spans="2:9" ht="20.100000000000001" hidden="1" customHeight="1" x14ac:dyDescent="0.25">
      <c r="B13146" s="48"/>
      <c r="C13146" s="49"/>
      <c r="D13146" s="49"/>
      <c r="E13146" s="49"/>
      <c r="F13146" s="49"/>
      <c r="G13146" s="50"/>
      <c r="H13146" s="47"/>
      <c r="I13146" s="47"/>
    </row>
    <row r="13147" spans="2:9" ht="20.100000000000001" hidden="1" customHeight="1" x14ac:dyDescent="0.25">
      <c r="B13147" s="48"/>
      <c r="C13147" s="49"/>
      <c r="D13147" s="49"/>
      <c r="E13147" s="49"/>
      <c r="F13147" s="49"/>
      <c r="G13147" s="50"/>
      <c r="H13147" s="47"/>
      <c r="I13147" s="47"/>
    </row>
    <row r="13148" spans="2:9" ht="20.100000000000001" hidden="1" customHeight="1" x14ac:dyDescent="0.25">
      <c r="B13148" s="48"/>
      <c r="C13148" s="49"/>
      <c r="D13148" s="49"/>
      <c r="E13148" s="49"/>
      <c r="F13148" s="49"/>
      <c r="G13148" s="50"/>
      <c r="H13148" s="47"/>
      <c r="I13148" s="47"/>
    </row>
    <row r="13149" spans="2:9" ht="20.100000000000001" hidden="1" customHeight="1" x14ac:dyDescent="0.25">
      <c r="B13149" s="48"/>
      <c r="C13149" s="49"/>
      <c r="D13149" s="49"/>
      <c r="E13149" s="49"/>
      <c r="F13149" s="49"/>
      <c r="G13149" s="50"/>
      <c r="H13149" s="47"/>
      <c r="I13149" s="47"/>
    </row>
    <row r="13150" spans="2:9" ht="20.100000000000001" hidden="1" customHeight="1" x14ac:dyDescent="0.25">
      <c r="B13150" s="48"/>
      <c r="C13150" s="49"/>
      <c r="D13150" s="49"/>
      <c r="E13150" s="49"/>
      <c r="F13150" s="49"/>
      <c r="G13150" s="50"/>
      <c r="H13150" s="47"/>
      <c r="I13150" s="47"/>
    </row>
    <row r="13151" spans="2:9" ht="20.100000000000001" hidden="1" customHeight="1" x14ac:dyDescent="0.25">
      <c r="B13151" s="48"/>
      <c r="C13151" s="49"/>
      <c r="D13151" s="49"/>
      <c r="E13151" s="49"/>
      <c r="F13151" s="49"/>
      <c r="G13151" s="50"/>
      <c r="H13151" s="47"/>
      <c r="I13151" s="47"/>
    </row>
    <row r="13152" spans="2:9" ht="20.100000000000001" hidden="1" customHeight="1" x14ac:dyDescent="0.25">
      <c r="B13152" s="48"/>
      <c r="C13152" s="49"/>
      <c r="D13152" s="49"/>
      <c r="E13152" s="49"/>
      <c r="F13152" s="49"/>
      <c r="G13152" s="50"/>
      <c r="H13152" s="47"/>
      <c r="I13152" s="47"/>
    </row>
    <row r="13153" spans="2:9" ht="20.100000000000001" hidden="1" customHeight="1" x14ac:dyDescent="0.25">
      <c r="B13153" s="48"/>
      <c r="C13153" s="49"/>
      <c r="D13153" s="49"/>
      <c r="E13153" s="49"/>
      <c r="F13153" s="49"/>
      <c r="G13153" s="50"/>
      <c r="H13153" s="47"/>
      <c r="I13153" s="47"/>
    </row>
    <row r="13154" spans="2:9" ht="20.100000000000001" hidden="1" customHeight="1" x14ac:dyDescent="0.25">
      <c r="B13154" s="48"/>
      <c r="C13154" s="49"/>
      <c r="D13154" s="49"/>
      <c r="E13154" s="49"/>
      <c r="F13154" s="49"/>
      <c r="G13154" s="50"/>
      <c r="H13154" s="47"/>
      <c r="I13154" s="47"/>
    </row>
    <row r="13155" spans="2:9" ht="20.100000000000001" hidden="1" customHeight="1" x14ac:dyDescent="0.25">
      <c r="B13155" s="48"/>
      <c r="C13155" s="49"/>
      <c r="D13155" s="49"/>
      <c r="E13155" s="49"/>
      <c r="F13155" s="49"/>
      <c r="G13155" s="50"/>
      <c r="H13155" s="47"/>
      <c r="I13155" s="47"/>
    </row>
    <row r="13156" spans="2:9" ht="20.100000000000001" hidden="1" customHeight="1" x14ac:dyDescent="0.25">
      <c r="B13156" s="48"/>
      <c r="C13156" s="49"/>
      <c r="D13156" s="49"/>
      <c r="E13156" s="49"/>
      <c r="F13156" s="49"/>
      <c r="G13156" s="50"/>
      <c r="H13156" s="47"/>
      <c r="I13156" s="47"/>
    </row>
    <row r="13157" spans="2:9" ht="20.100000000000001" hidden="1" customHeight="1" x14ac:dyDescent="0.25">
      <c r="B13157" s="48"/>
      <c r="C13157" s="49"/>
      <c r="D13157" s="49"/>
      <c r="E13157" s="49"/>
      <c r="F13157" s="49"/>
      <c r="G13157" s="50"/>
      <c r="H13157" s="47"/>
      <c r="I13157" s="47"/>
    </row>
    <row r="13158" spans="2:9" ht="20.100000000000001" hidden="1" customHeight="1" x14ac:dyDescent="0.25">
      <c r="B13158" s="48"/>
      <c r="C13158" s="49"/>
      <c r="D13158" s="49"/>
      <c r="E13158" s="49"/>
      <c r="F13158" s="49"/>
      <c r="G13158" s="50"/>
      <c r="H13158" s="47"/>
      <c r="I13158" s="47"/>
    </row>
    <row r="13159" spans="2:9" ht="20.100000000000001" hidden="1" customHeight="1" x14ac:dyDescent="0.25">
      <c r="B13159" s="48"/>
      <c r="C13159" s="49"/>
      <c r="D13159" s="49"/>
      <c r="E13159" s="49"/>
      <c r="F13159" s="49"/>
      <c r="G13159" s="50"/>
      <c r="H13159" s="47"/>
      <c r="I13159" s="47"/>
    </row>
    <row r="13160" spans="2:9" ht="20.100000000000001" hidden="1" customHeight="1" x14ac:dyDescent="0.25">
      <c r="B13160" s="48"/>
      <c r="C13160" s="49"/>
      <c r="D13160" s="49"/>
      <c r="E13160" s="49"/>
      <c r="F13160" s="49"/>
      <c r="G13160" s="50"/>
      <c r="H13160" s="47"/>
      <c r="I13160" s="47"/>
    </row>
    <row r="13161" spans="2:9" ht="20.100000000000001" hidden="1" customHeight="1" x14ac:dyDescent="0.25">
      <c r="B13161" s="48"/>
      <c r="C13161" s="49"/>
      <c r="D13161" s="49"/>
      <c r="E13161" s="49"/>
      <c r="F13161" s="49"/>
      <c r="G13161" s="50"/>
      <c r="H13161" s="47"/>
      <c r="I13161" s="47"/>
    </row>
    <row r="13162" spans="2:9" ht="20.100000000000001" hidden="1" customHeight="1" x14ac:dyDescent="0.25">
      <c r="B13162" s="48"/>
      <c r="C13162" s="49"/>
      <c r="D13162" s="49"/>
      <c r="E13162" s="49"/>
      <c r="F13162" s="49"/>
      <c r="G13162" s="50"/>
      <c r="H13162" s="47"/>
      <c r="I13162" s="47"/>
    </row>
    <row r="13163" spans="2:9" ht="20.100000000000001" hidden="1" customHeight="1" x14ac:dyDescent="0.25">
      <c r="B13163" s="48"/>
      <c r="C13163" s="49"/>
      <c r="D13163" s="49"/>
      <c r="E13163" s="49"/>
      <c r="F13163" s="49"/>
      <c r="G13163" s="50"/>
      <c r="H13163" s="47"/>
      <c r="I13163" s="47"/>
    </row>
    <row r="13164" spans="2:9" ht="20.100000000000001" hidden="1" customHeight="1" x14ac:dyDescent="0.25">
      <c r="B13164" s="48"/>
      <c r="C13164" s="49"/>
      <c r="D13164" s="49"/>
      <c r="E13164" s="49"/>
      <c r="F13164" s="49"/>
      <c r="G13164" s="50"/>
      <c r="H13164" s="47"/>
      <c r="I13164" s="47"/>
    </row>
    <row r="13165" spans="2:9" ht="20.100000000000001" hidden="1" customHeight="1" x14ac:dyDescent="0.25">
      <c r="B13165" s="48"/>
      <c r="C13165" s="49"/>
      <c r="D13165" s="49"/>
      <c r="E13165" s="49"/>
      <c r="F13165" s="49"/>
      <c r="G13165" s="50"/>
      <c r="H13165" s="47"/>
      <c r="I13165" s="47"/>
    </row>
    <row r="13166" spans="2:9" ht="20.100000000000001" hidden="1" customHeight="1" x14ac:dyDescent="0.25">
      <c r="B13166" s="48"/>
      <c r="C13166" s="49"/>
      <c r="D13166" s="49"/>
      <c r="E13166" s="49"/>
      <c r="F13166" s="49"/>
      <c r="G13166" s="50"/>
      <c r="H13166" s="47"/>
      <c r="I13166" s="47"/>
    </row>
    <row r="13167" spans="2:9" ht="20.100000000000001" hidden="1" customHeight="1" x14ac:dyDescent="0.25">
      <c r="B13167" s="48"/>
      <c r="C13167" s="49"/>
      <c r="D13167" s="49"/>
      <c r="E13167" s="49"/>
      <c r="F13167" s="49"/>
      <c r="G13167" s="50"/>
      <c r="H13167" s="47"/>
      <c r="I13167" s="47"/>
    </row>
    <row r="13168" spans="2:9" ht="20.100000000000001" hidden="1" customHeight="1" x14ac:dyDescent="0.25">
      <c r="B13168" s="48"/>
      <c r="C13168" s="49"/>
      <c r="D13168" s="49"/>
      <c r="E13168" s="49"/>
      <c r="F13168" s="49"/>
      <c r="G13168" s="50"/>
      <c r="H13168" s="47"/>
      <c r="I13168" s="47"/>
    </row>
    <row r="13169" spans="2:9" ht="20.100000000000001" hidden="1" customHeight="1" x14ac:dyDescent="0.25">
      <c r="B13169" s="48"/>
      <c r="C13169" s="49"/>
      <c r="D13169" s="49"/>
      <c r="E13169" s="49"/>
      <c r="F13169" s="49"/>
      <c r="G13169" s="50"/>
      <c r="H13169" s="47"/>
      <c r="I13169" s="47"/>
    </row>
    <row r="13170" spans="2:9" ht="20.100000000000001" hidden="1" customHeight="1" x14ac:dyDescent="0.25">
      <c r="B13170" s="48"/>
      <c r="C13170" s="49"/>
      <c r="D13170" s="49"/>
      <c r="E13170" s="49"/>
      <c r="F13170" s="49"/>
      <c r="G13170" s="50"/>
      <c r="H13170" s="47"/>
      <c r="I13170" s="47"/>
    </row>
    <row r="13171" spans="2:9" ht="20.100000000000001" hidden="1" customHeight="1" x14ac:dyDescent="0.25">
      <c r="B13171" s="48"/>
      <c r="C13171" s="49"/>
      <c r="D13171" s="49"/>
      <c r="E13171" s="49"/>
      <c r="F13171" s="49"/>
      <c r="G13171" s="50"/>
      <c r="H13171" s="47"/>
      <c r="I13171" s="47"/>
    </row>
    <row r="13172" spans="2:9" ht="20.100000000000001" hidden="1" customHeight="1" x14ac:dyDescent="0.25">
      <c r="B13172" s="48"/>
      <c r="C13172" s="49"/>
      <c r="D13172" s="49"/>
      <c r="E13172" s="49"/>
      <c r="F13172" s="49"/>
      <c r="G13172" s="50"/>
      <c r="H13172" s="47"/>
      <c r="I13172" s="47"/>
    </row>
    <row r="13173" spans="2:9" ht="20.100000000000001" hidden="1" customHeight="1" x14ac:dyDescent="0.25">
      <c r="B13173" s="48"/>
      <c r="C13173" s="49"/>
      <c r="D13173" s="49"/>
      <c r="E13173" s="49"/>
      <c r="F13173" s="49"/>
      <c r="G13173" s="50"/>
      <c r="H13173" s="47"/>
      <c r="I13173" s="47"/>
    </row>
    <row r="13174" spans="2:9" ht="20.100000000000001" hidden="1" customHeight="1" x14ac:dyDescent="0.25">
      <c r="B13174" s="48"/>
      <c r="C13174" s="49"/>
      <c r="D13174" s="49"/>
      <c r="E13174" s="49"/>
      <c r="F13174" s="49"/>
      <c r="G13174" s="50"/>
      <c r="H13174" s="47"/>
      <c r="I13174" s="47"/>
    </row>
    <row r="13175" spans="2:9" ht="20.100000000000001" hidden="1" customHeight="1" x14ac:dyDescent="0.25">
      <c r="B13175" s="48"/>
      <c r="C13175" s="49"/>
      <c r="D13175" s="49"/>
      <c r="E13175" s="49"/>
      <c r="F13175" s="49"/>
      <c r="G13175" s="50"/>
      <c r="H13175" s="47"/>
      <c r="I13175" s="47"/>
    </row>
    <row r="13176" spans="2:9" ht="20.100000000000001" hidden="1" customHeight="1" x14ac:dyDescent="0.25">
      <c r="B13176" s="48"/>
      <c r="C13176" s="49"/>
      <c r="D13176" s="49"/>
      <c r="E13176" s="49"/>
      <c r="F13176" s="49"/>
      <c r="G13176" s="50"/>
      <c r="H13176" s="47"/>
      <c r="I13176" s="47"/>
    </row>
    <row r="13177" spans="2:9" ht="20.100000000000001" hidden="1" customHeight="1" x14ac:dyDescent="0.25">
      <c r="B13177" s="48"/>
      <c r="C13177" s="49"/>
      <c r="D13177" s="49"/>
      <c r="E13177" s="49"/>
      <c r="F13177" s="49"/>
      <c r="G13177" s="50"/>
      <c r="H13177" s="47"/>
      <c r="I13177" s="47"/>
    </row>
    <row r="13178" spans="2:9" ht="20.100000000000001" hidden="1" customHeight="1" x14ac:dyDescent="0.25">
      <c r="B13178" s="48"/>
      <c r="C13178" s="49"/>
      <c r="D13178" s="49"/>
      <c r="E13178" s="49"/>
      <c r="F13178" s="49"/>
      <c r="G13178" s="50"/>
      <c r="H13178" s="47"/>
      <c r="I13178" s="47"/>
    </row>
    <row r="13179" spans="2:9" ht="20.100000000000001" hidden="1" customHeight="1" x14ac:dyDescent="0.25">
      <c r="B13179" s="48"/>
      <c r="C13179" s="49"/>
      <c r="D13179" s="49"/>
      <c r="E13179" s="49"/>
      <c r="F13179" s="49"/>
      <c r="G13179" s="50"/>
      <c r="H13179" s="47"/>
      <c r="I13179" s="47"/>
    </row>
    <row r="13180" spans="2:9" ht="20.100000000000001" hidden="1" customHeight="1" x14ac:dyDescent="0.25">
      <c r="B13180" s="48"/>
      <c r="C13180" s="49"/>
      <c r="D13180" s="49"/>
      <c r="E13180" s="49"/>
      <c r="F13180" s="49"/>
      <c r="G13180" s="50"/>
      <c r="H13180" s="47"/>
      <c r="I13180" s="47"/>
    </row>
    <row r="13181" spans="2:9" ht="20.100000000000001" hidden="1" customHeight="1" x14ac:dyDescent="0.25">
      <c r="B13181" s="48"/>
      <c r="C13181" s="49"/>
      <c r="D13181" s="49"/>
      <c r="E13181" s="49"/>
      <c r="F13181" s="49"/>
      <c r="G13181" s="50"/>
      <c r="H13181" s="47"/>
      <c r="I13181" s="47"/>
    </row>
    <row r="13182" spans="2:9" ht="20.100000000000001" hidden="1" customHeight="1" x14ac:dyDescent="0.25">
      <c r="B13182" s="48"/>
      <c r="C13182" s="49"/>
      <c r="D13182" s="49"/>
      <c r="E13182" s="49"/>
      <c r="F13182" s="49"/>
      <c r="G13182" s="50"/>
      <c r="H13182" s="47"/>
      <c r="I13182" s="47"/>
    </row>
    <row r="13183" spans="2:9" ht="20.100000000000001" hidden="1" customHeight="1" x14ac:dyDescent="0.25">
      <c r="B13183" s="48"/>
      <c r="C13183" s="49"/>
      <c r="D13183" s="49"/>
      <c r="E13183" s="49"/>
      <c r="F13183" s="49"/>
      <c r="G13183" s="50"/>
      <c r="H13183" s="47"/>
      <c r="I13183" s="47"/>
    </row>
    <row r="13184" spans="2:9" ht="20.100000000000001" hidden="1" customHeight="1" x14ac:dyDescent="0.25">
      <c r="B13184" s="48"/>
      <c r="C13184" s="49"/>
      <c r="D13184" s="49"/>
      <c r="E13184" s="49"/>
      <c r="F13184" s="49"/>
      <c r="G13184" s="50"/>
      <c r="H13184" s="47"/>
      <c r="I13184" s="47"/>
    </row>
    <row r="13185" spans="2:9" ht="20.100000000000001" hidden="1" customHeight="1" x14ac:dyDescent="0.25">
      <c r="B13185" s="48"/>
      <c r="C13185" s="49"/>
      <c r="D13185" s="49"/>
      <c r="E13185" s="49"/>
      <c r="F13185" s="49"/>
      <c r="G13185" s="50"/>
      <c r="H13185" s="47"/>
      <c r="I13185" s="47"/>
    </row>
    <row r="13186" spans="2:9" ht="20.100000000000001" hidden="1" customHeight="1" x14ac:dyDescent="0.25">
      <c r="B13186" s="48"/>
      <c r="C13186" s="49"/>
      <c r="D13186" s="49"/>
      <c r="E13186" s="49"/>
      <c r="F13186" s="49"/>
      <c r="G13186" s="50"/>
      <c r="H13186" s="47"/>
      <c r="I13186" s="47"/>
    </row>
    <row r="13187" spans="2:9" ht="20.100000000000001" hidden="1" customHeight="1" x14ac:dyDescent="0.25">
      <c r="B13187" s="48"/>
      <c r="C13187" s="49"/>
      <c r="D13187" s="49"/>
      <c r="E13187" s="49"/>
      <c r="F13187" s="49"/>
      <c r="G13187" s="50"/>
      <c r="H13187" s="47"/>
      <c r="I13187" s="47"/>
    </row>
    <row r="13188" spans="2:9" ht="20.100000000000001" hidden="1" customHeight="1" x14ac:dyDescent="0.25">
      <c r="B13188" s="48"/>
      <c r="C13188" s="49"/>
      <c r="D13188" s="49"/>
      <c r="E13188" s="49"/>
      <c r="F13188" s="49"/>
      <c r="G13188" s="50"/>
      <c r="H13188" s="47"/>
      <c r="I13188" s="47"/>
    </row>
    <row r="13189" spans="2:9" ht="20.100000000000001" hidden="1" customHeight="1" x14ac:dyDescent="0.25">
      <c r="B13189" s="48"/>
      <c r="C13189" s="49"/>
      <c r="D13189" s="49"/>
      <c r="E13189" s="49"/>
      <c r="F13189" s="49"/>
      <c r="G13189" s="50"/>
      <c r="H13189" s="47"/>
      <c r="I13189" s="47"/>
    </row>
    <row r="13190" spans="2:9" ht="20.100000000000001" hidden="1" customHeight="1" x14ac:dyDescent="0.25">
      <c r="B13190" s="48"/>
      <c r="C13190" s="49"/>
      <c r="D13190" s="49"/>
      <c r="E13190" s="49"/>
      <c r="F13190" s="49"/>
      <c r="G13190" s="50"/>
      <c r="H13190" s="47"/>
      <c r="I13190" s="47"/>
    </row>
    <row r="13191" spans="2:9" ht="20.100000000000001" hidden="1" customHeight="1" x14ac:dyDescent="0.25">
      <c r="B13191" s="48"/>
      <c r="C13191" s="49"/>
      <c r="D13191" s="49"/>
      <c r="E13191" s="49"/>
      <c r="F13191" s="49"/>
      <c r="G13191" s="50"/>
      <c r="H13191" s="47"/>
      <c r="I13191" s="47"/>
    </row>
    <row r="13192" spans="2:9" ht="20.100000000000001" hidden="1" customHeight="1" x14ac:dyDescent="0.25">
      <c r="B13192" s="48"/>
      <c r="C13192" s="49"/>
      <c r="D13192" s="49"/>
      <c r="E13192" s="49"/>
      <c r="F13192" s="49"/>
      <c r="G13192" s="50"/>
      <c r="H13192" s="47"/>
      <c r="I13192" s="47"/>
    </row>
    <row r="13193" spans="2:9" ht="20.100000000000001" hidden="1" customHeight="1" x14ac:dyDescent="0.25">
      <c r="B13193" s="48"/>
      <c r="C13193" s="49"/>
      <c r="D13193" s="49"/>
      <c r="E13193" s="49"/>
      <c r="F13193" s="49"/>
      <c r="G13193" s="50"/>
      <c r="H13193" s="47"/>
      <c r="I13193" s="47"/>
    </row>
    <row r="13194" spans="2:9" ht="20.100000000000001" hidden="1" customHeight="1" x14ac:dyDescent="0.25">
      <c r="B13194" s="48"/>
      <c r="C13194" s="49"/>
      <c r="D13194" s="49"/>
      <c r="E13194" s="49"/>
      <c r="F13194" s="49"/>
      <c r="G13194" s="50"/>
      <c r="H13194" s="47"/>
      <c r="I13194" s="47"/>
    </row>
    <row r="13195" spans="2:9" ht="20.100000000000001" hidden="1" customHeight="1" x14ac:dyDescent="0.25">
      <c r="B13195" s="48"/>
      <c r="C13195" s="49"/>
      <c r="D13195" s="49"/>
      <c r="E13195" s="49"/>
      <c r="F13195" s="49"/>
      <c r="G13195" s="50"/>
      <c r="H13195" s="47"/>
      <c r="I13195" s="47"/>
    </row>
    <row r="13196" spans="2:9" ht="20.100000000000001" hidden="1" customHeight="1" x14ac:dyDescent="0.25">
      <c r="B13196" s="48"/>
      <c r="C13196" s="49"/>
      <c r="D13196" s="49"/>
      <c r="E13196" s="49"/>
      <c r="F13196" s="49"/>
      <c r="G13196" s="50"/>
      <c r="H13196" s="47"/>
      <c r="I13196" s="47"/>
    </row>
    <row r="13197" spans="2:9" ht="20.100000000000001" hidden="1" customHeight="1" x14ac:dyDescent="0.25">
      <c r="B13197" s="48"/>
      <c r="C13197" s="49"/>
      <c r="D13197" s="49"/>
      <c r="E13197" s="49"/>
      <c r="F13197" s="49"/>
      <c r="G13197" s="50"/>
      <c r="H13197" s="47"/>
      <c r="I13197" s="47"/>
    </row>
    <row r="13198" spans="2:9" ht="20.100000000000001" hidden="1" customHeight="1" x14ac:dyDescent="0.25">
      <c r="B13198" s="48"/>
      <c r="C13198" s="49"/>
      <c r="D13198" s="49"/>
      <c r="E13198" s="49"/>
      <c r="F13198" s="49"/>
      <c r="G13198" s="50"/>
      <c r="H13198" s="47"/>
      <c r="I13198" s="47"/>
    </row>
    <row r="13199" spans="2:9" ht="20.100000000000001" hidden="1" customHeight="1" x14ac:dyDescent="0.25">
      <c r="B13199" s="48"/>
      <c r="C13199" s="49"/>
      <c r="D13199" s="49"/>
      <c r="E13199" s="49"/>
      <c r="F13199" s="49"/>
      <c r="G13199" s="50"/>
      <c r="H13199" s="47"/>
      <c r="I13199" s="47"/>
    </row>
    <row r="13200" spans="2:9" ht="20.100000000000001" hidden="1" customHeight="1" x14ac:dyDescent="0.25">
      <c r="B13200" s="48"/>
      <c r="C13200" s="49"/>
      <c r="D13200" s="49"/>
      <c r="E13200" s="49"/>
      <c r="F13200" s="49"/>
      <c r="G13200" s="50"/>
      <c r="H13200" s="47"/>
      <c r="I13200" s="47"/>
    </row>
    <row r="13201" spans="2:9" ht="20.100000000000001" hidden="1" customHeight="1" x14ac:dyDescent="0.25">
      <c r="B13201" s="48"/>
      <c r="C13201" s="49"/>
      <c r="D13201" s="49"/>
      <c r="E13201" s="49"/>
      <c r="F13201" s="49"/>
      <c r="G13201" s="50"/>
      <c r="H13201" s="47"/>
      <c r="I13201" s="47"/>
    </row>
    <row r="13202" spans="2:9" ht="20.100000000000001" hidden="1" customHeight="1" x14ac:dyDescent="0.25">
      <c r="B13202" s="48"/>
      <c r="C13202" s="49"/>
      <c r="D13202" s="49"/>
      <c r="E13202" s="49"/>
      <c r="F13202" s="49"/>
      <c r="G13202" s="50"/>
      <c r="H13202" s="47"/>
      <c r="I13202" s="47"/>
    </row>
    <row r="13203" spans="2:9" ht="20.100000000000001" hidden="1" customHeight="1" x14ac:dyDescent="0.25">
      <c r="B13203" s="48"/>
      <c r="C13203" s="49"/>
      <c r="D13203" s="49"/>
      <c r="E13203" s="49"/>
      <c r="F13203" s="49"/>
      <c r="G13203" s="50"/>
      <c r="H13203" s="47"/>
      <c r="I13203" s="47"/>
    </row>
    <row r="13204" spans="2:9" ht="20.100000000000001" hidden="1" customHeight="1" x14ac:dyDescent="0.25">
      <c r="B13204" s="48"/>
      <c r="C13204" s="49"/>
      <c r="D13204" s="49"/>
      <c r="E13204" s="49"/>
      <c r="F13204" s="49"/>
      <c r="G13204" s="50"/>
      <c r="H13204" s="47"/>
      <c r="I13204" s="47"/>
    </row>
    <row r="13205" spans="2:9" ht="20.100000000000001" hidden="1" customHeight="1" x14ac:dyDescent="0.25">
      <c r="B13205" s="48"/>
      <c r="C13205" s="49"/>
      <c r="D13205" s="49"/>
      <c r="E13205" s="49"/>
      <c r="F13205" s="49"/>
      <c r="G13205" s="50"/>
      <c r="H13205" s="47"/>
      <c r="I13205" s="47"/>
    </row>
    <row r="13206" spans="2:9" ht="20.100000000000001" hidden="1" customHeight="1" x14ac:dyDescent="0.25">
      <c r="B13206" s="48"/>
      <c r="C13206" s="49"/>
      <c r="D13206" s="49"/>
      <c r="E13206" s="49"/>
      <c r="F13206" s="49"/>
      <c r="G13206" s="50"/>
      <c r="H13206" s="47"/>
      <c r="I13206" s="47"/>
    </row>
    <row r="13207" spans="2:9" ht="20.100000000000001" hidden="1" customHeight="1" x14ac:dyDescent="0.25">
      <c r="B13207" s="48"/>
      <c r="C13207" s="49"/>
      <c r="D13207" s="49"/>
      <c r="E13207" s="49"/>
      <c r="F13207" s="49"/>
      <c r="G13207" s="50"/>
      <c r="H13207" s="47"/>
      <c r="I13207" s="47"/>
    </row>
    <row r="13208" spans="2:9" ht="20.100000000000001" hidden="1" customHeight="1" x14ac:dyDescent="0.25">
      <c r="B13208" s="48"/>
      <c r="C13208" s="49"/>
      <c r="D13208" s="49"/>
      <c r="E13208" s="49"/>
      <c r="F13208" s="49"/>
      <c r="G13208" s="50"/>
      <c r="H13208" s="47"/>
      <c r="I13208" s="47"/>
    </row>
    <row r="13209" spans="2:9" ht="20.100000000000001" hidden="1" customHeight="1" x14ac:dyDescent="0.25">
      <c r="B13209" s="48"/>
      <c r="C13209" s="49"/>
      <c r="D13209" s="49"/>
      <c r="E13209" s="49"/>
      <c r="F13209" s="49"/>
      <c r="G13209" s="50"/>
      <c r="H13209" s="47"/>
      <c r="I13209" s="47"/>
    </row>
    <row r="13210" spans="2:9" ht="20.100000000000001" hidden="1" customHeight="1" x14ac:dyDescent="0.25">
      <c r="B13210" s="48"/>
      <c r="C13210" s="49"/>
      <c r="D13210" s="49"/>
      <c r="E13210" s="49"/>
      <c r="F13210" s="49"/>
      <c r="G13210" s="50"/>
      <c r="H13210" s="47"/>
      <c r="I13210" s="47"/>
    </row>
    <row r="13211" spans="2:9" ht="20.100000000000001" hidden="1" customHeight="1" x14ac:dyDescent="0.25">
      <c r="B13211" s="48"/>
      <c r="C13211" s="49"/>
      <c r="D13211" s="49"/>
      <c r="E13211" s="49"/>
      <c r="F13211" s="49"/>
      <c r="G13211" s="50"/>
      <c r="H13211" s="47"/>
      <c r="I13211" s="47"/>
    </row>
    <row r="13212" spans="2:9" ht="20.100000000000001" hidden="1" customHeight="1" x14ac:dyDescent="0.25">
      <c r="B13212" s="48"/>
      <c r="C13212" s="49"/>
      <c r="D13212" s="49"/>
      <c r="E13212" s="49"/>
      <c r="F13212" s="49"/>
      <c r="G13212" s="50"/>
      <c r="H13212" s="47"/>
      <c r="I13212" s="47"/>
    </row>
    <row r="13213" spans="2:9" ht="20.100000000000001" hidden="1" customHeight="1" x14ac:dyDescent="0.25">
      <c r="B13213" s="48"/>
      <c r="C13213" s="49"/>
      <c r="D13213" s="49"/>
      <c r="E13213" s="49"/>
      <c r="F13213" s="49"/>
      <c r="G13213" s="50"/>
      <c r="H13213" s="47"/>
      <c r="I13213" s="47"/>
    </row>
    <row r="13214" spans="2:9" ht="20.100000000000001" hidden="1" customHeight="1" x14ac:dyDescent="0.25">
      <c r="B13214" s="48"/>
      <c r="C13214" s="49"/>
      <c r="D13214" s="49"/>
      <c r="E13214" s="49"/>
      <c r="F13214" s="49"/>
      <c r="G13214" s="50"/>
      <c r="H13214" s="47"/>
      <c r="I13214" s="47"/>
    </row>
    <row r="13215" spans="2:9" ht="20.100000000000001" hidden="1" customHeight="1" x14ac:dyDescent="0.25">
      <c r="B13215" s="48"/>
      <c r="C13215" s="49"/>
      <c r="D13215" s="49"/>
      <c r="E13215" s="49"/>
      <c r="F13215" s="49"/>
      <c r="G13215" s="50"/>
      <c r="H13215" s="47"/>
      <c r="I13215" s="47"/>
    </row>
    <row r="13216" spans="2:9" ht="20.100000000000001" hidden="1" customHeight="1" x14ac:dyDescent="0.25">
      <c r="B13216" s="48"/>
      <c r="C13216" s="49"/>
      <c r="D13216" s="49"/>
      <c r="E13216" s="49"/>
      <c r="F13216" s="49"/>
      <c r="G13216" s="50"/>
      <c r="H13216" s="47"/>
      <c r="I13216" s="47"/>
    </row>
    <row r="13217" spans="2:9" ht="20.100000000000001" hidden="1" customHeight="1" x14ac:dyDescent="0.25">
      <c r="B13217" s="48"/>
      <c r="C13217" s="49"/>
      <c r="D13217" s="49"/>
      <c r="E13217" s="49"/>
      <c r="F13217" s="49"/>
      <c r="G13217" s="50"/>
      <c r="H13217" s="47"/>
      <c r="I13217" s="47"/>
    </row>
    <row r="13218" spans="2:9" ht="20.100000000000001" hidden="1" customHeight="1" x14ac:dyDescent="0.25">
      <c r="B13218" s="48"/>
      <c r="C13218" s="49"/>
      <c r="D13218" s="49"/>
      <c r="E13218" s="49"/>
      <c r="F13218" s="49"/>
      <c r="G13218" s="50"/>
      <c r="H13218" s="47"/>
      <c r="I13218" s="47"/>
    </row>
    <row r="13219" spans="2:9" ht="20.100000000000001" hidden="1" customHeight="1" x14ac:dyDescent="0.25">
      <c r="B13219" s="48"/>
      <c r="C13219" s="49"/>
      <c r="D13219" s="49"/>
      <c r="E13219" s="49"/>
      <c r="F13219" s="49"/>
      <c r="G13219" s="50"/>
      <c r="H13219" s="47"/>
      <c r="I13219" s="47"/>
    </row>
    <row r="13220" spans="2:9" ht="20.100000000000001" hidden="1" customHeight="1" x14ac:dyDescent="0.25">
      <c r="B13220" s="48"/>
      <c r="C13220" s="49"/>
      <c r="D13220" s="49"/>
      <c r="E13220" s="49"/>
      <c r="F13220" s="49"/>
      <c r="G13220" s="50"/>
      <c r="H13220" s="47"/>
      <c r="I13220" s="47"/>
    </row>
    <row r="13221" spans="2:9" ht="20.100000000000001" hidden="1" customHeight="1" x14ac:dyDescent="0.25">
      <c r="B13221" s="48"/>
      <c r="C13221" s="49"/>
      <c r="D13221" s="49"/>
      <c r="E13221" s="49"/>
      <c r="F13221" s="49"/>
      <c r="G13221" s="50"/>
      <c r="H13221" s="47"/>
      <c r="I13221" s="47"/>
    </row>
    <row r="13222" spans="2:9" ht="20.100000000000001" hidden="1" customHeight="1" x14ac:dyDescent="0.25">
      <c r="B13222" s="48"/>
      <c r="C13222" s="49"/>
      <c r="D13222" s="49"/>
      <c r="E13222" s="49"/>
      <c r="F13222" s="49"/>
      <c r="G13222" s="50"/>
      <c r="H13222" s="47"/>
      <c r="I13222" s="47"/>
    </row>
    <row r="13223" spans="2:9" ht="20.100000000000001" hidden="1" customHeight="1" x14ac:dyDescent="0.25">
      <c r="B13223" s="48"/>
      <c r="C13223" s="49"/>
      <c r="D13223" s="49"/>
      <c r="E13223" s="49"/>
      <c r="F13223" s="49"/>
      <c r="G13223" s="50"/>
      <c r="H13223" s="47"/>
      <c r="I13223" s="47"/>
    </row>
    <row r="13224" spans="2:9" ht="20.100000000000001" hidden="1" customHeight="1" x14ac:dyDescent="0.25">
      <c r="B13224" s="48"/>
      <c r="C13224" s="49"/>
      <c r="D13224" s="49"/>
      <c r="E13224" s="49"/>
      <c r="F13224" s="49"/>
      <c r="G13224" s="50"/>
      <c r="H13224" s="47"/>
      <c r="I13224" s="47"/>
    </row>
    <row r="13225" spans="2:9" ht="20.100000000000001" hidden="1" customHeight="1" x14ac:dyDescent="0.25">
      <c r="B13225" s="48"/>
      <c r="C13225" s="49"/>
      <c r="D13225" s="49"/>
      <c r="E13225" s="49"/>
      <c r="F13225" s="49"/>
      <c r="G13225" s="50"/>
      <c r="H13225" s="47"/>
      <c r="I13225" s="47"/>
    </row>
    <row r="13226" spans="2:9" ht="20.100000000000001" hidden="1" customHeight="1" x14ac:dyDescent="0.25">
      <c r="B13226" s="48"/>
      <c r="C13226" s="49"/>
      <c r="D13226" s="49"/>
      <c r="E13226" s="49"/>
      <c r="F13226" s="49"/>
      <c r="G13226" s="50"/>
      <c r="H13226" s="47"/>
      <c r="I13226" s="47"/>
    </row>
    <row r="13227" spans="2:9" ht="20.100000000000001" hidden="1" customHeight="1" x14ac:dyDescent="0.25">
      <c r="B13227" s="48"/>
      <c r="C13227" s="49"/>
      <c r="D13227" s="49"/>
      <c r="E13227" s="49"/>
      <c r="F13227" s="49"/>
      <c r="G13227" s="50"/>
      <c r="H13227" s="47"/>
      <c r="I13227" s="47"/>
    </row>
    <row r="13228" spans="2:9" ht="20.100000000000001" hidden="1" customHeight="1" x14ac:dyDescent="0.25">
      <c r="B13228" s="48"/>
      <c r="C13228" s="49"/>
      <c r="D13228" s="49"/>
      <c r="E13228" s="49"/>
      <c r="F13228" s="49"/>
      <c r="G13228" s="50"/>
      <c r="H13228" s="47"/>
      <c r="I13228" s="47"/>
    </row>
    <row r="13229" spans="2:9" ht="20.100000000000001" hidden="1" customHeight="1" x14ac:dyDescent="0.25">
      <c r="B13229" s="48"/>
      <c r="C13229" s="49"/>
      <c r="D13229" s="49"/>
      <c r="E13229" s="49"/>
      <c r="F13229" s="49"/>
      <c r="G13229" s="50"/>
      <c r="H13229" s="47"/>
      <c r="I13229" s="47"/>
    </row>
    <row r="13230" spans="2:9" ht="20.100000000000001" hidden="1" customHeight="1" x14ac:dyDescent="0.25">
      <c r="B13230" s="48"/>
      <c r="C13230" s="49"/>
      <c r="D13230" s="49"/>
      <c r="E13230" s="49"/>
      <c r="F13230" s="49"/>
      <c r="G13230" s="50"/>
      <c r="H13230" s="47"/>
      <c r="I13230" s="47"/>
    </row>
    <row r="13231" spans="2:9" ht="20.100000000000001" hidden="1" customHeight="1" x14ac:dyDescent="0.25">
      <c r="B13231" s="48"/>
      <c r="C13231" s="49"/>
      <c r="D13231" s="49"/>
      <c r="E13231" s="49"/>
      <c r="F13231" s="49"/>
      <c r="G13231" s="50"/>
      <c r="H13231" s="47"/>
      <c r="I13231" s="47"/>
    </row>
    <row r="13232" spans="2:9" ht="20.100000000000001" hidden="1" customHeight="1" x14ac:dyDescent="0.25">
      <c r="B13232" s="48"/>
      <c r="C13232" s="49"/>
      <c r="D13232" s="49"/>
      <c r="E13232" s="49"/>
      <c r="F13232" s="49"/>
      <c r="G13232" s="50"/>
      <c r="H13232" s="47"/>
      <c r="I13232" s="47"/>
    </row>
    <row r="13233" spans="2:9" ht="20.100000000000001" hidden="1" customHeight="1" x14ac:dyDescent="0.25">
      <c r="B13233" s="48"/>
      <c r="C13233" s="49"/>
      <c r="D13233" s="49"/>
      <c r="E13233" s="49"/>
      <c r="F13233" s="49"/>
      <c r="G13233" s="50"/>
      <c r="H13233" s="47"/>
      <c r="I13233" s="47"/>
    </row>
    <row r="13234" spans="2:9" ht="20.100000000000001" hidden="1" customHeight="1" x14ac:dyDescent="0.25">
      <c r="B13234" s="48"/>
      <c r="C13234" s="49"/>
      <c r="D13234" s="49"/>
      <c r="E13234" s="49"/>
      <c r="F13234" s="49"/>
      <c r="G13234" s="50"/>
      <c r="H13234" s="47"/>
      <c r="I13234" s="47"/>
    </row>
    <row r="13235" spans="2:9" ht="20.100000000000001" hidden="1" customHeight="1" x14ac:dyDescent="0.25">
      <c r="B13235" s="48"/>
      <c r="C13235" s="49"/>
      <c r="D13235" s="49"/>
      <c r="E13235" s="49"/>
      <c r="F13235" s="49"/>
      <c r="G13235" s="50"/>
      <c r="H13235" s="47"/>
      <c r="I13235" s="47"/>
    </row>
    <row r="13236" spans="2:9" ht="20.100000000000001" hidden="1" customHeight="1" x14ac:dyDescent="0.25">
      <c r="B13236" s="48"/>
      <c r="C13236" s="49"/>
      <c r="D13236" s="49"/>
      <c r="E13236" s="49"/>
      <c r="F13236" s="49"/>
      <c r="G13236" s="50"/>
      <c r="H13236" s="47"/>
      <c r="I13236" s="47"/>
    </row>
    <row r="13237" spans="2:9" ht="20.100000000000001" hidden="1" customHeight="1" x14ac:dyDescent="0.25">
      <c r="B13237" s="48"/>
      <c r="C13237" s="49"/>
      <c r="D13237" s="49"/>
      <c r="E13237" s="49"/>
      <c r="F13237" s="49"/>
      <c r="G13237" s="50"/>
      <c r="H13237" s="47"/>
      <c r="I13237" s="47"/>
    </row>
    <row r="13238" spans="2:9" ht="20.100000000000001" hidden="1" customHeight="1" x14ac:dyDescent="0.25">
      <c r="B13238" s="48"/>
      <c r="C13238" s="49"/>
      <c r="D13238" s="49"/>
      <c r="E13238" s="49"/>
      <c r="F13238" s="49"/>
      <c r="G13238" s="50"/>
      <c r="H13238" s="47"/>
      <c r="I13238" s="47"/>
    </row>
    <row r="13239" spans="2:9" ht="20.100000000000001" hidden="1" customHeight="1" x14ac:dyDescent="0.25">
      <c r="B13239" s="48"/>
      <c r="C13239" s="49"/>
      <c r="D13239" s="49"/>
      <c r="E13239" s="49"/>
      <c r="F13239" s="49"/>
      <c r="G13239" s="50"/>
      <c r="H13239" s="47"/>
      <c r="I13239" s="47"/>
    </row>
    <row r="13240" spans="2:9" ht="20.100000000000001" hidden="1" customHeight="1" x14ac:dyDescent="0.25">
      <c r="B13240" s="48"/>
      <c r="C13240" s="49"/>
      <c r="D13240" s="49"/>
      <c r="E13240" s="49"/>
      <c r="F13240" s="49"/>
      <c r="G13240" s="50"/>
      <c r="H13240" s="47"/>
      <c r="I13240" s="47"/>
    </row>
    <row r="13241" spans="2:9" ht="20.100000000000001" hidden="1" customHeight="1" x14ac:dyDescent="0.25">
      <c r="B13241" s="48"/>
      <c r="C13241" s="49"/>
      <c r="D13241" s="49"/>
      <c r="E13241" s="49"/>
      <c r="F13241" s="49"/>
      <c r="G13241" s="50"/>
      <c r="H13241" s="47"/>
      <c r="I13241" s="47"/>
    </row>
    <row r="13242" spans="2:9" ht="20.100000000000001" hidden="1" customHeight="1" x14ac:dyDescent="0.25">
      <c r="B13242" s="48"/>
      <c r="C13242" s="49"/>
      <c r="D13242" s="49"/>
      <c r="E13242" s="49"/>
      <c r="F13242" s="49"/>
      <c r="G13242" s="50"/>
      <c r="H13242" s="47"/>
      <c r="I13242" s="47"/>
    </row>
    <row r="13243" spans="2:9" ht="20.100000000000001" hidden="1" customHeight="1" x14ac:dyDescent="0.25">
      <c r="B13243" s="48"/>
      <c r="C13243" s="49"/>
      <c r="D13243" s="49"/>
      <c r="E13243" s="49"/>
      <c r="F13243" s="49"/>
      <c r="G13243" s="50"/>
      <c r="H13243" s="47"/>
      <c r="I13243" s="47"/>
    </row>
    <row r="13244" spans="2:9" ht="20.100000000000001" hidden="1" customHeight="1" x14ac:dyDescent="0.25">
      <c r="B13244" s="48"/>
      <c r="C13244" s="49"/>
      <c r="D13244" s="49"/>
      <c r="E13244" s="49"/>
      <c r="F13244" s="49"/>
      <c r="G13244" s="50"/>
      <c r="H13244" s="47"/>
      <c r="I13244" s="47"/>
    </row>
    <row r="13245" spans="2:9" ht="20.100000000000001" hidden="1" customHeight="1" x14ac:dyDescent="0.25">
      <c r="B13245" s="48"/>
      <c r="C13245" s="49"/>
      <c r="D13245" s="49"/>
      <c r="E13245" s="49"/>
      <c r="F13245" s="49"/>
      <c r="G13245" s="50"/>
      <c r="H13245" s="47"/>
      <c r="I13245" s="47"/>
    </row>
    <row r="13246" spans="2:9" ht="20.100000000000001" hidden="1" customHeight="1" x14ac:dyDescent="0.25">
      <c r="B13246" s="48"/>
      <c r="C13246" s="49"/>
      <c r="D13246" s="49"/>
      <c r="E13246" s="49"/>
      <c r="F13246" s="49"/>
      <c r="G13246" s="50"/>
      <c r="H13246" s="47"/>
      <c r="I13246" s="47"/>
    </row>
    <row r="13247" spans="2:9" ht="20.100000000000001" hidden="1" customHeight="1" x14ac:dyDescent="0.25">
      <c r="B13247" s="48"/>
      <c r="C13247" s="49"/>
      <c r="D13247" s="49"/>
      <c r="E13247" s="49"/>
      <c r="F13247" s="49"/>
      <c r="G13247" s="50"/>
      <c r="H13247" s="47"/>
      <c r="I13247" s="47"/>
    </row>
    <row r="13248" spans="2:9" ht="20.100000000000001" hidden="1" customHeight="1" x14ac:dyDescent="0.25">
      <c r="B13248" s="48"/>
      <c r="C13248" s="49"/>
      <c r="D13248" s="49"/>
      <c r="E13248" s="49"/>
      <c r="F13248" s="49"/>
      <c r="G13248" s="50"/>
      <c r="H13248" s="47"/>
      <c r="I13248" s="47"/>
    </row>
    <row r="13249" spans="2:9" ht="20.100000000000001" hidden="1" customHeight="1" x14ac:dyDescent="0.25">
      <c r="B13249" s="48"/>
      <c r="C13249" s="49"/>
      <c r="D13249" s="49"/>
      <c r="E13249" s="49"/>
      <c r="F13249" s="49"/>
      <c r="G13249" s="50"/>
      <c r="H13249" s="47"/>
      <c r="I13249" s="47"/>
    </row>
    <row r="13250" spans="2:9" ht="20.100000000000001" hidden="1" customHeight="1" x14ac:dyDescent="0.25">
      <c r="B13250" s="48"/>
      <c r="C13250" s="49"/>
      <c r="D13250" s="49"/>
      <c r="E13250" s="49"/>
      <c r="F13250" s="49"/>
      <c r="G13250" s="50"/>
      <c r="H13250" s="47"/>
      <c r="I13250" s="47"/>
    </row>
    <row r="13251" spans="2:9" ht="20.100000000000001" hidden="1" customHeight="1" x14ac:dyDescent="0.25">
      <c r="B13251" s="48"/>
      <c r="C13251" s="49"/>
      <c r="D13251" s="49"/>
      <c r="E13251" s="49"/>
      <c r="F13251" s="49"/>
      <c r="G13251" s="50"/>
      <c r="H13251" s="47"/>
      <c r="I13251" s="47"/>
    </row>
    <row r="13252" spans="2:9" ht="20.100000000000001" hidden="1" customHeight="1" x14ac:dyDescent="0.25">
      <c r="B13252" s="48"/>
      <c r="C13252" s="49"/>
      <c r="D13252" s="49"/>
      <c r="E13252" s="49"/>
      <c r="F13252" s="49"/>
      <c r="G13252" s="50"/>
      <c r="H13252" s="47"/>
      <c r="I13252" s="47"/>
    </row>
    <row r="13253" spans="2:9" ht="20.100000000000001" hidden="1" customHeight="1" x14ac:dyDescent="0.25">
      <c r="B13253" s="48"/>
      <c r="C13253" s="49"/>
      <c r="D13253" s="49"/>
      <c r="E13253" s="49"/>
      <c r="F13253" s="49"/>
      <c r="G13253" s="50"/>
      <c r="H13253" s="47"/>
      <c r="I13253" s="47"/>
    </row>
    <row r="13254" spans="2:9" ht="20.100000000000001" hidden="1" customHeight="1" x14ac:dyDescent="0.25">
      <c r="B13254" s="48"/>
      <c r="C13254" s="49"/>
      <c r="D13254" s="49"/>
      <c r="E13254" s="49"/>
      <c r="F13254" s="49"/>
      <c r="G13254" s="50"/>
      <c r="H13254" s="47"/>
      <c r="I13254" s="47"/>
    </row>
    <row r="13255" spans="2:9" ht="20.100000000000001" hidden="1" customHeight="1" x14ac:dyDescent="0.25">
      <c r="B13255" s="48"/>
      <c r="C13255" s="49"/>
      <c r="D13255" s="49"/>
      <c r="E13255" s="49"/>
      <c r="F13255" s="49"/>
      <c r="G13255" s="50"/>
      <c r="H13255" s="47"/>
      <c r="I13255" s="47"/>
    </row>
    <row r="13256" spans="2:9" ht="20.100000000000001" hidden="1" customHeight="1" x14ac:dyDescent="0.25">
      <c r="B13256" s="48"/>
      <c r="C13256" s="49"/>
      <c r="D13256" s="49"/>
      <c r="E13256" s="49"/>
      <c r="F13256" s="49"/>
      <c r="G13256" s="50"/>
      <c r="H13256" s="47"/>
      <c r="I13256" s="47"/>
    </row>
    <row r="13257" spans="2:9" ht="20.100000000000001" hidden="1" customHeight="1" x14ac:dyDescent="0.25">
      <c r="B13257" s="48"/>
      <c r="C13257" s="49"/>
      <c r="D13257" s="49"/>
      <c r="E13257" s="49"/>
      <c r="F13257" s="49"/>
      <c r="G13257" s="50"/>
      <c r="H13257" s="47"/>
      <c r="I13257" s="47"/>
    </row>
    <row r="13258" spans="2:9" ht="20.100000000000001" hidden="1" customHeight="1" x14ac:dyDescent="0.25">
      <c r="B13258" s="48"/>
      <c r="C13258" s="49"/>
      <c r="D13258" s="49"/>
      <c r="E13258" s="49"/>
      <c r="F13258" s="49"/>
      <c r="G13258" s="50"/>
      <c r="H13258" s="47"/>
      <c r="I13258" s="47"/>
    </row>
    <row r="13259" spans="2:9" ht="20.100000000000001" hidden="1" customHeight="1" x14ac:dyDescent="0.25">
      <c r="B13259" s="48"/>
      <c r="C13259" s="49"/>
      <c r="D13259" s="49"/>
      <c r="E13259" s="49"/>
      <c r="F13259" s="49"/>
      <c r="G13259" s="50"/>
      <c r="H13259" s="47"/>
      <c r="I13259" s="47"/>
    </row>
    <row r="13260" spans="2:9" ht="20.100000000000001" hidden="1" customHeight="1" x14ac:dyDescent="0.25">
      <c r="B13260" s="48"/>
      <c r="C13260" s="49"/>
      <c r="D13260" s="49"/>
      <c r="E13260" s="49"/>
      <c r="F13260" s="49"/>
      <c r="G13260" s="50"/>
      <c r="H13260" s="47"/>
      <c r="I13260" s="47"/>
    </row>
    <row r="13261" spans="2:9" ht="20.100000000000001" hidden="1" customHeight="1" x14ac:dyDescent="0.25">
      <c r="B13261" s="48"/>
      <c r="C13261" s="49"/>
      <c r="D13261" s="49"/>
      <c r="E13261" s="49"/>
      <c r="F13261" s="49"/>
      <c r="G13261" s="50"/>
      <c r="H13261" s="47"/>
      <c r="I13261" s="47"/>
    </row>
    <row r="13262" spans="2:9" ht="20.100000000000001" hidden="1" customHeight="1" x14ac:dyDescent="0.25">
      <c r="B13262" s="48"/>
      <c r="C13262" s="49"/>
      <c r="D13262" s="49"/>
      <c r="E13262" s="49"/>
      <c r="F13262" s="49"/>
      <c r="G13262" s="50"/>
      <c r="H13262" s="47"/>
      <c r="I13262" s="47"/>
    </row>
    <row r="13263" spans="2:9" ht="20.100000000000001" hidden="1" customHeight="1" x14ac:dyDescent="0.25">
      <c r="B13263" s="48"/>
      <c r="C13263" s="49"/>
      <c r="D13263" s="49"/>
      <c r="E13263" s="49"/>
      <c r="F13263" s="49"/>
      <c r="G13263" s="50"/>
      <c r="H13263" s="47"/>
      <c r="I13263" s="47"/>
    </row>
    <row r="13264" spans="2:9" ht="20.100000000000001" hidden="1" customHeight="1" x14ac:dyDescent="0.25">
      <c r="B13264" s="48"/>
      <c r="C13264" s="49"/>
      <c r="D13264" s="49"/>
      <c r="E13264" s="49"/>
      <c r="F13264" s="49"/>
      <c r="G13264" s="50"/>
      <c r="H13264" s="47"/>
      <c r="I13264" s="47"/>
    </row>
    <row r="13265" spans="2:9" ht="20.100000000000001" hidden="1" customHeight="1" x14ac:dyDescent="0.25">
      <c r="B13265" s="48"/>
      <c r="C13265" s="49"/>
      <c r="D13265" s="49"/>
      <c r="E13265" s="49"/>
      <c r="F13265" s="49"/>
      <c r="G13265" s="50"/>
      <c r="H13265" s="47"/>
      <c r="I13265" s="47"/>
    </row>
    <row r="13266" spans="2:9" ht="20.100000000000001" hidden="1" customHeight="1" x14ac:dyDescent="0.25">
      <c r="B13266" s="48"/>
      <c r="C13266" s="49"/>
      <c r="D13266" s="49"/>
      <c r="E13266" s="49"/>
      <c r="F13266" s="49"/>
      <c r="G13266" s="50"/>
      <c r="H13266" s="47"/>
      <c r="I13266" s="47"/>
    </row>
    <row r="13267" spans="2:9" ht="20.100000000000001" hidden="1" customHeight="1" x14ac:dyDescent="0.25">
      <c r="B13267" s="48"/>
      <c r="C13267" s="49"/>
      <c r="D13267" s="49"/>
      <c r="E13267" s="49"/>
      <c r="F13267" s="49"/>
      <c r="G13267" s="50"/>
      <c r="H13267" s="47"/>
      <c r="I13267" s="47"/>
    </row>
    <row r="13268" spans="2:9" ht="20.100000000000001" hidden="1" customHeight="1" x14ac:dyDescent="0.25">
      <c r="B13268" s="48"/>
      <c r="C13268" s="49"/>
      <c r="D13268" s="49"/>
      <c r="E13268" s="49"/>
      <c r="F13268" s="49"/>
      <c r="G13268" s="50"/>
      <c r="H13268" s="47"/>
      <c r="I13268" s="47"/>
    </row>
    <row r="13269" spans="2:9" ht="20.100000000000001" hidden="1" customHeight="1" x14ac:dyDescent="0.25">
      <c r="B13269" s="48"/>
      <c r="C13269" s="49"/>
      <c r="D13269" s="49"/>
      <c r="E13269" s="49"/>
      <c r="F13269" s="49"/>
      <c r="G13269" s="50"/>
      <c r="H13269" s="47"/>
      <c r="I13269" s="47"/>
    </row>
    <row r="13270" spans="2:9" ht="20.100000000000001" hidden="1" customHeight="1" x14ac:dyDescent="0.25">
      <c r="B13270" s="48"/>
      <c r="C13270" s="49"/>
      <c r="D13270" s="49"/>
      <c r="E13270" s="49"/>
      <c r="F13270" s="49"/>
      <c r="G13270" s="50"/>
      <c r="H13270" s="47"/>
      <c r="I13270" s="47"/>
    </row>
    <row r="13271" spans="2:9" ht="20.100000000000001" hidden="1" customHeight="1" x14ac:dyDescent="0.25">
      <c r="B13271" s="48"/>
      <c r="C13271" s="49"/>
      <c r="D13271" s="49"/>
      <c r="E13271" s="49"/>
      <c r="F13271" s="49"/>
      <c r="G13271" s="50"/>
      <c r="H13271" s="47"/>
      <c r="I13271" s="47"/>
    </row>
    <row r="13272" spans="2:9" ht="20.100000000000001" hidden="1" customHeight="1" x14ac:dyDescent="0.25">
      <c r="B13272" s="48"/>
      <c r="C13272" s="49"/>
      <c r="D13272" s="49"/>
      <c r="E13272" s="49"/>
      <c r="F13272" s="49"/>
      <c r="G13272" s="50"/>
      <c r="H13272" s="47"/>
      <c r="I13272" s="47"/>
    </row>
    <row r="13273" spans="2:9" ht="20.100000000000001" hidden="1" customHeight="1" x14ac:dyDescent="0.25">
      <c r="B13273" s="48"/>
      <c r="C13273" s="49"/>
      <c r="D13273" s="49"/>
      <c r="E13273" s="49"/>
      <c r="F13273" s="49"/>
      <c r="G13273" s="50"/>
      <c r="H13273" s="47"/>
      <c r="I13273" s="47"/>
    </row>
    <row r="13274" spans="2:9" ht="20.100000000000001" hidden="1" customHeight="1" x14ac:dyDescent="0.25">
      <c r="B13274" s="48"/>
      <c r="C13274" s="49"/>
      <c r="D13274" s="49"/>
      <c r="E13274" s="49"/>
      <c r="F13274" s="49"/>
      <c r="G13274" s="50"/>
      <c r="H13274" s="47"/>
      <c r="I13274" s="47"/>
    </row>
    <row r="13275" spans="2:9" ht="20.100000000000001" hidden="1" customHeight="1" x14ac:dyDescent="0.25">
      <c r="B13275" s="48"/>
      <c r="C13275" s="49"/>
      <c r="D13275" s="49"/>
      <c r="E13275" s="49"/>
      <c r="F13275" s="49"/>
      <c r="G13275" s="50"/>
      <c r="H13275" s="47"/>
      <c r="I13275" s="47"/>
    </row>
    <row r="13276" spans="2:9" ht="20.100000000000001" hidden="1" customHeight="1" x14ac:dyDescent="0.25">
      <c r="B13276" s="48"/>
      <c r="C13276" s="49"/>
      <c r="D13276" s="49"/>
      <c r="E13276" s="49"/>
      <c r="F13276" s="49"/>
      <c r="G13276" s="50"/>
      <c r="H13276" s="47"/>
      <c r="I13276" s="47"/>
    </row>
    <row r="13277" spans="2:9" ht="20.100000000000001" hidden="1" customHeight="1" x14ac:dyDescent="0.25">
      <c r="B13277" s="48"/>
      <c r="C13277" s="49"/>
      <c r="D13277" s="49"/>
      <c r="E13277" s="49"/>
      <c r="F13277" s="49"/>
      <c r="G13277" s="50"/>
      <c r="H13277" s="47"/>
      <c r="I13277" s="47"/>
    </row>
    <row r="13278" spans="2:9" ht="20.100000000000001" hidden="1" customHeight="1" x14ac:dyDescent="0.25">
      <c r="B13278" s="48"/>
      <c r="C13278" s="49"/>
      <c r="D13278" s="49"/>
      <c r="E13278" s="49"/>
      <c r="F13278" s="49"/>
      <c r="G13278" s="50"/>
      <c r="H13278" s="47"/>
      <c r="I13278" s="47"/>
    </row>
    <row r="13279" spans="2:9" ht="20.100000000000001" hidden="1" customHeight="1" x14ac:dyDescent="0.25">
      <c r="B13279" s="48"/>
      <c r="C13279" s="49"/>
      <c r="D13279" s="49"/>
      <c r="E13279" s="49"/>
      <c r="F13279" s="49"/>
      <c r="G13279" s="50"/>
      <c r="H13279" s="47"/>
      <c r="I13279" s="47"/>
    </row>
    <row r="13280" spans="2:9" ht="20.100000000000001" hidden="1" customHeight="1" x14ac:dyDescent="0.25">
      <c r="B13280" s="48"/>
      <c r="C13280" s="49"/>
      <c r="D13280" s="49"/>
      <c r="E13280" s="49"/>
      <c r="F13280" s="49"/>
      <c r="G13280" s="50"/>
      <c r="H13280" s="47"/>
      <c r="I13280" s="47"/>
    </row>
    <row r="13281" spans="2:9" ht="20.100000000000001" hidden="1" customHeight="1" x14ac:dyDescent="0.25">
      <c r="B13281" s="48"/>
      <c r="C13281" s="49"/>
      <c r="D13281" s="49"/>
      <c r="E13281" s="49"/>
      <c r="F13281" s="49"/>
      <c r="G13281" s="50"/>
      <c r="H13281" s="47"/>
      <c r="I13281" s="47"/>
    </row>
    <row r="13282" spans="2:9" ht="20.100000000000001" hidden="1" customHeight="1" x14ac:dyDescent="0.25">
      <c r="B13282" s="48"/>
      <c r="C13282" s="49"/>
      <c r="D13282" s="49"/>
      <c r="E13282" s="49"/>
      <c r="F13282" s="49"/>
      <c r="G13282" s="50"/>
      <c r="H13282" s="47"/>
      <c r="I13282" s="47"/>
    </row>
    <row r="13283" spans="2:9" ht="20.100000000000001" hidden="1" customHeight="1" x14ac:dyDescent="0.25">
      <c r="B13283" s="48"/>
      <c r="C13283" s="49"/>
      <c r="D13283" s="49"/>
      <c r="E13283" s="49"/>
      <c r="F13283" s="49"/>
      <c r="G13283" s="50"/>
      <c r="H13283" s="47"/>
      <c r="I13283" s="47"/>
    </row>
    <row r="13284" spans="2:9" ht="20.100000000000001" hidden="1" customHeight="1" x14ac:dyDescent="0.25">
      <c r="B13284" s="48"/>
      <c r="C13284" s="49"/>
      <c r="D13284" s="49"/>
      <c r="E13284" s="49"/>
      <c r="F13284" s="49"/>
      <c r="G13284" s="50"/>
      <c r="H13284" s="47"/>
      <c r="I13284" s="47"/>
    </row>
    <row r="13285" spans="2:9" ht="20.100000000000001" hidden="1" customHeight="1" x14ac:dyDescent="0.25">
      <c r="B13285" s="48"/>
      <c r="C13285" s="49"/>
      <c r="D13285" s="49"/>
      <c r="E13285" s="49"/>
      <c r="F13285" s="49"/>
      <c r="G13285" s="50"/>
      <c r="H13285" s="47"/>
      <c r="I13285" s="47"/>
    </row>
    <row r="13286" spans="2:9" ht="20.100000000000001" hidden="1" customHeight="1" x14ac:dyDescent="0.25">
      <c r="B13286" s="48"/>
      <c r="C13286" s="49"/>
      <c r="D13286" s="49"/>
      <c r="E13286" s="49"/>
      <c r="F13286" s="49"/>
      <c r="G13286" s="50"/>
      <c r="H13286" s="47"/>
      <c r="I13286" s="47"/>
    </row>
    <row r="13287" spans="2:9" ht="20.100000000000001" hidden="1" customHeight="1" x14ac:dyDescent="0.25">
      <c r="B13287" s="48"/>
      <c r="C13287" s="49"/>
      <c r="D13287" s="49"/>
      <c r="E13287" s="49"/>
      <c r="F13287" s="49"/>
      <c r="G13287" s="50"/>
      <c r="H13287" s="47"/>
      <c r="I13287" s="47"/>
    </row>
    <row r="13288" spans="2:9" ht="20.100000000000001" hidden="1" customHeight="1" x14ac:dyDescent="0.25">
      <c r="B13288" s="48"/>
      <c r="C13288" s="49"/>
      <c r="D13288" s="49"/>
      <c r="E13288" s="49"/>
      <c r="F13288" s="49"/>
      <c r="G13288" s="50"/>
      <c r="H13288" s="47"/>
      <c r="I13288" s="47"/>
    </row>
    <row r="13289" spans="2:9" ht="20.100000000000001" hidden="1" customHeight="1" x14ac:dyDescent="0.25">
      <c r="B13289" s="48"/>
      <c r="C13289" s="49"/>
      <c r="D13289" s="49"/>
      <c r="E13289" s="49"/>
      <c r="F13289" s="49"/>
      <c r="G13289" s="50"/>
      <c r="H13289" s="47"/>
      <c r="I13289" s="47"/>
    </row>
    <row r="13290" spans="2:9" ht="20.100000000000001" hidden="1" customHeight="1" x14ac:dyDescent="0.25">
      <c r="B13290" s="48"/>
      <c r="C13290" s="49"/>
      <c r="D13290" s="49"/>
      <c r="E13290" s="49"/>
      <c r="F13290" s="49"/>
      <c r="G13290" s="50"/>
      <c r="H13290" s="47"/>
      <c r="I13290" s="47"/>
    </row>
    <row r="13291" spans="2:9" ht="20.100000000000001" hidden="1" customHeight="1" x14ac:dyDescent="0.25">
      <c r="B13291" s="48"/>
      <c r="C13291" s="49"/>
      <c r="D13291" s="49"/>
      <c r="E13291" s="49"/>
      <c r="F13291" s="49"/>
      <c r="G13291" s="50"/>
      <c r="H13291" s="47"/>
      <c r="I13291" s="47"/>
    </row>
    <row r="13292" spans="2:9" ht="20.100000000000001" hidden="1" customHeight="1" x14ac:dyDescent="0.25">
      <c r="B13292" s="48"/>
      <c r="C13292" s="49"/>
      <c r="D13292" s="49"/>
      <c r="E13292" s="49"/>
      <c r="F13292" s="49"/>
      <c r="G13292" s="50"/>
      <c r="H13292" s="47"/>
      <c r="I13292" s="47"/>
    </row>
    <row r="13293" spans="2:9" ht="20.100000000000001" hidden="1" customHeight="1" x14ac:dyDescent="0.25">
      <c r="B13293" s="48"/>
      <c r="C13293" s="49"/>
      <c r="D13293" s="49"/>
      <c r="E13293" s="49"/>
      <c r="F13293" s="49"/>
      <c r="G13293" s="50"/>
      <c r="H13293" s="47"/>
      <c r="I13293" s="47"/>
    </row>
    <row r="13294" spans="2:9" ht="20.100000000000001" hidden="1" customHeight="1" x14ac:dyDescent="0.25">
      <c r="B13294" s="48"/>
      <c r="C13294" s="49"/>
      <c r="D13294" s="49"/>
      <c r="E13294" s="49"/>
      <c r="F13294" s="49"/>
      <c r="G13294" s="50"/>
      <c r="H13294" s="47"/>
      <c r="I13294" s="47"/>
    </row>
    <row r="13295" spans="2:9" ht="20.100000000000001" hidden="1" customHeight="1" x14ac:dyDescent="0.25">
      <c r="B13295" s="48"/>
      <c r="C13295" s="49"/>
      <c r="D13295" s="49"/>
      <c r="E13295" s="49"/>
      <c r="F13295" s="49"/>
      <c r="G13295" s="50"/>
      <c r="H13295" s="47"/>
      <c r="I13295" s="47"/>
    </row>
    <row r="13296" spans="2:9" ht="20.100000000000001" hidden="1" customHeight="1" x14ac:dyDescent="0.25">
      <c r="B13296" s="48"/>
      <c r="C13296" s="49"/>
      <c r="D13296" s="49"/>
      <c r="E13296" s="49"/>
      <c r="F13296" s="49"/>
      <c r="G13296" s="50"/>
      <c r="H13296" s="47"/>
      <c r="I13296" s="47"/>
    </row>
    <row r="13297" spans="2:9" ht="20.100000000000001" hidden="1" customHeight="1" x14ac:dyDescent="0.25">
      <c r="B13297" s="48"/>
      <c r="C13297" s="49"/>
      <c r="D13297" s="49"/>
      <c r="E13297" s="49"/>
      <c r="F13297" s="49"/>
      <c r="G13297" s="50"/>
      <c r="H13297" s="47"/>
      <c r="I13297" s="47"/>
    </row>
    <row r="13298" spans="2:9" ht="20.100000000000001" hidden="1" customHeight="1" x14ac:dyDescent="0.25">
      <c r="B13298" s="48"/>
      <c r="C13298" s="49"/>
      <c r="D13298" s="49"/>
      <c r="E13298" s="49"/>
      <c r="F13298" s="49"/>
      <c r="G13298" s="50"/>
      <c r="H13298" s="47"/>
      <c r="I13298" s="47"/>
    </row>
    <row r="13299" spans="2:9" ht="20.100000000000001" hidden="1" customHeight="1" x14ac:dyDescent="0.25">
      <c r="B13299" s="48"/>
      <c r="C13299" s="49"/>
      <c r="D13299" s="49"/>
      <c r="E13299" s="49"/>
      <c r="F13299" s="49"/>
      <c r="G13299" s="50"/>
      <c r="H13299" s="47"/>
      <c r="I13299" s="47"/>
    </row>
    <row r="13300" spans="2:9" ht="20.100000000000001" hidden="1" customHeight="1" x14ac:dyDescent="0.25">
      <c r="B13300" s="48"/>
      <c r="C13300" s="49"/>
      <c r="D13300" s="49"/>
      <c r="E13300" s="49"/>
      <c r="F13300" s="49"/>
      <c r="G13300" s="50"/>
      <c r="H13300" s="47"/>
      <c r="I13300" s="47"/>
    </row>
    <row r="13301" spans="2:9" ht="20.100000000000001" hidden="1" customHeight="1" x14ac:dyDescent="0.25">
      <c r="B13301" s="48"/>
      <c r="C13301" s="49"/>
      <c r="D13301" s="49"/>
      <c r="E13301" s="49"/>
      <c r="F13301" s="49"/>
      <c r="G13301" s="50"/>
      <c r="H13301" s="47"/>
      <c r="I13301" s="47"/>
    </row>
    <row r="13302" spans="2:9" ht="20.100000000000001" hidden="1" customHeight="1" x14ac:dyDescent="0.25">
      <c r="B13302" s="48"/>
      <c r="C13302" s="49"/>
      <c r="D13302" s="49"/>
      <c r="E13302" s="49"/>
      <c r="F13302" s="49"/>
      <c r="G13302" s="50"/>
      <c r="H13302" s="47"/>
      <c r="I13302" s="47"/>
    </row>
    <row r="13303" spans="2:9" ht="20.100000000000001" hidden="1" customHeight="1" x14ac:dyDescent="0.25">
      <c r="B13303" s="48"/>
      <c r="C13303" s="49"/>
      <c r="D13303" s="49"/>
      <c r="E13303" s="49"/>
      <c r="F13303" s="49"/>
      <c r="G13303" s="50"/>
      <c r="H13303" s="47"/>
      <c r="I13303" s="47"/>
    </row>
    <row r="13304" spans="2:9" ht="20.100000000000001" hidden="1" customHeight="1" x14ac:dyDescent="0.25">
      <c r="B13304" s="48"/>
      <c r="C13304" s="49"/>
      <c r="D13304" s="49"/>
      <c r="E13304" s="49"/>
      <c r="F13304" s="49"/>
      <c r="G13304" s="50"/>
      <c r="H13304" s="47"/>
      <c r="I13304" s="47"/>
    </row>
    <row r="13305" spans="2:9" ht="20.100000000000001" hidden="1" customHeight="1" x14ac:dyDescent="0.25">
      <c r="B13305" s="48"/>
      <c r="C13305" s="49"/>
      <c r="D13305" s="49"/>
      <c r="E13305" s="49"/>
      <c r="F13305" s="49"/>
      <c r="G13305" s="50"/>
      <c r="H13305" s="47"/>
      <c r="I13305" s="47"/>
    </row>
    <row r="13306" spans="2:9" ht="20.100000000000001" hidden="1" customHeight="1" x14ac:dyDescent="0.25">
      <c r="B13306" s="48"/>
      <c r="C13306" s="49"/>
      <c r="D13306" s="49"/>
      <c r="E13306" s="49"/>
      <c r="F13306" s="49"/>
      <c r="G13306" s="50"/>
      <c r="H13306" s="47"/>
      <c r="I13306" s="47"/>
    </row>
    <row r="13307" spans="2:9" ht="20.100000000000001" hidden="1" customHeight="1" x14ac:dyDescent="0.25">
      <c r="B13307" s="48"/>
      <c r="C13307" s="49"/>
      <c r="D13307" s="49"/>
      <c r="E13307" s="49"/>
      <c r="F13307" s="49"/>
      <c r="G13307" s="50"/>
      <c r="H13307" s="47"/>
      <c r="I13307" s="47"/>
    </row>
    <row r="13308" spans="2:9" ht="20.100000000000001" hidden="1" customHeight="1" x14ac:dyDescent="0.25">
      <c r="B13308" s="48"/>
      <c r="C13308" s="49"/>
      <c r="D13308" s="49"/>
      <c r="E13308" s="49"/>
      <c r="F13308" s="49"/>
      <c r="G13308" s="50"/>
      <c r="H13308" s="47"/>
      <c r="I13308" s="47"/>
    </row>
    <row r="13309" spans="2:9" ht="20.100000000000001" hidden="1" customHeight="1" x14ac:dyDescent="0.25">
      <c r="B13309" s="48"/>
      <c r="C13309" s="49"/>
      <c r="D13309" s="49"/>
      <c r="E13309" s="49"/>
      <c r="F13309" s="49"/>
      <c r="G13309" s="50"/>
      <c r="H13309" s="47"/>
      <c r="I13309" s="47"/>
    </row>
    <row r="13310" spans="2:9" ht="20.100000000000001" hidden="1" customHeight="1" x14ac:dyDescent="0.25">
      <c r="B13310" s="48"/>
      <c r="C13310" s="49"/>
      <c r="D13310" s="49"/>
      <c r="E13310" s="49"/>
      <c r="F13310" s="49"/>
      <c r="G13310" s="50"/>
      <c r="H13310" s="47"/>
      <c r="I13310" s="47"/>
    </row>
    <row r="13311" spans="2:9" ht="20.100000000000001" hidden="1" customHeight="1" x14ac:dyDescent="0.25">
      <c r="B13311" s="48"/>
      <c r="C13311" s="49"/>
      <c r="D13311" s="49"/>
      <c r="E13311" s="49"/>
      <c r="F13311" s="49"/>
      <c r="G13311" s="50"/>
      <c r="H13311" s="47"/>
      <c r="I13311" s="47"/>
    </row>
    <row r="13312" spans="2:9" ht="20.100000000000001" hidden="1" customHeight="1" x14ac:dyDescent="0.25">
      <c r="B13312" s="48"/>
      <c r="C13312" s="49"/>
      <c r="D13312" s="49"/>
      <c r="E13312" s="49"/>
      <c r="F13312" s="49"/>
      <c r="G13312" s="50"/>
      <c r="H13312" s="47"/>
      <c r="I13312" s="47"/>
    </row>
    <row r="13313" spans="2:9" ht="20.100000000000001" hidden="1" customHeight="1" x14ac:dyDescent="0.25">
      <c r="B13313" s="48"/>
      <c r="C13313" s="49"/>
      <c r="D13313" s="49"/>
      <c r="E13313" s="49"/>
      <c r="F13313" s="49"/>
      <c r="G13313" s="50"/>
      <c r="H13313" s="47"/>
      <c r="I13313" s="47"/>
    </row>
    <row r="13314" spans="2:9" ht="20.100000000000001" hidden="1" customHeight="1" x14ac:dyDescent="0.25">
      <c r="B13314" s="48"/>
      <c r="C13314" s="49"/>
      <c r="D13314" s="49"/>
      <c r="E13314" s="49"/>
      <c r="F13314" s="49"/>
      <c r="G13314" s="50"/>
      <c r="H13314" s="47"/>
      <c r="I13314" s="47"/>
    </row>
    <row r="13315" spans="2:9" ht="20.100000000000001" hidden="1" customHeight="1" x14ac:dyDescent="0.25">
      <c r="B13315" s="48"/>
      <c r="C13315" s="49"/>
      <c r="D13315" s="49"/>
      <c r="E13315" s="49"/>
      <c r="F13315" s="49"/>
      <c r="G13315" s="50"/>
      <c r="H13315" s="47"/>
      <c r="I13315" s="47"/>
    </row>
    <row r="13316" spans="2:9" ht="20.100000000000001" hidden="1" customHeight="1" x14ac:dyDescent="0.25">
      <c r="B13316" s="48"/>
      <c r="C13316" s="49"/>
      <c r="D13316" s="49"/>
      <c r="E13316" s="49"/>
      <c r="F13316" s="49"/>
      <c r="G13316" s="50"/>
      <c r="H13316" s="47"/>
      <c r="I13316" s="47"/>
    </row>
    <row r="13317" spans="2:9" ht="20.100000000000001" hidden="1" customHeight="1" x14ac:dyDescent="0.25">
      <c r="B13317" s="48"/>
      <c r="C13317" s="49"/>
      <c r="D13317" s="49"/>
      <c r="E13317" s="49"/>
      <c r="F13317" s="49"/>
      <c r="G13317" s="50"/>
      <c r="H13317" s="47"/>
      <c r="I13317" s="47"/>
    </row>
    <row r="13318" spans="2:9" ht="20.100000000000001" hidden="1" customHeight="1" x14ac:dyDescent="0.25">
      <c r="B13318" s="48"/>
      <c r="C13318" s="49"/>
      <c r="D13318" s="49"/>
      <c r="E13318" s="49"/>
      <c r="F13318" s="49"/>
      <c r="G13318" s="50"/>
      <c r="H13318" s="47"/>
      <c r="I13318" s="47"/>
    </row>
    <row r="13319" spans="2:9" ht="20.100000000000001" hidden="1" customHeight="1" x14ac:dyDescent="0.25">
      <c r="B13319" s="48"/>
      <c r="C13319" s="49"/>
      <c r="D13319" s="49"/>
      <c r="E13319" s="49"/>
      <c r="F13319" s="49"/>
      <c r="G13319" s="50"/>
      <c r="H13319" s="47"/>
      <c r="I13319" s="47"/>
    </row>
    <row r="13320" spans="2:9" ht="20.100000000000001" hidden="1" customHeight="1" x14ac:dyDescent="0.25">
      <c r="B13320" s="48"/>
      <c r="C13320" s="49"/>
      <c r="D13320" s="49"/>
      <c r="E13320" s="49"/>
      <c r="F13320" s="49"/>
      <c r="G13320" s="50"/>
      <c r="H13320" s="47"/>
      <c r="I13320" s="47"/>
    </row>
    <row r="13321" spans="2:9" ht="20.100000000000001" hidden="1" customHeight="1" x14ac:dyDescent="0.25">
      <c r="B13321" s="48"/>
      <c r="C13321" s="49"/>
      <c r="D13321" s="49"/>
      <c r="E13321" s="49"/>
      <c r="F13321" s="49"/>
      <c r="G13321" s="50"/>
      <c r="H13321" s="47"/>
      <c r="I13321" s="47"/>
    </row>
    <row r="13322" spans="2:9" ht="20.100000000000001" hidden="1" customHeight="1" x14ac:dyDescent="0.25">
      <c r="B13322" s="48"/>
      <c r="C13322" s="49"/>
      <c r="D13322" s="49"/>
      <c r="E13322" s="49"/>
      <c r="F13322" s="49"/>
      <c r="G13322" s="50"/>
      <c r="H13322" s="47"/>
      <c r="I13322" s="47"/>
    </row>
    <row r="13323" spans="2:9" ht="20.100000000000001" hidden="1" customHeight="1" x14ac:dyDescent="0.25">
      <c r="B13323" s="48"/>
      <c r="C13323" s="49"/>
      <c r="D13323" s="49"/>
      <c r="E13323" s="49"/>
      <c r="F13323" s="49"/>
      <c r="G13323" s="50"/>
      <c r="H13323" s="47"/>
      <c r="I13323" s="47"/>
    </row>
    <row r="13324" spans="2:9" ht="20.100000000000001" hidden="1" customHeight="1" x14ac:dyDescent="0.25">
      <c r="B13324" s="48"/>
      <c r="C13324" s="49"/>
      <c r="D13324" s="49"/>
      <c r="E13324" s="49"/>
      <c r="F13324" s="49"/>
      <c r="G13324" s="50"/>
      <c r="H13324" s="47"/>
      <c r="I13324" s="47"/>
    </row>
    <row r="13325" spans="2:9" ht="20.100000000000001" hidden="1" customHeight="1" x14ac:dyDescent="0.25">
      <c r="B13325" s="48"/>
      <c r="C13325" s="49"/>
      <c r="D13325" s="49"/>
      <c r="E13325" s="49"/>
      <c r="F13325" s="49"/>
      <c r="G13325" s="50"/>
      <c r="H13325" s="47"/>
      <c r="I13325" s="47"/>
    </row>
    <row r="13326" spans="2:9" ht="20.100000000000001" hidden="1" customHeight="1" x14ac:dyDescent="0.25">
      <c r="B13326" s="48"/>
      <c r="C13326" s="49"/>
      <c r="D13326" s="49"/>
      <c r="E13326" s="49"/>
      <c r="F13326" s="49"/>
      <c r="G13326" s="50"/>
      <c r="H13326" s="47"/>
      <c r="I13326" s="47"/>
    </row>
    <row r="13327" spans="2:9" ht="20.100000000000001" hidden="1" customHeight="1" x14ac:dyDescent="0.25">
      <c r="B13327" s="48"/>
      <c r="C13327" s="49"/>
      <c r="D13327" s="49"/>
      <c r="E13327" s="49"/>
      <c r="F13327" s="49"/>
      <c r="G13327" s="50"/>
      <c r="H13327" s="47"/>
      <c r="I13327" s="47"/>
    </row>
    <row r="13328" spans="2:9" ht="20.100000000000001" hidden="1" customHeight="1" x14ac:dyDescent="0.25">
      <c r="B13328" s="48"/>
      <c r="C13328" s="49"/>
      <c r="D13328" s="49"/>
      <c r="E13328" s="49"/>
      <c r="F13328" s="49"/>
      <c r="G13328" s="50"/>
      <c r="H13328" s="47"/>
      <c r="I13328" s="47"/>
    </row>
    <row r="13329" spans="2:9" ht="20.100000000000001" hidden="1" customHeight="1" x14ac:dyDescent="0.25">
      <c r="B13329" s="48"/>
      <c r="C13329" s="49"/>
      <c r="D13329" s="49"/>
      <c r="E13329" s="49"/>
      <c r="F13329" s="49"/>
      <c r="G13329" s="50"/>
      <c r="H13329" s="47"/>
      <c r="I13329" s="47"/>
    </row>
    <row r="13330" spans="2:9" ht="20.100000000000001" hidden="1" customHeight="1" x14ac:dyDescent="0.25">
      <c r="B13330" s="48"/>
      <c r="C13330" s="49"/>
      <c r="D13330" s="49"/>
      <c r="E13330" s="49"/>
      <c r="F13330" s="49"/>
      <c r="G13330" s="50"/>
      <c r="H13330" s="47"/>
      <c r="I13330" s="47"/>
    </row>
    <row r="13331" spans="2:9" ht="20.100000000000001" hidden="1" customHeight="1" x14ac:dyDescent="0.25">
      <c r="B13331" s="48"/>
      <c r="C13331" s="49"/>
      <c r="D13331" s="49"/>
      <c r="E13331" s="49"/>
      <c r="F13331" s="49"/>
      <c r="G13331" s="50"/>
      <c r="H13331" s="47"/>
      <c r="I13331" s="47"/>
    </row>
    <row r="13332" spans="2:9" ht="20.100000000000001" hidden="1" customHeight="1" x14ac:dyDescent="0.25">
      <c r="B13332" s="48"/>
      <c r="C13332" s="49"/>
      <c r="D13332" s="49"/>
      <c r="E13332" s="49"/>
      <c r="F13332" s="49"/>
      <c r="G13332" s="50"/>
      <c r="H13332" s="47"/>
      <c r="I13332" s="47"/>
    </row>
    <row r="13333" spans="2:9" ht="20.100000000000001" hidden="1" customHeight="1" x14ac:dyDescent="0.25">
      <c r="B13333" s="48"/>
      <c r="C13333" s="49"/>
      <c r="D13333" s="49"/>
      <c r="E13333" s="49"/>
      <c r="F13333" s="49"/>
      <c r="G13333" s="50"/>
      <c r="H13333" s="47"/>
      <c r="I13333" s="47"/>
    </row>
    <row r="13334" spans="2:9" ht="20.100000000000001" hidden="1" customHeight="1" x14ac:dyDescent="0.25">
      <c r="B13334" s="48"/>
      <c r="C13334" s="49"/>
      <c r="D13334" s="49"/>
      <c r="E13334" s="49"/>
      <c r="F13334" s="49"/>
      <c r="G13334" s="50"/>
      <c r="H13334" s="47"/>
      <c r="I13334" s="47"/>
    </row>
    <row r="13335" spans="2:9" ht="20.100000000000001" hidden="1" customHeight="1" x14ac:dyDescent="0.25">
      <c r="B13335" s="48"/>
      <c r="C13335" s="49"/>
      <c r="D13335" s="49"/>
      <c r="E13335" s="49"/>
      <c r="F13335" s="49"/>
      <c r="G13335" s="50"/>
      <c r="H13335" s="47"/>
      <c r="I13335" s="47"/>
    </row>
    <row r="13336" spans="2:9" ht="20.100000000000001" hidden="1" customHeight="1" x14ac:dyDescent="0.25">
      <c r="B13336" s="48"/>
      <c r="C13336" s="49"/>
      <c r="D13336" s="49"/>
      <c r="E13336" s="49"/>
      <c r="F13336" s="49"/>
      <c r="G13336" s="50"/>
      <c r="H13336" s="47"/>
      <c r="I13336" s="47"/>
    </row>
    <row r="13337" spans="2:9" ht="20.100000000000001" hidden="1" customHeight="1" x14ac:dyDescent="0.25">
      <c r="B13337" s="48"/>
      <c r="C13337" s="49"/>
      <c r="D13337" s="49"/>
      <c r="E13337" s="49"/>
      <c r="F13337" s="49"/>
      <c r="G13337" s="50"/>
      <c r="H13337" s="47"/>
      <c r="I13337" s="47"/>
    </row>
    <row r="13338" spans="2:9" ht="20.100000000000001" hidden="1" customHeight="1" x14ac:dyDescent="0.25">
      <c r="B13338" s="48"/>
      <c r="C13338" s="49"/>
      <c r="D13338" s="49"/>
      <c r="E13338" s="49"/>
      <c r="F13338" s="49"/>
      <c r="G13338" s="50"/>
      <c r="H13338" s="47"/>
      <c r="I13338" s="47"/>
    </row>
    <row r="13339" spans="2:9" ht="20.100000000000001" hidden="1" customHeight="1" x14ac:dyDescent="0.25">
      <c r="B13339" s="48"/>
      <c r="C13339" s="49"/>
      <c r="D13339" s="49"/>
      <c r="E13339" s="49"/>
      <c r="F13339" s="49"/>
      <c r="G13339" s="50"/>
      <c r="H13339" s="47"/>
      <c r="I13339" s="47"/>
    </row>
    <row r="13340" spans="2:9" ht="20.100000000000001" hidden="1" customHeight="1" x14ac:dyDescent="0.25">
      <c r="B13340" s="48"/>
      <c r="C13340" s="49"/>
      <c r="D13340" s="49"/>
      <c r="E13340" s="49"/>
      <c r="F13340" s="49"/>
      <c r="G13340" s="50"/>
      <c r="H13340" s="47"/>
      <c r="I13340" s="47"/>
    </row>
    <row r="13341" spans="2:9" ht="20.100000000000001" hidden="1" customHeight="1" x14ac:dyDescent="0.25">
      <c r="B13341" s="48"/>
      <c r="C13341" s="49"/>
      <c r="D13341" s="49"/>
      <c r="E13341" s="49"/>
      <c r="F13341" s="49"/>
      <c r="G13341" s="50"/>
      <c r="H13341" s="47"/>
      <c r="I13341" s="47"/>
    </row>
    <row r="13342" spans="2:9" ht="20.100000000000001" hidden="1" customHeight="1" x14ac:dyDescent="0.25">
      <c r="B13342" s="48"/>
      <c r="C13342" s="49"/>
      <c r="D13342" s="49"/>
      <c r="E13342" s="49"/>
      <c r="F13342" s="49"/>
      <c r="G13342" s="50"/>
      <c r="H13342" s="47"/>
      <c r="I13342" s="47"/>
    </row>
    <row r="13343" spans="2:9" ht="20.100000000000001" hidden="1" customHeight="1" x14ac:dyDescent="0.25">
      <c r="B13343" s="48"/>
      <c r="C13343" s="49"/>
      <c r="D13343" s="49"/>
      <c r="E13343" s="49"/>
      <c r="F13343" s="49"/>
      <c r="G13343" s="50"/>
      <c r="H13343" s="47"/>
      <c r="I13343" s="47"/>
    </row>
    <row r="13344" spans="2:9" ht="20.100000000000001" hidden="1" customHeight="1" x14ac:dyDescent="0.25">
      <c r="B13344" s="48"/>
      <c r="C13344" s="49"/>
      <c r="D13344" s="49"/>
      <c r="E13344" s="49"/>
      <c r="F13344" s="49"/>
      <c r="G13344" s="50"/>
      <c r="H13344" s="47"/>
      <c r="I13344" s="47"/>
    </row>
    <row r="13345" spans="2:9" ht="20.100000000000001" hidden="1" customHeight="1" x14ac:dyDescent="0.25">
      <c r="B13345" s="48"/>
      <c r="C13345" s="49"/>
      <c r="D13345" s="49"/>
      <c r="E13345" s="49"/>
      <c r="F13345" s="49"/>
      <c r="G13345" s="50"/>
      <c r="H13345" s="47"/>
      <c r="I13345" s="47"/>
    </row>
    <row r="13346" spans="2:9" ht="20.100000000000001" hidden="1" customHeight="1" x14ac:dyDescent="0.25">
      <c r="B13346" s="48"/>
      <c r="C13346" s="49"/>
      <c r="D13346" s="49"/>
      <c r="E13346" s="49"/>
      <c r="F13346" s="49"/>
      <c r="G13346" s="50"/>
      <c r="H13346" s="47"/>
      <c r="I13346" s="47"/>
    </row>
    <row r="13347" spans="2:9" ht="20.100000000000001" hidden="1" customHeight="1" x14ac:dyDescent="0.25">
      <c r="B13347" s="48"/>
      <c r="C13347" s="49"/>
      <c r="D13347" s="49"/>
      <c r="E13347" s="49"/>
      <c r="F13347" s="49"/>
      <c r="G13347" s="50"/>
      <c r="H13347" s="47"/>
      <c r="I13347" s="47"/>
    </row>
    <row r="13348" spans="2:9" ht="20.100000000000001" hidden="1" customHeight="1" x14ac:dyDescent="0.25">
      <c r="B13348" s="48"/>
      <c r="C13348" s="49"/>
      <c r="D13348" s="49"/>
      <c r="E13348" s="49"/>
      <c r="F13348" s="49"/>
      <c r="G13348" s="50"/>
      <c r="H13348" s="47"/>
      <c r="I13348" s="47"/>
    </row>
    <row r="13349" spans="2:9" ht="20.100000000000001" hidden="1" customHeight="1" x14ac:dyDescent="0.25">
      <c r="B13349" s="48"/>
      <c r="C13349" s="49"/>
      <c r="D13349" s="49"/>
      <c r="E13349" s="49"/>
      <c r="F13349" s="49"/>
      <c r="G13349" s="50"/>
      <c r="H13349" s="47"/>
      <c r="I13349" s="47"/>
    </row>
    <row r="13350" spans="2:9" ht="20.100000000000001" hidden="1" customHeight="1" x14ac:dyDescent="0.25">
      <c r="B13350" s="48"/>
      <c r="C13350" s="49"/>
      <c r="D13350" s="49"/>
      <c r="E13350" s="49"/>
      <c r="F13350" s="49"/>
      <c r="G13350" s="50"/>
      <c r="H13350" s="47"/>
      <c r="I13350" s="47"/>
    </row>
    <row r="13351" spans="2:9" ht="20.100000000000001" hidden="1" customHeight="1" x14ac:dyDescent="0.25">
      <c r="B13351" s="48"/>
      <c r="C13351" s="49"/>
      <c r="D13351" s="49"/>
      <c r="E13351" s="49"/>
      <c r="F13351" s="49"/>
      <c r="G13351" s="50"/>
      <c r="H13351" s="47"/>
      <c r="I13351" s="47"/>
    </row>
    <row r="13352" spans="2:9" ht="20.100000000000001" hidden="1" customHeight="1" x14ac:dyDescent="0.25">
      <c r="B13352" s="48"/>
      <c r="C13352" s="49"/>
      <c r="D13352" s="49"/>
      <c r="E13352" s="49"/>
      <c r="F13352" s="49"/>
      <c r="G13352" s="50"/>
      <c r="H13352" s="47"/>
      <c r="I13352" s="47"/>
    </row>
    <row r="13353" spans="2:9" ht="20.100000000000001" hidden="1" customHeight="1" x14ac:dyDescent="0.25">
      <c r="B13353" s="48"/>
      <c r="C13353" s="49"/>
      <c r="D13353" s="49"/>
      <c r="E13353" s="49"/>
      <c r="F13353" s="49"/>
      <c r="G13353" s="50"/>
      <c r="H13353" s="47"/>
      <c r="I13353" s="47"/>
    </row>
    <row r="13354" spans="2:9" ht="20.100000000000001" hidden="1" customHeight="1" x14ac:dyDescent="0.25">
      <c r="B13354" s="48"/>
      <c r="C13354" s="49"/>
      <c r="D13354" s="49"/>
      <c r="E13354" s="49"/>
      <c r="F13354" s="49"/>
      <c r="G13354" s="50"/>
      <c r="H13354" s="47"/>
      <c r="I13354" s="47"/>
    </row>
    <row r="13355" spans="2:9" ht="20.100000000000001" hidden="1" customHeight="1" x14ac:dyDescent="0.25">
      <c r="B13355" s="48"/>
      <c r="C13355" s="49"/>
      <c r="D13355" s="49"/>
      <c r="E13355" s="49"/>
      <c r="F13355" s="49"/>
      <c r="G13355" s="50"/>
      <c r="H13355" s="47"/>
      <c r="I13355" s="47"/>
    </row>
    <row r="13356" spans="2:9" ht="20.100000000000001" hidden="1" customHeight="1" x14ac:dyDescent="0.25">
      <c r="B13356" s="48"/>
      <c r="C13356" s="49"/>
      <c r="D13356" s="49"/>
      <c r="E13356" s="49"/>
      <c r="F13356" s="49"/>
      <c r="G13356" s="50"/>
      <c r="H13356" s="47"/>
      <c r="I13356" s="47"/>
    </row>
    <row r="13357" spans="2:9" ht="20.100000000000001" hidden="1" customHeight="1" x14ac:dyDescent="0.25">
      <c r="B13357" s="48"/>
      <c r="C13357" s="49"/>
      <c r="D13357" s="49"/>
      <c r="E13357" s="49"/>
      <c r="F13357" s="49"/>
      <c r="G13357" s="50"/>
      <c r="H13357" s="47"/>
      <c r="I13357" s="47"/>
    </row>
    <row r="13358" spans="2:9" ht="20.100000000000001" hidden="1" customHeight="1" x14ac:dyDescent="0.25">
      <c r="B13358" s="48"/>
      <c r="C13358" s="49"/>
      <c r="D13358" s="49"/>
      <c r="E13358" s="49"/>
      <c r="F13358" s="49"/>
      <c r="G13358" s="50"/>
      <c r="H13358" s="47"/>
      <c r="I13358" s="47"/>
    </row>
    <row r="13359" spans="2:9" ht="20.100000000000001" hidden="1" customHeight="1" x14ac:dyDescent="0.25">
      <c r="B13359" s="48"/>
      <c r="C13359" s="49"/>
      <c r="D13359" s="49"/>
      <c r="E13359" s="49"/>
      <c r="F13359" s="49"/>
      <c r="G13359" s="50"/>
      <c r="H13359" s="47"/>
      <c r="I13359" s="47"/>
    </row>
    <row r="13360" spans="2:9" ht="20.100000000000001" hidden="1" customHeight="1" x14ac:dyDescent="0.25">
      <c r="B13360" s="48"/>
      <c r="C13360" s="49"/>
      <c r="D13360" s="49"/>
      <c r="E13360" s="49"/>
      <c r="F13360" s="49"/>
      <c r="G13360" s="50"/>
      <c r="H13360" s="47"/>
      <c r="I13360" s="47"/>
    </row>
    <row r="13361" spans="2:9" ht="20.100000000000001" hidden="1" customHeight="1" x14ac:dyDescent="0.25">
      <c r="B13361" s="48"/>
      <c r="C13361" s="49"/>
      <c r="D13361" s="49"/>
      <c r="E13361" s="49"/>
      <c r="F13361" s="49"/>
      <c r="G13361" s="50"/>
      <c r="H13361" s="47"/>
      <c r="I13361" s="47"/>
    </row>
    <row r="13362" spans="2:9" ht="20.100000000000001" hidden="1" customHeight="1" x14ac:dyDescent="0.25">
      <c r="B13362" s="48"/>
      <c r="C13362" s="49"/>
      <c r="D13362" s="49"/>
      <c r="E13362" s="49"/>
      <c r="F13362" s="49"/>
      <c r="G13362" s="50"/>
      <c r="H13362" s="47"/>
      <c r="I13362" s="47"/>
    </row>
    <row r="13363" spans="2:9" ht="20.100000000000001" hidden="1" customHeight="1" x14ac:dyDescent="0.25">
      <c r="B13363" s="48"/>
      <c r="C13363" s="49"/>
      <c r="D13363" s="49"/>
      <c r="E13363" s="49"/>
      <c r="F13363" s="49"/>
      <c r="G13363" s="50"/>
      <c r="H13363" s="47"/>
      <c r="I13363" s="47"/>
    </row>
    <row r="13364" spans="2:9" ht="20.100000000000001" hidden="1" customHeight="1" x14ac:dyDescent="0.25">
      <c r="B13364" s="48"/>
      <c r="C13364" s="49"/>
      <c r="D13364" s="49"/>
      <c r="E13364" s="49"/>
      <c r="F13364" s="49"/>
      <c r="G13364" s="50"/>
      <c r="H13364" s="47"/>
      <c r="I13364" s="47"/>
    </row>
    <row r="13365" spans="2:9" ht="20.100000000000001" hidden="1" customHeight="1" x14ac:dyDescent="0.25">
      <c r="B13365" s="48"/>
      <c r="C13365" s="49"/>
      <c r="D13365" s="49"/>
      <c r="E13365" s="49"/>
      <c r="F13365" s="49"/>
      <c r="G13365" s="50"/>
      <c r="H13365" s="47"/>
      <c r="I13365" s="47"/>
    </row>
    <row r="13366" spans="2:9" ht="20.100000000000001" hidden="1" customHeight="1" x14ac:dyDescent="0.25">
      <c r="B13366" s="48"/>
      <c r="C13366" s="49"/>
      <c r="D13366" s="49"/>
      <c r="E13366" s="49"/>
      <c r="F13366" s="49"/>
      <c r="G13366" s="50"/>
      <c r="H13366" s="47"/>
      <c r="I13366" s="47"/>
    </row>
    <row r="13367" spans="2:9" ht="20.100000000000001" hidden="1" customHeight="1" x14ac:dyDescent="0.25">
      <c r="B13367" s="48"/>
      <c r="C13367" s="49"/>
      <c r="D13367" s="49"/>
      <c r="E13367" s="49"/>
      <c r="F13367" s="49"/>
      <c r="G13367" s="50"/>
      <c r="H13367" s="47"/>
      <c r="I13367" s="47"/>
    </row>
    <row r="13368" spans="2:9" ht="20.100000000000001" hidden="1" customHeight="1" x14ac:dyDescent="0.25">
      <c r="B13368" s="48"/>
      <c r="C13368" s="49"/>
      <c r="D13368" s="49"/>
      <c r="E13368" s="49"/>
      <c r="F13368" s="49"/>
      <c r="G13368" s="50"/>
      <c r="H13368" s="47"/>
      <c r="I13368" s="47"/>
    </row>
    <row r="13369" spans="2:9" ht="20.100000000000001" hidden="1" customHeight="1" x14ac:dyDescent="0.25">
      <c r="B13369" s="48"/>
      <c r="C13369" s="49"/>
      <c r="D13369" s="49"/>
      <c r="E13369" s="49"/>
      <c r="F13369" s="49"/>
      <c r="G13369" s="50"/>
      <c r="H13369" s="47"/>
      <c r="I13369" s="47"/>
    </row>
    <row r="13370" spans="2:9" ht="20.100000000000001" hidden="1" customHeight="1" x14ac:dyDescent="0.25">
      <c r="B13370" s="48"/>
      <c r="C13370" s="49"/>
      <c r="D13370" s="49"/>
      <c r="E13370" s="49"/>
      <c r="F13370" s="49"/>
      <c r="G13370" s="50"/>
      <c r="H13370" s="47"/>
      <c r="I13370" s="47"/>
    </row>
    <row r="13371" spans="2:9" ht="20.100000000000001" hidden="1" customHeight="1" x14ac:dyDescent="0.25">
      <c r="B13371" s="48"/>
      <c r="C13371" s="49"/>
      <c r="D13371" s="49"/>
      <c r="E13371" s="49"/>
      <c r="F13371" s="49"/>
      <c r="G13371" s="50"/>
      <c r="H13371" s="47"/>
      <c r="I13371" s="47"/>
    </row>
    <row r="13372" spans="2:9" ht="20.100000000000001" hidden="1" customHeight="1" x14ac:dyDescent="0.25">
      <c r="B13372" s="48"/>
      <c r="C13372" s="49"/>
      <c r="D13372" s="49"/>
      <c r="E13372" s="49"/>
      <c r="F13372" s="49"/>
      <c r="G13372" s="50"/>
      <c r="H13372" s="47"/>
      <c r="I13372" s="47"/>
    </row>
    <row r="13373" spans="2:9" ht="20.100000000000001" hidden="1" customHeight="1" x14ac:dyDescent="0.25">
      <c r="B13373" s="48"/>
      <c r="C13373" s="49"/>
      <c r="D13373" s="49"/>
      <c r="E13373" s="49"/>
      <c r="F13373" s="49"/>
      <c r="G13373" s="50"/>
      <c r="H13373" s="47"/>
      <c r="I13373" s="47"/>
    </row>
    <row r="13374" spans="2:9" ht="20.100000000000001" hidden="1" customHeight="1" x14ac:dyDescent="0.25">
      <c r="B13374" s="48"/>
      <c r="C13374" s="49"/>
      <c r="D13374" s="49"/>
      <c r="E13374" s="49"/>
      <c r="F13374" s="49"/>
      <c r="G13374" s="50"/>
      <c r="H13374" s="47"/>
      <c r="I13374" s="47"/>
    </row>
    <row r="13375" spans="2:9" ht="20.100000000000001" hidden="1" customHeight="1" x14ac:dyDescent="0.25">
      <c r="B13375" s="48"/>
      <c r="C13375" s="49"/>
      <c r="D13375" s="49"/>
      <c r="E13375" s="49"/>
      <c r="F13375" s="49"/>
      <c r="G13375" s="50"/>
      <c r="H13375" s="47"/>
      <c r="I13375" s="47"/>
    </row>
    <row r="13376" spans="2:9" ht="20.100000000000001" hidden="1" customHeight="1" x14ac:dyDescent="0.25">
      <c r="B13376" s="48"/>
      <c r="C13376" s="49"/>
      <c r="D13376" s="49"/>
      <c r="E13376" s="49"/>
      <c r="F13376" s="49"/>
      <c r="G13376" s="50"/>
      <c r="H13376" s="47"/>
      <c r="I13376" s="47"/>
    </row>
    <row r="13377" spans="2:9" ht="20.100000000000001" hidden="1" customHeight="1" x14ac:dyDescent="0.25">
      <c r="B13377" s="48"/>
      <c r="C13377" s="49"/>
      <c r="D13377" s="49"/>
      <c r="E13377" s="49"/>
      <c r="F13377" s="49"/>
      <c r="G13377" s="50"/>
      <c r="H13377" s="47"/>
      <c r="I13377" s="47"/>
    </row>
    <row r="13378" spans="2:9" ht="20.100000000000001" hidden="1" customHeight="1" x14ac:dyDescent="0.25">
      <c r="B13378" s="48"/>
      <c r="C13378" s="49"/>
      <c r="D13378" s="49"/>
      <c r="E13378" s="49"/>
      <c r="F13378" s="49"/>
      <c r="G13378" s="50"/>
      <c r="H13378" s="47"/>
      <c r="I13378" s="47"/>
    </row>
    <row r="13379" spans="2:9" ht="20.100000000000001" hidden="1" customHeight="1" x14ac:dyDescent="0.25">
      <c r="B13379" s="48"/>
      <c r="C13379" s="49"/>
      <c r="D13379" s="49"/>
      <c r="E13379" s="49"/>
      <c r="F13379" s="49"/>
      <c r="G13379" s="50"/>
      <c r="H13379" s="47"/>
      <c r="I13379" s="47"/>
    </row>
    <row r="13380" spans="2:9" ht="20.100000000000001" hidden="1" customHeight="1" x14ac:dyDescent="0.25">
      <c r="B13380" s="48"/>
      <c r="C13380" s="49"/>
      <c r="D13380" s="49"/>
      <c r="E13380" s="49"/>
      <c r="F13380" s="49"/>
      <c r="G13380" s="50"/>
      <c r="H13380" s="47"/>
      <c r="I13380" s="47"/>
    </row>
    <row r="13381" spans="2:9" ht="20.100000000000001" hidden="1" customHeight="1" x14ac:dyDescent="0.25">
      <c r="B13381" s="48"/>
      <c r="C13381" s="49"/>
      <c r="D13381" s="49"/>
      <c r="E13381" s="49"/>
      <c r="F13381" s="49"/>
      <c r="G13381" s="50"/>
      <c r="H13381" s="47"/>
      <c r="I13381" s="47"/>
    </row>
    <row r="13382" spans="2:9" ht="20.100000000000001" hidden="1" customHeight="1" x14ac:dyDescent="0.25">
      <c r="B13382" s="48"/>
      <c r="C13382" s="49"/>
      <c r="D13382" s="49"/>
      <c r="E13382" s="49"/>
      <c r="F13382" s="49"/>
      <c r="G13382" s="50"/>
      <c r="H13382" s="47"/>
      <c r="I13382" s="47"/>
    </row>
    <row r="13383" spans="2:9" ht="20.100000000000001" hidden="1" customHeight="1" x14ac:dyDescent="0.25">
      <c r="B13383" s="48"/>
      <c r="C13383" s="49"/>
      <c r="D13383" s="49"/>
      <c r="E13383" s="49"/>
      <c r="F13383" s="49"/>
      <c r="G13383" s="50"/>
      <c r="H13383" s="47"/>
      <c r="I13383" s="47"/>
    </row>
    <row r="13384" spans="2:9" ht="20.100000000000001" hidden="1" customHeight="1" x14ac:dyDescent="0.25">
      <c r="B13384" s="48"/>
      <c r="C13384" s="49"/>
      <c r="D13384" s="49"/>
      <c r="E13384" s="49"/>
      <c r="F13384" s="49"/>
      <c r="G13384" s="50"/>
      <c r="H13384" s="47"/>
      <c r="I13384" s="47"/>
    </row>
    <row r="13385" spans="2:9" ht="20.100000000000001" hidden="1" customHeight="1" x14ac:dyDescent="0.25">
      <c r="B13385" s="48"/>
      <c r="C13385" s="49"/>
      <c r="D13385" s="49"/>
      <c r="E13385" s="49"/>
      <c r="F13385" s="49"/>
      <c r="G13385" s="50"/>
      <c r="H13385" s="47"/>
      <c r="I13385" s="47"/>
    </row>
    <row r="13386" spans="2:9" ht="20.100000000000001" hidden="1" customHeight="1" x14ac:dyDescent="0.25">
      <c r="B13386" s="48"/>
      <c r="C13386" s="49"/>
      <c r="D13386" s="49"/>
      <c r="E13386" s="49"/>
      <c r="F13386" s="49"/>
      <c r="G13386" s="50"/>
      <c r="H13386" s="47"/>
      <c r="I13386" s="47"/>
    </row>
    <row r="13387" spans="2:9" ht="20.100000000000001" hidden="1" customHeight="1" x14ac:dyDescent="0.25">
      <c r="B13387" s="48"/>
      <c r="C13387" s="49"/>
      <c r="D13387" s="49"/>
      <c r="E13387" s="49"/>
      <c r="F13387" s="49"/>
      <c r="G13387" s="50"/>
      <c r="H13387" s="47"/>
      <c r="I13387" s="47"/>
    </row>
    <row r="13388" spans="2:9" ht="20.100000000000001" hidden="1" customHeight="1" x14ac:dyDescent="0.25">
      <c r="B13388" s="48"/>
      <c r="C13388" s="49"/>
      <c r="D13388" s="49"/>
      <c r="E13388" s="49"/>
      <c r="F13388" s="49"/>
      <c r="G13388" s="50"/>
      <c r="H13388" s="47"/>
      <c r="I13388" s="47"/>
    </row>
    <row r="13389" spans="2:9" ht="20.100000000000001" hidden="1" customHeight="1" x14ac:dyDescent="0.25">
      <c r="B13389" s="48"/>
      <c r="C13389" s="49"/>
      <c r="D13389" s="49"/>
      <c r="E13389" s="49"/>
      <c r="F13389" s="49"/>
      <c r="G13389" s="50"/>
      <c r="H13389" s="47"/>
      <c r="I13389" s="47"/>
    </row>
    <row r="13390" spans="2:9" ht="20.100000000000001" hidden="1" customHeight="1" x14ac:dyDescent="0.25">
      <c r="B13390" s="48"/>
      <c r="C13390" s="49"/>
      <c r="D13390" s="49"/>
      <c r="E13390" s="49"/>
      <c r="F13390" s="49"/>
      <c r="G13390" s="50"/>
      <c r="H13390" s="47"/>
      <c r="I13390" s="47"/>
    </row>
    <row r="13391" spans="2:9" ht="20.100000000000001" hidden="1" customHeight="1" x14ac:dyDescent="0.25">
      <c r="B13391" s="48"/>
      <c r="C13391" s="49"/>
      <c r="D13391" s="49"/>
      <c r="E13391" s="49"/>
      <c r="F13391" s="49"/>
      <c r="G13391" s="50"/>
      <c r="H13391" s="47"/>
      <c r="I13391" s="47"/>
    </row>
    <row r="13392" spans="2:9" ht="20.100000000000001" hidden="1" customHeight="1" x14ac:dyDescent="0.25">
      <c r="B13392" s="48"/>
      <c r="C13392" s="49"/>
      <c r="D13392" s="49"/>
      <c r="E13392" s="49"/>
      <c r="F13392" s="49"/>
      <c r="G13392" s="50"/>
      <c r="H13392" s="47"/>
      <c r="I13392" s="47"/>
    </row>
    <row r="13393" spans="2:9" ht="20.100000000000001" hidden="1" customHeight="1" x14ac:dyDescent="0.25">
      <c r="B13393" s="48"/>
      <c r="C13393" s="49"/>
      <c r="D13393" s="49"/>
      <c r="E13393" s="49"/>
      <c r="F13393" s="49"/>
      <c r="G13393" s="50"/>
      <c r="H13393" s="47"/>
      <c r="I13393" s="47"/>
    </row>
    <row r="13394" spans="2:9" ht="20.100000000000001" hidden="1" customHeight="1" x14ac:dyDescent="0.25">
      <c r="B13394" s="48"/>
      <c r="C13394" s="49"/>
      <c r="D13394" s="49"/>
      <c r="E13394" s="49"/>
      <c r="F13394" s="49"/>
      <c r="G13394" s="50"/>
      <c r="H13394" s="47"/>
      <c r="I13394" s="47"/>
    </row>
    <row r="13395" spans="2:9" ht="20.100000000000001" hidden="1" customHeight="1" x14ac:dyDescent="0.25">
      <c r="B13395" s="48"/>
      <c r="C13395" s="49"/>
      <c r="D13395" s="49"/>
      <c r="E13395" s="49"/>
      <c r="F13395" s="49"/>
      <c r="G13395" s="50"/>
      <c r="H13395" s="47"/>
      <c r="I13395" s="47"/>
    </row>
    <row r="13396" spans="2:9" ht="20.100000000000001" hidden="1" customHeight="1" x14ac:dyDescent="0.25">
      <c r="B13396" s="48"/>
      <c r="C13396" s="49"/>
      <c r="D13396" s="49"/>
      <c r="E13396" s="49"/>
      <c r="F13396" s="49"/>
      <c r="G13396" s="50"/>
      <c r="H13396" s="47"/>
      <c r="I13396" s="47"/>
    </row>
    <row r="13397" spans="2:9" ht="20.100000000000001" hidden="1" customHeight="1" x14ac:dyDescent="0.25">
      <c r="B13397" s="48"/>
      <c r="C13397" s="49"/>
      <c r="D13397" s="49"/>
      <c r="E13397" s="49"/>
      <c r="F13397" s="49"/>
      <c r="G13397" s="50"/>
      <c r="H13397" s="47"/>
      <c r="I13397" s="47"/>
    </row>
    <row r="13398" spans="2:9" ht="20.100000000000001" hidden="1" customHeight="1" x14ac:dyDescent="0.25">
      <c r="B13398" s="48"/>
      <c r="C13398" s="49"/>
      <c r="D13398" s="49"/>
      <c r="E13398" s="49"/>
      <c r="F13398" s="49"/>
      <c r="G13398" s="50"/>
      <c r="H13398" s="47"/>
      <c r="I13398" s="47"/>
    </row>
    <row r="13399" spans="2:9" ht="20.100000000000001" hidden="1" customHeight="1" x14ac:dyDescent="0.25">
      <c r="B13399" s="48"/>
      <c r="C13399" s="49"/>
      <c r="D13399" s="49"/>
      <c r="E13399" s="49"/>
      <c r="F13399" s="49"/>
      <c r="G13399" s="50"/>
      <c r="H13399" s="47"/>
      <c r="I13399" s="47"/>
    </row>
    <row r="13400" spans="2:9" ht="20.100000000000001" hidden="1" customHeight="1" x14ac:dyDescent="0.25">
      <c r="B13400" s="48"/>
      <c r="C13400" s="49"/>
      <c r="D13400" s="49"/>
      <c r="E13400" s="49"/>
      <c r="F13400" s="49"/>
      <c r="G13400" s="50"/>
      <c r="H13400" s="47"/>
      <c r="I13400" s="47"/>
    </row>
    <row r="13401" spans="2:9" ht="20.100000000000001" hidden="1" customHeight="1" x14ac:dyDescent="0.25">
      <c r="B13401" s="48"/>
      <c r="C13401" s="49"/>
      <c r="D13401" s="49"/>
      <c r="E13401" s="49"/>
      <c r="F13401" s="49"/>
      <c r="G13401" s="50"/>
      <c r="H13401" s="47"/>
      <c r="I13401" s="47"/>
    </row>
    <row r="13402" spans="2:9" ht="20.100000000000001" hidden="1" customHeight="1" x14ac:dyDescent="0.25">
      <c r="B13402" s="48"/>
      <c r="C13402" s="49"/>
      <c r="D13402" s="49"/>
      <c r="E13402" s="49"/>
      <c r="F13402" s="49"/>
      <c r="G13402" s="50"/>
      <c r="H13402" s="47"/>
      <c r="I13402" s="47"/>
    </row>
    <row r="13403" spans="2:9" ht="20.100000000000001" hidden="1" customHeight="1" x14ac:dyDescent="0.25">
      <c r="B13403" s="48"/>
      <c r="C13403" s="49"/>
      <c r="D13403" s="49"/>
      <c r="E13403" s="49"/>
      <c r="F13403" s="49"/>
      <c r="G13403" s="50"/>
      <c r="H13403" s="47"/>
      <c r="I13403" s="47"/>
    </row>
    <row r="13404" spans="2:9" ht="20.100000000000001" hidden="1" customHeight="1" x14ac:dyDescent="0.25">
      <c r="B13404" s="48"/>
      <c r="C13404" s="49"/>
      <c r="D13404" s="49"/>
      <c r="E13404" s="49"/>
      <c r="F13404" s="49"/>
      <c r="G13404" s="50"/>
      <c r="H13404" s="47"/>
      <c r="I13404" s="47"/>
    </row>
    <row r="13405" spans="2:9" ht="20.100000000000001" hidden="1" customHeight="1" x14ac:dyDescent="0.25">
      <c r="B13405" s="48"/>
      <c r="C13405" s="49"/>
      <c r="D13405" s="49"/>
      <c r="E13405" s="49"/>
      <c r="F13405" s="49"/>
      <c r="G13405" s="50"/>
      <c r="H13405" s="47"/>
      <c r="I13405" s="47"/>
    </row>
    <row r="13406" spans="2:9" ht="20.100000000000001" hidden="1" customHeight="1" x14ac:dyDescent="0.25">
      <c r="B13406" s="48"/>
      <c r="C13406" s="49"/>
      <c r="D13406" s="49"/>
      <c r="E13406" s="49"/>
      <c r="F13406" s="49"/>
      <c r="G13406" s="50"/>
      <c r="H13406" s="47"/>
      <c r="I13406" s="47"/>
    </row>
    <row r="13407" spans="2:9" ht="20.100000000000001" hidden="1" customHeight="1" x14ac:dyDescent="0.25">
      <c r="B13407" s="48"/>
      <c r="C13407" s="49"/>
      <c r="D13407" s="49"/>
      <c r="E13407" s="49"/>
      <c r="F13407" s="49"/>
      <c r="G13407" s="50"/>
      <c r="H13407" s="47"/>
      <c r="I13407" s="47"/>
    </row>
    <row r="13408" spans="2:9" ht="20.100000000000001" hidden="1" customHeight="1" x14ac:dyDescent="0.25">
      <c r="B13408" s="48"/>
      <c r="C13408" s="49"/>
      <c r="D13408" s="49"/>
      <c r="E13408" s="49"/>
      <c r="F13408" s="49"/>
      <c r="G13408" s="50"/>
      <c r="H13408" s="47"/>
      <c r="I13408" s="47"/>
    </row>
    <row r="13409" spans="2:9" ht="20.100000000000001" hidden="1" customHeight="1" x14ac:dyDescent="0.25">
      <c r="B13409" s="48"/>
      <c r="C13409" s="49"/>
      <c r="D13409" s="49"/>
      <c r="E13409" s="49"/>
      <c r="F13409" s="49"/>
      <c r="G13409" s="50"/>
      <c r="H13409" s="47"/>
      <c r="I13409" s="47"/>
    </row>
    <row r="13410" spans="2:9" ht="20.100000000000001" hidden="1" customHeight="1" x14ac:dyDescent="0.25">
      <c r="B13410" s="48"/>
      <c r="C13410" s="49"/>
      <c r="D13410" s="49"/>
      <c r="E13410" s="49"/>
      <c r="F13410" s="49"/>
      <c r="G13410" s="50"/>
      <c r="H13410" s="47"/>
      <c r="I13410" s="47"/>
    </row>
    <row r="13411" spans="2:9" ht="20.100000000000001" hidden="1" customHeight="1" x14ac:dyDescent="0.25">
      <c r="B13411" s="48"/>
      <c r="C13411" s="49"/>
      <c r="D13411" s="49"/>
      <c r="E13411" s="49"/>
      <c r="F13411" s="49"/>
      <c r="G13411" s="50"/>
      <c r="H13411" s="47"/>
      <c r="I13411" s="47"/>
    </row>
    <row r="13412" spans="2:9" ht="20.100000000000001" hidden="1" customHeight="1" x14ac:dyDescent="0.25">
      <c r="B13412" s="48"/>
      <c r="C13412" s="49"/>
      <c r="D13412" s="49"/>
      <c r="E13412" s="49"/>
      <c r="F13412" s="49"/>
      <c r="G13412" s="50"/>
      <c r="H13412" s="47"/>
      <c r="I13412" s="47"/>
    </row>
    <row r="13413" spans="2:9" ht="20.100000000000001" hidden="1" customHeight="1" x14ac:dyDescent="0.25">
      <c r="B13413" s="48"/>
      <c r="C13413" s="49"/>
      <c r="D13413" s="49"/>
      <c r="E13413" s="49"/>
      <c r="F13413" s="49"/>
      <c r="G13413" s="50"/>
      <c r="H13413" s="47"/>
      <c r="I13413" s="47"/>
    </row>
    <row r="13414" spans="2:9" ht="20.100000000000001" hidden="1" customHeight="1" x14ac:dyDescent="0.25">
      <c r="B13414" s="48"/>
      <c r="C13414" s="49"/>
      <c r="D13414" s="49"/>
      <c r="E13414" s="49"/>
      <c r="F13414" s="49"/>
      <c r="G13414" s="50"/>
      <c r="H13414" s="47"/>
      <c r="I13414" s="47"/>
    </row>
    <row r="13415" spans="2:9" ht="20.100000000000001" hidden="1" customHeight="1" x14ac:dyDescent="0.25">
      <c r="B13415" s="48"/>
      <c r="C13415" s="49"/>
      <c r="D13415" s="49"/>
      <c r="E13415" s="49"/>
      <c r="F13415" s="49"/>
      <c r="G13415" s="50"/>
      <c r="H13415" s="47"/>
      <c r="I13415" s="47"/>
    </row>
    <row r="13416" spans="2:9" ht="20.100000000000001" hidden="1" customHeight="1" x14ac:dyDescent="0.25">
      <c r="B13416" s="48"/>
      <c r="C13416" s="49"/>
      <c r="D13416" s="49"/>
      <c r="E13416" s="49"/>
      <c r="F13416" s="49"/>
      <c r="G13416" s="50"/>
      <c r="H13416" s="47"/>
      <c r="I13416" s="47"/>
    </row>
    <row r="13417" spans="2:9" ht="20.100000000000001" hidden="1" customHeight="1" x14ac:dyDescent="0.25">
      <c r="B13417" s="48"/>
      <c r="C13417" s="49"/>
      <c r="D13417" s="49"/>
      <c r="E13417" s="49"/>
      <c r="F13417" s="49"/>
      <c r="G13417" s="50"/>
      <c r="H13417" s="47"/>
      <c r="I13417" s="47"/>
    </row>
    <row r="13418" spans="2:9" ht="20.100000000000001" hidden="1" customHeight="1" x14ac:dyDescent="0.25">
      <c r="B13418" s="48"/>
      <c r="C13418" s="49"/>
      <c r="D13418" s="49"/>
      <c r="E13418" s="49"/>
      <c r="F13418" s="49"/>
      <c r="G13418" s="50"/>
      <c r="H13418" s="47"/>
      <c r="I13418" s="47"/>
    </row>
    <row r="13419" spans="2:9" ht="20.100000000000001" hidden="1" customHeight="1" x14ac:dyDescent="0.25">
      <c r="B13419" s="48"/>
      <c r="C13419" s="49"/>
      <c r="D13419" s="49"/>
      <c r="E13419" s="49"/>
      <c r="F13419" s="49"/>
      <c r="G13419" s="50"/>
      <c r="H13419" s="47"/>
      <c r="I13419" s="47"/>
    </row>
    <row r="13420" spans="2:9" ht="20.100000000000001" hidden="1" customHeight="1" x14ac:dyDescent="0.25">
      <c r="B13420" s="48"/>
      <c r="C13420" s="49"/>
      <c r="D13420" s="49"/>
      <c r="E13420" s="49"/>
      <c r="F13420" s="49"/>
      <c r="G13420" s="50"/>
      <c r="H13420" s="47"/>
      <c r="I13420" s="47"/>
    </row>
    <row r="13421" spans="2:9" ht="20.100000000000001" hidden="1" customHeight="1" x14ac:dyDescent="0.25">
      <c r="B13421" s="48"/>
      <c r="C13421" s="49"/>
      <c r="D13421" s="49"/>
      <c r="E13421" s="49"/>
      <c r="F13421" s="49"/>
      <c r="G13421" s="50"/>
      <c r="H13421" s="47"/>
      <c r="I13421" s="47"/>
    </row>
    <row r="13422" spans="2:9" ht="20.100000000000001" hidden="1" customHeight="1" x14ac:dyDescent="0.25">
      <c r="B13422" s="48"/>
      <c r="C13422" s="49"/>
      <c r="D13422" s="49"/>
      <c r="E13422" s="49"/>
      <c r="F13422" s="49"/>
      <c r="G13422" s="50"/>
      <c r="H13422" s="47"/>
      <c r="I13422" s="47"/>
    </row>
    <row r="13423" spans="2:9" ht="20.100000000000001" hidden="1" customHeight="1" x14ac:dyDescent="0.25">
      <c r="B13423" s="48"/>
      <c r="C13423" s="49"/>
      <c r="D13423" s="49"/>
      <c r="E13423" s="49"/>
      <c r="F13423" s="49"/>
      <c r="G13423" s="50"/>
      <c r="H13423" s="47"/>
      <c r="I13423" s="47"/>
    </row>
    <row r="13424" spans="2:9" ht="20.100000000000001" hidden="1" customHeight="1" x14ac:dyDescent="0.25">
      <c r="B13424" s="48"/>
      <c r="C13424" s="49"/>
      <c r="D13424" s="49"/>
      <c r="E13424" s="49"/>
      <c r="F13424" s="49"/>
      <c r="G13424" s="50"/>
      <c r="H13424" s="47"/>
      <c r="I13424" s="47"/>
    </row>
    <row r="13425" spans="2:9" ht="20.100000000000001" hidden="1" customHeight="1" x14ac:dyDescent="0.25">
      <c r="B13425" s="48"/>
      <c r="C13425" s="49"/>
      <c r="D13425" s="49"/>
      <c r="E13425" s="49"/>
      <c r="F13425" s="49"/>
      <c r="G13425" s="50"/>
      <c r="H13425" s="47"/>
      <c r="I13425" s="47"/>
    </row>
    <row r="13426" spans="2:9" ht="20.100000000000001" hidden="1" customHeight="1" x14ac:dyDescent="0.25">
      <c r="B13426" s="48"/>
      <c r="C13426" s="49"/>
      <c r="D13426" s="49"/>
      <c r="E13426" s="49"/>
      <c r="F13426" s="49"/>
      <c r="G13426" s="50"/>
      <c r="H13426" s="47"/>
      <c r="I13426" s="47"/>
    </row>
    <row r="13427" spans="2:9" ht="20.100000000000001" hidden="1" customHeight="1" x14ac:dyDescent="0.25">
      <c r="B13427" s="48"/>
      <c r="C13427" s="49"/>
      <c r="D13427" s="49"/>
      <c r="E13427" s="49"/>
      <c r="F13427" s="49"/>
      <c r="G13427" s="50"/>
      <c r="H13427" s="47"/>
      <c r="I13427" s="47"/>
    </row>
    <row r="13428" spans="2:9" ht="20.100000000000001" hidden="1" customHeight="1" x14ac:dyDescent="0.25">
      <c r="B13428" s="48"/>
      <c r="C13428" s="49"/>
      <c r="D13428" s="49"/>
      <c r="E13428" s="49"/>
      <c r="F13428" s="49"/>
      <c r="G13428" s="50"/>
      <c r="H13428" s="47"/>
      <c r="I13428" s="47"/>
    </row>
    <row r="13429" spans="2:9" ht="20.100000000000001" hidden="1" customHeight="1" x14ac:dyDescent="0.25">
      <c r="B13429" s="48"/>
      <c r="C13429" s="49"/>
      <c r="D13429" s="49"/>
      <c r="E13429" s="49"/>
      <c r="F13429" s="49"/>
      <c r="G13429" s="50"/>
      <c r="H13429" s="47"/>
      <c r="I13429" s="47"/>
    </row>
    <row r="13430" spans="2:9" ht="20.100000000000001" hidden="1" customHeight="1" x14ac:dyDescent="0.25">
      <c r="B13430" s="48"/>
      <c r="C13430" s="49"/>
      <c r="D13430" s="49"/>
      <c r="E13430" s="49"/>
      <c r="F13430" s="49"/>
      <c r="G13430" s="50"/>
      <c r="H13430" s="47"/>
      <c r="I13430" s="47"/>
    </row>
    <row r="13431" spans="2:9" ht="20.100000000000001" hidden="1" customHeight="1" x14ac:dyDescent="0.25">
      <c r="B13431" s="48"/>
      <c r="C13431" s="49"/>
      <c r="D13431" s="49"/>
      <c r="E13431" s="49"/>
      <c r="F13431" s="49"/>
      <c r="G13431" s="50"/>
      <c r="H13431" s="47"/>
      <c r="I13431" s="47"/>
    </row>
    <row r="13432" spans="2:9" ht="20.100000000000001" hidden="1" customHeight="1" x14ac:dyDescent="0.25">
      <c r="B13432" s="48"/>
      <c r="C13432" s="49"/>
      <c r="D13432" s="49"/>
      <c r="E13432" s="49"/>
      <c r="F13432" s="49"/>
      <c r="G13432" s="50"/>
      <c r="H13432" s="47"/>
      <c r="I13432" s="47"/>
    </row>
    <row r="13433" spans="2:9" ht="20.100000000000001" hidden="1" customHeight="1" x14ac:dyDescent="0.25">
      <c r="B13433" s="48"/>
      <c r="C13433" s="49"/>
      <c r="D13433" s="49"/>
      <c r="E13433" s="49"/>
      <c r="F13433" s="49"/>
      <c r="G13433" s="50"/>
      <c r="H13433" s="47"/>
      <c r="I13433" s="47"/>
    </row>
    <row r="13434" spans="2:9" ht="20.100000000000001" hidden="1" customHeight="1" x14ac:dyDescent="0.25">
      <c r="B13434" s="48"/>
      <c r="C13434" s="49"/>
      <c r="D13434" s="49"/>
      <c r="E13434" s="49"/>
      <c r="F13434" s="49"/>
      <c r="G13434" s="50"/>
      <c r="H13434" s="47"/>
      <c r="I13434" s="47"/>
    </row>
    <row r="13435" spans="2:9" ht="20.100000000000001" hidden="1" customHeight="1" x14ac:dyDescent="0.25">
      <c r="B13435" s="48"/>
      <c r="C13435" s="49"/>
      <c r="D13435" s="49"/>
      <c r="E13435" s="49"/>
      <c r="F13435" s="49"/>
      <c r="G13435" s="50"/>
      <c r="H13435" s="47"/>
      <c r="I13435" s="47"/>
    </row>
    <row r="13436" spans="2:9" ht="20.100000000000001" hidden="1" customHeight="1" x14ac:dyDescent="0.25">
      <c r="B13436" s="48"/>
      <c r="C13436" s="49"/>
      <c r="D13436" s="49"/>
      <c r="E13436" s="49"/>
      <c r="F13436" s="49"/>
      <c r="G13436" s="50"/>
      <c r="H13436" s="47"/>
      <c r="I13436" s="47"/>
    </row>
    <row r="13437" spans="2:9" ht="20.100000000000001" hidden="1" customHeight="1" x14ac:dyDescent="0.25">
      <c r="B13437" s="48"/>
      <c r="C13437" s="49"/>
      <c r="D13437" s="49"/>
      <c r="E13437" s="49"/>
      <c r="F13437" s="49"/>
      <c r="G13437" s="50"/>
      <c r="H13437" s="47"/>
      <c r="I13437" s="47"/>
    </row>
    <row r="13438" spans="2:9" ht="20.100000000000001" hidden="1" customHeight="1" x14ac:dyDescent="0.25">
      <c r="B13438" s="48"/>
      <c r="C13438" s="49"/>
      <c r="D13438" s="49"/>
      <c r="E13438" s="49"/>
      <c r="F13438" s="49"/>
      <c r="G13438" s="50"/>
      <c r="H13438" s="47"/>
      <c r="I13438" s="47"/>
    </row>
    <row r="13439" spans="2:9" ht="20.100000000000001" hidden="1" customHeight="1" x14ac:dyDescent="0.25">
      <c r="B13439" s="48"/>
      <c r="C13439" s="49"/>
      <c r="D13439" s="49"/>
      <c r="E13439" s="49"/>
      <c r="F13439" s="49"/>
      <c r="G13439" s="50"/>
      <c r="H13439" s="47"/>
      <c r="I13439" s="47"/>
    </row>
    <row r="13440" spans="2:9" ht="20.100000000000001" hidden="1" customHeight="1" x14ac:dyDescent="0.25">
      <c r="B13440" s="48"/>
      <c r="C13440" s="49"/>
      <c r="D13440" s="49"/>
      <c r="E13440" s="49"/>
      <c r="F13440" s="49"/>
      <c r="G13440" s="50"/>
      <c r="H13440" s="47"/>
      <c r="I13440" s="47"/>
    </row>
    <row r="13441" spans="2:9" ht="20.100000000000001" hidden="1" customHeight="1" x14ac:dyDescent="0.25">
      <c r="B13441" s="48"/>
      <c r="C13441" s="49"/>
      <c r="D13441" s="49"/>
      <c r="E13441" s="49"/>
      <c r="F13441" s="49"/>
      <c r="G13441" s="50"/>
      <c r="H13441" s="47"/>
      <c r="I13441" s="47"/>
    </row>
    <row r="13442" spans="2:9" ht="20.100000000000001" hidden="1" customHeight="1" x14ac:dyDescent="0.25">
      <c r="B13442" s="48"/>
      <c r="C13442" s="49"/>
      <c r="D13442" s="49"/>
      <c r="E13442" s="49"/>
      <c r="F13442" s="49"/>
      <c r="G13442" s="50"/>
      <c r="H13442" s="47"/>
      <c r="I13442" s="47"/>
    </row>
    <row r="13443" spans="2:9" ht="20.100000000000001" hidden="1" customHeight="1" x14ac:dyDescent="0.25">
      <c r="B13443" s="48"/>
      <c r="C13443" s="49"/>
      <c r="D13443" s="49"/>
      <c r="E13443" s="49"/>
      <c r="F13443" s="49"/>
      <c r="G13443" s="50"/>
      <c r="H13443" s="47"/>
      <c r="I13443" s="47"/>
    </row>
    <row r="13444" spans="2:9" ht="20.100000000000001" hidden="1" customHeight="1" x14ac:dyDescent="0.25">
      <c r="B13444" s="48"/>
      <c r="C13444" s="49"/>
      <c r="D13444" s="49"/>
      <c r="E13444" s="49"/>
      <c r="F13444" s="49"/>
      <c r="G13444" s="50"/>
      <c r="H13444" s="47"/>
      <c r="I13444" s="47"/>
    </row>
    <row r="13445" spans="2:9" ht="20.100000000000001" hidden="1" customHeight="1" x14ac:dyDescent="0.25">
      <c r="B13445" s="48"/>
      <c r="C13445" s="49"/>
      <c r="D13445" s="49"/>
      <c r="E13445" s="49"/>
      <c r="F13445" s="49"/>
      <c r="G13445" s="50"/>
      <c r="H13445" s="47"/>
      <c r="I13445" s="47"/>
    </row>
    <row r="13446" spans="2:9" ht="20.100000000000001" hidden="1" customHeight="1" x14ac:dyDescent="0.25">
      <c r="B13446" s="48"/>
      <c r="C13446" s="49"/>
      <c r="D13446" s="49"/>
      <c r="E13446" s="49"/>
      <c r="F13446" s="49"/>
      <c r="G13446" s="50"/>
      <c r="H13446" s="47"/>
      <c r="I13446" s="47"/>
    </row>
    <row r="13447" spans="2:9" ht="20.100000000000001" hidden="1" customHeight="1" x14ac:dyDescent="0.25">
      <c r="B13447" s="48"/>
      <c r="C13447" s="49"/>
      <c r="D13447" s="49"/>
      <c r="E13447" s="49"/>
      <c r="F13447" s="49"/>
      <c r="G13447" s="50"/>
      <c r="H13447" s="47"/>
      <c r="I13447" s="47"/>
    </row>
    <row r="13448" spans="2:9" ht="20.100000000000001" hidden="1" customHeight="1" x14ac:dyDescent="0.25">
      <c r="B13448" s="48"/>
      <c r="C13448" s="49"/>
      <c r="D13448" s="49"/>
      <c r="E13448" s="49"/>
      <c r="F13448" s="49"/>
      <c r="G13448" s="50"/>
      <c r="H13448" s="47"/>
      <c r="I13448" s="47"/>
    </row>
    <row r="13449" spans="2:9" ht="20.100000000000001" hidden="1" customHeight="1" x14ac:dyDescent="0.25">
      <c r="B13449" s="48"/>
      <c r="C13449" s="49"/>
      <c r="D13449" s="49"/>
      <c r="E13449" s="49"/>
      <c r="F13449" s="49"/>
      <c r="G13449" s="50"/>
      <c r="H13449" s="47"/>
      <c r="I13449" s="47"/>
    </row>
    <row r="13450" spans="2:9" ht="20.100000000000001" hidden="1" customHeight="1" x14ac:dyDescent="0.25">
      <c r="B13450" s="48"/>
      <c r="C13450" s="49"/>
      <c r="D13450" s="49"/>
      <c r="E13450" s="49"/>
      <c r="F13450" s="49"/>
      <c r="G13450" s="50"/>
      <c r="H13450" s="47"/>
      <c r="I13450" s="47"/>
    </row>
    <row r="13451" spans="2:9" ht="20.100000000000001" hidden="1" customHeight="1" x14ac:dyDescent="0.25">
      <c r="B13451" s="48"/>
      <c r="C13451" s="49"/>
      <c r="D13451" s="49"/>
      <c r="E13451" s="49"/>
      <c r="F13451" s="49"/>
      <c r="G13451" s="50"/>
      <c r="H13451" s="47"/>
      <c r="I13451" s="47"/>
    </row>
    <row r="13452" spans="2:9" ht="20.100000000000001" hidden="1" customHeight="1" x14ac:dyDescent="0.25">
      <c r="B13452" s="48"/>
      <c r="C13452" s="49"/>
      <c r="D13452" s="49"/>
      <c r="E13452" s="49"/>
      <c r="F13452" s="49"/>
      <c r="G13452" s="50"/>
      <c r="H13452" s="47"/>
      <c r="I13452" s="47"/>
    </row>
    <row r="13453" spans="2:9" ht="20.100000000000001" hidden="1" customHeight="1" x14ac:dyDescent="0.25">
      <c r="B13453" s="48"/>
      <c r="C13453" s="49"/>
      <c r="D13453" s="49"/>
      <c r="E13453" s="49"/>
      <c r="F13453" s="49"/>
      <c r="G13453" s="50"/>
      <c r="H13453" s="47"/>
      <c r="I13453" s="47"/>
    </row>
    <row r="13454" spans="2:9" ht="20.100000000000001" hidden="1" customHeight="1" x14ac:dyDescent="0.25">
      <c r="B13454" s="48"/>
      <c r="C13454" s="49"/>
      <c r="D13454" s="49"/>
      <c r="E13454" s="49"/>
      <c r="F13454" s="49"/>
      <c r="G13454" s="50"/>
      <c r="H13454" s="47"/>
      <c r="I13454" s="47"/>
    </row>
    <row r="13455" spans="2:9" ht="20.100000000000001" hidden="1" customHeight="1" x14ac:dyDescent="0.25">
      <c r="B13455" s="48"/>
      <c r="C13455" s="49"/>
      <c r="D13455" s="49"/>
      <c r="E13455" s="49"/>
      <c r="F13455" s="49"/>
      <c r="G13455" s="50"/>
      <c r="H13455" s="47"/>
      <c r="I13455" s="47"/>
    </row>
    <row r="13456" spans="2:9" ht="20.100000000000001" hidden="1" customHeight="1" x14ac:dyDescent="0.25">
      <c r="B13456" s="48"/>
      <c r="C13456" s="49"/>
      <c r="D13456" s="49"/>
      <c r="E13456" s="49"/>
      <c r="F13456" s="49"/>
      <c r="G13456" s="50"/>
      <c r="H13456" s="47"/>
      <c r="I13456" s="47"/>
    </row>
    <row r="13457" spans="2:9" ht="20.100000000000001" hidden="1" customHeight="1" x14ac:dyDescent="0.25">
      <c r="B13457" s="48"/>
      <c r="C13457" s="49"/>
      <c r="D13457" s="49"/>
      <c r="E13457" s="49"/>
      <c r="F13457" s="49"/>
      <c r="G13457" s="50"/>
      <c r="H13457" s="47"/>
      <c r="I13457" s="47"/>
    </row>
    <row r="13458" spans="2:9" ht="20.100000000000001" hidden="1" customHeight="1" x14ac:dyDescent="0.25">
      <c r="B13458" s="48"/>
      <c r="C13458" s="49"/>
      <c r="D13458" s="49"/>
      <c r="E13458" s="49"/>
      <c r="F13458" s="49"/>
      <c r="G13458" s="50"/>
      <c r="H13458" s="47"/>
      <c r="I13458" s="47"/>
    </row>
    <row r="13459" spans="2:9" ht="20.100000000000001" hidden="1" customHeight="1" x14ac:dyDescent="0.25">
      <c r="B13459" s="48"/>
      <c r="C13459" s="49"/>
      <c r="D13459" s="49"/>
      <c r="E13459" s="49"/>
      <c r="F13459" s="49"/>
      <c r="G13459" s="50"/>
      <c r="H13459" s="47"/>
      <c r="I13459" s="47"/>
    </row>
    <row r="13460" spans="2:9" ht="20.100000000000001" hidden="1" customHeight="1" x14ac:dyDescent="0.25">
      <c r="B13460" s="48"/>
      <c r="C13460" s="49"/>
      <c r="D13460" s="49"/>
      <c r="E13460" s="49"/>
      <c r="F13460" s="49"/>
      <c r="G13460" s="50"/>
      <c r="H13460" s="47"/>
      <c r="I13460" s="47"/>
    </row>
    <row r="13461" spans="2:9" ht="20.100000000000001" hidden="1" customHeight="1" x14ac:dyDescent="0.25">
      <c r="B13461" s="48"/>
      <c r="C13461" s="49"/>
      <c r="D13461" s="49"/>
      <c r="E13461" s="49"/>
      <c r="F13461" s="49"/>
      <c r="G13461" s="50"/>
      <c r="H13461" s="47"/>
      <c r="I13461" s="47"/>
    </row>
    <row r="13462" spans="2:9" ht="20.100000000000001" hidden="1" customHeight="1" x14ac:dyDescent="0.25">
      <c r="B13462" s="48"/>
      <c r="C13462" s="49"/>
      <c r="D13462" s="49"/>
      <c r="E13462" s="49"/>
      <c r="F13462" s="49"/>
      <c r="G13462" s="50"/>
      <c r="H13462" s="47"/>
      <c r="I13462" s="47"/>
    </row>
    <row r="13463" spans="2:9" ht="20.100000000000001" hidden="1" customHeight="1" x14ac:dyDescent="0.25">
      <c r="B13463" s="48"/>
      <c r="C13463" s="49"/>
      <c r="D13463" s="49"/>
      <c r="E13463" s="49"/>
      <c r="F13463" s="49"/>
      <c r="G13463" s="50"/>
      <c r="H13463" s="47"/>
      <c r="I13463" s="47"/>
    </row>
    <row r="13464" spans="2:9" ht="20.100000000000001" hidden="1" customHeight="1" x14ac:dyDescent="0.25">
      <c r="B13464" s="48"/>
      <c r="C13464" s="49"/>
      <c r="D13464" s="49"/>
      <c r="E13464" s="49"/>
      <c r="F13464" s="49"/>
      <c r="G13464" s="50"/>
      <c r="H13464" s="47"/>
      <c r="I13464" s="47"/>
    </row>
    <row r="13465" spans="2:9" ht="20.100000000000001" hidden="1" customHeight="1" x14ac:dyDescent="0.25">
      <c r="B13465" s="48"/>
      <c r="C13465" s="49"/>
      <c r="D13465" s="49"/>
      <c r="E13465" s="49"/>
      <c r="F13465" s="49"/>
      <c r="G13465" s="50"/>
      <c r="H13465" s="47"/>
      <c r="I13465" s="47"/>
    </row>
    <row r="13466" spans="2:9" ht="20.100000000000001" hidden="1" customHeight="1" x14ac:dyDescent="0.25">
      <c r="B13466" s="48"/>
      <c r="C13466" s="49"/>
      <c r="D13466" s="49"/>
      <c r="E13466" s="49"/>
      <c r="F13466" s="49"/>
      <c r="G13466" s="50"/>
      <c r="H13466" s="47"/>
      <c r="I13466" s="47"/>
    </row>
    <row r="13467" spans="2:9" ht="20.100000000000001" hidden="1" customHeight="1" x14ac:dyDescent="0.25">
      <c r="B13467" s="48"/>
      <c r="C13467" s="49"/>
      <c r="D13467" s="49"/>
      <c r="E13467" s="49"/>
      <c r="F13467" s="49"/>
      <c r="G13467" s="50"/>
      <c r="H13467" s="47"/>
      <c r="I13467" s="47"/>
    </row>
    <row r="13468" spans="2:9" ht="20.100000000000001" hidden="1" customHeight="1" x14ac:dyDescent="0.25">
      <c r="B13468" s="48"/>
      <c r="C13468" s="49"/>
      <c r="D13468" s="49"/>
      <c r="E13468" s="49"/>
      <c r="F13468" s="49"/>
      <c r="G13468" s="50"/>
      <c r="H13468" s="47"/>
      <c r="I13468" s="47"/>
    </row>
    <row r="13469" spans="2:9" ht="20.100000000000001" hidden="1" customHeight="1" x14ac:dyDescent="0.25">
      <c r="B13469" s="48"/>
      <c r="C13469" s="49"/>
      <c r="D13469" s="49"/>
      <c r="E13469" s="49"/>
      <c r="F13469" s="49"/>
      <c r="G13469" s="50"/>
      <c r="H13469" s="47"/>
      <c r="I13469" s="47"/>
    </row>
    <row r="13470" spans="2:9" ht="20.100000000000001" hidden="1" customHeight="1" x14ac:dyDescent="0.25">
      <c r="B13470" s="48"/>
      <c r="C13470" s="49"/>
      <c r="D13470" s="49"/>
      <c r="E13470" s="49"/>
      <c r="F13470" s="49"/>
      <c r="G13470" s="50"/>
      <c r="H13470" s="47"/>
      <c r="I13470" s="47"/>
    </row>
    <row r="13471" spans="2:9" ht="20.100000000000001" hidden="1" customHeight="1" x14ac:dyDescent="0.25">
      <c r="B13471" s="48"/>
      <c r="C13471" s="49"/>
      <c r="D13471" s="49"/>
      <c r="E13471" s="49"/>
      <c r="F13471" s="49"/>
      <c r="G13471" s="50"/>
      <c r="H13471" s="47"/>
      <c r="I13471" s="47"/>
    </row>
    <row r="13472" spans="2:9" ht="20.100000000000001" hidden="1" customHeight="1" x14ac:dyDescent="0.25">
      <c r="B13472" s="48"/>
      <c r="C13472" s="49"/>
      <c r="D13472" s="49"/>
      <c r="E13472" s="49"/>
      <c r="F13472" s="49"/>
      <c r="G13472" s="50"/>
      <c r="H13472" s="47"/>
      <c r="I13472" s="47"/>
    </row>
    <row r="13473" spans="2:9" ht="20.100000000000001" hidden="1" customHeight="1" x14ac:dyDescent="0.25">
      <c r="B13473" s="48"/>
      <c r="C13473" s="49"/>
      <c r="D13473" s="49"/>
      <c r="E13473" s="49"/>
      <c r="F13473" s="49"/>
      <c r="G13473" s="50"/>
      <c r="H13473" s="47"/>
      <c r="I13473" s="47"/>
    </row>
    <row r="13474" spans="2:9" ht="20.100000000000001" hidden="1" customHeight="1" x14ac:dyDescent="0.25">
      <c r="B13474" s="48"/>
      <c r="C13474" s="49"/>
      <c r="D13474" s="49"/>
      <c r="E13474" s="49"/>
      <c r="F13474" s="49"/>
      <c r="G13474" s="50"/>
      <c r="H13474" s="47"/>
      <c r="I13474" s="47"/>
    </row>
    <row r="13475" spans="2:9" ht="20.100000000000001" hidden="1" customHeight="1" x14ac:dyDescent="0.25">
      <c r="B13475" s="48"/>
      <c r="C13475" s="49"/>
      <c r="D13475" s="49"/>
      <c r="E13475" s="49"/>
      <c r="F13475" s="49"/>
      <c r="G13475" s="50"/>
      <c r="H13475" s="47"/>
      <c r="I13475" s="47"/>
    </row>
    <row r="13476" spans="2:9" ht="20.100000000000001" hidden="1" customHeight="1" x14ac:dyDescent="0.25">
      <c r="B13476" s="48"/>
      <c r="C13476" s="49"/>
      <c r="D13476" s="49"/>
      <c r="E13476" s="49"/>
      <c r="F13476" s="49"/>
      <c r="G13476" s="50"/>
      <c r="H13476" s="47"/>
      <c r="I13476" s="47"/>
    </row>
    <row r="13477" spans="2:9" ht="20.100000000000001" hidden="1" customHeight="1" x14ac:dyDescent="0.25">
      <c r="B13477" s="48"/>
      <c r="C13477" s="49"/>
      <c r="D13477" s="49"/>
      <c r="E13477" s="49"/>
      <c r="F13477" s="49"/>
      <c r="G13477" s="50"/>
      <c r="H13477" s="47"/>
      <c r="I13477" s="47"/>
    </row>
    <row r="13478" spans="2:9" ht="20.100000000000001" hidden="1" customHeight="1" x14ac:dyDescent="0.25">
      <c r="B13478" s="48"/>
      <c r="C13478" s="49"/>
      <c r="D13478" s="49"/>
      <c r="E13478" s="49"/>
      <c r="F13478" s="49"/>
      <c r="G13478" s="50"/>
      <c r="H13478" s="47"/>
      <c r="I13478" s="47"/>
    </row>
    <row r="13479" spans="2:9" ht="20.100000000000001" hidden="1" customHeight="1" x14ac:dyDescent="0.25">
      <c r="B13479" s="48"/>
      <c r="C13479" s="49"/>
      <c r="D13479" s="49"/>
      <c r="E13479" s="49"/>
      <c r="F13479" s="49"/>
      <c r="G13479" s="50"/>
      <c r="H13479" s="47"/>
      <c r="I13479" s="47"/>
    </row>
    <row r="13480" spans="2:9" ht="20.100000000000001" hidden="1" customHeight="1" x14ac:dyDescent="0.25">
      <c r="B13480" s="48"/>
      <c r="C13480" s="49"/>
      <c r="D13480" s="49"/>
      <c r="E13480" s="49"/>
      <c r="F13480" s="49"/>
      <c r="G13480" s="50"/>
      <c r="H13480" s="47"/>
      <c r="I13480" s="47"/>
    </row>
    <row r="13481" spans="2:9" ht="20.100000000000001" hidden="1" customHeight="1" x14ac:dyDescent="0.25">
      <c r="B13481" s="48"/>
      <c r="C13481" s="49"/>
      <c r="D13481" s="49"/>
      <c r="E13481" s="49"/>
      <c r="F13481" s="49"/>
      <c r="G13481" s="50"/>
      <c r="H13481" s="47"/>
      <c r="I13481" s="47"/>
    </row>
    <row r="13482" spans="2:9" ht="20.100000000000001" hidden="1" customHeight="1" x14ac:dyDescent="0.25">
      <c r="B13482" s="48"/>
      <c r="C13482" s="49"/>
      <c r="D13482" s="49"/>
      <c r="E13482" s="49"/>
      <c r="F13482" s="49"/>
      <c r="G13482" s="50"/>
      <c r="H13482" s="47"/>
      <c r="I13482" s="47"/>
    </row>
    <row r="13483" spans="2:9" ht="20.100000000000001" hidden="1" customHeight="1" x14ac:dyDescent="0.25">
      <c r="B13483" s="48"/>
      <c r="C13483" s="49"/>
      <c r="D13483" s="49"/>
      <c r="E13483" s="49"/>
      <c r="F13483" s="49"/>
      <c r="G13483" s="50"/>
      <c r="H13483" s="47"/>
      <c r="I13483" s="47"/>
    </row>
    <row r="13484" spans="2:9" ht="20.100000000000001" hidden="1" customHeight="1" x14ac:dyDescent="0.25">
      <c r="B13484" s="48"/>
      <c r="C13484" s="49"/>
      <c r="D13484" s="49"/>
      <c r="E13484" s="49"/>
      <c r="F13484" s="49"/>
      <c r="G13484" s="50"/>
      <c r="H13484" s="47"/>
      <c r="I13484" s="47"/>
    </row>
    <row r="13485" spans="2:9" ht="20.100000000000001" hidden="1" customHeight="1" x14ac:dyDescent="0.25">
      <c r="B13485" s="48"/>
      <c r="C13485" s="49"/>
      <c r="D13485" s="49"/>
      <c r="E13485" s="49"/>
      <c r="F13485" s="49"/>
      <c r="G13485" s="50"/>
      <c r="H13485" s="47"/>
      <c r="I13485" s="47"/>
    </row>
    <row r="13486" spans="2:9" ht="20.100000000000001" hidden="1" customHeight="1" x14ac:dyDescent="0.25">
      <c r="B13486" s="48"/>
      <c r="C13486" s="49"/>
      <c r="D13486" s="49"/>
      <c r="E13486" s="49"/>
      <c r="F13486" s="49"/>
      <c r="G13486" s="50"/>
      <c r="H13486" s="47"/>
      <c r="I13486" s="47"/>
    </row>
    <row r="13487" spans="2:9" ht="20.100000000000001" hidden="1" customHeight="1" x14ac:dyDescent="0.25">
      <c r="B13487" s="48"/>
      <c r="C13487" s="49"/>
      <c r="D13487" s="49"/>
      <c r="E13487" s="49"/>
      <c r="F13487" s="49"/>
      <c r="G13487" s="50"/>
      <c r="H13487" s="47"/>
      <c r="I13487" s="47"/>
    </row>
    <row r="13488" spans="2:9" ht="20.100000000000001" hidden="1" customHeight="1" x14ac:dyDescent="0.25">
      <c r="B13488" s="48"/>
      <c r="C13488" s="49"/>
      <c r="D13488" s="49"/>
      <c r="E13488" s="49"/>
      <c r="F13488" s="49"/>
      <c r="G13488" s="50"/>
      <c r="H13488" s="47"/>
      <c r="I13488" s="47"/>
    </row>
    <row r="13489" spans="2:9" ht="20.100000000000001" hidden="1" customHeight="1" x14ac:dyDescent="0.25">
      <c r="B13489" s="48"/>
      <c r="C13489" s="49"/>
      <c r="D13489" s="49"/>
      <c r="E13489" s="49"/>
      <c r="F13489" s="49"/>
      <c r="G13489" s="50"/>
      <c r="H13489" s="47"/>
      <c r="I13489" s="47"/>
    </row>
    <row r="13490" spans="2:9" ht="20.100000000000001" hidden="1" customHeight="1" x14ac:dyDescent="0.25">
      <c r="B13490" s="48"/>
      <c r="C13490" s="49"/>
      <c r="D13490" s="49"/>
      <c r="E13490" s="49"/>
      <c r="F13490" s="49"/>
      <c r="G13490" s="50"/>
      <c r="H13490" s="47"/>
      <c r="I13490" s="47"/>
    </row>
    <row r="13491" spans="2:9" ht="20.100000000000001" hidden="1" customHeight="1" x14ac:dyDescent="0.25">
      <c r="B13491" s="48"/>
      <c r="C13491" s="49"/>
      <c r="D13491" s="49"/>
      <c r="E13491" s="49"/>
      <c r="F13491" s="49"/>
      <c r="G13491" s="50"/>
      <c r="H13491" s="47"/>
      <c r="I13491" s="47"/>
    </row>
    <row r="13492" spans="2:9" ht="20.100000000000001" hidden="1" customHeight="1" x14ac:dyDescent="0.25">
      <c r="B13492" s="48"/>
      <c r="C13492" s="49"/>
      <c r="D13492" s="49"/>
      <c r="E13492" s="49"/>
      <c r="F13492" s="49"/>
      <c r="G13492" s="50"/>
      <c r="H13492" s="47"/>
      <c r="I13492" s="47"/>
    </row>
    <row r="13493" spans="2:9" ht="20.100000000000001" hidden="1" customHeight="1" x14ac:dyDescent="0.25">
      <c r="B13493" s="48"/>
      <c r="C13493" s="49"/>
      <c r="D13493" s="49"/>
      <c r="E13493" s="49"/>
      <c r="F13493" s="49"/>
      <c r="G13493" s="50"/>
      <c r="H13493" s="47"/>
      <c r="I13493" s="47"/>
    </row>
    <row r="13494" spans="2:9" ht="20.100000000000001" hidden="1" customHeight="1" x14ac:dyDescent="0.25">
      <c r="B13494" s="48"/>
      <c r="C13494" s="49"/>
      <c r="D13494" s="49"/>
      <c r="E13494" s="49"/>
      <c r="F13494" s="49"/>
      <c r="G13494" s="50"/>
      <c r="H13494" s="47"/>
      <c r="I13494" s="47"/>
    </row>
    <row r="13495" spans="2:9" ht="20.100000000000001" hidden="1" customHeight="1" x14ac:dyDescent="0.25">
      <c r="B13495" s="48"/>
      <c r="C13495" s="49"/>
      <c r="D13495" s="49"/>
      <c r="E13495" s="49"/>
      <c r="F13495" s="49"/>
      <c r="G13495" s="50"/>
      <c r="H13495" s="47"/>
      <c r="I13495" s="47"/>
    </row>
    <row r="13496" spans="2:9" ht="20.100000000000001" hidden="1" customHeight="1" x14ac:dyDescent="0.25">
      <c r="B13496" s="48"/>
      <c r="C13496" s="49"/>
      <c r="D13496" s="49"/>
      <c r="E13496" s="49"/>
      <c r="F13496" s="49"/>
      <c r="G13496" s="50"/>
      <c r="H13496" s="47"/>
      <c r="I13496" s="47"/>
    </row>
    <row r="13497" spans="2:9" ht="20.100000000000001" hidden="1" customHeight="1" x14ac:dyDescent="0.25">
      <c r="B13497" s="48"/>
      <c r="C13497" s="49"/>
      <c r="D13497" s="49"/>
      <c r="E13497" s="49"/>
      <c r="F13497" s="49"/>
      <c r="G13497" s="50"/>
      <c r="H13497" s="47"/>
      <c r="I13497" s="47"/>
    </row>
    <row r="13498" spans="2:9" ht="20.100000000000001" hidden="1" customHeight="1" x14ac:dyDescent="0.25">
      <c r="B13498" s="48"/>
      <c r="C13498" s="49"/>
      <c r="D13498" s="49"/>
      <c r="E13498" s="49"/>
      <c r="F13498" s="49"/>
      <c r="G13498" s="50"/>
      <c r="H13498" s="47"/>
      <c r="I13498" s="47"/>
    </row>
    <row r="13499" spans="2:9" ht="20.100000000000001" hidden="1" customHeight="1" x14ac:dyDescent="0.25">
      <c r="B13499" s="48"/>
      <c r="C13499" s="49"/>
      <c r="D13499" s="49"/>
      <c r="E13499" s="49"/>
      <c r="F13499" s="49"/>
      <c r="G13499" s="50"/>
      <c r="H13499" s="47"/>
      <c r="I13499" s="47"/>
    </row>
    <row r="13500" spans="2:9" ht="20.100000000000001" hidden="1" customHeight="1" x14ac:dyDescent="0.25">
      <c r="B13500" s="48"/>
      <c r="C13500" s="49"/>
      <c r="D13500" s="49"/>
      <c r="E13500" s="49"/>
      <c r="F13500" s="49"/>
      <c r="G13500" s="50"/>
      <c r="H13500" s="47"/>
      <c r="I13500" s="47"/>
    </row>
    <row r="13501" spans="2:9" ht="20.100000000000001" hidden="1" customHeight="1" x14ac:dyDescent="0.25">
      <c r="B13501" s="48"/>
      <c r="C13501" s="49"/>
      <c r="D13501" s="49"/>
      <c r="E13501" s="49"/>
      <c r="F13501" s="49"/>
      <c r="G13501" s="50"/>
      <c r="H13501" s="47"/>
      <c r="I13501" s="47"/>
    </row>
    <row r="13502" spans="2:9" ht="20.100000000000001" hidden="1" customHeight="1" x14ac:dyDescent="0.25">
      <c r="B13502" s="48"/>
      <c r="C13502" s="49"/>
      <c r="D13502" s="49"/>
      <c r="E13502" s="49"/>
      <c r="F13502" s="49"/>
      <c r="G13502" s="50"/>
      <c r="H13502" s="47"/>
      <c r="I13502" s="47"/>
    </row>
    <row r="13503" spans="2:9" ht="20.100000000000001" hidden="1" customHeight="1" x14ac:dyDescent="0.25">
      <c r="B13503" s="48"/>
      <c r="C13503" s="49"/>
      <c r="D13503" s="49"/>
      <c r="E13503" s="49"/>
      <c r="F13503" s="49"/>
      <c r="G13503" s="50"/>
      <c r="H13503" s="47"/>
      <c r="I13503" s="47"/>
    </row>
    <row r="13504" spans="2:9" ht="20.100000000000001" hidden="1" customHeight="1" x14ac:dyDescent="0.25">
      <c r="B13504" s="48"/>
      <c r="C13504" s="49"/>
      <c r="D13504" s="49"/>
      <c r="E13504" s="49"/>
      <c r="F13504" s="49"/>
      <c r="G13504" s="50"/>
      <c r="H13504" s="47"/>
      <c r="I13504" s="47"/>
    </row>
    <row r="13505" spans="2:9" ht="20.100000000000001" hidden="1" customHeight="1" x14ac:dyDescent="0.25">
      <c r="B13505" s="48"/>
      <c r="C13505" s="49"/>
      <c r="D13505" s="49"/>
      <c r="E13505" s="49"/>
      <c r="F13505" s="49"/>
      <c r="G13505" s="50"/>
      <c r="H13505" s="47"/>
      <c r="I13505" s="47"/>
    </row>
    <row r="13506" spans="2:9" ht="20.100000000000001" hidden="1" customHeight="1" x14ac:dyDescent="0.25">
      <c r="B13506" s="48"/>
      <c r="C13506" s="49"/>
      <c r="D13506" s="49"/>
      <c r="E13506" s="49"/>
      <c r="F13506" s="49"/>
      <c r="G13506" s="50"/>
      <c r="H13506" s="47"/>
      <c r="I13506" s="47"/>
    </row>
    <row r="13507" spans="2:9" ht="20.100000000000001" hidden="1" customHeight="1" x14ac:dyDescent="0.25">
      <c r="B13507" s="48"/>
      <c r="C13507" s="49"/>
      <c r="D13507" s="49"/>
      <c r="E13507" s="49"/>
      <c r="F13507" s="49"/>
      <c r="G13507" s="50"/>
      <c r="H13507" s="47"/>
      <c r="I13507" s="47"/>
    </row>
    <row r="13508" spans="2:9" ht="20.100000000000001" hidden="1" customHeight="1" x14ac:dyDescent="0.25">
      <c r="B13508" s="48"/>
      <c r="C13508" s="49"/>
      <c r="D13508" s="49"/>
      <c r="E13508" s="49"/>
      <c r="F13508" s="49"/>
      <c r="G13508" s="50"/>
      <c r="H13508" s="47"/>
      <c r="I13508" s="47"/>
    </row>
    <row r="13509" spans="2:9" ht="20.100000000000001" hidden="1" customHeight="1" x14ac:dyDescent="0.25">
      <c r="B13509" s="48"/>
      <c r="C13509" s="49"/>
      <c r="D13509" s="49"/>
      <c r="E13509" s="49"/>
      <c r="F13509" s="49"/>
      <c r="G13509" s="50"/>
      <c r="H13509" s="47"/>
      <c r="I13509" s="47"/>
    </row>
    <row r="13510" spans="2:9" ht="20.100000000000001" hidden="1" customHeight="1" x14ac:dyDescent="0.25">
      <c r="B13510" s="48"/>
      <c r="C13510" s="49"/>
      <c r="D13510" s="49"/>
      <c r="E13510" s="49"/>
      <c r="F13510" s="49"/>
      <c r="G13510" s="50"/>
      <c r="H13510" s="47"/>
      <c r="I13510" s="47"/>
    </row>
    <row r="13511" spans="2:9" ht="20.100000000000001" hidden="1" customHeight="1" x14ac:dyDescent="0.25">
      <c r="B13511" s="48"/>
      <c r="C13511" s="49"/>
      <c r="D13511" s="49"/>
      <c r="E13511" s="49"/>
      <c r="F13511" s="49"/>
      <c r="G13511" s="50"/>
      <c r="H13511" s="47"/>
      <c r="I13511" s="47"/>
    </row>
    <row r="13512" spans="2:9" ht="20.100000000000001" hidden="1" customHeight="1" x14ac:dyDescent="0.25">
      <c r="B13512" s="48"/>
      <c r="C13512" s="49"/>
      <c r="D13512" s="49"/>
      <c r="E13512" s="49"/>
      <c r="F13512" s="49"/>
      <c r="G13512" s="50"/>
      <c r="H13512" s="47"/>
      <c r="I13512" s="47"/>
    </row>
    <row r="13513" spans="2:9" ht="20.100000000000001" hidden="1" customHeight="1" x14ac:dyDescent="0.25">
      <c r="B13513" s="48"/>
      <c r="C13513" s="49"/>
      <c r="D13513" s="49"/>
      <c r="E13513" s="49"/>
      <c r="F13513" s="49"/>
      <c r="G13513" s="50"/>
      <c r="H13513" s="47"/>
      <c r="I13513" s="47"/>
    </row>
    <row r="13514" spans="2:9" ht="20.100000000000001" hidden="1" customHeight="1" x14ac:dyDescent="0.25">
      <c r="B13514" s="48"/>
      <c r="C13514" s="49"/>
      <c r="D13514" s="49"/>
      <c r="E13514" s="49"/>
      <c r="F13514" s="49"/>
      <c r="G13514" s="50"/>
      <c r="H13514" s="47"/>
      <c r="I13514" s="47"/>
    </row>
    <row r="13515" spans="2:9" ht="20.100000000000001" hidden="1" customHeight="1" x14ac:dyDescent="0.25">
      <c r="B13515" s="48"/>
      <c r="C13515" s="49"/>
      <c r="D13515" s="49"/>
      <c r="E13515" s="49"/>
      <c r="F13515" s="49"/>
      <c r="G13515" s="50"/>
      <c r="H13515" s="47"/>
      <c r="I13515" s="47"/>
    </row>
    <row r="13516" spans="2:9" ht="20.100000000000001" hidden="1" customHeight="1" x14ac:dyDescent="0.25">
      <c r="B13516" s="48"/>
      <c r="C13516" s="49"/>
      <c r="D13516" s="49"/>
      <c r="E13516" s="49"/>
      <c r="F13516" s="49"/>
      <c r="G13516" s="50"/>
      <c r="H13516" s="47"/>
      <c r="I13516" s="47"/>
    </row>
    <row r="13517" spans="2:9" ht="20.100000000000001" hidden="1" customHeight="1" x14ac:dyDescent="0.25">
      <c r="B13517" s="48"/>
      <c r="C13517" s="49"/>
      <c r="D13517" s="49"/>
      <c r="E13517" s="49"/>
      <c r="F13517" s="49"/>
      <c r="G13517" s="50"/>
      <c r="H13517" s="47"/>
      <c r="I13517" s="47"/>
    </row>
    <row r="13518" spans="2:9" ht="20.100000000000001" hidden="1" customHeight="1" x14ac:dyDescent="0.25">
      <c r="B13518" s="48"/>
      <c r="C13518" s="49"/>
      <c r="D13518" s="49"/>
      <c r="E13518" s="49"/>
      <c r="F13518" s="49"/>
      <c r="G13518" s="50"/>
      <c r="H13518" s="47"/>
      <c r="I13518" s="47"/>
    </row>
    <row r="13519" spans="2:9" ht="20.100000000000001" hidden="1" customHeight="1" x14ac:dyDescent="0.25">
      <c r="B13519" s="48"/>
      <c r="C13519" s="49"/>
      <c r="D13519" s="49"/>
      <c r="E13519" s="49"/>
      <c r="F13519" s="49"/>
      <c r="G13519" s="50"/>
      <c r="H13519" s="47"/>
      <c r="I13519" s="47"/>
    </row>
    <row r="13520" spans="2:9" ht="20.100000000000001" hidden="1" customHeight="1" x14ac:dyDescent="0.25">
      <c r="B13520" s="48"/>
      <c r="C13520" s="49"/>
      <c r="D13520" s="49"/>
      <c r="E13520" s="49"/>
      <c r="F13520" s="49"/>
      <c r="G13520" s="50"/>
      <c r="H13520" s="47"/>
      <c r="I13520" s="47"/>
    </row>
    <row r="13521" spans="2:9" ht="20.100000000000001" hidden="1" customHeight="1" x14ac:dyDescent="0.25">
      <c r="B13521" s="48"/>
      <c r="C13521" s="49"/>
      <c r="D13521" s="49"/>
      <c r="E13521" s="49"/>
      <c r="F13521" s="49"/>
      <c r="G13521" s="50"/>
      <c r="H13521" s="47"/>
      <c r="I13521" s="47"/>
    </row>
    <row r="13522" spans="2:9" ht="20.100000000000001" hidden="1" customHeight="1" x14ac:dyDescent="0.25">
      <c r="B13522" s="48"/>
      <c r="C13522" s="49"/>
      <c r="D13522" s="49"/>
      <c r="E13522" s="49"/>
      <c r="F13522" s="49"/>
      <c r="G13522" s="50"/>
      <c r="H13522" s="47"/>
      <c r="I13522" s="47"/>
    </row>
    <row r="13523" spans="2:9" ht="20.100000000000001" hidden="1" customHeight="1" x14ac:dyDescent="0.25">
      <c r="B13523" s="48"/>
      <c r="C13523" s="49"/>
      <c r="D13523" s="49"/>
      <c r="E13523" s="49"/>
      <c r="F13523" s="49"/>
      <c r="G13523" s="50"/>
      <c r="H13523" s="47"/>
      <c r="I13523" s="47"/>
    </row>
    <row r="13524" spans="2:9" ht="20.100000000000001" hidden="1" customHeight="1" x14ac:dyDescent="0.25">
      <c r="B13524" s="48"/>
      <c r="C13524" s="49"/>
      <c r="D13524" s="49"/>
      <c r="E13524" s="49"/>
      <c r="F13524" s="49"/>
      <c r="G13524" s="50"/>
      <c r="H13524" s="47"/>
      <c r="I13524" s="47"/>
    </row>
    <row r="13525" spans="2:9" ht="20.100000000000001" hidden="1" customHeight="1" x14ac:dyDescent="0.25">
      <c r="B13525" s="48"/>
      <c r="C13525" s="49"/>
      <c r="D13525" s="49"/>
      <c r="E13525" s="49"/>
      <c r="F13525" s="49"/>
      <c r="G13525" s="50"/>
      <c r="H13525" s="47"/>
      <c r="I13525" s="47"/>
    </row>
    <row r="13526" spans="2:9" ht="20.100000000000001" hidden="1" customHeight="1" x14ac:dyDescent="0.25">
      <c r="B13526" s="48"/>
      <c r="C13526" s="49"/>
      <c r="D13526" s="49"/>
      <c r="E13526" s="49"/>
      <c r="F13526" s="49"/>
      <c r="G13526" s="50"/>
      <c r="H13526" s="47"/>
      <c r="I13526" s="47"/>
    </row>
    <row r="13527" spans="2:9" ht="20.100000000000001" hidden="1" customHeight="1" x14ac:dyDescent="0.25">
      <c r="B13527" s="48"/>
      <c r="C13527" s="49"/>
      <c r="D13527" s="49"/>
      <c r="E13527" s="49"/>
      <c r="F13527" s="49"/>
      <c r="G13527" s="50"/>
      <c r="H13527" s="47"/>
      <c r="I13527" s="47"/>
    </row>
    <row r="13528" spans="2:9" ht="20.100000000000001" hidden="1" customHeight="1" x14ac:dyDescent="0.25">
      <c r="B13528" s="48"/>
      <c r="C13528" s="49"/>
      <c r="D13528" s="49"/>
      <c r="E13528" s="49"/>
      <c r="F13528" s="49"/>
      <c r="G13528" s="50"/>
      <c r="H13528" s="47"/>
      <c r="I13528" s="47"/>
    </row>
    <row r="13529" spans="2:9" ht="20.100000000000001" hidden="1" customHeight="1" x14ac:dyDescent="0.25">
      <c r="B13529" s="48"/>
      <c r="C13529" s="49"/>
      <c r="D13529" s="49"/>
      <c r="E13529" s="49"/>
      <c r="F13529" s="49"/>
      <c r="G13529" s="50"/>
      <c r="H13529" s="47"/>
      <c r="I13529" s="47"/>
    </row>
    <row r="13530" spans="2:9" ht="20.100000000000001" hidden="1" customHeight="1" x14ac:dyDescent="0.25">
      <c r="B13530" s="48"/>
      <c r="C13530" s="49"/>
      <c r="D13530" s="49"/>
      <c r="E13530" s="49"/>
      <c r="F13530" s="49"/>
      <c r="G13530" s="50"/>
      <c r="H13530" s="47"/>
      <c r="I13530" s="47"/>
    </row>
    <row r="13531" spans="2:9" ht="20.100000000000001" hidden="1" customHeight="1" x14ac:dyDescent="0.25">
      <c r="B13531" s="48"/>
      <c r="C13531" s="49"/>
      <c r="D13531" s="49"/>
      <c r="E13531" s="49"/>
      <c r="F13531" s="49"/>
      <c r="G13531" s="50"/>
      <c r="H13531" s="47"/>
      <c r="I13531" s="47"/>
    </row>
    <row r="13532" spans="2:9" ht="20.100000000000001" hidden="1" customHeight="1" x14ac:dyDescent="0.25">
      <c r="B13532" s="48"/>
      <c r="C13532" s="49"/>
      <c r="D13532" s="49"/>
      <c r="E13532" s="49"/>
      <c r="F13532" s="49"/>
      <c r="G13532" s="50"/>
      <c r="H13532" s="47"/>
      <c r="I13532" s="47"/>
    </row>
    <row r="13533" spans="2:9" ht="20.100000000000001" hidden="1" customHeight="1" x14ac:dyDescent="0.25">
      <c r="B13533" s="48"/>
      <c r="C13533" s="49"/>
      <c r="D13533" s="49"/>
      <c r="E13533" s="49"/>
      <c r="F13533" s="49"/>
      <c r="G13533" s="50"/>
      <c r="H13533" s="47"/>
      <c r="I13533" s="47"/>
    </row>
    <row r="13534" spans="2:9" ht="20.100000000000001" hidden="1" customHeight="1" x14ac:dyDescent="0.25">
      <c r="B13534" s="48"/>
      <c r="C13534" s="49"/>
      <c r="D13534" s="49"/>
      <c r="E13534" s="49"/>
      <c r="F13534" s="49"/>
      <c r="G13534" s="50"/>
      <c r="H13534" s="47"/>
      <c r="I13534" s="47"/>
    </row>
    <row r="13535" spans="2:9" ht="20.100000000000001" hidden="1" customHeight="1" x14ac:dyDescent="0.25">
      <c r="B13535" s="48"/>
      <c r="C13535" s="49"/>
      <c r="D13535" s="49"/>
      <c r="E13535" s="49"/>
      <c r="F13535" s="49"/>
      <c r="G13535" s="50"/>
      <c r="H13535" s="47"/>
      <c r="I13535" s="47"/>
    </row>
    <row r="13536" spans="2:9" ht="20.100000000000001" hidden="1" customHeight="1" x14ac:dyDescent="0.25">
      <c r="B13536" s="48"/>
      <c r="C13536" s="49"/>
      <c r="D13536" s="49"/>
      <c r="E13536" s="49"/>
      <c r="F13536" s="49"/>
      <c r="G13536" s="50"/>
      <c r="H13536" s="47"/>
      <c r="I13536" s="47"/>
    </row>
    <row r="13537" spans="2:9" ht="20.100000000000001" hidden="1" customHeight="1" x14ac:dyDescent="0.25">
      <c r="B13537" s="48"/>
      <c r="C13537" s="49"/>
      <c r="D13537" s="49"/>
      <c r="E13537" s="49"/>
      <c r="F13537" s="49"/>
      <c r="G13537" s="50"/>
      <c r="H13537" s="47"/>
      <c r="I13537" s="47"/>
    </row>
    <row r="13538" spans="2:9" ht="20.100000000000001" hidden="1" customHeight="1" x14ac:dyDescent="0.25">
      <c r="B13538" s="48"/>
      <c r="C13538" s="49"/>
      <c r="D13538" s="49"/>
      <c r="E13538" s="49"/>
      <c r="F13538" s="49"/>
      <c r="G13538" s="50"/>
      <c r="H13538" s="47"/>
      <c r="I13538" s="47"/>
    </row>
    <row r="13539" spans="2:9" ht="20.100000000000001" hidden="1" customHeight="1" x14ac:dyDescent="0.25">
      <c r="B13539" s="48"/>
      <c r="C13539" s="49"/>
      <c r="D13539" s="49"/>
      <c r="E13539" s="49"/>
      <c r="F13539" s="49"/>
      <c r="G13539" s="50"/>
      <c r="H13539" s="47"/>
      <c r="I13539" s="47"/>
    </row>
    <row r="13540" spans="2:9" ht="20.100000000000001" hidden="1" customHeight="1" x14ac:dyDescent="0.25">
      <c r="B13540" s="48"/>
      <c r="C13540" s="49"/>
      <c r="D13540" s="49"/>
      <c r="E13540" s="49"/>
      <c r="F13540" s="49"/>
      <c r="G13540" s="50"/>
      <c r="H13540" s="47"/>
      <c r="I13540" s="47"/>
    </row>
    <row r="13541" spans="2:9" ht="20.100000000000001" hidden="1" customHeight="1" x14ac:dyDescent="0.25">
      <c r="B13541" s="48"/>
      <c r="C13541" s="49"/>
      <c r="D13541" s="49"/>
      <c r="E13541" s="49"/>
      <c r="F13541" s="49"/>
      <c r="G13541" s="50"/>
      <c r="H13541" s="47"/>
      <c r="I13541" s="47"/>
    </row>
    <row r="13542" spans="2:9" ht="20.100000000000001" hidden="1" customHeight="1" x14ac:dyDescent="0.25">
      <c r="B13542" s="48"/>
      <c r="C13542" s="49"/>
      <c r="D13542" s="49"/>
      <c r="E13542" s="49"/>
      <c r="F13542" s="49"/>
      <c r="G13542" s="50"/>
      <c r="H13542" s="47"/>
      <c r="I13542" s="47"/>
    </row>
    <row r="13543" spans="2:9" ht="20.100000000000001" hidden="1" customHeight="1" x14ac:dyDescent="0.25">
      <c r="B13543" s="48"/>
      <c r="C13543" s="49"/>
      <c r="D13543" s="49"/>
      <c r="E13543" s="49"/>
      <c r="F13543" s="49"/>
      <c r="G13543" s="50"/>
      <c r="H13543" s="47"/>
      <c r="I13543" s="47"/>
    </row>
    <row r="13544" spans="2:9" ht="20.100000000000001" hidden="1" customHeight="1" x14ac:dyDescent="0.25">
      <c r="B13544" s="48"/>
      <c r="C13544" s="49"/>
      <c r="D13544" s="49"/>
      <c r="E13544" s="49"/>
      <c r="F13544" s="49"/>
      <c r="G13544" s="50"/>
      <c r="H13544" s="47"/>
      <c r="I13544" s="47"/>
    </row>
    <row r="13545" spans="2:9" ht="20.100000000000001" hidden="1" customHeight="1" x14ac:dyDescent="0.25">
      <c r="B13545" s="48"/>
      <c r="C13545" s="49"/>
      <c r="D13545" s="49"/>
      <c r="E13545" s="49"/>
      <c r="F13545" s="49"/>
      <c r="G13545" s="50"/>
      <c r="H13545" s="47"/>
      <c r="I13545" s="47"/>
    </row>
    <row r="13546" spans="2:9" ht="20.100000000000001" hidden="1" customHeight="1" x14ac:dyDescent="0.25">
      <c r="B13546" s="48"/>
      <c r="C13546" s="49"/>
      <c r="D13546" s="49"/>
      <c r="E13546" s="49"/>
      <c r="F13546" s="49"/>
      <c r="G13546" s="50"/>
      <c r="H13546" s="47"/>
      <c r="I13546" s="47"/>
    </row>
    <row r="13547" spans="2:9" ht="20.100000000000001" hidden="1" customHeight="1" x14ac:dyDescent="0.25">
      <c r="B13547" s="48"/>
      <c r="C13547" s="49"/>
      <c r="D13547" s="49"/>
      <c r="E13547" s="49"/>
      <c r="F13547" s="49"/>
      <c r="G13547" s="50"/>
      <c r="H13547" s="47"/>
      <c r="I13547" s="47"/>
    </row>
    <row r="13548" spans="2:9" ht="20.100000000000001" hidden="1" customHeight="1" x14ac:dyDescent="0.25">
      <c r="B13548" s="48"/>
      <c r="C13548" s="49"/>
      <c r="D13548" s="49"/>
      <c r="E13548" s="49"/>
      <c r="F13548" s="49"/>
      <c r="G13548" s="50"/>
      <c r="H13548" s="47"/>
      <c r="I13548" s="47"/>
    </row>
    <row r="13549" spans="2:9" ht="20.100000000000001" hidden="1" customHeight="1" x14ac:dyDescent="0.25">
      <c r="B13549" s="48"/>
      <c r="C13549" s="49"/>
      <c r="D13549" s="49"/>
      <c r="E13549" s="49"/>
      <c r="F13549" s="49"/>
      <c r="G13549" s="50"/>
      <c r="H13549" s="47"/>
      <c r="I13549" s="47"/>
    </row>
    <row r="13550" spans="2:9" ht="20.100000000000001" hidden="1" customHeight="1" x14ac:dyDescent="0.25">
      <c r="B13550" s="48"/>
      <c r="C13550" s="49"/>
      <c r="D13550" s="49"/>
      <c r="E13550" s="49"/>
      <c r="F13550" s="49"/>
      <c r="G13550" s="50"/>
      <c r="H13550" s="47"/>
      <c r="I13550" s="47"/>
    </row>
    <row r="13551" spans="2:9" ht="20.100000000000001" hidden="1" customHeight="1" x14ac:dyDescent="0.25">
      <c r="B13551" s="48"/>
      <c r="C13551" s="49"/>
      <c r="D13551" s="49"/>
      <c r="E13551" s="49"/>
      <c r="F13551" s="49"/>
      <c r="G13551" s="50"/>
      <c r="H13551" s="47"/>
      <c r="I13551" s="47"/>
    </row>
    <row r="13552" spans="2:9" ht="20.100000000000001" hidden="1" customHeight="1" x14ac:dyDescent="0.25">
      <c r="B13552" s="48"/>
      <c r="C13552" s="49"/>
      <c r="D13552" s="49"/>
      <c r="E13552" s="49"/>
      <c r="F13552" s="49"/>
      <c r="G13552" s="50"/>
      <c r="H13552" s="47"/>
      <c r="I13552" s="47"/>
    </row>
    <row r="13553" spans="2:9" ht="20.100000000000001" hidden="1" customHeight="1" x14ac:dyDescent="0.25">
      <c r="B13553" s="48"/>
      <c r="C13553" s="49"/>
      <c r="D13553" s="49"/>
      <c r="E13553" s="49"/>
      <c r="F13553" s="49"/>
      <c r="G13553" s="50"/>
      <c r="H13553" s="47"/>
      <c r="I13553" s="47"/>
    </row>
    <row r="13554" spans="2:9" ht="20.100000000000001" hidden="1" customHeight="1" x14ac:dyDescent="0.25">
      <c r="B13554" s="48"/>
      <c r="C13554" s="49"/>
      <c r="D13554" s="49"/>
      <c r="E13554" s="49"/>
      <c r="F13554" s="49"/>
      <c r="G13554" s="50"/>
      <c r="H13554" s="47"/>
      <c r="I13554" s="47"/>
    </row>
    <row r="13555" spans="2:9" ht="20.100000000000001" hidden="1" customHeight="1" x14ac:dyDescent="0.25">
      <c r="B13555" s="48"/>
      <c r="C13555" s="49"/>
      <c r="D13555" s="49"/>
      <c r="E13555" s="49"/>
      <c r="F13555" s="49"/>
      <c r="G13555" s="50"/>
      <c r="H13555" s="47"/>
      <c r="I13555" s="47"/>
    </row>
    <row r="13556" spans="2:9" ht="20.100000000000001" hidden="1" customHeight="1" x14ac:dyDescent="0.25">
      <c r="B13556" s="48"/>
      <c r="C13556" s="49"/>
      <c r="D13556" s="49"/>
      <c r="E13556" s="49"/>
      <c r="F13556" s="49"/>
      <c r="G13556" s="50"/>
      <c r="H13556" s="47"/>
      <c r="I13556" s="47"/>
    </row>
    <row r="13557" spans="2:9" ht="20.100000000000001" hidden="1" customHeight="1" x14ac:dyDescent="0.25">
      <c r="B13557" s="48"/>
      <c r="C13557" s="49"/>
      <c r="D13557" s="49"/>
      <c r="E13557" s="49"/>
      <c r="F13557" s="49"/>
      <c r="G13557" s="50"/>
      <c r="H13557" s="47"/>
      <c r="I13557" s="47"/>
    </row>
    <row r="13558" spans="2:9" ht="20.100000000000001" hidden="1" customHeight="1" x14ac:dyDescent="0.25">
      <c r="B13558" s="48"/>
      <c r="C13558" s="49"/>
      <c r="D13558" s="49"/>
      <c r="E13558" s="49"/>
      <c r="F13558" s="49"/>
      <c r="G13558" s="50"/>
      <c r="H13558" s="47"/>
      <c r="I13558" s="47"/>
    </row>
    <row r="13559" spans="2:9" ht="20.100000000000001" hidden="1" customHeight="1" x14ac:dyDescent="0.25">
      <c r="B13559" s="48"/>
      <c r="C13559" s="49"/>
      <c r="D13559" s="49"/>
      <c r="E13559" s="49"/>
      <c r="F13559" s="49"/>
      <c r="G13559" s="50"/>
      <c r="H13559" s="47"/>
      <c r="I13559" s="47"/>
    </row>
    <row r="13560" spans="2:9" ht="20.100000000000001" hidden="1" customHeight="1" x14ac:dyDescent="0.25">
      <c r="B13560" s="48"/>
      <c r="C13560" s="49"/>
      <c r="D13560" s="49"/>
      <c r="E13560" s="49"/>
      <c r="F13560" s="49"/>
      <c r="G13560" s="50"/>
      <c r="H13560" s="47"/>
      <c r="I13560" s="47"/>
    </row>
    <row r="13561" spans="2:9" ht="20.100000000000001" hidden="1" customHeight="1" x14ac:dyDescent="0.25">
      <c r="B13561" s="48"/>
      <c r="C13561" s="49"/>
      <c r="D13561" s="49"/>
      <c r="E13561" s="49"/>
      <c r="F13561" s="49"/>
      <c r="G13561" s="50"/>
      <c r="H13561" s="47"/>
      <c r="I13561" s="47"/>
    </row>
    <row r="13562" spans="2:9" ht="20.100000000000001" hidden="1" customHeight="1" x14ac:dyDescent="0.25">
      <c r="B13562" s="48"/>
      <c r="C13562" s="49"/>
      <c r="D13562" s="49"/>
      <c r="E13562" s="49"/>
      <c r="F13562" s="49"/>
      <c r="G13562" s="50"/>
      <c r="H13562" s="47"/>
      <c r="I13562" s="47"/>
    </row>
    <row r="13563" spans="2:9" ht="20.100000000000001" hidden="1" customHeight="1" x14ac:dyDescent="0.25">
      <c r="B13563" s="48"/>
      <c r="C13563" s="49"/>
      <c r="D13563" s="49"/>
      <c r="E13563" s="49"/>
      <c r="F13563" s="49"/>
      <c r="G13563" s="50"/>
      <c r="H13563" s="47"/>
      <c r="I13563" s="47"/>
    </row>
    <row r="13564" spans="2:9" ht="20.100000000000001" hidden="1" customHeight="1" x14ac:dyDescent="0.25">
      <c r="B13564" s="48"/>
      <c r="C13564" s="49"/>
      <c r="D13564" s="49"/>
      <c r="E13564" s="49"/>
      <c r="F13564" s="49"/>
      <c r="G13564" s="50"/>
      <c r="H13564" s="47"/>
      <c r="I13564" s="47"/>
    </row>
    <row r="13565" spans="2:9" ht="20.100000000000001" hidden="1" customHeight="1" x14ac:dyDescent="0.25">
      <c r="B13565" s="48"/>
      <c r="C13565" s="49"/>
      <c r="D13565" s="49"/>
      <c r="E13565" s="49"/>
      <c r="F13565" s="49"/>
      <c r="G13565" s="50"/>
      <c r="H13565" s="47"/>
      <c r="I13565" s="47"/>
    </row>
    <row r="13566" spans="2:9" ht="20.100000000000001" hidden="1" customHeight="1" x14ac:dyDescent="0.25">
      <c r="B13566" s="48"/>
      <c r="C13566" s="49"/>
      <c r="D13566" s="49"/>
      <c r="E13566" s="49"/>
      <c r="F13566" s="49"/>
      <c r="G13566" s="50"/>
      <c r="H13566" s="47"/>
      <c r="I13566" s="47"/>
    </row>
    <row r="13567" spans="2:9" ht="20.100000000000001" hidden="1" customHeight="1" x14ac:dyDescent="0.25">
      <c r="B13567" s="48"/>
      <c r="C13567" s="49"/>
      <c r="D13567" s="49"/>
      <c r="E13567" s="49"/>
      <c r="F13567" s="49"/>
      <c r="G13567" s="50"/>
      <c r="H13567" s="47"/>
      <c r="I13567" s="47"/>
    </row>
    <row r="13568" spans="2:9" ht="20.100000000000001" hidden="1" customHeight="1" x14ac:dyDescent="0.25">
      <c r="B13568" s="48"/>
      <c r="C13568" s="49"/>
      <c r="D13568" s="49"/>
      <c r="E13568" s="49"/>
      <c r="F13568" s="49"/>
      <c r="G13568" s="50"/>
      <c r="H13568" s="47"/>
      <c r="I13568" s="47"/>
    </row>
    <row r="13569" spans="2:9" ht="20.100000000000001" hidden="1" customHeight="1" x14ac:dyDescent="0.25">
      <c r="B13569" s="48"/>
      <c r="C13569" s="49"/>
      <c r="D13569" s="49"/>
      <c r="E13569" s="49"/>
      <c r="F13569" s="49"/>
      <c r="G13569" s="50"/>
      <c r="H13569" s="47"/>
      <c r="I13569" s="47"/>
    </row>
    <row r="13570" spans="2:9" ht="20.100000000000001" hidden="1" customHeight="1" x14ac:dyDescent="0.25">
      <c r="B13570" s="48"/>
      <c r="C13570" s="49"/>
      <c r="D13570" s="49"/>
      <c r="E13570" s="49"/>
      <c r="F13570" s="49"/>
      <c r="G13570" s="50"/>
      <c r="H13570" s="47"/>
      <c r="I13570" s="47"/>
    </row>
    <row r="13571" spans="2:9" ht="20.100000000000001" hidden="1" customHeight="1" x14ac:dyDescent="0.25">
      <c r="B13571" s="48"/>
      <c r="C13571" s="49"/>
      <c r="D13571" s="49"/>
      <c r="E13571" s="49"/>
      <c r="F13571" s="49"/>
      <c r="G13571" s="50"/>
      <c r="H13571" s="47"/>
      <c r="I13571" s="47"/>
    </row>
    <row r="13572" spans="2:9" ht="20.100000000000001" hidden="1" customHeight="1" x14ac:dyDescent="0.25">
      <c r="B13572" s="48"/>
      <c r="C13572" s="49"/>
      <c r="D13572" s="49"/>
      <c r="E13572" s="49"/>
      <c r="F13572" s="49"/>
      <c r="G13572" s="50"/>
      <c r="H13572" s="47"/>
      <c r="I13572" s="47"/>
    </row>
    <row r="13573" spans="2:9" ht="20.100000000000001" hidden="1" customHeight="1" x14ac:dyDescent="0.25">
      <c r="B13573" s="48"/>
      <c r="C13573" s="49"/>
      <c r="D13573" s="49"/>
      <c r="E13573" s="49"/>
      <c r="F13573" s="49"/>
      <c r="G13573" s="50"/>
      <c r="H13573" s="47"/>
      <c r="I13573" s="47"/>
    </row>
    <row r="13574" spans="2:9" ht="20.100000000000001" hidden="1" customHeight="1" x14ac:dyDescent="0.25">
      <c r="B13574" s="48"/>
      <c r="C13574" s="49"/>
      <c r="D13574" s="49"/>
      <c r="E13574" s="49"/>
      <c r="F13574" s="49"/>
      <c r="G13574" s="50"/>
      <c r="H13574" s="47"/>
      <c r="I13574" s="47"/>
    </row>
    <row r="13575" spans="2:9" ht="20.100000000000001" hidden="1" customHeight="1" x14ac:dyDescent="0.25">
      <c r="B13575" s="48"/>
      <c r="C13575" s="49"/>
      <c r="D13575" s="49"/>
      <c r="E13575" s="49"/>
      <c r="F13575" s="49"/>
      <c r="G13575" s="50"/>
      <c r="H13575" s="47"/>
      <c r="I13575" s="47"/>
    </row>
    <row r="13576" spans="2:9" ht="20.100000000000001" hidden="1" customHeight="1" x14ac:dyDescent="0.25">
      <c r="B13576" s="48"/>
      <c r="C13576" s="49"/>
      <c r="D13576" s="49"/>
      <c r="E13576" s="49"/>
      <c r="F13576" s="49"/>
      <c r="G13576" s="50"/>
      <c r="H13576" s="47"/>
      <c r="I13576" s="47"/>
    </row>
    <row r="13577" spans="2:9" ht="20.100000000000001" hidden="1" customHeight="1" x14ac:dyDescent="0.25">
      <c r="B13577" s="48"/>
      <c r="C13577" s="49"/>
      <c r="D13577" s="49"/>
      <c r="E13577" s="49"/>
      <c r="F13577" s="49"/>
      <c r="G13577" s="50"/>
      <c r="H13577" s="47"/>
      <c r="I13577" s="47"/>
    </row>
    <row r="13578" spans="2:9" ht="20.100000000000001" hidden="1" customHeight="1" x14ac:dyDescent="0.25">
      <c r="B13578" s="48"/>
      <c r="C13578" s="49"/>
      <c r="D13578" s="49"/>
      <c r="E13578" s="49"/>
      <c r="F13578" s="49"/>
      <c r="G13578" s="50"/>
      <c r="H13578" s="47"/>
      <c r="I13578" s="47"/>
    </row>
    <row r="13579" spans="2:9" ht="20.100000000000001" hidden="1" customHeight="1" x14ac:dyDescent="0.25">
      <c r="B13579" s="48"/>
      <c r="C13579" s="49"/>
      <c r="D13579" s="49"/>
      <c r="E13579" s="49"/>
      <c r="F13579" s="49"/>
      <c r="G13579" s="50"/>
      <c r="H13579" s="47"/>
      <c r="I13579" s="47"/>
    </row>
    <row r="13580" spans="2:9" ht="20.100000000000001" hidden="1" customHeight="1" x14ac:dyDescent="0.25">
      <c r="B13580" s="48"/>
      <c r="C13580" s="49"/>
      <c r="D13580" s="49"/>
      <c r="E13580" s="49"/>
      <c r="F13580" s="49"/>
      <c r="G13580" s="50"/>
      <c r="H13580" s="47"/>
      <c r="I13580" s="47"/>
    </row>
    <row r="13581" spans="2:9" ht="20.100000000000001" hidden="1" customHeight="1" x14ac:dyDescent="0.25">
      <c r="B13581" s="48"/>
      <c r="C13581" s="49"/>
      <c r="D13581" s="49"/>
      <c r="E13581" s="49"/>
      <c r="F13581" s="49"/>
      <c r="G13581" s="50"/>
      <c r="H13581" s="47"/>
      <c r="I13581" s="47"/>
    </row>
    <row r="13582" spans="2:9" ht="20.100000000000001" hidden="1" customHeight="1" x14ac:dyDescent="0.25">
      <c r="B13582" s="48"/>
      <c r="C13582" s="49"/>
      <c r="D13582" s="49"/>
      <c r="E13582" s="49"/>
      <c r="F13582" s="49"/>
      <c r="G13582" s="50"/>
      <c r="H13582" s="47"/>
      <c r="I13582" s="47"/>
    </row>
    <row r="13583" spans="2:9" ht="20.100000000000001" hidden="1" customHeight="1" x14ac:dyDescent="0.25">
      <c r="B13583" s="48"/>
      <c r="C13583" s="49"/>
      <c r="D13583" s="49"/>
      <c r="E13583" s="49"/>
      <c r="F13583" s="49"/>
      <c r="G13583" s="50"/>
      <c r="H13583" s="47"/>
      <c r="I13583" s="47"/>
    </row>
    <row r="13584" spans="2:9" ht="20.100000000000001" hidden="1" customHeight="1" x14ac:dyDescent="0.25">
      <c r="B13584" s="48"/>
      <c r="C13584" s="49"/>
      <c r="D13584" s="49"/>
      <c r="E13584" s="49"/>
      <c r="F13584" s="49"/>
      <c r="G13584" s="50"/>
      <c r="H13584" s="47"/>
      <c r="I13584" s="47"/>
    </row>
    <row r="13585" spans="2:9" ht="20.100000000000001" hidden="1" customHeight="1" x14ac:dyDescent="0.25">
      <c r="B13585" s="48"/>
      <c r="C13585" s="49"/>
      <c r="D13585" s="49"/>
      <c r="E13585" s="49"/>
      <c r="F13585" s="49"/>
      <c r="G13585" s="50"/>
      <c r="H13585" s="47"/>
      <c r="I13585" s="47"/>
    </row>
    <row r="13586" spans="2:9" ht="20.100000000000001" hidden="1" customHeight="1" x14ac:dyDescent="0.25">
      <c r="B13586" s="48"/>
      <c r="C13586" s="49"/>
      <c r="D13586" s="49"/>
      <c r="E13586" s="49"/>
      <c r="F13586" s="49"/>
      <c r="G13586" s="50"/>
      <c r="H13586" s="47"/>
      <c r="I13586" s="47"/>
    </row>
    <row r="13587" spans="2:9" ht="20.100000000000001" hidden="1" customHeight="1" x14ac:dyDescent="0.25">
      <c r="B13587" s="48"/>
      <c r="C13587" s="49"/>
      <c r="D13587" s="49"/>
      <c r="E13587" s="49"/>
      <c r="F13587" s="49"/>
      <c r="G13587" s="50"/>
      <c r="H13587" s="47"/>
      <c r="I13587" s="47"/>
    </row>
    <row r="13588" spans="2:9" ht="20.100000000000001" hidden="1" customHeight="1" x14ac:dyDescent="0.25">
      <c r="B13588" s="48"/>
      <c r="C13588" s="49"/>
      <c r="D13588" s="49"/>
      <c r="E13588" s="49"/>
      <c r="F13588" s="49"/>
      <c r="G13588" s="50"/>
      <c r="H13588" s="47"/>
      <c r="I13588" s="47"/>
    </row>
    <row r="13589" spans="2:9" ht="20.100000000000001" hidden="1" customHeight="1" x14ac:dyDescent="0.25">
      <c r="B13589" s="48"/>
      <c r="C13589" s="49"/>
      <c r="D13589" s="49"/>
      <c r="E13589" s="49"/>
      <c r="F13589" s="49"/>
      <c r="G13589" s="50"/>
      <c r="H13589" s="47"/>
      <c r="I13589" s="47"/>
    </row>
    <row r="13590" spans="2:9" ht="20.100000000000001" hidden="1" customHeight="1" x14ac:dyDescent="0.25">
      <c r="B13590" s="48"/>
      <c r="C13590" s="49"/>
      <c r="D13590" s="49"/>
      <c r="E13590" s="49"/>
      <c r="F13590" s="49"/>
      <c r="G13590" s="50"/>
      <c r="H13590" s="47"/>
      <c r="I13590" s="47"/>
    </row>
    <row r="13591" spans="2:9" ht="20.100000000000001" hidden="1" customHeight="1" x14ac:dyDescent="0.25">
      <c r="B13591" s="48"/>
      <c r="C13591" s="49"/>
      <c r="D13591" s="49"/>
      <c r="E13591" s="49"/>
      <c r="F13591" s="49"/>
      <c r="G13591" s="50"/>
      <c r="H13591" s="47"/>
      <c r="I13591" s="47"/>
    </row>
    <row r="13592" spans="2:9" ht="20.100000000000001" hidden="1" customHeight="1" x14ac:dyDescent="0.25">
      <c r="B13592" s="48"/>
      <c r="C13592" s="49"/>
      <c r="D13592" s="49"/>
      <c r="E13592" s="49"/>
      <c r="F13592" s="49"/>
      <c r="G13592" s="50"/>
      <c r="H13592" s="47"/>
      <c r="I13592" s="47"/>
    </row>
    <row r="13593" spans="2:9" ht="20.100000000000001" hidden="1" customHeight="1" x14ac:dyDescent="0.25">
      <c r="B13593" s="48"/>
      <c r="C13593" s="49"/>
      <c r="D13593" s="49"/>
      <c r="E13593" s="49"/>
      <c r="F13593" s="49"/>
      <c r="G13593" s="50"/>
      <c r="H13593" s="47"/>
      <c r="I13593" s="47"/>
    </row>
    <row r="13594" spans="2:9" ht="20.100000000000001" hidden="1" customHeight="1" x14ac:dyDescent="0.25">
      <c r="B13594" s="48"/>
      <c r="C13594" s="49"/>
      <c r="D13594" s="49"/>
      <c r="E13594" s="49"/>
      <c r="F13594" s="49"/>
      <c r="G13594" s="50"/>
      <c r="H13594" s="47"/>
      <c r="I13594" s="47"/>
    </row>
    <row r="13595" spans="2:9" ht="20.100000000000001" hidden="1" customHeight="1" x14ac:dyDescent="0.25">
      <c r="B13595" s="48"/>
      <c r="C13595" s="49"/>
      <c r="D13595" s="49"/>
      <c r="E13595" s="49"/>
      <c r="F13595" s="49"/>
      <c r="G13595" s="50"/>
      <c r="H13595" s="47"/>
      <c r="I13595" s="47"/>
    </row>
    <row r="13596" spans="2:9" ht="20.100000000000001" hidden="1" customHeight="1" x14ac:dyDescent="0.25">
      <c r="B13596" s="48"/>
      <c r="C13596" s="49"/>
      <c r="D13596" s="49"/>
      <c r="E13596" s="49"/>
      <c r="F13596" s="49"/>
      <c r="G13596" s="50"/>
      <c r="H13596" s="47"/>
      <c r="I13596" s="47"/>
    </row>
    <row r="13597" spans="2:9" ht="20.100000000000001" hidden="1" customHeight="1" x14ac:dyDescent="0.25">
      <c r="B13597" s="48"/>
      <c r="C13597" s="49"/>
      <c r="D13597" s="49"/>
      <c r="E13597" s="49"/>
      <c r="F13597" s="49"/>
      <c r="G13597" s="50"/>
      <c r="H13597" s="47"/>
      <c r="I13597" s="47"/>
    </row>
    <row r="13598" spans="2:9" ht="20.100000000000001" hidden="1" customHeight="1" x14ac:dyDescent="0.25">
      <c r="B13598" s="48"/>
      <c r="C13598" s="49"/>
      <c r="D13598" s="49"/>
      <c r="E13598" s="49"/>
      <c r="F13598" s="49"/>
      <c r="G13598" s="50"/>
      <c r="H13598" s="47"/>
      <c r="I13598" s="47"/>
    </row>
    <row r="13599" spans="2:9" ht="20.100000000000001" hidden="1" customHeight="1" x14ac:dyDescent="0.25">
      <c r="B13599" s="48"/>
      <c r="C13599" s="49"/>
      <c r="D13599" s="49"/>
      <c r="E13599" s="49"/>
      <c r="F13599" s="49"/>
      <c r="G13599" s="50"/>
      <c r="H13599" s="47"/>
      <c r="I13599" s="47"/>
    </row>
    <row r="13600" spans="2:9" ht="20.100000000000001" hidden="1" customHeight="1" x14ac:dyDescent="0.25">
      <c r="B13600" s="48"/>
      <c r="C13600" s="49"/>
      <c r="D13600" s="49"/>
      <c r="E13600" s="49"/>
      <c r="F13600" s="49"/>
      <c r="G13600" s="50"/>
      <c r="H13600" s="47"/>
      <c r="I13600" s="47"/>
    </row>
    <row r="13601" spans="2:9" ht="20.100000000000001" hidden="1" customHeight="1" x14ac:dyDescent="0.25">
      <c r="B13601" s="48"/>
      <c r="C13601" s="49"/>
      <c r="D13601" s="49"/>
      <c r="E13601" s="49"/>
      <c r="F13601" s="49"/>
      <c r="G13601" s="50"/>
      <c r="H13601" s="47"/>
      <c r="I13601" s="47"/>
    </row>
    <row r="13602" spans="2:9" ht="20.100000000000001" hidden="1" customHeight="1" x14ac:dyDescent="0.25">
      <c r="B13602" s="48"/>
      <c r="C13602" s="49"/>
      <c r="D13602" s="49"/>
      <c r="E13602" s="49"/>
      <c r="F13602" s="49"/>
      <c r="G13602" s="50"/>
      <c r="H13602" s="47"/>
      <c r="I13602" s="47"/>
    </row>
    <row r="13603" spans="2:9" ht="20.100000000000001" hidden="1" customHeight="1" x14ac:dyDescent="0.25">
      <c r="B13603" s="48"/>
      <c r="C13603" s="49"/>
      <c r="D13603" s="49"/>
      <c r="E13603" s="49"/>
      <c r="F13603" s="49"/>
      <c r="G13603" s="50"/>
      <c r="H13603" s="47"/>
      <c r="I13603" s="47"/>
    </row>
    <row r="13604" spans="2:9" ht="20.100000000000001" hidden="1" customHeight="1" x14ac:dyDescent="0.25">
      <c r="B13604" s="48"/>
      <c r="C13604" s="49"/>
      <c r="D13604" s="49"/>
      <c r="E13604" s="49"/>
      <c r="F13604" s="49"/>
      <c r="G13604" s="50"/>
      <c r="H13604" s="47"/>
      <c r="I13604" s="47"/>
    </row>
    <row r="13605" spans="2:9" ht="20.100000000000001" hidden="1" customHeight="1" x14ac:dyDescent="0.25">
      <c r="B13605" s="48"/>
      <c r="C13605" s="49"/>
      <c r="D13605" s="49"/>
      <c r="E13605" s="49"/>
      <c r="F13605" s="49"/>
      <c r="G13605" s="50"/>
      <c r="H13605" s="47"/>
      <c r="I13605" s="47"/>
    </row>
    <row r="13606" spans="2:9" ht="20.100000000000001" hidden="1" customHeight="1" x14ac:dyDescent="0.25">
      <c r="B13606" s="48"/>
      <c r="C13606" s="49"/>
      <c r="D13606" s="49"/>
      <c r="E13606" s="49"/>
      <c r="F13606" s="49"/>
      <c r="G13606" s="50"/>
      <c r="H13606" s="47"/>
      <c r="I13606" s="47"/>
    </row>
    <row r="13607" spans="2:9" ht="20.100000000000001" hidden="1" customHeight="1" x14ac:dyDescent="0.25">
      <c r="B13607" s="48"/>
      <c r="C13607" s="49"/>
      <c r="D13607" s="49"/>
      <c r="E13607" s="49"/>
      <c r="F13607" s="49"/>
      <c r="G13607" s="50"/>
      <c r="H13607" s="47"/>
      <c r="I13607" s="47"/>
    </row>
    <row r="13608" spans="2:9" ht="20.100000000000001" hidden="1" customHeight="1" x14ac:dyDescent="0.25">
      <c r="B13608" s="48"/>
      <c r="C13608" s="49"/>
      <c r="D13608" s="49"/>
      <c r="E13608" s="49"/>
      <c r="F13608" s="49"/>
      <c r="G13608" s="50"/>
      <c r="H13608" s="47"/>
      <c r="I13608" s="47"/>
    </row>
    <row r="13609" spans="2:9" ht="20.100000000000001" hidden="1" customHeight="1" x14ac:dyDescent="0.25">
      <c r="B13609" s="48"/>
      <c r="C13609" s="49"/>
      <c r="D13609" s="49"/>
      <c r="E13609" s="49"/>
      <c r="F13609" s="49"/>
      <c r="G13609" s="50"/>
      <c r="H13609" s="47"/>
      <c r="I13609" s="47"/>
    </row>
    <row r="13610" spans="2:9" ht="20.100000000000001" hidden="1" customHeight="1" x14ac:dyDescent="0.25">
      <c r="B13610" s="48"/>
      <c r="C13610" s="49"/>
      <c r="D13610" s="49"/>
      <c r="E13610" s="49"/>
      <c r="F13610" s="49"/>
      <c r="G13610" s="50"/>
      <c r="H13610" s="47"/>
      <c r="I13610" s="47"/>
    </row>
    <row r="13611" spans="2:9" ht="20.100000000000001" hidden="1" customHeight="1" x14ac:dyDescent="0.25">
      <c r="B13611" s="48"/>
      <c r="C13611" s="49"/>
      <c r="D13611" s="49"/>
      <c r="E13611" s="49"/>
      <c r="F13611" s="49"/>
      <c r="G13611" s="50"/>
      <c r="H13611" s="47"/>
      <c r="I13611" s="47"/>
    </row>
    <row r="13612" spans="2:9" ht="20.100000000000001" hidden="1" customHeight="1" x14ac:dyDescent="0.25">
      <c r="B13612" s="48"/>
      <c r="C13612" s="49"/>
      <c r="D13612" s="49"/>
      <c r="E13612" s="49"/>
      <c r="F13612" s="49"/>
      <c r="G13612" s="50"/>
      <c r="H13612" s="47"/>
      <c r="I13612" s="47"/>
    </row>
    <row r="13613" spans="2:9" ht="20.100000000000001" hidden="1" customHeight="1" x14ac:dyDescent="0.25">
      <c r="B13613" s="48"/>
      <c r="C13613" s="49"/>
      <c r="D13613" s="49"/>
      <c r="E13613" s="49"/>
      <c r="F13613" s="49"/>
      <c r="G13613" s="50"/>
      <c r="H13613" s="47"/>
      <c r="I13613" s="47"/>
    </row>
    <row r="13614" spans="2:9" ht="20.100000000000001" hidden="1" customHeight="1" x14ac:dyDescent="0.25">
      <c r="B13614" s="48"/>
      <c r="C13614" s="49"/>
      <c r="D13614" s="49"/>
      <c r="E13614" s="49"/>
      <c r="F13614" s="49"/>
      <c r="G13614" s="50"/>
      <c r="H13614" s="47"/>
      <c r="I13614" s="47"/>
    </row>
    <row r="13615" spans="2:9" ht="20.100000000000001" hidden="1" customHeight="1" x14ac:dyDescent="0.25">
      <c r="B13615" s="48"/>
      <c r="C13615" s="49"/>
      <c r="D13615" s="49"/>
      <c r="E13615" s="49"/>
      <c r="F13615" s="49"/>
      <c r="G13615" s="50"/>
      <c r="H13615" s="47"/>
      <c r="I13615" s="47"/>
    </row>
    <row r="13616" spans="2:9" ht="20.100000000000001" hidden="1" customHeight="1" x14ac:dyDescent="0.25">
      <c r="B13616" s="48"/>
      <c r="C13616" s="49"/>
      <c r="D13616" s="49"/>
      <c r="E13616" s="49"/>
      <c r="F13616" s="49"/>
      <c r="G13616" s="50"/>
      <c r="H13616" s="47"/>
      <c r="I13616" s="47"/>
    </row>
    <row r="13617" spans="2:9" ht="20.100000000000001" hidden="1" customHeight="1" x14ac:dyDescent="0.25">
      <c r="B13617" s="48"/>
      <c r="C13617" s="49"/>
      <c r="D13617" s="49"/>
      <c r="E13617" s="49"/>
      <c r="F13617" s="49"/>
      <c r="G13617" s="50"/>
      <c r="H13617" s="47"/>
      <c r="I13617" s="47"/>
    </row>
    <row r="13618" spans="2:9" ht="20.100000000000001" hidden="1" customHeight="1" x14ac:dyDescent="0.25">
      <c r="B13618" s="48"/>
      <c r="C13618" s="49"/>
      <c r="D13618" s="49"/>
      <c r="E13618" s="49"/>
      <c r="F13618" s="49"/>
      <c r="G13618" s="50"/>
      <c r="H13618" s="47"/>
      <c r="I13618" s="47"/>
    </row>
    <row r="13619" spans="2:9" ht="20.100000000000001" hidden="1" customHeight="1" x14ac:dyDescent="0.25">
      <c r="B13619" s="48"/>
      <c r="C13619" s="49"/>
      <c r="D13619" s="49"/>
      <c r="E13619" s="49"/>
      <c r="F13619" s="49"/>
      <c r="G13619" s="50"/>
      <c r="H13619" s="47"/>
      <c r="I13619" s="47"/>
    </row>
    <row r="13620" spans="2:9" ht="20.100000000000001" hidden="1" customHeight="1" x14ac:dyDescent="0.25">
      <c r="B13620" s="48"/>
      <c r="C13620" s="49"/>
      <c r="D13620" s="49"/>
      <c r="E13620" s="49"/>
      <c r="F13620" s="49"/>
      <c r="G13620" s="50"/>
      <c r="H13620" s="47"/>
      <c r="I13620" s="47"/>
    </row>
    <row r="13621" spans="2:9" ht="20.100000000000001" hidden="1" customHeight="1" x14ac:dyDescent="0.25">
      <c r="B13621" s="48"/>
      <c r="C13621" s="49"/>
      <c r="D13621" s="49"/>
      <c r="E13621" s="49"/>
      <c r="F13621" s="49"/>
      <c r="G13621" s="50"/>
      <c r="H13621" s="47"/>
      <c r="I13621" s="47"/>
    </row>
    <row r="13622" spans="2:9" ht="20.100000000000001" hidden="1" customHeight="1" x14ac:dyDescent="0.25">
      <c r="B13622" s="48"/>
      <c r="C13622" s="49"/>
      <c r="D13622" s="49"/>
      <c r="E13622" s="49"/>
      <c r="F13622" s="49"/>
      <c r="G13622" s="50"/>
      <c r="H13622" s="47"/>
      <c r="I13622" s="47"/>
    </row>
    <row r="13623" spans="2:9" ht="20.100000000000001" hidden="1" customHeight="1" x14ac:dyDescent="0.25">
      <c r="B13623" s="48"/>
      <c r="C13623" s="49"/>
      <c r="D13623" s="49"/>
      <c r="E13623" s="49"/>
      <c r="F13623" s="49"/>
      <c r="G13623" s="50"/>
      <c r="H13623" s="47"/>
      <c r="I13623" s="47"/>
    </row>
    <row r="13624" spans="2:9" ht="20.100000000000001" hidden="1" customHeight="1" x14ac:dyDescent="0.25">
      <c r="B13624" s="48"/>
      <c r="C13624" s="49"/>
      <c r="D13624" s="49"/>
      <c r="E13624" s="49"/>
      <c r="F13624" s="49"/>
      <c r="G13624" s="50"/>
      <c r="H13624" s="47"/>
      <c r="I13624" s="47"/>
    </row>
    <row r="13625" spans="2:9" ht="20.100000000000001" hidden="1" customHeight="1" x14ac:dyDescent="0.25">
      <c r="B13625" s="48"/>
      <c r="C13625" s="49"/>
      <c r="D13625" s="49"/>
      <c r="E13625" s="49"/>
      <c r="F13625" s="49"/>
      <c r="G13625" s="50"/>
      <c r="H13625" s="47"/>
      <c r="I13625" s="47"/>
    </row>
    <row r="13626" spans="2:9" ht="20.100000000000001" hidden="1" customHeight="1" x14ac:dyDescent="0.25">
      <c r="B13626" s="48"/>
      <c r="C13626" s="49"/>
      <c r="D13626" s="49"/>
      <c r="E13626" s="49"/>
      <c r="F13626" s="49"/>
      <c r="G13626" s="50"/>
      <c r="H13626" s="47"/>
      <c r="I13626" s="47"/>
    </row>
    <row r="13627" spans="2:9" ht="20.100000000000001" hidden="1" customHeight="1" x14ac:dyDescent="0.25">
      <c r="B13627" s="48"/>
      <c r="C13627" s="49"/>
      <c r="D13627" s="49"/>
      <c r="E13627" s="49"/>
      <c r="F13627" s="49"/>
      <c r="G13627" s="50"/>
      <c r="H13627" s="47"/>
      <c r="I13627" s="47"/>
    </row>
    <row r="13628" spans="2:9" ht="20.100000000000001" hidden="1" customHeight="1" x14ac:dyDescent="0.25">
      <c r="B13628" s="48"/>
      <c r="C13628" s="49"/>
      <c r="D13628" s="49"/>
      <c r="E13628" s="49"/>
      <c r="F13628" s="49"/>
      <c r="G13628" s="50"/>
      <c r="H13628" s="47"/>
      <c r="I13628" s="47"/>
    </row>
    <row r="13629" spans="2:9" ht="20.100000000000001" hidden="1" customHeight="1" x14ac:dyDescent="0.25">
      <c r="B13629" s="48"/>
      <c r="C13629" s="49"/>
      <c r="D13629" s="49"/>
      <c r="E13629" s="49"/>
      <c r="F13629" s="49"/>
      <c r="G13629" s="50"/>
      <c r="H13629" s="47"/>
      <c r="I13629" s="47"/>
    </row>
    <row r="13630" spans="2:9" ht="20.100000000000001" hidden="1" customHeight="1" x14ac:dyDescent="0.25">
      <c r="B13630" s="48"/>
      <c r="C13630" s="49"/>
      <c r="D13630" s="49"/>
      <c r="E13630" s="49"/>
      <c r="F13630" s="49"/>
      <c r="G13630" s="50"/>
      <c r="H13630" s="47"/>
      <c r="I13630" s="47"/>
    </row>
    <row r="13631" spans="2:9" ht="20.100000000000001" hidden="1" customHeight="1" x14ac:dyDescent="0.25">
      <c r="B13631" s="48"/>
      <c r="C13631" s="49"/>
      <c r="D13631" s="49"/>
      <c r="E13631" s="49"/>
      <c r="F13631" s="49"/>
      <c r="G13631" s="50"/>
      <c r="H13631" s="47"/>
      <c r="I13631" s="47"/>
    </row>
    <row r="13632" spans="2:9" ht="20.100000000000001" hidden="1" customHeight="1" x14ac:dyDescent="0.25">
      <c r="B13632" s="48"/>
      <c r="C13632" s="49"/>
      <c r="D13632" s="49"/>
      <c r="E13632" s="49"/>
      <c r="F13632" s="49"/>
      <c r="G13632" s="50"/>
      <c r="H13632" s="47"/>
      <c r="I13632" s="47"/>
    </row>
    <row r="13633" spans="2:9" ht="20.100000000000001" hidden="1" customHeight="1" x14ac:dyDescent="0.25">
      <c r="B13633" s="48"/>
      <c r="C13633" s="49"/>
      <c r="D13633" s="49"/>
      <c r="E13633" s="49"/>
      <c r="F13633" s="49"/>
      <c r="G13633" s="50"/>
      <c r="H13633" s="47"/>
      <c r="I13633" s="47"/>
    </row>
    <row r="13634" spans="2:9" ht="20.100000000000001" hidden="1" customHeight="1" x14ac:dyDescent="0.25">
      <c r="B13634" s="48"/>
      <c r="C13634" s="49"/>
      <c r="D13634" s="49"/>
      <c r="E13634" s="49"/>
      <c r="F13634" s="49"/>
      <c r="G13634" s="50"/>
      <c r="H13634" s="47"/>
      <c r="I13634" s="47"/>
    </row>
    <row r="13635" spans="2:9" ht="20.100000000000001" hidden="1" customHeight="1" x14ac:dyDescent="0.25">
      <c r="B13635" s="48"/>
      <c r="C13635" s="49"/>
      <c r="D13635" s="49"/>
      <c r="E13635" s="49"/>
      <c r="F13635" s="49"/>
      <c r="G13635" s="50"/>
      <c r="H13635" s="47"/>
      <c r="I13635" s="47"/>
    </row>
    <row r="13636" spans="2:9" ht="20.100000000000001" hidden="1" customHeight="1" x14ac:dyDescent="0.25">
      <c r="B13636" s="48"/>
      <c r="C13636" s="49"/>
      <c r="D13636" s="49"/>
      <c r="E13636" s="49"/>
      <c r="F13636" s="49"/>
      <c r="G13636" s="50"/>
      <c r="H13636" s="47"/>
      <c r="I13636" s="47"/>
    </row>
    <row r="13637" spans="2:9" ht="20.100000000000001" hidden="1" customHeight="1" x14ac:dyDescent="0.25">
      <c r="B13637" s="48"/>
      <c r="C13637" s="49"/>
      <c r="D13637" s="49"/>
      <c r="E13637" s="49"/>
      <c r="F13637" s="49"/>
      <c r="G13637" s="50"/>
      <c r="H13637" s="47"/>
      <c r="I13637" s="47"/>
    </row>
    <row r="13638" spans="2:9" ht="20.100000000000001" hidden="1" customHeight="1" x14ac:dyDescent="0.25">
      <c r="B13638" s="48"/>
      <c r="C13638" s="49"/>
      <c r="D13638" s="49"/>
      <c r="E13638" s="49"/>
      <c r="F13638" s="49"/>
      <c r="G13638" s="50"/>
      <c r="H13638" s="47"/>
      <c r="I13638" s="47"/>
    </row>
    <row r="13639" spans="2:9" ht="20.100000000000001" hidden="1" customHeight="1" x14ac:dyDescent="0.25">
      <c r="B13639" s="48"/>
      <c r="C13639" s="49"/>
      <c r="D13639" s="49"/>
      <c r="E13639" s="49"/>
      <c r="F13639" s="49"/>
      <c r="G13639" s="50"/>
      <c r="H13639" s="47"/>
      <c r="I13639" s="47"/>
    </row>
    <row r="13640" spans="2:9" ht="20.100000000000001" hidden="1" customHeight="1" x14ac:dyDescent="0.25">
      <c r="B13640" s="48"/>
      <c r="C13640" s="49"/>
      <c r="D13640" s="49"/>
      <c r="E13640" s="49"/>
      <c r="F13640" s="49"/>
      <c r="G13640" s="50"/>
      <c r="H13640" s="47"/>
      <c r="I13640" s="47"/>
    </row>
    <row r="13641" spans="2:9" ht="20.100000000000001" hidden="1" customHeight="1" x14ac:dyDescent="0.25">
      <c r="B13641" s="48"/>
      <c r="C13641" s="49"/>
      <c r="D13641" s="49"/>
      <c r="E13641" s="49"/>
      <c r="F13641" s="49"/>
      <c r="G13641" s="50"/>
      <c r="H13641" s="47"/>
      <c r="I13641" s="47"/>
    </row>
    <row r="13642" spans="2:9" ht="20.100000000000001" hidden="1" customHeight="1" x14ac:dyDescent="0.25">
      <c r="B13642" s="48"/>
      <c r="C13642" s="49"/>
      <c r="D13642" s="49"/>
      <c r="E13642" s="49"/>
      <c r="F13642" s="49"/>
      <c r="G13642" s="50"/>
      <c r="H13642" s="47"/>
      <c r="I13642" s="47"/>
    </row>
    <row r="13643" spans="2:9" ht="20.100000000000001" hidden="1" customHeight="1" x14ac:dyDescent="0.25">
      <c r="B13643" s="48"/>
      <c r="C13643" s="49"/>
      <c r="D13643" s="49"/>
      <c r="E13643" s="49"/>
      <c r="F13643" s="49"/>
      <c r="G13643" s="50"/>
      <c r="H13643" s="47"/>
      <c r="I13643" s="47"/>
    </row>
    <row r="13644" spans="2:9" ht="20.100000000000001" hidden="1" customHeight="1" x14ac:dyDescent="0.25">
      <c r="B13644" s="48"/>
      <c r="C13644" s="49"/>
      <c r="D13644" s="49"/>
      <c r="E13644" s="49"/>
      <c r="F13644" s="49"/>
      <c r="G13644" s="50"/>
      <c r="H13644" s="47"/>
      <c r="I13644" s="47"/>
    </row>
    <row r="13645" spans="2:9" ht="20.100000000000001" hidden="1" customHeight="1" x14ac:dyDescent="0.25">
      <c r="B13645" s="48"/>
      <c r="C13645" s="49"/>
      <c r="D13645" s="49"/>
      <c r="E13645" s="49"/>
      <c r="F13645" s="49"/>
      <c r="G13645" s="50"/>
      <c r="H13645" s="47"/>
      <c r="I13645" s="47"/>
    </row>
    <row r="13646" spans="2:9" ht="20.100000000000001" hidden="1" customHeight="1" x14ac:dyDescent="0.25">
      <c r="B13646" s="48"/>
      <c r="C13646" s="49"/>
      <c r="D13646" s="49"/>
      <c r="E13646" s="49"/>
      <c r="F13646" s="49"/>
      <c r="G13646" s="50"/>
      <c r="H13646" s="47"/>
      <c r="I13646" s="47"/>
    </row>
    <row r="13647" spans="2:9" ht="20.100000000000001" hidden="1" customHeight="1" x14ac:dyDescent="0.25">
      <c r="B13647" s="48"/>
      <c r="C13647" s="49"/>
      <c r="D13647" s="49"/>
      <c r="E13647" s="49"/>
      <c r="F13647" s="49"/>
      <c r="G13647" s="50"/>
      <c r="H13647" s="47"/>
      <c r="I13647" s="47"/>
    </row>
    <row r="13648" spans="2:9" ht="20.100000000000001" hidden="1" customHeight="1" x14ac:dyDescent="0.25">
      <c r="B13648" s="48"/>
      <c r="C13648" s="49"/>
      <c r="D13648" s="49"/>
      <c r="E13648" s="49"/>
      <c r="F13648" s="49"/>
      <c r="G13648" s="50"/>
      <c r="H13648" s="47"/>
      <c r="I13648" s="47"/>
    </row>
    <row r="13649" spans="2:9" ht="20.100000000000001" hidden="1" customHeight="1" x14ac:dyDescent="0.25">
      <c r="B13649" s="48"/>
      <c r="C13649" s="49"/>
      <c r="D13649" s="49"/>
      <c r="E13649" s="49"/>
      <c r="F13649" s="49"/>
      <c r="G13649" s="50"/>
      <c r="H13649" s="47"/>
      <c r="I13649" s="47"/>
    </row>
    <row r="13650" spans="2:9" ht="20.100000000000001" hidden="1" customHeight="1" x14ac:dyDescent="0.25">
      <c r="B13650" s="48"/>
      <c r="C13650" s="49"/>
      <c r="D13650" s="49"/>
      <c r="E13650" s="49"/>
      <c r="F13650" s="49"/>
      <c r="G13650" s="50"/>
      <c r="H13650" s="47"/>
      <c r="I13650" s="47"/>
    </row>
    <row r="13651" spans="2:9" ht="20.100000000000001" hidden="1" customHeight="1" x14ac:dyDescent="0.25">
      <c r="B13651" s="48"/>
      <c r="C13651" s="49"/>
      <c r="D13651" s="49"/>
      <c r="E13651" s="49"/>
      <c r="F13651" s="49"/>
      <c r="G13651" s="50"/>
      <c r="H13651" s="47"/>
      <c r="I13651" s="47"/>
    </row>
    <row r="13652" spans="2:9" ht="20.100000000000001" hidden="1" customHeight="1" x14ac:dyDescent="0.25">
      <c r="B13652" s="48"/>
      <c r="C13652" s="49"/>
      <c r="D13652" s="49"/>
      <c r="E13652" s="49"/>
      <c r="F13652" s="49"/>
      <c r="G13652" s="50"/>
      <c r="H13652" s="47"/>
      <c r="I13652" s="47"/>
    </row>
    <row r="13653" spans="2:9" ht="20.100000000000001" hidden="1" customHeight="1" x14ac:dyDescent="0.25">
      <c r="B13653" s="48"/>
      <c r="C13653" s="49"/>
      <c r="D13653" s="49"/>
      <c r="E13653" s="49"/>
      <c r="F13653" s="49"/>
      <c r="G13653" s="50"/>
      <c r="H13653" s="47"/>
      <c r="I13653" s="47"/>
    </row>
    <row r="13654" spans="2:9" ht="20.100000000000001" hidden="1" customHeight="1" x14ac:dyDescent="0.25">
      <c r="B13654" s="48"/>
      <c r="C13654" s="49"/>
      <c r="D13654" s="49"/>
      <c r="E13654" s="49"/>
      <c r="F13654" s="49"/>
      <c r="G13654" s="50"/>
      <c r="H13654" s="47"/>
      <c r="I13654" s="47"/>
    </row>
    <row r="13655" spans="2:9" ht="20.100000000000001" hidden="1" customHeight="1" x14ac:dyDescent="0.25">
      <c r="B13655" s="48"/>
      <c r="C13655" s="49"/>
      <c r="D13655" s="49"/>
      <c r="E13655" s="49"/>
      <c r="F13655" s="49"/>
      <c r="G13655" s="50"/>
      <c r="H13655" s="47"/>
      <c r="I13655" s="47"/>
    </row>
    <row r="13656" spans="2:9" ht="20.100000000000001" hidden="1" customHeight="1" x14ac:dyDescent="0.25">
      <c r="B13656" s="48"/>
      <c r="C13656" s="49"/>
      <c r="D13656" s="49"/>
      <c r="E13656" s="49"/>
      <c r="F13656" s="49"/>
      <c r="G13656" s="50"/>
      <c r="H13656" s="47"/>
      <c r="I13656" s="47"/>
    </row>
    <row r="13657" spans="2:9" ht="20.100000000000001" hidden="1" customHeight="1" x14ac:dyDescent="0.25">
      <c r="B13657" s="48"/>
      <c r="C13657" s="49"/>
      <c r="D13657" s="49"/>
      <c r="E13657" s="49"/>
      <c r="F13657" s="49"/>
      <c r="G13657" s="50"/>
      <c r="H13657" s="47"/>
      <c r="I13657" s="47"/>
    </row>
    <row r="13658" spans="2:9" ht="20.100000000000001" hidden="1" customHeight="1" x14ac:dyDescent="0.25">
      <c r="B13658" s="48"/>
      <c r="C13658" s="49"/>
      <c r="D13658" s="49"/>
      <c r="E13658" s="49"/>
      <c r="F13658" s="49"/>
      <c r="G13658" s="50"/>
      <c r="H13658" s="47"/>
      <c r="I13658" s="47"/>
    </row>
    <row r="13659" spans="2:9" ht="20.100000000000001" hidden="1" customHeight="1" x14ac:dyDescent="0.25">
      <c r="B13659" s="48"/>
      <c r="C13659" s="49"/>
      <c r="D13659" s="49"/>
      <c r="E13659" s="49"/>
      <c r="F13659" s="49"/>
      <c r="G13659" s="50"/>
      <c r="H13659" s="47"/>
      <c r="I13659" s="47"/>
    </row>
    <row r="13660" spans="2:9" ht="20.100000000000001" hidden="1" customHeight="1" x14ac:dyDescent="0.25">
      <c r="B13660" s="48"/>
      <c r="C13660" s="49"/>
      <c r="D13660" s="49"/>
      <c r="E13660" s="49"/>
      <c r="F13660" s="49"/>
      <c r="G13660" s="50"/>
      <c r="H13660" s="47"/>
      <c r="I13660" s="47"/>
    </row>
    <row r="13661" spans="2:9" ht="20.100000000000001" hidden="1" customHeight="1" x14ac:dyDescent="0.25">
      <c r="B13661" s="48"/>
      <c r="C13661" s="49"/>
      <c r="D13661" s="49"/>
      <c r="E13661" s="49"/>
      <c r="F13661" s="49"/>
      <c r="G13661" s="50"/>
      <c r="H13661" s="47"/>
      <c r="I13661" s="47"/>
    </row>
    <row r="13662" spans="2:9" ht="20.100000000000001" hidden="1" customHeight="1" x14ac:dyDescent="0.25">
      <c r="B13662" s="48"/>
      <c r="C13662" s="49"/>
      <c r="D13662" s="49"/>
      <c r="E13662" s="49"/>
      <c r="F13662" s="49"/>
      <c r="G13662" s="50"/>
      <c r="H13662" s="47"/>
      <c r="I13662" s="47"/>
    </row>
    <row r="13663" spans="2:9" ht="20.100000000000001" hidden="1" customHeight="1" x14ac:dyDescent="0.25">
      <c r="B13663" s="48"/>
      <c r="C13663" s="49"/>
      <c r="D13663" s="49"/>
      <c r="E13663" s="49"/>
      <c r="F13663" s="49"/>
      <c r="G13663" s="50"/>
      <c r="H13663" s="47"/>
      <c r="I13663" s="47"/>
    </row>
    <row r="13664" spans="2:9" ht="20.100000000000001" hidden="1" customHeight="1" x14ac:dyDescent="0.25">
      <c r="B13664" s="48"/>
      <c r="C13664" s="49"/>
      <c r="D13664" s="49"/>
      <c r="E13664" s="49"/>
      <c r="F13664" s="49"/>
      <c r="G13664" s="50"/>
      <c r="H13664" s="47"/>
      <c r="I13664" s="47"/>
    </row>
    <row r="13665" spans="2:9" ht="20.100000000000001" hidden="1" customHeight="1" x14ac:dyDescent="0.25">
      <c r="B13665" s="48"/>
      <c r="C13665" s="49"/>
      <c r="D13665" s="49"/>
      <c r="E13665" s="49"/>
      <c r="F13665" s="49"/>
      <c r="G13665" s="50"/>
      <c r="H13665" s="47"/>
      <c r="I13665" s="47"/>
    </row>
    <row r="13666" spans="2:9" ht="20.100000000000001" hidden="1" customHeight="1" x14ac:dyDescent="0.25">
      <c r="B13666" s="48"/>
      <c r="C13666" s="49"/>
      <c r="D13666" s="49"/>
      <c r="E13666" s="49"/>
      <c r="F13666" s="49"/>
      <c r="G13666" s="50"/>
      <c r="H13666" s="47"/>
      <c r="I13666" s="47"/>
    </row>
    <row r="13667" spans="2:9" ht="20.100000000000001" hidden="1" customHeight="1" x14ac:dyDescent="0.25">
      <c r="B13667" s="48"/>
      <c r="C13667" s="49"/>
      <c r="D13667" s="49"/>
      <c r="E13667" s="49"/>
      <c r="F13667" s="49"/>
      <c r="G13667" s="50"/>
      <c r="H13667" s="47"/>
      <c r="I13667" s="47"/>
    </row>
    <row r="13668" spans="2:9" ht="20.100000000000001" hidden="1" customHeight="1" x14ac:dyDescent="0.25">
      <c r="B13668" s="48"/>
      <c r="C13668" s="49"/>
      <c r="D13668" s="49"/>
      <c r="E13668" s="49"/>
      <c r="F13668" s="49"/>
      <c r="G13668" s="50"/>
      <c r="H13668" s="47"/>
      <c r="I13668" s="47"/>
    </row>
    <row r="13669" spans="2:9" ht="20.100000000000001" hidden="1" customHeight="1" x14ac:dyDescent="0.25">
      <c r="B13669" s="48"/>
      <c r="C13669" s="49"/>
      <c r="D13669" s="49"/>
      <c r="E13669" s="49"/>
      <c r="F13669" s="49"/>
      <c r="G13669" s="50"/>
      <c r="H13669" s="47"/>
      <c r="I13669" s="47"/>
    </row>
    <row r="13670" spans="2:9" ht="20.100000000000001" hidden="1" customHeight="1" x14ac:dyDescent="0.25">
      <c r="B13670" s="48"/>
      <c r="C13670" s="49"/>
      <c r="D13670" s="49"/>
      <c r="E13670" s="49"/>
      <c r="F13670" s="49"/>
      <c r="G13670" s="50"/>
      <c r="H13670" s="47"/>
      <c r="I13670" s="47"/>
    </row>
    <row r="13671" spans="2:9" ht="20.100000000000001" hidden="1" customHeight="1" x14ac:dyDescent="0.25">
      <c r="B13671" s="48"/>
      <c r="C13671" s="49"/>
      <c r="D13671" s="49"/>
      <c r="E13671" s="49"/>
      <c r="F13671" s="49"/>
      <c r="G13671" s="50"/>
      <c r="H13671" s="47"/>
      <c r="I13671" s="47"/>
    </row>
    <row r="13672" spans="2:9" ht="20.100000000000001" hidden="1" customHeight="1" x14ac:dyDescent="0.25">
      <c r="B13672" s="48"/>
      <c r="C13672" s="49"/>
      <c r="D13672" s="49"/>
      <c r="E13672" s="49"/>
      <c r="F13672" s="49"/>
      <c r="G13672" s="50"/>
      <c r="H13672" s="47"/>
      <c r="I13672" s="47"/>
    </row>
    <row r="13673" spans="2:9" ht="20.100000000000001" hidden="1" customHeight="1" x14ac:dyDescent="0.25">
      <c r="B13673" s="48"/>
      <c r="C13673" s="49"/>
      <c r="D13673" s="49"/>
      <c r="E13673" s="49"/>
      <c r="F13673" s="49"/>
      <c r="G13673" s="50"/>
      <c r="H13673" s="47"/>
      <c r="I13673" s="47"/>
    </row>
    <row r="13674" spans="2:9" ht="20.100000000000001" hidden="1" customHeight="1" x14ac:dyDescent="0.25">
      <c r="B13674" s="48"/>
      <c r="C13674" s="49"/>
      <c r="D13674" s="49"/>
      <c r="E13674" s="49"/>
      <c r="F13674" s="49"/>
      <c r="G13674" s="50"/>
      <c r="H13674" s="47"/>
      <c r="I13674" s="47"/>
    </row>
    <row r="13675" spans="2:9" ht="20.100000000000001" hidden="1" customHeight="1" x14ac:dyDescent="0.25">
      <c r="B13675" s="48"/>
      <c r="C13675" s="49"/>
      <c r="D13675" s="49"/>
      <c r="E13675" s="49"/>
      <c r="F13675" s="49"/>
      <c r="G13675" s="50"/>
      <c r="H13675" s="47"/>
      <c r="I13675" s="47"/>
    </row>
    <row r="13676" spans="2:9" ht="20.100000000000001" hidden="1" customHeight="1" x14ac:dyDescent="0.25">
      <c r="B13676" s="48"/>
      <c r="C13676" s="49"/>
      <c r="D13676" s="49"/>
      <c r="E13676" s="49"/>
      <c r="F13676" s="49"/>
      <c r="G13676" s="50"/>
      <c r="H13676" s="47"/>
      <c r="I13676" s="47"/>
    </row>
    <row r="13677" spans="2:9" ht="20.100000000000001" hidden="1" customHeight="1" x14ac:dyDescent="0.25">
      <c r="B13677" s="48"/>
      <c r="C13677" s="49"/>
      <c r="D13677" s="49"/>
      <c r="E13677" s="49"/>
      <c r="F13677" s="49"/>
      <c r="G13677" s="50"/>
      <c r="H13677" s="47"/>
      <c r="I13677" s="47"/>
    </row>
    <row r="13678" spans="2:9" ht="20.100000000000001" hidden="1" customHeight="1" x14ac:dyDescent="0.25">
      <c r="B13678" s="48"/>
      <c r="C13678" s="49"/>
      <c r="D13678" s="49"/>
      <c r="E13678" s="49"/>
      <c r="F13678" s="49"/>
      <c r="G13678" s="50"/>
      <c r="H13678" s="47"/>
      <c r="I13678" s="47"/>
    </row>
    <row r="13679" spans="2:9" ht="20.100000000000001" hidden="1" customHeight="1" x14ac:dyDescent="0.25">
      <c r="B13679" s="48"/>
      <c r="C13679" s="49"/>
      <c r="D13679" s="49"/>
      <c r="E13679" s="49"/>
      <c r="F13679" s="49"/>
      <c r="G13679" s="50"/>
      <c r="H13679" s="47"/>
      <c r="I13679" s="47"/>
    </row>
    <row r="13680" spans="2:9" ht="20.100000000000001" hidden="1" customHeight="1" x14ac:dyDescent="0.25">
      <c r="B13680" s="48"/>
      <c r="C13680" s="49"/>
      <c r="D13680" s="49"/>
      <c r="E13680" s="49"/>
      <c r="F13680" s="49"/>
      <c r="G13680" s="50"/>
      <c r="H13680" s="47"/>
      <c r="I13680" s="47"/>
    </row>
    <row r="13681" spans="2:9" ht="20.100000000000001" hidden="1" customHeight="1" x14ac:dyDescent="0.25">
      <c r="B13681" s="48"/>
      <c r="C13681" s="49"/>
      <c r="D13681" s="49"/>
      <c r="E13681" s="49"/>
      <c r="F13681" s="49"/>
      <c r="G13681" s="50"/>
      <c r="H13681" s="47"/>
      <c r="I13681" s="47"/>
    </row>
    <row r="13682" spans="2:9" ht="20.100000000000001" hidden="1" customHeight="1" x14ac:dyDescent="0.25">
      <c r="B13682" s="48"/>
      <c r="C13682" s="49"/>
      <c r="D13682" s="49"/>
      <c r="E13682" s="49"/>
      <c r="F13682" s="49"/>
      <c r="G13682" s="50"/>
      <c r="H13682" s="47"/>
      <c r="I13682" s="47"/>
    </row>
    <row r="13683" spans="2:9" ht="20.100000000000001" hidden="1" customHeight="1" x14ac:dyDescent="0.25">
      <c r="B13683" s="48"/>
      <c r="C13683" s="49"/>
      <c r="D13683" s="49"/>
      <c r="E13683" s="49"/>
      <c r="F13683" s="49"/>
      <c r="G13683" s="50"/>
      <c r="H13683" s="47"/>
      <c r="I13683" s="47"/>
    </row>
    <row r="13684" spans="2:9" ht="20.100000000000001" hidden="1" customHeight="1" x14ac:dyDescent="0.25">
      <c r="B13684" s="48"/>
      <c r="C13684" s="49"/>
      <c r="D13684" s="49"/>
      <c r="E13684" s="49"/>
      <c r="F13684" s="49"/>
      <c r="G13684" s="50"/>
      <c r="H13684" s="47"/>
      <c r="I13684" s="47"/>
    </row>
    <row r="13685" spans="2:9" ht="20.100000000000001" hidden="1" customHeight="1" x14ac:dyDescent="0.25">
      <c r="B13685" s="48"/>
      <c r="C13685" s="49"/>
      <c r="D13685" s="49"/>
      <c r="E13685" s="49"/>
      <c r="F13685" s="49"/>
      <c r="G13685" s="50"/>
      <c r="H13685" s="47"/>
      <c r="I13685" s="47"/>
    </row>
    <row r="13686" spans="2:9" ht="20.100000000000001" hidden="1" customHeight="1" x14ac:dyDescent="0.25">
      <c r="B13686" s="48"/>
      <c r="C13686" s="49"/>
      <c r="D13686" s="49"/>
      <c r="E13686" s="49"/>
      <c r="F13686" s="49"/>
      <c r="G13686" s="50"/>
      <c r="H13686" s="47"/>
      <c r="I13686" s="47"/>
    </row>
    <row r="13687" spans="2:9" ht="20.100000000000001" hidden="1" customHeight="1" x14ac:dyDescent="0.25">
      <c r="B13687" s="48"/>
      <c r="C13687" s="49"/>
      <c r="D13687" s="49"/>
      <c r="E13687" s="49"/>
      <c r="F13687" s="49"/>
      <c r="G13687" s="50"/>
      <c r="H13687" s="47"/>
      <c r="I13687" s="47"/>
    </row>
    <row r="13688" spans="2:9" ht="20.100000000000001" hidden="1" customHeight="1" x14ac:dyDescent="0.25">
      <c r="B13688" s="48"/>
      <c r="C13688" s="49"/>
      <c r="D13688" s="49"/>
      <c r="E13688" s="49"/>
      <c r="F13688" s="49"/>
      <c r="G13688" s="50"/>
      <c r="H13688" s="47"/>
      <c r="I13688" s="47"/>
    </row>
    <row r="13689" spans="2:9" ht="20.100000000000001" hidden="1" customHeight="1" x14ac:dyDescent="0.25">
      <c r="B13689" s="48"/>
      <c r="C13689" s="49"/>
      <c r="D13689" s="49"/>
      <c r="E13689" s="49"/>
      <c r="F13689" s="49"/>
      <c r="G13689" s="50"/>
      <c r="H13689" s="47"/>
      <c r="I13689" s="47"/>
    </row>
    <row r="13690" spans="2:9" ht="20.100000000000001" hidden="1" customHeight="1" x14ac:dyDescent="0.25">
      <c r="B13690" s="48"/>
      <c r="C13690" s="49"/>
      <c r="D13690" s="49"/>
      <c r="E13690" s="49"/>
      <c r="F13690" s="49"/>
      <c r="G13690" s="50"/>
      <c r="H13690" s="47"/>
      <c r="I13690" s="47"/>
    </row>
    <row r="13691" spans="2:9" ht="20.100000000000001" hidden="1" customHeight="1" x14ac:dyDescent="0.25">
      <c r="B13691" s="48"/>
      <c r="C13691" s="49"/>
      <c r="D13691" s="49"/>
      <c r="E13691" s="49"/>
      <c r="F13691" s="49"/>
      <c r="G13691" s="50"/>
      <c r="H13691" s="47"/>
      <c r="I13691" s="47"/>
    </row>
    <row r="13692" spans="2:9" ht="20.100000000000001" hidden="1" customHeight="1" x14ac:dyDescent="0.25">
      <c r="B13692" s="48"/>
      <c r="C13692" s="49"/>
      <c r="D13692" s="49"/>
      <c r="E13692" s="49"/>
      <c r="F13692" s="49"/>
      <c r="G13692" s="50"/>
      <c r="H13692" s="47"/>
      <c r="I13692" s="47"/>
    </row>
    <row r="13693" spans="2:9" ht="20.100000000000001" hidden="1" customHeight="1" x14ac:dyDescent="0.25">
      <c r="B13693" s="48"/>
      <c r="C13693" s="49"/>
      <c r="D13693" s="49"/>
      <c r="E13693" s="49"/>
      <c r="F13693" s="49"/>
      <c r="G13693" s="50"/>
      <c r="H13693" s="47"/>
      <c r="I13693" s="47"/>
    </row>
    <row r="13694" spans="2:9" ht="20.100000000000001" hidden="1" customHeight="1" x14ac:dyDescent="0.25">
      <c r="B13694" s="48"/>
      <c r="C13694" s="49"/>
      <c r="D13694" s="49"/>
      <c r="E13694" s="49"/>
      <c r="F13694" s="49"/>
      <c r="G13694" s="50"/>
      <c r="H13694" s="47"/>
      <c r="I13694" s="47"/>
    </row>
    <row r="13695" spans="2:9" ht="20.100000000000001" hidden="1" customHeight="1" x14ac:dyDescent="0.25">
      <c r="B13695" s="48"/>
      <c r="C13695" s="49"/>
      <c r="D13695" s="49"/>
      <c r="E13695" s="49"/>
      <c r="F13695" s="49"/>
      <c r="G13695" s="50"/>
      <c r="H13695" s="47"/>
      <c r="I13695" s="47"/>
    </row>
    <row r="13696" spans="2:9" ht="20.100000000000001" hidden="1" customHeight="1" x14ac:dyDescent="0.25">
      <c r="B13696" s="48"/>
      <c r="C13696" s="49"/>
      <c r="D13696" s="49"/>
      <c r="E13696" s="49"/>
      <c r="F13696" s="49"/>
      <c r="G13696" s="50"/>
      <c r="H13696" s="47"/>
      <c r="I13696" s="47"/>
    </row>
    <row r="13697" spans="2:9" ht="20.100000000000001" hidden="1" customHeight="1" x14ac:dyDescent="0.25">
      <c r="B13697" s="48"/>
      <c r="C13697" s="49"/>
      <c r="D13697" s="49"/>
      <c r="E13697" s="49"/>
      <c r="F13697" s="49"/>
      <c r="G13697" s="50"/>
      <c r="H13697" s="47"/>
      <c r="I13697" s="47"/>
    </row>
    <row r="13698" spans="2:9" ht="20.100000000000001" hidden="1" customHeight="1" x14ac:dyDescent="0.25">
      <c r="B13698" s="48"/>
      <c r="C13698" s="49"/>
      <c r="D13698" s="49"/>
      <c r="E13698" s="49"/>
      <c r="F13698" s="49"/>
      <c r="G13698" s="50"/>
      <c r="H13698" s="47"/>
      <c r="I13698" s="47"/>
    </row>
    <row r="13699" spans="2:9" ht="20.100000000000001" hidden="1" customHeight="1" x14ac:dyDescent="0.25">
      <c r="B13699" s="48"/>
      <c r="C13699" s="49"/>
      <c r="D13699" s="49"/>
      <c r="E13699" s="49"/>
      <c r="F13699" s="49"/>
      <c r="G13699" s="50"/>
      <c r="H13699" s="47"/>
      <c r="I13699" s="47"/>
    </row>
    <row r="13700" spans="2:9" ht="20.100000000000001" hidden="1" customHeight="1" x14ac:dyDescent="0.25">
      <c r="B13700" s="48"/>
      <c r="C13700" s="49"/>
      <c r="D13700" s="49"/>
      <c r="E13700" s="49"/>
      <c r="F13700" s="49"/>
      <c r="G13700" s="50"/>
      <c r="H13700" s="47"/>
      <c r="I13700" s="47"/>
    </row>
    <row r="13701" spans="2:9" ht="20.100000000000001" hidden="1" customHeight="1" x14ac:dyDescent="0.25">
      <c r="B13701" s="48"/>
      <c r="C13701" s="49"/>
      <c r="D13701" s="49"/>
      <c r="E13701" s="49"/>
      <c r="F13701" s="49"/>
      <c r="G13701" s="50"/>
      <c r="H13701" s="47"/>
      <c r="I13701" s="47"/>
    </row>
    <row r="13702" spans="2:9" ht="20.100000000000001" hidden="1" customHeight="1" x14ac:dyDescent="0.25">
      <c r="B13702" s="48"/>
      <c r="C13702" s="49"/>
      <c r="D13702" s="49"/>
      <c r="E13702" s="49"/>
      <c r="F13702" s="49"/>
      <c r="G13702" s="50"/>
      <c r="H13702" s="47"/>
      <c r="I13702" s="47"/>
    </row>
    <row r="13703" spans="2:9" ht="20.100000000000001" hidden="1" customHeight="1" x14ac:dyDescent="0.25">
      <c r="B13703" s="48"/>
      <c r="C13703" s="49"/>
      <c r="D13703" s="49"/>
      <c r="E13703" s="49"/>
      <c r="F13703" s="49"/>
      <c r="G13703" s="50"/>
      <c r="H13703" s="47"/>
      <c r="I13703" s="47"/>
    </row>
    <row r="13704" spans="2:9" ht="20.100000000000001" hidden="1" customHeight="1" x14ac:dyDescent="0.25">
      <c r="B13704" s="48"/>
      <c r="C13704" s="49"/>
      <c r="D13704" s="49"/>
      <c r="E13704" s="49"/>
      <c r="F13704" s="49"/>
      <c r="G13704" s="50"/>
      <c r="H13704" s="47"/>
      <c r="I13704" s="47"/>
    </row>
    <row r="13705" spans="2:9" ht="20.100000000000001" hidden="1" customHeight="1" x14ac:dyDescent="0.25">
      <c r="B13705" s="48"/>
      <c r="C13705" s="49"/>
      <c r="D13705" s="49"/>
      <c r="E13705" s="49"/>
      <c r="F13705" s="49"/>
      <c r="G13705" s="50"/>
      <c r="H13705" s="47"/>
      <c r="I13705" s="47"/>
    </row>
    <row r="13706" spans="2:9" ht="20.100000000000001" hidden="1" customHeight="1" x14ac:dyDescent="0.25">
      <c r="B13706" s="48"/>
      <c r="C13706" s="49"/>
      <c r="D13706" s="49"/>
      <c r="E13706" s="49"/>
      <c r="F13706" s="49"/>
      <c r="G13706" s="50"/>
      <c r="H13706" s="47"/>
      <c r="I13706" s="47"/>
    </row>
    <row r="13707" spans="2:9" ht="20.100000000000001" hidden="1" customHeight="1" x14ac:dyDescent="0.25">
      <c r="B13707" s="48"/>
      <c r="C13707" s="49"/>
      <c r="D13707" s="49"/>
      <c r="E13707" s="49"/>
      <c r="F13707" s="49"/>
      <c r="G13707" s="50"/>
      <c r="H13707" s="47"/>
      <c r="I13707" s="47"/>
    </row>
    <row r="13708" spans="2:9" ht="20.100000000000001" hidden="1" customHeight="1" x14ac:dyDescent="0.25">
      <c r="B13708" s="48"/>
      <c r="C13708" s="49"/>
      <c r="D13708" s="49"/>
      <c r="E13708" s="49"/>
      <c r="F13708" s="49"/>
      <c r="G13708" s="50"/>
      <c r="H13708" s="47"/>
      <c r="I13708" s="47"/>
    </row>
    <row r="13709" spans="2:9" ht="20.100000000000001" hidden="1" customHeight="1" x14ac:dyDescent="0.25">
      <c r="B13709" s="48"/>
      <c r="C13709" s="49"/>
      <c r="D13709" s="49"/>
      <c r="E13709" s="49"/>
      <c r="F13709" s="49"/>
      <c r="G13709" s="50"/>
      <c r="H13709" s="47"/>
      <c r="I13709" s="47"/>
    </row>
    <row r="13710" spans="2:9" ht="20.100000000000001" hidden="1" customHeight="1" x14ac:dyDescent="0.25">
      <c r="B13710" s="48"/>
      <c r="C13710" s="49"/>
      <c r="D13710" s="49"/>
      <c r="E13710" s="49"/>
      <c r="F13710" s="49"/>
      <c r="G13710" s="50"/>
      <c r="H13710" s="47"/>
      <c r="I13710" s="47"/>
    </row>
    <row r="13711" spans="2:9" ht="20.100000000000001" hidden="1" customHeight="1" x14ac:dyDescent="0.25">
      <c r="B13711" s="48"/>
      <c r="C13711" s="49"/>
      <c r="D13711" s="49"/>
      <c r="E13711" s="49"/>
      <c r="F13711" s="49"/>
      <c r="G13711" s="50"/>
      <c r="H13711" s="47"/>
      <c r="I13711" s="47"/>
    </row>
    <row r="13712" spans="2:9" ht="20.100000000000001" hidden="1" customHeight="1" x14ac:dyDescent="0.25">
      <c r="B13712" s="48"/>
      <c r="C13712" s="49"/>
      <c r="D13712" s="49"/>
      <c r="E13712" s="49"/>
      <c r="F13712" s="49"/>
      <c r="G13712" s="50"/>
      <c r="H13712" s="47"/>
      <c r="I13712" s="47"/>
    </row>
    <row r="13713" spans="2:9" ht="20.100000000000001" hidden="1" customHeight="1" x14ac:dyDescent="0.25">
      <c r="B13713" s="48"/>
      <c r="C13713" s="49"/>
      <c r="D13713" s="49"/>
      <c r="E13713" s="49"/>
      <c r="F13713" s="49"/>
      <c r="G13713" s="50"/>
      <c r="H13713" s="47"/>
      <c r="I13713" s="47"/>
    </row>
    <row r="13714" spans="2:9" ht="20.100000000000001" hidden="1" customHeight="1" x14ac:dyDescent="0.25">
      <c r="B13714" s="48"/>
      <c r="C13714" s="49"/>
      <c r="D13714" s="49"/>
      <c r="E13714" s="49"/>
      <c r="F13714" s="49"/>
      <c r="G13714" s="50"/>
      <c r="H13714" s="47"/>
      <c r="I13714" s="47"/>
    </row>
    <row r="13715" spans="2:9" ht="20.100000000000001" hidden="1" customHeight="1" x14ac:dyDescent="0.25">
      <c r="B13715" s="48"/>
      <c r="C13715" s="49"/>
      <c r="D13715" s="49"/>
      <c r="E13715" s="49"/>
      <c r="F13715" s="49"/>
      <c r="G13715" s="50"/>
      <c r="H13715" s="47"/>
      <c r="I13715" s="47"/>
    </row>
    <row r="13716" spans="2:9" ht="20.100000000000001" hidden="1" customHeight="1" x14ac:dyDescent="0.25">
      <c r="B13716" s="48"/>
      <c r="C13716" s="49"/>
      <c r="D13716" s="49"/>
      <c r="E13716" s="49"/>
      <c r="F13716" s="49"/>
      <c r="G13716" s="50"/>
      <c r="H13716" s="47"/>
      <c r="I13716" s="47"/>
    </row>
    <row r="13717" spans="2:9" ht="20.100000000000001" hidden="1" customHeight="1" x14ac:dyDescent="0.25">
      <c r="B13717" s="48"/>
      <c r="C13717" s="49"/>
      <c r="D13717" s="49"/>
      <c r="E13717" s="49"/>
      <c r="F13717" s="49"/>
      <c r="G13717" s="50"/>
      <c r="H13717" s="47"/>
      <c r="I13717" s="47"/>
    </row>
    <row r="13718" spans="2:9" ht="20.100000000000001" hidden="1" customHeight="1" x14ac:dyDescent="0.25">
      <c r="B13718" s="48"/>
      <c r="C13718" s="49"/>
      <c r="D13718" s="49"/>
      <c r="E13718" s="49"/>
      <c r="F13718" s="49"/>
      <c r="G13718" s="50"/>
      <c r="H13718" s="47"/>
      <c r="I13718" s="47"/>
    </row>
    <row r="13719" spans="2:9" ht="20.100000000000001" hidden="1" customHeight="1" x14ac:dyDescent="0.25">
      <c r="B13719" s="48"/>
      <c r="C13719" s="49"/>
      <c r="D13719" s="49"/>
      <c r="E13719" s="49"/>
      <c r="F13719" s="49"/>
      <c r="G13719" s="50"/>
      <c r="H13719" s="47"/>
      <c r="I13719" s="47"/>
    </row>
    <row r="13720" spans="2:9" ht="20.100000000000001" hidden="1" customHeight="1" x14ac:dyDescent="0.25">
      <c r="B13720" s="48"/>
      <c r="C13720" s="49"/>
      <c r="D13720" s="49"/>
      <c r="E13720" s="49"/>
      <c r="F13720" s="49"/>
      <c r="G13720" s="50"/>
      <c r="H13720" s="47"/>
      <c r="I13720" s="47"/>
    </row>
    <row r="13721" spans="2:9" ht="20.100000000000001" hidden="1" customHeight="1" x14ac:dyDescent="0.25">
      <c r="B13721" s="48"/>
      <c r="C13721" s="49"/>
      <c r="D13721" s="49"/>
      <c r="E13721" s="49"/>
      <c r="F13721" s="49"/>
      <c r="G13721" s="50"/>
      <c r="H13721" s="47"/>
      <c r="I13721" s="47"/>
    </row>
    <row r="13722" spans="2:9" ht="20.100000000000001" hidden="1" customHeight="1" x14ac:dyDescent="0.25">
      <c r="B13722" s="48"/>
      <c r="C13722" s="49"/>
      <c r="D13722" s="49"/>
      <c r="E13722" s="49"/>
      <c r="F13722" s="49"/>
      <c r="G13722" s="50"/>
      <c r="H13722" s="47"/>
      <c r="I13722" s="47"/>
    </row>
    <row r="13723" spans="2:9" ht="20.100000000000001" hidden="1" customHeight="1" x14ac:dyDescent="0.25">
      <c r="B13723" s="48"/>
      <c r="C13723" s="49"/>
      <c r="D13723" s="49"/>
      <c r="E13723" s="49"/>
      <c r="F13723" s="49"/>
      <c r="G13723" s="50"/>
      <c r="H13723" s="47"/>
      <c r="I13723" s="47"/>
    </row>
    <row r="13724" spans="2:9" ht="20.100000000000001" hidden="1" customHeight="1" x14ac:dyDescent="0.25">
      <c r="B13724" s="48"/>
      <c r="C13724" s="49"/>
      <c r="D13724" s="49"/>
      <c r="E13724" s="49"/>
      <c r="F13724" s="49"/>
      <c r="G13724" s="50"/>
      <c r="H13724" s="47"/>
      <c r="I13724" s="47"/>
    </row>
    <row r="13725" spans="2:9" ht="20.100000000000001" hidden="1" customHeight="1" x14ac:dyDescent="0.25">
      <c r="B13725" s="48"/>
      <c r="C13725" s="49"/>
      <c r="D13725" s="49"/>
      <c r="E13725" s="49"/>
      <c r="F13725" s="49"/>
      <c r="G13725" s="50"/>
      <c r="H13725" s="47"/>
      <c r="I13725" s="47"/>
    </row>
    <row r="13726" spans="2:9" ht="20.100000000000001" hidden="1" customHeight="1" x14ac:dyDescent="0.25">
      <c r="B13726" s="48"/>
      <c r="C13726" s="49"/>
      <c r="D13726" s="49"/>
      <c r="E13726" s="49"/>
      <c r="F13726" s="49"/>
      <c r="G13726" s="50"/>
      <c r="H13726" s="47"/>
      <c r="I13726" s="47"/>
    </row>
    <row r="13727" spans="2:9" ht="20.100000000000001" hidden="1" customHeight="1" x14ac:dyDescent="0.25">
      <c r="B13727" s="48"/>
      <c r="C13727" s="49"/>
      <c r="D13727" s="49"/>
      <c r="E13727" s="49"/>
      <c r="F13727" s="49"/>
      <c r="G13727" s="50"/>
      <c r="H13727" s="47"/>
      <c r="I13727" s="47"/>
    </row>
    <row r="13728" spans="2:9" ht="20.100000000000001" hidden="1" customHeight="1" x14ac:dyDescent="0.25">
      <c r="B13728" s="48"/>
      <c r="C13728" s="49"/>
      <c r="D13728" s="49"/>
      <c r="E13728" s="49"/>
      <c r="F13728" s="49"/>
      <c r="G13728" s="50"/>
      <c r="H13728" s="47"/>
      <c r="I13728" s="47"/>
    </row>
    <row r="13729" spans="2:9" ht="20.100000000000001" hidden="1" customHeight="1" x14ac:dyDescent="0.25">
      <c r="B13729" s="48"/>
      <c r="C13729" s="49"/>
      <c r="D13729" s="49"/>
      <c r="E13729" s="49"/>
      <c r="F13729" s="49"/>
      <c r="G13729" s="50"/>
      <c r="H13729" s="47"/>
      <c r="I13729" s="47"/>
    </row>
    <row r="13730" spans="2:9" ht="20.100000000000001" hidden="1" customHeight="1" x14ac:dyDescent="0.25">
      <c r="B13730" s="48"/>
      <c r="C13730" s="49"/>
      <c r="D13730" s="49"/>
      <c r="E13730" s="49"/>
      <c r="F13730" s="49"/>
      <c r="G13730" s="50"/>
      <c r="H13730" s="47"/>
      <c r="I13730" s="47"/>
    </row>
    <row r="13731" spans="2:9" ht="20.100000000000001" hidden="1" customHeight="1" x14ac:dyDescent="0.25">
      <c r="B13731" s="48"/>
      <c r="C13731" s="49"/>
      <c r="D13731" s="49"/>
      <c r="E13731" s="49"/>
      <c r="F13731" s="49"/>
      <c r="G13731" s="50"/>
      <c r="H13731" s="47"/>
      <c r="I13731" s="47"/>
    </row>
    <row r="13732" spans="2:9" ht="20.100000000000001" hidden="1" customHeight="1" x14ac:dyDescent="0.25">
      <c r="B13732" s="48"/>
      <c r="C13732" s="49"/>
      <c r="D13732" s="49"/>
      <c r="E13732" s="49"/>
      <c r="F13732" s="49"/>
      <c r="G13732" s="50"/>
      <c r="H13732" s="47"/>
      <c r="I13732" s="47"/>
    </row>
    <row r="13733" spans="2:9" ht="20.100000000000001" hidden="1" customHeight="1" x14ac:dyDescent="0.25">
      <c r="B13733" s="48"/>
      <c r="C13733" s="49"/>
      <c r="D13733" s="49"/>
      <c r="E13733" s="49"/>
      <c r="F13733" s="49"/>
      <c r="G13733" s="50"/>
      <c r="H13733" s="47"/>
      <c r="I13733" s="47"/>
    </row>
    <row r="13734" spans="2:9" ht="20.100000000000001" hidden="1" customHeight="1" x14ac:dyDescent="0.25">
      <c r="B13734" s="48"/>
      <c r="C13734" s="49"/>
      <c r="D13734" s="49"/>
      <c r="E13734" s="49"/>
      <c r="F13734" s="49"/>
      <c r="G13734" s="50"/>
      <c r="H13734" s="47"/>
      <c r="I13734" s="47"/>
    </row>
    <row r="13735" spans="2:9" ht="20.100000000000001" hidden="1" customHeight="1" x14ac:dyDescent="0.25">
      <c r="B13735" s="48"/>
      <c r="C13735" s="49"/>
      <c r="D13735" s="49"/>
      <c r="E13735" s="49"/>
      <c r="F13735" s="49"/>
      <c r="G13735" s="50"/>
      <c r="H13735" s="47"/>
      <c r="I13735" s="47"/>
    </row>
    <row r="13736" spans="2:9" ht="20.100000000000001" hidden="1" customHeight="1" x14ac:dyDescent="0.25">
      <c r="B13736" s="48"/>
      <c r="C13736" s="49"/>
      <c r="D13736" s="49"/>
      <c r="E13736" s="49"/>
      <c r="F13736" s="49"/>
      <c r="G13736" s="50"/>
      <c r="H13736" s="47"/>
      <c r="I13736" s="47"/>
    </row>
    <row r="13737" spans="2:9" ht="20.100000000000001" hidden="1" customHeight="1" x14ac:dyDescent="0.25">
      <c r="B13737" s="48"/>
      <c r="C13737" s="49"/>
      <c r="D13737" s="49"/>
      <c r="E13737" s="49"/>
      <c r="F13737" s="49"/>
      <c r="G13737" s="50"/>
      <c r="H13737" s="47"/>
      <c r="I13737" s="47"/>
    </row>
    <row r="13738" spans="2:9" ht="20.100000000000001" hidden="1" customHeight="1" x14ac:dyDescent="0.25">
      <c r="B13738" s="48"/>
      <c r="C13738" s="49"/>
      <c r="D13738" s="49"/>
      <c r="E13738" s="49"/>
      <c r="F13738" s="49"/>
      <c r="G13738" s="50"/>
      <c r="H13738" s="47"/>
      <c r="I13738" s="47"/>
    </row>
    <row r="13739" spans="2:9" ht="20.100000000000001" hidden="1" customHeight="1" x14ac:dyDescent="0.25">
      <c r="B13739" s="48"/>
      <c r="C13739" s="49"/>
      <c r="D13739" s="49"/>
      <c r="E13739" s="49"/>
      <c r="F13739" s="49"/>
      <c r="G13739" s="50"/>
      <c r="H13739" s="47"/>
      <c r="I13739" s="47"/>
    </row>
    <row r="13740" spans="2:9" ht="20.100000000000001" hidden="1" customHeight="1" x14ac:dyDescent="0.25">
      <c r="B13740" s="48"/>
      <c r="C13740" s="49"/>
      <c r="D13740" s="49"/>
      <c r="E13740" s="49"/>
      <c r="F13740" s="49"/>
      <c r="G13740" s="50"/>
      <c r="H13740" s="47"/>
      <c r="I13740" s="47"/>
    </row>
    <row r="13741" spans="2:9" ht="20.100000000000001" hidden="1" customHeight="1" x14ac:dyDescent="0.25">
      <c r="B13741" s="48"/>
      <c r="C13741" s="49"/>
      <c r="D13741" s="49"/>
      <c r="E13741" s="49"/>
      <c r="F13741" s="49"/>
      <c r="G13741" s="50"/>
      <c r="H13741" s="47"/>
      <c r="I13741" s="47"/>
    </row>
    <row r="13742" spans="2:9" ht="20.100000000000001" hidden="1" customHeight="1" x14ac:dyDescent="0.25">
      <c r="B13742" s="48"/>
      <c r="C13742" s="49"/>
      <c r="D13742" s="49"/>
      <c r="E13742" s="49"/>
      <c r="F13742" s="49"/>
      <c r="G13742" s="50"/>
      <c r="H13742" s="47"/>
      <c r="I13742" s="47"/>
    </row>
    <row r="13743" spans="2:9" ht="20.100000000000001" hidden="1" customHeight="1" x14ac:dyDescent="0.25">
      <c r="B13743" s="48"/>
      <c r="C13743" s="49"/>
      <c r="D13743" s="49"/>
      <c r="E13743" s="49"/>
      <c r="F13743" s="49"/>
      <c r="G13743" s="50"/>
      <c r="H13743" s="47"/>
      <c r="I13743" s="47"/>
    </row>
    <row r="13744" spans="2:9" ht="20.100000000000001" hidden="1" customHeight="1" x14ac:dyDescent="0.25">
      <c r="B13744" s="48"/>
      <c r="C13744" s="49"/>
      <c r="D13744" s="49"/>
      <c r="E13744" s="49"/>
      <c r="F13744" s="49"/>
      <c r="G13744" s="50"/>
      <c r="H13744" s="47"/>
      <c r="I13744" s="47"/>
    </row>
    <row r="13745" spans="2:9" ht="20.100000000000001" hidden="1" customHeight="1" x14ac:dyDescent="0.25">
      <c r="B13745" s="48"/>
      <c r="C13745" s="49"/>
      <c r="D13745" s="49"/>
      <c r="E13745" s="49"/>
      <c r="F13745" s="49"/>
      <c r="G13745" s="50"/>
      <c r="H13745" s="47"/>
      <c r="I13745" s="47"/>
    </row>
    <row r="13746" spans="2:9" ht="20.100000000000001" hidden="1" customHeight="1" x14ac:dyDescent="0.25">
      <c r="B13746" s="48"/>
      <c r="C13746" s="49"/>
      <c r="D13746" s="49"/>
      <c r="E13746" s="49"/>
      <c r="F13746" s="49"/>
      <c r="G13746" s="50"/>
      <c r="H13746" s="47"/>
      <c r="I13746" s="47"/>
    </row>
    <row r="13747" spans="2:9" ht="20.100000000000001" hidden="1" customHeight="1" x14ac:dyDescent="0.25">
      <c r="B13747" s="48"/>
      <c r="C13747" s="49"/>
      <c r="D13747" s="49"/>
      <c r="E13747" s="49"/>
      <c r="F13747" s="49"/>
      <c r="G13747" s="50"/>
      <c r="H13747" s="47"/>
      <c r="I13747" s="47"/>
    </row>
    <row r="13748" spans="2:9" ht="20.100000000000001" hidden="1" customHeight="1" x14ac:dyDescent="0.25">
      <c r="B13748" s="48"/>
      <c r="C13748" s="49"/>
      <c r="D13748" s="49"/>
      <c r="E13748" s="49"/>
      <c r="F13748" s="49"/>
      <c r="G13748" s="50"/>
      <c r="H13748" s="47"/>
      <c r="I13748" s="47"/>
    </row>
    <row r="13749" spans="2:9" ht="20.100000000000001" hidden="1" customHeight="1" x14ac:dyDescent="0.25">
      <c r="B13749" s="48"/>
      <c r="C13749" s="49"/>
      <c r="D13749" s="49"/>
      <c r="E13749" s="49"/>
      <c r="F13749" s="49"/>
      <c r="G13749" s="50"/>
      <c r="H13749" s="47"/>
      <c r="I13749" s="47"/>
    </row>
    <row r="13750" spans="2:9" ht="20.100000000000001" hidden="1" customHeight="1" x14ac:dyDescent="0.25">
      <c r="B13750" s="48"/>
      <c r="C13750" s="49"/>
      <c r="D13750" s="49"/>
      <c r="E13750" s="49"/>
      <c r="F13750" s="49"/>
      <c r="G13750" s="50"/>
      <c r="H13750" s="47"/>
      <c r="I13750" s="47"/>
    </row>
    <row r="13751" spans="2:9" ht="20.100000000000001" hidden="1" customHeight="1" x14ac:dyDescent="0.25">
      <c r="B13751" s="48"/>
      <c r="C13751" s="49"/>
      <c r="D13751" s="49"/>
      <c r="E13751" s="49"/>
      <c r="F13751" s="49"/>
      <c r="G13751" s="50"/>
      <c r="H13751" s="47"/>
      <c r="I13751" s="47"/>
    </row>
    <row r="13752" spans="2:9" ht="20.100000000000001" hidden="1" customHeight="1" x14ac:dyDescent="0.25">
      <c r="B13752" s="48"/>
      <c r="C13752" s="49"/>
      <c r="D13752" s="49"/>
      <c r="E13752" s="49"/>
      <c r="F13752" s="49"/>
      <c r="G13752" s="50"/>
      <c r="H13752" s="47"/>
      <c r="I13752" s="47"/>
    </row>
    <row r="13753" spans="2:9" ht="20.100000000000001" hidden="1" customHeight="1" x14ac:dyDescent="0.25">
      <c r="B13753" s="48"/>
      <c r="C13753" s="49"/>
      <c r="D13753" s="49"/>
      <c r="E13753" s="49"/>
      <c r="F13753" s="49"/>
      <c r="G13753" s="50"/>
      <c r="H13753" s="47"/>
      <c r="I13753" s="47"/>
    </row>
    <row r="13754" spans="2:9" ht="20.100000000000001" hidden="1" customHeight="1" x14ac:dyDescent="0.25">
      <c r="B13754" s="48"/>
      <c r="C13754" s="49"/>
      <c r="D13754" s="49"/>
      <c r="E13754" s="49"/>
      <c r="F13754" s="49"/>
      <c r="G13754" s="50"/>
      <c r="H13754" s="47"/>
      <c r="I13754" s="47"/>
    </row>
    <row r="13755" spans="2:9" ht="20.100000000000001" hidden="1" customHeight="1" x14ac:dyDescent="0.25">
      <c r="B13755" s="48"/>
      <c r="C13755" s="49"/>
      <c r="D13755" s="49"/>
      <c r="E13755" s="49"/>
      <c r="F13755" s="49"/>
      <c r="G13755" s="50"/>
      <c r="H13755" s="47"/>
      <c r="I13755" s="47"/>
    </row>
    <row r="13756" spans="2:9" ht="20.100000000000001" hidden="1" customHeight="1" x14ac:dyDescent="0.25">
      <c r="B13756" s="48"/>
      <c r="C13756" s="49"/>
      <c r="D13756" s="49"/>
      <c r="E13756" s="49"/>
      <c r="F13756" s="49"/>
      <c r="G13756" s="50"/>
      <c r="H13756" s="47"/>
      <c r="I13756" s="47"/>
    </row>
    <row r="13757" spans="2:9" ht="20.100000000000001" hidden="1" customHeight="1" x14ac:dyDescent="0.25">
      <c r="B13757" s="48"/>
      <c r="C13757" s="49"/>
      <c r="D13757" s="49"/>
      <c r="E13757" s="49"/>
      <c r="F13757" s="49"/>
      <c r="G13757" s="50"/>
      <c r="H13757" s="47"/>
      <c r="I13757" s="47"/>
    </row>
    <row r="13758" spans="2:9" ht="20.100000000000001" hidden="1" customHeight="1" x14ac:dyDescent="0.25">
      <c r="B13758" s="48"/>
      <c r="C13758" s="49"/>
      <c r="D13758" s="49"/>
      <c r="E13758" s="49"/>
      <c r="F13758" s="49"/>
      <c r="G13758" s="50"/>
      <c r="H13758" s="47"/>
      <c r="I13758" s="47"/>
    </row>
    <row r="13759" spans="2:9" ht="20.100000000000001" hidden="1" customHeight="1" x14ac:dyDescent="0.25">
      <c r="B13759" s="48"/>
      <c r="C13759" s="49"/>
      <c r="D13759" s="49"/>
      <c r="E13759" s="49"/>
      <c r="F13759" s="49"/>
      <c r="G13759" s="50"/>
      <c r="H13759" s="47"/>
      <c r="I13759" s="47"/>
    </row>
    <row r="13760" spans="2:9" ht="20.100000000000001" hidden="1" customHeight="1" x14ac:dyDescent="0.25">
      <c r="B13760" s="48"/>
      <c r="C13760" s="49"/>
      <c r="D13760" s="49"/>
      <c r="E13760" s="49"/>
      <c r="F13760" s="49"/>
      <c r="G13760" s="50"/>
      <c r="H13760" s="47"/>
      <c r="I13760" s="47"/>
    </row>
    <row r="13761" spans="2:9" ht="20.100000000000001" hidden="1" customHeight="1" x14ac:dyDescent="0.25">
      <c r="B13761" s="48"/>
      <c r="C13761" s="49"/>
      <c r="D13761" s="49"/>
      <c r="E13761" s="49"/>
      <c r="F13761" s="49"/>
      <c r="G13761" s="50"/>
      <c r="H13761" s="47"/>
      <c r="I13761" s="47"/>
    </row>
    <row r="13762" spans="2:9" ht="20.100000000000001" hidden="1" customHeight="1" x14ac:dyDescent="0.25">
      <c r="B13762" s="48"/>
      <c r="C13762" s="49"/>
      <c r="D13762" s="49"/>
      <c r="E13762" s="49"/>
      <c r="F13762" s="49"/>
      <c r="G13762" s="50"/>
      <c r="H13762" s="47"/>
      <c r="I13762" s="47"/>
    </row>
    <row r="13763" spans="2:9" ht="20.100000000000001" hidden="1" customHeight="1" x14ac:dyDescent="0.25">
      <c r="B13763" s="48"/>
      <c r="C13763" s="49"/>
      <c r="D13763" s="49"/>
      <c r="E13763" s="49"/>
      <c r="F13763" s="49"/>
      <c r="G13763" s="50"/>
      <c r="H13763" s="47"/>
      <c r="I13763" s="47"/>
    </row>
    <row r="13764" spans="2:9" ht="20.100000000000001" hidden="1" customHeight="1" x14ac:dyDescent="0.25">
      <c r="B13764" s="48"/>
      <c r="C13764" s="49"/>
      <c r="D13764" s="49"/>
      <c r="E13764" s="49"/>
      <c r="F13764" s="49"/>
      <c r="G13764" s="50"/>
      <c r="H13764" s="47"/>
      <c r="I13764" s="47"/>
    </row>
    <row r="13765" spans="2:9" ht="20.100000000000001" hidden="1" customHeight="1" x14ac:dyDescent="0.25">
      <c r="B13765" s="48"/>
      <c r="C13765" s="49"/>
      <c r="D13765" s="49"/>
      <c r="E13765" s="49"/>
      <c r="F13765" s="49"/>
      <c r="G13765" s="50"/>
      <c r="H13765" s="47"/>
      <c r="I13765" s="47"/>
    </row>
    <row r="13766" spans="2:9" ht="20.100000000000001" hidden="1" customHeight="1" x14ac:dyDescent="0.25">
      <c r="B13766" s="48"/>
      <c r="C13766" s="49"/>
      <c r="D13766" s="49"/>
      <c r="E13766" s="49"/>
      <c r="F13766" s="49"/>
      <c r="G13766" s="50"/>
      <c r="H13766" s="47"/>
      <c r="I13766" s="47"/>
    </row>
    <row r="13767" spans="2:9" ht="20.100000000000001" hidden="1" customHeight="1" x14ac:dyDescent="0.25">
      <c r="B13767" s="48"/>
      <c r="C13767" s="49"/>
      <c r="D13767" s="49"/>
      <c r="E13767" s="49"/>
      <c r="F13767" s="49"/>
      <c r="G13767" s="50"/>
      <c r="H13767" s="47"/>
      <c r="I13767" s="47"/>
    </row>
    <row r="13768" spans="2:9" ht="20.100000000000001" hidden="1" customHeight="1" x14ac:dyDescent="0.25">
      <c r="B13768" s="48"/>
      <c r="C13768" s="49"/>
      <c r="D13768" s="49"/>
      <c r="E13768" s="49"/>
      <c r="F13768" s="49"/>
      <c r="G13768" s="50"/>
      <c r="H13768" s="47"/>
      <c r="I13768" s="47"/>
    </row>
    <row r="13769" spans="2:9" ht="20.100000000000001" hidden="1" customHeight="1" x14ac:dyDescent="0.25">
      <c r="B13769" s="48"/>
      <c r="C13769" s="49"/>
      <c r="D13769" s="49"/>
      <c r="E13769" s="49"/>
      <c r="F13769" s="49"/>
      <c r="G13769" s="50"/>
      <c r="H13769" s="47"/>
      <c r="I13769" s="47"/>
    </row>
    <row r="13770" spans="2:9" ht="20.100000000000001" hidden="1" customHeight="1" x14ac:dyDescent="0.25">
      <c r="B13770" s="48"/>
      <c r="C13770" s="49"/>
      <c r="D13770" s="49"/>
      <c r="E13770" s="49"/>
      <c r="F13770" s="49"/>
      <c r="G13770" s="50"/>
      <c r="H13770" s="47"/>
      <c r="I13770" s="47"/>
    </row>
    <row r="13771" spans="2:9" ht="20.100000000000001" hidden="1" customHeight="1" x14ac:dyDescent="0.25">
      <c r="B13771" s="48"/>
      <c r="C13771" s="49"/>
      <c r="D13771" s="49"/>
      <c r="E13771" s="49"/>
      <c r="F13771" s="49"/>
      <c r="G13771" s="50"/>
      <c r="H13771" s="47"/>
      <c r="I13771" s="47"/>
    </row>
    <row r="13772" spans="2:9" ht="20.100000000000001" hidden="1" customHeight="1" x14ac:dyDescent="0.25">
      <c r="B13772" s="48"/>
      <c r="C13772" s="49"/>
      <c r="D13772" s="49"/>
      <c r="E13772" s="49"/>
      <c r="F13772" s="49"/>
      <c r="G13772" s="50"/>
      <c r="H13772" s="47"/>
      <c r="I13772" s="47"/>
    </row>
    <row r="13773" spans="2:9" ht="20.100000000000001" hidden="1" customHeight="1" x14ac:dyDescent="0.25">
      <c r="B13773" s="48"/>
      <c r="C13773" s="49"/>
      <c r="D13773" s="49"/>
      <c r="E13773" s="49"/>
      <c r="F13773" s="49"/>
      <c r="G13773" s="50"/>
      <c r="H13773" s="47"/>
      <c r="I13773" s="47"/>
    </row>
    <row r="13774" spans="2:9" ht="20.100000000000001" hidden="1" customHeight="1" x14ac:dyDescent="0.25">
      <c r="B13774" s="48"/>
      <c r="C13774" s="49"/>
      <c r="D13774" s="49"/>
      <c r="E13774" s="49"/>
      <c r="F13774" s="49"/>
      <c r="G13774" s="50"/>
      <c r="H13774" s="47"/>
      <c r="I13774" s="47"/>
    </row>
    <row r="13775" spans="2:9" ht="20.100000000000001" hidden="1" customHeight="1" x14ac:dyDescent="0.25">
      <c r="B13775" s="48"/>
      <c r="C13775" s="49"/>
      <c r="D13775" s="49"/>
      <c r="E13775" s="49"/>
      <c r="F13775" s="49"/>
      <c r="G13775" s="50"/>
      <c r="H13775" s="47"/>
      <c r="I13775" s="47"/>
    </row>
    <row r="13776" spans="2:9" ht="20.100000000000001" hidden="1" customHeight="1" x14ac:dyDescent="0.25">
      <c r="B13776" s="48"/>
      <c r="C13776" s="49"/>
      <c r="D13776" s="49"/>
      <c r="E13776" s="49"/>
      <c r="F13776" s="49"/>
      <c r="G13776" s="50"/>
      <c r="H13776" s="47"/>
      <c r="I13776" s="47"/>
    </row>
    <row r="13777" spans="2:9" ht="20.100000000000001" hidden="1" customHeight="1" x14ac:dyDescent="0.25">
      <c r="B13777" s="48"/>
      <c r="C13777" s="49"/>
      <c r="D13777" s="49"/>
      <c r="E13777" s="49"/>
      <c r="F13777" s="49"/>
      <c r="G13777" s="50"/>
      <c r="H13777" s="47"/>
      <c r="I13777" s="47"/>
    </row>
    <row r="13778" spans="2:9" ht="20.100000000000001" hidden="1" customHeight="1" x14ac:dyDescent="0.25">
      <c r="B13778" s="48"/>
      <c r="C13778" s="49"/>
      <c r="D13778" s="49"/>
      <c r="E13778" s="49"/>
      <c r="F13778" s="49"/>
      <c r="G13778" s="50"/>
      <c r="H13778" s="47"/>
      <c r="I13778" s="47"/>
    </row>
    <row r="13779" spans="2:9" ht="20.100000000000001" hidden="1" customHeight="1" x14ac:dyDescent="0.25">
      <c r="B13779" s="48"/>
      <c r="C13779" s="49"/>
      <c r="D13779" s="49"/>
      <c r="E13779" s="49"/>
      <c r="F13779" s="49"/>
      <c r="G13779" s="50"/>
      <c r="H13779" s="47"/>
      <c r="I13779" s="47"/>
    </row>
    <row r="13780" spans="2:9" ht="20.100000000000001" hidden="1" customHeight="1" x14ac:dyDescent="0.25">
      <c r="B13780" s="48"/>
      <c r="C13780" s="49"/>
      <c r="D13780" s="49"/>
      <c r="E13780" s="49"/>
      <c r="F13780" s="49"/>
      <c r="G13780" s="50"/>
      <c r="H13780" s="47"/>
      <c r="I13780" s="47"/>
    </row>
    <row r="13781" spans="2:9" ht="20.100000000000001" hidden="1" customHeight="1" x14ac:dyDescent="0.25">
      <c r="B13781" s="48"/>
      <c r="C13781" s="49"/>
      <c r="D13781" s="49"/>
      <c r="E13781" s="49"/>
      <c r="F13781" s="49"/>
      <c r="G13781" s="50"/>
      <c r="H13781" s="47"/>
      <c r="I13781" s="47"/>
    </row>
    <row r="13782" spans="2:9" ht="20.100000000000001" hidden="1" customHeight="1" x14ac:dyDescent="0.25">
      <c r="B13782" s="48"/>
      <c r="C13782" s="49"/>
      <c r="D13782" s="49"/>
      <c r="E13782" s="49"/>
      <c r="F13782" s="49"/>
      <c r="G13782" s="50"/>
      <c r="H13782" s="47"/>
      <c r="I13782" s="47"/>
    </row>
    <row r="13783" spans="2:9" ht="20.100000000000001" hidden="1" customHeight="1" x14ac:dyDescent="0.25">
      <c r="B13783" s="48"/>
      <c r="C13783" s="49"/>
      <c r="D13783" s="49"/>
      <c r="E13783" s="49"/>
      <c r="F13783" s="49"/>
      <c r="G13783" s="50"/>
      <c r="H13783" s="47"/>
      <c r="I13783" s="47"/>
    </row>
    <row r="13784" spans="2:9" ht="20.100000000000001" hidden="1" customHeight="1" x14ac:dyDescent="0.25">
      <c r="B13784" s="48"/>
      <c r="C13784" s="49"/>
      <c r="D13784" s="49"/>
      <c r="E13784" s="49"/>
      <c r="F13784" s="49"/>
      <c r="G13784" s="50"/>
      <c r="H13784" s="47"/>
      <c r="I13784" s="47"/>
    </row>
    <row r="13785" spans="2:9" ht="20.100000000000001" hidden="1" customHeight="1" x14ac:dyDescent="0.25">
      <c r="B13785" s="48"/>
      <c r="C13785" s="49"/>
      <c r="D13785" s="49"/>
      <c r="E13785" s="49"/>
      <c r="F13785" s="49"/>
      <c r="G13785" s="50"/>
      <c r="H13785" s="47"/>
      <c r="I13785" s="47"/>
    </row>
    <row r="13786" spans="2:9" ht="20.100000000000001" hidden="1" customHeight="1" x14ac:dyDescent="0.25">
      <c r="B13786" s="48"/>
      <c r="C13786" s="49"/>
      <c r="D13786" s="49"/>
      <c r="E13786" s="49"/>
      <c r="F13786" s="49"/>
      <c r="G13786" s="50"/>
      <c r="H13786" s="47"/>
      <c r="I13786" s="47"/>
    </row>
    <row r="13787" spans="2:9" ht="20.100000000000001" hidden="1" customHeight="1" x14ac:dyDescent="0.25">
      <c r="B13787" s="48"/>
      <c r="C13787" s="49"/>
      <c r="D13787" s="49"/>
      <c r="E13787" s="49"/>
      <c r="F13787" s="49"/>
      <c r="G13787" s="50"/>
      <c r="H13787" s="47"/>
      <c r="I13787" s="47"/>
    </row>
    <row r="13788" spans="2:9" ht="20.100000000000001" hidden="1" customHeight="1" x14ac:dyDescent="0.25">
      <c r="B13788" s="48"/>
      <c r="C13788" s="49"/>
      <c r="D13788" s="49"/>
      <c r="E13788" s="49"/>
      <c r="F13788" s="49"/>
      <c r="G13788" s="50"/>
      <c r="H13788" s="47"/>
      <c r="I13788" s="47"/>
    </row>
    <row r="13789" spans="2:9" ht="20.100000000000001" hidden="1" customHeight="1" x14ac:dyDescent="0.25">
      <c r="B13789" s="48"/>
      <c r="C13789" s="49"/>
      <c r="D13789" s="49"/>
      <c r="E13789" s="49"/>
      <c r="F13789" s="49"/>
      <c r="G13789" s="50"/>
      <c r="H13789" s="47"/>
      <c r="I13789" s="47"/>
    </row>
    <row r="13790" spans="2:9" ht="20.100000000000001" hidden="1" customHeight="1" x14ac:dyDescent="0.25">
      <c r="B13790" s="48"/>
      <c r="C13790" s="49"/>
      <c r="D13790" s="49"/>
      <c r="E13790" s="49"/>
      <c r="F13790" s="49"/>
      <c r="G13790" s="50"/>
      <c r="H13790" s="47"/>
      <c r="I13790" s="47"/>
    </row>
    <row r="13791" spans="2:9" ht="20.100000000000001" hidden="1" customHeight="1" x14ac:dyDescent="0.25">
      <c r="B13791" s="48"/>
      <c r="C13791" s="49"/>
      <c r="D13791" s="49"/>
      <c r="E13791" s="49"/>
      <c r="F13791" s="49"/>
      <c r="G13791" s="50"/>
      <c r="H13791" s="47"/>
      <c r="I13791" s="47"/>
    </row>
    <row r="13792" spans="2:9" ht="20.100000000000001" hidden="1" customHeight="1" x14ac:dyDescent="0.25">
      <c r="B13792" s="48"/>
      <c r="C13792" s="49"/>
      <c r="D13792" s="49"/>
      <c r="E13792" s="49"/>
      <c r="F13792" s="49"/>
      <c r="G13792" s="50"/>
      <c r="H13792" s="47"/>
      <c r="I13792" s="47"/>
    </row>
    <row r="13793" spans="2:9" ht="20.100000000000001" hidden="1" customHeight="1" x14ac:dyDescent="0.25">
      <c r="B13793" s="48"/>
      <c r="C13793" s="49"/>
      <c r="D13793" s="49"/>
      <c r="E13793" s="49"/>
      <c r="F13793" s="49"/>
      <c r="G13793" s="50"/>
      <c r="H13793" s="47"/>
      <c r="I13793" s="47"/>
    </row>
    <row r="13794" spans="2:9" ht="20.100000000000001" hidden="1" customHeight="1" x14ac:dyDescent="0.25">
      <c r="B13794" s="48"/>
      <c r="C13794" s="49"/>
      <c r="D13794" s="49"/>
      <c r="E13794" s="49"/>
      <c r="F13794" s="49"/>
      <c r="G13794" s="50"/>
      <c r="H13794" s="47"/>
      <c r="I13794" s="47"/>
    </row>
    <row r="13795" spans="2:9" ht="20.100000000000001" hidden="1" customHeight="1" x14ac:dyDescent="0.25">
      <c r="B13795" s="48"/>
      <c r="C13795" s="49"/>
      <c r="D13795" s="49"/>
      <c r="E13795" s="49"/>
      <c r="F13795" s="49"/>
      <c r="G13795" s="50"/>
      <c r="H13795" s="47"/>
      <c r="I13795" s="47"/>
    </row>
    <row r="13796" spans="2:9" ht="20.100000000000001" hidden="1" customHeight="1" x14ac:dyDescent="0.25">
      <c r="B13796" s="48"/>
      <c r="C13796" s="49"/>
      <c r="D13796" s="49"/>
      <c r="E13796" s="49"/>
      <c r="F13796" s="49"/>
      <c r="G13796" s="50"/>
      <c r="H13796" s="47"/>
      <c r="I13796" s="47"/>
    </row>
    <row r="13797" spans="2:9" ht="20.100000000000001" hidden="1" customHeight="1" x14ac:dyDescent="0.25">
      <c r="B13797" s="48"/>
      <c r="C13797" s="49"/>
      <c r="D13797" s="49"/>
      <c r="E13797" s="49"/>
      <c r="F13797" s="49"/>
      <c r="G13797" s="50"/>
      <c r="H13797" s="47"/>
      <c r="I13797" s="47"/>
    </row>
    <row r="13798" spans="2:9" ht="20.100000000000001" hidden="1" customHeight="1" x14ac:dyDescent="0.25">
      <c r="B13798" s="48"/>
      <c r="C13798" s="49"/>
      <c r="D13798" s="49"/>
      <c r="E13798" s="49"/>
      <c r="F13798" s="49"/>
      <c r="G13798" s="50"/>
      <c r="H13798" s="47"/>
      <c r="I13798" s="47"/>
    </row>
    <row r="13799" spans="2:9" ht="20.100000000000001" hidden="1" customHeight="1" x14ac:dyDescent="0.25">
      <c r="B13799" s="48"/>
      <c r="C13799" s="49"/>
      <c r="D13799" s="49"/>
      <c r="E13799" s="49"/>
      <c r="F13799" s="49"/>
      <c r="G13799" s="50"/>
      <c r="H13799" s="47"/>
      <c r="I13799" s="47"/>
    </row>
    <row r="13800" spans="2:9" ht="20.100000000000001" hidden="1" customHeight="1" x14ac:dyDescent="0.25">
      <c r="B13800" s="48"/>
      <c r="C13800" s="49"/>
      <c r="D13800" s="49"/>
      <c r="E13800" s="49"/>
      <c r="F13800" s="49"/>
      <c r="G13800" s="50"/>
      <c r="H13800" s="47"/>
      <c r="I13800" s="47"/>
    </row>
    <row r="13801" spans="2:9" ht="20.100000000000001" hidden="1" customHeight="1" x14ac:dyDescent="0.25">
      <c r="B13801" s="48"/>
      <c r="C13801" s="49"/>
      <c r="D13801" s="49"/>
      <c r="E13801" s="49"/>
      <c r="F13801" s="49"/>
      <c r="G13801" s="50"/>
      <c r="H13801" s="47"/>
      <c r="I13801" s="47"/>
    </row>
    <row r="13802" spans="2:9" ht="20.100000000000001" hidden="1" customHeight="1" x14ac:dyDescent="0.25">
      <c r="B13802" s="48"/>
      <c r="C13802" s="49"/>
      <c r="D13802" s="49"/>
      <c r="E13802" s="49"/>
      <c r="F13802" s="49"/>
      <c r="G13802" s="50"/>
      <c r="H13802" s="47"/>
      <c r="I13802" s="47"/>
    </row>
    <row r="13803" spans="2:9" ht="20.100000000000001" hidden="1" customHeight="1" x14ac:dyDescent="0.25">
      <c r="B13803" s="48"/>
      <c r="C13803" s="49"/>
      <c r="D13803" s="49"/>
      <c r="E13803" s="49"/>
      <c r="F13803" s="49"/>
      <c r="G13803" s="50"/>
      <c r="H13803" s="47"/>
      <c r="I13803" s="47"/>
    </row>
    <row r="13804" spans="2:9" ht="20.100000000000001" hidden="1" customHeight="1" x14ac:dyDescent="0.25">
      <c r="B13804" s="48"/>
      <c r="C13804" s="49"/>
      <c r="D13804" s="49"/>
      <c r="E13804" s="49"/>
      <c r="F13804" s="49"/>
      <c r="G13804" s="50"/>
      <c r="H13804" s="47"/>
      <c r="I13804" s="47"/>
    </row>
    <row r="13805" spans="2:9" ht="20.100000000000001" hidden="1" customHeight="1" x14ac:dyDescent="0.25">
      <c r="B13805" s="48"/>
      <c r="C13805" s="49"/>
      <c r="D13805" s="49"/>
      <c r="E13805" s="49"/>
      <c r="F13805" s="49"/>
      <c r="G13805" s="50"/>
      <c r="H13805" s="47"/>
      <c r="I13805" s="47"/>
    </row>
    <row r="13806" spans="2:9" ht="20.100000000000001" hidden="1" customHeight="1" x14ac:dyDescent="0.25">
      <c r="B13806" s="48"/>
      <c r="C13806" s="49"/>
      <c r="D13806" s="49"/>
      <c r="E13806" s="49"/>
      <c r="F13806" s="49"/>
      <c r="G13806" s="50"/>
      <c r="H13806" s="47"/>
      <c r="I13806" s="47"/>
    </row>
    <row r="13807" spans="2:9" ht="20.100000000000001" hidden="1" customHeight="1" x14ac:dyDescent="0.25">
      <c r="B13807" s="48"/>
      <c r="C13807" s="49"/>
      <c r="D13807" s="49"/>
      <c r="E13807" s="49"/>
      <c r="F13807" s="49"/>
      <c r="G13807" s="50"/>
      <c r="H13807" s="47"/>
      <c r="I13807" s="47"/>
    </row>
    <row r="13808" spans="2:9" ht="20.100000000000001" hidden="1" customHeight="1" x14ac:dyDescent="0.25">
      <c r="B13808" s="48"/>
      <c r="C13808" s="49"/>
      <c r="D13808" s="49"/>
      <c r="E13808" s="49"/>
      <c r="F13808" s="49"/>
      <c r="G13808" s="50"/>
      <c r="H13808" s="47"/>
      <c r="I13808" s="47"/>
    </row>
    <row r="13809" spans="2:9" ht="20.100000000000001" hidden="1" customHeight="1" x14ac:dyDescent="0.25">
      <c r="B13809" s="48"/>
      <c r="C13809" s="49"/>
      <c r="D13809" s="49"/>
      <c r="E13809" s="49"/>
      <c r="F13809" s="49"/>
      <c r="G13809" s="50"/>
      <c r="H13809" s="47"/>
      <c r="I13809" s="47"/>
    </row>
    <row r="13810" spans="2:9" ht="20.100000000000001" hidden="1" customHeight="1" x14ac:dyDescent="0.25">
      <c r="B13810" s="48"/>
      <c r="C13810" s="49"/>
      <c r="D13810" s="49"/>
      <c r="E13810" s="49"/>
      <c r="F13810" s="49"/>
      <c r="G13810" s="50"/>
      <c r="H13810" s="47"/>
      <c r="I13810" s="47"/>
    </row>
    <row r="13811" spans="2:9" ht="20.100000000000001" hidden="1" customHeight="1" x14ac:dyDescent="0.25">
      <c r="B13811" s="48"/>
      <c r="C13811" s="49"/>
      <c r="D13811" s="49"/>
      <c r="E13811" s="49"/>
      <c r="F13811" s="49"/>
      <c r="G13811" s="50"/>
      <c r="H13811" s="47"/>
      <c r="I13811" s="47"/>
    </row>
    <row r="13812" spans="2:9" ht="20.100000000000001" hidden="1" customHeight="1" x14ac:dyDescent="0.25">
      <c r="B13812" s="48"/>
      <c r="C13812" s="49"/>
      <c r="D13812" s="49"/>
      <c r="E13812" s="49"/>
      <c r="F13812" s="49"/>
      <c r="G13812" s="50"/>
      <c r="H13812" s="47"/>
      <c r="I13812" s="47"/>
    </row>
    <row r="13813" spans="2:9" ht="20.100000000000001" hidden="1" customHeight="1" x14ac:dyDescent="0.25">
      <c r="B13813" s="48"/>
      <c r="C13813" s="49"/>
      <c r="D13813" s="49"/>
      <c r="E13813" s="49"/>
      <c r="F13813" s="49"/>
      <c r="G13813" s="50"/>
      <c r="H13813" s="47"/>
      <c r="I13813" s="47"/>
    </row>
    <row r="13814" spans="2:9" ht="20.100000000000001" hidden="1" customHeight="1" x14ac:dyDescent="0.25">
      <c r="B13814" s="48"/>
      <c r="C13814" s="49"/>
      <c r="D13814" s="49"/>
      <c r="E13814" s="49"/>
      <c r="F13814" s="49"/>
      <c r="G13814" s="50"/>
      <c r="H13814" s="47"/>
      <c r="I13814" s="47"/>
    </row>
    <row r="13815" spans="2:9" ht="20.100000000000001" hidden="1" customHeight="1" x14ac:dyDescent="0.25">
      <c r="B13815" s="48"/>
      <c r="C13815" s="49"/>
      <c r="D13815" s="49"/>
      <c r="E13815" s="49"/>
      <c r="F13815" s="49"/>
      <c r="G13815" s="50"/>
      <c r="H13815" s="47"/>
      <c r="I13815" s="47"/>
    </row>
    <row r="13816" spans="2:9" ht="20.100000000000001" hidden="1" customHeight="1" x14ac:dyDescent="0.25">
      <c r="B13816" s="48"/>
      <c r="C13816" s="49"/>
      <c r="D13816" s="49"/>
      <c r="E13816" s="49"/>
      <c r="F13816" s="49"/>
      <c r="G13816" s="50"/>
      <c r="H13816" s="47"/>
      <c r="I13816" s="47"/>
    </row>
    <row r="13817" spans="2:9" ht="20.100000000000001" hidden="1" customHeight="1" x14ac:dyDescent="0.25">
      <c r="B13817" s="48"/>
      <c r="C13817" s="49"/>
      <c r="D13817" s="49"/>
      <c r="E13817" s="49"/>
      <c r="F13817" s="49"/>
      <c r="G13817" s="50"/>
      <c r="H13817" s="47"/>
      <c r="I13817" s="47"/>
    </row>
    <row r="13818" spans="2:9" ht="20.100000000000001" hidden="1" customHeight="1" x14ac:dyDescent="0.25">
      <c r="B13818" s="48"/>
      <c r="C13818" s="49"/>
      <c r="D13818" s="49"/>
      <c r="E13818" s="49"/>
      <c r="F13818" s="49"/>
      <c r="G13818" s="50"/>
      <c r="H13818" s="47"/>
      <c r="I13818" s="47"/>
    </row>
    <row r="13819" spans="2:9" ht="20.100000000000001" hidden="1" customHeight="1" x14ac:dyDescent="0.25">
      <c r="B13819" s="48"/>
      <c r="C13819" s="49"/>
      <c r="D13819" s="49"/>
      <c r="E13819" s="49"/>
      <c r="F13819" s="49"/>
      <c r="G13819" s="50"/>
      <c r="H13819" s="47"/>
      <c r="I13819" s="47"/>
    </row>
    <row r="13820" spans="2:9" ht="20.100000000000001" hidden="1" customHeight="1" x14ac:dyDescent="0.25">
      <c r="B13820" s="48"/>
      <c r="C13820" s="49"/>
      <c r="D13820" s="49"/>
      <c r="E13820" s="49"/>
      <c r="F13820" s="49"/>
      <c r="G13820" s="50"/>
      <c r="H13820" s="47"/>
      <c r="I13820" s="47"/>
    </row>
    <row r="13821" spans="2:9" ht="20.100000000000001" hidden="1" customHeight="1" x14ac:dyDescent="0.25">
      <c r="B13821" s="48"/>
      <c r="C13821" s="49"/>
      <c r="D13821" s="49"/>
      <c r="E13821" s="49"/>
      <c r="F13821" s="49"/>
      <c r="G13821" s="50"/>
      <c r="H13821" s="47"/>
      <c r="I13821" s="47"/>
    </row>
    <row r="13822" spans="2:9" ht="20.100000000000001" hidden="1" customHeight="1" x14ac:dyDescent="0.25">
      <c r="B13822" s="48"/>
      <c r="C13822" s="49"/>
      <c r="D13822" s="49"/>
      <c r="E13822" s="49"/>
      <c r="F13822" s="49"/>
      <c r="G13822" s="50"/>
      <c r="H13822" s="47"/>
      <c r="I13822" s="47"/>
    </row>
    <row r="13823" spans="2:9" ht="20.100000000000001" hidden="1" customHeight="1" x14ac:dyDescent="0.25">
      <c r="B13823" s="48"/>
      <c r="C13823" s="49"/>
      <c r="D13823" s="49"/>
      <c r="E13823" s="49"/>
      <c r="F13823" s="49"/>
      <c r="G13823" s="50"/>
      <c r="H13823" s="47"/>
      <c r="I13823" s="47"/>
    </row>
    <row r="13824" spans="2:9" ht="20.100000000000001" hidden="1" customHeight="1" x14ac:dyDescent="0.25">
      <c r="B13824" s="48"/>
      <c r="C13824" s="49"/>
      <c r="D13824" s="49"/>
      <c r="E13824" s="49"/>
      <c r="F13824" s="49"/>
      <c r="G13824" s="50"/>
      <c r="H13824" s="47"/>
      <c r="I13824" s="47"/>
    </row>
    <row r="13825" spans="2:9" ht="20.100000000000001" hidden="1" customHeight="1" x14ac:dyDescent="0.25">
      <c r="B13825" s="48"/>
      <c r="C13825" s="49"/>
      <c r="D13825" s="49"/>
      <c r="E13825" s="49"/>
      <c r="F13825" s="49"/>
      <c r="G13825" s="50"/>
      <c r="H13825" s="47"/>
      <c r="I13825" s="47"/>
    </row>
    <row r="13826" spans="2:9" ht="20.100000000000001" hidden="1" customHeight="1" x14ac:dyDescent="0.25">
      <c r="B13826" s="48"/>
      <c r="C13826" s="49"/>
      <c r="D13826" s="49"/>
      <c r="E13826" s="49"/>
      <c r="F13826" s="49"/>
      <c r="G13826" s="50"/>
      <c r="H13826" s="47"/>
      <c r="I13826" s="47"/>
    </row>
    <row r="13827" spans="2:9" ht="20.100000000000001" hidden="1" customHeight="1" x14ac:dyDescent="0.25">
      <c r="B13827" s="48"/>
      <c r="C13827" s="49"/>
      <c r="D13827" s="49"/>
      <c r="E13827" s="49"/>
      <c r="F13827" s="49"/>
      <c r="G13827" s="50"/>
      <c r="H13827" s="47"/>
      <c r="I13827" s="47"/>
    </row>
    <row r="13828" spans="2:9" ht="20.100000000000001" hidden="1" customHeight="1" x14ac:dyDescent="0.25">
      <c r="B13828" s="48"/>
      <c r="C13828" s="49"/>
      <c r="D13828" s="49"/>
      <c r="E13828" s="49"/>
      <c r="F13828" s="49"/>
      <c r="G13828" s="50"/>
      <c r="H13828" s="47"/>
      <c r="I13828" s="47"/>
    </row>
    <row r="13829" spans="2:9" ht="20.100000000000001" hidden="1" customHeight="1" x14ac:dyDescent="0.25">
      <c r="B13829" s="48"/>
      <c r="C13829" s="49"/>
      <c r="D13829" s="49"/>
      <c r="E13829" s="49"/>
      <c r="F13829" s="49"/>
      <c r="G13829" s="50"/>
      <c r="H13829" s="47"/>
      <c r="I13829" s="47"/>
    </row>
    <row r="13830" spans="2:9" ht="20.100000000000001" hidden="1" customHeight="1" x14ac:dyDescent="0.25">
      <c r="B13830" s="48"/>
      <c r="C13830" s="49"/>
      <c r="D13830" s="49"/>
      <c r="E13830" s="49"/>
      <c r="F13830" s="49"/>
      <c r="G13830" s="50"/>
      <c r="H13830" s="47"/>
      <c r="I13830" s="47"/>
    </row>
    <row r="13831" spans="2:9" ht="20.100000000000001" hidden="1" customHeight="1" x14ac:dyDescent="0.25">
      <c r="B13831" s="48"/>
      <c r="C13831" s="49"/>
      <c r="D13831" s="49"/>
      <c r="E13831" s="49"/>
      <c r="F13831" s="49"/>
      <c r="G13831" s="50"/>
      <c r="H13831" s="47"/>
      <c r="I13831" s="47"/>
    </row>
    <row r="13832" spans="2:9" ht="20.100000000000001" hidden="1" customHeight="1" x14ac:dyDescent="0.25">
      <c r="B13832" s="48"/>
      <c r="C13832" s="49"/>
      <c r="D13832" s="49"/>
      <c r="E13832" s="49"/>
      <c r="F13832" s="49"/>
      <c r="G13832" s="50"/>
      <c r="H13832" s="47"/>
      <c r="I13832" s="47"/>
    </row>
    <row r="13833" spans="2:9" ht="20.100000000000001" hidden="1" customHeight="1" x14ac:dyDescent="0.25">
      <c r="B13833" s="48"/>
      <c r="C13833" s="49"/>
      <c r="D13833" s="49"/>
      <c r="E13833" s="49"/>
      <c r="F13833" s="49"/>
      <c r="G13833" s="50"/>
      <c r="H13833" s="47"/>
      <c r="I13833" s="47"/>
    </row>
    <row r="13834" spans="2:9" ht="20.100000000000001" hidden="1" customHeight="1" x14ac:dyDescent="0.25">
      <c r="B13834" s="48"/>
      <c r="C13834" s="49"/>
      <c r="D13834" s="49"/>
      <c r="E13834" s="49"/>
      <c r="F13834" s="49"/>
      <c r="G13834" s="50"/>
      <c r="H13834" s="47"/>
      <c r="I13834" s="47"/>
    </row>
    <row r="13835" spans="2:9" ht="20.100000000000001" hidden="1" customHeight="1" x14ac:dyDescent="0.25">
      <c r="B13835" s="48"/>
      <c r="C13835" s="49"/>
      <c r="D13835" s="49"/>
      <c r="E13835" s="49"/>
      <c r="F13835" s="49"/>
      <c r="G13835" s="50"/>
      <c r="H13835" s="47"/>
      <c r="I13835" s="47"/>
    </row>
    <row r="13836" spans="2:9" ht="20.100000000000001" hidden="1" customHeight="1" x14ac:dyDescent="0.25">
      <c r="B13836" s="48"/>
      <c r="C13836" s="49"/>
      <c r="D13836" s="49"/>
      <c r="E13836" s="49"/>
      <c r="F13836" s="49"/>
      <c r="G13836" s="50"/>
      <c r="H13836" s="47"/>
      <c r="I13836" s="47"/>
    </row>
    <row r="13837" spans="2:9" ht="20.100000000000001" hidden="1" customHeight="1" x14ac:dyDescent="0.25">
      <c r="B13837" s="48"/>
      <c r="C13837" s="49"/>
      <c r="D13837" s="49"/>
      <c r="E13837" s="49"/>
      <c r="F13837" s="49"/>
      <c r="G13837" s="50"/>
      <c r="H13837" s="47"/>
      <c r="I13837" s="47"/>
    </row>
    <row r="13838" spans="2:9" ht="20.100000000000001" hidden="1" customHeight="1" x14ac:dyDescent="0.25">
      <c r="B13838" s="48"/>
      <c r="C13838" s="49"/>
      <c r="D13838" s="49"/>
      <c r="E13838" s="49"/>
      <c r="F13838" s="49"/>
      <c r="G13838" s="50"/>
      <c r="H13838" s="47"/>
      <c r="I13838" s="47"/>
    </row>
    <row r="13839" spans="2:9" ht="20.100000000000001" hidden="1" customHeight="1" x14ac:dyDescent="0.25">
      <c r="B13839" s="48"/>
      <c r="C13839" s="49"/>
      <c r="D13839" s="49"/>
      <c r="E13839" s="49"/>
      <c r="F13839" s="49"/>
      <c r="G13839" s="50"/>
      <c r="H13839" s="47"/>
      <c r="I13839" s="47"/>
    </row>
    <row r="13840" spans="2:9" ht="20.100000000000001" hidden="1" customHeight="1" x14ac:dyDescent="0.25">
      <c r="B13840" s="48"/>
      <c r="C13840" s="49"/>
      <c r="D13840" s="49"/>
      <c r="E13840" s="49"/>
      <c r="F13840" s="49"/>
      <c r="G13840" s="50"/>
      <c r="H13840" s="47"/>
      <c r="I13840" s="47"/>
    </row>
    <row r="13841" spans="2:9" ht="20.100000000000001" hidden="1" customHeight="1" x14ac:dyDescent="0.25">
      <c r="B13841" s="48"/>
      <c r="C13841" s="49"/>
      <c r="D13841" s="49"/>
      <c r="E13841" s="49"/>
      <c r="F13841" s="49"/>
      <c r="G13841" s="50"/>
      <c r="H13841" s="47"/>
      <c r="I13841" s="47"/>
    </row>
    <row r="13842" spans="2:9" ht="20.100000000000001" hidden="1" customHeight="1" x14ac:dyDescent="0.25">
      <c r="B13842" s="48"/>
      <c r="C13842" s="49"/>
      <c r="D13842" s="49"/>
      <c r="E13842" s="49"/>
      <c r="F13842" s="49"/>
      <c r="G13842" s="50"/>
      <c r="H13842" s="47"/>
      <c r="I13842" s="47"/>
    </row>
    <row r="13843" spans="2:9" ht="20.100000000000001" hidden="1" customHeight="1" x14ac:dyDescent="0.25">
      <c r="B13843" s="48"/>
      <c r="C13843" s="49"/>
      <c r="D13843" s="49"/>
      <c r="E13843" s="49"/>
      <c r="F13843" s="49"/>
      <c r="G13843" s="50"/>
      <c r="H13843" s="47"/>
      <c r="I13843" s="47"/>
    </row>
    <row r="13844" spans="2:9" ht="20.100000000000001" hidden="1" customHeight="1" x14ac:dyDescent="0.25">
      <c r="B13844" s="48"/>
      <c r="C13844" s="49"/>
      <c r="D13844" s="49"/>
      <c r="E13844" s="49"/>
      <c r="F13844" s="49"/>
      <c r="G13844" s="50"/>
      <c r="H13844" s="47"/>
      <c r="I13844" s="47"/>
    </row>
    <row r="13845" spans="2:9" ht="20.100000000000001" hidden="1" customHeight="1" x14ac:dyDescent="0.25">
      <c r="B13845" s="48"/>
      <c r="C13845" s="49"/>
      <c r="D13845" s="49"/>
      <c r="E13845" s="49"/>
      <c r="F13845" s="49"/>
      <c r="G13845" s="50"/>
      <c r="H13845" s="47"/>
      <c r="I13845" s="47"/>
    </row>
    <row r="13846" spans="2:9" ht="20.100000000000001" hidden="1" customHeight="1" x14ac:dyDescent="0.25">
      <c r="B13846" s="48"/>
      <c r="C13846" s="49"/>
      <c r="D13846" s="49"/>
      <c r="E13846" s="49"/>
      <c r="F13846" s="49"/>
      <c r="G13846" s="50"/>
      <c r="H13846" s="47"/>
      <c r="I13846" s="47"/>
    </row>
    <row r="13847" spans="2:9" ht="20.100000000000001" hidden="1" customHeight="1" x14ac:dyDescent="0.25">
      <c r="B13847" s="48"/>
      <c r="C13847" s="49"/>
      <c r="D13847" s="49"/>
      <c r="E13847" s="49"/>
      <c r="F13847" s="49"/>
      <c r="G13847" s="50"/>
      <c r="H13847" s="47"/>
      <c r="I13847" s="47"/>
    </row>
    <row r="13848" spans="2:9" ht="20.100000000000001" hidden="1" customHeight="1" x14ac:dyDescent="0.25">
      <c r="B13848" s="48"/>
      <c r="C13848" s="49"/>
      <c r="D13848" s="49"/>
      <c r="E13848" s="49"/>
      <c r="F13848" s="49"/>
      <c r="G13848" s="50"/>
      <c r="H13848" s="47"/>
      <c r="I13848" s="47"/>
    </row>
    <row r="13849" spans="2:9" ht="20.100000000000001" hidden="1" customHeight="1" x14ac:dyDescent="0.25">
      <c r="B13849" s="48"/>
      <c r="C13849" s="49"/>
      <c r="D13849" s="49"/>
      <c r="E13849" s="49"/>
      <c r="F13849" s="49"/>
      <c r="G13849" s="50"/>
      <c r="H13849" s="47"/>
      <c r="I13849" s="47"/>
    </row>
    <row r="13850" spans="2:9" ht="20.100000000000001" hidden="1" customHeight="1" x14ac:dyDescent="0.25">
      <c r="B13850" s="48"/>
      <c r="C13850" s="49"/>
      <c r="D13850" s="49"/>
      <c r="E13850" s="49"/>
      <c r="F13850" s="49"/>
      <c r="G13850" s="50"/>
      <c r="H13850" s="47"/>
      <c r="I13850" s="47"/>
    </row>
    <row r="13851" spans="2:9" ht="20.100000000000001" hidden="1" customHeight="1" x14ac:dyDescent="0.25">
      <c r="B13851" s="48"/>
      <c r="C13851" s="49"/>
      <c r="D13851" s="49"/>
      <c r="E13851" s="49"/>
      <c r="F13851" s="49"/>
      <c r="G13851" s="50"/>
      <c r="H13851" s="47"/>
      <c r="I13851" s="47"/>
    </row>
    <row r="13852" spans="2:9" ht="20.100000000000001" hidden="1" customHeight="1" x14ac:dyDescent="0.25">
      <c r="B13852" s="48"/>
      <c r="C13852" s="49"/>
      <c r="D13852" s="49"/>
      <c r="E13852" s="49"/>
      <c r="F13852" s="49"/>
      <c r="G13852" s="50"/>
      <c r="H13852" s="47"/>
      <c r="I13852" s="47"/>
    </row>
    <row r="13853" spans="2:9" ht="20.100000000000001" hidden="1" customHeight="1" x14ac:dyDescent="0.25">
      <c r="B13853" s="48"/>
      <c r="C13853" s="49"/>
      <c r="D13853" s="49"/>
      <c r="E13853" s="49"/>
      <c r="F13853" s="49"/>
      <c r="G13853" s="50"/>
      <c r="H13853" s="47"/>
      <c r="I13853" s="47"/>
    </row>
    <row r="13854" spans="2:9" ht="20.100000000000001" hidden="1" customHeight="1" x14ac:dyDescent="0.25">
      <c r="B13854" s="48"/>
      <c r="C13854" s="49"/>
      <c r="D13854" s="49"/>
      <c r="E13854" s="49"/>
      <c r="F13854" s="49"/>
      <c r="G13854" s="50"/>
      <c r="H13854" s="47"/>
      <c r="I13854" s="47"/>
    </row>
    <row r="13855" spans="2:9" ht="20.100000000000001" hidden="1" customHeight="1" x14ac:dyDescent="0.25">
      <c r="B13855" s="48"/>
      <c r="C13855" s="49"/>
      <c r="D13855" s="49"/>
      <c r="E13855" s="49"/>
      <c r="F13855" s="49"/>
      <c r="G13855" s="50"/>
      <c r="H13855" s="47"/>
      <c r="I13855" s="47"/>
    </row>
    <row r="13856" spans="2:9" ht="20.100000000000001" hidden="1" customHeight="1" x14ac:dyDescent="0.25">
      <c r="B13856" s="48"/>
      <c r="C13856" s="49"/>
      <c r="D13856" s="49"/>
      <c r="E13856" s="49"/>
      <c r="F13856" s="49"/>
      <c r="G13856" s="50"/>
      <c r="H13856" s="47"/>
      <c r="I13856" s="47"/>
    </row>
    <row r="13857" spans="2:9" ht="20.100000000000001" hidden="1" customHeight="1" x14ac:dyDescent="0.25">
      <c r="B13857" s="48"/>
      <c r="C13857" s="49"/>
      <c r="D13857" s="49"/>
      <c r="E13857" s="49"/>
      <c r="F13857" s="49"/>
      <c r="G13857" s="50"/>
      <c r="H13857" s="47"/>
      <c r="I13857" s="47"/>
    </row>
    <row r="13858" spans="2:9" ht="20.100000000000001" hidden="1" customHeight="1" x14ac:dyDescent="0.25">
      <c r="B13858" s="48"/>
      <c r="C13858" s="49"/>
      <c r="D13858" s="49"/>
      <c r="E13858" s="49"/>
      <c r="F13858" s="49"/>
      <c r="G13858" s="50"/>
      <c r="H13858" s="47"/>
      <c r="I13858" s="47"/>
    </row>
    <row r="13859" spans="2:9" ht="20.100000000000001" hidden="1" customHeight="1" x14ac:dyDescent="0.25">
      <c r="B13859" s="48"/>
      <c r="C13859" s="49"/>
      <c r="D13859" s="49"/>
      <c r="E13859" s="49"/>
      <c r="F13859" s="49"/>
      <c r="G13859" s="50"/>
      <c r="H13859" s="47"/>
      <c r="I13859" s="47"/>
    </row>
    <row r="13860" spans="2:9" ht="20.100000000000001" hidden="1" customHeight="1" x14ac:dyDescent="0.25">
      <c r="B13860" s="48"/>
      <c r="C13860" s="49"/>
      <c r="D13860" s="49"/>
      <c r="E13860" s="49"/>
      <c r="F13860" s="49"/>
      <c r="G13860" s="50"/>
      <c r="H13860" s="47"/>
      <c r="I13860" s="47"/>
    </row>
    <row r="13861" spans="2:9" ht="20.100000000000001" hidden="1" customHeight="1" x14ac:dyDescent="0.25">
      <c r="B13861" s="48"/>
      <c r="C13861" s="49"/>
      <c r="D13861" s="49"/>
      <c r="E13861" s="49"/>
      <c r="F13861" s="49"/>
      <c r="G13861" s="50"/>
      <c r="H13861" s="47"/>
      <c r="I13861" s="47"/>
    </row>
    <row r="13862" spans="2:9" ht="20.100000000000001" hidden="1" customHeight="1" x14ac:dyDescent="0.25">
      <c r="B13862" s="48"/>
      <c r="C13862" s="49"/>
      <c r="D13862" s="49"/>
      <c r="E13862" s="49"/>
      <c r="F13862" s="49"/>
      <c r="G13862" s="50"/>
      <c r="H13862" s="47"/>
      <c r="I13862" s="47"/>
    </row>
    <row r="13863" spans="2:9" ht="20.100000000000001" hidden="1" customHeight="1" x14ac:dyDescent="0.25">
      <c r="B13863" s="48"/>
      <c r="C13863" s="49"/>
      <c r="D13863" s="49"/>
      <c r="E13863" s="49"/>
      <c r="F13863" s="49"/>
      <c r="G13863" s="50"/>
      <c r="H13863" s="47"/>
      <c r="I13863" s="47"/>
    </row>
    <row r="13864" spans="2:9" ht="20.100000000000001" hidden="1" customHeight="1" x14ac:dyDescent="0.25">
      <c r="B13864" s="48"/>
      <c r="C13864" s="49"/>
      <c r="D13864" s="49"/>
      <c r="E13864" s="49"/>
      <c r="F13864" s="49"/>
      <c r="G13864" s="50"/>
      <c r="H13864" s="47"/>
      <c r="I13864" s="47"/>
    </row>
    <row r="13865" spans="2:9" ht="20.100000000000001" hidden="1" customHeight="1" x14ac:dyDescent="0.25">
      <c r="B13865" s="48"/>
      <c r="C13865" s="49"/>
      <c r="D13865" s="49"/>
      <c r="E13865" s="49"/>
      <c r="F13865" s="49"/>
      <c r="G13865" s="50"/>
      <c r="H13865" s="47"/>
      <c r="I13865" s="47"/>
    </row>
    <row r="13866" spans="2:9" ht="20.100000000000001" hidden="1" customHeight="1" x14ac:dyDescent="0.25">
      <c r="B13866" s="48"/>
      <c r="C13866" s="49"/>
      <c r="D13866" s="49"/>
      <c r="E13866" s="49"/>
      <c r="F13866" s="49"/>
      <c r="G13866" s="50"/>
      <c r="H13866" s="47"/>
      <c r="I13866" s="47"/>
    </row>
    <row r="13867" spans="2:9" ht="20.100000000000001" hidden="1" customHeight="1" x14ac:dyDescent="0.25">
      <c r="B13867" s="48"/>
      <c r="C13867" s="49"/>
      <c r="D13867" s="49"/>
      <c r="E13867" s="49"/>
      <c r="F13867" s="49"/>
      <c r="G13867" s="50"/>
      <c r="H13867" s="47"/>
      <c r="I13867" s="47"/>
    </row>
    <row r="13868" spans="2:9" ht="20.100000000000001" hidden="1" customHeight="1" x14ac:dyDescent="0.25">
      <c r="B13868" s="48"/>
      <c r="C13868" s="49"/>
      <c r="D13868" s="49"/>
      <c r="E13868" s="49"/>
      <c r="F13868" s="49"/>
      <c r="G13868" s="50"/>
      <c r="H13868" s="47"/>
      <c r="I13868" s="47"/>
    </row>
    <row r="13869" spans="2:9" ht="20.100000000000001" hidden="1" customHeight="1" x14ac:dyDescent="0.25">
      <c r="B13869" s="48"/>
      <c r="C13869" s="49"/>
      <c r="D13869" s="49"/>
      <c r="E13869" s="49"/>
      <c r="F13869" s="49"/>
      <c r="G13869" s="50"/>
      <c r="H13869" s="47"/>
      <c r="I13869" s="47"/>
    </row>
    <row r="13870" spans="2:9" ht="20.100000000000001" hidden="1" customHeight="1" x14ac:dyDescent="0.25">
      <c r="B13870" s="48"/>
      <c r="C13870" s="49"/>
      <c r="D13870" s="49"/>
      <c r="E13870" s="49"/>
      <c r="F13870" s="49"/>
      <c r="G13870" s="50"/>
      <c r="H13870" s="47"/>
      <c r="I13870" s="47"/>
    </row>
    <row r="13871" spans="2:9" ht="20.100000000000001" hidden="1" customHeight="1" x14ac:dyDescent="0.25">
      <c r="B13871" s="48"/>
      <c r="C13871" s="49"/>
      <c r="D13871" s="49"/>
      <c r="E13871" s="49"/>
      <c r="F13871" s="49"/>
      <c r="G13871" s="50"/>
      <c r="H13871" s="47"/>
      <c r="I13871" s="47"/>
    </row>
    <row r="13872" spans="2:9" ht="20.100000000000001" hidden="1" customHeight="1" x14ac:dyDescent="0.25">
      <c r="B13872" s="48"/>
      <c r="C13872" s="49"/>
      <c r="D13872" s="49"/>
      <c r="E13872" s="49"/>
      <c r="F13872" s="49"/>
      <c r="G13872" s="50"/>
      <c r="H13872" s="47"/>
      <c r="I13872" s="47"/>
    </row>
    <row r="13873" spans="2:9" ht="20.100000000000001" hidden="1" customHeight="1" x14ac:dyDescent="0.25">
      <c r="B13873" s="48"/>
      <c r="C13873" s="49"/>
      <c r="D13873" s="49"/>
      <c r="E13873" s="49"/>
      <c r="F13873" s="49"/>
      <c r="G13873" s="50"/>
      <c r="H13873" s="47"/>
      <c r="I13873" s="47"/>
    </row>
    <row r="13874" spans="2:9" ht="20.100000000000001" hidden="1" customHeight="1" x14ac:dyDescent="0.25">
      <c r="B13874" s="48"/>
      <c r="C13874" s="49"/>
      <c r="D13874" s="49"/>
      <c r="E13874" s="49"/>
      <c r="F13874" s="49"/>
      <c r="G13874" s="50"/>
      <c r="H13874" s="47"/>
      <c r="I13874" s="47"/>
    </row>
    <row r="13875" spans="2:9" ht="20.100000000000001" hidden="1" customHeight="1" x14ac:dyDescent="0.25">
      <c r="B13875" s="48"/>
      <c r="C13875" s="49"/>
      <c r="D13875" s="49"/>
      <c r="E13875" s="49"/>
      <c r="F13875" s="49"/>
      <c r="G13875" s="50"/>
      <c r="H13875" s="47"/>
      <c r="I13875" s="47"/>
    </row>
    <row r="13876" spans="2:9" ht="20.100000000000001" hidden="1" customHeight="1" x14ac:dyDescent="0.25">
      <c r="B13876" s="48"/>
      <c r="C13876" s="49"/>
      <c r="D13876" s="49"/>
      <c r="E13876" s="49"/>
      <c r="F13876" s="49"/>
      <c r="G13876" s="50"/>
      <c r="H13876" s="47"/>
      <c r="I13876" s="47"/>
    </row>
    <row r="13877" spans="2:9" ht="20.100000000000001" hidden="1" customHeight="1" x14ac:dyDescent="0.25">
      <c r="B13877" s="48"/>
      <c r="C13877" s="49"/>
      <c r="D13877" s="49"/>
      <c r="E13877" s="49"/>
      <c r="F13877" s="49"/>
      <c r="G13877" s="50"/>
      <c r="H13877" s="47"/>
      <c r="I13877" s="47"/>
    </row>
    <row r="13878" spans="2:9" ht="20.100000000000001" hidden="1" customHeight="1" x14ac:dyDescent="0.25">
      <c r="B13878" s="48"/>
      <c r="C13878" s="49"/>
      <c r="D13878" s="49"/>
      <c r="E13878" s="49"/>
      <c r="F13878" s="49"/>
      <c r="G13878" s="50"/>
      <c r="H13878" s="47"/>
      <c r="I13878" s="47"/>
    </row>
    <row r="13879" spans="2:9" ht="20.100000000000001" hidden="1" customHeight="1" x14ac:dyDescent="0.25">
      <c r="B13879" s="48"/>
      <c r="C13879" s="49"/>
      <c r="D13879" s="49"/>
      <c r="E13879" s="49"/>
      <c r="F13879" s="49"/>
      <c r="G13879" s="50"/>
      <c r="H13879" s="47"/>
      <c r="I13879" s="47"/>
    </row>
    <row r="13880" spans="2:9" ht="20.100000000000001" hidden="1" customHeight="1" x14ac:dyDescent="0.25">
      <c r="B13880" s="48"/>
      <c r="C13880" s="49"/>
      <c r="D13880" s="49"/>
      <c r="E13880" s="49"/>
      <c r="F13880" s="49"/>
      <c r="G13880" s="50"/>
      <c r="H13880" s="47"/>
      <c r="I13880" s="47"/>
    </row>
    <row r="13881" spans="2:9" ht="20.100000000000001" hidden="1" customHeight="1" x14ac:dyDescent="0.25">
      <c r="B13881" s="48"/>
      <c r="C13881" s="49"/>
      <c r="D13881" s="49"/>
      <c r="E13881" s="49"/>
      <c r="F13881" s="49"/>
      <c r="G13881" s="50"/>
      <c r="H13881" s="47"/>
      <c r="I13881" s="47"/>
    </row>
    <row r="13882" spans="2:9" ht="20.100000000000001" hidden="1" customHeight="1" x14ac:dyDescent="0.25">
      <c r="B13882" s="48"/>
      <c r="C13882" s="49"/>
      <c r="D13882" s="49"/>
      <c r="E13882" s="49"/>
      <c r="F13882" s="49"/>
      <c r="G13882" s="50"/>
      <c r="H13882" s="47"/>
      <c r="I13882" s="47"/>
    </row>
    <row r="13883" spans="2:9" ht="20.100000000000001" hidden="1" customHeight="1" x14ac:dyDescent="0.25">
      <c r="B13883" s="48"/>
      <c r="C13883" s="49"/>
      <c r="D13883" s="49"/>
      <c r="E13883" s="49"/>
      <c r="F13883" s="49"/>
      <c r="G13883" s="50"/>
      <c r="H13883" s="47"/>
      <c r="I13883" s="47"/>
    </row>
    <row r="13884" spans="2:9" ht="20.100000000000001" hidden="1" customHeight="1" x14ac:dyDescent="0.25">
      <c r="B13884" s="48"/>
      <c r="C13884" s="49"/>
      <c r="D13884" s="49"/>
      <c r="E13884" s="49"/>
      <c r="F13884" s="49"/>
      <c r="G13884" s="50"/>
      <c r="H13884" s="47"/>
      <c r="I13884" s="47"/>
    </row>
    <row r="13885" spans="2:9" ht="20.100000000000001" hidden="1" customHeight="1" x14ac:dyDescent="0.25">
      <c r="B13885" s="48"/>
      <c r="C13885" s="49"/>
      <c r="D13885" s="49"/>
      <c r="E13885" s="49"/>
      <c r="F13885" s="49"/>
      <c r="G13885" s="50"/>
      <c r="H13885" s="47"/>
      <c r="I13885" s="47"/>
    </row>
    <row r="13886" spans="2:9" ht="20.100000000000001" hidden="1" customHeight="1" x14ac:dyDescent="0.25">
      <c r="B13886" s="48"/>
      <c r="C13886" s="49"/>
      <c r="D13886" s="49"/>
      <c r="E13886" s="49"/>
      <c r="F13886" s="49"/>
      <c r="G13886" s="50"/>
      <c r="H13886" s="47"/>
      <c r="I13886" s="47"/>
    </row>
    <row r="13887" spans="2:9" ht="20.100000000000001" hidden="1" customHeight="1" x14ac:dyDescent="0.25">
      <c r="B13887" s="48"/>
      <c r="C13887" s="49"/>
      <c r="D13887" s="49"/>
      <c r="E13887" s="49"/>
      <c r="F13887" s="49"/>
      <c r="G13887" s="50"/>
      <c r="H13887" s="47"/>
      <c r="I13887" s="47"/>
    </row>
    <row r="13888" spans="2:9" ht="20.100000000000001" hidden="1" customHeight="1" x14ac:dyDescent="0.25">
      <c r="B13888" s="48"/>
      <c r="C13888" s="49"/>
      <c r="D13888" s="49"/>
      <c r="E13888" s="49"/>
      <c r="F13888" s="49"/>
      <c r="G13888" s="50"/>
      <c r="H13888" s="47"/>
      <c r="I13888" s="47"/>
    </row>
    <row r="13889" spans="2:9" ht="20.100000000000001" hidden="1" customHeight="1" x14ac:dyDescent="0.25">
      <c r="B13889" s="48"/>
      <c r="C13889" s="49"/>
      <c r="D13889" s="49"/>
      <c r="E13889" s="49"/>
      <c r="F13889" s="49"/>
      <c r="G13889" s="50"/>
      <c r="H13889" s="47"/>
      <c r="I13889" s="47"/>
    </row>
    <row r="13890" spans="2:9" ht="20.100000000000001" hidden="1" customHeight="1" x14ac:dyDescent="0.25">
      <c r="B13890" s="48"/>
      <c r="C13890" s="49"/>
      <c r="D13890" s="49"/>
      <c r="E13890" s="49"/>
      <c r="F13890" s="49"/>
      <c r="G13890" s="50"/>
      <c r="H13890" s="47"/>
      <c r="I13890" s="47"/>
    </row>
    <row r="13891" spans="2:9" ht="20.100000000000001" hidden="1" customHeight="1" x14ac:dyDescent="0.25">
      <c r="B13891" s="48"/>
      <c r="C13891" s="49"/>
      <c r="D13891" s="49"/>
      <c r="E13891" s="49"/>
      <c r="F13891" s="49"/>
      <c r="G13891" s="50"/>
      <c r="H13891" s="47"/>
      <c r="I13891" s="47"/>
    </row>
    <row r="13892" spans="2:9" ht="20.100000000000001" hidden="1" customHeight="1" x14ac:dyDescent="0.25">
      <c r="B13892" s="48"/>
      <c r="C13892" s="49"/>
      <c r="D13892" s="49"/>
      <c r="E13892" s="49"/>
      <c r="F13892" s="49"/>
      <c r="G13892" s="50"/>
      <c r="H13892" s="47"/>
      <c r="I13892" s="47"/>
    </row>
    <row r="13893" spans="2:9" ht="20.100000000000001" hidden="1" customHeight="1" x14ac:dyDescent="0.25">
      <c r="B13893" s="48"/>
      <c r="C13893" s="49"/>
      <c r="D13893" s="49"/>
      <c r="E13893" s="49"/>
      <c r="F13893" s="49"/>
      <c r="G13893" s="50"/>
      <c r="H13893" s="47"/>
      <c r="I13893" s="47"/>
    </row>
    <row r="13894" spans="2:9" ht="20.100000000000001" hidden="1" customHeight="1" x14ac:dyDescent="0.25">
      <c r="B13894" s="48"/>
      <c r="C13894" s="49"/>
      <c r="D13894" s="49"/>
      <c r="E13894" s="49"/>
      <c r="F13894" s="49"/>
      <c r="G13894" s="50"/>
      <c r="H13894" s="47"/>
      <c r="I13894" s="47"/>
    </row>
    <row r="13895" spans="2:9" ht="20.100000000000001" hidden="1" customHeight="1" x14ac:dyDescent="0.25">
      <c r="B13895" s="48"/>
      <c r="C13895" s="49"/>
      <c r="D13895" s="49"/>
      <c r="E13895" s="49"/>
      <c r="F13895" s="49"/>
      <c r="G13895" s="50"/>
      <c r="H13895" s="47"/>
      <c r="I13895" s="47"/>
    </row>
    <row r="13896" spans="2:9" ht="20.100000000000001" hidden="1" customHeight="1" x14ac:dyDescent="0.25">
      <c r="B13896" s="48"/>
      <c r="C13896" s="49"/>
      <c r="D13896" s="49"/>
      <c r="E13896" s="49"/>
      <c r="F13896" s="49"/>
      <c r="G13896" s="50"/>
      <c r="H13896" s="47"/>
      <c r="I13896" s="47"/>
    </row>
    <row r="13897" spans="2:9" ht="20.100000000000001" hidden="1" customHeight="1" x14ac:dyDescent="0.25">
      <c r="B13897" s="48"/>
      <c r="C13897" s="49"/>
      <c r="D13897" s="49"/>
      <c r="E13897" s="49"/>
      <c r="F13897" s="49"/>
      <c r="G13897" s="50"/>
      <c r="H13897" s="47"/>
      <c r="I13897" s="47"/>
    </row>
    <row r="13898" spans="2:9" ht="20.100000000000001" hidden="1" customHeight="1" x14ac:dyDescent="0.25">
      <c r="B13898" s="48"/>
      <c r="C13898" s="49"/>
      <c r="D13898" s="49"/>
      <c r="E13898" s="49"/>
      <c r="F13898" s="49"/>
      <c r="G13898" s="50"/>
      <c r="H13898" s="47"/>
      <c r="I13898" s="47"/>
    </row>
    <row r="13899" spans="2:9" ht="20.100000000000001" hidden="1" customHeight="1" x14ac:dyDescent="0.25">
      <c r="B13899" s="48"/>
      <c r="C13899" s="49"/>
      <c r="D13899" s="49"/>
      <c r="E13899" s="49"/>
      <c r="F13899" s="49"/>
      <c r="G13899" s="50"/>
      <c r="H13899" s="47"/>
      <c r="I13899" s="47"/>
    </row>
    <row r="13900" spans="2:9" ht="20.100000000000001" hidden="1" customHeight="1" x14ac:dyDescent="0.25">
      <c r="B13900" s="48"/>
      <c r="C13900" s="49"/>
      <c r="D13900" s="49"/>
      <c r="E13900" s="49"/>
      <c r="F13900" s="49"/>
      <c r="G13900" s="50"/>
      <c r="H13900" s="47"/>
      <c r="I13900" s="47"/>
    </row>
    <row r="13901" spans="2:9" ht="20.100000000000001" hidden="1" customHeight="1" x14ac:dyDescent="0.25">
      <c r="B13901" s="48"/>
      <c r="C13901" s="49"/>
      <c r="D13901" s="49"/>
      <c r="E13901" s="49"/>
      <c r="F13901" s="49"/>
      <c r="G13901" s="50"/>
      <c r="H13901" s="47"/>
      <c r="I13901" s="47"/>
    </row>
    <row r="13902" spans="2:9" ht="20.100000000000001" hidden="1" customHeight="1" x14ac:dyDescent="0.25">
      <c r="B13902" s="48"/>
      <c r="C13902" s="49"/>
      <c r="D13902" s="49"/>
      <c r="E13902" s="49"/>
      <c r="F13902" s="49"/>
      <c r="G13902" s="50"/>
      <c r="H13902" s="47"/>
      <c r="I13902" s="47"/>
    </row>
    <row r="13903" spans="2:9" ht="20.100000000000001" hidden="1" customHeight="1" x14ac:dyDescent="0.25">
      <c r="B13903" s="48"/>
      <c r="C13903" s="49"/>
      <c r="D13903" s="49"/>
      <c r="E13903" s="49"/>
      <c r="F13903" s="49"/>
      <c r="G13903" s="50"/>
      <c r="H13903" s="47"/>
      <c r="I13903" s="47"/>
    </row>
    <row r="13904" spans="2:9" ht="20.100000000000001" hidden="1" customHeight="1" x14ac:dyDescent="0.25">
      <c r="B13904" s="48"/>
      <c r="C13904" s="49"/>
      <c r="D13904" s="49"/>
      <c r="E13904" s="49"/>
      <c r="F13904" s="49"/>
      <c r="G13904" s="50"/>
      <c r="H13904" s="47"/>
      <c r="I13904" s="47"/>
    </row>
    <row r="13905" spans="2:9" ht="20.100000000000001" hidden="1" customHeight="1" x14ac:dyDescent="0.25">
      <c r="B13905" s="48"/>
      <c r="C13905" s="49"/>
      <c r="D13905" s="49"/>
      <c r="E13905" s="49"/>
      <c r="F13905" s="49"/>
      <c r="G13905" s="50"/>
      <c r="H13905" s="47"/>
      <c r="I13905" s="47"/>
    </row>
    <row r="13906" spans="2:9" ht="20.100000000000001" hidden="1" customHeight="1" x14ac:dyDescent="0.25">
      <c r="B13906" s="48"/>
      <c r="C13906" s="49"/>
      <c r="D13906" s="49"/>
      <c r="E13906" s="49"/>
      <c r="F13906" s="49"/>
      <c r="G13906" s="50"/>
      <c r="H13906" s="47"/>
      <c r="I13906" s="47"/>
    </row>
    <row r="13907" spans="2:9" ht="20.100000000000001" hidden="1" customHeight="1" x14ac:dyDescent="0.25">
      <c r="B13907" s="48"/>
      <c r="C13907" s="49"/>
      <c r="D13907" s="49"/>
      <c r="E13907" s="49"/>
      <c r="F13907" s="49"/>
      <c r="G13907" s="50"/>
      <c r="H13907" s="47"/>
      <c r="I13907" s="47"/>
    </row>
    <row r="13908" spans="2:9" ht="20.100000000000001" hidden="1" customHeight="1" x14ac:dyDescent="0.25">
      <c r="B13908" s="48"/>
      <c r="C13908" s="49"/>
      <c r="D13908" s="49"/>
      <c r="E13908" s="49"/>
      <c r="F13908" s="49"/>
      <c r="G13908" s="50"/>
      <c r="H13908" s="47"/>
      <c r="I13908" s="47"/>
    </row>
    <row r="13909" spans="2:9" ht="20.100000000000001" hidden="1" customHeight="1" x14ac:dyDescent="0.25">
      <c r="B13909" s="48"/>
      <c r="C13909" s="49"/>
      <c r="D13909" s="49"/>
      <c r="E13909" s="49"/>
      <c r="F13909" s="49"/>
      <c r="G13909" s="50"/>
      <c r="H13909" s="47"/>
      <c r="I13909" s="47"/>
    </row>
    <row r="13910" spans="2:9" ht="20.100000000000001" hidden="1" customHeight="1" x14ac:dyDescent="0.25">
      <c r="B13910" s="48"/>
      <c r="C13910" s="49"/>
      <c r="D13910" s="49"/>
      <c r="E13910" s="49"/>
      <c r="F13910" s="49"/>
      <c r="G13910" s="50"/>
      <c r="H13910" s="47"/>
      <c r="I13910" s="47"/>
    </row>
    <row r="13911" spans="2:9" ht="20.100000000000001" hidden="1" customHeight="1" x14ac:dyDescent="0.25">
      <c r="B13911" s="48"/>
      <c r="C13911" s="49"/>
      <c r="D13911" s="49"/>
      <c r="E13911" s="49"/>
      <c r="F13911" s="49"/>
      <c r="G13911" s="50"/>
      <c r="H13911" s="47"/>
      <c r="I13911" s="47"/>
    </row>
    <row r="13912" spans="2:9" ht="20.100000000000001" hidden="1" customHeight="1" x14ac:dyDescent="0.25">
      <c r="B13912" s="48"/>
      <c r="C13912" s="49"/>
      <c r="D13912" s="49"/>
      <c r="E13912" s="49"/>
      <c r="F13912" s="49"/>
      <c r="G13912" s="50"/>
      <c r="H13912" s="47"/>
      <c r="I13912" s="47"/>
    </row>
    <row r="13913" spans="2:9" ht="20.100000000000001" hidden="1" customHeight="1" x14ac:dyDescent="0.25">
      <c r="B13913" s="48"/>
      <c r="C13913" s="49"/>
      <c r="D13913" s="49"/>
      <c r="E13913" s="49"/>
      <c r="F13913" s="49"/>
      <c r="G13913" s="50"/>
      <c r="H13913" s="47"/>
      <c r="I13913" s="47"/>
    </row>
    <row r="13914" spans="2:9" ht="20.100000000000001" hidden="1" customHeight="1" x14ac:dyDescent="0.25">
      <c r="B13914" s="48"/>
      <c r="C13914" s="49"/>
      <c r="D13914" s="49"/>
      <c r="E13914" s="49"/>
      <c r="F13914" s="49"/>
      <c r="G13914" s="50"/>
      <c r="H13914" s="47"/>
      <c r="I13914" s="47"/>
    </row>
    <row r="13915" spans="2:9" ht="20.100000000000001" hidden="1" customHeight="1" x14ac:dyDescent="0.25">
      <c r="B13915" s="48"/>
      <c r="C13915" s="49"/>
      <c r="D13915" s="49"/>
      <c r="E13915" s="49"/>
      <c r="F13915" s="49"/>
      <c r="G13915" s="50"/>
      <c r="H13915" s="47"/>
      <c r="I13915" s="47"/>
    </row>
    <row r="13916" spans="2:9" ht="20.100000000000001" hidden="1" customHeight="1" x14ac:dyDescent="0.25">
      <c r="B13916" s="48"/>
      <c r="C13916" s="49"/>
      <c r="D13916" s="49"/>
      <c r="E13916" s="49"/>
      <c r="F13916" s="49"/>
      <c r="G13916" s="50"/>
      <c r="H13916" s="47"/>
      <c r="I13916" s="47"/>
    </row>
    <row r="13917" spans="2:9" ht="20.100000000000001" hidden="1" customHeight="1" x14ac:dyDescent="0.25">
      <c r="B13917" s="48"/>
      <c r="C13917" s="49"/>
      <c r="D13917" s="49"/>
      <c r="E13917" s="49"/>
      <c r="F13917" s="49"/>
      <c r="G13917" s="50"/>
      <c r="H13917" s="47"/>
      <c r="I13917" s="47"/>
    </row>
    <row r="13918" spans="2:9" ht="20.100000000000001" hidden="1" customHeight="1" x14ac:dyDescent="0.25">
      <c r="B13918" s="48"/>
      <c r="C13918" s="49"/>
      <c r="D13918" s="49"/>
      <c r="E13918" s="49"/>
      <c r="F13918" s="49"/>
      <c r="G13918" s="50"/>
      <c r="H13918" s="47"/>
      <c r="I13918" s="47"/>
    </row>
    <row r="13919" spans="2:9" ht="20.100000000000001" hidden="1" customHeight="1" x14ac:dyDescent="0.25">
      <c r="B13919" s="48"/>
      <c r="C13919" s="49"/>
      <c r="D13919" s="49"/>
      <c r="E13919" s="49"/>
      <c r="F13919" s="49"/>
      <c r="G13919" s="50"/>
      <c r="H13919" s="47"/>
      <c r="I13919" s="47"/>
    </row>
    <row r="13920" spans="2:9" ht="20.100000000000001" hidden="1" customHeight="1" x14ac:dyDescent="0.25">
      <c r="B13920" s="48"/>
      <c r="C13920" s="49"/>
      <c r="D13920" s="49"/>
      <c r="E13920" s="49"/>
      <c r="F13920" s="49"/>
      <c r="G13920" s="50"/>
      <c r="H13920" s="47"/>
      <c r="I13920" s="47"/>
    </row>
    <row r="13921" spans="2:9" ht="20.100000000000001" hidden="1" customHeight="1" x14ac:dyDescent="0.25">
      <c r="B13921" s="48"/>
      <c r="C13921" s="49"/>
      <c r="D13921" s="49"/>
      <c r="E13921" s="49"/>
      <c r="F13921" s="49"/>
      <c r="G13921" s="50"/>
      <c r="H13921" s="47"/>
      <c r="I13921" s="47"/>
    </row>
    <row r="13922" spans="2:9" ht="20.100000000000001" hidden="1" customHeight="1" x14ac:dyDescent="0.25">
      <c r="B13922" s="48"/>
      <c r="C13922" s="49"/>
      <c r="D13922" s="49"/>
      <c r="E13922" s="49"/>
      <c r="F13922" s="49"/>
      <c r="G13922" s="50"/>
      <c r="H13922" s="47"/>
      <c r="I13922" s="47"/>
    </row>
    <row r="13923" spans="2:9" ht="20.100000000000001" hidden="1" customHeight="1" x14ac:dyDescent="0.25">
      <c r="B13923" s="48"/>
      <c r="C13923" s="49"/>
      <c r="D13923" s="49"/>
      <c r="E13923" s="49"/>
      <c r="F13923" s="49"/>
      <c r="G13923" s="50"/>
      <c r="H13923" s="47"/>
      <c r="I13923" s="47"/>
    </row>
    <row r="13924" spans="2:9" ht="20.100000000000001" hidden="1" customHeight="1" x14ac:dyDescent="0.25">
      <c r="B13924" s="48"/>
      <c r="C13924" s="49"/>
      <c r="D13924" s="49"/>
      <c r="E13924" s="49"/>
      <c r="F13924" s="49"/>
      <c r="G13924" s="50"/>
      <c r="H13924" s="47"/>
      <c r="I13924" s="47"/>
    </row>
    <row r="13925" spans="2:9" ht="20.100000000000001" hidden="1" customHeight="1" x14ac:dyDescent="0.25">
      <c r="B13925" s="48"/>
      <c r="C13925" s="49"/>
      <c r="D13925" s="49"/>
      <c r="E13925" s="49"/>
      <c r="F13925" s="49"/>
      <c r="G13925" s="50"/>
      <c r="H13925" s="47"/>
      <c r="I13925" s="47"/>
    </row>
    <row r="13926" spans="2:9" ht="20.100000000000001" hidden="1" customHeight="1" x14ac:dyDescent="0.25">
      <c r="B13926" s="48"/>
      <c r="C13926" s="49"/>
      <c r="D13926" s="49"/>
      <c r="E13926" s="49"/>
      <c r="F13926" s="49"/>
      <c r="G13926" s="50"/>
      <c r="H13926" s="47"/>
      <c r="I13926" s="47"/>
    </row>
    <row r="13927" spans="2:9" ht="20.100000000000001" hidden="1" customHeight="1" x14ac:dyDescent="0.25">
      <c r="B13927" s="48"/>
      <c r="C13927" s="49"/>
      <c r="D13927" s="49"/>
      <c r="E13927" s="49"/>
      <c r="F13927" s="49"/>
      <c r="G13927" s="50"/>
      <c r="H13927" s="47"/>
      <c r="I13927" s="47"/>
    </row>
    <row r="13928" spans="2:9" ht="20.100000000000001" hidden="1" customHeight="1" x14ac:dyDescent="0.25">
      <c r="B13928" s="48"/>
      <c r="C13928" s="49"/>
      <c r="D13928" s="49"/>
      <c r="E13928" s="49"/>
      <c r="F13928" s="49"/>
      <c r="G13928" s="50"/>
      <c r="H13928" s="47"/>
      <c r="I13928" s="47"/>
    </row>
    <row r="13929" spans="2:9" ht="20.100000000000001" hidden="1" customHeight="1" x14ac:dyDescent="0.25">
      <c r="B13929" s="48"/>
      <c r="C13929" s="49"/>
      <c r="D13929" s="49"/>
      <c r="E13929" s="49"/>
      <c r="F13929" s="49"/>
      <c r="G13929" s="50"/>
      <c r="H13929" s="47"/>
      <c r="I13929" s="47"/>
    </row>
    <row r="13930" spans="2:9" ht="20.100000000000001" hidden="1" customHeight="1" x14ac:dyDescent="0.25">
      <c r="B13930" s="48"/>
      <c r="C13930" s="49"/>
      <c r="D13930" s="49"/>
      <c r="E13930" s="49"/>
      <c r="F13930" s="49"/>
      <c r="G13930" s="50"/>
      <c r="H13930" s="47"/>
      <c r="I13930" s="47"/>
    </row>
    <row r="13931" spans="2:9" ht="20.100000000000001" hidden="1" customHeight="1" x14ac:dyDescent="0.25">
      <c r="B13931" s="48"/>
      <c r="C13931" s="49"/>
      <c r="D13931" s="49"/>
      <c r="E13931" s="49"/>
      <c r="F13931" s="49"/>
      <c r="G13931" s="50"/>
      <c r="H13931" s="47"/>
      <c r="I13931" s="47"/>
    </row>
    <row r="13932" spans="2:9" ht="20.100000000000001" hidden="1" customHeight="1" x14ac:dyDescent="0.25">
      <c r="B13932" s="48"/>
      <c r="C13932" s="49"/>
      <c r="D13932" s="49"/>
      <c r="E13932" s="49"/>
      <c r="F13932" s="49"/>
      <c r="G13932" s="50"/>
      <c r="H13932" s="47"/>
      <c r="I13932" s="47"/>
    </row>
    <row r="13933" spans="2:9" ht="20.100000000000001" hidden="1" customHeight="1" x14ac:dyDescent="0.25">
      <c r="B13933" s="48"/>
      <c r="C13933" s="49"/>
      <c r="D13933" s="49"/>
      <c r="E13933" s="49"/>
      <c r="F13933" s="49"/>
      <c r="G13933" s="50"/>
      <c r="H13933" s="47"/>
      <c r="I13933" s="47"/>
    </row>
    <row r="13934" spans="2:9" ht="20.100000000000001" hidden="1" customHeight="1" x14ac:dyDescent="0.25">
      <c r="B13934" s="48"/>
      <c r="C13934" s="49"/>
      <c r="D13934" s="49"/>
      <c r="E13934" s="49"/>
      <c r="F13934" s="49"/>
      <c r="G13934" s="50"/>
      <c r="H13934" s="47"/>
      <c r="I13934" s="47"/>
    </row>
    <row r="13935" spans="2:9" ht="20.100000000000001" hidden="1" customHeight="1" x14ac:dyDescent="0.25">
      <c r="B13935" s="48"/>
      <c r="C13935" s="49"/>
      <c r="D13935" s="49"/>
      <c r="E13935" s="49"/>
      <c r="F13935" s="49"/>
      <c r="G13935" s="50"/>
      <c r="H13935" s="47"/>
      <c r="I13935" s="47"/>
    </row>
    <row r="13936" spans="2:9" ht="20.100000000000001" hidden="1" customHeight="1" x14ac:dyDescent="0.25">
      <c r="B13936" s="48"/>
      <c r="C13936" s="49"/>
      <c r="D13936" s="49"/>
      <c r="E13936" s="49"/>
      <c r="F13936" s="49"/>
      <c r="G13936" s="50"/>
      <c r="H13936" s="47"/>
      <c r="I13936" s="47"/>
    </row>
    <row r="13937" spans="2:9" ht="20.100000000000001" hidden="1" customHeight="1" x14ac:dyDescent="0.25">
      <c r="B13937" s="48"/>
      <c r="C13937" s="49"/>
      <c r="D13937" s="49"/>
      <c r="E13937" s="49"/>
      <c r="F13937" s="49"/>
      <c r="G13937" s="50"/>
      <c r="H13937" s="47"/>
      <c r="I13937" s="47"/>
    </row>
    <row r="13938" spans="2:9" ht="20.100000000000001" hidden="1" customHeight="1" x14ac:dyDescent="0.25">
      <c r="B13938" s="48"/>
      <c r="C13938" s="49"/>
      <c r="D13938" s="49"/>
      <c r="E13938" s="49"/>
      <c r="F13938" s="49"/>
      <c r="G13938" s="50"/>
      <c r="H13938" s="47"/>
      <c r="I13938" s="47"/>
    </row>
    <row r="13939" spans="2:9" ht="20.100000000000001" hidden="1" customHeight="1" x14ac:dyDescent="0.25">
      <c r="B13939" s="48"/>
      <c r="C13939" s="49"/>
      <c r="D13939" s="49"/>
      <c r="E13939" s="49"/>
      <c r="F13939" s="49"/>
      <c r="G13939" s="50"/>
      <c r="H13939" s="47"/>
      <c r="I13939" s="47"/>
    </row>
    <row r="13940" spans="2:9" ht="20.100000000000001" hidden="1" customHeight="1" x14ac:dyDescent="0.25">
      <c r="B13940" s="48"/>
      <c r="C13940" s="49"/>
      <c r="D13940" s="49"/>
      <c r="E13940" s="49"/>
      <c r="F13940" s="49"/>
      <c r="G13940" s="50"/>
      <c r="H13940" s="47"/>
      <c r="I13940" s="47"/>
    </row>
    <row r="13941" spans="2:9" ht="20.100000000000001" hidden="1" customHeight="1" x14ac:dyDescent="0.25">
      <c r="B13941" s="48"/>
      <c r="C13941" s="49"/>
      <c r="D13941" s="49"/>
      <c r="E13941" s="49"/>
      <c r="F13941" s="49"/>
      <c r="G13941" s="50"/>
      <c r="H13941" s="47"/>
      <c r="I13941" s="47"/>
    </row>
    <row r="13942" spans="2:9" ht="20.100000000000001" hidden="1" customHeight="1" x14ac:dyDescent="0.25">
      <c r="B13942" s="48"/>
      <c r="C13942" s="49"/>
      <c r="D13942" s="49"/>
      <c r="E13942" s="49"/>
      <c r="F13942" s="49"/>
      <c r="G13942" s="50"/>
      <c r="H13942" s="47"/>
      <c r="I13942" s="47"/>
    </row>
    <row r="13943" spans="2:9" ht="20.100000000000001" hidden="1" customHeight="1" x14ac:dyDescent="0.25">
      <c r="B13943" s="48"/>
      <c r="C13943" s="49"/>
      <c r="D13943" s="49"/>
      <c r="E13943" s="49"/>
      <c r="F13943" s="49"/>
      <c r="G13943" s="50"/>
      <c r="H13943" s="47"/>
      <c r="I13943" s="47"/>
    </row>
    <row r="13944" spans="2:9" ht="20.100000000000001" hidden="1" customHeight="1" x14ac:dyDescent="0.25">
      <c r="B13944" s="48"/>
      <c r="C13944" s="49"/>
      <c r="D13944" s="49"/>
      <c r="E13944" s="49"/>
      <c r="F13944" s="49"/>
      <c r="G13944" s="50"/>
      <c r="H13944" s="47"/>
      <c r="I13944" s="47"/>
    </row>
    <row r="13945" spans="2:9" ht="20.100000000000001" hidden="1" customHeight="1" x14ac:dyDescent="0.25">
      <c r="B13945" s="48"/>
      <c r="C13945" s="49"/>
      <c r="D13945" s="49"/>
      <c r="E13945" s="49"/>
      <c r="F13945" s="49"/>
      <c r="G13945" s="50"/>
      <c r="H13945" s="47"/>
      <c r="I13945" s="47"/>
    </row>
    <row r="13946" spans="2:9" ht="20.100000000000001" hidden="1" customHeight="1" x14ac:dyDescent="0.25">
      <c r="B13946" s="48"/>
      <c r="C13946" s="49"/>
      <c r="D13946" s="49"/>
      <c r="E13946" s="49"/>
      <c r="F13946" s="49"/>
      <c r="G13946" s="50"/>
      <c r="H13946" s="47"/>
      <c r="I13946" s="47"/>
    </row>
    <row r="13947" spans="2:9" ht="20.100000000000001" hidden="1" customHeight="1" x14ac:dyDescent="0.25">
      <c r="B13947" s="48"/>
      <c r="C13947" s="49"/>
      <c r="D13947" s="49"/>
      <c r="E13947" s="49"/>
      <c r="F13947" s="49"/>
      <c r="G13947" s="50"/>
      <c r="H13947" s="47"/>
      <c r="I13947" s="47"/>
    </row>
    <row r="13948" spans="2:9" ht="20.100000000000001" hidden="1" customHeight="1" x14ac:dyDescent="0.25">
      <c r="B13948" s="48"/>
      <c r="C13948" s="49"/>
      <c r="D13948" s="49"/>
      <c r="E13948" s="49"/>
      <c r="F13948" s="49"/>
      <c r="G13948" s="50"/>
      <c r="H13948" s="47"/>
      <c r="I13948" s="47"/>
    </row>
    <row r="13949" spans="2:9" ht="20.100000000000001" hidden="1" customHeight="1" x14ac:dyDescent="0.25">
      <c r="B13949" s="48"/>
      <c r="C13949" s="49"/>
      <c r="D13949" s="49"/>
      <c r="E13949" s="49"/>
      <c r="F13949" s="49"/>
      <c r="G13949" s="50"/>
      <c r="H13949" s="47"/>
      <c r="I13949" s="47"/>
    </row>
    <row r="13950" spans="2:9" ht="20.100000000000001" hidden="1" customHeight="1" x14ac:dyDescent="0.25">
      <c r="B13950" s="48"/>
      <c r="C13950" s="49"/>
      <c r="D13950" s="49"/>
      <c r="E13950" s="49"/>
      <c r="F13950" s="49"/>
      <c r="G13950" s="50"/>
      <c r="H13950" s="47"/>
      <c r="I13950" s="47"/>
    </row>
    <row r="13951" spans="2:9" ht="20.100000000000001" hidden="1" customHeight="1" x14ac:dyDescent="0.25">
      <c r="B13951" s="48"/>
      <c r="C13951" s="49"/>
      <c r="D13951" s="49"/>
      <c r="E13951" s="49"/>
      <c r="F13951" s="49"/>
      <c r="G13951" s="50"/>
      <c r="H13951" s="47"/>
      <c r="I13951" s="47"/>
    </row>
    <row r="13952" spans="2:9" ht="20.100000000000001" hidden="1" customHeight="1" x14ac:dyDescent="0.25">
      <c r="B13952" s="48"/>
      <c r="C13952" s="49"/>
      <c r="D13952" s="49"/>
      <c r="E13952" s="49"/>
      <c r="F13952" s="49"/>
      <c r="G13952" s="50"/>
      <c r="H13952" s="47"/>
      <c r="I13952" s="47"/>
    </row>
    <row r="13953" spans="2:9" ht="20.100000000000001" hidden="1" customHeight="1" x14ac:dyDescent="0.25">
      <c r="B13953" s="48"/>
      <c r="C13953" s="49"/>
      <c r="D13953" s="49"/>
      <c r="E13953" s="49"/>
      <c r="F13953" s="49"/>
      <c r="G13953" s="50"/>
      <c r="H13953" s="47"/>
      <c r="I13953" s="47"/>
    </row>
    <row r="13954" spans="2:9" ht="20.100000000000001" hidden="1" customHeight="1" x14ac:dyDescent="0.25">
      <c r="B13954" s="48"/>
      <c r="C13954" s="49"/>
      <c r="D13954" s="49"/>
      <c r="E13954" s="49"/>
      <c r="F13954" s="49"/>
      <c r="G13954" s="50"/>
      <c r="H13954" s="47"/>
      <c r="I13954" s="47"/>
    </row>
    <row r="13955" spans="2:9" ht="20.100000000000001" hidden="1" customHeight="1" x14ac:dyDescent="0.25">
      <c r="B13955" s="48"/>
      <c r="C13955" s="49"/>
      <c r="D13955" s="49"/>
      <c r="E13955" s="49"/>
      <c r="F13955" s="49"/>
      <c r="G13955" s="50"/>
      <c r="H13955" s="47"/>
      <c r="I13955" s="47"/>
    </row>
    <row r="13956" spans="2:9" ht="20.100000000000001" hidden="1" customHeight="1" x14ac:dyDescent="0.25">
      <c r="B13956" s="48"/>
      <c r="C13956" s="49"/>
      <c r="D13956" s="49"/>
      <c r="E13956" s="49"/>
      <c r="F13956" s="49"/>
      <c r="G13956" s="50"/>
      <c r="H13956" s="47"/>
      <c r="I13956" s="47"/>
    </row>
    <row r="13957" spans="2:9" ht="20.100000000000001" hidden="1" customHeight="1" x14ac:dyDescent="0.25">
      <c r="B13957" s="48"/>
      <c r="C13957" s="49"/>
      <c r="D13957" s="49"/>
      <c r="E13957" s="49"/>
      <c r="F13957" s="49"/>
      <c r="G13957" s="50"/>
      <c r="H13957" s="47"/>
      <c r="I13957" s="47"/>
    </row>
    <row r="13958" spans="2:9" ht="20.100000000000001" hidden="1" customHeight="1" x14ac:dyDescent="0.25">
      <c r="B13958" s="48"/>
      <c r="C13958" s="49"/>
      <c r="D13958" s="49"/>
      <c r="E13958" s="49"/>
      <c r="F13958" s="49"/>
      <c r="G13958" s="50"/>
      <c r="H13958" s="47"/>
      <c r="I13958" s="47"/>
    </row>
    <row r="13959" spans="2:9" ht="20.100000000000001" hidden="1" customHeight="1" x14ac:dyDescent="0.25">
      <c r="B13959" s="48"/>
      <c r="C13959" s="49"/>
      <c r="D13959" s="49"/>
      <c r="E13959" s="49"/>
      <c r="F13959" s="49"/>
      <c r="G13959" s="50"/>
      <c r="H13959" s="47"/>
      <c r="I13959" s="47"/>
    </row>
    <row r="13960" spans="2:9" ht="20.100000000000001" hidden="1" customHeight="1" x14ac:dyDescent="0.25">
      <c r="B13960" s="48"/>
      <c r="C13960" s="49"/>
      <c r="D13960" s="49"/>
      <c r="E13960" s="49"/>
      <c r="F13960" s="49"/>
      <c r="G13960" s="50"/>
      <c r="H13960" s="47"/>
      <c r="I13960" s="47"/>
    </row>
    <row r="13961" spans="2:9" ht="20.100000000000001" hidden="1" customHeight="1" x14ac:dyDescent="0.25">
      <c r="B13961" s="48"/>
      <c r="C13961" s="49"/>
      <c r="D13961" s="49"/>
      <c r="E13961" s="49"/>
      <c r="F13961" s="49"/>
      <c r="G13961" s="50"/>
      <c r="H13961" s="47"/>
      <c r="I13961" s="47"/>
    </row>
    <row r="13962" spans="2:9" ht="20.100000000000001" hidden="1" customHeight="1" x14ac:dyDescent="0.25">
      <c r="B13962" s="48"/>
      <c r="C13962" s="49"/>
      <c r="D13962" s="49"/>
      <c r="E13962" s="49"/>
      <c r="F13962" s="49"/>
      <c r="G13962" s="50"/>
      <c r="H13962" s="47"/>
      <c r="I13962" s="47"/>
    </row>
    <row r="13963" spans="2:9" ht="20.100000000000001" hidden="1" customHeight="1" x14ac:dyDescent="0.25">
      <c r="B13963" s="48"/>
      <c r="C13963" s="49"/>
      <c r="D13963" s="49"/>
      <c r="E13963" s="49"/>
      <c r="F13963" s="49"/>
      <c r="G13963" s="50"/>
      <c r="H13963" s="47"/>
      <c r="I13963" s="47"/>
    </row>
    <row r="13964" spans="2:9" ht="20.100000000000001" hidden="1" customHeight="1" x14ac:dyDescent="0.25">
      <c r="B13964" s="48"/>
      <c r="C13964" s="49"/>
      <c r="D13964" s="49"/>
      <c r="E13964" s="49"/>
      <c r="F13964" s="49"/>
      <c r="G13964" s="50"/>
      <c r="H13964" s="47"/>
      <c r="I13964" s="47"/>
    </row>
    <row r="13965" spans="2:9" ht="20.100000000000001" hidden="1" customHeight="1" x14ac:dyDescent="0.25">
      <c r="B13965" s="48"/>
      <c r="C13965" s="49"/>
      <c r="D13965" s="49"/>
      <c r="E13965" s="49"/>
      <c r="F13965" s="49"/>
      <c r="G13965" s="50"/>
      <c r="H13965" s="47"/>
      <c r="I13965" s="47"/>
    </row>
    <row r="13966" spans="2:9" ht="20.100000000000001" hidden="1" customHeight="1" x14ac:dyDescent="0.25">
      <c r="B13966" s="48"/>
      <c r="C13966" s="49"/>
      <c r="D13966" s="49"/>
      <c r="E13966" s="49"/>
      <c r="F13966" s="49"/>
      <c r="G13966" s="50"/>
      <c r="H13966" s="47"/>
      <c r="I13966" s="47"/>
    </row>
    <row r="13967" spans="2:9" ht="20.100000000000001" hidden="1" customHeight="1" x14ac:dyDescent="0.25">
      <c r="B13967" s="48"/>
      <c r="C13967" s="49"/>
      <c r="D13967" s="49"/>
      <c r="E13967" s="49"/>
      <c r="F13967" s="49"/>
      <c r="G13967" s="50"/>
      <c r="H13967" s="47"/>
      <c r="I13967" s="47"/>
    </row>
    <row r="13968" spans="2:9" ht="20.100000000000001" hidden="1" customHeight="1" x14ac:dyDescent="0.25">
      <c r="B13968" s="48"/>
      <c r="C13968" s="49"/>
      <c r="D13968" s="49"/>
      <c r="E13968" s="49"/>
      <c r="F13968" s="49"/>
      <c r="G13968" s="50"/>
      <c r="H13968" s="47"/>
      <c r="I13968" s="47"/>
    </row>
    <row r="13969" spans="2:9" ht="20.100000000000001" hidden="1" customHeight="1" x14ac:dyDescent="0.25">
      <c r="B13969" s="48"/>
      <c r="C13969" s="49"/>
      <c r="D13969" s="49"/>
      <c r="E13969" s="49"/>
      <c r="F13969" s="49"/>
      <c r="G13969" s="50"/>
      <c r="H13969" s="47"/>
      <c r="I13969" s="47"/>
    </row>
    <row r="13970" spans="2:9" ht="20.100000000000001" hidden="1" customHeight="1" x14ac:dyDescent="0.25">
      <c r="B13970" s="48"/>
      <c r="C13970" s="49"/>
      <c r="D13970" s="49"/>
      <c r="E13970" s="49"/>
      <c r="F13970" s="49"/>
      <c r="G13970" s="50"/>
      <c r="H13970" s="47"/>
      <c r="I13970" s="47"/>
    </row>
    <row r="13971" spans="2:9" ht="20.100000000000001" hidden="1" customHeight="1" x14ac:dyDescent="0.25">
      <c r="B13971" s="48"/>
      <c r="C13971" s="49"/>
      <c r="D13971" s="49"/>
      <c r="E13971" s="49"/>
      <c r="F13971" s="49"/>
      <c r="G13971" s="50"/>
      <c r="H13971" s="47"/>
      <c r="I13971" s="47"/>
    </row>
    <row r="13972" spans="2:9" ht="20.100000000000001" hidden="1" customHeight="1" x14ac:dyDescent="0.25">
      <c r="B13972" s="48"/>
      <c r="C13972" s="49"/>
      <c r="D13972" s="49"/>
      <c r="E13972" s="49"/>
      <c r="F13972" s="49"/>
      <c r="G13972" s="50"/>
      <c r="H13972" s="47"/>
      <c r="I13972" s="47"/>
    </row>
    <row r="13973" spans="2:9" ht="20.100000000000001" hidden="1" customHeight="1" x14ac:dyDescent="0.25">
      <c r="B13973" s="48"/>
      <c r="C13973" s="49"/>
      <c r="D13973" s="49"/>
      <c r="E13973" s="49"/>
      <c r="F13973" s="49"/>
      <c r="G13973" s="50"/>
      <c r="H13973" s="47"/>
      <c r="I13973" s="47"/>
    </row>
    <row r="13974" spans="2:9" ht="20.100000000000001" hidden="1" customHeight="1" x14ac:dyDescent="0.25">
      <c r="B13974" s="48"/>
      <c r="C13974" s="49"/>
      <c r="D13974" s="49"/>
      <c r="E13974" s="49"/>
      <c r="F13974" s="49"/>
      <c r="G13974" s="50"/>
      <c r="H13974" s="47"/>
      <c r="I13974" s="47"/>
    </row>
    <row r="13975" spans="2:9" ht="20.100000000000001" hidden="1" customHeight="1" x14ac:dyDescent="0.25">
      <c r="B13975" s="48"/>
      <c r="C13975" s="49"/>
      <c r="D13975" s="49"/>
      <c r="E13975" s="49"/>
      <c r="F13975" s="49"/>
      <c r="G13975" s="50"/>
      <c r="H13975" s="47"/>
      <c r="I13975" s="47"/>
    </row>
    <row r="13976" spans="2:9" ht="20.100000000000001" hidden="1" customHeight="1" x14ac:dyDescent="0.25">
      <c r="B13976" s="48"/>
      <c r="C13976" s="49"/>
      <c r="D13976" s="49"/>
      <c r="E13976" s="49"/>
      <c r="F13976" s="49"/>
      <c r="G13976" s="50"/>
      <c r="H13976" s="47"/>
      <c r="I13976" s="47"/>
    </row>
    <row r="13977" spans="2:9" ht="20.100000000000001" hidden="1" customHeight="1" x14ac:dyDescent="0.25">
      <c r="B13977" s="48"/>
      <c r="C13977" s="49"/>
      <c r="D13977" s="49"/>
      <c r="E13977" s="49"/>
      <c r="F13977" s="49"/>
      <c r="G13977" s="50"/>
      <c r="H13977" s="47"/>
      <c r="I13977" s="47"/>
    </row>
    <row r="13978" spans="2:9" ht="20.100000000000001" hidden="1" customHeight="1" x14ac:dyDescent="0.25">
      <c r="B13978" s="48"/>
      <c r="C13978" s="49"/>
      <c r="D13978" s="49"/>
      <c r="E13978" s="49"/>
      <c r="F13978" s="49"/>
      <c r="G13978" s="50"/>
      <c r="H13978" s="47"/>
      <c r="I13978" s="47"/>
    </row>
    <row r="13979" spans="2:9" ht="20.100000000000001" hidden="1" customHeight="1" x14ac:dyDescent="0.25">
      <c r="B13979" s="48"/>
      <c r="C13979" s="49"/>
      <c r="D13979" s="49"/>
      <c r="E13979" s="49"/>
      <c r="F13979" s="49"/>
      <c r="G13979" s="50"/>
      <c r="H13979" s="47"/>
      <c r="I13979" s="47"/>
    </row>
    <row r="13980" spans="2:9" ht="20.100000000000001" hidden="1" customHeight="1" x14ac:dyDescent="0.25">
      <c r="B13980" s="48"/>
      <c r="C13980" s="49"/>
      <c r="D13980" s="49"/>
      <c r="E13980" s="49"/>
      <c r="F13980" s="49"/>
      <c r="G13980" s="50"/>
      <c r="H13980" s="47"/>
      <c r="I13980" s="47"/>
    </row>
    <row r="13981" spans="2:9" ht="20.100000000000001" hidden="1" customHeight="1" x14ac:dyDescent="0.25">
      <c r="B13981" s="48"/>
      <c r="C13981" s="49"/>
      <c r="D13981" s="49"/>
      <c r="E13981" s="49"/>
      <c r="F13981" s="49"/>
      <c r="G13981" s="50"/>
      <c r="H13981" s="47"/>
      <c r="I13981" s="47"/>
    </row>
    <row r="13982" spans="2:9" ht="20.100000000000001" hidden="1" customHeight="1" x14ac:dyDescent="0.25">
      <c r="B13982" s="48"/>
      <c r="C13982" s="49"/>
      <c r="D13982" s="49"/>
      <c r="E13982" s="49"/>
      <c r="F13982" s="49"/>
      <c r="G13982" s="50"/>
      <c r="H13982" s="47"/>
      <c r="I13982" s="47"/>
    </row>
    <row r="13983" spans="2:9" ht="20.100000000000001" hidden="1" customHeight="1" x14ac:dyDescent="0.25">
      <c r="B13983" s="48"/>
      <c r="C13983" s="49"/>
      <c r="D13983" s="49"/>
      <c r="E13983" s="49"/>
      <c r="F13983" s="49"/>
      <c r="G13983" s="50"/>
      <c r="H13983" s="47"/>
      <c r="I13983" s="47"/>
    </row>
    <row r="13984" spans="2:9" ht="20.100000000000001" hidden="1" customHeight="1" x14ac:dyDescent="0.25">
      <c r="B13984" s="48"/>
      <c r="C13984" s="49"/>
      <c r="D13984" s="49"/>
      <c r="E13984" s="49"/>
      <c r="F13984" s="49"/>
      <c r="G13984" s="50"/>
      <c r="H13984" s="47"/>
      <c r="I13984" s="47"/>
    </row>
    <row r="13985" spans="2:9" ht="20.100000000000001" hidden="1" customHeight="1" x14ac:dyDescent="0.25">
      <c r="B13985" s="48"/>
      <c r="C13985" s="49"/>
      <c r="D13985" s="49"/>
      <c r="E13985" s="49"/>
      <c r="F13985" s="49"/>
      <c r="G13985" s="50"/>
      <c r="H13985" s="47"/>
      <c r="I13985" s="47"/>
    </row>
    <row r="13986" spans="2:9" ht="20.100000000000001" hidden="1" customHeight="1" x14ac:dyDescent="0.25">
      <c r="B13986" s="48"/>
      <c r="C13986" s="49"/>
      <c r="D13986" s="49"/>
      <c r="E13986" s="49"/>
      <c r="F13986" s="49"/>
      <c r="G13986" s="50"/>
      <c r="H13986" s="47"/>
      <c r="I13986" s="47"/>
    </row>
    <row r="13987" spans="2:9" ht="20.100000000000001" hidden="1" customHeight="1" x14ac:dyDescent="0.25">
      <c r="B13987" s="48"/>
      <c r="C13987" s="49"/>
      <c r="D13987" s="49"/>
      <c r="E13987" s="49"/>
      <c r="F13987" s="49"/>
      <c r="G13987" s="50"/>
      <c r="H13987" s="47"/>
      <c r="I13987" s="47"/>
    </row>
    <row r="13988" spans="2:9" ht="20.100000000000001" hidden="1" customHeight="1" x14ac:dyDescent="0.25">
      <c r="B13988" s="48"/>
      <c r="C13988" s="49"/>
      <c r="D13988" s="49"/>
      <c r="E13988" s="49"/>
      <c r="F13988" s="49"/>
      <c r="G13988" s="50"/>
      <c r="H13988" s="47"/>
      <c r="I13988" s="47"/>
    </row>
    <row r="13989" spans="2:9" ht="20.100000000000001" hidden="1" customHeight="1" x14ac:dyDescent="0.25">
      <c r="B13989" s="48"/>
      <c r="C13989" s="49"/>
      <c r="D13989" s="49"/>
      <c r="E13989" s="49"/>
      <c r="F13989" s="49"/>
      <c r="G13989" s="50"/>
      <c r="H13989" s="47"/>
      <c r="I13989" s="47"/>
    </row>
    <row r="13990" spans="2:9" ht="20.100000000000001" hidden="1" customHeight="1" x14ac:dyDescent="0.25">
      <c r="B13990" s="48"/>
      <c r="C13990" s="49"/>
      <c r="D13990" s="49"/>
      <c r="E13990" s="49"/>
      <c r="F13990" s="49"/>
      <c r="G13990" s="50"/>
      <c r="H13990" s="47"/>
      <c r="I13990" s="47"/>
    </row>
    <row r="13991" spans="2:9" ht="20.100000000000001" hidden="1" customHeight="1" x14ac:dyDescent="0.25">
      <c r="B13991" s="48"/>
      <c r="C13991" s="49"/>
      <c r="D13991" s="49"/>
      <c r="E13991" s="49"/>
      <c r="F13991" s="49"/>
      <c r="G13991" s="50"/>
      <c r="H13991" s="47"/>
      <c r="I13991" s="47"/>
    </row>
    <row r="13992" spans="2:9" ht="20.100000000000001" hidden="1" customHeight="1" x14ac:dyDescent="0.25">
      <c r="B13992" s="48"/>
      <c r="C13992" s="49"/>
      <c r="D13992" s="49"/>
      <c r="E13992" s="49"/>
      <c r="F13992" s="49"/>
      <c r="G13992" s="50"/>
      <c r="H13992" s="47"/>
      <c r="I13992" s="47"/>
    </row>
    <row r="13993" spans="2:9" ht="20.100000000000001" hidden="1" customHeight="1" x14ac:dyDescent="0.25">
      <c r="B13993" s="48"/>
      <c r="C13993" s="49"/>
      <c r="D13993" s="49"/>
      <c r="E13993" s="49"/>
      <c r="F13993" s="49"/>
      <c r="G13993" s="50"/>
      <c r="H13993" s="47"/>
      <c r="I13993" s="47"/>
    </row>
    <row r="13994" spans="2:9" ht="20.100000000000001" hidden="1" customHeight="1" x14ac:dyDescent="0.25">
      <c r="B13994" s="48"/>
      <c r="C13994" s="49"/>
      <c r="D13994" s="49"/>
      <c r="E13994" s="49"/>
      <c r="F13994" s="49"/>
      <c r="G13994" s="50"/>
      <c r="H13994" s="47"/>
      <c r="I13994" s="47"/>
    </row>
    <row r="13995" spans="2:9" ht="20.100000000000001" hidden="1" customHeight="1" x14ac:dyDescent="0.25">
      <c r="B13995" s="48"/>
      <c r="C13995" s="49"/>
      <c r="D13995" s="49"/>
      <c r="E13995" s="49"/>
      <c r="F13995" s="49"/>
      <c r="G13995" s="50"/>
      <c r="H13995" s="47"/>
      <c r="I13995" s="47"/>
    </row>
    <row r="13996" spans="2:9" ht="20.100000000000001" hidden="1" customHeight="1" x14ac:dyDescent="0.25">
      <c r="B13996" s="48"/>
      <c r="C13996" s="49"/>
      <c r="D13996" s="49"/>
      <c r="E13996" s="49"/>
      <c r="F13996" s="49"/>
      <c r="G13996" s="50"/>
      <c r="H13996" s="47"/>
      <c r="I13996" s="47"/>
    </row>
    <row r="13997" spans="2:9" ht="20.100000000000001" hidden="1" customHeight="1" x14ac:dyDescent="0.25">
      <c r="B13997" s="48"/>
      <c r="C13997" s="49"/>
      <c r="D13997" s="49"/>
      <c r="E13997" s="49"/>
      <c r="F13997" s="49"/>
      <c r="G13997" s="50"/>
      <c r="H13997" s="47"/>
      <c r="I13997" s="47"/>
    </row>
    <row r="13998" spans="2:9" ht="20.100000000000001" hidden="1" customHeight="1" x14ac:dyDescent="0.25">
      <c r="B13998" s="48"/>
      <c r="C13998" s="49"/>
      <c r="D13998" s="49"/>
      <c r="E13998" s="49"/>
      <c r="F13998" s="49"/>
      <c r="G13998" s="50"/>
      <c r="H13998" s="47"/>
      <c r="I13998" s="47"/>
    </row>
    <row r="13999" spans="2:9" ht="20.100000000000001" hidden="1" customHeight="1" x14ac:dyDescent="0.25">
      <c r="B13999" s="48"/>
      <c r="C13999" s="49"/>
      <c r="D13999" s="49"/>
      <c r="E13999" s="49"/>
      <c r="F13999" s="49"/>
      <c r="G13999" s="50"/>
      <c r="H13999" s="47"/>
      <c r="I13999" s="47"/>
    </row>
    <row r="14000" spans="2:9" ht="20.100000000000001" hidden="1" customHeight="1" x14ac:dyDescent="0.25">
      <c r="B14000" s="48"/>
      <c r="C14000" s="49"/>
      <c r="D14000" s="49"/>
      <c r="E14000" s="49"/>
      <c r="F14000" s="49"/>
      <c r="G14000" s="50"/>
      <c r="H14000" s="47"/>
      <c r="I14000" s="47"/>
    </row>
    <row r="14001" spans="2:9" ht="20.100000000000001" hidden="1" customHeight="1" x14ac:dyDescent="0.25">
      <c r="B14001" s="48"/>
      <c r="C14001" s="49"/>
      <c r="D14001" s="49"/>
      <c r="E14001" s="49"/>
      <c r="F14001" s="49"/>
      <c r="G14001" s="50"/>
      <c r="H14001" s="47"/>
      <c r="I14001" s="47"/>
    </row>
    <row r="14002" spans="2:9" ht="20.100000000000001" hidden="1" customHeight="1" x14ac:dyDescent="0.25">
      <c r="B14002" s="48"/>
      <c r="C14002" s="49"/>
      <c r="D14002" s="49"/>
      <c r="E14002" s="49"/>
      <c r="F14002" s="49"/>
      <c r="G14002" s="50"/>
      <c r="H14002" s="47"/>
      <c r="I14002" s="47"/>
    </row>
    <row r="14003" spans="2:9" ht="20.100000000000001" hidden="1" customHeight="1" x14ac:dyDescent="0.25">
      <c r="B14003" s="48"/>
      <c r="C14003" s="49"/>
      <c r="D14003" s="49"/>
      <c r="E14003" s="49"/>
      <c r="F14003" s="49"/>
      <c r="G14003" s="50"/>
      <c r="H14003" s="47"/>
      <c r="I14003" s="47"/>
    </row>
    <row r="14004" spans="2:9" ht="20.100000000000001" hidden="1" customHeight="1" x14ac:dyDescent="0.25">
      <c r="B14004" s="48"/>
      <c r="C14004" s="49"/>
      <c r="D14004" s="49"/>
      <c r="E14004" s="49"/>
      <c r="F14004" s="49"/>
      <c r="G14004" s="50"/>
      <c r="H14004" s="47"/>
      <c r="I14004" s="47"/>
    </row>
    <row r="14005" spans="2:9" ht="20.100000000000001" hidden="1" customHeight="1" x14ac:dyDescent="0.25">
      <c r="B14005" s="48"/>
      <c r="C14005" s="49"/>
      <c r="D14005" s="49"/>
      <c r="E14005" s="49"/>
      <c r="F14005" s="49"/>
      <c r="G14005" s="50"/>
      <c r="H14005" s="47"/>
      <c r="I14005" s="47"/>
    </row>
    <row r="14006" spans="2:9" ht="20.100000000000001" hidden="1" customHeight="1" x14ac:dyDescent="0.25">
      <c r="B14006" s="48"/>
      <c r="C14006" s="49"/>
      <c r="D14006" s="49"/>
      <c r="E14006" s="49"/>
      <c r="F14006" s="49"/>
      <c r="G14006" s="50"/>
      <c r="H14006" s="47"/>
      <c r="I14006" s="47"/>
    </row>
    <row r="14007" spans="2:9" ht="20.100000000000001" hidden="1" customHeight="1" x14ac:dyDescent="0.25">
      <c r="B14007" s="48"/>
      <c r="C14007" s="49"/>
      <c r="D14007" s="49"/>
      <c r="E14007" s="49"/>
      <c r="F14007" s="49"/>
      <c r="G14007" s="50"/>
      <c r="H14007" s="47"/>
      <c r="I14007" s="47"/>
    </row>
    <row r="14008" spans="2:9" ht="20.100000000000001" hidden="1" customHeight="1" x14ac:dyDescent="0.25">
      <c r="B14008" s="48"/>
      <c r="C14008" s="49"/>
      <c r="D14008" s="49"/>
      <c r="E14008" s="49"/>
      <c r="F14008" s="49"/>
      <c r="G14008" s="50"/>
      <c r="H14008" s="47"/>
      <c r="I14008" s="47"/>
    </row>
    <row r="14009" spans="2:9" ht="20.100000000000001" hidden="1" customHeight="1" x14ac:dyDescent="0.25">
      <c r="B14009" s="48"/>
      <c r="C14009" s="49"/>
      <c r="D14009" s="49"/>
      <c r="E14009" s="49"/>
      <c r="F14009" s="49"/>
      <c r="G14009" s="50"/>
      <c r="H14009" s="47"/>
      <c r="I14009" s="47"/>
    </row>
    <row r="14010" spans="2:9" ht="20.100000000000001" hidden="1" customHeight="1" x14ac:dyDescent="0.25">
      <c r="B14010" s="48"/>
      <c r="C14010" s="49"/>
      <c r="D14010" s="49"/>
      <c r="E14010" s="49"/>
      <c r="F14010" s="49"/>
      <c r="G14010" s="50"/>
      <c r="H14010" s="47"/>
      <c r="I14010" s="47"/>
    </row>
    <row r="14011" spans="2:9" ht="20.100000000000001" hidden="1" customHeight="1" x14ac:dyDescent="0.25">
      <c r="B14011" s="48"/>
      <c r="C14011" s="49"/>
      <c r="D14011" s="49"/>
      <c r="E14011" s="49"/>
      <c r="F14011" s="49"/>
      <c r="G14011" s="50"/>
      <c r="H14011" s="47"/>
      <c r="I14011" s="47"/>
    </row>
    <row r="14012" spans="2:9" ht="20.100000000000001" hidden="1" customHeight="1" x14ac:dyDescent="0.25">
      <c r="B14012" s="48"/>
      <c r="C14012" s="49"/>
      <c r="D14012" s="49"/>
      <c r="E14012" s="49"/>
      <c r="F14012" s="49"/>
      <c r="G14012" s="50"/>
      <c r="H14012" s="47"/>
      <c r="I14012" s="47"/>
    </row>
    <row r="14013" spans="2:9" ht="20.100000000000001" hidden="1" customHeight="1" x14ac:dyDescent="0.25">
      <c r="B14013" s="48"/>
      <c r="C14013" s="49"/>
      <c r="D14013" s="49"/>
      <c r="E14013" s="49"/>
      <c r="F14013" s="49"/>
      <c r="G14013" s="50"/>
      <c r="H14013" s="47"/>
      <c r="I14013" s="47"/>
    </row>
    <row r="14014" spans="2:9" ht="20.100000000000001" hidden="1" customHeight="1" x14ac:dyDescent="0.25">
      <c r="B14014" s="48"/>
      <c r="C14014" s="49"/>
      <c r="D14014" s="49"/>
      <c r="E14014" s="49"/>
      <c r="F14014" s="49"/>
      <c r="G14014" s="50"/>
      <c r="H14014" s="47"/>
      <c r="I14014" s="47"/>
    </row>
    <row r="14015" spans="2:9" ht="20.100000000000001" hidden="1" customHeight="1" x14ac:dyDescent="0.25">
      <c r="B14015" s="48"/>
      <c r="C14015" s="49"/>
      <c r="D14015" s="49"/>
      <c r="E14015" s="49"/>
      <c r="F14015" s="49"/>
      <c r="G14015" s="50"/>
      <c r="H14015" s="47"/>
      <c r="I14015" s="47"/>
    </row>
    <row r="14016" spans="2:9" ht="20.100000000000001" hidden="1" customHeight="1" x14ac:dyDescent="0.25">
      <c r="B14016" s="48"/>
      <c r="C14016" s="49"/>
      <c r="D14016" s="49"/>
      <c r="E14016" s="49"/>
      <c r="F14016" s="49"/>
      <c r="G14016" s="50"/>
      <c r="H14016" s="47"/>
      <c r="I14016" s="47"/>
    </row>
    <row r="14017" spans="2:9" ht="20.100000000000001" hidden="1" customHeight="1" x14ac:dyDescent="0.25">
      <c r="B14017" s="48"/>
      <c r="C14017" s="49"/>
      <c r="D14017" s="49"/>
      <c r="E14017" s="49"/>
      <c r="F14017" s="49"/>
      <c r="G14017" s="50"/>
      <c r="H14017" s="47"/>
      <c r="I14017" s="47"/>
    </row>
    <row r="14018" spans="2:9" ht="20.100000000000001" hidden="1" customHeight="1" x14ac:dyDescent="0.25">
      <c r="B14018" s="48"/>
      <c r="C14018" s="49"/>
      <c r="D14018" s="49"/>
      <c r="E14018" s="49"/>
      <c r="F14018" s="49"/>
      <c r="G14018" s="50"/>
      <c r="H14018" s="47"/>
      <c r="I14018" s="47"/>
    </row>
    <row r="14019" spans="2:9" ht="20.100000000000001" hidden="1" customHeight="1" x14ac:dyDescent="0.25">
      <c r="B14019" s="48"/>
      <c r="C14019" s="49"/>
      <c r="D14019" s="49"/>
      <c r="E14019" s="49"/>
      <c r="F14019" s="49"/>
      <c r="G14019" s="50"/>
      <c r="H14019" s="47"/>
      <c r="I14019" s="47"/>
    </row>
    <row r="14020" spans="2:9" ht="20.100000000000001" hidden="1" customHeight="1" x14ac:dyDescent="0.25">
      <c r="B14020" s="48"/>
      <c r="C14020" s="49"/>
      <c r="D14020" s="49"/>
      <c r="E14020" s="49"/>
      <c r="F14020" s="49"/>
      <c r="G14020" s="50"/>
      <c r="H14020" s="47"/>
      <c r="I14020" s="47"/>
    </row>
    <row r="14021" spans="2:9" ht="20.100000000000001" hidden="1" customHeight="1" x14ac:dyDescent="0.25">
      <c r="B14021" s="48"/>
      <c r="C14021" s="49"/>
      <c r="D14021" s="49"/>
      <c r="E14021" s="49"/>
      <c r="F14021" s="49"/>
      <c r="G14021" s="50"/>
      <c r="H14021" s="47"/>
      <c r="I14021" s="47"/>
    </row>
    <row r="14022" spans="2:9" ht="20.100000000000001" hidden="1" customHeight="1" x14ac:dyDescent="0.25">
      <c r="B14022" s="48"/>
      <c r="C14022" s="49"/>
      <c r="D14022" s="49"/>
      <c r="E14022" s="49"/>
      <c r="F14022" s="49"/>
      <c r="G14022" s="50"/>
      <c r="H14022" s="47"/>
      <c r="I14022" s="47"/>
    </row>
    <row r="14023" spans="2:9" ht="20.100000000000001" hidden="1" customHeight="1" x14ac:dyDescent="0.25">
      <c r="B14023" s="48"/>
      <c r="C14023" s="49"/>
      <c r="D14023" s="49"/>
      <c r="E14023" s="49"/>
      <c r="F14023" s="49"/>
      <c r="G14023" s="50"/>
      <c r="H14023" s="47"/>
      <c r="I14023" s="47"/>
    </row>
    <row r="14024" spans="2:9" ht="20.100000000000001" hidden="1" customHeight="1" x14ac:dyDescent="0.25">
      <c r="B14024" s="48"/>
      <c r="C14024" s="49"/>
      <c r="D14024" s="49"/>
      <c r="E14024" s="49"/>
      <c r="F14024" s="49"/>
      <c r="G14024" s="50"/>
      <c r="H14024" s="47"/>
      <c r="I14024" s="47"/>
    </row>
    <row r="14025" spans="2:9" ht="20.100000000000001" hidden="1" customHeight="1" x14ac:dyDescent="0.25">
      <c r="B14025" s="48"/>
      <c r="C14025" s="49"/>
      <c r="D14025" s="49"/>
      <c r="E14025" s="49"/>
      <c r="F14025" s="49"/>
      <c r="G14025" s="50"/>
      <c r="H14025" s="47"/>
      <c r="I14025" s="47"/>
    </row>
    <row r="14026" spans="2:9" ht="20.100000000000001" hidden="1" customHeight="1" x14ac:dyDescent="0.25">
      <c r="B14026" s="48"/>
      <c r="C14026" s="49"/>
      <c r="D14026" s="49"/>
      <c r="E14026" s="49"/>
      <c r="F14026" s="49"/>
      <c r="G14026" s="50"/>
      <c r="H14026" s="47"/>
      <c r="I14026" s="47"/>
    </row>
    <row r="14027" spans="2:9" ht="20.100000000000001" hidden="1" customHeight="1" x14ac:dyDescent="0.25">
      <c r="B14027" s="48"/>
      <c r="C14027" s="49"/>
      <c r="D14027" s="49"/>
      <c r="E14027" s="49"/>
      <c r="F14027" s="49"/>
      <c r="G14027" s="50"/>
      <c r="H14027" s="47"/>
      <c r="I14027" s="47"/>
    </row>
    <row r="14028" spans="2:9" ht="20.100000000000001" hidden="1" customHeight="1" x14ac:dyDescent="0.25">
      <c r="B14028" s="48"/>
      <c r="C14028" s="49"/>
      <c r="D14028" s="49"/>
      <c r="E14028" s="49"/>
      <c r="F14028" s="49"/>
      <c r="G14028" s="50"/>
      <c r="H14028" s="47"/>
      <c r="I14028" s="47"/>
    </row>
    <row r="14029" spans="2:9" ht="20.100000000000001" hidden="1" customHeight="1" x14ac:dyDescent="0.25">
      <c r="B14029" s="48"/>
      <c r="C14029" s="49"/>
      <c r="D14029" s="49"/>
      <c r="E14029" s="49"/>
      <c r="F14029" s="49"/>
      <c r="G14029" s="50"/>
      <c r="H14029" s="47"/>
      <c r="I14029" s="47"/>
    </row>
    <row r="14030" spans="2:9" ht="20.100000000000001" hidden="1" customHeight="1" x14ac:dyDescent="0.25">
      <c r="B14030" s="48"/>
      <c r="C14030" s="49"/>
      <c r="D14030" s="49"/>
      <c r="E14030" s="49"/>
      <c r="F14030" s="49"/>
      <c r="G14030" s="50"/>
      <c r="H14030" s="47"/>
      <c r="I14030" s="47"/>
    </row>
    <row r="14031" spans="2:9" ht="20.100000000000001" hidden="1" customHeight="1" x14ac:dyDescent="0.25">
      <c r="B14031" s="48"/>
      <c r="C14031" s="49"/>
      <c r="D14031" s="49"/>
      <c r="E14031" s="49"/>
      <c r="F14031" s="49"/>
      <c r="G14031" s="50"/>
      <c r="H14031" s="47"/>
      <c r="I14031" s="47"/>
    </row>
    <row r="14032" spans="2:9" ht="20.100000000000001" hidden="1" customHeight="1" x14ac:dyDescent="0.25">
      <c r="B14032" s="48"/>
      <c r="C14032" s="49"/>
      <c r="D14032" s="49"/>
      <c r="E14032" s="49"/>
      <c r="F14032" s="49"/>
      <c r="G14032" s="50"/>
      <c r="H14032" s="47"/>
      <c r="I14032" s="47"/>
    </row>
    <row r="14033" spans="2:9" ht="20.100000000000001" hidden="1" customHeight="1" x14ac:dyDescent="0.25">
      <c r="B14033" s="48"/>
      <c r="C14033" s="49"/>
      <c r="D14033" s="49"/>
      <c r="E14033" s="49"/>
      <c r="F14033" s="49"/>
      <c r="G14033" s="50"/>
      <c r="H14033" s="47"/>
      <c r="I14033" s="47"/>
    </row>
    <row r="14034" spans="2:9" ht="20.100000000000001" hidden="1" customHeight="1" x14ac:dyDescent="0.25">
      <c r="B14034" s="48"/>
      <c r="C14034" s="49"/>
      <c r="D14034" s="49"/>
      <c r="E14034" s="49"/>
      <c r="F14034" s="49"/>
      <c r="G14034" s="50"/>
      <c r="H14034" s="47"/>
      <c r="I14034" s="47"/>
    </row>
    <row r="14035" spans="2:9" ht="20.100000000000001" hidden="1" customHeight="1" x14ac:dyDescent="0.25">
      <c r="B14035" s="48"/>
      <c r="C14035" s="49"/>
      <c r="D14035" s="49"/>
      <c r="E14035" s="49"/>
      <c r="F14035" s="49"/>
      <c r="G14035" s="50"/>
      <c r="H14035" s="47"/>
      <c r="I14035" s="47"/>
    </row>
    <row r="14036" spans="2:9" ht="20.100000000000001" hidden="1" customHeight="1" x14ac:dyDescent="0.25">
      <c r="B14036" s="48"/>
      <c r="C14036" s="49"/>
      <c r="D14036" s="49"/>
      <c r="E14036" s="49"/>
      <c r="F14036" s="49"/>
      <c r="G14036" s="50"/>
      <c r="H14036" s="47"/>
      <c r="I14036" s="47"/>
    </row>
    <row r="14037" spans="2:9" ht="20.100000000000001" hidden="1" customHeight="1" x14ac:dyDescent="0.25">
      <c r="B14037" s="48"/>
      <c r="C14037" s="49"/>
      <c r="D14037" s="49"/>
      <c r="E14037" s="49"/>
      <c r="F14037" s="49"/>
      <c r="G14037" s="50"/>
      <c r="H14037" s="47"/>
      <c r="I14037" s="47"/>
    </row>
    <row r="14038" spans="2:9" ht="20.100000000000001" hidden="1" customHeight="1" x14ac:dyDescent="0.25">
      <c r="B14038" s="48"/>
      <c r="C14038" s="49"/>
      <c r="D14038" s="49"/>
      <c r="E14038" s="49"/>
      <c r="F14038" s="49"/>
      <c r="G14038" s="50"/>
      <c r="H14038" s="47"/>
      <c r="I14038" s="47"/>
    </row>
    <row r="14039" spans="2:9" ht="20.100000000000001" hidden="1" customHeight="1" x14ac:dyDescent="0.25">
      <c r="B14039" s="48"/>
      <c r="C14039" s="49"/>
      <c r="D14039" s="49"/>
      <c r="E14039" s="49"/>
      <c r="F14039" s="49"/>
      <c r="G14039" s="50"/>
      <c r="H14039" s="47"/>
      <c r="I14039" s="47"/>
    </row>
    <row r="14040" spans="2:9" ht="20.100000000000001" hidden="1" customHeight="1" x14ac:dyDescent="0.25">
      <c r="B14040" s="48"/>
      <c r="C14040" s="49"/>
      <c r="D14040" s="49"/>
      <c r="E14040" s="49"/>
      <c r="F14040" s="49"/>
      <c r="G14040" s="50"/>
      <c r="H14040" s="47"/>
      <c r="I14040" s="47"/>
    </row>
    <row r="14041" spans="2:9" ht="20.100000000000001" hidden="1" customHeight="1" x14ac:dyDescent="0.25">
      <c r="B14041" s="48"/>
      <c r="C14041" s="49"/>
      <c r="D14041" s="49"/>
      <c r="E14041" s="49"/>
      <c r="F14041" s="49"/>
      <c r="G14041" s="50"/>
      <c r="H14041" s="47"/>
      <c r="I14041" s="47"/>
    </row>
    <row r="14042" spans="2:9" ht="20.100000000000001" hidden="1" customHeight="1" x14ac:dyDescent="0.25">
      <c r="B14042" s="48"/>
      <c r="C14042" s="49"/>
      <c r="D14042" s="49"/>
      <c r="E14042" s="49"/>
      <c r="F14042" s="49"/>
      <c r="G14042" s="50"/>
      <c r="H14042" s="47"/>
      <c r="I14042" s="47"/>
    </row>
    <row r="14043" spans="2:9" ht="20.100000000000001" hidden="1" customHeight="1" x14ac:dyDescent="0.25">
      <c r="B14043" s="48"/>
      <c r="C14043" s="49"/>
      <c r="D14043" s="49"/>
      <c r="E14043" s="49"/>
      <c r="F14043" s="49"/>
      <c r="G14043" s="50"/>
      <c r="H14043" s="47"/>
      <c r="I14043" s="47"/>
    </row>
    <row r="14044" spans="2:9" ht="20.100000000000001" hidden="1" customHeight="1" x14ac:dyDescent="0.25">
      <c r="B14044" s="48"/>
      <c r="C14044" s="49"/>
      <c r="D14044" s="49"/>
      <c r="E14044" s="49"/>
      <c r="F14044" s="49"/>
      <c r="G14044" s="50"/>
      <c r="H14044" s="47"/>
      <c r="I14044" s="47"/>
    </row>
    <row r="14045" spans="2:9" ht="20.100000000000001" hidden="1" customHeight="1" x14ac:dyDescent="0.25">
      <c r="B14045" s="48"/>
      <c r="C14045" s="49"/>
      <c r="D14045" s="49"/>
      <c r="E14045" s="49"/>
      <c r="F14045" s="49"/>
      <c r="G14045" s="50"/>
      <c r="H14045" s="47"/>
      <c r="I14045" s="47"/>
    </row>
    <row r="14046" spans="2:9" ht="20.100000000000001" hidden="1" customHeight="1" x14ac:dyDescent="0.25">
      <c r="B14046" s="48"/>
      <c r="C14046" s="49"/>
      <c r="D14046" s="49"/>
      <c r="E14046" s="49"/>
      <c r="F14046" s="49"/>
      <c r="G14046" s="50"/>
      <c r="H14046" s="47"/>
      <c r="I14046" s="47"/>
    </row>
    <row r="14047" spans="2:9" ht="20.100000000000001" hidden="1" customHeight="1" x14ac:dyDescent="0.25">
      <c r="B14047" s="48"/>
      <c r="C14047" s="49"/>
      <c r="D14047" s="49"/>
      <c r="E14047" s="49"/>
      <c r="F14047" s="49"/>
      <c r="G14047" s="50"/>
      <c r="H14047" s="47"/>
      <c r="I14047" s="47"/>
    </row>
    <row r="14048" spans="2:9" ht="20.100000000000001" hidden="1" customHeight="1" x14ac:dyDescent="0.25">
      <c r="B14048" s="48"/>
      <c r="C14048" s="49"/>
      <c r="D14048" s="49"/>
      <c r="E14048" s="49"/>
      <c r="F14048" s="49"/>
      <c r="G14048" s="50"/>
      <c r="H14048" s="47"/>
      <c r="I14048" s="47"/>
    </row>
    <row r="14049" spans="2:9" ht="20.100000000000001" hidden="1" customHeight="1" x14ac:dyDescent="0.25">
      <c r="B14049" s="48"/>
      <c r="C14049" s="49"/>
      <c r="D14049" s="49"/>
      <c r="E14049" s="49"/>
      <c r="F14049" s="49"/>
      <c r="G14049" s="50"/>
      <c r="H14049" s="47"/>
      <c r="I14049" s="47"/>
    </row>
    <row r="14050" spans="2:9" ht="20.100000000000001" hidden="1" customHeight="1" x14ac:dyDescent="0.25">
      <c r="B14050" s="48"/>
      <c r="C14050" s="49"/>
      <c r="D14050" s="49"/>
      <c r="E14050" s="49"/>
      <c r="F14050" s="49"/>
      <c r="G14050" s="50"/>
      <c r="H14050" s="47"/>
      <c r="I14050" s="47"/>
    </row>
    <row r="14051" spans="2:9" ht="20.100000000000001" hidden="1" customHeight="1" x14ac:dyDescent="0.25">
      <c r="B14051" s="48"/>
      <c r="C14051" s="49"/>
      <c r="D14051" s="49"/>
      <c r="E14051" s="49"/>
      <c r="F14051" s="49"/>
      <c r="G14051" s="50"/>
      <c r="H14051" s="47"/>
      <c r="I14051" s="47"/>
    </row>
    <row r="14052" spans="2:9" ht="20.100000000000001" hidden="1" customHeight="1" x14ac:dyDescent="0.25">
      <c r="B14052" s="48"/>
      <c r="C14052" s="49"/>
      <c r="D14052" s="49"/>
      <c r="E14052" s="49"/>
      <c r="F14052" s="49"/>
      <c r="G14052" s="50"/>
      <c r="H14052" s="47"/>
      <c r="I14052" s="47"/>
    </row>
    <row r="14053" spans="2:9" ht="20.100000000000001" hidden="1" customHeight="1" x14ac:dyDescent="0.25">
      <c r="B14053" s="48"/>
      <c r="C14053" s="49"/>
      <c r="D14053" s="49"/>
      <c r="E14053" s="49"/>
      <c r="F14053" s="49"/>
      <c r="G14053" s="50"/>
      <c r="H14053" s="47"/>
      <c r="I14053" s="47"/>
    </row>
    <row r="14054" spans="2:9" ht="20.100000000000001" hidden="1" customHeight="1" x14ac:dyDescent="0.25">
      <c r="B14054" s="48"/>
      <c r="C14054" s="49"/>
      <c r="D14054" s="49"/>
      <c r="E14054" s="49"/>
      <c r="F14054" s="49"/>
      <c r="G14054" s="50"/>
      <c r="H14054" s="47"/>
      <c r="I14054" s="47"/>
    </row>
    <row r="14055" spans="2:9" ht="20.100000000000001" hidden="1" customHeight="1" x14ac:dyDescent="0.25">
      <c r="B14055" s="48"/>
      <c r="C14055" s="49"/>
      <c r="D14055" s="49"/>
      <c r="E14055" s="49"/>
      <c r="F14055" s="49"/>
      <c r="G14055" s="50"/>
      <c r="H14055" s="47"/>
      <c r="I14055" s="47"/>
    </row>
    <row r="14056" spans="2:9" ht="20.100000000000001" hidden="1" customHeight="1" x14ac:dyDescent="0.25">
      <c r="B14056" s="48"/>
      <c r="C14056" s="49"/>
      <c r="D14056" s="49"/>
      <c r="E14056" s="49"/>
      <c r="F14056" s="49"/>
      <c r="G14056" s="50"/>
      <c r="H14056" s="47"/>
      <c r="I14056" s="47"/>
    </row>
    <row r="14057" spans="2:9" ht="20.100000000000001" hidden="1" customHeight="1" x14ac:dyDescent="0.25">
      <c r="B14057" s="48"/>
      <c r="C14057" s="49"/>
      <c r="D14057" s="49"/>
      <c r="E14057" s="49"/>
      <c r="F14057" s="49"/>
      <c r="G14057" s="50"/>
      <c r="H14057" s="47"/>
      <c r="I14057" s="47"/>
    </row>
    <row r="14058" spans="2:9" ht="20.100000000000001" hidden="1" customHeight="1" x14ac:dyDescent="0.25">
      <c r="B14058" s="48"/>
      <c r="C14058" s="49"/>
      <c r="D14058" s="49"/>
      <c r="E14058" s="49"/>
      <c r="F14058" s="49"/>
      <c r="G14058" s="50"/>
      <c r="H14058" s="47"/>
      <c r="I14058" s="47"/>
    </row>
    <row r="14059" spans="2:9" ht="20.100000000000001" hidden="1" customHeight="1" x14ac:dyDescent="0.25">
      <c r="B14059" s="48"/>
      <c r="C14059" s="49"/>
      <c r="D14059" s="49"/>
      <c r="E14059" s="49"/>
      <c r="F14059" s="49"/>
      <c r="G14059" s="50"/>
      <c r="H14059" s="47"/>
      <c r="I14059" s="47"/>
    </row>
    <row r="14060" spans="2:9" ht="20.100000000000001" hidden="1" customHeight="1" x14ac:dyDescent="0.25">
      <c r="B14060" s="48"/>
      <c r="C14060" s="49"/>
      <c r="D14060" s="49"/>
      <c r="E14060" s="49"/>
      <c r="F14060" s="49"/>
      <c r="G14060" s="50"/>
      <c r="H14060" s="47"/>
      <c r="I14060" s="47"/>
    </row>
    <row r="14061" spans="2:9" ht="20.100000000000001" hidden="1" customHeight="1" x14ac:dyDescent="0.25">
      <c r="B14061" s="48"/>
      <c r="C14061" s="49"/>
      <c r="D14061" s="49"/>
      <c r="E14061" s="49"/>
      <c r="F14061" s="49"/>
      <c r="G14061" s="50"/>
      <c r="H14061" s="47"/>
      <c r="I14061" s="47"/>
    </row>
    <row r="14062" spans="2:9" ht="20.100000000000001" hidden="1" customHeight="1" x14ac:dyDescent="0.25">
      <c r="B14062" s="48"/>
      <c r="C14062" s="49"/>
      <c r="D14062" s="49"/>
      <c r="E14062" s="49"/>
      <c r="F14062" s="49"/>
      <c r="G14062" s="50"/>
      <c r="H14062" s="47"/>
      <c r="I14062" s="47"/>
    </row>
    <row r="14063" spans="2:9" ht="20.100000000000001" hidden="1" customHeight="1" x14ac:dyDescent="0.25">
      <c r="B14063" s="48"/>
      <c r="C14063" s="49"/>
      <c r="D14063" s="49"/>
      <c r="E14063" s="49"/>
      <c r="F14063" s="49"/>
      <c r="G14063" s="50"/>
      <c r="H14063" s="47"/>
      <c r="I14063" s="47"/>
    </row>
    <row r="14064" spans="2:9" ht="20.100000000000001" hidden="1" customHeight="1" x14ac:dyDescent="0.25">
      <c r="B14064" s="48"/>
      <c r="C14064" s="49"/>
      <c r="D14064" s="49"/>
      <c r="E14064" s="49"/>
      <c r="F14064" s="49"/>
      <c r="G14064" s="50"/>
      <c r="H14064" s="47"/>
      <c r="I14064" s="47"/>
    </row>
    <row r="14065" spans="2:9" ht="20.100000000000001" hidden="1" customHeight="1" x14ac:dyDescent="0.25">
      <c r="B14065" s="48"/>
      <c r="C14065" s="49"/>
      <c r="D14065" s="49"/>
      <c r="E14065" s="49"/>
      <c r="F14065" s="49"/>
      <c r="G14065" s="50"/>
      <c r="H14065" s="47"/>
      <c r="I14065" s="47"/>
    </row>
    <row r="14066" spans="2:9" ht="20.100000000000001" hidden="1" customHeight="1" x14ac:dyDescent="0.25">
      <c r="B14066" s="48"/>
      <c r="C14066" s="49"/>
      <c r="D14066" s="49"/>
      <c r="E14066" s="49"/>
      <c r="F14066" s="49"/>
      <c r="G14066" s="50"/>
      <c r="H14066" s="47"/>
      <c r="I14066" s="47"/>
    </row>
    <row r="14067" spans="2:9" ht="20.100000000000001" hidden="1" customHeight="1" x14ac:dyDescent="0.25">
      <c r="B14067" s="48"/>
      <c r="C14067" s="49"/>
      <c r="D14067" s="49"/>
      <c r="E14067" s="49"/>
      <c r="F14067" s="49"/>
      <c r="G14067" s="50"/>
      <c r="H14067" s="47"/>
      <c r="I14067" s="47"/>
    </row>
    <row r="14068" spans="2:9" ht="20.100000000000001" hidden="1" customHeight="1" x14ac:dyDescent="0.25">
      <c r="B14068" s="48"/>
      <c r="C14068" s="49"/>
      <c r="D14068" s="49"/>
      <c r="E14068" s="49"/>
      <c r="F14068" s="49"/>
      <c r="G14068" s="50"/>
      <c r="H14068" s="47"/>
      <c r="I14068" s="47"/>
    </row>
    <row r="14069" spans="2:9" ht="20.100000000000001" hidden="1" customHeight="1" x14ac:dyDescent="0.25">
      <c r="B14069" s="48"/>
      <c r="C14069" s="49"/>
      <c r="D14069" s="49"/>
      <c r="E14069" s="49"/>
      <c r="F14069" s="49"/>
      <c r="G14069" s="50"/>
      <c r="H14069" s="47"/>
      <c r="I14069" s="47"/>
    </row>
    <row r="14070" spans="2:9" ht="20.100000000000001" hidden="1" customHeight="1" x14ac:dyDescent="0.25">
      <c r="B14070" s="48"/>
      <c r="C14070" s="49"/>
      <c r="D14070" s="49"/>
      <c r="E14070" s="49"/>
      <c r="F14070" s="49"/>
      <c r="G14070" s="50"/>
      <c r="H14070" s="47"/>
      <c r="I14070" s="47"/>
    </row>
    <row r="14071" spans="2:9" ht="20.100000000000001" hidden="1" customHeight="1" x14ac:dyDescent="0.25">
      <c r="B14071" s="48"/>
      <c r="C14071" s="49"/>
      <c r="D14071" s="49"/>
      <c r="E14071" s="49"/>
      <c r="F14071" s="49"/>
      <c r="G14071" s="50"/>
      <c r="H14071" s="47"/>
      <c r="I14071" s="47"/>
    </row>
    <row r="14072" spans="2:9" ht="20.100000000000001" hidden="1" customHeight="1" x14ac:dyDescent="0.25">
      <c r="B14072" s="48"/>
      <c r="C14072" s="49"/>
      <c r="D14072" s="49"/>
      <c r="E14072" s="49"/>
      <c r="F14072" s="49"/>
      <c r="G14072" s="50"/>
      <c r="H14072" s="47"/>
      <c r="I14072" s="47"/>
    </row>
    <row r="14073" spans="2:9" ht="20.100000000000001" hidden="1" customHeight="1" x14ac:dyDescent="0.25">
      <c r="B14073" s="48"/>
      <c r="C14073" s="49"/>
      <c r="D14073" s="49"/>
      <c r="E14073" s="49"/>
      <c r="F14073" s="49"/>
      <c r="G14073" s="50"/>
      <c r="H14073" s="47"/>
      <c r="I14073" s="47"/>
    </row>
    <row r="14074" spans="2:9" ht="20.100000000000001" hidden="1" customHeight="1" x14ac:dyDescent="0.25">
      <c r="B14074" s="48"/>
      <c r="C14074" s="49"/>
      <c r="D14074" s="49"/>
      <c r="E14074" s="49"/>
      <c r="F14074" s="49"/>
      <c r="G14074" s="50"/>
      <c r="H14074" s="47"/>
      <c r="I14074" s="47"/>
    </row>
    <row r="14075" spans="2:9" ht="20.100000000000001" hidden="1" customHeight="1" x14ac:dyDescent="0.25">
      <c r="B14075" s="48"/>
      <c r="C14075" s="49"/>
      <c r="D14075" s="49"/>
      <c r="E14075" s="49"/>
      <c r="F14075" s="49"/>
      <c r="G14075" s="50"/>
      <c r="H14075" s="47"/>
      <c r="I14075" s="47"/>
    </row>
    <row r="14076" spans="2:9" ht="20.100000000000001" hidden="1" customHeight="1" x14ac:dyDescent="0.25">
      <c r="B14076" s="48"/>
      <c r="C14076" s="49"/>
      <c r="D14076" s="49"/>
      <c r="E14076" s="49"/>
      <c r="F14076" s="49"/>
      <c r="G14076" s="50"/>
      <c r="H14076" s="47"/>
      <c r="I14076" s="47"/>
    </row>
    <row r="14077" spans="2:9" ht="20.100000000000001" hidden="1" customHeight="1" x14ac:dyDescent="0.25">
      <c r="B14077" s="48"/>
      <c r="C14077" s="49"/>
      <c r="D14077" s="49"/>
      <c r="E14077" s="49"/>
      <c r="F14077" s="49"/>
      <c r="G14077" s="50"/>
      <c r="H14077" s="47"/>
      <c r="I14077" s="47"/>
    </row>
    <row r="14078" spans="2:9" ht="20.100000000000001" hidden="1" customHeight="1" x14ac:dyDescent="0.25">
      <c r="B14078" s="48"/>
      <c r="C14078" s="49"/>
      <c r="D14078" s="49"/>
      <c r="E14078" s="49"/>
      <c r="F14078" s="49"/>
      <c r="G14078" s="50"/>
      <c r="H14078" s="47"/>
      <c r="I14078" s="47"/>
    </row>
    <row r="14079" spans="2:9" ht="20.100000000000001" hidden="1" customHeight="1" x14ac:dyDescent="0.25">
      <c r="B14079" s="48"/>
      <c r="C14079" s="49"/>
      <c r="D14079" s="49"/>
      <c r="E14079" s="49"/>
      <c r="F14079" s="49"/>
      <c r="G14079" s="50"/>
      <c r="H14079" s="47"/>
      <c r="I14079" s="47"/>
    </row>
    <row r="14080" spans="2:9" ht="20.100000000000001" hidden="1" customHeight="1" x14ac:dyDescent="0.25">
      <c r="B14080" s="48"/>
      <c r="C14080" s="49"/>
      <c r="D14080" s="49"/>
      <c r="E14080" s="49"/>
      <c r="F14080" s="49"/>
      <c r="G14080" s="50"/>
      <c r="H14080" s="47"/>
      <c r="I14080" s="47"/>
    </row>
    <row r="14081" spans="2:9" ht="20.100000000000001" hidden="1" customHeight="1" x14ac:dyDescent="0.25">
      <c r="B14081" s="48"/>
      <c r="C14081" s="49"/>
      <c r="D14081" s="49"/>
      <c r="E14081" s="49"/>
      <c r="F14081" s="49"/>
      <c r="G14081" s="50"/>
      <c r="H14081" s="47"/>
      <c r="I14081" s="47"/>
    </row>
    <row r="14082" spans="2:9" ht="20.100000000000001" hidden="1" customHeight="1" x14ac:dyDescent="0.25">
      <c r="B14082" s="48"/>
      <c r="C14082" s="49"/>
      <c r="D14082" s="49"/>
      <c r="E14082" s="49"/>
      <c r="F14082" s="49"/>
      <c r="G14082" s="50"/>
      <c r="H14082" s="47"/>
      <c r="I14082" s="47"/>
    </row>
    <row r="14083" spans="2:9" ht="20.100000000000001" hidden="1" customHeight="1" x14ac:dyDescent="0.25">
      <c r="B14083" s="48"/>
      <c r="C14083" s="49"/>
      <c r="D14083" s="49"/>
      <c r="E14083" s="49"/>
      <c r="F14083" s="49"/>
      <c r="G14083" s="50"/>
      <c r="H14083" s="47"/>
      <c r="I14083" s="47"/>
    </row>
    <row r="14084" spans="2:9" ht="20.100000000000001" hidden="1" customHeight="1" x14ac:dyDescent="0.25">
      <c r="B14084" s="48"/>
      <c r="C14084" s="49"/>
      <c r="D14084" s="49"/>
      <c r="E14084" s="49"/>
      <c r="F14084" s="49"/>
      <c r="G14084" s="50"/>
      <c r="H14084" s="47"/>
      <c r="I14084" s="47"/>
    </row>
    <row r="14085" spans="2:9" ht="20.100000000000001" hidden="1" customHeight="1" x14ac:dyDescent="0.25">
      <c r="B14085" s="48"/>
      <c r="C14085" s="49"/>
      <c r="D14085" s="49"/>
      <c r="E14085" s="49"/>
      <c r="F14085" s="49"/>
      <c r="G14085" s="50"/>
      <c r="H14085" s="47"/>
      <c r="I14085" s="47"/>
    </row>
    <row r="14086" spans="2:9" ht="20.100000000000001" hidden="1" customHeight="1" x14ac:dyDescent="0.25">
      <c r="B14086" s="48"/>
      <c r="C14086" s="49"/>
      <c r="D14086" s="49"/>
      <c r="E14086" s="49"/>
      <c r="F14086" s="49"/>
      <c r="G14086" s="50"/>
      <c r="H14086" s="47"/>
      <c r="I14086" s="47"/>
    </row>
    <row r="14087" spans="2:9" ht="20.100000000000001" hidden="1" customHeight="1" x14ac:dyDescent="0.25">
      <c r="B14087" s="48"/>
      <c r="C14087" s="49"/>
      <c r="D14087" s="49"/>
      <c r="E14087" s="49"/>
      <c r="F14087" s="49"/>
      <c r="G14087" s="50"/>
      <c r="H14087" s="47"/>
      <c r="I14087" s="47"/>
    </row>
    <row r="14088" spans="2:9" ht="20.100000000000001" hidden="1" customHeight="1" x14ac:dyDescent="0.25">
      <c r="B14088" s="48"/>
      <c r="C14088" s="49"/>
      <c r="D14088" s="49"/>
      <c r="E14088" s="49"/>
      <c r="F14088" s="49"/>
      <c r="G14088" s="50"/>
      <c r="H14088" s="47"/>
      <c r="I14088" s="47"/>
    </row>
    <row r="14089" spans="2:9" ht="20.100000000000001" hidden="1" customHeight="1" x14ac:dyDescent="0.25">
      <c r="B14089" s="48"/>
      <c r="C14089" s="49"/>
      <c r="D14089" s="49"/>
      <c r="E14089" s="49"/>
      <c r="F14089" s="49"/>
      <c r="G14089" s="50"/>
      <c r="H14089" s="47"/>
      <c r="I14089" s="47"/>
    </row>
    <row r="14090" spans="2:9" ht="20.100000000000001" hidden="1" customHeight="1" x14ac:dyDescent="0.25">
      <c r="B14090" s="48"/>
      <c r="C14090" s="49"/>
      <c r="D14090" s="49"/>
      <c r="E14090" s="49"/>
      <c r="F14090" s="49"/>
      <c r="G14090" s="50"/>
      <c r="H14090" s="47"/>
      <c r="I14090" s="47"/>
    </row>
    <row r="14091" spans="2:9" ht="20.100000000000001" hidden="1" customHeight="1" x14ac:dyDescent="0.25">
      <c r="B14091" s="48"/>
      <c r="C14091" s="49"/>
      <c r="D14091" s="49"/>
      <c r="E14091" s="49"/>
      <c r="F14091" s="49"/>
      <c r="G14091" s="50"/>
      <c r="H14091" s="47"/>
      <c r="I14091" s="47"/>
    </row>
    <row r="14092" spans="2:9" ht="20.100000000000001" hidden="1" customHeight="1" x14ac:dyDescent="0.25">
      <c r="B14092" s="48"/>
      <c r="C14092" s="49"/>
      <c r="D14092" s="49"/>
      <c r="E14092" s="49"/>
      <c r="F14092" s="49"/>
      <c r="G14092" s="50"/>
      <c r="H14092" s="47"/>
      <c r="I14092" s="47"/>
    </row>
    <row r="14093" spans="2:9" ht="20.100000000000001" hidden="1" customHeight="1" x14ac:dyDescent="0.25">
      <c r="B14093" s="48"/>
      <c r="C14093" s="49"/>
      <c r="D14093" s="49"/>
      <c r="E14093" s="49"/>
      <c r="F14093" s="49"/>
      <c r="G14093" s="50"/>
      <c r="H14093" s="47"/>
      <c r="I14093" s="47"/>
    </row>
    <row r="14094" spans="2:9" ht="20.100000000000001" hidden="1" customHeight="1" x14ac:dyDescent="0.25">
      <c r="B14094" s="48"/>
      <c r="C14094" s="49"/>
      <c r="D14094" s="49"/>
      <c r="E14094" s="49"/>
      <c r="F14094" s="49"/>
      <c r="G14094" s="50"/>
      <c r="H14094" s="47"/>
      <c r="I14094" s="47"/>
    </row>
    <row r="14095" spans="2:9" ht="20.100000000000001" hidden="1" customHeight="1" x14ac:dyDescent="0.25">
      <c r="B14095" s="48"/>
      <c r="C14095" s="49"/>
      <c r="D14095" s="49"/>
      <c r="E14095" s="49"/>
      <c r="F14095" s="49"/>
      <c r="G14095" s="50"/>
      <c r="H14095" s="47"/>
      <c r="I14095" s="47"/>
    </row>
    <row r="14096" spans="2:9" ht="20.100000000000001" hidden="1" customHeight="1" x14ac:dyDescent="0.25">
      <c r="B14096" s="48"/>
      <c r="C14096" s="49"/>
      <c r="D14096" s="49"/>
      <c r="E14096" s="49"/>
      <c r="F14096" s="49"/>
      <c r="G14096" s="50"/>
      <c r="H14096" s="47"/>
      <c r="I14096" s="47"/>
    </row>
    <row r="14097" spans="2:9" ht="20.100000000000001" hidden="1" customHeight="1" x14ac:dyDescent="0.25">
      <c r="B14097" s="48"/>
      <c r="C14097" s="49"/>
      <c r="D14097" s="49"/>
      <c r="E14097" s="49"/>
      <c r="F14097" s="49"/>
      <c r="G14097" s="50"/>
      <c r="H14097" s="47"/>
      <c r="I14097" s="47"/>
    </row>
    <row r="14098" spans="2:9" ht="20.100000000000001" hidden="1" customHeight="1" x14ac:dyDescent="0.25">
      <c r="B14098" s="48"/>
      <c r="C14098" s="49"/>
      <c r="D14098" s="49"/>
      <c r="E14098" s="49"/>
      <c r="F14098" s="49"/>
      <c r="G14098" s="50"/>
      <c r="H14098" s="47"/>
      <c r="I14098" s="47"/>
    </row>
    <row r="14099" spans="2:9" ht="20.100000000000001" hidden="1" customHeight="1" x14ac:dyDescent="0.25">
      <c r="B14099" s="48"/>
      <c r="C14099" s="49"/>
      <c r="D14099" s="49"/>
      <c r="E14099" s="49"/>
      <c r="F14099" s="49"/>
      <c r="G14099" s="50"/>
      <c r="H14099" s="47"/>
      <c r="I14099" s="47"/>
    </row>
    <row r="14100" spans="2:9" ht="20.100000000000001" hidden="1" customHeight="1" x14ac:dyDescent="0.25">
      <c r="B14100" s="48"/>
      <c r="C14100" s="49"/>
      <c r="D14100" s="49"/>
      <c r="E14100" s="49"/>
      <c r="F14100" s="49"/>
      <c r="G14100" s="50"/>
      <c r="H14100" s="47"/>
      <c r="I14100" s="47"/>
    </row>
    <row r="14101" spans="2:9" ht="20.100000000000001" hidden="1" customHeight="1" x14ac:dyDescent="0.25">
      <c r="B14101" s="48"/>
      <c r="C14101" s="49"/>
      <c r="D14101" s="49"/>
      <c r="E14101" s="49"/>
      <c r="F14101" s="49"/>
      <c r="G14101" s="50"/>
      <c r="H14101" s="47"/>
      <c r="I14101" s="47"/>
    </row>
    <row r="14102" spans="2:9" ht="20.100000000000001" hidden="1" customHeight="1" x14ac:dyDescent="0.25">
      <c r="B14102" s="48"/>
      <c r="C14102" s="49"/>
      <c r="D14102" s="49"/>
      <c r="E14102" s="49"/>
      <c r="F14102" s="49"/>
      <c r="G14102" s="50"/>
      <c r="H14102" s="47"/>
      <c r="I14102" s="47"/>
    </row>
    <row r="14103" spans="2:9" ht="20.100000000000001" hidden="1" customHeight="1" x14ac:dyDescent="0.25">
      <c r="B14103" s="48"/>
      <c r="C14103" s="49"/>
      <c r="D14103" s="49"/>
      <c r="E14103" s="49"/>
      <c r="F14103" s="49"/>
      <c r="G14103" s="50"/>
      <c r="H14103" s="47"/>
      <c r="I14103" s="47"/>
    </row>
    <row r="14104" spans="2:9" ht="20.100000000000001" hidden="1" customHeight="1" x14ac:dyDescent="0.25">
      <c r="B14104" s="48"/>
      <c r="C14104" s="49"/>
      <c r="D14104" s="49"/>
      <c r="E14104" s="49"/>
      <c r="F14104" s="49"/>
      <c r="G14104" s="50"/>
      <c r="H14104" s="47"/>
      <c r="I14104" s="47"/>
    </row>
    <row r="14105" spans="2:9" ht="20.100000000000001" hidden="1" customHeight="1" x14ac:dyDescent="0.25">
      <c r="B14105" s="48"/>
      <c r="C14105" s="49"/>
      <c r="D14105" s="49"/>
      <c r="E14105" s="49"/>
      <c r="F14105" s="49"/>
      <c r="G14105" s="50"/>
      <c r="H14105" s="47"/>
      <c r="I14105" s="47"/>
    </row>
    <row r="14106" spans="2:9" ht="20.100000000000001" hidden="1" customHeight="1" x14ac:dyDescent="0.25">
      <c r="B14106" s="48"/>
      <c r="C14106" s="49"/>
      <c r="D14106" s="49"/>
      <c r="E14106" s="49"/>
      <c r="F14106" s="49"/>
      <c r="G14106" s="50"/>
      <c r="H14106" s="47"/>
      <c r="I14106" s="47"/>
    </row>
    <row r="14107" spans="2:9" ht="20.100000000000001" hidden="1" customHeight="1" x14ac:dyDescent="0.25">
      <c r="B14107" s="48"/>
      <c r="C14107" s="49"/>
      <c r="D14107" s="49"/>
      <c r="E14107" s="49"/>
      <c r="F14107" s="49"/>
      <c r="G14107" s="50"/>
      <c r="H14107" s="47"/>
      <c r="I14107" s="47"/>
    </row>
    <row r="14108" spans="2:9" ht="20.100000000000001" hidden="1" customHeight="1" x14ac:dyDescent="0.25">
      <c r="B14108" s="48"/>
      <c r="C14108" s="49"/>
      <c r="D14108" s="49"/>
      <c r="E14108" s="49"/>
      <c r="F14108" s="49"/>
      <c r="G14108" s="50"/>
      <c r="H14108" s="47"/>
      <c r="I14108" s="47"/>
    </row>
    <row r="14109" spans="2:9" ht="20.100000000000001" hidden="1" customHeight="1" x14ac:dyDescent="0.25">
      <c r="B14109" s="48"/>
      <c r="C14109" s="49"/>
      <c r="D14109" s="49"/>
      <c r="E14109" s="49"/>
      <c r="F14109" s="49"/>
      <c r="G14109" s="50"/>
      <c r="H14109" s="47"/>
      <c r="I14109" s="47"/>
    </row>
    <row r="14110" spans="2:9" ht="20.100000000000001" hidden="1" customHeight="1" x14ac:dyDescent="0.25">
      <c r="B14110" s="48"/>
      <c r="C14110" s="49"/>
      <c r="D14110" s="49"/>
      <c r="E14110" s="49"/>
      <c r="F14110" s="49"/>
      <c r="G14110" s="50"/>
      <c r="H14110" s="47"/>
      <c r="I14110" s="47"/>
    </row>
    <row r="14111" spans="2:9" ht="20.100000000000001" hidden="1" customHeight="1" x14ac:dyDescent="0.25">
      <c r="B14111" s="48"/>
      <c r="C14111" s="49"/>
      <c r="D14111" s="49"/>
      <c r="E14111" s="49"/>
      <c r="F14111" s="49"/>
      <c r="G14111" s="50"/>
      <c r="H14111" s="47"/>
      <c r="I14111" s="47"/>
    </row>
    <row r="14112" spans="2:9" ht="20.100000000000001" hidden="1" customHeight="1" x14ac:dyDescent="0.25">
      <c r="B14112" s="48"/>
      <c r="C14112" s="49"/>
      <c r="D14112" s="49"/>
      <c r="E14112" s="49"/>
      <c r="F14112" s="49"/>
      <c r="G14112" s="50"/>
      <c r="H14112" s="47"/>
      <c r="I14112" s="47"/>
    </row>
    <row r="14113" spans="2:9" ht="20.100000000000001" hidden="1" customHeight="1" x14ac:dyDescent="0.25">
      <c r="B14113" s="48"/>
      <c r="C14113" s="49"/>
      <c r="D14113" s="49"/>
      <c r="E14113" s="49"/>
      <c r="F14113" s="49"/>
      <c r="G14113" s="50"/>
      <c r="H14113" s="47"/>
      <c r="I14113" s="47"/>
    </row>
    <row r="14114" spans="2:9" ht="20.100000000000001" hidden="1" customHeight="1" x14ac:dyDescent="0.25">
      <c r="B14114" s="48"/>
      <c r="C14114" s="49"/>
      <c r="D14114" s="49"/>
      <c r="E14114" s="49"/>
      <c r="F14114" s="49"/>
      <c r="G14114" s="50"/>
      <c r="H14114" s="47"/>
      <c r="I14114" s="47"/>
    </row>
    <row r="14115" spans="2:9" ht="20.100000000000001" hidden="1" customHeight="1" x14ac:dyDescent="0.25">
      <c r="B14115" s="48"/>
      <c r="C14115" s="49"/>
      <c r="D14115" s="49"/>
      <c r="E14115" s="49"/>
      <c r="F14115" s="49"/>
      <c r="G14115" s="50"/>
      <c r="H14115" s="47"/>
      <c r="I14115" s="47"/>
    </row>
    <row r="14116" spans="2:9" ht="20.100000000000001" hidden="1" customHeight="1" x14ac:dyDescent="0.25">
      <c r="B14116" s="48"/>
      <c r="C14116" s="49"/>
      <c r="D14116" s="49"/>
      <c r="E14116" s="49"/>
      <c r="F14116" s="49"/>
      <c r="G14116" s="50"/>
      <c r="H14116" s="47"/>
      <c r="I14116" s="47"/>
    </row>
    <row r="14117" spans="2:9" ht="20.100000000000001" hidden="1" customHeight="1" x14ac:dyDescent="0.25">
      <c r="B14117" s="48"/>
      <c r="C14117" s="49"/>
      <c r="D14117" s="49"/>
      <c r="E14117" s="49"/>
      <c r="F14117" s="49"/>
      <c r="G14117" s="50"/>
      <c r="H14117" s="47"/>
      <c r="I14117" s="47"/>
    </row>
    <row r="14118" spans="2:9" ht="20.100000000000001" hidden="1" customHeight="1" x14ac:dyDescent="0.25">
      <c r="B14118" s="48"/>
      <c r="C14118" s="49"/>
      <c r="D14118" s="49"/>
      <c r="E14118" s="49"/>
      <c r="F14118" s="49"/>
      <c r="G14118" s="50"/>
      <c r="H14118" s="47"/>
      <c r="I14118" s="47"/>
    </row>
    <row r="14119" spans="2:9" ht="20.100000000000001" hidden="1" customHeight="1" x14ac:dyDescent="0.25">
      <c r="B14119" s="48"/>
      <c r="C14119" s="49"/>
      <c r="D14119" s="49"/>
      <c r="E14119" s="49"/>
      <c r="F14119" s="49"/>
      <c r="G14119" s="50"/>
      <c r="H14119" s="47"/>
      <c r="I14119" s="47"/>
    </row>
    <row r="14120" spans="2:9" ht="20.100000000000001" hidden="1" customHeight="1" x14ac:dyDescent="0.25">
      <c r="B14120" s="48"/>
      <c r="C14120" s="49"/>
      <c r="D14120" s="49"/>
      <c r="E14120" s="49"/>
      <c r="F14120" s="49"/>
      <c r="G14120" s="50"/>
      <c r="H14120" s="47"/>
      <c r="I14120" s="47"/>
    </row>
    <row r="14121" spans="2:9" ht="20.100000000000001" hidden="1" customHeight="1" x14ac:dyDescent="0.25">
      <c r="B14121" s="48"/>
      <c r="C14121" s="49"/>
      <c r="D14121" s="49"/>
      <c r="E14121" s="49"/>
      <c r="F14121" s="49"/>
      <c r="G14121" s="50"/>
      <c r="H14121" s="47"/>
      <c r="I14121" s="47"/>
    </row>
    <row r="14122" spans="2:9" ht="20.100000000000001" hidden="1" customHeight="1" x14ac:dyDescent="0.25">
      <c r="B14122" s="48"/>
      <c r="C14122" s="49"/>
      <c r="D14122" s="49"/>
      <c r="E14122" s="49"/>
      <c r="F14122" s="49"/>
      <c r="G14122" s="50"/>
      <c r="H14122" s="47"/>
      <c r="I14122" s="47"/>
    </row>
    <row r="14123" spans="2:9" ht="20.100000000000001" hidden="1" customHeight="1" x14ac:dyDescent="0.25">
      <c r="B14123" s="48"/>
      <c r="C14123" s="49"/>
      <c r="D14123" s="49"/>
      <c r="E14123" s="49"/>
      <c r="F14123" s="49"/>
      <c r="G14123" s="50"/>
      <c r="H14123" s="47"/>
      <c r="I14123" s="47"/>
    </row>
    <row r="14124" spans="2:9" ht="20.100000000000001" hidden="1" customHeight="1" x14ac:dyDescent="0.25">
      <c r="B14124" s="48"/>
      <c r="C14124" s="49"/>
      <c r="D14124" s="49"/>
      <c r="E14124" s="49"/>
      <c r="F14124" s="49"/>
      <c r="G14124" s="50"/>
      <c r="H14124" s="47"/>
      <c r="I14124" s="47"/>
    </row>
    <row r="14125" spans="2:9" ht="20.100000000000001" hidden="1" customHeight="1" x14ac:dyDescent="0.25">
      <c r="B14125" s="48"/>
      <c r="C14125" s="49"/>
      <c r="D14125" s="49"/>
      <c r="E14125" s="49"/>
      <c r="F14125" s="49"/>
      <c r="G14125" s="50"/>
      <c r="H14125" s="47"/>
      <c r="I14125" s="47"/>
    </row>
    <row r="14126" spans="2:9" ht="20.100000000000001" hidden="1" customHeight="1" x14ac:dyDescent="0.25">
      <c r="B14126" s="48"/>
      <c r="C14126" s="49"/>
      <c r="D14126" s="49"/>
      <c r="E14126" s="49"/>
      <c r="F14126" s="49"/>
      <c r="G14126" s="50"/>
      <c r="H14126" s="47"/>
      <c r="I14126" s="47"/>
    </row>
    <row r="14127" spans="2:9" ht="20.100000000000001" hidden="1" customHeight="1" x14ac:dyDescent="0.25">
      <c r="B14127" s="48"/>
      <c r="C14127" s="49"/>
      <c r="D14127" s="49"/>
      <c r="E14127" s="49"/>
      <c r="F14127" s="49"/>
      <c r="G14127" s="50"/>
      <c r="H14127" s="47"/>
      <c r="I14127" s="47"/>
    </row>
    <row r="14128" spans="2:9" ht="20.100000000000001" hidden="1" customHeight="1" x14ac:dyDescent="0.25">
      <c r="B14128" s="48"/>
      <c r="C14128" s="49"/>
      <c r="D14128" s="49"/>
      <c r="E14128" s="49"/>
      <c r="F14128" s="49"/>
      <c r="G14128" s="50"/>
      <c r="H14128" s="47"/>
      <c r="I14128" s="47"/>
    </row>
    <row r="14129" spans="2:9" ht="20.100000000000001" hidden="1" customHeight="1" x14ac:dyDescent="0.25">
      <c r="B14129" s="48"/>
      <c r="C14129" s="49"/>
      <c r="D14129" s="49"/>
      <c r="E14129" s="49"/>
      <c r="F14129" s="49"/>
      <c r="G14129" s="50"/>
      <c r="H14129" s="47"/>
      <c r="I14129" s="47"/>
    </row>
    <row r="14130" spans="2:9" ht="20.100000000000001" hidden="1" customHeight="1" x14ac:dyDescent="0.25">
      <c r="B14130" s="48"/>
      <c r="C14130" s="49"/>
      <c r="D14130" s="49"/>
      <c r="E14130" s="49"/>
      <c r="F14130" s="49"/>
      <c r="G14130" s="50"/>
      <c r="H14130" s="47"/>
      <c r="I14130" s="47"/>
    </row>
    <row r="14131" spans="2:9" ht="20.100000000000001" hidden="1" customHeight="1" x14ac:dyDescent="0.25">
      <c r="B14131" s="48"/>
      <c r="C14131" s="49"/>
      <c r="D14131" s="49"/>
      <c r="E14131" s="49"/>
      <c r="F14131" s="49"/>
      <c r="G14131" s="50"/>
      <c r="H14131" s="47"/>
      <c r="I14131" s="47"/>
    </row>
    <row r="14132" spans="2:9" ht="20.100000000000001" hidden="1" customHeight="1" x14ac:dyDescent="0.25">
      <c r="B14132" s="48"/>
      <c r="C14132" s="49"/>
      <c r="D14132" s="49"/>
      <c r="E14132" s="49"/>
      <c r="F14132" s="49"/>
      <c r="G14132" s="50"/>
      <c r="H14132" s="47"/>
      <c r="I14132" s="47"/>
    </row>
    <row r="14133" spans="2:9" ht="20.100000000000001" hidden="1" customHeight="1" x14ac:dyDescent="0.25">
      <c r="B14133" s="48"/>
      <c r="C14133" s="49"/>
      <c r="D14133" s="49"/>
      <c r="E14133" s="49"/>
      <c r="F14133" s="49"/>
      <c r="G14133" s="50"/>
      <c r="H14133" s="47"/>
      <c r="I14133" s="47"/>
    </row>
    <row r="14134" spans="2:9" ht="20.100000000000001" hidden="1" customHeight="1" x14ac:dyDescent="0.25">
      <c r="B14134" s="48"/>
      <c r="C14134" s="49"/>
      <c r="D14134" s="49"/>
      <c r="E14134" s="49"/>
      <c r="F14134" s="49"/>
      <c r="G14134" s="50"/>
      <c r="H14134" s="47"/>
      <c r="I14134" s="47"/>
    </row>
    <row r="14135" spans="2:9" ht="20.100000000000001" hidden="1" customHeight="1" x14ac:dyDescent="0.25">
      <c r="B14135" s="48"/>
      <c r="C14135" s="49"/>
      <c r="D14135" s="49"/>
      <c r="E14135" s="49"/>
      <c r="F14135" s="49"/>
      <c r="G14135" s="50"/>
      <c r="H14135" s="47"/>
      <c r="I14135" s="47"/>
    </row>
    <row r="14136" spans="2:9" ht="20.100000000000001" hidden="1" customHeight="1" x14ac:dyDescent="0.25">
      <c r="B14136" s="48"/>
      <c r="C14136" s="49"/>
      <c r="D14136" s="49"/>
      <c r="E14136" s="49"/>
      <c r="F14136" s="49"/>
      <c r="G14136" s="50"/>
      <c r="H14136" s="47"/>
      <c r="I14136" s="47"/>
    </row>
    <row r="14137" spans="2:9" ht="20.100000000000001" hidden="1" customHeight="1" x14ac:dyDescent="0.25">
      <c r="B14137" s="48"/>
      <c r="C14137" s="49"/>
      <c r="D14137" s="49"/>
      <c r="E14137" s="49"/>
      <c r="F14137" s="49"/>
      <c r="G14137" s="50"/>
      <c r="H14137" s="47"/>
      <c r="I14137" s="47"/>
    </row>
    <row r="14138" spans="2:9" ht="20.100000000000001" hidden="1" customHeight="1" x14ac:dyDescent="0.25">
      <c r="B14138" s="48"/>
      <c r="C14138" s="49"/>
      <c r="D14138" s="49"/>
      <c r="E14138" s="49"/>
      <c r="F14138" s="49"/>
      <c r="G14138" s="50"/>
      <c r="H14138" s="47"/>
      <c r="I14138" s="47"/>
    </row>
    <row r="14139" spans="2:9" ht="20.100000000000001" hidden="1" customHeight="1" x14ac:dyDescent="0.25">
      <c r="B14139" s="48"/>
      <c r="C14139" s="49"/>
      <c r="D14139" s="49"/>
      <c r="E14139" s="49"/>
      <c r="F14139" s="49"/>
      <c r="G14139" s="50"/>
      <c r="H14139" s="47"/>
      <c r="I14139" s="47"/>
    </row>
    <row r="14140" spans="2:9" ht="20.100000000000001" hidden="1" customHeight="1" x14ac:dyDescent="0.25">
      <c r="B14140" s="48"/>
      <c r="C14140" s="49"/>
      <c r="D14140" s="49"/>
      <c r="E14140" s="49"/>
      <c r="F14140" s="49"/>
      <c r="G14140" s="50"/>
      <c r="H14140" s="47"/>
      <c r="I14140" s="47"/>
    </row>
    <row r="14141" spans="2:9" ht="20.100000000000001" hidden="1" customHeight="1" x14ac:dyDescent="0.25">
      <c r="B14141" s="48"/>
      <c r="C14141" s="49"/>
      <c r="D14141" s="49"/>
      <c r="E14141" s="49"/>
      <c r="F14141" s="49"/>
      <c r="G14141" s="50"/>
      <c r="H14141" s="47"/>
      <c r="I14141" s="47"/>
    </row>
    <row r="14142" spans="2:9" ht="20.100000000000001" hidden="1" customHeight="1" x14ac:dyDescent="0.25">
      <c r="B14142" s="48"/>
      <c r="C14142" s="49"/>
      <c r="D14142" s="49"/>
      <c r="E14142" s="49"/>
      <c r="F14142" s="49"/>
      <c r="G14142" s="50"/>
      <c r="H14142" s="47"/>
      <c r="I14142" s="47"/>
    </row>
    <row r="14143" spans="2:9" ht="20.100000000000001" hidden="1" customHeight="1" x14ac:dyDescent="0.25">
      <c r="B14143" s="48"/>
      <c r="C14143" s="49"/>
      <c r="D14143" s="49"/>
      <c r="E14143" s="49"/>
      <c r="F14143" s="49"/>
      <c r="G14143" s="50"/>
      <c r="H14143" s="47"/>
      <c r="I14143" s="47"/>
    </row>
    <row r="14144" spans="2:9" ht="20.100000000000001" hidden="1" customHeight="1" x14ac:dyDescent="0.25">
      <c r="B14144" s="48"/>
      <c r="C14144" s="49"/>
      <c r="D14144" s="49"/>
      <c r="E14144" s="49"/>
      <c r="F14144" s="49"/>
      <c r="G14144" s="50"/>
      <c r="H14144" s="47"/>
      <c r="I14144" s="47"/>
    </row>
    <row r="14145" spans="2:9" ht="20.100000000000001" hidden="1" customHeight="1" x14ac:dyDescent="0.25">
      <c r="B14145" s="48"/>
      <c r="C14145" s="49"/>
      <c r="D14145" s="49"/>
      <c r="E14145" s="49"/>
      <c r="F14145" s="49"/>
      <c r="G14145" s="50"/>
      <c r="H14145" s="47"/>
      <c r="I14145" s="47"/>
    </row>
    <row r="14146" spans="2:9" ht="20.100000000000001" hidden="1" customHeight="1" x14ac:dyDescent="0.25">
      <c r="B14146" s="48"/>
      <c r="C14146" s="49"/>
      <c r="D14146" s="49"/>
      <c r="E14146" s="49"/>
      <c r="F14146" s="49"/>
      <c r="G14146" s="50"/>
      <c r="H14146" s="47"/>
      <c r="I14146" s="47"/>
    </row>
    <row r="14147" spans="2:9" ht="20.100000000000001" hidden="1" customHeight="1" x14ac:dyDescent="0.25">
      <c r="B14147" s="48"/>
      <c r="C14147" s="49"/>
      <c r="D14147" s="49"/>
      <c r="E14147" s="49"/>
      <c r="F14147" s="49"/>
      <c r="G14147" s="50"/>
      <c r="H14147" s="47"/>
      <c r="I14147" s="47"/>
    </row>
    <row r="14148" spans="2:9" ht="20.100000000000001" hidden="1" customHeight="1" x14ac:dyDescent="0.25">
      <c r="B14148" s="48"/>
      <c r="C14148" s="49"/>
      <c r="D14148" s="49"/>
      <c r="E14148" s="49"/>
      <c r="F14148" s="49"/>
      <c r="G14148" s="50"/>
      <c r="H14148" s="47"/>
      <c r="I14148" s="47"/>
    </row>
    <row r="14149" spans="2:9" ht="20.100000000000001" hidden="1" customHeight="1" x14ac:dyDescent="0.25">
      <c r="B14149" s="48"/>
      <c r="C14149" s="49"/>
      <c r="D14149" s="49"/>
      <c r="E14149" s="49"/>
      <c r="F14149" s="49"/>
      <c r="G14149" s="50"/>
      <c r="H14149" s="47"/>
      <c r="I14149" s="47"/>
    </row>
    <row r="14150" spans="2:9" ht="20.100000000000001" hidden="1" customHeight="1" x14ac:dyDescent="0.25">
      <c r="B14150" s="48"/>
      <c r="C14150" s="49"/>
      <c r="D14150" s="49"/>
      <c r="E14150" s="49"/>
      <c r="F14150" s="49"/>
      <c r="G14150" s="50"/>
      <c r="H14150" s="47"/>
      <c r="I14150" s="47"/>
    </row>
    <row r="14151" spans="2:9" ht="20.100000000000001" hidden="1" customHeight="1" x14ac:dyDescent="0.25">
      <c r="B14151" s="48"/>
      <c r="C14151" s="49"/>
      <c r="D14151" s="49"/>
      <c r="E14151" s="49"/>
      <c r="F14151" s="49"/>
      <c r="G14151" s="50"/>
      <c r="H14151" s="47"/>
      <c r="I14151" s="47"/>
    </row>
    <row r="14152" spans="2:9" ht="20.100000000000001" hidden="1" customHeight="1" x14ac:dyDescent="0.25">
      <c r="B14152" s="48"/>
      <c r="C14152" s="49"/>
      <c r="D14152" s="49"/>
      <c r="E14152" s="49"/>
      <c r="F14152" s="49"/>
      <c r="G14152" s="50"/>
      <c r="H14152" s="47"/>
      <c r="I14152" s="47"/>
    </row>
    <row r="14153" spans="2:9" ht="20.100000000000001" hidden="1" customHeight="1" x14ac:dyDescent="0.25">
      <c r="B14153" s="48"/>
      <c r="C14153" s="49"/>
      <c r="D14153" s="49"/>
      <c r="E14153" s="49"/>
      <c r="F14153" s="49"/>
      <c r="G14153" s="50"/>
      <c r="H14153" s="47"/>
      <c r="I14153" s="47"/>
    </row>
    <row r="14154" spans="2:9" ht="20.100000000000001" hidden="1" customHeight="1" x14ac:dyDescent="0.25">
      <c r="B14154" s="48"/>
      <c r="C14154" s="49"/>
      <c r="D14154" s="49"/>
      <c r="E14154" s="49"/>
      <c r="F14154" s="49"/>
      <c r="G14154" s="50"/>
      <c r="H14154" s="47"/>
      <c r="I14154" s="47"/>
    </row>
    <row r="14155" spans="2:9" ht="20.100000000000001" hidden="1" customHeight="1" x14ac:dyDescent="0.25">
      <c r="B14155" s="48"/>
      <c r="C14155" s="49"/>
      <c r="D14155" s="49"/>
      <c r="E14155" s="49"/>
      <c r="F14155" s="49"/>
      <c r="G14155" s="50"/>
      <c r="H14155" s="47"/>
      <c r="I14155" s="47"/>
    </row>
    <row r="14156" spans="2:9" ht="20.100000000000001" hidden="1" customHeight="1" x14ac:dyDescent="0.25">
      <c r="B14156" s="48"/>
      <c r="C14156" s="49"/>
      <c r="D14156" s="49"/>
      <c r="E14156" s="49"/>
      <c r="F14156" s="49"/>
      <c r="G14156" s="50"/>
      <c r="H14156" s="47"/>
      <c r="I14156" s="47"/>
    </row>
    <row r="14157" spans="2:9" ht="20.100000000000001" hidden="1" customHeight="1" x14ac:dyDescent="0.25">
      <c r="B14157" s="48"/>
      <c r="C14157" s="49"/>
      <c r="D14157" s="49"/>
      <c r="E14157" s="49"/>
      <c r="F14157" s="49"/>
      <c r="G14157" s="50"/>
      <c r="H14157" s="47"/>
      <c r="I14157" s="47"/>
    </row>
    <row r="14158" spans="2:9" ht="20.100000000000001" hidden="1" customHeight="1" x14ac:dyDescent="0.25">
      <c r="B14158" s="48"/>
      <c r="C14158" s="49"/>
      <c r="D14158" s="49"/>
      <c r="E14158" s="49"/>
      <c r="F14158" s="49"/>
      <c r="G14158" s="50"/>
      <c r="H14158" s="47"/>
      <c r="I14158" s="47"/>
    </row>
    <row r="14159" spans="2:9" ht="20.100000000000001" hidden="1" customHeight="1" x14ac:dyDescent="0.25">
      <c r="B14159" s="48"/>
      <c r="C14159" s="49"/>
      <c r="D14159" s="49"/>
      <c r="E14159" s="49"/>
      <c r="F14159" s="49"/>
      <c r="G14159" s="50"/>
      <c r="H14159" s="47"/>
      <c r="I14159" s="47"/>
    </row>
    <row r="14160" spans="2:9" ht="20.100000000000001" hidden="1" customHeight="1" x14ac:dyDescent="0.25">
      <c r="B14160" s="48"/>
      <c r="C14160" s="49"/>
      <c r="D14160" s="49"/>
      <c r="E14160" s="49"/>
      <c r="F14160" s="49"/>
      <c r="G14160" s="50"/>
      <c r="H14160" s="47"/>
      <c r="I14160" s="47"/>
    </row>
    <row r="14161" spans="2:9" ht="20.100000000000001" hidden="1" customHeight="1" x14ac:dyDescent="0.25">
      <c r="B14161" s="48"/>
      <c r="C14161" s="49"/>
      <c r="D14161" s="49"/>
      <c r="E14161" s="49"/>
      <c r="F14161" s="49"/>
      <c r="G14161" s="50"/>
      <c r="H14161" s="47"/>
      <c r="I14161" s="47"/>
    </row>
    <row r="14162" spans="2:9" ht="20.100000000000001" hidden="1" customHeight="1" x14ac:dyDescent="0.25">
      <c r="B14162" s="48"/>
      <c r="C14162" s="49"/>
      <c r="D14162" s="49"/>
      <c r="E14162" s="49"/>
      <c r="F14162" s="49"/>
      <c r="G14162" s="50"/>
      <c r="H14162" s="47"/>
      <c r="I14162" s="47"/>
    </row>
    <row r="14163" spans="2:9" ht="20.100000000000001" hidden="1" customHeight="1" x14ac:dyDescent="0.25">
      <c r="B14163" s="48"/>
      <c r="C14163" s="49"/>
      <c r="D14163" s="49"/>
      <c r="E14163" s="49"/>
      <c r="F14163" s="49"/>
      <c r="G14163" s="50"/>
      <c r="H14163" s="47"/>
      <c r="I14163" s="47"/>
    </row>
    <row r="14164" spans="2:9" ht="20.100000000000001" hidden="1" customHeight="1" x14ac:dyDescent="0.25">
      <c r="B14164" s="48"/>
      <c r="C14164" s="49"/>
      <c r="D14164" s="49"/>
      <c r="E14164" s="49"/>
      <c r="F14164" s="49"/>
      <c r="G14164" s="50"/>
      <c r="H14164" s="47"/>
      <c r="I14164" s="47"/>
    </row>
    <row r="14165" spans="2:9" ht="20.100000000000001" hidden="1" customHeight="1" x14ac:dyDescent="0.25">
      <c r="B14165" s="48"/>
      <c r="C14165" s="49"/>
      <c r="D14165" s="49"/>
      <c r="E14165" s="49"/>
      <c r="F14165" s="49"/>
      <c r="G14165" s="50"/>
      <c r="H14165" s="47"/>
      <c r="I14165" s="47"/>
    </row>
    <row r="14166" spans="2:9" ht="20.100000000000001" hidden="1" customHeight="1" x14ac:dyDescent="0.25">
      <c r="B14166" s="48"/>
      <c r="C14166" s="49"/>
      <c r="D14166" s="49"/>
      <c r="E14166" s="49"/>
      <c r="F14166" s="49"/>
      <c r="G14166" s="50"/>
      <c r="H14166" s="47"/>
      <c r="I14166" s="47"/>
    </row>
    <row r="14167" spans="2:9" ht="20.100000000000001" hidden="1" customHeight="1" x14ac:dyDescent="0.25">
      <c r="B14167" s="48"/>
      <c r="C14167" s="49"/>
      <c r="D14167" s="49"/>
      <c r="E14167" s="49"/>
      <c r="F14167" s="49"/>
      <c r="G14167" s="50"/>
      <c r="H14167" s="47"/>
      <c r="I14167" s="47"/>
    </row>
    <row r="14168" spans="2:9" ht="20.100000000000001" hidden="1" customHeight="1" x14ac:dyDescent="0.25">
      <c r="B14168" s="48"/>
      <c r="C14168" s="49"/>
      <c r="D14168" s="49"/>
      <c r="E14168" s="49"/>
      <c r="F14168" s="49"/>
      <c r="G14168" s="50"/>
      <c r="H14168" s="47"/>
      <c r="I14168" s="47"/>
    </row>
    <row r="14169" spans="2:9" ht="20.100000000000001" hidden="1" customHeight="1" x14ac:dyDescent="0.25">
      <c r="B14169" s="48"/>
      <c r="C14169" s="49"/>
      <c r="D14169" s="49"/>
      <c r="E14169" s="49"/>
      <c r="F14169" s="49"/>
      <c r="G14169" s="50"/>
      <c r="H14169" s="47"/>
      <c r="I14169" s="47"/>
    </row>
    <row r="14170" spans="2:9" ht="20.100000000000001" hidden="1" customHeight="1" x14ac:dyDescent="0.25">
      <c r="B14170" s="48"/>
      <c r="C14170" s="49"/>
      <c r="D14170" s="49"/>
      <c r="E14170" s="49"/>
      <c r="F14170" s="49"/>
      <c r="G14170" s="50"/>
      <c r="H14170" s="47"/>
      <c r="I14170" s="47"/>
    </row>
    <row r="14171" spans="2:9" ht="20.100000000000001" hidden="1" customHeight="1" x14ac:dyDescent="0.25">
      <c r="B14171" s="48"/>
      <c r="C14171" s="49"/>
      <c r="D14171" s="49"/>
      <c r="E14171" s="49"/>
      <c r="F14171" s="49"/>
      <c r="G14171" s="50"/>
      <c r="H14171" s="47"/>
      <c r="I14171" s="47"/>
    </row>
    <row r="14172" spans="2:9" ht="20.100000000000001" hidden="1" customHeight="1" x14ac:dyDescent="0.25">
      <c r="B14172" s="48"/>
      <c r="C14172" s="49"/>
      <c r="D14172" s="49"/>
      <c r="E14172" s="49"/>
      <c r="F14172" s="49"/>
      <c r="G14172" s="50"/>
      <c r="H14172" s="47"/>
      <c r="I14172" s="47"/>
    </row>
    <row r="14173" spans="2:9" ht="20.100000000000001" hidden="1" customHeight="1" x14ac:dyDescent="0.25">
      <c r="B14173" s="48"/>
      <c r="C14173" s="49"/>
      <c r="D14173" s="49"/>
      <c r="E14173" s="49"/>
      <c r="F14173" s="49"/>
      <c r="G14173" s="50"/>
      <c r="H14173" s="47"/>
      <c r="I14173" s="47"/>
    </row>
    <row r="14174" spans="2:9" ht="20.100000000000001" hidden="1" customHeight="1" x14ac:dyDescent="0.25">
      <c r="B14174" s="48"/>
      <c r="C14174" s="49"/>
      <c r="D14174" s="49"/>
      <c r="E14174" s="49"/>
      <c r="F14174" s="49"/>
      <c r="G14174" s="50"/>
      <c r="H14174" s="47"/>
      <c r="I14174" s="47"/>
    </row>
    <row r="14175" spans="2:9" ht="20.100000000000001" hidden="1" customHeight="1" x14ac:dyDescent="0.25">
      <c r="B14175" s="48"/>
      <c r="C14175" s="49"/>
      <c r="D14175" s="49"/>
      <c r="E14175" s="49"/>
      <c r="F14175" s="49"/>
      <c r="G14175" s="50"/>
      <c r="H14175" s="47"/>
      <c r="I14175" s="47"/>
    </row>
    <row r="14176" spans="2:9" ht="20.100000000000001" hidden="1" customHeight="1" x14ac:dyDescent="0.25">
      <c r="B14176" s="48"/>
      <c r="C14176" s="49"/>
      <c r="D14176" s="49"/>
      <c r="E14176" s="49"/>
      <c r="F14176" s="49"/>
      <c r="G14176" s="50"/>
      <c r="H14176" s="47"/>
      <c r="I14176" s="47"/>
    </row>
    <row r="14177" spans="2:9" ht="20.100000000000001" hidden="1" customHeight="1" x14ac:dyDescent="0.25">
      <c r="B14177" s="48"/>
      <c r="C14177" s="49"/>
      <c r="D14177" s="49"/>
      <c r="E14177" s="49"/>
      <c r="F14177" s="49"/>
      <c r="G14177" s="50"/>
      <c r="H14177" s="47"/>
      <c r="I14177" s="47"/>
    </row>
    <row r="14178" spans="2:9" ht="20.100000000000001" hidden="1" customHeight="1" x14ac:dyDescent="0.25">
      <c r="B14178" s="48"/>
      <c r="C14178" s="49"/>
      <c r="D14178" s="49"/>
      <c r="E14178" s="49"/>
      <c r="F14178" s="49"/>
      <c r="G14178" s="50"/>
      <c r="H14178" s="47"/>
      <c r="I14178" s="47"/>
    </row>
    <row r="14179" spans="2:9" ht="20.100000000000001" hidden="1" customHeight="1" x14ac:dyDescent="0.25">
      <c r="B14179" s="48"/>
      <c r="C14179" s="49"/>
      <c r="D14179" s="49"/>
      <c r="E14179" s="49"/>
      <c r="F14179" s="49"/>
      <c r="G14179" s="50"/>
      <c r="H14179" s="47"/>
      <c r="I14179" s="47"/>
    </row>
    <row r="14180" spans="2:9" ht="20.100000000000001" hidden="1" customHeight="1" x14ac:dyDescent="0.25">
      <c r="B14180" s="48"/>
      <c r="C14180" s="49"/>
      <c r="D14180" s="49"/>
      <c r="E14180" s="49"/>
      <c r="F14180" s="49"/>
      <c r="G14180" s="50"/>
      <c r="H14180" s="47"/>
      <c r="I14180" s="47"/>
    </row>
    <row r="14181" spans="2:9" ht="20.100000000000001" hidden="1" customHeight="1" x14ac:dyDescent="0.25">
      <c r="B14181" s="48"/>
      <c r="C14181" s="49"/>
      <c r="D14181" s="49"/>
      <c r="E14181" s="49"/>
      <c r="F14181" s="49"/>
      <c r="G14181" s="50"/>
      <c r="H14181" s="47"/>
      <c r="I14181" s="47"/>
    </row>
    <row r="14182" spans="2:9" ht="20.100000000000001" hidden="1" customHeight="1" x14ac:dyDescent="0.25">
      <c r="B14182" s="48"/>
      <c r="C14182" s="49"/>
      <c r="D14182" s="49"/>
      <c r="E14182" s="49"/>
      <c r="F14182" s="49"/>
      <c r="G14182" s="50"/>
      <c r="H14182" s="47"/>
      <c r="I14182" s="47"/>
    </row>
    <row r="14183" spans="2:9" ht="20.100000000000001" hidden="1" customHeight="1" x14ac:dyDescent="0.25">
      <c r="B14183" s="48"/>
      <c r="C14183" s="49"/>
      <c r="D14183" s="49"/>
      <c r="E14183" s="49"/>
      <c r="F14183" s="49"/>
      <c r="G14183" s="50"/>
      <c r="H14183" s="47"/>
      <c r="I14183" s="47"/>
    </row>
    <row r="14184" spans="2:9" ht="20.100000000000001" hidden="1" customHeight="1" x14ac:dyDescent="0.25">
      <c r="B14184" s="48"/>
      <c r="C14184" s="49"/>
      <c r="D14184" s="49"/>
      <c r="E14184" s="49"/>
      <c r="F14184" s="49"/>
      <c r="G14184" s="50"/>
      <c r="H14184" s="47"/>
      <c r="I14184" s="47"/>
    </row>
    <row r="14185" spans="2:9" ht="20.100000000000001" hidden="1" customHeight="1" x14ac:dyDescent="0.25">
      <c r="B14185" s="48"/>
      <c r="C14185" s="49"/>
      <c r="D14185" s="49"/>
      <c r="E14185" s="49"/>
      <c r="F14185" s="49"/>
      <c r="G14185" s="50"/>
      <c r="H14185" s="47"/>
      <c r="I14185" s="47"/>
    </row>
    <row r="14186" spans="2:9" ht="20.100000000000001" hidden="1" customHeight="1" x14ac:dyDescent="0.25">
      <c r="B14186" s="48"/>
      <c r="C14186" s="49"/>
      <c r="D14186" s="49"/>
      <c r="E14186" s="49"/>
      <c r="F14186" s="49"/>
      <c r="G14186" s="50"/>
      <c r="H14186" s="47"/>
      <c r="I14186" s="47"/>
    </row>
    <row r="14187" spans="2:9" ht="20.100000000000001" hidden="1" customHeight="1" x14ac:dyDescent="0.25">
      <c r="B14187" s="48"/>
      <c r="C14187" s="49"/>
      <c r="D14187" s="49"/>
      <c r="E14187" s="49"/>
      <c r="F14187" s="49"/>
      <c r="G14187" s="50"/>
      <c r="H14187" s="47"/>
      <c r="I14187" s="47"/>
    </row>
    <row r="14188" spans="2:9" ht="20.100000000000001" hidden="1" customHeight="1" x14ac:dyDescent="0.25">
      <c r="B14188" s="48"/>
      <c r="C14188" s="49"/>
      <c r="D14188" s="49"/>
      <c r="E14188" s="49"/>
      <c r="F14188" s="49"/>
      <c r="G14188" s="50"/>
      <c r="H14188" s="47"/>
      <c r="I14188" s="47"/>
    </row>
    <row r="14189" spans="2:9" ht="20.100000000000001" hidden="1" customHeight="1" x14ac:dyDescent="0.25">
      <c r="B14189" s="48"/>
      <c r="C14189" s="49"/>
      <c r="D14189" s="49"/>
      <c r="E14189" s="49"/>
      <c r="F14189" s="49"/>
      <c r="G14189" s="50"/>
      <c r="H14189" s="47"/>
      <c r="I14189" s="47"/>
    </row>
    <row r="14190" spans="2:9" ht="20.100000000000001" hidden="1" customHeight="1" x14ac:dyDescent="0.25">
      <c r="B14190" s="48"/>
      <c r="C14190" s="49"/>
      <c r="D14190" s="49"/>
      <c r="E14190" s="49"/>
      <c r="F14190" s="49"/>
      <c r="G14190" s="50"/>
      <c r="H14190" s="47"/>
      <c r="I14190" s="47"/>
    </row>
    <row r="14191" spans="2:9" ht="20.100000000000001" hidden="1" customHeight="1" x14ac:dyDescent="0.25">
      <c r="B14191" s="48"/>
      <c r="C14191" s="49"/>
      <c r="D14191" s="49"/>
      <c r="E14191" s="49"/>
      <c r="F14191" s="49"/>
      <c r="G14191" s="50"/>
      <c r="H14191" s="47"/>
      <c r="I14191" s="47"/>
    </row>
    <row r="14192" spans="2:9" ht="20.100000000000001" hidden="1" customHeight="1" x14ac:dyDescent="0.25">
      <c r="B14192" s="48"/>
      <c r="C14192" s="49"/>
      <c r="D14192" s="49"/>
      <c r="E14192" s="49"/>
      <c r="F14192" s="49"/>
      <c r="G14192" s="50"/>
      <c r="H14192" s="47"/>
      <c r="I14192" s="47"/>
    </row>
    <row r="14193" spans="2:9" ht="20.100000000000001" hidden="1" customHeight="1" x14ac:dyDescent="0.25">
      <c r="B14193" s="48"/>
      <c r="C14193" s="49"/>
      <c r="D14193" s="49"/>
      <c r="E14193" s="49"/>
      <c r="F14193" s="49"/>
      <c r="G14193" s="50"/>
      <c r="H14193" s="47"/>
      <c r="I14193" s="47"/>
    </row>
    <row r="14194" spans="2:9" ht="20.100000000000001" hidden="1" customHeight="1" x14ac:dyDescent="0.25">
      <c r="B14194" s="48"/>
      <c r="C14194" s="49"/>
      <c r="D14194" s="49"/>
      <c r="E14194" s="49"/>
      <c r="F14194" s="49"/>
      <c r="G14194" s="50"/>
      <c r="H14194" s="47"/>
      <c r="I14194" s="47"/>
    </row>
    <row r="14195" spans="2:9" ht="20.100000000000001" hidden="1" customHeight="1" x14ac:dyDescent="0.25">
      <c r="B14195" s="48"/>
      <c r="C14195" s="49"/>
      <c r="D14195" s="49"/>
      <c r="E14195" s="49"/>
      <c r="F14195" s="49"/>
      <c r="G14195" s="50"/>
      <c r="H14195" s="47"/>
      <c r="I14195" s="47"/>
    </row>
    <row r="14196" spans="2:9" ht="20.100000000000001" hidden="1" customHeight="1" x14ac:dyDescent="0.25">
      <c r="B14196" s="48"/>
      <c r="C14196" s="49"/>
      <c r="D14196" s="49"/>
      <c r="E14196" s="49"/>
      <c r="F14196" s="49"/>
      <c r="G14196" s="50"/>
      <c r="H14196" s="47"/>
      <c r="I14196" s="47"/>
    </row>
    <row r="14197" spans="2:9" ht="20.100000000000001" hidden="1" customHeight="1" x14ac:dyDescent="0.25">
      <c r="B14197" s="48"/>
      <c r="C14197" s="49"/>
      <c r="D14197" s="49"/>
      <c r="E14197" s="49"/>
      <c r="F14197" s="49"/>
      <c r="G14197" s="50"/>
      <c r="H14197" s="47"/>
      <c r="I14197" s="47"/>
    </row>
    <row r="14198" spans="2:9" ht="20.100000000000001" hidden="1" customHeight="1" x14ac:dyDescent="0.25">
      <c r="B14198" s="48"/>
      <c r="C14198" s="49"/>
      <c r="D14198" s="49"/>
      <c r="E14198" s="49"/>
      <c r="F14198" s="49"/>
      <c r="G14198" s="50"/>
      <c r="H14198" s="47"/>
      <c r="I14198" s="47"/>
    </row>
    <row r="14199" spans="2:9" ht="20.100000000000001" hidden="1" customHeight="1" x14ac:dyDescent="0.25">
      <c r="B14199" s="48"/>
      <c r="C14199" s="49"/>
      <c r="D14199" s="49"/>
      <c r="E14199" s="49"/>
      <c r="F14199" s="49"/>
      <c r="G14199" s="50"/>
      <c r="H14199" s="47"/>
      <c r="I14199" s="47"/>
    </row>
    <row r="14200" spans="2:9" ht="20.100000000000001" hidden="1" customHeight="1" x14ac:dyDescent="0.25">
      <c r="B14200" s="48"/>
      <c r="C14200" s="49"/>
      <c r="D14200" s="49"/>
      <c r="E14200" s="49"/>
      <c r="F14200" s="49"/>
      <c r="G14200" s="50"/>
      <c r="H14200" s="47"/>
      <c r="I14200" s="47"/>
    </row>
    <row r="14201" spans="2:9" ht="20.100000000000001" hidden="1" customHeight="1" x14ac:dyDescent="0.25">
      <c r="B14201" s="48"/>
      <c r="C14201" s="49"/>
      <c r="D14201" s="49"/>
      <c r="E14201" s="49"/>
      <c r="F14201" s="49"/>
      <c r="G14201" s="50"/>
      <c r="H14201" s="47"/>
      <c r="I14201" s="47"/>
    </row>
    <row r="14202" spans="2:9" ht="20.100000000000001" hidden="1" customHeight="1" x14ac:dyDescent="0.25">
      <c r="B14202" s="48"/>
      <c r="C14202" s="49"/>
      <c r="D14202" s="49"/>
      <c r="E14202" s="49"/>
      <c r="F14202" s="49"/>
      <c r="G14202" s="50"/>
      <c r="H14202" s="47"/>
      <c r="I14202" s="47"/>
    </row>
    <row r="14203" spans="2:9" ht="20.100000000000001" hidden="1" customHeight="1" x14ac:dyDescent="0.25">
      <c r="B14203" s="48"/>
      <c r="C14203" s="49"/>
      <c r="D14203" s="49"/>
      <c r="E14203" s="49"/>
      <c r="F14203" s="49"/>
      <c r="G14203" s="50"/>
      <c r="H14203" s="47"/>
      <c r="I14203" s="47"/>
    </row>
    <row r="14204" spans="2:9" ht="20.100000000000001" hidden="1" customHeight="1" x14ac:dyDescent="0.25">
      <c r="B14204" s="48"/>
      <c r="C14204" s="49"/>
      <c r="D14204" s="49"/>
      <c r="E14204" s="49"/>
      <c r="F14204" s="49"/>
      <c r="G14204" s="50"/>
      <c r="H14204" s="47"/>
      <c r="I14204" s="47"/>
    </row>
    <row r="14205" spans="2:9" ht="20.100000000000001" hidden="1" customHeight="1" x14ac:dyDescent="0.25">
      <c r="B14205" s="48"/>
      <c r="C14205" s="49"/>
      <c r="D14205" s="49"/>
      <c r="E14205" s="49"/>
      <c r="F14205" s="49"/>
      <c r="G14205" s="50"/>
      <c r="H14205" s="47"/>
      <c r="I14205" s="47"/>
    </row>
    <row r="14206" spans="2:9" ht="20.100000000000001" hidden="1" customHeight="1" x14ac:dyDescent="0.25">
      <c r="B14206" s="48"/>
      <c r="C14206" s="49"/>
      <c r="D14206" s="49"/>
      <c r="E14206" s="49"/>
      <c r="F14206" s="49"/>
      <c r="G14206" s="50"/>
      <c r="H14206" s="47"/>
      <c r="I14206" s="47"/>
    </row>
    <row r="14207" spans="2:9" ht="20.100000000000001" hidden="1" customHeight="1" x14ac:dyDescent="0.25">
      <c r="B14207" s="48"/>
      <c r="C14207" s="49"/>
      <c r="D14207" s="49"/>
      <c r="E14207" s="49"/>
      <c r="F14207" s="49"/>
      <c r="G14207" s="50"/>
      <c r="H14207" s="47"/>
      <c r="I14207" s="47"/>
    </row>
    <row r="14208" spans="2:9" ht="20.100000000000001" hidden="1" customHeight="1" x14ac:dyDescent="0.25">
      <c r="B14208" s="48"/>
      <c r="C14208" s="49"/>
      <c r="D14208" s="49"/>
      <c r="E14208" s="49"/>
      <c r="F14208" s="49"/>
      <c r="G14208" s="50"/>
      <c r="H14208" s="47"/>
      <c r="I14208" s="47"/>
    </row>
    <row r="14209" spans="2:9" ht="20.100000000000001" hidden="1" customHeight="1" x14ac:dyDescent="0.25">
      <c r="B14209" s="48"/>
      <c r="C14209" s="49"/>
      <c r="D14209" s="49"/>
      <c r="E14209" s="49"/>
      <c r="F14209" s="49"/>
      <c r="G14209" s="50"/>
      <c r="H14209" s="47"/>
      <c r="I14209" s="47"/>
    </row>
    <row r="14210" spans="2:9" ht="20.100000000000001" hidden="1" customHeight="1" x14ac:dyDescent="0.25">
      <c r="B14210" s="48"/>
      <c r="C14210" s="49"/>
      <c r="D14210" s="49"/>
      <c r="E14210" s="49"/>
      <c r="F14210" s="49"/>
      <c r="G14210" s="50"/>
      <c r="H14210" s="47"/>
      <c r="I14210" s="47"/>
    </row>
    <row r="14211" spans="2:9" ht="20.100000000000001" hidden="1" customHeight="1" x14ac:dyDescent="0.25">
      <c r="B14211" s="48"/>
      <c r="C14211" s="49"/>
      <c r="D14211" s="49"/>
      <c r="E14211" s="49"/>
      <c r="F14211" s="49"/>
      <c r="G14211" s="50"/>
      <c r="H14211" s="47"/>
      <c r="I14211" s="47"/>
    </row>
    <row r="14212" spans="2:9" ht="20.100000000000001" hidden="1" customHeight="1" x14ac:dyDescent="0.25">
      <c r="B14212" s="48"/>
      <c r="C14212" s="49"/>
      <c r="D14212" s="49"/>
      <c r="E14212" s="49"/>
      <c r="F14212" s="49"/>
      <c r="G14212" s="50"/>
      <c r="H14212" s="47"/>
      <c r="I14212" s="47"/>
    </row>
    <row r="14213" spans="2:9" ht="20.100000000000001" hidden="1" customHeight="1" x14ac:dyDescent="0.25">
      <c r="B14213" s="48"/>
      <c r="C14213" s="49"/>
      <c r="D14213" s="49"/>
      <c r="E14213" s="49"/>
      <c r="F14213" s="49"/>
      <c r="G14213" s="50"/>
      <c r="H14213" s="47"/>
      <c r="I14213" s="47"/>
    </row>
    <row r="14214" spans="2:9" ht="20.100000000000001" hidden="1" customHeight="1" x14ac:dyDescent="0.25">
      <c r="B14214" s="48"/>
      <c r="C14214" s="49"/>
      <c r="D14214" s="49"/>
      <c r="E14214" s="49"/>
      <c r="F14214" s="49"/>
      <c r="G14214" s="50"/>
      <c r="H14214" s="47"/>
      <c r="I14214" s="47"/>
    </row>
    <row r="14215" spans="2:9" ht="20.100000000000001" hidden="1" customHeight="1" x14ac:dyDescent="0.25">
      <c r="B14215" s="48"/>
      <c r="C14215" s="49"/>
      <c r="D14215" s="49"/>
      <c r="E14215" s="49"/>
      <c r="F14215" s="49"/>
      <c r="G14215" s="50"/>
      <c r="H14215" s="47"/>
      <c r="I14215" s="47"/>
    </row>
    <row r="14216" spans="2:9" ht="20.100000000000001" hidden="1" customHeight="1" x14ac:dyDescent="0.25">
      <c r="B14216" s="48"/>
      <c r="C14216" s="49"/>
      <c r="D14216" s="49"/>
      <c r="E14216" s="49"/>
      <c r="F14216" s="49"/>
      <c r="G14216" s="50"/>
      <c r="H14216" s="47"/>
      <c r="I14216" s="47"/>
    </row>
    <row r="14217" spans="2:9" ht="20.100000000000001" hidden="1" customHeight="1" x14ac:dyDescent="0.25">
      <c r="B14217" s="48"/>
      <c r="C14217" s="49"/>
      <c r="D14217" s="49"/>
      <c r="E14217" s="49"/>
      <c r="F14217" s="49"/>
      <c r="G14217" s="50"/>
      <c r="H14217" s="47"/>
      <c r="I14217" s="47"/>
    </row>
    <row r="14218" spans="2:9" ht="20.100000000000001" hidden="1" customHeight="1" x14ac:dyDescent="0.25">
      <c r="B14218" s="48"/>
      <c r="C14218" s="49"/>
      <c r="D14218" s="49"/>
      <c r="E14218" s="49"/>
      <c r="F14218" s="49"/>
      <c r="G14218" s="50"/>
      <c r="H14218" s="47"/>
      <c r="I14218" s="47"/>
    </row>
    <row r="14219" spans="2:9" ht="20.100000000000001" hidden="1" customHeight="1" x14ac:dyDescent="0.25">
      <c r="B14219" s="48"/>
      <c r="C14219" s="49"/>
      <c r="D14219" s="49"/>
      <c r="E14219" s="49"/>
      <c r="F14219" s="49"/>
      <c r="G14219" s="50"/>
      <c r="H14219" s="47"/>
      <c r="I14219" s="47"/>
    </row>
    <row r="14220" spans="2:9" ht="20.100000000000001" hidden="1" customHeight="1" x14ac:dyDescent="0.25">
      <c r="B14220" s="48"/>
      <c r="C14220" s="49"/>
      <c r="D14220" s="49"/>
      <c r="E14220" s="49"/>
      <c r="F14220" s="49"/>
      <c r="G14220" s="50"/>
      <c r="H14220" s="47"/>
      <c r="I14220" s="47"/>
    </row>
    <row r="14221" spans="2:9" ht="20.100000000000001" hidden="1" customHeight="1" x14ac:dyDescent="0.25">
      <c r="B14221" s="48"/>
      <c r="C14221" s="49"/>
      <c r="D14221" s="49"/>
      <c r="E14221" s="49"/>
      <c r="F14221" s="49"/>
      <c r="G14221" s="50"/>
      <c r="H14221" s="47"/>
      <c r="I14221" s="47"/>
    </row>
    <row r="14222" spans="2:9" ht="20.100000000000001" hidden="1" customHeight="1" x14ac:dyDescent="0.25">
      <c r="B14222" s="48"/>
      <c r="C14222" s="49"/>
      <c r="D14222" s="49"/>
      <c r="E14222" s="49"/>
      <c r="F14222" s="49"/>
      <c r="G14222" s="50"/>
      <c r="H14222" s="47"/>
      <c r="I14222" s="47"/>
    </row>
    <row r="14223" spans="2:9" ht="20.100000000000001" hidden="1" customHeight="1" x14ac:dyDescent="0.25">
      <c r="B14223" s="48"/>
      <c r="C14223" s="49"/>
      <c r="D14223" s="49"/>
      <c r="E14223" s="49"/>
      <c r="F14223" s="49"/>
      <c r="G14223" s="50"/>
      <c r="H14223" s="47"/>
      <c r="I14223" s="47"/>
    </row>
    <row r="14224" spans="2:9" ht="20.100000000000001" hidden="1" customHeight="1" x14ac:dyDescent="0.25">
      <c r="B14224" s="48"/>
      <c r="C14224" s="49"/>
      <c r="D14224" s="49"/>
      <c r="E14224" s="49"/>
      <c r="F14224" s="49"/>
      <c r="G14224" s="50"/>
      <c r="H14224" s="47"/>
      <c r="I14224" s="47"/>
    </row>
    <row r="14225" spans="2:9" ht="20.100000000000001" hidden="1" customHeight="1" x14ac:dyDescent="0.25">
      <c r="B14225" s="48"/>
      <c r="C14225" s="49"/>
      <c r="D14225" s="49"/>
      <c r="E14225" s="49"/>
      <c r="F14225" s="49"/>
      <c r="G14225" s="50"/>
      <c r="H14225" s="47"/>
      <c r="I14225" s="47"/>
    </row>
    <row r="14226" spans="2:9" ht="20.100000000000001" hidden="1" customHeight="1" x14ac:dyDescent="0.25">
      <c r="B14226" s="48"/>
      <c r="C14226" s="49"/>
      <c r="D14226" s="49"/>
      <c r="E14226" s="49"/>
      <c r="F14226" s="49"/>
      <c r="G14226" s="50"/>
      <c r="H14226" s="47"/>
      <c r="I14226" s="47"/>
    </row>
    <row r="14227" spans="2:9" ht="20.100000000000001" hidden="1" customHeight="1" x14ac:dyDescent="0.25">
      <c r="B14227" s="48"/>
      <c r="C14227" s="49"/>
      <c r="D14227" s="49"/>
      <c r="E14227" s="49"/>
      <c r="F14227" s="49"/>
      <c r="G14227" s="50"/>
      <c r="H14227" s="47"/>
      <c r="I14227" s="47"/>
    </row>
    <row r="14228" spans="2:9" ht="20.100000000000001" hidden="1" customHeight="1" x14ac:dyDescent="0.25">
      <c r="B14228" s="48"/>
      <c r="C14228" s="49"/>
      <c r="D14228" s="49"/>
      <c r="E14228" s="49"/>
      <c r="F14228" s="49"/>
      <c r="G14228" s="50"/>
      <c r="H14228" s="47"/>
      <c r="I14228" s="47"/>
    </row>
    <row r="14229" spans="2:9" ht="20.100000000000001" hidden="1" customHeight="1" x14ac:dyDescent="0.25">
      <c r="B14229" s="48"/>
      <c r="C14229" s="49"/>
      <c r="D14229" s="49"/>
      <c r="E14229" s="49"/>
      <c r="F14229" s="49"/>
      <c r="G14229" s="50"/>
      <c r="H14229" s="47"/>
      <c r="I14229" s="47"/>
    </row>
    <row r="14230" spans="2:9" ht="20.100000000000001" hidden="1" customHeight="1" x14ac:dyDescent="0.25">
      <c r="B14230" s="48"/>
      <c r="C14230" s="49"/>
      <c r="D14230" s="49"/>
      <c r="E14230" s="49"/>
      <c r="F14230" s="49"/>
      <c r="G14230" s="50"/>
      <c r="H14230" s="47"/>
      <c r="I14230" s="47"/>
    </row>
    <row r="14231" spans="2:9" ht="20.100000000000001" hidden="1" customHeight="1" x14ac:dyDescent="0.25">
      <c r="B14231" s="48"/>
      <c r="C14231" s="49"/>
      <c r="D14231" s="49"/>
      <c r="E14231" s="49"/>
      <c r="F14231" s="49"/>
      <c r="G14231" s="50"/>
      <c r="H14231" s="47"/>
      <c r="I14231" s="47"/>
    </row>
    <row r="14232" spans="2:9" ht="20.100000000000001" hidden="1" customHeight="1" x14ac:dyDescent="0.25">
      <c r="B14232" s="48"/>
      <c r="C14232" s="49"/>
      <c r="D14232" s="49"/>
      <c r="E14232" s="49"/>
      <c r="F14232" s="49"/>
      <c r="G14232" s="50"/>
      <c r="H14232" s="47"/>
      <c r="I14232" s="47"/>
    </row>
    <row r="14233" spans="2:9" ht="20.100000000000001" hidden="1" customHeight="1" x14ac:dyDescent="0.25">
      <c r="B14233" s="48"/>
      <c r="C14233" s="49"/>
      <c r="D14233" s="49"/>
      <c r="E14233" s="49"/>
      <c r="F14233" s="49"/>
      <c r="G14233" s="50"/>
      <c r="H14233" s="47"/>
      <c r="I14233" s="47"/>
    </row>
    <row r="14234" spans="2:9" ht="20.100000000000001" hidden="1" customHeight="1" x14ac:dyDescent="0.25">
      <c r="B14234" s="48"/>
      <c r="C14234" s="49"/>
      <c r="D14234" s="49"/>
      <c r="E14234" s="49"/>
      <c r="F14234" s="49"/>
      <c r="G14234" s="50"/>
      <c r="H14234" s="47"/>
      <c r="I14234" s="47"/>
    </row>
    <row r="14235" spans="2:9" ht="20.100000000000001" hidden="1" customHeight="1" x14ac:dyDescent="0.25">
      <c r="B14235" s="48"/>
      <c r="C14235" s="49"/>
      <c r="D14235" s="49"/>
      <c r="E14235" s="49"/>
      <c r="F14235" s="49"/>
      <c r="G14235" s="50"/>
      <c r="H14235" s="47"/>
      <c r="I14235" s="47"/>
    </row>
    <row r="14236" spans="2:9" ht="20.100000000000001" hidden="1" customHeight="1" x14ac:dyDescent="0.25">
      <c r="B14236" s="48"/>
      <c r="C14236" s="49"/>
      <c r="D14236" s="49"/>
      <c r="E14236" s="49"/>
      <c r="F14236" s="49"/>
      <c r="G14236" s="50"/>
      <c r="H14236" s="47"/>
      <c r="I14236" s="47"/>
    </row>
    <row r="14237" spans="2:9" ht="20.100000000000001" hidden="1" customHeight="1" x14ac:dyDescent="0.25">
      <c r="B14237" s="48"/>
      <c r="C14237" s="49"/>
      <c r="D14237" s="49"/>
      <c r="E14237" s="49"/>
      <c r="F14237" s="49"/>
      <c r="G14237" s="50"/>
      <c r="H14237" s="47"/>
      <c r="I14237" s="47"/>
    </row>
    <row r="14238" spans="2:9" ht="20.100000000000001" hidden="1" customHeight="1" x14ac:dyDescent="0.25">
      <c r="B14238" s="48"/>
      <c r="C14238" s="49"/>
      <c r="D14238" s="49"/>
      <c r="E14238" s="49"/>
      <c r="F14238" s="49"/>
      <c r="G14238" s="50"/>
      <c r="H14238" s="47"/>
      <c r="I14238" s="47"/>
    </row>
    <row r="14239" spans="2:9" ht="20.100000000000001" hidden="1" customHeight="1" x14ac:dyDescent="0.25">
      <c r="B14239" s="48"/>
      <c r="C14239" s="49"/>
      <c r="D14239" s="49"/>
      <c r="E14239" s="49"/>
      <c r="F14239" s="49"/>
      <c r="G14239" s="50"/>
      <c r="H14239" s="47"/>
      <c r="I14239" s="47"/>
    </row>
    <row r="14240" spans="2:9" ht="20.100000000000001" hidden="1" customHeight="1" x14ac:dyDescent="0.25">
      <c r="B14240" s="48"/>
      <c r="C14240" s="49"/>
      <c r="D14240" s="49"/>
      <c r="E14240" s="49"/>
      <c r="F14240" s="49"/>
      <c r="G14240" s="50"/>
      <c r="H14240" s="47"/>
      <c r="I14240" s="47"/>
    </row>
    <row r="14241" spans="2:9" ht="20.100000000000001" hidden="1" customHeight="1" x14ac:dyDescent="0.25">
      <c r="B14241" s="48"/>
      <c r="C14241" s="49"/>
      <c r="D14241" s="49"/>
      <c r="E14241" s="49"/>
      <c r="F14241" s="49"/>
      <c r="G14241" s="50"/>
      <c r="H14241" s="47"/>
      <c r="I14241" s="47"/>
    </row>
    <row r="14242" spans="2:9" ht="20.100000000000001" hidden="1" customHeight="1" x14ac:dyDescent="0.25">
      <c r="B14242" s="48"/>
      <c r="C14242" s="49"/>
      <c r="D14242" s="49"/>
      <c r="E14242" s="49"/>
      <c r="F14242" s="49"/>
      <c r="G14242" s="50"/>
      <c r="H14242" s="47"/>
      <c r="I14242" s="47"/>
    </row>
    <row r="14243" spans="2:9" ht="20.100000000000001" hidden="1" customHeight="1" x14ac:dyDescent="0.25">
      <c r="B14243" s="48"/>
      <c r="C14243" s="49"/>
      <c r="D14243" s="49"/>
      <c r="E14243" s="49"/>
      <c r="F14243" s="49"/>
      <c r="G14243" s="50"/>
      <c r="H14243" s="47"/>
      <c r="I14243" s="47"/>
    </row>
    <row r="14244" spans="2:9" ht="20.100000000000001" hidden="1" customHeight="1" x14ac:dyDescent="0.25">
      <c r="B14244" s="48"/>
      <c r="C14244" s="49"/>
      <c r="D14244" s="49"/>
      <c r="E14244" s="49"/>
      <c r="F14244" s="49"/>
      <c r="G14244" s="50"/>
      <c r="H14244" s="47"/>
      <c r="I14244" s="47"/>
    </row>
    <row r="14245" spans="2:9" ht="20.100000000000001" hidden="1" customHeight="1" x14ac:dyDescent="0.25">
      <c r="B14245" s="48"/>
      <c r="C14245" s="49"/>
      <c r="D14245" s="49"/>
      <c r="E14245" s="49"/>
      <c r="F14245" s="49"/>
      <c r="G14245" s="50"/>
      <c r="H14245" s="47"/>
      <c r="I14245" s="47"/>
    </row>
    <row r="14246" spans="2:9" ht="20.100000000000001" hidden="1" customHeight="1" x14ac:dyDescent="0.25">
      <c r="B14246" s="48"/>
      <c r="C14246" s="49"/>
      <c r="D14246" s="49"/>
      <c r="E14246" s="49"/>
      <c r="F14246" s="49"/>
      <c r="G14246" s="50"/>
      <c r="H14246" s="47"/>
      <c r="I14246" s="47"/>
    </row>
    <row r="14247" spans="2:9" ht="20.100000000000001" hidden="1" customHeight="1" x14ac:dyDescent="0.25">
      <c r="B14247" s="48"/>
      <c r="C14247" s="49"/>
      <c r="D14247" s="49"/>
      <c r="E14247" s="49"/>
      <c r="F14247" s="49"/>
      <c r="G14247" s="50"/>
      <c r="H14247" s="47"/>
      <c r="I14247" s="47"/>
    </row>
    <row r="14248" spans="2:9" ht="20.100000000000001" hidden="1" customHeight="1" x14ac:dyDescent="0.25">
      <c r="B14248" s="48"/>
      <c r="C14248" s="49"/>
      <c r="D14248" s="49"/>
      <c r="E14248" s="49"/>
      <c r="F14248" s="49"/>
      <c r="G14248" s="50"/>
      <c r="H14248" s="47"/>
      <c r="I14248" s="47"/>
    </row>
    <row r="14249" spans="2:9" ht="20.100000000000001" hidden="1" customHeight="1" x14ac:dyDescent="0.25">
      <c r="B14249" s="48"/>
      <c r="C14249" s="49"/>
      <c r="D14249" s="49"/>
      <c r="E14249" s="49"/>
      <c r="F14249" s="49"/>
      <c r="G14249" s="50"/>
      <c r="H14249" s="47"/>
      <c r="I14249" s="47"/>
    </row>
    <row r="14250" spans="2:9" ht="20.100000000000001" hidden="1" customHeight="1" x14ac:dyDescent="0.25">
      <c r="B14250" s="48"/>
      <c r="C14250" s="49"/>
      <c r="D14250" s="49"/>
      <c r="E14250" s="49"/>
      <c r="F14250" s="49"/>
      <c r="G14250" s="50"/>
      <c r="H14250" s="47"/>
      <c r="I14250" s="47"/>
    </row>
    <row r="14251" spans="2:9" ht="20.100000000000001" hidden="1" customHeight="1" x14ac:dyDescent="0.25">
      <c r="B14251" s="48"/>
      <c r="C14251" s="49"/>
      <c r="D14251" s="49"/>
      <c r="E14251" s="49"/>
      <c r="F14251" s="49"/>
      <c r="G14251" s="50"/>
      <c r="H14251" s="47"/>
      <c r="I14251" s="47"/>
    </row>
    <row r="14252" spans="2:9" ht="20.100000000000001" hidden="1" customHeight="1" x14ac:dyDescent="0.25">
      <c r="B14252" s="48"/>
      <c r="C14252" s="49"/>
      <c r="D14252" s="49"/>
      <c r="E14252" s="49"/>
      <c r="F14252" s="49"/>
      <c r="G14252" s="50"/>
      <c r="H14252" s="47"/>
      <c r="I14252" s="47"/>
    </row>
    <row r="14253" spans="2:9" ht="20.100000000000001" hidden="1" customHeight="1" x14ac:dyDescent="0.25">
      <c r="B14253" s="48"/>
      <c r="C14253" s="49"/>
      <c r="D14253" s="49"/>
      <c r="E14253" s="49"/>
      <c r="F14253" s="49"/>
      <c r="G14253" s="50"/>
      <c r="H14253" s="47"/>
      <c r="I14253" s="47"/>
    </row>
    <row r="14254" spans="2:9" ht="20.100000000000001" hidden="1" customHeight="1" x14ac:dyDescent="0.25">
      <c r="B14254" s="48"/>
      <c r="C14254" s="49"/>
      <c r="D14254" s="49"/>
      <c r="E14254" s="49"/>
      <c r="F14254" s="49"/>
      <c r="G14254" s="50"/>
      <c r="H14254" s="47"/>
      <c r="I14254" s="47"/>
    </row>
    <row r="14255" spans="2:9" ht="20.100000000000001" hidden="1" customHeight="1" x14ac:dyDescent="0.25">
      <c r="B14255" s="48"/>
      <c r="C14255" s="49"/>
      <c r="D14255" s="49"/>
      <c r="E14255" s="49"/>
      <c r="F14255" s="49"/>
      <c r="G14255" s="50"/>
      <c r="H14255" s="47"/>
      <c r="I14255" s="47"/>
    </row>
    <row r="14256" spans="2:9" ht="20.100000000000001" hidden="1" customHeight="1" x14ac:dyDescent="0.25">
      <c r="B14256" s="48"/>
      <c r="C14256" s="49"/>
      <c r="D14256" s="49"/>
      <c r="E14256" s="49"/>
      <c r="F14256" s="49"/>
      <c r="G14256" s="50"/>
      <c r="H14256" s="47"/>
      <c r="I14256" s="47"/>
    </row>
    <row r="14257" spans="2:9" ht="20.100000000000001" hidden="1" customHeight="1" x14ac:dyDescent="0.25">
      <c r="B14257" s="48"/>
      <c r="C14257" s="49"/>
      <c r="D14257" s="49"/>
      <c r="E14257" s="49"/>
      <c r="F14257" s="49"/>
      <c r="G14257" s="50"/>
      <c r="H14257" s="47"/>
      <c r="I14257" s="47"/>
    </row>
    <row r="14258" spans="2:9" ht="20.100000000000001" hidden="1" customHeight="1" x14ac:dyDescent="0.25">
      <c r="B14258" s="48"/>
      <c r="C14258" s="49"/>
      <c r="D14258" s="49"/>
      <c r="E14258" s="49"/>
      <c r="F14258" s="49"/>
      <c r="G14258" s="50"/>
      <c r="H14258" s="47"/>
      <c r="I14258" s="47"/>
    </row>
    <row r="14259" spans="2:9" ht="20.100000000000001" hidden="1" customHeight="1" x14ac:dyDescent="0.25">
      <c r="B14259" s="48"/>
      <c r="C14259" s="49"/>
      <c r="D14259" s="49"/>
      <c r="E14259" s="49"/>
      <c r="F14259" s="49"/>
      <c r="G14259" s="50"/>
      <c r="H14259" s="47"/>
      <c r="I14259" s="47"/>
    </row>
    <row r="14260" spans="2:9" ht="20.100000000000001" hidden="1" customHeight="1" x14ac:dyDescent="0.25">
      <c r="B14260" s="48"/>
      <c r="C14260" s="49"/>
      <c r="D14260" s="49"/>
      <c r="E14260" s="49"/>
      <c r="F14260" s="49"/>
      <c r="G14260" s="50"/>
      <c r="H14260" s="47"/>
      <c r="I14260" s="47"/>
    </row>
    <row r="14261" spans="2:9" ht="20.100000000000001" hidden="1" customHeight="1" x14ac:dyDescent="0.25">
      <c r="B14261" s="48"/>
      <c r="C14261" s="49"/>
      <c r="D14261" s="49"/>
      <c r="E14261" s="49"/>
      <c r="F14261" s="49"/>
      <c r="G14261" s="50"/>
      <c r="H14261" s="47"/>
      <c r="I14261" s="47"/>
    </row>
    <row r="14262" spans="2:9" ht="20.100000000000001" hidden="1" customHeight="1" x14ac:dyDescent="0.25">
      <c r="B14262" s="48"/>
      <c r="C14262" s="49"/>
      <c r="D14262" s="49"/>
      <c r="E14262" s="49"/>
      <c r="F14262" s="49"/>
      <c r="G14262" s="50"/>
      <c r="H14262" s="47"/>
      <c r="I14262" s="47"/>
    </row>
    <row r="14263" spans="2:9" ht="20.100000000000001" hidden="1" customHeight="1" x14ac:dyDescent="0.25">
      <c r="B14263" s="48"/>
      <c r="C14263" s="49"/>
      <c r="D14263" s="49"/>
      <c r="E14263" s="49"/>
      <c r="F14263" s="49"/>
      <c r="G14263" s="50"/>
      <c r="H14263" s="47"/>
      <c r="I14263" s="47"/>
    </row>
    <row r="14264" spans="2:9" ht="20.100000000000001" hidden="1" customHeight="1" x14ac:dyDescent="0.25">
      <c r="B14264" s="48"/>
      <c r="C14264" s="49"/>
      <c r="D14264" s="49"/>
      <c r="E14264" s="49"/>
      <c r="F14264" s="49"/>
      <c r="G14264" s="50"/>
      <c r="H14264" s="47"/>
      <c r="I14264" s="47"/>
    </row>
    <row r="14265" spans="2:9" ht="20.100000000000001" hidden="1" customHeight="1" x14ac:dyDescent="0.25">
      <c r="B14265" s="48"/>
      <c r="C14265" s="49"/>
      <c r="D14265" s="49"/>
      <c r="E14265" s="49"/>
      <c r="F14265" s="49"/>
      <c r="G14265" s="50"/>
      <c r="H14265" s="47"/>
      <c r="I14265" s="47"/>
    </row>
    <row r="14266" spans="2:9" ht="20.100000000000001" hidden="1" customHeight="1" x14ac:dyDescent="0.25">
      <c r="B14266" s="48"/>
      <c r="C14266" s="49"/>
      <c r="D14266" s="49"/>
      <c r="E14266" s="49"/>
      <c r="F14266" s="49"/>
      <c r="G14266" s="50"/>
      <c r="H14266" s="47"/>
      <c r="I14266" s="47"/>
    </row>
    <row r="14267" spans="2:9" ht="20.100000000000001" hidden="1" customHeight="1" x14ac:dyDescent="0.25">
      <c r="B14267" s="48"/>
      <c r="C14267" s="49"/>
      <c r="D14267" s="49"/>
      <c r="E14267" s="49"/>
      <c r="F14267" s="49"/>
      <c r="G14267" s="50"/>
      <c r="H14267" s="47"/>
      <c r="I14267" s="47"/>
    </row>
    <row r="14268" spans="2:9" ht="20.100000000000001" hidden="1" customHeight="1" x14ac:dyDescent="0.25">
      <c r="B14268" s="48"/>
      <c r="C14268" s="49"/>
      <c r="D14268" s="49"/>
      <c r="E14268" s="49"/>
      <c r="F14268" s="49"/>
      <c r="G14268" s="50"/>
      <c r="H14268" s="47"/>
      <c r="I14268" s="47"/>
    </row>
    <row r="14269" spans="2:9" ht="20.100000000000001" hidden="1" customHeight="1" x14ac:dyDescent="0.25">
      <c r="B14269" s="48"/>
      <c r="C14269" s="49"/>
      <c r="D14269" s="49"/>
      <c r="E14269" s="49"/>
      <c r="F14269" s="49"/>
      <c r="G14269" s="50"/>
      <c r="H14269" s="47"/>
      <c r="I14269" s="47"/>
    </row>
    <row r="14270" spans="2:9" ht="20.100000000000001" hidden="1" customHeight="1" x14ac:dyDescent="0.25">
      <c r="B14270" s="48"/>
      <c r="C14270" s="49"/>
      <c r="D14270" s="49"/>
      <c r="E14270" s="49"/>
      <c r="F14270" s="49"/>
      <c r="G14270" s="50"/>
      <c r="H14270" s="47"/>
      <c r="I14270" s="47"/>
    </row>
    <row r="14271" spans="2:9" ht="20.100000000000001" hidden="1" customHeight="1" x14ac:dyDescent="0.25">
      <c r="B14271" s="48"/>
      <c r="C14271" s="49"/>
      <c r="D14271" s="49"/>
      <c r="E14271" s="49"/>
      <c r="F14271" s="49"/>
      <c r="G14271" s="50"/>
      <c r="H14271" s="47"/>
      <c r="I14271" s="47"/>
    </row>
    <row r="14272" spans="2:9" ht="20.100000000000001" hidden="1" customHeight="1" x14ac:dyDescent="0.25">
      <c r="B14272" s="48"/>
      <c r="C14272" s="49"/>
      <c r="D14272" s="49"/>
      <c r="E14272" s="49"/>
      <c r="F14272" s="49"/>
      <c r="G14272" s="50"/>
      <c r="H14272" s="47"/>
      <c r="I14272" s="47"/>
    </row>
    <row r="14273" spans="2:9" ht="20.100000000000001" hidden="1" customHeight="1" x14ac:dyDescent="0.25">
      <c r="B14273" s="48"/>
      <c r="C14273" s="49"/>
      <c r="D14273" s="49"/>
      <c r="E14273" s="49"/>
      <c r="F14273" s="49"/>
      <c r="G14273" s="50"/>
      <c r="H14273" s="47"/>
      <c r="I14273" s="47"/>
    </row>
    <row r="14274" spans="2:9" ht="20.100000000000001" hidden="1" customHeight="1" x14ac:dyDescent="0.25">
      <c r="B14274" s="48"/>
      <c r="C14274" s="49"/>
      <c r="D14274" s="49"/>
      <c r="E14274" s="49"/>
      <c r="F14274" s="49"/>
      <c r="G14274" s="50"/>
      <c r="H14274" s="47"/>
      <c r="I14274" s="47"/>
    </row>
    <row r="14275" spans="2:9" ht="20.100000000000001" hidden="1" customHeight="1" x14ac:dyDescent="0.25">
      <c r="B14275" s="48"/>
      <c r="C14275" s="49"/>
      <c r="D14275" s="49"/>
      <c r="E14275" s="49"/>
      <c r="F14275" s="49"/>
      <c r="G14275" s="50"/>
      <c r="H14275" s="47"/>
      <c r="I14275" s="47"/>
    </row>
    <row r="14276" spans="2:9" ht="20.100000000000001" hidden="1" customHeight="1" x14ac:dyDescent="0.25">
      <c r="B14276" s="48"/>
      <c r="C14276" s="49"/>
      <c r="D14276" s="49"/>
      <c r="E14276" s="49"/>
      <c r="F14276" s="49"/>
      <c r="G14276" s="50"/>
      <c r="H14276" s="47"/>
      <c r="I14276" s="47"/>
    </row>
    <row r="14277" spans="2:9" ht="20.100000000000001" hidden="1" customHeight="1" x14ac:dyDescent="0.25">
      <c r="B14277" s="48"/>
      <c r="C14277" s="49"/>
      <c r="D14277" s="49"/>
      <c r="E14277" s="49"/>
      <c r="F14277" s="49"/>
      <c r="G14277" s="50"/>
      <c r="H14277" s="47"/>
      <c r="I14277" s="47"/>
    </row>
    <row r="14278" spans="2:9" ht="20.100000000000001" hidden="1" customHeight="1" x14ac:dyDescent="0.25">
      <c r="B14278" s="48"/>
      <c r="C14278" s="49"/>
      <c r="D14278" s="49"/>
      <c r="E14278" s="49"/>
      <c r="F14278" s="49"/>
      <c r="G14278" s="50"/>
      <c r="H14278" s="47"/>
      <c r="I14278" s="47"/>
    </row>
    <row r="14279" spans="2:9" ht="20.100000000000001" hidden="1" customHeight="1" x14ac:dyDescent="0.25">
      <c r="B14279" s="48"/>
      <c r="C14279" s="49"/>
      <c r="D14279" s="49"/>
      <c r="E14279" s="49"/>
      <c r="F14279" s="49"/>
      <c r="G14279" s="50"/>
      <c r="H14279" s="47"/>
      <c r="I14279" s="47"/>
    </row>
    <row r="14280" spans="2:9" ht="20.100000000000001" hidden="1" customHeight="1" x14ac:dyDescent="0.25">
      <c r="B14280" s="48"/>
      <c r="C14280" s="49"/>
      <c r="D14280" s="49"/>
      <c r="E14280" s="49"/>
      <c r="F14280" s="49"/>
      <c r="G14280" s="50"/>
      <c r="H14280" s="47"/>
      <c r="I14280" s="47"/>
    </row>
    <row r="14281" spans="2:9" ht="20.100000000000001" hidden="1" customHeight="1" x14ac:dyDescent="0.25">
      <c r="B14281" s="48"/>
      <c r="C14281" s="49"/>
      <c r="D14281" s="49"/>
      <c r="E14281" s="49"/>
      <c r="F14281" s="49"/>
      <c r="G14281" s="50"/>
      <c r="H14281" s="47"/>
      <c r="I14281" s="47"/>
    </row>
    <row r="14282" spans="2:9" ht="20.100000000000001" hidden="1" customHeight="1" x14ac:dyDescent="0.25">
      <c r="B14282" s="48"/>
      <c r="C14282" s="49"/>
      <c r="D14282" s="49"/>
      <c r="E14282" s="49"/>
      <c r="F14282" s="49"/>
      <c r="G14282" s="50"/>
      <c r="H14282" s="47"/>
      <c r="I14282" s="47"/>
    </row>
    <row r="14283" spans="2:9" ht="20.100000000000001" hidden="1" customHeight="1" x14ac:dyDescent="0.25">
      <c r="B14283" s="48"/>
      <c r="C14283" s="49"/>
      <c r="D14283" s="49"/>
      <c r="E14283" s="49"/>
      <c r="F14283" s="49"/>
      <c r="G14283" s="50"/>
      <c r="H14283" s="47"/>
      <c r="I14283" s="47"/>
    </row>
    <row r="14284" spans="2:9" ht="20.100000000000001" hidden="1" customHeight="1" x14ac:dyDescent="0.25">
      <c r="B14284" s="48"/>
      <c r="C14284" s="49"/>
      <c r="D14284" s="49"/>
      <c r="E14284" s="49"/>
      <c r="F14284" s="49"/>
      <c r="G14284" s="50"/>
      <c r="H14284" s="47"/>
      <c r="I14284" s="47"/>
    </row>
    <row r="14285" spans="2:9" ht="20.100000000000001" hidden="1" customHeight="1" x14ac:dyDescent="0.25">
      <c r="B14285" s="48"/>
      <c r="C14285" s="49"/>
      <c r="D14285" s="49"/>
      <c r="E14285" s="49"/>
      <c r="F14285" s="49"/>
      <c r="G14285" s="50"/>
      <c r="H14285" s="47"/>
      <c r="I14285" s="47"/>
    </row>
    <row r="14286" spans="2:9" ht="20.100000000000001" hidden="1" customHeight="1" x14ac:dyDescent="0.25">
      <c r="B14286" s="48"/>
      <c r="C14286" s="49"/>
      <c r="D14286" s="49"/>
      <c r="E14286" s="49"/>
      <c r="F14286" s="49"/>
      <c r="G14286" s="50"/>
      <c r="H14286" s="47"/>
      <c r="I14286" s="47"/>
    </row>
    <row r="14287" spans="2:9" ht="20.100000000000001" hidden="1" customHeight="1" x14ac:dyDescent="0.25">
      <c r="B14287" s="48"/>
      <c r="C14287" s="49"/>
      <c r="D14287" s="49"/>
      <c r="E14287" s="49"/>
      <c r="F14287" s="49"/>
      <c r="G14287" s="50"/>
      <c r="H14287" s="47"/>
      <c r="I14287" s="47"/>
    </row>
    <row r="14288" spans="2:9" ht="20.100000000000001" hidden="1" customHeight="1" x14ac:dyDescent="0.25">
      <c r="B14288" s="48"/>
      <c r="C14288" s="49"/>
      <c r="D14288" s="49"/>
      <c r="E14288" s="49"/>
      <c r="F14288" s="49"/>
      <c r="G14288" s="50"/>
      <c r="H14288" s="47"/>
      <c r="I14288" s="47"/>
    </row>
    <row r="14289" spans="2:9" ht="20.100000000000001" hidden="1" customHeight="1" x14ac:dyDescent="0.25">
      <c r="B14289" s="48"/>
      <c r="C14289" s="49"/>
      <c r="D14289" s="49"/>
      <c r="E14289" s="49"/>
      <c r="F14289" s="49"/>
      <c r="G14289" s="50"/>
      <c r="H14289" s="47"/>
      <c r="I14289" s="47"/>
    </row>
    <row r="14290" spans="2:9" ht="20.100000000000001" hidden="1" customHeight="1" x14ac:dyDescent="0.25">
      <c r="B14290" s="48"/>
      <c r="C14290" s="49"/>
      <c r="D14290" s="49"/>
      <c r="E14290" s="49"/>
      <c r="F14290" s="49"/>
      <c r="G14290" s="50"/>
      <c r="H14290" s="47"/>
      <c r="I14290" s="47"/>
    </row>
    <row r="14291" spans="2:9" ht="20.100000000000001" hidden="1" customHeight="1" x14ac:dyDescent="0.25">
      <c r="B14291" s="48"/>
      <c r="C14291" s="49"/>
      <c r="D14291" s="49"/>
      <c r="E14291" s="49"/>
      <c r="F14291" s="49"/>
      <c r="G14291" s="50"/>
      <c r="H14291" s="47"/>
      <c r="I14291" s="47"/>
    </row>
    <row r="14292" spans="2:9" ht="20.100000000000001" hidden="1" customHeight="1" x14ac:dyDescent="0.25">
      <c r="B14292" s="48"/>
      <c r="C14292" s="49"/>
      <c r="D14292" s="49"/>
      <c r="E14292" s="49"/>
      <c r="F14292" s="49"/>
      <c r="G14292" s="50"/>
      <c r="H14292" s="47"/>
      <c r="I14292" s="47"/>
    </row>
    <row r="14293" spans="2:9" ht="20.100000000000001" hidden="1" customHeight="1" x14ac:dyDescent="0.25">
      <c r="B14293" s="48"/>
      <c r="C14293" s="49"/>
      <c r="D14293" s="49"/>
      <c r="E14293" s="49"/>
      <c r="F14293" s="49"/>
      <c r="G14293" s="50"/>
      <c r="H14293" s="47"/>
      <c r="I14293" s="47"/>
    </row>
    <row r="14294" spans="2:9" ht="20.100000000000001" hidden="1" customHeight="1" x14ac:dyDescent="0.25">
      <c r="B14294" s="48"/>
      <c r="C14294" s="49"/>
      <c r="D14294" s="49"/>
      <c r="E14294" s="49"/>
      <c r="F14294" s="49"/>
      <c r="G14294" s="50"/>
      <c r="H14294" s="47"/>
      <c r="I14294" s="47"/>
    </row>
    <row r="14295" spans="2:9" ht="20.100000000000001" hidden="1" customHeight="1" x14ac:dyDescent="0.25">
      <c r="B14295" s="48"/>
      <c r="C14295" s="49"/>
      <c r="D14295" s="49"/>
      <c r="E14295" s="49"/>
      <c r="F14295" s="49"/>
      <c r="G14295" s="50"/>
      <c r="H14295" s="47"/>
      <c r="I14295" s="47"/>
    </row>
    <row r="14296" spans="2:9" ht="20.100000000000001" hidden="1" customHeight="1" x14ac:dyDescent="0.25">
      <c r="B14296" s="48"/>
      <c r="C14296" s="49"/>
      <c r="D14296" s="49"/>
      <c r="E14296" s="49"/>
      <c r="F14296" s="49"/>
      <c r="G14296" s="50"/>
      <c r="H14296" s="47"/>
      <c r="I14296" s="47"/>
    </row>
    <row r="14297" spans="2:9" ht="20.100000000000001" hidden="1" customHeight="1" x14ac:dyDescent="0.25">
      <c r="B14297" s="48"/>
      <c r="C14297" s="49"/>
      <c r="D14297" s="49"/>
      <c r="E14297" s="49"/>
      <c r="F14297" s="49"/>
      <c r="G14297" s="50"/>
      <c r="H14297" s="47"/>
      <c r="I14297" s="47"/>
    </row>
    <row r="14298" spans="2:9" ht="20.100000000000001" hidden="1" customHeight="1" x14ac:dyDescent="0.25">
      <c r="B14298" s="48"/>
      <c r="C14298" s="49"/>
      <c r="D14298" s="49"/>
      <c r="E14298" s="49"/>
      <c r="F14298" s="49"/>
      <c r="G14298" s="50"/>
      <c r="H14298" s="47"/>
      <c r="I14298" s="47"/>
    </row>
    <row r="14299" spans="2:9" ht="20.100000000000001" hidden="1" customHeight="1" x14ac:dyDescent="0.25">
      <c r="B14299" s="48"/>
      <c r="C14299" s="49"/>
      <c r="D14299" s="49"/>
      <c r="E14299" s="49"/>
      <c r="F14299" s="49"/>
      <c r="G14299" s="50"/>
      <c r="H14299" s="47"/>
      <c r="I14299" s="47"/>
    </row>
    <row r="14300" spans="2:9" ht="20.100000000000001" hidden="1" customHeight="1" x14ac:dyDescent="0.25">
      <c r="B14300" s="48"/>
      <c r="C14300" s="49"/>
      <c r="D14300" s="49"/>
      <c r="E14300" s="49"/>
      <c r="F14300" s="49"/>
      <c r="G14300" s="50"/>
      <c r="H14300" s="47"/>
      <c r="I14300" s="47"/>
    </row>
    <row r="14301" spans="2:9" ht="20.100000000000001" hidden="1" customHeight="1" x14ac:dyDescent="0.25">
      <c r="B14301" s="48"/>
      <c r="C14301" s="49"/>
      <c r="D14301" s="49"/>
      <c r="E14301" s="49"/>
      <c r="F14301" s="49"/>
      <c r="G14301" s="50"/>
      <c r="H14301" s="47"/>
      <c r="I14301" s="47"/>
    </row>
    <row r="14302" spans="2:9" ht="20.100000000000001" hidden="1" customHeight="1" x14ac:dyDescent="0.25">
      <c r="B14302" s="48"/>
      <c r="C14302" s="49"/>
      <c r="D14302" s="49"/>
      <c r="E14302" s="49"/>
      <c r="F14302" s="49"/>
      <c r="G14302" s="50"/>
      <c r="H14302" s="47"/>
      <c r="I14302" s="47"/>
    </row>
    <row r="14303" spans="2:9" ht="20.100000000000001" hidden="1" customHeight="1" x14ac:dyDescent="0.25">
      <c r="B14303" s="48"/>
      <c r="C14303" s="49"/>
      <c r="D14303" s="49"/>
      <c r="E14303" s="49"/>
      <c r="F14303" s="49"/>
      <c r="G14303" s="50"/>
      <c r="H14303" s="47"/>
      <c r="I14303" s="47"/>
    </row>
    <row r="14304" spans="2:9" ht="20.100000000000001" hidden="1" customHeight="1" x14ac:dyDescent="0.25">
      <c r="B14304" s="48"/>
      <c r="C14304" s="49"/>
      <c r="D14304" s="49"/>
      <c r="E14304" s="49"/>
      <c r="F14304" s="49"/>
      <c r="G14304" s="50"/>
      <c r="H14304" s="47"/>
      <c r="I14304" s="47"/>
    </row>
    <row r="14305" spans="2:9" ht="20.100000000000001" hidden="1" customHeight="1" x14ac:dyDescent="0.25">
      <c r="B14305" s="48"/>
      <c r="C14305" s="49"/>
      <c r="D14305" s="49"/>
      <c r="E14305" s="49"/>
      <c r="F14305" s="49"/>
      <c r="G14305" s="50"/>
      <c r="H14305" s="47"/>
      <c r="I14305" s="47"/>
    </row>
    <row r="14306" spans="2:9" ht="20.100000000000001" hidden="1" customHeight="1" x14ac:dyDescent="0.25">
      <c r="B14306" s="48"/>
      <c r="C14306" s="49"/>
      <c r="D14306" s="49"/>
      <c r="E14306" s="49"/>
      <c r="F14306" s="49"/>
      <c r="G14306" s="50"/>
      <c r="H14306" s="47"/>
      <c r="I14306" s="47"/>
    </row>
    <row r="14307" spans="2:9" ht="20.100000000000001" hidden="1" customHeight="1" x14ac:dyDescent="0.25">
      <c r="B14307" s="48"/>
      <c r="C14307" s="49"/>
      <c r="D14307" s="49"/>
      <c r="E14307" s="49"/>
      <c r="F14307" s="49"/>
      <c r="G14307" s="50"/>
      <c r="H14307" s="47"/>
      <c r="I14307" s="47"/>
    </row>
    <row r="14308" spans="2:9" ht="20.100000000000001" hidden="1" customHeight="1" x14ac:dyDescent="0.25">
      <c r="B14308" s="48"/>
      <c r="C14308" s="49"/>
      <c r="D14308" s="49"/>
      <c r="E14308" s="49"/>
      <c r="F14308" s="49"/>
      <c r="G14308" s="50"/>
      <c r="H14308" s="47"/>
      <c r="I14308" s="47"/>
    </row>
    <row r="14309" spans="2:9" ht="20.100000000000001" hidden="1" customHeight="1" x14ac:dyDescent="0.25">
      <c r="B14309" s="48"/>
      <c r="C14309" s="49"/>
      <c r="D14309" s="49"/>
      <c r="E14309" s="49"/>
      <c r="F14309" s="49"/>
      <c r="G14309" s="50"/>
      <c r="H14309" s="47"/>
      <c r="I14309" s="47"/>
    </row>
    <row r="14310" spans="2:9" ht="20.100000000000001" hidden="1" customHeight="1" x14ac:dyDescent="0.25">
      <c r="B14310" s="48"/>
      <c r="C14310" s="49"/>
      <c r="D14310" s="49"/>
      <c r="E14310" s="49"/>
      <c r="F14310" s="49"/>
      <c r="G14310" s="50"/>
      <c r="H14310" s="47"/>
      <c r="I14310" s="47"/>
    </row>
    <row r="14311" spans="2:9" ht="20.100000000000001" hidden="1" customHeight="1" x14ac:dyDescent="0.25">
      <c r="B14311" s="48"/>
      <c r="C14311" s="49"/>
      <c r="D14311" s="49"/>
      <c r="E14311" s="49"/>
      <c r="F14311" s="49"/>
      <c r="G14311" s="50"/>
      <c r="H14311" s="47"/>
      <c r="I14311" s="47"/>
    </row>
    <row r="14312" spans="2:9" ht="20.100000000000001" hidden="1" customHeight="1" x14ac:dyDescent="0.25">
      <c r="B14312" s="48"/>
      <c r="C14312" s="49"/>
      <c r="D14312" s="49"/>
      <c r="E14312" s="49"/>
      <c r="F14312" s="49"/>
      <c r="G14312" s="50"/>
      <c r="H14312" s="47"/>
      <c r="I14312" s="47"/>
    </row>
    <row r="14313" spans="2:9" ht="20.100000000000001" hidden="1" customHeight="1" x14ac:dyDescent="0.25">
      <c r="B14313" s="48"/>
      <c r="C14313" s="49"/>
      <c r="D14313" s="49"/>
      <c r="E14313" s="49"/>
      <c r="F14313" s="49"/>
      <c r="G14313" s="50"/>
      <c r="H14313" s="47"/>
      <c r="I14313" s="47"/>
    </row>
    <row r="14314" spans="2:9" ht="20.100000000000001" hidden="1" customHeight="1" x14ac:dyDescent="0.25">
      <c r="B14314" s="48"/>
      <c r="C14314" s="49"/>
      <c r="D14314" s="49"/>
      <c r="E14314" s="49"/>
      <c r="F14314" s="49"/>
      <c r="G14314" s="50"/>
      <c r="H14314" s="47"/>
      <c r="I14314" s="47"/>
    </row>
    <row r="14315" spans="2:9" ht="20.100000000000001" hidden="1" customHeight="1" x14ac:dyDescent="0.25">
      <c r="B14315" s="48"/>
      <c r="C14315" s="49"/>
      <c r="D14315" s="49"/>
      <c r="E14315" s="49"/>
      <c r="F14315" s="49"/>
      <c r="G14315" s="50"/>
      <c r="H14315" s="47"/>
      <c r="I14315" s="47"/>
    </row>
    <row r="14316" spans="2:9" ht="20.100000000000001" hidden="1" customHeight="1" x14ac:dyDescent="0.25">
      <c r="B14316" s="48"/>
      <c r="C14316" s="49"/>
      <c r="D14316" s="49"/>
      <c r="E14316" s="49"/>
      <c r="F14316" s="49"/>
      <c r="G14316" s="50"/>
      <c r="H14316" s="47"/>
      <c r="I14316" s="47"/>
    </row>
    <row r="14317" spans="2:9" ht="20.100000000000001" hidden="1" customHeight="1" x14ac:dyDescent="0.25">
      <c r="B14317" s="48"/>
      <c r="C14317" s="49"/>
      <c r="D14317" s="49"/>
      <c r="E14317" s="49"/>
      <c r="F14317" s="49"/>
      <c r="G14317" s="50"/>
      <c r="H14317" s="47"/>
      <c r="I14317" s="47"/>
    </row>
    <row r="14318" spans="2:9" ht="20.100000000000001" hidden="1" customHeight="1" x14ac:dyDescent="0.25">
      <c r="B14318" s="48"/>
      <c r="C14318" s="49"/>
      <c r="D14318" s="49"/>
      <c r="E14318" s="49"/>
      <c r="F14318" s="49"/>
      <c r="G14318" s="50"/>
      <c r="H14318" s="47"/>
      <c r="I14318" s="47"/>
    </row>
    <row r="14319" spans="2:9" ht="20.100000000000001" hidden="1" customHeight="1" x14ac:dyDescent="0.25">
      <c r="B14319" s="48"/>
      <c r="C14319" s="49"/>
      <c r="D14319" s="49"/>
      <c r="E14319" s="49"/>
      <c r="F14319" s="49"/>
      <c r="G14319" s="50"/>
      <c r="H14319" s="47"/>
      <c r="I14319" s="47"/>
    </row>
    <row r="14320" spans="2:9" ht="20.100000000000001" hidden="1" customHeight="1" x14ac:dyDescent="0.25">
      <c r="B14320" s="48"/>
      <c r="C14320" s="49"/>
      <c r="D14320" s="49"/>
      <c r="E14320" s="49"/>
      <c r="F14320" s="49"/>
      <c r="G14320" s="50"/>
      <c r="H14320" s="47"/>
      <c r="I14320" s="47"/>
    </row>
    <row r="14321" spans="2:9" ht="20.100000000000001" hidden="1" customHeight="1" x14ac:dyDescent="0.25">
      <c r="B14321" s="48"/>
      <c r="C14321" s="49"/>
      <c r="D14321" s="49"/>
      <c r="E14321" s="49"/>
      <c r="F14321" s="49"/>
      <c r="G14321" s="50"/>
      <c r="H14321" s="47"/>
      <c r="I14321" s="47"/>
    </row>
    <row r="14322" spans="2:9" ht="20.100000000000001" hidden="1" customHeight="1" x14ac:dyDescent="0.25">
      <c r="B14322" s="48"/>
      <c r="C14322" s="49"/>
      <c r="D14322" s="49"/>
      <c r="E14322" s="49"/>
      <c r="F14322" s="49"/>
      <c r="G14322" s="50"/>
      <c r="H14322" s="47"/>
      <c r="I14322" s="47"/>
    </row>
    <row r="14323" spans="2:9" ht="20.100000000000001" hidden="1" customHeight="1" x14ac:dyDescent="0.25">
      <c r="B14323" s="48"/>
      <c r="C14323" s="49"/>
      <c r="D14323" s="49"/>
      <c r="E14323" s="49"/>
      <c r="F14323" s="49"/>
      <c r="G14323" s="50"/>
      <c r="H14323" s="47"/>
      <c r="I14323" s="47"/>
    </row>
    <row r="14324" spans="2:9" ht="20.100000000000001" hidden="1" customHeight="1" x14ac:dyDescent="0.25">
      <c r="B14324" s="48"/>
      <c r="C14324" s="49"/>
      <c r="D14324" s="49"/>
      <c r="E14324" s="49"/>
      <c r="F14324" s="49"/>
      <c r="G14324" s="50"/>
      <c r="H14324" s="47"/>
      <c r="I14324" s="47"/>
    </row>
    <row r="14325" spans="2:9" ht="20.100000000000001" hidden="1" customHeight="1" x14ac:dyDescent="0.25">
      <c r="B14325" s="48"/>
      <c r="C14325" s="49"/>
      <c r="D14325" s="49"/>
      <c r="E14325" s="49"/>
      <c r="F14325" s="49"/>
      <c r="G14325" s="50"/>
      <c r="H14325" s="47"/>
      <c r="I14325" s="47"/>
    </row>
    <row r="14326" spans="2:9" ht="20.100000000000001" hidden="1" customHeight="1" x14ac:dyDescent="0.25">
      <c r="B14326" s="48"/>
      <c r="C14326" s="49"/>
      <c r="D14326" s="49"/>
      <c r="E14326" s="49"/>
      <c r="F14326" s="49"/>
      <c r="G14326" s="50"/>
      <c r="H14326" s="47"/>
      <c r="I14326" s="47"/>
    </row>
    <row r="14327" spans="2:9" ht="20.100000000000001" hidden="1" customHeight="1" x14ac:dyDescent="0.25">
      <c r="B14327" s="48"/>
      <c r="C14327" s="49"/>
      <c r="D14327" s="49"/>
      <c r="E14327" s="49"/>
      <c r="F14327" s="49"/>
      <c r="G14327" s="50"/>
      <c r="H14327" s="47"/>
      <c r="I14327" s="47"/>
    </row>
    <row r="14328" spans="2:9" ht="20.100000000000001" hidden="1" customHeight="1" x14ac:dyDescent="0.25">
      <c r="B14328" s="48"/>
      <c r="C14328" s="49"/>
      <c r="D14328" s="49"/>
      <c r="E14328" s="49"/>
      <c r="F14328" s="49"/>
      <c r="G14328" s="50"/>
      <c r="H14328" s="47"/>
      <c r="I14328" s="47"/>
    </row>
    <row r="14329" spans="2:9" ht="20.100000000000001" hidden="1" customHeight="1" x14ac:dyDescent="0.25">
      <c r="B14329" s="48"/>
      <c r="C14329" s="49"/>
      <c r="D14329" s="49"/>
      <c r="E14329" s="49"/>
      <c r="F14329" s="49"/>
      <c r="G14329" s="50"/>
      <c r="H14329" s="47"/>
      <c r="I14329" s="47"/>
    </row>
    <row r="14330" spans="2:9" ht="20.100000000000001" hidden="1" customHeight="1" x14ac:dyDescent="0.25">
      <c r="B14330" s="48"/>
      <c r="C14330" s="49"/>
      <c r="D14330" s="49"/>
      <c r="E14330" s="49"/>
      <c r="F14330" s="49"/>
      <c r="G14330" s="50"/>
      <c r="H14330" s="47"/>
      <c r="I14330" s="47"/>
    </row>
    <row r="14331" spans="2:9" ht="20.100000000000001" hidden="1" customHeight="1" x14ac:dyDescent="0.25">
      <c r="B14331" s="48"/>
      <c r="C14331" s="49"/>
      <c r="D14331" s="49"/>
      <c r="E14331" s="49"/>
      <c r="F14331" s="49"/>
      <c r="G14331" s="50"/>
      <c r="H14331" s="47"/>
      <c r="I14331" s="47"/>
    </row>
    <row r="14332" spans="2:9" ht="20.100000000000001" hidden="1" customHeight="1" x14ac:dyDescent="0.25">
      <c r="B14332" s="48"/>
      <c r="C14332" s="49"/>
      <c r="D14332" s="49"/>
      <c r="E14332" s="49"/>
      <c r="F14332" s="49"/>
      <c r="G14332" s="50"/>
      <c r="H14332" s="47"/>
      <c r="I14332" s="47"/>
    </row>
    <row r="14333" spans="2:9" ht="20.100000000000001" hidden="1" customHeight="1" x14ac:dyDescent="0.25">
      <c r="B14333" s="48"/>
      <c r="C14333" s="49"/>
      <c r="D14333" s="49"/>
      <c r="E14333" s="49"/>
      <c r="F14333" s="49"/>
      <c r="G14333" s="50"/>
      <c r="H14333" s="47"/>
      <c r="I14333" s="47"/>
    </row>
    <row r="14334" spans="2:9" ht="20.100000000000001" hidden="1" customHeight="1" x14ac:dyDescent="0.25">
      <c r="B14334" s="48"/>
      <c r="C14334" s="49"/>
      <c r="D14334" s="49"/>
      <c r="E14334" s="49"/>
      <c r="F14334" s="49"/>
      <c r="G14334" s="50"/>
      <c r="H14334" s="47"/>
      <c r="I14334" s="47"/>
    </row>
    <row r="14335" spans="2:9" ht="20.100000000000001" hidden="1" customHeight="1" x14ac:dyDescent="0.25">
      <c r="B14335" s="48"/>
      <c r="C14335" s="49"/>
      <c r="D14335" s="49"/>
      <c r="E14335" s="49"/>
      <c r="F14335" s="49"/>
      <c r="G14335" s="50"/>
      <c r="H14335" s="47"/>
      <c r="I14335" s="47"/>
    </row>
    <row r="14336" spans="2:9" ht="20.100000000000001" hidden="1" customHeight="1" x14ac:dyDescent="0.25">
      <c r="B14336" s="48"/>
      <c r="C14336" s="49"/>
      <c r="D14336" s="49"/>
      <c r="E14336" s="49"/>
      <c r="F14336" s="49"/>
      <c r="G14336" s="50"/>
      <c r="H14336" s="47"/>
      <c r="I14336" s="47"/>
    </row>
    <row r="14337" spans="2:9" ht="20.100000000000001" hidden="1" customHeight="1" x14ac:dyDescent="0.25">
      <c r="B14337" s="48"/>
      <c r="C14337" s="49"/>
      <c r="D14337" s="49"/>
      <c r="E14337" s="49"/>
      <c r="F14337" s="49"/>
      <c r="G14337" s="50"/>
      <c r="H14337" s="47"/>
      <c r="I14337" s="47"/>
    </row>
    <row r="14338" spans="2:9" ht="20.100000000000001" hidden="1" customHeight="1" x14ac:dyDescent="0.25">
      <c r="B14338" s="48"/>
      <c r="C14338" s="49"/>
      <c r="D14338" s="49"/>
      <c r="E14338" s="49"/>
      <c r="F14338" s="49"/>
      <c r="G14338" s="50"/>
      <c r="H14338" s="47"/>
      <c r="I14338" s="47"/>
    </row>
    <row r="14339" spans="2:9" ht="20.100000000000001" hidden="1" customHeight="1" x14ac:dyDescent="0.25">
      <c r="B14339" s="48"/>
      <c r="C14339" s="49"/>
      <c r="D14339" s="49"/>
      <c r="E14339" s="49"/>
      <c r="F14339" s="49"/>
      <c r="G14339" s="50"/>
      <c r="H14339" s="47"/>
      <c r="I14339" s="47"/>
    </row>
    <row r="14340" spans="2:9" ht="20.100000000000001" hidden="1" customHeight="1" x14ac:dyDescent="0.25">
      <c r="B14340" s="48"/>
      <c r="C14340" s="49"/>
      <c r="D14340" s="49"/>
      <c r="E14340" s="49"/>
      <c r="F14340" s="49"/>
      <c r="G14340" s="50"/>
      <c r="H14340" s="47"/>
      <c r="I14340" s="47"/>
    </row>
    <row r="14341" spans="2:9" ht="20.100000000000001" hidden="1" customHeight="1" x14ac:dyDescent="0.25">
      <c r="B14341" s="48"/>
      <c r="C14341" s="49"/>
      <c r="D14341" s="49"/>
      <c r="E14341" s="49"/>
      <c r="F14341" s="49"/>
      <c r="G14341" s="50"/>
      <c r="H14341" s="47"/>
      <c r="I14341" s="47"/>
    </row>
    <row r="14342" spans="2:9" ht="20.100000000000001" hidden="1" customHeight="1" x14ac:dyDescent="0.25">
      <c r="B14342" s="48"/>
      <c r="C14342" s="49"/>
      <c r="D14342" s="49"/>
      <c r="E14342" s="49"/>
      <c r="F14342" s="49"/>
      <c r="G14342" s="50"/>
      <c r="H14342" s="47"/>
      <c r="I14342" s="47"/>
    </row>
    <row r="14343" spans="2:9" ht="20.100000000000001" hidden="1" customHeight="1" x14ac:dyDescent="0.25">
      <c r="B14343" s="48"/>
      <c r="C14343" s="49"/>
      <c r="D14343" s="49"/>
      <c r="E14343" s="49"/>
      <c r="F14343" s="49"/>
      <c r="G14343" s="50"/>
      <c r="H14343" s="47"/>
      <c r="I14343" s="47"/>
    </row>
    <row r="14344" spans="2:9" ht="20.100000000000001" hidden="1" customHeight="1" x14ac:dyDescent="0.25">
      <c r="B14344" s="48"/>
      <c r="C14344" s="49"/>
      <c r="D14344" s="49"/>
      <c r="E14344" s="49"/>
      <c r="F14344" s="49"/>
      <c r="G14344" s="50"/>
      <c r="H14344" s="47"/>
      <c r="I14344" s="47"/>
    </row>
    <row r="14345" spans="2:9" ht="20.100000000000001" hidden="1" customHeight="1" x14ac:dyDescent="0.25">
      <c r="B14345" s="48"/>
      <c r="C14345" s="49"/>
      <c r="D14345" s="49"/>
      <c r="E14345" s="49"/>
      <c r="F14345" s="49"/>
      <c r="G14345" s="50"/>
      <c r="H14345" s="47"/>
      <c r="I14345" s="47"/>
    </row>
    <row r="14346" spans="2:9" ht="20.100000000000001" hidden="1" customHeight="1" x14ac:dyDescent="0.25">
      <c r="B14346" s="48"/>
      <c r="C14346" s="49"/>
      <c r="D14346" s="49"/>
      <c r="E14346" s="49"/>
      <c r="F14346" s="49"/>
      <c r="G14346" s="50"/>
      <c r="H14346" s="47"/>
      <c r="I14346" s="47"/>
    </row>
    <row r="14347" spans="2:9" ht="20.100000000000001" hidden="1" customHeight="1" x14ac:dyDescent="0.25">
      <c r="B14347" s="48"/>
      <c r="C14347" s="49"/>
      <c r="D14347" s="49"/>
      <c r="E14347" s="49"/>
      <c r="F14347" s="49"/>
      <c r="G14347" s="50"/>
      <c r="H14347" s="47"/>
      <c r="I14347" s="47"/>
    </row>
    <row r="14348" spans="2:9" ht="20.100000000000001" hidden="1" customHeight="1" x14ac:dyDescent="0.25">
      <c r="B14348" s="48"/>
      <c r="C14348" s="49"/>
      <c r="D14348" s="49"/>
      <c r="E14348" s="49"/>
      <c r="F14348" s="49"/>
      <c r="G14348" s="50"/>
      <c r="H14348" s="47"/>
      <c r="I14348" s="47"/>
    </row>
    <row r="14349" spans="2:9" ht="20.100000000000001" hidden="1" customHeight="1" x14ac:dyDescent="0.25">
      <c r="B14349" s="48"/>
      <c r="C14349" s="49"/>
      <c r="D14349" s="49"/>
      <c r="E14349" s="49"/>
      <c r="F14349" s="49"/>
      <c r="G14349" s="50"/>
      <c r="H14349" s="47"/>
      <c r="I14349" s="47"/>
    </row>
    <row r="14350" spans="2:9" ht="20.100000000000001" hidden="1" customHeight="1" x14ac:dyDescent="0.25">
      <c r="B14350" s="48"/>
      <c r="C14350" s="49"/>
      <c r="D14350" s="49"/>
      <c r="E14350" s="49"/>
      <c r="F14350" s="49"/>
      <c r="G14350" s="50"/>
      <c r="H14350" s="47"/>
      <c r="I14350" s="47"/>
    </row>
    <row r="14351" spans="2:9" ht="20.100000000000001" hidden="1" customHeight="1" x14ac:dyDescent="0.25">
      <c r="B14351" s="48"/>
      <c r="C14351" s="49"/>
      <c r="D14351" s="49"/>
      <c r="E14351" s="49"/>
      <c r="F14351" s="49"/>
      <c r="G14351" s="50"/>
      <c r="H14351" s="47"/>
      <c r="I14351" s="47"/>
    </row>
    <row r="14352" spans="2:9" ht="20.100000000000001" hidden="1" customHeight="1" x14ac:dyDescent="0.25">
      <c r="B14352" s="48"/>
      <c r="C14352" s="49"/>
      <c r="D14352" s="49"/>
      <c r="E14352" s="49"/>
      <c r="F14352" s="49"/>
      <c r="G14352" s="50"/>
      <c r="H14352" s="47"/>
      <c r="I14352" s="47"/>
    </row>
    <row r="14353" spans="2:9" ht="20.100000000000001" hidden="1" customHeight="1" x14ac:dyDescent="0.25">
      <c r="B14353" s="48"/>
      <c r="C14353" s="49"/>
      <c r="D14353" s="49"/>
      <c r="E14353" s="49"/>
      <c r="F14353" s="49"/>
      <c r="G14353" s="50"/>
      <c r="H14353" s="47"/>
      <c r="I14353" s="47"/>
    </row>
    <row r="14354" spans="2:9" ht="20.100000000000001" hidden="1" customHeight="1" x14ac:dyDescent="0.25">
      <c r="B14354" s="48"/>
      <c r="C14354" s="49"/>
      <c r="D14354" s="49"/>
      <c r="E14354" s="49"/>
      <c r="F14354" s="49"/>
      <c r="G14354" s="50"/>
      <c r="H14354" s="47"/>
      <c r="I14354" s="47"/>
    </row>
    <row r="14355" spans="2:9" ht="20.100000000000001" hidden="1" customHeight="1" x14ac:dyDescent="0.25">
      <c r="B14355" s="48"/>
      <c r="C14355" s="49"/>
      <c r="D14355" s="49"/>
      <c r="E14355" s="49"/>
      <c r="F14355" s="49"/>
      <c r="G14355" s="50"/>
      <c r="H14355" s="47"/>
      <c r="I14355" s="47"/>
    </row>
    <row r="14356" spans="2:9" ht="20.100000000000001" hidden="1" customHeight="1" x14ac:dyDescent="0.25">
      <c r="B14356" s="48"/>
      <c r="C14356" s="49"/>
      <c r="D14356" s="49"/>
      <c r="E14356" s="49"/>
      <c r="F14356" s="49"/>
      <c r="G14356" s="50"/>
      <c r="H14356" s="47"/>
      <c r="I14356" s="47"/>
    </row>
    <row r="14357" spans="2:9" ht="20.100000000000001" hidden="1" customHeight="1" x14ac:dyDescent="0.25">
      <c r="B14357" s="48"/>
      <c r="C14357" s="49"/>
      <c r="D14357" s="49"/>
      <c r="E14357" s="49"/>
      <c r="F14357" s="49"/>
      <c r="G14357" s="50"/>
      <c r="H14357" s="47"/>
      <c r="I14357" s="47"/>
    </row>
    <row r="14358" spans="2:9" ht="20.100000000000001" hidden="1" customHeight="1" x14ac:dyDescent="0.25">
      <c r="B14358" s="48"/>
      <c r="C14358" s="49"/>
      <c r="D14358" s="49"/>
      <c r="E14358" s="49"/>
      <c r="F14358" s="49"/>
      <c r="G14358" s="50"/>
      <c r="H14358" s="47"/>
      <c r="I14358" s="47"/>
    </row>
    <row r="14359" spans="2:9" ht="20.100000000000001" hidden="1" customHeight="1" x14ac:dyDescent="0.25">
      <c r="B14359" s="48"/>
      <c r="C14359" s="49"/>
      <c r="D14359" s="49"/>
      <c r="E14359" s="49"/>
      <c r="F14359" s="49"/>
      <c r="G14359" s="50"/>
      <c r="H14359" s="47"/>
      <c r="I14359" s="47"/>
    </row>
    <row r="14360" spans="2:9" ht="20.100000000000001" hidden="1" customHeight="1" x14ac:dyDescent="0.25">
      <c r="B14360" s="48"/>
      <c r="C14360" s="49"/>
      <c r="D14360" s="49"/>
      <c r="E14360" s="49"/>
      <c r="F14360" s="49"/>
      <c r="G14360" s="50"/>
      <c r="H14360" s="47"/>
      <c r="I14360" s="47"/>
    </row>
    <row r="14361" spans="2:9" ht="20.100000000000001" hidden="1" customHeight="1" x14ac:dyDescent="0.25">
      <c r="B14361" s="48"/>
      <c r="C14361" s="49"/>
      <c r="D14361" s="49"/>
      <c r="E14361" s="49"/>
      <c r="F14361" s="49"/>
      <c r="G14361" s="50"/>
      <c r="H14361" s="47"/>
      <c r="I14361" s="47"/>
    </row>
    <row r="14362" spans="2:9" ht="20.100000000000001" hidden="1" customHeight="1" x14ac:dyDescent="0.25">
      <c r="B14362" s="48"/>
      <c r="C14362" s="49"/>
      <c r="D14362" s="49"/>
      <c r="E14362" s="49"/>
      <c r="F14362" s="49"/>
      <c r="G14362" s="50"/>
      <c r="H14362" s="47"/>
      <c r="I14362" s="47"/>
    </row>
    <row r="14363" spans="2:9" ht="20.100000000000001" hidden="1" customHeight="1" x14ac:dyDescent="0.25">
      <c r="B14363" s="48"/>
      <c r="C14363" s="49"/>
      <c r="D14363" s="49"/>
      <c r="E14363" s="49"/>
      <c r="F14363" s="49"/>
      <c r="G14363" s="50"/>
      <c r="H14363" s="47"/>
      <c r="I14363" s="47"/>
    </row>
    <row r="14364" spans="2:9" ht="20.100000000000001" hidden="1" customHeight="1" x14ac:dyDescent="0.25">
      <c r="B14364" s="48"/>
      <c r="C14364" s="49"/>
      <c r="D14364" s="49"/>
      <c r="E14364" s="49"/>
      <c r="F14364" s="49"/>
      <c r="G14364" s="50"/>
      <c r="H14364" s="47"/>
      <c r="I14364" s="47"/>
    </row>
    <row r="14365" spans="2:9" ht="20.100000000000001" hidden="1" customHeight="1" x14ac:dyDescent="0.25">
      <c r="B14365" s="48"/>
      <c r="C14365" s="49"/>
      <c r="D14365" s="49"/>
      <c r="E14365" s="49"/>
      <c r="F14365" s="49"/>
      <c r="G14365" s="50"/>
      <c r="H14365" s="47"/>
      <c r="I14365" s="47"/>
    </row>
    <row r="14366" spans="2:9" ht="20.100000000000001" hidden="1" customHeight="1" x14ac:dyDescent="0.25">
      <c r="B14366" s="48"/>
      <c r="C14366" s="49"/>
      <c r="D14366" s="49"/>
      <c r="E14366" s="49"/>
      <c r="F14366" s="49"/>
      <c r="G14366" s="50"/>
      <c r="H14366" s="47"/>
      <c r="I14366" s="47"/>
    </row>
    <row r="14367" spans="2:9" ht="20.100000000000001" hidden="1" customHeight="1" x14ac:dyDescent="0.25">
      <c r="B14367" s="48"/>
      <c r="C14367" s="49"/>
      <c r="D14367" s="49"/>
      <c r="E14367" s="49"/>
      <c r="F14367" s="49"/>
      <c r="G14367" s="50"/>
      <c r="H14367" s="47"/>
      <c r="I14367" s="47"/>
    </row>
    <row r="14368" spans="2:9" ht="20.100000000000001" hidden="1" customHeight="1" x14ac:dyDescent="0.25">
      <c r="B14368" s="48"/>
      <c r="C14368" s="49"/>
      <c r="D14368" s="49"/>
      <c r="E14368" s="49"/>
      <c r="F14368" s="49"/>
      <c r="G14368" s="50"/>
      <c r="H14368" s="47"/>
      <c r="I14368" s="47"/>
    </row>
    <row r="14369" spans="2:9" ht="20.100000000000001" hidden="1" customHeight="1" x14ac:dyDescent="0.25">
      <c r="B14369" s="48"/>
      <c r="C14369" s="49"/>
      <c r="D14369" s="49"/>
      <c r="E14369" s="49"/>
      <c r="F14369" s="49"/>
      <c r="G14369" s="50"/>
      <c r="H14369" s="47"/>
      <c r="I14369" s="47"/>
    </row>
    <row r="14370" spans="2:9" ht="20.100000000000001" hidden="1" customHeight="1" x14ac:dyDescent="0.25">
      <c r="B14370" s="48"/>
      <c r="C14370" s="49"/>
      <c r="D14370" s="49"/>
      <c r="E14370" s="49"/>
      <c r="F14370" s="49"/>
      <c r="G14370" s="50"/>
      <c r="H14370" s="47"/>
      <c r="I14370" s="47"/>
    </row>
    <row r="14371" spans="2:9" ht="20.100000000000001" hidden="1" customHeight="1" x14ac:dyDescent="0.25">
      <c r="B14371" s="48"/>
      <c r="C14371" s="49"/>
      <c r="D14371" s="49"/>
      <c r="E14371" s="49"/>
      <c r="F14371" s="49"/>
      <c r="G14371" s="50"/>
      <c r="H14371" s="47"/>
      <c r="I14371" s="47"/>
    </row>
    <row r="14372" spans="2:9" ht="20.100000000000001" hidden="1" customHeight="1" x14ac:dyDescent="0.25">
      <c r="B14372" s="48"/>
      <c r="C14372" s="49"/>
      <c r="D14372" s="49"/>
      <c r="E14372" s="49"/>
      <c r="F14372" s="49"/>
      <c r="G14372" s="50"/>
      <c r="H14372" s="47"/>
      <c r="I14372" s="47"/>
    </row>
    <row r="14373" spans="2:9" ht="20.100000000000001" hidden="1" customHeight="1" x14ac:dyDescent="0.25">
      <c r="B14373" s="48"/>
      <c r="C14373" s="49"/>
      <c r="D14373" s="49"/>
      <c r="E14373" s="49"/>
      <c r="F14373" s="49"/>
      <c r="G14373" s="50"/>
      <c r="H14373" s="47"/>
      <c r="I14373" s="47"/>
    </row>
    <row r="14374" spans="2:9" ht="20.100000000000001" hidden="1" customHeight="1" x14ac:dyDescent="0.25">
      <c r="B14374" s="48"/>
      <c r="C14374" s="49"/>
      <c r="D14374" s="49"/>
      <c r="E14374" s="49"/>
      <c r="F14374" s="49"/>
      <c r="G14374" s="50"/>
      <c r="H14374" s="47"/>
      <c r="I14374" s="47"/>
    </row>
    <row r="14375" spans="2:9" ht="20.100000000000001" hidden="1" customHeight="1" x14ac:dyDescent="0.25">
      <c r="B14375" s="48"/>
      <c r="C14375" s="49"/>
      <c r="D14375" s="49"/>
      <c r="E14375" s="49"/>
      <c r="F14375" s="49"/>
      <c r="G14375" s="50"/>
      <c r="H14375" s="47"/>
      <c r="I14375" s="47"/>
    </row>
    <row r="14376" spans="2:9" ht="20.100000000000001" hidden="1" customHeight="1" x14ac:dyDescent="0.25">
      <c r="B14376" s="48"/>
      <c r="C14376" s="49"/>
      <c r="D14376" s="49"/>
      <c r="E14376" s="49"/>
      <c r="F14376" s="49"/>
      <c r="G14376" s="50"/>
      <c r="H14376" s="47"/>
      <c r="I14376" s="47"/>
    </row>
    <row r="14377" spans="2:9" ht="20.100000000000001" hidden="1" customHeight="1" x14ac:dyDescent="0.25">
      <c r="B14377" s="48"/>
      <c r="C14377" s="49"/>
      <c r="D14377" s="49"/>
      <c r="E14377" s="49"/>
      <c r="F14377" s="49"/>
      <c r="G14377" s="50"/>
      <c r="H14377" s="47"/>
      <c r="I14377" s="47"/>
    </row>
    <row r="14378" spans="2:9" ht="20.100000000000001" hidden="1" customHeight="1" x14ac:dyDescent="0.25">
      <c r="B14378" s="48"/>
      <c r="C14378" s="49"/>
      <c r="D14378" s="49"/>
      <c r="E14378" s="49"/>
      <c r="F14378" s="49"/>
      <c r="G14378" s="50"/>
      <c r="H14378" s="47"/>
      <c r="I14378" s="47"/>
    </row>
    <row r="14379" spans="2:9" ht="20.100000000000001" hidden="1" customHeight="1" x14ac:dyDescent="0.25">
      <c r="B14379" s="48"/>
      <c r="C14379" s="49"/>
      <c r="D14379" s="49"/>
      <c r="E14379" s="49"/>
      <c r="F14379" s="49"/>
      <c r="G14379" s="50"/>
      <c r="H14379" s="47"/>
      <c r="I14379" s="47"/>
    </row>
    <row r="14380" spans="2:9" ht="20.100000000000001" hidden="1" customHeight="1" x14ac:dyDescent="0.25">
      <c r="B14380" s="48"/>
      <c r="C14380" s="49"/>
      <c r="D14380" s="49"/>
      <c r="E14380" s="49"/>
      <c r="F14380" s="49"/>
      <c r="G14380" s="50"/>
      <c r="H14380" s="47"/>
      <c r="I14380" s="47"/>
    </row>
    <row r="14381" spans="2:9" ht="20.100000000000001" hidden="1" customHeight="1" x14ac:dyDescent="0.25">
      <c r="B14381" s="48"/>
      <c r="C14381" s="49"/>
      <c r="D14381" s="49"/>
      <c r="E14381" s="49"/>
      <c r="F14381" s="49"/>
      <c r="G14381" s="50"/>
      <c r="H14381" s="47"/>
      <c r="I14381" s="47"/>
    </row>
    <row r="14382" spans="2:9" ht="20.100000000000001" hidden="1" customHeight="1" x14ac:dyDescent="0.25">
      <c r="B14382" s="48"/>
      <c r="C14382" s="49"/>
      <c r="D14382" s="49"/>
      <c r="E14382" s="49"/>
      <c r="F14382" s="49"/>
      <c r="G14382" s="50"/>
      <c r="H14382" s="47"/>
      <c r="I14382" s="47"/>
    </row>
    <row r="14383" spans="2:9" ht="20.100000000000001" hidden="1" customHeight="1" x14ac:dyDescent="0.25">
      <c r="B14383" s="48"/>
      <c r="C14383" s="49"/>
      <c r="D14383" s="49"/>
      <c r="E14383" s="49"/>
      <c r="F14383" s="49"/>
      <c r="G14383" s="50"/>
      <c r="H14383" s="47"/>
      <c r="I14383" s="47"/>
    </row>
    <row r="14384" spans="2:9" ht="20.100000000000001" hidden="1" customHeight="1" x14ac:dyDescent="0.25">
      <c r="B14384" s="48"/>
      <c r="C14384" s="49"/>
      <c r="D14384" s="49"/>
      <c r="E14384" s="49"/>
      <c r="F14384" s="49"/>
      <c r="G14384" s="50"/>
      <c r="H14384" s="47"/>
      <c r="I14384" s="47"/>
    </row>
    <row r="14385" spans="2:9" ht="20.100000000000001" hidden="1" customHeight="1" x14ac:dyDescent="0.25">
      <c r="B14385" s="48"/>
      <c r="C14385" s="49"/>
      <c r="D14385" s="49"/>
      <c r="E14385" s="49"/>
      <c r="F14385" s="49"/>
      <c r="G14385" s="50"/>
      <c r="H14385" s="47"/>
      <c r="I14385" s="47"/>
    </row>
    <row r="14386" spans="2:9" ht="20.100000000000001" hidden="1" customHeight="1" x14ac:dyDescent="0.25">
      <c r="B14386" s="48"/>
      <c r="C14386" s="49"/>
      <c r="D14386" s="49"/>
      <c r="E14386" s="49"/>
      <c r="F14386" s="49"/>
      <c r="G14386" s="50"/>
      <c r="H14386" s="47"/>
      <c r="I14386" s="47"/>
    </row>
    <row r="14387" spans="2:9" ht="20.100000000000001" hidden="1" customHeight="1" x14ac:dyDescent="0.25">
      <c r="B14387" s="48"/>
      <c r="C14387" s="49"/>
      <c r="D14387" s="49"/>
      <c r="E14387" s="49"/>
      <c r="F14387" s="49"/>
      <c r="G14387" s="50"/>
      <c r="H14387" s="47"/>
      <c r="I14387" s="47"/>
    </row>
    <row r="14388" spans="2:9" ht="20.100000000000001" hidden="1" customHeight="1" x14ac:dyDescent="0.25">
      <c r="B14388" s="48"/>
      <c r="C14388" s="49"/>
      <c r="D14388" s="49"/>
      <c r="E14388" s="49"/>
      <c r="F14388" s="49"/>
      <c r="G14388" s="50"/>
      <c r="H14388" s="47"/>
      <c r="I14388" s="47"/>
    </row>
    <row r="14389" spans="2:9" ht="20.100000000000001" hidden="1" customHeight="1" x14ac:dyDescent="0.25">
      <c r="B14389" s="48"/>
      <c r="C14389" s="49"/>
      <c r="D14389" s="49"/>
      <c r="E14389" s="49"/>
      <c r="F14389" s="49"/>
      <c r="G14389" s="50"/>
      <c r="H14389" s="47"/>
      <c r="I14389" s="47"/>
    </row>
    <row r="14390" spans="2:9" ht="20.100000000000001" hidden="1" customHeight="1" x14ac:dyDescent="0.25">
      <c r="B14390" s="48"/>
      <c r="C14390" s="49"/>
      <c r="D14390" s="49"/>
      <c r="E14390" s="49"/>
      <c r="F14390" s="49"/>
      <c r="G14390" s="50"/>
      <c r="H14390" s="47"/>
      <c r="I14390" s="47"/>
    </row>
    <row r="14391" spans="2:9" ht="20.100000000000001" hidden="1" customHeight="1" x14ac:dyDescent="0.25">
      <c r="B14391" s="48"/>
      <c r="C14391" s="49"/>
      <c r="D14391" s="49"/>
      <c r="E14391" s="49"/>
      <c r="F14391" s="49"/>
      <c r="G14391" s="50"/>
      <c r="H14391" s="47"/>
      <c r="I14391" s="47"/>
    </row>
    <row r="14392" spans="2:9" ht="20.100000000000001" hidden="1" customHeight="1" x14ac:dyDescent="0.25">
      <c r="B14392" s="48"/>
      <c r="C14392" s="49"/>
      <c r="D14392" s="49"/>
      <c r="E14392" s="49"/>
      <c r="F14392" s="49"/>
      <c r="G14392" s="50"/>
      <c r="H14392" s="47"/>
      <c r="I14392" s="47"/>
    </row>
    <row r="14393" spans="2:9" ht="20.100000000000001" hidden="1" customHeight="1" x14ac:dyDescent="0.25">
      <c r="B14393" s="48"/>
      <c r="C14393" s="49"/>
      <c r="D14393" s="49"/>
      <c r="E14393" s="49"/>
      <c r="F14393" s="49"/>
      <c r="G14393" s="50"/>
      <c r="H14393" s="47"/>
      <c r="I14393" s="47"/>
    </row>
    <row r="14394" spans="2:9" ht="20.100000000000001" hidden="1" customHeight="1" x14ac:dyDescent="0.25">
      <c r="B14394" s="48"/>
      <c r="C14394" s="49"/>
      <c r="D14394" s="49"/>
      <c r="E14394" s="49"/>
      <c r="F14394" s="49"/>
      <c r="G14394" s="50"/>
      <c r="H14394" s="47"/>
      <c r="I14394" s="47"/>
    </row>
    <row r="14395" spans="2:9" ht="20.100000000000001" hidden="1" customHeight="1" x14ac:dyDescent="0.25">
      <c r="B14395" s="48"/>
      <c r="C14395" s="49"/>
      <c r="D14395" s="49"/>
      <c r="E14395" s="49"/>
      <c r="F14395" s="49"/>
      <c r="G14395" s="50"/>
      <c r="H14395" s="47"/>
      <c r="I14395" s="47"/>
    </row>
    <row r="14396" spans="2:9" ht="20.100000000000001" hidden="1" customHeight="1" x14ac:dyDescent="0.25">
      <c r="B14396" s="48"/>
      <c r="C14396" s="49"/>
      <c r="D14396" s="49"/>
      <c r="E14396" s="49"/>
      <c r="F14396" s="49"/>
      <c r="G14396" s="50"/>
      <c r="H14396" s="47"/>
      <c r="I14396" s="47"/>
    </row>
    <row r="14397" spans="2:9" ht="20.100000000000001" hidden="1" customHeight="1" x14ac:dyDescent="0.25">
      <c r="B14397" s="48"/>
      <c r="C14397" s="49"/>
      <c r="D14397" s="49"/>
      <c r="E14397" s="49"/>
      <c r="F14397" s="49"/>
      <c r="G14397" s="50"/>
      <c r="H14397" s="47"/>
      <c r="I14397" s="47"/>
    </row>
    <row r="14398" spans="2:9" ht="20.100000000000001" hidden="1" customHeight="1" x14ac:dyDescent="0.25">
      <c r="B14398" s="48"/>
      <c r="C14398" s="49"/>
      <c r="D14398" s="49"/>
      <c r="E14398" s="49"/>
      <c r="F14398" s="49"/>
      <c r="G14398" s="50"/>
      <c r="H14398" s="47"/>
      <c r="I14398" s="47"/>
    </row>
    <row r="14399" spans="2:9" ht="20.100000000000001" hidden="1" customHeight="1" x14ac:dyDescent="0.25">
      <c r="B14399" s="48"/>
      <c r="C14399" s="49"/>
      <c r="D14399" s="49"/>
      <c r="E14399" s="49"/>
      <c r="F14399" s="49"/>
      <c r="G14399" s="50"/>
      <c r="H14399" s="47"/>
      <c r="I14399" s="47"/>
    </row>
    <row r="14400" spans="2:9" ht="20.100000000000001" hidden="1" customHeight="1" x14ac:dyDescent="0.25">
      <c r="B14400" s="48"/>
      <c r="C14400" s="49"/>
      <c r="D14400" s="49"/>
      <c r="E14400" s="49"/>
      <c r="F14400" s="49"/>
      <c r="G14400" s="50"/>
      <c r="H14400" s="47"/>
      <c r="I14400" s="47"/>
    </row>
    <row r="14401" spans="2:9" ht="20.100000000000001" hidden="1" customHeight="1" x14ac:dyDescent="0.25">
      <c r="B14401" s="48"/>
      <c r="C14401" s="49"/>
      <c r="D14401" s="49"/>
      <c r="E14401" s="49"/>
      <c r="F14401" s="49"/>
      <c r="G14401" s="50"/>
      <c r="H14401" s="47"/>
      <c r="I14401" s="47"/>
    </row>
    <row r="14402" spans="2:9" ht="20.100000000000001" hidden="1" customHeight="1" x14ac:dyDescent="0.25">
      <c r="B14402" s="48"/>
      <c r="C14402" s="49"/>
      <c r="D14402" s="49"/>
      <c r="E14402" s="49"/>
      <c r="F14402" s="49"/>
      <c r="G14402" s="50"/>
      <c r="H14402" s="47"/>
      <c r="I14402" s="47"/>
    </row>
    <row r="14403" spans="2:9" ht="20.100000000000001" hidden="1" customHeight="1" x14ac:dyDescent="0.25">
      <c r="B14403" s="48"/>
      <c r="C14403" s="49"/>
      <c r="D14403" s="49"/>
      <c r="E14403" s="49"/>
      <c r="F14403" s="49"/>
      <c r="G14403" s="50"/>
      <c r="H14403" s="47"/>
      <c r="I14403" s="47"/>
    </row>
    <row r="14404" spans="2:9" ht="20.100000000000001" hidden="1" customHeight="1" x14ac:dyDescent="0.25">
      <c r="B14404" s="48"/>
      <c r="C14404" s="49"/>
      <c r="D14404" s="49"/>
      <c r="E14404" s="49"/>
      <c r="F14404" s="49"/>
      <c r="G14404" s="50"/>
      <c r="H14404" s="47"/>
      <c r="I14404" s="47"/>
    </row>
    <row r="14405" spans="2:9" ht="20.100000000000001" hidden="1" customHeight="1" x14ac:dyDescent="0.25">
      <c r="B14405" s="48"/>
      <c r="C14405" s="49"/>
      <c r="D14405" s="49"/>
      <c r="E14405" s="49"/>
      <c r="F14405" s="49"/>
      <c r="G14405" s="50"/>
      <c r="H14405" s="47"/>
      <c r="I14405" s="47"/>
    </row>
    <row r="14406" spans="2:9" ht="20.100000000000001" hidden="1" customHeight="1" x14ac:dyDescent="0.25">
      <c r="B14406" s="48"/>
      <c r="C14406" s="49"/>
      <c r="D14406" s="49"/>
      <c r="E14406" s="49"/>
      <c r="F14406" s="49"/>
      <c r="G14406" s="50"/>
      <c r="H14406" s="47"/>
      <c r="I14406" s="47"/>
    </row>
    <row r="14407" spans="2:9" ht="20.100000000000001" hidden="1" customHeight="1" x14ac:dyDescent="0.25">
      <c r="B14407" s="48"/>
      <c r="C14407" s="49"/>
      <c r="D14407" s="49"/>
      <c r="E14407" s="49"/>
      <c r="F14407" s="49"/>
      <c r="G14407" s="50"/>
      <c r="H14407" s="47"/>
      <c r="I14407" s="47"/>
    </row>
    <row r="14408" spans="2:9" ht="20.100000000000001" hidden="1" customHeight="1" x14ac:dyDescent="0.25">
      <c r="B14408" s="48"/>
      <c r="C14408" s="49"/>
      <c r="D14408" s="49"/>
      <c r="E14408" s="49"/>
      <c r="F14408" s="49"/>
      <c r="G14408" s="50"/>
      <c r="H14408" s="47"/>
      <c r="I14408" s="47"/>
    </row>
    <row r="14409" spans="2:9" ht="20.100000000000001" hidden="1" customHeight="1" x14ac:dyDescent="0.25">
      <c r="B14409" s="48"/>
      <c r="C14409" s="49"/>
      <c r="D14409" s="49"/>
      <c r="E14409" s="49"/>
      <c r="F14409" s="49"/>
      <c r="G14409" s="50"/>
      <c r="H14409" s="47"/>
      <c r="I14409" s="47"/>
    </row>
    <row r="14410" spans="2:9" ht="20.100000000000001" hidden="1" customHeight="1" x14ac:dyDescent="0.25">
      <c r="B14410" s="48"/>
      <c r="C14410" s="49"/>
      <c r="D14410" s="49"/>
      <c r="E14410" s="49"/>
      <c r="F14410" s="49"/>
      <c r="G14410" s="50"/>
      <c r="H14410" s="47"/>
      <c r="I14410" s="47"/>
    </row>
    <row r="14411" spans="2:9" ht="20.100000000000001" hidden="1" customHeight="1" x14ac:dyDescent="0.25">
      <c r="B14411" s="48"/>
      <c r="C14411" s="49"/>
      <c r="D14411" s="49"/>
      <c r="E14411" s="49"/>
      <c r="F14411" s="49"/>
      <c r="G14411" s="50"/>
      <c r="H14411" s="47"/>
      <c r="I14411" s="47"/>
    </row>
    <row r="14412" spans="2:9" ht="20.100000000000001" hidden="1" customHeight="1" x14ac:dyDescent="0.25">
      <c r="B14412" s="48"/>
      <c r="C14412" s="49"/>
      <c r="D14412" s="49"/>
      <c r="E14412" s="49"/>
      <c r="F14412" s="49"/>
      <c r="G14412" s="50"/>
      <c r="H14412" s="47"/>
      <c r="I14412" s="47"/>
    </row>
    <row r="14413" spans="2:9" ht="20.100000000000001" hidden="1" customHeight="1" x14ac:dyDescent="0.25">
      <c r="B14413" s="48"/>
      <c r="C14413" s="49"/>
      <c r="D14413" s="49"/>
      <c r="E14413" s="49"/>
      <c r="F14413" s="49"/>
      <c r="G14413" s="50"/>
      <c r="H14413" s="47"/>
      <c r="I14413" s="47"/>
    </row>
    <row r="14414" spans="2:9" ht="20.100000000000001" hidden="1" customHeight="1" x14ac:dyDescent="0.25">
      <c r="B14414" s="48"/>
      <c r="C14414" s="49"/>
      <c r="D14414" s="49"/>
      <c r="E14414" s="49"/>
      <c r="F14414" s="49"/>
      <c r="G14414" s="50"/>
      <c r="H14414" s="47"/>
      <c r="I14414" s="47"/>
    </row>
    <row r="14415" spans="2:9" ht="20.100000000000001" hidden="1" customHeight="1" x14ac:dyDescent="0.25">
      <c r="B14415" s="48"/>
      <c r="C14415" s="49"/>
      <c r="D14415" s="49"/>
      <c r="E14415" s="49"/>
      <c r="F14415" s="49"/>
      <c r="G14415" s="50"/>
      <c r="H14415" s="47"/>
      <c r="I14415" s="47"/>
    </row>
    <row r="14416" spans="2:9" ht="20.100000000000001" hidden="1" customHeight="1" x14ac:dyDescent="0.25">
      <c r="B14416" s="48"/>
      <c r="C14416" s="49"/>
      <c r="D14416" s="49"/>
      <c r="E14416" s="49"/>
      <c r="F14416" s="49"/>
      <c r="G14416" s="50"/>
      <c r="H14416" s="47"/>
      <c r="I14416" s="47"/>
    </row>
    <row r="14417" spans="2:9" ht="20.100000000000001" hidden="1" customHeight="1" x14ac:dyDescent="0.25">
      <c r="B14417" s="48"/>
      <c r="C14417" s="49"/>
      <c r="D14417" s="49"/>
      <c r="E14417" s="49"/>
      <c r="F14417" s="49"/>
      <c r="G14417" s="50"/>
      <c r="H14417" s="47"/>
      <c r="I14417" s="47"/>
    </row>
    <row r="14418" spans="2:9" ht="20.100000000000001" hidden="1" customHeight="1" x14ac:dyDescent="0.25">
      <c r="B14418" s="48"/>
      <c r="C14418" s="49"/>
      <c r="D14418" s="49"/>
      <c r="E14418" s="49"/>
      <c r="F14418" s="49"/>
      <c r="G14418" s="50"/>
      <c r="H14418" s="47"/>
      <c r="I14418" s="47"/>
    </row>
    <row r="14419" spans="2:9" ht="20.100000000000001" hidden="1" customHeight="1" x14ac:dyDescent="0.25">
      <c r="B14419" s="48"/>
      <c r="C14419" s="49"/>
      <c r="D14419" s="49"/>
      <c r="E14419" s="49"/>
      <c r="F14419" s="49"/>
      <c r="G14419" s="50"/>
      <c r="H14419" s="47"/>
      <c r="I14419" s="47"/>
    </row>
    <row r="14420" spans="2:9" ht="20.100000000000001" hidden="1" customHeight="1" x14ac:dyDescent="0.25">
      <c r="B14420" s="48"/>
      <c r="C14420" s="49"/>
      <c r="D14420" s="49"/>
      <c r="E14420" s="49"/>
      <c r="F14420" s="49"/>
      <c r="G14420" s="50"/>
      <c r="H14420" s="47"/>
      <c r="I14420" s="47"/>
    </row>
    <row r="14421" spans="2:9" ht="20.100000000000001" hidden="1" customHeight="1" x14ac:dyDescent="0.25">
      <c r="B14421" s="48"/>
      <c r="C14421" s="49"/>
      <c r="D14421" s="49"/>
      <c r="E14421" s="49"/>
      <c r="F14421" s="49"/>
      <c r="G14421" s="50"/>
      <c r="H14421" s="47"/>
      <c r="I14421" s="47"/>
    </row>
    <row r="14422" spans="2:9" ht="20.100000000000001" hidden="1" customHeight="1" x14ac:dyDescent="0.25">
      <c r="B14422" s="48"/>
      <c r="C14422" s="49"/>
      <c r="D14422" s="49"/>
      <c r="E14422" s="49"/>
      <c r="F14422" s="49"/>
      <c r="G14422" s="50"/>
      <c r="H14422" s="47"/>
      <c r="I14422" s="47"/>
    </row>
    <row r="14423" spans="2:9" ht="20.100000000000001" hidden="1" customHeight="1" x14ac:dyDescent="0.25">
      <c r="B14423" s="48"/>
      <c r="C14423" s="49"/>
      <c r="D14423" s="49"/>
      <c r="E14423" s="49"/>
      <c r="F14423" s="49"/>
      <c r="G14423" s="50"/>
      <c r="H14423" s="47"/>
      <c r="I14423" s="47"/>
    </row>
    <row r="14424" spans="2:9" ht="20.100000000000001" hidden="1" customHeight="1" x14ac:dyDescent="0.25">
      <c r="B14424" s="48"/>
      <c r="C14424" s="49"/>
      <c r="D14424" s="49"/>
      <c r="E14424" s="49"/>
      <c r="F14424" s="49"/>
      <c r="G14424" s="50"/>
      <c r="H14424" s="47"/>
      <c r="I14424" s="47"/>
    </row>
    <row r="14425" spans="2:9" ht="20.100000000000001" hidden="1" customHeight="1" x14ac:dyDescent="0.25">
      <c r="B14425" s="48"/>
      <c r="C14425" s="49"/>
      <c r="D14425" s="49"/>
      <c r="E14425" s="49"/>
      <c r="F14425" s="49"/>
      <c r="G14425" s="50"/>
      <c r="H14425" s="47"/>
      <c r="I14425" s="47"/>
    </row>
    <row r="14426" spans="2:9" ht="20.100000000000001" hidden="1" customHeight="1" x14ac:dyDescent="0.25">
      <c r="B14426" s="48"/>
      <c r="C14426" s="49"/>
      <c r="D14426" s="49"/>
      <c r="E14426" s="49"/>
      <c r="F14426" s="49"/>
      <c r="G14426" s="50"/>
      <c r="H14426" s="47"/>
      <c r="I14426" s="47"/>
    </row>
    <row r="14427" spans="2:9" ht="20.100000000000001" hidden="1" customHeight="1" x14ac:dyDescent="0.25">
      <c r="B14427" s="48"/>
      <c r="C14427" s="49"/>
      <c r="D14427" s="49"/>
      <c r="E14427" s="49"/>
      <c r="F14427" s="49"/>
      <c r="G14427" s="50"/>
      <c r="H14427" s="47"/>
      <c r="I14427" s="47"/>
    </row>
    <row r="14428" spans="2:9" ht="20.100000000000001" hidden="1" customHeight="1" x14ac:dyDescent="0.25">
      <c r="B14428" s="48"/>
      <c r="C14428" s="49"/>
      <c r="D14428" s="49"/>
      <c r="E14428" s="49"/>
      <c r="F14428" s="49"/>
      <c r="G14428" s="50"/>
      <c r="H14428" s="47"/>
      <c r="I14428" s="47"/>
    </row>
    <row r="14429" spans="2:9" ht="20.100000000000001" hidden="1" customHeight="1" x14ac:dyDescent="0.25">
      <c r="B14429" s="48"/>
      <c r="C14429" s="49"/>
      <c r="D14429" s="49"/>
      <c r="E14429" s="49"/>
      <c r="F14429" s="49"/>
      <c r="G14429" s="50"/>
      <c r="H14429" s="47"/>
      <c r="I14429" s="47"/>
    </row>
    <row r="14430" spans="2:9" ht="20.100000000000001" hidden="1" customHeight="1" x14ac:dyDescent="0.25">
      <c r="B14430" s="48"/>
      <c r="C14430" s="49"/>
      <c r="D14430" s="49"/>
      <c r="E14430" s="49"/>
      <c r="F14430" s="49"/>
      <c r="G14430" s="50"/>
      <c r="H14430" s="47"/>
      <c r="I14430" s="47"/>
    </row>
    <row r="14431" spans="2:9" ht="20.100000000000001" hidden="1" customHeight="1" x14ac:dyDescent="0.25">
      <c r="B14431" s="48"/>
      <c r="C14431" s="49"/>
      <c r="D14431" s="49"/>
      <c r="E14431" s="49"/>
      <c r="F14431" s="49"/>
      <c r="G14431" s="50"/>
      <c r="H14431" s="47"/>
      <c r="I14431" s="47"/>
    </row>
    <row r="14432" spans="2:9" ht="20.100000000000001" hidden="1" customHeight="1" x14ac:dyDescent="0.25">
      <c r="B14432" s="48"/>
      <c r="C14432" s="49"/>
      <c r="D14432" s="49"/>
      <c r="E14432" s="49"/>
      <c r="F14432" s="49"/>
      <c r="G14432" s="50"/>
      <c r="H14432" s="47"/>
      <c r="I14432" s="47"/>
    </row>
    <row r="14433" spans="2:9" ht="20.100000000000001" hidden="1" customHeight="1" x14ac:dyDescent="0.25">
      <c r="B14433" s="48"/>
      <c r="C14433" s="49"/>
      <c r="D14433" s="49"/>
      <c r="E14433" s="49"/>
      <c r="F14433" s="49"/>
      <c r="G14433" s="50"/>
      <c r="H14433" s="47"/>
      <c r="I14433" s="47"/>
    </row>
    <row r="14434" spans="2:9" ht="20.100000000000001" hidden="1" customHeight="1" x14ac:dyDescent="0.25">
      <c r="B14434" s="48"/>
      <c r="C14434" s="49"/>
      <c r="D14434" s="49"/>
      <c r="E14434" s="49"/>
      <c r="F14434" s="49"/>
      <c r="G14434" s="50"/>
      <c r="H14434" s="47"/>
      <c r="I14434" s="47"/>
    </row>
    <row r="14435" spans="2:9" ht="20.100000000000001" hidden="1" customHeight="1" x14ac:dyDescent="0.25">
      <c r="B14435" s="48"/>
      <c r="C14435" s="49"/>
      <c r="D14435" s="49"/>
      <c r="E14435" s="49"/>
      <c r="F14435" s="49"/>
      <c r="G14435" s="50"/>
      <c r="H14435" s="47"/>
      <c r="I14435" s="47"/>
    </row>
    <row r="14436" spans="2:9" ht="20.100000000000001" hidden="1" customHeight="1" x14ac:dyDescent="0.25">
      <c r="B14436" s="48"/>
      <c r="C14436" s="49"/>
      <c r="D14436" s="49"/>
      <c r="E14436" s="49"/>
      <c r="F14436" s="49"/>
      <c r="G14436" s="50"/>
      <c r="H14436" s="47"/>
      <c r="I14436" s="47"/>
    </row>
    <row r="14437" spans="2:9" ht="20.100000000000001" hidden="1" customHeight="1" x14ac:dyDescent="0.25">
      <c r="B14437" s="48"/>
      <c r="C14437" s="49"/>
      <c r="D14437" s="49"/>
      <c r="E14437" s="49"/>
      <c r="F14437" s="49"/>
      <c r="G14437" s="50"/>
      <c r="H14437" s="47"/>
      <c r="I14437" s="47"/>
    </row>
    <row r="14438" spans="2:9" ht="20.100000000000001" hidden="1" customHeight="1" x14ac:dyDescent="0.25">
      <c r="B14438" s="48"/>
      <c r="C14438" s="49"/>
      <c r="D14438" s="49"/>
      <c r="E14438" s="49"/>
      <c r="F14438" s="49"/>
      <c r="G14438" s="50"/>
      <c r="H14438" s="47"/>
      <c r="I14438" s="47"/>
    </row>
    <row r="14439" spans="2:9" ht="20.100000000000001" hidden="1" customHeight="1" x14ac:dyDescent="0.25">
      <c r="B14439" s="48"/>
      <c r="C14439" s="49"/>
      <c r="D14439" s="49"/>
      <c r="E14439" s="49"/>
      <c r="F14439" s="49"/>
      <c r="G14439" s="50"/>
      <c r="H14439" s="47"/>
      <c r="I14439" s="47"/>
    </row>
    <row r="14440" spans="2:9" ht="20.100000000000001" hidden="1" customHeight="1" x14ac:dyDescent="0.25">
      <c r="B14440" s="48"/>
      <c r="C14440" s="49"/>
      <c r="D14440" s="49"/>
      <c r="E14440" s="49"/>
      <c r="F14440" s="49"/>
      <c r="G14440" s="50"/>
      <c r="H14440" s="47"/>
      <c r="I14440" s="47"/>
    </row>
    <row r="14441" spans="2:9" ht="20.100000000000001" hidden="1" customHeight="1" x14ac:dyDescent="0.25">
      <c r="B14441" s="48"/>
      <c r="C14441" s="49"/>
      <c r="D14441" s="49"/>
      <c r="E14441" s="49"/>
      <c r="F14441" s="49"/>
      <c r="G14441" s="50"/>
      <c r="H14441" s="47"/>
      <c r="I14441" s="47"/>
    </row>
    <row r="14442" spans="2:9" ht="20.100000000000001" hidden="1" customHeight="1" x14ac:dyDescent="0.25">
      <c r="B14442" s="48"/>
      <c r="C14442" s="49"/>
      <c r="D14442" s="49"/>
      <c r="E14442" s="49"/>
      <c r="F14442" s="49"/>
      <c r="G14442" s="50"/>
      <c r="H14442" s="47"/>
      <c r="I14442" s="47"/>
    </row>
    <row r="14443" spans="2:9" ht="20.100000000000001" hidden="1" customHeight="1" x14ac:dyDescent="0.25">
      <c r="B14443" s="48"/>
      <c r="C14443" s="49"/>
      <c r="D14443" s="49"/>
      <c r="E14443" s="49"/>
      <c r="F14443" s="49"/>
      <c r="G14443" s="50"/>
      <c r="H14443" s="47"/>
      <c r="I14443" s="47"/>
    </row>
    <row r="14444" spans="2:9" ht="20.100000000000001" hidden="1" customHeight="1" x14ac:dyDescent="0.25">
      <c r="B14444" s="48"/>
      <c r="C14444" s="49"/>
      <c r="D14444" s="49"/>
      <c r="E14444" s="49"/>
      <c r="F14444" s="49"/>
      <c r="G14444" s="50"/>
      <c r="H14444" s="47"/>
      <c r="I14444" s="47"/>
    </row>
    <row r="14445" spans="2:9" ht="20.100000000000001" hidden="1" customHeight="1" x14ac:dyDescent="0.25">
      <c r="B14445" s="48"/>
      <c r="C14445" s="49"/>
      <c r="D14445" s="49"/>
      <c r="E14445" s="49"/>
      <c r="F14445" s="49"/>
      <c r="G14445" s="50"/>
      <c r="H14445" s="47"/>
      <c r="I14445" s="47"/>
    </row>
    <row r="14446" spans="2:9" ht="20.100000000000001" hidden="1" customHeight="1" x14ac:dyDescent="0.25">
      <c r="B14446" s="48"/>
      <c r="C14446" s="49"/>
      <c r="D14446" s="49"/>
      <c r="E14446" s="49"/>
      <c r="F14446" s="49"/>
      <c r="G14446" s="50"/>
      <c r="H14446" s="47"/>
      <c r="I14446" s="47"/>
    </row>
    <row r="14447" spans="2:9" ht="20.100000000000001" hidden="1" customHeight="1" x14ac:dyDescent="0.25">
      <c r="B14447" s="48"/>
      <c r="C14447" s="49"/>
      <c r="D14447" s="49"/>
      <c r="E14447" s="49"/>
      <c r="F14447" s="49"/>
      <c r="G14447" s="50"/>
      <c r="H14447" s="47"/>
      <c r="I14447" s="47"/>
    </row>
    <row r="14448" spans="2:9" ht="20.100000000000001" hidden="1" customHeight="1" x14ac:dyDescent="0.25">
      <c r="B14448" s="48"/>
      <c r="C14448" s="49"/>
      <c r="D14448" s="49"/>
      <c r="E14448" s="49"/>
      <c r="F14448" s="49"/>
      <c r="G14448" s="50"/>
      <c r="H14448" s="47"/>
      <c r="I14448" s="47"/>
    </row>
    <row r="14449" spans="2:9" ht="20.100000000000001" hidden="1" customHeight="1" x14ac:dyDescent="0.25">
      <c r="B14449" s="48"/>
      <c r="C14449" s="49"/>
      <c r="D14449" s="49"/>
      <c r="E14449" s="49"/>
      <c r="F14449" s="49"/>
      <c r="G14449" s="50"/>
      <c r="H14449" s="47"/>
      <c r="I14449" s="47"/>
    </row>
    <row r="14450" spans="2:9" ht="20.100000000000001" hidden="1" customHeight="1" x14ac:dyDescent="0.25">
      <c r="B14450" s="48"/>
      <c r="C14450" s="49"/>
      <c r="D14450" s="49"/>
      <c r="E14450" s="49"/>
      <c r="F14450" s="49"/>
      <c r="G14450" s="50"/>
      <c r="H14450" s="47"/>
      <c r="I14450" s="47"/>
    </row>
    <row r="14451" spans="2:9" ht="20.100000000000001" hidden="1" customHeight="1" x14ac:dyDescent="0.25">
      <c r="B14451" s="48"/>
      <c r="C14451" s="49"/>
      <c r="D14451" s="49"/>
      <c r="E14451" s="49"/>
      <c r="F14451" s="49"/>
      <c r="G14451" s="50"/>
      <c r="H14451" s="47"/>
      <c r="I14451" s="47"/>
    </row>
    <row r="14452" spans="2:9" ht="20.100000000000001" hidden="1" customHeight="1" x14ac:dyDescent="0.25">
      <c r="B14452" s="48"/>
      <c r="C14452" s="49"/>
      <c r="D14452" s="49"/>
      <c r="E14452" s="49"/>
      <c r="F14452" s="49"/>
      <c r="G14452" s="50"/>
      <c r="H14452" s="47"/>
      <c r="I14452" s="47"/>
    </row>
    <row r="14453" spans="2:9" ht="20.100000000000001" hidden="1" customHeight="1" x14ac:dyDescent="0.25">
      <c r="B14453" s="48"/>
      <c r="C14453" s="49"/>
      <c r="D14453" s="49"/>
      <c r="E14453" s="49"/>
      <c r="F14453" s="49"/>
      <c r="G14453" s="50"/>
      <c r="H14453" s="47"/>
      <c r="I14453" s="47"/>
    </row>
    <row r="14454" spans="2:9" ht="20.100000000000001" hidden="1" customHeight="1" x14ac:dyDescent="0.25">
      <c r="B14454" s="48"/>
      <c r="C14454" s="49"/>
      <c r="D14454" s="49"/>
      <c r="E14454" s="49"/>
      <c r="F14454" s="49"/>
      <c r="G14454" s="50"/>
      <c r="H14454" s="47"/>
      <c r="I14454" s="47"/>
    </row>
    <row r="14455" spans="2:9" ht="20.100000000000001" hidden="1" customHeight="1" x14ac:dyDescent="0.25">
      <c r="B14455" s="48"/>
      <c r="C14455" s="49"/>
      <c r="D14455" s="49"/>
      <c r="E14455" s="49"/>
      <c r="F14455" s="49"/>
      <c r="G14455" s="50"/>
      <c r="H14455" s="47"/>
      <c r="I14455" s="47"/>
    </row>
    <row r="14456" spans="2:9" ht="20.100000000000001" hidden="1" customHeight="1" x14ac:dyDescent="0.25">
      <c r="B14456" s="48"/>
      <c r="C14456" s="49"/>
      <c r="D14456" s="49"/>
      <c r="E14456" s="49"/>
      <c r="F14456" s="49"/>
      <c r="G14456" s="50"/>
      <c r="H14456" s="47"/>
      <c r="I14456" s="47"/>
    </row>
    <row r="14457" spans="2:9" ht="20.100000000000001" hidden="1" customHeight="1" x14ac:dyDescent="0.25">
      <c r="B14457" s="48"/>
      <c r="C14457" s="49"/>
      <c r="D14457" s="49"/>
      <c r="E14457" s="49"/>
      <c r="F14457" s="49"/>
      <c r="G14457" s="50"/>
      <c r="H14457" s="47"/>
      <c r="I14457" s="47"/>
    </row>
    <row r="14458" spans="2:9" ht="20.100000000000001" hidden="1" customHeight="1" x14ac:dyDescent="0.25">
      <c r="B14458" s="48"/>
      <c r="C14458" s="49"/>
      <c r="D14458" s="49"/>
      <c r="E14458" s="49"/>
      <c r="F14458" s="49"/>
      <c r="G14458" s="50"/>
      <c r="H14458" s="47"/>
      <c r="I14458" s="47"/>
    </row>
    <row r="14459" spans="2:9" ht="20.100000000000001" hidden="1" customHeight="1" x14ac:dyDescent="0.25">
      <c r="B14459" s="48"/>
      <c r="C14459" s="49"/>
      <c r="D14459" s="49"/>
      <c r="E14459" s="49"/>
      <c r="F14459" s="49"/>
      <c r="G14459" s="50"/>
      <c r="H14459" s="47"/>
      <c r="I14459" s="47"/>
    </row>
    <row r="14460" spans="2:9" ht="20.100000000000001" hidden="1" customHeight="1" x14ac:dyDescent="0.25">
      <c r="B14460" s="48"/>
      <c r="C14460" s="49"/>
      <c r="D14460" s="49"/>
      <c r="E14460" s="49"/>
      <c r="F14460" s="49"/>
      <c r="G14460" s="50"/>
      <c r="H14460" s="47"/>
      <c r="I14460" s="47"/>
    </row>
    <row r="14461" spans="2:9" ht="20.100000000000001" hidden="1" customHeight="1" x14ac:dyDescent="0.25">
      <c r="B14461" s="48"/>
      <c r="C14461" s="49"/>
      <c r="D14461" s="49"/>
      <c r="E14461" s="49"/>
      <c r="F14461" s="49"/>
      <c r="G14461" s="50"/>
      <c r="H14461" s="47"/>
      <c r="I14461" s="47"/>
    </row>
    <row r="14462" spans="2:9" ht="20.100000000000001" hidden="1" customHeight="1" x14ac:dyDescent="0.25">
      <c r="B14462" s="48"/>
      <c r="C14462" s="49"/>
      <c r="D14462" s="49"/>
      <c r="E14462" s="49"/>
      <c r="F14462" s="49"/>
      <c r="G14462" s="50"/>
      <c r="H14462" s="47"/>
      <c r="I14462" s="47"/>
    </row>
    <row r="14463" spans="2:9" ht="20.100000000000001" hidden="1" customHeight="1" x14ac:dyDescent="0.25">
      <c r="B14463" s="48"/>
      <c r="C14463" s="49"/>
      <c r="D14463" s="49"/>
      <c r="E14463" s="49"/>
      <c r="F14463" s="49"/>
      <c r="G14463" s="50"/>
      <c r="H14463" s="47"/>
      <c r="I14463" s="47"/>
    </row>
    <row r="14464" spans="2:9" ht="20.100000000000001" hidden="1" customHeight="1" x14ac:dyDescent="0.25">
      <c r="B14464" s="48"/>
      <c r="C14464" s="49"/>
      <c r="D14464" s="49"/>
      <c r="E14464" s="49"/>
      <c r="F14464" s="49"/>
      <c r="G14464" s="50"/>
      <c r="H14464" s="47"/>
      <c r="I14464" s="47"/>
    </row>
    <row r="14465" spans="2:9" ht="20.100000000000001" hidden="1" customHeight="1" x14ac:dyDescent="0.25">
      <c r="B14465" s="48"/>
      <c r="C14465" s="49"/>
      <c r="D14465" s="49"/>
      <c r="E14465" s="49"/>
      <c r="F14465" s="49"/>
      <c r="G14465" s="50"/>
      <c r="H14465" s="47"/>
      <c r="I14465" s="47"/>
    </row>
    <row r="14466" spans="2:9" ht="20.100000000000001" hidden="1" customHeight="1" x14ac:dyDescent="0.25">
      <c r="B14466" s="48"/>
      <c r="C14466" s="49"/>
      <c r="D14466" s="49"/>
      <c r="E14466" s="49"/>
      <c r="F14466" s="49"/>
      <c r="G14466" s="50"/>
      <c r="H14466" s="47"/>
      <c r="I14466" s="47"/>
    </row>
    <row r="14467" spans="2:9" ht="20.100000000000001" hidden="1" customHeight="1" x14ac:dyDescent="0.25">
      <c r="B14467" s="48"/>
      <c r="C14467" s="49"/>
      <c r="D14467" s="49"/>
      <c r="E14467" s="49"/>
      <c r="F14467" s="49"/>
      <c r="G14467" s="50"/>
      <c r="H14467" s="47"/>
      <c r="I14467" s="47"/>
    </row>
    <row r="14468" spans="2:9" ht="20.100000000000001" hidden="1" customHeight="1" x14ac:dyDescent="0.25">
      <c r="B14468" s="48"/>
      <c r="C14468" s="49"/>
      <c r="D14468" s="49"/>
      <c r="E14468" s="49"/>
      <c r="F14468" s="49"/>
      <c r="G14468" s="50"/>
      <c r="H14468" s="47"/>
      <c r="I14468" s="47"/>
    </row>
    <row r="14469" spans="2:9" ht="20.100000000000001" hidden="1" customHeight="1" x14ac:dyDescent="0.25">
      <c r="B14469" s="48"/>
      <c r="C14469" s="49"/>
      <c r="D14469" s="49"/>
      <c r="E14469" s="49"/>
      <c r="F14469" s="49"/>
      <c r="G14469" s="50"/>
      <c r="H14469" s="47"/>
      <c r="I14469" s="47"/>
    </row>
    <row r="14470" spans="2:9" ht="20.100000000000001" hidden="1" customHeight="1" x14ac:dyDescent="0.25">
      <c r="B14470" s="48"/>
      <c r="C14470" s="49"/>
      <c r="D14470" s="49"/>
      <c r="E14470" s="49"/>
      <c r="F14470" s="49"/>
      <c r="G14470" s="50"/>
      <c r="H14470" s="47"/>
      <c r="I14470" s="47"/>
    </row>
    <row r="14471" spans="2:9" ht="20.100000000000001" hidden="1" customHeight="1" x14ac:dyDescent="0.25">
      <c r="B14471" s="48"/>
      <c r="C14471" s="49"/>
      <c r="D14471" s="49"/>
      <c r="E14471" s="49"/>
      <c r="F14471" s="49"/>
      <c r="G14471" s="50"/>
      <c r="H14471" s="47"/>
      <c r="I14471" s="47"/>
    </row>
    <row r="14472" spans="2:9" ht="20.100000000000001" hidden="1" customHeight="1" x14ac:dyDescent="0.25">
      <c r="B14472" s="48"/>
      <c r="C14472" s="49"/>
      <c r="D14472" s="49"/>
      <c r="E14472" s="49"/>
      <c r="F14472" s="49"/>
      <c r="G14472" s="50"/>
      <c r="H14472" s="47"/>
      <c r="I14472" s="47"/>
    </row>
    <row r="14473" spans="2:9" ht="20.100000000000001" hidden="1" customHeight="1" x14ac:dyDescent="0.25">
      <c r="B14473" s="48"/>
      <c r="C14473" s="49"/>
      <c r="D14473" s="49"/>
      <c r="E14473" s="49"/>
      <c r="F14473" s="49"/>
      <c r="G14473" s="50"/>
      <c r="H14473" s="47"/>
      <c r="I14473" s="47"/>
    </row>
    <row r="14474" spans="2:9" ht="20.100000000000001" hidden="1" customHeight="1" x14ac:dyDescent="0.25">
      <c r="B14474" s="48"/>
      <c r="C14474" s="49"/>
      <c r="D14474" s="49"/>
      <c r="E14474" s="49"/>
      <c r="F14474" s="49"/>
      <c r="G14474" s="50"/>
      <c r="H14474" s="47"/>
      <c r="I14474" s="47"/>
    </row>
    <row r="14475" spans="2:9" ht="20.100000000000001" hidden="1" customHeight="1" x14ac:dyDescent="0.25">
      <c r="B14475" s="48"/>
      <c r="C14475" s="49"/>
      <c r="D14475" s="49"/>
      <c r="E14475" s="49"/>
      <c r="F14475" s="49"/>
      <c r="G14475" s="50"/>
      <c r="H14475" s="47"/>
      <c r="I14475" s="47"/>
    </row>
    <row r="14476" spans="2:9" ht="20.100000000000001" hidden="1" customHeight="1" x14ac:dyDescent="0.25">
      <c r="B14476" s="48"/>
      <c r="C14476" s="49"/>
      <c r="D14476" s="49"/>
      <c r="E14476" s="49"/>
      <c r="F14476" s="49"/>
      <c r="G14476" s="50"/>
      <c r="H14476" s="47"/>
      <c r="I14476" s="47"/>
    </row>
    <row r="14477" spans="2:9" ht="20.100000000000001" hidden="1" customHeight="1" x14ac:dyDescent="0.25">
      <c r="B14477" s="48"/>
      <c r="C14477" s="49"/>
      <c r="D14477" s="49"/>
      <c r="E14477" s="49"/>
      <c r="F14477" s="49"/>
      <c r="G14477" s="50"/>
      <c r="H14477" s="47"/>
      <c r="I14477" s="47"/>
    </row>
    <row r="14478" spans="2:9" ht="20.100000000000001" hidden="1" customHeight="1" x14ac:dyDescent="0.25">
      <c r="B14478" s="48"/>
      <c r="C14478" s="49"/>
      <c r="D14478" s="49"/>
      <c r="E14478" s="49"/>
      <c r="F14478" s="49"/>
      <c r="G14478" s="50"/>
      <c r="H14478" s="47"/>
      <c r="I14478" s="47"/>
    </row>
    <row r="14479" spans="2:9" ht="20.100000000000001" hidden="1" customHeight="1" x14ac:dyDescent="0.25">
      <c r="B14479" s="48"/>
      <c r="C14479" s="49"/>
      <c r="D14479" s="49"/>
      <c r="E14479" s="49"/>
      <c r="F14479" s="49"/>
      <c r="G14479" s="50"/>
      <c r="H14479" s="47"/>
      <c r="I14479" s="47"/>
    </row>
    <row r="14480" spans="2:9" ht="20.100000000000001" hidden="1" customHeight="1" x14ac:dyDescent="0.25">
      <c r="B14480" s="48"/>
      <c r="C14480" s="49"/>
      <c r="D14480" s="49"/>
      <c r="E14480" s="49"/>
      <c r="F14480" s="49"/>
      <c r="G14480" s="50"/>
      <c r="H14480" s="47"/>
      <c r="I14480" s="47"/>
    </row>
    <row r="14481" spans="2:9" ht="20.100000000000001" hidden="1" customHeight="1" x14ac:dyDescent="0.25">
      <c r="B14481" s="48"/>
      <c r="C14481" s="49"/>
      <c r="D14481" s="49"/>
      <c r="E14481" s="49"/>
      <c r="F14481" s="49"/>
      <c r="G14481" s="50"/>
      <c r="H14481" s="47"/>
      <c r="I14481" s="47"/>
    </row>
    <row r="14482" spans="2:9" ht="20.100000000000001" hidden="1" customHeight="1" x14ac:dyDescent="0.25">
      <c r="B14482" s="48"/>
      <c r="C14482" s="49"/>
      <c r="D14482" s="49"/>
      <c r="E14482" s="49"/>
      <c r="F14482" s="49"/>
      <c r="G14482" s="50"/>
      <c r="H14482" s="47"/>
      <c r="I14482" s="47"/>
    </row>
    <row r="14483" spans="2:9" ht="20.100000000000001" hidden="1" customHeight="1" x14ac:dyDescent="0.25">
      <c r="B14483" s="48"/>
      <c r="C14483" s="49"/>
      <c r="D14483" s="49"/>
      <c r="E14483" s="49"/>
      <c r="F14483" s="49"/>
      <c r="G14483" s="50"/>
      <c r="H14483" s="47"/>
      <c r="I14483" s="47"/>
    </row>
    <row r="14484" spans="2:9" ht="20.100000000000001" hidden="1" customHeight="1" x14ac:dyDescent="0.25">
      <c r="B14484" s="48"/>
      <c r="C14484" s="49"/>
      <c r="D14484" s="49"/>
      <c r="E14484" s="49"/>
      <c r="F14484" s="49"/>
      <c r="G14484" s="50"/>
      <c r="H14484" s="47"/>
      <c r="I14484" s="47"/>
    </row>
    <row r="14485" spans="2:9" ht="20.100000000000001" hidden="1" customHeight="1" x14ac:dyDescent="0.25">
      <c r="B14485" s="48"/>
      <c r="C14485" s="49"/>
      <c r="D14485" s="49"/>
      <c r="E14485" s="49"/>
      <c r="F14485" s="49"/>
      <c r="G14485" s="50"/>
      <c r="H14485" s="47"/>
      <c r="I14485" s="47"/>
    </row>
    <row r="14486" spans="2:9" ht="20.100000000000001" hidden="1" customHeight="1" x14ac:dyDescent="0.25">
      <c r="B14486" s="48"/>
      <c r="C14486" s="49"/>
      <c r="D14486" s="49"/>
      <c r="E14486" s="49"/>
      <c r="F14486" s="49"/>
      <c r="G14486" s="50"/>
      <c r="H14486" s="47"/>
      <c r="I14486" s="47"/>
    </row>
    <row r="14487" spans="2:9" ht="20.100000000000001" hidden="1" customHeight="1" x14ac:dyDescent="0.25">
      <c r="B14487" s="48"/>
      <c r="C14487" s="49"/>
      <c r="D14487" s="49"/>
      <c r="E14487" s="49"/>
      <c r="F14487" s="49"/>
      <c r="G14487" s="50"/>
      <c r="H14487" s="47"/>
      <c r="I14487" s="47"/>
    </row>
    <row r="14488" spans="2:9" ht="20.100000000000001" hidden="1" customHeight="1" x14ac:dyDescent="0.25">
      <c r="B14488" s="48"/>
      <c r="C14488" s="49"/>
      <c r="D14488" s="49"/>
      <c r="E14488" s="49"/>
      <c r="F14488" s="49"/>
      <c r="G14488" s="50"/>
      <c r="H14488" s="47"/>
      <c r="I14488" s="47"/>
    </row>
    <row r="14489" spans="2:9" ht="20.100000000000001" hidden="1" customHeight="1" x14ac:dyDescent="0.25">
      <c r="B14489" s="48"/>
      <c r="C14489" s="49"/>
      <c r="D14489" s="49"/>
      <c r="E14489" s="49"/>
      <c r="F14489" s="49"/>
      <c r="G14489" s="50"/>
      <c r="H14489" s="47"/>
      <c r="I14489" s="47"/>
    </row>
    <row r="14490" spans="2:9" ht="20.100000000000001" hidden="1" customHeight="1" x14ac:dyDescent="0.25">
      <c r="B14490" s="48"/>
      <c r="C14490" s="49"/>
      <c r="D14490" s="49"/>
      <c r="E14490" s="49"/>
      <c r="F14490" s="49"/>
      <c r="G14490" s="50"/>
      <c r="H14490" s="47"/>
      <c r="I14490" s="47"/>
    </row>
    <row r="14491" spans="2:9" ht="20.100000000000001" hidden="1" customHeight="1" x14ac:dyDescent="0.25">
      <c r="B14491" s="48"/>
      <c r="C14491" s="49"/>
      <c r="D14491" s="49"/>
      <c r="E14491" s="49"/>
      <c r="F14491" s="49"/>
      <c r="G14491" s="50"/>
      <c r="H14491" s="47"/>
      <c r="I14491" s="47"/>
    </row>
    <row r="14492" spans="2:9" ht="20.100000000000001" hidden="1" customHeight="1" x14ac:dyDescent="0.25">
      <c r="B14492" s="48"/>
      <c r="C14492" s="49"/>
      <c r="D14492" s="49"/>
      <c r="E14492" s="49"/>
      <c r="F14492" s="49"/>
      <c r="G14492" s="50"/>
      <c r="H14492" s="47"/>
      <c r="I14492" s="47"/>
    </row>
    <row r="14493" spans="2:9" ht="20.100000000000001" hidden="1" customHeight="1" x14ac:dyDescent="0.25">
      <c r="B14493" s="48"/>
      <c r="C14493" s="49"/>
      <c r="D14493" s="49"/>
      <c r="E14493" s="49"/>
      <c r="F14493" s="49"/>
      <c r="G14493" s="50"/>
      <c r="H14493" s="47"/>
      <c r="I14493" s="47"/>
    </row>
    <row r="14494" spans="2:9" ht="20.100000000000001" hidden="1" customHeight="1" x14ac:dyDescent="0.25">
      <c r="B14494" s="48"/>
      <c r="C14494" s="49"/>
      <c r="D14494" s="49"/>
      <c r="E14494" s="49"/>
      <c r="F14494" s="49"/>
      <c r="G14494" s="50"/>
      <c r="H14494" s="47"/>
      <c r="I14494" s="47"/>
    </row>
    <row r="14495" spans="2:9" ht="20.100000000000001" hidden="1" customHeight="1" x14ac:dyDescent="0.25">
      <c r="B14495" s="48"/>
      <c r="C14495" s="49"/>
      <c r="D14495" s="49"/>
      <c r="E14495" s="49"/>
      <c r="F14495" s="49"/>
      <c r="G14495" s="50"/>
      <c r="H14495" s="47"/>
      <c r="I14495" s="47"/>
    </row>
    <row r="14496" spans="2:9" ht="20.100000000000001" hidden="1" customHeight="1" x14ac:dyDescent="0.25">
      <c r="B14496" s="48"/>
      <c r="C14496" s="49"/>
      <c r="D14496" s="49"/>
      <c r="E14496" s="49"/>
      <c r="F14496" s="49"/>
      <c r="G14496" s="50"/>
      <c r="H14496" s="47"/>
      <c r="I14496" s="47"/>
    </row>
    <row r="14497" spans="2:9" ht="20.100000000000001" hidden="1" customHeight="1" x14ac:dyDescent="0.25">
      <c r="B14497" s="48"/>
      <c r="C14497" s="49"/>
      <c r="D14497" s="49"/>
      <c r="E14497" s="49"/>
      <c r="F14497" s="49"/>
      <c r="G14497" s="50"/>
      <c r="H14497" s="47"/>
      <c r="I14497" s="47"/>
    </row>
    <row r="14498" spans="2:9" ht="20.100000000000001" hidden="1" customHeight="1" x14ac:dyDescent="0.25">
      <c r="B14498" s="48"/>
      <c r="C14498" s="49"/>
      <c r="D14498" s="49"/>
      <c r="E14498" s="49"/>
      <c r="F14498" s="49"/>
      <c r="G14498" s="50"/>
      <c r="H14498" s="47"/>
      <c r="I14498" s="47"/>
    </row>
    <row r="14499" spans="2:9" ht="20.100000000000001" hidden="1" customHeight="1" x14ac:dyDescent="0.25">
      <c r="B14499" s="48"/>
      <c r="C14499" s="49"/>
      <c r="D14499" s="49"/>
      <c r="E14499" s="49"/>
      <c r="F14499" s="49"/>
      <c r="G14499" s="50"/>
      <c r="H14499" s="47"/>
      <c r="I14499" s="47"/>
    </row>
    <row r="14500" spans="2:9" ht="20.100000000000001" hidden="1" customHeight="1" x14ac:dyDescent="0.25">
      <c r="B14500" s="48"/>
      <c r="C14500" s="49"/>
      <c r="D14500" s="49"/>
      <c r="E14500" s="49"/>
      <c r="F14500" s="49"/>
      <c r="G14500" s="50"/>
      <c r="H14500" s="47"/>
      <c r="I14500" s="47"/>
    </row>
    <row r="14501" spans="2:9" ht="20.100000000000001" hidden="1" customHeight="1" x14ac:dyDescent="0.25">
      <c r="B14501" s="48"/>
      <c r="C14501" s="49"/>
      <c r="D14501" s="49"/>
      <c r="E14501" s="49"/>
      <c r="F14501" s="49"/>
      <c r="G14501" s="50"/>
      <c r="H14501" s="47"/>
      <c r="I14501" s="47"/>
    </row>
    <row r="14502" spans="2:9" ht="20.100000000000001" hidden="1" customHeight="1" x14ac:dyDescent="0.25">
      <c r="B14502" s="48"/>
      <c r="C14502" s="49"/>
      <c r="D14502" s="49"/>
      <c r="E14502" s="49"/>
      <c r="F14502" s="49"/>
      <c r="G14502" s="50"/>
      <c r="H14502" s="47"/>
      <c r="I14502" s="47"/>
    </row>
    <row r="14503" spans="2:9" ht="20.100000000000001" hidden="1" customHeight="1" x14ac:dyDescent="0.25">
      <c r="B14503" s="48"/>
      <c r="C14503" s="49"/>
      <c r="D14503" s="49"/>
      <c r="E14503" s="49"/>
      <c r="F14503" s="49"/>
      <c r="G14503" s="50"/>
      <c r="H14503" s="47"/>
      <c r="I14503" s="47"/>
    </row>
    <row r="14504" spans="2:9" ht="20.100000000000001" hidden="1" customHeight="1" x14ac:dyDescent="0.25">
      <c r="B14504" s="48"/>
      <c r="C14504" s="49"/>
      <c r="D14504" s="49"/>
      <c r="E14504" s="49"/>
      <c r="F14504" s="49"/>
      <c r="G14504" s="50"/>
      <c r="H14504" s="47"/>
      <c r="I14504" s="47"/>
    </row>
    <row r="14505" spans="2:9" ht="20.100000000000001" hidden="1" customHeight="1" x14ac:dyDescent="0.25">
      <c r="B14505" s="48"/>
      <c r="C14505" s="49"/>
      <c r="D14505" s="49"/>
      <c r="E14505" s="49"/>
      <c r="F14505" s="49"/>
      <c r="G14505" s="50"/>
      <c r="H14505" s="47"/>
      <c r="I14505" s="47"/>
    </row>
    <row r="14506" spans="2:9" ht="20.100000000000001" hidden="1" customHeight="1" x14ac:dyDescent="0.25">
      <c r="B14506" s="48"/>
      <c r="C14506" s="49"/>
      <c r="D14506" s="49"/>
      <c r="E14506" s="49"/>
      <c r="F14506" s="49"/>
      <c r="G14506" s="50"/>
      <c r="H14506" s="47"/>
      <c r="I14506" s="47"/>
    </row>
    <row r="14507" spans="2:9" ht="20.100000000000001" hidden="1" customHeight="1" x14ac:dyDescent="0.25">
      <c r="B14507" s="48"/>
      <c r="C14507" s="49"/>
      <c r="D14507" s="49"/>
      <c r="E14507" s="49"/>
      <c r="F14507" s="49"/>
      <c r="G14507" s="50"/>
      <c r="H14507" s="47"/>
      <c r="I14507" s="47"/>
    </row>
    <row r="14508" spans="2:9" ht="20.100000000000001" hidden="1" customHeight="1" x14ac:dyDescent="0.25">
      <c r="B14508" s="48"/>
      <c r="C14508" s="49"/>
      <c r="D14508" s="49"/>
      <c r="E14508" s="49"/>
      <c r="F14508" s="49"/>
      <c r="G14508" s="50"/>
      <c r="H14508" s="47"/>
      <c r="I14508" s="47"/>
    </row>
    <row r="14509" spans="2:9" ht="20.100000000000001" hidden="1" customHeight="1" x14ac:dyDescent="0.25">
      <c r="B14509" s="48"/>
      <c r="C14509" s="49"/>
      <c r="D14509" s="49"/>
      <c r="E14509" s="49"/>
      <c r="F14509" s="49"/>
      <c r="G14509" s="50"/>
      <c r="H14509" s="47"/>
      <c r="I14509" s="47"/>
    </row>
    <row r="14510" spans="2:9" ht="20.100000000000001" hidden="1" customHeight="1" x14ac:dyDescent="0.25">
      <c r="B14510" s="48"/>
      <c r="C14510" s="49"/>
      <c r="D14510" s="49"/>
      <c r="E14510" s="49"/>
      <c r="F14510" s="49"/>
      <c r="G14510" s="50"/>
      <c r="H14510" s="47"/>
      <c r="I14510" s="47"/>
    </row>
    <row r="14511" spans="2:9" ht="20.100000000000001" hidden="1" customHeight="1" x14ac:dyDescent="0.25">
      <c r="B14511" s="48"/>
      <c r="C14511" s="49"/>
      <c r="D14511" s="49"/>
      <c r="E14511" s="49"/>
      <c r="F14511" s="49"/>
      <c r="G14511" s="50"/>
      <c r="H14511" s="47"/>
      <c r="I14511" s="47"/>
    </row>
    <row r="14512" spans="2:9" ht="20.100000000000001" hidden="1" customHeight="1" x14ac:dyDescent="0.25">
      <c r="B14512" s="48"/>
      <c r="C14512" s="49"/>
      <c r="D14512" s="49"/>
      <c r="E14512" s="49"/>
      <c r="F14512" s="49"/>
      <c r="G14512" s="50"/>
      <c r="H14512" s="47"/>
      <c r="I14512" s="47"/>
    </row>
    <row r="14513" spans="2:9" ht="20.100000000000001" hidden="1" customHeight="1" x14ac:dyDescent="0.25">
      <c r="B14513" s="48"/>
      <c r="C14513" s="49"/>
      <c r="D14513" s="49"/>
      <c r="E14513" s="49"/>
      <c r="F14513" s="49"/>
      <c r="G14513" s="50"/>
      <c r="H14513" s="47"/>
      <c r="I14513" s="47"/>
    </row>
    <row r="14514" spans="2:9" ht="20.100000000000001" hidden="1" customHeight="1" x14ac:dyDescent="0.25">
      <c r="B14514" s="48"/>
      <c r="C14514" s="49"/>
      <c r="D14514" s="49"/>
      <c r="E14514" s="49"/>
      <c r="F14514" s="49"/>
      <c r="G14514" s="50"/>
      <c r="H14514" s="47"/>
      <c r="I14514" s="47"/>
    </row>
    <row r="14515" spans="2:9" ht="20.100000000000001" hidden="1" customHeight="1" x14ac:dyDescent="0.25">
      <c r="B14515" s="48"/>
      <c r="C14515" s="49"/>
      <c r="D14515" s="49"/>
      <c r="E14515" s="49"/>
      <c r="F14515" s="49"/>
      <c r="G14515" s="50"/>
      <c r="H14515" s="47"/>
      <c r="I14515" s="47"/>
    </row>
    <row r="14516" spans="2:9" ht="20.100000000000001" hidden="1" customHeight="1" x14ac:dyDescent="0.25">
      <c r="B14516" s="48"/>
      <c r="C14516" s="49"/>
      <c r="D14516" s="49"/>
      <c r="E14516" s="49"/>
      <c r="F14516" s="49"/>
      <c r="G14516" s="50"/>
      <c r="H14516" s="47"/>
      <c r="I14516" s="47"/>
    </row>
    <row r="14517" spans="2:9" ht="20.100000000000001" hidden="1" customHeight="1" x14ac:dyDescent="0.25">
      <c r="B14517" s="48"/>
      <c r="C14517" s="49"/>
      <c r="D14517" s="49"/>
      <c r="E14517" s="49"/>
      <c r="F14517" s="49"/>
      <c r="G14517" s="50"/>
      <c r="H14517" s="47"/>
      <c r="I14517" s="47"/>
    </row>
    <row r="14518" spans="2:9" ht="20.100000000000001" hidden="1" customHeight="1" x14ac:dyDescent="0.25">
      <c r="B14518" s="48"/>
      <c r="C14518" s="49"/>
      <c r="D14518" s="49"/>
      <c r="E14518" s="49"/>
      <c r="F14518" s="49"/>
      <c r="G14518" s="50"/>
      <c r="H14518" s="47"/>
      <c r="I14518" s="47"/>
    </row>
    <row r="14519" spans="2:9" ht="20.100000000000001" hidden="1" customHeight="1" x14ac:dyDescent="0.25">
      <c r="B14519" s="48"/>
      <c r="C14519" s="49"/>
      <c r="D14519" s="49"/>
      <c r="E14519" s="49"/>
      <c r="F14519" s="49"/>
      <c r="G14519" s="50"/>
      <c r="H14519" s="47"/>
      <c r="I14519" s="47"/>
    </row>
    <row r="14520" spans="2:9" ht="20.100000000000001" hidden="1" customHeight="1" x14ac:dyDescent="0.25">
      <c r="B14520" s="48"/>
      <c r="C14520" s="49"/>
      <c r="D14520" s="49"/>
      <c r="E14520" s="49"/>
      <c r="F14520" s="49"/>
      <c r="G14520" s="50"/>
      <c r="H14520" s="47"/>
      <c r="I14520" s="47"/>
    </row>
    <row r="14521" spans="2:9" ht="20.100000000000001" hidden="1" customHeight="1" x14ac:dyDescent="0.25">
      <c r="B14521" s="48"/>
      <c r="C14521" s="49"/>
      <c r="D14521" s="49"/>
      <c r="E14521" s="49"/>
      <c r="F14521" s="49"/>
      <c r="G14521" s="50"/>
      <c r="H14521" s="47"/>
      <c r="I14521" s="47"/>
    </row>
    <row r="14522" spans="2:9" ht="20.100000000000001" hidden="1" customHeight="1" x14ac:dyDescent="0.25">
      <c r="B14522" s="48"/>
      <c r="C14522" s="49"/>
      <c r="D14522" s="49"/>
      <c r="E14522" s="49"/>
      <c r="F14522" s="49"/>
      <c r="G14522" s="50"/>
      <c r="H14522" s="47"/>
      <c r="I14522" s="47"/>
    </row>
    <row r="14523" spans="2:9" ht="20.100000000000001" hidden="1" customHeight="1" x14ac:dyDescent="0.25">
      <c r="B14523" s="48"/>
      <c r="C14523" s="49"/>
      <c r="D14523" s="49"/>
      <c r="E14523" s="49"/>
      <c r="F14523" s="49"/>
      <c r="G14523" s="50"/>
      <c r="H14523" s="47"/>
      <c r="I14523" s="47"/>
    </row>
    <row r="14524" spans="2:9" ht="20.100000000000001" hidden="1" customHeight="1" x14ac:dyDescent="0.25">
      <c r="B14524" s="48"/>
      <c r="C14524" s="49"/>
      <c r="D14524" s="49"/>
      <c r="E14524" s="49"/>
      <c r="F14524" s="49"/>
      <c r="G14524" s="50"/>
      <c r="H14524" s="47"/>
      <c r="I14524" s="47"/>
    </row>
    <row r="14525" spans="2:9" ht="20.100000000000001" hidden="1" customHeight="1" x14ac:dyDescent="0.25">
      <c r="B14525" s="48"/>
      <c r="C14525" s="49"/>
      <c r="D14525" s="49"/>
      <c r="E14525" s="49"/>
      <c r="F14525" s="49"/>
      <c r="G14525" s="50"/>
      <c r="H14525" s="47"/>
      <c r="I14525" s="47"/>
    </row>
    <row r="14526" spans="2:9" ht="20.100000000000001" hidden="1" customHeight="1" x14ac:dyDescent="0.25">
      <c r="B14526" s="48"/>
      <c r="C14526" s="49"/>
      <c r="D14526" s="49"/>
      <c r="E14526" s="49"/>
      <c r="F14526" s="49"/>
      <c r="G14526" s="50"/>
      <c r="H14526" s="47"/>
      <c r="I14526" s="47"/>
    </row>
    <row r="14527" spans="2:9" ht="20.100000000000001" hidden="1" customHeight="1" x14ac:dyDescent="0.25">
      <c r="B14527" s="48"/>
      <c r="C14527" s="49"/>
      <c r="D14527" s="49"/>
      <c r="E14527" s="49"/>
      <c r="F14527" s="49"/>
      <c r="G14527" s="50"/>
      <c r="H14527" s="47"/>
      <c r="I14527" s="47"/>
    </row>
    <row r="14528" spans="2:9" ht="20.100000000000001" hidden="1" customHeight="1" x14ac:dyDescent="0.25">
      <c r="B14528" s="48"/>
      <c r="C14528" s="49"/>
      <c r="D14528" s="49"/>
      <c r="E14528" s="49"/>
      <c r="F14528" s="49"/>
      <c r="G14528" s="50"/>
      <c r="H14528" s="47"/>
      <c r="I14528" s="47"/>
    </row>
    <row r="14529" spans="2:9" ht="20.100000000000001" hidden="1" customHeight="1" x14ac:dyDescent="0.25">
      <c r="B14529" s="48"/>
      <c r="C14529" s="49"/>
      <c r="D14529" s="49"/>
      <c r="E14529" s="49"/>
      <c r="F14529" s="49"/>
      <c r="G14529" s="50"/>
      <c r="H14529" s="47"/>
      <c r="I14529" s="47"/>
    </row>
    <row r="14530" spans="2:9" ht="20.100000000000001" hidden="1" customHeight="1" x14ac:dyDescent="0.25">
      <c r="B14530" s="48"/>
      <c r="C14530" s="49"/>
      <c r="D14530" s="49"/>
      <c r="E14530" s="49"/>
      <c r="F14530" s="49"/>
      <c r="G14530" s="50"/>
      <c r="H14530" s="47"/>
      <c r="I14530" s="47"/>
    </row>
    <row r="14531" spans="2:9" ht="20.100000000000001" hidden="1" customHeight="1" x14ac:dyDescent="0.25">
      <c r="B14531" s="48"/>
      <c r="C14531" s="49"/>
      <c r="D14531" s="49"/>
      <c r="E14531" s="49"/>
      <c r="F14531" s="49"/>
      <c r="G14531" s="50"/>
      <c r="H14531" s="47"/>
      <c r="I14531" s="47"/>
    </row>
    <row r="14532" spans="2:9" ht="20.100000000000001" hidden="1" customHeight="1" x14ac:dyDescent="0.25">
      <c r="B14532" s="48"/>
      <c r="C14532" s="49"/>
      <c r="D14532" s="49"/>
      <c r="E14532" s="49"/>
      <c r="F14532" s="49"/>
      <c r="G14532" s="50"/>
      <c r="H14532" s="47"/>
      <c r="I14532" s="47"/>
    </row>
    <row r="14533" spans="2:9" ht="20.100000000000001" hidden="1" customHeight="1" x14ac:dyDescent="0.25">
      <c r="B14533" s="48"/>
      <c r="C14533" s="49"/>
      <c r="D14533" s="49"/>
      <c r="E14533" s="49"/>
      <c r="F14533" s="49"/>
      <c r="G14533" s="50"/>
      <c r="H14533" s="47"/>
      <c r="I14533" s="47"/>
    </row>
    <row r="14534" spans="2:9" ht="20.100000000000001" hidden="1" customHeight="1" x14ac:dyDescent="0.25">
      <c r="B14534" s="48"/>
      <c r="C14534" s="49"/>
      <c r="D14534" s="49"/>
      <c r="E14534" s="49"/>
      <c r="F14534" s="49"/>
      <c r="G14534" s="50"/>
      <c r="H14534" s="47"/>
      <c r="I14534" s="47"/>
    </row>
    <row r="14535" spans="2:9" ht="20.100000000000001" hidden="1" customHeight="1" x14ac:dyDescent="0.25">
      <c r="B14535" s="48"/>
      <c r="C14535" s="49"/>
      <c r="D14535" s="49"/>
      <c r="E14535" s="49"/>
      <c r="F14535" s="49"/>
      <c r="G14535" s="50"/>
      <c r="H14535" s="47"/>
      <c r="I14535" s="47"/>
    </row>
    <row r="14536" spans="2:9" ht="20.100000000000001" hidden="1" customHeight="1" x14ac:dyDescent="0.25">
      <c r="B14536" s="48"/>
      <c r="C14536" s="49"/>
      <c r="D14536" s="49"/>
      <c r="E14536" s="49"/>
      <c r="F14536" s="49"/>
      <c r="G14536" s="50"/>
      <c r="H14536" s="47"/>
      <c r="I14536" s="47"/>
    </row>
    <row r="14537" spans="2:9" ht="20.100000000000001" hidden="1" customHeight="1" x14ac:dyDescent="0.25">
      <c r="B14537" s="48"/>
      <c r="C14537" s="49"/>
      <c r="D14537" s="49"/>
      <c r="E14537" s="49"/>
      <c r="F14537" s="49"/>
      <c r="G14537" s="50"/>
      <c r="H14537" s="47"/>
      <c r="I14537" s="47"/>
    </row>
    <row r="14538" spans="2:9" ht="20.100000000000001" hidden="1" customHeight="1" x14ac:dyDescent="0.25">
      <c r="B14538" s="48"/>
      <c r="C14538" s="49"/>
      <c r="D14538" s="49"/>
      <c r="E14538" s="49"/>
      <c r="F14538" s="49"/>
      <c r="G14538" s="50"/>
      <c r="H14538" s="47"/>
      <c r="I14538" s="47"/>
    </row>
    <row r="14539" spans="2:9" ht="20.100000000000001" hidden="1" customHeight="1" x14ac:dyDescent="0.25">
      <c r="B14539" s="48"/>
      <c r="C14539" s="49"/>
      <c r="D14539" s="49"/>
      <c r="E14539" s="49"/>
      <c r="F14539" s="49"/>
      <c r="G14539" s="50"/>
      <c r="H14539" s="47"/>
      <c r="I14539" s="47"/>
    </row>
    <row r="14540" spans="2:9" ht="20.100000000000001" hidden="1" customHeight="1" x14ac:dyDescent="0.25">
      <c r="B14540" s="48"/>
      <c r="C14540" s="49"/>
      <c r="D14540" s="49"/>
      <c r="E14540" s="49"/>
      <c r="F14540" s="49"/>
      <c r="G14540" s="50"/>
      <c r="H14540" s="47"/>
      <c r="I14540" s="47"/>
    </row>
    <row r="14541" spans="2:9" ht="20.100000000000001" hidden="1" customHeight="1" x14ac:dyDescent="0.25">
      <c r="B14541" s="48"/>
      <c r="C14541" s="49"/>
      <c r="D14541" s="49"/>
      <c r="E14541" s="49"/>
      <c r="F14541" s="49"/>
      <c r="G14541" s="50"/>
      <c r="H14541" s="47"/>
      <c r="I14541" s="47"/>
    </row>
    <row r="14542" spans="2:9" ht="20.100000000000001" hidden="1" customHeight="1" x14ac:dyDescent="0.25">
      <c r="B14542" s="48"/>
      <c r="C14542" s="49"/>
      <c r="D14542" s="49"/>
      <c r="E14542" s="49"/>
      <c r="F14542" s="49"/>
      <c r="G14542" s="50"/>
      <c r="H14542" s="47"/>
      <c r="I14542" s="47"/>
    </row>
    <row r="14543" spans="2:9" ht="20.100000000000001" hidden="1" customHeight="1" x14ac:dyDescent="0.25">
      <c r="B14543" s="48"/>
      <c r="C14543" s="49"/>
      <c r="D14543" s="49"/>
      <c r="E14543" s="49"/>
      <c r="F14543" s="49"/>
      <c r="G14543" s="50"/>
      <c r="H14543" s="47"/>
      <c r="I14543" s="47"/>
    </row>
    <row r="14544" spans="2:9" ht="20.100000000000001" hidden="1" customHeight="1" x14ac:dyDescent="0.25">
      <c r="B14544" s="48"/>
      <c r="C14544" s="49"/>
      <c r="D14544" s="49"/>
      <c r="E14544" s="49"/>
      <c r="F14544" s="49"/>
      <c r="G14544" s="50"/>
      <c r="H14544" s="47"/>
      <c r="I14544" s="47"/>
    </row>
    <row r="14545" spans="2:9" ht="20.100000000000001" hidden="1" customHeight="1" x14ac:dyDescent="0.25">
      <c r="B14545" s="48"/>
      <c r="C14545" s="49"/>
      <c r="D14545" s="49"/>
      <c r="E14545" s="49"/>
      <c r="F14545" s="49"/>
      <c r="G14545" s="50"/>
      <c r="H14545" s="47"/>
      <c r="I14545" s="47"/>
    </row>
    <row r="14546" spans="2:9" ht="20.100000000000001" hidden="1" customHeight="1" x14ac:dyDescent="0.25">
      <c r="B14546" s="48"/>
      <c r="C14546" s="49"/>
      <c r="D14546" s="49"/>
      <c r="E14546" s="49"/>
      <c r="F14546" s="49"/>
      <c r="G14546" s="50"/>
      <c r="H14546" s="47"/>
      <c r="I14546" s="47"/>
    </row>
    <row r="14547" spans="2:9" ht="20.100000000000001" hidden="1" customHeight="1" x14ac:dyDescent="0.25">
      <c r="B14547" s="48"/>
      <c r="C14547" s="49"/>
      <c r="D14547" s="49"/>
      <c r="E14547" s="49"/>
      <c r="F14547" s="49"/>
      <c r="G14547" s="50"/>
      <c r="H14547" s="47"/>
      <c r="I14547" s="47"/>
    </row>
    <row r="14548" spans="2:9" ht="20.100000000000001" hidden="1" customHeight="1" x14ac:dyDescent="0.25">
      <c r="B14548" s="48"/>
      <c r="C14548" s="49"/>
      <c r="D14548" s="49"/>
      <c r="E14548" s="49"/>
      <c r="F14548" s="49"/>
      <c r="G14548" s="50"/>
      <c r="H14548" s="47"/>
      <c r="I14548" s="47"/>
    </row>
    <row r="14549" spans="2:9" ht="20.100000000000001" hidden="1" customHeight="1" x14ac:dyDescent="0.25">
      <c r="B14549" s="48"/>
      <c r="C14549" s="49"/>
      <c r="D14549" s="49"/>
      <c r="E14549" s="49"/>
      <c r="F14549" s="49"/>
      <c r="G14549" s="50"/>
      <c r="H14549" s="47"/>
      <c r="I14549" s="47"/>
    </row>
    <row r="14550" spans="2:9" ht="20.100000000000001" hidden="1" customHeight="1" x14ac:dyDescent="0.25">
      <c r="B14550" s="48"/>
      <c r="C14550" s="49"/>
      <c r="D14550" s="49"/>
      <c r="E14550" s="49"/>
      <c r="F14550" s="49"/>
      <c r="G14550" s="50"/>
      <c r="H14550" s="47"/>
      <c r="I14550" s="47"/>
    </row>
    <row r="14551" spans="2:9" ht="20.100000000000001" hidden="1" customHeight="1" x14ac:dyDescent="0.25">
      <c r="B14551" s="48"/>
      <c r="C14551" s="49"/>
      <c r="D14551" s="49"/>
      <c r="E14551" s="49"/>
      <c r="F14551" s="49"/>
      <c r="G14551" s="50"/>
      <c r="H14551" s="47"/>
      <c r="I14551" s="47"/>
    </row>
    <row r="14552" spans="2:9" ht="20.100000000000001" hidden="1" customHeight="1" x14ac:dyDescent="0.25">
      <c r="B14552" s="48"/>
      <c r="C14552" s="49"/>
      <c r="D14552" s="49"/>
      <c r="E14552" s="49"/>
      <c r="F14552" s="49"/>
      <c r="G14552" s="50"/>
      <c r="H14552" s="47"/>
      <c r="I14552" s="47"/>
    </row>
    <row r="14553" spans="2:9" ht="20.100000000000001" hidden="1" customHeight="1" x14ac:dyDescent="0.25">
      <c r="B14553" s="48"/>
      <c r="C14553" s="49"/>
      <c r="D14553" s="49"/>
      <c r="E14553" s="49"/>
      <c r="F14553" s="49"/>
      <c r="G14553" s="50"/>
      <c r="H14553" s="47"/>
      <c r="I14553" s="47"/>
    </row>
    <row r="14554" spans="2:9" ht="20.100000000000001" hidden="1" customHeight="1" x14ac:dyDescent="0.25">
      <c r="B14554" s="48"/>
      <c r="C14554" s="49"/>
      <c r="D14554" s="49"/>
      <c r="E14554" s="49"/>
      <c r="F14554" s="49"/>
      <c r="G14554" s="50"/>
      <c r="H14554" s="47"/>
      <c r="I14554" s="47"/>
    </row>
    <row r="14555" spans="2:9" ht="20.100000000000001" hidden="1" customHeight="1" x14ac:dyDescent="0.25">
      <c r="B14555" s="48"/>
      <c r="C14555" s="49"/>
      <c r="D14555" s="49"/>
      <c r="E14555" s="49"/>
      <c r="F14555" s="49"/>
      <c r="G14555" s="50"/>
      <c r="H14555" s="47"/>
      <c r="I14555" s="47"/>
    </row>
    <row r="14556" spans="2:9" ht="20.100000000000001" hidden="1" customHeight="1" x14ac:dyDescent="0.25">
      <c r="B14556" s="48"/>
      <c r="C14556" s="49"/>
      <c r="D14556" s="49"/>
      <c r="E14556" s="49"/>
      <c r="F14556" s="49"/>
      <c r="G14556" s="50"/>
      <c r="H14556" s="47"/>
      <c r="I14556" s="47"/>
    </row>
    <row r="14557" spans="2:9" ht="20.100000000000001" hidden="1" customHeight="1" x14ac:dyDescent="0.25">
      <c r="B14557" s="48"/>
      <c r="C14557" s="49"/>
      <c r="D14557" s="49"/>
      <c r="E14557" s="49"/>
      <c r="F14557" s="49"/>
      <c r="G14557" s="50"/>
      <c r="H14557" s="47"/>
      <c r="I14557" s="47"/>
    </row>
    <row r="14558" spans="2:9" ht="20.100000000000001" hidden="1" customHeight="1" x14ac:dyDescent="0.25">
      <c r="B14558" s="48"/>
      <c r="C14558" s="49"/>
      <c r="D14558" s="49"/>
      <c r="E14558" s="49"/>
      <c r="F14558" s="49"/>
      <c r="G14558" s="50"/>
      <c r="H14558" s="47"/>
      <c r="I14558" s="47"/>
    </row>
    <row r="14559" spans="2:9" ht="20.100000000000001" hidden="1" customHeight="1" x14ac:dyDescent="0.25">
      <c r="B14559" s="48"/>
      <c r="C14559" s="49"/>
      <c r="D14559" s="49"/>
      <c r="E14559" s="49"/>
      <c r="F14559" s="49"/>
      <c r="G14559" s="50"/>
      <c r="H14559" s="47"/>
      <c r="I14559" s="47"/>
    </row>
    <row r="14560" spans="2:9" ht="20.100000000000001" hidden="1" customHeight="1" x14ac:dyDescent="0.25">
      <c r="B14560" s="48"/>
      <c r="C14560" s="49"/>
      <c r="D14560" s="49"/>
      <c r="E14560" s="49"/>
      <c r="F14560" s="49"/>
      <c r="G14560" s="50"/>
      <c r="H14560" s="47"/>
      <c r="I14560" s="47"/>
    </row>
    <row r="14561" spans="2:9" ht="20.100000000000001" hidden="1" customHeight="1" x14ac:dyDescent="0.25">
      <c r="B14561" s="48"/>
      <c r="C14561" s="49"/>
      <c r="D14561" s="49"/>
      <c r="E14561" s="49"/>
      <c r="F14561" s="49"/>
      <c r="G14561" s="50"/>
      <c r="H14561" s="47"/>
      <c r="I14561" s="47"/>
    </row>
    <row r="14562" spans="2:9" ht="20.100000000000001" hidden="1" customHeight="1" x14ac:dyDescent="0.25">
      <c r="B14562" s="48"/>
      <c r="C14562" s="49"/>
      <c r="D14562" s="49"/>
      <c r="E14562" s="49"/>
      <c r="F14562" s="49"/>
      <c r="G14562" s="50"/>
      <c r="H14562" s="47"/>
      <c r="I14562" s="47"/>
    </row>
    <row r="14563" spans="2:9" ht="20.100000000000001" hidden="1" customHeight="1" x14ac:dyDescent="0.25">
      <c r="B14563" s="48"/>
      <c r="C14563" s="49"/>
      <c r="D14563" s="49"/>
      <c r="E14563" s="49"/>
      <c r="F14563" s="49"/>
      <c r="G14563" s="50"/>
      <c r="H14563" s="47"/>
      <c r="I14563" s="47"/>
    </row>
    <row r="14564" spans="2:9" ht="20.100000000000001" hidden="1" customHeight="1" x14ac:dyDescent="0.25">
      <c r="B14564" s="48"/>
      <c r="C14564" s="49"/>
      <c r="D14564" s="49"/>
      <c r="E14564" s="49"/>
      <c r="F14564" s="49"/>
      <c r="G14564" s="50"/>
      <c r="H14564" s="47"/>
      <c r="I14564" s="47"/>
    </row>
    <row r="14565" spans="2:9" ht="20.100000000000001" hidden="1" customHeight="1" x14ac:dyDescent="0.25">
      <c r="B14565" s="48"/>
      <c r="C14565" s="49"/>
      <c r="D14565" s="49"/>
      <c r="E14565" s="49"/>
      <c r="F14565" s="49"/>
      <c r="G14565" s="50"/>
      <c r="H14565" s="47"/>
      <c r="I14565" s="47"/>
    </row>
    <row r="14566" spans="2:9" ht="20.100000000000001" hidden="1" customHeight="1" x14ac:dyDescent="0.25">
      <c r="B14566" s="48"/>
      <c r="C14566" s="49"/>
      <c r="D14566" s="49"/>
      <c r="E14566" s="49"/>
      <c r="F14566" s="49"/>
      <c r="G14566" s="50"/>
      <c r="H14566" s="47"/>
      <c r="I14566" s="47"/>
    </row>
    <row r="14567" spans="2:9" ht="20.100000000000001" hidden="1" customHeight="1" x14ac:dyDescent="0.25">
      <c r="B14567" s="48"/>
      <c r="C14567" s="49"/>
      <c r="D14567" s="49"/>
      <c r="E14567" s="49"/>
      <c r="F14567" s="49"/>
      <c r="G14567" s="50"/>
      <c r="H14567" s="47"/>
      <c r="I14567" s="47"/>
    </row>
    <row r="14568" spans="2:9" ht="20.100000000000001" hidden="1" customHeight="1" x14ac:dyDescent="0.25">
      <c r="B14568" s="48"/>
      <c r="C14568" s="49"/>
      <c r="D14568" s="49"/>
      <c r="E14568" s="49"/>
      <c r="F14568" s="49"/>
      <c r="G14568" s="50"/>
      <c r="H14568" s="47"/>
      <c r="I14568" s="47"/>
    </row>
    <row r="14569" spans="2:9" ht="20.100000000000001" hidden="1" customHeight="1" x14ac:dyDescent="0.25">
      <c r="B14569" s="48"/>
      <c r="C14569" s="49"/>
      <c r="D14569" s="49"/>
      <c r="E14569" s="49"/>
      <c r="F14569" s="49"/>
      <c r="G14569" s="50"/>
      <c r="H14569" s="47"/>
      <c r="I14569" s="47"/>
    </row>
    <row r="14570" spans="2:9" ht="20.100000000000001" hidden="1" customHeight="1" x14ac:dyDescent="0.25">
      <c r="B14570" s="48"/>
      <c r="C14570" s="49"/>
      <c r="D14570" s="49"/>
      <c r="E14570" s="49"/>
      <c r="F14570" s="49"/>
      <c r="G14570" s="50"/>
      <c r="H14570" s="47"/>
      <c r="I14570" s="47"/>
    </row>
    <row r="14571" spans="2:9" ht="20.100000000000001" hidden="1" customHeight="1" x14ac:dyDescent="0.25">
      <c r="B14571" s="48"/>
      <c r="C14571" s="49"/>
      <c r="D14571" s="49"/>
      <c r="E14571" s="49"/>
      <c r="F14571" s="49"/>
      <c r="G14571" s="50"/>
      <c r="H14571" s="47"/>
      <c r="I14571" s="47"/>
    </row>
    <row r="14572" spans="2:9" ht="20.100000000000001" hidden="1" customHeight="1" x14ac:dyDescent="0.25">
      <c r="B14572" s="48"/>
      <c r="C14572" s="49"/>
      <c r="D14572" s="49"/>
      <c r="E14572" s="49"/>
      <c r="F14572" s="49"/>
      <c r="G14572" s="50"/>
      <c r="H14572" s="47"/>
      <c r="I14572" s="47"/>
    </row>
    <row r="14573" spans="2:9" ht="20.100000000000001" hidden="1" customHeight="1" x14ac:dyDescent="0.25">
      <c r="B14573" s="48"/>
      <c r="C14573" s="49"/>
      <c r="D14573" s="49"/>
      <c r="E14573" s="49"/>
      <c r="F14573" s="49"/>
      <c r="G14573" s="50"/>
      <c r="H14573" s="47"/>
      <c r="I14573" s="47"/>
    </row>
    <row r="14574" spans="2:9" ht="20.100000000000001" hidden="1" customHeight="1" x14ac:dyDescent="0.25">
      <c r="B14574" s="48"/>
      <c r="C14574" s="49"/>
      <c r="D14574" s="49"/>
      <c r="E14574" s="49"/>
      <c r="F14574" s="49"/>
      <c r="G14574" s="50"/>
      <c r="H14574" s="47"/>
      <c r="I14574" s="47"/>
    </row>
    <row r="14575" spans="2:9" ht="20.100000000000001" hidden="1" customHeight="1" x14ac:dyDescent="0.25">
      <c r="B14575" s="48"/>
      <c r="C14575" s="49"/>
      <c r="D14575" s="49"/>
      <c r="E14575" s="49"/>
      <c r="F14575" s="49"/>
      <c r="G14575" s="50"/>
      <c r="H14575" s="47"/>
      <c r="I14575" s="47"/>
    </row>
    <row r="14576" spans="2:9" ht="20.100000000000001" hidden="1" customHeight="1" x14ac:dyDescent="0.25">
      <c r="B14576" s="48"/>
      <c r="C14576" s="49"/>
      <c r="D14576" s="49"/>
      <c r="E14576" s="49"/>
      <c r="F14576" s="49"/>
      <c r="G14576" s="50"/>
      <c r="H14576" s="47"/>
      <c r="I14576" s="47"/>
    </row>
    <row r="14577" spans="2:9" ht="20.100000000000001" hidden="1" customHeight="1" x14ac:dyDescent="0.25">
      <c r="B14577" s="48"/>
      <c r="C14577" s="49"/>
      <c r="D14577" s="49"/>
      <c r="E14577" s="49"/>
      <c r="F14577" s="49"/>
      <c r="G14577" s="50"/>
      <c r="H14577" s="47"/>
      <c r="I14577" s="47"/>
    </row>
    <row r="14578" spans="2:9" ht="20.100000000000001" hidden="1" customHeight="1" x14ac:dyDescent="0.25">
      <c r="B14578" s="48"/>
      <c r="C14578" s="49"/>
      <c r="D14578" s="49"/>
      <c r="E14578" s="49"/>
      <c r="F14578" s="49"/>
      <c r="G14578" s="50"/>
      <c r="H14578" s="47"/>
      <c r="I14578" s="47"/>
    </row>
    <row r="14579" spans="2:9" ht="20.100000000000001" hidden="1" customHeight="1" x14ac:dyDescent="0.25">
      <c r="B14579" s="48"/>
      <c r="C14579" s="49"/>
      <c r="D14579" s="49"/>
      <c r="E14579" s="49"/>
      <c r="F14579" s="49"/>
      <c r="G14579" s="50"/>
      <c r="H14579" s="47"/>
      <c r="I14579" s="47"/>
    </row>
    <row r="14580" spans="2:9" ht="20.100000000000001" hidden="1" customHeight="1" x14ac:dyDescent="0.25">
      <c r="B14580" s="48"/>
      <c r="C14580" s="49"/>
      <c r="D14580" s="49"/>
      <c r="E14580" s="49"/>
      <c r="F14580" s="49"/>
      <c r="G14580" s="50"/>
      <c r="H14580" s="47"/>
      <c r="I14580" s="47"/>
    </row>
    <row r="14581" spans="2:9" ht="20.100000000000001" hidden="1" customHeight="1" x14ac:dyDescent="0.25">
      <c r="B14581" s="48"/>
      <c r="C14581" s="49"/>
      <c r="D14581" s="49"/>
      <c r="E14581" s="49"/>
      <c r="F14581" s="49"/>
      <c r="G14581" s="50"/>
      <c r="H14581" s="47"/>
      <c r="I14581" s="47"/>
    </row>
    <row r="14582" spans="2:9" ht="20.100000000000001" hidden="1" customHeight="1" x14ac:dyDescent="0.25">
      <c r="B14582" s="48"/>
      <c r="C14582" s="49"/>
      <c r="D14582" s="49"/>
      <c r="E14582" s="49"/>
      <c r="F14582" s="49"/>
      <c r="G14582" s="50"/>
      <c r="H14582" s="47"/>
      <c r="I14582" s="47"/>
    </row>
    <row r="14583" spans="2:9" ht="20.100000000000001" hidden="1" customHeight="1" x14ac:dyDescent="0.25">
      <c r="B14583" s="48"/>
      <c r="C14583" s="49"/>
      <c r="D14583" s="49"/>
      <c r="E14583" s="49"/>
      <c r="F14583" s="49"/>
      <c r="G14583" s="50"/>
      <c r="H14583" s="47"/>
      <c r="I14583" s="47"/>
    </row>
    <row r="14584" spans="2:9" ht="20.100000000000001" hidden="1" customHeight="1" x14ac:dyDescent="0.25">
      <c r="B14584" s="48"/>
      <c r="C14584" s="49"/>
      <c r="D14584" s="49"/>
      <c r="E14584" s="49"/>
      <c r="F14584" s="49"/>
      <c r="G14584" s="50"/>
      <c r="H14584" s="47"/>
      <c r="I14584" s="47"/>
    </row>
    <row r="14585" spans="2:9" ht="20.100000000000001" hidden="1" customHeight="1" x14ac:dyDescent="0.25">
      <c r="B14585" s="48"/>
      <c r="C14585" s="49"/>
      <c r="D14585" s="49"/>
      <c r="E14585" s="49"/>
      <c r="F14585" s="49"/>
      <c r="G14585" s="50"/>
      <c r="H14585" s="47"/>
      <c r="I14585" s="47"/>
    </row>
    <row r="14586" spans="2:9" ht="20.100000000000001" hidden="1" customHeight="1" x14ac:dyDescent="0.25">
      <c r="B14586" s="48"/>
      <c r="C14586" s="49"/>
      <c r="D14586" s="49"/>
      <c r="E14586" s="49"/>
      <c r="F14586" s="49"/>
      <c r="G14586" s="50"/>
      <c r="H14586" s="47"/>
      <c r="I14586" s="47"/>
    </row>
    <row r="14587" spans="2:9" ht="20.100000000000001" hidden="1" customHeight="1" x14ac:dyDescent="0.25">
      <c r="B14587" s="48"/>
      <c r="C14587" s="49"/>
      <c r="D14587" s="49"/>
      <c r="E14587" s="49"/>
      <c r="F14587" s="49"/>
      <c r="G14587" s="50"/>
      <c r="H14587" s="47"/>
      <c r="I14587" s="47"/>
    </row>
    <row r="14588" spans="2:9" ht="20.100000000000001" hidden="1" customHeight="1" x14ac:dyDescent="0.25">
      <c r="B14588" s="48"/>
      <c r="C14588" s="49"/>
      <c r="D14588" s="49"/>
      <c r="E14588" s="49"/>
      <c r="F14588" s="49"/>
      <c r="G14588" s="50"/>
      <c r="H14588" s="47"/>
      <c r="I14588" s="47"/>
    </row>
    <row r="14589" spans="2:9" ht="20.100000000000001" hidden="1" customHeight="1" x14ac:dyDescent="0.25">
      <c r="B14589" s="48"/>
      <c r="C14589" s="49"/>
      <c r="D14589" s="49"/>
      <c r="E14589" s="49"/>
      <c r="F14589" s="49"/>
      <c r="G14589" s="50"/>
      <c r="H14589" s="47"/>
      <c r="I14589" s="47"/>
    </row>
    <row r="14590" spans="2:9" ht="20.100000000000001" hidden="1" customHeight="1" x14ac:dyDescent="0.25">
      <c r="B14590" s="48"/>
      <c r="C14590" s="49"/>
      <c r="D14590" s="49"/>
      <c r="E14590" s="49"/>
      <c r="F14590" s="49"/>
      <c r="G14590" s="50"/>
      <c r="H14590" s="47"/>
      <c r="I14590" s="47"/>
    </row>
    <row r="14591" spans="2:9" ht="20.100000000000001" hidden="1" customHeight="1" x14ac:dyDescent="0.25">
      <c r="B14591" s="48"/>
      <c r="C14591" s="49"/>
      <c r="D14591" s="49"/>
      <c r="E14591" s="49"/>
      <c r="F14591" s="49"/>
      <c r="G14591" s="50"/>
      <c r="H14591" s="47"/>
      <c r="I14591" s="47"/>
    </row>
    <row r="14592" spans="2:9" ht="20.100000000000001" hidden="1" customHeight="1" x14ac:dyDescent="0.25">
      <c r="B14592" s="48"/>
      <c r="C14592" s="49"/>
      <c r="D14592" s="49"/>
      <c r="E14592" s="49"/>
      <c r="F14592" s="49"/>
      <c r="G14592" s="50"/>
      <c r="H14592" s="47"/>
      <c r="I14592" s="47"/>
    </row>
    <row r="14593" spans="2:9" ht="20.100000000000001" hidden="1" customHeight="1" x14ac:dyDescent="0.25">
      <c r="B14593" s="48"/>
      <c r="C14593" s="49"/>
      <c r="D14593" s="49"/>
      <c r="E14593" s="49"/>
      <c r="F14593" s="49"/>
      <c r="G14593" s="50"/>
      <c r="H14593" s="47"/>
      <c r="I14593" s="47"/>
    </row>
    <row r="14594" spans="2:9" ht="20.100000000000001" hidden="1" customHeight="1" x14ac:dyDescent="0.25">
      <c r="B14594" s="48"/>
      <c r="C14594" s="49"/>
      <c r="D14594" s="49"/>
      <c r="E14594" s="49"/>
      <c r="F14594" s="49"/>
      <c r="G14594" s="50"/>
      <c r="H14594" s="47"/>
      <c r="I14594" s="47"/>
    </row>
    <row r="14595" spans="2:9" ht="20.100000000000001" hidden="1" customHeight="1" x14ac:dyDescent="0.25">
      <c r="B14595" s="48"/>
      <c r="C14595" s="49"/>
      <c r="D14595" s="49"/>
      <c r="E14595" s="49"/>
      <c r="F14595" s="49"/>
      <c r="G14595" s="50"/>
      <c r="H14595" s="47"/>
      <c r="I14595" s="47"/>
    </row>
    <row r="14596" spans="2:9" ht="20.100000000000001" hidden="1" customHeight="1" x14ac:dyDescent="0.25">
      <c r="B14596" s="48"/>
      <c r="C14596" s="49"/>
      <c r="D14596" s="49"/>
      <c r="E14596" s="49"/>
      <c r="F14596" s="49"/>
      <c r="G14596" s="50"/>
      <c r="H14596" s="47"/>
      <c r="I14596" s="47"/>
    </row>
    <row r="14597" spans="2:9" ht="20.100000000000001" hidden="1" customHeight="1" x14ac:dyDescent="0.25">
      <c r="B14597" s="48"/>
      <c r="C14597" s="49"/>
      <c r="D14597" s="49"/>
      <c r="E14597" s="49"/>
      <c r="F14597" s="49"/>
      <c r="G14597" s="50"/>
      <c r="H14597" s="47"/>
      <c r="I14597" s="47"/>
    </row>
    <row r="14598" spans="2:9" ht="20.100000000000001" hidden="1" customHeight="1" x14ac:dyDescent="0.25">
      <c r="B14598" s="48"/>
      <c r="C14598" s="49"/>
      <c r="D14598" s="49"/>
      <c r="E14598" s="49"/>
      <c r="F14598" s="49"/>
      <c r="G14598" s="50"/>
      <c r="H14598" s="47"/>
      <c r="I14598" s="47"/>
    </row>
    <row r="14599" spans="2:9" ht="20.100000000000001" hidden="1" customHeight="1" x14ac:dyDescent="0.25">
      <c r="B14599" s="48"/>
      <c r="C14599" s="49"/>
      <c r="D14599" s="49"/>
      <c r="E14599" s="49"/>
      <c r="F14599" s="49"/>
      <c r="G14599" s="50"/>
      <c r="H14599" s="47"/>
      <c r="I14599" s="47"/>
    </row>
    <row r="14600" spans="2:9" ht="20.100000000000001" hidden="1" customHeight="1" x14ac:dyDescent="0.25">
      <c r="B14600" s="48"/>
      <c r="C14600" s="49"/>
      <c r="D14600" s="49"/>
      <c r="E14600" s="49"/>
      <c r="F14600" s="49"/>
      <c r="G14600" s="50"/>
      <c r="H14600" s="47"/>
      <c r="I14600" s="47"/>
    </row>
    <row r="14601" spans="2:9" ht="20.100000000000001" hidden="1" customHeight="1" x14ac:dyDescent="0.25">
      <c r="B14601" s="48"/>
      <c r="C14601" s="49"/>
      <c r="D14601" s="49"/>
      <c r="E14601" s="49"/>
      <c r="F14601" s="49"/>
      <c r="G14601" s="50"/>
      <c r="H14601" s="47"/>
      <c r="I14601" s="47"/>
    </row>
    <row r="14602" spans="2:9" ht="20.100000000000001" hidden="1" customHeight="1" x14ac:dyDescent="0.25">
      <c r="B14602" s="48"/>
      <c r="C14602" s="49"/>
      <c r="D14602" s="49"/>
      <c r="E14602" s="49"/>
      <c r="F14602" s="49"/>
      <c r="G14602" s="50"/>
      <c r="H14602" s="47"/>
      <c r="I14602" s="47"/>
    </row>
    <row r="14603" spans="2:9" ht="20.100000000000001" hidden="1" customHeight="1" x14ac:dyDescent="0.25">
      <c r="B14603" s="48"/>
      <c r="C14603" s="49"/>
      <c r="D14603" s="49"/>
      <c r="E14603" s="49"/>
      <c r="F14603" s="49"/>
      <c r="G14603" s="50"/>
      <c r="H14603" s="47"/>
      <c r="I14603" s="47"/>
    </row>
    <row r="14604" spans="2:9" ht="20.100000000000001" hidden="1" customHeight="1" x14ac:dyDescent="0.25">
      <c r="B14604" s="48"/>
      <c r="C14604" s="49"/>
      <c r="D14604" s="49"/>
      <c r="E14604" s="49"/>
      <c r="F14604" s="49"/>
      <c r="G14604" s="50"/>
      <c r="H14604" s="47"/>
      <c r="I14604" s="47"/>
    </row>
    <row r="14605" spans="2:9" ht="20.100000000000001" hidden="1" customHeight="1" x14ac:dyDescent="0.25">
      <c r="B14605" s="48"/>
      <c r="C14605" s="49"/>
      <c r="D14605" s="49"/>
      <c r="E14605" s="49"/>
      <c r="F14605" s="49"/>
      <c r="G14605" s="50"/>
      <c r="H14605" s="47"/>
      <c r="I14605" s="47"/>
    </row>
    <row r="14606" spans="2:9" ht="20.100000000000001" hidden="1" customHeight="1" x14ac:dyDescent="0.25">
      <c r="B14606" s="48"/>
      <c r="C14606" s="49"/>
      <c r="D14606" s="49"/>
      <c r="E14606" s="49"/>
      <c r="F14606" s="49"/>
      <c r="G14606" s="50"/>
      <c r="H14606" s="47"/>
      <c r="I14606" s="47"/>
    </row>
    <row r="14607" spans="2:9" ht="20.100000000000001" hidden="1" customHeight="1" x14ac:dyDescent="0.25">
      <c r="B14607" s="48"/>
      <c r="C14607" s="49"/>
      <c r="D14607" s="49"/>
      <c r="E14607" s="49"/>
      <c r="F14607" s="49"/>
      <c r="G14607" s="50"/>
      <c r="H14607" s="47"/>
      <c r="I14607" s="47"/>
    </row>
    <row r="14608" spans="2:9" ht="20.100000000000001" hidden="1" customHeight="1" x14ac:dyDescent="0.25">
      <c r="B14608" s="48"/>
      <c r="C14608" s="49"/>
      <c r="D14608" s="49"/>
      <c r="E14608" s="49"/>
      <c r="F14608" s="49"/>
      <c r="G14608" s="50"/>
      <c r="H14608" s="47"/>
      <c r="I14608" s="47"/>
    </row>
    <row r="14609" spans="2:9" ht="20.100000000000001" hidden="1" customHeight="1" x14ac:dyDescent="0.25">
      <c r="B14609" s="48"/>
      <c r="C14609" s="49"/>
      <c r="D14609" s="49"/>
      <c r="E14609" s="49"/>
      <c r="F14609" s="49"/>
      <c r="G14609" s="50"/>
      <c r="H14609" s="47"/>
      <c r="I14609" s="47"/>
    </row>
    <row r="14610" spans="2:9" ht="20.100000000000001" hidden="1" customHeight="1" x14ac:dyDescent="0.25">
      <c r="B14610" s="48"/>
      <c r="C14610" s="49"/>
      <c r="D14610" s="49"/>
      <c r="E14610" s="49"/>
      <c r="F14610" s="49"/>
      <c r="G14610" s="50"/>
      <c r="H14610" s="47"/>
      <c r="I14610" s="47"/>
    </row>
    <row r="14611" spans="2:9" ht="20.100000000000001" hidden="1" customHeight="1" x14ac:dyDescent="0.25">
      <c r="B14611" s="48"/>
      <c r="C14611" s="49"/>
      <c r="D14611" s="49"/>
      <c r="E14611" s="49"/>
      <c r="F14611" s="49"/>
      <c r="G14611" s="50"/>
      <c r="H14611" s="47"/>
      <c r="I14611" s="47"/>
    </row>
    <row r="14612" spans="2:9" ht="20.100000000000001" hidden="1" customHeight="1" x14ac:dyDescent="0.25">
      <c r="B14612" s="48"/>
      <c r="C14612" s="49"/>
      <c r="D14612" s="49"/>
      <c r="E14612" s="49"/>
      <c r="F14612" s="49"/>
      <c r="G14612" s="50"/>
      <c r="H14612" s="47"/>
      <c r="I14612" s="47"/>
    </row>
    <row r="14613" spans="2:9" ht="20.100000000000001" hidden="1" customHeight="1" x14ac:dyDescent="0.25">
      <c r="B14613" s="48"/>
      <c r="C14613" s="49"/>
      <c r="D14613" s="49"/>
      <c r="E14613" s="49"/>
      <c r="F14613" s="49"/>
      <c r="G14613" s="50"/>
      <c r="H14613" s="47"/>
      <c r="I14613" s="47"/>
    </row>
    <row r="14614" spans="2:9" ht="20.100000000000001" hidden="1" customHeight="1" x14ac:dyDescent="0.25">
      <c r="B14614" s="48"/>
      <c r="C14614" s="49"/>
      <c r="D14614" s="49"/>
      <c r="E14614" s="49"/>
      <c r="F14614" s="49"/>
      <c r="G14614" s="50"/>
      <c r="H14614" s="47"/>
      <c r="I14614" s="47"/>
    </row>
    <row r="14615" spans="2:9" ht="20.100000000000001" hidden="1" customHeight="1" x14ac:dyDescent="0.25">
      <c r="B14615" s="48"/>
      <c r="C14615" s="49"/>
      <c r="D14615" s="49"/>
      <c r="E14615" s="49"/>
      <c r="F14615" s="49"/>
      <c r="G14615" s="50"/>
      <c r="H14615" s="47"/>
      <c r="I14615" s="47"/>
    </row>
    <row r="14616" spans="2:9" ht="20.100000000000001" hidden="1" customHeight="1" x14ac:dyDescent="0.25">
      <c r="B14616" s="48"/>
      <c r="C14616" s="49"/>
      <c r="D14616" s="49"/>
      <c r="E14616" s="49"/>
      <c r="F14616" s="49"/>
      <c r="G14616" s="50"/>
      <c r="H14616" s="47"/>
      <c r="I14616" s="47"/>
    </row>
    <row r="14617" spans="2:9" ht="20.100000000000001" hidden="1" customHeight="1" x14ac:dyDescent="0.25">
      <c r="B14617" s="48"/>
      <c r="C14617" s="49"/>
      <c r="D14617" s="49"/>
      <c r="E14617" s="49"/>
      <c r="F14617" s="49"/>
      <c r="G14617" s="50"/>
      <c r="H14617" s="47"/>
      <c r="I14617" s="47"/>
    </row>
    <row r="14618" spans="2:9" ht="20.100000000000001" hidden="1" customHeight="1" x14ac:dyDescent="0.25">
      <c r="B14618" s="48"/>
      <c r="C14618" s="49"/>
      <c r="D14618" s="49"/>
      <c r="E14618" s="49"/>
      <c r="F14618" s="49"/>
      <c r="G14618" s="50"/>
      <c r="H14618" s="47"/>
      <c r="I14618" s="47"/>
    </row>
    <row r="14619" spans="2:9" ht="20.100000000000001" hidden="1" customHeight="1" x14ac:dyDescent="0.25">
      <c r="B14619" s="48"/>
      <c r="C14619" s="49"/>
      <c r="D14619" s="49"/>
      <c r="E14619" s="49"/>
      <c r="F14619" s="49"/>
      <c r="G14619" s="50"/>
      <c r="H14619" s="47"/>
      <c r="I14619" s="47"/>
    </row>
    <row r="14620" spans="2:9" ht="20.100000000000001" hidden="1" customHeight="1" x14ac:dyDescent="0.25">
      <c r="B14620" s="48"/>
      <c r="C14620" s="49"/>
      <c r="D14620" s="49"/>
      <c r="E14620" s="49"/>
      <c r="F14620" s="49"/>
      <c r="G14620" s="50"/>
      <c r="H14620" s="47"/>
      <c r="I14620" s="47"/>
    </row>
    <row r="14621" spans="2:9" ht="20.100000000000001" hidden="1" customHeight="1" x14ac:dyDescent="0.25">
      <c r="B14621" s="48"/>
      <c r="C14621" s="49"/>
      <c r="D14621" s="49"/>
      <c r="E14621" s="49"/>
      <c r="F14621" s="49"/>
      <c r="G14621" s="50"/>
      <c r="H14621" s="47"/>
      <c r="I14621" s="47"/>
    </row>
    <row r="14622" spans="2:9" ht="20.100000000000001" hidden="1" customHeight="1" x14ac:dyDescent="0.25">
      <c r="B14622" s="48"/>
      <c r="C14622" s="49"/>
      <c r="D14622" s="49"/>
      <c r="E14622" s="49"/>
      <c r="F14622" s="49"/>
      <c r="G14622" s="50"/>
      <c r="H14622" s="47"/>
      <c r="I14622" s="47"/>
    </row>
    <row r="14623" spans="2:9" ht="20.100000000000001" hidden="1" customHeight="1" x14ac:dyDescent="0.25">
      <c r="B14623" s="48"/>
      <c r="C14623" s="49"/>
      <c r="D14623" s="49"/>
      <c r="E14623" s="49"/>
      <c r="F14623" s="49"/>
      <c r="G14623" s="50"/>
      <c r="H14623" s="47"/>
      <c r="I14623" s="47"/>
    </row>
    <row r="14624" spans="2:9" ht="20.100000000000001" hidden="1" customHeight="1" x14ac:dyDescent="0.25">
      <c r="B14624" s="48"/>
      <c r="C14624" s="49"/>
      <c r="D14624" s="49"/>
      <c r="E14624" s="49"/>
      <c r="F14624" s="49"/>
      <c r="G14624" s="50"/>
      <c r="H14624" s="47"/>
      <c r="I14624" s="47"/>
    </row>
    <row r="14625" spans="2:9" ht="20.100000000000001" hidden="1" customHeight="1" x14ac:dyDescent="0.25">
      <c r="B14625" s="48"/>
      <c r="C14625" s="49"/>
      <c r="D14625" s="49"/>
      <c r="E14625" s="49"/>
      <c r="F14625" s="49"/>
      <c r="G14625" s="50"/>
      <c r="H14625" s="47"/>
      <c r="I14625" s="47"/>
    </row>
    <row r="14626" spans="2:9" ht="20.100000000000001" hidden="1" customHeight="1" x14ac:dyDescent="0.25">
      <c r="B14626" s="48"/>
      <c r="C14626" s="49"/>
      <c r="D14626" s="49"/>
      <c r="E14626" s="49"/>
      <c r="F14626" s="49"/>
      <c r="G14626" s="50"/>
      <c r="H14626" s="47"/>
      <c r="I14626" s="47"/>
    </row>
    <row r="14627" spans="2:9" ht="20.100000000000001" hidden="1" customHeight="1" x14ac:dyDescent="0.25">
      <c r="B14627" s="48"/>
      <c r="C14627" s="49"/>
      <c r="D14627" s="49"/>
      <c r="E14627" s="49"/>
      <c r="F14627" s="49"/>
      <c r="G14627" s="50"/>
      <c r="H14627" s="47"/>
      <c r="I14627" s="47"/>
    </row>
    <row r="14628" spans="2:9" ht="20.100000000000001" hidden="1" customHeight="1" x14ac:dyDescent="0.25">
      <c r="B14628" s="48"/>
      <c r="C14628" s="49"/>
      <c r="D14628" s="49"/>
      <c r="E14628" s="49"/>
      <c r="F14628" s="49"/>
      <c r="G14628" s="50"/>
      <c r="H14628" s="47"/>
      <c r="I14628" s="47"/>
    </row>
    <row r="14629" spans="2:9" ht="20.100000000000001" hidden="1" customHeight="1" x14ac:dyDescent="0.25">
      <c r="B14629" s="48"/>
      <c r="C14629" s="49"/>
      <c r="D14629" s="49"/>
      <c r="E14629" s="49"/>
      <c r="F14629" s="49"/>
      <c r="G14629" s="50"/>
      <c r="H14629" s="47"/>
      <c r="I14629" s="47"/>
    </row>
    <row r="14630" spans="2:9" ht="20.100000000000001" hidden="1" customHeight="1" x14ac:dyDescent="0.25">
      <c r="B14630" s="48"/>
      <c r="C14630" s="49"/>
      <c r="D14630" s="49"/>
      <c r="E14630" s="49"/>
      <c r="F14630" s="49"/>
      <c r="G14630" s="50"/>
      <c r="H14630" s="47"/>
      <c r="I14630" s="47"/>
    </row>
    <row r="14631" spans="2:9" ht="20.100000000000001" hidden="1" customHeight="1" x14ac:dyDescent="0.25">
      <c r="B14631" s="48"/>
      <c r="C14631" s="49"/>
      <c r="D14631" s="49"/>
      <c r="E14631" s="49"/>
      <c r="F14631" s="49"/>
      <c r="G14631" s="50"/>
      <c r="H14631" s="47"/>
      <c r="I14631" s="47"/>
    </row>
    <row r="14632" spans="2:9" ht="20.100000000000001" hidden="1" customHeight="1" x14ac:dyDescent="0.25">
      <c r="B14632" s="48"/>
      <c r="C14632" s="49"/>
      <c r="D14632" s="49"/>
      <c r="E14632" s="49"/>
      <c r="F14632" s="49"/>
      <c r="G14632" s="50"/>
      <c r="H14632" s="47"/>
      <c r="I14632" s="47"/>
    </row>
    <row r="14633" spans="2:9" ht="20.100000000000001" hidden="1" customHeight="1" x14ac:dyDescent="0.25">
      <c r="B14633" s="48"/>
      <c r="C14633" s="49"/>
      <c r="D14633" s="49"/>
      <c r="E14633" s="49"/>
      <c r="F14633" s="49"/>
      <c r="G14633" s="50"/>
      <c r="H14633" s="47"/>
      <c r="I14633" s="47"/>
    </row>
    <row r="14634" spans="2:9" ht="20.100000000000001" hidden="1" customHeight="1" x14ac:dyDescent="0.25">
      <c r="B14634" s="48"/>
      <c r="C14634" s="49"/>
      <c r="D14634" s="49"/>
      <c r="E14634" s="49"/>
      <c r="F14634" s="49"/>
      <c r="G14634" s="50"/>
      <c r="H14634" s="47"/>
      <c r="I14634" s="47"/>
    </row>
    <row r="14635" spans="2:9" ht="20.100000000000001" hidden="1" customHeight="1" x14ac:dyDescent="0.25">
      <c r="B14635" s="48"/>
      <c r="C14635" s="49"/>
      <c r="D14635" s="49"/>
      <c r="E14635" s="49"/>
      <c r="F14635" s="49"/>
      <c r="G14635" s="50"/>
      <c r="H14635" s="47"/>
      <c r="I14635" s="47"/>
    </row>
    <row r="14636" spans="2:9" ht="20.100000000000001" hidden="1" customHeight="1" x14ac:dyDescent="0.25">
      <c r="B14636" s="48"/>
      <c r="C14636" s="49"/>
      <c r="D14636" s="49"/>
      <c r="E14636" s="49"/>
      <c r="F14636" s="49"/>
      <c r="G14636" s="50"/>
      <c r="H14636" s="47"/>
      <c r="I14636" s="47"/>
    </row>
    <row r="14637" spans="2:9" ht="20.100000000000001" hidden="1" customHeight="1" x14ac:dyDescent="0.25">
      <c r="B14637" s="48"/>
      <c r="C14637" s="49"/>
      <c r="D14637" s="49"/>
      <c r="E14637" s="49"/>
      <c r="F14637" s="49"/>
      <c r="G14637" s="50"/>
      <c r="H14637" s="47"/>
      <c r="I14637" s="47"/>
    </row>
    <row r="14638" spans="2:9" ht="20.100000000000001" hidden="1" customHeight="1" x14ac:dyDescent="0.25">
      <c r="B14638" s="48"/>
      <c r="C14638" s="49"/>
      <c r="D14638" s="49"/>
      <c r="E14638" s="49"/>
      <c r="F14638" s="49"/>
      <c r="G14638" s="50"/>
      <c r="H14638" s="47"/>
      <c r="I14638" s="47"/>
    </row>
    <row r="14639" spans="2:9" ht="20.100000000000001" hidden="1" customHeight="1" x14ac:dyDescent="0.25">
      <c r="B14639" s="48"/>
      <c r="C14639" s="49"/>
      <c r="D14639" s="49"/>
      <c r="E14639" s="49"/>
      <c r="F14639" s="49"/>
      <c r="G14639" s="50"/>
      <c r="H14639" s="47"/>
      <c r="I14639" s="47"/>
    </row>
    <row r="14640" spans="2:9" ht="20.100000000000001" hidden="1" customHeight="1" x14ac:dyDescent="0.25">
      <c r="B14640" s="48"/>
      <c r="C14640" s="49"/>
      <c r="D14640" s="49"/>
      <c r="E14640" s="49"/>
      <c r="F14640" s="49"/>
      <c r="G14640" s="50"/>
      <c r="H14640" s="47"/>
      <c r="I14640" s="47"/>
    </row>
    <row r="14641" spans="2:9" ht="20.100000000000001" hidden="1" customHeight="1" x14ac:dyDescent="0.25">
      <c r="B14641" s="48"/>
      <c r="C14641" s="49"/>
      <c r="D14641" s="49"/>
      <c r="E14641" s="49"/>
      <c r="F14641" s="49"/>
      <c r="G14641" s="50"/>
      <c r="H14641" s="47"/>
      <c r="I14641" s="47"/>
    </row>
    <row r="14642" spans="2:9" ht="20.100000000000001" hidden="1" customHeight="1" x14ac:dyDescent="0.25">
      <c r="B14642" s="48"/>
      <c r="C14642" s="49"/>
      <c r="D14642" s="49"/>
      <c r="E14642" s="49"/>
      <c r="F14642" s="49"/>
      <c r="G14642" s="50"/>
      <c r="H14642" s="47"/>
      <c r="I14642" s="47"/>
    </row>
    <row r="14643" spans="2:9" ht="20.100000000000001" hidden="1" customHeight="1" x14ac:dyDescent="0.25">
      <c r="B14643" s="48"/>
      <c r="C14643" s="49"/>
      <c r="D14643" s="49"/>
      <c r="E14643" s="49"/>
      <c r="F14643" s="49"/>
      <c r="G14643" s="50"/>
      <c r="H14643" s="47"/>
      <c r="I14643" s="47"/>
    </row>
    <row r="14644" spans="2:9" ht="20.100000000000001" hidden="1" customHeight="1" x14ac:dyDescent="0.25">
      <c r="B14644" s="48"/>
      <c r="C14644" s="49"/>
      <c r="D14644" s="49"/>
      <c r="E14644" s="49"/>
      <c r="F14644" s="49"/>
      <c r="G14644" s="50"/>
      <c r="H14644" s="47"/>
      <c r="I14644" s="47"/>
    </row>
    <row r="14645" spans="2:9" ht="20.100000000000001" hidden="1" customHeight="1" x14ac:dyDescent="0.25">
      <c r="B14645" s="48"/>
      <c r="C14645" s="49"/>
      <c r="D14645" s="49"/>
      <c r="E14645" s="49"/>
      <c r="F14645" s="49"/>
      <c r="G14645" s="50"/>
      <c r="H14645" s="47"/>
      <c r="I14645" s="47"/>
    </row>
    <row r="14646" spans="2:9" ht="20.100000000000001" hidden="1" customHeight="1" x14ac:dyDescent="0.25">
      <c r="B14646" s="48"/>
      <c r="C14646" s="49"/>
      <c r="D14646" s="49"/>
      <c r="E14646" s="49"/>
      <c r="F14646" s="49"/>
      <c r="G14646" s="50"/>
      <c r="H14646" s="47"/>
      <c r="I14646" s="47"/>
    </row>
    <row r="14647" spans="2:9" ht="20.100000000000001" hidden="1" customHeight="1" x14ac:dyDescent="0.25">
      <c r="B14647" s="48"/>
      <c r="C14647" s="49"/>
      <c r="D14647" s="49"/>
      <c r="E14647" s="49"/>
      <c r="F14647" s="49"/>
      <c r="G14647" s="50"/>
      <c r="H14647" s="47"/>
      <c r="I14647" s="47"/>
    </row>
    <row r="14648" spans="2:9" ht="20.100000000000001" hidden="1" customHeight="1" x14ac:dyDescent="0.25">
      <c r="B14648" s="48"/>
      <c r="C14648" s="49"/>
      <c r="D14648" s="49"/>
      <c r="E14648" s="49"/>
      <c r="F14648" s="49"/>
      <c r="G14648" s="50"/>
      <c r="H14648" s="47"/>
      <c r="I14648" s="47"/>
    </row>
    <row r="14649" spans="2:9" ht="20.100000000000001" hidden="1" customHeight="1" x14ac:dyDescent="0.25">
      <c r="B14649" s="48"/>
      <c r="C14649" s="49"/>
      <c r="D14649" s="49"/>
      <c r="E14649" s="49"/>
      <c r="F14649" s="49"/>
      <c r="G14649" s="50"/>
      <c r="H14649" s="47"/>
      <c r="I14649" s="47"/>
    </row>
    <row r="14650" spans="2:9" ht="20.100000000000001" hidden="1" customHeight="1" x14ac:dyDescent="0.25">
      <c r="B14650" s="48"/>
      <c r="C14650" s="49"/>
      <c r="D14650" s="49"/>
      <c r="E14650" s="49"/>
      <c r="F14650" s="49"/>
      <c r="G14650" s="50"/>
      <c r="H14650" s="47"/>
      <c r="I14650" s="47"/>
    </row>
    <row r="14651" spans="2:9" ht="20.100000000000001" hidden="1" customHeight="1" x14ac:dyDescent="0.25">
      <c r="B14651" s="48"/>
      <c r="C14651" s="49"/>
      <c r="D14651" s="49"/>
      <c r="E14651" s="49"/>
      <c r="F14651" s="49"/>
      <c r="G14651" s="50"/>
      <c r="H14651" s="47"/>
      <c r="I14651" s="47"/>
    </row>
    <row r="14652" spans="2:9" ht="20.100000000000001" hidden="1" customHeight="1" x14ac:dyDescent="0.25">
      <c r="B14652" s="48"/>
      <c r="C14652" s="49"/>
      <c r="D14652" s="49"/>
      <c r="E14652" s="49"/>
      <c r="F14652" s="49"/>
      <c r="G14652" s="50"/>
      <c r="H14652" s="47"/>
      <c r="I14652" s="47"/>
    </row>
    <row r="14653" spans="2:9" ht="20.100000000000001" hidden="1" customHeight="1" x14ac:dyDescent="0.25">
      <c r="B14653" s="48"/>
      <c r="C14653" s="49"/>
      <c r="D14653" s="49"/>
      <c r="E14653" s="49"/>
      <c r="F14653" s="49"/>
      <c r="G14653" s="50"/>
      <c r="H14653" s="47"/>
      <c r="I14653" s="47"/>
    </row>
    <row r="14654" spans="2:9" ht="20.100000000000001" hidden="1" customHeight="1" x14ac:dyDescent="0.25">
      <c r="B14654" s="48"/>
      <c r="C14654" s="49"/>
      <c r="D14654" s="49"/>
      <c r="E14654" s="49"/>
      <c r="F14654" s="49"/>
      <c r="G14654" s="50"/>
      <c r="H14654" s="47"/>
      <c r="I14654" s="47"/>
    </row>
    <row r="14655" spans="2:9" ht="20.100000000000001" hidden="1" customHeight="1" x14ac:dyDescent="0.25">
      <c r="B14655" s="48"/>
      <c r="C14655" s="49"/>
      <c r="D14655" s="49"/>
      <c r="E14655" s="49"/>
      <c r="F14655" s="49"/>
      <c r="G14655" s="50"/>
      <c r="H14655" s="47"/>
      <c r="I14655" s="47"/>
    </row>
    <row r="14656" spans="2:9" ht="20.100000000000001" hidden="1" customHeight="1" x14ac:dyDescent="0.25">
      <c r="B14656" s="48"/>
      <c r="C14656" s="49"/>
      <c r="D14656" s="49"/>
      <c r="E14656" s="49"/>
      <c r="F14656" s="49"/>
      <c r="G14656" s="50"/>
      <c r="H14656" s="47"/>
      <c r="I14656" s="47"/>
    </row>
    <row r="14657" spans="2:9" ht="20.100000000000001" hidden="1" customHeight="1" x14ac:dyDescent="0.25">
      <c r="B14657" s="48"/>
      <c r="C14657" s="49"/>
      <c r="D14657" s="49"/>
      <c r="E14657" s="49"/>
      <c r="F14657" s="49"/>
      <c r="G14657" s="50"/>
      <c r="H14657" s="47"/>
      <c r="I14657" s="47"/>
    </row>
    <row r="14658" spans="2:9" ht="20.100000000000001" hidden="1" customHeight="1" x14ac:dyDescent="0.25">
      <c r="B14658" s="48"/>
      <c r="C14658" s="49"/>
      <c r="D14658" s="49"/>
      <c r="E14658" s="49"/>
      <c r="F14658" s="49"/>
      <c r="G14658" s="50"/>
      <c r="H14658" s="47"/>
      <c r="I14658" s="47"/>
    </row>
    <row r="14659" spans="2:9" ht="20.100000000000001" hidden="1" customHeight="1" x14ac:dyDescent="0.25">
      <c r="B14659" s="48"/>
      <c r="C14659" s="49"/>
      <c r="D14659" s="49"/>
      <c r="E14659" s="49"/>
      <c r="F14659" s="49"/>
      <c r="G14659" s="50"/>
      <c r="H14659" s="47"/>
      <c r="I14659" s="47"/>
    </row>
    <row r="14660" spans="2:9" ht="20.100000000000001" hidden="1" customHeight="1" x14ac:dyDescent="0.25">
      <c r="B14660" s="48"/>
      <c r="C14660" s="49"/>
      <c r="D14660" s="49"/>
      <c r="E14660" s="49"/>
      <c r="F14660" s="49"/>
      <c r="G14660" s="50"/>
      <c r="H14660" s="47"/>
      <c r="I14660" s="47"/>
    </row>
    <row r="14661" spans="2:9" ht="20.100000000000001" hidden="1" customHeight="1" x14ac:dyDescent="0.25">
      <c r="B14661" s="48"/>
      <c r="C14661" s="49"/>
      <c r="D14661" s="49"/>
      <c r="E14661" s="49"/>
      <c r="F14661" s="49"/>
      <c r="G14661" s="50"/>
      <c r="H14661" s="47"/>
      <c r="I14661" s="47"/>
    </row>
    <row r="14662" spans="2:9" ht="20.100000000000001" hidden="1" customHeight="1" x14ac:dyDescent="0.25">
      <c r="B14662" s="48"/>
      <c r="C14662" s="49"/>
      <c r="D14662" s="49"/>
      <c r="E14662" s="49"/>
      <c r="F14662" s="49"/>
      <c r="G14662" s="50"/>
      <c r="H14662" s="47"/>
      <c r="I14662" s="47"/>
    </row>
    <row r="14663" spans="2:9" ht="20.100000000000001" hidden="1" customHeight="1" x14ac:dyDescent="0.25">
      <c r="B14663" s="48"/>
      <c r="C14663" s="49"/>
      <c r="D14663" s="49"/>
      <c r="E14663" s="49"/>
      <c r="F14663" s="49"/>
      <c r="G14663" s="50"/>
      <c r="H14663" s="47"/>
      <c r="I14663" s="47"/>
    </row>
    <row r="14664" spans="2:9" ht="20.100000000000001" hidden="1" customHeight="1" x14ac:dyDescent="0.25">
      <c r="B14664" s="48"/>
      <c r="C14664" s="49"/>
      <c r="D14664" s="49"/>
      <c r="E14664" s="49"/>
      <c r="F14664" s="49"/>
      <c r="G14664" s="50"/>
      <c r="H14664" s="47"/>
      <c r="I14664" s="47"/>
    </row>
    <row r="14665" spans="2:9" ht="20.100000000000001" hidden="1" customHeight="1" x14ac:dyDescent="0.25">
      <c r="B14665" s="48"/>
      <c r="C14665" s="49"/>
      <c r="D14665" s="49"/>
      <c r="E14665" s="49"/>
      <c r="F14665" s="49"/>
      <c r="G14665" s="50"/>
      <c r="H14665" s="47"/>
      <c r="I14665" s="47"/>
    </row>
    <row r="14666" spans="2:9" ht="20.100000000000001" hidden="1" customHeight="1" x14ac:dyDescent="0.25">
      <c r="B14666" s="48"/>
      <c r="C14666" s="49"/>
      <c r="D14666" s="49"/>
      <c r="E14666" s="49"/>
      <c r="F14666" s="49"/>
      <c r="G14666" s="50"/>
      <c r="H14666" s="47"/>
      <c r="I14666" s="47"/>
    </row>
    <row r="14667" spans="2:9" ht="20.100000000000001" hidden="1" customHeight="1" x14ac:dyDescent="0.25">
      <c r="B14667" s="48"/>
      <c r="C14667" s="49"/>
      <c r="D14667" s="49"/>
      <c r="E14667" s="49"/>
      <c r="F14667" s="49"/>
      <c r="G14667" s="50"/>
      <c r="H14667" s="47"/>
      <c r="I14667" s="47"/>
    </row>
    <row r="14668" spans="2:9" ht="20.100000000000001" hidden="1" customHeight="1" x14ac:dyDescent="0.25">
      <c r="B14668" s="48"/>
      <c r="C14668" s="49"/>
      <c r="D14668" s="49"/>
      <c r="E14668" s="49"/>
      <c r="F14668" s="49"/>
      <c r="G14668" s="50"/>
      <c r="H14668" s="47"/>
      <c r="I14668" s="47"/>
    </row>
    <row r="14669" spans="2:9" ht="20.100000000000001" hidden="1" customHeight="1" x14ac:dyDescent="0.25">
      <c r="B14669" s="48"/>
      <c r="C14669" s="49"/>
      <c r="D14669" s="49"/>
      <c r="E14669" s="49"/>
      <c r="F14669" s="49"/>
      <c r="G14669" s="50"/>
      <c r="H14669" s="47"/>
      <c r="I14669" s="47"/>
    </row>
    <row r="14670" spans="2:9" ht="20.100000000000001" hidden="1" customHeight="1" x14ac:dyDescent="0.25">
      <c r="B14670" s="48"/>
      <c r="C14670" s="49"/>
      <c r="D14670" s="49"/>
      <c r="E14670" s="49"/>
      <c r="F14670" s="49"/>
      <c r="G14670" s="50"/>
      <c r="H14670" s="47"/>
      <c r="I14670" s="47"/>
    </row>
    <row r="14671" spans="2:9" ht="20.100000000000001" hidden="1" customHeight="1" x14ac:dyDescent="0.25">
      <c r="B14671" s="48"/>
      <c r="C14671" s="49"/>
      <c r="D14671" s="49"/>
      <c r="E14671" s="49"/>
      <c r="F14671" s="49"/>
      <c r="G14671" s="50"/>
      <c r="H14671" s="47"/>
      <c r="I14671" s="47"/>
    </row>
    <row r="14672" spans="2:9" ht="20.100000000000001" hidden="1" customHeight="1" x14ac:dyDescent="0.25">
      <c r="B14672" s="48"/>
      <c r="C14672" s="49"/>
      <c r="D14672" s="49"/>
      <c r="E14672" s="49"/>
      <c r="F14672" s="49"/>
      <c r="G14672" s="50"/>
      <c r="H14672" s="47"/>
      <c r="I14672" s="47"/>
    </row>
    <row r="14673" spans="2:9" ht="20.100000000000001" hidden="1" customHeight="1" x14ac:dyDescent="0.25">
      <c r="B14673" s="48"/>
      <c r="C14673" s="49"/>
      <c r="D14673" s="49"/>
      <c r="E14673" s="49"/>
      <c r="F14673" s="49"/>
      <c r="G14673" s="50"/>
      <c r="H14673" s="47"/>
      <c r="I14673" s="47"/>
    </row>
    <row r="14674" spans="2:9" ht="20.100000000000001" hidden="1" customHeight="1" x14ac:dyDescent="0.25">
      <c r="B14674" s="48"/>
      <c r="C14674" s="49"/>
      <c r="D14674" s="49"/>
      <c r="E14674" s="49"/>
      <c r="F14674" s="49"/>
      <c r="G14674" s="50"/>
      <c r="H14674" s="47"/>
      <c r="I14674" s="47"/>
    </row>
    <row r="14675" spans="2:9" ht="20.100000000000001" hidden="1" customHeight="1" x14ac:dyDescent="0.25">
      <c r="B14675" s="48"/>
      <c r="C14675" s="49"/>
      <c r="D14675" s="49"/>
      <c r="E14675" s="49"/>
      <c r="F14675" s="49"/>
      <c r="G14675" s="50"/>
      <c r="H14675" s="47"/>
      <c r="I14675" s="47"/>
    </row>
    <row r="14676" spans="2:9" ht="20.100000000000001" hidden="1" customHeight="1" x14ac:dyDescent="0.25">
      <c r="B14676" s="48"/>
      <c r="C14676" s="49"/>
      <c r="D14676" s="49"/>
      <c r="E14676" s="49"/>
      <c r="F14676" s="49"/>
      <c r="G14676" s="50"/>
      <c r="H14676" s="47"/>
      <c r="I14676" s="47"/>
    </row>
    <row r="14677" spans="2:9" ht="20.100000000000001" hidden="1" customHeight="1" x14ac:dyDescent="0.25">
      <c r="B14677" s="48"/>
      <c r="C14677" s="49"/>
      <c r="D14677" s="49"/>
      <c r="E14677" s="49"/>
      <c r="F14677" s="49"/>
      <c r="G14677" s="50"/>
      <c r="H14677" s="47"/>
      <c r="I14677" s="47"/>
    </row>
    <row r="14678" spans="2:9" ht="20.100000000000001" hidden="1" customHeight="1" x14ac:dyDescent="0.25">
      <c r="B14678" s="48"/>
      <c r="C14678" s="49"/>
      <c r="D14678" s="49"/>
      <c r="E14678" s="49"/>
      <c r="F14678" s="49"/>
      <c r="G14678" s="50"/>
      <c r="H14678" s="47"/>
      <c r="I14678" s="47"/>
    </row>
    <row r="14679" spans="2:9" ht="20.100000000000001" hidden="1" customHeight="1" x14ac:dyDescent="0.25">
      <c r="B14679" s="48"/>
      <c r="C14679" s="49"/>
      <c r="D14679" s="49"/>
      <c r="E14679" s="49"/>
      <c r="F14679" s="49"/>
      <c r="G14679" s="50"/>
      <c r="H14679" s="47"/>
      <c r="I14679" s="47"/>
    </row>
    <row r="14680" spans="2:9" ht="20.100000000000001" hidden="1" customHeight="1" x14ac:dyDescent="0.25">
      <c r="B14680" s="48"/>
      <c r="C14680" s="49"/>
      <c r="D14680" s="49"/>
      <c r="E14680" s="49"/>
      <c r="F14680" s="49"/>
      <c r="G14680" s="50"/>
      <c r="H14680" s="47"/>
      <c r="I14680" s="47"/>
    </row>
    <row r="14681" spans="2:9" ht="20.100000000000001" hidden="1" customHeight="1" x14ac:dyDescent="0.25">
      <c r="B14681" s="48"/>
      <c r="C14681" s="49"/>
      <c r="D14681" s="49"/>
      <c r="E14681" s="49"/>
      <c r="F14681" s="49"/>
      <c r="G14681" s="50"/>
      <c r="H14681" s="47"/>
      <c r="I14681" s="47"/>
    </row>
    <row r="14682" spans="2:9" ht="20.100000000000001" hidden="1" customHeight="1" x14ac:dyDescent="0.25">
      <c r="B14682" s="48"/>
      <c r="C14682" s="49"/>
      <c r="D14682" s="49"/>
      <c r="E14682" s="49"/>
      <c r="F14682" s="49"/>
      <c r="G14682" s="50"/>
      <c r="H14682" s="47"/>
      <c r="I14682" s="47"/>
    </row>
    <row r="14683" spans="2:9" ht="20.100000000000001" hidden="1" customHeight="1" x14ac:dyDescent="0.25">
      <c r="B14683" s="48"/>
      <c r="C14683" s="49"/>
      <c r="D14683" s="49"/>
      <c r="E14683" s="49"/>
      <c r="F14683" s="49"/>
      <c r="G14683" s="50"/>
      <c r="H14683" s="47"/>
      <c r="I14683" s="47"/>
    </row>
    <row r="14684" spans="2:9" ht="20.100000000000001" hidden="1" customHeight="1" x14ac:dyDescent="0.25">
      <c r="B14684" s="48"/>
      <c r="C14684" s="49"/>
      <c r="D14684" s="49"/>
      <c r="E14684" s="49"/>
      <c r="F14684" s="49"/>
      <c r="G14684" s="50"/>
      <c r="H14684" s="47"/>
      <c r="I14684" s="47"/>
    </row>
    <row r="14685" spans="2:9" ht="20.100000000000001" hidden="1" customHeight="1" x14ac:dyDescent="0.25">
      <c r="B14685" s="48"/>
      <c r="C14685" s="49"/>
      <c r="D14685" s="49"/>
      <c r="E14685" s="49"/>
      <c r="F14685" s="49"/>
      <c r="G14685" s="50"/>
      <c r="H14685" s="47"/>
      <c r="I14685" s="47"/>
    </row>
    <row r="14686" spans="2:9" ht="20.100000000000001" hidden="1" customHeight="1" x14ac:dyDescent="0.25">
      <c r="B14686" s="48"/>
      <c r="C14686" s="49"/>
      <c r="D14686" s="49"/>
      <c r="E14686" s="49"/>
      <c r="F14686" s="49"/>
      <c r="G14686" s="50"/>
      <c r="H14686" s="47"/>
      <c r="I14686" s="47"/>
    </row>
    <row r="14687" spans="2:9" ht="20.100000000000001" hidden="1" customHeight="1" x14ac:dyDescent="0.25">
      <c r="B14687" s="48"/>
      <c r="C14687" s="49"/>
      <c r="D14687" s="49"/>
      <c r="E14687" s="49"/>
      <c r="F14687" s="49"/>
      <c r="G14687" s="50"/>
      <c r="H14687" s="47"/>
      <c r="I14687" s="47"/>
    </row>
    <row r="14688" spans="2:9" ht="20.100000000000001" hidden="1" customHeight="1" x14ac:dyDescent="0.25">
      <c r="B14688" s="48"/>
      <c r="C14688" s="49"/>
      <c r="D14688" s="49"/>
      <c r="E14688" s="49"/>
      <c r="F14688" s="49"/>
      <c r="G14688" s="50"/>
      <c r="H14688" s="47"/>
      <c r="I14688" s="47"/>
    </row>
    <row r="14689" spans="2:9" ht="20.100000000000001" hidden="1" customHeight="1" x14ac:dyDescent="0.25">
      <c r="B14689" s="48"/>
      <c r="C14689" s="49"/>
      <c r="D14689" s="49"/>
      <c r="E14689" s="49"/>
      <c r="F14689" s="49"/>
      <c r="G14689" s="50"/>
      <c r="H14689" s="47"/>
      <c r="I14689" s="47"/>
    </row>
    <row r="14690" spans="2:9" ht="20.100000000000001" hidden="1" customHeight="1" x14ac:dyDescent="0.25">
      <c r="B14690" s="48"/>
      <c r="C14690" s="49"/>
      <c r="D14690" s="49"/>
      <c r="E14690" s="49"/>
      <c r="F14690" s="49"/>
      <c r="G14690" s="50"/>
      <c r="H14690" s="47"/>
      <c r="I14690" s="47"/>
    </row>
    <row r="14691" spans="2:9" ht="20.100000000000001" hidden="1" customHeight="1" x14ac:dyDescent="0.25">
      <c r="B14691" s="48"/>
      <c r="C14691" s="49"/>
      <c r="D14691" s="49"/>
      <c r="E14691" s="49"/>
      <c r="F14691" s="49"/>
      <c r="G14691" s="50"/>
      <c r="H14691" s="47"/>
      <c r="I14691" s="47"/>
    </row>
    <row r="14692" spans="2:9" ht="20.100000000000001" hidden="1" customHeight="1" x14ac:dyDescent="0.25">
      <c r="B14692" s="48"/>
      <c r="C14692" s="49"/>
      <c r="D14692" s="49"/>
      <c r="E14692" s="49"/>
      <c r="F14692" s="49"/>
      <c r="G14692" s="50"/>
      <c r="H14692" s="47"/>
      <c r="I14692" s="47"/>
    </row>
    <row r="14693" spans="2:9" ht="20.100000000000001" hidden="1" customHeight="1" x14ac:dyDescent="0.25">
      <c r="B14693" s="48"/>
      <c r="C14693" s="49"/>
      <c r="D14693" s="49"/>
      <c r="E14693" s="49"/>
      <c r="F14693" s="49"/>
      <c r="G14693" s="50"/>
      <c r="H14693" s="47"/>
      <c r="I14693" s="47"/>
    </row>
    <row r="14694" spans="2:9" ht="20.100000000000001" hidden="1" customHeight="1" x14ac:dyDescent="0.25">
      <c r="B14694" s="48"/>
      <c r="C14694" s="49"/>
      <c r="D14694" s="49"/>
      <c r="E14694" s="49"/>
      <c r="F14694" s="49"/>
      <c r="G14694" s="50"/>
      <c r="H14694" s="47"/>
      <c r="I14694" s="47"/>
    </row>
    <row r="14695" spans="2:9" ht="20.100000000000001" hidden="1" customHeight="1" x14ac:dyDescent="0.25">
      <c r="B14695" s="48"/>
      <c r="C14695" s="49"/>
      <c r="D14695" s="49"/>
      <c r="E14695" s="49"/>
      <c r="F14695" s="49"/>
      <c r="G14695" s="50"/>
      <c r="H14695" s="47"/>
      <c r="I14695" s="47"/>
    </row>
    <row r="14696" spans="2:9" ht="20.100000000000001" hidden="1" customHeight="1" x14ac:dyDescent="0.25">
      <c r="B14696" s="48"/>
      <c r="C14696" s="49"/>
      <c r="D14696" s="49"/>
      <c r="E14696" s="49"/>
      <c r="F14696" s="49"/>
      <c r="G14696" s="50"/>
      <c r="H14696" s="47"/>
      <c r="I14696" s="47"/>
    </row>
    <row r="14697" spans="2:9" ht="20.100000000000001" hidden="1" customHeight="1" x14ac:dyDescent="0.25">
      <c r="B14697" s="48"/>
      <c r="C14697" s="49"/>
      <c r="D14697" s="49"/>
      <c r="E14697" s="49"/>
      <c r="F14697" s="49"/>
      <c r="G14697" s="50"/>
      <c r="H14697" s="47"/>
      <c r="I14697" s="47"/>
    </row>
    <row r="14698" spans="2:9" ht="20.100000000000001" hidden="1" customHeight="1" x14ac:dyDescent="0.25">
      <c r="B14698" s="48"/>
      <c r="C14698" s="49"/>
      <c r="D14698" s="49"/>
      <c r="E14698" s="49"/>
      <c r="F14698" s="49"/>
      <c r="G14698" s="50"/>
      <c r="H14698" s="47"/>
      <c r="I14698" s="47"/>
    </row>
    <row r="14699" spans="2:9" ht="20.100000000000001" hidden="1" customHeight="1" x14ac:dyDescent="0.25">
      <c r="B14699" s="48"/>
      <c r="C14699" s="49"/>
      <c r="D14699" s="49"/>
      <c r="E14699" s="49"/>
      <c r="F14699" s="49"/>
      <c r="G14699" s="50"/>
      <c r="H14699" s="47"/>
      <c r="I14699" s="47"/>
    </row>
    <row r="14700" spans="2:9" ht="20.100000000000001" hidden="1" customHeight="1" x14ac:dyDescent="0.25">
      <c r="B14700" s="48"/>
      <c r="C14700" s="49"/>
      <c r="D14700" s="49"/>
      <c r="E14700" s="49"/>
      <c r="F14700" s="49"/>
      <c r="G14700" s="50"/>
      <c r="H14700" s="47"/>
      <c r="I14700" s="47"/>
    </row>
    <row r="14701" spans="2:9" ht="20.100000000000001" hidden="1" customHeight="1" x14ac:dyDescent="0.25">
      <c r="B14701" s="48"/>
      <c r="C14701" s="49"/>
      <c r="D14701" s="49"/>
      <c r="E14701" s="49"/>
      <c r="F14701" s="49"/>
      <c r="G14701" s="50"/>
      <c r="H14701" s="47"/>
      <c r="I14701" s="47"/>
    </row>
    <row r="14702" spans="2:9" ht="20.100000000000001" hidden="1" customHeight="1" x14ac:dyDescent="0.25">
      <c r="B14702" s="48"/>
      <c r="C14702" s="49"/>
      <c r="D14702" s="49"/>
      <c r="E14702" s="49"/>
      <c r="F14702" s="49"/>
      <c r="G14702" s="50"/>
      <c r="H14702" s="47"/>
      <c r="I14702" s="47"/>
    </row>
    <row r="14703" spans="2:9" ht="20.100000000000001" hidden="1" customHeight="1" x14ac:dyDescent="0.25">
      <c r="B14703" s="48"/>
      <c r="C14703" s="49"/>
      <c r="D14703" s="49"/>
      <c r="E14703" s="49"/>
      <c r="F14703" s="49"/>
      <c r="G14703" s="50"/>
      <c r="H14703" s="47"/>
      <c r="I14703" s="47"/>
    </row>
    <row r="14704" spans="2:9" ht="20.100000000000001" hidden="1" customHeight="1" x14ac:dyDescent="0.25">
      <c r="B14704" s="48"/>
      <c r="C14704" s="49"/>
      <c r="D14704" s="49"/>
      <c r="E14704" s="49"/>
      <c r="F14704" s="49"/>
      <c r="G14704" s="50"/>
      <c r="H14704" s="47"/>
      <c r="I14704" s="47"/>
    </row>
    <row r="14705" spans="2:9" ht="20.100000000000001" hidden="1" customHeight="1" x14ac:dyDescent="0.25">
      <c r="B14705" s="48"/>
      <c r="C14705" s="49"/>
      <c r="D14705" s="49"/>
      <c r="E14705" s="49"/>
      <c r="F14705" s="49"/>
      <c r="G14705" s="50"/>
      <c r="H14705" s="47"/>
      <c r="I14705" s="47"/>
    </row>
    <row r="14706" spans="2:9" ht="20.100000000000001" hidden="1" customHeight="1" x14ac:dyDescent="0.25">
      <c r="B14706" s="48"/>
      <c r="C14706" s="49"/>
      <c r="D14706" s="49"/>
      <c r="E14706" s="49"/>
      <c r="F14706" s="49"/>
      <c r="G14706" s="50"/>
      <c r="H14706" s="47"/>
      <c r="I14706" s="47"/>
    </row>
    <row r="14707" spans="2:9" ht="20.100000000000001" hidden="1" customHeight="1" x14ac:dyDescent="0.25">
      <c r="B14707" s="48"/>
      <c r="C14707" s="49"/>
      <c r="D14707" s="49"/>
      <c r="E14707" s="49"/>
      <c r="F14707" s="49"/>
      <c r="G14707" s="50"/>
      <c r="H14707" s="47"/>
      <c r="I14707" s="47"/>
    </row>
    <row r="14708" spans="2:9" ht="20.100000000000001" hidden="1" customHeight="1" x14ac:dyDescent="0.25">
      <c r="B14708" s="48"/>
      <c r="C14708" s="49"/>
      <c r="D14708" s="49"/>
      <c r="E14708" s="49"/>
      <c r="F14708" s="49"/>
      <c r="G14708" s="50"/>
      <c r="H14708" s="47"/>
      <c r="I14708" s="47"/>
    </row>
    <row r="14709" spans="2:9" ht="20.100000000000001" hidden="1" customHeight="1" x14ac:dyDescent="0.25">
      <c r="B14709" s="48"/>
      <c r="C14709" s="49"/>
      <c r="D14709" s="49"/>
      <c r="E14709" s="49"/>
      <c r="F14709" s="49"/>
      <c r="G14709" s="50"/>
      <c r="H14709" s="47"/>
      <c r="I14709" s="47"/>
    </row>
    <row r="14710" spans="2:9" ht="20.100000000000001" hidden="1" customHeight="1" x14ac:dyDescent="0.25">
      <c r="B14710" s="48"/>
      <c r="C14710" s="49"/>
      <c r="D14710" s="49"/>
      <c r="E14710" s="49"/>
      <c r="F14710" s="49"/>
      <c r="G14710" s="50"/>
      <c r="H14710" s="47"/>
      <c r="I14710" s="47"/>
    </row>
    <row r="14711" spans="2:9" ht="20.100000000000001" hidden="1" customHeight="1" x14ac:dyDescent="0.25">
      <c r="B14711" s="48"/>
      <c r="C14711" s="49"/>
      <c r="D14711" s="49"/>
      <c r="E14711" s="49"/>
      <c r="F14711" s="49"/>
      <c r="G14711" s="50"/>
      <c r="H14711" s="47"/>
      <c r="I14711" s="47"/>
    </row>
    <row r="14712" spans="2:9" ht="20.100000000000001" hidden="1" customHeight="1" x14ac:dyDescent="0.25">
      <c r="B14712" s="48"/>
      <c r="C14712" s="49"/>
      <c r="D14712" s="49"/>
      <c r="E14712" s="49"/>
      <c r="F14712" s="49"/>
      <c r="G14712" s="50"/>
      <c r="H14712" s="47"/>
      <c r="I14712" s="47"/>
    </row>
    <row r="14713" spans="2:9" ht="20.100000000000001" hidden="1" customHeight="1" x14ac:dyDescent="0.25">
      <c r="B14713" s="48"/>
      <c r="C14713" s="49"/>
      <c r="D14713" s="49"/>
      <c r="E14713" s="49"/>
      <c r="F14713" s="49"/>
      <c r="G14713" s="50"/>
      <c r="H14713" s="47"/>
      <c r="I14713" s="47"/>
    </row>
    <row r="14714" spans="2:9" ht="20.100000000000001" hidden="1" customHeight="1" x14ac:dyDescent="0.25">
      <c r="B14714" s="48"/>
      <c r="C14714" s="49"/>
      <c r="D14714" s="49"/>
      <c r="E14714" s="49"/>
      <c r="F14714" s="49"/>
      <c r="G14714" s="50"/>
      <c r="H14714" s="47"/>
      <c r="I14714" s="47"/>
    </row>
    <row r="14715" spans="2:9" ht="20.100000000000001" hidden="1" customHeight="1" x14ac:dyDescent="0.25">
      <c r="B14715" s="48"/>
      <c r="C14715" s="49"/>
      <c r="D14715" s="49"/>
      <c r="E14715" s="49"/>
      <c r="F14715" s="49"/>
      <c r="G14715" s="50"/>
      <c r="H14715" s="47"/>
      <c r="I14715" s="47"/>
    </row>
    <row r="14716" spans="2:9" ht="20.100000000000001" hidden="1" customHeight="1" x14ac:dyDescent="0.25">
      <c r="B14716" s="48"/>
      <c r="C14716" s="49"/>
      <c r="D14716" s="49"/>
      <c r="E14716" s="49"/>
      <c r="F14716" s="49"/>
      <c r="G14716" s="50"/>
      <c r="H14716" s="47"/>
      <c r="I14716" s="47"/>
    </row>
    <row r="14717" spans="2:9" ht="20.100000000000001" hidden="1" customHeight="1" x14ac:dyDescent="0.25">
      <c r="B14717" s="48"/>
      <c r="C14717" s="49"/>
      <c r="D14717" s="49"/>
      <c r="E14717" s="49"/>
      <c r="F14717" s="49"/>
      <c r="G14717" s="50"/>
      <c r="H14717" s="47"/>
      <c r="I14717" s="47"/>
    </row>
    <row r="14718" spans="2:9" ht="20.100000000000001" hidden="1" customHeight="1" x14ac:dyDescent="0.25">
      <c r="B14718" s="48"/>
      <c r="C14718" s="49"/>
      <c r="D14718" s="49"/>
      <c r="E14718" s="49"/>
      <c r="F14718" s="49"/>
      <c r="G14718" s="50"/>
      <c r="H14718" s="47"/>
      <c r="I14718" s="47"/>
    </row>
    <row r="14719" spans="2:9" ht="20.100000000000001" hidden="1" customHeight="1" x14ac:dyDescent="0.25">
      <c r="B14719" s="48"/>
      <c r="C14719" s="49"/>
      <c r="D14719" s="49"/>
      <c r="E14719" s="49"/>
      <c r="F14719" s="49"/>
      <c r="G14719" s="50"/>
      <c r="H14719" s="47"/>
      <c r="I14719" s="47"/>
    </row>
    <row r="14720" spans="2:9" ht="20.100000000000001" hidden="1" customHeight="1" x14ac:dyDescent="0.25">
      <c r="B14720" s="48"/>
      <c r="C14720" s="49"/>
      <c r="D14720" s="49"/>
      <c r="E14720" s="49"/>
      <c r="F14720" s="49"/>
      <c r="G14720" s="50"/>
      <c r="H14720" s="47"/>
      <c r="I14720" s="47"/>
    </row>
    <row r="14721" spans="2:9" ht="20.100000000000001" hidden="1" customHeight="1" x14ac:dyDescent="0.25">
      <c r="B14721" s="48"/>
      <c r="C14721" s="49"/>
      <c r="D14721" s="49"/>
      <c r="E14721" s="49"/>
      <c r="F14721" s="49"/>
      <c r="G14721" s="50"/>
      <c r="H14721" s="47"/>
      <c r="I14721" s="47"/>
    </row>
    <row r="14722" spans="2:9" ht="20.100000000000001" hidden="1" customHeight="1" x14ac:dyDescent="0.25">
      <c r="B14722" s="48"/>
      <c r="C14722" s="49"/>
      <c r="D14722" s="49"/>
      <c r="E14722" s="49"/>
      <c r="F14722" s="49"/>
      <c r="G14722" s="50"/>
      <c r="H14722" s="47"/>
      <c r="I14722" s="47"/>
    </row>
    <row r="14723" spans="2:9" ht="20.100000000000001" hidden="1" customHeight="1" x14ac:dyDescent="0.25">
      <c r="B14723" s="48"/>
      <c r="C14723" s="49"/>
      <c r="D14723" s="49"/>
      <c r="E14723" s="49"/>
      <c r="F14723" s="49"/>
      <c r="G14723" s="50"/>
      <c r="H14723" s="47"/>
      <c r="I14723" s="47"/>
    </row>
    <row r="14724" spans="2:9" ht="20.100000000000001" hidden="1" customHeight="1" x14ac:dyDescent="0.25">
      <c r="B14724" s="48"/>
      <c r="C14724" s="49"/>
      <c r="D14724" s="49"/>
      <c r="E14724" s="49"/>
      <c r="F14724" s="49"/>
      <c r="G14724" s="50"/>
      <c r="H14724" s="47"/>
      <c r="I14724" s="47"/>
    </row>
    <row r="14725" spans="2:9" ht="20.100000000000001" hidden="1" customHeight="1" x14ac:dyDescent="0.25">
      <c r="B14725" s="48"/>
      <c r="C14725" s="49"/>
      <c r="D14725" s="49"/>
      <c r="E14725" s="49"/>
      <c r="F14725" s="49"/>
      <c r="G14725" s="50"/>
      <c r="H14725" s="47"/>
      <c r="I14725" s="47"/>
    </row>
    <row r="14726" spans="2:9" ht="20.100000000000001" hidden="1" customHeight="1" x14ac:dyDescent="0.25">
      <c r="B14726" s="48"/>
      <c r="C14726" s="49"/>
      <c r="D14726" s="49"/>
      <c r="E14726" s="49"/>
      <c r="F14726" s="49"/>
      <c r="G14726" s="50"/>
      <c r="H14726" s="47"/>
      <c r="I14726" s="47"/>
    </row>
    <row r="14727" spans="2:9" ht="20.100000000000001" hidden="1" customHeight="1" x14ac:dyDescent="0.25">
      <c r="B14727" s="48"/>
      <c r="C14727" s="49"/>
      <c r="D14727" s="49"/>
      <c r="E14727" s="49"/>
      <c r="F14727" s="49"/>
      <c r="G14727" s="50"/>
      <c r="H14727" s="47"/>
      <c r="I14727" s="47"/>
    </row>
    <row r="14728" spans="2:9" ht="20.100000000000001" hidden="1" customHeight="1" x14ac:dyDescent="0.25">
      <c r="B14728" s="48"/>
      <c r="C14728" s="49"/>
      <c r="D14728" s="49"/>
      <c r="E14728" s="49"/>
      <c r="F14728" s="49"/>
      <c r="G14728" s="50"/>
      <c r="H14728" s="47"/>
      <c r="I14728" s="47"/>
    </row>
    <row r="14729" spans="2:9" ht="20.100000000000001" hidden="1" customHeight="1" x14ac:dyDescent="0.25">
      <c r="B14729" s="48"/>
      <c r="C14729" s="49"/>
      <c r="D14729" s="49"/>
      <c r="E14729" s="49"/>
      <c r="F14729" s="49"/>
      <c r="G14729" s="50"/>
      <c r="H14729" s="47"/>
      <c r="I14729" s="47"/>
    </row>
    <row r="14730" spans="2:9" ht="20.100000000000001" hidden="1" customHeight="1" x14ac:dyDescent="0.25">
      <c r="B14730" s="48"/>
      <c r="C14730" s="49"/>
      <c r="D14730" s="49"/>
      <c r="E14730" s="49"/>
      <c r="F14730" s="49"/>
      <c r="G14730" s="50"/>
      <c r="H14730" s="47"/>
      <c r="I14730" s="47"/>
    </row>
    <row r="14731" spans="2:9" ht="20.100000000000001" hidden="1" customHeight="1" x14ac:dyDescent="0.25">
      <c r="B14731" s="48"/>
      <c r="C14731" s="49"/>
      <c r="D14731" s="49"/>
      <c r="E14731" s="49"/>
      <c r="F14731" s="49"/>
      <c r="G14731" s="50"/>
      <c r="H14731" s="47"/>
      <c r="I14731" s="47"/>
    </row>
    <row r="14732" spans="2:9" ht="20.100000000000001" hidden="1" customHeight="1" x14ac:dyDescent="0.25">
      <c r="B14732" s="48"/>
      <c r="C14732" s="49"/>
      <c r="D14732" s="49"/>
      <c r="E14732" s="49"/>
      <c r="F14732" s="49"/>
      <c r="G14732" s="50"/>
      <c r="H14732" s="47"/>
      <c r="I14732" s="47"/>
    </row>
    <row r="14733" spans="2:9" ht="20.100000000000001" hidden="1" customHeight="1" x14ac:dyDescent="0.25">
      <c r="B14733" s="48"/>
      <c r="C14733" s="49"/>
      <c r="D14733" s="49"/>
      <c r="E14733" s="49"/>
      <c r="F14733" s="49"/>
      <c r="G14733" s="50"/>
      <c r="H14733" s="47"/>
      <c r="I14733" s="47"/>
    </row>
    <row r="14734" spans="2:9" ht="20.100000000000001" hidden="1" customHeight="1" x14ac:dyDescent="0.25">
      <c r="B14734" s="48"/>
      <c r="C14734" s="49"/>
      <c r="D14734" s="49"/>
      <c r="E14734" s="49"/>
      <c r="F14734" s="49"/>
      <c r="G14734" s="50"/>
      <c r="H14734" s="47"/>
      <c r="I14734" s="47"/>
    </row>
    <row r="14735" spans="2:9" ht="20.100000000000001" hidden="1" customHeight="1" x14ac:dyDescent="0.25">
      <c r="B14735" s="48"/>
      <c r="C14735" s="49"/>
      <c r="D14735" s="49"/>
      <c r="E14735" s="49"/>
      <c r="F14735" s="49"/>
      <c r="G14735" s="50"/>
      <c r="H14735" s="47"/>
      <c r="I14735" s="47"/>
    </row>
    <row r="14736" spans="2:9" ht="20.100000000000001" hidden="1" customHeight="1" x14ac:dyDescent="0.25">
      <c r="B14736" s="48"/>
      <c r="C14736" s="49"/>
      <c r="D14736" s="49"/>
      <c r="E14736" s="49"/>
      <c r="F14736" s="49"/>
      <c r="G14736" s="50"/>
      <c r="H14736" s="47"/>
      <c r="I14736" s="47"/>
    </row>
    <row r="14737" spans="2:9" ht="20.100000000000001" hidden="1" customHeight="1" x14ac:dyDescent="0.25">
      <c r="B14737" s="48"/>
      <c r="C14737" s="49"/>
      <c r="D14737" s="49"/>
      <c r="E14737" s="49"/>
      <c r="F14737" s="49"/>
      <c r="G14737" s="50"/>
      <c r="H14737" s="47"/>
      <c r="I14737" s="47"/>
    </row>
    <row r="14738" spans="2:9" ht="20.100000000000001" hidden="1" customHeight="1" x14ac:dyDescent="0.25">
      <c r="B14738" s="48"/>
      <c r="C14738" s="49"/>
      <c r="D14738" s="49"/>
      <c r="E14738" s="49"/>
      <c r="F14738" s="49"/>
      <c r="G14738" s="50"/>
      <c r="H14738" s="47"/>
      <c r="I14738" s="47"/>
    </row>
    <row r="14739" spans="2:9" ht="20.100000000000001" hidden="1" customHeight="1" x14ac:dyDescent="0.25">
      <c r="B14739" s="48"/>
      <c r="C14739" s="49"/>
      <c r="D14739" s="49"/>
      <c r="E14739" s="49"/>
      <c r="F14739" s="49"/>
      <c r="G14739" s="50"/>
      <c r="H14739" s="47"/>
      <c r="I14739" s="47"/>
    </row>
    <row r="14740" spans="2:9" ht="20.100000000000001" hidden="1" customHeight="1" x14ac:dyDescent="0.25">
      <c r="B14740" s="48"/>
      <c r="C14740" s="49"/>
      <c r="D14740" s="49"/>
      <c r="E14740" s="49"/>
      <c r="F14740" s="49"/>
      <c r="G14740" s="50"/>
      <c r="H14740" s="47"/>
      <c r="I14740" s="47"/>
    </row>
    <row r="14741" spans="2:9" ht="20.100000000000001" hidden="1" customHeight="1" x14ac:dyDescent="0.25">
      <c r="B14741" s="48"/>
      <c r="C14741" s="49"/>
      <c r="D14741" s="49"/>
      <c r="E14741" s="49"/>
      <c r="F14741" s="49"/>
      <c r="G14741" s="50"/>
      <c r="H14741" s="47"/>
      <c r="I14741" s="47"/>
    </row>
    <row r="14742" spans="2:9" ht="20.100000000000001" hidden="1" customHeight="1" x14ac:dyDescent="0.25">
      <c r="B14742" s="48"/>
      <c r="C14742" s="49"/>
      <c r="D14742" s="49"/>
      <c r="E14742" s="49"/>
      <c r="F14742" s="49"/>
      <c r="G14742" s="50"/>
      <c r="H14742" s="47"/>
      <c r="I14742" s="47"/>
    </row>
    <row r="14743" spans="2:9" ht="20.100000000000001" hidden="1" customHeight="1" x14ac:dyDescent="0.25">
      <c r="B14743" s="48"/>
      <c r="C14743" s="49"/>
      <c r="D14743" s="49"/>
      <c r="E14743" s="49"/>
      <c r="F14743" s="49"/>
      <c r="G14743" s="50"/>
      <c r="H14743" s="47"/>
      <c r="I14743" s="47"/>
    </row>
    <row r="14744" spans="2:9" ht="20.100000000000001" hidden="1" customHeight="1" x14ac:dyDescent="0.25">
      <c r="B14744" s="48"/>
      <c r="C14744" s="49"/>
      <c r="D14744" s="49"/>
      <c r="E14744" s="49"/>
      <c r="F14744" s="49"/>
      <c r="G14744" s="50"/>
      <c r="H14744" s="47"/>
      <c r="I14744" s="47"/>
    </row>
    <row r="14745" spans="2:9" ht="20.100000000000001" hidden="1" customHeight="1" x14ac:dyDescent="0.25">
      <c r="B14745" s="48"/>
      <c r="C14745" s="49"/>
      <c r="D14745" s="49"/>
      <c r="E14745" s="49"/>
      <c r="F14745" s="49"/>
      <c r="G14745" s="50"/>
      <c r="H14745" s="47"/>
      <c r="I14745" s="47"/>
    </row>
    <row r="14746" spans="2:9" ht="20.100000000000001" hidden="1" customHeight="1" x14ac:dyDescent="0.25">
      <c r="B14746" s="48"/>
      <c r="C14746" s="49"/>
      <c r="D14746" s="49"/>
      <c r="E14746" s="49"/>
      <c r="F14746" s="49"/>
      <c r="G14746" s="50"/>
      <c r="H14746" s="47"/>
      <c r="I14746" s="47"/>
    </row>
    <row r="14747" spans="2:9" ht="20.100000000000001" hidden="1" customHeight="1" x14ac:dyDescent="0.25">
      <c r="B14747" s="48"/>
      <c r="C14747" s="49"/>
      <c r="D14747" s="49"/>
      <c r="E14747" s="49"/>
      <c r="F14747" s="49"/>
      <c r="G14747" s="50"/>
      <c r="H14747" s="47"/>
      <c r="I14747" s="47"/>
    </row>
    <row r="14748" spans="2:9" ht="20.100000000000001" hidden="1" customHeight="1" x14ac:dyDescent="0.25">
      <c r="B14748" s="48"/>
      <c r="C14748" s="49"/>
      <c r="D14748" s="49"/>
      <c r="E14748" s="49"/>
      <c r="F14748" s="49"/>
      <c r="G14748" s="50"/>
      <c r="H14748" s="47"/>
      <c r="I14748" s="47"/>
    </row>
    <row r="14749" spans="2:9" ht="20.100000000000001" hidden="1" customHeight="1" x14ac:dyDescent="0.25">
      <c r="B14749" s="48"/>
      <c r="C14749" s="49"/>
      <c r="D14749" s="49"/>
      <c r="E14749" s="49"/>
      <c r="F14749" s="49"/>
      <c r="G14749" s="50"/>
      <c r="H14749" s="47"/>
      <c r="I14749" s="47"/>
    </row>
    <row r="14750" spans="2:9" ht="20.100000000000001" hidden="1" customHeight="1" x14ac:dyDescent="0.25">
      <c r="B14750" s="48"/>
      <c r="C14750" s="49"/>
      <c r="D14750" s="49"/>
      <c r="E14750" s="49"/>
      <c r="F14750" s="49"/>
      <c r="G14750" s="50"/>
      <c r="H14750" s="47"/>
      <c r="I14750" s="47"/>
    </row>
    <row r="14751" spans="2:9" ht="20.100000000000001" hidden="1" customHeight="1" x14ac:dyDescent="0.25">
      <c r="B14751" s="48"/>
      <c r="C14751" s="49"/>
      <c r="D14751" s="49"/>
      <c r="E14751" s="49"/>
      <c r="F14751" s="49"/>
      <c r="G14751" s="50"/>
      <c r="H14751" s="47"/>
      <c r="I14751" s="47"/>
    </row>
    <row r="14752" spans="2:9" ht="20.100000000000001" hidden="1" customHeight="1" x14ac:dyDescent="0.25">
      <c r="B14752" s="48"/>
      <c r="C14752" s="49"/>
      <c r="D14752" s="49"/>
      <c r="E14752" s="49"/>
      <c r="F14752" s="49"/>
      <c r="G14752" s="50"/>
      <c r="H14752" s="47"/>
      <c r="I14752" s="47"/>
    </row>
    <row r="14753" spans="2:9" ht="20.100000000000001" hidden="1" customHeight="1" x14ac:dyDescent="0.25">
      <c r="B14753" s="48"/>
      <c r="C14753" s="49"/>
      <c r="D14753" s="49"/>
      <c r="E14753" s="49"/>
      <c r="F14753" s="49"/>
      <c r="G14753" s="50"/>
      <c r="H14753" s="47"/>
      <c r="I14753" s="47"/>
    </row>
    <row r="14754" spans="2:9" ht="20.100000000000001" hidden="1" customHeight="1" x14ac:dyDescent="0.25">
      <c r="B14754" s="48"/>
      <c r="C14754" s="49"/>
      <c r="D14754" s="49"/>
      <c r="E14754" s="49"/>
      <c r="F14754" s="49"/>
      <c r="G14754" s="50"/>
      <c r="H14754" s="47"/>
      <c r="I14754" s="47"/>
    </row>
    <row r="14755" spans="2:9" ht="20.100000000000001" hidden="1" customHeight="1" x14ac:dyDescent="0.25">
      <c r="B14755" s="48"/>
      <c r="C14755" s="49"/>
      <c r="D14755" s="49"/>
      <c r="E14755" s="49"/>
      <c r="F14755" s="49"/>
      <c r="G14755" s="50"/>
      <c r="H14755" s="47"/>
      <c r="I14755" s="47"/>
    </row>
    <row r="14756" spans="2:9" ht="20.100000000000001" hidden="1" customHeight="1" x14ac:dyDescent="0.25">
      <c r="B14756" s="48"/>
      <c r="C14756" s="49"/>
      <c r="D14756" s="49"/>
      <c r="E14756" s="49"/>
      <c r="F14756" s="49"/>
      <c r="G14756" s="50"/>
      <c r="H14756" s="47"/>
      <c r="I14756" s="47"/>
    </row>
    <row r="14757" spans="2:9" ht="20.100000000000001" hidden="1" customHeight="1" x14ac:dyDescent="0.25">
      <c r="B14757" s="48"/>
      <c r="C14757" s="49"/>
      <c r="D14757" s="49"/>
      <c r="E14757" s="49"/>
      <c r="F14757" s="49"/>
      <c r="G14757" s="50"/>
      <c r="H14757" s="47"/>
      <c r="I14757" s="47"/>
    </row>
    <row r="14758" spans="2:9" ht="20.100000000000001" hidden="1" customHeight="1" x14ac:dyDescent="0.25">
      <c r="B14758" s="48"/>
      <c r="C14758" s="49"/>
      <c r="D14758" s="49"/>
      <c r="E14758" s="49"/>
      <c r="F14758" s="49"/>
      <c r="G14758" s="50"/>
      <c r="H14758" s="47"/>
      <c r="I14758" s="47"/>
    </row>
    <row r="14759" spans="2:9" ht="20.100000000000001" hidden="1" customHeight="1" x14ac:dyDescent="0.25">
      <c r="B14759" s="48"/>
      <c r="C14759" s="49"/>
      <c r="D14759" s="49"/>
      <c r="E14759" s="49"/>
      <c r="F14759" s="49"/>
      <c r="G14759" s="50"/>
      <c r="H14759" s="47"/>
      <c r="I14759" s="47"/>
    </row>
    <row r="14760" spans="2:9" ht="20.100000000000001" hidden="1" customHeight="1" x14ac:dyDescent="0.25">
      <c r="B14760" s="48"/>
      <c r="C14760" s="49"/>
      <c r="D14760" s="49"/>
      <c r="E14760" s="49"/>
      <c r="F14760" s="49"/>
      <c r="G14760" s="50"/>
      <c r="H14760" s="47"/>
      <c r="I14760" s="47"/>
    </row>
    <row r="14761" spans="2:9" ht="20.100000000000001" hidden="1" customHeight="1" x14ac:dyDescent="0.25">
      <c r="B14761" s="48"/>
      <c r="C14761" s="49"/>
      <c r="D14761" s="49"/>
      <c r="E14761" s="49"/>
      <c r="F14761" s="49"/>
      <c r="G14761" s="50"/>
      <c r="H14761" s="47"/>
      <c r="I14761" s="47"/>
    </row>
    <row r="14762" spans="2:9" ht="20.100000000000001" hidden="1" customHeight="1" x14ac:dyDescent="0.25">
      <c r="B14762" s="48"/>
      <c r="C14762" s="49"/>
      <c r="D14762" s="49"/>
      <c r="E14762" s="49"/>
      <c r="F14762" s="49"/>
      <c r="G14762" s="50"/>
      <c r="H14762" s="47"/>
      <c r="I14762" s="47"/>
    </row>
    <row r="14763" spans="2:9" ht="20.100000000000001" hidden="1" customHeight="1" x14ac:dyDescent="0.25">
      <c r="B14763" s="48"/>
      <c r="C14763" s="49"/>
      <c r="D14763" s="49"/>
      <c r="E14763" s="49"/>
      <c r="F14763" s="49"/>
      <c r="G14763" s="50"/>
      <c r="H14763" s="47"/>
      <c r="I14763" s="47"/>
    </row>
    <row r="14764" spans="2:9" ht="20.100000000000001" hidden="1" customHeight="1" x14ac:dyDescent="0.25">
      <c r="B14764" s="48"/>
      <c r="C14764" s="49"/>
      <c r="D14764" s="49"/>
      <c r="E14764" s="49"/>
      <c r="F14764" s="49"/>
      <c r="G14764" s="50"/>
      <c r="H14764" s="47"/>
      <c r="I14764" s="47"/>
    </row>
    <row r="14765" spans="2:9" ht="20.100000000000001" hidden="1" customHeight="1" x14ac:dyDescent="0.25">
      <c r="B14765" s="48"/>
      <c r="C14765" s="49"/>
      <c r="D14765" s="49"/>
      <c r="E14765" s="49"/>
      <c r="F14765" s="49"/>
      <c r="G14765" s="50"/>
      <c r="H14765" s="47"/>
      <c r="I14765" s="47"/>
    </row>
    <row r="14766" spans="2:9" ht="20.100000000000001" hidden="1" customHeight="1" x14ac:dyDescent="0.25">
      <c r="B14766" s="48"/>
      <c r="C14766" s="49"/>
      <c r="D14766" s="49"/>
      <c r="E14766" s="49"/>
      <c r="F14766" s="49"/>
      <c r="G14766" s="50"/>
      <c r="H14766" s="47"/>
      <c r="I14766" s="47"/>
    </row>
    <row r="14767" spans="2:9" ht="20.100000000000001" hidden="1" customHeight="1" x14ac:dyDescent="0.25">
      <c r="B14767" s="48"/>
      <c r="C14767" s="49"/>
      <c r="D14767" s="49"/>
      <c r="E14767" s="49"/>
      <c r="F14767" s="49"/>
      <c r="G14767" s="50"/>
      <c r="H14767" s="47"/>
      <c r="I14767" s="47"/>
    </row>
    <row r="14768" spans="2:9" ht="20.100000000000001" hidden="1" customHeight="1" x14ac:dyDescent="0.25">
      <c r="B14768" s="48"/>
      <c r="C14768" s="49"/>
      <c r="D14768" s="49"/>
      <c r="E14768" s="49"/>
      <c r="F14768" s="49"/>
      <c r="G14768" s="50"/>
      <c r="H14768" s="47"/>
      <c r="I14768" s="47"/>
    </row>
    <row r="14769" spans="2:9" ht="20.100000000000001" hidden="1" customHeight="1" x14ac:dyDescent="0.25">
      <c r="B14769" s="48"/>
      <c r="C14769" s="49"/>
      <c r="D14769" s="49"/>
      <c r="E14769" s="49"/>
      <c r="F14769" s="49"/>
      <c r="G14769" s="50"/>
      <c r="H14769" s="47"/>
      <c r="I14769" s="47"/>
    </row>
    <row r="14770" spans="2:9" ht="20.100000000000001" hidden="1" customHeight="1" x14ac:dyDescent="0.25">
      <c r="B14770" s="48"/>
      <c r="C14770" s="49"/>
      <c r="D14770" s="49"/>
      <c r="E14770" s="49"/>
      <c r="F14770" s="49"/>
      <c r="G14770" s="50"/>
      <c r="H14770" s="47"/>
      <c r="I14770" s="47"/>
    </row>
    <row r="14771" spans="2:9" ht="20.100000000000001" hidden="1" customHeight="1" x14ac:dyDescent="0.25">
      <c r="B14771" s="48"/>
      <c r="C14771" s="49"/>
      <c r="D14771" s="49"/>
      <c r="E14771" s="49"/>
      <c r="F14771" s="49"/>
      <c r="G14771" s="50"/>
      <c r="H14771" s="47"/>
      <c r="I14771" s="47"/>
    </row>
    <row r="14772" spans="2:9" ht="20.100000000000001" hidden="1" customHeight="1" x14ac:dyDescent="0.25">
      <c r="B14772" s="48"/>
      <c r="C14772" s="49"/>
      <c r="D14772" s="49"/>
      <c r="E14772" s="49"/>
      <c r="F14772" s="49"/>
      <c r="G14772" s="50"/>
      <c r="H14772" s="47"/>
      <c r="I14772" s="47"/>
    </row>
    <row r="14773" spans="2:9" ht="20.100000000000001" hidden="1" customHeight="1" x14ac:dyDescent="0.25">
      <c r="B14773" s="48"/>
      <c r="C14773" s="49"/>
      <c r="D14773" s="49"/>
      <c r="E14773" s="49"/>
      <c r="F14773" s="49"/>
      <c r="G14773" s="50"/>
      <c r="H14773" s="47"/>
      <c r="I14773" s="47"/>
    </row>
    <row r="14774" spans="2:9" ht="20.100000000000001" hidden="1" customHeight="1" x14ac:dyDescent="0.25">
      <c r="B14774" s="48"/>
      <c r="C14774" s="49"/>
      <c r="D14774" s="49"/>
      <c r="E14774" s="49"/>
      <c r="F14774" s="49"/>
      <c r="G14774" s="50"/>
      <c r="H14774" s="47"/>
      <c r="I14774" s="47"/>
    </row>
    <row r="14775" spans="2:9" ht="20.100000000000001" hidden="1" customHeight="1" x14ac:dyDescent="0.25">
      <c r="B14775" s="48"/>
      <c r="C14775" s="49"/>
      <c r="D14775" s="49"/>
      <c r="E14775" s="49"/>
      <c r="F14775" s="49"/>
      <c r="G14775" s="50"/>
      <c r="H14775" s="47"/>
      <c r="I14775" s="47"/>
    </row>
    <row r="14776" spans="2:9" ht="20.100000000000001" hidden="1" customHeight="1" x14ac:dyDescent="0.25">
      <c r="B14776" s="48"/>
      <c r="C14776" s="49"/>
      <c r="D14776" s="49"/>
      <c r="E14776" s="49"/>
      <c r="F14776" s="49"/>
      <c r="G14776" s="50"/>
      <c r="H14776" s="47"/>
      <c r="I14776" s="47"/>
    </row>
    <row r="14777" spans="2:9" ht="20.100000000000001" hidden="1" customHeight="1" x14ac:dyDescent="0.25">
      <c r="B14777" s="48"/>
      <c r="C14777" s="49"/>
      <c r="D14777" s="49"/>
      <c r="E14777" s="49"/>
      <c r="F14777" s="49"/>
      <c r="G14777" s="50"/>
      <c r="H14777" s="47"/>
      <c r="I14777" s="47"/>
    </row>
    <row r="14778" spans="2:9" ht="20.100000000000001" hidden="1" customHeight="1" x14ac:dyDescent="0.25">
      <c r="B14778" s="48"/>
      <c r="C14778" s="49"/>
      <c r="D14778" s="49"/>
      <c r="E14778" s="49"/>
      <c r="F14778" s="49"/>
      <c r="G14778" s="50"/>
      <c r="H14778" s="47"/>
      <c r="I14778" s="47"/>
    </row>
    <row r="14779" spans="2:9" ht="20.100000000000001" hidden="1" customHeight="1" x14ac:dyDescent="0.25">
      <c r="B14779" s="48"/>
      <c r="C14779" s="49"/>
      <c r="D14779" s="49"/>
      <c r="E14779" s="49"/>
      <c r="F14779" s="49"/>
      <c r="G14779" s="50"/>
      <c r="H14779" s="47"/>
      <c r="I14779" s="47"/>
    </row>
    <row r="14780" spans="2:9" ht="20.100000000000001" hidden="1" customHeight="1" x14ac:dyDescent="0.25">
      <c r="B14780" s="48"/>
      <c r="C14780" s="49"/>
      <c r="D14780" s="49"/>
      <c r="E14780" s="49"/>
      <c r="F14780" s="49"/>
      <c r="G14780" s="50"/>
      <c r="H14780" s="47"/>
      <c r="I14780" s="47"/>
    </row>
    <row r="14781" spans="2:9" ht="20.100000000000001" hidden="1" customHeight="1" x14ac:dyDescent="0.25">
      <c r="B14781" s="48"/>
      <c r="C14781" s="49"/>
      <c r="D14781" s="49"/>
      <c r="E14781" s="49"/>
      <c r="F14781" s="49"/>
      <c r="G14781" s="50"/>
      <c r="H14781" s="47"/>
      <c r="I14781" s="47"/>
    </row>
    <row r="14782" spans="2:9" ht="20.100000000000001" hidden="1" customHeight="1" x14ac:dyDescent="0.25">
      <c r="B14782" s="48"/>
      <c r="C14782" s="49"/>
      <c r="D14782" s="49"/>
      <c r="E14782" s="49"/>
      <c r="F14782" s="49"/>
      <c r="G14782" s="50"/>
      <c r="H14782" s="47"/>
      <c r="I14782" s="47"/>
    </row>
    <row r="14783" spans="2:9" ht="20.100000000000001" hidden="1" customHeight="1" x14ac:dyDescent="0.25">
      <c r="B14783" s="48"/>
      <c r="C14783" s="49"/>
      <c r="D14783" s="49"/>
      <c r="E14783" s="49"/>
      <c r="F14783" s="49"/>
      <c r="G14783" s="50"/>
      <c r="H14783" s="47"/>
      <c r="I14783" s="47"/>
    </row>
    <row r="14784" spans="2:9" ht="20.100000000000001" hidden="1" customHeight="1" x14ac:dyDescent="0.25">
      <c r="B14784" s="48"/>
      <c r="C14784" s="49"/>
      <c r="D14784" s="49"/>
      <c r="E14784" s="49"/>
      <c r="F14784" s="49"/>
      <c r="G14784" s="50"/>
      <c r="H14784" s="47"/>
      <c r="I14784" s="47"/>
    </row>
    <row r="14785" spans="2:9" ht="20.100000000000001" hidden="1" customHeight="1" x14ac:dyDescent="0.25">
      <c r="B14785" s="48"/>
      <c r="C14785" s="49"/>
      <c r="D14785" s="49"/>
      <c r="E14785" s="49"/>
      <c r="F14785" s="49"/>
      <c r="G14785" s="50"/>
      <c r="H14785" s="47"/>
      <c r="I14785" s="47"/>
    </row>
    <row r="14786" spans="2:9" ht="20.100000000000001" hidden="1" customHeight="1" x14ac:dyDescent="0.25">
      <c r="B14786" s="48"/>
      <c r="C14786" s="49"/>
      <c r="D14786" s="49"/>
      <c r="E14786" s="49"/>
      <c r="F14786" s="49"/>
      <c r="G14786" s="50"/>
      <c r="H14786" s="47"/>
      <c r="I14786" s="47"/>
    </row>
    <row r="14787" spans="2:9" ht="20.100000000000001" hidden="1" customHeight="1" x14ac:dyDescent="0.25">
      <c r="B14787" s="48"/>
      <c r="C14787" s="49"/>
      <c r="D14787" s="49"/>
      <c r="E14787" s="49"/>
      <c r="F14787" s="49"/>
      <c r="G14787" s="50"/>
      <c r="H14787" s="47"/>
      <c r="I14787" s="47"/>
    </row>
    <row r="14788" spans="2:9" ht="20.100000000000001" hidden="1" customHeight="1" x14ac:dyDescent="0.25">
      <c r="B14788" s="48"/>
      <c r="C14788" s="49"/>
      <c r="D14788" s="49"/>
      <c r="E14788" s="49"/>
      <c r="F14788" s="49"/>
      <c r="G14788" s="50"/>
      <c r="H14788" s="47"/>
      <c r="I14788" s="47"/>
    </row>
    <row r="14789" spans="2:9" ht="20.100000000000001" hidden="1" customHeight="1" x14ac:dyDescent="0.25">
      <c r="B14789" s="48"/>
      <c r="C14789" s="49"/>
      <c r="D14789" s="49"/>
      <c r="E14789" s="49"/>
      <c r="F14789" s="49"/>
      <c r="G14789" s="50"/>
      <c r="H14789" s="47"/>
      <c r="I14789" s="47"/>
    </row>
    <row r="14790" spans="2:9" ht="20.100000000000001" hidden="1" customHeight="1" x14ac:dyDescent="0.25">
      <c r="B14790" s="48"/>
      <c r="C14790" s="49"/>
      <c r="D14790" s="49"/>
      <c r="E14790" s="49"/>
      <c r="F14790" s="49"/>
      <c r="G14790" s="50"/>
      <c r="H14790" s="47"/>
      <c r="I14790" s="47"/>
    </row>
    <row r="14791" spans="2:9" ht="20.100000000000001" hidden="1" customHeight="1" x14ac:dyDescent="0.25">
      <c r="B14791" s="48"/>
      <c r="C14791" s="49"/>
      <c r="D14791" s="49"/>
      <c r="E14791" s="49"/>
      <c r="F14791" s="49"/>
      <c r="G14791" s="50"/>
      <c r="H14791" s="47"/>
      <c r="I14791" s="47"/>
    </row>
    <row r="14792" spans="2:9" ht="20.100000000000001" hidden="1" customHeight="1" x14ac:dyDescent="0.25">
      <c r="B14792" s="48"/>
      <c r="C14792" s="49"/>
      <c r="D14792" s="49"/>
      <c r="E14792" s="49"/>
      <c r="F14792" s="49"/>
      <c r="G14792" s="50"/>
      <c r="H14792" s="47"/>
      <c r="I14792" s="47"/>
    </row>
    <row r="14793" spans="2:9" ht="20.100000000000001" hidden="1" customHeight="1" x14ac:dyDescent="0.25">
      <c r="B14793" s="48"/>
      <c r="C14793" s="49"/>
      <c r="D14793" s="49"/>
      <c r="E14793" s="49"/>
      <c r="F14793" s="49"/>
      <c r="G14793" s="50"/>
      <c r="H14793" s="47"/>
      <c r="I14793" s="47"/>
    </row>
    <row r="14794" spans="2:9" ht="20.100000000000001" hidden="1" customHeight="1" x14ac:dyDescent="0.25">
      <c r="B14794" s="48"/>
      <c r="C14794" s="49"/>
      <c r="D14794" s="49"/>
      <c r="E14794" s="49"/>
      <c r="F14794" s="49"/>
      <c r="G14794" s="50"/>
      <c r="H14794" s="47"/>
      <c r="I14794" s="47"/>
    </row>
    <row r="14795" spans="2:9" ht="20.100000000000001" hidden="1" customHeight="1" x14ac:dyDescent="0.25">
      <c r="B14795" s="48"/>
      <c r="C14795" s="49"/>
      <c r="D14795" s="49"/>
      <c r="E14795" s="49"/>
      <c r="F14795" s="49"/>
      <c r="G14795" s="50"/>
      <c r="H14795" s="47"/>
      <c r="I14795" s="47"/>
    </row>
    <row r="14796" spans="2:9" ht="20.100000000000001" hidden="1" customHeight="1" x14ac:dyDescent="0.25">
      <c r="B14796" s="48"/>
      <c r="C14796" s="49"/>
      <c r="D14796" s="49"/>
      <c r="E14796" s="49"/>
      <c r="F14796" s="49"/>
      <c r="G14796" s="50"/>
      <c r="H14796" s="47"/>
      <c r="I14796" s="47"/>
    </row>
    <row r="14797" spans="2:9" ht="20.100000000000001" hidden="1" customHeight="1" x14ac:dyDescent="0.25">
      <c r="B14797" s="48"/>
      <c r="C14797" s="49"/>
      <c r="D14797" s="49"/>
      <c r="E14797" s="49"/>
      <c r="F14797" s="49"/>
      <c r="G14797" s="50"/>
      <c r="H14797" s="47"/>
      <c r="I14797" s="47"/>
    </row>
    <row r="14798" spans="2:9" ht="20.100000000000001" hidden="1" customHeight="1" x14ac:dyDescent="0.25">
      <c r="B14798" s="48"/>
      <c r="C14798" s="49"/>
      <c r="D14798" s="49"/>
      <c r="E14798" s="49"/>
      <c r="F14798" s="49"/>
      <c r="G14798" s="50"/>
      <c r="H14798" s="47"/>
      <c r="I14798" s="47"/>
    </row>
    <row r="14799" spans="2:9" ht="20.100000000000001" hidden="1" customHeight="1" x14ac:dyDescent="0.25">
      <c r="B14799" s="48"/>
      <c r="C14799" s="49"/>
      <c r="D14799" s="49"/>
      <c r="E14799" s="49"/>
      <c r="F14799" s="49"/>
      <c r="G14799" s="50"/>
      <c r="H14799" s="47"/>
      <c r="I14799" s="47"/>
    </row>
    <row r="14800" spans="2:9" ht="20.100000000000001" hidden="1" customHeight="1" x14ac:dyDescent="0.25">
      <c r="B14800" s="48"/>
      <c r="C14800" s="49"/>
      <c r="D14800" s="49"/>
      <c r="E14800" s="49"/>
      <c r="F14800" s="49"/>
      <c r="G14800" s="50"/>
      <c r="H14800" s="47"/>
      <c r="I14800" s="47"/>
    </row>
    <row r="14801" spans="2:9" ht="20.100000000000001" hidden="1" customHeight="1" x14ac:dyDescent="0.25">
      <c r="B14801" s="48"/>
      <c r="C14801" s="49"/>
      <c r="D14801" s="49"/>
      <c r="E14801" s="49"/>
      <c r="F14801" s="49"/>
      <c r="G14801" s="50"/>
      <c r="H14801" s="47"/>
      <c r="I14801" s="47"/>
    </row>
    <row r="14802" spans="2:9" ht="20.100000000000001" hidden="1" customHeight="1" x14ac:dyDescent="0.25">
      <c r="B14802" s="48"/>
      <c r="C14802" s="49"/>
      <c r="D14802" s="49"/>
      <c r="E14802" s="49"/>
      <c r="F14802" s="49"/>
      <c r="G14802" s="50"/>
      <c r="H14802" s="47"/>
      <c r="I14802" s="47"/>
    </row>
    <row r="14803" spans="2:9" ht="20.100000000000001" hidden="1" customHeight="1" x14ac:dyDescent="0.25">
      <c r="B14803" s="48"/>
      <c r="C14803" s="49"/>
      <c r="D14803" s="49"/>
      <c r="E14803" s="49"/>
      <c r="F14803" s="49"/>
      <c r="G14803" s="50"/>
      <c r="H14803" s="47"/>
      <c r="I14803" s="47"/>
    </row>
    <row r="14804" spans="2:9" ht="20.100000000000001" hidden="1" customHeight="1" x14ac:dyDescent="0.25">
      <c r="B14804" s="48"/>
      <c r="C14804" s="49"/>
      <c r="D14804" s="49"/>
      <c r="E14804" s="49"/>
      <c r="F14804" s="49"/>
      <c r="G14804" s="50"/>
      <c r="H14804" s="47"/>
      <c r="I14804" s="47"/>
    </row>
    <row r="14805" spans="2:9" ht="20.100000000000001" hidden="1" customHeight="1" x14ac:dyDescent="0.25">
      <c r="B14805" s="48"/>
      <c r="C14805" s="49"/>
      <c r="D14805" s="49"/>
      <c r="E14805" s="49"/>
      <c r="F14805" s="49"/>
      <c r="G14805" s="50"/>
      <c r="H14805" s="47"/>
      <c r="I14805" s="47"/>
    </row>
    <row r="14806" spans="2:9" ht="20.100000000000001" hidden="1" customHeight="1" x14ac:dyDescent="0.25">
      <c r="B14806" s="48"/>
      <c r="C14806" s="49"/>
      <c r="D14806" s="49"/>
      <c r="E14806" s="49"/>
      <c r="F14806" s="49"/>
      <c r="G14806" s="50"/>
      <c r="H14806" s="47"/>
      <c r="I14806" s="47"/>
    </row>
    <row r="14807" spans="2:9" ht="20.100000000000001" hidden="1" customHeight="1" x14ac:dyDescent="0.25">
      <c r="B14807" s="48"/>
      <c r="C14807" s="49"/>
      <c r="D14807" s="49"/>
      <c r="E14807" s="49"/>
      <c r="F14807" s="49"/>
      <c r="G14807" s="50"/>
      <c r="H14807" s="47"/>
      <c r="I14807" s="47"/>
    </row>
    <row r="14808" spans="2:9" ht="20.100000000000001" hidden="1" customHeight="1" x14ac:dyDescent="0.25">
      <c r="B14808" s="48"/>
      <c r="C14808" s="49"/>
      <c r="D14808" s="49"/>
      <c r="E14808" s="49"/>
      <c r="F14808" s="49"/>
      <c r="G14808" s="50"/>
      <c r="H14808" s="47"/>
      <c r="I14808" s="47"/>
    </row>
    <row r="14809" spans="2:9" ht="20.100000000000001" hidden="1" customHeight="1" x14ac:dyDescent="0.25">
      <c r="B14809" s="48"/>
      <c r="C14809" s="49"/>
      <c r="D14809" s="49"/>
      <c r="E14809" s="49"/>
      <c r="F14809" s="49"/>
      <c r="G14809" s="50"/>
      <c r="H14809" s="47"/>
      <c r="I14809" s="47"/>
    </row>
    <row r="14810" spans="2:9" ht="20.100000000000001" hidden="1" customHeight="1" x14ac:dyDescent="0.25">
      <c r="B14810" s="48"/>
      <c r="C14810" s="49"/>
      <c r="D14810" s="49"/>
      <c r="E14810" s="49"/>
      <c r="F14810" s="49"/>
      <c r="G14810" s="50"/>
      <c r="H14810" s="47"/>
      <c r="I14810" s="47"/>
    </row>
    <row r="14811" spans="2:9" ht="20.100000000000001" hidden="1" customHeight="1" x14ac:dyDescent="0.25">
      <c r="B14811" s="48"/>
      <c r="C14811" s="49"/>
      <c r="D14811" s="49"/>
      <c r="E14811" s="49"/>
      <c r="F14811" s="49"/>
      <c r="G14811" s="50"/>
      <c r="H14811" s="47"/>
      <c r="I14811" s="47"/>
    </row>
    <row r="14812" spans="2:9" ht="20.100000000000001" hidden="1" customHeight="1" x14ac:dyDescent="0.25">
      <c r="B14812" s="48"/>
      <c r="C14812" s="49"/>
      <c r="D14812" s="49"/>
      <c r="E14812" s="49"/>
      <c r="F14812" s="49"/>
      <c r="G14812" s="50"/>
      <c r="H14812" s="47"/>
      <c r="I14812" s="47"/>
    </row>
    <row r="14813" spans="2:9" ht="20.100000000000001" hidden="1" customHeight="1" x14ac:dyDescent="0.25">
      <c r="B14813" s="48"/>
      <c r="C14813" s="49"/>
      <c r="D14813" s="49"/>
      <c r="E14813" s="49"/>
      <c r="F14813" s="49"/>
      <c r="G14813" s="50"/>
      <c r="H14813" s="47"/>
      <c r="I14813" s="47"/>
    </row>
    <row r="14814" spans="2:9" ht="20.100000000000001" hidden="1" customHeight="1" x14ac:dyDescent="0.25">
      <c r="B14814" s="48"/>
      <c r="C14814" s="49"/>
      <c r="D14814" s="49"/>
      <c r="E14814" s="49"/>
      <c r="F14814" s="49"/>
      <c r="G14814" s="50"/>
      <c r="H14814" s="47"/>
      <c r="I14814" s="47"/>
    </row>
    <row r="14815" spans="2:9" ht="20.100000000000001" hidden="1" customHeight="1" x14ac:dyDescent="0.25">
      <c r="B14815" s="48"/>
      <c r="C14815" s="49"/>
      <c r="D14815" s="49"/>
      <c r="E14815" s="49"/>
      <c r="F14815" s="49"/>
      <c r="G14815" s="50"/>
      <c r="H14815" s="47"/>
      <c r="I14815" s="47"/>
    </row>
    <row r="14816" spans="2:9" ht="20.100000000000001" hidden="1" customHeight="1" x14ac:dyDescent="0.25">
      <c r="B14816" s="48"/>
      <c r="C14816" s="49"/>
      <c r="D14816" s="49"/>
      <c r="E14816" s="49"/>
      <c r="F14816" s="49"/>
      <c r="G14816" s="50"/>
      <c r="H14816" s="47"/>
      <c r="I14816" s="47"/>
    </row>
    <row r="14817" spans="2:9" ht="20.100000000000001" hidden="1" customHeight="1" x14ac:dyDescent="0.25">
      <c r="B14817" s="48"/>
      <c r="C14817" s="49"/>
      <c r="D14817" s="49"/>
      <c r="E14817" s="49"/>
      <c r="F14817" s="49"/>
      <c r="G14817" s="50"/>
      <c r="H14817" s="47"/>
      <c r="I14817" s="47"/>
    </row>
    <row r="14818" spans="2:9" ht="20.100000000000001" hidden="1" customHeight="1" x14ac:dyDescent="0.25">
      <c r="B14818" s="48"/>
      <c r="C14818" s="49"/>
      <c r="D14818" s="49"/>
      <c r="E14818" s="49"/>
      <c r="F14818" s="49"/>
      <c r="G14818" s="50"/>
      <c r="H14818" s="47"/>
      <c r="I14818" s="47"/>
    </row>
    <row r="14819" spans="2:9" ht="20.100000000000001" hidden="1" customHeight="1" x14ac:dyDescent="0.25">
      <c r="B14819" s="48"/>
      <c r="C14819" s="49"/>
      <c r="D14819" s="49"/>
      <c r="E14819" s="49"/>
      <c r="F14819" s="49"/>
      <c r="G14819" s="50"/>
      <c r="H14819" s="47"/>
      <c r="I14819" s="47"/>
    </row>
    <row r="14820" spans="2:9" ht="20.100000000000001" hidden="1" customHeight="1" x14ac:dyDescent="0.25">
      <c r="B14820" s="48"/>
      <c r="C14820" s="49"/>
      <c r="D14820" s="49"/>
      <c r="E14820" s="49"/>
      <c r="F14820" s="49"/>
      <c r="G14820" s="50"/>
      <c r="H14820" s="47"/>
      <c r="I14820" s="47"/>
    </row>
    <row r="14821" spans="2:9" ht="20.100000000000001" hidden="1" customHeight="1" x14ac:dyDescent="0.25">
      <c r="B14821" s="48"/>
      <c r="C14821" s="49"/>
      <c r="D14821" s="49"/>
      <c r="E14821" s="49"/>
      <c r="F14821" s="49"/>
      <c r="G14821" s="50"/>
      <c r="H14821" s="47"/>
      <c r="I14821" s="47"/>
    </row>
    <row r="14822" spans="2:9" ht="20.100000000000001" hidden="1" customHeight="1" x14ac:dyDescent="0.25">
      <c r="B14822" s="48"/>
      <c r="C14822" s="49"/>
      <c r="D14822" s="49"/>
      <c r="E14822" s="49"/>
      <c r="F14822" s="49"/>
      <c r="G14822" s="50"/>
      <c r="H14822" s="47"/>
      <c r="I14822" s="47"/>
    </row>
    <row r="14823" spans="2:9" ht="20.100000000000001" hidden="1" customHeight="1" x14ac:dyDescent="0.25">
      <c r="B14823" s="48"/>
      <c r="C14823" s="49"/>
      <c r="D14823" s="49"/>
      <c r="E14823" s="49"/>
      <c r="F14823" s="49"/>
      <c r="G14823" s="50"/>
      <c r="H14823" s="47"/>
      <c r="I14823" s="47"/>
    </row>
    <row r="14824" spans="2:9" ht="20.100000000000001" hidden="1" customHeight="1" x14ac:dyDescent="0.25">
      <c r="B14824" s="48"/>
      <c r="C14824" s="49"/>
      <c r="D14824" s="49"/>
      <c r="E14824" s="49"/>
      <c r="F14824" s="49"/>
      <c r="G14824" s="50"/>
      <c r="H14824" s="47"/>
      <c r="I14824" s="47"/>
    </row>
    <row r="14825" spans="2:9" ht="20.100000000000001" hidden="1" customHeight="1" x14ac:dyDescent="0.25">
      <c r="B14825" s="48"/>
      <c r="C14825" s="49"/>
      <c r="D14825" s="49"/>
      <c r="E14825" s="49"/>
      <c r="F14825" s="49"/>
      <c r="G14825" s="50"/>
      <c r="H14825" s="47"/>
      <c r="I14825" s="47"/>
    </row>
    <row r="14826" spans="2:9" ht="20.100000000000001" hidden="1" customHeight="1" x14ac:dyDescent="0.25">
      <c r="B14826" s="48"/>
      <c r="C14826" s="49"/>
      <c r="D14826" s="49"/>
      <c r="E14826" s="49"/>
      <c r="F14826" s="49"/>
      <c r="G14826" s="50"/>
      <c r="H14826" s="47"/>
      <c r="I14826" s="47"/>
    </row>
    <row r="14827" spans="2:9" ht="20.100000000000001" hidden="1" customHeight="1" x14ac:dyDescent="0.25">
      <c r="B14827" s="48"/>
      <c r="C14827" s="49"/>
      <c r="D14827" s="49"/>
      <c r="E14827" s="49"/>
      <c r="F14827" s="49"/>
      <c r="G14827" s="50"/>
      <c r="H14827" s="47"/>
      <c r="I14827" s="47"/>
    </row>
    <row r="14828" spans="2:9" ht="20.100000000000001" hidden="1" customHeight="1" x14ac:dyDescent="0.25">
      <c r="B14828" s="48"/>
      <c r="C14828" s="49"/>
      <c r="D14828" s="49"/>
      <c r="E14828" s="49"/>
      <c r="F14828" s="49"/>
      <c r="G14828" s="50"/>
      <c r="H14828" s="47"/>
      <c r="I14828" s="47"/>
    </row>
    <row r="14829" spans="2:9" ht="20.100000000000001" hidden="1" customHeight="1" x14ac:dyDescent="0.25">
      <c r="B14829" s="48"/>
      <c r="C14829" s="49"/>
      <c r="D14829" s="49"/>
      <c r="E14829" s="49"/>
      <c r="F14829" s="49"/>
      <c r="G14829" s="50"/>
      <c r="H14829" s="47"/>
      <c r="I14829" s="47"/>
    </row>
    <row r="14830" spans="2:9" ht="20.100000000000001" hidden="1" customHeight="1" x14ac:dyDescent="0.25">
      <c r="B14830" s="48"/>
      <c r="C14830" s="49"/>
      <c r="D14830" s="49"/>
      <c r="E14830" s="49"/>
      <c r="F14830" s="49"/>
      <c r="G14830" s="50"/>
      <c r="H14830" s="47"/>
      <c r="I14830" s="47"/>
    </row>
    <row r="14831" spans="2:9" ht="20.100000000000001" hidden="1" customHeight="1" x14ac:dyDescent="0.25">
      <c r="B14831" s="48"/>
      <c r="C14831" s="49"/>
      <c r="D14831" s="49"/>
      <c r="E14831" s="49"/>
      <c r="F14831" s="49"/>
      <c r="G14831" s="50"/>
      <c r="H14831" s="47"/>
      <c r="I14831" s="47"/>
    </row>
    <row r="14832" spans="2:9" ht="20.100000000000001" hidden="1" customHeight="1" x14ac:dyDescent="0.25">
      <c r="B14832" s="48"/>
      <c r="C14832" s="49"/>
      <c r="D14832" s="49"/>
      <c r="E14832" s="49"/>
      <c r="F14832" s="49"/>
      <c r="G14832" s="50"/>
      <c r="H14832" s="47"/>
      <c r="I14832" s="47"/>
    </row>
    <row r="14833" spans="2:9" ht="20.100000000000001" hidden="1" customHeight="1" x14ac:dyDescent="0.25">
      <c r="B14833" s="48"/>
      <c r="C14833" s="49"/>
      <c r="D14833" s="49"/>
      <c r="E14833" s="49"/>
      <c r="F14833" s="49"/>
      <c r="G14833" s="50"/>
      <c r="H14833" s="47"/>
      <c r="I14833" s="47"/>
    </row>
    <row r="14834" spans="2:9" ht="20.100000000000001" hidden="1" customHeight="1" x14ac:dyDescent="0.25">
      <c r="B14834" s="48"/>
      <c r="C14834" s="49"/>
      <c r="D14834" s="49"/>
      <c r="E14834" s="49"/>
      <c r="F14834" s="49"/>
      <c r="G14834" s="50"/>
      <c r="H14834" s="47"/>
      <c r="I14834" s="47"/>
    </row>
    <row r="14835" spans="2:9" ht="20.100000000000001" hidden="1" customHeight="1" x14ac:dyDescent="0.25">
      <c r="B14835" s="48"/>
      <c r="C14835" s="49"/>
      <c r="D14835" s="49"/>
      <c r="E14835" s="49"/>
      <c r="F14835" s="49"/>
      <c r="G14835" s="50"/>
      <c r="H14835" s="47"/>
      <c r="I14835" s="47"/>
    </row>
    <row r="14836" spans="2:9" ht="20.100000000000001" hidden="1" customHeight="1" x14ac:dyDescent="0.25">
      <c r="B14836" s="48"/>
      <c r="C14836" s="49"/>
      <c r="D14836" s="49"/>
      <c r="E14836" s="49"/>
      <c r="F14836" s="49"/>
      <c r="G14836" s="50"/>
      <c r="H14836" s="47"/>
      <c r="I14836" s="47"/>
    </row>
    <row r="14837" spans="2:9" ht="20.100000000000001" hidden="1" customHeight="1" x14ac:dyDescent="0.25">
      <c r="B14837" s="48"/>
      <c r="C14837" s="49"/>
      <c r="D14837" s="49"/>
      <c r="E14837" s="49"/>
      <c r="F14837" s="49"/>
      <c r="G14837" s="50"/>
      <c r="H14837" s="47"/>
      <c r="I14837" s="47"/>
    </row>
    <row r="14838" spans="2:9" ht="20.100000000000001" hidden="1" customHeight="1" x14ac:dyDescent="0.25">
      <c r="B14838" s="48"/>
      <c r="C14838" s="49"/>
      <c r="D14838" s="49"/>
      <c r="E14838" s="49"/>
      <c r="F14838" s="49"/>
      <c r="G14838" s="50"/>
      <c r="H14838" s="47"/>
      <c r="I14838" s="47"/>
    </row>
    <row r="14839" spans="2:9" ht="20.100000000000001" hidden="1" customHeight="1" x14ac:dyDescent="0.25">
      <c r="B14839" s="48"/>
      <c r="C14839" s="49"/>
      <c r="D14839" s="49"/>
      <c r="E14839" s="49"/>
      <c r="F14839" s="49"/>
      <c r="G14839" s="50"/>
      <c r="H14839" s="47"/>
      <c r="I14839" s="47"/>
    </row>
    <row r="14840" spans="2:9" ht="20.100000000000001" hidden="1" customHeight="1" x14ac:dyDescent="0.25">
      <c r="B14840" s="48"/>
      <c r="C14840" s="49"/>
      <c r="D14840" s="49"/>
      <c r="E14840" s="49"/>
      <c r="F14840" s="49"/>
      <c r="G14840" s="50"/>
      <c r="H14840" s="47"/>
      <c r="I14840" s="47"/>
    </row>
    <row r="14841" spans="2:9" ht="20.100000000000001" hidden="1" customHeight="1" x14ac:dyDescent="0.25">
      <c r="B14841" s="48"/>
      <c r="C14841" s="49"/>
      <c r="D14841" s="49"/>
      <c r="E14841" s="49"/>
      <c r="F14841" s="49"/>
      <c r="G14841" s="50"/>
      <c r="H14841" s="47"/>
      <c r="I14841" s="47"/>
    </row>
    <row r="14842" spans="2:9" ht="20.100000000000001" hidden="1" customHeight="1" x14ac:dyDescent="0.25">
      <c r="B14842" s="48"/>
      <c r="C14842" s="49"/>
      <c r="D14842" s="49"/>
      <c r="E14842" s="49"/>
      <c r="F14842" s="49"/>
      <c r="G14842" s="50"/>
      <c r="H14842" s="47"/>
      <c r="I14842" s="47"/>
    </row>
    <row r="14843" spans="2:9" ht="20.100000000000001" hidden="1" customHeight="1" x14ac:dyDescent="0.25">
      <c r="B14843" s="48"/>
      <c r="C14843" s="49"/>
      <c r="D14843" s="49"/>
      <c r="E14843" s="49"/>
      <c r="F14843" s="49"/>
      <c r="G14843" s="50"/>
      <c r="H14843" s="47"/>
      <c r="I14843" s="47"/>
    </row>
    <row r="14844" spans="2:9" ht="20.100000000000001" hidden="1" customHeight="1" x14ac:dyDescent="0.25">
      <c r="B14844" s="48"/>
      <c r="C14844" s="49"/>
      <c r="D14844" s="49"/>
      <c r="E14844" s="49"/>
      <c r="F14844" s="49"/>
      <c r="G14844" s="50"/>
      <c r="H14844" s="47"/>
      <c r="I14844" s="47"/>
    </row>
    <row r="14845" spans="2:9" ht="20.100000000000001" hidden="1" customHeight="1" x14ac:dyDescent="0.25">
      <c r="B14845" s="48"/>
      <c r="C14845" s="49"/>
      <c r="D14845" s="49"/>
      <c r="E14845" s="49"/>
      <c r="F14845" s="49"/>
      <c r="G14845" s="50"/>
      <c r="H14845" s="47"/>
      <c r="I14845" s="47"/>
    </row>
    <row r="14846" spans="2:9" ht="20.100000000000001" hidden="1" customHeight="1" x14ac:dyDescent="0.25">
      <c r="B14846" s="48"/>
      <c r="C14846" s="49"/>
      <c r="D14846" s="49"/>
      <c r="E14846" s="49"/>
      <c r="F14846" s="49"/>
      <c r="G14846" s="50"/>
      <c r="H14846" s="47"/>
      <c r="I14846" s="47"/>
    </row>
    <row r="14847" spans="2:9" ht="20.100000000000001" hidden="1" customHeight="1" x14ac:dyDescent="0.25">
      <c r="B14847" s="48"/>
      <c r="C14847" s="49"/>
      <c r="D14847" s="49"/>
      <c r="E14847" s="49"/>
      <c r="F14847" s="49"/>
      <c r="G14847" s="50"/>
      <c r="H14847" s="47"/>
      <c r="I14847" s="47"/>
    </row>
    <row r="14848" spans="2:9" ht="20.100000000000001" hidden="1" customHeight="1" x14ac:dyDescent="0.25">
      <c r="B14848" s="48"/>
      <c r="C14848" s="49"/>
      <c r="D14848" s="49"/>
      <c r="E14848" s="49"/>
      <c r="F14848" s="49"/>
      <c r="G14848" s="50"/>
      <c r="H14848" s="47"/>
      <c r="I14848" s="47"/>
    </row>
    <row r="14849" spans="2:9" ht="20.100000000000001" hidden="1" customHeight="1" x14ac:dyDescent="0.25">
      <c r="B14849" s="48"/>
      <c r="C14849" s="49"/>
      <c r="D14849" s="49"/>
      <c r="E14849" s="49"/>
      <c r="F14849" s="49"/>
      <c r="G14849" s="50"/>
      <c r="H14849" s="47"/>
      <c r="I14849" s="47"/>
    </row>
    <row r="14850" spans="2:9" ht="20.100000000000001" hidden="1" customHeight="1" x14ac:dyDescent="0.25">
      <c r="B14850" s="48"/>
      <c r="C14850" s="49"/>
      <c r="D14850" s="49"/>
      <c r="E14850" s="49"/>
      <c r="F14850" s="49"/>
      <c r="G14850" s="50"/>
      <c r="H14850" s="47"/>
      <c r="I14850" s="47"/>
    </row>
    <row r="14851" spans="2:9" ht="20.100000000000001" hidden="1" customHeight="1" x14ac:dyDescent="0.25">
      <c r="B14851" s="48"/>
      <c r="C14851" s="49"/>
      <c r="D14851" s="49"/>
      <c r="E14851" s="49"/>
      <c r="F14851" s="49"/>
      <c r="G14851" s="50"/>
      <c r="H14851" s="47"/>
      <c r="I14851" s="47"/>
    </row>
    <row r="14852" spans="2:9" ht="20.100000000000001" hidden="1" customHeight="1" x14ac:dyDescent="0.25">
      <c r="B14852" s="48"/>
      <c r="C14852" s="49"/>
      <c r="D14852" s="49"/>
      <c r="E14852" s="49"/>
      <c r="F14852" s="49"/>
      <c r="G14852" s="50"/>
      <c r="H14852" s="47"/>
      <c r="I14852" s="47"/>
    </row>
    <row r="14853" spans="2:9" ht="20.100000000000001" hidden="1" customHeight="1" x14ac:dyDescent="0.25">
      <c r="B14853" s="48"/>
      <c r="C14853" s="49"/>
      <c r="D14853" s="49"/>
      <c r="E14853" s="49"/>
      <c r="F14853" s="49"/>
      <c r="G14853" s="50"/>
      <c r="H14853" s="47"/>
      <c r="I14853" s="47"/>
    </row>
    <row r="14854" spans="2:9" ht="20.100000000000001" hidden="1" customHeight="1" x14ac:dyDescent="0.25">
      <c r="B14854" s="48"/>
      <c r="C14854" s="49"/>
      <c r="D14854" s="49"/>
      <c r="E14854" s="49"/>
      <c r="F14854" s="49"/>
      <c r="G14854" s="50"/>
      <c r="H14854" s="47"/>
      <c r="I14854" s="47"/>
    </row>
    <row r="14855" spans="2:9" ht="20.100000000000001" hidden="1" customHeight="1" x14ac:dyDescent="0.25">
      <c r="B14855" s="48"/>
      <c r="C14855" s="49"/>
      <c r="D14855" s="49"/>
      <c r="E14855" s="49"/>
      <c r="F14855" s="49"/>
      <c r="G14855" s="50"/>
      <c r="H14855" s="47"/>
      <c r="I14855" s="47"/>
    </row>
    <row r="14856" spans="2:9" ht="20.100000000000001" hidden="1" customHeight="1" x14ac:dyDescent="0.25">
      <c r="B14856" s="48"/>
      <c r="C14856" s="49"/>
      <c r="D14856" s="49"/>
      <c r="E14856" s="49"/>
      <c r="F14856" s="49"/>
      <c r="G14856" s="50"/>
      <c r="H14856" s="47"/>
      <c r="I14856" s="47"/>
    </row>
    <row r="14857" spans="2:9" ht="20.100000000000001" hidden="1" customHeight="1" x14ac:dyDescent="0.25">
      <c r="B14857" s="48"/>
      <c r="C14857" s="49"/>
      <c r="D14857" s="49"/>
      <c r="E14857" s="49"/>
      <c r="F14857" s="49"/>
      <c r="G14857" s="50"/>
      <c r="H14857" s="47"/>
      <c r="I14857" s="47"/>
    </row>
    <row r="14858" spans="2:9" ht="20.100000000000001" hidden="1" customHeight="1" x14ac:dyDescent="0.25">
      <c r="B14858" s="48"/>
      <c r="C14858" s="49"/>
      <c r="D14858" s="49"/>
      <c r="E14858" s="49"/>
      <c r="F14858" s="49"/>
      <c r="G14858" s="50"/>
      <c r="H14858" s="47"/>
      <c r="I14858" s="47"/>
    </row>
    <row r="14859" spans="2:9" ht="20.100000000000001" hidden="1" customHeight="1" x14ac:dyDescent="0.25">
      <c r="B14859" s="48"/>
      <c r="C14859" s="49"/>
      <c r="D14859" s="49"/>
      <c r="E14859" s="49"/>
      <c r="F14859" s="49"/>
      <c r="G14859" s="50"/>
      <c r="H14859" s="47"/>
      <c r="I14859" s="47"/>
    </row>
    <row r="14860" spans="2:9" ht="20.100000000000001" hidden="1" customHeight="1" x14ac:dyDescent="0.25">
      <c r="B14860" s="48"/>
      <c r="C14860" s="49"/>
      <c r="D14860" s="49"/>
      <c r="E14860" s="49"/>
      <c r="F14860" s="49"/>
      <c r="G14860" s="50"/>
      <c r="H14860" s="47"/>
      <c r="I14860" s="47"/>
    </row>
    <row r="14861" spans="2:9" ht="20.100000000000001" hidden="1" customHeight="1" x14ac:dyDescent="0.25">
      <c r="B14861" s="48"/>
      <c r="C14861" s="49"/>
      <c r="D14861" s="49"/>
      <c r="E14861" s="49"/>
      <c r="F14861" s="49"/>
      <c r="G14861" s="50"/>
      <c r="H14861" s="47"/>
      <c r="I14861" s="47"/>
    </row>
    <row r="14862" spans="2:9" ht="20.100000000000001" hidden="1" customHeight="1" x14ac:dyDescent="0.25">
      <c r="B14862" s="48"/>
      <c r="C14862" s="49"/>
      <c r="D14862" s="49"/>
      <c r="E14862" s="49"/>
      <c r="F14862" s="49"/>
      <c r="G14862" s="50"/>
      <c r="H14862" s="47"/>
      <c r="I14862" s="47"/>
    </row>
    <row r="14863" spans="2:9" ht="20.100000000000001" hidden="1" customHeight="1" x14ac:dyDescent="0.25">
      <c r="B14863" s="48"/>
      <c r="C14863" s="49"/>
      <c r="D14863" s="49"/>
      <c r="E14863" s="49"/>
      <c r="F14863" s="49"/>
      <c r="G14863" s="50"/>
      <c r="H14863" s="47"/>
      <c r="I14863" s="47"/>
    </row>
    <row r="14864" spans="2:9" ht="20.100000000000001" hidden="1" customHeight="1" x14ac:dyDescent="0.25">
      <c r="B14864" s="48"/>
      <c r="C14864" s="49"/>
      <c r="D14864" s="49"/>
      <c r="E14864" s="49"/>
      <c r="F14864" s="49"/>
      <c r="G14864" s="50"/>
      <c r="H14864" s="47"/>
      <c r="I14864" s="47"/>
    </row>
    <row r="14865" spans="2:9" ht="20.100000000000001" hidden="1" customHeight="1" x14ac:dyDescent="0.25">
      <c r="B14865" s="48"/>
      <c r="C14865" s="49"/>
      <c r="D14865" s="49"/>
      <c r="E14865" s="49"/>
      <c r="F14865" s="49"/>
      <c r="G14865" s="50"/>
      <c r="H14865" s="47"/>
      <c r="I14865" s="47"/>
    </row>
    <row r="14866" spans="2:9" ht="20.100000000000001" hidden="1" customHeight="1" x14ac:dyDescent="0.25">
      <c r="B14866" s="48"/>
      <c r="C14866" s="49"/>
      <c r="D14866" s="49"/>
      <c r="E14866" s="49"/>
      <c r="F14866" s="49"/>
      <c r="G14866" s="50"/>
      <c r="H14866" s="47"/>
      <c r="I14866" s="47"/>
    </row>
    <row r="14867" spans="2:9" ht="20.100000000000001" hidden="1" customHeight="1" x14ac:dyDescent="0.25">
      <c r="B14867" s="48"/>
      <c r="C14867" s="49"/>
      <c r="D14867" s="49"/>
      <c r="E14867" s="49"/>
      <c r="F14867" s="49"/>
      <c r="G14867" s="50"/>
      <c r="H14867" s="47"/>
      <c r="I14867" s="47"/>
    </row>
    <row r="14868" spans="2:9" ht="20.100000000000001" hidden="1" customHeight="1" x14ac:dyDescent="0.25">
      <c r="B14868" s="48"/>
      <c r="C14868" s="49"/>
      <c r="D14868" s="49"/>
      <c r="E14868" s="49"/>
      <c r="F14868" s="49"/>
      <c r="G14868" s="50"/>
      <c r="H14868" s="47"/>
      <c r="I14868" s="47"/>
    </row>
    <row r="14869" spans="2:9" ht="20.100000000000001" hidden="1" customHeight="1" x14ac:dyDescent="0.25">
      <c r="B14869" s="48"/>
      <c r="C14869" s="49"/>
      <c r="D14869" s="49"/>
      <c r="E14869" s="49"/>
      <c r="F14869" s="49"/>
      <c r="G14869" s="50"/>
      <c r="H14869" s="47"/>
      <c r="I14869" s="47"/>
    </row>
    <row r="14870" spans="2:9" ht="20.100000000000001" hidden="1" customHeight="1" x14ac:dyDescent="0.25">
      <c r="B14870" s="48"/>
      <c r="C14870" s="49"/>
      <c r="D14870" s="49"/>
      <c r="E14870" s="49"/>
      <c r="F14870" s="49"/>
      <c r="G14870" s="50"/>
      <c r="H14870" s="47"/>
      <c r="I14870" s="47"/>
    </row>
    <row r="14871" spans="2:9" ht="20.100000000000001" hidden="1" customHeight="1" x14ac:dyDescent="0.25">
      <c r="B14871" s="48"/>
      <c r="C14871" s="49"/>
      <c r="D14871" s="49"/>
      <c r="E14871" s="49"/>
      <c r="F14871" s="49"/>
      <c r="G14871" s="50"/>
      <c r="H14871" s="47"/>
      <c r="I14871" s="47"/>
    </row>
    <row r="14872" spans="2:9" ht="20.100000000000001" hidden="1" customHeight="1" x14ac:dyDescent="0.25">
      <c r="B14872" s="48"/>
      <c r="C14872" s="49"/>
      <c r="D14872" s="49"/>
      <c r="E14872" s="49"/>
      <c r="F14872" s="49"/>
      <c r="G14872" s="50"/>
      <c r="H14872" s="47"/>
      <c r="I14872" s="47"/>
    </row>
    <row r="14873" spans="2:9" ht="20.100000000000001" hidden="1" customHeight="1" x14ac:dyDescent="0.25">
      <c r="B14873" s="48"/>
      <c r="C14873" s="49"/>
      <c r="D14873" s="49"/>
      <c r="E14873" s="49"/>
      <c r="F14873" s="49"/>
      <c r="G14873" s="50"/>
      <c r="H14873" s="47"/>
      <c r="I14873" s="47"/>
    </row>
    <row r="14874" spans="2:9" ht="20.100000000000001" hidden="1" customHeight="1" x14ac:dyDescent="0.25">
      <c r="B14874" s="48"/>
      <c r="C14874" s="49"/>
      <c r="D14874" s="49"/>
      <c r="E14874" s="49"/>
      <c r="F14874" s="49"/>
      <c r="G14874" s="50"/>
      <c r="H14874" s="47"/>
      <c r="I14874" s="47"/>
    </row>
    <row r="14875" spans="2:9" ht="20.100000000000001" hidden="1" customHeight="1" x14ac:dyDescent="0.25">
      <c r="B14875" s="48"/>
      <c r="C14875" s="49"/>
      <c r="D14875" s="49"/>
      <c r="E14875" s="49"/>
      <c r="F14875" s="49"/>
      <c r="G14875" s="50"/>
      <c r="H14875" s="47"/>
      <c r="I14875" s="47"/>
    </row>
    <row r="14876" spans="2:9" ht="20.100000000000001" hidden="1" customHeight="1" x14ac:dyDescent="0.25">
      <c r="B14876" s="48"/>
      <c r="C14876" s="49"/>
      <c r="D14876" s="49"/>
      <c r="E14876" s="49"/>
      <c r="F14876" s="49"/>
      <c r="G14876" s="50"/>
      <c r="H14876" s="47"/>
      <c r="I14876" s="47"/>
    </row>
    <row r="14877" spans="2:9" ht="20.100000000000001" hidden="1" customHeight="1" x14ac:dyDescent="0.25">
      <c r="B14877" s="48"/>
      <c r="C14877" s="49"/>
      <c r="D14877" s="49"/>
      <c r="E14877" s="49"/>
      <c r="F14877" s="49"/>
      <c r="G14877" s="50"/>
      <c r="H14877" s="47"/>
      <c r="I14877" s="47"/>
    </row>
    <row r="14878" spans="2:9" ht="20.100000000000001" hidden="1" customHeight="1" x14ac:dyDescent="0.25">
      <c r="B14878" s="48"/>
      <c r="C14878" s="49"/>
      <c r="D14878" s="49"/>
      <c r="E14878" s="49"/>
      <c r="F14878" s="49"/>
      <c r="G14878" s="50"/>
      <c r="H14878" s="47"/>
      <c r="I14878" s="47"/>
    </row>
    <row r="14879" spans="2:9" ht="20.100000000000001" hidden="1" customHeight="1" x14ac:dyDescent="0.25">
      <c r="B14879" s="48"/>
      <c r="C14879" s="49"/>
      <c r="D14879" s="49"/>
      <c r="E14879" s="49"/>
      <c r="F14879" s="49"/>
      <c r="G14879" s="50"/>
      <c r="H14879" s="47"/>
      <c r="I14879" s="47"/>
    </row>
    <row r="14880" spans="2:9" ht="20.100000000000001" hidden="1" customHeight="1" x14ac:dyDescent="0.25">
      <c r="B14880" s="48"/>
      <c r="C14880" s="49"/>
      <c r="D14880" s="49"/>
      <c r="E14880" s="49"/>
      <c r="F14880" s="49"/>
      <c r="G14880" s="50"/>
      <c r="H14880" s="47"/>
      <c r="I14880" s="47"/>
    </row>
    <row r="14881" spans="2:9" ht="20.100000000000001" hidden="1" customHeight="1" x14ac:dyDescent="0.25">
      <c r="B14881" s="48"/>
      <c r="C14881" s="49"/>
      <c r="D14881" s="49"/>
      <c r="E14881" s="49"/>
      <c r="F14881" s="49"/>
      <c r="G14881" s="50"/>
      <c r="H14881" s="47"/>
      <c r="I14881" s="47"/>
    </row>
    <row r="14882" spans="2:9" ht="20.100000000000001" hidden="1" customHeight="1" x14ac:dyDescent="0.25">
      <c r="B14882" s="48"/>
      <c r="C14882" s="49"/>
      <c r="D14882" s="49"/>
      <c r="E14882" s="49"/>
      <c r="F14882" s="49"/>
      <c r="G14882" s="50"/>
      <c r="H14882" s="47"/>
      <c r="I14882" s="47"/>
    </row>
    <row r="14883" spans="2:9" ht="20.100000000000001" hidden="1" customHeight="1" x14ac:dyDescent="0.25">
      <c r="B14883" s="48"/>
      <c r="C14883" s="49"/>
      <c r="D14883" s="49"/>
      <c r="E14883" s="49"/>
      <c r="F14883" s="49"/>
      <c r="G14883" s="50"/>
      <c r="H14883" s="47"/>
      <c r="I14883" s="47"/>
    </row>
    <row r="14884" spans="2:9" ht="20.100000000000001" hidden="1" customHeight="1" x14ac:dyDescent="0.25">
      <c r="B14884" s="48"/>
      <c r="C14884" s="49"/>
      <c r="D14884" s="49"/>
      <c r="E14884" s="49"/>
      <c r="F14884" s="49"/>
      <c r="G14884" s="50"/>
      <c r="H14884" s="47"/>
      <c r="I14884" s="47"/>
    </row>
    <row r="14885" spans="2:9" ht="20.100000000000001" hidden="1" customHeight="1" x14ac:dyDescent="0.25">
      <c r="B14885" s="48"/>
      <c r="C14885" s="49"/>
      <c r="D14885" s="49"/>
      <c r="E14885" s="49"/>
      <c r="F14885" s="49"/>
      <c r="G14885" s="50"/>
      <c r="H14885" s="47"/>
      <c r="I14885" s="47"/>
    </row>
    <row r="14886" spans="2:9" ht="20.100000000000001" hidden="1" customHeight="1" x14ac:dyDescent="0.25">
      <c r="B14886" s="48"/>
      <c r="C14886" s="49"/>
      <c r="D14886" s="49"/>
      <c r="E14886" s="49"/>
      <c r="F14886" s="49"/>
      <c r="G14886" s="50"/>
      <c r="H14886" s="47"/>
      <c r="I14886" s="47"/>
    </row>
    <row r="14887" spans="2:9" ht="20.100000000000001" hidden="1" customHeight="1" x14ac:dyDescent="0.25">
      <c r="B14887" s="48"/>
      <c r="C14887" s="49"/>
      <c r="D14887" s="49"/>
      <c r="E14887" s="49"/>
      <c r="F14887" s="49"/>
      <c r="G14887" s="50"/>
      <c r="H14887" s="47"/>
      <c r="I14887" s="47"/>
    </row>
    <row r="14888" spans="2:9" ht="20.100000000000001" hidden="1" customHeight="1" x14ac:dyDescent="0.25">
      <c r="B14888" s="48"/>
      <c r="C14888" s="49"/>
      <c r="D14888" s="49"/>
      <c r="E14888" s="49"/>
      <c r="F14888" s="49"/>
      <c r="G14888" s="50"/>
      <c r="H14888" s="47"/>
      <c r="I14888" s="47"/>
    </row>
    <row r="14889" spans="2:9" ht="20.100000000000001" hidden="1" customHeight="1" x14ac:dyDescent="0.25">
      <c r="B14889" s="48"/>
      <c r="C14889" s="49"/>
      <c r="D14889" s="49"/>
      <c r="E14889" s="49"/>
      <c r="F14889" s="49"/>
      <c r="G14889" s="50"/>
      <c r="H14889" s="47"/>
      <c r="I14889" s="47"/>
    </row>
    <row r="14890" spans="2:9" ht="20.100000000000001" hidden="1" customHeight="1" x14ac:dyDescent="0.25">
      <c r="B14890" s="48"/>
      <c r="C14890" s="49"/>
      <c r="D14890" s="49"/>
      <c r="E14890" s="49"/>
      <c r="F14890" s="49"/>
      <c r="G14890" s="50"/>
      <c r="H14890" s="47"/>
      <c r="I14890" s="47"/>
    </row>
    <row r="14891" spans="2:9" ht="20.100000000000001" hidden="1" customHeight="1" x14ac:dyDescent="0.25">
      <c r="B14891" s="48"/>
      <c r="C14891" s="49"/>
      <c r="D14891" s="49"/>
      <c r="E14891" s="49"/>
      <c r="F14891" s="49"/>
      <c r="G14891" s="50"/>
      <c r="H14891" s="47"/>
      <c r="I14891" s="47"/>
    </row>
    <row r="14892" spans="2:9" ht="20.100000000000001" hidden="1" customHeight="1" x14ac:dyDescent="0.25">
      <c r="B14892" s="48"/>
      <c r="C14892" s="49"/>
      <c r="D14892" s="49"/>
      <c r="E14892" s="49"/>
      <c r="F14892" s="49"/>
      <c r="G14892" s="50"/>
      <c r="H14892" s="47"/>
      <c r="I14892" s="47"/>
    </row>
    <row r="14893" spans="2:9" ht="20.100000000000001" hidden="1" customHeight="1" x14ac:dyDescent="0.25">
      <c r="B14893" s="48"/>
      <c r="C14893" s="49"/>
      <c r="D14893" s="49"/>
      <c r="E14893" s="49"/>
      <c r="F14893" s="49"/>
      <c r="G14893" s="50"/>
      <c r="H14893" s="47"/>
      <c r="I14893" s="47"/>
    </row>
    <row r="14894" spans="2:9" ht="20.100000000000001" hidden="1" customHeight="1" x14ac:dyDescent="0.25">
      <c r="B14894" s="48"/>
      <c r="C14894" s="49"/>
      <c r="D14894" s="49"/>
      <c r="E14894" s="49"/>
      <c r="F14894" s="49"/>
      <c r="G14894" s="50"/>
      <c r="H14894" s="47"/>
      <c r="I14894" s="47"/>
    </row>
    <row r="14895" spans="2:9" ht="20.100000000000001" hidden="1" customHeight="1" x14ac:dyDescent="0.25">
      <c r="B14895" s="48"/>
      <c r="C14895" s="49"/>
      <c r="D14895" s="49"/>
      <c r="E14895" s="49"/>
      <c r="F14895" s="49"/>
      <c r="G14895" s="50"/>
      <c r="H14895" s="47"/>
      <c r="I14895" s="47"/>
    </row>
    <row r="14896" spans="2:9" ht="20.100000000000001" hidden="1" customHeight="1" x14ac:dyDescent="0.25">
      <c r="B14896" s="48"/>
      <c r="C14896" s="49"/>
      <c r="D14896" s="49"/>
      <c r="E14896" s="49"/>
      <c r="F14896" s="49"/>
      <c r="G14896" s="50"/>
      <c r="H14896" s="47"/>
      <c r="I14896" s="47"/>
    </row>
    <row r="14897" spans="2:9" ht="20.100000000000001" hidden="1" customHeight="1" x14ac:dyDescent="0.25">
      <c r="B14897" s="48"/>
      <c r="C14897" s="49"/>
      <c r="D14897" s="49"/>
      <c r="E14897" s="49"/>
      <c r="F14897" s="49"/>
      <c r="G14897" s="50"/>
      <c r="H14897" s="47"/>
      <c r="I14897" s="47"/>
    </row>
    <row r="14898" spans="2:9" ht="20.100000000000001" hidden="1" customHeight="1" x14ac:dyDescent="0.25">
      <c r="B14898" s="48"/>
      <c r="C14898" s="49"/>
      <c r="D14898" s="49"/>
      <c r="E14898" s="49"/>
      <c r="F14898" s="49"/>
      <c r="G14898" s="50"/>
      <c r="H14898" s="47"/>
      <c r="I14898" s="47"/>
    </row>
    <row r="14899" spans="2:9" ht="20.100000000000001" hidden="1" customHeight="1" x14ac:dyDescent="0.25">
      <c r="B14899" s="48"/>
      <c r="C14899" s="49"/>
      <c r="D14899" s="49"/>
      <c r="E14899" s="49"/>
      <c r="F14899" s="49"/>
      <c r="G14899" s="50"/>
      <c r="H14899" s="47"/>
      <c r="I14899" s="47"/>
    </row>
    <row r="14900" spans="2:9" ht="20.100000000000001" hidden="1" customHeight="1" x14ac:dyDescent="0.25">
      <c r="B14900" s="48"/>
      <c r="C14900" s="49"/>
      <c r="D14900" s="49"/>
      <c r="E14900" s="49"/>
      <c r="F14900" s="49"/>
      <c r="G14900" s="50"/>
      <c r="H14900" s="47"/>
      <c r="I14900" s="47"/>
    </row>
    <row r="14901" spans="2:9" ht="20.100000000000001" hidden="1" customHeight="1" x14ac:dyDescent="0.25">
      <c r="B14901" s="48"/>
      <c r="C14901" s="49"/>
      <c r="D14901" s="49"/>
      <c r="E14901" s="49"/>
      <c r="F14901" s="49"/>
      <c r="G14901" s="50"/>
      <c r="H14901" s="47"/>
      <c r="I14901" s="47"/>
    </row>
    <row r="14902" spans="2:9" ht="20.100000000000001" hidden="1" customHeight="1" x14ac:dyDescent="0.25">
      <c r="B14902" s="48"/>
      <c r="C14902" s="49"/>
      <c r="D14902" s="49"/>
      <c r="E14902" s="49"/>
      <c r="F14902" s="49"/>
      <c r="G14902" s="50"/>
      <c r="H14902" s="47"/>
      <c r="I14902" s="47"/>
    </row>
    <row r="14903" spans="2:9" ht="20.100000000000001" hidden="1" customHeight="1" x14ac:dyDescent="0.25">
      <c r="B14903" s="48"/>
      <c r="C14903" s="49"/>
      <c r="D14903" s="49"/>
      <c r="E14903" s="49"/>
      <c r="F14903" s="49"/>
      <c r="G14903" s="50"/>
      <c r="H14903" s="47"/>
      <c r="I14903" s="47"/>
    </row>
    <row r="14904" spans="2:9" ht="20.100000000000001" hidden="1" customHeight="1" x14ac:dyDescent="0.25">
      <c r="B14904" s="48"/>
      <c r="C14904" s="49"/>
      <c r="D14904" s="49"/>
      <c r="E14904" s="49"/>
      <c r="F14904" s="49"/>
      <c r="G14904" s="50"/>
      <c r="H14904" s="47"/>
      <c r="I14904" s="47"/>
    </row>
    <row r="14905" spans="2:9" ht="20.100000000000001" hidden="1" customHeight="1" x14ac:dyDescent="0.25">
      <c r="B14905" s="48"/>
      <c r="C14905" s="49"/>
      <c r="D14905" s="49"/>
      <c r="E14905" s="49"/>
      <c r="F14905" s="49"/>
      <c r="G14905" s="50"/>
      <c r="H14905" s="47"/>
      <c r="I14905" s="47"/>
    </row>
    <row r="14906" spans="2:9" ht="20.100000000000001" hidden="1" customHeight="1" x14ac:dyDescent="0.25">
      <c r="B14906" s="48"/>
      <c r="C14906" s="49"/>
      <c r="D14906" s="49"/>
      <c r="E14906" s="49"/>
      <c r="F14906" s="49"/>
      <c r="G14906" s="50"/>
      <c r="H14906" s="47"/>
      <c r="I14906" s="47"/>
    </row>
    <row r="14907" spans="2:9" ht="20.100000000000001" hidden="1" customHeight="1" x14ac:dyDescent="0.25">
      <c r="B14907" s="48"/>
      <c r="C14907" s="49"/>
      <c r="D14907" s="49"/>
      <c r="E14907" s="49"/>
      <c r="F14907" s="49"/>
      <c r="G14907" s="50"/>
      <c r="H14907" s="47"/>
      <c r="I14907" s="47"/>
    </row>
    <row r="14908" spans="2:9" ht="20.100000000000001" hidden="1" customHeight="1" x14ac:dyDescent="0.25">
      <c r="B14908" s="48"/>
      <c r="C14908" s="49"/>
      <c r="D14908" s="49"/>
      <c r="E14908" s="49"/>
      <c r="F14908" s="49"/>
      <c r="G14908" s="50"/>
      <c r="H14908" s="47"/>
      <c r="I14908" s="47"/>
    </row>
    <row r="14909" spans="2:9" ht="20.100000000000001" hidden="1" customHeight="1" x14ac:dyDescent="0.25">
      <c r="B14909" s="48"/>
      <c r="C14909" s="49"/>
      <c r="D14909" s="49"/>
      <c r="E14909" s="49"/>
      <c r="F14909" s="49"/>
      <c r="G14909" s="50"/>
      <c r="H14909" s="47"/>
      <c r="I14909" s="47"/>
    </row>
    <row r="14910" spans="2:9" ht="20.100000000000001" hidden="1" customHeight="1" x14ac:dyDescent="0.25">
      <c r="B14910" s="48"/>
      <c r="C14910" s="49"/>
      <c r="D14910" s="49"/>
      <c r="E14910" s="49"/>
      <c r="F14910" s="49"/>
      <c r="G14910" s="50"/>
      <c r="H14910" s="47"/>
      <c r="I14910" s="47"/>
    </row>
    <row r="14911" spans="2:9" ht="20.100000000000001" hidden="1" customHeight="1" x14ac:dyDescent="0.25">
      <c r="B14911" s="48"/>
      <c r="C14911" s="49"/>
      <c r="D14911" s="49"/>
      <c r="E14911" s="49"/>
      <c r="F14911" s="49"/>
      <c r="G14911" s="50"/>
      <c r="H14911" s="47"/>
      <c r="I14911" s="47"/>
    </row>
    <row r="14912" spans="2:9" ht="20.100000000000001" hidden="1" customHeight="1" x14ac:dyDescent="0.25">
      <c r="B14912" s="48"/>
      <c r="C14912" s="49"/>
      <c r="D14912" s="49"/>
      <c r="E14912" s="49"/>
      <c r="F14912" s="49"/>
      <c r="G14912" s="50"/>
      <c r="H14912" s="47"/>
      <c r="I14912" s="47"/>
    </row>
    <row r="14913" spans="2:9" ht="20.100000000000001" hidden="1" customHeight="1" x14ac:dyDescent="0.25">
      <c r="B14913" s="48"/>
      <c r="C14913" s="49"/>
      <c r="D14913" s="49"/>
      <c r="E14913" s="49"/>
      <c r="F14913" s="49"/>
      <c r="G14913" s="50"/>
      <c r="H14913" s="47"/>
      <c r="I14913" s="47"/>
    </row>
    <row r="14914" spans="2:9" ht="20.100000000000001" hidden="1" customHeight="1" x14ac:dyDescent="0.25">
      <c r="B14914" s="48"/>
      <c r="C14914" s="49"/>
      <c r="D14914" s="49"/>
      <c r="E14914" s="49"/>
      <c r="F14914" s="49"/>
      <c r="G14914" s="50"/>
      <c r="H14914" s="47"/>
      <c r="I14914" s="47"/>
    </row>
    <row r="14915" spans="2:9" ht="20.100000000000001" hidden="1" customHeight="1" x14ac:dyDescent="0.25">
      <c r="B14915" s="48"/>
      <c r="C14915" s="49"/>
      <c r="D14915" s="49"/>
      <c r="E14915" s="49"/>
      <c r="F14915" s="49"/>
      <c r="G14915" s="50"/>
      <c r="H14915" s="47"/>
      <c r="I14915" s="47"/>
    </row>
    <row r="14916" spans="2:9" ht="20.100000000000001" hidden="1" customHeight="1" x14ac:dyDescent="0.25">
      <c r="B14916" s="48"/>
      <c r="C14916" s="49"/>
      <c r="D14916" s="49"/>
      <c r="E14916" s="49"/>
      <c r="F14916" s="49"/>
      <c r="G14916" s="50"/>
      <c r="H14916" s="47"/>
      <c r="I14916" s="47"/>
    </row>
    <row r="14917" spans="2:9" ht="20.100000000000001" hidden="1" customHeight="1" x14ac:dyDescent="0.25">
      <c r="B14917" s="48"/>
      <c r="C14917" s="49"/>
      <c r="D14917" s="49"/>
      <c r="E14917" s="49"/>
      <c r="F14917" s="49"/>
      <c r="G14917" s="50"/>
      <c r="H14917" s="47"/>
      <c r="I14917" s="47"/>
    </row>
    <row r="14918" spans="2:9" ht="20.100000000000001" hidden="1" customHeight="1" x14ac:dyDescent="0.25">
      <c r="B14918" s="48"/>
      <c r="C14918" s="49"/>
      <c r="D14918" s="49"/>
      <c r="E14918" s="49"/>
      <c r="F14918" s="49"/>
      <c r="G14918" s="50"/>
      <c r="H14918" s="47"/>
      <c r="I14918" s="47"/>
    </row>
    <row r="14919" spans="2:9" ht="20.100000000000001" hidden="1" customHeight="1" x14ac:dyDescent="0.25">
      <c r="B14919" s="48"/>
      <c r="C14919" s="49"/>
      <c r="D14919" s="49"/>
      <c r="E14919" s="49"/>
      <c r="F14919" s="49"/>
      <c r="G14919" s="50"/>
      <c r="H14919" s="47"/>
      <c r="I14919" s="47"/>
    </row>
    <row r="14920" spans="2:9" ht="20.100000000000001" hidden="1" customHeight="1" x14ac:dyDescent="0.25">
      <c r="B14920" s="48"/>
      <c r="C14920" s="49"/>
      <c r="D14920" s="49"/>
      <c r="E14920" s="49"/>
      <c r="F14920" s="49"/>
      <c r="G14920" s="50"/>
      <c r="H14920" s="47"/>
      <c r="I14920" s="47"/>
    </row>
    <row r="14921" spans="2:9" ht="20.100000000000001" hidden="1" customHeight="1" x14ac:dyDescent="0.25">
      <c r="B14921" s="48"/>
      <c r="C14921" s="49"/>
      <c r="D14921" s="49"/>
      <c r="E14921" s="49"/>
      <c r="F14921" s="49"/>
      <c r="G14921" s="50"/>
      <c r="H14921" s="47"/>
      <c r="I14921" s="47"/>
    </row>
    <row r="14922" spans="2:9" ht="20.100000000000001" hidden="1" customHeight="1" x14ac:dyDescent="0.25">
      <c r="B14922" s="48"/>
      <c r="C14922" s="49"/>
      <c r="D14922" s="49"/>
      <c r="E14922" s="49"/>
      <c r="F14922" s="49"/>
      <c r="G14922" s="50"/>
      <c r="H14922" s="47"/>
      <c r="I14922" s="47"/>
    </row>
    <row r="14923" spans="2:9" ht="20.100000000000001" hidden="1" customHeight="1" x14ac:dyDescent="0.25">
      <c r="B14923" s="48"/>
      <c r="C14923" s="49"/>
      <c r="D14923" s="49"/>
      <c r="E14923" s="49"/>
      <c r="F14923" s="49"/>
      <c r="G14923" s="50"/>
      <c r="H14923" s="47"/>
      <c r="I14923" s="47"/>
    </row>
    <row r="14924" spans="2:9" ht="20.100000000000001" hidden="1" customHeight="1" x14ac:dyDescent="0.25">
      <c r="B14924" s="48"/>
      <c r="C14924" s="49"/>
      <c r="D14924" s="49"/>
      <c r="E14924" s="49"/>
      <c r="F14924" s="49"/>
      <c r="G14924" s="50"/>
      <c r="H14924" s="47"/>
      <c r="I14924" s="47"/>
    </row>
    <row r="14925" spans="2:9" ht="20.100000000000001" hidden="1" customHeight="1" x14ac:dyDescent="0.25">
      <c r="B14925" s="48"/>
      <c r="C14925" s="49"/>
      <c r="D14925" s="49"/>
      <c r="E14925" s="49"/>
      <c r="F14925" s="49"/>
      <c r="G14925" s="50"/>
      <c r="H14925" s="47"/>
      <c r="I14925" s="47"/>
    </row>
    <row r="14926" spans="2:9" ht="20.100000000000001" hidden="1" customHeight="1" x14ac:dyDescent="0.25">
      <c r="B14926" s="48"/>
      <c r="C14926" s="49"/>
      <c r="D14926" s="49"/>
      <c r="E14926" s="49"/>
      <c r="F14926" s="49"/>
      <c r="G14926" s="50"/>
      <c r="H14926" s="47"/>
      <c r="I14926" s="47"/>
    </row>
    <row r="14927" spans="2:9" ht="20.100000000000001" hidden="1" customHeight="1" x14ac:dyDescent="0.25">
      <c r="B14927" s="48"/>
      <c r="C14927" s="49"/>
      <c r="D14927" s="49"/>
      <c r="E14927" s="49"/>
      <c r="F14927" s="49"/>
      <c r="G14927" s="50"/>
      <c r="H14927" s="47"/>
      <c r="I14927" s="47"/>
    </row>
    <row r="14928" spans="2:9" ht="20.100000000000001" hidden="1" customHeight="1" x14ac:dyDescent="0.25">
      <c r="B14928" s="48"/>
      <c r="C14928" s="49"/>
      <c r="D14928" s="49"/>
      <c r="E14928" s="49"/>
      <c r="F14928" s="49"/>
      <c r="G14928" s="50"/>
      <c r="H14928" s="47"/>
      <c r="I14928" s="47"/>
    </row>
    <row r="14929" spans="2:9" ht="20.100000000000001" hidden="1" customHeight="1" x14ac:dyDescent="0.25">
      <c r="B14929" s="48"/>
      <c r="C14929" s="49"/>
      <c r="D14929" s="49"/>
      <c r="E14929" s="49"/>
      <c r="F14929" s="49"/>
      <c r="G14929" s="50"/>
      <c r="H14929" s="47"/>
      <c r="I14929" s="47"/>
    </row>
    <row r="14930" spans="2:9" ht="20.100000000000001" hidden="1" customHeight="1" x14ac:dyDescent="0.25">
      <c r="B14930" s="48"/>
      <c r="C14930" s="49"/>
      <c r="D14930" s="49"/>
      <c r="E14930" s="49"/>
      <c r="F14930" s="49"/>
      <c r="G14930" s="50"/>
      <c r="H14930" s="47"/>
      <c r="I14930" s="47"/>
    </row>
    <row r="14931" spans="2:9" ht="20.100000000000001" hidden="1" customHeight="1" x14ac:dyDescent="0.25">
      <c r="B14931" s="48"/>
      <c r="C14931" s="49"/>
      <c r="D14931" s="49"/>
      <c r="E14931" s="49"/>
      <c r="F14931" s="49"/>
      <c r="G14931" s="50"/>
      <c r="H14931" s="47"/>
      <c r="I14931" s="47"/>
    </row>
    <row r="14932" spans="2:9" ht="20.100000000000001" hidden="1" customHeight="1" x14ac:dyDescent="0.25">
      <c r="B14932" s="48"/>
      <c r="C14932" s="49"/>
      <c r="D14932" s="49"/>
      <c r="E14932" s="49"/>
      <c r="F14932" s="49"/>
      <c r="G14932" s="50"/>
      <c r="H14932" s="47"/>
      <c r="I14932" s="47"/>
    </row>
    <row r="14933" spans="2:9" ht="20.100000000000001" hidden="1" customHeight="1" x14ac:dyDescent="0.25">
      <c r="B14933" s="48"/>
      <c r="C14933" s="49"/>
      <c r="D14933" s="49"/>
      <c r="E14933" s="49"/>
      <c r="F14933" s="49"/>
      <c r="G14933" s="50"/>
      <c r="H14933" s="47"/>
      <c r="I14933" s="47"/>
    </row>
    <row r="14934" spans="2:9" ht="20.100000000000001" hidden="1" customHeight="1" x14ac:dyDescent="0.25">
      <c r="B14934" s="48"/>
      <c r="C14934" s="49"/>
      <c r="D14934" s="49"/>
      <c r="E14934" s="49"/>
      <c r="F14934" s="49"/>
      <c r="G14934" s="50"/>
      <c r="H14934" s="47"/>
      <c r="I14934" s="47"/>
    </row>
    <row r="14935" spans="2:9" ht="20.100000000000001" hidden="1" customHeight="1" x14ac:dyDescent="0.25">
      <c r="B14935" s="48"/>
      <c r="C14935" s="49"/>
      <c r="D14935" s="49"/>
      <c r="E14935" s="49"/>
      <c r="F14935" s="49"/>
      <c r="G14935" s="50"/>
      <c r="H14935" s="47"/>
      <c r="I14935" s="47"/>
    </row>
    <row r="14936" spans="2:9" ht="20.100000000000001" hidden="1" customHeight="1" x14ac:dyDescent="0.25">
      <c r="B14936" s="48"/>
      <c r="C14936" s="49"/>
      <c r="D14936" s="49"/>
      <c r="E14936" s="49"/>
      <c r="F14936" s="49"/>
      <c r="G14936" s="50"/>
      <c r="H14936" s="47"/>
      <c r="I14936" s="47"/>
    </row>
    <row r="14937" spans="2:9" ht="20.100000000000001" hidden="1" customHeight="1" x14ac:dyDescent="0.25">
      <c r="B14937" s="48"/>
      <c r="C14937" s="49"/>
      <c r="D14937" s="49"/>
      <c r="E14937" s="49"/>
      <c r="F14937" s="49"/>
      <c r="G14937" s="50"/>
      <c r="H14937" s="47"/>
      <c r="I14937" s="47"/>
    </row>
    <row r="14938" spans="2:9" ht="20.100000000000001" hidden="1" customHeight="1" x14ac:dyDescent="0.25">
      <c r="B14938" s="48"/>
      <c r="C14938" s="49"/>
      <c r="D14938" s="49"/>
      <c r="E14938" s="49"/>
      <c r="F14938" s="49"/>
      <c r="G14938" s="50"/>
      <c r="H14938" s="47"/>
      <c r="I14938" s="47"/>
    </row>
    <row r="14939" spans="2:9" ht="20.100000000000001" hidden="1" customHeight="1" x14ac:dyDescent="0.25">
      <c r="B14939" s="48"/>
      <c r="C14939" s="49"/>
      <c r="D14939" s="49"/>
      <c r="E14939" s="49"/>
      <c r="F14939" s="49"/>
      <c r="G14939" s="50"/>
      <c r="H14939" s="47"/>
      <c r="I14939" s="47"/>
    </row>
    <row r="14940" spans="2:9" ht="20.100000000000001" hidden="1" customHeight="1" x14ac:dyDescent="0.25">
      <c r="B14940" s="48"/>
      <c r="C14940" s="49"/>
      <c r="D14940" s="49"/>
      <c r="E14940" s="49"/>
      <c r="F14940" s="49"/>
      <c r="G14940" s="50"/>
      <c r="H14940" s="47"/>
      <c r="I14940" s="47"/>
    </row>
    <row r="14941" spans="2:9" ht="20.100000000000001" hidden="1" customHeight="1" x14ac:dyDescent="0.25">
      <c r="B14941" s="48"/>
      <c r="C14941" s="49"/>
      <c r="D14941" s="49"/>
      <c r="E14941" s="49"/>
      <c r="F14941" s="49"/>
      <c r="G14941" s="50"/>
      <c r="H14941" s="47"/>
      <c r="I14941" s="47"/>
    </row>
    <row r="14942" spans="2:9" ht="20.100000000000001" hidden="1" customHeight="1" x14ac:dyDescent="0.25">
      <c r="B14942" s="48"/>
      <c r="C14942" s="49"/>
      <c r="D14942" s="49"/>
      <c r="E14942" s="49"/>
      <c r="F14942" s="49"/>
      <c r="G14942" s="50"/>
      <c r="H14942" s="47"/>
      <c r="I14942" s="47"/>
    </row>
    <row r="14943" spans="2:9" ht="20.100000000000001" hidden="1" customHeight="1" x14ac:dyDescent="0.25">
      <c r="B14943" s="48"/>
      <c r="C14943" s="49"/>
      <c r="D14943" s="49"/>
      <c r="E14943" s="49"/>
      <c r="F14943" s="49"/>
      <c r="G14943" s="50"/>
      <c r="H14943" s="47"/>
      <c r="I14943" s="47"/>
    </row>
    <row r="14944" spans="2:9" ht="20.100000000000001" hidden="1" customHeight="1" x14ac:dyDescent="0.25">
      <c r="B14944" s="48"/>
      <c r="C14944" s="49"/>
      <c r="D14944" s="49"/>
      <c r="E14944" s="49"/>
      <c r="F14944" s="49"/>
      <c r="G14944" s="50"/>
      <c r="H14944" s="47"/>
      <c r="I14944" s="47"/>
    </row>
    <row r="14945" spans="2:9" ht="20.100000000000001" hidden="1" customHeight="1" x14ac:dyDescent="0.25">
      <c r="B14945" s="48"/>
      <c r="C14945" s="49"/>
      <c r="D14945" s="49"/>
      <c r="E14945" s="49"/>
      <c r="F14945" s="49"/>
      <c r="G14945" s="50"/>
      <c r="H14945" s="47"/>
      <c r="I14945" s="47"/>
    </row>
    <row r="14946" spans="2:9" ht="20.100000000000001" hidden="1" customHeight="1" x14ac:dyDescent="0.25">
      <c r="B14946" s="48"/>
      <c r="C14946" s="49"/>
      <c r="D14946" s="49"/>
      <c r="E14946" s="49"/>
      <c r="F14946" s="49"/>
      <c r="G14946" s="50"/>
      <c r="H14946" s="47"/>
      <c r="I14946" s="47"/>
    </row>
    <row r="14947" spans="2:9" ht="20.100000000000001" hidden="1" customHeight="1" x14ac:dyDescent="0.25">
      <c r="B14947" s="48"/>
      <c r="C14947" s="49"/>
      <c r="D14947" s="49"/>
      <c r="E14947" s="49"/>
      <c r="F14947" s="49"/>
      <c r="G14947" s="50"/>
      <c r="H14947" s="47"/>
      <c r="I14947" s="47"/>
    </row>
    <row r="14948" spans="2:9" ht="20.100000000000001" hidden="1" customHeight="1" x14ac:dyDescent="0.25">
      <c r="B14948" s="48"/>
      <c r="C14948" s="49"/>
      <c r="D14948" s="49"/>
      <c r="E14948" s="49"/>
      <c r="F14948" s="49"/>
      <c r="G14948" s="50"/>
      <c r="H14948" s="47"/>
      <c r="I14948" s="47"/>
    </row>
    <row r="14949" spans="2:9" ht="20.100000000000001" hidden="1" customHeight="1" x14ac:dyDescent="0.25">
      <c r="B14949" s="48"/>
      <c r="C14949" s="49"/>
      <c r="D14949" s="49"/>
      <c r="E14949" s="49"/>
      <c r="F14949" s="49"/>
      <c r="G14949" s="50"/>
      <c r="H14949" s="47"/>
      <c r="I14949" s="47"/>
    </row>
    <row r="14950" spans="2:9" ht="20.100000000000001" hidden="1" customHeight="1" x14ac:dyDescent="0.25">
      <c r="B14950" s="48"/>
      <c r="C14950" s="49"/>
      <c r="D14950" s="49"/>
      <c r="E14950" s="49"/>
      <c r="F14950" s="49"/>
      <c r="G14950" s="50"/>
      <c r="H14950" s="47"/>
      <c r="I14950" s="47"/>
    </row>
    <row r="14951" spans="2:9" ht="20.100000000000001" hidden="1" customHeight="1" x14ac:dyDescent="0.25">
      <c r="B14951" s="48"/>
      <c r="C14951" s="49"/>
      <c r="D14951" s="49"/>
      <c r="E14951" s="49"/>
      <c r="F14951" s="49"/>
      <c r="G14951" s="50"/>
      <c r="H14951" s="47"/>
      <c r="I14951" s="47"/>
    </row>
    <row r="14952" spans="2:9" ht="20.100000000000001" hidden="1" customHeight="1" x14ac:dyDescent="0.25">
      <c r="B14952" s="48"/>
      <c r="C14952" s="49"/>
      <c r="D14952" s="49"/>
      <c r="E14952" s="49"/>
      <c r="F14952" s="49"/>
      <c r="G14952" s="50"/>
      <c r="H14952" s="47"/>
      <c r="I14952" s="47"/>
    </row>
    <row r="14953" spans="2:9" ht="20.100000000000001" hidden="1" customHeight="1" x14ac:dyDescent="0.25">
      <c r="B14953" s="48"/>
      <c r="C14953" s="49"/>
      <c r="D14953" s="49"/>
      <c r="E14953" s="49"/>
      <c r="F14953" s="49"/>
      <c r="G14953" s="50"/>
      <c r="H14953" s="47"/>
      <c r="I14953" s="47"/>
    </row>
    <row r="14954" spans="2:9" ht="20.100000000000001" hidden="1" customHeight="1" x14ac:dyDescent="0.25">
      <c r="B14954" s="48"/>
      <c r="C14954" s="49"/>
      <c r="D14954" s="49"/>
      <c r="E14954" s="49"/>
      <c r="F14954" s="49"/>
      <c r="G14954" s="50"/>
      <c r="H14954" s="47"/>
      <c r="I14954" s="47"/>
    </row>
    <row r="14955" spans="2:9" ht="20.100000000000001" hidden="1" customHeight="1" x14ac:dyDescent="0.25">
      <c r="B14955" s="48"/>
      <c r="C14955" s="49"/>
      <c r="D14955" s="49"/>
      <c r="E14955" s="49"/>
      <c r="F14955" s="49"/>
      <c r="G14955" s="50"/>
      <c r="H14955" s="47"/>
      <c r="I14955" s="47"/>
    </row>
    <row r="14956" spans="2:9" ht="20.100000000000001" hidden="1" customHeight="1" x14ac:dyDescent="0.25">
      <c r="B14956" s="48"/>
      <c r="C14956" s="49"/>
      <c r="D14956" s="49"/>
      <c r="E14956" s="49"/>
      <c r="F14956" s="49"/>
      <c r="G14956" s="50"/>
      <c r="H14956" s="47"/>
      <c r="I14956" s="47"/>
    </row>
    <row r="14957" spans="2:9" ht="20.100000000000001" hidden="1" customHeight="1" x14ac:dyDescent="0.25">
      <c r="B14957" s="48"/>
      <c r="C14957" s="49"/>
      <c r="D14957" s="49"/>
      <c r="E14957" s="49"/>
      <c r="F14957" s="49"/>
      <c r="G14957" s="50"/>
      <c r="H14957" s="47"/>
      <c r="I14957" s="47"/>
    </row>
    <row r="14958" spans="2:9" ht="20.100000000000001" hidden="1" customHeight="1" x14ac:dyDescent="0.25">
      <c r="B14958" s="48"/>
      <c r="C14958" s="49"/>
      <c r="D14958" s="49"/>
      <c r="E14958" s="49"/>
      <c r="F14958" s="49"/>
      <c r="G14958" s="50"/>
      <c r="H14958" s="47"/>
      <c r="I14958" s="47"/>
    </row>
    <row r="14959" spans="2:9" ht="20.100000000000001" hidden="1" customHeight="1" x14ac:dyDescent="0.25">
      <c r="B14959" s="48"/>
      <c r="C14959" s="49"/>
      <c r="D14959" s="49"/>
      <c r="E14959" s="49"/>
      <c r="F14959" s="49"/>
      <c r="G14959" s="50"/>
      <c r="H14959" s="47"/>
      <c r="I14959" s="47"/>
    </row>
    <row r="14960" spans="2:9" ht="20.100000000000001" hidden="1" customHeight="1" x14ac:dyDescent="0.25">
      <c r="B14960" s="48"/>
      <c r="C14960" s="49"/>
      <c r="D14960" s="49"/>
      <c r="E14960" s="49"/>
      <c r="F14960" s="49"/>
      <c r="G14960" s="50"/>
      <c r="H14960" s="47"/>
      <c r="I14960" s="47"/>
    </row>
    <row r="14961" spans="2:9" ht="20.100000000000001" hidden="1" customHeight="1" x14ac:dyDescent="0.25">
      <c r="B14961" s="48"/>
      <c r="C14961" s="49"/>
      <c r="D14961" s="49"/>
      <c r="E14961" s="49"/>
      <c r="F14961" s="49"/>
      <c r="G14961" s="50"/>
      <c r="H14961" s="47"/>
      <c r="I14961" s="47"/>
    </row>
    <row r="14962" spans="2:9" ht="20.100000000000001" hidden="1" customHeight="1" x14ac:dyDescent="0.25">
      <c r="B14962" s="48"/>
      <c r="C14962" s="49"/>
      <c r="D14962" s="49"/>
      <c r="E14962" s="49"/>
      <c r="F14962" s="49"/>
      <c r="G14962" s="50"/>
      <c r="H14962" s="47"/>
      <c r="I14962" s="47"/>
    </row>
    <row r="14963" spans="2:9" ht="20.100000000000001" hidden="1" customHeight="1" x14ac:dyDescent="0.25">
      <c r="B14963" s="48"/>
      <c r="C14963" s="49"/>
      <c r="D14963" s="49"/>
      <c r="E14963" s="49"/>
      <c r="F14963" s="49"/>
      <c r="G14963" s="50"/>
      <c r="H14963" s="47"/>
      <c r="I14963" s="47"/>
    </row>
    <row r="14964" spans="2:9" ht="20.100000000000001" hidden="1" customHeight="1" x14ac:dyDescent="0.25">
      <c r="B14964" s="48"/>
      <c r="C14964" s="49"/>
      <c r="D14964" s="49"/>
      <c r="E14964" s="49"/>
      <c r="F14964" s="49"/>
      <c r="G14964" s="50"/>
      <c r="H14964" s="47"/>
      <c r="I14964" s="47"/>
    </row>
    <row r="14965" spans="2:9" ht="20.100000000000001" hidden="1" customHeight="1" x14ac:dyDescent="0.25">
      <c r="B14965" s="48"/>
      <c r="C14965" s="49"/>
      <c r="D14965" s="49"/>
      <c r="E14965" s="49"/>
      <c r="F14965" s="49"/>
      <c r="G14965" s="50"/>
      <c r="H14965" s="47"/>
      <c r="I14965" s="47"/>
    </row>
    <row r="14966" spans="2:9" ht="20.100000000000001" hidden="1" customHeight="1" x14ac:dyDescent="0.25">
      <c r="B14966" s="48"/>
      <c r="C14966" s="49"/>
      <c r="D14966" s="49"/>
      <c r="E14966" s="49"/>
      <c r="F14966" s="49"/>
      <c r="G14966" s="50"/>
      <c r="H14966" s="47"/>
      <c r="I14966" s="47"/>
    </row>
    <row r="14967" spans="2:9" ht="20.100000000000001" hidden="1" customHeight="1" x14ac:dyDescent="0.25">
      <c r="B14967" s="48"/>
      <c r="C14967" s="49"/>
      <c r="D14967" s="49"/>
      <c r="E14967" s="49"/>
      <c r="F14967" s="49"/>
      <c r="G14967" s="50"/>
      <c r="H14967" s="47"/>
      <c r="I14967" s="47"/>
    </row>
    <row r="14968" spans="2:9" ht="20.100000000000001" hidden="1" customHeight="1" x14ac:dyDescent="0.25">
      <c r="B14968" s="48"/>
      <c r="C14968" s="49"/>
      <c r="D14968" s="49"/>
      <c r="E14968" s="49"/>
      <c r="F14968" s="49"/>
      <c r="G14968" s="50"/>
      <c r="H14968" s="47"/>
      <c r="I14968" s="47"/>
    </row>
    <row r="14969" spans="2:9" ht="20.100000000000001" hidden="1" customHeight="1" x14ac:dyDescent="0.25">
      <c r="B14969" s="48"/>
      <c r="C14969" s="49"/>
      <c r="D14969" s="49"/>
      <c r="E14969" s="49"/>
      <c r="F14969" s="49"/>
      <c r="G14969" s="50"/>
      <c r="H14969" s="47"/>
      <c r="I14969" s="47"/>
    </row>
    <row r="14970" spans="2:9" ht="20.100000000000001" hidden="1" customHeight="1" x14ac:dyDescent="0.25">
      <c r="B14970" s="48"/>
      <c r="C14970" s="49"/>
      <c r="D14970" s="49"/>
      <c r="E14970" s="49"/>
      <c r="F14970" s="49"/>
      <c r="G14970" s="50"/>
      <c r="H14970" s="47"/>
      <c r="I14970" s="47"/>
    </row>
    <row r="14971" spans="2:9" ht="20.100000000000001" hidden="1" customHeight="1" x14ac:dyDescent="0.25">
      <c r="B14971" s="48"/>
      <c r="C14971" s="49"/>
      <c r="D14971" s="49"/>
      <c r="E14971" s="49"/>
      <c r="F14971" s="49"/>
      <c r="G14971" s="50"/>
      <c r="H14971" s="47"/>
      <c r="I14971" s="47"/>
    </row>
    <row r="14972" spans="2:9" ht="20.100000000000001" hidden="1" customHeight="1" x14ac:dyDescent="0.25">
      <c r="B14972" s="48"/>
      <c r="C14972" s="49"/>
      <c r="D14972" s="49"/>
      <c r="E14972" s="49"/>
      <c r="F14972" s="49"/>
      <c r="G14972" s="50"/>
      <c r="H14972" s="47"/>
      <c r="I14972" s="47"/>
    </row>
    <row r="14973" spans="2:9" ht="20.100000000000001" hidden="1" customHeight="1" x14ac:dyDescent="0.25">
      <c r="B14973" s="48"/>
      <c r="C14973" s="49"/>
      <c r="D14973" s="49"/>
      <c r="E14973" s="49"/>
      <c r="F14973" s="49"/>
      <c r="G14973" s="50"/>
      <c r="H14973" s="47"/>
      <c r="I14973" s="47"/>
    </row>
    <row r="14974" spans="2:9" ht="20.100000000000001" hidden="1" customHeight="1" x14ac:dyDescent="0.25">
      <c r="B14974" s="48"/>
      <c r="C14974" s="49"/>
      <c r="D14974" s="49"/>
      <c r="E14974" s="49"/>
      <c r="F14974" s="49"/>
      <c r="G14974" s="50"/>
      <c r="H14974" s="47"/>
      <c r="I14974" s="47"/>
    </row>
    <row r="14975" spans="2:9" ht="20.100000000000001" hidden="1" customHeight="1" x14ac:dyDescent="0.25">
      <c r="B14975" s="48"/>
      <c r="C14975" s="49"/>
      <c r="D14975" s="49"/>
      <c r="E14975" s="49"/>
      <c r="F14975" s="49"/>
      <c r="G14975" s="50"/>
      <c r="H14975" s="47"/>
      <c r="I14975" s="47"/>
    </row>
    <row r="14976" spans="2:9" ht="20.100000000000001" hidden="1" customHeight="1" x14ac:dyDescent="0.25">
      <c r="B14976" s="48"/>
      <c r="C14976" s="49"/>
      <c r="D14976" s="49"/>
      <c r="E14976" s="49"/>
      <c r="F14976" s="49"/>
      <c r="G14976" s="50"/>
      <c r="H14976" s="47"/>
      <c r="I14976" s="47"/>
    </row>
    <row r="14977" spans="2:9" ht="20.100000000000001" hidden="1" customHeight="1" x14ac:dyDescent="0.25">
      <c r="B14977" s="48"/>
      <c r="C14977" s="49"/>
      <c r="D14977" s="49"/>
      <c r="E14977" s="49"/>
      <c r="F14977" s="49"/>
      <c r="G14977" s="50"/>
      <c r="H14977" s="47"/>
      <c r="I14977" s="47"/>
    </row>
    <row r="14978" spans="2:9" ht="20.100000000000001" hidden="1" customHeight="1" x14ac:dyDescent="0.25">
      <c r="B14978" s="48"/>
      <c r="C14978" s="49"/>
      <c r="D14978" s="49"/>
      <c r="E14978" s="49"/>
      <c r="F14978" s="49"/>
      <c r="G14978" s="50"/>
      <c r="H14978" s="47"/>
      <c r="I14978" s="47"/>
    </row>
    <row r="14979" spans="2:9" ht="20.100000000000001" hidden="1" customHeight="1" x14ac:dyDescent="0.25">
      <c r="B14979" s="48"/>
      <c r="C14979" s="49"/>
      <c r="D14979" s="49"/>
      <c r="E14979" s="49"/>
      <c r="F14979" s="49"/>
      <c r="G14979" s="50"/>
      <c r="H14979" s="47"/>
      <c r="I14979" s="47"/>
    </row>
    <row r="14980" spans="2:9" ht="20.100000000000001" hidden="1" customHeight="1" x14ac:dyDescent="0.25">
      <c r="B14980" s="48"/>
      <c r="C14980" s="49"/>
      <c r="D14980" s="49"/>
      <c r="E14980" s="49"/>
      <c r="F14980" s="49"/>
      <c r="G14980" s="50"/>
      <c r="H14980" s="47"/>
      <c r="I14980" s="47"/>
    </row>
    <row r="14981" spans="2:9" ht="20.100000000000001" hidden="1" customHeight="1" x14ac:dyDescent="0.25">
      <c r="B14981" s="48"/>
      <c r="C14981" s="49"/>
      <c r="D14981" s="49"/>
      <c r="E14981" s="49"/>
      <c r="F14981" s="49"/>
      <c r="G14981" s="50"/>
      <c r="H14981" s="47"/>
      <c r="I14981" s="47"/>
    </row>
    <row r="14982" spans="2:9" ht="20.100000000000001" hidden="1" customHeight="1" x14ac:dyDescent="0.25">
      <c r="B14982" s="48"/>
      <c r="C14982" s="49"/>
      <c r="D14982" s="49"/>
      <c r="E14982" s="49"/>
      <c r="F14982" s="49"/>
      <c r="G14982" s="50"/>
      <c r="H14982" s="47"/>
      <c r="I14982" s="47"/>
    </row>
    <row r="14983" spans="2:9" ht="20.100000000000001" hidden="1" customHeight="1" x14ac:dyDescent="0.25">
      <c r="B14983" s="48"/>
      <c r="C14983" s="49"/>
      <c r="D14983" s="49"/>
      <c r="E14983" s="49"/>
      <c r="F14983" s="49"/>
      <c r="G14983" s="50"/>
      <c r="H14983" s="47"/>
      <c r="I14983" s="47"/>
    </row>
    <row r="14984" spans="2:9" ht="20.100000000000001" hidden="1" customHeight="1" x14ac:dyDescent="0.25">
      <c r="B14984" s="48"/>
      <c r="C14984" s="49"/>
      <c r="D14984" s="49"/>
      <c r="E14984" s="49"/>
      <c r="F14984" s="49"/>
      <c r="G14984" s="50"/>
      <c r="H14984" s="47"/>
      <c r="I14984" s="47"/>
    </row>
    <row r="14985" spans="2:9" ht="20.100000000000001" hidden="1" customHeight="1" x14ac:dyDescent="0.25">
      <c r="B14985" s="48"/>
      <c r="C14985" s="49"/>
      <c r="D14985" s="49"/>
      <c r="E14985" s="49"/>
      <c r="F14985" s="49"/>
      <c r="G14985" s="50"/>
      <c r="H14985" s="47"/>
      <c r="I14985" s="47"/>
    </row>
    <row r="14986" spans="2:9" ht="20.100000000000001" hidden="1" customHeight="1" x14ac:dyDescent="0.25">
      <c r="B14986" s="48"/>
      <c r="C14986" s="49"/>
      <c r="D14986" s="49"/>
      <c r="E14986" s="49"/>
      <c r="F14986" s="49"/>
      <c r="G14986" s="50"/>
      <c r="H14986" s="47"/>
      <c r="I14986" s="47"/>
    </row>
    <row r="14987" spans="2:9" ht="20.100000000000001" hidden="1" customHeight="1" x14ac:dyDescent="0.25">
      <c r="B14987" s="48"/>
      <c r="C14987" s="49"/>
      <c r="D14987" s="49"/>
      <c r="E14987" s="49"/>
      <c r="F14987" s="49"/>
      <c r="G14987" s="50"/>
      <c r="H14987" s="47"/>
      <c r="I14987" s="47"/>
    </row>
    <row r="14988" spans="2:9" ht="20.100000000000001" hidden="1" customHeight="1" x14ac:dyDescent="0.25">
      <c r="B14988" s="48"/>
      <c r="C14988" s="49"/>
      <c r="D14988" s="49"/>
      <c r="E14988" s="49"/>
      <c r="F14988" s="49"/>
      <c r="G14988" s="50"/>
      <c r="H14988" s="47"/>
      <c r="I14988" s="47"/>
    </row>
    <row r="14989" spans="2:9" ht="20.100000000000001" hidden="1" customHeight="1" x14ac:dyDescent="0.25">
      <c r="B14989" s="48"/>
      <c r="C14989" s="49"/>
      <c r="D14989" s="49"/>
      <c r="E14989" s="49"/>
      <c r="F14989" s="49"/>
      <c r="G14989" s="50"/>
      <c r="H14989" s="47"/>
      <c r="I14989" s="47"/>
    </row>
    <row r="14990" spans="2:9" ht="20.100000000000001" hidden="1" customHeight="1" x14ac:dyDescent="0.25">
      <c r="B14990" s="48"/>
      <c r="C14990" s="49"/>
      <c r="D14990" s="49"/>
      <c r="E14990" s="49"/>
      <c r="F14990" s="49"/>
      <c r="G14990" s="50"/>
      <c r="H14990" s="47"/>
      <c r="I14990" s="47"/>
    </row>
    <row r="14991" spans="2:9" ht="20.100000000000001" hidden="1" customHeight="1" x14ac:dyDescent="0.25">
      <c r="B14991" s="48"/>
      <c r="C14991" s="49"/>
      <c r="D14991" s="49"/>
      <c r="E14991" s="49"/>
      <c r="F14991" s="49"/>
      <c r="G14991" s="50"/>
      <c r="H14991" s="47"/>
      <c r="I14991" s="47"/>
    </row>
    <row r="14992" spans="2:9" ht="20.100000000000001" hidden="1" customHeight="1" x14ac:dyDescent="0.25">
      <c r="B14992" s="48"/>
      <c r="C14992" s="49"/>
      <c r="D14992" s="49"/>
      <c r="E14992" s="49"/>
      <c r="F14992" s="49"/>
      <c r="G14992" s="50"/>
      <c r="H14992" s="47"/>
      <c r="I14992" s="47"/>
    </row>
    <row r="14993" spans="2:9" ht="20.100000000000001" hidden="1" customHeight="1" x14ac:dyDescent="0.25">
      <c r="B14993" s="48"/>
      <c r="C14993" s="49"/>
      <c r="D14993" s="49"/>
      <c r="E14993" s="49"/>
      <c r="F14993" s="49"/>
      <c r="G14993" s="50"/>
      <c r="H14993" s="47"/>
      <c r="I14993" s="47"/>
    </row>
    <row r="14994" spans="2:9" ht="20.100000000000001" hidden="1" customHeight="1" x14ac:dyDescent="0.25">
      <c r="B14994" s="48"/>
      <c r="C14994" s="49"/>
      <c r="D14994" s="49"/>
      <c r="E14994" s="49"/>
      <c r="F14994" s="49"/>
      <c r="G14994" s="50"/>
      <c r="H14994" s="47"/>
      <c r="I14994" s="47"/>
    </row>
    <row r="14995" spans="2:9" ht="20.100000000000001" hidden="1" customHeight="1" x14ac:dyDescent="0.25">
      <c r="B14995" s="48"/>
      <c r="C14995" s="49"/>
      <c r="D14995" s="49"/>
      <c r="E14995" s="49"/>
      <c r="F14995" s="49"/>
      <c r="G14995" s="50"/>
      <c r="H14995" s="47"/>
      <c r="I14995" s="47"/>
    </row>
    <row r="14996" spans="2:9" ht="20.100000000000001" hidden="1" customHeight="1" x14ac:dyDescent="0.25">
      <c r="B14996" s="48"/>
      <c r="C14996" s="49"/>
      <c r="D14996" s="49"/>
      <c r="E14996" s="49"/>
      <c r="F14996" s="49"/>
      <c r="G14996" s="50"/>
      <c r="H14996" s="47"/>
      <c r="I14996" s="47"/>
    </row>
    <row r="14997" spans="2:9" ht="20.100000000000001" hidden="1" customHeight="1" x14ac:dyDescent="0.25">
      <c r="B14997" s="48"/>
      <c r="C14997" s="49"/>
      <c r="D14997" s="49"/>
      <c r="E14997" s="49"/>
      <c r="F14997" s="49"/>
      <c r="G14997" s="50"/>
      <c r="H14997" s="47"/>
      <c r="I14997" s="47"/>
    </row>
    <row r="14998" spans="2:9" ht="20.100000000000001" hidden="1" customHeight="1" x14ac:dyDescent="0.25">
      <c r="B14998" s="48"/>
      <c r="C14998" s="49"/>
      <c r="D14998" s="49"/>
      <c r="E14998" s="49"/>
      <c r="F14998" s="49"/>
      <c r="G14998" s="50"/>
      <c r="H14998" s="47"/>
      <c r="I14998" s="47"/>
    </row>
    <row r="14999" spans="2:9" ht="20.100000000000001" hidden="1" customHeight="1" x14ac:dyDescent="0.25">
      <c r="B14999" s="48"/>
      <c r="C14999" s="49"/>
      <c r="D14999" s="49"/>
      <c r="E14999" s="49"/>
      <c r="F14999" s="49"/>
      <c r="G14999" s="50"/>
      <c r="H14999" s="47"/>
      <c r="I14999" s="47"/>
    </row>
    <row r="15000" spans="2:9" ht="20.100000000000001" hidden="1" customHeight="1" x14ac:dyDescent="0.25">
      <c r="B15000" s="48"/>
      <c r="C15000" s="49"/>
      <c r="D15000" s="49"/>
      <c r="E15000" s="49"/>
      <c r="F15000" s="49"/>
      <c r="G15000" s="50"/>
      <c r="H15000" s="47"/>
      <c r="I15000" s="47"/>
    </row>
    <row r="15001" spans="2:9" ht="20.100000000000001" hidden="1" customHeight="1" x14ac:dyDescent="0.25">
      <c r="B15001" s="48"/>
      <c r="C15001" s="49"/>
      <c r="D15001" s="49"/>
      <c r="E15001" s="49"/>
      <c r="F15001" s="49"/>
      <c r="G15001" s="50"/>
      <c r="H15001" s="47"/>
      <c r="I15001" s="47"/>
    </row>
    <row r="15002" spans="2:9" ht="20.100000000000001" hidden="1" customHeight="1" x14ac:dyDescent="0.25">
      <c r="B15002" s="48"/>
      <c r="C15002" s="49"/>
      <c r="D15002" s="49"/>
      <c r="E15002" s="49"/>
      <c r="F15002" s="49"/>
      <c r="G15002" s="50"/>
      <c r="H15002" s="47"/>
      <c r="I15002" s="47"/>
    </row>
    <row r="15003" spans="2:9" ht="20.100000000000001" hidden="1" customHeight="1" x14ac:dyDescent="0.25">
      <c r="B15003" s="48"/>
      <c r="C15003" s="49"/>
      <c r="D15003" s="49"/>
      <c r="E15003" s="49"/>
      <c r="F15003" s="49"/>
      <c r="G15003" s="50"/>
      <c r="H15003" s="47"/>
      <c r="I15003" s="47"/>
    </row>
    <row r="15004" spans="2:9" ht="20.100000000000001" hidden="1" customHeight="1" x14ac:dyDescent="0.25">
      <c r="B15004" s="48"/>
      <c r="C15004" s="49"/>
      <c r="D15004" s="49"/>
      <c r="E15004" s="49"/>
      <c r="F15004" s="49"/>
      <c r="G15004" s="50"/>
      <c r="H15004" s="47"/>
      <c r="I15004" s="47"/>
    </row>
    <row r="15005" spans="2:9" ht="20.100000000000001" hidden="1" customHeight="1" x14ac:dyDescent="0.25">
      <c r="B15005" s="48"/>
      <c r="C15005" s="49"/>
      <c r="D15005" s="49"/>
      <c r="E15005" s="49"/>
      <c r="F15005" s="49"/>
      <c r="G15005" s="50"/>
      <c r="H15005" s="47"/>
      <c r="I15005" s="47"/>
    </row>
    <row r="15006" spans="2:9" ht="20.100000000000001" hidden="1" customHeight="1" x14ac:dyDescent="0.25">
      <c r="B15006" s="48"/>
      <c r="C15006" s="49"/>
      <c r="D15006" s="49"/>
      <c r="E15006" s="49"/>
      <c r="F15006" s="49"/>
      <c r="G15006" s="50"/>
      <c r="H15006" s="47"/>
      <c r="I15006" s="47"/>
    </row>
    <row r="15007" spans="2:9" ht="20.100000000000001" hidden="1" customHeight="1" x14ac:dyDescent="0.25">
      <c r="B15007" s="48"/>
      <c r="C15007" s="49"/>
      <c r="D15007" s="49"/>
      <c r="E15007" s="49"/>
      <c r="F15007" s="49"/>
      <c r="G15007" s="50"/>
      <c r="H15007" s="47"/>
      <c r="I15007" s="47"/>
    </row>
    <row r="15008" spans="2:9" ht="20.100000000000001" hidden="1" customHeight="1" x14ac:dyDescent="0.25">
      <c r="B15008" s="48"/>
      <c r="C15008" s="49"/>
      <c r="D15008" s="49"/>
      <c r="E15008" s="49"/>
      <c r="F15008" s="49"/>
      <c r="G15008" s="50"/>
      <c r="H15008" s="47"/>
      <c r="I15008" s="47"/>
    </row>
    <row r="15009" spans="2:9" ht="20.100000000000001" hidden="1" customHeight="1" x14ac:dyDescent="0.25">
      <c r="B15009" s="48"/>
      <c r="C15009" s="49"/>
      <c r="D15009" s="49"/>
      <c r="E15009" s="49"/>
      <c r="F15009" s="49"/>
      <c r="G15009" s="50"/>
      <c r="H15009" s="47"/>
      <c r="I15009" s="47"/>
    </row>
    <row r="15010" spans="2:9" ht="20.100000000000001" hidden="1" customHeight="1" x14ac:dyDescent="0.25">
      <c r="B15010" s="48"/>
      <c r="C15010" s="49"/>
      <c r="D15010" s="49"/>
      <c r="E15010" s="49"/>
      <c r="F15010" s="49"/>
      <c r="G15010" s="50"/>
      <c r="H15010" s="47"/>
      <c r="I15010" s="47"/>
    </row>
    <row r="15011" spans="2:9" ht="20.100000000000001" hidden="1" customHeight="1" x14ac:dyDescent="0.25">
      <c r="B15011" s="48"/>
      <c r="C15011" s="49"/>
      <c r="D15011" s="49"/>
      <c r="E15011" s="49"/>
      <c r="F15011" s="49"/>
      <c r="G15011" s="50"/>
      <c r="H15011" s="47"/>
      <c r="I15011" s="47"/>
    </row>
    <row r="15012" spans="2:9" ht="20.100000000000001" hidden="1" customHeight="1" x14ac:dyDescent="0.25">
      <c r="B15012" s="48"/>
      <c r="C15012" s="49"/>
      <c r="D15012" s="49"/>
      <c r="E15012" s="49"/>
      <c r="F15012" s="49"/>
      <c r="G15012" s="50"/>
      <c r="H15012" s="47"/>
      <c r="I15012" s="47"/>
    </row>
    <row r="15013" spans="2:9" ht="20.100000000000001" hidden="1" customHeight="1" x14ac:dyDescent="0.25">
      <c r="B15013" s="48"/>
      <c r="C15013" s="49"/>
      <c r="D15013" s="49"/>
      <c r="E15013" s="49"/>
      <c r="F15013" s="49"/>
      <c r="G15013" s="50"/>
      <c r="H15013" s="47"/>
      <c r="I15013" s="47"/>
    </row>
    <row r="15014" spans="2:9" ht="20.100000000000001" hidden="1" customHeight="1" x14ac:dyDescent="0.25">
      <c r="B15014" s="48"/>
      <c r="C15014" s="49"/>
      <c r="D15014" s="49"/>
      <c r="E15014" s="49"/>
      <c r="F15014" s="49"/>
      <c r="G15014" s="50"/>
      <c r="H15014" s="47"/>
      <c r="I15014" s="47"/>
    </row>
    <row r="15015" spans="2:9" ht="20.100000000000001" hidden="1" customHeight="1" x14ac:dyDescent="0.25">
      <c r="B15015" s="48"/>
      <c r="C15015" s="49"/>
      <c r="D15015" s="49"/>
      <c r="E15015" s="49"/>
      <c r="F15015" s="49"/>
      <c r="G15015" s="50"/>
      <c r="H15015" s="47"/>
      <c r="I15015" s="47"/>
    </row>
    <row r="15016" spans="2:9" ht="20.100000000000001" hidden="1" customHeight="1" x14ac:dyDescent="0.25">
      <c r="B15016" s="48"/>
      <c r="C15016" s="49"/>
      <c r="D15016" s="49"/>
      <c r="E15016" s="49"/>
      <c r="F15016" s="49"/>
      <c r="G15016" s="50"/>
      <c r="H15016" s="47"/>
      <c r="I15016" s="47"/>
    </row>
    <row r="15017" spans="2:9" ht="20.100000000000001" hidden="1" customHeight="1" x14ac:dyDescent="0.25">
      <c r="B15017" s="48"/>
      <c r="C15017" s="49"/>
      <c r="D15017" s="49"/>
      <c r="E15017" s="49"/>
      <c r="F15017" s="49"/>
      <c r="G15017" s="50"/>
      <c r="H15017" s="47"/>
      <c r="I15017" s="47"/>
    </row>
    <row r="15018" spans="2:9" ht="20.100000000000001" hidden="1" customHeight="1" x14ac:dyDescent="0.25">
      <c r="B15018" s="48"/>
      <c r="C15018" s="49"/>
      <c r="D15018" s="49"/>
      <c r="E15018" s="49"/>
      <c r="F15018" s="49"/>
      <c r="G15018" s="50"/>
      <c r="H15018" s="47"/>
      <c r="I15018" s="47"/>
    </row>
    <row r="15019" spans="2:9" ht="20.100000000000001" hidden="1" customHeight="1" x14ac:dyDescent="0.25">
      <c r="B15019" s="48"/>
      <c r="C15019" s="49"/>
      <c r="D15019" s="49"/>
      <c r="E15019" s="49"/>
      <c r="F15019" s="49"/>
      <c r="G15019" s="50"/>
      <c r="H15019" s="47"/>
      <c r="I15019" s="47"/>
    </row>
    <row r="15020" spans="2:9" ht="20.100000000000001" hidden="1" customHeight="1" x14ac:dyDescent="0.25">
      <c r="B15020" s="48"/>
      <c r="C15020" s="49"/>
      <c r="D15020" s="49"/>
      <c r="E15020" s="49"/>
      <c r="F15020" s="49"/>
      <c r="G15020" s="50"/>
      <c r="H15020" s="47"/>
      <c r="I15020" s="47"/>
    </row>
    <row r="15021" spans="2:9" ht="20.100000000000001" hidden="1" customHeight="1" x14ac:dyDescent="0.25">
      <c r="B15021" s="48"/>
      <c r="C15021" s="49"/>
      <c r="D15021" s="49"/>
      <c r="E15021" s="49"/>
      <c r="F15021" s="49"/>
      <c r="G15021" s="50"/>
      <c r="H15021" s="47"/>
      <c r="I15021" s="47"/>
    </row>
    <row r="15022" spans="2:9" ht="20.100000000000001" hidden="1" customHeight="1" x14ac:dyDescent="0.25">
      <c r="B15022" s="48"/>
      <c r="C15022" s="49"/>
      <c r="D15022" s="49"/>
      <c r="E15022" s="49"/>
      <c r="F15022" s="49"/>
      <c r="G15022" s="50"/>
      <c r="H15022" s="47"/>
      <c r="I15022" s="47"/>
    </row>
    <row r="15023" spans="2:9" ht="20.100000000000001" hidden="1" customHeight="1" x14ac:dyDescent="0.25">
      <c r="B15023" s="48"/>
      <c r="C15023" s="49"/>
      <c r="D15023" s="49"/>
      <c r="E15023" s="49"/>
      <c r="F15023" s="49"/>
      <c r="G15023" s="50"/>
      <c r="H15023" s="47"/>
      <c r="I15023" s="47"/>
    </row>
    <row r="15024" spans="2:9" ht="20.100000000000001" hidden="1" customHeight="1" x14ac:dyDescent="0.25">
      <c r="B15024" s="48"/>
      <c r="C15024" s="49"/>
      <c r="D15024" s="49"/>
      <c r="E15024" s="49"/>
      <c r="F15024" s="49"/>
      <c r="G15024" s="50"/>
      <c r="H15024" s="47"/>
      <c r="I15024" s="47"/>
    </row>
    <row r="15025" spans="2:9" ht="20.100000000000001" hidden="1" customHeight="1" x14ac:dyDescent="0.25">
      <c r="B15025" s="48"/>
      <c r="C15025" s="49"/>
      <c r="D15025" s="49"/>
      <c r="E15025" s="49"/>
      <c r="F15025" s="49"/>
      <c r="G15025" s="50"/>
      <c r="H15025" s="47"/>
      <c r="I15025" s="47"/>
    </row>
    <row r="15026" spans="2:9" ht="20.100000000000001" hidden="1" customHeight="1" x14ac:dyDescent="0.25">
      <c r="B15026" s="48"/>
      <c r="C15026" s="49"/>
      <c r="D15026" s="49"/>
      <c r="E15026" s="49"/>
      <c r="F15026" s="49"/>
      <c r="G15026" s="50"/>
      <c r="H15026" s="47"/>
      <c r="I15026" s="47"/>
    </row>
    <row r="15027" spans="2:9" ht="20.100000000000001" hidden="1" customHeight="1" x14ac:dyDescent="0.25">
      <c r="B15027" s="48"/>
      <c r="C15027" s="49"/>
      <c r="D15027" s="49"/>
      <c r="E15027" s="49"/>
      <c r="F15027" s="49"/>
      <c r="G15027" s="50"/>
      <c r="H15027" s="47"/>
      <c r="I15027" s="47"/>
    </row>
    <row r="15028" spans="2:9" ht="20.100000000000001" hidden="1" customHeight="1" x14ac:dyDescent="0.25">
      <c r="B15028" s="48"/>
      <c r="C15028" s="49"/>
      <c r="D15028" s="49"/>
      <c r="E15028" s="49"/>
      <c r="F15028" s="49"/>
      <c r="G15028" s="50"/>
      <c r="H15028" s="47"/>
      <c r="I15028" s="47"/>
    </row>
    <row r="15029" spans="2:9" ht="20.100000000000001" hidden="1" customHeight="1" x14ac:dyDescent="0.25">
      <c r="B15029" s="48"/>
      <c r="C15029" s="49"/>
      <c r="D15029" s="49"/>
      <c r="E15029" s="49"/>
      <c r="F15029" s="49"/>
      <c r="G15029" s="50"/>
      <c r="H15029" s="47"/>
      <c r="I15029" s="47"/>
    </row>
    <row r="15030" spans="2:9" ht="20.100000000000001" hidden="1" customHeight="1" x14ac:dyDescent="0.25">
      <c r="B15030" s="48"/>
      <c r="C15030" s="49"/>
      <c r="D15030" s="49"/>
      <c r="E15030" s="49"/>
      <c r="F15030" s="49"/>
      <c r="G15030" s="50"/>
      <c r="H15030" s="47"/>
      <c r="I15030" s="47"/>
    </row>
    <row r="15031" spans="2:9" ht="20.100000000000001" hidden="1" customHeight="1" x14ac:dyDescent="0.25">
      <c r="B15031" s="48"/>
      <c r="C15031" s="49"/>
      <c r="D15031" s="49"/>
      <c r="E15031" s="49"/>
      <c r="F15031" s="49"/>
      <c r="G15031" s="50"/>
      <c r="H15031" s="47"/>
      <c r="I15031" s="47"/>
    </row>
    <row r="15032" spans="2:9" ht="20.100000000000001" hidden="1" customHeight="1" x14ac:dyDescent="0.25">
      <c r="B15032" s="48"/>
      <c r="C15032" s="49"/>
      <c r="D15032" s="49"/>
      <c r="E15032" s="49"/>
      <c r="F15032" s="49"/>
      <c r="G15032" s="50"/>
      <c r="H15032" s="47"/>
      <c r="I15032" s="47"/>
    </row>
    <row r="15033" spans="2:9" ht="20.100000000000001" hidden="1" customHeight="1" x14ac:dyDescent="0.25">
      <c r="B15033" s="48"/>
      <c r="C15033" s="49"/>
      <c r="D15033" s="49"/>
      <c r="E15033" s="49"/>
      <c r="F15033" s="49"/>
      <c r="G15033" s="50"/>
      <c r="H15033" s="47"/>
      <c r="I15033" s="47"/>
    </row>
    <row r="15034" spans="2:9" ht="20.100000000000001" hidden="1" customHeight="1" x14ac:dyDescent="0.25">
      <c r="B15034" s="48"/>
      <c r="C15034" s="49"/>
      <c r="D15034" s="49"/>
      <c r="E15034" s="49"/>
      <c r="F15034" s="49"/>
      <c r="G15034" s="50"/>
      <c r="H15034" s="47"/>
      <c r="I15034" s="47"/>
    </row>
    <row r="15035" spans="2:9" ht="20.100000000000001" hidden="1" customHeight="1" x14ac:dyDescent="0.25">
      <c r="B15035" s="48"/>
      <c r="C15035" s="49"/>
      <c r="D15035" s="49"/>
      <c r="E15035" s="49"/>
      <c r="F15035" s="49"/>
      <c r="G15035" s="50"/>
      <c r="H15035" s="47"/>
      <c r="I15035" s="47"/>
    </row>
    <row r="15036" spans="2:9" ht="20.100000000000001" hidden="1" customHeight="1" x14ac:dyDescent="0.25">
      <c r="B15036" s="48"/>
      <c r="C15036" s="49"/>
      <c r="D15036" s="49"/>
      <c r="E15036" s="49"/>
      <c r="F15036" s="49"/>
      <c r="G15036" s="50"/>
      <c r="H15036" s="47"/>
      <c r="I15036" s="47"/>
    </row>
    <row r="15037" spans="2:9" ht="20.100000000000001" hidden="1" customHeight="1" x14ac:dyDescent="0.25">
      <c r="B15037" s="48"/>
      <c r="C15037" s="49"/>
      <c r="D15037" s="49"/>
      <c r="E15037" s="49"/>
      <c r="F15037" s="49"/>
      <c r="G15037" s="50"/>
      <c r="H15037" s="47"/>
      <c r="I15037" s="47"/>
    </row>
    <row r="15038" spans="2:9" ht="20.100000000000001" hidden="1" customHeight="1" x14ac:dyDescent="0.25">
      <c r="B15038" s="48"/>
      <c r="C15038" s="49"/>
      <c r="D15038" s="49"/>
      <c r="E15038" s="49"/>
      <c r="F15038" s="49"/>
      <c r="G15038" s="50"/>
      <c r="H15038" s="47"/>
      <c r="I15038" s="47"/>
    </row>
    <row r="15039" spans="2:9" ht="20.100000000000001" hidden="1" customHeight="1" x14ac:dyDescent="0.25">
      <c r="B15039" s="48"/>
      <c r="C15039" s="49"/>
      <c r="D15039" s="49"/>
      <c r="E15039" s="49"/>
      <c r="F15039" s="49"/>
      <c r="G15039" s="50"/>
      <c r="H15039" s="47"/>
      <c r="I15039" s="47"/>
    </row>
    <row r="15040" spans="2:9" ht="20.100000000000001" hidden="1" customHeight="1" x14ac:dyDescent="0.25">
      <c r="B15040" s="48"/>
      <c r="C15040" s="49"/>
      <c r="D15040" s="49"/>
      <c r="E15040" s="49"/>
      <c r="F15040" s="49"/>
      <c r="G15040" s="50"/>
      <c r="H15040" s="47"/>
      <c r="I15040" s="47"/>
    </row>
    <row r="15041" spans="2:9" ht="20.100000000000001" hidden="1" customHeight="1" x14ac:dyDescent="0.25">
      <c r="B15041" s="48"/>
      <c r="C15041" s="49"/>
      <c r="D15041" s="49"/>
      <c r="E15041" s="49"/>
      <c r="F15041" s="49"/>
      <c r="G15041" s="50"/>
      <c r="H15041" s="47"/>
      <c r="I15041" s="47"/>
    </row>
    <row r="15042" spans="2:9" ht="20.100000000000001" hidden="1" customHeight="1" x14ac:dyDescent="0.25">
      <c r="B15042" s="48"/>
      <c r="C15042" s="49"/>
      <c r="D15042" s="49"/>
      <c r="E15042" s="49"/>
      <c r="F15042" s="49"/>
      <c r="G15042" s="50"/>
      <c r="H15042" s="47"/>
      <c r="I15042" s="47"/>
    </row>
    <row r="15043" spans="2:9" ht="20.100000000000001" hidden="1" customHeight="1" x14ac:dyDescent="0.25">
      <c r="B15043" s="48"/>
      <c r="C15043" s="49"/>
      <c r="D15043" s="49"/>
      <c r="E15043" s="49"/>
      <c r="F15043" s="49"/>
      <c r="G15043" s="50"/>
      <c r="H15043" s="47"/>
      <c r="I15043" s="47"/>
    </row>
    <row r="15044" spans="2:9" ht="20.100000000000001" hidden="1" customHeight="1" x14ac:dyDescent="0.25">
      <c r="B15044" s="48"/>
      <c r="C15044" s="49"/>
      <c r="D15044" s="49"/>
      <c r="E15044" s="49"/>
      <c r="F15044" s="49"/>
      <c r="G15044" s="50"/>
      <c r="H15044" s="47"/>
      <c r="I15044" s="47"/>
    </row>
    <row r="15045" spans="2:9" ht="20.100000000000001" hidden="1" customHeight="1" x14ac:dyDescent="0.25">
      <c r="B15045" s="48"/>
      <c r="C15045" s="49"/>
      <c r="D15045" s="49"/>
      <c r="E15045" s="49"/>
      <c r="F15045" s="49"/>
      <c r="G15045" s="50"/>
      <c r="H15045" s="47"/>
      <c r="I15045" s="47"/>
    </row>
    <row r="15046" spans="2:9" ht="20.100000000000001" hidden="1" customHeight="1" x14ac:dyDescent="0.25">
      <c r="B15046" s="48"/>
      <c r="C15046" s="49"/>
      <c r="D15046" s="49"/>
      <c r="E15046" s="49"/>
      <c r="F15046" s="49"/>
      <c r="G15046" s="50"/>
      <c r="H15046" s="47"/>
      <c r="I15046" s="47"/>
    </row>
    <row r="15047" spans="2:9" ht="20.100000000000001" hidden="1" customHeight="1" x14ac:dyDescent="0.25">
      <c r="B15047" s="48"/>
      <c r="C15047" s="49"/>
      <c r="D15047" s="49"/>
      <c r="E15047" s="49"/>
      <c r="F15047" s="49"/>
      <c r="G15047" s="50"/>
      <c r="H15047" s="47"/>
      <c r="I15047" s="47"/>
    </row>
    <row r="15048" spans="2:9" ht="20.100000000000001" hidden="1" customHeight="1" x14ac:dyDescent="0.25">
      <c r="B15048" s="48"/>
      <c r="C15048" s="49"/>
      <c r="D15048" s="49"/>
      <c r="E15048" s="49"/>
      <c r="F15048" s="49"/>
      <c r="G15048" s="50"/>
      <c r="H15048" s="47"/>
      <c r="I15048" s="47"/>
    </row>
    <row r="15049" spans="2:9" ht="20.100000000000001" hidden="1" customHeight="1" x14ac:dyDescent="0.25">
      <c r="B15049" s="48"/>
      <c r="C15049" s="49"/>
      <c r="D15049" s="49"/>
      <c r="E15049" s="49"/>
      <c r="F15049" s="49"/>
      <c r="G15049" s="50"/>
      <c r="H15049" s="47"/>
      <c r="I15049" s="47"/>
    </row>
    <row r="15050" spans="2:9" ht="20.100000000000001" hidden="1" customHeight="1" x14ac:dyDescent="0.25">
      <c r="B15050" s="48"/>
      <c r="C15050" s="49"/>
      <c r="D15050" s="49"/>
      <c r="E15050" s="49"/>
      <c r="F15050" s="49"/>
      <c r="G15050" s="50"/>
      <c r="H15050" s="47"/>
      <c r="I15050" s="47"/>
    </row>
    <row r="15051" spans="2:9" ht="20.100000000000001" hidden="1" customHeight="1" x14ac:dyDescent="0.25">
      <c r="B15051" s="48"/>
      <c r="C15051" s="49"/>
      <c r="D15051" s="49"/>
      <c r="E15051" s="49"/>
      <c r="F15051" s="49"/>
      <c r="G15051" s="50"/>
      <c r="H15051" s="47"/>
      <c r="I15051" s="47"/>
    </row>
    <row r="15052" spans="2:9" ht="20.100000000000001" hidden="1" customHeight="1" x14ac:dyDescent="0.25">
      <c r="B15052" s="48"/>
      <c r="C15052" s="49"/>
      <c r="D15052" s="49"/>
      <c r="E15052" s="49"/>
      <c r="F15052" s="49"/>
      <c r="G15052" s="50"/>
      <c r="H15052" s="47"/>
      <c r="I15052" s="47"/>
    </row>
    <row r="15053" spans="2:9" ht="20.100000000000001" hidden="1" customHeight="1" x14ac:dyDescent="0.25">
      <c r="B15053" s="48"/>
      <c r="C15053" s="49"/>
      <c r="D15053" s="49"/>
      <c r="E15053" s="49"/>
      <c r="F15053" s="49"/>
      <c r="G15053" s="50"/>
      <c r="H15053" s="47"/>
      <c r="I15053" s="47"/>
    </row>
    <row r="15054" spans="2:9" ht="20.100000000000001" hidden="1" customHeight="1" x14ac:dyDescent="0.25">
      <c r="B15054" s="48"/>
      <c r="C15054" s="49"/>
      <c r="D15054" s="49"/>
      <c r="E15054" s="49"/>
      <c r="F15054" s="49"/>
      <c r="G15054" s="50"/>
      <c r="H15054" s="47"/>
      <c r="I15054" s="47"/>
    </row>
    <row r="15055" spans="2:9" ht="20.100000000000001" hidden="1" customHeight="1" x14ac:dyDescent="0.25">
      <c r="B15055" s="48"/>
      <c r="C15055" s="49"/>
      <c r="D15055" s="49"/>
      <c r="E15055" s="49"/>
      <c r="F15055" s="49"/>
      <c r="G15055" s="50"/>
      <c r="H15055" s="47"/>
      <c r="I15055" s="47"/>
    </row>
    <row r="15056" spans="2:9" ht="20.100000000000001" hidden="1" customHeight="1" x14ac:dyDescent="0.25">
      <c r="B15056" s="48"/>
      <c r="C15056" s="49"/>
      <c r="D15056" s="49"/>
      <c r="E15056" s="49"/>
      <c r="F15056" s="49"/>
      <c r="G15056" s="50"/>
      <c r="H15056" s="47"/>
      <c r="I15056" s="47"/>
    </row>
    <row r="15057" spans="2:9" ht="20.100000000000001" hidden="1" customHeight="1" x14ac:dyDescent="0.25">
      <c r="B15057" s="48"/>
      <c r="C15057" s="49"/>
      <c r="D15057" s="49"/>
      <c r="E15057" s="49"/>
      <c r="F15057" s="49"/>
      <c r="G15057" s="50"/>
      <c r="H15057" s="47"/>
      <c r="I15057" s="47"/>
    </row>
    <row r="15058" spans="2:9" ht="20.100000000000001" hidden="1" customHeight="1" x14ac:dyDescent="0.25">
      <c r="B15058" s="48"/>
      <c r="C15058" s="49"/>
      <c r="D15058" s="49"/>
      <c r="E15058" s="49"/>
      <c r="F15058" s="49"/>
      <c r="G15058" s="50"/>
      <c r="H15058" s="47"/>
      <c r="I15058" s="47"/>
    </row>
    <row r="15059" spans="2:9" ht="20.100000000000001" hidden="1" customHeight="1" x14ac:dyDescent="0.25">
      <c r="B15059" s="48"/>
      <c r="C15059" s="49"/>
      <c r="D15059" s="49"/>
      <c r="E15059" s="49"/>
      <c r="F15059" s="49"/>
      <c r="G15059" s="50"/>
      <c r="H15059" s="47"/>
      <c r="I15059" s="47"/>
    </row>
    <row r="15060" spans="2:9" ht="20.100000000000001" hidden="1" customHeight="1" x14ac:dyDescent="0.25">
      <c r="B15060" s="48"/>
      <c r="C15060" s="49"/>
      <c r="D15060" s="49"/>
      <c r="E15060" s="49"/>
      <c r="F15060" s="49"/>
      <c r="G15060" s="50"/>
      <c r="H15060" s="47"/>
      <c r="I15060" s="47"/>
    </row>
    <row r="15061" spans="2:9" ht="20.100000000000001" hidden="1" customHeight="1" x14ac:dyDescent="0.25">
      <c r="B15061" s="48"/>
      <c r="C15061" s="49"/>
      <c r="D15061" s="49"/>
      <c r="E15061" s="49"/>
      <c r="F15061" s="49"/>
      <c r="G15061" s="50"/>
      <c r="H15061" s="47"/>
      <c r="I15061" s="47"/>
    </row>
    <row r="15062" spans="2:9" ht="20.100000000000001" hidden="1" customHeight="1" x14ac:dyDescent="0.25">
      <c r="B15062" s="48"/>
      <c r="C15062" s="49"/>
      <c r="D15062" s="49"/>
      <c r="E15062" s="49"/>
      <c r="F15062" s="49"/>
      <c r="G15062" s="50"/>
      <c r="H15062" s="47"/>
      <c r="I15062" s="47"/>
    </row>
    <row r="15063" spans="2:9" ht="20.100000000000001" hidden="1" customHeight="1" x14ac:dyDescent="0.25">
      <c r="B15063" s="48"/>
      <c r="C15063" s="49"/>
      <c r="D15063" s="49"/>
      <c r="E15063" s="49"/>
      <c r="F15063" s="49"/>
      <c r="G15063" s="50"/>
      <c r="H15063" s="47"/>
      <c r="I15063" s="47"/>
    </row>
    <row r="15064" spans="2:9" ht="20.100000000000001" hidden="1" customHeight="1" x14ac:dyDescent="0.25">
      <c r="B15064" s="48"/>
      <c r="C15064" s="49"/>
      <c r="D15064" s="49"/>
      <c r="E15064" s="49"/>
      <c r="F15064" s="49"/>
      <c r="G15064" s="50"/>
      <c r="H15064" s="47"/>
      <c r="I15064" s="47"/>
    </row>
    <row r="15065" spans="2:9" ht="20.100000000000001" hidden="1" customHeight="1" x14ac:dyDescent="0.25">
      <c r="B15065" s="48"/>
      <c r="C15065" s="49"/>
      <c r="D15065" s="49"/>
      <c r="E15065" s="49"/>
      <c r="F15065" s="49"/>
      <c r="G15065" s="50"/>
      <c r="H15065" s="47"/>
      <c r="I15065" s="47"/>
    </row>
    <row r="15066" spans="2:9" ht="20.100000000000001" hidden="1" customHeight="1" x14ac:dyDescent="0.25">
      <c r="B15066" s="48"/>
      <c r="C15066" s="49"/>
      <c r="D15066" s="49"/>
      <c r="E15066" s="49"/>
      <c r="F15066" s="49"/>
      <c r="G15066" s="50"/>
      <c r="H15066" s="47"/>
      <c r="I15066" s="47"/>
    </row>
    <row r="15067" spans="2:9" ht="20.100000000000001" hidden="1" customHeight="1" x14ac:dyDescent="0.25">
      <c r="B15067" s="48"/>
      <c r="C15067" s="49"/>
      <c r="D15067" s="49"/>
      <c r="E15067" s="49"/>
      <c r="F15067" s="49"/>
      <c r="G15067" s="50"/>
      <c r="H15067" s="47"/>
      <c r="I15067" s="47"/>
    </row>
    <row r="15068" spans="2:9" ht="20.100000000000001" hidden="1" customHeight="1" x14ac:dyDescent="0.25">
      <c r="B15068" s="48"/>
      <c r="C15068" s="49"/>
      <c r="D15068" s="49"/>
      <c r="E15068" s="49"/>
      <c r="F15068" s="49"/>
      <c r="G15068" s="50"/>
      <c r="H15068" s="47"/>
      <c r="I15068" s="47"/>
    </row>
    <row r="15069" spans="2:9" ht="20.100000000000001" hidden="1" customHeight="1" x14ac:dyDescent="0.25">
      <c r="B15069" s="48"/>
      <c r="C15069" s="49"/>
      <c r="D15069" s="49"/>
      <c r="E15069" s="49"/>
      <c r="F15069" s="49"/>
      <c r="G15069" s="50"/>
      <c r="H15069" s="47"/>
      <c r="I15069" s="47"/>
    </row>
    <row r="15070" spans="2:9" ht="20.100000000000001" hidden="1" customHeight="1" x14ac:dyDescent="0.25">
      <c r="B15070" s="48"/>
      <c r="C15070" s="49"/>
      <c r="D15070" s="49"/>
      <c r="E15070" s="49"/>
      <c r="F15070" s="49"/>
      <c r="G15070" s="50"/>
      <c r="H15070" s="47"/>
      <c r="I15070" s="47"/>
    </row>
    <row r="15071" spans="2:9" ht="20.100000000000001" hidden="1" customHeight="1" x14ac:dyDescent="0.25">
      <c r="B15071" s="48"/>
      <c r="C15071" s="49"/>
      <c r="D15071" s="49"/>
      <c r="E15071" s="49"/>
      <c r="F15071" s="49"/>
      <c r="G15071" s="50"/>
      <c r="H15071" s="47"/>
      <c r="I15071" s="47"/>
    </row>
    <row r="15072" spans="2:9" ht="20.100000000000001" hidden="1" customHeight="1" x14ac:dyDescent="0.25">
      <c r="B15072" s="48"/>
      <c r="C15072" s="49"/>
      <c r="D15072" s="49"/>
      <c r="E15072" s="49"/>
      <c r="F15072" s="49"/>
      <c r="G15072" s="50"/>
      <c r="H15072" s="47"/>
      <c r="I15072" s="47"/>
    </row>
    <row r="15073" spans="2:9" ht="20.100000000000001" hidden="1" customHeight="1" x14ac:dyDescent="0.25">
      <c r="B15073" s="48"/>
      <c r="C15073" s="49"/>
      <c r="D15073" s="49"/>
      <c r="E15073" s="49"/>
      <c r="F15073" s="49"/>
      <c r="G15073" s="50"/>
      <c r="H15073" s="47"/>
      <c r="I15073" s="47"/>
    </row>
    <row r="15074" spans="2:9" ht="20.100000000000001" hidden="1" customHeight="1" x14ac:dyDescent="0.25">
      <c r="B15074" s="48"/>
      <c r="C15074" s="49"/>
      <c r="D15074" s="49"/>
      <c r="E15074" s="49"/>
      <c r="F15074" s="49"/>
      <c r="G15074" s="50"/>
      <c r="H15074" s="47"/>
      <c r="I15074" s="47"/>
    </row>
    <row r="15075" spans="2:9" ht="20.100000000000001" hidden="1" customHeight="1" x14ac:dyDescent="0.25">
      <c r="B15075" s="48"/>
      <c r="C15075" s="49"/>
      <c r="D15075" s="49"/>
      <c r="E15075" s="49"/>
      <c r="F15075" s="49"/>
      <c r="G15075" s="50"/>
      <c r="H15075" s="47"/>
      <c r="I15075" s="47"/>
    </row>
    <row r="15076" spans="2:9" ht="20.100000000000001" hidden="1" customHeight="1" x14ac:dyDescent="0.25">
      <c r="B15076" s="48"/>
      <c r="C15076" s="49"/>
      <c r="D15076" s="49"/>
      <c r="E15076" s="49"/>
      <c r="F15076" s="49"/>
      <c r="G15076" s="50"/>
      <c r="H15076" s="47"/>
      <c r="I15076" s="47"/>
    </row>
    <row r="15077" spans="2:9" ht="20.100000000000001" hidden="1" customHeight="1" x14ac:dyDescent="0.25">
      <c r="B15077" s="48"/>
      <c r="C15077" s="49"/>
      <c r="D15077" s="49"/>
      <c r="E15077" s="49"/>
      <c r="F15077" s="49"/>
      <c r="G15077" s="50"/>
      <c r="H15077" s="47"/>
      <c r="I15077" s="47"/>
    </row>
    <row r="15078" spans="2:9" ht="20.100000000000001" hidden="1" customHeight="1" x14ac:dyDescent="0.25">
      <c r="B15078" s="48"/>
      <c r="C15078" s="49"/>
      <c r="D15078" s="49"/>
      <c r="E15078" s="49"/>
      <c r="F15078" s="49"/>
      <c r="G15078" s="50"/>
      <c r="H15078" s="47"/>
      <c r="I15078" s="47"/>
    </row>
    <row r="15079" spans="2:9" ht="20.100000000000001" hidden="1" customHeight="1" x14ac:dyDescent="0.25">
      <c r="B15079" s="48"/>
      <c r="C15079" s="49"/>
      <c r="D15079" s="49"/>
      <c r="E15079" s="49"/>
      <c r="F15079" s="49"/>
      <c r="G15079" s="50"/>
      <c r="H15079" s="47"/>
      <c r="I15079" s="47"/>
    </row>
    <row r="15080" spans="2:9" ht="20.100000000000001" hidden="1" customHeight="1" x14ac:dyDescent="0.25">
      <c r="B15080" s="48"/>
      <c r="C15080" s="49"/>
      <c r="D15080" s="49"/>
      <c r="E15080" s="49"/>
      <c r="F15080" s="49"/>
      <c r="G15080" s="50"/>
      <c r="H15080" s="47"/>
      <c r="I15080" s="47"/>
    </row>
    <row r="15081" spans="2:9" ht="20.100000000000001" hidden="1" customHeight="1" x14ac:dyDescent="0.25">
      <c r="B15081" s="48"/>
      <c r="C15081" s="49"/>
      <c r="D15081" s="49"/>
      <c r="E15081" s="49"/>
      <c r="F15081" s="49"/>
      <c r="G15081" s="50"/>
      <c r="H15081" s="47"/>
      <c r="I15081" s="47"/>
    </row>
    <row r="15082" spans="2:9" ht="20.100000000000001" hidden="1" customHeight="1" x14ac:dyDescent="0.25">
      <c r="B15082" s="48"/>
      <c r="C15082" s="49"/>
      <c r="D15082" s="49"/>
      <c r="E15082" s="49"/>
      <c r="F15082" s="49"/>
      <c r="G15082" s="50"/>
      <c r="H15082" s="47"/>
      <c r="I15082" s="47"/>
    </row>
    <row r="15083" spans="2:9" ht="20.100000000000001" hidden="1" customHeight="1" x14ac:dyDescent="0.25">
      <c r="B15083" s="48"/>
      <c r="C15083" s="49"/>
      <c r="D15083" s="49"/>
      <c r="E15083" s="49"/>
      <c r="F15083" s="49"/>
      <c r="G15083" s="50"/>
      <c r="H15083" s="47"/>
      <c r="I15083" s="47"/>
    </row>
    <row r="15084" spans="2:9" ht="20.100000000000001" hidden="1" customHeight="1" x14ac:dyDescent="0.25">
      <c r="B15084" s="48"/>
      <c r="C15084" s="49"/>
      <c r="D15084" s="49"/>
      <c r="E15084" s="49"/>
      <c r="F15084" s="49"/>
      <c r="G15084" s="50"/>
      <c r="H15084" s="47"/>
      <c r="I15084" s="47"/>
    </row>
    <row r="15085" spans="2:9" ht="20.100000000000001" hidden="1" customHeight="1" x14ac:dyDescent="0.25">
      <c r="B15085" s="48"/>
      <c r="C15085" s="49"/>
      <c r="D15085" s="49"/>
      <c r="E15085" s="49"/>
      <c r="F15085" s="49"/>
      <c r="G15085" s="50"/>
      <c r="H15085" s="47"/>
      <c r="I15085" s="47"/>
    </row>
    <row r="15086" spans="2:9" ht="20.100000000000001" hidden="1" customHeight="1" x14ac:dyDescent="0.25">
      <c r="B15086" s="48"/>
      <c r="C15086" s="49"/>
      <c r="D15086" s="49"/>
      <c r="E15086" s="49"/>
      <c r="F15086" s="49"/>
      <c r="G15086" s="50"/>
      <c r="H15086" s="47"/>
      <c r="I15086" s="47"/>
    </row>
    <row r="15087" spans="2:9" ht="20.100000000000001" hidden="1" customHeight="1" x14ac:dyDescent="0.25">
      <c r="B15087" s="48"/>
      <c r="C15087" s="49"/>
      <c r="D15087" s="49"/>
      <c r="E15087" s="49"/>
      <c r="F15087" s="49"/>
      <c r="G15087" s="50"/>
      <c r="H15087" s="47"/>
      <c r="I15087" s="47"/>
    </row>
    <row r="15088" spans="2:9" ht="20.100000000000001" hidden="1" customHeight="1" x14ac:dyDescent="0.25">
      <c r="B15088" s="48"/>
      <c r="C15088" s="49"/>
      <c r="D15088" s="49"/>
      <c r="E15088" s="49"/>
      <c r="F15088" s="49"/>
      <c r="G15088" s="50"/>
      <c r="H15088" s="47"/>
      <c r="I15088" s="47"/>
    </row>
    <row r="15089" spans="2:9" ht="20.100000000000001" hidden="1" customHeight="1" x14ac:dyDescent="0.25">
      <c r="B15089" s="48"/>
      <c r="C15089" s="49"/>
      <c r="D15089" s="49"/>
      <c r="E15089" s="49"/>
      <c r="F15089" s="49"/>
      <c r="G15089" s="50"/>
      <c r="H15089" s="47"/>
      <c r="I15089" s="47"/>
    </row>
    <row r="15090" spans="2:9" ht="20.100000000000001" hidden="1" customHeight="1" x14ac:dyDescent="0.25">
      <c r="B15090" s="48"/>
      <c r="C15090" s="49"/>
      <c r="D15090" s="49"/>
      <c r="E15090" s="49"/>
      <c r="F15090" s="49"/>
      <c r="G15090" s="50"/>
      <c r="H15090" s="47"/>
      <c r="I15090" s="47"/>
    </row>
    <row r="15091" spans="2:9" ht="20.100000000000001" hidden="1" customHeight="1" x14ac:dyDescent="0.25">
      <c r="B15091" s="48"/>
      <c r="C15091" s="49"/>
      <c r="D15091" s="49"/>
      <c r="E15091" s="49"/>
      <c r="F15091" s="49"/>
      <c r="G15091" s="50"/>
      <c r="H15091" s="47"/>
      <c r="I15091" s="47"/>
    </row>
    <row r="15092" spans="2:9" ht="20.100000000000001" hidden="1" customHeight="1" x14ac:dyDescent="0.25">
      <c r="B15092" s="48"/>
      <c r="C15092" s="49"/>
      <c r="D15092" s="49"/>
      <c r="E15092" s="49"/>
      <c r="F15092" s="49"/>
      <c r="G15092" s="50"/>
      <c r="H15092" s="47"/>
      <c r="I15092" s="47"/>
    </row>
    <row r="15093" spans="2:9" ht="20.100000000000001" hidden="1" customHeight="1" x14ac:dyDescent="0.25">
      <c r="B15093" s="48"/>
      <c r="C15093" s="49"/>
      <c r="D15093" s="49"/>
      <c r="E15093" s="49"/>
      <c r="F15093" s="49"/>
      <c r="G15093" s="50"/>
      <c r="H15093" s="47"/>
      <c r="I15093" s="47"/>
    </row>
    <row r="15094" spans="2:9" ht="20.100000000000001" hidden="1" customHeight="1" x14ac:dyDescent="0.25">
      <c r="B15094" s="48"/>
      <c r="C15094" s="49"/>
      <c r="D15094" s="49"/>
      <c r="E15094" s="49"/>
      <c r="F15094" s="49"/>
      <c r="G15094" s="50"/>
      <c r="H15094" s="47"/>
      <c r="I15094" s="47"/>
    </row>
    <row r="15095" spans="2:9" ht="20.100000000000001" hidden="1" customHeight="1" x14ac:dyDescent="0.25">
      <c r="B15095" s="48"/>
      <c r="C15095" s="49"/>
      <c r="D15095" s="49"/>
      <c r="E15095" s="49"/>
      <c r="F15095" s="49"/>
      <c r="G15095" s="50"/>
      <c r="H15095" s="47"/>
      <c r="I15095" s="47"/>
    </row>
    <row r="15096" spans="2:9" ht="20.100000000000001" hidden="1" customHeight="1" x14ac:dyDescent="0.25">
      <c r="B15096" s="48"/>
      <c r="C15096" s="49"/>
      <c r="D15096" s="49"/>
      <c r="E15096" s="49"/>
      <c r="F15096" s="49"/>
      <c r="G15096" s="50"/>
      <c r="H15096" s="47"/>
      <c r="I15096" s="47"/>
    </row>
    <row r="15097" spans="2:9" ht="20.100000000000001" hidden="1" customHeight="1" x14ac:dyDescent="0.25">
      <c r="B15097" s="48"/>
      <c r="C15097" s="49"/>
      <c r="D15097" s="49"/>
      <c r="E15097" s="49"/>
      <c r="F15097" s="49"/>
      <c r="G15097" s="50"/>
      <c r="H15097" s="47"/>
      <c r="I15097" s="47"/>
    </row>
    <row r="15098" spans="2:9" ht="20.100000000000001" hidden="1" customHeight="1" x14ac:dyDescent="0.25">
      <c r="B15098" s="48"/>
      <c r="C15098" s="49"/>
      <c r="D15098" s="49"/>
      <c r="E15098" s="49"/>
      <c r="F15098" s="49"/>
      <c r="G15098" s="50"/>
      <c r="H15098" s="47"/>
      <c r="I15098" s="47"/>
    </row>
    <row r="15099" spans="2:9" ht="20.100000000000001" hidden="1" customHeight="1" x14ac:dyDescent="0.25">
      <c r="B15099" s="48"/>
      <c r="C15099" s="49"/>
      <c r="D15099" s="49"/>
      <c r="E15099" s="49"/>
      <c r="F15099" s="49"/>
      <c r="G15099" s="50"/>
      <c r="H15099" s="47"/>
      <c r="I15099" s="47"/>
    </row>
    <row r="15100" spans="2:9" ht="20.100000000000001" hidden="1" customHeight="1" x14ac:dyDescent="0.25">
      <c r="B15100" s="48"/>
      <c r="C15100" s="49"/>
      <c r="D15100" s="49"/>
      <c r="E15100" s="49"/>
      <c r="F15100" s="49"/>
      <c r="G15100" s="50"/>
      <c r="H15100" s="47"/>
      <c r="I15100" s="47"/>
    </row>
    <row r="15101" spans="2:9" ht="20.100000000000001" hidden="1" customHeight="1" x14ac:dyDescent="0.25">
      <c r="B15101" s="48"/>
      <c r="C15101" s="49"/>
      <c r="D15101" s="49"/>
      <c r="E15101" s="49"/>
      <c r="F15101" s="49"/>
      <c r="G15101" s="50"/>
      <c r="H15101" s="47"/>
      <c r="I15101" s="47"/>
    </row>
    <row r="15102" spans="2:9" ht="20.100000000000001" hidden="1" customHeight="1" x14ac:dyDescent="0.25">
      <c r="B15102" s="48"/>
      <c r="C15102" s="49"/>
      <c r="D15102" s="49"/>
      <c r="E15102" s="49"/>
      <c r="F15102" s="49"/>
      <c r="G15102" s="50"/>
      <c r="H15102" s="47"/>
      <c r="I15102" s="47"/>
    </row>
    <row r="15103" spans="2:9" ht="20.100000000000001" hidden="1" customHeight="1" x14ac:dyDescent="0.25">
      <c r="B15103" s="48"/>
      <c r="C15103" s="49"/>
      <c r="D15103" s="49"/>
      <c r="E15103" s="49"/>
      <c r="F15103" s="49"/>
      <c r="G15103" s="50"/>
      <c r="H15103" s="47"/>
      <c r="I15103" s="47"/>
    </row>
    <row r="15104" spans="2:9" ht="20.100000000000001" hidden="1" customHeight="1" x14ac:dyDescent="0.25">
      <c r="B15104" s="48"/>
      <c r="C15104" s="49"/>
      <c r="D15104" s="49"/>
      <c r="E15104" s="49"/>
      <c r="F15104" s="49"/>
      <c r="G15104" s="50"/>
      <c r="H15104" s="47"/>
      <c r="I15104" s="47"/>
    </row>
    <row r="15105" spans="2:9" ht="20.100000000000001" hidden="1" customHeight="1" x14ac:dyDescent="0.25">
      <c r="B15105" s="48"/>
      <c r="C15105" s="49"/>
      <c r="D15105" s="49"/>
      <c r="E15105" s="49"/>
      <c r="F15105" s="49"/>
      <c r="G15105" s="50"/>
      <c r="H15105" s="47"/>
      <c r="I15105" s="47"/>
    </row>
    <row r="15106" spans="2:9" ht="20.100000000000001" hidden="1" customHeight="1" x14ac:dyDescent="0.25">
      <c r="B15106" s="48"/>
      <c r="C15106" s="49"/>
      <c r="D15106" s="49"/>
      <c r="E15106" s="49"/>
      <c r="F15106" s="49"/>
      <c r="G15106" s="50"/>
      <c r="H15106" s="47"/>
      <c r="I15106" s="47"/>
    </row>
    <row r="15107" spans="2:9" ht="20.100000000000001" hidden="1" customHeight="1" x14ac:dyDescent="0.25">
      <c r="B15107" s="48"/>
      <c r="C15107" s="49"/>
      <c r="D15107" s="49"/>
      <c r="E15107" s="49"/>
      <c r="F15107" s="49"/>
      <c r="G15107" s="50"/>
      <c r="H15107" s="47"/>
      <c r="I15107" s="47"/>
    </row>
    <row r="15108" spans="2:9" ht="20.100000000000001" hidden="1" customHeight="1" x14ac:dyDescent="0.25">
      <c r="B15108" s="48"/>
      <c r="C15108" s="49"/>
      <c r="D15108" s="49"/>
      <c r="E15108" s="49"/>
      <c r="F15108" s="49"/>
      <c r="G15108" s="50"/>
      <c r="H15108" s="47"/>
      <c r="I15108" s="47"/>
    </row>
    <row r="15109" spans="2:9" ht="20.100000000000001" hidden="1" customHeight="1" x14ac:dyDescent="0.25">
      <c r="B15109" s="48"/>
      <c r="C15109" s="49"/>
      <c r="D15109" s="49"/>
      <c r="E15109" s="49"/>
      <c r="F15109" s="49"/>
      <c r="G15109" s="50"/>
      <c r="H15109" s="47"/>
      <c r="I15109" s="47"/>
    </row>
    <row r="15110" spans="2:9" ht="20.100000000000001" hidden="1" customHeight="1" x14ac:dyDescent="0.25">
      <c r="B15110" s="48"/>
      <c r="C15110" s="49"/>
      <c r="D15110" s="49"/>
      <c r="E15110" s="49"/>
      <c r="F15110" s="49"/>
      <c r="G15110" s="50"/>
      <c r="H15110" s="47"/>
      <c r="I15110" s="47"/>
    </row>
    <row r="15111" spans="2:9" ht="20.100000000000001" hidden="1" customHeight="1" x14ac:dyDescent="0.25">
      <c r="B15111" s="48"/>
      <c r="C15111" s="49"/>
      <c r="D15111" s="49"/>
      <c r="E15111" s="49"/>
      <c r="F15111" s="49"/>
      <c r="G15111" s="50"/>
      <c r="H15111" s="47"/>
      <c r="I15111" s="47"/>
    </row>
    <row r="15112" spans="2:9" ht="20.100000000000001" hidden="1" customHeight="1" x14ac:dyDescent="0.25">
      <c r="B15112" s="48"/>
      <c r="C15112" s="49"/>
      <c r="D15112" s="49"/>
      <c r="E15112" s="49"/>
      <c r="F15112" s="49"/>
      <c r="G15112" s="50"/>
      <c r="H15112" s="47"/>
      <c r="I15112" s="47"/>
    </row>
    <row r="15113" spans="2:9" ht="20.100000000000001" hidden="1" customHeight="1" x14ac:dyDescent="0.25">
      <c r="B15113" s="48"/>
      <c r="C15113" s="49"/>
      <c r="D15113" s="49"/>
      <c r="E15113" s="49"/>
      <c r="F15113" s="49"/>
      <c r="G15113" s="50"/>
      <c r="H15113" s="47"/>
      <c r="I15113" s="47"/>
    </row>
    <row r="15114" spans="2:9" ht="20.100000000000001" hidden="1" customHeight="1" x14ac:dyDescent="0.25">
      <c r="B15114" s="48"/>
      <c r="C15114" s="49"/>
      <c r="D15114" s="49"/>
      <c r="E15114" s="49"/>
      <c r="F15114" s="49"/>
      <c r="G15114" s="50"/>
      <c r="H15114" s="47"/>
      <c r="I15114" s="47"/>
    </row>
    <row r="15115" spans="2:9" ht="20.100000000000001" hidden="1" customHeight="1" x14ac:dyDescent="0.25">
      <c r="B15115" s="48"/>
      <c r="C15115" s="49"/>
      <c r="D15115" s="49"/>
      <c r="E15115" s="49"/>
      <c r="F15115" s="49"/>
      <c r="G15115" s="50"/>
      <c r="H15115" s="47"/>
      <c r="I15115" s="47"/>
    </row>
    <row r="15116" spans="2:9" ht="20.100000000000001" hidden="1" customHeight="1" x14ac:dyDescent="0.25">
      <c r="B15116" s="48"/>
      <c r="C15116" s="49"/>
      <c r="D15116" s="49"/>
      <c r="E15116" s="49"/>
      <c r="F15116" s="49"/>
      <c r="G15116" s="50"/>
      <c r="H15116" s="47"/>
      <c r="I15116" s="47"/>
    </row>
    <row r="15117" spans="2:9" ht="20.100000000000001" hidden="1" customHeight="1" x14ac:dyDescent="0.25">
      <c r="B15117" s="48"/>
      <c r="C15117" s="49"/>
      <c r="D15117" s="49"/>
      <c r="E15117" s="49"/>
      <c r="F15117" s="49"/>
      <c r="G15117" s="50"/>
      <c r="H15117" s="47"/>
      <c r="I15117" s="47"/>
    </row>
    <row r="15118" spans="2:9" ht="20.100000000000001" hidden="1" customHeight="1" x14ac:dyDescent="0.25">
      <c r="B15118" s="48"/>
      <c r="C15118" s="49"/>
      <c r="D15118" s="49"/>
      <c r="E15118" s="49"/>
      <c r="F15118" s="49"/>
      <c r="G15118" s="50"/>
      <c r="H15118" s="47"/>
      <c r="I15118" s="47"/>
    </row>
    <row r="15119" spans="2:9" ht="20.100000000000001" hidden="1" customHeight="1" x14ac:dyDescent="0.25">
      <c r="B15119" s="48"/>
      <c r="C15119" s="49"/>
      <c r="D15119" s="49"/>
      <c r="E15119" s="49"/>
      <c r="F15119" s="49"/>
      <c r="G15119" s="50"/>
      <c r="H15119" s="47"/>
      <c r="I15119" s="47"/>
    </row>
    <row r="15120" spans="2:9" ht="20.100000000000001" hidden="1" customHeight="1" x14ac:dyDescent="0.25">
      <c r="B15120" s="48"/>
      <c r="C15120" s="49"/>
      <c r="D15120" s="49"/>
      <c r="E15120" s="49"/>
      <c r="F15120" s="49"/>
      <c r="G15120" s="50"/>
      <c r="H15120" s="47"/>
      <c r="I15120" s="47"/>
    </row>
    <row r="15121" spans="2:9" ht="20.100000000000001" hidden="1" customHeight="1" x14ac:dyDescent="0.25">
      <c r="B15121" s="48"/>
      <c r="C15121" s="49"/>
      <c r="D15121" s="49"/>
      <c r="E15121" s="49"/>
      <c r="F15121" s="49"/>
      <c r="G15121" s="50"/>
      <c r="H15121" s="47"/>
      <c r="I15121" s="47"/>
    </row>
    <row r="15122" spans="2:9" ht="20.100000000000001" hidden="1" customHeight="1" x14ac:dyDescent="0.25">
      <c r="B15122" s="48"/>
      <c r="C15122" s="49"/>
      <c r="D15122" s="49"/>
      <c r="E15122" s="49"/>
      <c r="F15122" s="49"/>
      <c r="G15122" s="50"/>
      <c r="H15122" s="47"/>
      <c r="I15122" s="47"/>
    </row>
    <row r="15123" spans="2:9" ht="20.100000000000001" hidden="1" customHeight="1" x14ac:dyDescent="0.25">
      <c r="B15123" s="48"/>
      <c r="C15123" s="49"/>
      <c r="D15123" s="49"/>
      <c r="E15123" s="49"/>
      <c r="F15123" s="49"/>
      <c r="G15123" s="50"/>
      <c r="H15123" s="47"/>
      <c r="I15123" s="47"/>
    </row>
    <row r="15124" spans="2:9" ht="20.100000000000001" hidden="1" customHeight="1" x14ac:dyDescent="0.25">
      <c r="B15124" s="48"/>
      <c r="C15124" s="49"/>
      <c r="D15124" s="49"/>
      <c r="E15124" s="49"/>
      <c r="F15124" s="49"/>
      <c r="G15124" s="50"/>
      <c r="H15124" s="47"/>
      <c r="I15124" s="47"/>
    </row>
    <row r="15125" spans="2:9" ht="20.100000000000001" hidden="1" customHeight="1" x14ac:dyDescent="0.25">
      <c r="B15125" s="48"/>
      <c r="C15125" s="49"/>
      <c r="D15125" s="49"/>
      <c r="E15125" s="49"/>
      <c r="F15125" s="49"/>
      <c r="G15125" s="50"/>
      <c r="H15125" s="47"/>
      <c r="I15125" s="47"/>
    </row>
    <row r="15126" spans="2:9" ht="20.100000000000001" hidden="1" customHeight="1" x14ac:dyDescent="0.25">
      <c r="B15126" s="48"/>
      <c r="C15126" s="49"/>
      <c r="D15126" s="49"/>
      <c r="E15126" s="49"/>
      <c r="F15126" s="49"/>
      <c r="G15126" s="50"/>
      <c r="H15126" s="47"/>
      <c r="I15126" s="47"/>
    </row>
    <row r="15127" spans="2:9" ht="20.100000000000001" hidden="1" customHeight="1" x14ac:dyDescent="0.25">
      <c r="B15127" s="48"/>
      <c r="C15127" s="49"/>
      <c r="D15127" s="49"/>
      <c r="E15127" s="49"/>
      <c r="F15127" s="49"/>
      <c r="G15127" s="50"/>
      <c r="H15127" s="47"/>
      <c r="I15127" s="47"/>
    </row>
    <row r="15128" spans="2:9" ht="20.100000000000001" hidden="1" customHeight="1" x14ac:dyDescent="0.25">
      <c r="B15128" s="48"/>
      <c r="C15128" s="49"/>
      <c r="D15128" s="49"/>
      <c r="E15128" s="49"/>
      <c r="F15128" s="49"/>
      <c r="G15128" s="50"/>
      <c r="H15128" s="47"/>
      <c r="I15128" s="47"/>
    </row>
    <row r="15129" spans="2:9" ht="20.100000000000001" hidden="1" customHeight="1" x14ac:dyDescent="0.25">
      <c r="B15129" s="48"/>
      <c r="C15129" s="49"/>
      <c r="D15129" s="49"/>
      <c r="E15129" s="49"/>
      <c r="F15129" s="49"/>
      <c r="G15129" s="50"/>
      <c r="H15129" s="47"/>
      <c r="I15129" s="47"/>
    </row>
    <row r="15130" spans="2:9" ht="20.100000000000001" hidden="1" customHeight="1" x14ac:dyDescent="0.25">
      <c r="B15130" s="48"/>
      <c r="C15130" s="49"/>
      <c r="D15130" s="49"/>
      <c r="E15130" s="49"/>
      <c r="F15130" s="49"/>
      <c r="G15130" s="50"/>
      <c r="H15130" s="47"/>
      <c r="I15130" s="47"/>
    </row>
    <row r="15131" spans="2:9" ht="20.100000000000001" hidden="1" customHeight="1" x14ac:dyDescent="0.25">
      <c r="B15131" s="48"/>
      <c r="C15131" s="49"/>
      <c r="D15131" s="49"/>
      <c r="E15131" s="49"/>
      <c r="F15131" s="49"/>
      <c r="G15131" s="50"/>
      <c r="H15131" s="47"/>
      <c r="I15131" s="47"/>
    </row>
    <row r="15132" spans="2:9" ht="20.100000000000001" hidden="1" customHeight="1" x14ac:dyDescent="0.25">
      <c r="B15132" s="48"/>
      <c r="C15132" s="49"/>
      <c r="D15132" s="49"/>
      <c r="E15132" s="49"/>
      <c r="F15132" s="49"/>
      <c r="G15132" s="50"/>
      <c r="H15132" s="47"/>
      <c r="I15132" s="47"/>
    </row>
    <row r="15133" spans="2:9" ht="20.100000000000001" hidden="1" customHeight="1" x14ac:dyDescent="0.25">
      <c r="B15133" s="48"/>
      <c r="C15133" s="49"/>
      <c r="D15133" s="49"/>
      <c r="E15133" s="49"/>
      <c r="F15133" s="49"/>
      <c r="G15133" s="50"/>
      <c r="H15133" s="47"/>
      <c r="I15133" s="47"/>
    </row>
    <row r="15134" spans="2:9" ht="20.100000000000001" hidden="1" customHeight="1" x14ac:dyDescent="0.25">
      <c r="B15134" s="48"/>
      <c r="C15134" s="49"/>
      <c r="D15134" s="49"/>
      <c r="E15134" s="49"/>
      <c r="F15134" s="49"/>
      <c r="G15134" s="50"/>
      <c r="H15134" s="47"/>
      <c r="I15134" s="47"/>
    </row>
    <row r="15135" spans="2:9" ht="20.100000000000001" hidden="1" customHeight="1" x14ac:dyDescent="0.25">
      <c r="B15135" s="48"/>
      <c r="C15135" s="49"/>
      <c r="D15135" s="49"/>
      <c r="E15135" s="49"/>
      <c r="F15135" s="49"/>
      <c r="G15135" s="50"/>
      <c r="H15135" s="47"/>
      <c r="I15135" s="47"/>
    </row>
    <row r="15136" spans="2:9" ht="20.100000000000001" hidden="1" customHeight="1" x14ac:dyDescent="0.25">
      <c r="B15136" s="48"/>
      <c r="C15136" s="49"/>
      <c r="D15136" s="49"/>
      <c r="E15136" s="49"/>
      <c r="F15136" s="49"/>
      <c r="G15136" s="50"/>
      <c r="H15136" s="47"/>
      <c r="I15136" s="47"/>
    </row>
    <row r="15137" spans="2:9" ht="20.100000000000001" hidden="1" customHeight="1" x14ac:dyDescent="0.25">
      <c r="B15137" s="48"/>
      <c r="C15137" s="49"/>
      <c r="D15137" s="49"/>
      <c r="E15137" s="49"/>
      <c r="F15137" s="49"/>
      <c r="G15137" s="50"/>
      <c r="H15137" s="47"/>
      <c r="I15137" s="47"/>
    </row>
    <row r="15138" spans="2:9" ht="20.100000000000001" hidden="1" customHeight="1" x14ac:dyDescent="0.25">
      <c r="B15138" s="48"/>
      <c r="C15138" s="49"/>
      <c r="D15138" s="49"/>
      <c r="E15138" s="49"/>
      <c r="F15138" s="49"/>
      <c r="G15138" s="50"/>
      <c r="H15138" s="47"/>
      <c r="I15138" s="47"/>
    </row>
    <row r="15139" spans="2:9" ht="20.100000000000001" hidden="1" customHeight="1" x14ac:dyDescent="0.25">
      <c r="B15139" s="48"/>
      <c r="C15139" s="49"/>
      <c r="D15139" s="49"/>
      <c r="E15139" s="49"/>
      <c r="F15139" s="49"/>
      <c r="G15139" s="50"/>
      <c r="H15139" s="47"/>
      <c r="I15139" s="47"/>
    </row>
    <row r="15140" spans="2:9" ht="20.100000000000001" hidden="1" customHeight="1" x14ac:dyDescent="0.25">
      <c r="B15140" s="48"/>
      <c r="C15140" s="49"/>
      <c r="D15140" s="49"/>
      <c r="E15140" s="49"/>
      <c r="F15140" s="49"/>
      <c r="G15140" s="50"/>
      <c r="H15140" s="47"/>
      <c r="I15140" s="47"/>
    </row>
    <row r="15141" spans="2:9" ht="20.100000000000001" hidden="1" customHeight="1" x14ac:dyDescent="0.25">
      <c r="B15141" s="48"/>
      <c r="C15141" s="49"/>
      <c r="D15141" s="49"/>
      <c r="E15141" s="49"/>
      <c r="F15141" s="49"/>
      <c r="G15141" s="50"/>
      <c r="H15141" s="47"/>
      <c r="I15141" s="47"/>
    </row>
    <row r="15142" spans="2:9" ht="20.100000000000001" hidden="1" customHeight="1" x14ac:dyDescent="0.25">
      <c r="B15142" s="48"/>
      <c r="C15142" s="49"/>
      <c r="D15142" s="49"/>
      <c r="E15142" s="49"/>
      <c r="F15142" s="49"/>
      <c r="G15142" s="50"/>
      <c r="H15142" s="47"/>
      <c r="I15142" s="47"/>
    </row>
    <row r="15143" spans="2:9" ht="20.100000000000001" hidden="1" customHeight="1" x14ac:dyDescent="0.25">
      <c r="B15143" s="48"/>
      <c r="C15143" s="49"/>
      <c r="D15143" s="49"/>
      <c r="E15143" s="49"/>
      <c r="F15143" s="49"/>
      <c r="G15143" s="50"/>
      <c r="H15143" s="47"/>
      <c r="I15143" s="47"/>
    </row>
    <row r="15144" spans="2:9" ht="20.100000000000001" hidden="1" customHeight="1" x14ac:dyDescent="0.25">
      <c r="B15144" s="48"/>
      <c r="C15144" s="49"/>
      <c r="D15144" s="49"/>
      <c r="E15144" s="49"/>
      <c r="F15144" s="49"/>
      <c r="G15144" s="50"/>
      <c r="H15144" s="47"/>
      <c r="I15144" s="47"/>
    </row>
    <row r="15145" spans="2:9" ht="20.100000000000001" hidden="1" customHeight="1" x14ac:dyDescent="0.25">
      <c r="B15145" s="48"/>
      <c r="C15145" s="49"/>
      <c r="D15145" s="49"/>
      <c r="E15145" s="49"/>
      <c r="F15145" s="49"/>
      <c r="G15145" s="50"/>
      <c r="H15145" s="47"/>
      <c r="I15145" s="47"/>
    </row>
    <row r="15146" spans="2:9" ht="20.100000000000001" hidden="1" customHeight="1" x14ac:dyDescent="0.25">
      <c r="B15146" s="48"/>
      <c r="C15146" s="49"/>
      <c r="D15146" s="49"/>
      <c r="E15146" s="49"/>
      <c r="F15146" s="49"/>
      <c r="G15146" s="50"/>
      <c r="H15146" s="47"/>
      <c r="I15146" s="47"/>
    </row>
    <row r="15147" spans="2:9" ht="20.100000000000001" hidden="1" customHeight="1" x14ac:dyDescent="0.25">
      <c r="B15147" s="48"/>
      <c r="C15147" s="49"/>
      <c r="D15147" s="49"/>
      <c r="E15147" s="49"/>
      <c r="F15147" s="49"/>
      <c r="G15147" s="50"/>
      <c r="H15147" s="47"/>
      <c r="I15147" s="47"/>
    </row>
    <row r="15148" spans="2:9" ht="20.100000000000001" hidden="1" customHeight="1" x14ac:dyDescent="0.25">
      <c r="B15148" s="48"/>
      <c r="C15148" s="49"/>
      <c r="D15148" s="49"/>
      <c r="E15148" s="49"/>
      <c r="F15148" s="49"/>
      <c r="G15148" s="50"/>
      <c r="H15148" s="47"/>
      <c r="I15148" s="47"/>
    </row>
    <row r="15149" spans="2:9" ht="20.100000000000001" hidden="1" customHeight="1" x14ac:dyDescent="0.25">
      <c r="B15149" s="48"/>
      <c r="C15149" s="49"/>
      <c r="D15149" s="49"/>
      <c r="E15149" s="49"/>
      <c r="F15149" s="49"/>
      <c r="G15149" s="50"/>
      <c r="H15149" s="47"/>
      <c r="I15149" s="47"/>
    </row>
    <row r="15150" spans="2:9" ht="20.100000000000001" hidden="1" customHeight="1" x14ac:dyDescent="0.25">
      <c r="B15150" s="48"/>
      <c r="C15150" s="49"/>
      <c r="D15150" s="49"/>
      <c r="E15150" s="49"/>
      <c r="F15150" s="49"/>
      <c r="G15150" s="50"/>
      <c r="H15150" s="47"/>
      <c r="I15150" s="47"/>
    </row>
    <row r="15151" spans="2:9" ht="20.100000000000001" hidden="1" customHeight="1" x14ac:dyDescent="0.25">
      <c r="B15151" s="48"/>
      <c r="C15151" s="49"/>
      <c r="D15151" s="49"/>
      <c r="E15151" s="49"/>
      <c r="F15151" s="49"/>
      <c r="G15151" s="50"/>
      <c r="H15151" s="47"/>
      <c r="I15151" s="47"/>
    </row>
    <row r="15152" spans="2:9" ht="20.100000000000001" hidden="1" customHeight="1" x14ac:dyDescent="0.25">
      <c r="B15152" s="48"/>
      <c r="C15152" s="49"/>
      <c r="D15152" s="49"/>
      <c r="E15152" s="49"/>
      <c r="F15152" s="49"/>
      <c r="G15152" s="50"/>
      <c r="H15152" s="47"/>
      <c r="I15152" s="47"/>
    </row>
    <row r="15153" spans="2:9" ht="20.100000000000001" hidden="1" customHeight="1" x14ac:dyDescent="0.25">
      <c r="B15153" s="48"/>
      <c r="C15153" s="49"/>
      <c r="D15153" s="49"/>
      <c r="E15153" s="49"/>
      <c r="F15153" s="49"/>
      <c r="G15153" s="50"/>
      <c r="H15153" s="47"/>
      <c r="I15153" s="47"/>
    </row>
    <row r="15154" spans="2:9" ht="20.100000000000001" hidden="1" customHeight="1" x14ac:dyDescent="0.25">
      <c r="B15154" s="48"/>
      <c r="C15154" s="49"/>
      <c r="D15154" s="49"/>
      <c r="E15154" s="49"/>
      <c r="F15154" s="49"/>
      <c r="G15154" s="50"/>
      <c r="H15154" s="47"/>
      <c r="I15154" s="47"/>
    </row>
    <row r="15155" spans="2:9" ht="20.100000000000001" hidden="1" customHeight="1" x14ac:dyDescent="0.25">
      <c r="B15155" s="48"/>
      <c r="C15155" s="49"/>
      <c r="D15155" s="49"/>
      <c r="E15155" s="49"/>
      <c r="F15155" s="49"/>
      <c r="G15155" s="50"/>
      <c r="H15155" s="47"/>
      <c r="I15155" s="47"/>
    </row>
    <row r="15156" spans="2:9" ht="20.100000000000001" hidden="1" customHeight="1" x14ac:dyDescent="0.25">
      <c r="B15156" s="48"/>
      <c r="C15156" s="49"/>
      <c r="D15156" s="49"/>
      <c r="E15156" s="49"/>
      <c r="F15156" s="49"/>
      <c r="G15156" s="50"/>
      <c r="H15156" s="47"/>
      <c r="I15156" s="47"/>
    </row>
    <row r="15157" spans="2:9" ht="20.100000000000001" hidden="1" customHeight="1" x14ac:dyDescent="0.25">
      <c r="B15157" s="48"/>
      <c r="C15157" s="49"/>
      <c r="D15157" s="49"/>
      <c r="E15157" s="49"/>
      <c r="F15157" s="49"/>
      <c r="G15157" s="50"/>
      <c r="H15157" s="47"/>
      <c r="I15157" s="47"/>
    </row>
    <row r="15158" spans="2:9" ht="20.100000000000001" hidden="1" customHeight="1" x14ac:dyDescent="0.25">
      <c r="B15158" s="48"/>
      <c r="C15158" s="49"/>
      <c r="D15158" s="49"/>
      <c r="E15158" s="49"/>
      <c r="F15158" s="49"/>
      <c r="G15158" s="50"/>
      <c r="H15158" s="47"/>
      <c r="I15158" s="47"/>
    </row>
    <row r="15159" spans="2:9" ht="20.100000000000001" hidden="1" customHeight="1" x14ac:dyDescent="0.25">
      <c r="B15159" s="48"/>
      <c r="C15159" s="49"/>
      <c r="D15159" s="49"/>
      <c r="E15159" s="49"/>
      <c r="F15159" s="49"/>
      <c r="G15159" s="50"/>
      <c r="H15159" s="47"/>
      <c r="I15159" s="47"/>
    </row>
    <row r="15160" spans="2:9" ht="20.100000000000001" hidden="1" customHeight="1" x14ac:dyDescent="0.25">
      <c r="B15160" s="48"/>
      <c r="C15160" s="49"/>
      <c r="D15160" s="49"/>
      <c r="E15160" s="49"/>
      <c r="F15160" s="49"/>
      <c r="G15160" s="50"/>
      <c r="H15160" s="47"/>
      <c r="I15160" s="47"/>
    </row>
    <row r="15161" spans="2:9" ht="20.100000000000001" hidden="1" customHeight="1" x14ac:dyDescent="0.25">
      <c r="B15161" s="48"/>
      <c r="C15161" s="49"/>
      <c r="D15161" s="49"/>
      <c r="E15161" s="49"/>
      <c r="F15161" s="49"/>
      <c r="G15161" s="50"/>
      <c r="H15161" s="47"/>
      <c r="I15161" s="47"/>
    </row>
    <row r="15162" spans="2:9" ht="20.100000000000001" hidden="1" customHeight="1" x14ac:dyDescent="0.25">
      <c r="B15162" s="48"/>
      <c r="C15162" s="49"/>
      <c r="D15162" s="49"/>
      <c r="E15162" s="49"/>
      <c r="F15162" s="49"/>
      <c r="G15162" s="50"/>
      <c r="H15162" s="47"/>
      <c r="I15162" s="47"/>
    </row>
    <row r="15163" spans="2:9" ht="20.100000000000001" hidden="1" customHeight="1" x14ac:dyDescent="0.25">
      <c r="B15163" s="48"/>
      <c r="C15163" s="49"/>
      <c r="D15163" s="49"/>
      <c r="E15163" s="49"/>
      <c r="F15163" s="49"/>
      <c r="G15163" s="50"/>
      <c r="H15163" s="47"/>
      <c r="I15163" s="47"/>
    </row>
    <row r="15164" spans="2:9" ht="20.100000000000001" hidden="1" customHeight="1" x14ac:dyDescent="0.25">
      <c r="B15164" s="48"/>
      <c r="C15164" s="49"/>
      <c r="D15164" s="49"/>
      <c r="E15164" s="49"/>
      <c r="F15164" s="49"/>
      <c r="G15164" s="50"/>
      <c r="H15164" s="47"/>
      <c r="I15164" s="47"/>
    </row>
    <row r="15165" spans="2:9" ht="20.100000000000001" hidden="1" customHeight="1" x14ac:dyDescent="0.25">
      <c r="B15165" s="48"/>
      <c r="C15165" s="49"/>
      <c r="D15165" s="49"/>
      <c r="E15165" s="49"/>
      <c r="F15165" s="49"/>
      <c r="G15165" s="50"/>
      <c r="H15165" s="47"/>
      <c r="I15165" s="47"/>
    </row>
    <row r="15166" spans="2:9" ht="20.100000000000001" hidden="1" customHeight="1" x14ac:dyDescent="0.25">
      <c r="B15166" s="48"/>
      <c r="C15166" s="49"/>
      <c r="D15166" s="49"/>
      <c r="E15166" s="49"/>
      <c r="F15166" s="49"/>
      <c r="G15166" s="50"/>
      <c r="H15166" s="47"/>
      <c r="I15166" s="47"/>
    </row>
    <row r="15167" spans="2:9" ht="20.100000000000001" hidden="1" customHeight="1" x14ac:dyDescent="0.25">
      <c r="B15167" s="48"/>
      <c r="C15167" s="49"/>
      <c r="D15167" s="49"/>
      <c r="E15167" s="49"/>
      <c r="F15167" s="49"/>
      <c r="G15167" s="50"/>
      <c r="H15167" s="47"/>
      <c r="I15167" s="47"/>
    </row>
    <row r="15168" spans="2:9" ht="20.100000000000001" hidden="1" customHeight="1" x14ac:dyDescent="0.25">
      <c r="B15168" s="48"/>
      <c r="C15168" s="49"/>
      <c r="D15168" s="49"/>
      <c r="E15168" s="49"/>
      <c r="F15168" s="49"/>
      <c r="G15168" s="50"/>
      <c r="H15168" s="47"/>
      <c r="I15168" s="47"/>
    </row>
    <row r="15169" spans="2:9" ht="20.100000000000001" hidden="1" customHeight="1" x14ac:dyDescent="0.25">
      <c r="B15169" s="48"/>
      <c r="C15169" s="49"/>
      <c r="D15169" s="49"/>
      <c r="E15169" s="49"/>
      <c r="F15169" s="49"/>
      <c r="G15169" s="50"/>
      <c r="H15169" s="47"/>
      <c r="I15169" s="47"/>
    </row>
    <row r="15170" spans="2:9" ht="20.100000000000001" hidden="1" customHeight="1" x14ac:dyDescent="0.25">
      <c r="B15170" s="48"/>
      <c r="C15170" s="49"/>
      <c r="D15170" s="49"/>
      <c r="E15170" s="49"/>
      <c r="F15170" s="49"/>
      <c r="G15170" s="50"/>
      <c r="H15170" s="47"/>
      <c r="I15170" s="47"/>
    </row>
    <row r="15171" spans="2:9" ht="20.100000000000001" hidden="1" customHeight="1" x14ac:dyDescent="0.25">
      <c r="B15171" s="48"/>
      <c r="C15171" s="49"/>
      <c r="D15171" s="49"/>
      <c r="E15171" s="49"/>
      <c r="F15171" s="49"/>
      <c r="G15171" s="50"/>
      <c r="H15171" s="47"/>
      <c r="I15171" s="47"/>
    </row>
    <row r="15172" spans="2:9" ht="20.100000000000001" hidden="1" customHeight="1" x14ac:dyDescent="0.25">
      <c r="B15172" s="48"/>
      <c r="C15172" s="49"/>
      <c r="D15172" s="49"/>
      <c r="E15172" s="49"/>
      <c r="F15172" s="49"/>
      <c r="G15172" s="50"/>
      <c r="H15172" s="47"/>
      <c r="I15172" s="47"/>
    </row>
    <row r="15173" spans="2:9" ht="20.100000000000001" hidden="1" customHeight="1" x14ac:dyDescent="0.25">
      <c r="B15173" s="48"/>
      <c r="C15173" s="49"/>
      <c r="D15173" s="49"/>
      <c r="E15173" s="49"/>
      <c r="F15173" s="49"/>
      <c r="G15173" s="50"/>
      <c r="H15173" s="47"/>
      <c r="I15173" s="47"/>
    </row>
    <row r="15174" spans="2:9" ht="20.100000000000001" hidden="1" customHeight="1" x14ac:dyDescent="0.25">
      <c r="B15174" s="48"/>
      <c r="C15174" s="49"/>
      <c r="D15174" s="49"/>
      <c r="E15174" s="49"/>
      <c r="F15174" s="49"/>
      <c r="G15174" s="50"/>
      <c r="H15174" s="47"/>
      <c r="I15174" s="47"/>
    </row>
    <row r="15175" spans="2:9" ht="20.100000000000001" hidden="1" customHeight="1" x14ac:dyDescent="0.25">
      <c r="B15175" s="48"/>
      <c r="C15175" s="49"/>
      <c r="D15175" s="49"/>
      <c r="E15175" s="49"/>
      <c r="F15175" s="49"/>
      <c r="G15175" s="50"/>
      <c r="H15175" s="47"/>
      <c r="I15175" s="47"/>
    </row>
    <row r="15176" spans="2:9" ht="20.100000000000001" hidden="1" customHeight="1" x14ac:dyDescent="0.25">
      <c r="B15176" s="48"/>
      <c r="C15176" s="49"/>
      <c r="D15176" s="49"/>
      <c r="E15176" s="49"/>
      <c r="F15176" s="49"/>
      <c r="G15176" s="50"/>
      <c r="H15176" s="47"/>
      <c r="I15176" s="47"/>
    </row>
    <row r="15177" spans="2:9" ht="20.100000000000001" hidden="1" customHeight="1" x14ac:dyDescent="0.25">
      <c r="B15177" s="48"/>
      <c r="C15177" s="49"/>
      <c r="D15177" s="49"/>
      <c r="E15177" s="49"/>
      <c r="F15177" s="49"/>
      <c r="G15177" s="50"/>
      <c r="H15177" s="47"/>
      <c r="I15177" s="47"/>
    </row>
    <row r="15178" spans="2:9" ht="20.100000000000001" hidden="1" customHeight="1" x14ac:dyDescent="0.25">
      <c r="B15178" s="48"/>
      <c r="C15178" s="49"/>
      <c r="D15178" s="49"/>
      <c r="E15178" s="49"/>
      <c r="F15178" s="49"/>
      <c r="G15178" s="50"/>
      <c r="H15178" s="47"/>
      <c r="I15178" s="47"/>
    </row>
    <row r="15179" spans="2:9" ht="20.100000000000001" hidden="1" customHeight="1" x14ac:dyDescent="0.25">
      <c r="B15179" s="48"/>
      <c r="C15179" s="49"/>
      <c r="D15179" s="49"/>
      <c r="E15179" s="49"/>
      <c r="F15179" s="49"/>
      <c r="G15179" s="50"/>
      <c r="H15179" s="47"/>
      <c r="I15179" s="47"/>
    </row>
    <row r="15180" spans="2:9" ht="20.100000000000001" hidden="1" customHeight="1" x14ac:dyDescent="0.25">
      <c r="B15180" s="48"/>
      <c r="C15180" s="49"/>
      <c r="D15180" s="49"/>
      <c r="E15180" s="49"/>
      <c r="F15180" s="49"/>
      <c r="G15180" s="50"/>
      <c r="H15180" s="47"/>
      <c r="I15180" s="47"/>
    </row>
    <row r="15181" spans="2:9" ht="20.100000000000001" hidden="1" customHeight="1" x14ac:dyDescent="0.25">
      <c r="B15181" s="48"/>
      <c r="C15181" s="49"/>
      <c r="D15181" s="49"/>
      <c r="E15181" s="49"/>
      <c r="F15181" s="49"/>
      <c r="G15181" s="50"/>
      <c r="H15181" s="47"/>
      <c r="I15181" s="47"/>
    </row>
    <row r="15182" spans="2:9" ht="20.100000000000001" hidden="1" customHeight="1" x14ac:dyDescent="0.25">
      <c r="B15182" s="48"/>
      <c r="C15182" s="49"/>
      <c r="D15182" s="49"/>
      <c r="E15182" s="49"/>
      <c r="F15182" s="49"/>
      <c r="G15182" s="50"/>
      <c r="H15182" s="47"/>
      <c r="I15182" s="47"/>
    </row>
    <row r="15183" spans="2:9" ht="20.100000000000001" hidden="1" customHeight="1" x14ac:dyDescent="0.25">
      <c r="B15183" s="48"/>
      <c r="C15183" s="49"/>
      <c r="D15183" s="49"/>
      <c r="E15183" s="49"/>
      <c r="F15183" s="49"/>
      <c r="G15183" s="50"/>
      <c r="H15183" s="47"/>
      <c r="I15183" s="47"/>
    </row>
    <row r="15184" spans="2:9" ht="20.100000000000001" hidden="1" customHeight="1" x14ac:dyDescent="0.25">
      <c r="B15184" s="48"/>
      <c r="C15184" s="49"/>
      <c r="D15184" s="49"/>
      <c r="E15184" s="49"/>
      <c r="F15184" s="49"/>
      <c r="G15184" s="50"/>
      <c r="H15184" s="47"/>
      <c r="I15184" s="47"/>
    </row>
    <row r="15185" spans="2:9" ht="20.100000000000001" hidden="1" customHeight="1" x14ac:dyDescent="0.25">
      <c r="B15185" s="48"/>
      <c r="C15185" s="49"/>
      <c r="D15185" s="49"/>
      <c r="E15185" s="49"/>
      <c r="F15185" s="49"/>
      <c r="G15185" s="50"/>
      <c r="H15185" s="47"/>
      <c r="I15185" s="47"/>
    </row>
    <row r="15186" spans="2:9" ht="20.100000000000001" hidden="1" customHeight="1" x14ac:dyDescent="0.25">
      <c r="B15186" s="48"/>
      <c r="C15186" s="49"/>
      <c r="D15186" s="49"/>
      <c r="E15186" s="49"/>
      <c r="F15186" s="49"/>
      <c r="G15186" s="50"/>
      <c r="H15186" s="47"/>
      <c r="I15186" s="47"/>
    </row>
    <row r="15187" spans="2:9" ht="20.100000000000001" hidden="1" customHeight="1" x14ac:dyDescent="0.25">
      <c r="B15187" s="48"/>
      <c r="C15187" s="49"/>
      <c r="D15187" s="49"/>
      <c r="E15187" s="49"/>
      <c r="F15187" s="49"/>
      <c r="G15187" s="50"/>
      <c r="H15187" s="47"/>
      <c r="I15187" s="47"/>
    </row>
    <row r="15188" spans="2:9" ht="20.100000000000001" hidden="1" customHeight="1" x14ac:dyDescent="0.25">
      <c r="B15188" s="48"/>
      <c r="C15188" s="49"/>
      <c r="D15188" s="49"/>
      <c r="E15188" s="49"/>
      <c r="F15188" s="49"/>
      <c r="G15188" s="50"/>
      <c r="H15188" s="47"/>
      <c r="I15188" s="47"/>
    </row>
    <row r="15189" spans="2:9" ht="20.100000000000001" hidden="1" customHeight="1" x14ac:dyDescent="0.25">
      <c r="B15189" s="48"/>
      <c r="C15189" s="49"/>
      <c r="D15189" s="49"/>
      <c r="E15189" s="49"/>
      <c r="F15189" s="49"/>
      <c r="G15189" s="50"/>
      <c r="H15189" s="47"/>
      <c r="I15189" s="47"/>
    </row>
    <row r="15190" spans="2:9" ht="20.100000000000001" hidden="1" customHeight="1" x14ac:dyDescent="0.25">
      <c r="B15190" s="48"/>
      <c r="C15190" s="49"/>
      <c r="D15190" s="49"/>
      <c r="E15190" s="49"/>
      <c r="F15190" s="49"/>
      <c r="G15190" s="50"/>
      <c r="H15190" s="47"/>
      <c r="I15190" s="47"/>
    </row>
    <row r="15191" spans="2:9" ht="20.100000000000001" hidden="1" customHeight="1" x14ac:dyDescent="0.25">
      <c r="B15191" s="48"/>
      <c r="C15191" s="49"/>
      <c r="D15191" s="49"/>
      <c r="E15191" s="49"/>
      <c r="F15191" s="49"/>
      <c r="G15191" s="50"/>
      <c r="H15191" s="47"/>
      <c r="I15191" s="47"/>
    </row>
    <row r="15192" spans="2:9" ht="20.100000000000001" hidden="1" customHeight="1" x14ac:dyDescent="0.25">
      <c r="B15192" s="48"/>
      <c r="C15192" s="49"/>
      <c r="D15192" s="49"/>
      <c r="E15192" s="49"/>
      <c r="F15192" s="49"/>
      <c r="G15192" s="50"/>
      <c r="H15192" s="47"/>
      <c r="I15192" s="47"/>
    </row>
    <row r="15193" spans="2:9" ht="20.100000000000001" hidden="1" customHeight="1" x14ac:dyDescent="0.25">
      <c r="B15193" s="48"/>
      <c r="C15193" s="49"/>
      <c r="D15193" s="49"/>
      <c r="E15193" s="49"/>
      <c r="F15193" s="49"/>
      <c r="G15193" s="50"/>
      <c r="H15193" s="47"/>
      <c r="I15193" s="47"/>
    </row>
    <row r="15194" spans="2:9" ht="20.100000000000001" hidden="1" customHeight="1" x14ac:dyDescent="0.25">
      <c r="B15194" s="48"/>
      <c r="C15194" s="49"/>
      <c r="D15194" s="49"/>
      <c r="E15194" s="49"/>
      <c r="F15194" s="49"/>
      <c r="G15194" s="50"/>
      <c r="H15194" s="47"/>
      <c r="I15194" s="47"/>
    </row>
    <row r="15195" spans="2:9" ht="20.100000000000001" hidden="1" customHeight="1" x14ac:dyDescent="0.25">
      <c r="B15195" s="48"/>
      <c r="C15195" s="49"/>
      <c r="D15195" s="49"/>
      <c r="E15195" s="49"/>
      <c r="F15195" s="49"/>
      <c r="G15195" s="50"/>
      <c r="H15195" s="47"/>
      <c r="I15195" s="47"/>
    </row>
    <row r="15196" spans="2:9" ht="20.100000000000001" hidden="1" customHeight="1" x14ac:dyDescent="0.25">
      <c r="B15196" s="48"/>
      <c r="C15196" s="49"/>
      <c r="D15196" s="49"/>
      <c r="E15196" s="49"/>
      <c r="F15196" s="49"/>
      <c r="G15196" s="50"/>
      <c r="H15196" s="47"/>
      <c r="I15196" s="47"/>
    </row>
    <row r="15197" spans="2:9" ht="20.100000000000001" hidden="1" customHeight="1" x14ac:dyDescent="0.25">
      <c r="B15197" s="48"/>
      <c r="C15197" s="49"/>
      <c r="D15197" s="49"/>
      <c r="E15197" s="49"/>
      <c r="F15197" s="49"/>
      <c r="G15197" s="50"/>
      <c r="H15197" s="47"/>
      <c r="I15197" s="47"/>
    </row>
    <row r="15198" spans="2:9" ht="20.100000000000001" hidden="1" customHeight="1" x14ac:dyDescent="0.25">
      <c r="B15198" s="48"/>
      <c r="C15198" s="49"/>
      <c r="D15198" s="49"/>
      <c r="E15198" s="49"/>
      <c r="F15198" s="49"/>
      <c r="G15198" s="50"/>
      <c r="H15198" s="47"/>
      <c r="I15198" s="47"/>
    </row>
    <row r="15199" spans="2:9" ht="20.100000000000001" hidden="1" customHeight="1" x14ac:dyDescent="0.25">
      <c r="B15199" s="48"/>
      <c r="C15199" s="49"/>
      <c r="D15199" s="49"/>
      <c r="E15199" s="49"/>
      <c r="F15199" s="49"/>
      <c r="G15199" s="50"/>
      <c r="H15199" s="47"/>
      <c r="I15199" s="47"/>
    </row>
    <row r="15200" spans="2:9" ht="20.100000000000001" hidden="1" customHeight="1" x14ac:dyDescent="0.25">
      <c r="B15200" s="48"/>
      <c r="C15200" s="49"/>
      <c r="D15200" s="49"/>
      <c r="E15200" s="49"/>
      <c r="F15200" s="49"/>
      <c r="G15200" s="50"/>
      <c r="H15200" s="47"/>
      <c r="I15200" s="47"/>
    </row>
    <row r="15201" spans="2:9" ht="20.100000000000001" hidden="1" customHeight="1" x14ac:dyDescent="0.25">
      <c r="B15201" s="48"/>
      <c r="C15201" s="49"/>
      <c r="D15201" s="49"/>
      <c r="E15201" s="49"/>
      <c r="F15201" s="49"/>
      <c r="G15201" s="50"/>
      <c r="H15201" s="47"/>
      <c r="I15201" s="47"/>
    </row>
    <row r="15202" spans="2:9" ht="20.100000000000001" hidden="1" customHeight="1" x14ac:dyDescent="0.25">
      <c r="B15202" s="48"/>
      <c r="C15202" s="49"/>
      <c r="D15202" s="49"/>
      <c r="E15202" s="49"/>
      <c r="F15202" s="49"/>
      <c r="G15202" s="50"/>
      <c r="H15202" s="47"/>
      <c r="I15202" s="47"/>
    </row>
    <row r="15203" spans="2:9" ht="20.100000000000001" hidden="1" customHeight="1" x14ac:dyDescent="0.25">
      <c r="B15203" s="48"/>
      <c r="C15203" s="49"/>
      <c r="D15203" s="49"/>
      <c r="E15203" s="49"/>
      <c r="F15203" s="49"/>
      <c r="G15203" s="50"/>
      <c r="H15203" s="47"/>
      <c r="I15203" s="47"/>
    </row>
    <row r="15204" spans="2:9" ht="20.100000000000001" hidden="1" customHeight="1" x14ac:dyDescent="0.25">
      <c r="B15204" s="48"/>
      <c r="C15204" s="49"/>
      <c r="D15204" s="49"/>
      <c r="E15204" s="49"/>
      <c r="F15204" s="49"/>
      <c r="G15204" s="50"/>
      <c r="H15204" s="47"/>
      <c r="I15204" s="47"/>
    </row>
    <row r="15205" spans="2:9" ht="20.100000000000001" hidden="1" customHeight="1" x14ac:dyDescent="0.25">
      <c r="B15205" s="48"/>
      <c r="C15205" s="49"/>
      <c r="D15205" s="49"/>
      <c r="E15205" s="49"/>
      <c r="F15205" s="49"/>
      <c r="G15205" s="50"/>
      <c r="H15205" s="47"/>
      <c r="I15205" s="47"/>
    </row>
    <row r="15206" spans="2:9" ht="20.100000000000001" hidden="1" customHeight="1" x14ac:dyDescent="0.25">
      <c r="B15206" s="48"/>
      <c r="C15206" s="49"/>
      <c r="D15206" s="49"/>
      <c r="E15206" s="49"/>
      <c r="F15206" s="49"/>
      <c r="G15206" s="50"/>
      <c r="H15206" s="47"/>
      <c r="I15206" s="47"/>
    </row>
    <row r="15207" spans="2:9" ht="20.100000000000001" hidden="1" customHeight="1" x14ac:dyDescent="0.25">
      <c r="B15207" s="48"/>
      <c r="C15207" s="49"/>
      <c r="D15207" s="49"/>
      <c r="E15207" s="49"/>
      <c r="F15207" s="49"/>
      <c r="G15207" s="50"/>
      <c r="H15207" s="47"/>
      <c r="I15207" s="47"/>
    </row>
    <row r="15208" spans="2:9" ht="20.100000000000001" hidden="1" customHeight="1" x14ac:dyDescent="0.25">
      <c r="B15208" s="48"/>
      <c r="C15208" s="49"/>
      <c r="D15208" s="49"/>
      <c r="E15208" s="49"/>
      <c r="F15208" s="49"/>
      <c r="G15208" s="50"/>
      <c r="H15208" s="47"/>
      <c r="I15208" s="47"/>
    </row>
    <row r="15209" spans="2:9" ht="20.100000000000001" hidden="1" customHeight="1" x14ac:dyDescent="0.25">
      <c r="B15209" s="48"/>
      <c r="C15209" s="49"/>
      <c r="D15209" s="49"/>
      <c r="E15209" s="49"/>
      <c r="F15209" s="49"/>
      <c r="G15209" s="50"/>
      <c r="H15209" s="47"/>
      <c r="I15209" s="47"/>
    </row>
    <row r="15210" spans="2:9" ht="20.100000000000001" hidden="1" customHeight="1" x14ac:dyDescent="0.25">
      <c r="B15210" s="48"/>
      <c r="C15210" s="49"/>
      <c r="D15210" s="49"/>
      <c r="E15210" s="49"/>
      <c r="F15210" s="49"/>
      <c r="G15210" s="50"/>
      <c r="H15210" s="47"/>
      <c r="I15210" s="47"/>
    </row>
    <row r="15211" spans="2:9" ht="20.100000000000001" hidden="1" customHeight="1" x14ac:dyDescent="0.25">
      <c r="B15211" s="48"/>
      <c r="C15211" s="49"/>
      <c r="D15211" s="49"/>
      <c r="E15211" s="49"/>
      <c r="F15211" s="49"/>
      <c r="G15211" s="50"/>
      <c r="H15211" s="47"/>
      <c r="I15211" s="47"/>
    </row>
    <row r="15212" spans="2:9" ht="20.100000000000001" hidden="1" customHeight="1" x14ac:dyDescent="0.25">
      <c r="B15212" s="48"/>
      <c r="C15212" s="49"/>
      <c r="D15212" s="49"/>
      <c r="E15212" s="49"/>
      <c r="F15212" s="49"/>
      <c r="G15212" s="50"/>
      <c r="H15212" s="47"/>
      <c r="I15212" s="47"/>
    </row>
    <row r="15213" spans="2:9" ht="20.100000000000001" hidden="1" customHeight="1" x14ac:dyDescent="0.25">
      <c r="B15213" s="48"/>
      <c r="C15213" s="49"/>
      <c r="D15213" s="49"/>
      <c r="E15213" s="49"/>
      <c r="F15213" s="49"/>
      <c r="G15213" s="50"/>
      <c r="H15213" s="47"/>
      <c r="I15213" s="47"/>
    </row>
    <row r="15214" spans="2:9" ht="20.100000000000001" hidden="1" customHeight="1" x14ac:dyDescent="0.25">
      <c r="B15214" s="48"/>
      <c r="C15214" s="49"/>
      <c r="D15214" s="49"/>
      <c r="E15214" s="49"/>
      <c r="F15214" s="49"/>
      <c r="G15214" s="50"/>
      <c r="H15214" s="47"/>
      <c r="I15214" s="47"/>
    </row>
    <row r="15215" spans="2:9" ht="20.100000000000001" hidden="1" customHeight="1" x14ac:dyDescent="0.25">
      <c r="B15215" s="48"/>
      <c r="C15215" s="49"/>
      <c r="D15215" s="49"/>
      <c r="E15215" s="49"/>
      <c r="F15215" s="49"/>
      <c r="G15215" s="50"/>
      <c r="H15215" s="47"/>
      <c r="I15215" s="47"/>
    </row>
    <row r="15216" spans="2:9" ht="20.100000000000001" hidden="1" customHeight="1" x14ac:dyDescent="0.25">
      <c r="B15216" s="48"/>
      <c r="C15216" s="49"/>
      <c r="D15216" s="49"/>
      <c r="E15216" s="49"/>
      <c r="F15216" s="49"/>
      <c r="G15216" s="50"/>
      <c r="H15216" s="47"/>
      <c r="I15216" s="47"/>
    </row>
    <row r="15217" spans="2:9" ht="20.100000000000001" hidden="1" customHeight="1" x14ac:dyDescent="0.25">
      <c r="B15217" s="48"/>
      <c r="C15217" s="49"/>
      <c r="D15217" s="49"/>
      <c r="E15217" s="49"/>
      <c r="F15217" s="49"/>
      <c r="G15217" s="50"/>
      <c r="H15217" s="47"/>
      <c r="I15217" s="47"/>
    </row>
    <row r="15218" spans="2:9" ht="20.100000000000001" hidden="1" customHeight="1" x14ac:dyDescent="0.25">
      <c r="B15218" s="48"/>
      <c r="C15218" s="49"/>
      <c r="D15218" s="49"/>
      <c r="E15218" s="49"/>
      <c r="F15218" s="49"/>
      <c r="G15218" s="50"/>
      <c r="H15218" s="47"/>
      <c r="I15218" s="47"/>
    </row>
    <row r="15219" spans="2:9" ht="20.100000000000001" hidden="1" customHeight="1" x14ac:dyDescent="0.25">
      <c r="B15219" s="48"/>
      <c r="C15219" s="49"/>
      <c r="D15219" s="49"/>
      <c r="E15219" s="49"/>
      <c r="F15219" s="49"/>
      <c r="G15219" s="50"/>
      <c r="H15219" s="47"/>
      <c r="I15219" s="47"/>
    </row>
    <row r="15220" spans="2:9" ht="20.100000000000001" hidden="1" customHeight="1" x14ac:dyDescent="0.25">
      <c r="B15220" s="48"/>
      <c r="C15220" s="49"/>
      <c r="D15220" s="49"/>
      <c r="E15220" s="49"/>
      <c r="F15220" s="49"/>
      <c r="G15220" s="50"/>
      <c r="H15220" s="47"/>
      <c r="I15220" s="47"/>
    </row>
    <row r="15221" spans="2:9" ht="20.100000000000001" hidden="1" customHeight="1" x14ac:dyDescent="0.25">
      <c r="B15221" s="48"/>
      <c r="C15221" s="49"/>
      <c r="D15221" s="49"/>
      <c r="E15221" s="49"/>
      <c r="F15221" s="49"/>
      <c r="G15221" s="50"/>
      <c r="H15221" s="47"/>
      <c r="I15221" s="47"/>
    </row>
    <row r="15222" spans="2:9" ht="20.100000000000001" hidden="1" customHeight="1" x14ac:dyDescent="0.25">
      <c r="B15222" s="48"/>
      <c r="C15222" s="49"/>
      <c r="D15222" s="49"/>
      <c r="E15222" s="49"/>
      <c r="F15222" s="49"/>
      <c r="G15222" s="50"/>
      <c r="H15222" s="47"/>
      <c r="I15222" s="47"/>
    </row>
    <row r="15223" spans="2:9" ht="20.100000000000001" hidden="1" customHeight="1" x14ac:dyDescent="0.25">
      <c r="B15223" s="48"/>
      <c r="C15223" s="49"/>
      <c r="D15223" s="49"/>
      <c r="E15223" s="49"/>
      <c r="F15223" s="49"/>
      <c r="G15223" s="50"/>
      <c r="H15223" s="47"/>
      <c r="I15223" s="47"/>
    </row>
    <row r="15224" spans="2:9" ht="20.100000000000001" hidden="1" customHeight="1" x14ac:dyDescent="0.25">
      <c r="B15224" s="48"/>
      <c r="C15224" s="49"/>
      <c r="D15224" s="49"/>
      <c r="E15224" s="49"/>
      <c r="F15224" s="49"/>
      <c r="G15224" s="50"/>
      <c r="H15224" s="47"/>
      <c r="I15224" s="47"/>
    </row>
    <row r="15225" spans="2:9" ht="20.100000000000001" hidden="1" customHeight="1" x14ac:dyDescent="0.25">
      <c r="B15225" s="48"/>
      <c r="C15225" s="49"/>
      <c r="D15225" s="49"/>
      <c r="E15225" s="49"/>
      <c r="F15225" s="49"/>
      <c r="G15225" s="50"/>
      <c r="H15225" s="47"/>
      <c r="I15225" s="47"/>
    </row>
    <row r="15226" spans="2:9" ht="20.100000000000001" hidden="1" customHeight="1" x14ac:dyDescent="0.25">
      <c r="B15226" s="48"/>
      <c r="C15226" s="49"/>
      <c r="D15226" s="49"/>
      <c r="E15226" s="49"/>
      <c r="F15226" s="49"/>
      <c r="G15226" s="50"/>
      <c r="H15226" s="47"/>
      <c r="I15226" s="47"/>
    </row>
    <row r="15227" spans="2:9" ht="20.100000000000001" hidden="1" customHeight="1" x14ac:dyDescent="0.25">
      <c r="B15227" s="48"/>
      <c r="C15227" s="49"/>
      <c r="D15227" s="49"/>
      <c r="E15227" s="49"/>
      <c r="F15227" s="49"/>
      <c r="G15227" s="50"/>
      <c r="H15227" s="47"/>
      <c r="I15227" s="47"/>
    </row>
    <row r="15228" spans="2:9" ht="20.100000000000001" hidden="1" customHeight="1" x14ac:dyDescent="0.25">
      <c r="B15228" s="48"/>
      <c r="C15228" s="49"/>
      <c r="D15228" s="49"/>
      <c r="E15228" s="49"/>
      <c r="F15228" s="49"/>
      <c r="G15228" s="50"/>
      <c r="H15228" s="47"/>
      <c r="I15228" s="47"/>
    </row>
    <row r="15229" spans="2:9" ht="20.100000000000001" hidden="1" customHeight="1" x14ac:dyDescent="0.25">
      <c r="B15229" s="48"/>
      <c r="C15229" s="49"/>
      <c r="D15229" s="49"/>
      <c r="E15229" s="49"/>
      <c r="F15229" s="49"/>
      <c r="G15229" s="50"/>
      <c r="H15229" s="47"/>
      <c r="I15229" s="47"/>
    </row>
    <row r="15230" spans="2:9" ht="20.100000000000001" hidden="1" customHeight="1" x14ac:dyDescent="0.25">
      <c r="B15230" s="48"/>
      <c r="C15230" s="49"/>
      <c r="D15230" s="49"/>
      <c r="E15230" s="49"/>
      <c r="F15230" s="49"/>
      <c r="G15230" s="50"/>
      <c r="H15230" s="47"/>
      <c r="I15230" s="47"/>
    </row>
    <row r="15231" spans="2:9" ht="20.100000000000001" hidden="1" customHeight="1" x14ac:dyDescent="0.25">
      <c r="B15231" s="48"/>
      <c r="C15231" s="49"/>
      <c r="D15231" s="49"/>
      <c r="E15231" s="49"/>
      <c r="F15231" s="49"/>
      <c r="G15231" s="50"/>
      <c r="H15231" s="47"/>
      <c r="I15231" s="47"/>
    </row>
    <row r="15232" spans="2:9" ht="20.100000000000001" hidden="1" customHeight="1" x14ac:dyDescent="0.25">
      <c r="B15232" s="48"/>
      <c r="C15232" s="49"/>
      <c r="D15232" s="49"/>
      <c r="E15232" s="49"/>
      <c r="F15232" s="49"/>
      <c r="G15232" s="50"/>
      <c r="H15232" s="47"/>
      <c r="I15232" s="47"/>
    </row>
    <row r="15233" spans="2:9" ht="20.100000000000001" hidden="1" customHeight="1" x14ac:dyDescent="0.25">
      <c r="B15233" s="48"/>
      <c r="C15233" s="49"/>
      <c r="D15233" s="49"/>
      <c r="E15233" s="49"/>
      <c r="F15233" s="49"/>
      <c r="G15233" s="50"/>
      <c r="H15233" s="47"/>
      <c r="I15233" s="47"/>
    </row>
    <row r="15234" spans="2:9" ht="20.100000000000001" hidden="1" customHeight="1" x14ac:dyDescent="0.25">
      <c r="B15234" s="48"/>
      <c r="C15234" s="49"/>
      <c r="D15234" s="49"/>
      <c r="E15234" s="49"/>
      <c r="F15234" s="49"/>
      <c r="G15234" s="50"/>
      <c r="H15234" s="47"/>
      <c r="I15234" s="47"/>
    </row>
    <row r="15235" spans="2:9" ht="20.100000000000001" hidden="1" customHeight="1" x14ac:dyDescent="0.25">
      <c r="B15235" s="48"/>
      <c r="C15235" s="49"/>
      <c r="D15235" s="49"/>
      <c r="E15235" s="49"/>
      <c r="F15235" s="49"/>
      <c r="G15235" s="50"/>
      <c r="H15235" s="47"/>
      <c r="I15235" s="47"/>
    </row>
    <row r="15236" spans="2:9" ht="20.100000000000001" hidden="1" customHeight="1" x14ac:dyDescent="0.25">
      <c r="B15236" s="48"/>
      <c r="C15236" s="49"/>
      <c r="D15236" s="49"/>
      <c r="E15236" s="49"/>
      <c r="F15236" s="49"/>
      <c r="G15236" s="50"/>
      <c r="H15236" s="47"/>
      <c r="I15236" s="47"/>
    </row>
    <row r="15237" spans="2:9" ht="20.100000000000001" hidden="1" customHeight="1" x14ac:dyDescent="0.25">
      <c r="B15237" s="48"/>
      <c r="C15237" s="49"/>
      <c r="D15237" s="49"/>
      <c r="E15237" s="49"/>
      <c r="F15237" s="49"/>
      <c r="G15237" s="50"/>
      <c r="H15237" s="47"/>
      <c r="I15237" s="47"/>
    </row>
    <row r="15238" spans="2:9" ht="20.100000000000001" hidden="1" customHeight="1" x14ac:dyDescent="0.25">
      <c r="B15238" s="48"/>
      <c r="C15238" s="49"/>
      <c r="D15238" s="49"/>
      <c r="E15238" s="49"/>
      <c r="F15238" s="49"/>
      <c r="G15238" s="50"/>
      <c r="H15238" s="47"/>
      <c r="I15238" s="47"/>
    </row>
    <row r="15239" spans="2:9" ht="20.100000000000001" hidden="1" customHeight="1" x14ac:dyDescent="0.25">
      <c r="B15239" s="48"/>
      <c r="C15239" s="49"/>
      <c r="D15239" s="49"/>
      <c r="E15239" s="49"/>
      <c r="F15239" s="49"/>
      <c r="G15239" s="50"/>
      <c r="H15239" s="47"/>
      <c r="I15239" s="47"/>
    </row>
    <row r="15240" spans="2:9" ht="20.100000000000001" hidden="1" customHeight="1" x14ac:dyDescent="0.25">
      <c r="B15240" s="48"/>
      <c r="C15240" s="49"/>
      <c r="D15240" s="49"/>
      <c r="E15240" s="49"/>
      <c r="F15240" s="49"/>
      <c r="G15240" s="50"/>
      <c r="H15240" s="47"/>
      <c r="I15240" s="47"/>
    </row>
    <row r="15241" spans="2:9" ht="20.100000000000001" hidden="1" customHeight="1" x14ac:dyDescent="0.25">
      <c r="B15241" s="48"/>
      <c r="C15241" s="49"/>
      <c r="D15241" s="49"/>
      <c r="E15241" s="49"/>
      <c r="F15241" s="49"/>
      <c r="G15241" s="50"/>
      <c r="H15241" s="47"/>
      <c r="I15241" s="47"/>
    </row>
    <row r="15242" spans="2:9" ht="20.100000000000001" hidden="1" customHeight="1" x14ac:dyDescent="0.25">
      <c r="B15242" s="48"/>
      <c r="C15242" s="49"/>
      <c r="D15242" s="49"/>
      <c r="E15242" s="49"/>
      <c r="F15242" s="49"/>
      <c r="G15242" s="50"/>
      <c r="H15242" s="47"/>
      <c r="I15242" s="47"/>
    </row>
    <row r="15243" spans="2:9" ht="20.100000000000001" hidden="1" customHeight="1" x14ac:dyDescent="0.25">
      <c r="B15243" s="48"/>
      <c r="C15243" s="49"/>
      <c r="D15243" s="49"/>
      <c r="E15243" s="49"/>
      <c r="F15243" s="49"/>
      <c r="G15243" s="50"/>
      <c r="H15243" s="47"/>
      <c r="I15243" s="47"/>
    </row>
    <row r="15244" spans="2:9" ht="20.100000000000001" hidden="1" customHeight="1" x14ac:dyDescent="0.25">
      <c r="B15244" s="48"/>
      <c r="C15244" s="49"/>
      <c r="D15244" s="49"/>
      <c r="E15244" s="49"/>
      <c r="F15244" s="49"/>
      <c r="G15244" s="50"/>
      <c r="H15244" s="47"/>
      <c r="I15244" s="47"/>
    </row>
    <row r="15245" spans="2:9" ht="20.100000000000001" hidden="1" customHeight="1" x14ac:dyDescent="0.25">
      <c r="B15245" s="48"/>
      <c r="C15245" s="49"/>
      <c r="D15245" s="49"/>
      <c r="E15245" s="49"/>
      <c r="F15245" s="49"/>
      <c r="G15245" s="50"/>
      <c r="H15245" s="47"/>
      <c r="I15245" s="47"/>
    </row>
    <row r="15246" spans="2:9" ht="20.100000000000001" hidden="1" customHeight="1" x14ac:dyDescent="0.25">
      <c r="B15246" s="48"/>
      <c r="C15246" s="49"/>
      <c r="D15246" s="49"/>
      <c r="E15246" s="49"/>
      <c r="F15246" s="49"/>
      <c r="G15246" s="50"/>
      <c r="H15246" s="47"/>
      <c r="I15246" s="47"/>
    </row>
    <row r="15247" spans="2:9" ht="20.100000000000001" hidden="1" customHeight="1" x14ac:dyDescent="0.25">
      <c r="B15247" s="48"/>
      <c r="C15247" s="49"/>
      <c r="D15247" s="49"/>
      <c r="E15247" s="49"/>
      <c r="F15247" s="49"/>
      <c r="G15247" s="50"/>
      <c r="H15247" s="47"/>
      <c r="I15247" s="47"/>
    </row>
    <row r="15248" spans="2:9" ht="20.100000000000001" hidden="1" customHeight="1" x14ac:dyDescent="0.25">
      <c r="B15248" s="48"/>
      <c r="C15248" s="49"/>
      <c r="D15248" s="49"/>
      <c r="E15248" s="49"/>
      <c r="F15248" s="49"/>
      <c r="G15248" s="50"/>
      <c r="H15248" s="47"/>
      <c r="I15248" s="47"/>
    </row>
    <row r="15249" spans="2:9" ht="20.100000000000001" hidden="1" customHeight="1" x14ac:dyDescent="0.25">
      <c r="B15249" s="48"/>
      <c r="C15249" s="49"/>
      <c r="D15249" s="49"/>
      <c r="E15249" s="49"/>
      <c r="F15249" s="49"/>
      <c r="G15249" s="50"/>
      <c r="H15249" s="47"/>
      <c r="I15249" s="47"/>
    </row>
    <row r="15250" spans="2:9" ht="20.100000000000001" hidden="1" customHeight="1" x14ac:dyDescent="0.25">
      <c r="B15250" s="48"/>
      <c r="C15250" s="49"/>
      <c r="D15250" s="49"/>
      <c r="E15250" s="49"/>
      <c r="F15250" s="49"/>
      <c r="G15250" s="50"/>
      <c r="H15250" s="47"/>
      <c r="I15250" s="47"/>
    </row>
    <row r="15251" spans="2:9" ht="20.100000000000001" hidden="1" customHeight="1" x14ac:dyDescent="0.25">
      <c r="B15251" s="48"/>
      <c r="C15251" s="49"/>
      <c r="D15251" s="49"/>
      <c r="E15251" s="49"/>
      <c r="F15251" s="49"/>
      <c r="G15251" s="50"/>
      <c r="H15251" s="47"/>
      <c r="I15251" s="47"/>
    </row>
    <row r="15252" spans="2:9" ht="20.100000000000001" hidden="1" customHeight="1" x14ac:dyDescent="0.25">
      <c r="B15252" s="48"/>
      <c r="C15252" s="49"/>
      <c r="D15252" s="49"/>
      <c r="E15252" s="49"/>
      <c r="F15252" s="49"/>
      <c r="G15252" s="50"/>
      <c r="H15252" s="47"/>
      <c r="I15252" s="47"/>
    </row>
    <row r="15253" spans="2:9" ht="20.100000000000001" hidden="1" customHeight="1" x14ac:dyDescent="0.25">
      <c r="B15253" s="48"/>
      <c r="C15253" s="49"/>
      <c r="D15253" s="49"/>
      <c r="E15253" s="49"/>
      <c r="F15253" s="49"/>
      <c r="G15253" s="50"/>
      <c r="H15253" s="47"/>
      <c r="I15253" s="47"/>
    </row>
    <row r="15254" spans="2:9" ht="20.100000000000001" hidden="1" customHeight="1" x14ac:dyDescent="0.25">
      <c r="B15254" s="48"/>
      <c r="C15254" s="49"/>
      <c r="D15254" s="49"/>
      <c r="E15254" s="49"/>
      <c r="F15254" s="49"/>
      <c r="G15254" s="50"/>
      <c r="H15254" s="47"/>
      <c r="I15254" s="47"/>
    </row>
    <row r="15255" spans="2:9" ht="20.100000000000001" hidden="1" customHeight="1" x14ac:dyDescent="0.25">
      <c r="B15255" s="48"/>
      <c r="C15255" s="49"/>
      <c r="D15255" s="49"/>
      <c r="E15255" s="49"/>
      <c r="F15255" s="49"/>
      <c r="G15255" s="50"/>
      <c r="H15255" s="47"/>
      <c r="I15255" s="47"/>
    </row>
    <row r="15256" spans="2:9" ht="20.100000000000001" hidden="1" customHeight="1" x14ac:dyDescent="0.25">
      <c r="B15256" s="48"/>
      <c r="C15256" s="49"/>
      <c r="D15256" s="49"/>
      <c r="E15256" s="49"/>
      <c r="F15256" s="49"/>
      <c r="G15256" s="50"/>
      <c r="H15256" s="47"/>
      <c r="I15256" s="47"/>
    </row>
    <row r="15257" spans="2:9" ht="20.100000000000001" hidden="1" customHeight="1" x14ac:dyDescent="0.25">
      <c r="B15257" s="48"/>
      <c r="C15257" s="49"/>
      <c r="D15257" s="49"/>
      <c r="E15257" s="49"/>
      <c r="F15257" s="49"/>
      <c r="G15257" s="50"/>
      <c r="H15257" s="47"/>
      <c r="I15257" s="47"/>
    </row>
    <row r="15258" spans="2:9" ht="20.100000000000001" hidden="1" customHeight="1" x14ac:dyDescent="0.25">
      <c r="B15258" s="48"/>
      <c r="C15258" s="49"/>
      <c r="D15258" s="49"/>
      <c r="E15258" s="49"/>
      <c r="F15258" s="49"/>
      <c r="G15258" s="50"/>
      <c r="H15258" s="47"/>
      <c r="I15258" s="47"/>
    </row>
    <row r="15259" spans="2:9" ht="20.100000000000001" hidden="1" customHeight="1" x14ac:dyDescent="0.25">
      <c r="B15259" s="48"/>
      <c r="C15259" s="49"/>
      <c r="D15259" s="49"/>
      <c r="E15259" s="49"/>
      <c r="F15259" s="49"/>
      <c r="G15259" s="50"/>
      <c r="H15259" s="47"/>
      <c r="I15259" s="47"/>
    </row>
    <row r="15260" spans="2:9" ht="20.100000000000001" hidden="1" customHeight="1" x14ac:dyDescent="0.25">
      <c r="B15260" s="48"/>
      <c r="C15260" s="49"/>
      <c r="D15260" s="49"/>
      <c r="E15260" s="49"/>
      <c r="F15260" s="49"/>
      <c r="G15260" s="50"/>
      <c r="H15260" s="47"/>
      <c r="I15260" s="47"/>
    </row>
    <row r="15261" spans="2:9" ht="20.100000000000001" hidden="1" customHeight="1" x14ac:dyDescent="0.25">
      <c r="B15261" s="48"/>
      <c r="C15261" s="49"/>
      <c r="D15261" s="49"/>
      <c r="E15261" s="49"/>
      <c r="F15261" s="49"/>
      <c r="G15261" s="50"/>
      <c r="H15261" s="47"/>
      <c r="I15261" s="47"/>
    </row>
    <row r="15262" spans="2:9" ht="20.100000000000001" hidden="1" customHeight="1" x14ac:dyDescent="0.25">
      <c r="B15262" s="48"/>
      <c r="C15262" s="49"/>
      <c r="D15262" s="49"/>
      <c r="E15262" s="49"/>
      <c r="F15262" s="49"/>
      <c r="G15262" s="50"/>
      <c r="H15262" s="47"/>
      <c r="I15262" s="47"/>
    </row>
    <row r="15263" spans="2:9" ht="20.100000000000001" hidden="1" customHeight="1" x14ac:dyDescent="0.25">
      <c r="B15263" s="48"/>
      <c r="C15263" s="49"/>
      <c r="D15263" s="49"/>
      <c r="E15263" s="49"/>
      <c r="F15263" s="49"/>
      <c r="G15263" s="50"/>
      <c r="H15263" s="47"/>
      <c r="I15263" s="47"/>
    </row>
    <row r="15264" spans="2:9" ht="20.100000000000001" hidden="1" customHeight="1" x14ac:dyDescent="0.25">
      <c r="B15264" s="48"/>
      <c r="C15264" s="49"/>
      <c r="D15264" s="49"/>
      <c r="E15264" s="49"/>
      <c r="F15264" s="49"/>
      <c r="G15264" s="50"/>
      <c r="H15264" s="47"/>
      <c r="I15264" s="47"/>
    </row>
    <row r="15265" spans="2:9" ht="20.100000000000001" hidden="1" customHeight="1" x14ac:dyDescent="0.25">
      <c r="B15265" s="48"/>
      <c r="C15265" s="49"/>
      <c r="D15265" s="49"/>
      <c r="E15265" s="49"/>
      <c r="F15265" s="49"/>
      <c r="G15265" s="50"/>
      <c r="H15265" s="47"/>
      <c r="I15265" s="47"/>
    </row>
    <row r="15266" spans="2:9" ht="20.100000000000001" hidden="1" customHeight="1" x14ac:dyDescent="0.25">
      <c r="B15266" s="48"/>
      <c r="C15266" s="49"/>
      <c r="D15266" s="49"/>
      <c r="E15266" s="49"/>
      <c r="F15266" s="49"/>
      <c r="G15266" s="50"/>
      <c r="H15266" s="47"/>
      <c r="I15266" s="47"/>
    </row>
    <row r="15267" spans="2:9" ht="20.100000000000001" hidden="1" customHeight="1" x14ac:dyDescent="0.25">
      <c r="B15267" s="48"/>
      <c r="C15267" s="49"/>
      <c r="D15267" s="49"/>
      <c r="E15267" s="49"/>
      <c r="F15267" s="49"/>
      <c r="G15267" s="50"/>
      <c r="H15267" s="47"/>
      <c r="I15267" s="47"/>
    </row>
    <row r="15268" spans="2:9" ht="20.100000000000001" hidden="1" customHeight="1" x14ac:dyDescent="0.25">
      <c r="B15268" s="48"/>
      <c r="C15268" s="49"/>
      <c r="D15268" s="49"/>
      <c r="E15268" s="49"/>
      <c r="F15268" s="49"/>
      <c r="G15268" s="50"/>
      <c r="H15268" s="47"/>
      <c r="I15268" s="47"/>
    </row>
    <row r="15269" spans="2:9" ht="20.100000000000001" hidden="1" customHeight="1" x14ac:dyDescent="0.25">
      <c r="B15269" s="48"/>
      <c r="C15269" s="49"/>
      <c r="D15269" s="49"/>
      <c r="E15269" s="49"/>
      <c r="F15269" s="49"/>
      <c r="G15269" s="50"/>
      <c r="H15269" s="47"/>
      <c r="I15269" s="47"/>
    </row>
    <row r="15270" spans="2:9" ht="20.100000000000001" hidden="1" customHeight="1" x14ac:dyDescent="0.25">
      <c r="B15270" s="48"/>
      <c r="C15270" s="49"/>
      <c r="D15270" s="49"/>
      <c r="E15270" s="49"/>
      <c r="F15270" s="49"/>
      <c r="G15270" s="50"/>
      <c r="H15270" s="47"/>
      <c r="I15270" s="47"/>
    </row>
    <row r="15271" spans="2:9" ht="20.100000000000001" hidden="1" customHeight="1" x14ac:dyDescent="0.25">
      <c r="B15271" s="48"/>
      <c r="C15271" s="49"/>
      <c r="D15271" s="49"/>
      <c r="E15271" s="49"/>
      <c r="F15271" s="49"/>
      <c r="G15271" s="50"/>
      <c r="H15271" s="47"/>
      <c r="I15271" s="47"/>
    </row>
    <row r="15272" spans="2:9" ht="20.100000000000001" hidden="1" customHeight="1" x14ac:dyDescent="0.25">
      <c r="B15272" s="48"/>
      <c r="C15272" s="49"/>
      <c r="D15272" s="49"/>
      <c r="E15272" s="49"/>
      <c r="F15272" s="49"/>
      <c r="G15272" s="50"/>
      <c r="H15272" s="47"/>
      <c r="I15272" s="47"/>
    </row>
    <row r="15273" spans="2:9" ht="20.100000000000001" hidden="1" customHeight="1" x14ac:dyDescent="0.25">
      <c r="B15273" s="48"/>
      <c r="C15273" s="49"/>
      <c r="D15273" s="49"/>
      <c r="E15273" s="49"/>
      <c r="F15273" s="49"/>
      <c r="G15273" s="50"/>
      <c r="H15273" s="47"/>
      <c r="I15273" s="47"/>
    </row>
    <row r="15274" spans="2:9" ht="20.100000000000001" hidden="1" customHeight="1" x14ac:dyDescent="0.25">
      <c r="B15274" s="48"/>
      <c r="C15274" s="49"/>
      <c r="D15274" s="49"/>
      <c r="E15274" s="49"/>
      <c r="F15274" s="49"/>
      <c r="G15274" s="50"/>
      <c r="H15274" s="47"/>
      <c r="I15274" s="47"/>
    </row>
    <row r="15275" spans="2:9" ht="20.100000000000001" hidden="1" customHeight="1" x14ac:dyDescent="0.25">
      <c r="B15275" s="48"/>
      <c r="C15275" s="49"/>
      <c r="D15275" s="49"/>
      <c r="E15275" s="49"/>
      <c r="F15275" s="49"/>
      <c r="G15275" s="50"/>
      <c r="H15275" s="47"/>
      <c r="I15275" s="47"/>
    </row>
    <row r="15276" spans="2:9" ht="20.100000000000001" hidden="1" customHeight="1" x14ac:dyDescent="0.25">
      <c r="B15276" s="48"/>
      <c r="C15276" s="49"/>
      <c r="D15276" s="49"/>
      <c r="E15276" s="49"/>
      <c r="F15276" s="49"/>
      <c r="G15276" s="50"/>
      <c r="H15276" s="47"/>
      <c r="I15276" s="47"/>
    </row>
    <row r="15277" spans="2:9" ht="20.100000000000001" hidden="1" customHeight="1" x14ac:dyDescent="0.25">
      <c r="B15277" s="48"/>
      <c r="C15277" s="49"/>
      <c r="D15277" s="49"/>
      <c r="E15277" s="49"/>
      <c r="F15277" s="49"/>
      <c r="G15277" s="50"/>
      <c r="H15277" s="47"/>
      <c r="I15277" s="47"/>
    </row>
    <row r="15278" spans="2:9" ht="20.100000000000001" hidden="1" customHeight="1" x14ac:dyDescent="0.25">
      <c r="B15278" s="48"/>
      <c r="C15278" s="49"/>
      <c r="D15278" s="49"/>
      <c r="E15278" s="49"/>
      <c r="F15278" s="49"/>
      <c r="G15278" s="50"/>
      <c r="H15278" s="47"/>
      <c r="I15278" s="47"/>
    </row>
    <row r="15279" spans="2:9" ht="20.100000000000001" hidden="1" customHeight="1" x14ac:dyDescent="0.25">
      <c r="B15279" s="48"/>
      <c r="C15279" s="49"/>
      <c r="D15279" s="49"/>
      <c r="E15279" s="49"/>
      <c r="F15279" s="49"/>
      <c r="G15279" s="50"/>
      <c r="H15279" s="47"/>
      <c r="I15279" s="47"/>
    </row>
    <row r="15280" spans="2:9" ht="20.100000000000001" hidden="1" customHeight="1" x14ac:dyDescent="0.25">
      <c r="B15280" s="48"/>
      <c r="C15280" s="49"/>
      <c r="D15280" s="49"/>
      <c r="E15280" s="49"/>
      <c r="F15280" s="49"/>
      <c r="G15280" s="50"/>
      <c r="H15280" s="47"/>
      <c r="I15280" s="47"/>
    </row>
    <row r="15281" spans="2:9" ht="20.100000000000001" hidden="1" customHeight="1" x14ac:dyDescent="0.25">
      <c r="B15281" s="48"/>
      <c r="C15281" s="49"/>
      <c r="D15281" s="49"/>
      <c r="E15281" s="49"/>
      <c r="F15281" s="49"/>
      <c r="G15281" s="50"/>
      <c r="H15281" s="47"/>
      <c r="I15281" s="47"/>
    </row>
    <row r="15282" spans="2:9" ht="20.100000000000001" hidden="1" customHeight="1" x14ac:dyDescent="0.25">
      <c r="B15282" s="48"/>
      <c r="C15282" s="49"/>
      <c r="D15282" s="49"/>
      <c r="E15282" s="49"/>
      <c r="F15282" s="49"/>
      <c r="G15282" s="50"/>
      <c r="H15282" s="47"/>
      <c r="I15282" s="47"/>
    </row>
    <row r="15283" spans="2:9" ht="20.100000000000001" hidden="1" customHeight="1" x14ac:dyDescent="0.25">
      <c r="B15283" s="48"/>
      <c r="C15283" s="49"/>
      <c r="D15283" s="49"/>
      <c r="E15283" s="49"/>
      <c r="F15283" s="49"/>
      <c r="G15283" s="50"/>
      <c r="H15283" s="47"/>
      <c r="I15283" s="47"/>
    </row>
    <row r="15284" spans="2:9" ht="20.100000000000001" hidden="1" customHeight="1" x14ac:dyDescent="0.25">
      <c r="B15284" s="48"/>
      <c r="C15284" s="49"/>
      <c r="D15284" s="49"/>
      <c r="E15284" s="49"/>
      <c r="F15284" s="49"/>
      <c r="G15284" s="50"/>
      <c r="H15284" s="47"/>
      <c r="I15284" s="47"/>
    </row>
    <row r="15285" spans="2:9" ht="20.100000000000001" hidden="1" customHeight="1" x14ac:dyDescent="0.25">
      <c r="B15285" s="48"/>
      <c r="C15285" s="49"/>
      <c r="D15285" s="49"/>
      <c r="E15285" s="49"/>
      <c r="F15285" s="49"/>
      <c r="G15285" s="50"/>
      <c r="H15285" s="47"/>
      <c r="I15285" s="47"/>
    </row>
    <row r="15286" spans="2:9" ht="20.100000000000001" hidden="1" customHeight="1" x14ac:dyDescent="0.25">
      <c r="B15286" s="48"/>
      <c r="C15286" s="49"/>
      <c r="D15286" s="49"/>
      <c r="E15286" s="49"/>
      <c r="F15286" s="49"/>
      <c r="G15286" s="50"/>
      <c r="H15286" s="47"/>
      <c r="I15286" s="47"/>
    </row>
    <row r="15287" spans="2:9" ht="20.100000000000001" hidden="1" customHeight="1" x14ac:dyDescent="0.25">
      <c r="B15287" s="48"/>
      <c r="C15287" s="49"/>
      <c r="D15287" s="49"/>
      <c r="E15287" s="49"/>
      <c r="F15287" s="49"/>
      <c r="G15287" s="50"/>
      <c r="H15287" s="47"/>
      <c r="I15287" s="47"/>
    </row>
    <row r="15288" spans="2:9" ht="20.100000000000001" hidden="1" customHeight="1" x14ac:dyDescent="0.25">
      <c r="B15288" s="48"/>
      <c r="C15288" s="49"/>
      <c r="D15288" s="49"/>
      <c r="E15288" s="49"/>
      <c r="F15288" s="49"/>
      <c r="G15288" s="50"/>
      <c r="H15288" s="47"/>
      <c r="I15288" s="47"/>
    </row>
    <row r="15289" spans="2:9" ht="20.100000000000001" hidden="1" customHeight="1" x14ac:dyDescent="0.25">
      <c r="B15289" s="48"/>
      <c r="C15289" s="49"/>
      <c r="D15289" s="49"/>
      <c r="E15289" s="49"/>
      <c r="F15289" s="49"/>
      <c r="G15289" s="50"/>
      <c r="H15289" s="47"/>
      <c r="I15289" s="47"/>
    </row>
    <row r="15290" spans="2:9" ht="20.100000000000001" hidden="1" customHeight="1" x14ac:dyDescent="0.25">
      <c r="B15290" s="48"/>
      <c r="C15290" s="49"/>
      <c r="D15290" s="49"/>
      <c r="E15290" s="49"/>
      <c r="F15290" s="49"/>
      <c r="G15290" s="50"/>
      <c r="H15290" s="47"/>
      <c r="I15290" s="47"/>
    </row>
    <row r="15291" spans="2:9" ht="20.100000000000001" hidden="1" customHeight="1" x14ac:dyDescent="0.25">
      <c r="B15291" s="48"/>
      <c r="C15291" s="49"/>
      <c r="D15291" s="49"/>
      <c r="E15291" s="49"/>
      <c r="F15291" s="49"/>
      <c r="G15291" s="50"/>
      <c r="H15291" s="47"/>
      <c r="I15291" s="47"/>
    </row>
    <row r="15292" spans="2:9" ht="20.100000000000001" hidden="1" customHeight="1" x14ac:dyDescent="0.25">
      <c r="B15292" s="48"/>
      <c r="C15292" s="49"/>
      <c r="D15292" s="49"/>
      <c r="E15292" s="49"/>
      <c r="F15292" s="49"/>
      <c r="G15292" s="50"/>
      <c r="H15292" s="47"/>
      <c r="I15292" s="47"/>
    </row>
    <row r="15293" spans="2:9" ht="20.100000000000001" hidden="1" customHeight="1" x14ac:dyDescent="0.25">
      <c r="B15293" s="48"/>
      <c r="C15293" s="49"/>
      <c r="D15293" s="49"/>
      <c r="E15293" s="49"/>
      <c r="F15293" s="49"/>
      <c r="G15293" s="50"/>
      <c r="H15293" s="47"/>
      <c r="I15293" s="47"/>
    </row>
    <row r="15294" spans="2:9" ht="20.100000000000001" hidden="1" customHeight="1" x14ac:dyDescent="0.25">
      <c r="B15294" s="48"/>
      <c r="C15294" s="49"/>
      <c r="D15294" s="49"/>
      <c r="E15294" s="49"/>
      <c r="F15294" s="49"/>
      <c r="G15294" s="50"/>
      <c r="H15294" s="47"/>
      <c r="I15294" s="47"/>
    </row>
    <row r="15295" spans="2:9" ht="20.100000000000001" hidden="1" customHeight="1" x14ac:dyDescent="0.25">
      <c r="B15295" s="48"/>
      <c r="C15295" s="49"/>
      <c r="D15295" s="49"/>
      <c r="E15295" s="49"/>
      <c r="F15295" s="49"/>
      <c r="G15295" s="50"/>
      <c r="H15295" s="47"/>
      <c r="I15295" s="47"/>
    </row>
    <row r="15296" spans="2:9" ht="20.100000000000001" hidden="1" customHeight="1" x14ac:dyDescent="0.25">
      <c r="B15296" s="48"/>
      <c r="C15296" s="49"/>
      <c r="D15296" s="49"/>
      <c r="E15296" s="49"/>
      <c r="F15296" s="49"/>
      <c r="G15296" s="50"/>
      <c r="H15296" s="47"/>
      <c r="I15296" s="47"/>
    </row>
    <row r="15297" spans="2:9" ht="20.100000000000001" hidden="1" customHeight="1" x14ac:dyDescent="0.25">
      <c r="B15297" s="48"/>
      <c r="C15297" s="49"/>
      <c r="D15297" s="49"/>
      <c r="E15297" s="49"/>
      <c r="F15297" s="49"/>
      <c r="G15297" s="50"/>
      <c r="H15297" s="47"/>
      <c r="I15297" s="47"/>
    </row>
    <row r="15298" spans="2:9" ht="20.100000000000001" hidden="1" customHeight="1" x14ac:dyDescent="0.25">
      <c r="B15298" s="48"/>
      <c r="C15298" s="49"/>
      <c r="D15298" s="49"/>
      <c r="E15298" s="49"/>
      <c r="F15298" s="49"/>
      <c r="G15298" s="50"/>
      <c r="H15298" s="47"/>
      <c r="I15298" s="47"/>
    </row>
    <row r="15299" spans="2:9" ht="20.100000000000001" hidden="1" customHeight="1" x14ac:dyDescent="0.25">
      <c r="B15299" s="48"/>
      <c r="C15299" s="49"/>
      <c r="D15299" s="49"/>
      <c r="E15299" s="49"/>
      <c r="F15299" s="49"/>
      <c r="G15299" s="50"/>
      <c r="H15299" s="47"/>
      <c r="I15299" s="47"/>
    </row>
    <row r="15300" spans="2:9" ht="20.100000000000001" hidden="1" customHeight="1" x14ac:dyDescent="0.25">
      <c r="B15300" s="48"/>
      <c r="C15300" s="49"/>
      <c r="D15300" s="49"/>
      <c r="E15300" s="49"/>
      <c r="F15300" s="49"/>
      <c r="G15300" s="50"/>
      <c r="H15300" s="47"/>
      <c r="I15300" s="47"/>
    </row>
    <row r="15301" spans="2:9" ht="20.100000000000001" hidden="1" customHeight="1" x14ac:dyDescent="0.25">
      <c r="B15301" s="48"/>
      <c r="C15301" s="49"/>
      <c r="D15301" s="49"/>
      <c r="E15301" s="49"/>
      <c r="F15301" s="49"/>
      <c r="G15301" s="50"/>
      <c r="H15301" s="47"/>
      <c r="I15301" s="47"/>
    </row>
    <row r="15302" spans="2:9" ht="20.100000000000001" hidden="1" customHeight="1" x14ac:dyDescent="0.25">
      <c r="B15302" s="48"/>
      <c r="C15302" s="49"/>
      <c r="D15302" s="49"/>
      <c r="E15302" s="49"/>
      <c r="F15302" s="49"/>
      <c r="G15302" s="50"/>
      <c r="H15302" s="47"/>
      <c r="I15302" s="47"/>
    </row>
    <row r="15303" spans="2:9" ht="20.100000000000001" hidden="1" customHeight="1" x14ac:dyDescent="0.25">
      <c r="B15303" s="48"/>
      <c r="C15303" s="49"/>
      <c r="D15303" s="49"/>
      <c r="E15303" s="49"/>
      <c r="F15303" s="49"/>
      <c r="G15303" s="50"/>
      <c r="H15303" s="47"/>
      <c r="I15303" s="47"/>
    </row>
    <row r="15304" spans="2:9" ht="20.100000000000001" hidden="1" customHeight="1" x14ac:dyDescent="0.25">
      <c r="B15304" s="48"/>
      <c r="C15304" s="49"/>
      <c r="D15304" s="49"/>
      <c r="E15304" s="49"/>
      <c r="F15304" s="49"/>
      <c r="G15304" s="50"/>
      <c r="H15304" s="47"/>
      <c r="I15304" s="47"/>
    </row>
    <row r="15305" spans="2:9" ht="20.100000000000001" hidden="1" customHeight="1" x14ac:dyDescent="0.25">
      <c r="B15305" s="48"/>
      <c r="C15305" s="49"/>
      <c r="D15305" s="49"/>
      <c r="E15305" s="49"/>
      <c r="F15305" s="49"/>
      <c r="G15305" s="50"/>
      <c r="H15305" s="47"/>
      <c r="I15305" s="47"/>
    </row>
    <row r="15306" spans="2:9" ht="20.100000000000001" hidden="1" customHeight="1" x14ac:dyDescent="0.25">
      <c r="B15306" s="48"/>
      <c r="C15306" s="49"/>
      <c r="D15306" s="49"/>
      <c r="E15306" s="49"/>
      <c r="F15306" s="49"/>
      <c r="G15306" s="50"/>
      <c r="H15306" s="47"/>
      <c r="I15306" s="47"/>
    </row>
    <row r="15307" spans="2:9" ht="20.100000000000001" hidden="1" customHeight="1" x14ac:dyDescent="0.25">
      <c r="B15307" s="48"/>
      <c r="C15307" s="49"/>
      <c r="D15307" s="49"/>
      <c r="E15307" s="49"/>
      <c r="F15307" s="49"/>
      <c r="G15307" s="50"/>
      <c r="H15307" s="47"/>
      <c r="I15307" s="47"/>
    </row>
    <row r="15308" spans="2:9" ht="20.100000000000001" hidden="1" customHeight="1" x14ac:dyDescent="0.25">
      <c r="B15308" s="48"/>
      <c r="C15308" s="49"/>
      <c r="D15308" s="49"/>
      <c r="E15308" s="49"/>
      <c r="F15308" s="49"/>
      <c r="G15308" s="50"/>
      <c r="H15308" s="47"/>
      <c r="I15308" s="47"/>
    </row>
    <row r="15309" spans="2:9" ht="20.100000000000001" hidden="1" customHeight="1" x14ac:dyDescent="0.25">
      <c r="B15309" s="48"/>
      <c r="C15309" s="49"/>
      <c r="D15309" s="49"/>
      <c r="E15309" s="49"/>
      <c r="F15309" s="49"/>
      <c r="G15309" s="50"/>
      <c r="H15309" s="47"/>
      <c r="I15309" s="47"/>
    </row>
    <row r="15310" spans="2:9" ht="20.100000000000001" hidden="1" customHeight="1" x14ac:dyDescent="0.25">
      <c r="B15310" s="48"/>
      <c r="C15310" s="49"/>
      <c r="D15310" s="49"/>
      <c r="E15310" s="49"/>
      <c r="F15310" s="49"/>
      <c r="G15310" s="50"/>
      <c r="H15310" s="47"/>
      <c r="I15310" s="47"/>
    </row>
    <row r="15311" spans="2:9" ht="20.100000000000001" hidden="1" customHeight="1" x14ac:dyDescent="0.25">
      <c r="B15311" s="48"/>
      <c r="C15311" s="49"/>
      <c r="D15311" s="49"/>
      <c r="E15311" s="49"/>
      <c r="F15311" s="49"/>
      <c r="G15311" s="50"/>
      <c r="H15311" s="47"/>
      <c r="I15311" s="47"/>
    </row>
    <row r="15312" spans="2:9" ht="20.100000000000001" hidden="1" customHeight="1" x14ac:dyDescent="0.25">
      <c r="B15312" s="48"/>
      <c r="C15312" s="49"/>
      <c r="D15312" s="49"/>
      <c r="E15312" s="49"/>
      <c r="F15312" s="49"/>
      <c r="G15312" s="50"/>
      <c r="H15312" s="47"/>
      <c r="I15312" s="47"/>
    </row>
    <row r="15313" spans="2:9" ht="20.100000000000001" hidden="1" customHeight="1" x14ac:dyDescent="0.25">
      <c r="B15313" s="48"/>
      <c r="C15313" s="49"/>
      <c r="D15313" s="49"/>
      <c r="E15313" s="49"/>
      <c r="F15313" s="49"/>
      <c r="G15313" s="50"/>
      <c r="H15313" s="47"/>
      <c r="I15313" s="47"/>
    </row>
    <row r="15314" spans="2:9" ht="20.100000000000001" hidden="1" customHeight="1" x14ac:dyDescent="0.25">
      <c r="B15314" s="48"/>
      <c r="C15314" s="49"/>
      <c r="D15314" s="49"/>
      <c r="E15314" s="49"/>
      <c r="F15314" s="49"/>
      <c r="G15314" s="50"/>
      <c r="H15314" s="47"/>
      <c r="I15314" s="47"/>
    </row>
    <row r="15315" spans="2:9" ht="20.100000000000001" hidden="1" customHeight="1" x14ac:dyDescent="0.25">
      <c r="B15315" s="48"/>
      <c r="C15315" s="49"/>
      <c r="D15315" s="49"/>
      <c r="E15315" s="49"/>
      <c r="F15315" s="49"/>
      <c r="G15315" s="50"/>
      <c r="H15315" s="47"/>
      <c r="I15315" s="47"/>
    </row>
    <row r="15316" spans="2:9" ht="20.100000000000001" hidden="1" customHeight="1" x14ac:dyDescent="0.25">
      <c r="B15316" s="48"/>
      <c r="C15316" s="49"/>
      <c r="D15316" s="49"/>
      <c r="E15316" s="49"/>
      <c r="F15316" s="49"/>
      <c r="G15316" s="50"/>
      <c r="H15316" s="47"/>
      <c r="I15316" s="47"/>
    </row>
    <row r="15317" spans="2:9" ht="20.100000000000001" hidden="1" customHeight="1" x14ac:dyDescent="0.25">
      <c r="B15317" s="48"/>
      <c r="C15317" s="49"/>
      <c r="D15317" s="49"/>
      <c r="E15317" s="49"/>
      <c r="F15317" s="49"/>
      <c r="G15317" s="50"/>
      <c r="H15317" s="47"/>
      <c r="I15317" s="47"/>
    </row>
    <row r="15318" spans="2:9" ht="20.100000000000001" hidden="1" customHeight="1" x14ac:dyDescent="0.25">
      <c r="B15318" s="48"/>
      <c r="C15318" s="49"/>
      <c r="D15318" s="49"/>
      <c r="E15318" s="49"/>
      <c r="F15318" s="49"/>
      <c r="G15318" s="50"/>
      <c r="H15318" s="47"/>
      <c r="I15318" s="47"/>
    </row>
    <row r="15319" spans="2:9" ht="20.100000000000001" hidden="1" customHeight="1" x14ac:dyDescent="0.25">
      <c r="B15319" s="48"/>
      <c r="C15319" s="49"/>
      <c r="D15319" s="49"/>
      <c r="E15319" s="49"/>
      <c r="F15319" s="49"/>
      <c r="G15319" s="50"/>
      <c r="H15319" s="47"/>
      <c r="I15319" s="47"/>
    </row>
    <row r="15320" spans="2:9" ht="20.100000000000001" hidden="1" customHeight="1" x14ac:dyDescent="0.25">
      <c r="B15320" s="48"/>
      <c r="C15320" s="49"/>
      <c r="D15320" s="49"/>
      <c r="E15320" s="49"/>
      <c r="F15320" s="49"/>
      <c r="G15320" s="50"/>
      <c r="H15320" s="47"/>
      <c r="I15320" s="47"/>
    </row>
    <row r="15321" spans="2:9" ht="20.100000000000001" hidden="1" customHeight="1" x14ac:dyDescent="0.25">
      <c r="B15321" s="48"/>
      <c r="C15321" s="49"/>
      <c r="D15321" s="49"/>
      <c r="E15321" s="49"/>
      <c r="F15321" s="49"/>
      <c r="G15321" s="50"/>
      <c r="H15321" s="47"/>
      <c r="I15321" s="47"/>
    </row>
    <row r="15322" spans="2:9" ht="20.100000000000001" hidden="1" customHeight="1" x14ac:dyDescent="0.25">
      <c r="B15322" s="48"/>
      <c r="C15322" s="49"/>
      <c r="D15322" s="49"/>
      <c r="E15322" s="49"/>
      <c r="F15322" s="49"/>
      <c r="G15322" s="50"/>
      <c r="H15322" s="47"/>
      <c r="I15322" s="47"/>
    </row>
    <row r="15323" spans="2:9" ht="20.100000000000001" hidden="1" customHeight="1" x14ac:dyDescent="0.25">
      <c r="B15323" s="48"/>
      <c r="C15323" s="49"/>
      <c r="D15323" s="49"/>
      <c r="E15323" s="49"/>
      <c r="F15323" s="49"/>
      <c r="G15323" s="50"/>
      <c r="H15323" s="47"/>
      <c r="I15323" s="47"/>
    </row>
    <row r="15324" spans="2:9" ht="20.100000000000001" hidden="1" customHeight="1" x14ac:dyDescent="0.25">
      <c r="B15324" s="48"/>
      <c r="C15324" s="49"/>
      <c r="D15324" s="49"/>
      <c r="E15324" s="49"/>
      <c r="F15324" s="49"/>
      <c r="G15324" s="50"/>
      <c r="H15324" s="47"/>
      <c r="I15324" s="47"/>
    </row>
    <row r="15325" spans="2:9" ht="20.100000000000001" hidden="1" customHeight="1" x14ac:dyDescent="0.25">
      <c r="B15325" s="48"/>
      <c r="C15325" s="49"/>
      <c r="D15325" s="49"/>
      <c r="E15325" s="49"/>
      <c r="F15325" s="49"/>
      <c r="G15325" s="50"/>
      <c r="H15325" s="47"/>
      <c r="I15325" s="47"/>
    </row>
    <row r="15326" spans="2:9" ht="20.100000000000001" hidden="1" customHeight="1" x14ac:dyDescent="0.25">
      <c r="B15326" s="48"/>
      <c r="C15326" s="49"/>
      <c r="D15326" s="49"/>
      <c r="E15326" s="49"/>
      <c r="F15326" s="49"/>
      <c r="G15326" s="50"/>
      <c r="H15326" s="47"/>
      <c r="I15326" s="47"/>
    </row>
    <row r="15327" spans="2:9" ht="20.100000000000001" hidden="1" customHeight="1" x14ac:dyDescent="0.25">
      <c r="B15327" s="48"/>
      <c r="C15327" s="49"/>
      <c r="D15327" s="49"/>
      <c r="E15327" s="49"/>
      <c r="F15327" s="49"/>
      <c r="G15327" s="50"/>
      <c r="H15327" s="47"/>
      <c r="I15327" s="47"/>
    </row>
    <row r="15328" spans="2:9" ht="20.100000000000001" hidden="1" customHeight="1" x14ac:dyDescent="0.25">
      <c r="B15328" s="48"/>
      <c r="C15328" s="49"/>
      <c r="D15328" s="49"/>
      <c r="E15328" s="49"/>
      <c r="F15328" s="49"/>
      <c r="G15328" s="50"/>
      <c r="H15328" s="47"/>
      <c r="I15328" s="47"/>
    </row>
    <row r="15329" spans="2:9" ht="20.100000000000001" hidden="1" customHeight="1" x14ac:dyDescent="0.25">
      <c r="B15329" s="48"/>
      <c r="C15329" s="49"/>
      <c r="D15329" s="49"/>
      <c r="E15329" s="49"/>
      <c r="F15329" s="49"/>
      <c r="G15329" s="50"/>
      <c r="H15329" s="47"/>
      <c r="I15329" s="47"/>
    </row>
    <row r="15330" spans="2:9" ht="20.100000000000001" hidden="1" customHeight="1" x14ac:dyDescent="0.25">
      <c r="B15330" s="48"/>
      <c r="C15330" s="49"/>
      <c r="D15330" s="49"/>
      <c r="E15330" s="49"/>
      <c r="F15330" s="49"/>
      <c r="G15330" s="50"/>
      <c r="H15330" s="47"/>
      <c r="I15330" s="47"/>
    </row>
    <row r="15331" spans="2:9" ht="20.100000000000001" hidden="1" customHeight="1" x14ac:dyDescent="0.25">
      <c r="B15331" s="48"/>
      <c r="C15331" s="49"/>
      <c r="D15331" s="49"/>
      <c r="E15331" s="49"/>
      <c r="F15331" s="49"/>
      <c r="G15331" s="50"/>
      <c r="H15331" s="47"/>
      <c r="I15331" s="47"/>
    </row>
    <row r="15332" spans="2:9" ht="20.100000000000001" hidden="1" customHeight="1" x14ac:dyDescent="0.25">
      <c r="B15332" s="48"/>
      <c r="C15332" s="49"/>
      <c r="D15332" s="49"/>
      <c r="E15332" s="49"/>
      <c r="F15332" s="49"/>
      <c r="G15332" s="50"/>
      <c r="H15332" s="47"/>
      <c r="I15332" s="47"/>
    </row>
    <row r="15333" spans="2:9" ht="20.100000000000001" hidden="1" customHeight="1" x14ac:dyDescent="0.25">
      <c r="B15333" s="48"/>
      <c r="C15333" s="49"/>
      <c r="D15333" s="49"/>
      <c r="E15333" s="49"/>
      <c r="F15333" s="49"/>
      <c r="G15333" s="50"/>
      <c r="H15333" s="47"/>
      <c r="I15333" s="47"/>
    </row>
    <row r="15334" spans="2:9" ht="20.100000000000001" hidden="1" customHeight="1" x14ac:dyDescent="0.25">
      <c r="B15334" s="48"/>
      <c r="C15334" s="49"/>
      <c r="D15334" s="49"/>
      <c r="E15334" s="49"/>
      <c r="F15334" s="49"/>
      <c r="G15334" s="50"/>
      <c r="H15334" s="47"/>
      <c r="I15334" s="47"/>
    </row>
    <row r="15335" spans="2:9" ht="20.100000000000001" hidden="1" customHeight="1" x14ac:dyDescent="0.25">
      <c r="B15335" s="48"/>
      <c r="C15335" s="49"/>
      <c r="D15335" s="49"/>
      <c r="E15335" s="49"/>
      <c r="F15335" s="49"/>
      <c r="G15335" s="50"/>
      <c r="H15335" s="47"/>
      <c r="I15335" s="47"/>
    </row>
    <row r="15336" spans="2:9" ht="20.100000000000001" hidden="1" customHeight="1" x14ac:dyDescent="0.25">
      <c r="B15336" s="48"/>
      <c r="C15336" s="49"/>
      <c r="D15336" s="49"/>
      <c r="E15336" s="49"/>
      <c r="F15336" s="49"/>
      <c r="G15336" s="50"/>
      <c r="H15336" s="47"/>
      <c r="I15336" s="47"/>
    </row>
    <row r="15337" spans="2:9" ht="20.100000000000001" hidden="1" customHeight="1" x14ac:dyDescent="0.25">
      <c r="B15337" s="48"/>
      <c r="C15337" s="49"/>
      <c r="D15337" s="49"/>
      <c r="E15337" s="49"/>
      <c r="F15337" s="49"/>
      <c r="G15337" s="50"/>
      <c r="H15337" s="47"/>
      <c r="I15337" s="47"/>
    </row>
    <row r="15338" spans="2:9" ht="20.100000000000001" hidden="1" customHeight="1" x14ac:dyDescent="0.25">
      <c r="B15338" s="48"/>
      <c r="C15338" s="49"/>
      <c r="D15338" s="49"/>
      <c r="E15338" s="49"/>
      <c r="F15338" s="49"/>
      <c r="G15338" s="50"/>
      <c r="H15338" s="47"/>
      <c r="I15338" s="47"/>
    </row>
    <row r="15339" spans="2:9" ht="20.100000000000001" hidden="1" customHeight="1" x14ac:dyDescent="0.25">
      <c r="B15339" s="48"/>
      <c r="C15339" s="49"/>
      <c r="D15339" s="49"/>
      <c r="E15339" s="49"/>
      <c r="F15339" s="49"/>
      <c r="G15339" s="50"/>
      <c r="H15339" s="47"/>
      <c r="I15339" s="47"/>
    </row>
    <row r="15340" spans="2:9" ht="20.100000000000001" hidden="1" customHeight="1" x14ac:dyDescent="0.25">
      <c r="B15340" s="48"/>
      <c r="C15340" s="49"/>
      <c r="D15340" s="49"/>
      <c r="E15340" s="49"/>
      <c r="F15340" s="49"/>
      <c r="G15340" s="50"/>
      <c r="H15340" s="47"/>
      <c r="I15340" s="47"/>
    </row>
    <row r="15341" spans="2:9" ht="20.100000000000001" hidden="1" customHeight="1" x14ac:dyDescent="0.25">
      <c r="B15341" s="48"/>
      <c r="C15341" s="49"/>
      <c r="D15341" s="49"/>
      <c r="E15341" s="49"/>
      <c r="F15341" s="49"/>
      <c r="G15341" s="50"/>
      <c r="H15341" s="47"/>
      <c r="I15341" s="47"/>
    </row>
    <row r="15342" spans="2:9" ht="20.100000000000001" hidden="1" customHeight="1" x14ac:dyDescent="0.25">
      <c r="B15342" s="48"/>
      <c r="C15342" s="49"/>
      <c r="D15342" s="49"/>
      <c r="E15342" s="49"/>
      <c r="F15342" s="49"/>
      <c r="G15342" s="50"/>
      <c r="H15342" s="47"/>
      <c r="I15342" s="47"/>
    </row>
    <row r="15343" spans="2:9" ht="20.100000000000001" hidden="1" customHeight="1" x14ac:dyDescent="0.25">
      <c r="B15343" s="48"/>
      <c r="C15343" s="49"/>
      <c r="D15343" s="49"/>
      <c r="E15343" s="49"/>
      <c r="F15343" s="49"/>
      <c r="G15343" s="50"/>
      <c r="H15343" s="47"/>
      <c r="I15343" s="47"/>
    </row>
    <row r="15344" spans="2:9" ht="20.100000000000001" hidden="1" customHeight="1" x14ac:dyDescent="0.25">
      <c r="B15344" s="48"/>
      <c r="C15344" s="49"/>
      <c r="D15344" s="49"/>
      <c r="E15344" s="49"/>
      <c r="F15344" s="49"/>
      <c r="G15344" s="50"/>
      <c r="H15344" s="47"/>
      <c r="I15344" s="47"/>
    </row>
    <row r="15345" spans="2:9" ht="20.100000000000001" hidden="1" customHeight="1" x14ac:dyDescent="0.25">
      <c r="B15345" s="48"/>
      <c r="C15345" s="49"/>
      <c r="D15345" s="49"/>
      <c r="E15345" s="49"/>
      <c r="F15345" s="49"/>
      <c r="G15345" s="50"/>
      <c r="H15345" s="47"/>
      <c r="I15345" s="47"/>
    </row>
    <row r="15346" spans="2:9" ht="20.100000000000001" hidden="1" customHeight="1" x14ac:dyDescent="0.25">
      <c r="B15346" s="48"/>
      <c r="C15346" s="49"/>
      <c r="D15346" s="49"/>
      <c r="E15346" s="49"/>
      <c r="F15346" s="49"/>
      <c r="G15346" s="50"/>
      <c r="H15346" s="47"/>
      <c r="I15346" s="47"/>
    </row>
    <row r="15347" spans="2:9" ht="20.100000000000001" hidden="1" customHeight="1" x14ac:dyDescent="0.25">
      <c r="B15347" s="48"/>
      <c r="C15347" s="49"/>
      <c r="D15347" s="49"/>
      <c r="E15347" s="49"/>
      <c r="F15347" s="49"/>
      <c r="G15347" s="50"/>
      <c r="H15347" s="47"/>
      <c r="I15347" s="47"/>
    </row>
    <row r="15348" spans="2:9" ht="20.100000000000001" hidden="1" customHeight="1" x14ac:dyDescent="0.25">
      <c r="B15348" s="48"/>
      <c r="C15348" s="49"/>
      <c r="D15348" s="49"/>
      <c r="E15348" s="49"/>
      <c r="F15348" s="49"/>
      <c r="G15348" s="50"/>
      <c r="H15348" s="47"/>
      <c r="I15348" s="47"/>
    </row>
    <row r="15349" spans="2:9" ht="20.100000000000001" hidden="1" customHeight="1" x14ac:dyDescent="0.25">
      <c r="B15349" s="48"/>
      <c r="C15349" s="49"/>
      <c r="D15349" s="49"/>
      <c r="E15349" s="49"/>
      <c r="F15349" s="49"/>
      <c r="G15349" s="50"/>
      <c r="H15349" s="47"/>
      <c r="I15349" s="47"/>
    </row>
    <row r="15350" spans="2:9" ht="20.100000000000001" hidden="1" customHeight="1" x14ac:dyDescent="0.25">
      <c r="B15350" s="48"/>
      <c r="C15350" s="49"/>
      <c r="D15350" s="49"/>
      <c r="E15350" s="49"/>
      <c r="F15350" s="49"/>
      <c r="G15350" s="50"/>
      <c r="H15350" s="47"/>
      <c r="I15350" s="47"/>
    </row>
    <row r="15351" spans="2:9" ht="20.100000000000001" hidden="1" customHeight="1" x14ac:dyDescent="0.25">
      <c r="B15351" s="48"/>
      <c r="C15351" s="49"/>
      <c r="D15351" s="49"/>
      <c r="E15351" s="49"/>
      <c r="F15351" s="49"/>
      <c r="G15351" s="50"/>
      <c r="H15351" s="47"/>
      <c r="I15351" s="47"/>
    </row>
    <row r="15352" spans="2:9" ht="20.100000000000001" hidden="1" customHeight="1" x14ac:dyDescent="0.25">
      <c r="B15352" s="48"/>
      <c r="C15352" s="49"/>
      <c r="D15352" s="49"/>
      <c r="E15352" s="49"/>
      <c r="F15352" s="49"/>
      <c r="G15352" s="50"/>
      <c r="H15352" s="47"/>
      <c r="I15352" s="47"/>
    </row>
    <row r="15353" spans="2:9" ht="20.100000000000001" hidden="1" customHeight="1" x14ac:dyDescent="0.25">
      <c r="B15353" s="48"/>
      <c r="C15353" s="49"/>
      <c r="D15353" s="49"/>
      <c r="E15353" s="49"/>
      <c r="F15353" s="49"/>
      <c r="G15353" s="50"/>
      <c r="H15353" s="47"/>
      <c r="I15353" s="47"/>
    </row>
    <row r="15354" spans="2:9" ht="20.100000000000001" hidden="1" customHeight="1" x14ac:dyDescent="0.25">
      <c r="B15354" s="48"/>
      <c r="C15354" s="49"/>
      <c r="D15354" s="49"/>
      <c r="E15354" s="49"/>
      <c r="F15354" s="49"/>
      <c r="G15354" s="50"/>
      <c r="H15354" s="47"/>
      <c r="I15354" s="47"/>
    </row>
    <row r="15355" spans="2:9" ht="20.100000000000001" hidden="1" customHeight="1" x14ac:dyDescent="0.25">
      <c r="B15355" s="48"/>
      <c r="C15355" s="49"/>
      <c r="D15355" s="49"/>
      <c r="E15355" s="49"/>
      <c r="F15355" s="49"/>
      <c r="G15355" s="50"/>
      <c r="H15355" s="47"/>
      <c r="I15355" s="47"/>
    </row>
    <row r="15356" spans="2:9" ht="20.100000000000001" hidden="1" customHeight="1" x14ac:dyDescent="0.25">
      <c r="B15356" s="48"/>
      <c r="C15356" s="49"/>
      <c r="D15356" s="49"/>
      <c r="E15356" s="49"/>
      <c r="F15356" s="49"/>
      <c r="G15356" s="50"/>
      <c r="H15356" s="47"/>
      <c r="I15356" s="47"/>
    </row>
    <row r="15357" spans="2:9" ht="20.100000000000001" hidden="1" customHeight="1" x14ac:dyDescent="0.25">
      <c r="B15357" s="48"/>
      <c r="C15357" s="49"/>
      <c r="D15357" s="49"/>
      <c r="E15357" s="49"/>
      <c r="F15357" s="49"/>
      <c r="G15357" s="50"/>
      <c r="H15357" s="47"/>
      <c r="I15357" s="47"/>
    </row>
    <row r="15358" spans="2:9" ht="20.100000000000001" hidden="1" customHeight="1" x14ac:dyDescent="0.25">
      <c r="B15358" s="48"/>
      <c r="C15358" s="49"/>
      <c r="D15358" s="49"/>
      <c r="E15358" s="49"/>
      <c r="F15358" s="49"/>
      <c r="G15358" s="50"/>
      <c r="H15358" s="47"/>
      <c r="I15358" s="47"/>
    </row>
    <row r="15359" spans="2:9" ht="20.100000000000001" hidden="1" customHeight="1" x14ac:dyDescent="0.25">
      <c r="B15359" s="48"/>
      <c r="C15359" s="49"/>
      <c r="D15359" s="49"/>
      <c r="E15359" s="49"/>
      <c r="F15359" s="49"/>
      <c r="G15359" s="50"/>
      <c r="H15359" s="47"/>
      <c r="I15359" s="47"/>
    </row>
    <row r="15360" spans="2:9" ht="20.100000000000001" hidden="1" customHeight="1" x14ac:dyDescent="0.25">
      <c r="B15360" s="48"/>
      <c r="C15360" s="49"/>
      <c r="D15360" s="49"/>
      <c r="E15360" s="49"/>
      <c r="F15360" s="49"/>
      <c r="G15360" s="50"/>
      <c r="H15360" s="47"/>
      <c r="I15360" s="47"/>
    </row>
    <row r="15361" spans="2:9" ht="20.100000000000001" hidden="1" customHeight="1" x14ac:dyDescent="0.25">
      <c r="B15361" s="48"/>
      <c r="C15361" s="49"/>
      <c r="D15361" s="49"/>
      <c r="E15361" s="49"/>
      <c r="F15361" s="49"/>
      <c r="G15361" s="50"/>
      <c r="H15361" s="47"/>
      <c r="I15361" s="47"/>
    </row>
    <row r="15362" spans="2:9" ht="20.100000000000001" hidden="1" customHeight="1" x14ac:dyDescent="0.25">
      <c r="B15362" s="48"/>
      <c r="C15362" s="49"/>
      <c r="D15362" s="49"/>
      <c r="E15362" s="49"/>
      <c r="F15362" s="49"/>
      <c r="G15362" s="50"/>
      <c r="H15362" s="47"/>
      <c r="I15362" s="47"/>
    </row>
    <row r="15363" spans="2:9" ht="20.100000000000001" hidden="1" customHeight="1" x14ac:dyDescent="0.25">
      <c r="B15363" s="48"/>
      <c r="C15363" s="49"/>
      <c r="D15363" s="49"/>
      <c r="E15363" s="49"/>
      <c r="F15363" s="49"/>
      <c r="G15363" s="50"/>
      <c r="H15363" s="47"/>
      <c r="I15363" s="47"/>
    </row>
    <row r="15364" spans="2:9" ht="20.100000000000001" hidden="1" customHeight="1" x14ac:dyDescent="0.25">
      <c r="B15364" s="48"/>
      <c r="C15364" s="49"/>
      <c r="D15364" s="49"/>
      <c r="E15364" s="49"/>
      <c r="F15364" s="49"/>
      <c r="G15364" s="50"/>
      <c r="H15364" s="47"/>
      <c r="I15364" s="47"/>
    </row>
    <row r="15365" spans="2:9" ht="20.100000000000001" hidden="1" customHeight="1" x14ac:dyDescent="0.25">
      <c r="B15365" s="48"/>
      <c r="C15365" s="49"/>
      <c r="D15365" s="49"/>
      <c r="E15365" s="49"/>
      <c r="F15365" s="49"/>
      <c r="G15365" s="50"/>
      <c r="H15365" s="47"/>
      <c r="I15365" s="47"/>
    </row>
    <row r="15366" spans="2:9" ht="20.100000000000001" hidden="1" customHeight="1" x14ac:dyDescent="0.25">
      <c r="B15366" s="48"/>
      <c r="C15366" s="49"/>
      <c r="D15366" s="49"/>
      <c r="E15366" s="49"/>
      <c r="F15366" s="49"/>
      <c r="G15366" s="50"/>
      <c r="H15366" s="47"/>
      <c r="I15366" s="47"/>
    </row>
    <row r="15367" spans="2:9" ht="20.100000000000001" hidden="1" customHeight="1" x14ac:dyDescent="0.25">
      <c r="B15367" s="48"/>
      <c r="C15367" s="49"/>
      <c r="D15367" s="49"/>
      <c r="E15367" s="49"/>
      <c r="F15367" s="49"/>
      <c r="G15367" s="50"/>
      <c r="H15367" s="47"/>
      <c r="I15367" s="47"/>
    </row>
    <row r="15368" spans="2:9" ht="20.100000000000001" hidden="1" customHeight="1" x14ac:dyDescent="0.25">
      <c r="B15368" s="48"/>
      <c r="C15368" s="49"/>
      <c r="D15368" s="49"/>
      <c r="E15368" s="49"/>
      <c r="F15368" s="49"/>
      <c r="G15368" s="50"/>
      <c r="H15368" s="47"/>
      <c r="I15368" s="47"/>
    </row>
    <row r="15369" spans="2:9" ht="20.100000000000001" hidden="1" customHeight="1" x14ac:dyDescent="0.25">
      <c r="B15369" s="48"/>
      <c r="C15369" s="49"/>
      <c r="D15369" s="49"/>
      <c r="E15369" s="49"/>
      <c r="F15369" s="49"/>
      <c r="G15369" s="50"/>
      <c r="H15369" s="47"/>
      <c r="I15369" s="47"/>
    </row>
    <row r="15370" spans="2:9" ht="20.100000000000001" hidden="1" customHeight="1" x14ac:dyDescent="0.25">
      <c r="B15370" s="48"/>
      <c r="C15370" s="49"/>
      <c r="D15370" s="49"/>
      <c r="E15370" s="49"/>
      <c r="F15370" s="49"/>
      <c r="G15370" s="50"/>
      <c r="H15370" s="47"/>
      <c r="I15370" s="47"/>
    </row>
    <row r="15371" spans="2:9" ht="20.100000000000001" hidden="1" customHeight="1" x14ac:dyDescent="0.25">
      <c r="B15371" s="48"/>
      <c r="C15371" s="49"/>
      <c r="D15371" s="49"/>
      <c r="E15371" s="49"/>
      <c r="F15371" s="49"/>
      <c r="G15371" s="50"/>
      <c r="H15371" s="47"/>
      <c r="I15371" s="47"/>
    </row>
    <row r="15372" spans="2:9" ht="20.100000000000001" hidden="1" customHeight="1" x14ac:dyDescent="0.25">
      <c r="B15372" s="48"/>
      <c r="C15372" s="49"/>
      <c r="D15372" s="49"/>
      <c r="E15372" s="49"/>
      <c r="F15372" s="49"/>
      <c r="G15372" s="50"/>
      <c r="H15372" s="47"/>
      <c r="I15372" s="47"/>
    </row>
    <row r="15373" spans="2:9" ht="20.100000000000001" hidden="1" customHeight="1" x14ac:dyDescent="0.25">
      <c r="B15373" s="48"/>
      <c r="C15373" s="49"/>
      <c r="D15373" s="49"/>
      <c r="E15373" s="49"/>
      <c r="F15373" s="49"/>
      <c r="G15373" s="50"/>
      <c r="H15373" s="47"/>
      <c r="I15373" s="47"/>
    </row>
    <row r="15374" spans="2:9" ht="20.100000000000001" hidden="1" customHeight="1" x14ac:dyDescent="0.25">
      <c r="B15374" s="48"/>
      <c r="C15374" s="49"/>
      <c r="D15374" s="49"/>
      <c r="E15374" s="49"/>
      <c r="F15374" s="49"/>
      <c r="G15374" s="50"/>
      <c r="H15374" s="47"/>
      <c r="I15374" s="47"/>
    </row>
    <row r="15375" spans="2:9" ht="20.100000000000001" hidden="1" customHeight="1" x14ac:dyDescent="0.25">
      <c r="B15375" s="48"/>
      <c r="C15375" s="49"/>
      <c r="D15375" s="49"/>
      <c r="E15375" s="49"/>
      <c r="F15375" s="49"/>
      <c r="G15375" s="50"/>
      <c r="H15375" s="47"/>
      <c r="I15375" s="47"/>
    </row>
    <row r="15376" spans="2:9" ht="20.100000000000001" hidden="1" customHeight="1" x14ac:dyDescent="0.25">
      <c r="B15376" s="48"/>
      <c r="C15376" s="49"/>
      <c r="D15376" s="49"/>
      <c r="E15376" s="49"/>
      <c r="F15376" s="49"/>
      <c r="G15376" s="50"/>
      <c r="H15376" s="47"/>
      <c r="I15376" s="47"/>
    </row>
    <row r="15377" spans="2:9" ht="20.100000000000001" hidden="1" customHeight="1" x14ac:dyDescent="0.25">
      <c r="B15377" s="48"/>
      <c r="C15377" s="49"/>
      <c r="D15377" s="49"/>
      <c r="E15377" s="49"/>
      <c r="F15377" s="49"/>
      <c r="G15377" s="50"/>
      <c r="H15377" s="47"/>
      <c r="I15377" s="47"/>
    </row>
    <row r="15378" spans="2:9" ht="20.100000000000001" hidden="1" customHeight="1" x14ac:dyDescent="0.25">
      <c r="B15378" s="48"/>
      <c r="C15378" s="49"/>
      <c r="D15378" s="49"/>
      <c r="E15378" s="49"/>
      <c r="F15378" s="49"/>
      <c r="G15378" s="50"/>
      <c r="H15378" s="47"/>
      <c r="I15378" s="47"/>
    </row>
    <row r="15379" spans="2:9" ht="20.100000000000001" hidden="1" customHeight="1" x14ac:dyDescent="0.25">
      <c r="B15379" s="48"/>
      <c r="C15379" s="49"/>
      <c r="D15379" s="49"/>
      <c r="E15379" s="49"/>
      <c r="F15379" s="49"/>
      <c r="G15379" s="50"/>
      <c r="H15379" s="47"/>
      <c r="I15379" s="47"/>
    </row>
    <row r="15380" spans="2:9" ht="20.100000000000001" hidden="1" customHeight="1" x14ac:dyDescent="0.25">
      <c r="B15380" s="48"/>
      <c r="C15380" s="49"/>
      <c r="D15380" s="49"/>
      <c r="E15380" s="49"/>
      <c r="F15380" s="49"/>
      <c r="G15380" s="50"/>
      <c r="H15380" s="47"/>
      <c r="I15380" s="47"/>
    </row>
    <row r="15381" spans="2:9" ht="20.100000000000001" hidden="1" customHeight="1" x14ac:dyDescent="0.25">
      <c r="B15381" s="48"/>
      <c r="C15381" s="49"/>
      <c r="D15381" s="49"/>
      <c r="E15381" s="49"/>
      <c r="F15381" s="49"/>
      <c r="G15381" s="50"/>
      <c r="H15381" s="47"/>
      <c r="I15381" s="47"/>
    </row>
    <row r="15382" spans="2:9" ht="20.100000000000001" hidden="1" customHeight="1" x14ac:dyDescent="0.25">
      <c r="B15382" s="48"/>
      <c r="C15382" s="49"/>
      <c r="D15382" s="49"/>
      <c r="E15382" s="49"/>
      <c r="F15382" s="49"/>
      <c r="G15382" s="50"/>
      <c r="H15382" s="47"/>
      <c r="I15382" s="47"/>
    </row>
    <row r="15383" spans="2:9" ht="20.100000000000001" hidden="1" customHeight="1" x14ac:dyDescent="0.25">
      <c r="B15383" s="48"/>
      <c r="C15383" s="49"/>
      <c r="D15383" s="49"/>
      <c r="E15383" s="49"/>
      <c r="F15383" s="49"/>
      <c r="G15383" s="50"/>
      <c r="H15383" s="47"/>
      <c r="I15383" s="47"/>
    </row>
    <row r="15384" spans="2:9" ht="20.100000000000001" hidden="1" customHeight="1" x14ac:dyDescent="0.25">
      <c r="B15384" s="48"/>
      <c r="C15384" s="49"/>
      <c r="D15384" s="49"/>
      <c r="E15384" s="49"/>
      <c r="F15384" s="49"/>
      <c r="G15384" s="50"/>
      <c r="H15384" s="47"/>
      <c r="I15384" s="47"/>
    </row>
    <row r="15385" spans="2:9" ht="20.100000000000001" hidden="1" customHeight="1" x14ac:dyDescent="0.25">
      <c r="B15385" s="48"/>
      <c r="C15385" s="49"/>
      <c r="D15385" s="49"/>
      <c r="E15385" s="49"/>
      <c r="F15385" s="49"/>
      <c r="G15385" s="50"/>
      <c r="H15385" s="47"/>
      <c r="I15385" s="47"/>
    </row>
    <row r="15386" spans="2:9" ht="20.100000000000001" hidden="1" customHeight="1" x14ac:dyDescent="0.25">
      <c r="B15386" s="48"/>
      <c r="C15386" s="49"/>
      <c r="D15386" s="49"/>
      <c r="E15386" s="49"/>
      <c r="F15386" s="49"/>
      <c r="G15386" s="50"/>
      <c r="H15386" s="47"/>
      <c r="I15386" s="47"/>
    </row>
    <row r="15387" spans="2:9" ht="20.100000000000001" hidden="1" customHeight="1" x14ac:dyDescent="0.25">
      <c r="B15387" s="48"/>
      <c r="C15387" s="49"/>
      <c r="D15387" s="49"/>
      <c r="E15387" s="49"/>
      <c r="F15387" s="49"/>
      <c r="G15387" s="50"/>
      <c r="H15387" s="47"/>
      <c r="I15387" s="47"/>
    </row>
    <row r="15388" spans="2:9" ht="20.100000000000001" hidden="1" customHeight="1" x14ac:dyDescent="0.25">
      <c r="B15388" s="48"/>
      <c r="C15388" s="49"/>
      <c r="D15388" s="49"/>
      <c r="E15388" s="49"/>
      <c r="F15388" s="49"/>
      <c r="G15388" s="50"/>
      <c r="H15388" s="47"/>
      <c r="I15388" s="47"/>
    </row>
    <row r="15389" spans="2:9" ht="20.100000000000001" hidden="1" customHeight="1" x14ac:dyDescent="0.25">
      <c r="B15389" s="48"/>
      <c r="C15389" s="49"/>
      <c r="D15389" s="49"/>
      <c r="E15389" s="49"/>
      <c r="F15389" s="49"/>
      <c r="G15389" s="50"/>
      <c r="H15389" s="47"/>
      <c r="I15389" s="47"/>
    </row>
    <row r="15390" spans="2:9" ht="20.100000000000001" hidden="1" customHeight="1" x14ac:dyDescent="0.25">
      <c r="B15390" s="48"/>
      <c r="C15390" s="49"/>
      <c r="D15390" s="49"/>
      <c r="E15390" s="49"/>
      <c r="F15390" s="49"/>
      <c r="G15390" s="50"/>
      <c r="H15390" s="47"/>
      <c r="I15390" s="47"/>
    </row>
    <row r="15391" spans="2:9" ht="20.100000000000001" hidden="1" customHeight="1" x14ac:dyDescent="0.25">
      <c r="B15391" s="48"/>
      <c r="C15391" s="49"/>
      <c r="D15391" s="49"/>
      <c r="E15391" s="49"/>
      <c r="F15391" s="49"/>
      <c r="G15391" s="50"/>
      <c r="H15391" s="47"/>
      <c r="I15391" s="47"/>
    </row>
    <row r="15392" spans="2:9" ht="20.100000000000001" hidden="1" customHeight="1" x14ac:dyDescent="0.25">
      <c r="B15392" s="48"/>
      <c r="C15392" s="49"/>
      <c r="D15392" s="49"/>
      <c r="E15392" s="49"/>
      <c r="F15392" s="49"/>
      <c r="G15392" s="50"/>
      <c r="H15392" s="47"/>
      <c r="I15392" s="47"/>
    </row>
    <row r="15393" spans="2:9" ht="20.100000000000001" hidden="1" customHeight="1" x14ac:dyDescent="0.25">
      <c r="B15393" s="48"/>
      <c r="C15393" s="49"/>
      <c r="D15393" s="49"/>
      <c r="E15393" s="49"/>
      <c r="F15393" s="49"/>
      <c r="G15393" s="50"/>
      <c r="H15393" s="47"/>
      <c r="I15393" s="47"/>
    </row>
    <row r="15394" spans="2:9" ht="20.100000000000001" hidden="1" customHeight="1" x14ac:dyDescent="0.25">
      <c r="B15394" s="48"/>
      <c r="C15394" s="49"/>
      <c r="D15394" s="49"/>
      <c r="E15394" s="49"/>
      <c r="F15394" s="49"/>
      <c r="G15394" s="50"/>
      <c r="H15394" s="47"/>
      <c r="I15394" s="47"/>
    </row>
    <row r="15395" spans="2:9" ht="20.100000000000001" hidden="1" customHeight="1" x14ac:dyDescent="0.25">
      <c r="B15395" s="48"/>
      <c r="C15395" s="49"/>
      <c r="D15395" s="49"/>
      <c r="E15395" s="49"/>
      <c r="F15395" s="49"/>
      <c r="G15395" s="50"/>
      <c r="H15395" s="47"/>
      <c r="I15395" s="47"/>
    </row>
    <row r="15396" spans="2:9" ht="20.100000000000001" hidden="1" customHeight="1" x14ac:dyDescent="0.25">
      <c r="B15396" s="48"/>
      <c r="C15396" s="49"/>
      <c r="D15396" s="49"/>
      <c r="E15396" s="49"/>
      <c r="F15396" s="49"/>
      <c r="G15396" s="50"/>
      <c r="H15396" s="47"/>
      <c r="I15396" s="47"/>
    </row>
    <row r="15397" spans="2:9" ht="20.100000000000001" hidden="1" customHeight="1" x14ac:dyDescent="0.25">
      <c r="B15397" s="48"/>
      <c r="C15397" s="49"/>
      <c r="D15397" s="49"/>
      <c r="E15397" s="49"/>
      <c r="F15397" s="49"/>
      <c r="G15397" s="50"/>
      <c r="H15397" s="47"/>
      <c r="I15397" s="47"/>
    </row>
    <row r="15398" spans="2:9" ht="20.100000000000001" hidden="1" customHeight="1" x14ac:dyDescent="0.25">
      <c r="B15398" s="48"/>
      <c r="C15398" s="49"/>
      <c r="D15398" s="49"/>
      <c r="E15398" s="49"/>
      <c r="F15398" s="49"/>
      <c r="G15398" s="50"/>
      <c r="H15398" s="47"/>
      <c r="I15398" s="47"/>
    </row>
    <row r="15399" spans="2:9" ht="20.100000000000001" hidden="1" customHeight="1" x14ac:dyDescent="0.25">
      <c r="B15399" s="48"/>
      <c r="C15399" s="49"/>
      <c r="D15399" s="49"/>
      <c r="E15399" s="49"/>
      <c r="F15399" s="49"/>
      <c r="G15399" s="50"/>
      <c r="H15399" s="47"/>
      <c r="I15399" s="47"/>
    </row>
    <row r="15400" spans="2:9" ht="20.100000000000001" hidden="1" customHeight="1" x14ac:dyDescent="0.25">
      <c r="B15400" s="48"/>
      <c r="C15400" s="49"/>
      <c r="D15400" s="49"/>
      <c r="E15400" s="49"/>
      <c r="F15400" s="49"/>
      <c r="G15400" s="50"/>
      <c r="H15400" s="47"/>
      <c r="I15400" s="47"/>
    </row>
    <row r="15401" spans="2:9" ht="20.100000000000001" hidden="1" customHeight="1" x14ac:dyDescent="0.25">
      <c r="B15401" s="48"/>
      <c r="C15401" s="49"/>
      <c r="D15401" s="49"/>
      <c r="E15401" s="49"/>
      <c r="F15401" s="49"/>
      <c r="G15401" s="50"/>
      <c r="H15401" s="47"/>
      <c r="I15401" s="47"/>
    </row>
    <row r="15402" spans="2:9" ht="20.100000000000001" hidden="1" customHeight="1" x14ac:dyDescent="0.25">
      <c r="B15402" s="48"/>
      <c r="C15402" s="49"/>
      <c r="D15402" s="49"/>
      <c r="E15402" s="49"/>
      <c r="F15402" s="49"/>
      <c r="G15402" s="50"/>
      <c r="H15402" s="47"/>
      <c r="I15402" s="47"/>
    </row>
    <row r="15403" spans="2:9" ht="20.100000000000001" hidden="1" customHeight="1" x14ac:dyDescent="0.25">
      <c r="B15403" s="48"/>
      <c r="C15403" s="49"/>
      <c r="D15403" s="49"/>
      <c r="E15403" s="49"/>
      <c r="F15403" s="49"/>
      <c r="G15403" s="50"/>
      <c r="H15403" s="47"/>
      <c r="I15403" s="47"/>
    </row>
    <row r="15404" spans="2:9" ht="20.100000000000001" hidden="1" customHeight="1" x14ac:dyDescent="0.25">
      <c r="B15404" s="48"/>
      <c r="C15404" s="49"/>
      <c r="D15404" s="49"/>
      <c r="E15404" s="49"/>
      <c r="F15404" s="49"/>
      <c r="G15404" s="50"/>
      <c r="H15404" s="47"/>
      <c r="I15404" s="47"/>
    </row>
    <row r="15405" spans="2:9" ht="20.100000000000001" hidden="1" customHeight="1" x14ac:dyDescent="0.25">
      <c r="B15405" s="48"/>
      <c r="C15405" s="49"/>
      <c r="D15405" s="49"/>
      <c r="E15405" s="49"/>
      <c r="F15405" s="49"/>
      <c r="G15405" s="50"/>
      <c r="H15405" s="47"/>
      <c r="I15405" s="47"/>
    </row>
    <row r="15406" spans="2:9" ht="20.100000000000001" hidden="1" customHeight="1" x14ac:dyDescent="0.25">
      <c r="B15406" s="48"/>
      <c r="C15406" s="49"/>
      <c r="D15406" s="49"/>
      <c r="E15406" s="49"/>
      <c r="F15406" s="49"/>
      <c r="G15406" s="50"/>
      <c r="H15406" s="47"/>
      <c r="I15406" s="47"/>
    </row>
    <row r="15407" spans="2:9" ht="20.100000000000001" hidden="1" customHeight="1" x14ac:dyDescent="0.25">
      <c r="B15407" s="48"/>
      <c r="C15407" s="49"/>
      <c r="D15407" s="49"/>
      <c r="E15407" s="49"/>
      <c r="F15407" s="49"/>
      <c r="G15407" s="50"/>
      <c r="H15407" s="47"/>
      <c r="I15407" s="47"/>
    </row>
    <row r="15408" spans="2:9" ht="20.100000000000001" hidden="1" customHeight="1" x14ac:dyDescent="0.25">
      <c r="B15408" s="48"/>
      <c r="C15408" s="49"/>
      <c r="D15408" s="49"/>
      <c r="E15408" s="49"/>
      <c r="F15408" s="49"/>
      <c r="G15408" s="50"/>
      <c r="H15408" s="47"/>
      <c r="I15408" s="47"/>
    </row>
    <row r="15409" spans="2:9" ht="20.100000000000001" hidden="1" customHeight="1" x14ac:dyDescent="0.25">
      <c r="B15409" s="48"/>
      <c r="C15409" s="49"/>
      <c r="D15409" s="49"/>
      <c r="E15409" s="49"/>
      <c r="F15409" s="49"/>
      <c r="G15409" s="50"/>
      <c r="H15409" s="47"/>
      <c r="I15409" s="47"/>
    </row>
    <row r="15410" spans="2:9" ht="20.100000000000001" hidden="1" customHeight="1" x14ac:dyDescent="0.25">
      <c r="B15410" s="48"/>
      <c r="C15410" s="49"/>
      <c r="D15410" s="49"/>
      <c r="E15410" s="49"/>
      <c r="F15410" s="49"/>
      <c r="G15410" s="50"/>
      <c r="H15410" s="47"/>
      <c r="I15410" s="47"/>
    </row>
    <row r="15411" spans="2:9" ht="20.100000000000001" hidden="1" customHeight="1" x14ac:dyDescent="0.25">
      <c r="B15411" s="48"/>
      <c r="C15411" s="49"/>
      <c r="D15411" s="49"/>
      <c r="E15411" s="49"/>
      <c r="F15411" s="49"/>
      <c r="G15411" s="50"/>
      <c r="H15411" s="47"/>
      <c r="I15411" s="47"/>
    </row>
    <row r="15412" spans="2:9" ht="20.100000000000001" hidden="1" customHeight="1" x14ac:dyDescent="0.25">
      <c r="B15412" s="48"/>
      <c r="C15412" s="49"/>
      <c r="D15412" s="49"/>
      <c r="E15412" s="49"/>
      <c r="F15412" s="49"/>
      <c r="G15412" s="50"/>
      <c r="H15412" s="47"/>
      <c r="I15412" s="47"/>
    </row>
    <row r="15413" spans="2:9" ht="20.100000000000001" hidden="1" customHeight="1" x14ac:dyDescent="0.25">
      <c r="B15413" s="48"/>
      <c r="C15413" s="49"/>
      <c r="D15413" s="49"/>
      <c r="E15413" s="49"/>
      <c r="F15413" s="49"/>
      <c r="G15413" s="50"/>
      <c r="H15413" s="47"/>
      <c r="I15413" s="47"/>
    </row>
    <row r="15414" spans="2:9" ht="20.100000000000001" hidden="1" customHeight="1" x14ac:dyDescent="0.25">
      <c r="B15414" s="48"/>
      <c r="C15414" s="49"/>
      <c r="D15414" s="49"/>
      <c r="E15414" s="49"/>
      <c r="F15414" s="49"/>
      <c r="G15414" s="50"/>
      <c r="H15414" s="47"/>
      <c r="I15414" s="47"/>
    </row>
    <row r="15415" spans="2:9" ht="20.100000000000001" hidden="1" customHeight="1" x14ac:dyDescent="0.25">
      <c r="B15415" s="48"/>
      <c r="C15415" s="49"/>
      <c r="D15415" s="49"/>
      <c r="E15415" s="49"/>
      <c r="F15415" s="49"/>
      <c r="G15415" s="50"/>
      <c r="H15415" s="47"/>
      <c r="I15415" s="47"/>
    </row>
    <row r="15416" spans="2:9" ht="20.100000000000001" hidden="1" customHeight="1" x14ac:dyDescent="0.25">
      <c r="B15416" s="48"/>
      <c r="C15416" s="49"/>
      <c r="D15416" s="49"/>
      <c r="E15416" s="49"/>
      <c r="F15416" s="49"/>
      <c r="G15416" s="50"/>
      <c r="H15416" s="47"/>
      <c r="I15416" s="47"/>
    </row>
    <row r="15417" spans="2:9" ht="20.100000000000001" hidden="1" customHeight="1" x14ac:dyDescent="0.25">
      <c r="B15417" s="48"/>
      <c r="C15417" s="49"/>
      <c r="D15417" s="49"/>
      <c r="E15417" s="49"/>
      <c r="F15417" s="49"/>
      <c r="G15417" s="50"/>
      <c r="H15417" s="47"/>
      <c r="I15417" s="47"/>
    </row>
    <row r="15418" spans="2:9" ht="20.100000000000001" hidden="1" customHeight="1" x14ac:dyDescent="0.25">
      <c r="B15418" s="48"/>
      <c r="C15418" s="49"/>
      <c r="D15418" s="49"/>
      <c r="E15418" s="49"/>
      <c r="F15418" s="49"/>
      <c r="G15418" s="50"/>
      <c r="H15418" s="47"/>
      <c r="I15418" s="47"/>
    </row>
    <row r="15419" spans="2:9" ht="20.100000000000001" hidden="1" customHeight="1" x14ac:dyDescent="0.25">
      <c r="B15419" s="48"/>
      <c r="C15419" s="49"/>
      <c r="D15419" s="49"/>
      <c r="E15419" s="49"/>
      <c r="F15419" s="49"/>
      <c r="G15419" s="50"/>
      <c r="H15419" s="47"/>
      <c r="I15419" s="47"/>
    </row>
    <row r="15420" spans="2:9" ht="20.100000000000001" hidden="1" customHeight="1" x14ac:dyDescent="0.25">
      <c r="B15420" s="48"/>
      <c r="C15420" s="49"/>
      <c r="D15420" s="49"/>
      <c r="E15420" s="49"/>
      <c r="F15420" s="49"/>
      <c r="G15420" s="50"/>
      <c r="H15420" s="47"/>
      <c r="I15420" s="47"/>
    </row>
    <row r="15421" spans="2:9" ht="20.100000000000001" hidden="1" customHeight="1" x14ac:dyDescent="0.25">
      <c r="B15421" s="48"/>
      <c r="C15421" s="49"/>
      <c r="D15421" s="49"/>
      <c r="E15421" s="49"/>
      <c r="F15421" s="49"/>
      <c r="G15421" s="50"/>
      <c r="H15421" s="47"/>
      <c r="I15421" s="47"/>
    </row>
    <row r="15422" spans="2:9" ht="20.100000000000001" hidden="1" customHeight="1" x14ac:dyDescent="0.25">
      <c r="B15422" s="48"/>
      <c r="C15422" s="49"/>
      <c r="D15422" s="49"/>
      <c r="E15422" s="49"/>
      <c r="F15422" s="49"/>
      <c r="G15422" s="50"/>
      <c r="H15422" s="47"/>
      <c r="I15422" s="47"/>
    </row>
    <row r="15423" spans="2:9" ht="20.100000000000001" hidden="1" customHeight="1" x14ac:dyDescent="0.25">
      <c r="B15423" s="48"/>
      <c r="C15423" s="49"/>
      <c r="D15423" s="49"/>
      <c r="E15423" s="49"/>
      <c r="F15423" s="49"/>
      <c r="G15423" s="50"/>
      <c r="H15423" s="47"/>
      <c r="I15423" s="47"/>
    </row>
    <row r="15424" spans="2:9" ht="20.100000000000001" hidden="1" customHeight="1" x14ac:dyDescent="0.25">
      <c r="B15424" s="48"/>
      <c r="C15424" s="49"/>
      <c r="D15424" s="49"/>
      <c r="E15424" s="49"/>
      <c r="F15424" s="49"/>
      <c r="G15424" s="50"/>
      <c r="H15424" s="47"/>
      <c r="I15424" s="47"/>
    </row>
    <row r="15425" spans="2:9" ht="20.100000000000001" hidden="1" customHeight="1" x14ac:dyDescent="0.25">
      <c r="B15425" s="48"/>
      <c r="C15425" s="49"/>
      <c r="D15425" s="49"/>
      <c r="E15425" s="49"/>
      <c r="F15425" s="49"/>
      <c r="G15425" s="50"/>
      <c r="H15425" s="47"/>
      <c r="I15425" s="47"/>
    </row>
    <row r="15426" spans="2:9" ht="20.100000000000001" hidden="1" customHeight="1" x14ac:dyDescent="0.25">
      <c r="B15426" s="48"/>
      <c r="C15426" s="49"/>
      <c r="D15426" s="49"/>
      <c r="E15426" s="49"/>
      <c r="F15426" s="49"/>
      <c r="G15426" s="50"/>
      <c r="H15426" s="47"/>
      <c r="I15426" s="47"/>
    </row>
    <row r="15427" spans="2:9" ht="20.100000000000001" hidden="1" customHeight="1" x14ac:dyDescent="0.25">
      <c r="B15427" s="48"/>
      <c r="C15427" s="49"/>
      <c r="D15427" s="49"/>
      <c r="E15427" s="49"/>
      <c r="F15427" s="49"/>
      <c r="G15427" s="50"/>
      <c r="H15427" s="47"/>
      <c r="I15427" s="47"/>
    </row>
    <row r="15428" spans="2:9" ht="20.100000000000001" hidden="1" customHeight="1" x14ac:dyDescent="0.25">
      <c r="B15428" s="48"/>
      <c r="C15428" s="49"/>
      <c r="D15428" s="49"/>
      <c r="E15428" s="49"/>
      <c r="F15428" s="49"/>
      <c r="G15428" s="50"/>
      <c r="H15428" s="47"/>
      <c r="I15428" s="47"/>
    </row>
    <row r="15429" spans="2:9" ht="20.100000000000001" hidden="1" customHeight="1" x14ac:dyDescent="0.25">
      <c r="B15429" s="48"/>
      <c r="C15429" s="49"/>
      <c r="D15429" s="49"/>
      <c r="E15429" s="49"/>
      <c r="F15429" s="49"/>
      <c r="G15429" s="50"/>
      <c r="H15429" s="47"/>
      <c r="I15429" s="47"/>
    </row>
    <row r="15430" spans="2:9" ht="20.100000000000001" hidden="1" customHeight="1" x14ac:dyDescent="0.25">
      <c r="B15430" s="48"/>
      <c r="C15430" s="49"/>
      <c r="D15430" s="49"/>
      <c r="E15430" s="49"/>
      <c r="F15430" s="49"/>
      <c r="G15430" s="50"/>
      <c r="H15430" s="47"/>
      <c r="I15430" s="47"/>
    </row>
    <row r="15431" spans="2:9" ht="20.100000000000001" hidden="1" customHeight="1" x14ac:dyDescent="0.25">
      <c r="B15431" s="48"/>
      <c r="C15431" s="49"/>
      <c r="D15431" s="49"/>
      <c r="E15431" s="49"/>
      <c r="F15431" s="49"/>
      <c r="G15431" s="50"/>
      <c r="H15431" s="47"/>
      <c r="I15431" s="47"/>
    </row>
    <row r="15432" spans="2:9" ht="20.100000000000001" hidden="1" customHeight="1" x14ac:dyDescent="0.25">
      <c r="B15432" s="48"/>
      <c r="C15432" s="49"/>
      <c r="D15432" s="49"/>
      <c r="E15432" s="49"/>
      <c r="F15432" s="49"/>
      <c r="G15432" s="50"/>
      <c r="H15432" s="47"/>
      <c r="I15432" s="47"/>
    </row>
    <row r="15433" spans="2:9" ht="20.100000000000001" hidden="1" customHeight="1" x14ac:dyDescent="0.25">
      <c r="B15433" s="48"/>
      <c r="C15433" s="49"/>
      <c r="D15433" s="49"/>
      <c r="E15433" s="49"/>
      <c r="F15433" s="49"/>
      <c r="G15433" s="50"/>
      <c r="H15433" s="47"/>
      <c r="I15433" s="47"/>
    </row>
    <row r="15434" spans="2:9" ht="20.100000000000001" hidden="1" customHeight="1" x14ac:dyDescent="0.25">
      <c r="B15434" s="48"/>
      <c r="C15434" s="49"/>
      <c r="D15434" s="49"/>
      <c r="E15434" s="49"/>
      <c r="F15434" s="49"/>
      <c r="G15434" s="50"/>
      <c r="H15434" s="47"/>
      <c r="I15434" s="47"/>
    </row>
    <row r="15435" spans="2:9" ht="20.100000000000001" hidden="1" customHeight="1" x14ac:dyDescent="0.25">
      <c r="B15435" s="48"/>
      <c r="C15435" s="49"/>
      <c r="D15435" s="49"/>
      <c r="E15435" s="49"/>
      <c r="F15435" s="49"/>
      <c r="G15435" s="50"/>
      <c r="H15435" s="47"/>
      <c r="I15435" s="47"/>
    </row>
    <row r="15436" spans="2:9" ht="20.100000000000001" hidden="1" customHeight="1" x14ac:dyDescent="0.25">
      <c r="B15436" s="48"/>
      <c r="C15436" s="49"/>
      <c r="D15436" s="49"/>
      <c r="E15436" s="49"/>
      <c r="F15436" s="49"/>
      <c r="G15436" s="50"/>
      <c r="H15436" s="47"/>
      <c r="I15436" s="47"/>
    </row>
    <row r="15437" spans="2:9" ht="20.100000000000001" hidden="1" customHeight="1" x14ac:dyDescent="0.25">
      <c r="B15437" s="48"/>
      <c r="C15437" s="49"/>
      <c r="D15437" s="49"/>
      <c r="E15437" s="49"/>
      <c r="F15437" s="49"/>
      <c r="G15437" s="50"/>
      <c r="H15437" s="47"/>
      <c r="I15437" s="47"/>
    </row>
    <row r="15438" spans="2:9" ht="20.100000000000001" hidden="1" customHeight="1" x14ac:dyDescent="0.25">
      <c r="B15438" s="48"/>
      <c r="C15438" s="49"/>
      <c r="D15438" s="49"/>
      <c r="E15438" s="49"/>
      <c r="F15438" s="49"/>
      <c r="G15438" s="50"/>
      <c r="H15438" s="47"/>
      <c r="I15438" s="47"/>
    </row>
    <row r="15439" spans="2:9" ht="20.100000000000001" hidden="1" customHeight="1" x14ac:dyDescent="0.25">
      <c r="B15439" s="48"/>
      <c r="C15439" s="49"/>
      <c r="D15439" s="49"/>
      <c r="E15439" s="49"/>
      <c r="F15439" s="49"/>
      <c r="G15439" s="50"/>
      <c r="H15439" s="47"/>
      <c r="I15439" s="47"/>
    </row>
    <row r="15440" spans="2:9" ht="20.100000000000001" hidden="1" customHeight="1" x14ac:dyDescent="0.25">
      <c r="B15440" s="48"/>
      <c r="C15440" s="49"/>
      <c r="D15440" s="49"/>
      <c r="E15440" s="49"/>
      <c r="F15440" s="49"/>
      <c r="G15440" s="50"/>
      <c r="H15440" s="47"/>
      <c r="I15440" s="47"/>
    </row>
    <row r="15441" spans="2:9" ht="20.100000000000001" hidden="1" customHeight="1" x14ac:dyDescent="0.25">
      <c r="B15441" s="48"/>
      <c r="C15441" s="49"/>
      <c r="D15441" s="49"/>
      <c r="E15441" s="49"/>
      <c r="F15441" s="49"/>
      <c r="G15441" s="50"/>
      <c r="H15441" s="47"/>
      <c r="I15441" s="47"/>
    </row>
    <row r="15442" spans="2:9" ht="20.100000000000001" hidden="1" customHeight="1" x14ac:dyDescent="0.25">
      <c r="B15442" s="48"/>
      <c r="C15442" s="49"/>
      <c r="D15442" s="49"/>
      <c r="E15442" s="49"/>
      <c r="F15442" s="49"/>
      <c r="G15442" s="50"/>
      <c r="H15442" s="47"/>
      <c r="I15442" s="47"/>
    </row>
    <row r="15443" spans="2:9" ht="20.100000000000001" hidden="1" customHeight="1" x14ac:dyDescent="0.25">
      <c r="B15443" s="48"/>
      <c r="C15443" s="49"/>
      <c r="D15443" s="49"/>
      <c r="E15443" s="49"/>
      <c r="F15443" s="49"/>
      <c r="G15443" s="50"/>
      <c r="H15443" s="47"/>
      <c r="I15443" s="47"/>
    </row>
    <row r="15444" spans="2:9" ht="20.100000000000001" hidden="1" customHeight="1" x14ac:dyDescent="0.25">
      <c r="B15444" s="48"/>
      <c r="C15444" s="49"/>
      <c r="D15444" s="49"/>
      <c r="E15444" s="49"/>
      <c r="F15444" s="49"/>
      <c r="G15444" s="50"/>
      <c r="H15444" s="47"/>
      <c r="I15444" s="47"/>
    </row>
    <row r="15445" spans="2:9" ht="20.100000000000001" hidden="1" customHeight="1" x14ac:dyDescent="0.25">
      <c r="B15445" s="48"/>
      <c r="C15445" s="49"/>
      <c r="D15445" s="49"/>
      <c r="E15445" s="49"/>
      <c r="F15445" s="49"/>
      <c r="G15445" s="50"/>
      <c r="H15445" s="47"/>
      <c r="I15445" s="47"/>
    </row>
    <row r="15446" spans="2:9" ht="20.100000000000001" hidden="1" customHeight="1" x14ac:dyDescent="0.25">
      <c r="B15446" s="48"/>
      <c r="C15446" s="49"/>
      <c r="D15446" s="49"/>
      <c r="E15446" s="49"/>
      <c r="F15446" s="49"/>
      <c r="G15446" s="50"/>
      <c r="H15446" s="47"/>
      <c r="I15446" s="47"/>
    </row>
    <row r="15447" spans="2:9" ht="20.100000000000001" hidden="1" customHeight="1" x14ac:dyDescent="0.25">
      <c r="B15447" s="48"/>
      <c r="C15447" s="49"/>
      <c r="D15447" s="49"/>
      <c r="E15447" s="49"/>
      <c r="F15447" s="49"/>
      <c r="G15447" s="50"/>
      <c r="H15447" s="47"/>
      <c r="I15447" s="47"/>
    </row>
    <row r="15448" spans="2:9" ht="20.100000000000001" hidden="1" customHeight="1" x14ac:dyDescent="0.25">
      <c r="B15448" s="48"/>
      <c r="C15448" s="49"/>
      <c r="D15448" s="49"/>
      <c r="E15448" s="49"/>
      <c r="F15448" s="49"/>
      <c r="G15448" s="50"/>
      <c r="H15448" s="47"/>
      <c r="I15448" s="47"/>
    </row>
    <row r="15449" spans="2:9" ht="20.100000000000001" hidden="1" customHeight="1" x14ac:dyDescent="0.25">
      <c r="B15449" s="48"/>
      <c r="C15449" s="49"/>
      <c r="D15449" s="49"/>
      <c r="E15449" s="49"/>
      <c r="F15449" s="49"/>
      <c r="G15449" s="50"/>
      <c r="H15449" s="47"/>
      <c r="I15449" s="47"/>
    </row>
    <row r="15450" spans="2:9" ht="20.100000000000001" hidden="1" customHeight="1" x14ac:dyDescent="0.25">
      <c r="B15450" s="48"/>
      <c r="C15450" s="49"/>
      <c r="D15450" s="49"/>
      <c r="E15450" s="49"/>
      <c r="F15450" s="49"/>
      <c r="G15450" s="50"/>
      <c r="H15450" s="47"/>
      <c r="I15450" s="47"/>
    </row>
    <row r="15451" spans="2:9" ht="20.100000000000001" hidden="1" customHeight="1" x14ac:dyDescent="0.25">
      <c r="B15451" s="48"/>
      <c r="C15451" s="49"/>
      <c r="D15451" s="49"/>
      <c r="E15451" s="49"/>
      <c r="F15451" s="49"/>
      <c r="G15451" s="50"/>
      <c r="H15451" s="47"/>
      <c r="I15451" s="47"/>
    </row>
    <row r="15452" spans="2:9" ht="20.100000000000001" hidden="1" customHeight="1" x14ac:dyDescent="0.25">
      <c r="B15452" s="48"/>
      <c r="C15452" s="49"/>
      <c r="D15452" s="49"/>
      <c r="E15452" s="49"/>
      <c r="F15452" s="49"/>
      <c r="G15452" s="50"/>
      <c r="H15452" s="47"/>
      <c r="I15452" s="47"/>
    </row>
    <row r="15453" spans="2:9" ht="20.100000000000001" hidden="1" customHeight="1" x14ac:dyDescent="0.25">
      <c r="B15453" s="48"/>
      <c r="C15453" s="49"/>
      <c r="D15453" s="49"/>
      <c r="E15453" s="49"/>
      <c r="F15453" s="49"/>
      <c r="G15453" s="50"/>
      <c r="H15453" s="47"/>
      <c r="I15453" s="47"/>
    </row>
    <row r="15454" spans="2:9" ht="20.100000000000001" hidden="1" customHeight="1" x14ac:dyDescent="0.25">
      <c r="B15454" s="48"/>
      <c r="C15454" s="49"/>
      <c r="D15454" s="49"/>
      <c r="E15454" s="49"/>
      <c r="F15454" s="49"/>
      <c r="G15454" s="50"/>
      <c r="H15454" s="47"/>
      <c r="I15454" s="47"/>
    </row>
    <row r="15455" spans="2:9" ht="20.100000000000001" hidden="1" customHeight="1" x14ac:dyDescent="0.25">
      <c r="B15455" s="48"/>
      <c r="C15455" s="49"/>
      <c r="D15455" s="49"/>
      <c r="E15455" s="49"/>
      <c r="F15455" s="49"/>
      <c r="G15455" s="50"/>
      <c r="H15455" s="47"/>
      <c r="I15455" s="47"/>
    </row>
    <row r="15456" spans="2:9" ht="20.100000000000001" hidden="1" customHeight="1" x14ac:dyDescent="0.25">
      <c r="B15456" s="48"/>
      <c r="C15456" s="49"/>
      <c r="D15456" s="49"/>
      <c r="E15456" s="49"/>
      <c r="F15456" s="49"/>
      <c r="G15456" s="50"/>
      <c r="H15456" s="47"/>
      <c r="I15456" s="47"/>
    </row>
    <row r="15457" spans="2:9" ht="20.100000000000001" hidden="1" customHeight="1" x14ac:dyDescent="0.25">
      <c r="B15457" s="48"/>
      <c r="C15457" s="49"/>
      <c r="D15457" s="49"/>
      <c r="E15457" s="49"/>
      <c r="F15457" s="49"/>
      <c r="G15457" s="50"/>
      <c r="H15457" s="47"/>
      <c r="I15457" s="47"/>
    </row>
    <row r="15458" spans="2:9" ht="20.100000000000001" hidden="1" customHeight="1" x14ac:dyDescent="0.25">
      <c r="B15458" s="48"/>
      <c r="C15458" s="49"/>
      <c r="D15458" s="49"/>
      <c r="E15458" s="49"/>
      <c r="F15458" s="49"/>
      <c r="G15458" s="50"/>
      <c r="H15458" s="47"/>
      <c r="I15458" s="47"/>
    </row>
    <row r="15459" spans="2:9" ht="20.100000000000001" hidden="1" customHeight="1" x14ac:dyDescent="0.25">
      <c r="B15459" s="48"/>
      <c r="C15459" s="49"/>
      <c r="D15459" s="49"/>
      <c r="E15459" s="49"/>
      <c r="F15459" s="49"/>
      <c r="G15459" s="50"/>
      <c r="H15459" s="47"/>
      <c r="I15459" s="47"/>
    </row>
    <row r="15460" spans="2:9" ht="20.100000000000001" hidden="1" customHeight="1" x14ac:dyDescent="0.25">
      <c r="B15460" s="48"/>
      <c r="C15460" s="49"/>
      <c r="D15460" s="49"/>
      <c r="E15460" s="49"/>
      <c r="F15460" s="49"/>
      <c r="G15460" s="50"/>
      <c r="H15460" s="47"/>
      <c r="I15460" s="47"/>
    </row>
    <row r="15461" spans="2:9" ht="20.100000000000001" hidden="1" customHeight="1" x14ac:dyDescent="0.25">
      <c r="B15461" s="48"/>
      <c r="C15461" s="49"/>
      <c r="D15461" s="49"/>
      <c r="E15461" s="49"/>
      <c r="F15461" s="49"/>
      <c r="G15461" s="50"/>
      <c r="H15461" s="47"/>
      <c r="I15461" s="47"/>
    </row>
    <row r="15462" spans="2:9" ht="20.100000000000001" hidden="1" customHeight="1" x14ac:dyDescent="0.25">
      <c r="B15462" s="48"/>
      <c r="C15462" s="49"/>
      <c r="D15462" s="49"/>
      <c r="E15462" s="49"/>
      <c r="F15462" s="49"/>
      <c r="G15462" s="50"/>
      <c r="H15462" s="47"/>
      <c r="I15462" s="47"/>
    </row>
    <row r="15463" spans="2:9" ht="20.100000000000001" hidden="1" customHeight="1" x14ac:dyDescent="0.25">
      <c r="B15463" s="48"/>
      <c r="C15463" s="49"/>
      <c r="D15463" s="49"/>
      <c r="E15463" s="49"/>
      <c r="F15463" s="49"/>
      <c r="G15463" s="50"/>
      <c r="H15463" s="47"/>
      <c r="I15463" s="47"/>
    </row>
    <row r="15464" spans="2:9" ht="20.100000000000001" hidden="1" customHeight="1" x14ac:dyDescent="0.25">
      <c r="B15464" s="48"/>
      <c r="C15464" s="49"/>
      <c r="D15464" s="49"/>
      <c r="E15464" s="49"/>
      <c r="F15464" s="49"/>
      <c r="G15464" s="50"/>
      <c r="H15464" s="47"/>
      <c r="I15464" s="47"/>
    </row>
    <row r="15465" spans="2:9" ht="20.100000000000001" hidden="1" customHeight="1" x14ac:dyDescent="0.25">
      <c r="B15465" s="48"/>
      <c r="C15465" s="49"/>
      <c r="D15465" s="49"/>
      <c r="E15465" s="49"/>
      <c r="F15465" s="49"/>
      <c r="G15465" s="50"/>
      <c r="H15465" s="47"/>
      <c r="I15465" s="47"/>
    </row>
    <row r="15466" spans="2:9" ht="20.100000000000001" hidden="1" customHeight="1" x14ac:dyDescent="0.25">
      <c r="B15466" s="48"/>
      <c r="C15466" s="49"/>
      <c r="D15466" s="49"/>
      <c r="E15466" s="49"/>
      <c r="F15466" s="49"/>
      <c r="G15466" s="50"/>
      <c r="H15466" s="47"/>
      <c r="I15466" s="47"/>
    </row>
    <row r="15467" spans="2:9" ht="20.100000000000001" hidden="1" customHeight="1" x14ac:dyDescent="0.25">
      <c r="B15467" s="48"/>
      <c r="C15467" s="49"/>
      <c r="D15467" s="49"/>
      <c r="E15467" s="49"/>
      <c r="F15467" s="49"/>
      <c r="G15467" s="50"/>
      <c r="H15467" s="47"/>
      <c r="I15467" s="47"/>
    </row>
    <row r="15468" spans="2:9" ht="20.100000000000001" hidden="1" customHeight="1" x14ac:dyDescent="0.25">
      <c r="B15468" s="48"/>
      <c r="C15468" s="49"/>
      <c r="D15468" s="49"/>
      <c r="E15468" s="49"/>
      <c r="F15468" s="49"/>
      <c r="G15468" s="50"/>
      <c r="H15468" s="47"/>
      <c r="I15468" s="47"/>
    </row>
    <row r="15469" spans="2:9" ht="20.100000000000001" hidden="1" customHeight="1" x14ac:dyDescent="0.25">
      <c r="B15469" s="48"/>
      <c r="C15469" s="49"/>
      <c r="D15469" s="49"/>
      <c r="E15469" s="49"/>
      <c r="F15469" s="49"/>
      <c r="G15469" s="50"/>
      <c r="H15469" s="47"/>
      <c r="I15469" s="47"/>
    </row>
    <row r="15470" spans="2:9" ht="20.100000000000001" hidden="1" customHeight="1" x14ac:dyDescent="0.25">
      <c r="B15470" s="48"/>
      <c r="C15470" s="49"/>
      <c r="D15470" s="49"/>
      <c r="E15470" s="49"/>
      <c r="F15470" s="49"/>
      <c r="G15470" s="50"/>
      <c r="H15470" s="47"/>
      <c r="I15470" s="47"/>
    </row>
    <row r="15471" spans="2:9" ht="20.100000000000001" hidden="1" customHeight="1" x14ac:dyDescent="0.25">
      <c r="B15471" s="48"/>
      <c r="C15471" s="49"/>
      <c r="D15471" s="49"/>
      <c r="E15471" s="49"/>
      <c r="F15471" s="49"/>
      <c r="G15471" s="50"/>
      <c r="H15471" s="47"/>
      <c r="I15471" s="47"/>
    </row>
    <row r="15472" spans="2:9" ht="20.100000000000001" hidden="1" customHeight="1" x14ac:dyDescent="0.25">
      <c r="B15472" s="48"/>
      <c r="C15472" s="49"/>
      <c r="D15472" s="49"/>
      <c r="E15472" s="49"/>
      <c r="F15472" s="49"/>
      <c r="G15472" s="50"/>
      <c r="H15472" s="47"/>
      <c r="I15472" s="47"/>
    </row>
    <row r="15473" spans="2:9" ht="20.100000000000001" hidden="1" customHeight="1" x14ac:dyDescent="0.25">
      <c r="B15473" s="48"/>
      <c r="C15473" s="49"/>
      <c r="D15473" s="49"/>
      <c r="E15473" s="49"/>
      <c r="F15473" s="49"/>
      <c r="G15473" s="50"/>
      <c r="H15473" s="47"/>
      <c r="I15473" s="47"/>
    </row>
    <row r="15474" spans="2:9" ht="20.100000000000001" hidden="1" customHeight="1" x14ac:dyDescent="0.25">
      <c r="B15474" s="48"/>
      <c r="C15474" s="49"/>
      <c r="D15474" s="49"/>
      <c r="E15474" s="49"/>
      <c r="F15474" s="49"/>
      <c r="G15474" s="50"/>
      <c r="H15474" s="47"/>
      <c r="I15474" s="47"/>
    </row>
    <row r="15475" spans="2:9" ht="20.100000000000001" hidden="1" customHeight="1" x14ac:dyDescent="0.25">
      <c r="B15475" s="48"/>
      <c r="C15475" s="49"/>
      <c r="D15475" s="49"/>
      <c r="E15475" s="49"/>
      <c r="F15475" s="49"/>
      <c r="G15475" s="50"/>
      <c r="H15475" s="47"/>
      <c r="I15475" s="47"/>
    </row>
    <row r="15476" spans="2:9" ht="20.100000000000001" hidden="1" customHeight="1" x14ac:dyDescent="0.25">
      <c r="B15476" s="48"/>
      <c r="C15476" s="49"/>
      <c r="D15476" s="49"/>
      <c r="E15476" s="49"/>
      <c r="F15476" s="49"/>
      <c r="G15476" s="50"/>
      <c r="H15476" s="47"/>
      <c r="I15476" s="47"/>
    </row>
    <row r="15477" spans="2:9" ht="20.100000000000001" hidden="1" customHeight="1" x14ac:dyDescent="0.25">
      <c r="B15477" s="48"/>
      <c r="C15477" s="49"/>
      <c r="D15477" s="49"/>
      <c r="E15477" s="49"/>
      <c r="F15477" s="49"/>
      <c r="G15477" s="50"/>
      <c r="H15477" s="47"/>
      <c r="I15477" s="47"/>
    </row>
    <row r="15478" spans="2:9" ht="20.100000000000001" hidden="1" customHeight="1" x14ac:dyDescent="0.25">
      <c r="B15478" s="48"/>
      <c r="C15478" s="49"/>
      <c r="D15478" s="49"/>
      <c r="E15478" s="49"/>
      <c r="F15478" s="49"/>
      <c r="G15478" s="50"/>
      <c r="H15478" s="47"/>
      <c r="I15478" s="47"/>
    </row>
    <row r="15479" spans="2:9" ht="20.100000000000001" hidden="1" customHeight="1" x14ac:dyDescent="0.25">
      <c r="B15479" s="48"/>
      <c r="C15479" s="49"/>
      <c r="D15479" s="49"/>
      <c r="E15479" s="49"/>
      <c r="F15479" s="49"/>
      <c r="G15479" s="50"/>
      <c r="H15479" s="47"/>
      <c r="I15479" s="47"/>
    </row>
    <row r="15480" spans="2:9" ht="20.100000000000001" hidden="1" customHeight="1" x14ac:dyDescent="0.25">
      <c r="B15480" s="48"/>
      <c r="C15480" s="49"/>
      <c r="D15480" s="49"/>
      <c r="E15480" s="49"/>
      <c r="F15480" s="49"/>
      <c r="G15480" s="50"/>
      <c r="H15480" s="47"/>
      <c r="I15480" s="47"/>
    </row>
    <row r="15481" spans="2:9" ht="20.100000000000001" hidden="1" customHeight="1" x14ac:dyDescent="0.25">
      <c r="B15481" s="48"/>
      <c r="C15481" s="49"/>
      <c r="D15481" s="49"/>
      <c r="E15481" s="49"/>
      <c r="F15481" s="49"/>
      <c r="G15481" s="50"/>
      <c r="H15481" s="47"/>
      <c r="I15481" s="47"/>
    </row>
    <row r="15482" spans="2:9" ht="20.100000000000001" hidden="1" customHeight="1" x14ac:dyDescent="0.25">
      <c r="B15482" s="48"/>
      <c r="C15482" s="49"/>
      <c r="D15482" s="49"/>
      <c r="E15482" s="49"/>
      <c r="F15482" s="49"/>
      <c r="G15482" s="50"/>
      <c r="H15482" s="47"/>
      <c r="I15482" s="47"/>
    </row>
    <row r="15483" spans="2:9" ht="20.100000000000001" hidden="1" customHeight="1" x14ac:dyDescent="0.25">
      <c r="B15483" s="48"/>
      <c r="C15483" s="49"/>
      <c r="D15483" s="49"/>
      <c r="E15483" s="49"/>
      <c r="F15483" s="49"/>
      <c r="G15483" s="50"/>
      <c r="H15483" s="47"/>
      <c r="I15483" s="47"/>
    </row>
    <row r="15484" spans="2:9" ht="20.100000000000001" hidden="1" customHeight="1" x14ac:dyDescent="0.25">
      <c r="B15484" s="48"/>
      <c r="C15484" s="49"/>
      <c r="D15484" s="49"/>
      <c r="E15484" s="49"/>
      <c r="F15484" s="49"/>
      <c r="G15484" s="50"/>
      <c r="H15484" s="47"/>
      <c r="I15484" s="47"/>
    </row>
    <row r="15485" spans="2:9" ht="20.100000000000001" hidden="1" customHeight="1" x14ac:dyDescent="0.25">
      <c r="B15485" s="48"/>
      <c r="C15485" s="49"/>
      <c r="D15485" s="49"/>
      <c r="E15485" s="49"/>
      <c r="F15485" s="49"/>
      <c r="G15485" s="50"/>
      <c r="H15485" s="47"/>
      <c r="I15485" s="47"/>
    </row>
    <row r="15486" spans="2:9" ht="20.100000000000001" hidden="1" customHeight="1" x14ac:dyDescent="0.25">
      <c r="B15486" s="48"/>
      <c r="C15486" s="49"/>
      <c r="D15486" s="49"/>
      <c r="E15486" s="49"/>
      <c r="F15486" s="49"/>
      <c r="G15486" s="50"/>
      <c r="H15486" s="47"/>
      <c r="I15486" s="47"/>
    </row>
    <row r="15487" spans="2:9" ht="20.100000000000001" hidden="1" customHeight="1" x14ac:dyDescent="0.25">
      <c r="B15487" s="48"/>
      <c r="C15487" s="49"/>
      <c r="D15487" s="49"/>
      <c r="E15487" s="49"/>
      <c r="F15487" s="49"/>
      <c r="G15487" s="50"/>
      <c r="H15487" s="47"/>
      <c r="I15487" s="47"/>
    </row>
    <row r="15488" spans="2:9" ht="20.100000000000001" hidden="1" customHeight="1" x14ac:dyDescent="0.25">
      <c r="B15488" s="48"/>
      <c r="C15488" s="49"/>
      <c r="D15488" s="49"/>
      <c r="E15488" s="49"/>
      <c r="F15488" s="49"/>
      <c r="G15488" s="50"/>
      <c r="H15488" s="47"/>
      <c r="I15488" s="47"/>
    </row>
    <row r="15489" spans="2:9" ht="20.100000000000001" hidden="1" customHeight="1" x14ac:dyDescent="0.25">
      <c r="B15489" s="48"/>
      <c r="C15489" s="49"/>
      <c r="D15489" s="49"/>
      <c r="E15489" s="49"/>
      <c r="F15489" s="49"/>
      <c r="G15489" s="50"/>
      <c r="H15489" s="47"/>
      <c r="I15489" s="47"/>
    </row>
    <row r="15490" spans="2:9" ht="20.100000000000001" hidden="1" customHeight="1" x14ac:dyDescent="0.25">
      <c r="B15490" s="48"/>
      <c r="C15490" s="49"/>
      <c r="D15490" s="49"/>
      <c r="E15490" s="49"/>
      <c r="F15490" s="49"/>
      <c r="G15490" s="50"/>
      <c r="H15490" s="47"/>
      <c r="I15490" s="47"/>
    </row>
    <row r="15491" spans="2:9" ht="20.100000000000001" hidden="1" customHeight="1" x14ac:dyDescent="0.25">
      <c r="B15491" s="48"/>
      <c r="C15491" s="49"/>
      <c r="D15491" s="49"/>
      <c r="E15491" s="49"/>
      <c r="F15491" s="49"/>
      <c r="G15491" s="50"/>
      <c r="H15491" s="47"/>
      <c r="I15491" s="47"/>
    </row>
    <row r="15492" spans="2:9" ht="20.100000000000001" hidden="1" customHeight="1" x14ac:dyDescent="0.25">
      <c r="B15492" s="48"/>
      <c r="C15492" s="49"/>
      <c r="D15492" s="49"/>
      <c r="E15492" s="49"/>
      <c r="F15492" s="49"/>
      <c r="G15492" s="50"/>
      <c r="H15492" s="47"/>
      <c r="I15492" s="47"/>
    </row>
    <row r="15493" spans="2:9" ht="20.100000000000001" hidden="1" customHeight="1" x14ac:dyDescent="0.25">
      <c r="B15493" s="48"/>
      <c r="C15493" s="49"/>
      <c r="D15493" s="49"/>
      <c r="E15493" s="49"/>
      <c r="F15493" s="49"/>
      <c r="G15493" s="50"/>
      <c r="H15493" s="47"/>
      <c r="I15493" s="47"/>
    </row>
    <row r="15494" spans="2:9" ht="20.100000000000001" hidden="1" customHeight="1" x14ac:dyDescent="0.25">
      <c r="B15494" s="48"/>
      <c r="C15494" s="49"/>
      <c r="D15494" s="49"/>
      <c r="E15494" s="49"/>
      <c r="F15494" s="49"/>
      <c r="G15494" s="50"/>
      <c r="H15494" s="47"/>
      <c r="I15494" s="47"/>
    </row>
    <row r="15495" spans="2:9" ht="20.100000000000001" hidden="1" customHeight="1" x14ac:dyDescent="0.25">
      <c r="B15495" s="48"/>
      <c r="C15495" s="49"/>
      <c r="D15495" s="49"/>
      <c r="E15495" s="49"/>
      <c r="F15495" s="49"/>
      <c r="G15495" s="50"/>
      <c r="H15495" s="47"/>
      <c r="I15495" s="47"/>
    </row>
    <row r="15496" spans="2:9" ht="20.100000000000001" hidden="1" customHeight="1" x14ac:dyDescent="0.25">
      <c r="B15496" s="48"/>
      <c r="C15496" s="49"/>
      <c r="D15496" s="49"/>
      <c r="E15496" s="49"/>
      <c r="F15496" s="49"/>
      <c r="G15496" s="50"/>
      <c r="H15496" s="47"/>
      <c r="I15496" s="47"/>
    </row>
    <row r="15497" spans="2:9" ht="20.100000000000001" hidden="1" customHeight="1" x14ac:dyDescent="0.25">
      <c r="B15497" s="48"/>
      <c r="C15497" s="49"/>
      <c r="D15497" s="49"/>
      <c r="E15497" s="49"/>
      <c r="F15497" s="49"/>
      <c r="G15497" s="50"/>
      <c r="H15497" s="47"/>
      <c r="I15497" s="47"/>
    </row>
    <row r="15498" spans="2:9" ht="20.100000000000001" hidden="1" customHeight="1" x14ac:dyDescent="0.25">
      <c r="B15498" s="48"/>
      <c r="C15498" s="49"/>
      <c r="D15498" s="49"/>
      <c r="E15498" s="49"/>
      <c r="F15498" s="49"/>
      <c r="G15498" s="50"/>
      <c r="H15498" s="47"/>
      <c r="I15498" s="47"/>
    </row>
    <row r="15499" spans="2:9" ht="20.100000000000001" hidden="1" customHeight="1" x14ac:dyDescent="0.25">
      <c r="B15499" s="48"/>
      <c r="C15499" s="49"/>
      <c r="D15499" s="49"/>
      <c r="E15499" s="49"/>
      <c r="F15499" s="49"/>
      <c r="G15499" s="50"/>
      <c r="H15499" s="47"/>
      <c r="I15499" s="47"/>
    </row>
    <row r="15500" spans="2:9" ht="20.100000000000001" hidden="1" customHeight="1" x14ac:dyDescent="0.25">
      <c r="B15500" s="48"/>
      <c r="C15500" s="49"/>
      <c r="D15500" s="49"/>
      <c r="E15500" s="49"/>
      <c r="F15500" s="49"/>
      <c r="G15500" s="50"/>
      <c r="H15500" s="47"/>
      <c r="I15500" s="47"/>
    </row>
    <row r="15501" spans="2:9" ht="20.100000000000001" hidden="1" customHeight="1" x14ac:dyDescent="0.25">
      <c r="B15501" s="48"/>
      <c r="C15501" s="49"/>
      <c r="D15501" s="49"/>
      <c r="E15501" s="49"/>
      <c r="F15501" s="49"/>
      <c r="G15501" s="50"/>
      <c r="H15501" s="47"/>
      <c r="I15501" s="47"/>
    </row>
    <row r="15502" spans="2:9" ht="20.100000000000001" hidden="1" customHeight="1" x14ac:dyDescent="0.25">
      <c r="B15502" s="48"/>
      <c r="C15502" s="49"/>
      <c r="D15502" s="49"/>
      <c r="E15502" s="49"/>
      <c r="F15502" s="49"/>
      <c r="G15502" s="50"/>
      <c r="H15502" s="47"/>
      <c r="I15502" s="47"/>
    </row>
    <row r="15503" spans="2:9" ht="20.100000000000001" hidden="1" customHeight="1" x14ac:dyDescent="0.25">
      <c r="B15503" s="48"/>
      <c r="C15503" s="49"/>
      <c r="D15503" s="49"/>
      <c r="E15503" s="49"/>
      <c r="F15503" s="49"/>
      <c r="G15503" s="50"/>
      <c r="H15503" s="47"/>
      <c r="I15503" s="47"/>
    </row>
    <row r="15504" spans="2:9" ht="20.100000000000001" hidden="1" customHeight="1" x14ac:dyDescent="0.25">
      <c r="B15504" s="48"/>
      <c r="C15504" s="49"/>
      <c r="D15504" s="49"/>
      <c r="E15504" s="49"/>
      <c r="F15504" s="49"/>
      <c r="G15504" s="50"/>
      <c r="H15504" s="47"/>
      <c r="I15504" s="47"/>
    </row>
    <row r="15505" spans="2:9" ht="20.100000000000001" hidden="1" customHeight="1" x14ac:dyDescent="0.25">
      <c r="B15505" s="48"/>
      <c r="C15505" s="49"/>
      <c r="D15505" s="49"/>
      <c r="E15505" s="49"/>
      <c r="F15505" s="49"/>
      <c r="G15505" s="50"/>
      <c r="H15505" s="47"/>
      <c r="I15505" s="47"/>
    </row>
    <row r="15506" spans="2:9" ht="20.100000000000001" hidden="1" customHeight="1" x14ac:dyDescent="0.25">
      <c r="B15506" s="48"/>
      <c r="C15506" s="49"/>
      <c r="D15506" s="49"/>
      <c r="E15506" s="49"/>
      <c r="F15506" s="49"/>
      <c r="G15506" s="50"/>
      <c r="H15506" s="47"/>
      <c r="I15506" s="47"/>
    </row>
    <row r="15507" spans="2:9" ht="20.100000000000001" hidden="1" customHeight="1" x14ac:dyDescent="0.25">
      <c r="B15507" s="48"/>
      <c r="C15507" s="49"/>
      <c r="D15507" s="49"/>
      <c r="E15507" s="49"/>
      <c r="F15507" s="49"/>
      <c r="G15507" s="50"/>
      <c r="H15507" s="47"/>
      <c r="I15507" s="47"/>
    </row>
    <row r="15508" spans="2:9" ht="20.100000000000001" hidden="1" customHeight="1" x14ac:dyDescent="0.25">
      <c r="B15508" s="48"/>
      <c r="C15508" s="49"/>
      <c r="D15508" s="49"/>
      <c r="E15508" s="49"/>
      <c r="F15508" s="49"/>
      <c r="G15508" s="50"/>
      <c r="H15508" s="47"/>
      <c r="I15508" s="47"/>
    </row>
    <row r="15509" spans="2:9" ht="20.100000000000001" hidden="1" customHeight="1" x14ac:dyDescent="0.25">
      <c r="B15509" s="48"/>
      <c r="C15509" s="49"/>
      <c r="D15509" s="49"/>
      <c r="E15509" s="49"/>
      <c r="F15509" s="49"/>
      <c r="G15509" s="50"/>
      <c r="H15509" s="47"/>
      <c r="I15509" s="47"/>
    </row>
    <row r="15510" spans="2:9" ht="20.100000000000001" hidden="1" customHeight="1" x14ac:dyDescent="0.25">
      <c r="B15510" s="48"/>
      <c r="C15510" s="49"/>
      <c r="D15510" s="49"/>
      <c r="E15510" s="49"/>
      <c r="F15510" s="49"/>
      <c r="G15510" s="50"/>
      <c r="H15510" s="47"/>
      <c r="I15510" s="47"/>
    </row>
    <row r="15511" spans="2:9" ht="20.100000000000001" hidden="1" customHeight="1" x14ac:dyDescent="0.25">
      <c r="B15511" s="48"/>
      <c r="C15511" s="49"/>
      <c r="D15511" s="49"/>
      <c r="E15511" s="49"/>
      <c r="F15511" s="49"/>
      <c r="G15511" s="50"/>
      <c r="H15511" s="47"/>
      <c r="I15511" s="47"/>
    </row>
    <row r="15512" spans="2:9" ht="20.100000000000001" hidden="1" customHeight="1" x14ac:dyDescent="0.25">
      <c r="B15512" s="48"/>
      <c r="C15512" s="49"/>
      <c r="D15512" s="49"/>
      <c r="E15512" s="49"/>
      <c r="F15512" s="49"/>
      <c r="G15512" s="50"/>
      <c r="H15512" s="47"/>
      <c r="I15512" s="47"/>
    </row>
    <row r="15513" spans="2:9" ht="20.100000000000001" hidden="1" customHeight="1" x14ac:dyDescent="0.25">
      <c r="B15513" s="48"/>
      <c r="C15513" s="49"/>
      <c r="D15513" s="49"/>
      <c r="E15513" s="49"/>
      <c r="F15513" s="49"/>
      <c r="G15513" s="50"/>
      <c r="H15513" s="47"/>
      <c r="I15513" s="47"/>
    </row>
    <row r="15514" spans="2:9" ht="20.100000000000001" hidden="1" customHeight="1" x14ac:dyDescent="0.25">
      <c r="B15514" s="48"/>
      <c r="C15514" s="49"/>
      <c r="D15514" s="49"/>
      <c r="E15514" s="49"/>
      <c r="F15514" s="49"/>
      <c r="G15514" s="50"/>
      <c r="H15514" s="47"/>
      <c r="I15514" s="47"/>
    </row>
    <row r="15515" spans="2:9" ht="20.100000000000001" hidden="1" customHeight="1" x14ac:dyDescent="0.25">
      <c r="B15515" s="48"/>
      <c r="C15515" s="49"/>
      <c r="D15515" s="49"/>
      <c r="E15515" s="49"/>
      <c r="F15515" s="49"/>
      <c r="G15515" s="50"/>
      <c r="H15515" s="47"/>
      <c r="I15515" s="47"/>
    </row>
    <row r="15516" spans="2:9" ht="20.100000000000001" hidden="1" customHeight="1" x14ac:dyDescent="0.25">
      <c r="B15516" s="48"/>
      <c r="C15516" s="49"/>
      <c r="D15516" s="49"/>
      <c r="E15516" s="49"/>
      <c r="F15516" s="49"/>
      <c r="G15516" s="50"/>
      <c r="H15516" s="47"/>
      <c r="I15516" s="47"/>
    </row>
    <row r="15517" spans="2:9" ht="20.100000000000001" hidden="1" customHeight="1" x14ac:dyDescent="0.25">
      <c r="B15517" s="48"/>
      <c r="C15517" s="49"/>
      <c r="D15517" s="49"/>
      <c r="E15517" s="49"/>
      <c r="F15517" s="49"/>
      <c r="G15517" s="50"/>
      <c r="H15517" s="47"/>
      <c r="I15517" s="47"/>
    </row>
    <row r="15518" spans="2:9" ht="20.100000000000001" hidden="1" customHeight="1" x14ac:dyDescent="0.25">
      <c r="B15518" s="48"/>
      <c r="C15518" s="49"/>
      <c r="D15518" s="49"/>
      <c r="E15518" s="49"/>
      <c r="F15518" s="49"/>
      <c r="G15518" s="50"/>
      <c r="H15518" s="47"/>
      <c r="I15518" s="47"/>
    </row>
    <row r="15519" spans="2:9" ht="20.100000000000001" hidden="1" customHeight="1" x14ac:dyDescent="0.25">
      <c r="B15519" s="48"/>
      <c r="C15519" s="49"/>
      <c r="D15519" s="49"/>
      <c r="E15519" s="49"/>
      <c r="F15519" s="49"/>
      <c r="G15519" s="50"/>
      <c r="H15519" s="47"/>
      <c r="I15519" s="47"/>
    </row>
    <row r="15520" spans="2:9" ht="20.100000000000001" hidden="1" customHeight="1" x14ac:dyDescent="0.25">
      <c r="B15520" s="48"/>
      <c r="C15520" s="49"/>
      <c r="D15520" s="49"/>
      <c r="E15520" s="49"/>
      <c r="F15520" s="49"/>
      <c r="G15520" s="50"/>
      <c r="H15520" s="47"/>
      <c r="I15520" s="47"/>
    </row>
    <row r="15521" spans="2:9" ht="20.100000000000001" hidden="1" customHeight="1" x14ac:dyDescent="0.25">
      <c r="B15521" s="48"/>
      <c r="C15521" s="49"/>
      <c r="D15521" s="49"/>
      <c r="E15521" s="49"/>
      <c r="F15521" s="49"/>
      <c r="G15521" s="50"/>
      <c r="H15521" s="47"/>
      <c r="I15521" s="47"/>
    </row>
    <row r="15522" spans="2:9" ht="20.100000000000001" hidden="1" customHeight="1" x14ac:dyDescent="0.25">
      <c r="B15522" s="48"/>
      <c r="C15522" s="49"/>
      <c r="D15522" s="49"/>
      <c r="E15522" s="49"/>
      <c r="F15522" s="49"/>
      <c r="G15522" s="50"/>
      <c r="H15522" s="47"/>
      <c r="I15522" s="47"/>
    </row>
    <row r="15523" spans="2:9" ht="20.100000000000001" hidden="1" customHeight="1" x14ac:dyDescent="0.25">
      <c r="B15523" s="48"/>
      <c r="C15523" s="49"/>
      <c r="D15523" s="49"/>
      <c r="E15523" s="49"/>
      <c r="F15523" s="49"/>
      <c r="G15523" s="50"/>
      <c r="H15523" s="47"/>
      <c r="I15523" s="47"/>
    </row>
    <row r="15524" spans="2:9" ht="20.100000000000001" hidden="1" customHeight="1" x14ac:dyDescent="0.25">
      <c r="B15524" s="48"/>
      <c r="C15524" s="49"/>
      <c r="D15524" s="49"/>
      <c r="E15524" s="49"/>
      <c r="F15524" s="49"/>
      <c r="G15524" s="50"/>
      <c r="H15524" s="47"/>
      <c r="I15524" s="47"/>
    </row>
    <row r="15525" spans="2:9" ht="20.100000000000001" hidden="1" customHeight="1" x14ac:dyDescent="0.25">
      <c r="B15525" s="48"/>
      <c r="C15525" s="49"/>
      <c r="D15525" s="49"/>
      <c r="E15525" s="49"/>
      <c r="F15525" s="49"/>
      <c r="G15525" s="50"/>
      <c r="H15525" s="47"/>
      <c r="I15525" s="47"/>
    </row>
    <row r="15526" spans="2:9" ht="20.100000000000001" hidden="1" customHeight="1" x14ac:dyDescent="0.25">
      <c r="B15526" s="48"/>
      <c r="C15526" s="49"/>
      <c r="D15526" s="49"/>
      <c r="E15526" s="49"/>
      <c r="F15526" s="49"/>
      <c r="G15526" s="50"/>
      <c r="H15526" s="47"/>
      <c r="I15526" s="47"/>
    </row>
    <row r="15527" spans="2:9" ht="20.100000000000001" hidden="1" customHeight="1" x14ac:dyDescent="0.25">
      <c r="B15527" s="48"/>
      <c r="C15527" s="49"/>
      <c r="D15527" s="49"/>
      <c r="E15527" s="49"/>
      <c r="F15527" s="49"/>
      <c r="G15527" s="50"/>
      <c r="H15527" s="47"/>
      <c r="I15527" s="47"/>
    </row>
    <row r="15528" spans="2:9" ht="20.100000000000001" hidden="1" customHeight="1" x14ac:dyDescent="0.25">
      <c r="B15528" s="48"/>
      <c r="C15528" s="49"/>
      <c r="D15528" s="49"/>
      <c r="E15528" s="49"/>
      <c r="F15528" s="49"/>
      <c r="G15528" s="50"/>
      <c r="H15528" s="47"/>
      <c r="I15528" s="47"/>
    </row>
    <row r="15529" spans="2:9" ht="20.100000000000001" hidden="1" customHeight="1" x14ac:dyDescent="0.25">
      <c r="B15529" s="48"/>
      <c r="C15529" s="49"/>
      <c r="D15529" s="49"/>
      <c r="E15529" s="49"/>
      <c r="F15529" s="49"/>
      <c r="G15529" s="50"/>
      <c r="H15529" s="47"/>
      <c r="I15529" s="47"/>
    </row>
    <row r="15530" spans="2:9" ht="20.100000000000001" hidden="1" customHeight="1" x14ac:dyDescent="0.25">
      <c r="B15530" s="48"/>
      <c r="C15530" s="49"/>
      <c r="D15530" s="49"/>
      <c r="E15530" s="49"/>
      <c r="F15530" s="49"/>
      <c r="G15530" s="50"/>
      <c r="H15530" s="47"/>
      <c r="I15530" s="47"/>
    </row>
    <row r="15531" spans="2:9" ht="20.100000000000001" hidden="1" customHeight="1" x14ac:dyDescent="0.25">
      <c r="B15531" s="48"/>
      <c r="C15531" s="49"/>
      <c r="D15531" s="49"/>
      <c r="E15531" s="49"/>
      <c r="F15531" s="49"/>
      <c r="G15531" s="50"/>
      <c r="H15531" s="47"/>
      <c r="I15531" s="47"/>
    </row>
    <row r="15532" spans="2:9" ht="20.100000000000001" hidden="1" customHeight="1" x14ac:dyDescent="0.25">
      <c r="B15532" s="48"/>
      <c r="C15532" s="49"/>
      <c r="D15532" s="49"/>
      <c r="E15532" s="49"/>
      <c r="F15532" s="49"/>
      <c r="G15532" s="50"/>
      <c r="H15532" s="47"/>
      <c r="I15532" s="47"/>
    </row>
    <row r="15533" spans="2:9" ht="20.100000000000001" hidden="1" customHeight="1" x14ac:dyDescent="0.25">
      <c r="B15533" s="48"/>
      <c r="C15533" s="49"/>
      <c r="D15533" s="49"/>
      <c r="E15533" s="49"/>
      <c r="F15533" s="49"/>
      <c r="G15533" s="50"/>
      <c r="H15533" s="47"/>
      <c r="I15533" s="47"/>
    </row>
    <row r="15534" spans="2:9" ht="20.100000000000001" hidden="1" customHeight="1" x14ac:dyDescent="0.25">
      <c r="B15534" s="48"/>
      <c r="C15534" s="49"/>
      <c r="D15534" s="49"/>
      <c r="E15534" s="49"/>
      <c r="F15534" s="49"/>
      <c r="G15534" s="50"/>
      <c r="H15534" s="47"/>
      <c r="I15534" s="47"/>
    </row>
    <row r="15535" spans="2:9" ht="20.100000000000001" hidden="1" customHeight="1" x14ac:dyDescent="0.25">
      <c r="B15535" s="48"/>
      <c r="C15535" s="49"/>
      <c r="D15535" s="49"/>
      <c r="E15535" s="49"/>
      <c r="F15535" s="49"/>
      <c r="G15535" s="50"/>
      <c r="H15535" s="47"/>
      <c r="I15535" s="47"/>
    </row>
    <row r="15536" spans="2:9" ht="20.100000000000001" hidden="1" customHeight="1" x14ac:dyDescent="0.25">
      <c r="B15536" s="48"/>
      <c r="C15536" s="49"/>
      <c r="D15536" s="49"/>
      <c r="E15536" s="49"/>
      <c r="F15536" s="49"/>
      <c r="G15536" s="50"/>
      <c r="H15536" s="47"/>
      <c r="I15536" s="47"/>
    </row>
    <row r="15537" spans="2:9" ht="20.100000000000001" hidden="1" customHeight="1" x14ac:dyDescent="0.25">
      <c r="B15537" s="48"/>
      <c r="C15537" s="49"/>
      <c r="D15537" s="49"/>
      <c r="E15537" s="49"/>
      <c r="F15537" s="49"/>
      <c r="G15537" s="50"/>
      <c r="H15537" s="47"/>
      <c r="I15537" s="47"/>
    </row>
    <row r="15538" spans="2:9" ht="20.100000000000001" hidden="1" customHeight="1" x14ac:dyDescent="0.25">
      <c r="B15538" s="48"/>
      <c r="C15538" s="49"/>
      <c r="D15538" s="49"/>
      <c r="E15538" s="49"/>
      <c r="F15538" s="49"/>
      <c r="G15538" s="50"/>
      <c r="H15538" s="47"/>
      <c r="I15538" s="47"/>
    </row>
    <row r="15539" spans="2:9" ht="20.100000000000001" hidden="1" customHeight="1" x14ac:dyDescent="0.25">
      <c r="B15539" s="48"/>
      <c r="C15539" s="49"/>
      <c r="D15539" s="49"/>
      <c r="E15539" s="49"/>
      <c r="F15539" s="49"/>
      <c r="G15539" s="50"/>
      <c r="H15539" s="47"/>
      <c r="I15539" s="47"/>
    </row>
    <row r="15540" spans="2:9" ht="20.100000000000001" hidden="1" customHeight="1" x14ac:dyDescent="0.25">
      <c r="B15540" s="48"/>
      <c r="C15540" s="49"/>
      <c r="D15540" s="49"/>
      <c r="E15540" s="49"/>
      <c r="F15540" s="49"/>
      <c r="G15540" s="50"/>
      <c r="H15540" s="47"/>
      <c r="I15540" s="47"/>
    </row>
    <row r="15541" spans="2:9" ht="20.100000000000001" hidden="1" customHeight="1" x14ac:dyDescent="0.25">
      <c r="B15541" s="48"/>
      <c r="C15541" s="49"/>
      <c r="D15541" s="49"/>
      <c r="E15541" s="49"/>
      <c r="F15541" s="49"/>
      <c r="G15541" s="50"/>
      <c r="H15541" s="47"/>
      <c r="I15541" s="47"/>
    </row>
    <row r="15542" spans="2:9" ht="20.100000000000001" hidden="1" customHeight="1" x14ac:dyDescent="0.25">
      <c r="B15542" s="48"/>
      <c r="C15542" s="49"/>
      <c r="D15542" s="49"/>
      <c r="E15542" s="49"/>
      <c r="F15542" s="49"/>
      <c r="G15542" s="50"/>
      <c r="H15542" s="47"/>
      <c r="I15542" s="47"/>
    </row>
    <row r="15543" spans="2:9" ht="20.100000000000001" hidden="1" customHeight="1" x14ac:dyDescent="0.25">
      <c r="B15543" s="48"/>
      <c r="C15543" s="49"/>
      <c r="D15543" s="49"/>
      <c r="E15543" s="49"/>
      <c r="F15543" s="49"/>
      <c r="G15543" s="50"/>
      <c r="H15543" s="47"/>
      <c r="I15543" s="47"/>
    </row>
    <row r="15544" spans="2:9" ht="20.100000000000001" hidden="1" customHeight="1" x14ac:dyDescent="0.25">
      <c r="B15544" s="48"/>
      <c r="C15544" s="49"/>
      <c r="D15544" s="49"/>
      <c r="E15544" s="49"/>
      <c r="F15544" s="49"/>
      <c r="G15544" s="50"/>
      <c r="H15544" s="47"/>
      <c r="I15544" s="47"/>
    </row>
    <row r="15545" spans="2:9" ht="20.100000000000001" hidden="1" customHeight="1" x14ac:dyDescent="0.25">
      <c r="B15545" s="48"/>
      <c r="C15545" s="49"/>
      <c r="D15545" s="49"/>
      <c r="E15545" s="49"/>
      <c r="F15545" s="49"/>
      <c r="G15545" s="50"/>
      <c r="H15545" s="47"/>
      <c r="I15545" s="47"/>
    </row>
    <row r="15546" spans="2:9" ht="20.100000000000001" hidden="1" customHeight="1" x14ac:dyDescent="0.25">
      <c r="B15546" s="48"/>
      <c r="C15546" s="49"/>
      <c r="D15546" s="49"/>
      <c r="E15546" s="49"/>
      <c r="F15546" s="49"/>
      <c r="G15546" s="50"/>
      <c r="H15546" s="47"/>
      <c r="I15546" s="47"/>
    </row>
    <row r="15547" spans="2:9" ht="20.100000000000001" hidden="1" customHeight="1" x14ac:dyDescent="0.25">
      <c r="B15547" s="48"/>
      <c r="C15547" s="49"/>
      <c r="D15547" s="49"/>
      <c r="E15547" s="49"/>
      <c r="F15547" s="49"/>
      <c r="G15547" s="50"/>
      <c r="H15547" s="47"/>
      <c r="I15547" s="47"/>
    </row>
    <row r="15548" spans="2:9" ht="20.100000000000001" hidden="1" customHeight="1" x14ac:dyDescent="0.25">
      <c r="B15548" s="48"/>
      <c r="C15548" s="49"/>
      <c r="D15548" s="49"/>
      <c r="E15548" s="49"/>
      <c r="F15548" s="49"/>
      <c r="G15548" s="50"/>
      <c r="H15548" s="47"/>
      <c r="I15548" s="47"/>
    </row>
    <row r="15549" spans="2:9" ht="20.100000000000001" hidden="1" customHeight="1" x14ac:dyDescent="0.25">
      <c r="B15549" s="48"/>
      <c r="C15549" s="49"/>
      <c r="D15549" s="49"/>
      <c r="E15549" s="49"/>
      <c r="F15549" s="49"/>
      <c r="G15549" s="50"/>
      <c r="H15549" s="47"/>
      <c r="I15549" s="47"/>
    </row>
    <row r="15550" spans="2:9" ht="20.100000000000001" hidden="1" customHeight="1" x14ac:dyDescent="0.25">
      <c r="B15550" s="48"/>
      <c r="C15550" s="49"/>
      <c r="D15550" s="49"/>
      <c r="E15550" s="49"/>
      <c r="F15550" s="49"/>
      <c r="G15550" s="50"/>
      <c r="H15550" s="47"/>
      <c r="I15550" s="47"/>
    </row>
    <row r="15551" spans="2:9" ht="20.100000000000001" hidden="1" customHeight="1" x14ac:dyDescent="0.25">
      <c r="B15551" s="48"/>
      <c r="C15551" s="49"/>
      <c r="D15551" s="49"/>
      <c r="E15551" s="49"/>
      <c r="F15551" s="49"/>
      <c r="G15551" s="50"/>
      <c r="H15551" s="47"/>
      <c r="I15551" s="47"/>
    </row>
    <row r="15552" spans="2:9" ht="20.100000000000001" hidden="1" customHeight="1" x14ac:dyDescent="0.25">
      <c r="B15552" s="48"/>
      <c r="C15552" s="49"/>
      <c r="D15552" s="49"/>
      <c r="E15552" s="49"/>
      <c r="F15552" s="49"/>
      <c r="G15552" s="50"/>
      <c r="H15552" s="47"/>
      <c r="I15552" s="47"/>
    </row>
    <row r="15553" spans="2:9" ht="20.100000000000001" hidden="1" customHeight="1" x14ac:dyDescent="0.25">
      <c r="B15553" s="48"/>
      <c r="C15553" s="49"/>
      <c r="D15553" s="49"/>
      <c r="E15553" s="49"/>
      <c r="F15553" s="49"/>
      <c r="G15553" s="50"/>
      <c r="H15553" s="47"/>
      <c r="I15553" s="47"/>
    </row>
    <row r="15554" spans="2:9" ht="20.100000000000001" hidden="1" customHeight="1" x14ac:dyDescent="0.25">
      <c r="B15554" s="48"/>
      <c r="C15554" s="49"/>
      <c r="D15554" s="49"/>
      <c r="E15554" s="49"/>
      <c r="F15554" s="49"/>
      <c r="G15554" s="50"/>
      <c r="H15554" s="47"/>
      <c r="I15554" s="47"/>
    </row>
    <row r="15555" spans="2:9" ht="20.100000000000001" hidden="1" customHeight="1" x14ac:dyDescent="0.25">
      <c r="B15555" s="48"/>
      <c r="C15555" s="49"/>
      <c r="D15555" s="49"/>
      <c r="E15555" s="49"/>
      <c r="F15555" s="49"/>
      <c r="G15555" s="50"/>
      <c r="H15555" s="47"/>
      <c r="I15555" s="47"/>
    </row>
    <row r="15556" spans="2:9" ht="20.100000000000001" hidden="1" customHeight="1" x14ac:dyDescent="0.25">
      <c r="B15556" s="48"/>
      <c r="C15556" s="49"/>
      <c r="D15556" s="49"/>
      <c r="E15556" s="49"/>
      <c r="F15556" s="49"/>
      <c r="G15556" s="50"/>
      <c r="H15556" s="47"/>
      <c r="I15556" s="47"/>
    </row>
    <row r="15557" spans="2:9" ht="20.100000000000001" hidden="1" customHeight="1" x14ac:dyDescent="0.25">
      <c r="B15557" s="48"/>
      <c r="C15557" s="49"/>
      <c r="D15557" s="49"/>
      <c r="E15557" s="49"/>
      <c r="F15557" s="49"/>
      <c r="G15557" s="50"/>
      <c r="H15557" s="47"/>
      <c r="I15557" s="47"/>
    </row>
    <row r="15558" spans="2:9" ht="20.100000000000001" hidden="1" customHeight="1" x14ac:dyDescent="0.25">
      <c r="B15558" s="48"/>
      <c r="C15558" s="49"/>
      <c r="D15558" s="49"/>
      <c r="E15558" s="49"/>
      <c r="F15558" s="49"/>
      <c r="G15558" s="50"/>
      <c r="H15558" s="47"/>
      <c r="I15558" s="47"/>
    </row>
    <row r="15559" spans="2:9" ht="20.100000000000001" hidden="1" customHeight="1" x14ac:dyDescent="0.25">
      <c r="B15559" s="48"/>
      <c r="C15559" s="49"/>
      <c r="D15559" s="49"/>
      <c r="E15559" s="49"/>
      <c r="F15559" s="49"/>
      <c r="G15559" s="50"/>
      <c r="H15559" s="47"/>
      <c r="I15559" s="47"/>
    </row>
    <row r="15560" spans="2:9" ht="20.100000000000001" hidden="1" customHeight="1" x14ac:dyDescent="0.25">
      <c r="B15560" s="48"/>
      <c r="C15560" s="49"/>
      <c r="D15560" s="49"/>
      <c r="E15560" s="49"/>
      <c r="F15560" s="49"/>
      <c r="G15560" s="50"/>
      <c r="H15560" s="47"/>
      <c r="I15560" s="47"/>
    </row>
    <row r="15561" spans="2:9" ht="20.100000000000001" hidden="1" customHeight="1" x14ac:dyDescent="0.25">
      <c r="B15561" s="48"/>
      <c r="C15561" s="49"/>
      <c r="D15561" s="49"/>
      <c r="E15561" s="49"/>
      <c r="F15561" s="49"/>
      <c r="G15561" s="50"/>
      <c r="H15561" s="47"/>
      <c r="I15561" s="47"/>
    </row>
    <row r="15562" spans="2:9" ht="20.100000000000001" hidden="1" customHeight="1" x14ac:dyDescent="0.25">
      <c r="B15562" s="48"/>
      <c r="C15562" s="49"/>
      <c r="D15562" s="49"/>
      <c r="E15562" s="49"/>
      <c r="F15562" s="49"/>
      <c r="G15562" s="50"/>
      <c r="H15562" s="47"/>
      <c r="I15562" s="47"/>
    </row>
    <row r="15563" spans="2:9" ht="20.100000000000001" hidden="1" customHeight="1" x14ac:dyDescent="0.25">
      <c r="B15563" s="48"/>
      <c r="C15563" s="49"/>
      <c r="D15563" s="49"/>
      <c r="E15563" s="49"/>
      <c r="F15563" s="49"/>
      <c r="G15563" s="50"/>
      <c r="H15563" s="47"/>
      <c r="I15563" s="47"/>
    </row>
    <row r="15564" spans="2:9" ht="20.100000000000001" hidden="1" customHeight="1" x14ac:dyDescent="0.25">
      <c r="B15564" s="48"/>
      <c r="C15564" s="49"/>
      <c r="D15564" s="49"/>
      <c r="E15564" s="49"/>
      <c r="F15564" s="49"/>
      <c r="G15564" s="50"/>
      <c r="H15564" s="47"/>
      <c r="I15564" s="47"/>
    </row>
    <row r="15565" spans="2:9" ht="20.100000000000001" hidden="1" customHeight="1" x14ac:dyDescent="0.25">
      <c r="B15565" s="48"/>
      <c r="C15565" s="49"/>
      <c r="D15565" s="49"/>
      <c r="E15565" s="49"/>
      <c r="F15565" s="49"/>
      <c r="G15565" s="50"/>
      <c r="H15565" s="47"/>
      <c r="I15565" s="47"/>
    </row>
    <row r="15566" spans="2:9" ht="20.100000000000001" hidden="1" customHeight="1" x14ac:dyDescent="0.25">
      <c r="B15566" s="48"/>
      <c r="C15566" s="49"/>
      <c r="D15566" s="49"/>
      <c r="E15566" s="49"/>
      <c r="F15566" s="49"/>
      <c r="G15566" s="50"/>
      <c r="H15566" s="47"/>
      <c r="I15566" s="47"/>
    </row>
    <row r="15567" spans="2:9" ht="20.100000000000001" hidden="1" customHeight="1" x14ac:dyDescent="0.25">
      <c r="B15567" s="48"/>
      <c r="C15567" s="49"/>
      <c r="D15567" s="49"/>
      <c r="E15567" s="49"/>
      <c r="F15567" s="49"/>
      <c r="G15567" s="50"/>
      <c r="H15567" s="47"/>
      <c r="I15567" s="47"/>
    </row>
    <row r="15568" spans="2:9" ht="20.100000000000001" hidden="1" customHeight="1" x14ac:dyDescent="0.25">
      <c r="B15568" s="48"/>
      <c r="C15568" s="49"/>
      <c r="D15568" s="49"/>
      <c r="E15568" s="49"/>
      <c r="F15568" s="49"/>
      <c r="G15568" s="50"/>
      <c r="H15568" s="47"/>
      <c r="I15568" s="47"/>
    </row>
    <row r="15569" spans="2:9" ht="20.100000000000001" hidden="1" customHeight="1" x14ac:dyDescent="0.25">
      <c r="B15569" s="48"/>
      <c r="C15569" s="49"/>
      <c r="D15569" s="49"/>
      <c r="E15569" s="49"/>
      <c r="F15569" s="49"/>
      <c r="G15569" s="50"/>
      <c r="H15569" s="47"/>
      <c r="I15569" s="47"/>
    </row>
    <row r="15570" spans="2:9" ht="20.100000000000001" hidden="1" customHeight="1" x14ac:dyDescent="0.25">
      <c r="B15570" s="48"/>
      <c r="C15570" s="49"/>
      <c r="D15570" s="49"/>
      <c r="E15570" s="49"/>
      <c r="F15570" s="49"/>
      <c r="G15570" s="50"/>
      <c r="H15570" s="47"/>
      <c r="I15570" s="47"/>
    </row>
    <row r="15571" spans="2:9" ht="20.100000000000001" hidden="1" customHeight="1" x14ac:dyDescent="0.25">
      <c r="B15571" s="48"/>
      <c r="C15571" s="49"/>
      <c r="D15571" s="49"/>
      <c r="E15571" s="49"/>
      <c r="F15571" s="49"/>
      <c r="G15571" s="50"/>
      <c r="H15571" s="47"/>
      <c r="I15571" s="47"/>
    </row>
    <row r="15572" spans="2:9" ht="20.100000000000001" hidden="1" customHeight="1" x14ac:dyDescent="0.25">
      <c r="B15572" s="48"/>
      <c r="C15572" s="49"/>
      <c r="D15572" s="49"/>
      <c r="E15572" s="49"/>
      <c r="F15572" s="49"/>
      <c r="G15572" s="50"/>
      <c r="H15572" s="47"/>
      <c r="I15572" s="47"/>
    </row>
    <row r="15573" spans="2:9" ht="20.100000000000001" hidden="1" customHeight="1" x14ac:dyDescent="0.25">
      <c r="B15573" s="48"/>
      <c r="C15573" s="49"/>
      <c r="D15573" s="49"/>
      <c r="E15573" s="49"/>
      <c r="F15573" s="49"/>
      <c r="G15573" s="50"/>
      <c r="H15573" s="47"/>
      <c r="I15573" s="47"/>
    </row>
    <row r="15574" spans="2:9" ht="20.100000000000001" hidden="1" customHeight="1" x14ac:dyDescent="0.25">
      <c r="B15574" s="48"/>
      <c r="C15574" s="49"/>
      <c r="D15574" s="49"/>
      <c r="E15574" s="49"/>
      <c r="F15574" s="49"/>
      <c r="G15574" s="50"/>
      <c r="H15574" s="47"/>
      <c r="I15574" s="47"/>
    </row>
    <row r="15575" spans="2:9" ht="20.100000000000001" hidden="1" customHeight="1" x14ac:dyDescent="0.25">
      <c r="B15575" s="48"/>
      <c r="C15575" s="49"/>
      <c r="D15575" s="49"/>
      <c r="E15575" s="49"/>
      <c r="F15575" s="49"/>
      <c r="G15575" s="50"/>
      <c r="H15575" s="47"/>
      <c r="I15575" s="47"/>
    </row>
    <row r="15576" spans="2:9" ht="20.100000000000001" hidden="1" customHeight="1" x14ac:dyDescent="0.25">
      <c r="B15576" s="48"/>
      <c r="C15576" s="49"/>
      <c r="D15576" s="49"/>
      <c r="E15576" s="49"/>
      <c r="F15576" s="49"/>
      <c r="G15576" s="50"/>
      <c r="H15576" s="47"/>
      <c r="I15576" s="47"/>
    </row>
    <row r="15577" spans="2:9" ht="20.100000000000001" hidden="1" customHeight="1" x14ac:dyDescent="0.25">
      <c r="B15577" s="48"/>
      <c r="C15577" s="49"/>
      <c r="D15577" s="49"/>
      <c r="E15577" s="49"/>
      <c r="F15577" s="49"/>
      <c r="G15577" s="50"/>
      <c r="H15577" s="47"/>
      <c r="I15577" s="47"/>
    </row>
    <row r="15578" spans="2:9" ht="20.100000000000001" hidden="1" customHeight="1" x14ac:dyDescent="0.25">
      <c r="B15578" s="48"/>
      <c r="C15578" s="49"/>
      <c r="D15578" s="49"/>
      <c r="E15578" s="49"/>
      <c r="F15578" s="49"/>
      <c r="G15578" s="50"/>
      <c r="H15578" s="47"/>
      <c r="I15578" s="47"/>
    </row>
    <row r="15579" spans="2:9" ht="20.100000000000001" hidden="1" customHeight="1" x14ac:dyDescent="0.25">
      <c r="B15579" s="48"/>
      <c r="C15579" s="49"/>
      <c r="D15579" s="49"/>
      <c r="E15579" s="49"/>
      <c r="F15579" s="49"/>
      <c r="G15579" s="50"/>
      <c r="H15579" s="47"/>
      <c r="I15579" s="47"/>
    </row>
    <row r="15580" spans="2:9" ht="20.100000000000001" hidden="1" customHeight="1" x14ac:dyDescent="0.25">
      <c r="B15580" s="48"/>
      <c r="C15580" s="49"/>
      <c r="D15580" s="49"/>
      <c r="E15580" s="49"/>
      <c r="F15580" s="49"/>
      <c r="G15580" s="50"/>
      <c r="H15580" s="47"/>
      <c r="I15580" s="47"/>
    </row>
    <row r="15581" spans="2:9" ht="20.100000000000001" hidden="1" customHeight="1" x14ac:dyDescent="0.25">
      <c r="B15581" s="48"/>
      <c r="C15581" s="49"/>
      <c r="D15581" s="49"/>
      <c r="E15581" s="49"/>
      <c r="F15581" s="49"/>
      <c r="G15581" s="50"/>
      <c r="H15581" s="47"/>
      <c r="I15581" s="47"/>
    </row>
    <row r="15582" spans="2:9" ht="20.100000000000001" hidden="1" customHeight="1" x14ac:dyDescent="0.25">
      <c r="B15582" s="48"/>
      <c r="C15582" s="49"/>
      <c r="D15582" s="49"/>
      <c r="E15582" s="49"/>
      <c r="F15582" s="49"/>
      <c r="G15582" s="50"/>
      <c r="H15582" s="47"/>
      <c r="I15582" s="47"/>
    </row>
    <row r="15583" spans="2:9" ht="20.100000000000001" hidden="1" customHeight="1" x14ac:dyDescent="0.25">
      <c r="B15583" s="48"/>
      <c r="C15583" s="49"/>
      <c r="D15583" s="49"/>
      <c r="E15583" s="49"/>
      <c r="F15583" s="49"/>
      <c r="G15583" s="50"/>
      <c r="H15583" s="47"/>
      <c r="I15583" s="47"/>
    </row>
    <row r="15584" spans="2:9" ht="20.100000000000001" hidden="1" customHeight="1" x14ac:dyDescent="0.25">
      <c r="B15584" s="48"/>
      <c r="C15584" s="49"/>
      <c r="D15584" s="49"/>
      <c r="E15584" s="49"/>
      <c r="F15584" s="49"/>
      <c r="G15584" s="50"/>
      <c r="H15584" s="47"/>
      <c r="I15584" s="47"/>
    </row>
    <row r="15585" spans="2:9" ht="20.100000000000001" hidden="1" customHeight="1" x14ac:dyDescent="0.25">
      <c r="B15585" s="48"/>
      <c r="C15585" s="49"/>
      <c r="D15585" s="49"/>
      <c r="E15585" s="49"/>
      <c r="F15585" s="49"/>
      <c r="G15585" s="50"/>
      <c r="H15585" s="47"/>
      <c r="I15585" s="47"/>
    </row>
    <row r="15586" spans="2:9" ht="20.100000000000001" hidden="1" customHeight="1" x14ac:dyDescent="0.25">
      <c r="B15586" s="48"/>
      <c r="C15586" s="49"/>
      <c r="D15586" s="49"/>
      <c r="E15586" s="49"/>
      <c r="F15586" s="49"/>
      <c r="G15586" s="50"/>
      <c r="H15586" s="47"/>
      <c r="I15586" s="47"/>
    </row>
    <row r="15587" spans="2:9" ht="20.100000000000001" hidden="1" customHeight="1" x14ac:dyDescent="0.25">
      <c r="B15587" s="48"/>
      <c r="C15587" s="49"/>
      <c r="D15587" s="49"/>
      <c r="E15587" s="49"/>
      <c r="F15587" s="49"/>
      <c r="G15587" s="50"/>
      <c r="H15587" s="47"/>
      <c r="I15587" s="47"/>
    </row>
    <row r="15588" spans="2:9" ht="20.100000000000001" hidden="1" customHeight="1" x14ac:dyDescent="0.25">
      <c r="B15588" s="48"/>
      <c r="C15588" s="49"/>
      <c r="D15588" s="49"/>
      <c r="E15588" s="49"/>
      <c r="F15588" s="49"/>
      <c r="G15588" s="50"/>
      <c r="H15588" s="47"/>
      <c r="I15588" s="47"/>
    </row>
    <row r="15589" spans="2:9" ht="20.100000000000001" hidden="1" customHeight="1" x14ac:dyDescent="0.25">
      <c r="B15589" s="48"/>
      <c r="C15589" s="49"/>
      <c r="D15589" s="49"/>
      <c r="E15589" s="49"/>
      <c r="F15589" s="49"/>
      <c r="G15589" s="50"/>
      <c r="H15589" s="47"/>
      <c r="I15589" s="47"/>
    </row>
    <row r="15590" spans="2:9" ht="20.100000000000001" hidden="1" customHeight="1" x14ac:dyDescent="0.25">
      <c r="B15590" s="48"/>
      <c r="C15590" s="49"/>
      <c r="D15590" s="49"/>
      <c r="E15590" s="49"/>
      <c r="F15590" s="49"/>
      <c r="G15590" s="50"/>
      <c r="H15590" s="47"/>
      <c r="I15590" s="47"/>
    </row>
    <row r="15591" spans="2:9" ht="20.100000000000001" hidden="1" customHeight="1" x14ac:dyDescent="0.25">
      <c r="B15591" s="48"/>
      <c r="C15591" s="49"/>
      <c r="D15591" s="49"/>
      <c r="E15591" s="49"/>
      <c r="F15591" s="49"/>
      <c r="G15591" s="50"/>
      <c r="H15591" s="47"/>
      <c r="I15591" s="47"/>
    </row>
    <row r="15592" spans="2:9" ht="20.100000000000001" hidden="1" customHeight="1" x14ac:dyDescent="0.25">
      <c r="B15592" s="48"/>
      <c r="C15592" s="49"/>
      <c r="D15592" s="49"/>
      <c r="E15592" s="49"/>
      <c r="F15592" s="49"/>
      <c r="G15592" s="50"/>
      <c r="H15592" s="47"/>
      <c r="I15592" s="47"/>
    </row>
    <row r="15593" spans="2:9" ht="20.100000000000001" hidden="1" customHeight="1" x14ac:dyDescent="0.25">
      <c r="B15593" s="48"/>
      <c r="C15593" s="49"/>
      <c r="D15593" s="49"/>
      <c r="E15593" s="49"/>
      <c r="F15593" s="49"/>
      <c r="G15593" s="50"/>
      <c r="H15593" s="47"/>
      <c r="I15593" s="47"/>
    </row>
    <row r="15594" spans="2:9" ht="20.100000000000001" hidden="1" customHeight="1" x14ac:dyDescent="0.25">
      <c r="B15594" s="48"/>
      <c r="C15594" s="49"/>
      <c r="D15594" s="49"/>
      <c r="E15594" s="49"/>
      <c r="F15594" s="49"/>
      <c r="G15594" s="50"/>
      <c r="H15594" s="47"/>
      <c r="I15594" s="47"/>
    </row>
    <row r="15595" spans="2:9" ht="20.100000000000001" hidden="1" customHeight="1" x14ac:dyDescent="0.25">
      <c r="B15595" s="48"/>
      <c r="C15595" s="49"/>
      <c r="D15595" s="49"/>
      <c r="E15595" s="49"/>
      <c r="F15595" s="49"/>
      <c r="G15595" s="50"/>
      <c r="H15595" s="47"/>
      <c r="I15595" s="47"/>
    </row>
    <row r="15596" spans="2:9" ht="20.100000000000001" hidden="1" customHeight="1" x14ac:dyDescent="0.25">
      <c r="B15596" s="48"/>
      <c r="C15596" s="49"/>
      <c r="D15596" s="49"/>
      <c r="E15596" s="49"/>
      <c r="F15596" s="49"/>
      <c r="G15596" s="50"/>
      <c r="H15596" s="47"/>
      <c r="I15596" s="47"/>
    </row>
    <row r="15597" spans="2:9" ht="20.100000000000001" hidden="1" customHeight="1" x14ac:dyDescent="0.25">
      <c r="B15597" s="48"/>
      <c r="C15597" s="49"/>
      <c r="D15597" s="49"/>
      <c r="E15597" s="49"/>
      <c r="F15597" s="49"/>
      <c r="G15597" s="50"/>
      <c r="H15597" s="47"/>
      <c r="I15597" s="47"/>
    </row>
    <row r="15598" spans="2:9" ht="20.100000000000001" hidden="1" customHeight="1" x14ac:dyDescent="0.25">
      <c r="B15598" s="48"/>
      <c r="C15598" s="49"/>
      <c r="D15598" s="49"/>
      <c r="E15598" s="49"/>
      <c r="F15598" s="49"/>
      <c r="G15598" s="50"/>
      <c r="H15598" s="47"/>
      <c r="I15598" s="47"/>
    </row>
    <row r="15599" spans="2:9" ht="20.100000000000001" hidden="1" customHeight="1" x14ac:dyDescent="0.25">
      <c r="B15599" s="48"/>
      <c r="C15599" s="49"/>
      <c r="D15599" s="49"/>
      <c r="E15599" s="49"/>
      <c r="F15599" s="49"/>
      <c r="G15599" s="50"/>
      <c r="H15599" s="47"/>
      <c r="I15599" s="47"/>
    </row>
    <row r="15600" spans="2:9" ht="20.100000000000001" hidden="1" customHeight="1" x14ac:dyDescent="0.25">
      <c r="B15600" s="48"/>
      <c r="C15600" s="49"/>
      <c r="D15600" s="49"/>
      <c r="E15600" s="49"/>
      <c r="F15600" s="49"/>
      <c r="G15600" s="50"/>
      <c r="H15600" s="47"/>
      <c r="I15600" s="47"/>
    </row>
    <row r="15601" spans="2:9" ht="20.100000000000001" hidden="1" customHeight="1" x14ac:dyDescent="0.25">
      <c r="B15601" s="48"/>
      <c r="C15601" s="49"/>
      <c r="D15601" s="49"/>
      <c r="E15601" s="49"/>
      <c r="F15601" s="49"/>
      <c r="G15601" s="50"/>
      <c r="H15601" s="47"/>
      <c r="I15601" s="47"/>
    </row>
    <row r="15602" spans="2:9" ht="20.100000000000001" hidden="1" customHeight="1" x14ac:dyDescent="0.25">
      <c r="B15602" s="48"/>
      <c r="C15602" s="49"/>
      <c r="D15602" s="49"/>
      <c r="E15602" s="49"/>
      <c r="F15602" s="49"/>
      <c r="G15602" s="50"/>
      <c r="H15602" s="47"/>
      <c r="I15602" s="47"/>
    </row>
    <row r="15603" spans="2:9" ht="20.100000000000001" hidden="1" customHeight="1" x14ac:dyDescent="0.25">
      <c r="B15603" s="48"/>
      <c r="C15603" s="49"/>
      <c r="D15603" s="49"/>
      <c r="E15603" s="49"/>
      <c r="F15603" s="49"/>
      <c r="G15603" s="50"/>
      <c r="H15603" s="47"/>
      <c r="I15603" s="47"/>
    </row>
    <row r="15604" spans="2:9" ht="20.100000000000001" hidden="1" customHeight="1" x14ac:dyDescent="0.25">
      <c r="B15604" s="48"/>
      <c r="C15604" s="49"/>
      <c r="D15604" s="49"/>
      <c r="E15604" s="49"/>
      <c r="F15604" s="49"/>
      <c r="G15604" s="50"/>
      <c r="H15604" s="47"/>
      <c r="I15604" s="47"/>
    </row>
    <row r="15605" spans="2:9" ht="20.100000000000001" hidden="1" customHeight="1" x14ac:dyDescent="0.25">
      <c r="B15605" s="48"/>
      <c r="C15605" s="49"/>
      <c r="D15605" s="49"/>
      <c r="E15605" s="49"/>
      <c r="F15605" s="49"/>
      <c r="G15605" s="50"/>
      <c r="H15605" s="47"/>
      <c r="I15605" s="47"/>
    </row>
    <row r="15606" spans="2:9" ht="20.100000000000001" hidden="1" customHeight="1" x14ac:dyDescent="0.25">
      <c r="B15606" s="48"/>
      <c r="C15606" s="49"/>
      <c r="D15606" s="49"/>
      <c r="E15606" s="49"/>
      <c r="F15606" s="49"/>
      <c r="G15606" s="50"/>
      <c r="H15606" s="47"/>
      <c r="I15606" s="47"/>
    </row>
    <row r="15607" spans="2:9" ht="20.100000000000001" hidden="1" customHeight="1" x14ac:dyDescent="0.25">
      <c r="B15607" s="48"/>
      <c r="C15607" s="49"/>
      <c r="D15607" s="49"/>
      <c r="E15607" s="49"/>
      <c r="F15607" s="49"/>
      <c r="G15607" s="50"/>
      <c r="H15607" s="47"/>
      <c r="I15607" s="47"/>
    </row>
    <row r="15608" spans="2:9" ht="20.100000000000001" hidden="1" customHeight="1" x14ac:dyDescent="0.25">
      <c r="B15608" s="48"/>
      <c r="C15608" s="49"/>
      <c r="D15608" s="49"/>
      <c r="E15608" s="49"/>
      <c r="F15608" s="49"/>
      <c r="G15608" s="50"/>
      <c r="H15608" s="47"/>
      <c r="I15608" s="47"/>
    </row>
    <row r="15609" spans="2:9" ht="20.100000000000001" hidden="1" customHeight="1" x14ac:dyDescent="0.25">
      <c r="B15609" s="48"/>
      <c r="C15609" s="49"/>
      <c r="D15609" s="49"/>
      <c r="E15609" s="49"/>
      <c r="F15609" s="49"/>
      <c r="G15609" s="50"/>
      <c r="H15609" s="47"/>
      <c r="I15609" s="47"/>
    </row>
    <row r="15610" spans="2:9" ht="20.100000000000001" hidden="1" customHeight="1" x14ac:dyDescent="0.25">
      <c r="B15610" s="48"/>
      <c r="C15610" s="49"/>
      <c r="D15610" s="49"/>
      <c r="E15610" s="49"/>
      <c r="F15610" s="49"/>
      <c r="G15610" s="50"/>
      <c r="H15610" s="47"/>
      <c r="I15610" s="47"/>
    </row>
    <row r="15611" spans="2:9" ht="20.100000000000001" hidden="1" customHeight="1" x14ac:dyDescent="0.25">
      <c r="B15611" s="48"/>
      <c r="C15611" s="49"/>
      <c r="D15611" s="49"/>
      <c r="E15611" s="49"/>
      <c r="F15611" s="49"/>
      <c r="G15611" s="50"/>
      <c r="H15611" s="47"/>
      <c r="I15611" s="47"/>
    </row>
    <row r="15612" spans="2:9" ht="20.100000000000001" hidden="1" customHeight="1" x14ac:dyDescent="0.25">
      <c r="B15612" s="48"/>
      <c r="C15612" s="49"/>
      <c r="D15612" s="49"/>
      <c r="E15612" s="49"/>
      <c r="F15612" s="49"/>
      <c r="G15612" s="50"/>
      <c r="H15612" s="47"/>
      <c r="I15612" s="47"/>
    </row>
    <row r="15613" spans="2:9" ht="20.100000000000001" hidden="1" customHeight="1" x14ac:dyDescent="0.25">
      <c r="B15613" s="48"/>
      <c r="C15613" s="49"/>
      <c r="D15613" s="49"/>
      <c r="E15613" s="49"/>
      <c r="F15613" s="49"/>
      <c r="G15613" s="50"/>
      <c r="H15613" s="47"/>
      <c r="I15613" s="47"/>
    </row>
    <row r="15614" spans="2:9" ht="20.100000000000001" hidden="1" customHeight="1" x14ac:dyDescent="0.25">
      <c r="B15614" s="48"/>
      <c r="C15614" s="49"/>
      <c r="D15614" s="49"/>
      <c r="E15614" s="49"/>
      <c r="F15614" s="49"/>
      <c r="G15614" s="50"/>
      <c r="H15614" s="47"/>
      <c r="I15614" s="47"/>
    </row>
    <row r="15615" spans="2:9" ht="20.100000000000001" hidden="1" customHeight="1" x14ac:dyDescent="0.25">
      <c r="B15615" s="48"/>
      <c r="C15615" s="49"/>
      <c r="D15615" s="49"/>
      <c r="E15615" s="49"/>
      <c r="F15615" s="49"/>
      <c r="G15615" s="50"/>
      <c r="H15615" s="47"/>
      <c r="I15615" s="47"/>
    </row>
    <row r="15616" spans="2:9" ht="20.100000000000001" hidden="1" customHeight="1" x14ac:dyDescent="0.25">
      <c r="B15616" s="48"/>
      <c r="C15616" s="49"/>
      <c r="D15616" s="49"/>
      <c r="E15616" s="49"/>
      <c r="F15616" s="49"/>
      <c r="G15616" s="50"/>
      <c r="H15616" s="47"/>
      <c r="I15616" s="47"/>
    </row>
    <row r="15617" spans="2:9" ht="20.100000000000001" hidden="1" customHeight="1" x14ac:dyDescent="0.25">
      <c r="B15617" s="48"/>
      <c r="C15617" s="49"/>
      <c r="D15617" s="49"/>
      <c r="E15617" s="49"/>
      <c r="F15617" s="49"/>
      <c r="G15617" s="50"/>
      <c r="H15617" s="47"/>
      <c r="I15617" s="47"/>
    </row>
    <row r="15618" spans="2:9" ht="20.100000000000001" hidden="1" customHeight="1" x14ac:dyDescent="0.25">
      <c r="B15618" s="48"/>
      <c r="C15618" s="49"/>
      <c r="D15618" s="49"/>
      <c r="E15618" s="49"/>
      <c r="F15618" s="49"/>
      <c r="G15618" s="50"/>
      <c r="H15618" s="47"/>
      <c r="I15618" s="47"/>
    </row>
    <row r="15619" spans="2:9" ht="20.100000000000001" hidden="1" customHeight="1" x14ac:dyDescent="0.25">
      <c r="B15619" s="48"/>
      <c r="C15619" s="49"/>
      <c r="D15619" s="49"/>
      <c r="E15619" s="49"/>
      <c r="F15619" s="49"/>
      <c r="G15619" s="50"/>
      <c r="H15619" s="47"/>
      <c r="I15619" s="47"/>
    </row>
    <row r="15620" spans="2:9" ht="20.100000000000001" hidden="1" customHeight="1" x14ac:dyDescent="0.25">
      <c r="B15620" s="48"/>
      <c r="C15620" s="49"/>
      <c r="D15620" s="49"/>
      <c r="E15620" s="49"/>
      <c r="F15620" s="49"/>
      <c r="G15620" s="50"/>
      <c r="H15620" s="47"/>
      <c r="I15620" s="47"/>
    </row>
    <row r="15621" spans="2:9" ht="20.100000000000001" hidden="1" customHeight="1" x14ac:dyDescent="0.25">
      <c r="B15621" s="48"/>
      <c r="C15621" s="49"/>
      <c r="D15621" s="49"/>
      <c r="E15621" s="49"/>
      <c r="F15621" s="49"/>
      <c r="G15621" s="50"/>
      <c r="H15621" s="47"/>
      <c r="I15621" s="47"/>
    </row>
    <row r="15622" spans="2:9" ht="20.100000000000001" hidden="1" customHeight="1" x14ac:dyDescent="0.25">
      <c r="B15622" s="48"/>
      <c r="C15622" s="49"/>
      <c r="D15622" s="49"/>
      <c r="E15622" s="49"/>
      <c r="F15622" s="49"/>
      <c r="G15622" s="50"/>
      <c r="H15622" s="47"/>
      <c r="I15622" s="47"/>
    </row>
    <row r="15623" spans="2:9" ht="20.100000000000001" hidden="1" customHeight="1" x14ac:dyDescent="0.25">
      <c r="B15623" s="48"/>
      <c r="C15623" s="49"/>
      <c r="D15623" s="49"/>
      <c r="E15623" s="49"/>
      <c r="F15623" s="49"/>
      <c r="G15623" s="50"/>
      <c r="H15623" s="47"/>
      <c r="I15623" s="47"/>
    </row>
    <row r="15624" spans="2:9" ht="20.100000000000001" hidden="1" customHeight="1" x14ac:dyDescent="0.25">
      <c r="B15624" s="48"/>
      <c r="C15624" s="49"/>
      <c r="D15624" s="49"/>
      <c r="E15624" s="49"/>
      <c r="F15624" s="49"/>
      <c r="G15624" s="50"/>
      <c r="H15624" s="47"/>
      <c r="I15624" s="47"/>
    </row>
    <row r="15625" spans="2:9" ht="20.100000000000001" hidden="1" customHeight="1" x14ac:dyDescent="0.25">
      <c r="B15625" s="48"/>
      <c r="C15625" s="49"/>
      <c r="D15625" s="49"/>
      <c r="E15625" s="49"/>
      <c r="F15625" s="49"/>
      <c r="G15625" s="50"/>
      <c r="H15625" s="47"/>
      <c r="I15625" s="47"/>
    </row>
    <row r="15626" spans="2:9" ht="20.100000000000001" hidden="1" customHeight="1" x14ac:dyDescent="0.25">
      <c r="B15626" s="48"/>
      <c r="C15626" s="49"/>
      <c r="D15626" s="49"/>
      <c r="E15626" s="49"/>
      <c r="F15626" s="49"/>
      <c r="G15626" s="50"/>
      <c r="H15626" s="47"/>
      <c r="I15626" s="47"/>
    </row>
    <row r="15627" spans="2:9" ht="20.100000000000001" hidden="1" customHeight="1" x14ac:dyDescent="0.25">
      <c r="B15627" s="48"/>
      <c r="C15627" s="49"/>
      <c r="D15627" s="49"/>
      <c r="E15627" s="49"/>
      <c r="F15627" s="49"/>
      <c r="G15627" s="50"/>
      <c r="H15627" s="47"/>
      <c r="I15627" s="47"/>
    </row>
    <row r="15628" spans="2:9" ht="20.100000000000001" hidden="1" customHeight="1" x14ac:dyDescent="0.25">
      <c r="B15628" s="48"/>
      <c r="C15628" s="49"/>
      <c r="D15628" s="49"/>
      <c r="E15628" s="49"/>
      <c r="F15628" s="49"/>
      <c r="G15628" s="50"/>
      <c r="H15628" s="47"/>
      <c r="I15628" s="47"/>
    </row>
    <row r="15629" spans="2:9" ht="20.100000000000001" hidden="1" customHeight="1" x14ac:dyDescent="0.25">
      <c r="B15629" s="48"/>
      <c r="C15629" s="49"/>
      <c r="D15629" s="49"/>
      <c r="E15629" s="49"/>
      <c r="F15629" s="49"/>
      <c r="G15629" s="50"/>
      <c r="H15629" s="47"/>
      <c r="I15629" s="47"/>
    </row>
    <row r="15630" spans="2:9" ht="20.100000000000001" hidden="1" customHeight="1" x14ac:dyDescent="0.25">
      <c r="B15630" s="48"/>
      <c r="C15630" s="49"/>
      <c r="D15630" s="49"/>
      <c r="E15630" s="49"/>
      <c r="F15630" s="49"/>
      <c r="G15630" s="50"/>
      <c r="H15630" s="47"/>
      <c r="I15630" s="47"/>
    </row>
    <row r="15631" spans="2:9" ht="20.100000000000001" hidden="1" customHeight="1" x14ac:dyDescent="0.25">
      <c r="B15631" s="48"/>
      <c r="C15631" s="49"/>
      <c r="D15631" s="49"/>
      <c r="E15631" s="49"/>
      <c r="F15631" s="49"/>
      <c r="G15631" s="50"/>
      <c r="H15631" s="47"/>
      <c r="I15631" s="47"/>
    </row>
    <row r="15632" spans="2:9" ht="20.100000000000001" hidden="1" customHeight="1" x14ac:dyDescent="0.25">
      <c r="B15632" s="48"/>
      <c r="C15632" s="49"/>
      <c r="D15632" s="49"/>
      <c r="E15632" s="49"/>
      <c r="F15632" s="49"/>
      <c r="G15632" s="50"/>
      <c r="H15632" s="47"/>
      <c r="I15632" s="47"/>
    </row>
    <row r="15633" spans="2:9" ht="20.100000000000001" hidden="1" customHeight="1" x14ac:dyDescent="0.25">
      <c r="B15633" s="48"/>
      <c r="C15633" s="49"/>
      <c r="D15633" s="49"/>
      <c r="E15633" s="49"/>
      <c r="F15633" s="49"/>
      <c r="G15633" s="50"/>
      <c r="H15633" s="47"/>
      <c r="I15633" s="47"/>
    </row>
    <row r="15634" spans="2:9" ht="20.100000000000001" hidden="1" customHeight="1" x14ac:dyDescent="0.25">
      <c r="B15634" s="48"/>
      <c r="C15634" s="49"/>
      <c r="D15634" s="49"/>
      <c r="E15634" s="49"/>
      <c r="F15634" s="49"/>
      <c r="G15634" s="50"/>
      <c r="H15634" s="47"/>
      <c r="I15634" s="47"/>
    </row>
    <row r="15635" spans="2:9" ht="20.100000000000001" hidden="1" customHeight="1" x14ac:dyDescent="0.25">
      <c r="B15635" s="48"/>
      <c r="C15635" s="49"/>
      <c r="D15635" s="49"/>
      <c r="E15635" s="49"/>
      <c r="F15635" s="49"/>
      <c r="G15635" s="50"/>
      <c r="H15635" s="47"/>
      <c r="I15635" s="47"/>
    </row>
    <row r="15636" spans="2:9" ht="20.100000000000001" hidden="1" customHeight="1" x14ac:dyDescent="0.25">
      <c r="B15636" s="48"/>
      <c r="C15636" s="49"/>
      <c r="D15636" s="49"/>
      <c r="E15636" s="49"/>
      <c r="F15636" s="49"/>
      <c r="G15636" s="50"/>
      <c r="H15636" s="47"/>
      <c r="I15636" s="47"/>
    </row>
    <row r="15637" spans="2:9" ht="20.100000000000001" hidden="1" customHeight="1" x14ac:dyDescent="0.25">
      <c r="B15637" s="48"/>
      <c r="C15637" s="49"/>
      <c r="D15637" s="49"/>
      <c r="E15637" s="49"/>
      <c r="F15637" s="49"/>
      <c r="G15637" s="50"/>
      <c r="H15637" s="47"/>
      <c r="I15637" s="47"/>
    </row>
    <row r="15638" spans="2:9" ht="20.100000000000001" hidden="1" customHeight="1" x14ac:dyDescent="0.25">
      <c r="B15638" s="48"/>
      <c r="C15638" s="49"/>
      <c r="D15638" s="49"/>
      <c r="E15638" s="49"/>
      <c r="F15638" s="49"/>
      <c r="G15638" s="50"/>
      <c r="H15638" s="47"/>
      <c r="I15638" s="47"/>
    </row>
    <row r="15639" spans="2:9" ht="20.100000000000001" hidden="1" customHeight="1" x14ac:dyDescent="0.25">
      <c r="B15639" s="48"/>
      <c r="C15639" s="49"/>
      <c r="D15639" s="49"/>
      <c r="E15639" s="49"/>
      <c r="F15639" s="49"/>
      <c r="G15639" s="50"/>
      <c r="H15639" s="47"/>
      <c r="I15639" s="47"/>
    </row>
    <row r="15640" spans="2:9" ht="20.100000000000001" hidden="1" customHeight="1" x14ac:dyDescent="0.25">
      <c r="B15640" s="48"/>
      <c r="C15640" s="49"/>
      <c r="D15640" s="49"/>
      <c r="E15640" s="49"/>
      <c r="F15640" s="49"/>
      <c r="G15640" s="50"/>
      <c r="H15640" s="47"/>
      <c r="I15640" s="47"/>
    </row>
    <row r="15641" spans="2:9" ht="20.100000000000001" hidden="1" customHeight="1" x14ac:dyDescent="0.25">
      <c r="B15641" s="48"/>
      <c r="C15641" s="49"/>
      <c r="D15641" s="49"/>
      <c r="E15641" s="49"/>
      <c r="F15641" s="49"/>
      <c r="G15641" s="50"/>
      <c r="H15641" s="47"/>
      <c r="I15641" s="47"/>
    </row>
    <row r="15642" spans="2:9" ht="20.100000000000001" hidden="1" customHeight="1" x14ac:dyDescent="0.25">
      <c r="B15642" s="48"/>
      <c r="C15642" s="49"/>
      <c r="D15642" s="49"/>
      <c r="E15642" s="49"/>
      <c r="F15642" s="49"/>
      <c r="G15642" s="50"/>
      <c r="H15642" s="47"/>
      <c r="I15642" s="47"/>
    </row>
    <row r="15643" spans="2:9" ht="20.100000000000001" hidden="1" customHeight="1" x14ac:dyDescent="0.25">
      <c r="B15643" s="48"/>
      <c r="C15643" s="49"/>
      <c r="D15643" s="49"/>
      <c r="E15643" s="49"/>
      <c r="F15643" s="49"/>
      <c r="G15643" s="50"/>
      <c r="H15643" s="47"/>
      <c r="I15643" s="47"/>
    </row>
    <row r="15644" spans="2:9" ht="20.100000000000001" hidden="1" customHeight="1" x14ac:dyDescent="0.25">
      <c r="B15644" s="48"/>
      <c r="C15644" s="49"/>
      <c r="D15644" s="49"/>
      <c r="E15644" s="49"/>
      <c r="F15644" s="49"/>
      <c r="G15644" s="50"/>
      <c r="H15644" s="47"/>
      <c r="I15644" s="47"/>
    </row>
    <row r="15645" spans="2:9" ht="20.100000000000001" hidden="1" customHeight="1" x14ac:dyDescent="0.25">
      <c r="B15645" s="48"/>
      <c r="C15645" s="49"/>
      <c r="D15645" s="49"/>
      <c r="E15645" s="49"/>
      <c r="F15645" s="49"/>
      <c r="G15645" s="50"/>
      <c r="H15645" s="47"/>
      <c r="I15645" s="47"/>
    </row>
    <row r="15646" spans="2:9" ht="20.100000000000001" hidden="1" customHeight="1" x14ac:dyDescent="0.25">
      <c r="B15646" s="48"/>
      <c r="C15646" s="49"/>
      <c r="D15646" s="49"/>
      <c r="E15646" s="49"/>
      <c r="F15646" s="49"/>
      <c r="G15646" s="50"/>
      <c r="H15646" s="47"/>
      <c r="I15646" s="47"/>
    </row>
    <row r="15647" spans="2:9" ht="20.100000000000001" hidden="1" customHeight="1" x14ac:dyDescent="0.25">
      <c r="B15647" s="48"/>
      <c r="C15647" s="49"/>
      <c r="D15647" s="49"/>
      <c r="E15647" s="49"/>
      <c r="F15647" s="49"/>
      <c r="G15647" s="50"/>
      <c r="H15647" s="47"/>
      <c r="I15647" s="47"/>
    </row>
    <row r="15648" spans="2:9" ht="20.100000000000001" hidden="1" customHeight="1" x14ac:dyDescent="0.25">
      <c r="B15648" s="48"/>
      <c r="C15648" s="49"/>
      <c r="D15648" s="49"/>
      <c r="E15648" s="49"/>
      <c r="F15648" s="49"/>
      <c r="G15648" s="50"/>
      <c r="H15648" s="47"/>
      <c r="I15648" s="47"/>
    </row>
    <row r="15649" spans="2:9" ht="20.100000000000001" hidden="1" customHeight="1" x14ac:dyDescent="0.25">
      <c r="B15649" s="48"/>
      <c r="C15649" s="49"/>
      <c r="D15649" s="49"/>
      <c r="E15649" s="49"/>
      <c r="F15649" s="49"/>
      <c r="G15649" s="50"/>
      <c r="H15649" s="47"/>
      <c r="I15649" s="47"/>
    </row>
    <row r="15650" spans="2:9" ht="20.100000000000001" hidden="1" customHeight="1" x14ac:dyDescent="0.25">
      <c r="B15650" s="48"/>
      <c r="C15650" s="49"/>
      <c r="D15650" s="49"/>
      <c r="E15650" s="49"/>
      <c r="F15650" s="49"/>
      <c r="G15650" s="50"/>
      <c r="H15650" s="47"/>
      <c r="I15650" s="47"/>
    </row>
    <row r="15651" spans="2:9" ht="20.100000000000001" hidden="1" customHeight="1" x14ac:dyDescent="0.25">
      <c r="B15651" s="48"/>
      <c r="C15651" s="49"/>
      <c r="D15651" s="49"/>
      <c r="E15651" s="49"/>
      <c r="F15651" s="49"/>
      <c r="G15651" s="50"/>
      <c r="H15651" s="47"/>
      <c r="I15651" s="47"/>
    </row>
    <row r="15652" spans="2:9" ht="20.100000000000001" hidden="1" customHeight="1" x14ac:dyDescent="0.25">
      <c r="B15652" s="48"/>
      <c r="C15652" s="49"/>
      <c r="D15652" s="49"/>
      <c r="E15652" s="49"/>
      <c r="F15652" s="49"/>
      <c r="G15652" s="50"/>
      <c r="H15652" s="47"/>
      <c r="I15652" s="47"/>
    </row>
    <row r="15653" spans="2:9" ht="20.100000000000001" hidden="1" customHeight="1" x14ac:dyDescent="0.25">
      <c r="B15653" s="48"/>
      <c r="C15653" s="49"/>
      <c r="D15653" s="49"/>
      <c r="E15653" s="49"/>
      <c r="F15653" s="49"/>
      <c r="G15653" s="50"/>
      <c r="H15653" s="47"/>
      <c r="I15653" s="47"/>
    </row>
    <row r="15654" spans="2:9" ht="20.100000000000001" hidden="1" customHeight="1" x14ac:dyDescent="0.25">
      <c r="B15654" s="48"/>
      <c r="C15654" s="49"/>
      <c r="D15654" s="49"/>
      <c r="E15654" s="49"/>
      <c r="F15654" s="49"/>
      <c r="G15654" s="50"/>
      <c r="H15654" s="47"/>
      <c r="I15654" s="47"/>
    </row>
    <row r="15655" spans="2:9" ht="20.100000000000001" hidden="1" customHeight="1" x14ac:dyDescent="0.25">
      <c r="B15655" s="48"/>
      <c r="C15655" s="49"/>
      <c r="D15655" s="49"/>
      <c r="E15655" s="49"/>
      <c r="F15655" s="49"/>
      <c r="G15655" s="50"/>
      <c r="H15655" s="47"/>
      <c r="I15655" s="47"/>
    </row>
    <row r="15656" spans="2:9" ht="20.100000000000001" hidden="1" customHeight="1" x14ac:dyDescent="0.25">
      <c r="B15656" s="48"/>
      <c r="C15656" s="49"/>
      <c r="D15656" s="49"/>
      <c r="E15656" s="49"/>
      <c r="F15656" s="49"/>
      <c r="G15656" s="50"/>
      <c r="H15656" s="47"/>
      <c r="I15656" s="47"/>
    </row>
    <row r="15657" spans="2:9" ht="20.100000000000001" hidden="1" customHeight="1" x14ac:dyDescent="0.25">
      <c r="B15657" s="48"/>
      <c r="C15657" s="49"/>
      <c r="D15657" s="49"/>
      <c r="E15657" s="49"/>
      <c r="F15657" s="49"/>
      <c r="G15657" s="50"/>
      <c r="H15657" s="47"/>
      <c r="I15657" s="47"/>
    </row>
    <row r="15658" spans="2:9" ht="20.100000000000001" hidden="1" customHeight="1" x14ac:dyDescent="0.25">
      <c r="B15658" s="48"/>
      <c r="C15658" s="49"/>
      <c r="D15658" s="49"/>
      <c r="E15658" s="49"/>
      <c r="F15658" s="49"/>
      <c r="G15658" s="50"/>
      <c r="H15658" s="47"/>
      <c r="I15658" s="47"/>
    </row>
    <row r="15659" spans="2:9" ht="20.100000000000001" hidden="1" customHeight="1" x14ac:dyDescent="0.25">
      <c r="B15659" s="48"/>
      <c r="C15659" s="49"/>
      <c r="D15659" s="49"/>
      <c r="E15659" s="49"/>
      <c r="F15659" s="49"/>
      <c r="G15659" s="50"/>
      <c r="H15659" s="47"/>
      <c r="I15659" s="47"/>
    </row>
    <row r="15660" spans="2:9" ht="20.100000000000001" hidden="1" customHeight="1" x14ac:dyDescent="0.25">
      <c r="B15660" s="48"/>
      <c r="C15660" s="49"/>
      <c r="D15660" s="49"/>
      <c r="E15660" s="49"/>
      <c r="F15660" s="49"/>
      <c r="G15660" s="50"/>
      <c r="H15660" s="47"/>
      <c r="I15660" s="47"/>
    </row>
    <row r="15661" spans="2:9" ht="20.100000000000001" hidden="1" customHeight="1" x14ac:dyDescent="0.25">
      <c r="B15661" s="48"/>
      <c r="C15661" s="49"/>
      <c r="D15661" s="49"/>
      <c r="E15661" s="49"/>
      <c r="F15661" s="49"/>
      <c r="G15661" s="50"/>
      <c r="H15661" s="47"/>
      <c r="I15661" s="47"/>
    </row>
    <row r="15662" spans="2:9" ht="20.100000000000001" hidden="1" customHeight="1" x14ac:dyDescent="0.25">
      <c r="B15662" s="48"/>
      <c r="C15662" s="49"/>
      <c r="D15662" s="49"/>
      <c r="E15662" s="49"/>
      <c r="F15662" s="49"/>
      <c r="G15662" s="50"/>
      <c r="H15662" s="47"/>
      <c r="I15662" s="47"/>
    </row>
    <row r="15663" spans="2:9" ht="20.100000000000001" hidden="1" customHeight="1" x14ac:dyDescent="0.25">
      <c r="B15663" s="48"/>
      <c r="C15663" s="49"/>
      <c r="D15663" s="49"/>
      <c r="E15663" s="49"/>
      <c r="F15663" s="49"/>
      <c r="G15663" s="50"/>
      <c r="H15663" s="47"/>
      <c r="I15663" s="47"/>
    </row>
    <row r="15664" spans="2:9" ht="20.100000000000001" hidden="1" customHeight="1" x14ac:dyDescent="0.25">
      <c r="B15664" s="48"/>
      <c r="C15664" s="49"/>
      <c r="D15664" s="49"/>
      <c r="E15664" s="49"/>
      <c r="F15664" s="49"/>
      <c r="G15664" s="50"/>
      <c r="H15664" s="47"/>
      <c r="I15664" s="47"/>
    </row>
    <row r="15665" spans="2:9" ht="20.100000000000001" hidden="1" customHeight="1" x14ac:dyDescent="0.25">
      <c r="B15665" s="48"/>
      <c r="C15665" s="49"/>
      <c r="D15665" s="49"/>
      <c r="E15665" s="49"/>
      <c r="F15665" s="49"/>
      <c r="G15665" s="50"/>
      <c r="H15665" s="47"/>
      <c r="I15665" s="47"/>
    </row>
    <row r="15666" spans="2:9" ht="20.100000000000001" hidden="1" customHeight="1" x14ac:dyDescent="0.25">
      <c r="B15666" s="48"/>
      <c r="C15666" s="49"/>
      <c r="D15666" s="49"/>
      <c r="E15666" s="49"/>
      <c r="F15666" s="49"/>
      <c r="G15666" s="50"/>
      <c r="H15666" s="47"/>
      <c r="I15666" s="47"/>
    </row>
    <row r="15667" spans="2:9" ht="20.100000000000001" hidden="1" customHeight="1" x14ac:dyDescent="0.25">
      <c r="B15667" s="48"/>
      <c r="C15667" s="49"/>
      <c r="D15667" s="49"/>
      <c r="E15667" s="49"/>
      <c r="F15667" s="49"/>
      <c r="G15667" s="50"/>
      <c r="H15667" s="47"/>
      <c r="I15667" s="47"/>
    </row>
    <row r="15668" spans="2:9" ht="20.100000000000001" hidden="1" customHeight="1" x14ac:dyDescent="0.25">
      <c r="B15668" s="48"/>
      <c r="C15668" s="49"/>
      <c r="D15668" s="49"/>
      <c r="E15668" s="49"/>
      <c r="F15668" s="49"/>
      <c r="G15668" s="50"/>
      <c r="H15668" s="47"/>
      <c r="I15668" s="47"/>
    </row>
    <row r="15669" spans="2:9" ht="20.100000000000001" hidden="1" customHeight="1" x14ac:dyDescent="0.25">
      <c r="B15669" s="48"/>
      <c r="C15669" s="49"/>
      <c r="D15669" s="49"/>
      <c r="E15669" s="49"/>
      <c r="F15669" s="49"/>
      <c r="G15669" s="50"/>
      <c r="H15669" s="47"/>
      <c r="I15669" s="47"/>
    </row>
    <row r="15670" spans="2:9" ht="20.100000000000001" hidden="1" customHeight="1" x14ac:dyDescent="0.25">
      <c r="B15670" s="48"/>
      <c r="C15670" s="49"/>
      <c r="D15670" s="49"/>
      <c r="E15670" s="49"/>
      <c r="F15670" s="49"/>
      <c r="G15670" s="50"/>
      <c r="H15670" s="47"/>
      <c r="I15670" s="47"/>
    </row>
    <row r="15671" spans="2:9" ht="20.100000000000001" hidden="1" customHeight="1" x14ac:dyDescent="0.25">
      <c r="B15671" s="48"/>
      <c r="C15671" s="49"/>
      <c r="D15671" s="49"/>
      <c r="E15671" s="49"/>
      <c r="F15671" s="49"/>
      <c r="G15671" s="50"/>
      <c r="H15671" s="47"/>
      <c r="I15671" s="47"/>
    </row>
    <row r="15672" spans="2:9" ht="20.100000000000001" hidden="1" customHeight="1" x14ac:dyDescent="0.25">
      <c r="B15672" s="48"/>
      <c r="C15672" s="49"/>
      <c r="D15672" s="49"/>
      <c r="E15672" s="49"/>
      <c r="F15672" s="49"/>
      <c r="G15672" s="50"/>
      <c r="H15672" s="47"/>
      <c r="I15672" s="47"/>
    </row>
    <row r="15673" spans="2:9" ht="20.100000000000001" hidden="1" customHeight="1" x14ac:dyDescent="0.25">
      <c r="B15673" s="48"/>
      <c r="C15673" s="49"/>
      <c r="D15673" s="49"/>
      <c r="E15673" s="49"/>
      <c r="F15673" s="49"/>
      <c r="G15673" s="50"/>
      <c r="H15673" s="47"/>
      <c r="I15673" s="47"/>
    </row>
    <row r="15674" spans="2:9" ht="20.100000000000001" hidden="1" customHeight="1" x14ac:dyDescent="0.25">
      <c r="B15674" s="48"/>
      <c r="C15674" s="49"/>
      <c r="D15674" s="49"/>
      <c r="E15674" s="49"/>
      <c r="F15674" s="49"/>
      <c r="G15674" s="50"/>
      <c r="H15674" s="47"/>
      <c r="I15674" s="47"/>
    </row>
    <row r="15675" spans="2:9" ht="20.100000000000001" hidden="1" customHeight="1" x14ac:dyDescent="0.25">
      <c r="B15675" s="48"/>
      <c r="C15675" s="49"/>
      <c r="D15675" s="49"/>
      <c r="E15675" s="49"/>
      <c r="F15675" s="49"/>
      <c r="G15675" s="50"/>
      <c r="H15675" s="47"/>
      <c r="I15675" s="47"/>
    </row>
    <row r="15676" spans="2:9" ht="20.100000000000001" hidden="1" customHeight="1" x14ac:dyDescent="0.25">
      <c r="B15676" s="48"/>
      <c r="C15676" s="49"/>
      <c r="D15676" s="49"/>
      <c r="E15676" s="49"/>
      <c r="F15676" s="49"/>
      <c r="G15676" s="50"/>
      <c r="H15676" s="47"/>
      <c r="I15676" s="47"/>
    </row>
    <row r="15677" spans="2:9" ht="20.100000000000001" hidden="1" customHeight="1" x14ac:dyDescent="0.25">
      <c r="B15677" s="48"/>
      <c r="C15677" s="49"/>
      <c r="D15677" s="49"/>
      <c r="E15677" s="49"/>
      <c r="F15677" s="49"/>
      <c r="G15677" s="50"/>
      <c r="H15677" s="47"/>
      <c r="I15677" s="47"/>
    </row>
    <row r="15678" spans="2:9" ht="20.100000000000001" hidden="1" customHeight="1" x14ac:dyDescent="0.25">
      <c r="B15678" s="48"/>
      <c r="C15678" s="49"/>
      <c r="D15678" s="49"/>
      <c r="E15678" s="49"/>
      <c r="F15678" s="49"/>
      <c r="G15678" s="50"/>
      <c r="H15678" s="47"/>
      <c r="I15678" s="47"/>
    </row>
    <row r="15679" spans="2:9" ht="20.100000000000001" hidden="1" customHeight="1" x14ac:dyDescent="0.25">
      <c r="B15679" s="48"/>
      <c r="C15679" s="49"/>
      <c r="D15679" s="49"/>
      <c r="E15679" s="49"/>
      <c r="F15679" s="49"/>
      <c r="G15679" s="50"/>
      <c r="H15679" s="47"/>
      <c r="I15679" s="47"/>
    </row>
    <row r="15680" spans="2:9" ht="20.100000000000001" hidden="1" customHeight="1" x14ac:dyDescent="0.25">
      <c r="B15680" s="48"/>
      <c r="C15680" s="49"/>
      <c r="D15680" s="49"/>
      <c r="E15680" s="49"/>
      <c r="F15680" s="49"/>
      <c r="G15680" s="50"/>
      <c r="H15680" s="47"/>
      <c r="I15680" s="47"/>
    </row>
    <row r="15681" spans="2:9" ht="20.100000000000001" hidden="1" customHeight="1" x14ac:dyDescent="0.25">
      <c r="B15681" s="48"/>
      <c r="C15681" s="49"/>
      <c r="D15681" s="49"/>
      <c r="E15681" s="49"/>
      <c r="F15681" s="49"/>
      <c r="G15681" s="50"/>
      <c r="H15681" s="47"/>
      <c r="I15681" s="47"/>
    </row>
    <row r="15682" spans="2:9" ht="20.100000000000001" hidden="1" customHeight="1" x14ac:dyDescent="0.25">
      <c r="B15682" s="48"/>
      <c r="C15682" s="49"/>
      <c r="D15682" s="49"/>
      <c r="E15682" s="49"/>
      <c r="F15682" s="49"/>
      <c r="G15682" s="50"/>
      <c r="H15682" s="47"/>
      <c r="I15682" s="47"/>
    </row>
    <row r="15683" spans="2:9" ht="20.100000000000001" hidden="1" customHeight="1" x14ac:dyDescent="0.25">
      <c r="B15683" s="48"/>
      <c r="C15683" s="49"/>
      <c r="D15683" s="49"/>
      <c r="E15683" s="49"/>
      <c r="F15683" s="49"/>
      <c r="G15683" s="50"/>
      <c r="H15683" s="47"/>
      <c r="I15683" s="47"/>
    </row>
    <row r="15684" spans="2:9" ht="20.100000000000001" hidden="1" customHeight="1" x14ac:dyDescent="0.25">
      <c r="B15684" s="48"/>
      <c r="C15684" s="49"/>
      <c r="D15684" s="49"/>
      <c r="E15684" s="49"/>
      <c r="F15684" s="49"/>
      <c r="G15684" s="50"/>
      <c r="H15684" s="47"/>
      <c r="I15684" s="47"/>
    </row>
    <row r="15685" spans="2:9" ht="20.100000000000001" hidden="1" customHeight="1" x14ac:dyDescent="0.25">
      <c r="B15685" s="48"/>
      <c r="C15685" s="49"/>
      <c r="D15685" s="49"/>
      <c r="E15685" s="49"/>
      <c r="F15685" s="49"/>
      <c r="G15685" s="50"/>
      <c r="H15685" s="47"/>
      <c r="I15685" s="47"/>
    </row>
    <row r="15686" spans="2:9" ht="20.100000000000001" hidden="1" customHeight="1" x14ac:dyDescent="0.25">
      <c r="B15686" s="48"/>
      <c r="C15686" s="49"/>
      <c r="D15686" s="49"/>
      <c r="E15686" s="49"/>
      <c r="F15686" s="49"/>
      <c r="G15686" s="50"/>
      <c r="H15686" s="47"/>
      <c r="I15686" s="47"/>
    </row>
    <row r="15687" spans="2:9" ht="20.100000000000001" hidden="1" customHeight="1" x14ac:dyDescent="0.25">
      <c r="B15687" s="48"/>
      <c r="C15687" s="49"/>
      <c r="D15687" s="49"/>
      <c r="E15687" s="49"/>
      <c r="F15687" s="49"/>
      <c r="G15687" s="50"/>
      <c r="H15687" s="47"/>
      <c r="I15687" s="47"/>
    </row>
    <row r="15688" spans="2:9" ht="20.100000000000001" hidden="1" customHeight="1" x14ac:dyDescent="0.25">
      <c r="B15688" s="48"/>
      <c r="C15688" s="49"/>
      <c r="D15688" s="49"/>
      <c r="E15688" s="49"/>
      <c r="F15688" s="49"/>
      <c r="G15688" s="50"/>
      <c r="H15688" s="47"/>
      <c r="I15688" s="47"/>
    </row>
    <row r="15689" spans="2:9" ht="20.100000000000001" hidden="1" customHeight="1" x14ac:dyDescent="0.25">
      <c r="B15689" s="48"/>
      <c r="C15689" s="49"/>
      <c r="D15689" s="49"/>
      <c r="E15689" s="49"/>
      <c r="F15689" s="49"/>
      <c r="G15689" s="50"/>
      <c r="H15689" s="47"/>
      <c r="I15689" s="47"/>
    </row>
    <row r="15690" spans="2:9" ht="20.100000000000001" hidden="1" customHeight="1" x14ac:dyDescent="0.25">
      <c r="B15690" s="48"/>
      <c r="C15690" s="49"/>
      <c r="D15690" s="49"/>
      <c r="E15690" s="49"/>
      <c r="F15690" s="49"/>
      <c r="G15690" s="50"/>
      <c r="H15690" s="47"/>
      <c r="I15690" s="47"/>
    </row>
    <row r="15691" spans="2:9" ht="20.100000000000001" hidden="1" customHeight="1" x14ac:dyDescent="0.25">
      <c r="B15691" s="48"/>
      <c r="C15691" s="49"/>
      <c r="D15691" s="49"/>
      <c r="E15691" s="49"/>
      <c r="F15691" s="49"/>
      <c r="G15691" s="50"/>
      <c r="H15691" s="47"/>
      <c r="I15691" s="47"/>
    </row>
    <row r="15692" spans="2:9" ht="20.100000000000001" hidden="1" customHeight="1" x14ac:dyDescent="0.25">
      <c r="B15692" s="48"/>
      <c r="C15692" s="49"/>
      <c r="D15692" s="49"/>
      <c r="E15692" s="49"/>
      <c r="F15692" s="49"/>
      <c r="G15692" s="50"/>
      <c r="H15692" s="47"/>
      <c r="I15692" s="47"/>
    </row>
    <row r="15693" spans="2:9" ht="20.100000000000001" hidden="1" customHeight="1" x14ac:dyDescent="0.25">
      <c r="B15693" s="48"/>
      <c r="C15693" s="49"/>
      <c r="D15693" s="49"/>
      <c r="E15693" s="49"/>
      <c r="F15693" s="49"/>
      <c r="G15693" s="50"/>
      <c r="H15693" s="47"/>
      <c r="I15693" s="47"/>
    </row>
    <row r="15694" spans="2:9" ht="20.100000000000001" hidden="1" customHeight="1" x14ac:dyDescent="0.25">
      <c r="B15694" s="48"/>
      <c r="C15694" s="49"/>
      <c r="D15694" s="49"/>
      <c r="E15694" s="49"/>
      <c r="F15694" s="49"/>
      <c r="G15694" s="50"/>
      <c r="H15694" s="47"/>
      <c r="I15694" s="47"/>
    </row>
    <row r="15695" spans="2:9" ht="20.100000000000001" hidden="1" customHeight="1" x14ac:dyDescent="0.25">
      <c r="B15695" s="48"/>
      <c r="C15695" s="49"/>
      <c r="D15695" s="49"/>
      <c r="E15695" s="49"/>
      <c r="F15695" s="49"/>
      <c r="G15695" s="50"/>
      <c r="H15695" s="47"/>
      <c r="I15695" s="47"/>
    </row>
    <row r="15696" spans="2:9" ht="20.100000000000001" hidden="1" customHeight="1" x14ac:dyDescent="0.25">
      <c r="B15696" s="48"/>
      <c r="C15696" s="49"/>
      <c r="D15696" s="49"/>
      <c r="E15696" s="49"/>
      <c r="F15696" s="49"/>
      <c r="G15696" s="50"/>
      <c r="H15696" s="47"/>
      <c r="I15696" s="47"/>
    </row>
    <row r="15697" spans="2:9" ht="20.100000000000001" hidden="1" customHeight="1" x14ac:dyDescent="0.25">
      <c r="B15697" s="48"/>
      <c r="C15697" s="49"/>
      <c r="D15697" s="49"/>
      <c r="E15697" s="49"/>
      <c r="F15697" s="49"/>
      <c r="G15697" s="50"/>
      <c r="H15697" s="47"/>
      <c r="I15697" s="47"/>
    </row>
    <row r="15698" spans="2:9" ht="20.100000000000001" hidden="1" customHeight="1" x14ac:dyDescent="0.25">
      <c r="B15698" s="48"/>
      <c r="C15698" s="49"/>
      <c r="D15698" s="49"/>
      <c r="E15698" s="49"/>
      <c r="F15698" s="49"/>
      <c r="G15698" s="50"/>
      <c r="H15698" s="47"/>
      <c r="I15698" s="47"/>
    </row>
    <row r="15699" spans="2:9" ht="20.100000000000001" hidden="1" customHeight="1" x14ac:dyDescent="0.25">
      <c r="B15699" s="48"/>
      <c r="C15699" s="49"/>
      <c r="D15699" s="49"/>
      <c r="E15699" s="49"/>
      <c r="F15699" s="49"/>
      <c r="G15699" s="50"/>
      <c r="H15699" s="47"/>
      <c r="I15699" s="47"/>
    </row>
    <row r="15700" spans="2:9" ht="20.100000000000001" hidden="1" customHeight="1" x14ac:dyDescent="0.25">
      <c r="B15700" s="48"/>
      <c r="C15700" s="49"/>
      <c r="D15700" s="49"/>
      <c r="E15700" s="49"/>
      <c r="F15700" s="49"/>
      <c r="G15700" s="50"/>
      <c r="H15700" s="47"/>
      <c r="I15700" s="47"/>
    </row>
    <row r="15701" spans="2:9" ht="20.100000000000001" hidden="1" customHeight="1" x14ac:dyDescent="0.25">
      <c r="B15701" s="48"/>
      <c r="C15701" s="49"/>
      <c r="D15701" s="49"/>
      <c r="E15701" s="49"/>
      <c r="F15701" s="49"/>
      <c r="G15701" s="50"/>
      <c r="H15701" s="47"/>
      <c r="I15701" s="47"/>
    </row>
    <row r="15702" spans="2:9" ht="20.100000000000001" hidden="1" customHeight="1" x14ac:dyDescent="0.25">
      <c r="B15702" s="48"/>
      <c r="C15702" s="49"/>
      <c r="D15702" s="49"/>
      <c r="E15702" s="49"/>
      <c r="F15702" s="49"/>
      <c r="G15702" s="50"/>
      <c r="H15702" s="47"/>
      <c r="I15702" s="47"/>
    </row>
    <row r="15703" spans="2:9" ht="20.100000000000001" hidden="1" customHeight="1" x14ac:dyDescent="0.25">
      <c r="B15703" s="48"/>
      <c r="C15703" s="49"/>
      <c r="D15703" s="49"/>
      <c r="E15703" s="49"/>
      <c r="F15703" s="49"/>
      <c r="G15703" s="50"/>
      <c r="H15703" s="47"/>
      <c r="I15703" s="47"/>
    </row>
    <row r="15704" spans="2:9" ht="20.100000000000001" hidden="1" customHeight="1" x14ac:dyDescent="0.25">
      <c r="B15704" s="48"/>
      <c r="C15704" s="49"/>
      <c r="D15704" s="49"/>
      <c r="E15704" s="49"/>
      <c r="F15704" s="49"/>
      <c r="G15704" s="50"/>
      <c r="H15704" s="47"/>
      <c r="I15704" s="47"/>
    </row>
    <row r="15705" spans="2:9" ht="20.100000000000001" hidden="1" customHeight="1" x14ac:dyDescent="0.25">
      <c r="B15705" s="48"/>
      <c r="C15705" s="49"/>
      <c r="D15705" s="49"/>
      <c r="E15705" s="49"/>
      <c r="F15705" s="49"/>
      <c r="G15705" s="50"/>
      <c r="H15705" s="47"/>
      <c r="I15705" s="47"/>
    </row>
    <row r="15706" spans="2:9" ht="20.100000000000001" hidden="1" customHeight="1" x14ac:dyDescent="0.25">
      <c r="B15706" s="48"/>
      <c r="C15706" s="49"/>
      <c r="D15706" s="49"/>
      <c r="E15706" s="49"/>
      <c r="F15706" s="49"/>
      <c r="G15706" s="50"/>
      <c r="H15706" s="47"/>
      <c r="I15706" s="47"/>
    </row>
    <row r="15707" spans="2:9" ht="20.100000000000001" hidden="1" customHeight="1" x14ac:dyDescent="0.25">
      <c r="B15707" s="48"/>
      <c r="C15707" s="49"/>
      <c r="D15707" s="49"/>
      <c r="E15707" s="49"/>
      <c r="F15707" s="49"/>
      <c r="G15707" s="50"/>
      <c r="H15707" s="47"/>
      <c r="I15707" s="47"/>
    </row>
    <row r="15708" spans="2:9" ht="20.100000000000001" hidden="1" customHeight="1" x14ac:dyDescent="0.25">
      <c r="B15708" s="48"/>
      <c r="C15708" s="49"/>
      <c r="D15708" s="49"/>
      <c r="E15708" s="49"/>
      <c r="F15708" s="49"/>
      <c r="G15708" s="50"/>
      <c r="H15708" s="47"/>
      <c r="I15708" s="47"/>
    </row>
    <row r="15709" spans="2:9" ht="20.100000000000001" hidden="1" customHeight="1" x14ac:dyDescent="0.25">
      <c r="B15709" s="48"/>
      <c r="C15709" s="49"/>
      <c r="D15709" s="49"/>
      <c r="E15709" s="49"/>
      <c r="F15709" s="49"/>
      <c r="G15709" s="50"/>
      <c r="H15709" s="47"/>
      <c r="I15709" s="47"/>
    </row>
    <row r="15710" spans="2:9" ht="20.100000000000001" hidden="1" customHeight="1" x14ac:dyDescent="0.25">
      <c r="B15710" s="48"/>
      <c r="C15710" s="49"/>
      <c r="D15710" s="49"/>
      <c r="E15710" s="49"/>
      <c r="F15710" s="49"/>
      <c r="G15710" s="50"/>
      <c r="H15710" s="47"/>
      <c r="I15710" s="47"/>
    </row>
    <row r="15711" spans="2:9" ht="20.100000000000001" hidden="1" customHeight="1" x14ac:dyDescent="0.25">
      <c r="B15711" s="48"/>
      <c r="C15711" s="49"/>
      <c r="D15711" s="49"/>
      <c r="E15711" s="49"/>
      <c r="F15711" s="49"/>
      <c r="G15711" s="50"/>
      <c r="H15711" s="47"/>
      <c r="I15711" s="47"/>
    </row>
    <row r="15712" spans="2:9" ht="20.100000000000001" hidden="1" customHeight="1" x14ac:dyDescent="0.25">
      <c r="B15712" s="48"/>
      <c r="C15712" s="49"/>
      <c r="D15712" s="49"/>
      <c r="E15712" s="49"/>
      <c r="F15712" s="49"/>
      <c r="G15712" s="50"/>
      <c r="H15712" s="47"/>
      <c r="I15712" s="47"/>
    </row>
    <row r="15713" spans="2:9" ht="20.100000000000001" hidden="1" customHeight="1" x14ac:dyDescent="0.25">
      <c r="B15713" s="48"/>
      <c r="C15713" s="49"/>
      <c r="D15713" s="49"/>
      <c r="E15713" s="49"/>
      <c r="F15713" s="49"/>
      <c r="G15713" s="50"/>
      <c r="H15713" s="47"/>
      <c r="I15713" s="47"/>
    </row>
    <row r="15714" spans="2:9" ht="20.100000000000001" hidden="1" customHeight="1" x14ac:dyDescent="0.25">
      <c r="B15714" s="48"/>
      <c r="C15714" s="49"/>
      <c r="D15714" s="49"/>
      <c r="E15714" s="49"/>
      <c r="F15714" s="49"/>
      <c r="G15714" s="50"/>
      <c r="H15714" s="47"/>
      <c r="I15714" s="47"/>
    </row>
    <row r="15715" spans="2:9" ht="20.100000000000001" hidden="1" customHeight="1" x14ac:dyDescent="0.25">
      <c r="B15715" s="48"/>
      <c r="C15715" s="49"/>
      <c r="D15715" s="49"/>
      <c r="E15715" s="49"/>
      <c r="F15715" s="49"/>
      <c r="G15715" s="50"/>
      <c r="H15715" s="47"/>
      <c r="I15715" s="47"/>
    </row>
    <row r="15716" spans="2:9" ht="20.100000000000001" hidden="1" customHeight="1" x14ac:dyDescent="0.25">
      <c r="B15716" s="48"/>
      <c r="C15716" s="49"/>
      <c r="D15716" s="49"/>
      <c r="E15716" s="49"/>
      <c r="F15716" s="49"/>
      <c r="G15716" s="50"/>
      <c r="H15716" s="47"/>
      <c r="I15716" s="47"/>
    </row>
    <row r="15717" spans="2:9" ht="20.100000000000001" hidden="1" customHeight="1" x14ac:dyDescent="0.25">
      <c r="B15717" s="48"/>
      <c r="C15717" s="49"/>
      <c r="D15717" s="49"/>
      <c r="E15717" s="49"/>
      <c r="F15717" s="49"/>
      <c r="G15717" s="50"/>
      <c r="H15717" s="47"/>
      <c r="I15717" s="47"/>
    </row>
    <row r="15718" spans="2:9" ht="20.100000000000001" hidden="1" customHeight="1" x14ac:dyDescent="0.25">
      <c r="B15718" s="48"/>
      <c r="C15718" s="49"/>
      <c r="D15718" s="49"/>
      <c r="E15718" s="49"/>
      <c r="F15718" s="49"/>
      <c r="G15718" s="50"/>
      <c r="H15718" s="47"/>
      <c r="I15718" s="47"/>
    </row>
    <row r="15719" spans="2:9" ht="20.100000000000001" hidden="1" customHeight="1" x14ac:dyDescent="0.25">
      <c r="B15719" s="48"/>
      <c r="C15719" s="49"/>
      <c r="D15719" s="49"/>
      <c r="E15719" s="49"/>
      <c r="F15719" s="49"/>
      <c r="G15719" s="50"/>
      <c r="H15719" s="47"/>
      <c r="I15719" s="47"/>
    </row>
    <row r="15720" spans="2:9" ht="20.100000000000001" hidden="1" customHeight="1" x14ac:dyDescent="0.25">
      <c r="B15720" s="48"/>
      <c r="C15720" s="49"/>
      <c r="D15720" s="49"/>
      <c r="E15720" s="49"/>
      <c r="F15720" s="49"/>
      <c r="G15720" s="50"/>
      <c r="H15720" s="47"/>
      <c r="I15720" s="47"/>
    </row>
    <row r="15721" spans="2:9" ht="20.100000000000001" hidden="1" customHeight="1" x14ac:dyDescent="0.25">
      <c r="B15721" s="48"/>
      <c r="C15721" s="49"/>
      <c r="D15721" s="49"/>
      <c r="E15721" s="49"/>
      <c r="F15721" s="49"/>
      <c r="G15721" s="50"/>
      <c r="H15721" s="47"/>
      <c r="I15721" s="47"/>
    </row>
    <row r="15722" spans="2:9" ht="20.100000000000001" hidden="1" customHeight="1" x14ac:dyDescent="0.25">
      <c r="B15722" s="48"/>
      <c r="C15722" s="49"/>
      <c r="D15722" s="49"/>
      <c r="E15722" s="49"/>
      <c r="F15722" s="49"/>
      <c r="G15722" s="50"/>
      <c r="H15722" s="47"/>
      <c r="I15722" s="47"/>
    </row>
    <row r="15723" spans="2:9" ht="20.100000000000001" hidden="1" customHeight="1" x14ac:dyDescent="0.25">
      <c r="B15723" s="48"/>
      <c r="C15723" s="49"/>
      <c r="D15723" s="49"/>
      <c r="E15723" s="49"/>
      <c r="F15723" s="49"/>
      <c r="G15723" s="50"/>
      <c r="H15723" s="47"/>
      <c r="I15723" s="47"/>
    </row>
    <row r="15724" spans="2:9" ht="20.100000000000001" hidden="1" customHeight="1" x14ac:dyDescent="0.25">
      <c r="B15724" s="48"/>
      <c r="C15724" s="49"/>
      <c r="D15724" s="49"/>
      <c r="E15724" s="49"/>
      <c r="F15724" s="49"/>
      <c r="G15724" s="50"/>
      <c r="H15724" s="47"/>
      <c r="I15724" s="47"/>
    </row>
    <row r="15725" spans="2:9" ht="20.100000000000001" hidden="1" customHeight="1" x14ac:dyDescent="0.25">
      <c r="B15725" s="48"/>
      <c r="C15725" s="49"/>
      <c r="D15725" s="49"/>
      <c r="E15725" s="49"/>
      <c r="F15725" s="49"/>
      <c r="G15725" s="50"/>
      <c r="H15725" s="47"/>
      <c r="I15725" s="47"/>
    </row>
    <row r="15726" spans="2:9" ht="20.100000000000001" hidden="1" customHeight="1" x14ac:dyDescent="0.25">
      <c r="B15726" s="48"/>
      <c r="C15726" s="49"/>
      <c r="D15726" s="49"/>
      <c r="E15726" s="49"/>
      <c r="F15726" s="49"/>
      <c r="G15726" s="50"/>
      <c r="H15726" s="47"/>
      <c r="I15726" s="47"/>
    </row>
    <row r="15727" spans="2:9" ht="20.100000000000001" hidden="1" customHeight="1" x14ac:dyDescent="0.25">
      <c r="B15727" s="48"/>
      <c r="C15727" s="49"/>
      <c r="D15727" s="49"/>
      <c r="E15727" s="49"/>
      <c r="F15727" s="49"/>
      <c r="G15727" s="50"/>
      <c r="H15727" s="47"/>
      <c r="I15727" s="47"/>
    </row>
    <row r="15728" spans="2:9" ht="20.100000000000001" hidden="1" customHeight="1" x14ac:dyDescent="0.25">
      <c r="B15728" s="48"/>
      <c r="C15728" s="49"/>
      <c r="D15728" s="49"/>
      <c r="E15728" s="49"/>
      <c r="F15728" s="49"/>
      <c r="G15728" s="50"/>
      <c r="H15728" s="47"/>
      <c r="I15728" s="47"/>
    </row>
    <row r="15729" spans="2:9" ht="20.100000000000001" hidden="1" customHeight="1" x14ac:dyDescent="0.25">
      <c r="B15729" s="48"/>
      <c r="C15729" s="49"/>
      <c r="D15729" s="49"/>
      <c r="E15729" s="49"/>
      <c r="F15729" s="49"/>
      <c r="G15729" s="50"/>
      <c r="H15729" s="47"/>
      <c r="I15729" s="47"/>
    </row>
    <row r="15730" spans="2:9" ht="20.100000000000001" hidden="1" customHeight="1" x14ac:dyDescent="0.25">
      <c r="B15730" s="48"/>
      <c r="C15730" s="49"/>
      <c r="D15730" s="49"/>
      <c r="E15730" s="49"/>
      <c r="F15730" s="49"/>
      <c r="G15730" s="50"/>
      <c r="H15730" s="47"/>
      <c r="I15730" s="47"/>
    </row>
    <row r="15731" spans="2:9" ht="20.100000000000001" hidden="1" customHeight="1" x14ac:dyDescent="0.25">
      <c r="B15731" s="48"/>
      <c r="C15731" s="49"/>
      <c r="D15731" s="49"/>
      <c r="E15731" s="49"/>
      <c r="F15731" s="49"/>
      <c r="G15731" s="50"/>
      <c r="H15731" s="47"/>
      <c r="I15731" s="47"/>
    </row>
    <row r="15732" spans="2:9" ht="20.100000000000001" hidden="1" customHeight="1" x14ac:dyDescent="0.25">
      <c r="B15732" s="48"/>
      <c r="C15732" s="49"/>
      <c r="D15732" s="49"/>
      <c r="E15732" s="49"/>
      <c r="F15732" s="49"/>
      <c r="G15732" s="50"/>
      <c r="H15732" s="47"/>
      <c r="I15732" s="47"/>
    </row>
    <row r="15733" spans="2:9" ht="20.100000000000001" hidden="1" customHeight="1" x14ac:dyDescent="0.25">
      <c r="B15733" s="48"/>
      <c r="C15733" s="49"/>
      <c r="D15733" s="49"/>
      <c r="E15733" s="49"/>
      <c r="F15733" s="49"/>
      <c r="G15733" s="50"/>
      <c r="H15733" s="47"/>
      <c r="I15733" s="47"/>
    </row>
    <row r="15734" spans="2:9" ht="20.100000000000001" hidden="1" customHeight="1" x14ac:dyDescent="0.25">
      <c r="B15734" s="48"/>
      <c r="C15734" s="49"/>
      <c r="D15734" s="49"/>
      <c r="E15734" s="49"/>
      <c r="F15734" s="49"/>
      <c r="G15734" s="50"/>
      <c r="H15734" s="47"/>
      <c r="I15734" s="47"/>
    </row>
    <row r="15735" spans="2:9" ht="20.100000000000001" hidden="1" customHeight="1" x14ac:dyDescent="0.25">
      <c r="B15735" s="48"/>
      <c r="C15735" s="49"/>
      <c r="D15735" s="49"/>
      <c r="E15735" s="49"/>
      <c r="F15735" s="49"/>
      <c r="G15735" s="50"/>
      <c r="H15735" s="47"/>
      <c r="I15735" s="47"/>
    </row>
    <row r="15736" spans="2:9" ht="20.100000000000001" hidden="1" customHeight="1" x14ac:dyDescent="0.25">
      <c r="B15736" s="48"/>
      <c r="C15736" s="49"/>
      <c r="D15736" s="49"/>
      <c r="E15736" s="49"/>
      <c r="F15736" s="49"/>
      <c r="G15736" s="50"/>
      <c r="H15736" s="47"/>
      <c r="I15736" s="47"/>
    </row>
    <row r="15737" spans="2:9" ht="20.100000000000001" hidden="1" customHeight="1" x14ac:dyDescent="0.25">
      <c r="B15737" s="48"/>
      <c r="C15737" s="49"/>
      <c r="D15737" s="49"/>
      <c r="E15737" s="49"/>
      <c r="F15737" s="49"/>
      <c r="G15737" s="50"/>
      <c r="H15737" s="47"/>
      <c r="I15737" s="47"/>
    </row>
    <row r="15738" spans="2:9" ht="20.100000000000001" hidden="1" customHeight="1" x14ac:dyDescent="0.25">
      <c r="B15738" s="48"/>
      <c r="C15738" s="49"/>
      <c r="D15738" s="49"/>
      <c r="E15738" s="49"/>
      <c r="F15738" s="49"/>
      <c r="G15738" s="50"/>
      <c r="H15738" s="47"/>
      <c r="I15738" s="47"/>
    </row>
    <row r="15739" spans="2:9" ht="20.100000000000001" hidden="1" customHeight="1" x14ac:dyDescent="0.25">
      <c r="B15739" s="48"/>
      <c r="C15739" s="49"/>
      <c r="D15739" s="49"/>
      <c r="E15739" s="49"/>
      <c r="F15739" s="49"/>
      <c r="G15739" s="50"/>
      <c r="H15739" s="47"/>
      <c r="I15739" s="47"/>
    </row>
    <row r="15740" spans="2:9" ht="20.100000000000001" hidden="1" customHeight="1" x14ac:dyDescent="0.25">
      <c r="B15740" s="48"/>
      <c r="C15740" s="49"/>
      <c r="D15740" s="49"/>
      <c r="E15740" s="49"/>
      <c r="F15740" s="49"/>
      <c r="G15740" s="50"/>
      <c r="H15740" s="47"/>
      <c r="I15740" s="47"/>
    </row>
    <row r="15741" spans="2:9" ht="20.100000000000001" hidden="1" customHeight="1" x14ac:dyDescent="0.25">
      <c r="B15741" s="48"/>
      <c r="C15741" s="49"/>
      <c r="D15741" s="49"/>
      <c r="E15741" s="49"/>
      <c r="F15741" s="49"/>
      <c r="G15741" s="50"/>
      <c r="H15741" s="47"/>
      <c r="I15741" s="47"/>
    </row>
    <row r="15742" spans="2:9" ht="20.100000000000001" hidden="1" customHeight="1" x14ac:dyDescent="0.25">
      <c r="B15742" s="48"/>
      <c r="C15742" s="49"/>
      <c r="D15742" s="49"/>
      <c r="E15742" s="49"/>
      <c r="F15742" s="49"/>
      <c r="G15742" s="50"/>
      <c r="H15742" s="47"/>
      <c r="I15742" s="47"/>
    </row>
    <row r="15743" spans="2:9" ht="20.100000000000001" hidden="1" customHeight="1" x14ac:dyDescent="0.25">
      <c r="B15743" s="48"/>
      <c r="C15743" s="49"/>
      <c r="D15743" s="49"/>
      <c r="E15743" s="49"/>
      <c r="F15743" s="49"/>
      <c r="G15743" s="50"/>
      <c r="H15743" s="47"/>
      <c r="I15743" s="47"/>
    </row>
    <row r="15744" spans="2:9" ht="20.100000000000001" hidden="1" customHeight="1" x14ac:dyDescent="0.25">
      <c r="B15744" s="48"/>
      <c r="C15744" s="49"/>
      <c r="D15744" s="49"/>
      <c r="E15744" s="49"/>
      <c r="F15744" s="49"/>
      <c r="G15744" s="50"/>
      <c r="H15744" s="47"/>
      <c r="I15744" s="47"/>
    </row>
    <row r="15745" spans="2:9" ht="20.100000000000001" hidden="1" customHeight="1" x14ac:dyDescent="0.25">
      <c r="B15745" s="48"/>
      <c r="C15745" s="49"/>
      <c r="D15745" s="49"/>
      <c r="E15745" s="49"/>
      <c r="F15745" s="49"/>
      <c r="G15745" s="50"/>
      <c r="H15745" s="47"/>
      <c r="I15745" s="47"/>
    </row>
    <row r="15746" spans="2:9" ht="20.100000000000001" hidden="1" customHeight="1" x14ac:dyDescent="0.25">
      <c r="B15746" s="48"/>
      <c r="C15746" s="49"/>
      <c r="D15746" s="49"/>
      <c r="E15746" s="49"/>
      <c r="F15746" s="49"/>
      <c r="G15746" s="50"/>
      <c r="H15746" s="47"/>
      <c r="I15746" s="47"/>
    </row>
    <row r="15747" spans="2:9" ht="20.100000000000001" hidden="1" customHeight="1" x14ac:dyDescent="0.25">
      <c r="B15747" s="48"/>
      <c r="C15747" s="49"/>
      <c r="D15747" s="49"/>
      <c r="E15747" s="49"/>
      <c r="F15747" s="49"/>
      <c r="G15747" s="50"/>
      <c r="H15747" s="47"/>
      <c r="I15747" s="47"/>
    </row>
    <row r="15748" spans="2:9" ht="20.100000000000001" hidden="1" customHeight="1" x14ac:dyDescent="0.25">
      <c r="B15748" s="48"/>
      <c r="C15748" s="49"/>
      <c r="D15748" s="49"/>
      <c r="E15748" s="49"/>
      <c r="F15748" s="49"/>
      <c r="G15748" s="50"/>
      <c r="H15748" s="47"/>
      <c r="I15748" s="47"/>
    </row>
    <row r="15749" spans="2:9" ht="20.100000000000001" hidden="1" customHeight="1" x14ac:dyDescent="0.25">
      <c r="B15749" s="48"/>
      <c r="C15749" s="49"/>
      <c r="D15749" s="49"/>
      <c r="E15749" s="49"/>
      <c r="F15749" s="49"/>
      <c r="G15749" s="50"/>
      <c r="H15749" s="47"/>
      <c r="I15749" s="47"/>
    </row>
    <row r="15750" spans="2:9" ht="20.100000000000001" hidden="1" customHeight="1" x14ac:dyDescent="0.25">
      <c r="B15750" s="48"/>
      <c r="C15750" s="49"/>
      <c r="D15750" s="49"/>
      <c r="E15750" s="49"/>
      <c r="F15750" s="49"/>
      <c r="G15750" s="50"/>
      <c r="H15750" s="47"/>
      <c r="I15750" s="47"/>
    </row>
    <row r="15751" spans="2:9" ht="20.100000000000001" hidden="1" customHeight="1" x14ac:dyDescent="0.25">
      <c r="B15751" s="48"/>
      <c r="C15751" s="49"/>
      <c r="D15751" s="49"/>
      <c r="E15751" s="49"/>
      <c r="F15751" s="49"/>
      <c r="G15751" s="50"/>
      <c r="H15751" s="47"/>
      <c r="I15751" s="47"/>
    </row>
    <row r="15752" spans="2:9" ht="20.100000000000001" hidden="1" customHeight="1" x14ac:dyDescent="0.25">
      <c r="B15752" s="48"/>
      <c r="C15752" s="49"/>
      <c r="D15752" s="49"/>
      <c r="E15752" s="49"/>
      <c r="F15752" s="49"/>
      <c r="G15752" s="50"/>
      <c r="H15752" s="47"/>
      <c r="I15752" s="47"/>
    </row>
    <row r="15753" spans="2:9" ht="20.100000000000001" hidden="1" customHeight="1" x14ac:dyDescent="0.25">
      <c r="B15753" s="48"/>
      <c r="C15753" s="49"/>
      <c r="D15753" s="49"/>
      <c r="E15753" s="49"/>
      <c r="F15753" s="49"/>
      <c r="G15753" s="50"/>
      <c r="H15753" s="47"/>
      <c r="I15753" s="47"/>
    </row>
    <row r="15754" spans="2:9" ht="20.100000000000001" hidden="1" customHeight="1" x14ac:dyDescent="0.25">
      <c r="B15754" s="48"/>
      <c r="C15754" s="49"/>
      <c r="D15754" s="49"/>
      <c r="E15754" s="49"/>
      <c r="F15754" s="49"/>
      <c r="G15754" s="50"/>
      <c r="H15754" s="47"/>
      <c r="I15754" s="47"/>
    </row>
    <row r="15755" spans="2:9" ht="20.100000000000001" hidden="1" customHeight="1" x14ac:dyDescent="0.25">
      <c r="B15755" s="48"/>
      <c r="C15755" s="49"/>
      <c r="D15755" s="49"/>
      <c r="E15755" s="49"/>
      <c r="F15755" s="49"/>
      <c r="G15755" s="50"/>
      <c r="H15755" s="47"/>
      <c r="I15755" s="47"/>
    </row>
    <row r="15756" spans="2:9" ht="20.100000000000001" hidden="1" customHeight="1" x14ac:dyDescent="0.25">
      <c r="B15756" s="48"/>
      <c r="C15756" s="49"/>
      <c r="D15756" s="49"/>
      <c r="E15756" s="49"/>
      <c r="F15756" s="49"/>
      <c r="G15756" s="50"/>
      <c r="H15756" s="47"/>
      <c r="I15756" s="47"/>
    </row>
    <row r="15757" spans="2:9" ht="20.100000000000001" hidden="1" customHeight="1" x14ac:dyDescent="0.25">
      <c r="B15757" s="48"/>
      <c r="C15757" s="49"/>
      <c r="D15757" s="49"/>
      <c r="E15757" s="49"/>
      <c r="F15757" s="49"/>
      <c r="G15757" s="50"/>
      <c r="H15757" s="47"/>
      <c r="I15757" s="47"/>
    </row>
    <row r="15758" spans="2:9" ht="20.100000000000001" hidden="1" customHeight="1" x14ac:dyDescent="0.25">
      <c r="B15758" s="48"/>
      <c r="C15758" s="49"/>
      <c r="D15758" s="49"/>
      <c r="E15758" s="49"/>
      <c r="F15758" s="49"/>
      <c r="G15758" s="50"/>
      <c r="H15758" s="47"/>
      <c r="I15758" s="47"/>
    </row>
    <row r="15759" spans="2:9" ht="20.100000000000001" hidden="1" customHeight="1" x14ac:dyDescent="0.25">
      <c r="B15759" s="48"/>
      <c r="C15759" s="49"/>
      <c r="D15759" s="49"/>
      <c r="E15759" s="49"/>
      <c r="F15759" s="49"/>
      <c r="G15759" s="50"/>
      <c r="H15759" s="47"/>
      <c r="I15759" s="47"/>
    </row>
    <row r="15760" spans="2:9" ht="20.100000000000001" hidden="1" customHeight="1" x14ac:dyDescent="0.25">
      <c r="B15760" s="48"/>
      <c r="C15760" s="49"/>
      <c r="D15760" s="49"/>
      <c r="E15760" s="49"/>
      <c r="F15760" s="49"/>
      <c r="G15760" s="50"/>
      <c r="H15760" s="47"/>
      <c r="I15760" s="47"/>
    </row>
    <row r="15761" spans="2:9" ht="20.100000000000001" hidden="1" customHeight="1" x14ac:dyDescent="0.25">
      <c r="B15761" s="48"/>
      <c r="C15761" s="49"/>
      <c r="D15761" s="49"/>
      <c r="E15761" s="49"/>
      <c r="F15761" s="49"/>
      <c r="G15761" s="50"/>
      <c r="H15761" s="47"/>
      <c r="I15761" s="47"/>
    </row>
    <row r="15762" spans="2:9" ht="20.100000000000001" hidden="1" customHeight="1" x14ac:dyDescent="0.25">
      <c r="B15762" s="48"/>
      <c r="C15762" s="49"/>
      <c r="D15762" s="49"/>
      <c r="E15762" s="49"/>
      <c r="F15762" s="49"/>
      <c r="G15762" s="50"/>
      <c r="H15762" s="47"/>
      <c r="I15762" s="47"/>
    </row>
    <row r="15763" spans="2:9" ht="20.100000000000001" hidden="1" customHeight="1" x14ac:dyDescent="0.25">
      <c r="B15763" s="48"/>
      <c r="C15763" s="49"/>
      <c r="D15763" s="49"/>
      <c r="E15763" s="49"/>
      <c r="F15763" s="49"/>
      <c r="G15763" s="50"/>
      <c r="H15763" s="47"/>
      <c r="I15763" s="47"/>
    </row>
    <row r="15764" spans="2:9" ht="20.100000000000001" hidden="1" customHeight="1" x14ac:dyDescent="0.25">
      <c r="B15764" s="48"/>
      <c r="C15764" s="49"/>
      <c r="D15764" s="49"/>
      <c r="E15764" s="49"/>
      <c r="F15764" s="49"/>
      <c r="G15764" s="50"/>
      <c r="H15764" s="47"/>
      <c r="I15764" s="47"/>
    </row>
    <row r="15765" spans="2:9" ht="20.100000000000001" hidden="1" customHeight="1" x14ac:dyDescent="0.25">
      <c r="B15765" s="48"/>
      <c r="C15765" s="49"/>
      <c r="D15765" s="49"/>
      <c r="E15765" s="49"/>
      <c r="F15765" s="49"/>
      <c r="G15765" s="50"/>
      <c r="H15765" s="47"/>
      <c r="I15765" s="47"/>
    </row>
    <row r="15766" spans="2:9" ht="20.100000000000001" hidden="1" customHeight="1" x14ac:dyDescent="0.25">
      <c r="B15766" s="48"/>
      <c r="C15766" s="49"/>
      <c r="D15766" s="49"/>
      <c r="E15766" s="49"/>
      <c r="F15766" s="49"/>
      <c r="G15766" s="50"/>
      <c r="H15766" s="47"/>
      <c r="I15766" s="47"/>
    </row>
    <row r="15767" spans="2:9" ht="20.100000000000001" hidden="1" customHeight="1" x14ac:dyDescent="0.25">
      <c r="B15767" s="48"/>
      <c r="C15767" s="49"/>
      <c r="D15767" s="49"/>
      <c r="E15767" s="49"/>
      <c r="F15767" s="49"/>
      <c r="G15767" s="50"/>
      <c r="H15767" s="47"/>
      <c r="I15767" s="47"/>
    </row>
    <row r="15768" spans="2:9" ht="20.100000000000001" hidden="1" customHeight="1" x14ac:dyDescent="0.25">
      <c r="B15768" s="48"/>
      <c r="C15768" s="49"/>
      <c r="D15768" s="49"/>
      <c r="E15768" s="49"/>
      <c r="F15768" s="49"/>
      <c r="G15768" s="50"/>
      <c r="H15768" s="47"/>
      <c r="I15768" s="47"/>
    </row>
    <row r="15769" spans="2:9" ht="20.100000000000001" hidden="1" customHeight="1" x14ac:dyDescent="0.25">
      <c r="B15769" s="48"/>
      <c r="C15769" s="49"/>
      <c r="D15769" s="49"/>
      <c r="E15769" s="49"/>
      <c r="F15769" s="49"/>
      <c r="G15769" s="50"/>
      <c r="H15769" s="47"/>
      <c r="I15769" s="47"/>
    </row>
    <row r="15770" spans="2:9" ht="20.100000000000001" hidden="1" customHeight="1" x14ac:dyDescent="0.25">
      <c r="B15770" s="48"/>
      <c r="C15770" s="49"/>
      <c r="D15770" s="49"/>
      <c r="E15770" s="49"/>
      <c r="F15770" s="49"/>
      <c r="G15770" s="50"/>
      <c r="H15770" s="47"/>
      <c r="I15770" s="47"/>
    </row>
    <row r="15771" spans="2:9" ht="20.100000000000001" hidden="1" customHeight="1" x14ac:dyDescent="0.25">
      <c r="B15771" s="48"/>
      <c r="C15771" s="49"/>
      <c r="D15771" s="49"/>
      <c r="E15771" s="49"/>
      <c r="F15771" s="49"/>
      <c r="G15771" s="50"/>
      <c r="H15771" s="47"/>
      <c r="I15771" s="47"/>
    </row>
    <row r="15772" spans="2:9" ht="20.100000000000001" hidden="1" customHeight="1" x14ac:dyDescent="0.25">
      <c r="B15772" s="48"/>
      <c r="C15772" s="49"/>
      <c r="D15772" s="49"/>
      <c r="E15772" s="49"/>
      <c r="F15772" s="49"/>
      <c r="G15772" s="50"/>
      <c r="H15772" s="47"/>
      <c r="I15772" s="47"/>
    </row>
    <row r="15773" spans="2:9" ht="20.100000000000001" hidden="1" customHeight="1" x14ac:dyDescent="0.25">
      <c r="B15773" s="48"/>
      <c r="C15773" s="49"/>
      <c r="D15773" s="49"/>
      <c r="E15773" s="49"/>
      <c r="F15773" s="49"/>
      <c r="G15773" s="50"/>
      <c r="H15773" s="47"/>
      <c r="I15773" s="47"/>
    </row>
    <row r="15774" spans="2:9" ht="20.100000000000001" hidden="1" customHeight="1" x14ac:dyDescent="0.25">
      <c r="B15774" s="48"/>
      <c r="C15774" s="49"/>
      <c r="D15774" s="49"/>
      <c r="E15774" s="49"/>
      <c r="F15774" s="49"/>
      <c r="G15774" s="50"/>
      <c r="H15774" s="47"/>
      <c r="I15774" s="47"/>
    </row>
    <row r="15775" spans="2:9" ht="20.100000000000001" hidden="1" customHeight="1" x14ac:dyDescent="0.25">
      <c r="B15775" s="48"/>
      <c r="C15775" s="49"/>
      <c r="D15775" s="49"/>
      <c r="E15775" s="49"/>
      <c r="F15775" s="49"/>
      <c r="G15775" s="50"/>
      <c r="H15775" s="47"/>
      <c r="I15775" s="47"/>
    </row>
    <row r="15776" spans="2:9" ht="20.100000000000001" hidden="1" customHeight="1" x14ac:dyDescent="0.25">
      <c r="B15776" s="48"/>
      <c r="C15776" s="49"/>
      <c r="D15776" s="49"/>
      <c r="E15776" s="49"/>
      <c r="F15776" s="49"/>
      <c r="G15776" s="50"/>
      <c r="H15776" s="47"/>
      <c r="I15776" s="47"/>
    </row>
    <row r="15777" spans="2:9" ht="20.100000000000001" hidden="1" customHeight="1" x14ac:dyDescent="0.25">
      <c r="B15777" s="48"/>
      <c r="C15777" s="49"/>
      <c r="D15777" s="49"/>
      <c r="E15777" s="49"/>
      <c r="F15777" s="49"/>
      <c r="G15777" s="50"/>
      <c r="H15777" s="47"/>
      <c r="I15777" s="47"/>
    </row>
    <row r="15778" spans="2:9" ht="20.100000000000001" hidden="1" customHeight="1" x14ac:dyDescent="0.25">
      <c r="B15778" s="48"/>
      <c r="C15778" s="49"/>
      <c r="D15778" s="49"/>
      <c r="E15778" s="49"/>
      <c r="F15778" s="49"/>
      <c r="G15778" s="50"/>
      <c r="H15778" s="47"/>
      <c r="I15778" s="47"/>
    </row>
    <row r="15779" spans="2:9" ht="20.100000000000001" hidden="1" customHeight="1" x14ac:dyDescent="0.25">
      <c r="B15779" s="48"/>
      <c r="C15779" s="49"/>
      <c r="D15779" s="49"/>
      <c r="E15779" s="49"/>
      <c r="F15779" s="49"/>
      <c r="G15779" s="50"/>
      <c r="H15779" s="47"/>
      <c r="I15779" s="47"/>
    </row>
    <row r="15780" spans="2:9" ht="20.100000000000001" hidden="1" customHeight="1" x14ac:dyDescent="0.25">
      <c r="B15780" s="48"/>
      <c r="C15780" s="49"/>
      <c r="D15780" s="49"/>
      <c r="E15780" s="49"/>
      <c r="F15780" s="49"/>
      <c r="G15780" s="50"/>
      <c r="H15780" s="47"/>
      <c r="I15780" s="47"/>
    </row>
    <row r="15781" spans="2:9" ht="20.100000000000001" hidden="1" customHeight="1" x14ac:dyDescent="0.25">
      <c r="B15781" s="48"/>
      <c r="C15781" s="49"/>
      <c r="D15781" s="49"/>
      <c r="E15781" s="49"/>
      <c r="F15781" s="49"/>
      <c r="G15781" s="50"/>
      <c r="H15781" s="47"/>
      <c r="I15781" s="47"/>
    </row>
    <row r="15782" spans="2:9" ht="20.100000000000001" hidden="1" customHeight="1" x14ac:dyDescent="0.25">
      <c r="B15782" s="48"/>
      <c r="C15782" s="49"/>
      <c r="D15782" s="49"/>
      <c r="E15782" s="49"/>
      <c r="F15782" s="49"/>
      <c r="G15782" s="50"/>
      <c r="H15782" s="47"/>
      <c r="I15782" s="47"/>
    </row>
    <row r="15783" spans="2:9" ht="20.100000000000001" hidden="1" customHeight="1" x14ac:dyDescent="0.25">
      <c r="B15783" s="48"/>
      <c r="C15783" s="49"/>
      <c r="D15783" s="49"/>
      <c r="E15783" s="49"/>
      <c r="F15783" s="49"/>
      <c r="G15783" s="50"/>
      <c r="H15783" s="47"/>
      <c r="I15783" s="47"/>
    </row>
    <row r="15784" spans="2:9" ht="20.100000000000001" hidden="1" customHeight="1" x14ac:dyDescent="0.25">
      <c r="B15784" s="48"/>
      <c r="C15784" s="49"/>
      <c r="D15784" s="49"/>
      <c r="E15784" s="49"/>
      <c r="F15784" s="49"/>
      <c r="G15784" s="50"/>
      <c r="H15784" s="47"/>
      <c r="I15784" s="47"/>
    </row>
    <row r="15785" spans="2:9" ht="20.100000000000001" hidden="1" customHeight="1" x14ac:dyDescent="0.25">
      <c r="B15785" s="48"/>
      <c r="C15785" s="49"/>
      <c r="D15785" s="49"/>
      <c r="E15785" s="49"/>
      <c r="F15785" s="49"/>
      <c r="G15785" s="50"/>
      <c r="H15785" s="47"/>
      <c r="I15785" s="47"/>
    </row>
    <row r="15786" spans="2:9" ht="20.100000000000001" hidden="1" customHeight="1" x14ac:dyDescent="0.25">
      <c r="B15786" s="48"/>
      <c r="C15786" s="49"/>
      <c r="D15786" s="49"/>
      <c r="E15786" s="49"/>
      <c r="F15786" s="49"/>
      <c r="G15786" s="50"/>
      <c r="H15786" s="47"/>
      <c r="I15786" s="47"/>
    </row>
    <row r="15787" spans="2:9" ht="20.100000000000001" hidden="1" customHeight="1" x14ac:dyDescent="0.25">
      <c r="B15787" s="48"/>
      <c r="C15787" s="49"/>
      <c r="D15787" s="49"/>
      <c r="E15787" s="49"/>
      <c r="F15787" s="49"/>
      <c r="G15787" s="50"/>
      <c r="H15787" s="47"/>
      <c r="I15787" s="47"/>
    </row>
    <row r="15788" spans="2:9" ht="20.100000000000001" hidden="1" customHeight="1" x14ac:dyDescent="0.25">
      <c r="B15788" s="48"/>
      <c r="C15788" s="49"/>
      <c r="D15788" s="49"/>
      <c r="E15788" s="49"/>
      <c r="F15788" s="49"/>
      <c r="G15788" s="50"/>
      <c r="H15788" s="47"/>
      <c r="I15788" s="47"/>
    </row>
    <row r="15789" spans="2:9" ht="20.100000000000001" hidden="1" customHeight="1" x14ac:dyDescent="0.25">
      <c r="B15789" s="48"/>
      <c r="C15789" s="49"/>
      <c r="D15789" s="49"/>
      <c r="E15789" s="49"/>
      <c r="F15789" s="49"/>
      <c r="G15789" s="50"/>
      <c r="H15789" s="47"/>
      <c r="I15789" s="47"/>
    </row>
    <row r="15790" spans="2:9" ht="20.100000000000001" hidden="1" customHeight="1" x14ac:dyDescent="0.25">
      <c r="B15790" s="48"/>
      <c r="C15790" s="49"/>
      <c r="D15790" s="49"/>
      <c r="E15790" s="49"/>
      <c r="F15790" s="49"/>
      <c r="G15790" s="50"/>
      <c r="H15790" s="47"/>
      <c r="I15790" s="47"/>
    </row>
    <row r="15791" spans="2:9" ht="20.100000000000001" hidden="1" customHeight="1" x14ac:dyDescent="0.25">
      <c r="B15791" s="48"/>
      <c r="C15791" s="49"/>
      <c r="D15791" s="49"/>
      <c r="E15791" s="49"/>
      <c r="F15791" s="49"/>
      <c r="G15791" s="50"/>
      <c r="H15791" s="47"/>
      <c r="I15791" s="47"/>
    </row>
    <row r="15792" spans="2:9" ht="20.100000000000001" hidden="1" customHeight="1" x14ac:dyDescent="0.25">
      <c r="B15792" s="48"/>
      <c r="C15792" s="49"/>
      <c r="D15792" s="49"/>
      <c r="E15792" s="49"/>
      <c r="F15792" s="49"/>
      <c r="G15792" s="50"/>
      <c r="H15792" s="47"/>
      <c r="I15792" s="47"/>
    </row>
    <row r="15793" spans="2:9" ht="20.100000000000001" hidden="1" customHeight="1" x14ac:dyDescent="0.25">
      <c r="B15793" s="48"/>
      <c r="C15793" s="49"/>
      <c r="D15793" s="49"/>
      <c r="E15793" s="49"/>
      <c r="F15793" s="49"/>
      <c r="G15793" s="50"/>
      <c r="H15793" s="47"/>
      <c r="I15793" s="47"/>
    </row>
    <row r="15794" spans="2:9" ht="20.100000000000001" hidden="1" customHeight="1" x14ac:dyDescent="0.25">
      <c r="B15794" s="48"/>
      <c r="C15794" s="49"/>
      <c r="D15794" s="49"/>
      <c r="E15794" s="49"/>
      <c r="F15794" s="49"/>
      <c r="G15794" s="50"/>
      <c r="H15794" s="47"/>
      <c r="I15794" s="47"/>
    </row>
    <row r="15795" spans="2:9" ht="20.100000000000001" hidden="1" customHeight="1" x14ac:dyDescent="0.25">
      <c r="B15795" s="48"/>
      <c r="C15795" s="49"/>
      <c r="D15795" s="49"/>
      <c r="E15795" s="49"/>
      <c r="F15795" s="49"/>
      <c r="G15795" s="50"/>
      <c r="H15795" s="47"/>
      <c r="I15795" s="47"/>
    </row>
    <row r="15796" spans="2:9" ht="20.100000000000001" hidden="1" customHeight="1" x14ac:dyDescent="0.25">
      <c r="B15796" s="48"/>
      <c r="C15796" s="49"/>
      <c r="D15796" s="49"/>
      <c r="E15796" s="49"/>
      <c r="F15796" s="49"/>
      <c r="G15796" s="50"/>
      <c r="H15796" s="47"/>
      <c r="I15796" s="47"/>
    </row>
    <row r="15797" spans="2:9" ht="20.100000000000001" hidden="1" customHeight="1" x14ac:dyDescent="0.25">
      <c r="B15797" s="48"/>
      <c r="C15797" s="49"/>
      <c r="D15797" s="49"/>
      <c r="E15797" s="49"/>
      <c r="F15797" s="49"/>
      <c r="G15797" s="50"/>
      <c r="H15797" s="47"/>
      <c r="I15797" s="47"/>
    </row>
    <row r="15798" spans="2:9" ht="20.100000000000001" hidden="1" customHeight="1" x14ac:dyDescent="0.25">
      <c r="B15798" s="48"/>
      <c r="C15798" s="49"/>
      <c r="D15798" s="49"/>
      <c r="E15798" s="49"/>
      <c r="F15798" s="49"/>
      <c r="G15798" s="50"/>
      <c r="H15798" s="47"/>
      <c r="I15798" s="47"/>
    </row>
    <row r="15799" spans="2:9" ht="20.100000000000001" hidden="1" customHeight="1" x14ac:dyDescent="0.25">
      <c r="B15799" s="48"/>
      <c r="C15799" s="49"/>
      <c r="D15799" s="49"/>
      <c r="E15799" s="49"/>
      <c r="F15799" s="49"/>
      <c r="G15799" s="50"/>
      <c r="H15799" s="47"/>
      <c r="I15799" s="47"/>
    </row>
    <row r="15800" spans="2:9" ht="20.100000000000001" hidden="1" customHeight="1" x14ac:dyDescent="0.25">
      <c r="B15800" s="48"/>
      <c r="C15800" s="49"/>
      <c r="D15800" s="49"/>
      <c r="E15800" s="49"/>
      <c r="F15800" s="49"/>
      <c r="G15800" s="50"/>
      <c r="H15800" s="47"/>
      <c r="I15800" s="47"/>
    </row>
    <row r="15801" spans="2:9" ht="20.100000000000001" hidden="1" customHeight="1" x14ac:dyDescent="0.25">
      <c r="B15801" s="48"/>
      <c r="C15801" s="49"/>
      <c r="D15801" s="49"/>
      <c r="E15801" s="49"/>
      <c r="F15801" s="49"/>
      <c r="G15801" s="50"/>
      <c r="H15801" s="47"/>
      <c r="I15801" s="47"/>
    </row>
    <row r="15802" spans="2:9" ht="20.100000000000001" hidden="1" customHeight="1" x14ac:dyDescent="0.25">
      <c r="B15802" s="48"/>
      <c r="C15802" s="49"/>
      <c r="D15802" s="49"/>
      <c r="E15802" s="49"/>
      <c r="F15802" s="49"/>
      <c r="G15802" s="50"/>
      <c r="H15802" s="47"/>
      <c r="I15802" s="47"/>
    </row>
    <row r="15803" spans="2:9" ht="20.100000000000001" hidden="1" customHeight="1" x14ac:dyDescent="0.25">
      <c r="B15803" s="48"/>
      <c r="C15803" s="49"/>
      <c r="D15803" s="49"/>
      <c r="E15803" s="49"/>
      <c r="F15803" s="49"/>
      <c r="G15803" s="50"/>
      <c r="H15803" s="47"/>
      <c r="I15803" s="47"/>
    </row>
    <row r="15804" spans="2:9" ht="20.100000000000001" hidden="1" customHeight="1" x14ac:dyDescent="0.25">
      <c r="B15804" s="48"/>
      <c r="C15804" s="49"/>
      <c r="D15804" s="49"/>
      <c r="E15804" s="49"/>
      <c r="F15804" s="49"/>
      <c r="G15804" s="50"/>
      <c r="H15804" s="47"/>
      <c r="I15804" s="47"/>
    </row>
    <row r="15805" spans="2:9" ht="20.100000000000001" hidden="1" customHeight="1" x14ac:dyDescent="0.25">
      <c r="B15805" s="48"/>
      <c r="C15805" s="49"/>
      <c r="D15805" s="49"/>
      <c r="E15805" s="49"/>
      <c r="F15805" s="49"/>
      <c r="G15805" s="50"/>
      <c r="H15805" s="47"/>
      <c r="I15805" s="47"/>
    </row>
    <row r="15806" spans="2:9" ht="20.100000000000001" hidden="1" customHeight="1" x14ac:dyDescent="0.25">
      <c r="B15806" s="48"/>
      <c r="C15806" s="49"/>
      <c r="D15806" s="49"/>
      <c r="E15806" s="49"/>
      <c r="F15806" s="49"/>
      <c r="G15806" s="50"/>
      <c r="H15806" s="47"/>
      <c r="I15806" s="47"/>
    </row>
    <row r="15807" spans="2:9" ht="20.100000000000001" hidden="1" customHeight="1" x14ac:dyDescent="0.25">
      <c r="B15807" s="48"/>
      <c r="C15807" s="49"/>
      <c r="D15807" s="49"/>
      <c r="E15807" s="49"/>
      <c r="F15807" s="49"/>
      <c r="G15807" s="50"/>
      <c r="H15807" s="47"/>
      <c r="I15807" s="47"/>
    </row>
    <row r="15808" spans="2:9" ht="20.100000000000001" hidden="1" customHeight="1" x14ac:dyDescent="0.25">
      <c r="B15808" s="48"/>
      <c r="C15808" s="49"/>
      <c r="D15808" s="49"/>
      <c r="E15808" s="49"/>
      <c r="F15808" s="49"/>
      <c r="G15808" s="50"/>
      <c r="H15808" s="47"/>
      <c r="I15808" s="47"/>
    </row>
    <row r="15809" spans="2:9" ht="20.100000000000001" hidden="1" customHeight="1" x14ac:dyDescent="0.25">
      <c r="B15809" s="48"/>
      <c r="C15809" s="49"/>
      <c r="D15809" s="49"/>
      <c r="E15809" s="49"/>
      <c r="F15809" s="49"/>
      <c r="G15809" s="50"/>
      <c r="H15809" s="47"/>
      <c r="I15809" s="47"/>
    </row>
    <row r="15810" spans="2:9" ht="20.100000000000001" hidden="1" customHeight="1" x14ac:dyDescent="0.25">
      <c r="B15810" s="48"/>
      <c r="C15810" s="49"/>
      <c r="D15810" s="49"/>
      <c r="E15810" s="49"/>
      <c r="F15810" s="49"/>
      <c r="G15810" s="50"/>
      <c r="H15810" s="47"/>
      <c r="I15810" s="47"/>
    </row>
    <row r="15811" spans="2:9" ht="20.100000000000001" hidden="1" customHeight="1" x14ac:dyDescent="0.25">
      <c r="B15811" s="48"/>
      <c r="C15811" s="49"/>
      <c r="D15811" s="49"/>
      <c r="E15811" s="49"/>
      <c r="F15811" s="49"/>
      <c r="G15811" s="50"/>
      <c r="H15811" s="47"/>
      <c r="I15811" s="47"/>
    </row>
    <row r="15812" spans="2:9" ht="20.100000000000001" hidden="1" customHeight="1" x14ac:dyDescent="0.25">
      <c r="B15812" s="48"/>
      <c r="C15812" s="49"/>
      <c r="D15812" s="49"/>
      <c r="E15812" s="49"/>
      <c r="F15812" s="49"/>
      <c r="G15812" s="50"/>
      <c r="H15812" s="47"/>
      <c r="I15812" s="47"/>
    </row>
    <row r="15813" spans="2:9" ht="20.100000000000001" hidden="1" customHeight="1" x14ac:dyDescent="0.25">
      <c r="B15813" s="48"/>
      <c r="C15813" s="49"/>
      <c r="D15813" s="49"/>
      <c r="E15813" s="49"/>
      <c r="F15813" s="49"/>
      <c r="G15813" s="50"/>
      <c r="H15813" s="47"/>
      <c r="I15813" s="47"/>
    </row>
    <row r="15814" spans="2:9" ht="20.100000000000001" hidden="1" customHeight="1" x14ac:dyDescent="0.25">
      <c r="B15814" s="48"/>
      <c r="C15814" s="49"/>
      <c r="D15814" s="49"/>
      <c r="E15814" s="49"/>
      <c r="F15814" s="49"/>
      <c r="G15814" s="50"/>
      <c r="H15814" s="47"/>
      <c r="I15814" s="47"/>
    </row>
    <row r="15815" spans="2:9" ht="20.100000000000001" hidden="1" customHeight="1" x14ac:dyDescent="0.25">
      <c r="B15815" s="48"/>
      <c r="C15815" s="49"/>
      <c r="D15815" s="49"/>
      <c r="E15815" s="49"/>
      <c r="F15815" s="49"/>
      <c r="G15815" s="50"/>
      <c r="H15815" s="47"/>
      <c r="I15815" s="47"/>
    </row>
    <row r="15816" spans="2:9" ht="20.100000000000001" hidden="1" customHeight="1" x14ac:dyDescent="0.25">
      <c r="B15816" s="48"/>
      <c r="C15816" s="49"/>
      <c r="D15816" s="49"/>
      <c r="E15816" s="49"/>
      <c r="F15816" s="49"/>
      <c r="G15816" s="50"/>
      <c r="H15816" s="47"/>
      <c r="I15816" s="47"/>
    </row>
    <row r="15817" spans="2:9" ht="20.100000000000001" hidden="1" customHeight="1" x14ac:dyDescent="0.25">
      <c r="B15817" s="48"/>
      <c r="C15817" s="49"/>
      <c r="D15817" s="49"/>
      <c r="E15817" s="49"/>
      <c r="F15817" s="49"/>
      <c r="G15817" s="50"/>
      <c r="H15817" s="47"/>
      <c r="I15817" s="47"/>
    </row>
    <row r="15818" spans="2:9" ht="20.100000000000001" hidden="1" customHeight="1" x14ac:dyDescent="0.25">
      <c r="B15818" s="48"/>
      <c r="C15818" s="49"/>
      <c r="D15818" s="49"/>
      <c r="E15818" s="49"/>
      <c r="F15818" s="49"/>
      <c r="G15818" s="50"/>
      <c r="H15818" s="47"/>
      <c r="I15818" s="47"/>
    </row>
    <row r="15819" spans="2:9" ht="20.100000000000001" hidden="1" customHeight="1" x14ac:dyDescent="0.25">
      <c r="B15819" s="48"/>
      <c r="C15819" s="49"/>
      <c r="D15819" s="49"/>
      <c r="E15819" s="49"/>
      <c r="F15819" s="49"/>
      <c r="G15819" s="50"/>
      <c r="H15819" s="47"/>
      <c r="I15819" s="47"/>
    </row>
    <row r="15820" spans="2:9" ht="20.100000000000001" hidden="1" customHeight="1" x14ac:dyDescent="0.25">
      <c r="B15820" s="48"/>
      <c r="C15820" s="49"/>
      <c r="D15820" s="49"/>
      <c r="E15820" s="49"/>
      <c r="F15820" s="49"/>
      <c r="G15820" s="50"/>
      <c r="H15820" s="47"/>
      <c r="I15820" s="47"/>
    </row>
    <row r="15821" spans="2:9" ht="20.100000000000001" hidden="1" customHeight="1" x14ac:dyDescent="0.25">
      <c r="B15821" s="48"/>
      <c r="C15821" s="49"/>
      <c r="D15821" s="49"/>
      <c r="E15821" s="49"/>
      <c r="F15821" s="49"/>
      <c r="G15821" s="50"/>
      <c r="H15821" s="47"/>
      <c r="I15821" s="47"/>
    </row>
    <row r="15822" spans="2:9" ht="20.100000000000001" hidden="1" customHeight="1" x14ac:dyDescent="0.25">
      <c r="B15822" s="48"/>
      <c r="C15822" s="49"/>
      <c r="D15822" s="49"/>
      <c r="E15822" s="49"/>
      <c r="F15822" s="49"/>
      <c r="G15822" s="50"/>
      <c r="H15822" s="47"/>
      <c r="I15822" s="47"/>
    </row>
    <row r="15823" spans="2:9" ht="20.100000000000001" hidden="1" customHeight="1" x14ac:dyDescent="0.25">
      <c r="B15823" s="48"/>
      <c r="C15823" s="49"/>
      <c r="D15823" s="49"/>
      <c r="E15823" s="49"/>
      <c r="F15823" s="49"/>
      <c r="G15823" s="50"/>
      <c r="H15823" s="47"/>
      <c r="I15823" s="47"/>
    </row>
    <row r="15824" spans="2:9" ht="20.100000000000001" hidden="1" customHeight="1" x14ac:dyDescent="0.25">
      <c r="B15824" s="48"/>
      <c r="C15824" s="49"/>
      <c r="D15824" s="49"/>
      <c r="E15824" s="49"/>
      <c r="F15824" s="49"/>
      <c r="G15824" s="50"/>
      <c r="H15824" s="47"/>
      <c r="I15824" s="47"/>
    </row>
    <row r="15825" spans="2:9" ht="20.100000000000001" hidden="1" customHeight="1" x14ac:dyDescent="0.25">
      <c r="B15825" s="48"/>
      <c r="C15825" s="49"/>
      <c r="D15825" s="49"/>
      <c r="E15825" s="49"/>
      <c r="F15825" s="49"/>
      <c r="G15825" s="50"/>
      <c r="H15825" s="47"/>
      <c r="I15825" s="47"/>
    </row>
    <row r="15826" spans="2:9" ht="20.100000000000001" hidden="1" customHeight="1" x14ac:dyDescent="0.25">
      <c r="B15826" s="48"/>
      <c r="C15826" s="49"/>
      <c r="D15826" s="49"/>
      <c r="E15826" s="49"/>
      <c r="F15826" s="49"/>
      <c r="G15826" s="50"/>
      <c r="H15826" s="47"/>
      <c r="I15826" s="47"/>
    </row>
    <row r="15827" spans="2:9" ht="20.100000000000001" hidden="1" customHeight="1" x14ac:dyDescent="0.25">
      <c r="B15827" s="48"/>
      <c r="C15827" s="49"/>
      <c r="D15827" s="49"/>
      <c r="E15827" s="49"/>
      <c r="F15827" s="49"/>
      <c r="G15827" s="50"/>
      <c r="H15827" s="47"/>
      <c r="I15827" s="47"/>
    </row>
    <row r="15828" spans="2:9" ht="20.100000000000001" hidden="1" customHeight="1" x14ac:dyDescent="0.25">
      <c r="B15828" s="48"/>
      <c r="C15828" s="49"/>
      <c r="D15828" s="49"/>
      <c r="E15828" s="49"/>
      <c r="F15828" s="49"/>
      <c r="G15828" s="50"/>
      <c r="H15828" s="47"/>
      <c r="I15828" s="47"/>
    </row>
    <row r="15829" spans="2:9" ht="20.100000000000001" hidden="1" customHeight="1" x14ac:dyDescent="0.25">
      <c r="B15829" s="48"/>
      <c r="C15829" s="49"/>
      <c r="D15829" s="49"/>
      <c r="E15829" s="49"/>
      <c r="F15829" s="49"/>
      <c r="G15829" s="50"/>
      <c r="H15829" s="47"/>
      <c r="I15829" s="47"/>
    </row>
    <row r="15830" spans="2:9" ht="20.100000000000001" hidden="1" customHeight="1" x14ac:dyDescent="0.25">
      <c r="B15830" s="48"/>
      <c r="C15830" s="49"/>
      <c r="D15830" s="49"/>
      <c r="E15830" s="49"/>
      <c r="F15830" s="49"/>
      <c r="G15830" s="50"/>
      <c r="H15830" s="47"/>
      <c r="I15830" s="47"/>
    </row>
    <row r="15831" spans="2:9" ht="20.100000000000001" hidden="1" customHeight="1" x14ac:dyDescent="0.25">
      <c r="B15831" s="48"/>
      <c r="C15831" s="49"/>
      <c r="D15831" s="49"/>
      <c r="E15831" s="49"/>
      <c r="F15831" s="49"/>
      <c r="G15831" s="50"/>
      <c r="H15831" s="47"/>
      <c r="I15831" s="47"/>
    </row>
    <row r="15832" spans="2:9" ht="20.100000000000001" hidden="1" customHeight="1" x14ac:dyDescent="0.25">
      <c r="B15832" s="48"/>
      <c r="C15832" s="49"/>
      <c r="D15832" s="49"/>
      <c r="E15832" s="49"/>
      <c r="F15832" s="49"/>
      <c r="G15832" s="50"/>
      <c r="H15832" s="47"/>
      <c r="I15832" s="47"/>
    </row>
    <row r="15833" spans="2:9" ht="20.100000000000001" hidden="1" customHeight="1" x14ac:dyDescent="0.25">
      <c r="B15833" s="48"/>
      <c r="C15833" s="49"/>
      <c r="D15833" s="49"/>
      <c r="E15833" s="49"/>
      <c r="F15833" s="49"/>
      <c r="G15833" s="50"/>
      <c r="H15833" s="47"/>
      <c r="I15833" s="47"/>
    </row>
    <row r="15834" spans="2:9" ht="20.100000000000001" hidden="1" customHeight="1" x14ac:dyDescent="0.25">
      <c r="B15834" s="48"/>
      <c r="C15834" s="49"/>
      <c r="D15834" s="49"/>
      <c r="E15834" s="49"/>
      <c r="F15834" s="49"/>
      <c r="G15834" s="50"/>
      <c r="H15834" s="47"/>
      <c r="I15834" s="47"/>
    </row>
    <row r="15835" spans="2:9" ht="20.100000000000001" hidden="1" customHeight="1" x14ac:dyDescent="0.25">
      <c r="B15835" s="48"/>
      <c r="C15835" s="49"/>
      <c r="D15835" s="49"/>
      <c r="E15835" s="49"/>
      <c r="F15835" s="49"/>
      <c r="G15835" s="50"/>
      <c r="H15835" s="47"/>
      <c r="I15835" s="47"/>
    </row>
    <row r="15836" spans="2:9" ht="20.100000000000001" hidden="1" customHeight="1" x14ac:dyDescent="0.25">
      <c r="B15836" s="48"/>
      <c r="C15836" s="49"/>
      <c r="D15836" s="49"/>
      <c r="E15836" s="49"/>
      <c r="F15836" s="49"/>
      <c r="G15836" s="50"/>
      <c r="H15836" s="47"/>
      <c r="I15836" s="47"/>
    </row>
    <row r="15837" spans="2:9" ht="20.100000000000001" hidden="1" customHeight="1" x14ac:dyDescent="0.25">
      <c r="B15837" s="48"/>
      <c r="C15837" s="49"/>
      <c r="D15837" s="49"/>
      <c r="E15837" s="49"/>
      <c r="F15837" s="49"/>
      <c r="G15837" s="50"/>
      <c r="H15837" s="47"/>
      <c r="I15837" s="47"/>
    </row>
    <row r="15838" spans="2:9" ht="20.100000000000001" hidden="1" customHeight="1" x14ac:dyDescent="0.25">
      <c r="B15838" s="48"/>
      <c r="C15838" s="49"/>
      <c r="D15838" s="49"/>
      <c r="E15838" s="49"/>
      <c r="F15838" s="49"/>
      <c r="G15838" s="50"/>
      <c r="H15838" s="47"/>
      <c r="I15838" s="47"/>
    </row>
    <row r="15839" spans="2:9" ht="20.100000000000001" hidden="1" customHeight="1" x14ac:dyDescent="0.25">
      <c r="B15839" s="48"/>
      <c r="C15839" s="49"/>
      <c r="D15839" s="49"/>
      <c r="E15839" s="49"/>
      <c r="F15839" s="49"/>
      <c r="G15839" s="50"/>
      <c r="H15839" s="47"/>
      <c r="I15839" s="47"/>
    </row>
    <row r="15840" spans="2:9" ht="20.100000000000001" hidden="1" customHeight="1" x14ac:dyDescent="0.25">
      <c r="B15840" s="48"/>
      <c r="C15840" s="49"/>
      <c r="D15840" s="49"/>
      <c r="E15840" s="49"/>
      <c r="F15840" s="49"/>
      <c r="G15840" s="50"/>
      <c r="H15840" s="47"/>
      <c r="I15840" s="47"/>
    </row>
    <row r="15841" spans="2:9" ht="20.100000000000001" hidden="1" customHeight="1" x14ac:dyDescent="0.25">
      <c r="B15841" s="48"/>
      <c r="C15841" s="49"/>
      <c r="D15841" s="49"/>
      <c r="E15841" s="49"/>
      <c r="F15841" s="49"/>
      <c r="G15841" s="50"/>
      <c r="H15841" s="47"/>
      <c r="I15841" s="47"/>
    </row>
    <row r="15842" spans="2:9" ht="20.100000000000001" hidden="1" customHeight="1" x14ac:dyDescent="0.25">
      <c r="B15842" s="48"/>
      <c r="C15842" s="49"/>
      <c r="D15842" s="49"/>
      <c r="E15842" s="49"/>
      <c r="F15842" s="49"/>
      <c r="G15842" s="50"/>
      <c r="H15842" s="47"/>
      <c r="I15842" s="47"/>
    </row>
    <row r="15843" spans="2:9" ht="20.100000000000001" hidden="1" customHeight="1" x14ac:dyDescent="0.25">
      <c r="B15843" s="48"/>
      <c r="C15843" s="49"/>
      <c r="D15843" s="49"/>
      <c r="E15843" s="49"/>
      <c r="F15843" s="49"/>
      <c r="G15843" s="50"/>
      <c r="H15843" s="47"/>
      <c r="I15843" s="47"/>
    </row>
    <row r="15844" spans="2:9" ht="20.100000000000001" hidden="1" customHeight="1" x14ac:dyDescent="0.25">
      <c r="B15844" s="48"/>
      <c r="C15844" s="49"/>
      <c r="D15844" s="49"/>
      <c r="E15844" s="49"/>
      <c r="F15844" s="49"/>
      <c r="G15844" s="50"/>
      <c r="H15844" s="47"/>
      <c r="I15844" s="47"/>
    </row>
    <row r="15845" spans="2:9" ht="20.100000000000001" hidden="1" customHeight="1" x14ac:dyDescent="0.25">
      <c r="B15845" s="48"/>
      <c r="C15845" s="49"/>
      <c r="D15845" s="49"/>
      <c r="E15845" s="49"/>
      <c r="F15845" s="49"/>
      <c r="G15845" s="50"/>
      <c r="H15845" s="47"/>
      <c r="I15845" s="47"/>
    </row>
    <row r="15846" spans="2:9" ht="20.100000000000001" hidden="1" customHeight="1" x14ac:dyDescent="0.25">
      <c r="B15846" s="48"/>
      <c r="C15846" s="49"/>
      <c r="D15846" s="49"/>
      <c r="E15846" s="49"/>
      <c r="F15846" s="49"/>
      <c r="G15846" s="50"/>
      <c r="H15846" s="47"/>
      <c r="I15846" s="47"/>
    </row>
    <row r="15847" spans="2:9" ht="20.100000000000001" hidden="1" customHeight="1" x14ac:dyDescent="0.25">
      <c r="B15847" s="48"/>
      <c r="C15847" s="49"/>
      <c r="D15847" s="49"/>
      <c r="E15847" s="49"/>
      <c r="F15847" s="49"/>
      <c r="G15847" s="50"/>
      <c r="H15847" s="47"/>
      <c r="I15847" s="47"/>
    </row>
    <row r="15848" spans="2:9" ht="20.100000000000001" hidden="1" customHeight="1" x14ac:dyDescent="0.25">
      <c r="B15848" s="48"/>
      <c r="C15848" s="49"/>
      <c r="D15848" s="49"/>
      <c r="E15848" s="49"/>
      <c r="F15848" s="49"/>
      <c r="G15848" s="50"/>
      <c r="H15848" s="47"/>
      <c r="I15848" s="47"/>
    </row>
    <row r="15849" spans="2:9" ht="20.100000000000001" hidden="1" customHeight="1" x14ac:dyDescent="0.25">
      <c r="B15849" s="48"/>
      <c r="C15849" s="49"/>
      <c r="D15849" s="49"/>
      <c r="E15849" s="49"/>
      <c r="F15849" s="49"/>
      <c r="G15849" s="50"/>
      <c r="H15849" s="47"/>
      <c r="I15849" s="47"/>
    </row>
    <row r="15850" spans="2:9" ht="20.100000000000001" hidden="1" customHeight="1" x14ac:dyDescent="0.25">
      <c r="B15850" s="48"/>
      <c r="C15850" s="49"/>
      <c r="D15850" s="49"/>
      <c r="E15850" s="49"/>
      <c r="F15850" s="49"/>
      <c r="G15850" s="50"/>
      <c r="H15850" s="47"/>
      <c r="I15850" s="47"/>
    </row>
    <row r="15851" spans="2:9" ht="20.100000000000001" hidden="1" customHeight="1" x14ac:dyDescent="0.25">
      <c r="B15851" s="48"/>
      <c r="C15851" s="49"/>
      <c r="D15851" s="49"/>
      <c r="E15851" s="49"/>
      <c r="F15851" s="49"/>
      <c r="G15851" s="50"/>
      <c r="H15851" s="47"/>
      <c r="I15851" s="47"/>
    </row>
    <row r="15852" spans="2:9" ht="20.100000000000001" hidden="1" customHeight="1" x14ac:dyDescent="0.25">
      <c r="B15852" s="48"/>
      <c r="C15852" s="49"/>
      <c r="D15852" s="49"/>
      <c r="E15852" s="49"/>
      <c r="F15852" s="49"/>
      <c r="G15852" s="50"/>
      <c r="H15852" s="47"/>
      <c r="I15852" s="47"/>
    </row>
    <row r="15853" spans="2:9" ht="20.100000000000001" hidden="1" customHeight="1" x14ac:dyDescent="0.25">
      <c r="B15853" s="48"/>
      <c r="C15853" s="49"/>
      <c r="D15853" s="49"/>
      <c r="E15853" s="49"/>
      <c r="F15853" s="49"/>
      <c r="G15853" s="50"/>
      <c r="H15853" s="47"/>
      <c r="I15853" s="47"/>
    </row>
    <row r="15854" spans="2:9" ht="20.100000000000001" hidden="1" customHeight="1" x14ac:dyDescent="0.25">
      <c r="B15854" s="48"/>
      <c r="C15854" s="49"/>
      <c r="D15854" s="49"/>
      <c r="E15854" s="49"/>
      <c r="F15854" s="49"/>
      <c r="G15854" s="50"/>
      <c r="H15854" s="47"/>
      <c r="I15854" s="47"/>
    </row>
    <row r="15855" spans="2:9" ht="20.100000000000001" hidden="1" customHeight="1" x14ac:dyDescent="0.25">
      <c r="B15855" s="48"/>
      <c r="C15855" s="49"/>
      <c r="D15855" s="49"/>
      <c r="E15855" s="49"/>
      <c r="F15855" s="49"/>
      <c r="G15855" s="50"/>
      <c r="H15855" s="47"/>
      <c r="I15855" s="47"/>
    </row>
    <row r="15856" spans="2:9" ht="20.100000000000001" hidden="1" customHeight="1" x14ac:dyDescent="0.25">
      <c r="B15856" s="48"/>
      <c r="C15856" s="49"/>
      <c r="D15856" s="49"/>
      <c r="E15856" s="49"/>
      <c r="F15856" s="49"/>
      <c r="G15856" s="50"/>
      <c r="H15856" s="47"/>
      <c r="I15856" s="47"/>
    </row>
    <row r="15857" spans="2:9" ht="20.100000000000001" hidden="1" customHeight="1" x14ac:dyDescent="0.25">
      <c r="B15857" s="48"/>
      <c r="C15857" s="49"/>
      <c r="D15857" s="49"/>
      <c r="E15857" s="49"/>
      <c r="F15857" s="49"/>
      <c r="G15857" s="50"/>
      <c r="H15857" s="47"/>
      <c r="I15857" s="47"/>
    </row>
    <row r="15858" spans="2:9" ht="20.100000000000001" hidden="1" customHeight="1" x14ac:dyDescent="0.25">
      <c r="B15858" s="48"/>
      <c r="C15858" s="49"/>
      <c r="D15858" s="49"/>
      <c r="E15858" s="49"/>
      <c r="F15858" s="49"/>
      <c r="G15858" s="50"/>
      <c r="H15858" s="47"/>
      <c r="I15858" s="47"/>
    </row>
    <row r="15859" spans="2:9" ht="20.100000000000001" hidden="1" customHeight="1" x14ac:dyDescent="0.25">
      <c r="B15859" s="48"/>
      <c r="C15859" s="49"/>
      <c r="D15859" s="49"/>
      <c r="E15859" s="49"/>
      <c r="F15859" s="49"/>
      <c r="G15859" s="50"/>
      <c r="H15859" s="47"/>
      <c r="I15859" s="47"/>
    </row>
    <row r="15860" spans="2:9" ht="20.100000000000001" hidden="1" customHeight="1" x14ac:dyDescent="0.25">
      <c r="B15860" s="48"/>
      <c r="C15860" s="49"/>
      <c r="D15860" s="49"/>
      <c r="E15860" s="49"/>
      <c r="F15860" s="49"/>
      <c r="G15860" s="50"/>
      <c r="H15860" s="47"/>
      <c r="I15860" s="47"/>
    </row>
    <row r="15861" spans="2:9" ht="20.100000000000001" hidden="1" customHeight="1" x14ac:dyDescent="0.25">
      <c r="B15861" s="48"/>
      <c r="C15861" s="49"/>
      <c r="D15861" s="49"/>
      <c r="E15861" s="49"/>
      <c r="F15861" s="49"/>
      <c r="G15861" s="50"/>
      <c r="H15861" s="47"/>
      <c r="I15861" s="47"/>
    </row>
    <row r="15862" spans="2:9" ht="20.100000000000001" hidden="1" customHeight="1" x14ac:dyDescent="0.25">
      <c r="B15862" s="48"/>
      <c r="C15862" s="49"/>
      <c r="D15862" s="49"/>
      <c r="E15862" s="49"/>
      <c r="F15862" s="49"/>
      <c r="G15862" s="50"/>
      <c r="H15862" s="47"/>
      <c r="I15862" s="47"/>
    </row>
    <row r="15863" spans="2:9" ht="20.100000000000001" hidden="1" customHeight="1" x14ac:dyDescent="0.25">
      <c r="B15863" s="48"/>
      <c r="C15863" s="49"/>
      <c r="D15863" s="49"/>
      <c r="E15863" s="49"/>
      <c r="F15863" s="49"/>
      <c r="G15863" s="50"/>
      <c r="H15863" s="47"/>
      <c r="I15863" s="47"/>
    </row>
    <row r="15864" spans="2:9" ht="20.100000000000001" hidden="1" customHeight="1" x14ac:dyDescent="0.25">
      <c r="B15864" s="48"/>
      <c r="C15864" s="49"/>
      <c r="D15864" s="49"/>
      <c r="E15864" s="49"/>
      <c r="F15864" s="49"/>
      <c r="G15864" s="50"/>
      <c r="H15864" s="47"/>
      <c r="I15864" s="47"/>
    </row>
    <row r="15865" spans="2:9" ht="20.100000000000001" hidden="1" customHeight="1" x14ac:dyDescent="0.25">
      <c r="B15865" s="48"/>
      <c r="C15865" s="49"/>
      <c r="D15865" s="49"/>
      <c r="E15865" s="49"/>
      <c r="F15865" s="49"/>
      <c r="G15865" s="50"/>
      <c r="H15865" s="47"/>
      <c r="I15865" s="47"/>
    </row>
    <row r="15866" spans="2:9" ht="20.100000000000001" hidden="1" customHeight="1" x14ac:dyDescent="0.25">
      <c r="B15866" s="48"/>
      <c r="C15866" s="49"/>
      <c r="D15866" s="49"/>
      <c r="E15866" s="49"/>
      <c r="F15866" s="49"/>
      <c r="G15866" s="50"/>
      <c r="H15866" s="47"/>
      <c r="I15866" s="47"/>
    </row>
    <row r="15867" spans="2:9" ht="20.100000000000001" hidden="1" customHeight="1" x14ac:dyDescent="0.25">
      <c r="B15867" s="48"/>
      <c r="C15867" s="49"/>
      <c r="D15867" s="49"/>
      <c r="E15867" s="49"/>
      <c r="F15867" s="49"/>
      <c r="G15867" s="50"/>
      <c r="H15867" s="47"/>
      <c r="I15867" s="47"/>
    </row>
    <row r="15868" spans="2:9" ht="20.100000000000001" hidden="1" customHeight="1" x14ac:dyDescent="0.25">
      <c r="B15868" s="48"/>
      <c r="C15868" s="49"/>
      <c r="D15868" s="49"/>
      <c r="E15868" s="49"/>
      <c r="F15868" s="49"/>
      <c r="G15868" s="50"/>
      <c r="H15868" s="47"/>
      <c r="I15868" s="47"/>
    </row>
    <row r="15869" spans="2:9" ht="20.100000000000001" hidden="1" customHeight="1" x14ac:dyDescent="0.25">
      <c r="B15869" s="48"/>
      <c r="C15869" s="49"/>
      <c r="D15869" s="49"/>
      <c r="E15869" s="49"/>
      <c r="F15869" s="49"/>
      <c r="G15869" s="50"/>
      <c r="H15869" s="47"/>
      <c r="I15869" s="47"/>
    </row>
    <row r="15870" spans="2:9" ht="20.100000000000001" hidden="1" customHeight="1" x14ac:dyDescent="0.25">
      <c r="B15870" s="48"/>
      <c r="C15870" s="49"/>
      <c r="D15870" s="49"/>
      <c r="E15870" s="49"/>
      <c r="F15870" s="49"/>
      <c r="G15870" s="50"/>
      <c r="H15870" s="47"/>
      <c r="I15870" s="47"/>
    </row>
    <row r="15871" spans="2:9" ht="20.100000000000001" hidden="1" customHeight="1" x14ac:dyDescent="0.25">
      <c r="B15871" s="48"/>
      <c r="C15871" s="49"/>
      <c r="D15871" s="49"/>
      <c r="E15871" s="49"/>
      <c r="F15871" s="49"/>
      <c r="G15871" s="50"/>
      <c r="H15871" s="47"/>
      <c r="I15871" s="47"/>
    </row>
    <row r="15872" spans="2:9" ht="20.100000000000001" hidden="1" customHeight="1" x14ac:dyDescent="0.25">
      <c r="B15872" s="48"/>
      <c r="C15872" s="49"/>
      <c r="D15872" s="49"/>
      <c r="E15872" s="49"/>
      <c r="F15872" s="49"/>
      <c r="G15872" s="50"/>
      <c r="H15872" s="47"/>
      <c r="I15872" s="47"/>
    </row>
    <row r="15873" spans="2:9" ht="20.100000000000001" hidden="1" customHeight="1" x14ac:dyDescent="0.25">
      <c r="B15873" s="48"/>
      <c r="C15873" s="49"/>
      <c r="D15873" s="49"/>
      <c r="E15873" s="49"/>
      <c r="F15873" s="49"/>
      <c r="G15873" s="50"/>
      <c r="H15873" s="47"/>
      <c r="I15873" s="47"/>
    </row>
    <row r="15874" spans="2:9" ht="20.100000000000001" hidden="1" customHeight="1" x14ac:dyDescent="0.25">
      <c r="B15874" s="48"/>
      <c r="C15874" s="49"/>
      <c r="D15874" s="49"/>
      <c r="E15874" s="49"/>
      <c r="F15874" s="49"/>
      <c r="G15874" s="50"/>
      <c r="H15874" s="47"/>
      <c r="I15874" s="47"/>
    </row>
    <row r="15875" spans="2:9" ht="20.100000000000001" hidden="1" customHeight="1" x14ac:dyDescent="0.25">
      <c r="B15875" s="48"/>
      <c r="C15875" s="49"/>
      <c r="D15875" s="49"/>
      <c r="E15875" s="49"/>
      <c r="F15875" s="49"/>
      <c r="G15875" s="50"/>
      <c r="H15875" s="47"/>
      <c r="I15875" s="47"/>
    </row>
    <row r="15876" spans="2:9" ht="20.100000000000001" hidden="1" customHeight="1" x14ac:dyDescent="0.25">
      <c r="B15876" s="48"/>
      <c r="C15876" s="49"/>
      <c r="D15876" s="49"/>
      <c r="E15876" s="49"/>
      <c r="F15876" s="49"/>
      <c r="G15876" s="50"/>
      <c r="H15876" s="47"/>
      <c r="I15876" s="47"/>
    </row>
    <row r="15877" spans="2:9" ht="20.100000000000001" hidden="1" customHeight="1" x14ac:dyDescent="0.25">
      <c r="B15877" s="48"/>
      <c r="C15877" s="49"/>
      <c r="D15877" s="49"/>
      <c r="E15877" s="49"/>
      <c r="F15877" s="49"/>
      <c r="G15877" s="50"/>
      <c r="H15877" s="47"/>
      <c r="I15877" s="47"/>
    </row>
    <row r="15878" spans="2:9" ht="20.100000000000001" hidden="1" customHeight="1" x14ac:dyDescent="0.25">
      <c r="B15878" s="48"/>
      <c r="C15878" s="49"/>
      <c r="D15878" s="49"/>
      <c r="E15878" s="49"/>
      <c r="F15878" s="49"/>
      <c r="G15878" s="50"/>
      <c r="H15878" s="47"/>
      <c r="I15878" s="47"/>
    </row>
    <row r="15879" spans="2:9" ht="20.100000000000001" hidden="1" customHeight="1" x14ac:dyDescent="0.25">
      <c r="B15879" s="48"/>
      <c r="C15879" s="49"/>
      <c r="D15879" s="49"/>
      <c r="E15879" s="49"/>
      <c r="F15879" s="49"/>
      <c r="G15879" s="50"/>
      <c r="H15879" s="47"/>
      <c r="I15879" s="47"/>
    </row>
    <row r="15880" spans="2:9" ht="20.100000000000001" hidden="1" customHeight="1" x14ac:dyDescent="0.25">
      <c r="B15880" s="48"/>
      <c r="C15880" s="49"/>
      <c r="D15880" s="49"/>
      <c r="E15880" s="49"/>
      <c r="F15880" s="49"/>
      <c r="G15880" s="50"/>
      <c r="H15880" s="47"/>
      <c r="I15880" s="47"/>
    </row>
    <row r="15881" spans="2:9" ht="20.100000000000001" hidden="1" customHeight="1" x14ac:dyDescent="0.25">
      <c r="B15881" s="48"/>
      <c r="C15881" s="49"/>
      <c r="D15881" s="49"/>
      <c r="E15881" s="49"/>
      <c r="F15881" s="49"/>
      <c r="G15881" s="50"/>
      <c r="H15881" s="47"/>
      <c r="I15881" s="47"/>
    </row>
    <row r="15882" spans="2:9" ht="20.100000000000001" hidden="1" customHeight="1" x14ac:dyDescent="0.25">
      <c r="B15882" s="48"/>
      <c r="C15882" s="49"/>
      <c r="D15882" s="49"/>
      <c r="E15882" s="49"/>
      <c r="F15882" s="49"/>
      <c r="G15882" s="50"/>
      <c r="H15882" s="47"/>
      <c r="I15882" s="47"/>
    </row>
    <row r="15883" spans="2:9" ht="20.100000000000001" hidden="1" customHeight="1" x14ac:dyDescent="0.25">
      <c r="B15883" s="48"/>
      <c r="C15883" s="49"/>
      <c r="D15883" s="49"/>
      <c r="E15883" s="49"/>
      <c r="F15883" s="49"/>
      <c r="G15883" s="50"/>
      <c r="H15883" s="47"/>
      <c r="I15883" s="47"/>
    </row>
    <row r="15884" spans="2:9" ht="20.100000000000001" hidden="1" customHeight="1" x14ac:dyDescent="0.25">
      <c r="B15884" s="48"/>
      <c r="C15884" s="49"/>
      <c r="D15884" s="49"/>
      <c r="E15884" s="49"/>
      <c r="F15884" s="49"/>
      <c r="G15884" s="50"/>
      <c r="H15884" s="47"/>
      <c r="I15884" s="47"/>
    </row>
    <row r="15885" spans="2:9" ht="20.100000000000001" hidden="1" customHeight="1" x14ac:dyDescent="0.25">
      <c r="B15885" s="48"/>
      <c r="C15885" s="49"/>
      <c r="D15885" s="49"/>
      <c r="E15885" s="49"/>
      <c r="F15885" s="49"/>
      <c r="G15885" s="50"/>
      <c r="H15885" s="47"/>
      <c r="I15885" s="47"/>
    </row>
    <row r="15886" spans="2:9" ht="20.100000000000001" hidden="1" customHeight="1" x14ac:dyDescent="0.25">
      <c r="B15886" s="48"/>
      <c r="C15886" s="49"/>
      <c r="D15886" s="49"/>
      <c r="E15886" s="49"/>
      <c r="F15886" s="49"/>
      <c r="G15886" s="50"/>
      <c r="H15886" s="47"/>
      <c r="I15886" s="47"/>
    </row>
    <row r="15887" spans="2:9" ht="20.100000000000001" hidden="1" customHeight="1" x14ac:dyDescent="0.25">
      <c r="B15887" s="48"/>
      <c r="C15887" s="49"/>
      <c r="D15887" s="49"/>
      <c r="E15887" s="49"/>
      <c r="F15887" s="49"/>
      <c r="G15887" s="50"/>
      <c r="H15887" s="47"/>
      <c r="I15887" s="47"/>
    </row>
    <row r="15888" spans="2:9" ht="20.100000000000001" hidden="1" customHeight="1" x14ac:dyDescent="0.25">
      <c r="B15888" s="48"/>
      <c r="C15888" s="49"/>
      <c r="D15888" s="49"/>
      <c r="E15888" s="49"/>
      <c r="F15888" s="49"/>
      <c r="G15888" s="50"/>
      <c r="H15888" s="47"/>
      <c r="I15888" s="47"/>
    </row>
    <row r="15889" spans="2:9" ht="20.100000000000001" hidden="1" customHeight="1" x14ac:dyDescent="0.25">
      <c r="B15889" s="48"/>
      <c r="C15889" s="49"/>
      <c r="D15889" s="49"/>
      <c r="E15889" s="49"/>
      <c r="F15889" s="49"/>
      <c r="G15889" s="50"/>
      <c r="H15889" s="47"/>
      <c r="I15889" s="47"/>
    </row>
    <row r="15890" spans="2:9" ht="20.100000000000001" hidden="1" customHeight="1" x14ac:dyDescent="0.25">
      <c r="B15890" s="48"/>
      <c r="C15890" s="49"/>
      <c r="D15890" s="49"/>
      <c r="E15890" s="49"/>
      <c r="F15890" s="49"/>
      <c r="G15890" s="50"/>
      <c r="H15890" s="47"/>
      <c r="I15890" s="47"/>
    </row>
    <row r="15891" spans="2:9" ht="20.100000000000001" hidden="1" customHeight="1" x14ac:dyDescent="0.25">
      <c r="B15891" s="48"/>
      <c r="C15891" s="49"/>
      <c r="D15891" s="49"/>
      <c r="E15891" s="49"/>
      <c r="F15891" s="49"/>
      <c r="G15891" s="50"/>
      <c r="H15891" s="47"/>
      <c r="I15891" s="47"/>
    </row>
    <row r="15892" spans="2:9" ht="20.100000000000001" hidden="1" customHeight="1" x14ac:dyDescent="0.25">
      <c r="B15892" s="48"/>
      <c r="C15892" s="49"/>
      <c r="D15892" s="49"/>
      <c r="E15892" s="49"/>
      <c r="F15892" s="49"/>
      <c r="G15892" s="50"/>
      <c r="H15892" s="47"/>
      <c r="I15892" s="47"/>
    </row>
    <row r="15893" spans="2:9" ht="20.100000000000001" hidden="1" customHeight="1" x14ac:dyDescent="0.25">
      <c r="B15893" s="48"/>
      <c r="C15893" s="49"/>
      <c r="D15893" s="49"/>
      <c r="E15893" s="49"/>
      <c r="F15893" s="49"/>
      <c r="G15893" s="50"/>
      <c r="H15893" s="47"/>
      <c r="I15893" s="47"/>
    </row>
    <row r="15894" spans="2:9" ht="20.100000000000001" hidden="1" customHeight="1" x14ac:dyDescent="0.25">
      <c r="B15894" s="48"/>
      <c r="C15894" s="49"/>
      <c r="D15894" s="49"/>
      <c r="E15894" s="49"/>
      <c r="F15894" s="49"/>
      <c r="G15894" s="50"/>
      <c r="H15894" s="47"/>
      <c r="I15894" s="47"/>
    </row>
    <row r="15895" spans="2:9" ht="20.100000000000001" hidden="1" customHeight="1" x14ac:dyDescent="0.25">
      <c r="B15895" s="48"/>
      <c r="C15895" s="49"/>
      <c r="D15895" s="49"/>
      <c r="E15895" s="49"/>
      <c r="F15895" s="49"/>
      <c r="G15895" s="50"/>
      <c r="H15895" s="47"/>
      <c r="I15895" s="47"/>
    </row>
    <row r="15896" spans="2:9" ht="20.100000000000001" hidden="1" customHeight="1" x14ac:dyDescent="0.25">
      <c r="B15896" s="48"/>
      <c r="C15896" s="49"/>
      <c r="D15896" s="49"/>
      <c r="E15896" s="49"/>
      <c r="F15896" s="49"/>
      <c r="G15896" s="50"/>
      <c r="H15896" s="47"/>
      <c r="I15896" s="47"/>
    </row>
    <row r="15897" spans="2:9" ht="20.100000000000001" hidden="1" customHeight="1" x14ac:dyDescent="0.25">
      <c r="B15897" s="48"/>
      <c r="C15897" s="49"/>
      <c r="D15897" s="49"/>
      <c r="E15897" s="49"/>
      <c r="F15897" s="49"/>
      <c r="G15897" s="50"/>
      <c r="H15897" s="47"/>
      <c r="I15897" s="47"/>
    </row>
    <row r="15898" spans="2:9" ht="20.100000000000001" hidden="1" customHeight="1" x14ac:dyDescent="0.25">
      <c r="B15898" s="48"/>
      <c r="C15898" s="49"/>
      <c r="D15898" s="49"/>
      <c r="E15898" s="49"/>
      <c r="F15898" s="49"/>
      <c r="G15898" s="50"/>
      <c r="H15898" s="47"/>
      <c r="I15898" s="47"/>
    </row>
    <row r="15899" spans="2:9" ht="20.100000000000001" hidden="1" customHeight="1" x14ac:dyDescent="0.25">
      <c r="B15899" s="48"/>
      <c r="C15899" s="49"/>
      <c r="D15899" s="49"/>
      <c r="E15899" s="49"/>
      <c r="F15899" s="49"/>
      <c r="G15899" s="50"/>
      <c r="H15899" s="47"/>
      <c r="I15899" s="47"/>
    </row>
    <row r="15900" spans="2:9" ht="20.100000000000001" hidden="1" customHeight="1" x14ac:dyDescent="0.25">
      <c r="B15900" s="48"/>
      <c r="C15900" s="49"/>
      <c r="D15900" s="49"/>
      <c r="E15900" s="49"/>
      <c r="F15900" s="49"/>
      <c r="G15900" s="50"/>
      <c r="H15900" s="47"/>
      <c r="I15900" s="47"/>
    </row>
    <row r="15901" spans="2:9" ht="20.100000000000001" hidden="1" customHeight="1" x14ac:dyDescent="0.25">
      <c r="B15901" s="48"/>
      <c r="C15901" s="49"/>
      <c r="D15901" s="49"/>
      <c r="E15901" s="49"/>
      <c r="F15901" s="49"/>
      <c r="G15901" s="50"/>
      <c r="H15901" s="47"/>
      <c r="I15901" s="47"/>
    </row>
    <row r="15902" spans="2:9" ht="20.100000000000001" hidden="1" customHeight="1" x14ac:dyDescent="0.25">
      <c r="B15902" s="48"/>
      <c r="C15902" s="49"/>
      <c r="D15902" s="49"/>
      <c r="E15902" s="49"/>
      <c r="F15902" s="49"/>
      <c r="G15902" s="50"/>
      <c r="H15902" s="47"/>
      <c r="I15902" s="47"/>
    </row>
    <row r="15903" spans="2:9" ht="20.100000000000001" hidden="1" customHeight="1" x14ac:dyDescent="0.25">
      <c r="B15903" s="48"/>
      <c r="C15903" s="49"/>
      <c r="D15903" s="49"/>
      <c r="E15903" s="49"/>
      <c r="F15903" s="49"/>
      <c r="G15903" s="50"/>
      <c r="H15903" s="47"/>
      <c r="I15903" s="47"/>
    </row>
    <row r="15904" spans="2:9" ht="20.100000000000001" hidden="1" customHeight="1" x14ac:dyDescent="0.25">
      <c r="B15904" s="48"/>
      <c r="C15904" s="49"/>
      <c r="D15904" s="49"/>
      <c r="E15904" s="49"/>
      <c r="F15904" s="49"/>
      <c r="G15904" s="50"/>
      <c r="H15904" s="47"/>
      <c r="I15904" s="47"/>
    </row>
    <row r="15905" spans="2:9" ht="20.100000000000001" hidden="1" customHeight="1" x14ac:dyDescent="0.25">
      <c r="B15905" s="48"/>
      <c r="C15905" s="49"/>
      <c r="D15905" s="49"/>
      <c r="E15905" s="49"/>
      <c r="F15905" s="49"/>
      <c r="G15905" s="50"/>
      <c r="H15905" s="47"/>
      <c r="I15905" s="47"/>
    </row>
    <row r="15906" spans="2:9" ht="20.100000000000001" hidden="1" customHeight="1" x14ac:dyDescent="0.25">
      <c r="B15906" s="48"/>
      <c r="C15906" s="49"/>
      <c r="D15906" s="49"/>
      <c r="E15906" s="49"/>
      <c r="F15906" s="49"/>
      <c r="G15906" s="50"/>
      <c r="H15906" s="47"/>
      <c r="I15906" s="47"/>
    </row>
    <row r="15907" spans="2:9" ht="20.100000000000001" hidden="1" customHeight="1" x14ac:dyDescent="0.25">
      <c r="B15907" s="48"/>
      <c r="C15907" s="49"/>
      <c r="D15907" s="49"/>
      <c r="E15907" s="49"/>
      <c r="F15907" s="49"/>
      <c r="G15907" s="50"/>
      <c r="H15907" s="47"/>
      <c r="I15907" s="47"/>
    </row>
    <row r="15908" spans="2:9" ht="20.100000000000001" hidden="1" customHeight="1" x14ac:dyDescent="0.25">
      <c r="B15908" s="48"/>
      <c r="C15908" s="49"/>
      <c r="D15908" s="49"/>
      <c r="E15908" s="49"/>
      <c r="F15908" s="49"/>
      <c r="G15908" s="50"/>
      <c r="H15908" s="47"/>
      <c r="I15908" s="47"/>
    </row>
    <row r="15909" spans="2:9" ht="20.100000000000001" hidden="1" customHeight="1" x14ac:dyDescent="0.25">
      <c r="B15909" s="48"/>
      <c r="C15909" s="49"/>
      <c r="D15909" s="49"/>
      <c r="E15909" s="49"/>
      <c r="F15909" s="49"/>
      <c r="G15909" s="50"/>
      <c r="H15909" s="47"/>
      <c r="I15909" s="47"/>
    </row>
    <row r="15910" spans="2:9" ht="20.100000000000001" hidden="1" customHeight="1" x14ac:dyDescent="0.25">
      <c r="B15910" s="48"/>
      <c r="C15910" s="49"/>
      <c r="D15910" s="49"/>
      <c r="E15910" s="49"/>
      <c r="F15910" s="49"/>
      <c r="G15910" s="50"/>
      <c r="H15910" s="47"/>
      <c r="I15910" s="47"/>
    </row>
    <row r="15911" spans="2:9" ht="20.100000000000001" hidden="1" customHeight="1" x14ac:dyDescent="0.25">
      <c r="B15911" s="48"/>
      <c r="C15911" s="49"/>
      <c r="D15911" s="49"/>
      <c r="E15911" s="49"/>
      <c r="F15911" s="49"/>
      <c r="G15911" s="50"/>
      <c r="H15911" s="47"/>
      <c r="I15911" s="47"/>
    </row>
    <row r="15912" spans="2:9" ht="20.100000000000001" hidden="1" customHeight="1" x14ac:dyDescent="0.25">
      <c r="B15912" s="48"/>
      <c r="C15912" s="49"/>
      <c r="D15912" s="49"/>
      <c r="E15912" s="49"/>
      <c r="F15912" s="49"/>
      <c r="G15912" s="50"/>
      <c r="H15912" s="47"/>
      <c r="I15912" s="47"/>
    </row>
    <row r="15913" spans="2:9" ht="20.100000000000001" hidden="1" customHeight="1" x14ac:dyDescent="0.25">
      <c r="B15913" s="48"/>
      <c r="C15913" s="49"/>
      <c r="D15913" s="49"/>
      <c r="E15913" s="49"/>
      <c r="F15913" s="49"/>
      <c r="G15913" s="50"/>
      <c r="H15913" s="47"/>
      <c r="I15913" s="47"/>
    </row>
    <row r="15914" spans="2:9" ht="20.100000000000001" hidden="1" customHeight="1" x14ac:dyDescent="0.25">
      <c r="B15914" s="48"/>
      <c r="C15914" s="49"/>
      <c r="D15914" s="49"/>
      <c r="E15914" s="49"/>
      <c r="F15914" s="49"/>
      <c r="G15914" s="50"/>
      <c r="H15914" s="47"/>
      <c r="I15914" s="47"/>
    </row>
    <row r="15915" spans="2:9" ht="20.100000000000001" hidden="1" customHeight="1" x14ac:dyDescent="0.25">
      <c r="B15915" s="48"/>
      <c r="C15915" s="49"/>
      <c r="D15915" s="49"/>
      <c r="E15915" s="49"/>
      <c r="F15915" s="49"/>
      <c r="G15915" s="50"/>
      <c r="H15915" s="47"/>
      <c r="I15915" s="47"/>
    </row>
    <row r="15916" spans="2:9" ht="20.100000000000001" hidden="1" customHeight="1" x14ac:dyDescent="0.25">
      <c r="B15916" s="48"/>
      <c r="C15916" s="49"/>
      <c r="D15916" s="49"/>
      <c r="E15916" s="49"/>
      <c r="F15916" s="49"/>
      <c r="G15916" s="50"/>
      <c r="H15916" s="47"/>
      <c r="I15916" s="47"/>
    </row>
    <row r="15917" spans="2:9" ht="20.100000000000001" hidden="1" customHeight="1" x14ac:dyDescent="0.25">
      <c r="B15917" s="48"/>
      <c r="C15917" s="49"/>
      <c r="D15917" s="49"/>
      <c r="E15917" s="49"/>
      <c r="F15917" s="49"/>
      <c r="G15917" s="50"/>
      <c r="H15917" s="47"/>
      <c r="I15917" s="47"/>
    </row>
    <row r="15918" spans="2:9" ht="20.100000000000001" hidden="1" customHeight="1" x14ac:dyDescent="0.25">
      <c r="B15918" s="48"/>
      <c r="C15918" s="49"/>
      <c r="D15918" s="49"/>
      <c r="E15918" s="49"/>
      <c r="F15918" s="49"/>
      <c r="G15918" s="50"/>
      <c r="H15918" s="47"/>
      <c r="I15918" s="47"/>
    </row>
    <row r="15919" spans="2:9" ht="20.100000000000001" hidden="1" customHeight="1" x14ac:dyDescent="0.25">
      <c r="B15919" s="48"/>
      <c r="C15919" s="49"/>
      <c r="D15919" s="49"/>
      <c r="E15919" s="49"/>
      <c r="F15919" s="49"/>
      <c r="G15919" s="50"/>
      <c r="H15919" s="47"/>
      <c r="I15919" s="47"/>
    </row>
    <row r="15920" spans="2:9" ht="20.100000000000001" hidden="1" customHeight="1" x14ac:dyDescent="0.25">
      <c r="B15920" s="48"/>
      <c r="C15920" s="49"/>
      <c r="D15920" s="49"/>
      <c r="E15920" s="49"/>
      <c r="F15920" s="49"/>
      <c r="G15920" s="50"/>
      <c r="H15920" s="47"/>
      <c r="I15920" s="47"/>
    </row>
    <row r="15921" spans="2:9" ht="20.100000000000001" hidden="1" customHeight="1" x14ac:dyDescent="0.25">
      <c r="B15921" s="48"/>
      <c r="C15921" s="49"/>
      <c r="D15921" s="49"/>
      <c r="E15921" s="49"/>
      <c r="F15921" s="49"/>
      <c r="G15921" s="50"/>
      <c r="H15921" s="47"/>
      <c r="I15921" s="47"/>
    </row>
    <row r="15922" spans="2:9" ht="20.100000000000001" hidden="1" customHeight="1" x14ac:dyDescent="0.25">
      <c r="B15922" s="48"/>
      <c r="C15922" s="49"/>
      <c r="D15922" s="49"/>
      <c r="E15922" s="49"/>
      <c r="F15922" s="49"/>
      <c r="G15922" s="50"/>
      <c r="H15922" s="47"/>
      <c r="I15922" s="47"/>
    </row>
    <row r="15923" spans="2:9" ht="20.100000000000001" hidden="1" customHeight="1" x14ac:dyDescent="0.25">
      <c r="B15923" s="48"/>
      <c r="C15923" s="49"/>
      <c r="D15923" s="49"/>
      <c r="E15923" s="49"/>
      <c r="F15923" s="49"/>
      <c r="G15923" s="50"/>
      <c r="H15923" s="47"/>
      <c r="I15923" s="47"/>
    </row>
    <row r="15924" spans="2:9" ht="20.100000000000001" hidden="1" customHeight="1" x14ac:dyDescent="0.25">
      <c r="B15924" s="48"/>
      <c r="C15924" s="49"/>
      <c r="D15924" s="49"/>
      <c r="E15924" s="49"/>
      <c r="F15924" s="49"/>
      <c r="G15924" s="50"/>
      <c r="H15924" s="47"/>
      <c r="I15924" s="47"/>
    </row>
    <row r="15925" spans="2:9" ht="20.100000000000001" hidden="1" customHeight="1" x14ac:dyDescent="0.25">
      <c r="B15925" s="48"/>
      <c r="C15925" s="49"/>
      <c r="D15925" s="49"/>
      <c r="E15925" s="49"/>
      <c r="F15925" s="49"/>
      <c r="G15925" s="50"/>
      <c r="H15925" s="47"/>
      <c r="I15925" s="47"/>
    </row>
    <row r="15926" spans="2:9" ht="20.100000000000001" hidden="1" customHeight="1" x14ac:dyDescent="0.25">
      <c r="B15926" s="48"/>
      <c r="C15926" s="49"/>
      <c r="D15926" s="49"/>
      <c r="E15926" s="49"/>
      <c r="F15926" s="49"/>
      <c r="G15926" s="50"/>
      <c r="H15926" s="47"/>
      <c r="I15926" s="47"/>
    </row>
    <row r="15927" spans="2:9" ht="20.100000000000001" hidden="1" customHeight="1" x14ac:dyDescent="0.25">
      <c r="B15927" s="48"/>
      <c r="C15927" s="49"/>
      <c r="D15927" s="49"/>
      <c r="E15927" s="49"/>
      <c r="F15927" s="49"/>
      <c r="G15927" s="50"/>
      <c r="H15927" s="47"/>
      <c r="I15927" s="47"/>
    </row>
    <row r="15928" spans="2:9" ht="20.100000000000001" hidden="1" customHeight="1" x14ac:dyDescent="0.25">
      <c r="B15928" s="48"/>
      <c r="C15928" s="49"/>
      <c r="D15928" s="49"/>
      <c r="E15928" s="49"/>
      <c r="F15928" s="49"/>
      <c r="G15928" s="50"/>
      <c r="H15928" s="47"/>
      <c r="I15928" s="47"/>
    </row>
    <row r="15929" spans="2:9" ht="20.100000000000001" hidden="1" customHeight="1" x14ac:dyDescent="0.25">
      <c r="B15929" s="48"/>
      <c r="C15929" s="49"/>
      <c r="D15929" s="49"/>
      <c r="E15929" s="49"/>
      <c r="F15929" s="49"/>
      <c r="G15929" s="50"/>
      <c r="H15929" s="47"/>
      <c r="I15929" s="47"/>
    </row>
    <row r="15930" spans="2:9" ht="20.100000000000001" hidden="1" customHeight="1" x14ac:dyDescent="0.25">
      <c r="B15930" s="48"/>
      <c r="C15930" s="49"/>
      <c r="D15930" s="49"/>
      <c r="E15930" s="49"/>
      <c r="F15930" s="49"/>
      <c r="G15930" s="50"/>
      <c r="H15930" s="47"/>
      <c r="I15930" s="47"/>
    </row>
    <row r="15931" spans="2:9" ht="20.100000000000001" hidden="1" customHeight="1" x14ac:dyDescent="0.25">
      <c r="B15931" s="48"/>
      <c r="C15931" s="49"/>
      <c r="D15931" s="49"/>
      <c r="E15931" s="49"/>
      <c r="F15931" s="49"/>
      <c r="G15931" s="50"/>
      <c r="H15931" s="47"/>
      <c r="I15931" s="47"/>
    </row>
    <row r="15932" spans="2:9" ht="20.100000000000001" hidden="1" customHeight="1" x14ac:dyDescent="0.25">
      <c r="B15932" s="48"/>
      <c r="C15932" s="49"/>
      <c r="D15932" s="49"/>
      <c r="E15932" s="49"/>
      <c r="F15932" s="49"/>
      <c r="G15932" s="50"/>
      <c r="H15932" s="47"/>
      <c r="I15932" s="47"/>
    </row>
    <row r="15933" spans="2:9" ht="20.100000000000001" hidden="1" customHeight="1" x14ac:dyDescent="0.25">
      <c r="B15933" s="48"/>
      <c r="C15933" s="49"/>
      <c r="D15933" s="49"/>
      <c r="E15933" s="49"/>
      <c r="F15933" s="49"/>
      <c r="G15933" s="50"/>
      <c r="H15933" s="47"/>
      <c r="I15933" s="47"/>
    </row>
    <row r="15934" spans="2:9" ht="20.100000000000001" hidden="1" customHeight="1" x14ac:dyDescent="0.25">
      <c r="B15934" s="48"/>
      <c r="C15934" s="49"/>
      <c r="D15934" s="49"/>
      <c r="E15934" s="49"/>
      <c r="F15934" s="49"/>
      <c r="G15934" s="50"/>
      <c r="H15934" s="47"/>
      <c r="I15934" s="47"/>
    </row>
    <row r="15935" spans="2:9" ht="20.100000000000001" hidden="1" customHeight="1" x14ac:dyDescent="0.25">
      <c r="B15935" s="48"/>
      <c r="C15935" s="49"/>
      <c r="D15935" s="49"/>
      <c r="E15935" s="49"/>
      <c r="F15935" s="49"/>
      <c r="G15935" s="50"/>
      <c r="H15935" s="47"/>
      <c r="I15935" s="47"/>
    </row>
    <row r="15936" spans="2:9" ht="20.100000000000001" hidden="1" customHeight="1" x14ac:dyDescent="0.25">
      <c r="B15936" s="48"/>
      <c r="C15936" s="49"/>
      <c r="D15936" s="49"/>
      <c r="E15936" s="49"/>
      <c r="F15936" s="49"/>
      <c r="G15936" s="50"/>
      <c r="H15936" s="47"/>
      <c r="I15936" s="47"/>
    </row>
    <row r="15937" spans="2:9" ht="20.100000000000001" hidden="1" customHeight="1" x14ac:dyDescent="0.25">
      <c r="B15937" s="48"/>
      <c r="C15937" s="49"/>
      <c r="D15937" s="49"/>
      <c r="E15937" s="49"/>
      <c r="F15937" s="49"/>
      <c r="G15937" s="50"/>
      <c r="H15937" s="47"/>
      <c r="I15937" s="47"/>
    </row>
    <row r="15938" spans="2:9" ht="20.100000000000001" hidden="1" customHeight="1" x14ac:dyDescent="0.25">
      <c r="B15938" s="48"/>
      <c r="C15938" s="49"/>
      <c r="D15938" s="49"/>
      <c r="E15938" s="49"/>
      <c r="F15938" s="49"/>
      <c r="G15938" s="50"/>
      <c r="H15938" s="47"/>
      <c r="I15938" s="47"/>
    </row>
    <row r="15939" spans="2:9" ht="20.100000000000001" hidden="1" customHeight="1" x14ac:dyDescent="0.25">
      <c r="B15939" s="48"/>
      <c r="C15939" s="49"/>
      <c r="D15939" s="49"/>
      <c r="E15939" s="49"/>
      <c r="F15939" s="49"/>
      <c r="G15939" s="50"/>
      <c r="H15939" s="47"/>
      <c r="I15939" s="47"/>
    </row>
    <row r="15940" spans="2:9" ht="20.100000000000001" hidden="1" customHeight="1" x14ac:dyDescent="0.25">
      <c r="B15940" s="48"/>
      <c r="C15940" s="49"/>
      <c r="D15940" s="49"/>
      <c r="E15940" s="49"/>
      <c r="F15940" s="49"/>
      <c r="G15940" s="50"/>
      <c r="H15940" s="47"/>
      <c r="I15940" s="47"/>
    </row>
    <row r="15941" spans="2:9" ht="20.100000000000001" hidden="1" customHeight="1" x14ac:dyDescent="0.25">
      <c r="B15941" s="48"/>
      <c r="C15941" s="49"/>
      <c r="D15941" s="49"/>
      <c r="E15941" s="49"/>
      <c r="F15941" s="49"/>
      <c r="G15941" s="50"/>
      <c r="H15941" s="47"/>
      <c r="I15941" s="47"/>
    </row>
    <row r="15942" spans="2:9" ht="20.100000000000001" hidden="1" customHeight="1" x14ac:dyDescent="0.25">
      <c r="B15942" s="48"/>
      <c r="C15942" s="49"/>
      <c r="D15942" s="49"/>
      <c r="E15942" s="49"/>
      <c r="F15942" s="49"/>
      <c r="G15942" s="50"/>
      <c r="H15942" s="47"/>
      <c r="I15942" s="47"/>
    </row>
    <row r="15943" spans="2:9" ht="20.100000000000001" hidden="1" customHeight="1" x14ac:dyDescent="0.25">
      <c r="B15943" s="48"/>
      <c r="C15943" s="49"/>
      <c r="D15943" s="49"/>
      <c r="E15943" s="49"/>
      <c r="F15943" s="49"/>
      <c r="G15943" s="50"/>
      <c r="H15943" s="47"/>
      <c r="I15943" s="47"/>
    </row>
    <row r="15944" spans="2:9" ht="20.100000000000001" hidden="1" customHeight="1" x14ac:dyDescent="0.25">
      <c r="B15944" s="48"/>
      <c r="C15944" s="49"/>
      <c r="D15944" s="49"/>
      <c r="E15944" s="49"/>
      <c r="F15944" s="49"/>
      <c r="G15944" s="50"/>
      <c r="H15944" s="47"/>
      <c r="I15944" s="47"/>
    </row>
    <row r="15945" spans="2:9" ht="20.100000000000001" hidden="1" customHeight="1" x14ac:dyDescent="0.25">
      <c r="B15945" s="48"/>
      <c r="C15945" s="49"/>
      <c r="D15945" s="49"/>
      <c r="E15945" s="49"/>
      <c r="F15945" s="49"/>
      <c r="G15945" s="50"/>
      <c r="H15945" s="47"/>
      <c r="I15945" s="47"/>
    </row>
    <row r="15946" spans="2:9" ht="20.100000000000001" hidden="1" customHeight="1" x14ac:dyDescent="0.25">
      <c r="B15946" s="48"/>
      <c r="C15946" s="49"/>
      <c r="D15946" s="49"/>
      <c r="E15946" s="49"/>
      <c r="F15946" s="49"/>
      <c r="G15946" s="50"/>
      <c r="H15946" s="47"/>
      <c r="I15946" s="47"/>
    </row>
    <row r="15947" spans="2:9" ht="20.100000000000001" hidden="1" customHeight="1" x14ac:dyDescent="0.25">
      <c r="B15947" s="48"/>
      <c r="C15947" s="49"/>
      <c r="D15947" s="49"/>
      <c r="E15947" s="49"/>
      <c r="F15947" s="49"/>
      <c r="G15947" s="50"/>
      <c r="H15947" s="47"/>
      <c r="I15947" s="47"/>
    </row>
    <row r="15948" spans="2:9" ht="20.100000000000001" hidden="1" customHeight="1" x14ac:dyDescent="0.25">
      <c r="B15948" s="48"/>
      <c r="C15948" s="49"/>
      <c r="D15948" s="49"/>
      <c r="E15948" s="49"/>
      <c r="F15948" s="49"/>
      <c r="G15948" s="50"/>
      <c r="H15948" s="47"/>
      <c r="I15948" s="47"/>
    </row>
    <row r="15949" spans="2:9" ht="20.100000000000001" hidden="1" customHeight="1" x14ac:dyDescent="0.25">
      <c r="B15949" s="48"/>
      <c r="C15949" s="49"/>
      <c r="D15949" s="49"/>
      <c r="E15949" s="49"/>
      <c r="F15949" s="49"/>
      <c r="G15949" s="50"/>
      <c r="H15949" s="47"/>
      <c r="I15949" s="47"/>
    </row>
    <row r="15950" spans="2:9" ht="20.100000000000001" hidden="1" customHeight="1" x14ac:dyDescent="0.25">
      <c r="B15950" s="48"/>
      <c r="C15950" s="49"/>
      <c r="D15950" s="49"/>
      <c r="E15950" s="49"/>
      <c r="F15950" s="49"/>
      <c r="G15950" s="50"/>
      <c r="H15950" s="47"/>
      <c r="I15950" s="47"/>
    </row>
    <row r="15951" spans="2:9" ht="20.100000000000001" hidden="1" customHeight="1" x14ac:dyDescent="0.25">
      <c r="B15951" s="48"/>
      <c r="C15951" s="49"/>
      <c r="D15951" s="49"/>
      <c r="E15951" s="49"/>
      <c r="F15951" s="49"/>
      <c r="G15951" s="50"/>
      <c r="H15951" s="47"/>
      <c r="I15951" s="47"/>
    </row>
    <row r="15952" spans="2:9" ht="20.100000000000001" hidden="1" customHeight="1" x14ac:dyDescent="0.25">
      <c r="B15952" s="48"/>
      <c r="C15952" s="49"/>
      <c r="D15952" s="49"/>
      <c r="E15952" s="49"/>
      <c r="F15952" s="49"/>
      <c r="G15952" s="50"/>
      <c r="H15952" s="47"/>
      <c r="I15952" s="47"/>
    </row>
    <row r="15953" spans="2:9" ht="20.100000000000001" hidden="1" customHeight="1" x14ac:dyDescent="0.25">
      <c r="B15953" s="48"/>
      <c r="C15953" s="49"/>
      <c r="D15953" s="49"/>
      <c r="E15953" s="49"/>
      <c r="F15953" s="49"/>
      <c r="G15953" s="50"/>
      <c r="H15953" s="47"/>
      <c r="I15953" s="47"/>
    </row>
    <row r="15954" spans="2:9" ht="20.100000000000001" hidden="1" customHeight="1" x14ac:dyDescent="0.25">
      <c r="B15954" s="48"/>
      <c r="C15954" s="49"/>
      <c r="D15954" s="49"/>
      <c r="E15954" s="49"/>
      <c r="F15954" s="49"/>
      <c r="G15954" s="50"/>
      <c r="H15954" s="47"/>
      <c r="I15954" s="47"/>
    </row>
    <row r="15955" spans="2:9" ht="20.100000000000001" hidden="1" customHeight="1" x14ac:dyDescent="0.25">
      <c r="B15955" s="48"/>
      <c r="C15955" s="49"/>
      <c r="D15955" s="49"/>
      <c r="E15955" s="49"/>
      <c r="F15955" s="49"/>
      <c r="G15955" s="50"/>
      <c r="H15955" s="47"/>
      <c r="I15955" s="47"/>
    </row>
    <row r="15956" spans="2:9" ht="20.100000000000001" hidden="1" customHeight="1" x14ac:dyDescent="0.25">
      <c r="B15956" s="48"/>
      <c r="C15956" s="49"/>
      <c r="D15956" s="49"/>
      <c r="E15956" s="49"/>
      <c r="F15956" s="49"/>
      <c r="G15956" s="50"/>
      <c r="H15956" s="47"/>
      <c r="I15956" s="47"/>
    </row>
    <row r="15957" spans="2:9" ht="20.100000000000001" hidden="1" customHeight="1" x14ac:dyDescent="0.25">
      <c r="B15957" s="48"/>
      <c r="C15957" s="49"/>
      <c r="D15957" s="49"/>
      <c r="E15957" s="49"/>
      <c r="F15957" s="49"/>
      <c r="G15957" s="50"/>
      <c r="H15957" s="47"/>
      <c r="I15957" s="47"/>
    </row>
    <row r="15958" spans="2:9" ht="20.100000000000001" hidden="1" customHeight="1" x14ac:dyDescent="0.25">
      <c r="B15958" s="48"/>
      <c r="C15958" s="49"/>
      <c r="D15958" s="49"/>
      <c r="E15958" s="49"/>
      <c r="F15958" s="49"/>
      <c r="G15958" s="50"/>
      <c r="H15958" s="47"/>
      <c r="I15958" s="47"/>
    </row>
    <row r="15959" spans="2:9" ht="20.100000000000001" hidden="1" customHeight="1" x14ac:dyDescent="0.25">
      <c r="B15959" s="48"/>
      <c r="C15959" s="49"/>
      <c r="D15959" s="49"/>
      <c r="E15959" s="49"/>
      <c r="F15959" s="49"/>
      <c r="G15959" s="50"/>
      <c r="H15959" s="47"/>
      <c r="I15959" s="47"/>
    </row>
    <row r="15960" spans="2:9" ht="20.100000000000001" hidden="1" customHeight="1" x14ac:dyDescent="0.25">
      <c r="B15960" s="48"/>
      <c r="C15960" s="49"/>
      <c r="D15960" s="49"/>
      <c r="E15960" s="49"/>
      <c r="F15960" s="49"/>
      <c r="G15960" s="50"/>
      <c r="H15960" s="47"/>
      <c r="I15960" s="47"/>
    </row>
    <row r="15961" spans="2:9" ht="20.100000000000001" hidden="1" customHeight="1" x14ac:dyDescent="0.25">
      <c r="B15961" s="48"/>
      <c r="C15961" s="49"/>
      <c r="D15961" s="49"/>
      <c r="E15961" s="49"/>
      <c r="F15961" s="49"/>
      <c r="G15961" s="50"/>
      <c r="H15961" s="47"/>
      <c r="I15961" s="47"/>
    </row>
    <row r="15962" spans="2:9" ht="20.100000000000001" hidden="1" customHeight="1" x14ac:dyDescent="0.25">
      <c r="B15962" s="48"/>
      <c r="C15962" s="49"/>
      <c r="D15962" s="49"/>
      <c r="E15962" s="49"/>
      <c r="F15962" s="49"/>
      <c r="G15962" s="50"/>
      <c r="H15962" s="47"/>
      <c r="I15962" s="47"/>
    </row>
    <row r="15963" spans="2:9" ht="20.100000000000001" hidden="1" customHeight="1" x14ac:dyDescent="0.25">
      <c r="B15963" s="48"/>
      <c r="C15963" s="49"/>
      <c r="D15963" s="49"/>
      <c r="E15963" s="49"/>
      <c r="F15963" s="49"/>
      <c r="G15963" s="50"/>
      <c r="H15963" s="47"/>
      <c r="I15963" s="47"/>
    </row>
    <row r="15964" spans="2:9" ht="20.100000000000001" hidden="1" customHeight="1" x14ac:dyDescent="0.25">
      <c r="B15964" s="48"/>
      <c r="C15964" s="49"/>
      <c r="D15964" s="49"/>
      <c r="E15964" s="49"/>
      <c r="F15964" s="49"/>
      <c r="G15964" s="50"/>
      <c r="H15964" s="47"/>
      <c r="I15964" s="47"/>
    </row>
    <row r="15965" spans="2:9" ht="20.100000000000001" hidden="1" customHeight="1" x14ac:dyDescent="0.25">
      <c r="B15965" s="48"/>
      <c r="C15965" s="49"/>
      <c r="D15965" s="49"/>
      <c r="E15965" s="49"/>
      <c r="F15965" s="49"/>
      <c r="G15965" s="50"/>
      <c r="H15965" s="47"/>
      <c r="I15965" s="47"/>
    </row>
    <row r="15966" spans="2:9" ht="20.100000000000001" hidden="1" customHeight="1" x14ac:dyDescent="0.25">
      <c r="B15966" s="48"/>
      <c r="C15966" s="49"/>
      <c r="D15966" s="49"/>
      <c r="E15966" s="49"/>
      <c r="F15966" s="49"/>
      <c r="G15966" s="50"/>
      <c r="H15966" s="47"/>
      <c r="I15966" s="47"/>
    </row>
    <row r="15967" spans="2:9" ht="20.100000000000001" hidden="1" customHeight="1" x14ac:dyDescent="0.25">
      <c r="B15967" s="48"/>
      <c r="C15967" s="49"/>
      <c r="D15967" s="49"/>
      <c r="E15967" s="49"/>
      <c r="F15967" s="49"/>
      <c r="G15967" s="50"/>
      <c r="H15967" s="47"/>
      <c r="I15967" s="47"/>
    </row>
    <row r="15968" spans="2:9" ht="20.100000000000001" hidden="1" customHeight="1" x14ac:dyDescent="0.25">
      <c r="B15968" s="48"/>
      <c r="C15968" s="49"/>
      <c r="D15968" s="49"/>
      <c r="E15968" s="49"/>
      <c r="F15968" s="49"/>
      <c r="G15968" s="50"/>
      <c r="H15968" s="47"/>
      <c r="I15968" s="47"/>
    </row>
    <row r="15969" spans="2:9" ht="20.100000000000001" hidden="1" customHeight="1" x14ac:dyDescent="0.25">
      <c r="B15969" s="48"/>
      <c r="C15969" s="49"/>
      <c r="D15969" s="49"/>
      <c r="E15969" s="49"/>
      <c r="F15969" s="49"/>
      <c r="G15969" s="50"/>
      <c r="H15969" s="47"/>
      <c r="I15969" s="47"/>
    </row>
    <row r="15970" spans="2:9" ht="20.100000000000001" hidden="1" customHeight="1" x14ac:dyDescent="0.25">
      <c r="B15970" s="48"/>
      <c r="C15970" s="49"/>
      <c r="D15970" s="49"/>
      <c r="E15970" s="49"/>
      <c r="F15970" s="49"/>
      <c r="G15970" s="50"/>
      <c r="H15970" s="47"/>
      <c r="I15970" s="47"/>
    </row>
    <row r="15971" spans="2:9" ht="20.100000000000001" hidden="1" customHeight="1" x14ac:dyDescent="0.25">
      <c r="B15971" s="48"/>
      <c r="C15971" s="49"/>
      <c r="D15971" s="49"/>
      <c r="E15971" s="49"/>
      <c r="F15971" s="49"/>
      <c r="G15971" s="50"/>
      <c r="H15971" s="47"/>
      <c r="I15971" s="47"/>
    </row>
    <row r="15972" spans="2:9" ht="20.100000000000001" hidden="1" customHeight="1" x14ac:dyDescent="0.25">
      <c r="B15972" s="48"/>
      <c r="C15972" s="49"/>
      <c r="D15972" s="49"/>
      <c r="E15972" s="49"/>
      <c r="F15972" s="49"/>
      <c r="G15972" s="50"/>
      <c r="H15972" s="47"/>
      <c r="I15972" s="47"/>
    </row>
    <row r="15973" spans="2:9" ht="20.100000000000001" hidden="1" customHeight="1" x14ac:dyDescent="0.25">
      <c r="B15973" s="48"/>
      <c r="C15973" s="49"/>
      <c r="D15973" s="49"/>
      <c r="E15973" s="49"/>
      <c r="F15973" s="49"/>
      <c r="G15973" s="50"/>
      <c r="H15973" s="47"/>
      <c r="I15973" s="47"/>
    </row>
    <row r="15974" spans="2:9" ht="20.100000000000001" hidden="1" customHeight="1" x14ac:dyDescent="0.25">
      <c r="B15974" s="48"/>
      <c r="C15974" s="49"/>
      <c r="D15974" s="49"/>
      <c r="E15974" s="49"/>
      <c r="F15974" s="49"/>
      <c r="G15974" s="50"/>
      <c r="H15974" s="47"/>
      <c r="I15974" s="47"/>
    </row>
    <row r="15975" spans="2:9" ht="20.100000000000001" hidden="1" customHeight="1" x14ac:dyDescent="0.25">
      <c r="B15975" s="48"/>
      <c r="C15975" s="49"/>
      <c r="D15975" s="49"/>
      <c r="E15975" s="49"/>
      <c r="F15975" s="49"/>
      <c r="G15975" s="50"/>
      <c r="H15975" s="47"/>
      <c r="I15975" s="47"/>
    </row>
    <row r="15976" spans="2:9" ht="20.100000000000001" hidden="1" customHeight="1" x14ac:dyDescent="0.25">
      <c r="B15976" s="48"/>
      <c r="C15976" s="49"/>
      <c r="D15976" s="49"/>
      <c r="E15976" s="49"/>
      <c r="F15976" s="49"/>
      <c r="G15976" s="50"/>
      <c r="H15976" s="47"/>
      <c r="I15976" s="47"/>
    </row>
    <row r="15977" spans="2:9" ht="20.100000000000001" hidden="1" customHeight="1" x14ac:dyDescent="0.25">
      <c r="B15977" s="48"/>
      <c r="C15977" s="49"/>
      <c r="D15977" s="49"/>
      <c r="E15977" s="49"/>
      <c r="F15977" s="49"/>
      <c r="G15977" s="50"/>
      <c r="H15977" s="47"/>
      <c r="I15977" s="47"/>
    </row>
    <row r="15978" spans="2:9" ht="20.100000000000001" hidden="1" customHeight="1" x14ac:dyDescent="0.25">
      <c r="B15978" s="48"/>
      <c r="C15978" s="49"/>
      <c r="D15978" s="49"/>
      <c r="E15978" s="49"/>
      <c r="F15978" s="49"/>
      <c r="G15978" s="50"/>
      <c r="H15978" s="47"/>
      <c r="I15978" s="47"/>
    </row>
    <row r="15979" spans="2:9" ht="20.100000000000001" hidden="1" customHeight="1" x14ac:dyDescent="0.25">
      <c r="B15979" s="48"/>
      <c r="C15979" s="49"/>
      <c r="D15979" s="49"/>
      <c r="E15979" s="49"/>
      <c r="F15979" s="49"/>
      <c r="G15979" s="50"/>
      <c r="H15979" s="47"/>
      <c r="I15979" s="47"/>
    </row>
    <row r="15980" spans="2:9" ht="20.100000000000001" hidden="1" customHeight="1" x14ac:dyDescent="0.25">
      <c r="B15980" s="48"/>
      <c r="C15980" s="49"/>
      <c r="D15980" s="49"/>
      <c r="E15980" s="49"/>
      <c r="F15980" s="49"/>
      <c r="G15980" s="50"/>
      <c r="H15980" s="47"/>
      <c r="I15980" s="47"/>
    </row>
    <row r="15981" spans="2:9" ht="20.100000000000001" hidden="1" customHeight="1" x14ac:dyDescent="0.25">
      <c r="B15981" s="48"/>
      <c r="C15981" s="49"/>
      <c r="D15981" s="49"/>
      <c r="E15981" s="49"/>
      <c r="F15981" s="49"/>
      <c r="G15981" s="50"/>
      <c r="H15981" s="47"/>
      <c r="I15981" s="47"/>
    </row>
    <row r="15982" spans="2:9" ht="20.100000000000001" hidden="1" customHeight="1" x14ac:dyDescent="0.25">
      <c r="B15982" s="48"/>
      <c r="C15982" s="49"/>
      <c r="D15982" s="49"/>
      <c r="E15982" s="49"/>
      <c r="F15982" s="49"/>
      <c r="G15982" s="50"/>
      <c r="H15982" s="47"/>
      <c r="I15982" s="47"/>
    </row>
    <row r="15983" spans="2:9" ht="20.100000000000001" hidden="1" customHeight="1" x14ac:dyDescent="0.25">
      <c r="B15983" s="48"/>
      <c r="C15983" s="49"/>
      <c r="D15983" s="49"/>
      <c r="E15983" s="49"/>
      <c r="F15983" s="49"/>
      <c r="G15983" s="50"/>
      <c r="H15983" s="47"/>
      <c r="I15983" s="47"/>
    </row>
    <row r="15984" spans="2:9" ht="20.100000000000001" hidden="1" customHeight="1" x14ac:dyDescent="0.25">
      <c r="B15984" s="48"/>
      <c r="C15984" s="49"/>
      <c r="D15984" s="49"/>
      <c r="E15984" s="49"/>
      <c r="F15984" s="49"/>
      <c r="G15984" s="50"/>
      <c r="H15984" s="47"/>
      <c r="I15984" s="47"/>
    </row>
    <row r="15985" spans="2:9" ht="20.100000000000001" hidden="1" customHeight="1" x14ac:dyDescent="0.25">
      <c r="B15985" s="48"/>
      <c r="C15985" s="49"/>
      <c r="D15985" s="49"/>
      <c r="E15985" s="49"/>
      <c r="F15985" s="49"/>
      <c r="G15985" s="50"/>
      <c r="H15985" s="47"/>
      <c r="I15985" s="47"/>
    </row>
    <row r="15986" spans="2:9" ht="20.100000000000001" hidden="1" customHeight="1" x14ac:dyDescent="0.25">
      <c r="B15986" s="48"/>
      <c r="C15986" s="49"/>
      <c r="D15986" s="49"/>
      <c r="E15986" s="49"/>
      <c r="F15986" s="49"/>
      <c r="G15986" s="50"/>
      <c r="H15986" s="47"/>
      <c r="I15986" s="47"/>
    </row>
    <row r="15987" spans="2:9" ht="20.100000000000001" hidden="1" customHeight="1" x14ac:dyDescent="0.25">
      <c r="B15987" s="48"/>
      <c r="C15987" s="49"/>
      <c r="D15987" s="49"/>
      <c r="E15987" s="49"/>
      <c r="F15987" s="49"/>
      <c r="G15987" s="50"/>
      <c r="H15987" s="47"/>
      <c r="I15987" s="47"/>
    </row>
    <row r="15988" spans="2:9" ht="20.100000000000001" hidden="1" customHeight="1" x14ac:dyDescent="0.25">
      <c r="B15988" s="48"/>
      <c r="C15988" s="49"/>
      <c r="D15988" s="49"/>
      <c r="E15988" s="49"/>
      <c r="F15988" s="49"/>
      <c r="G15988" s="50"/>
      <c r="H15988" s="47"/>
      <c r="I15988" s="47"/>
    </row>
    <row r="15989" spans="2:9" ht="20.100000000000001" hidden="1" customHeight="1" x14ac:dyDescent="0.25">
      <c r="B15989" s="48"/>
      <c r="C15989" s="49"/>
      <c r="D15989" s="49"/>
      <c r="E15989" s="49"/>
      <c r="F15989" s="49"/>
      <c r="G15989" s="50"/>
      <c r="H15989" s="47"/>
      <c r="I15989" s="47"/>
    </row>
    <row r="15990" spans="2:9" ht="20.100000000000001" hidden="1" customHeight="1" x14ac:dyDescent="0.25">
      <c r="B15990" s="48"/>
      <c r="C15990" s="49"/>
      <c r="D15990" s="49"/>
      <c r="E15990" s="49"/>
      <c r="F15990" s="49"/>
      <c r="G15990" s="50"/>
      <c r="H15990" s="47"/>
      <c r="I15990" s="47"/>
    </row>
    <row r="15991" spans="2:9" ht="20.100000000000001" hidden="1" customHeight="1" x14ac:dyDescent="0.25">
      <c r="B15991" s="48"/>
      <c r="C15991" s="49"/>
      <c r="D15991" s="49"/>
      <c r="E15991" s="49"/>
      <c r="F15991" s="49"/>
      <c r="G15991" s="50"/>
      <c r="H15991" s="47"/>
      <c r="I15991" s="47"/>
    </row>
    <row r="15992" spans="2:9" ht="20.100000000000001" hidden="1" customHeight="1" x14ac:dyDescent="0.25">
      <c r="B15992" s="48"/>
      <c r="C15992" s="49"/>
      <c r="D15992" s="49"/>
      <c r="E15992" s="49"/>
      <c r="F15992" s="49"/>
      <c r="G15992" s="50"/>
      <c r="H15992" s="47"/>
      <c r="I15992" s="47"/>
    </row>
    <row r="15993" spans="2:9" ht="20.100000000000001" hidden="1" customHeight="1" x14ac:dyDescent="0.25">
      <c r="B15993" s="48"/>
      <c r="C15993" s="49"/>
      <c r="D15993" s="49"/>
      <c r="E15993" s="49"/>
      <c r="F15993" s="49"/>
      <c r="G15993" s="50"/>
      <c r="H15993" s="47"/>
      <c r="I15993" s="47"/>
    </row>
    <row r="15994" spans="2:9" ht="20.100000000000001" hidden="1" customHeight="1" x14ac:dyDescent="0.25">
      <c r="B15994" s="48"/>
      <c r="C15994" s="49"/>
      <c r="D15994" s="49"/>
      <c r="E15994" s="49"/>
      <c r="F15994" s="49"/>
      <c r="G15994" s="50"/>
      <c r="H15994" s="47"/>
      <c r="I15994" s="47"/>
    </row>
    <row r="15995" spans="2:9" ht="20.100000000000001" hidden="1" customHeight="1" x14ac:dyDescent="0.25">
      <c r="B15995" s="48"/>
      <c r="C15995" s="49"/>
      <c r="D15995" s="49"/>
      <c r="E15995" s="49"/>
      <c r="F15995" s="49"/>
      <c r="G15995" s="50"/>
      <c r="H15995" s="47"/>
      <c r="I15995" s="47"/>
    </row>
    <row r="15996" spans="2:9" ht="20.100000000000001" hidden="1" customHeight="1" x14ac:dyDescent="0.25">
      <c r="B15996" s="48"/>
      <c r="C15996" s="49"/>
      <c r="D15996" s="49"/>
      <c r="E15996" s="49"/>
      <c r="F15996" s="49"/>
      <c r="G15996" s="50"/>
      <c r="H15996" s="47"/>
      <c r="I15996" s="47"/>
    </row>
    <row r="15997" spans="2:9" ht="20.100000000000001" hidden="1" customHeight="1" x14ac:dyDescent="0.25">
      <c r="B15997" s="48"/>
      <c r="C15997" s="49"/>
      <c r="D15997" s="49"/>
      <c r="E15997" s="49"/>
      <c r="F15997" s="49"/>
      <c r="G15997" s="50"/>
      <c r="H15997" s="47"/>
      <c r="I15997" s="47"/>
    </row>
    <row r="15998" spans="2:9" ht="20.100000000000001" hidden="1" customHeight="1" x14ac:dyDescent="0.25">
      <c r="B15998" s="48"/>
      <c r="C15998" s="49"/>
      <c r="D15998" s="49"/>
      <c r="E15998" s="49"/>
      <c r="F15998" s="49"/>
      <c r="G15998" s="50"/>
      <c r="H15998" s="47"/>
      <c r="I15998" s="47"/>
    </row>
    <row r="15999" spans="2:9" ht="20.100000000000001" hidden="1" customHeight="1" x14ac:dyDescent="0.25">
      <c r="B15999" s="48"/>
      <c r="C15999" s="49"/>
      <c r="D15999" s="49"/>
      <c r="E15999" s="49"/>
      <c r="F15999" s="49"/>
      <c r="G15999" s="50"/>
      <c r="H15999" s="47"/>
      <c r="I15999" s="47"/>
    </row>
    <row r="16000" spans="2:9" ht="20.100000000000001" hidden="1" customHeight="1" x14ac:dyDescent="0.25">
      <c r="B16000" s="48"/>
      <c r="C16000" s="49"/>
      <c r="D16000" s="49"/>
      <c r="E16000" s="49"/>
      <c r="F16000" s="49"/>
      <c r="G16000" s="50"/>
      <c r="H16000" s="47"/>
      <c r="I16000" s="47"/>
    </row>
    <row r="16001" spans="2:9" ht="20.100000000000001" hidden="1" customHeight="1" x14ac:dyDescent="0.25">
      <c r="B16001" s="48"/>
      <c r="C16001" s="49"/>
      <c r="D16001" s="49"/>
      <c r="E16001" s="49"/>
      <c r="F16001" s="49"/>
      <c r="G16001" s="50"/>
      <c r="H16001" s="47"/>
      <c r="I16001" s="47"/>
    </row>
    <row r="16002" spans="2:9" ht="20.100000000000001" hidden="1" customHeight="1" x14ac:dyDescent="0.25">
      <c r="B16002" s="48"/>
      <c r="C16002" s="49"/>
      <c r="D16002" s="49"/>
      <c r="E16002" s="49"/>
      <c r="F16002" s="49"/>
      <c r="G16002" s="50"/>
      <c r="H16002" s="47"/>
      <c r="I16002" s="47"/>
    </row>
    <row r="16003" spans="2:9" ht="20.100000000000001" hidden="1" customHeight="1" x14ac:dyDescent="0.25">
      <c r="B16003" s="48"/>
      <c r="C16003" s="49"/>
      <c r="D16003" s="49"/>
      <c r="E16003" s="49"/>
      <c r="F16003" s="49"/>
      <c r="G16003" s="50"/>
      <c r="H16003" s="47"/>
      <c r="I16003" s="47"/>
    </row>
    <row r="16004" spans="2:9" ht="20.100000000000001" hidden="1" customHeight="1" x14ac:dyDescent="0.25">
      <c r="B16004" s="48"/>
      <c r="C16004" s="49"/>
      <c r="D16004" s="49"/>
      <c r="E16004" s="49"/>
      <c r="F16004" s="49"/>
      <c r="G16004" s="50"/>
      <c r="H16004" s="47"/>
      <c r="I16004" s="47"/>
    </row>
    <row r="16005" spans="2:9" ht="20.100000000000001" hidden="1" customHeight="1" x14ac:dyDescent="0.25">
      <c r="B16005" s="48"/>
      <c r="C16005" s="49"/>
      <c r="D16005" s="49"/>
      <c r="E16005" s="49"/>
      <c r="F16005" s="49"/>
      <c r="G16005" s="50"/>
      <c r="H16005" s="47"/>
      <c r="I16005" s="47"/>
    </row>
    <row r="16006" spans="2:9" ht="20.100000000000001" hidden="1" customHeight="1" x14ac:dyDescent="0.25">
      <c r="B16006" s="48"/>
      <c r="C16006" s="49"/>
      <c r="D16006" s="49"/>
      <c r="E16006" s="49"/>
      <c r="F16006" s="49"/>
      <c r="G16006" s="50"/>
      <c r="H16006" s="47"/>
      <c r="I16006" s="47"/>
    </row>
    <row r="16007" spans="2:9" ht="20.100000000000001" hidden="1" customHeight="1" x14ac:dyDescent="0.25">
      <c r="B16007" s="48"/>
      <c r="C16007" s="49"/>
      <c r="D16007" s="49"/>
      <c r="E16007" s="49"/>
      <c r="F16007" s="49"/>
      <c r="G16007" s="50"/>
      <c r="H16007" s="47"/>
      <c r="I16007" s="47"/>
    </row>
    <row r="16008" spans="2:9" ht="20.100000000000001" hidden="1" customHeight="1" x14ac:dyDescent="0.25">
      <c r="B16008" s="48"/>
      <c r="C16008" s="49"/>
      <c r="D16008" s="49"/>
      <c r="E16008" s="49"/>
      <c r="F16008" s="49"/>
      <c r="G16008" s="50"/>
      <c r="H16008" s="47"/>
      <c r="I16008" s="47"/>
    </row>
    <row r="16009" spans="2:9" ht="20.100000000000001" hidden="1" customHeight="1" x14ac:dyDescent="0.25">
      <c r="B16009" s="48"/>
      <c r="C16009" s="49"/>
      <c r="D16009" s="49"/>
      <c r="E16009" s="49"/>
      <c r="F16009" s="49"/>
      <c r="G16009" s="50"/>
      <c r="H16009" s="47"/>
      <c r="I16009" s="47"/>
    </row>
    <row r="16010" spans="2:9" ht="20.100000000000001" hidden="1" customHeight="1" x14ac:dyDescent="0.25">
      <c r="B16010" s="48"/>
      <c r="C16010" s="49"/>
      <c r="D16010" s="49"/>
      <c r="E16010" s="49"/>
      <c r="F16010" s="49"/>
      <c r="G16010" s="50"/>
      <c r="H16010" s="47"/>
      <c r="I16010" s="47"/>
    </row>
    <row r="16011" spans="2:9" ht="20.100000000000001" hidden="1" customHeight="1" x14ac:dyDescent="0.25">
      <c r="B16011" s="48"/>
      <c r="C16011" s="49"/>
      <c r="D16011" s="49"/>
      <c r="E16011" s="49"/>
      <c r="F16011" s="49"/>
      <c r="G16011" s="50"/>
      <c r="H16011" s="47"/>
      <c r="I16011" s="47"/>
    </row>
    <row r="16012" spans="2:9" ht="20.100000000000001" hidden="1" customHeight="1" x14ac:dyDescent="0.25">
      <c r="B16012" s="48"/>
      <c r="C16012" s="49"/>
      <c r="D16012" s="49"/>
      <c r="E16012" s="49"/>
      <c r="F16012" s="49"/>
      <c r="G16012" s="50"/>
      <c r="H16012" s="47"/>
      <c r="I16012" s="47"/>
    </row>
    <row r="16013" spans="2:9" ht="20.100000000000001" hidden="1" customHeight="1" x14ac:dyDescent="0.25">
      <c r="B16013" s="48"/>
      <c r="C16013" s="49"/>
      <c r="D16013" s="49"/>
      <c r="E16013" s="49"/>
      <c r="F16013" s="49"/>
      <c r="G16013" s="50"/>
      <c r="H16013" s="47"/>
      <c r="I16013" s="47"/>
    </row>
    <row r="16014" spans="2:9" ht="20.100000000000001" hidden="1" customHeight="1" x14ac:dyDescent="0.25">
      <c r="B16014" s="48"/>
      <c r="C16014" s="49"/>
      <c r="D16014" s="49"/>
      <c r="E16014" s="49"/>
      <c r="F16014" s="49"/>
      <c r="G16014" s="50"/>
      <c r="H16014" s="47"/>
      <c r="I16014" s="47"/>
    </row>
    <row r="16015" spans="2:9" ht="20.100000000000001" hidden="1" customHeight="1" x14ac:dyDescent="0.25">
      <c r="B16015" s="48"/>
      <c r="C16015" s="49"/>
      <c r="D16015" s="49"/>
      <c r="E16015" s="49"/>
      <c r="F16015" s="49"/>
      <c r="G16015" s="50"/>
      <c r="H16015" s="47"/>
      <c r="I16015" s="47"/>
    </row>
    <row r="16016" spans="2:9" ht="20.100000000000001" hidden="1" customHeight="1" x14ac:dyDescent="0.25">
      <c r="B16016" s="48"/>
      <c r="C16016" s="49"/>
      <c r="D16016" s="49"/>
      <c r="E16016" s="49"/>
      <c r="F16016" s="49"/>
      <c r="G16016" s="50"/>
      <c r="H16016" s="47"/>
      <c r="I16016" s="47"/>
    </row>
    <row r="16017" spans="2:9" ht="20.100000000000001" hidden="1" customHeight="1" x14ac:dyDescent="0.25">
      <c r="B16017" s="48"/>
      <c r="C16017" s="49"/>
      <c r="D16017" s="49"/>
      <c r="E16017" s="49"/>
      <c r="F16017" s="49"/>
      <c r="G16017" s="50"/>
      <c r="H16017" s="47"/>
      <c r="I16017" s="47"/>
    </row>
    <row r="16018" spans="2:9" ht="20.100000000000001" hidden="1" customHeight="1" x14ac:dyDescent="0.25">
      <c r="B16018" s="48"/>
      <c r="C16018" s="49"/>
      <c r="D16018" s="49"/>
      <c r="E16018" s="49"/>
      <c r="F16018" s="49"/>
      <c r="G16018" s="50"/>
      <c r="H16018" s="47"/>
      <c r="I16018" s="47"/>
    </row>
    <row r="16019" spans="2:9" ht="20.100000000000001" hidden="1" customHeight="1" x14ac:dyDescent="0.25">
      <c r="B16019" s="48"/>
      <c r="C16019" s="49"/>
      <c r="D16019" s="49"/>
      <c r="E16019" s="49"/>
      <c r="F16019" s="49"/>
      <c r="G16019" s="50"/>
      <c r="H16019" s="47"/>
      <c r="I16019" s="47"/>
    </row>
    <row r="16020" spans="2:9" ht="20.100000000000001" hidden="1" customHeight="1" x14ac:dyDescent="0.25">
      <c r="B16020" s="48"/>
      <c r="C16020" s="49"/>
      <c r="D16020" s="49"/>
      <c r="E16020" s="49"/>
      <c r="F16020" s="49"/>
      <c r="G16020" s="50"/>
      <c r="H16020" s="47"/>
      <c r="I16020" s="47"/>
    </row>
    <row r="16021" spans="2:9" ht="20.100000000000001" hidden="1" customHeight="1" x14ac:dyDescent="0.25">
      <c r="B16021" s="48"/>
      <c r="C16021" s="49"/>
      <c r="D16021" s="49"/>
      <c r="E16021" s="49"/>
      <c r="F16021" s="49"/>
      <c r="G16021" s="50"/>
      <c r="H16021" s="47"/>
      <c r="I16021" s="47"/>
    </row>
    <row r="16022" spans="2:9" ht="20.100000000000001" hidden="1" customHeight="1" x14ac:dyDescent="0.25">
      <c r="B16022" s="48"/>
      <c r="C16022" s="49"/>
      <c r="D16022" s="49"/>
      <c r="E16022" s="49"/>
      <c r="F16022" s="49"/>
      <c r="G16022" s="50"/>
      <c r="H16022" s="47"/>
      <c r="I16022" s="47"/>
    </row>
    <row r="16023" spans="2:9" ht="20.100000000000001" hidden="1" customHeight="1" x14ac:dyDescent="0.25">
      <c r="B16023" s="48"/>
      <c r="C16023" s="49"/>
      <c r="D16023" s="49"/>
      <c r="E16023" s="49"/>
      <c r="F16023" s="49"/>
      <c r="G16023" s="50"/>
      <c r="H16023" s="47"/>
      <c r="I16023" s="47"/>
    </row>
    <row r="16024" spans="2:9" ht="20.100000000000001" hidden="1" customHeight="1" x14ac:dyDescent="0.25">
      <c r="B16024" s="48"/>
      <c r="C16024" s="49"/>
      <c r="D16024" s="49"/>
      <c r="E16024" s="49"/>
      <c r="F16024" s="49"/>
      <c r="G16024" s="50"/>
      <c r="H16024" s="47"/>
      <c r="I16024" s="47"/>
    </row>
    <row r="16025" spans="2:9" ht="20.100000000000001" hidden="1" customHeight="1" x14ac:dyDescent="0.25">
      <c r="B16025" s="48"/>
      <c r="C16025" s="49"/>
      <c r="D16025" s="49"/>
      <c r="E16025" s="49"/>
      <c r="F16025" s="49"/>
      <c r="G16025" s="50"/>
      <c r="H16025" s="47"/>
      <c r="I16025" s="47"/>
    </row>
    <row r="16026" spans="2:9" ht="20.100000000000001" hidden="1" customHeight="1" x14ac:dyDescent="0.25">
      <c r="B16026" s="48"/>
      <c r="C16026" s="49"/>
      <c r="D16026" s="49"/>
      <c r="E16026" s="49"/>
      <c r="F16026" s="49"/>
      <c r="G16026" s="50"/>
      <c r="H16026" s="47"/>
      <c r="I16026" s="47"/>
    </row>
    <row r="16027" spans="2:9" ht="20.100000000000001" hidden="1" customHeight="1" x14ac:dyDescent="0.25">
      <c r="B16027" s="48"/>
      <c r="C16027" s="49"/>
      <c r="D16027" s="49"/>
      <c r="E16027" s="49"/>
      <c r="F16027" s="49"/>
      <c r="G16027" s="50"/>
      <c r="H16027" s="47"/>
      <c r="I16027" s="47"/>
    </row>
    <row r="16028" spans="2:9" ht="20.100000000000001" hidden="1" customHeight="1" x14ac:dyDescent="0.25">
      <c r="B16028" s="48"/>
      <c r="C16028" s="49"/>
      <c r="D16028" s="49"/>
      <c r="E16028" s="49"/>
      <c r="F16028" s="49"/>
      <c r="G16028" s="50"/>
      <c r="H16028" s="47"/>
      <c r="I16028" s="47"/>
    </row>
    <row r="16029" spans="2:9" ht="20.100000000000001" hidden="1" customHeight="1" x14ac:dyDescent="0.25">
      <c r="B16029" s="48"/>
      <c r="C16029" s="49"/>
      <c r="D16029" s="49"/>
      <c r="E16029" s="49"/>
      <c r="F16029" s="49"/>
      <c r="G16029" s="50"/>
      <c r="H16029" s="47"/>
      <c r="I16029" s="47"/>
    </row>
    <row r="16030" spans="2:9" ht="20.100000000000001" hidden="1" customHeight="1" x14ac:dyDescent="0.25">
      <c r="B16030" s="48"/>
      <c r="C16030" s="49"/>
      <c r="D16030" s="49"/>
      <c r="E16030" s="49"/>
      <c r="F16030" s="49"/>
      <c r="G16030" s="50"/>
      <c r="H16030" s="47"/>
      <c r="I16030" s="47"/>
    </row>
    <row r="16031" spans="2:9" ht="20.100000000000001" hidden="1" customHeight="1" x14ac:dyDescent="0.25">
      <c r="B16031" s="48"/>
      <c r="C16031" s="49"/>
      <c r="D16031" s="49"/>
      <c r="E16031" s="49"/>
      <c r="F16031" s="49"/>
      <c r="G16031" s="50"/>
      <c r="H16031" s="47"/>
      <c r="I16031" s="47"/>
    </row>
    <row r="16032" spans="2:9" ht="20.100000000000001" hidden="1" customHeight="1" x14ac:dyDescent="0.25">
      <c r="B16032" s="48"/>
      <c r="C16032" s="49"/>
      <c r="D16032" s="49"/>
      <c r="E16032" s="49"/>
      <c r="F16032" s="49"/>
      <c r="G16032" s="50"/>
      <c r="H16032" s="47"/>
      <c r="I16032" s="47"/>
    </row>
    <row r="16033" spans="2:9" ht="20.100000000000001" hidden="1" customHeight="1" x14ac:dyDescent="0.25">
      <c r="B16033" s="48"/>
      <c r="C16033" s="49"/>
      <c r="D16033" s="49"/>
      <c r="E16033" s="49"/>
      <c r="F16033" s="49"/>
      <c r="G16033" s="50"/>
      <c r="H16033" s="47"/>
      <c r="I16033" s="47"/>
    </row>
    <row r="16034" spans="2:9" ht="20.100000000000001" hidden="1" customHeight="1" x14ac:dyDescent="0.25">
      <c r="B16034" s="48"/>
      <c r="C16034" s="49"/>
      <c r="D16034" s="49"/>
      <c r="E16034" s="49"/>
      <c r="F16034" s="49"/>
      <c r="G16034" s="50"/>
      <c r="H16034" s="47"/>
      <c r="I16034" s="47"/>
    </row>
    <row r="16035" spans="2:9" ht="20.100000000000001" hidden="1" customHeight="1" x14ac:dyDescent="0.25">
      <c r="B16035" s="48"/>
      <c r="C16035" s="49"/>
      <c r="D16035" s="49"/>
      <c r="E16035" s="49"/>
      <c r="F16035" s="49"/>
      <c r="G16035" s="50"/>
      <c r="H16035" s="47"/>
      <c r="I16035" s="47"/>
    </row>
    <row r="16036" spans="2:9" ht="20.100000000000001" hidden="1" customHeight="1" x14ac:dyDescent="0.25">
      <c r="B16036" s="48"/>
      <c r="C16036" s="49"/>
      <c r="D16036" s="49"/>
      <c r="E16036" s="49"/>
      <c r="F16036" s="49"/>
      <c r="G16036" s="50"/>
      <c r="H16036" s="47"/>
      <c r="I16036" s="47"/>
    </row>
    <row r="16037" spans="2:9" ht="20.100000000000001" hidden="1" customHeight="1" x14ac:dyDescent="0.25">
      <c r="B16037" s="48"/>
      <c r="C16037" s="49"/>
      <c r="D16037" s="49"/>
      <c r="E16037" s="49"/>
      <c r="F16037" s="49"/>
      <c r="G16037" s="50"/>
      <c r="H16037" s="47"/>
      <c r="I16037" s="47"/>
    </row>
    <row r="16038" spans="2:9" ht="20.100000000000001" hidden="1" customHeight="1" x14ac:dyDescent="0.25">
      <c r="B16038" s="48"/>
      <c r="C16038" s="49"/>
      <c r="D16038" s="49"/>
      <c r="E16038" s="49"/>
      <c r="F16038" s="49"/>
      <c r="G16038" s="50"/>
      <c r="H16038" s="47"/>
      <c r="I16038" s="47"/>
    </row>
    <row r="16039" spans="2:9" ht="20.100000000000001" hidden="1" customHeight="1" x14ac:dyDescent="0.25">
      <c r="B16039" s="48"/>
      <c r="C16039" s="49"/>
      <c r="D16039" s="49"/>
      <c r="E16039" s="49"/>
      <c r="F16039" s="49"/>
      <c r="G16039" s="50"/>
      <c r="H16039" s="47"/>
      <c r="I16039" s="47"/>
    </row>
    <row r="16040" spans="2:9" ht="20.100000000000001" hidden="1" customHeight="1" x14ac:dyDescent="0.25">
      <c r="B16040" s="48"/>
      <c r="C16040" s="49"/>
      <c r="D16040" s="49"/>
      <c r="E16040" s="49"/>
      <c r="F16040" s="49"/>
      <c r="G16040" s="50"/>
      <c r="H16040" s="47"/>
      <c r="I16040" s="47"/>
    </row>
    <row r="16041" spans="2:9" ht="20.100000000000001" hidden="1" customHeight="1" x14ac:dyDescent="0.25">
      <c r="B16041" s="48"/>
      <c r="C16041" s="49"/>
      <c r="D16041" s="49"/>
      <c r="E16041" s="49"/>
      <c r="F16041" s="49"/>
      <c r="G16041" s="50"/>
      <c r="H16041" s="47"/>
      <c r="I16041" s="47"/>
    </row>
    <row r="16042" spans="2:9" ht="20.100000000000001" hidden="1" customHeight="1" x14ac:dyDescent="0.25">
      <c r="B16042" s="48"/>
      <c r="C16042" s="49"/>
      <c r="D16042" s="49"/>
      <c r="E16042" s="49"/>
      <c r="F16042" s="49"/>
      <c r="G16042" s="50"/>
      <c r="H16042" s="47"/>
      <c r="I16042" s="47"/>
    </row>
    <row r="16043" spans="2:9" ht="20.100000000000001" hidden="1" customHeight="1" x14ac:dyDescent="0.25">
      <c r="B16043" s="48"/>
      <c r="C16043" s="49"/>
      <c r="D16043" s="49"/>
      <c r="E16043" s="49"/>
      <c r="F16043" s="49"/>
      <c r="G16043" s="50"/>
      <c r="H16043" s="47"/>
      <c r="I16043" s="47"/>
    </row>
    <row r="16044" spans="2:9" ht="20.100000000000001" hidden="1" customHeight="1" x14ac:dyDescent="0.25">
      <c r="B16044" s="48"/>
      <c r="C16044" s="49"/>
      <c r="D16044" s="49"/>
      <c r="E16044" s="49"/>
      <c r="F16044" s="49"/>
      <c r="G16044" s="50"/>
      <c r="H16044" s="47"/>
      <c r="I16044" s="47"/>
    </row>
    <row r="16045" spans="2:9" ht="20.100000000000001" hidden="1" customHeight="1" x14ac:dyDescent="0.25">
      <c r="B16045" s="48"/>
      <c r="C16045" s="49"/>
      <c r="D16045" s="49"/>
      <c r="E16045" s="49"/>
      <c r="F16045" s="49"/>
      <c r="G16045" s="50"/>
      <c r="H16045" s="47"/>
      <c r="I16045" s="47"/>
    </row>
    <row r="16046" spans="2:9" ht="20.100000000000001" hidden="1" customHeight="1" x14ac:dyDescent="0.25">
      <c r="B16046" s="48"/>
      <c r="C16046" s="49"/>
      <c r="D16046" s="49"/>
      <c r="E16046" s="49"/>
      <c r="F16046" s="49"/>
      <c r="G16046" s="50"/>
      <c r="H16046" s="47"/>
      <c r="I16046" s="47"/>
    </row>
    <row r="16047" spans="2:9" ht="20.100000000000001" hidden="1" customHeight="1" x14ac:dyDescent="0.25">
      <c r="B16047" s="48"/>
      <c r="C16047" s="49"/>
      <c r="D16047" s="49"/>
      <c r="E16047" s="49"/>
      <c r="F16047" s="49"/>
      <c r="G16047" s="50"/>
      <c r="H16047" s="47"/>
      <c r="I16047" s="47"/>
    </row>
    <row r="16048" spans="2:9" ht="20.100000000000001" hidden="1" customHeight="1" x14ac:dyDescent="0.25">
      <c r="B16048" s="48"/>
      <c r="C16048" s="49"/>
      <c r="D16048" s="49"/>
      <c r="E16048" s="49"/>
      <c r="F16048" s="49"/>
      <c r="G16048" s="50"/>
      <c r="H16048" s="47"/>
      <c r="I16048" s="47"/>
    </row>
    <row r="16049" spans="2:9" ht="20.100000000000001" hidden="1" customHeight="1" x14ac:dyDescent="0.25">
      <c r="B16049" s="48"/>
      <c r="C16049" s="49"/>
      <c r="D16049" s="49"/>
      <c r="E16049" s="49"/>
      <c r="F16049" s="49"/>
      <c r="G16049" s="50"/>
      <c r="H16049" s="47"/>
      <c r="I16049" s="47"/>
    </row>
    <row r="16050" spans="2:9" ht="20.100000000000001" hidden="1" customHeight="1" x14ac:dyDescent="0.25">
      <c r="B16050" s="48"/>
      <c r="C16050" s="49"/>
      <c r="D16050" s="49"/>
      <c r="E16050" s="49"/>
      <c r="F16050" s="49"/>
      <c r="G16050" s="50"/>
      <c r="H16050" s="47"/>
      <c r="I16050" s="47"/>
    </row>
    <row r="16051" spans="2:9" ht="20.100000000000001" hidden="1" customHeight="1" x14ac:dyDescent="0.25">
      <c r="B16051" s="48"/>
      <c r="C16051" s="49"/>
      <c r="D16051" s="49"/>
      <c r="E16051" s="49"/>
      <c r="F16051" s="49"/>
      <c r="G16051" s="50"/>
      <c r="H16051" s="47"/>
      <c r="I16051" s="47"/>
    </row>
    <row r="16052" spans="2:9" ht="20.100000000000001" hidden="1" customHeight="1" x14ac:dyDescent="0.25">
      <c r="B16052" s="48"/>
      <c r="C16052" s="49"/>
      <c r="D16052" s="49"/>
      <c r="E16052" s="49"/>
      <c r="F16052" s="49"/>
      <c r="G16052" s="50"/>
      <c r="H16052" s="47"/>
      <c r="I16052" s="47"/>
    </row>
    <row r="16053" spans="2:9" ht="20.100000000000001" hidden="1" customHeight="1" x14ac:dyDescent="0.25">
      <c r="B16053" s="48"/>
      <c r="C16053" s="49"/>
      <c r="D16053" s="49"/>
      <c r="E16053" s="49"/>
      <c r="F16053" s="49"/>
      <c r="G16053" s="50"/>
      <c r="H16053" s="47"/>
      <c r="I16053" s="47"/>
    </row>
    <row r="16054" spans="2:9" ht="20.100000000000001" hidden="1" customHeight="1" x14ac:dyDescent="0.25">
      <c r="B16054" s="48"/>
      <c r="C16054" s="49"/>
      <c r="D16054" s="49"/>
      <c r="E16054" s="49"/>
      <c r="F16054" s="49"/>
      <c r="G16054" s="50"/>
      <c r="H16054" s="47"/>
      <c r="I16054" s="47"/>
    </row>
    <row r="16055" spans="2:9" ht="20.100000000000001" hidden="1" customHeight="1" x14ac:dyDescent="0.25">
      <c r="B16055" s="48"/>
      <c r="C16055" s="49"/>
      <c r="D16055" s="49"/>
      <c r="E16055" s="49"/>
      <c r="F16055" s="49"/>
      <c r="G16055" s="50"/>
      <c r="H16055" s="47"/>
      <c r="I16055" s="47"/>
    </row>
    <row r="16056" spans="2:9" ht="20.100000000000001" hidden="1" customHeight="1" x14ac:dyDescent="0.25">
      <c r="B16056" s="48"/>
      <c r="C16056" s="49"/>
      <c r="D16056" s="49"/>
      <c r="E16056" s="49"/>
      <c r="F16056" s="49"/>
      <c r="G16056" s="50"/>
      <c r="H16056" s="47"/>
      <c r="I16056" s="47"/>
    </row>
    <row r="16057" spans="2:9" ht="20.100000000000001" hidden="1" customHeight="1" x14ac:dyDescent="0.25">
      <c r="B16057" s="48"/>
      <c r="C16057" s="49"/>
      <c r="D16057" s="49"/>
      <c r="E16057" s="49"/>
      <c r="F16057" s="49"/>
      <c r="G16057" s="50"/>
      <c r="H16057" s="47"/>
      <c r="I16057" s="47"/>
    </row>
    <row r="16058" spans="2:9" ht="20.100000000000001" hidden="1" customHeight="1" x14ac:dyDescent="0.25">
      <c r="B16058" s="48"/>
      <c r="C16058" s="49"/>
      <c r="D16058" s="49"/>
      <c r="E16058" s="49"/>
      <c r="F16058" s="49"/>
      <c r="G16058" s="50"/>
      <c r="H16058" s="47"/>
      <c r="I16058" s="47"/>
    </row>
    <row r="16059" spans="2:9" ht="20.100000000000001" hidden="1" customHeight="1" x14ac:dyDescent="0.25">
      <c r="B16059" s="48"/>
      <c r="C16059" s="49"/>
      <c r="D16059" s="49"/>
      <c r="E16059" s="49"/>
      <c r="F16059" s="49"/>
      <c r="G16059" s="50"/>
      <c r="H16059" s="47"/>
      <c r="I16059" s="47"/>
    </row>
    <row r="16060" spans="2:9" ht="20.100000000000001" hidden="1" customHeight="1" x14ac:dyDescent="0.25">
      <c r="B16060" s="48"/>
      <c r="C16060" s="49"/>
      <c r="D16060" s="49"/>
      <c r="E16060" s="49"/>
      <c r="F16060" s="49"/>
      <c r="G16060" s="50"/>
      <c r="H16060" s="47"/>
      <c r="I16060" s="47"/>
    </row>
    <row r="16061" spans="2:9" ht="20.100000000000001" hidden="1" customHeight="1" x14ac:dyDescent="0.25">
      <c r="B16061" s="48"/>
      <c r="C16061" s="49"/>
      <c r="D16061" s="49"/>
      <c r="E16061" s="49"/>
      <c r="F16061" s="49"/>
      <c r="G16061" s="50"/>
      <c r="H16061" s="47"/>
      <c r="I16061" s="47"/>
    </row>
    <row r="16062" spans="2:9" ht="20.100000000000001" hidden="1" customHeight="1" x14ac:dyDescent="0.25">
      <c r="B16062" s="48"/>
      <c r="C16062" s="49"/>
      <c r="D16062" s="49"/>
      <c r="E16062" s="49"/>
      <c r="F16062" s="49"/>
      <c r="G16062" s="50"/>
      <c r="H16062" s="47"/>
      <c r="I16062" s="47"/>
    </row>
    <row r="16063" spans="2:9" ht="20.100000000000001" hidden="1" customHeight="1" x14ac:dyDescent="0.25">
      <c r="B16063" s="48"/>
      <c r="C16063" s="49"/>
      <c r="D16063" s="49"/>
      <c r="E16063" s="49"/>
      <c r="F16063" s="49"/>
      <c r="G16063" s="50"/>
      <c r="H16063" s="47"/>
      <c r="I16063" s="47"/>
    </row>
    <row r="16064" spans="2:9" ht="20.100000000000001" hidden="1" customHeight="1" x14ac:dyDescent="0.25">
      <c r="B16064" s="48"/>
      <c r="C16064" s="49"/>
      <c r="D16064" s="49"/>
      <c r="E16064" s="49"/>
      <c r="F16064" s="49"/>
      <c r="G16064" s="50"/>
      <c r="H16064" s="47"/>
      <c r="I16064" s="47"/>
    </row>
    <row r="16065" spans="2:9" ht="20.100000000000001" hidden="1" customHeight="1" x14ac:dyDescent="0.25">
      <c r="B16065" s="48"/>
      <c r="C16065" s="49"/>
      <c r="D16065" s="49"/>
      <c r="E16065" s="49"/>
      <c r="F16065" s="49"/>
      <c r="G16065" s="50"/>
      <c r="H16065" s="47"/>
      <c r="I16065" s="47"/>
    </row>
    <row r="16066" spans="2:9" ht="20.100000000000001" hidden="1" customHeight="1" x14ac:dyDescent="0.25">
      <c r="B16066" s="48"/>
      <c r="C16066" s="49"/>
      <c r="D16066" s="49"/>
      <c r="E16066" s="49"/>
      <c r="F16066" s="49"/>
      <c r="G16066" s="50"/>
      <c r="H16066" s="47"/>
      <c r="I16066" s="47"/>
    </row>
    <row r="16067" spans="2:9" ht="20.100000000000001" hidden="1" customHeight="1" x14ac:dyDescent="0.25">
      <c r="B16067" s="48"/>
      <c r="C16067" s="49"/>
      <c r="D16067" s="49"/>
      <c r="E16067" s="49"/>
      <c r="F16067" s="49"/>
      <c r="G16067" s="50"/>
      <c r="H16067" s="47"/>
      <c r="I16067" s="47"/>
    </row>
    <row r="16068" spans="2:9" ht="20.100000000000001" hidden="1" customHeight="1" x14ac:dyDescent="0.25">
      <c r="B16068" s="48"/>
      <c r="C16068" s="49"/>
      <c r="D16068" s="49"/>
      <c r="E16068" s="49"/>
      <c r="F16068" s="49"/>
      <c r="G16068" s="50"/>
      <c r="H16068" s="47"/>
      <c r="I16068" s="47"/>
    </row>
    <row r="16069" spans="2:9" ht="20.100000000000001" hidden="1" customHeight="1" x14ac:dyDescent="0.25">
      <c r="B16069" s="48"/>
      <c r="C16069" s="49"/>
      <c r="D16069" s="49"/>
      <c r="E16069" s="49"/>
      <c r="F16069" s="49"/>
      <c r="G16069" s="50"/>
      <c r="H16069" s="47"/>
      <c r="I16069" s="47"/>
    </row>
    <row r="16070" spans="2:9" ht="20.100000000000001" hidden="1" customHeight="1" x14ac:dyDescent="0.25">
      <c r="B16070" s="48"/>
      <c r="C16070" s="49"/>
      <c r="D16070" s="49"/>
      <c r="E16070" s="49"/>
      <c r="F16070" s="49"/>
      <c r="G16070" s="50"/>
      <c r="H16070" s="47"/>
      <c r="I16070" s="47"/>
    </row>
    <row r="16071" spans="2:9" ht="20.100000000000001" hidden="1" customHeight="1" x14ac:dyDescent="0.25">
      <c r="B16071" s="48"/>
      <c r="C16071" s="49"/>
      <c r="D16071" s="49"/>
      <c r="E16071" s="49"/>
      <c r="F16071" s="49"/>
      <c r="G16071" s="50"/>
      <c r="H16071" s="47"/>
      <c r="I16071" s="47"/>
    </row>
    <row r="16072" spans="2:9" ht="20.100000000000001" hidden="1" customHeight="1" x14ac:dyDescent="0.25">
      <c r="B16072" s="48"/>
      <c r="C16072" s="49"/>
      <c r="D16072" s="49"/>
      <c r="E16072" s="49"/>
      <c r="F16072" s="49"/>
      <c r="G16072" s="50"/>
      <c r="H16072" s="47"/>
      <c r="I16072" s="47"/>
    </row>
    <row r="16073" spans="2:9" ht="20.100000000000001" hidden="1" customHeight="1" x14ac:dyDescent="0.25">
      <c r="B16073" s="48"/>
      <c r="C16073" s="49"/>
      <c r="D16073" s="49"/>
      <c r="E16073" s="49"/>
      <c r="F16073" s="49"/>
      <c r="G16073" s="50"/>
      <c r="H16073" s="47"/>
      <c r="I16073" s="47"/>
    </row>
    <row r="16074" spans="2:9" ht="20.100000000000001" hidden="1" customHeight="1" x14ac:dyDescent="0.25">
      <c r="B16074" s="48"/>
      <c r="C16074" s="49"/>
      <c r="D16074" s="49"/>
      <c r="E16074" s="49"/>
      <c r="F16074" s="49"/>
      <c r="G16074" s="50"/>
      <c r="H16074" s="47"/>
      <c r="I16074" s="47"/>
    </row>
    <row r="16075" spans="2:9" ht="20.100000000000001" hidden="1" customHeight="1" x14ac:dyDescent="0.25">
      <c r="B16075" s="48"/>
      <c r="C16075" s="49"/>
      <c r="D16075" s="49"/>
      <c r="E16075" s="49"/>
      <c r="F16075" s="49"/>
      <c r="G16075" s="50"/>
      <c r="H16075" s="47"/>
      <c r="I16075" s="47"/>
    </row>
    <row r="16076" spans="2:9" ht="20.100000000000001" hidden="1" customHeight="1" x14ac:dyDescent="0.25">
      <c r="B16076" s="48"/>
      <c r="C16076" s="49"/>
      <c r="D16076" s="49"/>
      <c r="E16076" s="49"/>
      <c r="F16076" s="49"/>
      <c r="G16076" s="50"/>
      <c r="H16076" s="47"/>
      <c r="I16076" s="47"/>
    </row>
    <row r="16077" spans="2:9" ht="20.100000000000001" hidden="1" customHeight="1" x14ac:dyDescent="0.25">
      <c r="B16077" s="48"/>
      <c r="C16077" s="49"/>
      <c r="D16077" s="49"/>
      <c r="E16077" s="49"/>
      <c r="F16077" s="49"/>
      <c r="G16077" s="50"/>
      <c r="H16077" s="47"/>
      <c r="I16077" s="47"/>
    </row>
    <row r="16078" spans="2:9" ht="20.100000000000001" hidden="1" customHeight="1" x14ac:dyDescent="0.25">
      <c r="B16078" s="48"/>
      <c r="C16078" s="49"/>
      <c r="D16078" s="49"/>
      <c r="E16078" s="49"/>
      <c r="F16078" s="49"/>
      <c r="G16078" s="50"/>
      <c r="H16078" s="47"/>
      <c r="I16078" s="47"/>
    </row>
    <row r="16079" spans="2:9" ht="20.100000000000001" hidden="1" customHeight="1" x14ac:dyDescent="0.25">
      <c r="B16079" s="48"/>
      <c r="C16079" s="49"/>
      <c r="D16079" s="49"/>
      <c r="E16079" s="49"/>
      <c r="F16079" s="49"/>
      <c r="G16079" s="50"/>
      <c r="H16079" s="47"/>
      <c r="I16079" s="47"/>
    </row>
    <row r="16080" spans="2:9" ht="20.100000000000001" hidden="1" customHeight="1" x14ac:dyDescent="0.25">
      <c r="B16080" s="48"/>
      <c r="C16080" s="49"/>
      <c r="D16080" s="49"/>
      <c r="E16080" s="49"/>
      <c r="F16080" s="49"/>
      <c r="G16080" s="50"/>
      <c r="H16080" s="47"/>
      <c r="I16080" s="47"/>
    </row>
    <row r="16081" spans="2:9" ht="20.100000000000001" hidden="1" customHeight="1" x14ac:dyDescent="0.25">
      <c r="B16081" s="48"/>
      <c r="C16081" s="49"/>
      <c r="D16081" s="49"/>
      <c r="E16081" s="49"/>
      <c r="F16081" s="49"/>
      <c r="G16081" s="50"/>
      <c r="H16081" s="47"/>
      <c r="I16081" s="47"/>
    </row>
    <row r="16082" spans="2:9" ht="20.100000000000001" hidden="1" customHeight="1" x14ac:dyDescent="0.25">
      <c r="B16082" s="48"/>
      <c r="C16082" s="49"/>
      <c r="D16082" s="49"/>
      <c r="E16082" s="49"/>
      <c r="F16082" s="49"/>
      <c r="G16082" s="50"/>
      <c r="H16082" s="47"/>
      <c r="I16082" s="47"/>
    </row>
    <row r="16083" spans="2:9" ht="20.100000000000001" hidden="1" customHeight="1" x14ac:dyDescent="0.25">
      <c r="B16083" s="48"/>
      <c r="C16083" s="49"/>
      <c r="D16083" s="49"/>
      <c r="E16083" s="49"/>
      <c r="F16083" s="49"/>
      <c r="G16083" s="50"/>
      <c r="H16083" s="47"/>
      <c r="I16083" s="47"/>
    </row>
    <row r="16084" spans="2:9" ht="20.100000000000001" hidden="1" customHeight="1" x14ac:dyDescent="0.25">
      <c r="B16084" s="48"/>
      <c r="C16084" s="49"/>
      <c r="D16084" s="49"/>
      <c r="E16084" s="49"/>
      <c r="F16084" s="49"/>
      <c r="G16084" s="50"/>
      <c r="H16084" s="47"/>
      <c r="I16084" s="47"/>
    </row>
    <row r="16085" spans="2:9" ht="20.100000000000001" hidden="1" customHeight="1" x14ac:dyDescent="0.25">
      <c r="B16085" s="48"/>
      <c r="C16085" s="49"/>
      <c r="D16085" s="49"/>
      <c r="E16085" s="49"/>
      <c r="F16085" s="49"/>
      <c r="G16085" s="50"/>
      <c r="H16085" s="47"/>
      <c r="I16085" s="47"/>
    </row>
    <row r="16086" spans="2:9" ht="20.100000000000001" hidden="1" customHeight="1" x14ac:dyDescent="0.25">
      <c r="B16086" s="48"/>
      <c r="C16086" s="49"/>
      <c r="D16086" s="49"/>
      <c r="E16086" s="49"/>
      <c r="F16086" s="49"/>
      <c r="G16086" s="50"/>
      <c r="H16086" s="47"/>
      <c r="I16086" s="47"/>
    </row>
    <row r="16087" spans="2:9" ht="20.100000000000001" hidden="1" customHeight="1" x14ac:dyDescent="0.25">
      <c r="B16087" s="48"/>
      <c r="C16087" s="49"/>
      <c r="D16087" s="49"/>
      <c r="E16087" s="49"/>
      <c r="F16087" s="49"/>
      <c r="G16087" s="50"/>
      <c r="H16087" s="47"/>
      <c r="I16087" s="47"/>
    </row>
    <row r="16088" spans="2:9" ht="20.100000000000001" hidden="1" customHeight="1" x14ac:dyDescent="0.25">
      <c r="B16088" s="48"/>
      <c r="C16088" s="49"/>
      <c r="D16088" s="49"/>
      <c r="E16088" s="49"/>
      <c r="F16088" s="49"/>
      <c r="G16088" s="50"/>
      <c r="H16088" s="47"/>
      <c r="I16088" s="47"/>
    </row>
    <row r="16089" spans="2:9" ht="20.100000000000001" hidden="1" customHeight="1" x14ac:dyDescent="0.25">
      <c r="B16089" s="48"/>
      <c r="C16089" s="49"/>
      <c r="D16089" s="49"/>
      <c r="E16089" s="49"/>
      <c r="F16089" s="49"/>
      <c r="G16089" s="50"/>
      <c r="H16089" s="47"/>
      <c r="I16089" s="47"/>
    </row>
    <row r="16090" spans="2:9" ht="20.100000000000001" hidden="1" customHeight="1" x14ac:dyDescent="0.25">
      <c r="B16090" s="48"/>
      <c r="C16090" s="49"/>
      <c r="D16090" s="49"/>
      <c r="E16090" s="49"/>
      <c r="F16090" s="49"/>
      <c r="G16090" s="50"/>
      <c r="H16090" s="47"/>
      <c r="I16090" s="47"/>
    </row>
    <row r="16091" spans="2:9" ht="20.100000000000001" hidden="1" customHeight="1" x14ac:dyDescent="0.25">
      <c r="B16091" s="48"/>
      <c r="C16091" s="49"/>
      <c r="D16091" s="49"/>
      <c r="E16091" s="49"/>
      <c r="F16091" s="49"/>
      <c r="G16091" s="50"/>
      <c r="H16091" s="47"/>
      <c r="I16091" s="47"/>
    </row>
    <row r="16092" spans="2:9" ht="20.100000000000001" hidden="1" customHeight="1" x14ac:dyDescent="0.25">
      <c r="B16092" s="48"/>
      <c r="C16092" s="49"/>
      <c r="D16092" s="49"/>
      <c r="E16092" s="49"/>
      <c r="F16092" s="49"/>
      <c r="G16092" s="50"/>
      <c r="H16092" s="47"/>
      <c r="I16092" s="47"/>
    </row>
    <row r="16093" spans="2:9" ht="20.100000000000001" hidden="1" customHeight="1" x14ac:dyDescent="0.25">
      <c r="B16093" s="48"/>
      <c r="C16093" s="49"/>
      <c r="D16093" s="49"/>
      <c r="E16093" s="49"/>
      <c r="F16093" s="49"/>
      <c r="G16093" s="50"/>
      <c r="H16093" s="47"/>
      <c r="I16093" s="47"/>
    </row>
    <row r="16094" spans="2:9" ht="20.100000000000001" hidden="1" customHeight="1" x14ac:dyDescent="0.25">
      <c r="B16094" s="48"/>
      <c r="C16094" s="49"/>
      <c r="D16094" s="49"/>
      <c r="E16094" s="49"/>
      <c r="F16094" s="49"/>
      <c r="G16094" s="50"/>
      <c r="H16094" s="47"/>
      <c r="I16094" s="47"/>
    </row>
    <row r="16095" spans="2:9" ht="20.100000000000001" hidden="1" customHeight="1" x14ac:dyDescent="0.25">
      <c r="B16095" s="48"/>
      <c r="C16095" s="49"/>
      <c r="D16095" s="49"/>
      <c r="E16095" s="49"/>
      <c r="F16095" s="49"/>
      <c r="G16095" s="50"/>
      <c r="H16095" s="47"/>
      <c r="I16095" s="47"/>
    </row>
    <row r="16096" spans="2:9" ht="20.100000000000001" hidden="1" customHeight="1" x14ac:dyDescent="0.25">
      <c r="B16096" s="48"/>
      <c r="C16096" s="49"/>
      <c r="D16096" s="49"/>
      <c r="E16096" s="49"/>
      <c r="F16096" s="49"/>
      <c r="G16096" s="50"/>
      <c r="H16096" s="47"/>
      <c r="I16096" s="47"/>
    </row>
    <row r="16097" spans="2:9" ht="20.100000000000001" hidden="1" customHeight="1" x14ac:dyDescent="0.25">
      <c r="B16097" s="48"/>
      <c r="C16097" s="49"/>
      <c r="D16097" s="49"/>
      <c r="E16097" s="49"/>
      <c r="F16097" s="49"/>
      <c r="G16097" s="50"/>
      <c r="H16097" s="47"/>
      <c r="I16097" s="47"/>
    </row>
    <row r="16098" spans="2:9" ht="20.100000000000001" hidden="1" customHeight="1" x14ac:dyDescent="0.25">
      <c r="B16098" s="48"/>
      <c r="C16098" s="49"/>
      <c r="D16098" s="49"/>
      <c r="E16098" s="49"/>
      <c r="F16098" s="49"/>
      <c r="G16098" s="50"/>
      <c r="H16098" s="47"/>
      <c r="I16098" s="47"/>
    </row>
    <row r="16099" spans="2:9" ht="20.100000000000001" hidden="1" customHeight="1" x14ac:dyDescent="0.25">
      <c r="B16099" s="48"/>
      <c r="C16099" s="49"/>
      <c r="D16099" s="49"/>
      <c r="E16099" s="49"/>
      <c r="F16099" s="49"/>
      <c r="G16099" s="50"/>
      <c r="H16099" s="47"/>
      <c r="I16099" s="47"/>
    </row>
    <row r="16100" spans="2:9" ht="20.100000000000001" hidden="1" customHeight="1" x14ac:dyDescent="0.25">
      <c r="B16100" s="48"/>
      <c r="C16100" s="49"/>
      <c r="D16100" s="49"/>
      <c r="E16100" s="49"/>
      <c r="F16100" s="49"/>
      <c r="G16100" s="50"/>
      <c r="H16100" s="47"/>
      <c r="I16100" s="47"/>
    </row>
    <row r="16101" spans="2:9" ht="20.100000000000001" hidden="1" customHeight="1" x14ac:dyDescent="0.25">
      <c r="B16101" s="48"/>
      <c r="C16101" s="49"/>
      <c r="D16101" s="49"/>
      <c r="E16101" s="49"/>
      <c r="F16101" s="49"/>
      <c r="G16101" s="50"/>
      <c r="H16101" s="47"/>
      <c r="I16101" s="47"/>
    </row>
    <row r="16102" spans="2:9" ht="20.100000000000001" hidden="1" customHeight="1" x14ac:dyDescent="0.25">
      <c r="B16102" s="48"/>
      <c r="C16102" s="49"/>
      <c r="D16102" s="49"/>
      <c r="E16102" s="49"/>
      <c r="F16102" s="49"/>
      <c r="G16102" s="50"/>
      <c r="H16102" s="47"/>
      <c r="I16102" s="47"/>
    </row>
    <row r="16103" spans="2:9" ht="20.100000000000001" hidden="1" customHeight="1" x14ac:dyDescent="0.25">
      <c r="B16103" s="48"/>
      <c r="C16103" s="49"/>
      <c r="D16103" s="49"/>
      <c r="E16103" s="49"/>
      <c r="F16103" s="49"/>
      <c r="G16103" s="50"/>
      <c r="H16103" s="47"/>
      <c r="I16103" s="47"/>
    </row>
    <row r="16104" spans="2:9" ht="20.100000000000001" hidden="1" customHeight="1" x14ac:dyDescent="0.25">
      <c r="B16104" s="48"/>
      <c r="C16104" s="49"/>
      <c r="D16104" s="49"/>
      <c r="E16104" s="49"/>
      <c r="F16104" s="49"/>
      <c r="G16104" s="50"/>
      <c r="H16104" s="47"/>
      <c r="I16104" s="47"/>
    </row>
    <row r="16105" spans="2:9" ht="20.100000000000001" hidden="1" customHeight="1" x14ac:dyDescent="0.25">
      <c r="B16105" s="48"/>
      <c r="C16105" s="49"/>
      <c r="D16105" s="49"/>
      <c r="E16105" s="49"/>
      <c r="F16105" s="49"/>
      <c r="G16105" s="50"/>
      <c r="H16105" s="47"/>
      <c r="I16105" s="47"/>
    </row>
    <row r="16106" spans="2:9" ht="20.100000000000001" hidden="1" customHeight="1" x14ac:dyDescent="0.25">
      <c r="B16106" s="48"/>
      <c r="C16106" s="49"/>
      <c r="D16106" s="49"/>
      <c r="E16106" s="49"/>
      <c r="F16106" s="49"/>
      <c r="G16106" s="50"/>
      <c r="H16106" s="47"/>
      <c r="I16106" s="47"/>
    </row>
    <row r="16107" spans="2:9" ht="20.100000000000001" hidden="1" customHeight="1" x14ac:dyDescent="0.25">
      <c r="B16107" s="48"/>
      <c r="C16107" s="49"/>
      <c r="D16107" s="49"/>
      <c r="E16107" s="49"/>
      <c r="F16107" s="49"/>
      <c r="G16107" s="50"/>
      <c r="H16107" s="47"/>
      <c r="I16107" s="47"/>
    </row>
    <row r="16108" spans="2:9" ht="20.100000000000001" hidden="1" customHeight="1" x14ac:dyDescent="0.25">
      <c r="B16108" s="48"/>
      <c r="C16108" s="49"/>
      <c r="D16108" s="49"/>
      <c r="E16108" s="49"/>
      <c r="F16108" s="49"/>
      <c r="G16108" s="50"/>
      <c r="H16108" s="47"/>
      <c r="I16108" s="47"/>
    </row>
    <row r="16109" spans="2:9" ht="20.100000000000001" hidden="1" customHeight="1" x14ac:dyDescent="0.25">
      <c r="B16109" s="48"/>
      <c r="C16109" s="49"/>
      <c r="D16109" s="49"/>
      <c r="E16109" s="49"/>
      <c r="F16109" s="49"/>
      <c r="G16109" s="50"/>
      <c r="H16109" s="47"/>
      <c r="I16109" s="47"/>
    </row>
    <row r="16110" spans="2:9" ht="20.100000000000001" hidden="1" customHeight="1" x14ac:dyDescent="0.25">
      <c r="B16110" s="48"/>
      <c r="C16110" s="49"/>
      <c r="D16110" s="49"/>
      <c r="E16110" s="49"/>
      <c r="F16110" s="49"/>
      <c r="G16110" s="50"/>
      <c r="H16110" s="47"/>
      <c r="I16110" s="47"/>
    </row>
    <row r="16111" spans="2:9" ht="20.100000000000001" hidden="1" customHeight="1" x14ac:dyDescent="0.25">
      <c r="B16111" s="48"/>
      <c r="C16111" s="49"/>
      <c r="D16111" s="49"/>
      <c r="E16111" s="49"/>
      <c r="F16111" s="49"/>
      <c r="G16111" s="50"/>
      <c r="H16111" s="47"/>
      <c r="I16111" s="47"/>
    </row>
    <row r="16112" spans="2:9" ht="20.100000000000001" hidden="1" customHeight="1" x14ac:dyDescent="0.25">
      <c r="B16112" s="48"/>
      <c r="C16112" s="49"/>
      <c r="D16112" s="49"/>
      <c r="E16112" s="49"/>
      <c r="F16112" s="49"/>
      <c r="G16112" s="50"/>
      <c r="H16112" s="47"/>
      <c r="I16112" s="47"/>
    </row>
    <row r="16113" spans="2:9" ht="20.100000000000001" hidden="1" customHeight="1" x14ac:dyDescent="0.25">
      <c r="B16113" s="48"/>
      <c r="C16113" s="49"/>
      <c r="D16113" s="49"/>
      <c r="E16113" s="49"/>
      <c r="F16113" s="49"/>
      <c r="G16113" s="50"/>
      <c r="H16113" s="47"/>
      <c r="I16113" s="47"/>
    </row>
    <row r="16114" spans="2:9" ht="20.100000000000001" hidden="1" customHeight="1" x14ac:dyDescent="0.25">
      <c r="B16114" s="48"/>
      <c r="C16114" s="49"/>
      <c r="D16114" s="49"/>
      <c r="E16114" s="49"/>
      <c r="F16114" s="49"/>
      <c r="G16114" s="50"/>
      <c r="H16114" s="47"/>
      <c r="I16114" s="47"/>
    </row>
    <row r="16115" spans="2:9" ht="20.100000000000001" hidden="1" customHeight="1" x14ac:dyDescent="0.25">
      <c r="B16115" s="48"/>
      <c r="C16115" s="49"/>
      <c r="D16115" s="49"/>
      <c r="E16115" s="49"/>
      <c r="F16115" s="49"/>
      <c r="G16115" s="50"/>
      <c r="H16115" s="47"/>
      <c r="I16115" s="47"/>
    </row>
    <row r="16116" spans="2:9" ht="20.100000000000001" hidden="1" customHeight="1" x14ac:dyDescent="0.25">
      <c r="B16116" s="48"/>
      <c r="C16116" s="49"/>
      <c r="D16116" s="49"/>
      <c r="E16116" s="49"/>
      <c r="F16116" s="49"/>
      <c r="G16116" s="50"/>
      <c r="H16116" s="47"/>
      <c r="I16116" s="47"/>
    </row>
    <row r="16117" spans="2:9" ht="20.100000000000001" hidden="1" customHeight="1" x14ac:dyDescent="0.25">
      <c r="B16117" s="48"/>
      <c r="C16117" s="49"/>
      <c r="D16117" s="49"/>
      <c r="E16117" s="49"/>
      <c r="F16117" s="49"/>
      <c r="G16117" s="50"/>
      <c r="H16117" s="47"/>
      <c r="I16117" s="47"/>
    </row>
    <row r="16118" spans="2:9" ht="20.100000000000001" hidden="1" customHeight="1" x14ac:dyDescent="0.25">
      <c r="B16118" s="48"/>
      <c r="C16118" s="49"/>
      <c r="D16118" s="49"/>
      <c r="E16118" s="49"/>
      <c r="F16118" s="49"/>
      <c r="G16118" s="50"/>
      <c r="H16118" s="47"/>
      <c r="I16118" s="47"/>
    </row>
    <row r="16119" spans="2:9" ht="20.100000000000001" hidden="1" customHeight="1" x14ac:dyDescent="0.25">
      <c r="B16119" s="48"/>
      <c r="C16119" s="49"/>
      <c r="D16119" s="49"/>
      <c r="E16119" s="49"/>
      <c r="F16119" s="49"/>
      <c r="G16119" s="50"/>
      <c r="H16119" s="47"/>
      <c r="I16119" s="47"/>
    </row>
    <row r="16120" spans="2:9" ht="20.100000000000001" hidden="1" customHeight="1" x14ac:dyDescent="0.25">
      <c r="B16120" s="48"/>
      <c r="C16120" s="49"/>
      <c r="D16120" s="49"/>
      <c r="E16120" s="49"/>
      <c r="F16120" s="49"/>
      <c r="G16120" s="50"/>
      <c r="H16120" s="47"/>
      <c r="I16120" s="47"/>
    </row>
    <row r="16121" spans="2:9" ht="20.100000000000001" hidden="1" customHeight="1" x14ac:dyDescent="0.25">
      <c r="B16121" s="48"/>
      <c r="C16121" s="49"/>
      <c r="D16121" s="49"/>
      <c r="E16121" s="49"/>
      <c r="F16121" s="49"/>
      <c r="G16121" s="50"/>
      <c r="H16121" s="47"/>
      <c r="I16121" s="47"/>
    </row>
    <row r="16122" spans="2:9" ht="20.100000000000001" hidden="1" customHeight="1" x14ac:dyDescent="0.25">
      <c r="B16122" s="48"/>
      <c r="C16122" s="49"/>
      <c r="D16122" s="49"/>
      <c r="E16122" s="49"/>
      <c r="F16122" s="49"/>
      <c r="G16122" s="50"/>
      <c r="H16122" s="47"/>
      <c r="I16122" s="47"/>
    </row>
    <row r="16123" spans="2:9" ht="20.100000000000001" hidden="1" customHeight="1" x14ac:dyDescent="0.25">
      <c r="B16123" s="48"/>
      <c r="C16123" s="49"/>
      <c r="D16123" s="49"/>
      <c r="E16123" s="49"/>
      <c r="F16123" s="49"/>
      <c r="G16123" s="50"/>
      <c r="H16123" s="47"/>
      <c r="I16123" s="47"/>
    </row>
    <row r="16124" spans="2:9" ht="20.100000000000001" hidden="1" customHeight="1" x14ac:dyDescent="0.25">
      <c r="B16124" s="48"/>
      <c r="C16124" s="49"/>
      <c r="D16124" s="49"/>
      <c r="E16124" s="49"/>
      <c r="F16124" s="49"/>
      <c r="G16124" s="50"/>
      <c r="H16124" s="47"/>
      <c r="I16124" s="47"/>
    </row>
    <row r="16125" spans="2:9" ht="20.100000000000001" hidden="1" customHeight="1" x14ac:dyDescent="0.25">
      <c r="B16125" s="48"/>
      <c r="C16125" s="49"/>
      <c r="D16125" s="49"/>
      <c r="E16125" s="49"/>
      <c r="F16125" s="49"/>
      <c r="G16125" s="50"/>
      <c r="H16125" s="47"/>
      <c r="I16125" s="47"/>
    </row>
    <row r="16126" spans="2:9" ht="20.100000000000001" hidden="1" customHeight="1" x14ac:dyDescent="0.25">
      <c r="B16126" s="48"/>
      <c r="C16126" s="49"/>
      <c r="D16126" s="49"/>
      <c r="E16126" s="49"/>
      <c r="F16126" s="49"/>
      <c r="G16126" s="50"/>
      <c r="H16126" s="47"/>
      <c r="I16126" s="47"/>
    </row>
    <row r="16127" spans="2:9" ht="20.100000000000001" hidden="1" customHeight="1" x14ac:dyDescent="0.25">
      <c r="B16127" s="48"/>
      <c r="C16127" s="49"/>
      <c r="D16127" s="49"/>
      <c r="E16127" s="49"/>
      <c r="F16127" s="49"/>
      <c r="G16127" s="50"/>
      <c r="H16127" s="47"/>
      <c r="I16127" s="47"/>
    </row>
    <row r="16128" spans="2:9" ht="20.100000000000001" hidden="1" customHeight="1" x14ac:dyDescent="0.25">
      <c r="B16128" s="48"/>
      <c r="C16128" s="49"/>
      <c r="D16128" s="49"/>
      <c r="E16128" s="49"/>
      <c r="F16128" s="49"/>
      <c r="G16128" s="50"/>
      <c r="H16128" s="47"/>
      <c r="I16128" s="47"/>
    </row>
    <row r="16129" spans="2:9" ht="20.100000000000001" hidden="1" customHeight="1" x14ac:dyDescent="0.25">
      <c r="B16129" s="48"/>
      <c r="C16129" s="49"/>
      <c r="D16129" s="49"/>
      <c r="E16129" s="49"/>
      <c r="F16129" s="49"/>
      <c r="G16129" s="50"/>
      <c r="H16129" s="47"/>
      <c r="I16129" s="47"/>
    </row>
    <row r="16130" spans="2:9" ht="20.100000000000001" hidden="1" customHeight="1" x14ac:dyDescent="0.25">
      <c r="B16130" s="48"/>
      <c r="C16130" s="49"/>
      <c r="D16130" s="49"/>
      <c r="E16130" s="49"/>
      <c r="F16130" s="49"/>
      <c r="G16130" s="50"/>
      <c r="H16130" s="47"/>
      <c r="I16130" s="47"/>
    </row>
    <row r="16131" spans="2:9" ht="20.100000000000001" hidden="1" customHeight="1" x14ac:dyDescent="0.25">
      <c r="B16131" s="48"/>
      <c r="C16131" s="49"/>
      <c r="D16131" s="49"/>
      <c r="E16131" s="49"/>
      <c r="F16131" s="49"/>
      <c r="G16131" s="50"/>
      <c r="H16131" s="47"/>
      <c r="I16131" s="47"/>
    </row>
    <row r="16132" spans="2:9" ht="20.100000000000001" hidden="1" customHeight="1" x14ac:dyDescent="0.25">
      <c r="B16132" s="48"/>
      <c r="C16132" s="49"/>
      <c r="D16132" s="49"/>
      <c r="E16132" s="49"/>
      <c r="F16132" s="49"/>
      <c r="G16132" s="50"/>
      <c r="H16132" s="47"/>
      <c r="I16132" s="47"/>
    </row>
    <row r="16133" spans="2:9" ht="20.100000000000001" hidden="1" customHeight="1" x14ac:dyDescent="0.25">
      <c r="B16133" s="48"/>
      <c r="C16133" s="49"/>
      <c r="D16133" s="49"/>
      <c r="E16133" s="49"/>
      <c r="F16133" s="49"/>
      <c r="G16133" s="50"/>
      <c r="H16133" s="47"/>
      <c r="I16133" s="47"/>
    </row>
    <row r="16134" spans="2:9" ht="20.100000000000001" hidden="1" customHeight="1" x14ac:dyDescent="0.25">
      <c r="B16134" s="48"/>
      <c r="C16134" s="49"/>
      <c r="D16134" s="49"/>
      <c r="E16134" s="49"/>
      <c r="F16134" s="49"/>
      <c r="G16134" s="50"/>
      <c r="H16134" s="47"/>
      <c r="I16134" s="47"/>
    </row>
    <row r="16135" spans="2:9" ht="20.100000000000001" hidden="1" customHeight="1" x14ac:dyDescent="0.25">
      <c r="B16135" s="48"/>
      <c r="C16135" s="49"/>
      <c r="D16135" s="49"/>
      <c r="E16135" s="49"/>
      <c r="F16135" s="49"/>
      <c r="G16135" s="50"/>
      <c r="H16135" s="47"/>
      <c r="I16135" s="47"/>
    </row>
    <row r="16136" spans="2:9" ht="20.100000000000001" hidden="1" customHeight="1" x14ac:dyDescent="0.25">
      <c r="B16136" s="48"/>
      <c r="C16136" s="49"/>
      <c r="D16136" s="49"/>
      <c r="E16136" s="49"/>
      <c r="F16136" s="49"/>
      <c r="G16136" s="50"/>
      <c r="H16136" s="47"/>
      <c r="I16136" s="47"/>
    </row>
    <row r="16137" spans="2:9" ht="20.100000000000001" hidden="1" customHeight="1" x14ac:dyDescent="0.25">
      <c r="B16137" s="48"/>
      <c r="C16137" s="49"/>
      <c r="D16137" s="49"/>
      <c r="E16137" s="49"/>
      <c r="F16137" s="49"/>
      <c r="G16137" s="50"/>
      <c r="H16137" s="47"/>
      <c r="I16137" s="47"/>
    </row>
    <row r="16138" spans="2:9" ht="20.100000000000001" hidden="1" customHeight="1" x14ac:dyDescent="0.25">
      <c r="B16138" s="48"/>
      <c r="C16138" s="49"/>
      <c r="D16138" s="49"/>
      <c r="E16138" s="49"/>
      <c r="F16138" s="49"/>
      <c r="G16138" s="50"/>
      <c r="H16138" s="47"/>
      <c r="I16138" s="47"/>
    </row>
    <row r="16139" spans="2:9" ht="20.100000000000001" hidden="1" customHeight="1" x14ac:dyDescent="0.25">
      <c r="B16139" s="48"/>
      <c r="C16139" s="49"/>
      <c r="D16139" s="49"/>
      <c r="E16139" s="49"/>
      <c r="F16139" s="49"/>
      <c r="G16139" s="50"/>
      <c r="H16139" s="47"/>
      <c r="I16139" s="47"/>
    </row>
    <row r="16140" spans="2:9" ht="20.100000000000001" hidden="1" customHeight="1" x14ac:dyDescent="0.25">
      <c r="B16140" s="48"/>
      <c r="C16140" s="49"/>
      <c r="D16140" s="49"/>
      <c r="E16140" s="49"/>
      <c r="F16140" s="49"/>
      <c r="G16140" s="50"/>
      <c r="H16140" s="47"/>
      <c r="I16140" s="47"/>
    </row>
    <row r="16141" spans="2:9" ht="20.100000000000001" hidden="1" customHeight="1" x14ac:dyDescent="0.25">
      <c r="B16141" s="48"/>
      <c r="C16141" s="49"/>
      <c r="D16141" s="49"/>
      <c r="E16141" s="49"/>
      <c r="F16141" s="49"/>
      <c r="G16141" s="50"/>
      <c r="H16141" s="47"/>
      <c r="I16141" s="47"/>
    </row>
    <row r="16142" spans="2:9" ht="20.100000000000001" hidden="1" customHeight="1" x14ac:dyDescent="0.25">
      <c r="B16142" s="48"/>
      <c r="C16142" s="49"/>
      <c r="D16142" s="49"/>
      <c r="E16142" s="49"/>
      <c r="F16142" s="49"/>
      <c r="G16142" s="50"/>
      <c r="H16142" s="47"/>
      <c r="I16142" s="47"/>
    </row>
    <row r="16143" spans="2:9" ht="20.100000000000001" hidden="1" customHeight="1" x14ac:dyDescent="0.25">
      <c r="B16143" s="48"/>
      <c r="C16143" s="49"/>
      <c r="D16143" s="49"/>
      <c r="E16143" s="49"/>
      <c r="F16143" s="49"/>
      <c r="G16143" s="50"/>
      <c r="H16143" s="47"/>
      <c r="I16143" s="47"/>
    </row>
    <row r="16144" spans="2:9" ht="20.100000000000001" hidden="1" customHeight="1" x14ac:dyDescent="0.25">
      <c r="B16144" s="48"/>
      <c r="C16144" s="49"/>
      <c r="D16144" s="49"/>
      <c r="E16144" s="49"/>
      <c r="F16144" s="49"/>
      <c r="G16144" s="50"/>
      <c r="H16144" s="47"/>
      <c r="I16144" s="47"/>
    </row>
    <row r="16145" spans="2:9" ht="20.100000000000001" hidden="1" customHeight="1" x14ac:dyDescent="0.25">
      <c r="B16145" s="48"/>
      <c r="C16145" s="49"/>
      <c r="D16145" s="49"/>
      <c r="E16145" s="49"/>
      <c r="F16145" s="49"/>
      <c r="G16145" s="50"/>
      <c r="H16145" s="47"/>
      <c r="I16145" s="47"/>
    </row>
    <row r="16146" spans="2:9" ht="20.100000000000001" hidden="1" customHeight="1" x14ac:dyDescent="0.25">
      <c r="B16146" s="48"/>
      <c r="C16146" s="49"/>
      <c r="D16146" s="49"/>
      <c r="E16146" s="49"/>
      <c r="F16146" s="49"/>
      <c r="G16146" s="50"/>
      <c r="H16146" s="47"/>
      <c r="I16146" s="47"/>
    </row>
    <row r="16147" spans="2:9" ht="20.100000000000001" hidden="1" customHeight="1" x14ac:dyDescent="0.25">
      <c r="B16147" s="48"/>
      <c r="C16147" s="49"/>
      <c r="D16147" s="49"/>
      <c r="E16147" s="49"/>
      <c r="F16147" s="49"/>
      <c r="G16147" s="50"/>
      <c r="H16147" s="47"/>
      <c r="I16147" s="47"/>
    </row>
    <row r="16148" spans="2:9" ht="20.100000000000001" hidden="1" customHeight="1" x14ac:dyDescent="0.25">
      <c r="B16148" s="48"/>
      <c r="C16148" s="49"/>
      <c r="D16148" s="49"/>
      <c r="E16148" s="49"/>
      <c r="F16148" s="49"/>
      <c r="G16148" s="50"/>
      <c r="H16148" s="47"/>
      <c r="I16148" s="47"/>
    </row>
    <row r="16149" spans="2:9" ht="20.100000000000001" hidden="1" customHeight="1" x14ac:dyDescent="0.25">
      <c r="B16149" s="48"/>
      <c r="C16149" s="49"/>
      <c r="D16149" s="49"/>
      <c r="E16149" s="49"/>
      <c r="F16149" s="49"/>
      <c r="G16149" s="50"/>
      <c r="H16149" s="47"/>
      <c r="I16149" s="47"/>
    </row>
    <row r="16150" spans="2:9" ht="20.100000000000001" hidden="1" customHeight="1" x14ac:dyDescent="0.25">
      <c r="B16150" s="48"/>
      <c r="C16150" s="49"/>
      <c r="D16150" s="49"/>
      <c r="E16150" s="49"/>
      <c r="F16150" s="49"/>
      <c r="G16150" s="50"/>
      <c r="H16150" s="47"/>
      <c r="I16150" s="47"/>
    </row>
    <row r="16151" spans="2:9" ht="20.100000000000001" hidden="1" customHeight="1" x14ac:dyDescent="0.25">
      <c r="B16151" s="48"/>
      <c r="C16151" s="49"/>
      <c r="D16151" s="49"/>
      <c r="E16151" s="49"/>
      <c r="F16151" s="49"/>
      <c r="G16151" s="50"/>
      <c r="H16151" s="47"/>
      <c r="I16151" s="47"/>
    </row>
    <row r="16152" spans="2:9" ht="20.100000000000001" hidden="1" customHeight="1" x14ac:dyDescent="0.25">
      <c r="B16152" s="48"/>
      <c r="C16152" s="49"/>
      <c r="D16152" s="49"/>
      <c r="E16152" s="49"/>
      <c r="F16152" s="49"/>
      <c r="G16152" s="50"/>
      <c r="H16152" s="47"/>
      <c r="I16152" s="47"/>
    </row>
    <row r="16153" spans="2:9" ht="20.100000000000001" hidden="1" customHeight="1" x14ac:dyDescent="0.25">
      <c r="B16153" s="48"/>
      <c r="C16153" s="49"/>
      <c r="D16153" s="49"/>
      <c r="E16153" s="49"/>
      <c r="F16153" s="49"/>
      <c r="G16153" s="50"/>
      <c r="H16153" s="47"/>
      <c r="I16153" s="47"/>
    </row>
    <row r="16154" spans="2:9" ht="20.100000000000001" hidden="1" customHeight="1" x14ac:dyDescent="0.25">
      <c r="B16154" s="48"/>
      <c r="C16154" s="49"/>
      <c r="D16154" s="49"/>
      <c r="E16154" s="49"/>
      <c r="F16154" s="49"/>
      <c r="G16154" s="50"/>
      <c r="H16154" s="47"/>
      <c r="I16154" s="47"/>
    </row>
    <row r="16155" spans="2:9" ht="20.100000000000001" hidden="1" customHeight="1" x14ac:dyDescent="0.25">
      <c r="B16155" s="48"/>
      <c r="C16155" s="49"/>
      <c r="D16155" s="49"/>
      <c r="E16155" s="49"/>
      <c r="F16155" s="49"/>
      <c r="G16155" s="50"/>
      <c r="H16155" s="47"/>
      <c r="I16155" s="47"/>
    </row>
    <row r="16156" spans="2:9" ht="20.100000000000001" hidden="1" customHeight="1" x14ac:dyDescent="0.25">
      <c r="B16156" s="48"/>
      <c r="C16156" s="49"/>
      <c r="D16156" s="49"/>
      <c r="E16156" s="49"/>
      <c r="F16156" s="49"/>
      <c r="G16156" s="50"/>
      <c r="H16156" s="47"/>
      <c r="I16156" s="47"/>
    </row>
    <row r="16157" spans="2:9" ht="20.100000000000001" hidden="1" customHeight="1" x14ac:dyDescent="0.25">
      <c r="B16157" s="48"/>
      <c r="C16157" s="49"/>
      <c r="D16157" s="49"/>
      <c r="E16157" s="49"/>
      <c r="F16157" s="49"/>
      <c r="G16157" s="50"/>
      <c r="H16157" s="47"/>
      <c r="I16157" s="47"/>
    </row>
    <row r="16158" spans="2:9" ht="20.100000000000001" hidden="1" customHeight="1" x14ac:dyDescent="0.25">
      <c r="B16158" s="48"/>
      <c r="C16158" s="49"/>
      <c r="D16158" s="49"/>
      <c r="E16158" s="49"/>
      <c r="F16158" s="49"/>
      <c r="G16158" s="50"/>
      <c r="H16158" s="47"/>
      <c r="I16158" s="47"/>
    </row>
    <row r="16159" spans="2:9" ht="20.100000000000001" hidden="1" customHeight="1" x14ac:dyDescent="0.25">
      <c r="B16159" s="48"/>
      <c r="C16159" s="49"/>
      <c r="D16159" s="49"/>
      <c r="E16159" s="49"/>
      <c r="F16159" s="49"/>
      <c r="G16159" s="50"/>
      <c r="H16159" s="47"/>
      <c r="I16159" s="47"/>
    </row>
    <row r="16160" spans="2:9" ht="20.100000000000001" hidden="1" customHeight="1" x14ac:dyDescent="0.25">
      <c r="B16160" s="48"/>
      <c r="C16160" s="49"/>
      <c r="D16160" s="49"/>
      <c r="E16160" s="49"/>
      <c r="F16160" s="49"/>
      <c r="G16160" s="50"/>
      <c r="H16160" s="47"/>
      <c r="I16160" s="47"/>
    </row>
    <row r="16161" spans="2:9" ht="20.100000000000001" hidden="1" customHeight="1" x14ac:dyDescent="0.25">
      <c r="B16161" s="48"/>
      <c r="C16161" s="49"/>
      <c r="D16161" s="49"/>
      <c r="E16161" s="49"/>
      <c r="F16161" s="49"/>
      <c r="G16161" s="50"/>
      <c r="H16161" s="47"/>
      <c r="I16161" s="47"/>
    </row>
    <row r="16162" spans="2:9" ht="20.100000000000001" hidden="1" customHeight="1" x14ac:dyDescent="0.25">
      <c r="B16162" s="48"/>
      <c r="C16162" s="49"/>
      <c r="D16162" s="49"/>
      <c r="E16162" s="49"/>
      <c r="F16162" s="49"/>
      <c r="G16162" s="50"/>
      <c r="H16162" s="47"/>
      <c r="I16162" s="47"/>
    </row>
    <row r="16163" spans="2:9" ht="20.100000000000001" hidden="1" customHeight="1" x14ac:dyDescent="0.25">
      <c r="B16163" s="48"/>
      <c r="C16163" s="49"/>
      <c r="D16163" s="49"/>
      <c r="E16163" s="49"/>
      <c r="F16163" s="49"/>
      <c r="G16163" s="50"/>
      <c r="H16163" s="47"/>
      <c r="I16163" s="47"/>
    </row>
    <row r="16164" spans="2:9" ht="20.100000000000001" hidden="1" customHeight="1" x14ac:dyDescent="0.25">
      <c r="B16164" s="48"/>
      <c r="C16164" s="49"/>
      <c r="D16164" s="49"/>
      <c r="E16164" s="49"/>
      <c r="F16164" s="49"/>
      <c r="G16164" s="50"/>
      <c r="H16164" s="47"/>
      <c r="I16164" s="47"/>
    </row>
    <row r="16165" spans="2:9" ht="20.100000000000001" hidden="1" customHeight="1" x14ac:dyDescent="0.25">
      <c r="B16165" s="48"/>
      <c r="C16165" s="49"/>
      <c r="D16165" s="49"/>
      <c r="E16165" s="49"/>
      <c r="F16165" s="49"/>
      <c r="G16165" s="50"/>
      <c r="H16165" s="47"/>
      <c r="I16165" s="47"/>
    </row>
    <row r="16166" spans="2:9" ht="20.100000000000001" hidden="1" customHeight="1" x14ac:dyDescent="0.25">
      <c r="B16166" s="48"/>
      <c r="C16166" s="49"/>
      <c r="D16166" s="49"/>
      <c r="E16166" s="49"/>
      <c r="F16166" s="49"/>
      <c r="G16166" s="50"/>
      <c r="H16166" s="47"/>
      <c r="I16166" s="47"/>
    </row>
    <row r="16167" spans="2:9" ht="20.100000000000001" hidden="1" customHeight="1" x14ac:dyDescent="0.25">
      <c r="B16167" s="48"/>
      <c r="C16167" s="49"/>
      <c r="D16167" s="49"/>
      <c r="E16167" s="49"/>
      <c r="F16167" s="49"/>
      <c r="G16167" s="50"/>
      <c r="H16167" s="47"/>
      <c r="I16167" s="47"/>
    </row>
    <row r="16168" spans="2:9" ht="20.100000000000001" hidden="1" customHeight="1" x14ac:dyDescent="0.25">
      <c r="B16168" s="48"/>
      <c r="C16168" s="49"/>
      <c r="D16168" s="49"/>
      <c r="E16168" s="49"/>
      <c r="F16168" s="49"/>
      <c r="G16168" s="50"/>
      <c r="H16168" s="47"/>
      <c r="I16168" s="47"/>
    </row>
    <row r="16169" spans="2:9" ht="20.100000000000001" hidden="1" customHeight="1" x14ac:dyDescent="0.25">
      <c r="B16169" s="48"/>
      <c r="C16169" s="49"/>
      <c r="D16169" s="49"/>
      <c r="E16169" s="49"/>
      <c r="F16169" s="49"/>
      <c r="G16169" s="50"/>
      <c r="H16169" s="47"/>
      <c r="I16169" s="47"/>
    </row>
    <row r="16170" spans="2:9" ht="20.100000000000001" hidden="1" customHeight="1" x14ac:dyDescent="0.25">
      <c r="B16170" s="48"/>
      <c r="C16170" s="49"/>
      <c r="D16170" s="49"/>
      <c r="E16170" s="49"/>
      <c r="F16170" s="49"/>
      <c r="G16170" s="50"/>
      <c r="H16170" s="47"/>
      <c r="I16170" s="47"/>
    </row>
    <row r="16171" spans="2:9" ht="20.100000000000001" hidden="1" customHeight="1" x14ac:dyDescent="0.25">
      <c r="B16171" s="48"/>
      <c r="C16171" s="49"/>
      <c r="D16171" s="49"/>
      <c r="E16171" s="49"/>
      <c r="F16171" s="49"/>
      <c r="G16171" s="50"/>
      <c r="H16171" s="47"/>
      <c r="I16171" s="47"/>
    </row>
    <row r="16172" spans="2:9" ht="20.100000000000001" hidden="1" customHeight="1" x14ac:dyDescent="0.25">
      <c r="B16172" s="48"/>
      <c r="C16172" s="49"/>
      <c r="D16172" s="49"/>
      <c r="E16172" s="49"/>
      <c r="F16172" s="49"/>
      <c r="G16172" s="50"/>
      <c r="H16172" s="47"/>
      <c r="I16172" s="47"/>
    </row>
    <row r="16173" spans="2:9" ht="20.100000000000001" hidden="1" customHeight="1" x14ac:dyDescent="0.25">
      <c r="B16173" s="48"/>
      <c r="C16173" s="49"/>
      <c r="D16173" s="49"/>
      <c r="E16173" s="49"/>
      <c r="F16173" s="49"/>
      <c r="G16173" s="50"/>
      <c r="H16173" s="47"/>
      <c r="I16173" s="47"/>
    </row>
    <row r="16174" spans="2:9" ht="20.100000000000001" hidden="1" customHeight="1" x14ac:dyDescent="0.25">
      <c r="B16174" s="48"/>
      <c r="C16174" s="49"/>
      <c r="D16174" s="49"/>
      <c r="E16174" s="49"/>
      <c r="F16174" s="49"/>
      <c r="G16174" s="50"/>
      <c r="H16174" s="47"/>
      <c r="I16174" s="47"/>
    </row>
    <row r="16175" spans="2:9" ht="20.100000000000001" hidden="1" customHeight="1" x14ac:dyDescent="0.25">
      <c r="B16175" s="48"/>
      <c r="C16175" s="49"/>
      <c r="D16175" s="49"/>
      <c r="E16175" s="49"/>
      <c r="F16175" s="49"/>
      <c r="G16175" s="50"/>
      <c r="H16175" s="47"/>
      <c r="I16175" s="47"/>
    </row>
    <row r="16176" spans="2:9" ht="20.100000000000001" hidden="1" customHeight="1" x14ac:dyDescent="0.25">
      <c r="B16176" s="48"/>
      <c r="C16176" s="49"/>
      <c r="D16176" s="49"/>
      <c r="E16176" s="49"/>
      <c r="F16176" s="49"/>
      <c r="G16176" s="50"/>
      <c r="H16176" s="47"/>
      <c r="I16176" s="47"/>
    </row>
    <row r="16177" spans="2:9" ht="20.100000000000001" hidden="1" customHeight="1" x14ac:dyDescent="0.25">
      <c r="B16177" s="48"/>
      <c r="C16177" s="49"/>
      <c r="D16177" s="49"/>
      <c r="E16177" s="49"/>
      <c r="F16177" s="49"/>
      <c r="G16177" s="50"/>
      <c r="H16177" s="47"/>
      <c r="I16177" s="47"/>
    </row>
    <row r="16178" spans="2:9" ht="20.100000000000001" hidden="1" customHeight="1" x14ac:dyDescent="0.25">
      <c r="B16178" s="48"/>
      <c r="C16178" s="49"/>
      <c r="D16178" s="49"/>
      <c r="E16178" s="49"/>
      <c r="F16178" s="49"/>
      <c r="G16178" s="50"/>
      <c r="H16178" s="47"/>
      <c r="I16178" s="47"/>
    </row>
    <row r="16179" spans="2:9" ht="20.100000000000001" hidden="1" customHeight="1" x14ac:dyDescent="0.25">
      <c r="B16179" s="48"/>
      <c r="C16179" s="49"/>
      <c r="D16179" s="49"/>
      <c r="E16179" s="49"/>
      <c r="F16179" s="49"/>
      <c r="G16179" s="50"/>
      <c r="H16179" s="47"/>
      <c r="I16179" s="47"/>
    </row>
    <row r="16180" spans="2:9" ht="20.100000000000001" hidden="1" customHeight="1" x14ac:dyDescent="0.25">
      <c r="B16180" s="48"/>
      <c r="C16180" s="49"/>
      <c r="D16180" s="49"/>
      <c r="E16180" s="49"/>
      <c r="F16180" s="49"/>
      <c r="G16180" s="50"/>
      <c r="H16180" s="47"/>
      <c r="I16180" s="47"/>
    </row>
    <row r="16181" spans="2:9" ht="20.100000000000001" hidden="1" customHeight="1" x14ac:dyDescent="0.25">
      <c r="B16181" s="48"/>
      <c r="C16181" s="49"/>
      <c r="D16181" s="49"/>
      <c r="E16181" s="49"/>
      <c r="F16181" s="49"/>
      <c r="G16181" s="50"/>
      <c r="H16181" s="47"/>
      <c r="I16181" s="47"/>
    </row>
    <row r="16182" spans="2:9" ht="20.100000000000001" hidden="1" customHeight="1" x14ac:dyDescent="0.25">
      <c r="B16182" s="48"/>
      <c r="C16182" s="49"/>
      <c r="D16182" s="49"/>
      <c r="E16182" s="49"/>
      <c r="F16182" s="49"/>
      <c r="G16182" s="50"/>
      <c r="H16182" s="47"/>
      <c r="I16182" s="47"/>
    </row>
    <row r="16183" spans="2:9" ht="20.100000000000001" hidden="1" customHeight="1" x14ac:dyDescent="0.25">
      <c r="B16183" s="48"/>
      <c r="C16183" s="49"/>
      <c r="D16183" s="49"/>
      <c r="E16183" s="49"/>
      <c r="F16183" s="49"/>
      <c r="G16183" s="50"/>
      <c r="H16183" s="47"/>
      <c r="I16183" s="47"/>
    </row>
    <row r="16184" spans="2:9" ht="20.100000000000001" hidden="1" customHeight="1" x14ac:dyDescent="0.25">
      <c r="B16184" s="48"/>
      <c r="C16184" s="49"/>
      <c r="D16184" s="49"/>
      <c r="E16184" s="49"/>
      <c r="F16184" s="49"/>
      <c r="G16184" s="50"/>
      <c r="H16184" s="47"/>
      <c r="I16184" s="47"/>
    </row>
    <row r="16185" spans="2:9" ht="20.100000000000001" hidden="1" customHeight="1" x14ac:dyDescent="0.25">
      <c r="B16185" s="48"/>
      <c r="C16185" s="49"/>
      <c r="D16185" s="49"/>
      <c r="E16185" s="49"/>
      <c r="F16185" s="49"/>
      <c r="G16185" s="50"/>
      <c r="H16185" s="47"/>
      <c r="I16185" s="47"/>
    </row>
    <row r="16186" spans="2:9" ht="20.100000000000001" hidden="1" customHeight="1" x14ac:dyDescent="0.25">
      <c r="B16186" s="48"/>
      <c r="C16186" s="49"/>
      <c r="D16186" s="49"/>
      <c r="E16186" s="49"/>
      <c r="F16186" s="49"/>
      <c r="G16186" s="50"/>
      <c r="H16186" s="47"/>
      <c r="I16186" s="47"/>
    </row>
    <row r="16187" spans="2:9" ht="20.100000000000001" hidden="1" customHeight="1" x14ac:dyDescent="0.25">
      <c r="B16187" s="48"/>
      <c r="C16187" s="49"/>
      <c r="D16187" s="49"/>
      <c r="E16187" s="49"/>
      <c r="F16187" s="49"/>
      <c r="G16187" s="50"/>
      <c r="H16187" s="47"/>
      <c r="I16187" s="47"/>
    </row>
    <row r="16188" spans="2:9" ht="20.100000000000001" hidden="1" customHeight="1" x14ac:dyDescent="0.25">
      <c r="B16188" s="48"/>
      <c r="C16188" s="49"/>
      <c r="D16188" s="49"/>
      <c r="E16188" s="49"/>
      <c r="F16188" s="49"/>
      <c r="G16188" s="50"/>
      <c r="H16188" s="47"/>
      <c r="I16188" s="47"/>
    </row>
    <row r="16189" spans="2:9" ht="20.100000000000001" hidden="1" customHeight="1" x14ac:dyDescent="0.25">
      <c r="B16189" s="48"/>
      <c r="C16189" s="49"/>
      <c r="D16189" s="49"/>
      <c r="E16189" s="49"/>
      <c r="F16189" s="49"/>
      <c r="G16189" s="50"/>
      <c r="H16189" s="47"/>
      <c r="I16189" s="47"/>
    </row>
    <row r="16190" spans="2:9" ht="20.100000000000001" hidden="1" customHeight="1" x14ac:dyDescent="0.25">
      <c r="B16190" s="48"/>
      <c r="C16190" s="49"/>
      <c r="D16190" s="49"/>
      <c r="E16190" s="49"/>
      <c r="F16190" s="49"/>
      <c r="G16190" s="50"/>
      <c r="H16190" s="47"/>
      <c r="I16190" s="47"/>
    </row>
    <row r="16191" spans="2:9" ht="20.100000000000001" hidden="1" customHeight="1" x14ac:dyDescent="0.25">
      <c r="B16191" s="48"/>
      <c r="C16191" s="49"/>
      <c r="D16191" s="49"/>
      <c r="E16191" s="49"/>
      <c r="F16191" s="49"/>
      <c r="G16191" s="50"/>
      <c r="H16191" s="47"/>
      <c r="I16191" s="47"/>
    </row>
    <row r="16192" spans="2:9" ht="20.100000000000001" hidden="1" customHeight="1" x14ac:dyDescent="0.25">
      <c r="B16192" s="48"/>
      <c r="C16192" s="49"/>
      <c r="D16192" s="49"/>
      <c r="E16192" s="49"/>
      <c r="F16192" s="49"/>
      <c r="G16192" s="50"/>
      <c r="H16192" s="47"/>
      <c r="I16192" s="47"/>
    </row>
    <row r="16193" spans="2:9" ht="20.100000000000001" hidden="1" customHeight="1" x14ac:dyDescent="0.25">
      <c r="B16193" s="48"/>
      <c r="C16193" s="49"/>
      <c r="D16193" s="49"/>
      <c r="E16193" s="49"/>
      <c r="F16193" s="49"/>
      <c r="G16193" s="50"/>
      <c r="H16193" s="47"/>
      <c r="I16193" s="47"/>
    </row>
    <row r="16194" spans="2:9" ht="20.100000000000001" hidden="1" customHeight="1" x14ac:dyDescent="0.25">
      <c r="B16194" s="48"/>
      <c r="C16194" s="49"/>
      <c r="D16194" s="49"/>
      <c r="E16194" s="49"/>
      <c r="F16194" s="49"/>
      <c r="G16194" s="50"/>
      <c r="H16194" s="47"/>
      <c r="I16194" s="47"/>
    </row>
    <row r="16195" spans="2:9" ht="20.100000000000001" hidden="1" customHeight="1" x14ac:dyDescent="0.25">
      <c r="B16195" s="48"/>
      <c r="C16195" s="49"/>
      <c r="D16195" s="49"/>
      <c r="E16195" s="49"/>
      <c r="F16195" s="49"/>
      <c r="G16195" s="50"/>
      <c r="H16195" s="47"/>
      <c r="I16195" s="47"/>
    </row>
    <row r="16196" spans="2:9" ht="20.100000000000001" hidden="1" customHeight="1" x14ac:dyDescent="0.25">
      <c r="B16196" s="48"/>
      <c r="C16196" s="49"/>
      <c r="D16196" s="49"/>
      <c r="E16196" s="49"/>
      <c r="F16196" s="49"/>
      <c r="G16196" s="50"/>
      <c r="H16196" s="47"/>
      <c r="I16196" s="47"/>
    </row>
    <row r="16197" spans="2:9" ht="20.100000000000001" hidden="1" customHeight="1" x14ac:dyDescent="0.25">
      <c r="B16197" s="48"/>
      <c r="C16197" s="49"/>
      <c r="D16197" s="49"/>
      <c r="E16197" s="49"/>
      <c r="F16197" s="49"/>
      <c r="G16197" s="50"/>
      <c r="H16197" s="47"/>
      <c r="I16197" s="47"/>
    </row>
    <row r="16198" spans="2:9" ht="20.100000000000001" hidden="1" customHeight="1" x14ac:dyDescent="0.25">
      <c r="B16198" s="48"/>
      <c r="C16198" s="49"/>
      <c r="D16198" s="49"/>
      <c r="E16198" s="49"/>
      <c r="F16198" s="49"/>
      <c r="G16198" s="50"/>
      <c r="H16198" s="47"/>
      <c r="I16198" s="47"/>
    </row>
    <row r="16199" spans="2:9" ht="20.100000000000001" hidden="1" customHeight="1" x14ac:dyDescent="0.25">
      <c r="B16199" s="48"/>
      <c r="C16199" s="49"/>
      <c r="D16199" s="49"/>
      <c r="E16199" s="49"/>
      <c r="F16199" s="49"/>
      <c r="G16199" s="50"/>
      <c r="H16199" s="47"/>
      <c r="I16199" s="47"/>
    </row>
    <row r="16200" spans="2:9" ht="20.100000000000001" hidden="1" customHeight="1" x14ac:dyDescent="0.25">
      <c r="B16200" s="48"/>
      <c r="C16200" s="49"/>
      <c r="D16200" s="49"/>
      <c r="E16200" s="49"/>
      <c r="F16200" s="49"/>
      <c r="G16200" s="50"/>
      <c r="H16200" s="47"/>
      <c r="I16200" s="47"/>
    </row>
    <row r="16201" spans="2:9" ht="20.100000000000001" hidden="1" customHeight="1" x14ac:dyDescent="0.25">
      <c r="B16201" s="48"/>
      <c r="C16201" s="49"/>
      <c r="D16201" s="49"/>
      <c r="E16201" s="49"/>
      <c r="F16201" s="49"/>
      <c r="G16201" s="50"/>
      <c r="H16201" s="47"/>
      <c r="I16201" s="47"/>
    </row>
    <row r="16202" spans="2:9" ht="20.100000000000001" hidden="1" customHeight="1" x14ac:dyDescent="0.25">
      <c r="B16202" s="48"/>
      <c r="C16202" s="49"/>
      <c r="D16202" s="49"/>
      <c r="E16202" s="49"/>
      <c r="F16202" s="49"/>
      <c r="G16202" s="50"/>
      <c r="H16202" s="47"/>
      <c r="I16202" s="47"/>
    </row>
    <row r="16203" spans="2:9" ht="20.100000000000001" hidden="1" customHeight="1" x14ac:dyDescent="0.25">
      <c r="B16203" s="48"/>
      <c r="C16203" s="49"/>
      <c r="D16203" s="49"/>
      <c r="E16203" s="49"/>
      <c r="F16203" s="49"/>
      <c r="G16203" s="50"/>
      <c r="H16203" s="47"/>
      <c r="I16203" s="47"/>
    </row>
    <row r="16204" spans="2:9" ht="20.100000000000001" hidden="1" customHeight="1" x14ac:dyDescent="0.25">
      <c r="B16204" s="48"/>
      <c r="C16204" s="49"/>
      <c r="D16204" s="49"/>
      <c r="E16204" s="49"/>
      <c r="F16204" s="49"/>
      <c r="G16204" s="50"/>
      <c r="H16204" s="47"/>
      <c r="I16204" s="47"/>
    </row>
    <row r="16205" spans="2:9" ht="20.100000000000001" hidden="1" customHeight="1" x14ac:dyDescent="0.25">
      <c r="B16205" s="48"/>
      <c r="C16205" s="49"/>
      <c r="D16205" s="49"/>
      <c r="E16205" s="49"/>
      <c r="F16205" s="49"/>
      <c r="G16205" s="50"/>
      <c r="H16205" s="47"/>
      <c r="I16205" s="47"/>
    </row>
    <row r="16206" spans="2:9" ht="20.100000000000001" hidden="1" customHeight="1" x14ac:dyDescent="0.25">
      <c r="B16206" s="48"/>
      <c r="C16206" s="49"/>
      <c r="D16206" s="49"/>
      <c r="E16206" s="49"/>
      <c r="F16206" s="49"/>
      <c r="G16206" s="50"/>
      <c r="H16206" s="47"/>
      <c r="I16206" s="47"/>
    </row>
    <row r="16207" spans="2:9" ht="20.100000000000001" hidden="1" customHeight="1" x14ac:dyDescent="0.25">
      <c r="B16207" s="48"/>
      <c r="C16207" s="49"/>
      <c r="D16207" s="49"/>
      <c r="E16207" s="49"/>
      <c r="F16207" s="49"/>
      <c r="G16207" s="50"/>
      <c r="H16207" s="47"/>
      <c r="I16207" s="47"/>
    </row>
    <row r="16208" spans="2:9" ht="20.100000000000001" hidden="1" customHeight="1" x14ac:dyDescent="0.25">
      <c r="B16208" s="48"/>
      <c r="C16208" s="49"/>
      <c r="D16208" s="49"/>
      <c r="E16208" s="49"/>
      <c r="F16208" s="49"/>
      <c r="G16208" s="50"/>
      <c r="H16208" s="47"/>
      <c r="I16208" s="47"/>
    </row>
    <row r="16209" spans="2:9" ht="20.100000000000001" hidden="1" customHeight="1" x14ac:dyDescent="0.25">
      <c r="B16209" s="48"/>
      <c r="C16209" s="49"/>
      <c r="D16209" s="49"/>
      <c r="E16209" s="49"/>
      <c r="F16209" s="49"/>
      <c r="G16209" s="50"/>
      <c r="H16209" s="47"/>
      <c r="I16209" s="47"/>
    </row>
    <row r="16210" spans="2:9" ht="20.100000000000001" hidden="1" customHeight="1" x14ac:dyDescent="0.25">
      <c r="B16210" s="48"/>
      <c r="C16210" s="49"/>
      <c r="D16210" s="49"/>
      <c r="E16210" s="49"/>
      <c r="F16210" s="49"/>
      <c r="G16210" s="50"/>
      <c r="H16210" s="47"/>
      <c r="I16210" s="47"/>
    </row>
    <row r="16211" spans="2:9" ht="20.100000000000001" hidden="1" customHeight="1" x14ac:dyDescent="0.25">
      <c r="B16211" s="48"/>
      <c r="C16211" s="49"/>
      <c r="D16211" s="49"/>
      <c r="E16211" s="49"/>
      <c r="F16211" s="49"/>
      <c r="G16211" s="50"/>
      <c r="H16211" s="47"/>
      <c r="I16211" s="47"/>
    </row>
    <row r="16212" spans="2:9" ht="20.100000000000001" hidden="1" customHeight="1" x14ac:dyDescent="0.25">
      <c r="B16212" s="48"/>
      <c r="C16212" s="49"/>
      <c r="D16212" s="49"/>
      <c r="E16212" s="49"/>
      <c r="F16212" s="49"/>
      <c r="G16212" s="50"/>
      <c r="H16212" s="47"/>
      <c r="I16212" s="47"/>
    </row>
    <row r="16213" spans="2:9" ht="20.100000000000001" hidden="1" customHeight="1" x14ac:dyDescent="0.25">
      <c r="B16213" s="48"/>
      <c r="C16213" s="49"/>
      <c r="D16213" s="49"/>
      <c r="E16213" s="49"/>
      <c r="F16213" s="49"/>
      <c r="G16213" s="50"/>
      <c r="H16213" s="47"/>
      <c r="I16213" s="47"/>
    </row>
    <row r="16214" spans="2:9" ht="20.100000000000001" hidden="1" customHeight="1" x14ac:dyDescent="0.25">
      <c r="B16214" s="48"/>
      <c r="C16214" s="49"/>
      <c r="D16214" s="49"/>
      <c r="E16214" s="49"/>
      <c r="F16214" s="49"/>
      <c r="G16214" s="50"/>
      <c r="H16214" s="47"/>
      <c r="I16214" s="47"/>
    </row>
    <row r="16215" spans="2:9" ht="20.100000000000001" hidden="1" customHeight="1" x14ac:dyDescent="0.25">
      <c r="B16215" s="48"/>
      <c r="C16215" s="49"/>
      <c r="D16215" s="49"/>
      <c r="E16215" s="49"/>
      <c r="F16215" s="49"/>
      <c r="G16215" s="50"/>
      <c r="H16215" s="47"/>
      <c r="I16215" s="47"/>
    </row>
    <row r="16216" spans="2:9" ht="20.100000000000001" hidden="1" customHeight="1" x14ac:dyDescent="0.25">
      <c r="B16216" s="48"/>
      <c r="C16216" s="49"/>
      <c r="D16216" s="49"/>
      <c r="E16216" s="49"/>
      <c r="F16216" s="49"/>
      <c r="G16216" s="50"/>
      <c r="H16216" s="47"/>
      <c r="I16216" s="47"/>
    </row>
    <row r="16217" spans="2:9" ht="20.100000000000001" hidden="1" customHeight="1" x14ac:dyDescent="0.25">
      <c r="B16217" s="48"/>
      <c r="C16217" s="49"/>
      <c r="D16217" s="49"/>
      <c r="E16217" s="49"/>
      <c r="F16217" s="49"/>
      <c r="G16217" s="50"/>
      <c r="H16217" s="47"/>
      <c r="I16217" s="47"/>
    </row>
    <row r="16218" spans="2:9" ht="20.100000000000001" hidden="1" customHeight="1" x14ac:dyDescent="0.25">
      <c r="B16218" s="48"/>
      <c r="C16218" s="49"/>
      <c r="D16218" s="49"/>
      <c r="E16218" s="49"/>
      <c r="F16218" s="49"/>
      <c r="G16218" s="50"/>
      <c r="H16218" s="47"/>
      <c r="I16218" s="47"/>
    </row>
    <row r="16219" spans="2:9" ht="20.100000000000001" hidden="1" customHeight="1" x14ac:dyDescent="0.25">
      <c r="B16219" s="48"/>
      <c r="C16219" s="49"/>
      <c r="D16219" s="49"/>
      <c r="E16219" s="49"/>
      <c r="F16219" s="49"/>
      <c r="G16219" s="50"/>
      <c r="H16219" s="47"/>
      <c r="I16219" s="47"/>
    </row>
    <row r="16220" spans="2:9" ht="20.100000000000001" hidden="1" customHeight="1" x14ac:dyDescent="0.25">
      <c r="B16220" s="48"/>
      <c r="C16220" s="49"/>
      <c r="D16220" s="49"/>
      <c r="E16220" s="49"/>
      <c r="F16220" s="49"/>
      <c r="G16220" s="50"/>
      <c r="H16220" s="47"/>
      <c r="I16220" s="47"/>
    </row>
    <row r="16221" spans="2:9" ht="20.100000000000001" hidden="1" customHeight="1" x14ac:dyDescent="0.25">
      <c r="B16221" s="48"/>
      <c r="C16221" s="49"/>
      <c r="D16221" s="49"/>
      <c r="E16221" s="49"/>
      <c r="F16221" s="49"/>
      <c r="G16221" s="50"/>
      <c r="H16221" s="47"/>
      <c r="I16221" s="47"/>
    </row>
    <row r="16222" spans="2:9" ht="20.100000000000001" hidden="1" customHeight="1" x14ac:dyDescent="0.25">
      <c r="B16222" s="48"/>
      <c r="C16222" s="49"/>
      <c r="D16222" s="49"/>
      <c r="E16222" s="49"/>
      <c r="F16222" s="49"/>
      <c r="G16222" s="50"/>
      <c r="H16222" s="47"/>
      <c r="I16222" s="47"/>
    </row>
    <row r="16223" spans="2:9" ht="20.100000000000001" hidden="1" customHeight="1" x14ac:dyDescent="0.25">
      <c r="B16223" s="48"/>
      <c r="C16223" s="49"/>
      <c r="D16223" s="49"/>
      <c r="E16223" s="49"/>
      <c r="F16223" s="49"/>
      <c r="G16223" s="50"/>
      <c r="H16223" s="47"/>
      <c r="I16223" s="47"/>
    </row>
    <row r="16224" spans="2:9" ht="20.100000000000001" hidden="1" customHeight="1" x14ac:dyDescent="0.25">
      <c r="B16224" s="48"/>
      <c r="C16224" s="49"/>
      <c r="D16224" s="49"/>
      <c r="E16224" s="49"/>
      <c r="F16224" s="49"/>
      <c r="G16224" s="50"/>
      <c r="H16224" s="47"/>
      <c r="I16224" s="47"/>
    </row>
    <row r="16225" spans="2:9" ht="20.100000000000001" hidden="1" customHeight="1" x14ac:dyDescent="0.25">
      <c r="B16225" s="48"/>
      <c r="C16225" s="49"/>
      <c r="D16225" s="49"/>
      <c r="E16225" s="49"/>
      <c r="F16225" s="49"/>
      <c r="G16225" s="50"/>
      <c r="H16225" s="47"/>
      <c r="I16225" s="47"/>
    </row>
    <row r="16226" spans="2:9" ht="20.100000000000001" hidden="1" customHeight="1" x14ac:dyDescent="0.25">
      <c r="B16226" s="48"/>
      <c r="C16226" s="49"/>
      <c r="D16226" s="49"/>
      <c r="E16226" s="49"/>
      <c r="F16226" s="49"/>
      <c r="G16226" s="50"/>
      <c r="H16226" s="47"/>
      <c r="I16226" s="47"/>
    </row>
    <row r="16227" spans="2:9" ht="20.100000000000001" hidden="1" customHeight="1" x14ac:dyDescent="0.25">
      <c r="B16227" s="48"/>
      <c r="C16227" s="49"/>
      <c r="D16227" s="49"/>
      <c r="E16227" s="49"/>
      <c r="F16227" s="49"/>
      <c r="G16227" s="50"/>
      <c r="H16227" s="47"/>
      <c r="I16227" s="47"/>
    </row>
    <row r="16228" spans="2:9" ht="20.100000000000001" hidden="1" customHeight="1" x14ac:dyDescent="0.25">
      <c r="B16228" s="48"/>
      <c r="C16228" s="49"/>
      <c r="D16228" s="49"/>
      <c r="E16228" s="49"/>
      <c r="F16228" s="49"/>
      <c r="G16228" s="50"/>
      <c r="H16228" s="47"/>
      <c r="I16228" s="47"/>
    </row>
    <row r="16229" spans="2:9" ht="20.100000000000001" hidden="1" customHeight="1" x14ac:dyDescent="0.25">
      <c r="B16229" s="48"/>
      <c r="C16229" s="49"/>
      <c r="D16229" s="49"/>
      <c r="E16229" s="49"/>
      <c r="F16229" s="49"/>
      <c r="G16229" s="50"/>
      <c r="H16229" s="47"/>
      <c r="I16229" s="47"/>
    </row>
    <row r="16230" spans="2:9" ht="20.100000000000001" hidden="1" customHeight="1" x14ac:dyDescent="0.25">
      <c r="B16230" s="48"/>
      <c r="C16230" s="49"/>
      <c r="D16230" s="49"/>
      <c r="E16230" s="49"/>
      <c r="F16230" s="49"/>
      <c r="G16230" s="50"/>
      <c r="H16230" s="47"/>
      <c r="I16230" s="47"/>
    </row>
    <row r="16231" spans="2:9" ht="20.100000000000001" hidden="1" customHeight="1" x14ac:dyDescent="0.25">
      <c r="B16231" s="48"/>
      <c r="C16231" s="49"/>
      <c r="D16231" s="49"/>
      <c r="E16231" s="49"/>
      <c r="F16231" s="49"/>
      <c r="G16231" s="50"/>
      <c r="H16231" s="47"/>
      <c r="I16231" s="47"/>
    </row>
    <row r="16232" spans="2:9" ht="20.100000000000001" hidden="1" customHeight="1" x14ac:dyDescent="0.25">
      <c r="B16232" s="48"/>
      <c r="C16232" s="49"/>
      <c r="D16232" s="49"/>
      <c r="E16232" s="49"/>
      <c r="F16232" s="49"/>
      <c r="G16232" s="50"/>
      <c r="H16232" s="47"/>
      <c r="I16232" s="47"/>
    </row>
    <row r="16233" spans="2:9" ht="20.100000000000001" hidden="1" customHeight="1" x14ac:dyDescent="0.25">
      <c r="B16233" s="48"/>
      <c r="C16233" s="49"/>
      <c r="D16233" s="49"/>
      <c r="E16233" s="49"/>
      <c r="F16233" s="49"/>
      <c r="G16233" s="50"/>
      <c r="H16233" s="47"/>
      <c r="I16233" s="47"/>
    </row>
    <row r="16234" spans="2:9" ht="20.100000000000001" hidden="1" customHeight="1" x14ac:dyDescent="0.25">
      <c r="B16234" s="48"/>
      <c r="C16234" s="49"/>
      <c r="D16234" s="49"/>
      <c r="E16234" s="49"/>
      <c r="F16234" s="49"/>
      <c r="G16234" s="50"/>
      <c r="H16234" s="47"/>
      <c r="I16234" s="47"/>
    </row>
    <row r="16235" spans="2:9" ht="20.100000000000001" hidden="1" customHeight="1" x14ac:dyDescent="0.25">
      <c r="B16235" s="48"/>
      <c r="C16235" s="49"/>
      <c r="D16235" s="49"/>
      <c r="E16235" s="49"/>
      <c r="F16235" s="49"/>
      <c r="G16235" s="50"/>
      <c r="H16235" s="47"/>
      <c r="I16235" s="47"/>
    </row>
    <row r="16236" spans="2:9" ht="20.100000000000001" hidden="1" customHeight="1" x14ac:dyDescent="0.25">
      <c r="B16236" s="48"/>
      <c r="C16236" s="49"/>
      <c r="D16236" s="49"/>
      <c r="E16236" s="49"/>
      <c r="F16236" s="49"/>
      <c r="G16236" s="50"/>
      <c r="H16236" s="47"/>
      <c r="I16236" s="47"/>
    </row>
    <row r="16237" spans="2:9" ht="20.100000000000001" hidden="1" customHeight="1" x14ac:dyDescent="0.25">
      <c r="B16237" s="48"/>
      <c r="C16237" s="49"/>
      <c r="D16237" s="49"/>
      <c r="E16237" s="49"/>
      <c r="F16237" s="49"/>
      <c r="G16237" s="50"/>
      <c r="H16237" s="47"/>
      <c r="I16237" s="47"/>
    </row>
    <row r="16238" spans="2:9" ht="20.100000000000001" hidden="1" customHeight="1" x14ac:dyDescent="0.25">
      <c r="B16238" s="48"/>
      <c r="C16238" s="49"/>
      <c r="D16238" s="49"/>
      <c r="E16238" s="49"/>
      <c r="F16238" s="49"/>
      <c r="G16238" s="50"/>
      <c r="H16238" s="47"/>
      <c r="I16238" s="47"/>
    </row>
    <row r="16239" spans="2:9" ht="20.100000000000001" hidden="1" customHeight="1" x14ac:dyDescent="0.25">
      <c r="B16239" s="48"/>
      <c r="C16239" s="49"/>
      <c r="D16239" s="49"/>
      <c r="E16239" s="49"/>
      <c r="F16239" s="49"/>
      <c r="G16239" s="50"/>
      <c r="H16239" s="47"/>
      <c r="I16239" s="47"/>
    </row>
    <row r="16240" spans="2:9" ht="20.100000000000001" hidden="1" customHeight="1" x14ac:dyDescent="0.25">
      <c r="B16240" s="48"/>
      <c r="C16240" s="49"/>
      <c r="D16240" s="49"/>
      <c r="E16240" s="49"/>
      <c r="F16240" s="49"/>
      <c r="G16240" s="50"/>
      <c r="H16240" s="47"/>
      <c r="I16240" s="47"/>
    </row>
    <row r="16241" spans="2:9" ht="20.100000000000001" hidden="1" customHeight="1" x14ac:dyDescent="0.25">
      <c r="B16241" s="48"/>
      <c r="C16241" s="49"/>
      <c r="D16241" s="49"/>
      <c r="E16241" s="49"/>
      <c r="F16241" s="49"/>
      <c r="G16241" s="50"/>
      <c r="H16241" s="47"/>
      <c r="I16241" s="47"/>
    </row>
    <row r="16242" spans="2:9" ht="20.100000000000001" hidden="1" customHeight="1" x14ac:dyDescent="0.25">
      <c r="B16242" s="48"/>
      <c r="C16242" s="49"/>
      <c r="D16242" s="49"/>
      <c r="E16242" s="49"/>
      <c r="F16242" s="49"/>
      <c r="G16242" s="50"/>
      <c r="H16242" s="47"/>
      <c r="I16242" s="47"/>
    </row>
    <row r="16243" spans="2:9" ht="20.100000000000001" hidden="1" customHeight="1" x14ac:dyDescent="0.25">
      <c r="B16243" s="48"/>
      <c r="C16243" s="49"/>
      <c r="D16243" s="49"/>
      <c r="E16243" s="49"/>
      <c r="F16243" s="49"/>
      <c r="G16243" s="50"/>
      <c r="H16243" s="47"/>
      <c r="I16243" s="47"/>
    </row>
    <row r="16244" spans="2:9" ht="20.100000000000001" hidden="1" customHeight="1" x14ac:dyDescent="0.25">
      <c r="B16244" s="48"/>
      <c r="C16244" s="49"/>
      <c r="D16244" s="49"/>
      <c r="E16244" s="49"/>
      <c r="F16244" s="49"/>
      <c r="G16244" s="50"/>
      <c r="H16244" s="47"/>
      <c r="I16244" s="47"/>
    </row>
    <row r="16245" spans="2:9" ht="20.100000000000001" hidden="1" customHeight="1" x14ac:dyDescent="0.25">
      <c r="B16245" s="48"/>
      <c r="C16245" s="49"/>
      <c r="D16245" s="49"/>
      <c r="E16245" s="49"/>
      <c r="F16245" s="49"/>
      <c r="G16245" s="50"/>
      <c r="H16245" s="47"/>
      <c r="I16245" s="47"/>
    </row>
    <row r="16246" spans="2:9" ht="20.100000000000001" hidden="1" customHeight="1" x14ac:dyDescent="0.25">
      <c r="B16246" s="48"/>
      <c r="C16246" s="49"/>
      <c r="D16246" s="49"/>
      <c r="E16246" s="49"/>
      <c r="F16246" s="49"/>
      <c r="G16246" s="50"/>
      <c r="H16246" s="47"/>
      <c r="I16246" s="47"/>
    </row>
    <row r="16247" spans="2:9" ht="20.100000000000001" hidden="1" customHeight="1" x14ac:dyDescent="0.25">
      <c r="B16247" s="48"/>
      <c r="C16247" s="49"/>
      <c r="D16247" s="49"/>
      <c r="E16247" s="49"/>
      <c r="F16247" s="49"/>
      <c r="G16247" s="50"/>
      <c r="H16247" s="47"/>
      <c r="I16247" s="47"/>
    </row>
    <row r="16248" spans="2:9" ht="20.100000000000001" hidden="1" customHeight="1" x14ac:dyDescent="0.25">
      <c r="B16248" s="48"/>
      <c r="C16248" s="49"/>
      <c r="D16248" s="49"/>
      <c r="E16248" s="49"/>
      <c r="F16248" s="49"/>
      <c r="G16248" s="50"/>
      <c r="H16248" s="47"/>
      <c r="I16248" s="47"/>
    </row>
    <row r="16249" spans="2:9" ht="20.100000000000001" hidden="1" customHeight="1" x14ac:dyDescent="0.25">
      <c r="B16249" s="48"/>
      <c r="C16249" s="49"/>
      <c r="D16249" s="49"/>
      <c r="E16249" s="49"/>
      <c r="F16249" s="49"/>
      <c r="G16249" s="50"/>
      <c r="H16249" s="47"/>
      <c r="I16249" s="47"/>
    </row>
    <row r="16250" spans="2:9" ht="20.100000000000001" hidden="1" customHeight="1" x14ac:dyDescent="0.25">
      <c r="B16250" s="48"/>
      <c r="C16250" s="49"/>
      <c r="D16250" s="49"/>
      <c r="E16250" s="49"/>
      <c r="F16250" s="49"/>
      <c r="G16250" s="50"/>
      <c r="H16250" s="47"/>
      <c r="I16250" s="47"/>
    </row>
    <row r="16251" spans="2:9" ht="20.100000000000001" hidden="1" customHeight="1" x14ac:dyDescent="0.25">
      <c r="B16251" s="48"/>
      <c r="C16251" s="49"/>
      <c r="D16251" s="49"/>
      <c r="E16251" s="49"/>
      <c r="F16251" s="49"/>
      <c r="G16251" s="50"/>
      <c r="H16251" s="47"/>
      <c r="I16251" s="47"/>
    </row>
    <row r="16252" spans="2:9" ht="20.100000000000001" hidden="1" customHeight="1" x14ac:dyDescent="0.25">
      <c r="B16252" s="48"/>
      <c r="C16252" s="49"/>
      <c r="D16252" s="49"/>
      <c r="E16252" s="49"/>
      <c r="F16252" s="49"/>
      <c r="G16252" s="50"/>
      <c r="H16252" s="47"/>
      <c r="I16252" s="47"/>
    </row>
    <row r="16253" spans="2:9" ht="20.100000000000001" hidden="1" customHeight="1" x14ac:dyDescent="0.25">
      <c r="B16253" s="48"/>
      <c r="C16253" s="49"/>
      <c r="D16253" s="49"/>
      <c r="E16253" s="49"/>
      <c r="F16253" s="49"/>
      <c r="G16253" s="50"/>
      <c r="H16253" s="47"/>
      <c r="I16253" s="47"/>
    </row>
    <row r="16254" spans="2:9" ht="20.100000000000001" hidden="1" customHeight="1" x14ac:dyDescent="0.25">
      <c r="B16254" s="48"/>
      <c r="C16254" s="49"/>
      <c r="D16254" s="49"/>
      <c r="E16254" s="49"/>
      <c r="F16254" s="49"/>
      <c r="G16254" s="50"/>
      <c r="H16254" s="47"/>
      <c r="I16254" s="47"/>
    </row>
    <row r="16255" spans="2:9" ht="20.100000000000001" hidden="1" customHeight="1" x14ac:dyDescent="0.25">
      <c r="B16255" s="48"/>
      <c r="C16255" s="49"/>
      <c r="D16255" s="49"/>
      <c r="E16255" s="49"/>
      <c r="F16255" s="49"/>
      <c r="G16255" s="50"/>
      <c r="H16255" s="47"/>
      <c r="I16255" s="47"/>
    </row>
    <row r="16256" spans="2:9" ht="20.100000000000001" hidden="1" customHeight="1" x14ac:dyDescent="0.25">
      <c r="B16256" s="48"/>
      <c r="C16256" s="49"/>
      <c r="D16256" s="49"/>
      <c r="E16256" s="49"/>
      <c r="F16256" s="49"/>
      <c r="G16256" s="50"/>
      <c r="H16256" s="47"/>
      <c r="I16256" s="47"/>
    </row>
    <row r="16257" spans="2:9" ht="20.100000000000001" hidden="1" customHeight="1" x14ac:dyDescent="0.25">
      <c r="B16257" s="48"/>
      <c r="C16257" s="49"/>
      <c r="D16257" s="49"/>
      <c r="E16257" s="49"/>
      <c r="F16257" s="49"/>
      <c r="G16257" s="50"/>
      <c r="H16257" s="47"/>
      <c r="I16257" s="47"/>
    </row>
    <row r="16258" spans="2:9" ht="20.100000000000001" hidden="1" customHeight="1" x14ac:dyDescent="0.25">
      <c r="B16258" s="48"/>
      <c r="C16258" s="49"/>
      <c r="D16258" s="49"/>
      <c r="E16258" s="49"/>
      <c r="F16258" s="49"/>
      <c r="G16258" s="50"/>
      <c r="H16258" s="47"/>
      <c r="I16258" s="47"/>
    </row>
    <row r="16259" spans="2:9" ht="20.100000000000001" hidden="1" customHeight="1" x14ac:dyDescent="0.25">
      <c r="B16259" s="48"/>
      <c r="C16259" s="49"/>
      <c r="D16259" s="49"/>
      <c r="E16259" s="49"/>
      <c r="F16259" s="49"/>
      <c r="G16259" s="50"/>
      <c r="H16259" s="47"/>
      <c r="I16259" s="47"/>
    </row>
    <row r="16260" spans="2:9" ht="20.100000000000001" hidden="1" customHeight="1" x14ac:dyDescent="0.25">
      <c r="B16260" s="48"/>
      <c r="C16260" s="49"/>
      <c r="D16260" s="49"/>
      <c r="E16260" s="49"/>
      <c r="F16260" s="49"/>
      <c r="G16260" s="50"/>
      <c r="H16260" s="47"/>
      <c r="I16260" s="47"/>
    </row>
    <row r="16261" spans="2:9" ht="20.100000000000001" hidden="1" customHeight="1" x14ac:dyDescent="0.25">
      <c r="B16261" s="48"/>
      <c r="C16261" s="49"/>
      <c r="D16261" s="49"/>
      <c r="E16261" s="49"/>
      <c r="F16261" s="49"/>
      <c r="G16261" s="50"/>
      <c r="H16261" s="47"/>
      <c r="I16261" s="47"/>
    </row>
    <row r="16262" spans="2:9" ht="20.100000000000001" hidden="1" customHeight="1" x14ac:dyDescent="0.25">
      <c r="B16262" s="48"/>
      <c r="C16262" s="49"/>
      <c r="D16262" s="49"/>
      <c r="E16262" s="49"/>
      <c r="F16262" s="49"/>
      <c r="G16262" s="50"/>
      <c r="H16262" s="47"/>
      <c r="I16262" s="47"/>
    </row>
    <row r="16263" spans="2:9" ht="20.100000000000001" hidden="1" customHeight="1" x14ac:dyDescent="0.25">
      <c r="B16263" s="48"/>
      <c r="C16263" s="49"/>
      <c r="D16263" s="49"/>
      <c r="E16263" s="49"/>
      <c r="F16263" s="49"/>
      <c r="G16263" s="50"/>
      <c r="H16263" s="47"/>
      <c r="I16263" s="47"/>
    </row>
    <row r="16264" spans="2:9" ht="20.100000000000001" hidden="1" customHeight="1" x14ac:dyDescent="0.25">
      <c r="B16264" s="48"/>
      <c r="C16264" s="49"/>
      <c r="D16264" s="49"/>
      <c r="E16264" s="49"/>
      <c r="F16264" s="49"/>
      <c r="G16264" s="50"/>
      <c r="H16264" s="47"/>
      <c r="I16264" s="47"/>
    </row>
    <row r="16265" spans="2:9" ht="20.100000000000001" hidden="1" customHeight="1" x14ac:dyDescent="0.25">
      <c r="B16265" s="48"/>
      <c r="C16265" s="49"/>
      <c r="D16265" s="49"/>
      <c r="E16265" s="49"/>
      <c r="F16265" s="49"/>
      <c r="G16265" s="50"/>
      <c r="H16265" s="47"/>
      <c r="I16265" s="47"/>
    </row>
    <row r="16266" spans="2:9" ht="20.100000000000001" hidden="1" customHeight="1" x14ac:dyDescent="0.25">
      <c r="B16266" s="48"/>
      <c r="C16266" s="49"/>
      <c r="D16266" s="49"/>
      <c r="E16266" s="49"/>
      <c r="F16266" s="49"/>
      <c r="G16266" s="50"/>
      <c r="H16266" s="47"/>
      <c r="I16266" s="47"/>
    </row>
    <row r="16267" spans="2:9" ht="20.100000000000001" hidden="1" customHeight="1" x14ac:dyDescent="0.25">
      <c r="B16267" s="48"/>
      <c r="C16267" s="49"/>
      <c r="D16267" s="49"/>
      <c r="E16267" s="49"/>
      <c r="F16267" s="49"/>
      <c r="G16267" s="50"/>
      <c r="H16267" s="47"/>
      <c r="I16267" s="47"/>
    </row>
    <row r="16268" spans="2:9" ht="20.100000000000001" hidden="1" customHeight="1" x14ac:dyDescent="0.25">
      <c r="B16268" s="48"/>
      <c r="C16268" s="49"/>
      <c r="D16268" s="49"/>
      <c r="E16268" s="49"/>
      <c r="F16268" s="49"/>
      <c r="G16268" s="50"/>
      <c r="H16268" s="47"/>
      <c r="I16268" s="47"/>
    </row>
    <row r="16269" spans="2:9" ht="20.100000000000001" hidden="1" customHeight="1" x14ac:dyDescent="0.25">
      <c r="B16269" s="48"/>
      <c r="C16269" s="49"/>
      <c r="D16269" s="49"/>
      <c r="E16269" s="49"/>
      <c r="F16269" s="49"/>
      <c r="G16269" s="50"/>
      <c r="H16269" s="47"/>
      <c r="I16269" s="47"/>
    </row>
    <row r="16270" spans="2:9" ht="20.100000000000001" hidden="1" customHeight="1" x14ac:dyDescent="0.25">
      <c r="B16270" s="48"/>
      <c r="C16270" s="49"/>
      <c r="D16270" s="49"/>
      <c r="E16270" s="49"/>
      <c r="F16270" s="49"/>
      <c r="G16270" s="50"/>
      <c r="H16270" s="47"/>
      <c r="I16270" s="47"/>
    </row>
    <row r="16271" spans="2:9" ht="20.100000000000001" hidden="1" customHeight="1" x14ac:dyDescent="0.25">
      <c r="B16271" s="48"/>
      <c r="C16271" s="49"/>
      <c r="D16271" s="49"/>
      <c r="E16271" s="49"/>
      <c r="F16271" s="49"/>
      <c r="G16271" s="50"/>
      <c r="H16271" s="47"/>
      <c r="I16271" s="47"/>
    </row>
    <row r="16272" spans="2:9" ht="20.100000000000001" hidden="1" customHeight="1" x14ac:dyDescent="0.25">
      <c r="B16272" s="48"/>
      <c r="C16272" s="49"/>
      <c r="D16272" s="49"/>
      <c r="E16272" s="49"/>
      <c r="F16272" s="49"/>
      <c r="G16272" s="50"/>
      <c r="H16272" s="47"/>
      <c r="I16272" s="47"/>
    </row>
    <row r="16273" spans="2:9" ht="20.100000000000001" hidden="1" customHeight="1" x14ac:dyDescent="0.25">
      <c r="B16273" s="48"/>
      <c r="C16273" s="49"/>
      <c r="D16273" s="49"/>
      <c r="E16273" s="49"/>
      <c r="F16273" s="49"/>
      <c r="G16273" s="50"/>
      <c r="H16273" s="47"/>
      <c r="I16273" s="47"/>
    </row>
    <row r="16274" spans="2:9" ht="20.100000000000001" hidden="1" customHeight="1" x14ac:dyDescent="0.25">
      <c r="B16274" s="48"/>
      <c r="C16274" s="49"/>
      <c r="D16274" s="49"/>
      <c r="E16274" s="49"/>
      <c r="F16274" s="49"/>
      <c r="G16274" s="50"/>
      <c r="H16274" s="47"/>
      <c r="I16274" s="47"/>
    </row>
    <row r="16275" spans="2:9" ht="20.100000000000001" hidden="1" customHeight="1" x14ac:dyDescent="0.25">
      <c r="B16275" s="48"/>
      <c r="C16275" s="49"/>
      <c r="D16275" s="49"/>
      <c r="E16275" s="49"/>
      <c r="F16275" s="49"/>
      <c r="G16275" s="50"/>
      <c r="H16275" s="47"/>
      <c r="I16275" s="47"/>
    </row>
    <row r="16276" spans="2:9" ht="20.100000000000001" hidden="1" customHeight="1" x14ac:dyDescent="0.25">
      <c r="B16276" s="48"/>
      <c r="C16276" s="49"/>
      <c r="D16276" s="49"/>
      <c r="E16276" s="49"/>
      <c r="F16276" s="49"/>
      <c r="G16276" s="50"/>
      <c r="H16276" s="47"/>
      <c r="I16276" s="47"/>
    </row>
    <row r="16277" spans="2:9" ht="20.100000000000001" hidden="1" customHeight="1" x14ac:dyDescent="0.25">
      <c r="B16277" s="48"/>
      <c r="C16277" s="49"/>
      <c r="D16277" s="49"/>
      <c r="E16277" s="49"/>
      <c r="F16277" s="49"/>
      <c r="G16277" s="50"/>
      <c r="H16277" s="47"/>
      <c r="I16277" s="47"/>
    </row>
    <row r="16278" spans="2:9" ht="20.100000000000001" hidden="1" customHeight="1" x14ac:dyDescent="0.25">
      <c r="B16278" s="48"/>
      <c r="C16278" s="49"/>
      <c r="D16278" s="49"/>
      <c r="E16278" s="49"/>
      <c r="F16278" s="49"/>
      <c r="G16278" s="50"/>
      <c r="H16278" s="47"/>
      <c r="I16278" s="47"/>
    </row>
    <row r="16279" spans="2:9" ht="20.100000000000001" hidden="1" customHeight="1" x14ac:dyDescent="0.25">
      <c r="B16279" s="48"/>
      <c r="C16279" s="49"/>
      <c r="D16279" s="49"/>
      <c r="E16279" s="49"/>
      <c r="F16279" s="49"/>
      <c r="G16279" s="50"/>
      <c r="H16279" s="47"/>
      <c r="I16279" s="47"/>
    </row>
    <row r="16280" spans="2:9" ht="20.100000000000001" hidden="1" customHeight="1" x14ac:dyDescent="0.25">
      <c r="B16280" s="48"/>
      <c r="C16280" s="49"/>
      <c r="D16280" s="49"/>
      <c r="E16280" s="49"/>
      <c r="F16280" s="49"/>
      <c r="G16280" s="50"/>
      <c r="H16280" s="47"/>
      <c r="I16280" s="47"/>
    </row>
    <row r="16281" spans="2:9" ht="20.100000000000001" hidden="1" customHeight="1" x14ac:dyDescent="0.25">
      <c r="B16281" s="48"/>
      <c r="C16281" s="49"/>
      <c r="D16281" s="49"/>
      <c r="E16281" s="49"/>
      <c r="F16281" s="49"/>
      <c r="G16281" s="50"/>
      <c r="H16281" s="47"/>
      <c r="I16281" s="47"/>
    </row>
    <row r="16282" spans="2:9" ht="20.100000000000001" hidden="1" customHeight="1" x14ac:dyDescent="0.25">
      <c r="B16282" s="48"/>
      <c r="C16282" s="49"/>
      <c r="D16282" s="49"/>
      <c r="E16282" s="49"/>
      <c r="F16282" s="49"/>
      <c r="G16282" s="50"/>
      <c r="H16282" s="47"/>
      <c r="I16282" s="47"/>
    </row>
    <row r="16283" spans="2:9" ht="20.100000000000001" hidden="1" customHeight="1" x14ac:dyDescent="0.25">
      <c r="B16283" s="48"/>
      <c r="C16283" s="49"/>
      <c r="D16283" s="49"/>
      <c r="E16283" s="49"/>
      <c r="F16283" s="49"/>
      <c r="G16283" s="50"/>
      <c r="H16283" s="47"/>
      <c r="I16283" s="47"/>
    </row>
    <row r="16284" spans="2:9" ht="20.100000000000001" hidden="1" customHeight="1" x14ac:dyDescent="0.25">
      <c r="B16284" s="48"/>
      <c r="C16284" s="49"/>
      <c r="D16284" s="49"/>
      <c r="E16284" s="49"/>
      <c r="F16284" s="49"/>
      <c r="G16284" s="50"/>
      <c r="H16284" s="47"/>
      <c r="I16284" s="47"/>
    </row>
    <row r="16285" spans="2:9" ht="20.100000000000001" hidden="1" customHeight="1" x14ac:dyDescent="0.25">
      <c r="B16285" s="48"/>
      <c r="C16285" s="49"/>
      <c r="D16285" s="49"/>
      <c r="E16285" s="49"/>
      <c r="F16285" s="49"/>
      <c r="G16285" s="50"/>
      <c r="H16285" s="47"/>
      <c r="I16285" s="47"/>
    </row>
    <row r="16286" spans="2:9" ht="20.100000000000001" hidden="1" customHeight="1" x14ac:dyDescent="0.25">
      <c r="B16286" s="48"/>
      <c r="C16286" s="49"/>
      <c r="D16286" s="49"/>
      <c r="E16286" s="49"/>
      <c r="F16286" s="49"/>
      <c r="G16286" s="50"/>
      <c r="H16286" s="47"/>
      <c r="I16286" s="47"/>
    </row>
    <row r="16287" spans="2:9" ht="20.100000000000001" hidden="1" customHeight="1" x14ac:dyDescent="0.25">
      <c r="B16287" s="48"/>
      <c r="C16287" s="49"/>
      <c r="D16287" s="49"/>
      <c r="E16287" s="49"/>
      <c r="F16287" s="49"/>
      <c r="G16287" s="50"/>
      <c r="H16287" s="47"/>
      <c r="I16287" s="47"/>
    </row>
    <row r="16288" spans="2:9" ht="20.100000000000001" hidden="1" customHeight="1" x14ac:dyDescent="0.25">
      <c r="B16288" s="48"/>
      <c r="C16288" s="49"/>
      <c r="D16288" s="49"/>
      <c r="E16288" s="49"/>
      <c r="F16288" s="49"/>
      <c r="G16288" s="50"/>
      <c r="H16288" s="47"/>
      <c r="I16288" s="47"/>
    </row>
    <row r="16289" spans="2:9" ht="20.100000000000001" hidden="1" customHeight="1" x14ac:dyDescent="0.25">
      <c r="B16289" s="48"/>
      <c r="C16289" s="49"/>
      <c r="D16289" s="49"/>
      <c r="E16289" s="49"/>
      <c r="F16289" s="49"/>
      <c r="G16289" s="50"/>
      <c r="H16289" s="47"/>
      <c r="I16289" s="47"/>
    </row>
    <row r="16290" spans="2:9" ht="20.100000000000001" hidden="1" customHeight="1" x14ac:dyDescent="0.25">
      <c r="B16290" s="48"/>
      <c r="C16290" s="49"/>
      <c r="D16290" s="49"/>
      <c r="E16290" s="49"/>
      <c r="F16290" s="49"/>
      <c r="G16290" s="50"/>
      <c r="H16290" s="47"/>
      <c r="I16290" s="47"/>
    </row>
    <row r="16291" spans="2:9" ht="20.100000000000001" hidden="1" customHeight="1" x14ac:dyDescent="0.25">
      <c r="B16291" s="48"/>
      <c r="C16291" s="49"/>
      <c r="D16291" s="49"/>
      <c r="E16291" s="49"/>
      <c r="F16291" s="49"/>
      <c r="G16291" s="50"/>
      <c r="H16291" s="47"/>
      <c r="I16291" s="47"/>
    </row>
    <row r="16292" spans="2:9" ht="20.100000000000001" hidden="1" customHeight="1" x14ac:dyDescent="0.25">
      <c r="B16292" s="48"/>
      <c r="C16292" s="49"/>
      <c r="D16292" s="49"/>
      <c r="E16292" s="49"/>
      <c r="F16292" s="49"/>
      <c r="G16292" s="50"/>
      <c r="H16292" s="47"/>
      <c r="I16292" s="47"/>
    </row>
    <row r="16293" spans="2:9" ht="20.100000000000001" hidden="1" customHeight="1" x14ac:dyDescent="0.25">
      <c r="B16293" s="48"/>
      <c r="C16293" s="49"/>
      <c r="D16293" s="49"/>
      <c r="E16293" s="49"/>
      <c r="F16293" s="49"/>
      <c r="G16293" s="50"/>
      <c r="H16293" s="47"/>
      <c r="I16293" s="47"/>
    </row>
    <row r="16294" spans="2:9" ht="20.100000000000001" hidden="1" customHeight="1" x14ac:dyDescent="0.25">
      <c r="B16294" s="48"/>
      <c r="C16294" s="49"/>
      <c r="D16294" s="49"/>
      <c r="E16294" s="49"/>
      <c r="F16294" s="49"/>
      <c r="G16294" s="50"/>
      <c r="H16294" s="47"/>
      <c r="I16294" s="47"/>
    </row>
    <row r="16295" spans="2:9" ht="20.100000000000001" hidden="1" customHeight="1" x14ac:dyDescent="0.25">
      <c r="B16295" s="48"/>
      <c r="C16295" s="49"/>
      <c r="D16295" s="49"/>
      <c r="E16295" s="49"/>
      <c r="F16295" s="49"/>
      <c r="G16295" s="50"/>
      <c r="H16295" s="47"/>
      <c r="I16295" s="47"/>
    </row>
    <row r="16296" spans="2:9" ht="20.100000000000001" hidden="1" customHeight="1" x14ac:dyDescent="0.25">
      <c r="B16296" s="48"/>
      <c r="C16296" s="49"/>
      <c r="D16296" s="49"/>
      <c r="E16296" s="49"/>
      <c r="F16296" s="49"/>
      <c r="G16296" s="50"/>
      <c r="H16296" s="47"/>
      <c r="I16296" s="47"/>
    </row>
    <row r="16297" spans="2:9" ht="20.100000000000001" hidden="1" customHeight="1" x14ac:dyDescent="0.25">
      <c r="B16297" s="48"/>
      <c r="C16297" s="49"/>
      <c r="D16297" s="49"/>
      <c r="E16297" s="49"/>
      <c r="F16297" s="49"/>
      <c r="G16297" s="50"/>
      <c r="H16297" s="47"/>
      <c r="I16297" s="47"/>
    </row>
    <row r="16298" spans="2:9" ht="20.100000000000001" hidden="1" customHeight="1" x14ac:dyDescent="0.25">
      <c r="B16298" s="48"/>
      <c r="C16298" s="49"/>
      <c r="D16298" s="49"/>
      <c r="E16298" s="49"/>
      <c r="F16298" s="49"/>
      <c r="G16298" s="50"/>
      <c r="H16298" s="47"/>
      <c r="I16298" s="47"/>
    </row>
    <row r="16299" spans="2:9" ht="20.100000000000001" hidden="1" customHeight="1" x14ac:dyDescent="0.25">
      <c r="B16299" s="48"/>
      <c r="C16299" s="49"/>
      <c r="D16299" s="49"/>
      <c r="E16299" s="49"/>
      <c r="F16299" s="49"/>
      <c r="G16299" s="50"/>
      <c r="H16299" s="47"/>
      <c r="I16299" s="47"/>
    </row>
    <row r="16300" spans="2:9" ht="20.100000000000001" hidden="1" customHeight="1" x14ac:dyDescent="0.25">
      <c r="B16300" s="48"/>
      <c r="C16300" s="49"/>
      <c r="D16300" s="49"/>
      <c r="E16300" s="49"/>
      <c r="F16300" s="49"/>
      <c r="G16300" s="50"/>
      <c r="H16300" s="47"/>
      <c r="I16300" s="47"/>
    </row>
    <row r="16301" spans="2:9" ht="20.100000000000001" hidden="1" customHeight="1" x14ac:dyDescent="0.25">
      <c r="B16301" s="48"/>
      <c r="C16301" s="49"/>
      <c r="D16301" s="49"/>
      <c r="E16301" s="49"/>
      <c r="F16301" s="49"/>
      <c r="G16301" s="50"/>
      <c r="H16301" s="47"/>
      <c r="I16301" s="47"/>
    </row>
    <row r="16302" spans="2:9" ht="20.100000000000001" hidden="1" customHeight="1" x14ac:dyDescent="0.25">
      <c r="B16302" s="48"/>
      <c r="C16302" s="49"/>
      <c r="D16302" s="49"/>
      <c r="E16302" s="49"/>
      <c r="F16302" s="49"/>
      <c r="G16302" s="50"/>
      <c r="H16302" s="47"/>
      <c r="I16302" s="47"/>
    </row>
    <row r="16303" spans="2:9" ht="20.100000000000001" hidden="1" customHeight="1" x14ac:dyDescent="0.25">
      <c r="B16303" s="48"/>
      <c r="C16303" s="49"/>
      <c r="D16303" s="49"/>
      <c r="E16303" s="49"/>
      <c r="F16303" s="49"/>
      <c r="G16303" s="50"/>
      <c r="H16303" s="47"/>
      <c r="I16303" s="47"/>
    </row>
    <row r="16304" spans="2:9" ht="20.100000000000001" hidden="1" customHeight="1" x14ac:dyDescent="0.25">
      <c r="B16304" s="48"/>
      <c r="C16304" s="49"/>
      <c r="D16304" s="49"/>
      <c r="E16304" s="49"/>
      <c r="F16304" s="49"/>
      <c r="G16304" s="50"/>
      <c r="H16304" s="47"/>
      <c r="I16304" s="47"/>
    </row>
    <row r="16305" spans="2:9" ht="20.100000000000001" hidden="1" customHeight="1" x14ac:dyDescent="0.25">
      <c r="B16305" s="48"/>
      <c r="C16305" s="49"/>
      <c r="D16305" s="49"/>
      <c r="E16305" s="49"/>
      <c r="F16305" s="49"/>
      <c r="G16305" s="50"/>
      <c r="H16305" s="47"/>
      <c r="I16305" s="47"/>
    </row>
    <row r="16306" spans="2:9" ht="20.100000000000001" hidden="1" customHeight="1" x14ac:dyDescent="0.25">
      <c r="B16306" s="48"/>
      <c r="C16306" s="49"/>
      <c r="D16306" s="49"/>
      <c r="E16306" s="49"/>
      <c r="F16306" s="49"/>
      <c r="G16306" s="50"/>
      <c r="H16306" s="47"/>
      <c r="I16306" s="47"/>
    </row>
    <row r="16307" spans="2:9" ht="20.100000000000001" hidden="1" customHeight="1" x14ac:dyDescent="0.25">
      <c r="B16307" s="48"/>
      <c r="C16307" s="49"/>
      <c r="D16307" s="49"/>
      <c r="E16307" s="49"/>
      <c r="F16307" s="49"/>
      <c r="G16307" s="50"/>
      <c r="H16307" s="47"/>
      <c r="I16307" s="47"/>
    </row>
    <row r="16308" spans="2:9" ht="20.100000000000001" hidden="1" customHeight="1" x14ac:dyDescent="0.25">
      <c r="B16308" s="48"/>
      <c r="C16308" s="49"/>
      <c r="D16308" s="49"/>
      <c r="E16308" s="49"/>
      <c r="F16308" s="49"/>
      <c r="G16308" s="50"/>
      <c r="H16308" s="47"/>
      <c r="I16308" s="47"/>
    </row>
    <row r="16309" spans="2:9" ht="20.100000000000001" hidden="1" customHeight="1" x14ac:dyDescent="0.25">
      <c r="B16309" s="48"/>
      <c r="C16309" s="49"/>
      <c r="D16309" s="49"/>
      <c r="E16309" s="49"/>
      <c r="F16309" s="49"/>
      <c r="G16309" s="50"/>
      <c r="H16309" s="47"/>
      <c r="I16309" s="47"/>
    </row>
    <row r="16310" spans="2:9" ht="20.100000000000001" hidden="1" customHeight="1" x14ac:dyDescent="0.25">
      <c r="B16310" s="48"/>
      <c r="C16310" s="49"/>
      <c r="D16310" s="49"/>
      <c r="E16310" s="49"/>
      <c r="F16310" s="49"/>
      <c r="G16310" s="50"/>
      <c r="H16310" s="47"/>
      <c r="I16310" s="47"/>
    </row>
    <row r="16311" spans="2:9" ht="20.100000000000001" hidden="1" customHeight="1" x14ac:dyDescent="0.25">
      <c r="B16311" s="48"/>
      <c r="C16311" s="49"/>
      <c r="D16311" s="49"/>
      <c r="E16311" s="49"/>
      <c r="F16311" s="49"/>
      <c r="G16311" s="50"/>
      <c r="H16311" s="47"/>
      <c r="I16311" s="47"/>
    </row>
    <row r="16312" spans="2:9" ht="20.100000000000001" hidden="1" customHeight="1" x14ac:dyDescent="0.25">
      <c r="B16312" s="48"/>
      <c r="C16312" s="49"/>
      <c r="D16312" s="49"/>
      <c r="E16312" s="49"/>
      <c r="F16312" s="49"/>
      <c r="G16312" s="50"/>
      <c r="H16312" s="47"/>
      <c r="I16312" s="47"/>
    </row>
    <row r="16313" spans="2:9" ht="20.100000000000001" hidden="1" customHeight="1" x14ac:dyDescent="0.25">
      <c r="B16313" s="48"/>
      <c r="C16313" s="49"/>
      <c r="D16313" s="49"/>
      <c r="E16313" s="49"/>
      <c r="F16313" s="49"/>
      <c r="G16313" s="50"/>
      <c r="H16313" s="47"/>
      <c r="I16313" s="47"/>
    </row>
    <row r="16314" spans="2:9" ht="20.100000000000001" hidden="1" customHeight="1" x14ac:dyDescent="0.25">
      <c r="B16314" s="48"/>
      <c r="C16314" s="49"/>
      <c r="D16314" s="49"/>
      <c r="E16314" s="49"/>
      <c r="F16314" s="49"/>
      <c r="G16314" s="50"/>
      <c r="H16314" s="47"/>
      <c r="I16314" s="47"/>
    </row>
    <row r="16315" spans="2:9" ht="20.100000000000001" hidden="1" customHeight="1" x14ac:dyDescent="0.25">
      <c r="B16315" s="48"/>
      <c r="C16315" s="49"/>
      <c r="D16315" s="49"/>
      <c r="E16315" s="49"/>
      <c r="F16315" s="49"/>
      <c r="G16315" s="50"/>
      <c r="H16315" s="47"/>
      <c r="I16315" s="47"/>
    </row>
    <row r="16316" spans="2:9" ht="20.100000000000001" hidden="1" customHeight="1" x14ac:dyDescent="0.25">
      <c r="B16316" s="48"/>
      <c r="C16316" s="49"/>
      <c r="D16316" s="49"/>
      <c r="E16316" s="49"/>
      <c r="F16316" s="49"/>
      <c r="G16316" s="50"/>
      <c r="H16316" s="47"/>
      <c r="I16316" s="47"/>
    </row>
    <row r="16317" spans="2:9" ht="20.100000000000001" hidden="1" customHeight="1" x14ac:dyDescent="0.25">
      <c r="B16317" s="48"/>
      <c r="C16317" s="49"/>
      <c r="D16317" s="49"/>
      <c r="E16317" s="49"/>
      <c r="F16317" s="49"/>
      <c r="G16317" s="50"/>
      <c r="H16317" s="47"/>
      <c r="I16317" s="47"/>
    </row>
    <row r="16318" spans="2:9" ht="20.100000000000001" hidden="1" customHeight="1" x14ac:dyDescent="0.25">
      <c r="B16318" s="48"/>
      <c r="C16318" s="49"/>
      <c r="D16318" s="49"/>
      <c r="E16318" s="49"/>
      <c r="F16318" s="49"/>
      <c r="G16318" s="50"/>
      <c r="H16318" s="47"/>
      <c r="I16318" s="47"/>
    </row>
    <row r="16319" spans="2:9" ht="20.100000000000001" hidden="1" customHeight="1" x14ac:dyDescent="0.25">
      <c r="B16319" s="48"/>
      <c r="C16319" s="49"/>
      <c r="D16319" s="49"/>
      <c r="E16319" s="49"/>
      <c r="F16319" s="49"/>
      <c r="G16319" s="50"/>
      <c r="H16319" s="47"/>
      <c r="I16319" s="47"/>
    </row>
    <row r="16320" spans="2:9" ht="20.100000000000001" hidden="1" customHeight="1" x14ac:dyDescent="0.25">
      <c r="B16320" s="48"/>
      <c r="C16320" s="49"/>
      <c r="D16320" s="49"/>
      <c r="E16320" s="49"/>
      <c r="F16320" s="49"/>
      <c r="G16320" s="50"/>
      <c r="H16320" s="47"/>
      <c r="I16320" s="47"/>
    </row>
    <row r="16321" spans="2:9" ht="20.100000000000001" hidden="1" customHeight="1" x14ac:dyDescent="0.25">
      <c r="B16321" s="48"/>
      <c r="C16321" s="49"/>
      <c r="D16321" s="49"/>
      <c r="E16321" s="49"/>
      <c r="F16321" s="49"/>
      <c r="G16321" s="50"/>
      <c r="H16321" s="47"/>
      <c r="I16321" s="47"/>
    </row>
    <row r="16322" spans="2:9" ht="20.100000000000001" hidden="1" customHeight="1" x14ac:dyDescent="0.25">
      <c r="B16322" s="48"/>
      <c r="C16322" s="49"/>
      <c r="D16322" s="49"/>
      <c r="E16322" s="49"/>
      <c r="F16322" s="49"/>
      <c r="G16322" s="50"/>
      <c r="H16322" s="47"/>
      <c r="I16322" s="47"/>
    </row>
    <row r="16323" spans="2:9" ht="20.100000000000001" hidden="1" customHeight="1" x14ac:dyDescent="0.25">
      <c r="B16323" s="48"/>
      <c r="C16323" s="49"/>
      <c r="D16323" s="49"/>
      <c r="E16323" s="49"/>
      <c r="F16323" s="49"/>
      <c r="G16323" s="50"/>
      <c r="H16323" s="47"/>
      <c r="I16323" s="47"/>
    </row>
    <row r="16324" spans="2:9" ht="20.100000000000001" hidden="1" customHeight="1" x14ac:dyDescent="0.25">
      <c r="B16324" s="48"/>
      <c r="C16324" s="49"/>
      <c r="D16324" s="49"/>
      <c r="E16324" s="49"/>
      <c r="F16324" s="49"/>
      <c r="G16324" s="50"/>
      <c r="H16324" s="47"/>
      <c r="I16324" s="47"/>
    </row>
    <row r="16325" spans="2:9" ht="20.100000000000001" hidden="1" customHeight="1" x14ac:dyDescent="0.25">
      <c r="B16325" s="48"/>
      <c r="C16325" s="49"/>
      <c r="D16325" s="49"/>
      <c r="E16325" s="49"/>
      <c r="F16325" s="49"/>
      <c r="G16325" s="50"/>
      <c r="H16325" s="47"/>
      <c r="I16325" s="47"/>
    </row>
    <row r="16326" spans="2:9" ht="20.100000000000001" hidden="1" customHeight="1" x14ac:dyDescent="0.25">
      <c r="B16326" s="48"/>
      <c r="C16326" s="49"/>
      <c r="D16326" s="49"/>
      <c r="E16326" s="49"/>
      <c r="F16326" s="49"/>
      <c r="G16326" s="50"/>
      <c r="H16326" s="47"/>
      <c r="I16326" s="47"/>
    </row>
    <row r="16327" spans="2:9" ht="20.100000000000001" hidden="1" customHeight="1" x14ac:dyDescent="0.25">
      <c r="B16327" s="48"/>
      <c r="C16327" s="49"/>
      <c r="D16327" s="49"/>
      <c r="E16327" s="49"/>
      <c r="F16327" s="49"/>
      <c r="G16327" s="50"/>
      <c r="H16327" s="47"/>
      <c r="I16327" s="47"/>
    </row>
    <row r="16328" spans="2:9" ht="20.100000000000001" hidden="1" customHeight="1" x14ac:dyDescent="0.25">
      <c r="B16328" s="48"/>
      <c r="C16328" s="49"/>
      <c r="D16328" s="49"/>
      <c r="E16328" s="49"/>
      <c r="F16328" s="49"/>
      <c r="G16328" s="50"/>
      <c r="H16328" s="47"/>
      <c r="I16328" s="47"/>
    </row>
    <row r="16329" spans="2:9" ht="20.100000000000001" hidden="1" customHeight="1" x14ac:dyDescent="0.25">
      <c r="B16329" s="48"/>
      <c r="C16329" s="49"/>
      <c r="D16329" s="49"/>
      <c r="E16329" s="49"/>
      <c r="F16329" s="49"/>
      <c r="G16329" s="50"/>
      <c r="H16329" s="47"/>
      <c r="I16329" s="47"/>
    </row>
    <row r="16330" spans="2:9" ht="20.100000000000001" hidden="1" customHeight="1" x14ac:dyDescent="0.25">
      <c r="B16330" s="48"/>
      <c r="C16330" s="49"/>
      <c r="D16330" s="49"/>
      <c r="E16330" s="49"/>
      <c r="F16330" s="49"/>
      <c r="G16330" s="50"/>
      <c r="H16330" s="47"/>
      <c r="I16330" s="47"/>
    </row>
    <row r="16331" spans="2:9" ht="20.100000000000001" hidden="1" customHeight="1" x14ac:dyDescent="0.25">
      <c r="B16331" s="48"/>
      <c r="C16331" s="49"/>
      <c r="D16331" s="49"/>
      <c r="E16331" s="49"/>
      <c r="F16331" s="49"/>
      <c r="G16331" s="50"/>
      <c r="H16331" s="47"/>
      <c r="I16331" s="47"/>
    </row>
    <row r="16332" spans="2:9" ht="20.100000000000001" hidden="1" customHeight="1" x14ac:dyDescent="0.25">
      <c r="B16332" s="48"/>
      <c r="C16332" s="49"/>
      <c r="D16332" s="49"/>
      <c r="E16332" s="49"/>
      <c r="F16332" s="49"/>
      <c r="G16332" s="50"/>
      <c r="H16332" s="47"/>
      <c r="I16332" s="47"/>
    </row>
    <row r="16333" spans="2:9" ht="20.100000000000001" hidden="1" customHeight="1" x14ac:dyDescent="0.25">
      <c r="B16333" s="48"/>
      <c r="C16333" s="49"/>
      <c r="D16333" s="49"/>
      <c r="E16333" s="49"/>
      <c r="F16333" s="49"/>
      <c r="G16333" s="50"/>
      <c r="H16333" s="47"/>
      <c r="I16333" s="47"/>
    </row>
    <row r="16334" spans="2:9" ht="20.100000000000001" hidden="1" customHeight="1" x14ac:dyDescent="0.25">
      <c r="B16334" s="48"/>
      <c r="C16334" s="49"/>
      <c r="D16334" s="49"/>
      <c r="E16334" s="49"/>
      <c r="F16334" s="49"/>
      <c r="G16334" s="50"/>
      <c r="H16334" s="47"/>
      <c r="I16334" s="47"/>
    </row>
    <row r="16335" spans="2:9" ht="20.100000000000001" hidden="1" customHeight="1" x14ac:dyDescent="0.25">
      <c r="B16335" s="48"/>
      <c r="C16335" s="49"/>
      <c r="D16335" s="49"/>
      <c r="E16335" s="49"/>
      <c r="F16335" s="49"/>
      <c r="G16335" s="50"/>
      <c r="H16335" s="47"/>
      <c r="I16335" s="47"/>
    </row>
    <row r="16336" spans="2:9" ht="20.100000000000001" hidden="1" customHeight="1" x14ac:dyDescent="0.25">
      <c r="B16336" s="48"/>
      <c r="C16336" s="49"/>
      <c r="D16336" s="49"/>
      <c r="E16336" s="49"/>
      <c r="F16336" s="49"/>
      <c r="G16336" s="50"/>
      <c r="H16336" s="47"/>
      <c r="I16336" s="47"/>
    </row>
    <row r="16337" spans="2:9" ht="20.100000000000001" hidden="1" customHeight="1" x14ac:dyDescent="0.25">
      <c r="B16337" s="48"/>
      <c r="C16337" s="49"/>
      <c r="D16337" s="49"/>
      <c r="E16337" s="49"/>
      <c r="F16337" s="49"/>
      <c r="G16337" s="50"/>
      <c r="H16337" s="47"/>
      <c r="I16337" s="47"/>
    </row>
    <row r="16338" spans="2:9" ht="20.100000000000001" hidden="1" customHeight="1" x14ac:dyDescent="0.25">
      <c r="B16338" s="48"/>
      <c r="C16338" s="49"/>
      <c r="D16338" s="49"/>
      <c r="E16338" s="49"/>
      <c r="F16338" s="49"/>
      <c r="G16338" s="50"/>
      <c r="H16338" s="47"/>
      <c r="I16338" s="47"/>
    </row>
    <row r="16339" spans="2:9" ht="20.100000000000001" hidden="1" customHeight="1" x14ac:dyDescent="0.25">
      <c r="B16339" s="48"/>
      <c r="C16339" s="49"/>
      <c r="D16339" s="49"/>
      <c r="E16339" s="49"/>
      <c r="F16339" s="49"/>
      <c r="G16339" s="50"/>
      <c r="H16339" s="47"/>
      <c r="I16339" s="47"/>
    </row>
    <row r="16340" spans="2:9" ht="20.100000000000001" hidden="1" customHeight="1" x14ac:dyDescent="0.25">
      <c r="B16340" s="48"/>
      <c r="C16340" s="49"/>
      <c r="D16340" s="49"/>
      <c r="E16340" s="49"/>
      <c r="F16340" s="49"/>
      <c r="G16340" s="50"/>
      <c r="H16340" s="47"/>
      <c r="I16340" s="47"/>
    </row>
    <row r="16341" spans="2:9" ht="20.100000000000001" hidden="1" customHeight="1" x14ac:dyDescent="0.25">
      <c r="B16341" s="48"/>
      <c r="C16341" s="49"/>
      <c r="D16341" s="49"/>
      <c r="E16341" s="49"/>
      <c r="F16341" s="49"/>
      <c r="G16341" s="50"/>
      <c r="H16341" s="47"/>
      <c r="I16341" s="47"/>
    </row>
    <row r="16342" spans="2:9" ht="20.100000000000001" hidden="1" customHeight="1" x14ac:dyDescent="0.25">
      <c r="B16342" s="48"/>
      <c r="C16342" s="49"/>
      <c r="D16342" s="49"/>
      <c r="E16342" s="49"/>
      <c r="F16342" s="49"/>
      <c r="G16342" s="50"/>
      <c r="H16342" s="47"/>
      <c r="I16342" s="47"/>
    </row>
    <row r="16343" spans="2:9" ht="20.100000000000001" hidden="1" customHeight="1" x14ac:dyDescent="0.25">
      <c r="B16343" s="48"/>
      <c r="C16343" s="49"/>
      <c r="D16343" s="49"/>
      <c r="E16343" s="49"/>
      <c r="F16343" s="49"/>
      <c r="G16343" s="50"/>
      <c r="H16343" s="47"/>
      <c r="I16343" s="47"/>
    </row>
    <row r="16344" spans="2:9" ht="20.100000000000001" hidden="1" customHeight="1" x14ac:dyDescent="0.25">
      <c r="B16344" s="48"/>
      <c r="C16344" s="49"/>
      <c r="D16344" s="49"/>
      <c r="E16344" s="49"/>
      <c r="F16344" s="49"/>
      <c r="G16344" s="50"/>
      <c r="H16344" s="47"/>
      <c r="I16344" s="47"/>
    </row>
    <row r="16345" spans="2:9" ht="20.100000000000001" hidden="1" customHeight="1" x14ac:dyDescent="0.25">
      <c r="B16345" s="48"/>
      <c r="C16345" s="49"/>
      <c r="D16345" s="49"/>
      <c r="E16345" s="49"/>
      <c r="F16345" s="49"/>
      <c r="G16345" s="50"/>
      <c r="H16345" s="47"/>
      <c r="I16345" s="47"/>
    </row>
    <row r="16346" spans="2:9" ht="20.100000000000001" hidden="1" customHeight="1" x14ac:dyDescent="0.25">
      <c r="B16346" s="48"/>
      <c r="C16346" s="49"/>
      <c r="D16346" s="49"/>
      <c r="E16346" s="49"/>
      <c r="F16346" s="49"/>
      <c r="G16346" s="50"/>
      <c r="H16346" s="47"/>
      <c r="I16346" s="47"/>
    </row>
    <row r="16347" spans="2:9" ht="20.100000000000001" hidden="1" customHeight="1" x14ac:dyDescent="0.25">
      <c r="B16347" s="48"/>
      <c r="C16347" s="49"/>
      <c r="D16347" s="49"/>
      <c r="E16347" s="49"/>
      <c r="F16347" s="49"/>
      <c r="G16347" s="50"/>
      <c r="H16347" s="47"/>
      <c r="I16347" s="47"/>
    </row>
    <row r="16348" spans="2:9" ht="20.100000000000001" hidden="1" customHeight="1" x14ac:dyDescent="0.25">
      <c r="B16348" s="48"/>
      <c r="C16348" s="49"/>
      <c r="D16348" s="49"/>
      <c r="E16348" s="49"/>
      <c r="F16348" s="49"/>
      <c r="G16348" s="50"/>
      <c r="H16348" s="47"/>
      <c r="I16348" s="47"/>
    </row>
    <row r="16349" spans="2:9" ht="20.100000000000001" hidden="1" customHeight="1" x14ac:dyDescent="0.25">
      <c r="B16349" s="48"/>
      <c r="C16349" s="49"/>
      <c r="D16349" s="49"/>
      <c r="E16349" s="49"/>
      <c r="F16349" s="49"/>
      <c r="G16349" s="50"/>
      <c r="H16349" s="47"/>
      <c r="I16349" s="47"/>
    </row>
    <row r="16350" spans="2:9" ht="20.100000000000001" hidden="1" customHeight="1" x14ac:dyDescent="0.25">
      <c r="B16350" s="48"/>
      <c r="C16350" s="49"/>
      <c r="D16350" s="49"/>
      <c r="E16350" s="49"/>
      <c r="F16350" s="49"/>
      <c r="G16350" s="50"/>
      <c r="H16350" s="47"/>
      <c r="I16350" s="47"/>
    </row>
    <row r="16351" spans="2:9" ht="20.100000000000001" hidden="1" customHeight="1" x14ac:dyDescent="0.25">
      <c r="B16351" s="48"/>
      <c r="C16351" s="49"/>
      <c r="D16351" s="49"/>
      <c r="E16351" s="49"/>
      <c r="F16351" s="49"/>
      <c r="G16351" s="50"/>
      <c r="H16351" s="47"/>
      <c r="I16351" s="47"/>
    </row>
    <row r="16352" spans="2:9" ht="20.100000000000001" hidden="1" customHeight="1" x14ac:dyDescent="0.25">
      <c r="B16352" s="48"/>
      <c r="C16352" s="49"/>
      <c r="D16352" s="49"/>
      <c r="E16352" s="49"/>
      <c r="F16352" s="49"/>
      <c r="G16352" s="50"/>
      <c r="H16352" s="47"/>
      <c r="I16352" s="47"/>
    </row>
    <row r="16353" spans="2:9" ht="20.100000000000001" hidden="1" customHeight="1" x14ac:dyDescent="0.25">
      <c r="B16353" s="48"/>
      <c r="C16353" s="49"/>
      <c r="D16353" s="49"/>
      <c r="E16353" s="49"/>
      <c r="F16353" s="49"/>
      <c r="G16353" s="50"/>
      <c r="H16353" s="47"/>
      <c r="I16353" s="47"/>
    </row>
    <row r="16354" spans="2:9" ht="20.100000000000001" hidden="1" customHeight="1" x14ac:dyDescent="0.25">
      <c r="B16354" s="48"/>
      <c r="C16354" s="49"/>
      <c r="D16354" s="49"/>
      <c r="E16354" s="49"/>
      <c r="F16354" s="49"/>
      <c r="G16354" s="50"/>
      <c r="H16354" s="47"/>
      <c r="I16354" s="47"/>
    </row>
    <row r="16355" spans="2:9" ht="20.100000000000001" hidden="1" customHeight="1" x14ac:dyDescent="0.25">
      <c r="B16355" s="48"/>
      <c r="C16355" s="49"/>
      <c r="D16355" s="49"/>
      <c r="E16355" s="49"/>
      <c r="F16355" s="49"/>
      <c r="G16355" s="50"/>
      <c r="H16355" s="47"/>
      <c r="I16355" s="47"/>
    </row>
    <row r="16356" spans="2:9" ht="20.100000000000001" hidden="1" customHeight="1" x14ac:dyDescent="0.25">
      <c r="B16356" s="48"/>
      <c r="C16356" s="49"/>
      <c r="D16356" s="49"/>
      <c r="E16356" s="49"/>
      <c r="F16356" s="49"/>
      <c r="G16356" s="50"/>
      <c r="H16356" s="47"/>
      <c r="I16356" s="47"/>
    </row>
    <row r="16357" spans="2:9" ht="20.100000000000001" hidden="1" customHeight="1" x14ac:dyDescent="0.25">
      <c r="B16357" s="48"/>
      <c r="C16357" s="49"/>
      <c r="D16357" s="49"/>
      <c r="E16357" s="49"/>
      <c r="F16357" s="49"/>
      <c r="G16357" s="50"/>
      <c r="H16357" s="47"/>
      <c r="I16357" s="47"/>
    </row>
    <row r="16358" spans="2:9" ht="20.100000000000001" hidden="1" customHeight="1" x14ac:dyDescent="0.25">
      <c r="B16358" s="48"/>
      <c r="C16358" s="49"/>
      <c r="D16358" s="49"/>
      <c r="E16358" s="49"/>
      <c r="F16358" s="49"/>
      <c r="G16358" s="50"/>
      <c r="H16358" s="47"/>
      <c r="I16358" s="47"/>
    </row>
    <row r="16359" spans="2:9" ht="20.100000000000001" hidden="1" customHeight="1" x14ac:dyDescent="0.25">
      <c r="B16359" s="48"/>
      <c r="C16359" s="49"/>
      <c r="D16359" s="49"/>
      <c r="E16359" s="49"/>
      <c r="F16359" s="49"/>
      <c r="G16359" s="50"/>
      <c r="H16359" s="47"/>
      <c r="I16359" s="47"/>
    </row>
    <row r="16360" spans="2:9" ht="20.100000000000001" hidden="1" customHeight="1" x14ac:dyDescent="0.25">
      <c r="B16360" s="48"/>
      <c r="C16360" s="49"/>
      <c r="D16360" s="49"/>
      <c r="E16360" s="49"/>
      <c r="F16360" s="49"/>
      <c r="G16360" s="50"/>
      <c r="H16360" s="47"/>
      <c r="I16360" s="47"/>
    </row>
    <row r="16361" spans="2:9" ht="20.100000000000001" hidden="1" customHeight="1" x14ac:dyDescent="0.25">
      <c r="B16361" s="48"/>
      <c r="C16361" s="49"/>
      <c r="D16361" s="49"/>
      <c r="E16361" s="49"/>
      <c r="F16361" s="49"/>
      <c r="G16361" s="50"/>
      <c r="H16361" s="47"/>
      <c r="I16361" s="47"/>
    </row>
    <row r="16362" spans="2:9" ht="20.100000000000001" hidden="1" customHeight="1" x14ac:dyDescent="0.25">
      <c r="B16362" s="48"/>
      <c r="C16362" s="49"/>
      <c r="D16362" s="49"/>
      <c r="E16362" s="49"/>
      <c r="F16362" s="49"/>
      <c r="G16362" s="50"/>
      <c r="H16362" s="47"/>
      <c r="I16362" s="47"/>
    </row>
    <row r="16363" spans="2:9" ht="20.100000000000001" hidden="1" customHeight="1" x14ac:dyDescent="0.25">
      <c r="B16363" s="48"/>
      <c r="C16363" s="49"/>
      <c r="D16363" s="49"/>
      <c r="E16363" s="49"/>
      <c r="F16363" s="49"/>
      <c r="G16363" s="50"/>
      <c r="H16363" s="47"/>
      <c r="I16363" s="47"/>
    </row>
    <row r="16364" spans="2:9" ht="20.100000000000001" hidden="1" customHeight="1" x14ac:dyDescent="0.25">
      <c r="B16364" s="48"/>
      <c r="C16364" s="49"/>
      <c r="D16364" s="49"/>
      <c r="E16364" s="49"/>
      <c r="F16364" s="49"/>
      <c r="G16364" s="50"/>
      <c r="H16364" s="47"/>
      <c r="I16364" s="47"/>
    </row>
    <row r="16365" spans="2:9" ht="20.100000000000001" hidden="1" customHeight="1" x14ac:dyDescent="0.25">
      <c r="B16365" s="48"/>
      <c r="C16365" s="49"/>
      <c r="D16365" s="49"/>
      <c r="E16365" s="49"/>
      <c r="F16365" s="49"/>
      <c r="G16365" s="50"/>
      <c r="H16365" s="47"/>
      <c r="I16365" s="47"/>
    </row>
    <row r="16366" spans="2:9" ht="20.100000000000001" hidden="1" customHeight="1" x14ac:dyDescent="0.25">
      <c r="B16366" s="48"/>
      <c r="C16366" s="49"/>
      <c r="D16366" s="49"/>
      <c r="E16366" s="49"/>
      <c r="F16366" s="49"/>
      <c r="G16366" s="50"/>
      <c r="H16366" s="47"/>
      <c r="I16366" s="47"/>
    </row>
    <row r="16367" spans="2:9" ht="20.100000000000001" hidden="1" customHeight="1" x14ac:dyDescent="0.25">
      <c r="B16367" s="48"/>
      <c r="C16367" s="49"/>
      <c r="D16367" s="49"/>
      <c r="E16367" s="49"/>
      <c r="F16367" s="49"/>
      <c r="G16367" s="50"/>
      <c r="H16367" s="47"/>
      <c r="I16367" s="47"/>
    </row>
    <row r="16368" spans="2:9" ht="20.100000000000001" hidden="1" customHeight="1" x14ac:dyDescent="0.25">
      <c r="B16368" s="48"/>
      <c r="C16368" s="49"/>
      <c r="D16368" s="49"/>
      <c r="E16368" s="49"/>
      <c r="F16368" s="49"/>
      <c r="G16368" s="50"/>
      <c r="H16368" s="47"/>
      <c r="I16368" s="47"/>
    </row>
    <row r="16369" spans="2:9" ht="20.100000000000001" hidden="1" customHeight="1" x14ac:dyDescent="0.25">
      <c r="B16369" s="48"/>
      <c r="C16369" s="49"/>
      <c r="D16369" s="49"/>
      <c r="E16369" s="49"/>
      <c r="F16369" s="49"/>
      <c r="G16369" s="50"/>
      <c r="H16369" s="47"/>
      <c r="I16369" s="47"/>
    </row>
    <row r="16370" spans="2:9" ht="20.100000000000001" hidden="1" customHeight="1" x14ac:dyDescent="0.25">
      <c r="B16370" s="48"/>
      <c r="C16370" s="49"/>
      <c r="D16370" s="49"/>
      <c r="E16370" s="49"/>
      <c r="F16370" s="49"/>
      <c r="G16370" s="50"/>
      <c r="H16370" s="47"/>
      <c r="I16370" s="47"/>
    </row>
    <row r="16371" spans="2:9" ht="20.100000000000001" hidden="1" customHeight="1" x14ac:dyDescent="0.25">
      <c r="B16371" s="48"/>
      <c r="C16371" s="49"/>
      <c r="D16371" s="49"/>
      <c r="E16371" s="49"/>
      <c r="F16371" s="49"/>
      <c r="G16371" s="50"/>
      <c r="H16371" s="47"/>
      <c r="I16371" s="47"/>
    </row>
    <row r="16372" spans="2:9" ht="20.100000000000001" hidden="1" customHeight="1" x14ac:dyDescent="0.25">
      <c r="B16372" s="48"/>
      <c r="C16372" s="49"/>
      <c r="D16372" s="49"/>
      <c r="E16372" s="49"/>
      <c r="F16372" s="49"/>
      <c r="G16372" s="50"/>
      <c r="H16372" s="47"/>
      <c r="I16372" s="47"/>
    </row>
    <row r="16373" spans="2:9" ht="20.100000000000001" hidden="1" customHeight="1" x14ac:dyDescent="0.25">
      <c r="B16373" s="48"/>
      <c r="C16373" s="49"/>
      <c r="D16373" s="49"/>
      <c r="E16373" s="49"/>
      <c r="F16373" s="49"/>
      <c r="G16373" s="50"/>
      <c r="H16373" s="47"/>
      <c r="I16373" s="47"/>
    </row>
    <row r="16374" spans="2:9" ht="20.100000000000001" hidden="1" customHeight="1" x14ac:dyDescent="0.25">
      <c r="B16374" s="48"/>
      <c r="C16374" s="49"/>
      <c r="D16374" s="49"/>
      <c r="E16374" s="49"/>
      <c r="F16374" s="49"/>
      <c r="G16374" s="50"/>
      <c r="H16374" s="47"/>
      <c r="I16374" s="47"/>
    </row>
    <row r="16375" spans="2:9" ht="20.100000000000001" hidden="1" customHeight="1" x14ac:dyDescent="0.25">
      <c r="B16375" s="48"/>
      <c r="C16375" s="49"/>
      <c r="D16375" s="49"/>
      <c r="E16375" s="49"/>
      <c r="F16375" s="49"/>
      <c r="G16375" s="50"/>
      <c r="H16375" s="47"/>
      <c r="I16375" s="47"/>
    </row>
    <row r="16376" spans="2:9" ht="20.100000000000001" hidden="1" customHeight="1" x14ac:dyDescent="0.25">
      <c r="B16376" s="48"/>
      <c r="C16376" s="49"/>
      <c r="D16376" s="49"/>
      <c r="E16376" s="49"/>
      <c r="F16376" s="49"/>
      <c r="G16376" s="50"/>
      <c r="H16376" s="47"/>
      <c r="I16376" s="47"/>
    </row>
    <row r="16377" spans="2:9" ht="20.100000000000001" hidden="1" customHeight="1" x14ac:dyDescent="0.25">
      <c r="B16377" s="48"/>
      <c r="C16377" s="49"/>
      <c r="D16377" s="49"/>
      <c r="E16377" s="49"/>
      <c r="F16377" s="49"/>
      <c r="G16377" s="50"/>
      <c r="H16377" s="47"/>
      <c r="I16377" s="47"/>
    </row>
    <row r="16378" spans="2:9" ht="20.100000000000001" hidden="1" customHeight="1" x14ac:dyDescent="0.25">
      <c r="B16378" s="48"/>
      <c r="C16378" s="49"/>
      <c r="D16378" s="49"/>
      <c r="E16378" s="49"/>
      <c r="F16378" s="49"/>
      <c r="G16378" s="50"/>
      <c r="H16378" s="47"/>
      <c r="I16378" s="47"/>
    </row>
    <row r="16379" spans="2:9" ht="20.100000000000001" hidden="1" customHeight="1" x14ac:dyDescent="0.25">
      <c r="B16379" s="48"/>
      <c r="C16379" s="49"/>
      <c r="D16379" s="49"/>
      <c r="E16379" s="49"/>
      <c r="F16379" s="49"/>
      <c r="G16379" s="50"/>
      <c r="H16379" s="47"/>
      <c r="I16379" s="47"/>
    </row>
    <row r="16380" spans="2:9" ht="20.100000000000001" hidden="1" customHeight="1" x14ac:dyDescent="0.25">
      <c r="B16380" s="48"/>
      <c r="C16380" s="49"/>
      <c r="D16380" s="49"/>
      <c r="E16380" s="49"/>
      <c r="F16380" s="49"/>
      <c r="G16380" s="50"/>
      <c r="H16380" s="47"/>
      <c r="I16380" s="47"/>
    </row>
    <row r="16381" spans="2:9" ht="20.100000000000001" hidden="1" customHeight="1" x14ac:dyDescent="0.25">
      <c r="B16381" s="48"/>
      <c r="C16381" s="49"/>
      <c r="D16381" s="49"/>
      <c r="E16381" s="49"/>
      <c r="F16381" s="49"/>
      <c r="G16381" s="50"/>
      <c r="H16381" s="47"/>
      <c r="I16381" s="47"/>
    </row>
    <row r="16382" spans="2:9" ht="20.100000000000001" hidden="1" customHeight="1" x14ac:dyDescent="0.25">
      <c r="B16382" s="48"/>
      <c r="C16382" s="49"/>
      <c r="D16382" s="49"/>
      <c r="E16382" s="49"/>
      <c r="F16382" s="49"/>
      <c r="G16382" s="50"/>
      <c r="H16382" s="47"/>
      <c r="I16382" s="47"/>
    </row>
    <row r="16383" spans="2:9" ht="20.100000000000001" hidden="1" customHeight="1" x14ac:dyDescent="0.25">
      <c r="B16383" s="48"/>
      <c r="C16383" s="49"/>
      <c r="D16383" s="49"/>
      <c r="E16383" s="49"/>
      <c r="F16383" s="49"/>
      <c r="G16383" s="50"/>
      <c r="H16383" s="47"/>
      <c r="I16383" s="47"/>
    </row>
    <row r="16384" spans="2:9" ht="20.100000000000001" hidden="1" customHeight="1" x14ac:dyDescent="0.25">
      <c r="B16384" s="48"/>
      <c r="C16384" s="49"/>
      <c r="D16384" s="49"/>
      <c r="E16384" s="49"/>
      <c r="F16384" s="49"/>
      <c r="G16384" s="50"/>
      <c r="H16384" s="47"/>
      <c r="I16384" s="47"/>
    </row>
    <row r="16385" spans="2:9" ht="20.100000000000001" hidden="1" customHeight="1" x14ac:dyDescent="0.25">
      <c r="B16385" s="48"/>
      <c r="C16385" s="49"/>
      <c r="D16385" s="49"/>
      <c r="E16385" s="49"/>
      <c r="F16385" s="49"/>
      <c r="G16385" s="50"/>
      <c r="H16385" s="47"/>
      <c r="I16385" s="47"/>
    </row>
    <row r="16386" spans="2:9" ht="20.100000000000001" hidden="1" customHeight="1" x14ac:dyDescent="0.25">
      <c r="B16386" s="48"/>
      <c r="C16386" s="49"/>
      <c r="D16386" s="49"/>
      <c r="E16386" s="49"/>
      <c r="F16386" s="49"/>
      <c r="G16386" s="50"/>
      <c r="H16386" s="47"/>
      <c r="I16386" s="47"/>
    </row>
    <row r="16387" spans="2:9" ht="20.100000000000001" hidden="1" customHeight="1" x14ac:dyDescent="0.25">
      <c r="B16387" s="48"/>
      <c r="C16387" s="49"/>
      <c r="D16387" s="49"/>
      <c r="E16387" s="49"/>
      <c r="F16387" s="49"/>
      <c r="G16387" s="50"/>
      <c r="H16387" s="47"/>
      <c r="I16387" s="47"/>
    </row>
    <row r="16388" spans="2:9" ht="20.100000000000001" hidden="1" customHeight="1" x14ac:dyDescent="0.25">
      <c r="B16388" s="48"/>
      <c r="C16388" s="49"/>
      <c r="D16388" s="49"/>
      <c r="E16388" s="49"/>
      <c r="F16388" s="49"/>
      <c r="G16388" s="50"/>
      <c r="H16388" s="47"/>
      <c r="I16388" s="47"/>
    </row>
    <row r="16389" spans="2:9" ht="20.100000000000001" hidden="1" customHeight="1" x14ac:dyDescent="0.25">
      <c r="B16389" s="48"/>
      <c r="C16389" s="49"/>
      <c r="D16389" s="49"/>
      <c r="E16389" s="49"/>
      <c r="F16389" s="49"/>
      <c r="G16389" s="50"/>
      <c r="H16389" s="47"/>
      <c r="I16389" s="47"/>
    </row>
    <row r="16390" spans="2:9" ht="20.100000000000001" hidden="1" customHeight="1" x14ac:dyDescent="0.25">
      <c r="B16390" s="48"/>
      <c r="C16390" s="49"/>
      <c r="D16390" s="49"/>
      <c r="E16390" s="49"/>
      <c r="F16390" s="49"/>
      <c r="G16390" s="50"/>
      <c r="H16390" s="47"/>
      <c r="I16390" s="47"/>
    </row>
    <row r="16391" spans="2:9" ht="20.100000000000001" hidden="1" customHeight="1" x14ac:dyDescent="0.25">
      <c r="B16391" s="48"/>
      <c r="C16391" s="49"/>
      <c r="D16391" s="49"/>
      <c r="E16391" s="49"/>
      <c r="F16391" s="49"/>
      <c r="G16391" s="50"/>
      <c r="H16391" s="47"/>
      <c r="I16391" s="47"/>
    </row>
    <row r="16392" spans="2:9" ht="20.100000000000001" hidden="1" customHeight="1" x14ac:dyDescent="0.25">
      <c r="B16392" s="48"/>
      <c r="C16392" s="49"/>
      <c r="D16392" s="49"/>
      <c r="E16392" s="49"/>
      <c r="F16392" s="49"/>
      <c r="G16392" s="50"/>
      <c r="H16392" s="47"/>
      <c r="I16392" s="47"/>
    </row>
    <row r="16393" spans="2:9" ht="20.100000000000001" hidden="1" customHeight="1" x14ac:dyDescent="0.25">
      <c r="B16393" s="48"/>
      <c r="C16393" s="49"/>
      <c r="D16393" s="49"/>
      <c r="E16393" s="49"/>
      <c r="F16393" s="49"/>
      <c r="G16393" s="50"/>
      <c r="H16393" s="47"/>
      <c r="I16393" s="47"/>
    </row>
    <row r="16394" spans="2:9" ht="20.100000000000001" hidden="1" customHeight="1" x14ac:dyDescent="0.25">
      <c r="B16394" s="48"/>
      <c r="C16394" s="49"/>
      <c r="D16394" s="49"/>
      <c r="E16394" s="49"/>
      <c r="F16394" s="49"/>
      <c r="G16394" s="50"/>
      <c r="H16394" s="47"/>
      <c r="I16394" s="47"/>
    </row>
    <row r="16395" spans="2:9" ht="20.100000000000001" hidden="1" customHeight="1" x14ac:dyDescent="0.25">
      <c r="B16395" s="48"/>
      <c r="C16395" s="49"/>
      <c r="D16395" s="49"/>
      <c r="E16395" s="49"/>
      <c r="F16395" s="49"/>
      <c r="G16395" s="50"/>
      <c r="H16395" s="47"/>
      <c r="I16395" s="47"/>
    </row>
    <row r="16396" spans="2:9" ht="20.100000000000001" hidden="1" customHeight="1" x14ac:dyDescent="0.25">
      <c r="B16396" s="48"/>
      <c r="C16396" s="49"/>
      <c r="D16396" s="49"/>
      <c r="E16396" s="49"/>
      <c r="F16396" s="49"/>
      <c r="G16396" s="50"/>
      <c r="H16396" s="47"/>
      <c r="I16396" s="47"/>
    </row>
    <row r="16397" spans="2:9" ht="20.100000000000001" hidden="1" customHeight="1" x14ac:dyDescent="0.25">
      <c r="B16397" s="48"/>
      <c r="C16397" s="49"/>
      <c r="D16397" s="49"/>
      <c r="E16397" s="49"/>
      <c r="F16397" s="49"/>
      <c r="G16397" s="50"/>
      <c r="H16397" s="47"/>
      <c r="I16397" s="47"/>
    </row>
    <row r="16398" spans="2:9" ht="20.100000000000001" hidden="1" customHeight="1" x14ac:dyDescent="0.25">
      <c r="B16398" s="48"/>
      <c r="C16398" s="49"/>
      <c r="D16398" s="49"/>
      <c r="E16398" s="49"/>
      <c r="F16398" s="49"/>
      <c r="G16398" s="50"/>
      <c r="H16398" s="47"/>
      <c r="I16398" s="47"/>
    </row>
    <row r="16399" spans="2:9" ht="20.100000000000001" hidden="1" customHeight="1" x14ac:dyDescent="0.25">
      <c r="B16399" s="48"/>
      <c r="C16399" s="49"/>
      <c r="D16399" s="49"/>
      <c r="E16399" s="49"/>
      <c r="F16399" s="49"/>
      <c r="G16399" s="50"/>
      <c r="H16399" s="47"/>
      <c r="I16399" s="47"/>
    </row>
    <row r="16400" spans="2:9" ht="20.100000000000001" hidden="1" customHeight="1" x14ac:dyDescent="0.25">
      <c r="B16400" s="48"/>
      <c r="C16400" s="49"/>
      <c r="D16400" s="49"/>
      <c r="E16400" s="49"/>
      <c r="F16400" s="49"/>
      <c r="G16400" s="50"/>
      <c r="H16400" s="47"/>
      <c r="I16400" s="47"/>
    </row>
    <row r="16401" spans="2:9" ht="20.100000000000001" hidden="1" customHeight="1" x14ac:dyDescent="0.25">
      <c r="B16401" s="48"/>
      <c r="C16401" s="49"/>
      <c r="D16401" s="49"/>
      <c r="E16401" s="49"/>
      <c r="F16401" s="49"/>
      <c r="G16401" s="50"/>
      <c r="H16401" s="47"/>
      <c r="I16401" s="47"/>
    </row>
    <row r="16402" spans="2:9" ht="20.100000000000001" hidden="1" customHeight="1" x14ac:dyDescent="0.25">
      <c r="B16402" s="48"/>
      <c r="C16402" s="49"/>
      <c r="D16402" s="49"/>
      <c r="E16402" s="49"/>
      <c r="F16402" s="49"/>
      <c r="G16402" s="50"/>
      <c r="H16402" s="47"/>
      <c r="I16402" s="47"/>
    </row>
    <row r="16403" spans="2:9" ht="20.100000000000001" hidden="1" customHeight="1" x14ac:dyDescent="0.25">
      <c r="B16403" s="48"/>
      <c r="C16403" s="49"/>
      <c r="D16403" s="49"/>
      <c r="E16403" s="49"/>
      <c r="F16403" s="49"/>
      <c r="G16403" s="50"/>
      <c r="H16403" s="47"/>
      <c r="I16403" s="47"/>
    </row>
    <row r="16404" spans="2:9" ht="20.100000000000001" hidden="1" customHeight="1" x14ac:dyDescent="0.25">
      <c r="B16404" s="48"/>
      <c r="C16404" s="49"/>
      <c r="D16404" s="49"/>
      <c r="E16404" s="49"/>
      <c r="F16404" s="49"/>
      <c r="G16404" s="50"/>
      <c r="H16404" s="47"/>
      <c r="I16404" s="47"/>
    </row>
    <row r="16405" spans="2:9" ht="20.100000000000001" hidden="1" customHeight="1" x14ac:dyDescent="0.25">
      <c r="B16405" s="48"/>
      <c r="C16405" s="49"/>
      <c r="D16405" s="49"/>
      <c r="E16405" s="49"/>
      <c r="F16405" s="49"/>
      <c r="G16405" s="50"/>
      <c r="H16405" s="47"/>
      <c r="I16405" s="47"/>
    </row>
    <row r="16406" spans="2:9" ht="20.100000000000001" hidden="1" customHeight="1" x14ac:dyDescent="0.25">
      <c r="B16406" s="48"/>
      <c r="C16406" s="49"/>
      <c r="D16406" s="49"/>
      <c r="E16406" s="49"/>
      <c r="F16406" s="49"/>
      <c r="G16406" s="50"/>
      <c r="H16406" s="47"/>
      <c r="I16406" s="47"/>
    </row>
    <row r="16407" spans="2:9" ht="20.100000000000001" hidden="1" customHeight="1" x14ac:dyDescent="0.25">
      <c r="B16407" s="48"/>
      <c r="C16407" s="49"/>
      <c r="D16407" s="49"/>
      <c r="E16407" s="49"/>
      <c r="F16407" s="49"/>
      <c r="G16407" s="50"/>
      <c r="H16407" s="47"/>
      <c r="I16407" s="47"/>
    </row>
    <row r="16408" spans="2:9" ht="20.100000000000001" hidden="1" customHeight="1" x14ac:dyDescent="0.25">
      <c r="B16408" s="48"/>
      <c r="C16408" s="49"/>
      <c r="D16408" s="49"/>
      <c r="E16408" s="49"/>
      <c r="F16408" s="49"/>
      <c r="G16408" s="50"/>
      <c r="H16408" s="47"/>
      <c r="I16408" s="47"/>
    </row>
    <row r="16409" spans="2:9" ht="20.100000000000001" hidden="1" customHeight="1" x14ac:dyDescent="0.25">
      <c r="B16409" s="48"/>
      <c r="C16409" s="49"/>
      <c r="D16409" s="49"/>
      <c r="E16409" s="49"/>
      <c r="F16409" s="49"/>
      <c r="G16409" s="50"/>
      <c r="H16409" s="47"/>
      <c r="I16409" s="47"/>
    </row>
    <row r="16410" spans="2:9" ht="20.100000000000001" hidden="1" customHeight="1" x14ac:dyDescent="0.25">
      <c r="B16410" s="48"/>
      <c r="C16410" s="49"/>
      <c r="D16410" s="49"/>
      <c r="E16410" s="49"/>
      <c r="F16410" s="49"/>
      <c r="G16410" s="50"/>
      <c r="H16410" s="47"/>
      <c r="I16410" s="47"/>
    </row>
    <row r="16411" spans="2:9" ht="20.100000000000001" hidden="1" customHeight="1" x14ac:dyDescent="0.25">
      <c r="B16411" s="48"/>
      <c r="C16411" s="49"/>
      <c r="D16411" s="49"/>
      <c r="E16411" s="49"/>
      <c r="F16411" s="49"/>
      <c r="G16411" s="50"/>
      <c r="H16411" s="47"/>
      <c r="I16411" s="47"/>
    </row>
    <row r="16412" spans="2:9" ht="20.100000000000001" hidden="1" customHeight="1" x14ac:dyDescent="0.25">
      <c r="B16412" s="48"/>
      <c r="C16412" s="49"/>
      <c r="D16412" s="49"/>
      <c r="E16412" s="49"/>
      <c r="F16412" s="49"/>
      <c r="G16412" s="50"/>
      <c r="H16412" s="47"/>
      <c r="I16412" s="47"/>
    </row>
    <row r="16413" spans="2:9" ht="20.100000000000001" hidden="1" customHeight="1" x14ac:dyDescent="0.25">
      <c r="B16413" s="48"/>
      <c r="C16413" s="49"/>
      <c r="D16413" s="49"/>
      <c r="E16413" s="49"/>
      <c r="F16413" s="49"/>
      <c r="G16413" s="50"/>
      <c r="H16413" s="47"/>
      <c r="I16413" s="47"/>
    </row>
    <row r="16414" spans="2:9" ht="20.100000000000001" hidden="1" customHeight="1" x14ac:dyDescent="0.25">
      <c r="B16414" s="48"/>
      <c r="C16414" s="49"/>
      <c r="D16414" s="49"/>
      <c r="E16414" s="49"/>
      <c r="F16414" s="49"/>
      <c r="G16414" s="50"/>
      <c r="H16414" s="47"/>
      <c r="I16414" s="47"/>
    </row>
    <row r="16415" spans="2:9" ht="20.100000000000001" hidden="1" customHeight="1" x14ac:dyDescent="0.25">
      <c r="B16415" s="48"/>
      <c r="C16415" s="49"/>
      <c r="D16415" s="49"/>
      <c r="E16415" s="49"/>
      <c r="F16415" s="49"/>
      <c r="G16415" s="50"/>
      <c r="H16415" s="47"/>
      <c r="I16415" s="47"/>
    </row>
    <row r="16416" spans="2:9" ht="20.100000000000001" hidden="1" customHeight="1" x14ac:dyDescent="0.25">
      <c r="B16416" s="48"/>
      <c r="C16416" s="49"/>
      <c r="D16416" s="49"/>
      <c r="E16416" s="49"/>
      <c r="F16416" s="49"/>
      <c r="G16416" s="50"/>
      <c r="H16416" s="47"/>
      <c r="I16416" s="47"/>
    </row>
    <row r="16417" spans="2:9" ht="20.100000000000001" hidden="1" customHeight="1" x14ac:dyDescent="0.25">
      <c r="B16417" s="48"/>
      <c r="C16417" s="49"/>
      <c r="D16417" s="49"/>
      <c r="E16417" s="49"/>
      <c r="F16417" s="49"/>
      <c r="G16417" s="50"/>
      <c r="H16417" s="47"/>
      <c r="I16417" s="47"/>
    </row>
    <row r="16418" spans="2:9" ht="20.100000000000001" hidden="1" customHeight="1" x14ac:dyDescent="0.25">
      <c r="B16418" s="48"/>
      <c r="C16418" s="49"/>
      <c r="D16418" s="49"/>
      <c r="E16418" s="49"/>
      <c r="F16418" s="49"/>
      <c r="G16418" s="50"/>
      <c r="H16418" s="47"/>
      <c r="I16418" s="47"/>
    </row>
    <row r="16419" spans="2:9" ht="20.100000000000001" hidden="1" customHeight="1" x14ac:dyDescent="0.25">
      <c r="B16419" s="48"/>
      <c r="C16419" s="49"/>
      <c r="D16419" s="49"/>
      <c r="E16419" s="49"/>
      <c r="F16419" s="49"/>
      <c r="G16419" s="50"/>
      <c r="H16419" s="47"/>
      <c r="I16419" s="47"/>
    </row>
    <row r="16420" spans="2:9" ht="20.100000000000001" hidden="1" customHeight="1" x14ac:dyDescent="0.25">
      <c r="B16420" s="48"/>
      <c r="C16420" s="49"/>
      <c r="D16420" s="49"/>
      <c r="E16420" s="49"/>
      <c r="F16420" s="49"/>
      <c r="G16420" s="50"/>
      <c r="H16420" s="47"/>
      <c r="I16420" s="47"/>
    </row>
    <row r="16421" spans="2:9" ht="20.100000000000001" hidden="1" customHeight="1" x14ac:dyDescent="0.25">
      <c r="B16421" s="48"/>
      <c r="C16421" s="49"/>
      <c r="D16421" s="49"/>
      <c r="E16421" s="49"/>
      <c r="F16421" s="49"/>
      <c r="G16421" s="50"/>
      <c r="H16421" s="47"/>
      <c r="I16421" s="47"/>
    </row>
    <row r="16422" spans="2:9" ht="20.100000000000001" hidden="1" customHeight="1" x14ac:dyDescent="0.25">
      <c r="B16422" s="48"/>
      <c r="C16422" s="49"/>
      <c r="D16422" s="49"/>
      <c r="E16422" s="49"/>
      <c r="F16422" s="49"/>
      <c r="G16422" s="50"/>
      <c r="H16422" s="47"/>
      <c r="I16422" s="47"/>
    </row>
    <row r="16423" spans="2:9" ht="20.100000000000001" hidden="1" customHeight="1" x14ac:dyDescent="0.25">
      <c r="B16423" s="48"/>
      <c r="C16423" s="49"/>
      <c r="D16423" s="49"/>
      <c r="E16423" s="49"/>
      <c r="F16423" s="49"/>
      <c r="G16423" s="50"/>
      <c r="H16423" s="47"/>
      <c r="I16423" s="47"/>
    </row>
    <row r="16424" spans="2:9" ht="20.100000000000001" hidden="1" customHeight="1" x14ac:dyDescent="0.25">
      <c r="B16424" s="48"/>
      <c r="C16424" s="49"/>
      <c r="D16424" s="49"/>
      <c r="E16424" s="49"/>
      <c r="F16424" s="49"/>
      <c r="G16424" s="50"/>
      <c r="H16424" s="47"/>
      <c r="I16424" s="47"/>
    </row>
    <row r="16425" spans="2:9" ht="20.100000000000001" hidden="1" customHeight="1" x14ac:dyDescent="0.25">
      <c r="B16425" s="48"/>
      <c r="C16425" s="49"/>
      <c r="D16425" s="49"/>
      <c r="E16425" s="49"/>
      <c r="F16425" s="49"/>
      <c r="G16425" s="50"/>
      <c r="H16425" s="47"/>
      <c r="I16425" s="47"/>
    </row>
    <row r="16426" spans="2:9" ht="20.100000000000001" hidden="1" customHeight="1" x14ac:dyDescent="0.25">
      <c r="B16426" s="48"/>
      <c r="C16426" s="49"/>
      <c r="D16426" s="49"/>
      <c r="E16426" s="49"/>
      <c r="F16426" s="49"/>
      <c r="G16426" s="50"/>
      <c r="H16426" s="47"/>
      <c r="I16426" s="47"/>
    </row>
    <row r="16427" spans="2:9" ht="20.100000000000001" hidden="1" customHeight="1" x14ac:dyDescent="0.25">
      <c r="B16427" s="48"/>
      <c r="C16427" s="49"/>
      <c r="D16427" s="49"/>
      <c r="E16427" s="49"/>
      <c r="F16427" s="49"/>
      <c r="G16427" s="50"/>
      <c r="H16427" s="47"/>
      <c r="I16427" s="47"/>
    </row>
    <row r="16428" spans="2:9" ht="20.100000000000001" hidden="1" customHeight="1" x14ac:dyDescent="0.25">
      <c r="B16428" s="48"/>
      <c r="C16428" s="49"/>
      <c r="D16428" s="49"/>
      <c r="E16428" s="49"/>
      <c r="F16428" s="49"/>
      <c r="G16428" s="50"/>
      <c r="H16428" s="47"/>
      <c r="I16428" s="47"/>
    </row>
    <row r="16429" spans="2:9" ht="20.100000000000001" hidden="1" customHeight="1" x14ac:dyDescent="0.25">
      <c r="B16429" s="48"/>
      <c r="C16429" s="49"/>
      <c r="D16429" s="49"/>
      <c r="E16429" s="49"/>
      <c r="F16429" s="49"/>
      <c r="G16429" s="50"/>
      <c r="H16429" s="47"/>
      <c r="I16429" s="47"/>
    </row>
    <row r="16430" spans="2:9" ht="20.100000000000001" hidden="1" customHeight="1" x14ac:dyDescent="0.25">
      <c r="B16430" s="48"/>
      <c r="C16430" s="49"/>
      <c r="D16430" s="49"/>
      <c r="E16430" s="49"/>
      <c r="F16430" s="49"/>
      <c r="G16430" s="50"/>
      <c r="H16430" s="47"/>
      <c r="I16430" s="47"/>
    </row>
    <row r="16431" spans="2:9" ht="20.100000000000001" hidden="1" customHeight="1" x14ac:dyDescent="0.25">
      <c r="B16431" s="48"/>
      <c r="C16431" s="49"/>
      <c r="D16431" s="49"/>
      <c r="E16431" s="49"/>
      <c r="F16431" s="49"/>
      <c r="G16431" s="50"/>
      <c r="H16431" s="47"/>
      <c r="I16431" s="47"/>
    </row>
    <row r="16432" spans="2:9" ht="20.100000000000001" hidden="1" customHeight="1" x14ac:dyDescent="0.25">
      <c r="B16432" s="48"/>
      <c r="C16432" s="49"/>
      <c r="D16432" s="49"/>
      <c r="E16432" s="49"/>
      <c r="F16432" s="49"/>
      <c r="G16432" s="50"/>
      <c r="H16432" s="47"/>
      <c r="I16432" s="47"/>
    </row>
    <row r="16433" spans="2:9" ht="20.100000000000001" hidden="1" customHeight="1" x14ac:dyDescent="0.25">
      <c r="B16433" s="48"/>
      <c r="C16433" s="49"/>
      <c r="D16433" s="49"/>
      <c r="E16433" s="49"/>
      <c r="F16433" s="49"/>
      <c r="G16433" s="50"/>
      <c r="H16433" s="47"/>
      <c r="I16433" s="47"/>
    </row>
    <row r="16434" spans="2:9" ht="20.100000000000001" hidden="1" customHeight="1" x14ac:dyDescent="0.25">
      <c r="B16434" s="48"/>
      <c r="C16434" s="49"/>
      <c r="D16434" s="49"/>
      <c r="E16434" s="49"/>
      <c r="F16434" s="49"/>
      <c r="G16434" s="50"/>
      <c r="H16434" s="47"/>
      <c r="I16434" s="47"/>
    </row>
    <row r="16435" spans="2:9" ht="20.100000000000001" hidden="1" customHeight="1" x14ac:dyDescent="0.25">
      <c r="B16435" s="48"/>
      <c r="C16435" s="49"/>
      <c r="D16435" s="49"/>
      <c r="E16435" s="49"/>
      <c r="F16435" s="49"/>
      <c r="G16435" s="50"/>
      <c r="H16435" s="47"/>
      <c r="I16435" s="47"/>
    </row>
    <row r="16436" spans="2:9" ht="20.100000000000001" hidden="1" customHeight="1" x14ac:dyDescent="0.25">
      <c r="B16436" s="48"/>
      <c r="C16436" s="49"/>
      <c r="D16436" s="49"/>
      <c r="E16436" s="49"/>
      <c r="F16436" s="49"/>
      <c r="G16436" s="50"/>
      <c r="H16436" s="47"/>
      <c r="I16436" s="47"/>
    </row>
    <row r="16437" spans="2:9" ht="20.100000000000001" hidden="1" customHeight="1" x14ac:dyDescent="0.25">
      <c r="B16437" s="48"/>
      <c r="C16437" s="49"/>
      <c r="D16437" s="49"/>
      <c r="E16437" s="49"/>
      <c r="F16437" s="49"/>
      <c r="G16437" s="50"/>
      <c r="H16437" s="47"/>
      <c r="I16437" s="47"/>
    </row>
    <row r="16438" spans="2:9" ht="20.100000000000001" hidden="1" customHeight="1" x14ac:dyDescent="0.25">
      <c r="B16438" s="48"/>
      <c r="C16438" s="49"/>
      <c r="D16438" s="49"/>
      <c r="E16438" s="49"/>
      <c r="F16438" s="49"/>
      <c r="G16438" s="50"/>
      <c r="H16438" s="47"/>
      <c r="I16438" s="47"/>
    </row>
    <row r="16439" spans="2:9" ht="20.100000000000001" hidden="1" customHeight="1" x14ac:dyDescent="0.25">
      <c r="B16439" s="48"/>
      <c r="C16439" s="49"/>
      <c r="D16439" s="49"/>
      <c r="E16439" s="49"/>
      <c r="F16439" s="49"/>
      <c r="G16439" s="50"/>
      <c r="H16439" s="47"/>
      <c r="I16439" s="47"/>
    </row>
    <row r="16440" spans="2:9" ht="20.100000000000001" hidden="1" customHeight="1" x14ac:dyDescent="0.25">
      <c r="B16440" s="48"/>
      <c r="C16440" s="49"/>
      <c r="D16440" s="49"/>
      <c r="E16440" s="49"/>
      <c r="F16440" s="49"/>
      <c r="G16440" s="50"/>
      <c r="H16440" s="47"/>
      <c r="I16440" s="47"/>
    </row>
    <row r="16441" spans="2:9" ht="20.100000000000001" hidden="1" customHeight="1" x14ac:dyDescent="0.25">
      <c r="B16441" s="48"/>
      <c r="C16441" s="49"/>
      <c r="D16441" s="49"/>
      <c r="E16441" s="49"/>
      <c r="F16441" s="49"/>
      <c r="G16441" s="50"/>
      <c r="H16441" s="47"/>
      <c r="I16441" s="47"/>
    </row>
    <row r="16442" spans="2:9" ht="20.100000000000001" hidden="1" customHeight="1" x14ac:dyDescent="0.25">
      <c r="B16442" s="48"/>
      <c r="C16442" s="49"/>
      <c r="D16442" s="49"/>
      <c r="E16442" s="49"/>
      <c r="F16442" s="49"/>
      <c r="G16442" s="50"/>
      <c r="H16442" s="47"/>
      <c r="I16442" s="47"/>
    </row>
    <row r="16443" spans="2:9" ht="20.100000000000001" hidden="1" customHeight="1" x14ac:dyDescent="0.25">
      <c r="B16443" s="48"/>
      <c r="C16443" s="49"/>
      <c r="D16443" s="49"/>
      <c r="E16443" s="49"/>
      <c r="F16443" s="49"/>
      <c r="G16443" s="50"/>
      <c r="H16443" s="47"/>
      <c r="I16443" s="47"/>
    </row>
    <row r="16444" spans="2:9" ht="20.100000000000001" hidden="1" customHeight="1" x14ac:dyDescent="0.25">
      <c r="B16444" s="48"/>
      <c r="C16444" s="49"/>
      <c r="D16444" s="49"/>
      <c r="E16444" s="49"/>
      <c r="F16444" s="49"/>
      <c r="G16444" s="50"/>
      <c r="H16444" s="47"/>
      <c r="I16444" s="47"/>
    </row>
    <row r="16445" spans="2:9" ht="20.100000000000001" hidden="1" customHeight="1" x14ac:dyDescent="0.25">
      <c r="B16445" s="48"/>
      <c r="C16445" s="49"/>
      <c r="D16445" s="49"/>
      <c r="E16445" s="49"/>
      <c r="F16445" s="49"/>
      <c r="G16445" s="50"/>
      <c r="H16445" s="47"/>
      <c r="I16445" s="47"/>
    </row>
    <row r="16446" spans="2:9" ht="20.100000000000001" hidden="1" customHeight="1" x14ac:dyDescent="0.25">
      <c r="B16446" s="48"/>
      <c r="C16446" s="49"/>
      <c r="D16446" s="49"/>
      <c r="E16446" s="49"/>
      <c r="F16446" s="49"/>
      <c r="G16446" s="50"/>
      <c r="H16446" s="47"/>
      <c r="I16446" s="47"/>
    </row>
    <row r="16447" spans="2:9" ht="20.100000000000001" hidden="1" customHeight="1" x14ac:dyDescent="0.25">
      <c r="B16447" s="48"/>
      <c r="C16447" s="49"/>
      <c r="D16447" s="49"/>
      <c r="E16447" s="49"/>
      <c r="F16447" s="49"/>
      <c r="G16447" s="50"/>
      <c r="H16447" s="47"/>
      <c r="I16447" s="47"/>
    </row>
    <row r="16448" spans="2:9" ht="20.100000000000001" hidden="1" customHeight="1" x14ac:dyDescent="0.25">
      <c r="B16448" s="48"/>
      <c r="C16448" s="49"/>
      <c r="D16448" s="49"/>
      <c r="E16448" s="49"/>
      <c r="F16448" s="49"/>
      <c r="G16448" s="50"/>
      <c r="H16448" s="47"/>
      <c r="I16448" s="47"/>
    </row>
    <row r="16449" spans="2:9" ht="20.100000000000001" hidden="1" customHeight="1" x14ac:dyDescent="0.25">
      <c r="B16449" s="48"/>
      <c r="C16449" s="49"/>
      <c r="D16449" s="49"/>
      <c r="E16449" s="49"/>
      <c r="F16449" s="49"/>
      <c r="G16449" s="50"/>
      <c r="H16449" s="47"/>
      <c r="I16449" s="47"/>
    </row>
    <row r="16450" spans="2:9" ht="20.100000000000001" hidden="1" customHeight="1" x14ac:dyDescent="0.25">
      <c r="B16450" s="48"/>
      <c r="C16450" s="49"/>
      <c r="D16450" s="49"/>
      <c r="E16450" s="49"/>
      <c r="F16450" s="49"/>
      <c r="G16450" s="50"/>
      <c r="H16450" s="47"/>
      <c r="I16450" s="47"/>
    </row>
    <row r="16451" spans="2:9" ht="20.100000000000001" hidden="1" customHeight="1" x14ac:dyDescent="0.25">
      <c r="B16451" s="48"/>
      <c r="C16451" s="49"/>
      <c r="D16451" s="49"/>
      <c r="E16451" s="49"/>
      <c r="F16451" s="49"/>
      <c r="G16451" s="50"/>
      <c r="H16451" s="47"/>
      <c r="I16451" s="47"/>
    </row>
    <row r="16452" spans="2:9" ht="20.100000000000001" hidden="1" customHeight="1" x14ac:dyDescent="0.25">
      <c r="B16452" s="48"/>
      <c r="C16452" s="49"/>
      <c r="D16452" s="49"/>
      <c r="E16452" s="49"/>
      <c r="F16452" s="49"/>
      <c r="G16452" s="50"/>
      <c r="H16452" s="47"/>
      <c r="I16452" s="47"/>
    </row>
    <row r="16453" spans="2:9" ht="20.100000000000001" hidden="1" customHeight="1" x14ac:dyDescent="0.25">
      <c r="B16453" s="48"/>
      <c r="C16453" s="49"/>
      <c r="D16453" s="49"/>
      <c r="E16453" s="49"/>
      <c r="F16453" s="49"/>
      <c r="G16453" s="50"/>
      <c r="H16453" s="47"/>
      <c r="I16453" s="47"/>
    </row>
    <row r="16454" spans="2:9" ht="20.100000000000001" hidden="1" customHeight="1" x14ac:dyDescent="0.25">
      <c r="B16454" s="48"/>
      <c r="C16454" s="49"/>
      <c r="D16454" s="49"/>
      <c r="E16454" s="49"/>
      <c r="F16454" s="49"/>
      <c r="G16454" s="50"/>
      <c r="H16454" s="47"/>
      <c r="I16454" s="47"/>
    </row>
    <row r="16455" spans="2:9" ht="20.100000000000001" hidden="1" customHeight="1" x14ac:dyDescent="0.25">
      <c r="B16455" s="48"/>
      <c r="C16455" s="49"/>
      <c r="D16455" s="49"/>
      <c r="E16455" s="49"/>
      <c r="F16455" s="49"/>
      <c r="G16455" s="50"/>
      <c r="H16455" s="47"/>
      <c r="I16455" s="47"/>
    </row>
    <row r="16456" spans="2:9" ht="20.100000000000001" hidden="1" customHeight="1" x14ac:dyDescent="0.25">
      <c r="B16456" s="48"/>
      <c r="C16456" s="49"/>
      <c r="D16456" s="49"/>
      <c r="E16456" s="49"/>
      <c r="F16456" s="49"/>
      <c r="G16456" s="50"/>
      <c r="H16456" s="47"/>
      <c r="I16456" s="47"/>
    </row>
    <row r="16457" spans="2:9" ht="20.100000000000001" hidden="1" customHeight="1" x14ac:dyDescent="0.25">
      <c r="B16457" s="48"/>
      <c r="C16457" s="49"/>
      <c r="D16457" s="49"/>
      <c r="E16457" s="49"/>
      <c r="F16457" s="49"/>
      <c r="G16457" s="50"/>
      <c r="H16457" s="47"/>
      <c r="I16457" s="47"/>
    </row>
    <row r="16458" spans="2:9" ht="20.100000000000001" hidden="1" customHeight="1" x14ac:dyDescent="0.25">
      <c r="B16458" s="48"/>
      <c r="C16458" s="49"/>
      <c r="D16458" s="49"/>
      <c r="E16458" s="49"/>
      <c r="F16458" s="49"/>
      <c r="G16458" s="50"/>
      <c r="H16458" s="47"/>
      <c r="I16458" s="47"/>
    </row>
    <row r="16459" spans="2:9" ht="20.100000000000001" hidden="1" customHeight="1" x14ac:dyDescent="0.25">
      <c r="B16459" s="48"/>
      <c r="C16459" s="49"/>
      <c r="D16459" s="49"/>
      <c r="E16459" s="49"/>
      <c r="F16459" s="49"/>
      <c r="G16459" s="50"/>
      <c r="H16459" s="47"/>
      <c r="I16459" s="47"/>
    </row>
    <row r="16460" spans="2:9" ht="20.100000000000001" hidden="1" customHeight="1" x14ac:dyDescent="0.25">
      <c r="B16460" s="48"/>
      <c r="C16460" s="49"/>
      <c r="D16460" s="49"/>
      <c r="E16460" s="49"/>
      <c r="F16460" s="49"/>
      <c r="G16460" s="50"/>
      <c r="H16460" s="47"/>
      <c r="I16460" s="47"/>
    </row>
    <row r="16461" spans="2:9" ht="20.100000000000001" hidden="1" customHeight="1" x14ac:dyDescent="0.25">
      <c r="B16461" s="48"/>
      <c r="C16461" s="49"/>
      <c r="D16461" s="49"/>
      <c r="E16461" s="49"/>
      <c r="F16461" s="49"/>
      <c r="G16461" s="50"/>
      <c r="H16461" s="47"/>
      <c r="I16461" s="47"/>
    </row>
    <row r="16462" spans="2:9" ht="20.100000000000001" hidden="1" customHeight="1" x14ac:dyDescent="0.25">
      <c r="B16462" s="48"/>
      <c r="C16462" s="49"/>
      <c r="D16462" s="49"/>
      <c r="E16462" s="49"/>
      <c r="F16462" s="49"/>
      <c r="G16462" s="50"/>
      <c r="H16462" s="47"/>
      <c r="I16462" s="47"/>
    </row>
    <row r="16463" spans="2:9" ht="20.100000000000001" hidden="1" customHeight="1" x14ac:dyDescent="0.25">
      <c r="B16463" s="48"/>
      <c r="C16463" s="49"/>
      <c r="D16463" s="49"/>
      <c r="E16463" s="49"/>
      <c r="F16463" s="49"/>
      <c r="G16463" s="50"/>
      <c r="H16463" s="47"/>
      <c r="I16463" s="47"/>
    </row>
    <row r="16464" spans="2:9" ht="20.100000000000001" hidden="1" customHeight="1" x14ac:dyDescent="0.25">
      <c r="B16464" s="48"/>
      <c r="C16464" s="49"/>
      <c r="D16464" s="49"/>
      <c r="E16464" s="49"/>
      <c r="F16464" s="49"/>
      <c r="G16464" s="50"/>
      <c r="H16464" s="47"/>
      <c r="I16464" s="47"/>
    </row>
    <row r="16465" spans="2:9" ht="20.100000000000001" hidden="1" customHeight="1" x14ac:dyDescent="0.25">
      <c r="B16465" s="48"/>
      <c r="C16465" s="49"/>
      <c r="D16465" s="49"/>
      <c r="E16465" s="49"/>
      <c r="F16465" s="49"/>
      <c r="G16465" s="50"/>
      <c r="H16465" s="47"/>
      <c r="I16465" s="47"/>
    </row>
    <row r="16466" spans="2:9" ht="20.100000000000001" hidden="1" customHeight="1" x14ac:dyDescent="0.25">
      <c r="B16466" s="48"/>
      <c r="C16466" s="49"/>
      <c r="D16466" s="49"/>
      <c r="E16466" s="49"/>
      <c r="F16466" s="49"/>
      <c r="G16466" s="50"/>
      <c r="H16466" s="47"/>
      <c r="I16466" s="47"/>
    </row>
    <row r="16467" spans="2:9" ht="20.100000000000001" hidden="1" customHeight="1" x14ac:dyDescent="0.25">
      <c r="B16467" s="48"/>
      <c r="C16467" s="49"/>
      <c r="D16467" s="49"/>
      <c r="E16467" s="49"/>
      <c r="F16467" s="49"/>
      <c r="G16467" s="50"/>
      <c r="H16467" s="47"/>
      <c r="I16467" s="47"/>
    </row>
    <row r="16468" spans="2:9" ht="20.100000000000001" hidden="1" customHeight="1" x14ac:dyDescent="0.25">
      <c r="B16468" s="48"/>
      <c r="C16468" s="49"/>
      <c r="D16468" s="49"/>
      <c r="E16468" s="49"/>
      <c r="F16468" s="49"/>
      <c r="G16468" s="50"/>
      <c r="H16468" s="47"/>
      <c r="I16468" s="47"/>
    </row>
    <row r="16469" spans="2:9" ht="20.100000000000001" hidden="1" customHeight="1" x14ac:dyDescent="0.25">
      <c r="B16469" s="48"/>
      <c r="C16469" s="49"/>
      <c r="D16469" s="49"/>
      <c r="E16469" s="49"/>
      <c r="F16469" s="49"/>
      <c r="G16469" s="50"/>
      <c r="H16469" s="47"/>
      <c r="I16469" s="47"/>
    </row>
    <row r="16470" spans="2:9" ht="20.100000000000001" hidden="1" customHeight="1" x14ac:dyDescent="0.25">
      <c r="B16470" s="48"/>
      <c r="C16470" s="49"/>
      <c r="D16470" s="49"/>
      <c r="E16470" s="49"/>
      <c r="F16470" s="49"/>
      <c r="G16470" s="50"/>
      <c r="H16470" s="47"/>
      <c r="I16470" s="47"/>
    </row>
    <row r="16471" spans="2:9" ht="20.100000000000001" hidden="1" customHeight="1" x14ac:dyDescent="0.25">
      <c r="B16471" s="48"/>
      <c r="C16471" s="49"/>
      <c r="D16471" s="49"/>
      <c r="E16471" s="49"/>
      <c r="F16471" s="49"/>
      <c r="G16471" s="50"/>
      <c r="H16471" s="47"/>
      <c r="I16471" s="47"/>
    </row>
    <row r="16472" spans="2:9" ht="20.100000000000001" hidden="1" customHeight="1" x14ac:dyDescent="0.25">
      <c r="B16472" s="48"/>
      <c r="C16472" s="49"/>
      <c r="D16472" s="49"/>
      <c r="E16472" s="49"/>
      <c r="F16472" s="49"/>
      <c r="G16472" s="50"/>
      <c r="H16472" s="47"/>
      <c r="I16472" s="47"/>
    </row>
    <row r="16473" spans="2:9" ht="20.100000000000001" hidden="1" customHeight="1" x14ac:dyDescent="0.25">
      <c r="B16473" s="48"/>
      <c r="C16473" s="49"/>
      <c r="D16473" s="49"/>
      <c r="E16473" s="49"/>
      <c r="F16473" s="49"/>
      <c r="G16473" s="50"/>
      <c r="H16473" s="47"/>
      <c r="I16473" s="47"/>
    </row>
    <row r="16474" spans="2:9" ht="20.100000000000001" hidden="1" customHeight="1" x14ac:dyDescent="0.25">
      <c r="B16474" s="48"/>
      <c r="C16474" s="49"/>
      <c r="D16474" s="49"/>
      <c r="E16474" s="49"/>
      <c r="F16474" s="49"/>
      <c r="G16474" s="50"/>
      <c r="H16474" s="47"/>
      <c r="I16474" s="47"/>
    </row>
    <row r="16475" spans="2:9" ht="20.100000000000001" hidden="1" customHeight="1" x14ac:dyDescent="0.25">
      <c r="B16475" s="48"/>
      <c r="C16475" s="49"/>
      <c r="D16475" s="49"/>
      <c r="E16475" s="49"/>
      <c r="F16475" s="49"/>
      <c r="G16475" s="50"/>
      <c r="H16475" s="47"/>
      <c r="I16475" s="47"/>
    </row>
    <row r="16476" spans="2:9" ht="20.100000000000001" hidden="1" customHeight="1" x14ac:dyDescent="0.25">
      <c r="B16476" s="48"/>
      <c r="C16476" s="49"/>
      <c r="D16476" s="49"/>
      <c r="E16476" s="49"/>
      <c r="F16476" s="49"/>
      <c r="G16476" s="50"/>
      <c r="H16476" s="47"/>
      <c r="I16476" s="47"/>
    </row>
    <row r="16477" spans="2:9" ht="20.100000000000001" hidden="1" customHeight="1" x14ac:dyDescent="0.25">
      <c r="B16477" s="48"/>
      <c r="C16477" s="49"/>
      <c r="D16477" s="49"/>
      <c r="E16477" s="49"/>
      <c r="F16477" s="49"/>
      <c r="G16477" s="50"/>
      <c r="H16477" s="47"/>
      <c r="I16477" s="47"/>
    </row>
    <row r="16478" spans="2:9" ht="20.100000000000001" hidden="1" customHeight="1" x14ac:dyDescent="0.25">
      <c r="B16478" s="48"/>
      <c r="C16478" s="49"/>
      <c r="D16478" s="49"/>
      <c r="E16478" s="49"/>
      <c r="F16478" s="49"/>
      <c r="G16478" s="50"/>
      <c r="H16478" s="47"/>
      <c r="I16478" s="47"/>
    </row>
    <row r="16479" spans="2:9" ht="20.100000000000001" hidden="1" customHeight="1" x14ac:dyDescent="0.25">
      <c r="B16479" s="48"/>
      <c r="C16479" s="49"/>
      <c r="D16479" s="49"/>
      <c r="E16479" s="49"/>
      <c r="F16479" s="49"/>
      <c r="G16479" s="50"/>
      <c r="H16479" s="47"/>
      <c r="I16479" s="47"/>
    </row>
    <row r="16480" spans="2:9" ht="20.100000000000001" hidden="1" customHeight="1" x14ac:dyDescent="0.25">
      <c r="B16480" s="48"/>
      <c r="C16480" s="49"/>
      <c r="D16480" s="49"/>
      <c r="E16480" s="49"/>
      <c r="F16480" s="49"/>
      <c r="G16480" s="50"/>
      <c r="H16480" s="47"/>
      <c r="I16480" s="47"/>
    </row>
    <row r="16481" spans="2:9" ht="20.100000000000001" hidden="1" customHeight="1" x14ac:dyDescent="0.25">
      <c r="B16481" s="48"/>
      <c r="C16481" s="49"/>
      <c r="D16481" s="49"/>
      <c r="E16481" s="49"/>
      <c r="F16481" s="49"/>
      <c r="G16481" s="50"/>
      <c r="H16481" s="47"/>
      <c r="I16481" s="47"/>
    </row>
    <row r="16482" spans="2:9" ht="20.100000000000001" hidden="1" customHeight="1" x14ac:dyDescent="0.25">
      <c r="B16482" s="48"/>
      <c r="C16482" s="49"/>
      <c r="D16482" s="49"/>
      <c r="E16482" s="49"/>
      <c r="F16482" s="49"/>
      <c r="G16482" s="50"/>
      <c r="H16482" s="47"/>
      <c r="I16482" s="47"/>
    </row>
    <row r="16483" spans="2:9" ht="20.100000000000001" hidden="1" customHeight="1" x14ac:dyDescent="0.25">
      <c r="B16483" s="48"/>
      <c r="C16483" s="49"/>
      <c r="D16483" s="49"/>
      <c r="E16483" s="49"/>
      <c r="F16483" s="49"/>
      <c r="G16483" s="50"/>
      <c r="H16483" s="47"/>
      <c r="I16483" s="47"/>
    </row>
    <row r="16484" spans="2:9" ht="20.100000000000001" hidden="1" customHeight="1" x14ac:dyDescent="0.25">
      <c r="B16484" s="48"/>
      <c r="C16484" s="49"/>
      <c r="D16484" s="49"/>
      <c r="E16484" s="49"/>
      <c r="F16484" s="49"/>
      <c r="G16484" s="50"/>
      <c r="H16484" s="47"/>
      <c r="I16484" s="47"/>
    </row>
    <row r="16485" spans="2:9" ht="20.100000000000001" hidden="1" customHeight="1" x14ac:dyDescent="0.25">
      <c r="B16485" s="48"/>
      <c r="C16485" s="49"/>
      <c r="D16485" s="49"/>
      <c r="E16485" s="49"/>
      <c r="F16485" s="49"/>
      <c r="G16485" s="50"/>
      <c r="H16485" s="47"/>
      <c r="I16485" s="47"/>
    </row>
    <row r="16486" spans="2:9" ht="20.100000000000001" hidden="1" customHeight="1" x14ac:dyDescent="0.25">
      <c r="B16486" s="48"/>
      <c r="C16486" s="49"/>
      <c r="D16486" s="49"/>
      <c r="E16486" s="49"/>
      <c r="F16486" s="49"/>
      <c r="G16486" s="50"/>
      <c r="H16486" s="47"/>
      <c r="I16486" s="47"/>
    </row>
    <row r="16487" spans="2:9" ht="20.100000000000001" hidden="1" customHeight="1" x14ac:dyDescent="0.25">
      <c r="B16487" s="48"/>
      <c r="C16487" s="49"/>
      <c r="D16487" s="49"/>
      <c r="E16487" s="49"/>
      <c r="F16487" s="49"/>
      <c r="G16487" s="50"/>
      <c r="H16487" s="47"/>
      <c r="I16487" s="47"/>
    </row>
    <row r="16488" spans="2:9" ht="20.100000000000001" hidden="1" customHeight="1" x14ac:dyDescent="0.25">
      <c r="B16488" s="48"/>
      <c r="C16488" s="49"/>
      <c r="D16488" s="49"/>
      <c r="E16488" s="49"/>
      <c r="F16488" s="49"/>
      <c r="G16488" s="50"/>
      <c r="H16488" s="47"/>
      <c r="I16488" s="47"/>
    </row>
    <row r="16489" spans="2:9" ht="20.100000000000001" hidden="1" customHeight="1" x14ac:dyDescent="0.25">
      <c r="B16489" s="48"/>
      <c r="C16489" s="49"/>
      <c r="D16489" s="49"/>
      <c r="E16489" s="49"/>
      <c r="F16489" s="49"/>
      <c r="G16489" s="50"/>
      <c r="H16489" s="47"/>
      <c r="I16489" s="47"/>
    </row>
    <row r="16490" spans="2:9" ht="20.100000000000001" hidden="1" customHeight="1" x14ac:dyDescent="0.25">
      <c r="B16490" s="48"/>
      <c r="C16490" s="49"/>
      <c r="D16490" s="49"/>
      <c r="E16490" s="49"/>
      <c r="F16490" s="49"/>
      <c r="G16490" s="50"/>
      <c r="H16490" s="47"/>
      <c r="I16490" s="47"/>
    </row>
    <row r="16491" spans="2:9" ht="20.100000000000001" hidden="1" customHeight="1" x14ac:dyDescent="0.25">
      <c r="B16491" s="48"/>
      <c r="C16491" s="49"/>
      <c r="D16491" s="49"/>
      <c r="E16491" s="49"/>
      <c r="F16491" s="49"/>
      <c r="G16491" s="50"/>
      <c r="H16491" s="47"/>
      <c r="I16491" s="47"/>
    </row>
    <row r="16492" spans="2:9" ht="20.100000000000001" hidden="1" customHeight="1" x14ac:dyDescent="0.25">
      <c r="B16492" s="48"/>
      <c r="C16492" s="49"/>
      <c r="D16492" s="49"/>
      <c r="E16492" s="49"/>
      <c r="F16492" s="49"/>
      <c r="G16492" s="50"/>
      <c r="H16492" s="47"/>
      <c r="I16492" s="47"/>
    </row>
    <row r="16493" spans="2:9" ht="20.100000000000001" hidden="1" customHeight="1" x14ac:dyDescent="0.25">
      <c r="B16493" s="48"/>
      <c r="C16493" s="49"/>
      <c r="D16493" s="49"/>
      <c r="E16493" s="49"/>
      <c r="F16493" s="49"/>
      <c r="G16493" s="50"/>
      <c r="H16493" s="47"/>
      <c r="I16493" s="47"/>
    </row>
    <row r="16494" spans="2:9" ht="20.100000000000001" hidden="1" customHeight="1" x14ac:dyDescent="0.25">
      <c r="B16494" s="48"/>
      <c r="C16494" s="49"/>
      <c r="D16494" s="49"/>
      <c r="E16494" s="49"/>
      <c r="F16494" s="49"/>
      <c r="G16494" s="50"/>
      <c r="H16494" s="47"/>
      <c r="I16494" s="47"/>
    </row>
    <row r="16495" spans="2:9" ht="20.100000000000001" hidden="1" customHeight="1" x14ac:dyDescent="0.25">
      <c r="B16495" s="48"/>
      <c r="C16495" s="49"/>
      <c r="D16495" s="49"/>
      <c r="E16495" s="49"/>
      <c r="F16495" s="49"/>
      <c r="G16495" s="50"/>
      <c r="H16495" s="47"/>
      <c r="I16495" s="47"/>
    </row>
    <row r="16496" spans="2:9" ht="20.100000000000001" hidden="1" customHeight="1" x14ac:dyDescent="0.25">
      <c r="B16496" s="48"/>
      <c r="C16496" s="49"/>
      <c r="D16496" s="49"/>
      <c r="E16496" s="49"/>
      <c r="F16496" s="49"/>
      <c r="G16496" s="50"/>
      <c r="H16496" s="47"/>
      <c r="I16496" s="47"/>
    </row>
    <row r="16497" spans="2:9" ht="20.100000000000001" hidden="1" customHeight="1" x14ac:dyDescent="0.25">
      <c r="B16497" s="48"/>
      <c r="C16497" s="49"/>
      <c r="D16497" s="49"/>
      <c r="E16497" s="49"/>
      <c r="F16497" s="49"/>
      <c r="G16497" s="50"/>
      <c r="H16497" s="47"/>
      <c r="I16497" s="47"/>
    </row>
    <row r="16498" spans="2:9" ht="20.100000000000001" hidden="1" customHeight="1" x14ac:dyDescent="0.25">
      <c r="B16498" s="48"/>
      <c r="C16498" s="49"/>
      <c r="D16498" s="49"/>
      <c r="E16498" s="49"/>
      <c r="F16498" s="49"/>
      <c r="G16498" s="50"/>
      <c r="H16498" s="47"/>
      <c r="I16498" s="47"/>
    </row>
    <row r="16499" spans="2:9" ht="20.100000000000001" hidden="1" customHeight="1" x14ac:dyDescent="0.25">
      <c r="B16499" s="48"/>
      <c r="C16499" s="49"/>
      <c r="D16499" s="49"/>
      <c r="E16499" s="49"/>
      <c r="F16499" s="49"/>
      <c r="G16499" s="50"/>
      <c r="H16499" s="47"/>
      <c r="I16499" s="47"/>
    </row>
    <row r="16500" spans="2:9" ht="20.100000000000001" hidden="1" customHeight="1" x14ac:dyDescent="0.25">
      <c r="B16500" s="48"/>
      <c r="C16500" s="49"/>
      <c r="D16500" s="49"/>
      <c r="E16500" s="49"/>
      <c r="F16500" s="49"/>
      <c r="G16500" s="50"/>
      <c r="H16500" s="47"/>
      <c r="I16500" s="47"/>
    </row>
    <row r="16501" spans="2:9" ht="20.100000000000001" hidden="1" customHeight="1" x14ac:dyDescent="0.25">
      <c r="B16501" s="48"/>
      <c r="C16501" s="49"/>
      <c r="D16501" s="49"/>
      <c r="E16501" s="49"/>
      <c r="F16501" s="49"/>
      <c r="G16501" s="50"/>
      <c r="H16501" s="47"/>
      <c r="I16501" s="47"/>
    </row>
    <row r="16502" spans="2:9" ht="20.100000000000001" hidden="1" customHeight="1" x14ac:dyDescent="0.25">
      <c r="B16502" s="48"/>
      <c r="C16502" s="49"/>
      <c r="D16502" s="49"/>
      <c r="E16502" s="49"/>
      <c r="F16502" s="49"/>
      <c r="G16502" s="50"/>
      <c r="H16502" s="47"/>
      <c r="I16502" s="47"/>
    </row>
    <row r="16503" spans="2:9" ht="20.100000000000001" hidden="1" customHeight="1" x14ac:dyDescent="0.25">
      <c r="B16503" s="48"/>
      <c r="C16503" s="49"/>
      <c r="D16503" s="49"/>
      <c r="E16503" s="49"/>
      <c r="F16503" s="49"/>
      <c r="G16503" s="50"/>
      <c r="H16503" s="47"/>
      <c r="I16503" s="47"/>
    </row>
    <row r="16504" spans="2:9" ht="20.100000000000001" hidden="1" customHeight="1" x14ac:dyDescent="0.25">
      <c r="B16504" s="48"/>
      <c r="C16504" s="49"/>
      <c r="D16504" s="49"/>
      <c r="E16504" s="49"/>
      <c r="F16504" s="49"/>
      <c r="G16504" s="50"/>
      <c r="H16504" s="47"/>
      <c r="I16504" s="47"/>
    </row>
    <row r="16505" spans="2:9" ht="20.100000000000001" hidden="1" customHeight="1" x14ac:dyDescent="0.25">
      <c r="B16505" s="48"/>
      <c r="C16505" s="49"/>
      <c r="D16505" s="49"/>
      <c r="E16505" s="49"/>
      <c r="F16505" s="49"/>
      <c r="G16505" s="50"/>
      <c r="H16505" s="47"/>
      <c r="I16505" s="47"/>
    </row>
    <row r="16506" spans="2:9" ht="20.100000000000001" hidden="1" customHeight="1" x14ac:dyDescent="0.25">
      <c r="B16506" s="48"/>
      <c r="C16506" s="49"/>
      <c r="D16506" s="49"/>
      <c r="E16506" s="49"/>
      <c r="F16506" s="49"/>
      <c r="G16506" s="50"/>
      <c r="H16506" s="47"/>
      <c r="I16506" s="47"/>
    </row>
    <row r="16507" spans="2:9" ht="20.100000000000001" hidden="1" customHeight="1" x14ac:dyDescent="0.25">
      <c r="B16507" s="48"/>
      <c r="C16507" s="49"/>
      <c r="D16507" s="49"/>
      <c r="E16507" s="49"/>
      <c r="F16507" s="49"/>
      <c r="G16507" s="50"/>
      <c r="H16507" s="47"/>
      <c r="I16507" s="47"/>
    </row>
    <row r="16508" spans="2:9" ht="20.100000000000001" hidden="1" customHeight="1" x14ac:dyDescent="0.25">
      <c r="B16508" s="48"/>
      <c r="C16508" s="49"/>
      <c r="D16508" s="49"/>
      <c r="E16508" s="49"/>
      <c r="F16508" s="49"/>
      <c r="G16508" s="50"/>
      <c r="H16508" s="47"/>
      <c r="I16508" s="47"/>
    </row>
    <row r="16509" spans="2:9" ht="20.100000000000001" hidden="1" customHeight="1" x14ac:dyDescent="0.25">
      <c r="B16509" s="48"/>
      <c r="C16509" s="49"/>
      <c r="D16509" s="49"/>
      <c r="E16509" s="49"/>
      <c r="F16509" s="49"/>
      <c r="G16509" s="50"/>
      <c r="H16509" s="47"/>
      <c r="I16509" s="47"/>
    </row>
    <row r="16510" spans="2:9" ht="20.100000000000001" hidden="1" customHeight="1" x14ac:dyDescent="0.25">
      <c r="B16510" s="48"/>
      <c r="C16510" s="49"/>
      <c r="D16510" s="49"/>
      <c r="E16510" s="49"/>
      <c r="F16510" s="49"/>
      <c r="G16510" s="50"/>
      <c r="H16510" s="47"/>
      <c r="I16510" s="47"/>
    </row>
    <row r="16511" spans="2:9" ht="20.100000000000001" hidden="1" customHeight="1" x14ac:dyDescent="0.25">
      <c r="B16511" s="48"/>
      <c r="C16511" s="49"/>
      <c r="D16511" s="49"/>
      <c r="E16511" s="49"/>
      <c r="F16511" s="49"/>
      <c r="G16511" s="50"/>
      <c r="H16511" s="47"/>
      <c r="I16511" s="47"/>
    </row>
    <row r="16512" spans="2:9" ht="20.100000000000001" hidden="1" customHeight="1" x14ac:dyDescent="0.25">
      <c r="B16512" s="48"/>
      <c r="C16512" s="49"/>
      <c r="D16512" s="49"/>
      <c r="E16512" s="49"/>
      <c r="F16512" s="49"/>
      <c r="G16512" s="50"/>
      <c r="H16512" s="47"/>
      <c r="I16512" s="47"/>
    </row>
    <row r="16513" spans="2:9" ht="20.100000000000001" hidden="1" customHeight="1" x14ac:dyDescent="0.25">
      <c r="B16513" s="48"/>
      <c r="C16513" s="49"/>
      <c r="D16513" s="49"/>
      <c r="E16513" s="49"/>
      <c r="F16513" s="49"/>
      <c r="G16513" s="50"/>
      <c r="H16513" s="47"/>
      <c r="I16513" s="47"/>
    </row>
    <row r="16514" spans="2:9" ht="20.100000000000001" hidden="1" customHeight="1" x14ac:dyDescent="0.25">
      <c r="B16514" s="48"/>
      <c r="C16514" s="49"/>
      <c r="D16514" s="49"/>
      <c r="E16514" s="49"/>
      <c r="F16514" s="49"/>
      <c r="G16514" s="50"/>
      <c r="H16514" s="47"/>
      <c r="I16514" s="47"/>
    </row>
    <row r="16515" spans="2:9" ht="20.100000000000001" hidden="1" customHeight="1" x14ac:dyDescent="0.25">
      <c r="B16515" s="48"/>
      <c r="C16515" s="49"/>
      <c r="D16515" s="49"/>
      <c r="E16515" s="49"/>
      <c r="F16515" s="49"/>
      <c r="G16515" s="50"/>
      <c r="H16515" s="47"/>
      <c r="I16515" s="47"/>
    </row>
    <row r="16516" spans="2:9" ht="20.100000000000001" hidden="1" customHeight="1" x14ac:dyDescent="0.25">
      <c r="B16516" s="48"/>
      <c r="C16516" s="49"/>
      <c r="D16516" s="49"/>
      <c r="E16516" s="49"/>
      <c r="F16516" s="49"/>
      <c r="G16516" s="50"/>
      <c r="H16516" s="47"/>
      <c r="I16516" s="47"/>
    </row>
    <row r="16517" spans="2:9" ht="20.100000000000001" hidden="1" customHeight="1" x14ac:dyDescent="0.25">
      <c r="B16517" s="48"/>
      <c r="C16517" s="49"/>
      <c r="D16517" s="49"/>
      <c r="E16517" s="49"/>
      <c r="F16517" s="49"/>
      <c r="G16517" s="50"/>
      <c r="H16517" s="47"/>
      <c r="I16517" s="47"/>
    </row>
    <row r="16518" spans="2:9" ht="20.100000000000001" hidden="1" customHeight="1" x14ac:dyDescent="0.25">
      <c r="B16518" s="48"/>
      <c r="C16518" s="49"/>
      <c r="D16518" s="49"/>
      <c r="E16518" s="49"/>
      <c r="F16518" s="49"/>
      <c r="G16518" s="50"/>
      <c r="H16518" s="47"/>
      <c r="I16518" s="47"/>
    </row>
    <row r="16519" spans="2:9" ht="20.100000000000001" hidden="1" customHeight="1" x14ac:dyDescent="0.25">
      <c r="B16519" s="48"/>
      <c r="C16519" s="49"/>
      <c r="D16519" s="49"/>
      <c r="E16519" s="49"/>
      <c r="F16519" s="49"/>
      <c r="G16519" s="50"/>
      <c r="H16519" s="47"/>
      <c r="I16519" s="47"/>
    </row>
    <row r="16520" spans="2:9" ht="20.100000000000001" hidden="1" customHeight="1" x14ac:dyDescent="0.25">
      <c r="B16520" s="48"/>
      <c r="C16520" s="49"/>
      <c r="D16520" s="49"/>
      <c r="E16520" s="49"/>
      <c r="F16520" s="49"/>
      <c r="G16520" s="50"/>
      <c r="H16520" s="47"/>
      <c r="I16520" s="47"/>
    </row>
    <row r="16521" spans="2:9" ht="20.100000000000001" hidden="1" customHeight="1" x14ac:dyDescent="0.25">
      <c r="B16521" s="48"/>
      <c r="C16521" s="49"/>
      <c r="D16521" s="49"/>
      <c r="E16521" s="49"/>
      <c r="F16521" s="49"/>
      <c r="G16521" s="50"/>
      <c r="H16521" s="47"/>
      <c r="I16521" s="47"/>
    </row>
    <row r="16522" spans="2:9" ht="20.100000000000001" hidden="1" customHeight="1" x14ac:dyDescent="0.25">
      <c r="B16522" s="48"/>
      <c r="C16522" s="49"/>
      <c r="D16522" s="49"/>
      <c r="E16522" s="49"/>
      <c r="F16522" s="49"/>
      <c r="G16522" s="50"/>
      <c r="H16522" s="47"/>
      <c r="I16522" s="47"/>
    </row>
    <row r="16523" spans="2:9" ht="20.100000000000001" hidden="1" customHeight="1" x14ac:dyDescent="0.25">
      <c r="B16523" s="48"/>
      <c r="C16523" s="49"/>
      <c r="D16523" s="49"/>
      <c r="E16523" s="49"/>
      <c r="F16523" s="49"/>
      <c r="G16523" s="50"/>
      <c r="H16523" s="47"/>
      <c r="I16523" s="47"/>
    </row>
    <row r="16524" spans="2:9" ht="20.100000000000001" hidden="1" customHeight="1" x14ac:dyDescent="0.25">
      <c r="B16524" s="48"/>
      <c r="C16524" s="49"/>
      <c r="D16524" s="49"/>
      <c r="E16524" s="49"/>
      <c r="F16524" s="49"/>
      <c r="G16524" s="50"/>
      <c r="H16524" s="47"/>
      <c r="I16524" s="47"/>
    </row>
    <row r="16525" spans="2:9" ht="20.100000000000001" hidden="1" customHeight="1" x14ac:dyDescent="0.25">
      <c r="B16525" s="48"/>
      <c r="C16525" s="49"/>
      <c r="D16525" s="49"/>
      <c r="E16525" s="49"/>
      <c r="F16525" s="49"/>
      <c r="G16525" s="50"/>
      <c r="H16525" s="47"/>
      <c r="I16525" s="47"/>
    </row>
    <row r="16526" spans="2:9" ht="20.100000000000001" hidden="1" customHeight="1" x14ac:dyDescent="0.25">
      <c r="B16526" s="48"/>
      <c r="C16526" s="49"/>
      <c r="D16526" s="49"/>
      <c r="E16526" s="49"/>
      <c r="F16526" s="49"/>
      <c r="G16526" s="50"/>
      <c r="H16526" s="47"/>
      <c r="I16526" s="47"/>
    </row>
    <row r="16527" spans="2:9" ht="20.100000000000001" hidden="1" customHeight="1" x14ac:dyDescent="0.25">
      <c r="B16527" s="48"/>
      <c r="C16527" s="49"/>
      <c r="D16527" s="49"/>
      <c r="E16527" s="49"/>
      <c r="F16527" s="49"/>
      <c r="G16527" s="50"/>
      <c r="H16527" s="47"/>
      <c r="I16527" s="47"/>
    </row>
    <row r="16528" spans="2:9" ht="20.100000000000001" hidden="1" customHeight="1" x14ac:dyDescent="0.25">
      <c r="B16528" s="48"/>
      <c r="C16528" s="49"/>
      <c r="D16528" s="49"/>
      <c r="E16528" s="49"/>
      <c r="F16528" s="49"/>
      <c r="G16528" s="50"/>
      <c r="H16528" s="47"/>
      <c r="I16528" s="47"/>
    </row>
    <row r="16529" spans="2:9" ht="20.100000000000001" hidden="1" customHeight="1" x14ac:dyDescent="0.25">
      <c r="B16529" s="48"/>
      <c r="C16529" s="49"/>
      <c r="D16529" s="49"/>
      <c r="E16529" s="49"/>
      <c r="F16529" s="49"/>
      <c r="G16529" s="50"/>
      <c r="H16529" s="47"/>
      <c r="I16529" s="47"/>
    </row>
    <row r="16530" spans="2:9" ht="20.100000000000001" hidden="1" customHeight="1" x14ac:dyDescent="0.25">
      <c r="B16530" s="48"/>
      <c r="C16530" s="49"/>
      <c r="D16530" s="49"/>
      <c r="E16530" s="49"/>
      <c r="F16530" s="49"/>
      <c r="G16530" s="50"/>
      <c r="H16530" s="47"/>
      <c r="I16530" s="47"/>
    </row>
    <row r="16531" spans="2:9" ht="20.100000000000001" hidden="1" customHeight="1" x14ac:dyDescent="0.25">
      <c r="B16531" s="48"/>
      <c r="C16531" s="49"/>
      <c r="D16531" s="49"/>
      <c r="E16531" s="49"/>
      <c r="F16531" s="49"/>
      <c r="G16531" s="50"/>
      <c r="H16531" s="47"/>
      <c r="I16531" s="47"/>
    </row>
    <row r="16532" spans="2:9" ht="20.100000000000001" hidden="1" customHeight="1" x14ac:dyDescent="0.25">
      <c r="B16532" s="48"/>
      <c r="C16532" s="49"/>
      <c r="D16532" s="49"/>
      <c r="E16532" s="49"/>
      <c r="F16532" s="49"/>
      <c r="G16532" s="50"/>
      <c r="H16532" s="47"/>
      <c r="I16532" s="47"/>
    </row>
    <row r="16533" spans="2:9" ht="20.100000000000001" hidden="1" customHeight="1" x14ac:dyDescent="0.25">
      <c r="B16533" s="48"/>
      <c r="C16533" s="49"/>
      <c r="D16533" s="49"/>
      <c r="E16533" s="49"/>
      <c r="F16533" s="49"/>
      <c r="G16533" s="50"/>
      <c r="H16533" s="47"/>
      <c r="I16533" s="47"/>
    </row>
    <row r="16534" spans="2:9" ht="20.100000000000001" hidden="1" customHeight="1" x14ac:dyDescent="0.25">
      <c r="B16534" s="48"/>
      <c r="C16534" s="49"/>
      <c r="D16534" s="49"/>
      <c r="E16534" s="49"/>
      <c r="F16534" s="49"/>
      <c r="G16534" s="50"/>
      <c r="H16534" s="47"/>
      <c r="I16534" s="47"/>
    </row>
    <row r="16535" spans="2:9" ht="20.100000000000001" hidden="1" customHeight="1" x14ac:dyDescent="0.25">
      <c r="B16535" s="48"/>
      <c r="C16535" s="49"/>
      <c r="D16535" s="49"/>
      <c r="E16535" s="49"/>
      <c r="F16535" s="49"/>
      <c r="G16535" s="50"/>
      <c r="H16535" s="47"/>
      <c r="I16535" s="47"/>
    </row>
    <row r="16536" spans="2:9" ht="20.100000000000001" hidden="1" customHeight="1" x14ac:dyDescent="0.25">
      <c r="B16536" s="48"/>
      <c r="C16536" s="49"/>
      <c r="D16536" s="49"/>
      <c r="E16536" s="49"/>
      <c r="F16536" s="49"/>
      <c r="G16536" s="50"/>
      <c r="H16536" s="47"/>
      <c r="I16536" s="47"/>
    </row>
    <row r="16537" spans="2:9" ht="20.100000000000001" hidden="1" customHeight="1" x14ac:dyDescent="0.25">
      <c r="B16537" s="48"/>
      <c r="C16537" s="49"/>
      <c r="D16537" s="49"/>
      <c r="E16537" s="49"/>
      <c r="F16537" s="49"/>
      <c r="G16537" s="50"/>
      <c r="H16537" s="47"/>
      <c r="I16537" s="47"/>
    </row>
    <row r="16538" spans="2:9" ht="20.100000000000001" hidden="1" customHeight="1" x14ac:dyDescent="0.25">
      <c r="B16538" s="48"/>
      <c r="C16538" s="49"/>
      <c r="D16538" s="49"/>
      <c r="E16538" s="49"/>
      <c r="F16538" s="49"/>
      <c r="G16538" s="50"/>
      <c r="H16538" s="47"/>
      <c r="I16538" s="47"/>
    </row>
    <row r="16539" spans="2:9" ht="20.100000000000001" hidden="1" customHeight="1" x14ac:dyDescent="0.25">
      <c r="B16539" s="48"/>
      <c r="C16539" s="49"/>
      <c r="D16539" s="49"/>
      <c r="E16539" s="49"/>
      <c r="F16539" s="49"/>
      <c r="G16539" s="50"/>
      <c r="H16539" s="47"/>
      <c r="I16539" s="47"/>
    </row>
    <row r="16540" spans="2:9" ht="20.100000000000001" hidden="1" customHeight="1" x14ac:dyDescent="0.25">
      <c r="B16540" s="48"/>
      <c r="C16540" s="49"/>
      <c r="D16540" s="49"/>
      <c r="E16540" s="49"/>
      <c r="F16540" s="49"/>
      <c r="G16540" s="50"/>
      <c r="H16540" s="47"/>
      <c r="I16540" s="47"/>
    </row>
    <row r="16541" spans="2:9" ht="20.100000000000001" hidden="1" customHeight="1" x14ac:dyDescent="0.25">
      <c r="B16541" s="48"/>
      <c r="C16541" s="49"/>
      <c r="D16541" s="49"/>
      <c r="E16541" s="49"/>
      <c r="F16541" s="49"/>
      <c r="G16541" s="50"/>
      <c r="H16541" s="47"/>
      <c r="I16541" s="47"/>
    </row>
    <row r="16542" spans="2:9" ht="20.100000000000001" hidden="1" customHeight="1" x14ac:dyDescent="0.25">
      <c r="B16542" s="48"/>
      <c r="C16542" s="49"/>
      <c r="D16542" s="49"/>
      <c r="E16542" s="49"/>
      <c r="F16542" s="49"/>
      <c r="G16542" s="50"/>
      <c r="H16542" s="47"/>
      <c r="I16542" s="47"/>
    </row>
    <row r="16543" spans="2:9" ht="20.100000000000001" hidden="1" customHeight="1" x14ac:dyDescent="0.25">
      <c r="B16543" s="48"/>
      <c r="C16543" s="49"/>
      <c r="D16543" s="49"/>
      <c r="E16543" s="49"/>
      <c r="F16543" s="49"/>
      <c r="G16543" s="50"/>
      <c r="H16543" s="47"/>
      <c r="I16543" s="47"/>
    </row>
    <row r="16544" spans="2:9" ht="20.100000000000001" hidden="1" customHeight="1" x14ac:dyDescent="0.25">
      <c r="B16544" s="48"/>
      <c r="C16544" s="49"/>
      <c r="D16544" s="49"/>
      <c r="E16544" s="49"/>
      <c r="F16544" s="49"/>
      <c r="G16544" s="50"/>
      <c r="H16544" s="47"/>
      <c r="I16544" s="47"/>
    </row>
    <row r="16545" spans="2:9" ht="20.100000000000001" hidden="1" customHeight="1" x14ac:dyDescent="0.25">
      <c r="B16545" s="48"/>
      <c r="C16545" s="49"/>
      <c r="D16545" s="49"/>
      <c r="E16545" s="49"/>
      <c r="F16545" s="49"/>
      <c r="G16545" s="50"/>
      <c r="H16545" s="47"/>
      <c r="I16545" s="47"/>
    </row>
    <row r="16546" spans="2:9" ht="20.100000000000001" hidden="1" customHeight="1" x14ac:dyDescent="0.25">
      <c r="B16546" s="48"/>
      <c r="C16546" s="49"/>
      <c r="D16546" s="49"/>
      <c r="E16546" s="49"/>
      <c r="F16546" s="49"/>
      <c r="G16546" s="50"/>
      <c r="H16546" s="47"/>
      <c r="I16546" s="47"/>
    </row>
    <row r="16547" spans="2:9" ht="20.100000000000001" hidden="1" customHeight="1" x14ac:dyDescent="0.25">
      <c r="B16547" s="48"/>
      <c r="C16547" s="49"/>
      <c r="D16547" s="49"/>
      <c r="E16547" s="49"/>
      <c r="F16547" s="49"/>
      <c r="G16547" s="50"/>
      <c r="H16547" s="47"/>
      <c r="I16547" s="47"/>
    </row>
    <row r="16548" spans="2:9" ht="20.100000000000001" hidden="1" customHeight="1" x14ac:dyDescent="0.25">
      <c r="B16548" s="48"/>
      <c r="C16548" s="49"/>
      <c r="D16548" s="49"/>
      <c r="E16548" s="49"/>
      <c r="F16548" s="49"/>
      <c r="G16548" s="50"/>
      <c r="H16548" s="47"/>
      <c r="I16548" s="47"/>
    </row>
    <row r="16549" spans="2:9" ht="20.100000000000001" hidden="1" customHeight="1" x14ac:dyDescent="0.25">
      <c r="B16549" s="48"/>
      <c r="C16549" s="49"/>
      <c r="D16549" s="49"/>
      <c r="E16549" s="49"/>
      <c r="F16549" s="49"/>
      <c r="G16549" s="50"/>
      <c r="H16549" s="47"/>
      <c r="I16549" s="47"/>
    </row>
    <row r="16550" spans="2:9" ht="20.100000000000001" hidden="1" customHeight="1" x14ac:dyDescent="0.25">
      <c r="B16550" s="48"/>
      <c r="C16550" s="49"/>
      <c r="D16550" s="49"/>
      <c r="E16550" s="49"/>
      <c r="F16550" s="49"/>
      <c r="G16550" s="50"/>
      <c r="H16550" s="47"/>
      <c r="I16550" s="47"/>
    </row>
    <row r="16551" spans="2:9" ht="20.100000000000001" hidden="1" customHeight="1" x14ac:dyDescent="0.25">
      <c r="B16551" s="48"/>
      <c r="C16551" s="49"/>
      <c r="D16551" s="49"/>
      <c r="E16551" s="49"/>
      <c r="F16551" s="49"/>
      <c r="G16551" s="50"/>
      <c r="H16551" s="47"/>
      <c r="I16551" s="47"/>
    </row>
    <row r="16552" spans="2:9" ht="20.100000000000001" hidden="1" customHeight="1" x14ac:dyDescent="0.25">
      <c r="B16552" s="48"/>
      <c r="C16552" s="49"/>
      <c r="D16552" s="49"/>
      <c r="E16552" s="49"/>
      <c r="F16552" s="49"/>
      <c r="G16552" s="50"/>
      <c r="H16552" s="47"/>
      <c r="I16552" s="47"/>
    </row>
    <row r="16553" spans="2:9" ht="20.100000000000001" hidden="1" customHeight="1" x14ac:dyDescent="0.25">
      <c r="B16553" s="48"/>
      <c r="C16553" s="49"/>
      <c r="D16553" s="49"/>
      <c r="E16553" s="49"/>
      <c r="F16553" s="49"/>
      <c r="G16553" s="50"/>
      <c r="H16553" s="47"/>
      <c r="I16553" s="47"/>
    </row>
    <row r="16554" spans="2:9" ht="20.100000000000001" hidden="1" customHeight="1" x14ac:dyDescent="0.25">
      <c r="B16554" s="48"/>
      <c r="C16554" s="49"/>
      <c r="D16554" s="49"/>
      <c r="E16554" s="49"/>
      <c r="F16554" s="49"/>
      <c r="G16554" s="50"/>
      <c r="H16554" s="47"/>
      <c r="I16554" s="47"/>
    </row>
    <row r="16555" spans="2:9" ht="20.100000000000001" hidden="1" customHeight="1" x14ac:dyDescent="0.25">
      <c r="B16555" s="48"/>
      <c r="C16555" s="49"/>
      <c r="D16555" s="49"/>
      <c r="E16555" s="49"/>
      <c r="F16555" s="49"/>
      <c r="G16555" s="50"/>
      <c r="H16555" s="47"/>
      <c r="I16555" s="47"/>
    </row>
    <row r="16556" spans="2:9" ht="20.100000000000001" hidden="1" customHeight="1" x14ac:dyDescent="0.25">
      <c r="B16556" s="48"/>
      <c r="C16556" s="49"/>
      <c r="D16556" s="49"/>
      <c r="E16556" s="49"/>
      <c r="F16556" s="49"/>
      <c r="G16556" s="50"/>
      <c r="H16556" s="47"/>
      <c r="I16556" s="47"/>
    </row>
    <row r="16557" spans="2:9" ht="20.100000000000001" hidden="1" customHeight="1" x14ac:dyDescent="0.25">
      <c r="B16557" s="48"/>
      <c r="C16557" s="49"/>
      <c r="D16557" s="49"/>
      <c r="E16557" s="49"/>
      <c r="F16557" s="49"/>
      <c r="G16557" s="50"/>
      <c r="H16557" s="47"/>
      <c r="I16557" s="47"/>
    </row>
    <row r="16558" spans="2:9" ht="20.100000000000001" hidden="1" customHeight="1" x14ac:dyDescent="0.25">
      <c r="B16558" s="48"/>
      <c r="C16558" s="49"/>
      <c r="D16558" s="49"/>
      <c r="E16558" s="49"/>
      <c r="F16558" s="49"/>
      <c r="G16558" s="50"/>
      <c r="H16558" s="47"/>
      <c r="I16558" s="47"/>
    </row>
    <row r="16559" spans="2:9" ht="20.100000000000001" hidden="1" customHeight="1" x14ac:dyDescent="0.25">
      <c r="B16559" s="48"/>
      <c r="C16559" s="49"/>
      <c r="D16559" s="49"/>
      <c r="E16559" s="49"/>
      <c r="F16559" s="49"/>
      <c r="G16559" s="50"/>
      <c r="H16559" s="47"/>
      <c r="I16559" s="47"/>
    </row>
    <row r="16560" spans="2:9" ht="20.100000000000001" hidden="1" customHeight="1" x14ac:dyDescent="0.25">
      <c r="B16560" s="48"/>
      <c r="C16560" s="49"/>
      <c r="D16560" s="49"/>
      <c r="E16560" s="49"/>
      <c r="F16560" s="49"/>
      <c r="G16560" s="50"/>
      <c r="H16560" s="47"/>
      <c r="I16560" s="47"/>
    </row>
    <row r="16561" spans="2:9" ht="20.100000000000001" hidden="1" customHeight="1" x14ac:dyDescent="0.25">
      <c r="B16561" s="48"/>
      <c r="C16561" s="49"/>
      <c r="D16561" s="49"/>
      <c r="E16561" s="49"/>
      <c r="F16561" s="49"/>
      <c r="G16561" s="50"/>
      <c r="H16561" s="47"/>
      <c r="I16561" s="47"/>
    </row>
    <row r="16562" spans="2:9" ht="20.100000000000001" hidden="1" customHeight="1" x14ac:dyDescent="0.25">
      <c r="B16562" s="48"/>
      <c r="C16562" s="49"/>
      <c r="D16562" s="49"/>
      <c r="E16562" s="49"/>
      <c r="F16562" s="49"/>
      <c r="G16562" s="50"/>
      <c r="H16562" s="47"/>
      <c r="I16562" s="47"/>
    </row>
    <row r="16563" spans="2:9" ht="20.100000000000001" hidden="1" customHeight="1" x14ac:dyDescent="0.25">
      <c r="B16563" s="48"/>
      <c r="C16563" s="49"/>
      <c r="D16563" s="49"/>
      <c r="E16563" s="49"/>
      <c r="F16563" s="49"/>
      <c r="G16563" s="50"/>
      <c r="H16563" s="47"/>
      <c r="I16563" s="47"/>
    </row>
    <row r="16564" spans="2:9" ht="20.100000000000001" hidden="1" customHeight="1" x14ac:dyDescent="0.25">
      <c r="B16564" s="48"/>
      <c r="C16564" s="49"/>
      <c r="D16564" s="49"/>
      <c r="E16564" s="49"/>
      <c r="F16564" s="49"/>
      <c r="G16564" s="50"/>
      <c r="H16564" s="47"/>
      <c r="I16564" s="47"/>
    </row>
    <row r="16565" spans="2:9" ht="20.100000000000001" hidden="1" customHeight="1" x14ac:dyDescent="0.25">
      <c r="B16565" s="48"/>
      <c r="C16565" s="49"/>
      <c r="D16565" s="49"/>
      <c r="E16565" s="49"/>
      <c r="F16565" s="49"/>
      <c r="G16565" s="50"/>
      <c r="H16565" s="47"/>
      <c r="I16565" s="47"/>
    </row>
    <row r="16566" spans="2:9" ht="20.100000000000001" hidden="1" customHeight="1" x14ac:dyDescent="0.25">
      <c r="B16566" s="48"/>
      <c r="C16566" s="49"/>
      <c r="D16566" s="49"/>
      <c r="E16566" s="49"/>
      <c r="F16566" s="49"/>
      <c r="G16566" s="50"/>
      <c r="H16566" s="47"/>
      <c r="I16566" s="47"/>
    </row>
    <row r="16567" spans="2:9" ht="20.100000000000001" hidden="1" customHeight="1" x14ac:dyDescent="0.25">
      <c r="B16567" s="48"/>
      <c r="C16567" s="49"/>
      <c r="D16567" s="49"/>
      <c r="E16567" s="49"/>
      <c r="F16567" s="49"/>
      <c r="G16567" s="50"/>
      <c r="H16567" s="47"/>
      <c r="I16567" s="47"/>
    </row>
    <row r="16568" spans="2:9" ht="20.100000000000001" hidden="1" customHeight="1" x14ac:dyDescent="0.25">
      <c r="B16568" s="48"/>
      <c r="C16568" s="49"/>
      <c r="D16568" s="49"/>
      <c r="E16568" s="49"/>
      <c r="F16568" s="49"/>
      <c r="G16568" s="50"/>
      <c r="H16568" s="47"/>
      <c r="I16568" s="47"/>
    </row>
    <row r="16569" spans="2:9" ht="20.100000000000001" hidden="1" customHeight="1" x14ac:dyDescent="0.25">
      <c r="B16569" s="48"/>
      <c r="C16569" s="49"/>
      <c r="D16569" s="49"/>
      <c r="E16569" s="49"/>
      <c r="F16569" s="49"/>
      <c r="G16569" s="50"/>
      <c r="H16569" s="47"/>
      <c r="I16569" s="47"/>
    </row>
    <row r="16570" spans="2:9" ht="20.100000000000001" hidden="1" customHeight="1" x14ac:dyDescent="0.25">
      <c r="B16570" s="48"/>
      <c r="C16570" s="49"/>
      <c r="D16570" s="49"/>
      <c r="E16570" s="49"/>
      <c r="F16570" s="49"/>
      <c r="G16570" s="50"/>
      <c r="H16570" s="47"/>
      <c r="I16570" s="47"/>
    </row>
    <row r="16571" spans="2:9" ht="20.100000000000001" hidden="1" customHeight="1" x14ac:dyDescent="0.25">
      <c r="B16571" s="48"/>
      <c r="C16571" s="49"/>
      <c r="D16571" s="49"/>
      <c r="E16571" s="49"/>
      <c r="F16571" s="49"/>
      <c r="G16571" s="50"/>
      <c r="H16571" s="47"/>
      <c r="I16571" s="47"/>
    </row>
    <row r="16572" spans="2:9" ht="20.100000000000001" hidden="1" customHeight="1" x14ac:dyDescent="0.25">
      <c r="B16572" s="48"/>
      <c r="C16572" s="49"/>
      <c r="D16572" s="49"/>
      <c r="E16572" s="49"/>
      <c r="F16572" s="49"/>
      <c r="G16572" s="50"/>
      <c r="H16572" s="47"/>
      <c r="I16572" s="47"/>
    </row>
    <row r="16573" spans="2:9" ht="20.100000000000001" hidden="1" customHeight="1" x14ac:dyDescent="0.25">
      <c r="B16573" s="48"/>
      <c r="C16573" s="49"/>
      <c r="D16573" s="49"/>
      <c r="E16573" s="49"/>
      <c r="F16573" s="49"/>
      <c r="G16573" s="50"/>
      <c r="H16573" s="47"/>
      <c r="I16573" s="47"/>
    </row>
    <row r="16574" spans="2:9" ht="20.100000000000001" hidden="1" customHeight="1" x14ac:dyDescent="0.25">
      <c r="B16574" s="48"/>
      <c r="C16574" s="49"/>
      <c r="D16574" s="49"/>
      <c r="E16574" s="49"/>
      <c r="F16574" s="49"/>
      <c r="G16574" s="50"/>
      <c r="H16574" s="47"/>
      <c r="I16574" s="47"/>
    </row>
    <row r="16575" spans="2:9" ht="20.100000000000001" hidden="1" customHeight="1" x14ac:dyDescent="0.25">
      <c r="B16575" s="48"/>
      <c r="C16575" s="49"/>
      <c r="D16575" s="49"/>
      <c r="E16575" s="49"/>
      <c r="F16575" s="49"/>
      <c r="G16575" s="50"/>
      <c r="H16575" s="47"/>
      <c r="I16575" s="47"/>
    </row>
    <row r="16576" spans="2:9" ht="20.100000000000001" hidden="1" customHeight="1" x14ac:dyDescent="0.25">
      <c r="B16576" s="48"/>
      <c r="C16576" s="49"/>
      <c r="D16576" s="49"/>
      <c r="E16576" s="49"/>
      <c r="F16576" s="49"/>
      <c r="G16576" s="50"/>
      <c r="H16576" s="47"/>
      <c r="I16576" s="47"/>
    </row>
    <row r="16577" spans="2:9" ht="20.100000000000001" hidden="1" customHeight="1" x14ac:dyDescent="0.25">
      <c r="B16577" s="48"/>
      <c r="C16577" s="49"/>
      <c r="D16577" s="49"/>
      <c r="E16577" s="49"/>
      <c r="F16577" s="49"/>
      <c r="G16577" s="50"/>
      <c r="H16577" s="47"/>
      <c r="I16577" s="47"/>
    </row>
    <row r="16578" spans="2:9" ht="20.100000000000001" hidden="1" customHeight="1" x14ac:dyDescent="0.25">
      <c r="B16578" s="48"/>
      <c r="C16578" s="49"/>
      <c r="D16578" s="49"/>
      <c r="E16578" s="49"/>
      <c r="F16578" s="49"/>
      <c r="G16578" s="50"/>
      <c r="H16578" s="47"/>
      <c r="I16578" s="47"/>
    </row>
    <row r="16579" spans="2:9" ht="20.100000000000001" hidden="1" customHeight="1" x14ac:dyDescent="0.25">
      <c r="B16579" s="48"/>
      <c r="C16579" s="49"/>
      <c r="D16579" s="49"/>
      <c r="E16579" s="49"/>
      <c r="F16579" s="49"/>
      <c r="G16579" s="50"/>
      <c r="H16579" s="47"/>
      <c r="I16579" s="47"/>
    </row>
    <row r="16580" spans="2:9" ht="20.100000000000001" hidden="1" customHeight="1" x14ac:dyDescent="0.25">
      <c r="B16580" s="48"/>
      <c r="C16580" s="49"/>
      <c r="D16580" s="49"/>
      <c r="E16580" s="49"/>
      <c r="F16580" s="49"/>
      <c r="G16580" s="50"/>
      <c r="H16580" s="47"/>
      <c r="I16580" s="47"/>
    </row>
    <row r="16581" spans="2:9" ht="20.100000000000001" hidden="1" customHeight="1" x14ac:dyDescent="0.25">
      <c r="B16581" s="48"/>
      <c r="C16581" s="49"/>
      <c r="D16581" s="49"/>
      <c r="E16581" s="49"/>
      <c r="F16581" s="49"/>
      <c r="G16581" s="50"/>
      <c r="H16581" s="47"/>
      <c r="I16581" s="47"/>
    </row>
    <row r="16582" spans="2:9" ht="20.100000000000001" hidden="1" customHeight="1" x14ac:dyDescent="0.25">
      <c r="B16582" s="48"/>
      <c r="C16582" s="49"/>
      <c r="D16582" s="49"/>
      <c r="E16582" s="49"/>
      <c r="F16582" s="49"/>
      <c r="G16582" s="50"/>
      <c r="H16582" s="47"/>
      <c r="I16582" s="47"/>
    </row>
    <row r="16583" spans="2:9" ht="20.100000000000001" hidden="1" customHeight="1" x14ac:dyDescent="0.25">
      <c r="B16583" s="48"/>
      <c r="C16583" s="49"/>
      <c r="D16583" s="49"/>
      <c r="E16583" s="49"/>
      <c r="F16583" s="49"/>
      <c r="G16583" s="50"/>
      <c r="H16583" s="47"/>
      <c r="I16583" s="47"/>
    </row>
    <row r="16584" spans="2:9" ht="20.100000000000001" hidden="1" customHeight="1" x14ac:dyDescent="0.25">
      <c r="B16584" s="48"/>
      <c r="C16584" s="49"/>
      <c r="D16584" s="49"/>
      <c r="E16584" s="49"/>
      <c r="F16584" s="49"/>
      <c r="G16584" s="50"/>
      <c r="H16584" s="47"/>
      <c r="I16584" s="47"/>
    </row>
    <row r="16585" spans="2:9" ht="20.100000000000001" hidden="1" customHeight="1" x14ac:dyDescent="0.25">
      <c r="B16585" s="48"/>
      <c r="C16585" s="49"/>
      <c r="D16585" s="49"/>
      <c r="E16585" s="49"/>
      <c r="F16585" s="49"/>
      <c r="G16585" s="50"/>
      <c r="H16585" s="47"/>
      <c r="I16585" s="47"/>
    </row>
    <row r="16586" spans="2:9" ht="20.100000000000001" hidden="1" customHeight="1" x14ac:dyDescent="0.25">
      <c r="B16586" s="48"/>
      <c r="C16586" s="49"/>
      <c r="D16586" s="49"/>
      <c r="E16586" s="49"/>
      <c r="F16586" s="49"/>
      <c r="G16586" s="50"/>
      <c r="H16586" s="47"/>
      <c r="I16586" s="47"/>
    </row>
    <row r="16587" spans="2:9" ht="20.100000000000001" hidden="1" customHeight="1" x14ac:dyDescent="0.25">
      <c r="B16587" s="48"/>
      <c r="C16587" s="49"/>
      <c r="D16587" s="49"/>
      <c r="E16587" s="49"/>
      <c r="F16587" s="49"/>
      <c r="G16587" s="50"/>
      <c r="H16587" s="47"/>
      <c r="I16587" s="47"/>
    </row>
    <row r="16588" spans="2:9" ht="20.100000000000001" hidden="1" customHeight="1" x14ac:dyDescent="0.25">
      <c r="B16588" s="48"/>
      <c r="C16588" s="49"/>
      <c r="D16588" s="49"/>
      <c r="E16588" s="49"/>
      <c r="F16588" s="49"/>
      <c r="G16588" s="50"/>
      <c r="H16588" s="47"/>
      <c r="I16588" s="47"/>
    </row>
    <row r="16589" spans="2:9" ht="20.100000000000001" hidden="1" customHeight="1" x14ac:dyDescent="0.25">
      <c r="B16589" s="48"/>
      <c r="C16589" s="49"/>
      <c r="D16589" s="49"/>
      <c r="E16589" s="49"/>
      <c r="F16589" s="49"/>
      <c r="G16589" s="50"/>
      <c r="H16589" s="47"/>
      <c r="I16589" s="47"/>
    </row>
    <row r="16590" spans="2:9" ht="20.100000000000001" hidden="1" customHeight="1" x14ac:dyDescent="0.25">
      <c r="B16590" s="48"/>
      <c r="C16590" s="49"/>
      <c r="D16590" s="49"/>
      <c r="E16590" s="49"/>
      <c r="F16590" s="49"/>
      <c r="G16590" s="50"/>
      <c r="H16590" s="47"/>
      <c r="I16590" s="47"/>
    </row>
    <row r="16591" spans="2:9" ht="20.100000000000001" hidden="1" customHeight="1" x14ac:dyDescent="0.25">
      <c r="B16591" s="48"/>
      <c r="C16591" s="49"/>
      <c r="D16591" s="49"/>
      <c r="E16591" s="49"/>
      <c r="F16591" s="49"/>
      <c r="G16591" s="50"/>
      <c r="H16591" s="47"/>
      <c r="I16591" s="47"/>
    </row>
    <row r="16592" spans="2:9" ht="20.100000000000001" hidden="1" customHeight="1" x14ac:dyDescent="0.25">
      <c r="B16592" s="48"/>
      <c r="C16592" s="49"/>
      <c r="D16592" s="49"/>
      <c r="E16592" s="49"/>
      <c r="F16592" s="49"/>
      <c r="G16592" s="50"/>
      <c r="H16592" s="47"/>
      <c r="I16592" s="47"/>
    </row>
    <row r="16593" spans="2:9" ht="20.100000000000001" hidden="1" customHeight="1" x14ac:dyDescent="0.25">
      <c r="B16593" s="48"/>
      <c r="C16593" s="49"/>
      <c r="D16593" s="49"/>
      <c r="E16593" s="49"/>
      <c r="F16593" s="49"/>
      <c r="G16593" s="50"/>
      <c r="H16593" s="47"/>
      <c r="I16593" s="47"/>
    </row>
    <row r="16594" spans="2:9" ht="20.100000000000001" hidden="1" customHeight="1" x14ac:dyDescent="0.25">
      <c r="B16594" s="48"/>
      <c r="C16594" s="49"/>
      <c r="D16594" s="49"/>
      <c r="E16594" s="49"/>
      <c r="F16594" s="49"/>
      <c r="G16594" s="50"/>
      <c r="H16594" s="47"/>
      <c r="I16594" s="47"/>
    </row>
    <row r="16595" spans="2:9" ht="20.100000000000001" hidden="1" customHeight="1" x14ac:dyDescent="0.25">
      <c r="B16595" s="48"/>
      <c r="C16595" s="49"/>
      <c r="D16595" s="49"/>
      <c r="E16595" s="49"/>
      <c r="F16595" s="49"/>
      <c r="G16595" s="50"/>
      <c r="H16595" s="47"/>
      <c r="I16595" s="47"/>
    </row>
    <row r="16596" spans="2:9" ht="20.100000000000001" hidden="1" customHeight="1" x14ac:dyDescent="0.25">
      <c r="B16596" s="48"/>
      <c r="C16596" s="49"/>
      <c r="D16596" s="49"/>
      <c r="E16596" s="49"/>
      <c r="F16596" s="49"/>
      <c r="G16596" s="50"/>
      <c r="H16596" s="47"/>
      <c r="I16596" s="47"/>
    </row>
    <row r="16597" spans="2:9" ht="20.100000000000001" hidden="1" customHeight="1" x14ac:dyDescent="0.25">
      <c r="B16597" s="48"/>
      <c r="C16597" s="49"/>
      <c r="D16597" s="49"/>
      <c r="E16597" s="49"/>
      <c r="F16597" s="49"/>
      <c r="G16597" s="50"/>
      <c r="H16597" s="47"/>
      <c r="I16597" s="47"/>
    </row>
    <row r="16598" spans="2:9" ht="20.100000000000001" hidden="1" customHeight="1" x14ac:dyDescent="0.25">
      <c r="B16598" s="48"/>
      <c r="C16598" s="49"/>
      <c r="D16598" s="49"/>
      <c r="E16598" s="49"/>
      <c r="F16598" s="49"/>
      <c r="G16598" s="50"/>
      <c r="H16598" s="47"/>
      <c r="I16598" s="47"/>
    </row>
    <row r="16599" spans="2:9" ht="20.100000000000001" hidden="1" customHeight="1" x14ac:dyDescent="0.25">
      <c r="B16599" s="48"/>
      <c r="C16599" s="49"/>
      <c r="D16599" s="49"/>
      <c r="E16599" s="49"/>
      <c r="F16599" s="49"/>
      <c r="G16599" s="50"/>
      <c r="H16599" s="47"/>
      <c r="I16599" s="47"/>
    </row>
    <row r="16600" spans="2:9" ht="20.100000000000001" hidden="1" customHeight="1" x14ac:dyDescent="0.25">
      <c r="B16600" s="48"/>
      <c r="C16600" s="49"/>
      <c r="D16600" s="49"/>
      <c r="E16600" s="49"/>
      <c r="F16600" s="49"/>
      <c r="G16600" s="50"/>
      <c r="H16600" s="47"/>
      <c r="I16600" s="47"/>
    </row>
    <row r="16601" spans="2:9" ht="20.100000000000001" hidden="1" customHeight="1" x14ac:dyDescent="0.25">
      <c r="B16601" s="48"/>
      <c r="C16601" s="49"/>
      <c r="D16601" s="49"/>
      <c r="E16601" s="49"/>
      <c r="F16601" s="49"/>
      <c r="G16601" s="50"/>
      <c r="H16601" s="47"/>
      <c r="I16601" s="47"/>
    </row>
    <row r="16602" spans="2:9" ht="20.100000000000001" hidden="1" customHeight="1" x14ac:dyDescent="0.25">
      <c r="B16602" s="48"/>
      <c r="C16602" s="49"/>
      <c r="D16602" s="49"/>
      <c r="E16602" s="49"/>
      <c r="F16602" s="49"/>
      <c r="G16602" s="50"/>
      <c r="H16602" s="47"/>
      <c r="I16602" s="47"/>
    </row>
    <row r="16603" spans="2:9" ht="20.100000000000001" hidden="1" customHeight="1" x14ac:dyDescent="0.25">
      <c r="B16603" s="48"/>
      <c r="C16603" s="49"/>
      <c r="D16603" s="49"/>
      <c r="E16603" s="49"/>
      <c r="F16603" s="49"/>
      <c r="G16603" s="50"/>
      <c r="H16603" s="47"/>
      <c r="I16603" s="47"/>
    </row>
    <row r="16604" spans="2:9" ht="20.100000000000001" hidden="1" customHeight="1" x14ac:dyDescent="0.25">
      <c r="B16604" s="48"/>
      <c r="C16604" s="49"/>
      <c r="D16604" s="49"/>
      <c r="E16604" s="49"/>
      <c r="F16604" s="49"/>
      <c r="G16604" s="50"/>
      <c r="H16604" s="47"/>
      <c r="I16604" s="47"/>
    </row>
    <row r="16605" spans="2:9" ht="20.100000000000001" hidden="1" customHeight="1" x14ac:dyDescent="0.25">
      <c r="B16605" s="48"/>
      <c r="C16605" s="49"/>
      <c r="D16605" s="49"/>
      <c r="E16605" s="49"/>
      <c r="F16605" s="49"/>
      <c r="G16605" s="50"/>
      <c r="H16605" s="47"/>
      <c r="I16605" s="47"/>
    </row>
    <row r="16606" spans="2:9" ht="20.100000000000001" hidden="1" customHeight="1" x14ac:dyDescent="0.25">
      <c r="B16606" s="48"/>
      <c r="C16606" s="49"/>
      <c r="D16606" s="49"/>
      <c r="E16606" s="49"/>
      <c r="F16606" s="49"/>
      <c r="G16606" s="50"/>
      <c r="H16606" s="47"/>
      <c r="I16606" s="47"/>
    </row>
    <row r="16607" spans="2:9" ht="20.100000000000001" hidden="1" customHeight="1" x14ac:dyDescent="0.25">
      <c r="B16607" s="48"/>
      <c r="C16607" s="49"/>
      <c r="D16607" s="49"/>
      <c r="E16607" s="49"/>
      <c r="F16607" s="49"/>
      <c r="G16607" s="50"/>
      <c r="H16607" s="47"/>
      <c r="I16607" s="47"/>
    </row>
    <row r="16608" spans="2:9" ht="20.100000000000001" hidden="1" customHeight="1" x14ac:dyDescent="0.25">
      <c r="B16608" s="48"/>
      <c r="C16608" s="49"/>
      <c r="D16608" s="49"/>
      <c r="E16608" s="49"/>
      <c r="F16608" s="49"/>
      <c r="G16608" s="50"/>
      <c r="H16608" s="47"/>
      <c r="I16608" s="47"/>
    </row>
    <row r="16609" spans="2:9" ht="20.100000000000001" hidden="1" customHeight="1" x14ac:dyDescent="0.25">
      <c r="B16609" s="48"/>
      <c r="C16609" s="49"/>
      <c r="D16609" s="49"/>
      <c r="E16609" s="49"/>
      <c r="F16609" s="49"/>
      <c r="G16609" s="50"/>
      <c r="H16609" s="47"/>
      <c r="I16609" s="47"/>
    </row>
    <row r="16610" spans="2:9" ht="20.100000000000001" hidden="1" customHeight="1" x14ac:dyDescent="0.25">
      <c r="B16610" s="48"/>
      <c r="C16610" s="49"/>
      <c r="D16610" s="49"/>
      <c r="E16610" s="49"/>
      <c r="F16610" s="49"/>
      <c r="G16610" s="50"/>
      <c r="H16610" s="47"/>
      <c r="I16610" s="47"/>
    </row>
    <row r="16611" spans="2:9" ht="20.100000000000001" hidden="1" customHeight="1" x14ac:dyDescent="0.25">
      <c r="B16611" s="48"/>
      <c r="C16611" s="49"/>
      <c r="D16611" s="49"/>
      <c r="E16611" s="49"/>
      <c r="F16611" s="49"/>
      <c r="G16611" s="50"/>
      <c r="H16611" s="47"/>
      <c r="I16611" s="47"/>
    </row>
    <row r="16612" spans="2:9" ht="20.100000000000001" hidden="1" customHeight="1" x14ac:dyDescent="0.25">
      <c r="B16612" s="48"/>
      <c r="C16612" s="49"/>
      <c r="D16612" s="49"/>
      <c r="E16612" s="49"/>
      <c r="F16612" s="49"/>
      <c r="G16612" s="50"/>
      <c r="H16612" s="47"/>
      <c r="I16612" s="47"/>
    </row>
    <row r="16613" spans="2:9" ht="20.100000000000001" hidden="1" customHeight="1" x14ac:dyDescent="0.25">
      <c r="B16613" s="48"/>
      <c r="C16613" s="49"/>
      <c r="D16613" s="49"/>
      <c r="E16613" s="49"/>
      <c r="F16613" s="49"/>
      <c r="G16613" s="50"/>
      <c r="H16613" s="47"/>
      <c r="I16613" s="47"/>
    </row>
    <row r="16614" spans="2:9" ht="20.100000000000001" hidden="1" customHeight="1" x14ac:dyDescent="0.25">
      <c r="B16614" s="48"/>
      <c r="C16614" s="49"/>
      <c r="D16614" s="49"/>
      <c r="E16614" s="49"/>
      <c r="F16614" s="49"/>
      <c r="G16614" s="50"/>
      <c r="H16614" s="47"/>
      <c r="I16614" s="47"/>
    </row>
    <row r="16615" spans="2:9" ht="20.100000000000001" hidden="1" customHeight="1" x14ac:dyDescent="0.25">
      <c r="B16615" s="48"/>
      <c r="C16615" s="49"/>
      <c r="D16615" s="49"/>
      <c r="E16615" s="49"/>
      <c r="F16615" s="49"/>
      <c r="G16615" s="50"/>
      <c r="H16615" s="47"/>
      <c r="I16615" s="47"/>
    </row>
    <row r="16616" spans="2:9" ht="20.100000000000001" hidden="1" customHeight="1" x14ac:dyDescent="0.25">
      <c r="B16616" s="48"/>
      <c r="C16616" s="49"/>
      <c r="D16616" s="49"/>
      <c r="E16616" s="49"/>
      <c r="F16616" s="49"/>
      <c r="G16616" s="50"/>
      <c r="H16616" s="47"/>
      <c r="I16616" s="47"/>
    </row>
    <row r="16617" spans="2:9" ht="20.100000000000001" hidden="1" customHeight="1" x14ac:dyDescent="0.25">
      <c r="B16617" s="48"/>
      <c r="C16617" s="49"/>
      <c r="D16617" s="49"/>
      <c r="E16617" s="49"/>
      <c r="F16617" s="49"/>
      <c r="G16617" s="50"/>
      <c r="H16617" s="47"/>
      <c r="I16617" s="47"/>
    </row>
    <row r="16618" spans="2:9" ht="20.100000000000001" hidden="1" customHeight="1" x14ac:dyDescent="0.25">
      <c r="B16618" s="48"/>
      <c r="C16618" s="49"/>
      <c r="D16618" s="49"/>
      <c r="E16618" s="49"/>
      <c r="F16618" s="49"/>
      <c r="G16618" s="50"/>
      <c r="H16618" s="47"/>
      <c r="I16618" s="47"/>
    </row>
    <row r="16619" spans="2:9" ht="20.100000000000001" hidden="1" customHeight="1" x14ac:dyDescent="0.25">
      <c r="B16619" s="48"/>
      <c r="C16619" s="49"/>
      <c r="D16619" s="49"/>
      <c r="E16619" s="49"/>
      <c r="F16619" s="49"/>
      <c r="G16619" s="50"/>
      <c r="H16619" s="47"/>
      <c r="I16619" s="47"/>
    </row>
    <row r="16620" spans="2:9" ht="20.100000000000001" hidden="1" customHeight="1" x14ac:dyDescent="0.25">
      <c r="B16620" s="48"/>
      <c r="C16620" s="49"/>
      <c r="D16620" s="49"/>
      <c r="E16620" s="49"/>
      <c r="F16620" s="49"/>
      <c r="G16620" s="50"/>
      <c r="H16620" s="47"/>
      <c r="I16620" s="47"/>
    </row>
    <row r="16621" spans="2:9" ht="20.100000000000001" hidden="1" customHeight="1" x14ac:dyDescent="0.25">
      <c r="B16621" s="48"/>
      <c r="C16621" s="49"/>
      <c r="D16621" s="49"/>
      <c r="E16621" s="49"/>
      <c r="F16621" s="49"/>
      <c r="G16621" s="50"/>
      <c r="H16621" s="47"/>
      <c r="I16621" s="47"/>
    </row>
    <row r="16622" spans="2:9" ht="20.100000000000001" hidden="1" customHeight="1" x14ac:dyDescent="0.25">
      <c r="B16622" s="48"/>
      <c r="C16622" s="49"/>
      <c r="D16622" s="49"/>
      <c r="E16622" s="49"/>
      <c r="F16622" s="49"/>
      <c r="G16622" s="50"/>
      <c r="H16622" s="47"/>
      <c r="I16622" s="47"/>
    </row>
    <row r="16623" spans="2:9" ht="20.100000000000001" hidden="1" customHeight="1" x14ac:dyDescent="0.25">
      <c r="B16623" s="48"/>
      <c r="C16623" s="49"/>
      <c r="D16623" s="49"/>
      <c r="E16623" s="49"/>
      <c r="F16623" s="49"/>
      <c r="G16623" s="50"/>
      <c r="H16623" s="47"/>
      <c r="I16623" s="47"/>
    </row>
    <row r="16624" spans="2:9" ht="20.100000000000001" hidden="1" customHeight="1" x14ac:dyDescent="0.25">
      <c r="B16624" s="48"/>
      <c r="C16624" s="49"/>
      <c r="D16624" s="49"/>
      <c r="E16624" s="49"/>
      <c r="F16624" s="49"/>
      <c r="G16624" s="50"/>
      <c r="H16624" s="47"/>
      <c r="I16624" s="47"/>
    </row>
    <row r="16625" spans="2:9" ht="20.100000000000001" hidden="1" customHeight="1" x14ac:dyDescent="0.25">
      <c r="B16625" s="48"/>
      <c r="C16625" s="49"/>
      <c r="D16625" s="49"/>
      <c r="E16625" s="49"/>
      <c r="F16625" s="49"/>
      <c r="G16625" s="50"/>
      <c r="H16625" s="47"/>
      <c r="I16625" s="47"/>
    </row>
    <row r="16626" spans="2:9" ht="20.100000000000001" hidden="1" customHeight="1" x14ac:dyDescent="0.25">
      <c r="B16626" s="48"/>
      <c r="C16626" s="49"/>
      <c r="D16626" s="49"/>
      <c r="E16626" s="49"/>
      <c r="F16626" s="49"/>
      <c r="G16626" s="50"/>
      <c r="H16626" s="47"/>
      <c r="I16626" s="47"/>
    </row>
    <row r="16627" spans="2:9" ht="20.100000000000001" hidden="1" customHeight="1" x14ac:dyDescent="0.25">
      <c r="B16627" s="48"/>
      <c r="C16627" s="49"/>
      <c r="D16627" s="49"/>
      <c r="E16627" s="49"/>
      <c r="F16627" s="49"/>
      <c r="G16627" s="50"/>
      <c r="H16627" s="47"/>
      <c r="I16627" s="47"/>
    </row>
    <row r="16628" spans="2:9" ht="20.100000000000001" hidden="1" customHeight="1" x14ac:dyDescent="0.25">
      <c r="B16628" s="48"/>
      <c r="C16628" s="49"/>
      <c r="D16628" s="49"/>
      <c r="E16628" s="49"/>
      <c r="F16628" s="49"/>
      <c r="G16628" s="50"/>
      <c r="H16628" s="47"/>
      <c r="I16628" s="47"/>
    </row>
    <row r="16629" spans="2:9" ht="20.100000000000001" hidden="1" customHeight="1" x14ac:dyDescent="0.25">
      <c r="B16629" s="48"/>
      <c r="C16629" s="49"/>
      <c r="D16629" s="49"/>
      <c r="E16629" s="49"/>
      <c r="F16629" s="49"/>
      <c r="G16629" s="50"/>
      <c r="H16629" s="47"/>
      <c r="I16629" s="47"/>
    </row>
    <row r="16630" spans="2:9" ht="20.100000000000001" hidden="1" customHeight="1" x14ac:dyDescent="0.25">
      <c r="B16630" s="48"/>
      <c r="C16630" s="49"/>
      <c r="D16630" s="49"/>
      <c r="E16630" s="49"/>
      <c r="F16630" s="49"/>
      <c r="G16630" s="50"/>
      <c r="H16630" s="47"/>
      <c r="I16630" s="47"/>
    </row>
    <row r="16631" spans="2:9" ht="20.100000000000001" hidden="1" customHeight="1" x14ac:dyDescent="0.25">
      <c r="B16631" s="48"/>
      <c r="C16631" s="49"/>
      <c r="D16631" s="49"/>
      <c r="E16631" s="49"/>
      <c r="F16631" s="49"/>
      <c r="G16631" s="50"/>
      <c r="H16631" s="47"/>
      <c r="I16631" s="47"/>
    </row>
    <row r="16632" spans="2:9" ht="20.100000000000001" hidden="1" customHeight="1" x14ac:dyDescent="0.25">
      <c r="B16632" s="48"/>
      <c r="C16632" s="49"/>
      <c r="D16632" s="49"/>
      <c r="E16632" s="49"/>
      <c r="F16632" s="49"/>
      <c r="G16632" s="50"/>
      <c r="H16632" s="47"/>
      <c r="I16632" s="47"/>
    </row>
    <row r="16633" spans="2:9" ht="20.100000000000001" hidden="1" customHeight="1" x14ac:dyDescent="0.25">
      <c r="B16633" s="48"/>
      <c r="C16633" s="49"/>
      <c r="D16633" s="49"/>
      <c r="E16633" s="49"/>
      <c r="F16633" s="49"/>
      <c r="G16633" s="50"/>
      <c r="H16633" s="47"/>
      <c r="I16633" s="47"/>
    </row>
    <row r="16634" spans="2:9" ht="20.100000000000001" hidden="1" customHeight="1" x14ac:dyDescent="0.25">
      <c r="B16634" s="48"/>
      <c r="C16634" s="49"/>
      <c r="D16634" s="49"/>
      <c r="E16634" s="49"/>
      <c r="F16634" s="49"/>
      <c r="G16634" s="50"/>
      <c r="H16634" s="47"/>
      <c r="I16634" s="47"/>
    </row>
    <row r="16635" spans="2:9" ht="20.100000000000001" hidden="1" customHeight="1" x14ac:dyDescent="0.25">
      <c r="B16635" s="48"/>
      <c r="C16635" s="49"/>
      <c r="D16635" s="49"/>
      <c r="E16635" s="49"/>
      <c r="F16635" s="49"/>
      <c r="G16635" s="50"/>
      <c r="H16635" s="47"/>
      <c r="I16635" s="47"/>
    </row>
    <row r="16636" spans="2:9" ht="20.100000000000001" hidden="1" customHeight="1" x14ac:dyDescent="0.25">
      <c r="B16636" s="48"/>
      <c r="C16636" s="49"/>
      <c r="D16636" s="49"/>
      <c r="E16636" s="49"/>
      <c r="F16636" s="49"/>
      <c r="G16636" s="50"/>
      <c r="H16636" s="47"/>
      <c r="I16636" s="47"/>
    </row>
    <row r="16637" spans="2:9" ht="20.100000000000001" hidden="1" customHeight="1" x14ac:dyDescent="0.25">
      <c r="B16637" s="48"/>
      <c r="C16637" s="49"/>
      <c r="D16637" s="49"/>
      <c r="E16637" s="49"/>
      <c r="F16637" s="49"/>
      <c r="G16637" s="50"/>
      <c r="H16637" s="47"/>
      <c r="I16637" s="47"/>
    </row>
    <row r="16638" spans="2:9" ht="20.100000000000001" hidden="1" customHeight="1" x14ac:dyDescent="0.25">
      <c r="B16638" s="48"/>
      <c r="C16638" s="49"/>
      <c r="D16638" s="49"/>
      <c r="E16638" s="49"/>
      <c r="F16638" s="49"/>
      <c r="G16638" s="50"/>
      <c r="H16638" s="47"/>
      <c r="I16638" s="47"/>
    </row>
    <row r="16639" spans="2:9" ht="20.100000000000001" hidden="1" customHeight="1" x14ac:dyDescent="0.25">
      <c r="B16639" s="48"/>
      <c r="C16639" s="49"/>
      <c r="D16639" s="49"/>
      <c r="E16639" s="49"/>
      <c r="F16639" s="49"/>
      <c r="G16639" s="50"/>
      <c r="H16639" s="47"/>
      <c r="I16639" s="47"/>
    </row>
    <row r="16640" spans="2:9" ht="20.100000000000001" hidden="1" customHeight="1" x14ac:dyDescent="0.25">
      <c r="B16640" s="48"/>
      <c r="C16640" s="49"/>
      <c r="D16640" s="49"/>
      <c r="E16640" s="49"/>
      <c r="F16640" s="49"/>
      <c r="G16640" s="50"/>
      <c r="H16640" s="47"/>
      <c r="I16640" s="47"/>
    </row>
    <row r="16641" spans="2:9" ht="20.100000000000001" hidden="1" customHeight="1" x14ac:dyDescent="0.25">
      <c r="B16641" s="48"/>
      <c r="C16641" s="49"/>
      <c r="D16641" s="49"/>
      <c r="E16641" s="49"/>
      <c r="F16641" s="49"/>
      <c r="G16641" s="50"/>
      <c r="H16641" s="47"/>
      <c r="I16641" s="47"/>
    </row>
    <row r="16642" spans="2:9" ht="20.100000000000001" hidden="1" customHeight="1" x14ac:dyDescent="0.25">
      <c r="B16642" s="48"/>
      <c r="C16642" s="49"/>
      <c r="D16642" s="49"/>
      <c r="E16642" s="49"/>
      <c r="F16642" s="49"/>
      <c r="G16642" s="50"/>
      <c r="H16642" s="47"/>
      <c r="I16642" s="47"/>
    </row>
    <row r="16643" spans="2:9" ht="20.100000000000001" hidden="1" customHeight="1" x14ac:dyDescent="0.25">
      <c r="B16643" s="48"/>
      <c r="C16643" s="49"/>
      <c r="D16643" s="49"/>
      <c r="E16643" s="49"/>
      <c r="F16643" s="49"/>
      <c r="G16643" s="50"/>
      <c r="H16643" s="47"/>
      <c r="I16643" s="47"/>
    </row>
    <row r="16644" spans="2:9" ht="20.100000000000001" hidden="1" customHeight="1" x14ac:dyDescent="0.25">
      <c r="B16644" s="48"/>
      <c r="C16644" s="49"/>
      <c r="D16644" s="49"/>
      <c r="E16644" s="49"/>
      <c r="F16644" s="49"/>
      <c r="G16644" s="50"/>
      <c r="H16644" s="47"/>
      <c r="I16644" s="47"/>
    </row>
    <row r="16645" spans="2:9" ht="20.100000000000001" hidden="1" customHeight="1" x14ac:dyDescent="0.25">
      <c r="B16645" s="48"/>
      <c r="C16645" s="49"/>
      <c r="D16645" s="49"/>
      <c r="E16645" s="49"/>
      <c r="F16645" s="49"/>
      <c r="G16645" s="50"/>
      <c r="H16645" s="47"/>
      <c r="I16645" s="47"/>
    </row>
    <row r="16646" spans="2:9" ht="20.100000000000001" hidden="1" customHeight="1" x14ac:dyDescent="0.25">
      <c r="B16646" s="48"/>
      <c r="C16646" s="49"/>
      <c r="D16646" s="49"/>
      <c r="E16646" s="49"/>
      <c r="F16646" s="49"/>
      <c r="G16646" s="50"/>
      <c r="H16646" s="47"/>
      <c r="I16646" s="47"/>
    </row>
    <row r="16647" spans="2:9" ht="20.100000000000001" hidden="1" customHeight="1" x14ac:dyDescent="0.25">
      <c r="B16647" s="48"/>
      <c r="C16647" s="49"/>
      <c r="D16647" s="49"/>
      <c r="E16647" s="49"/>
      <c r="F16647" s="49"/>
      <c r="G16647" s="50"/>
      <c r="H16647" s="47"/>
      <c r="I16647" s="47"/>
    </row>
    <row r="16648" spans="2:9" ht="20.100000000000001" hidden="1" customHeight="1" x14ac:dyDescent="0.25">
      <c r="B16648" s="48"/>
      <c r="C16648" s="49"/>
      <c r="D16648" s="49"/>
      <c r="E16648" s="49"/>
      <c r="F16648" s="49"/>
      <c r="G16648" s="50"/>
      <c r="H16648" s="47"/>
      <c r="I16648" s="47"/>
    </row>
    <row r="16649" spans="2:9" ht="20.100000000000001" hidden="1" customHeight="1" x14ac:dyDescent="0.25">
      <c r="B16649" s="48"/>
      <c r="C16649" s="49"/>
      <c r="D16649" s="49"/>
      <c r="E16649" s="49"/>
      <c r="F16649" s="49"/>
      <c r="G16649" s="50"/>
      <c r="H16649" s="47"/>
      <c r="I16649" s="47"/>
    </row>
    <row r="16650" spans="2:9" ht="20.100000000000001" hidden="1" customHeight="1" x14ac:dyDescent="0.25">
      <c r="B16650" s="48"/>
      <c r="C16650" s="49"/>
      <c r="D16650" s="49"/>
      <c r="E16650" s="49"/>
      <c r="F16650" s="49"/>
      <c r="G16650" s="50"/>
      <c r="H16650" s="47"/>
      <c r="I16650" s="47"/>
    </row>
    <row r="16651" spans="2:9" ht="20.100000000000001" hidden="1" customHeight="1" x14ac:dyDescent="0.25">
      <c r="B16651" s="48"/>
      <c r="C16651" s="49"/>
      <c r="D16651" s="49"/>
      <c r="E16651" s="49"/>
      <c r="F16651" s="49"/>
      <c r="G16651" s="50"/>
      <c r="H16651" s="47"/>
      <c r="I16651" s="47"/>
    </row>
    <row r="16652" spans="2:9" ht="20.100000000000001" hidden="1" customHeight="1" x14ac:dyDescent="0.25">
      <c r="B16652" s="48"/>
      <c r="C16652" s="49"/>
      <c r="D16652" s="49"/>
      <c r="E16652" s="49"/>
      <c r="F16652" s="49"/>
      <c r="G16652" s="50"/>
      <c r="H16652" s="47"/>
      <c r="I16652" s="47"/>
    </row>
    <row r="16653" spans="2:9" ht="20.100000000000001" hidden="1" customHeight="1" x14ac:dyDescent="0.25">
      <c r="B16653" s="48"/>
      <c r="C16653" s="49"/>
      <c r="D16653" s="49"/>
      <c r="E16653" s="49"/>
      <c r="F16653" s="49"/>
      <c r="G16653" s="50"/>
      <c r="H16653" s="47"/>
      <c r="I16653" s="47"/>
    </row>
    <row r="16654" spans="2:9" ht="20.100000000000001" hidden="1" customHeight="1" x14ac:dyDescent="0.25">
      <c r="B16654" s="48"/>
      <c r="C16654" s="49"/>
      <c r="D16654" s="49"/>
      <c r="E16654" s="49"/>
      <c r="F16654" s="49"/>
      <c r="G16654" s="50"/>
      <c r="H16654" s="47"/>
      <c r="I16654" s="47"/>
    </row>
    <row r="16655" spans="2:9" ht="20.100000000000001" hidden="1" customHeight="1" x14ac:dyDescent="0.25">
      <c r="B16655" s="48"/>
      <c r="C16655" s="49"/>
      <c r="D16655" s="49"/>
      <c r="E16655" s="49"/>
      <c r="F16655" s="49"/>
      <c r="G16655" s="50"/>
      <c r="H16655" s="47"/>
      <c r="I16655" s="47"/>
    </row>
    <row r="16656" spans="2:9" ht="20.100000000000001" hidden="1" customHeight="1" x14ac:dyDescent="0.25">
      <c r="B16656" s="48"/>
      <c r="C16656" s="49"/>
      <c r="D16656" s="49"/>
      <c r="E16656" s="49"/>
      <c r="F16656" s="49"/>
      <c r="G16656" s="50"/>
      <c r="H16656" s="47"/>
      <c r="I16656" s="47"/>
    </row>
    <row r="16657" spans="2:9" ht="20.100000000000001" hidden="1" customHeight="1" x14ac:dyDescent="0.25">
      <c r="B16657" s="48"/>
      <c r="C16657" s="49"/>
      <c r="D16657" s="49"/>
      <c r="E16657" s="49"/>
      <c r="F16657" s="49"/>
      <c r="G16657" s="50"/>
      <c r="H16657" s="47"/>
      <c r="I16657" s="47"/>
    </row>
    <row r="16658" spans="2:9" ht="20.100000000000001" hidden="1" customHeight="1" x14ac:dyDescent="0.25">
      <c r="B16658" s="48"/>
      <c r="C16658" s="49"/>
      <c r="D16658" s="49"/>
      <c r="E16658" s="49"/>
      <c r="F16658" s="49"/>
      <c r="G16658" s="50"/>
      <c r="H16658" s="47"/>
      <c r="I16658" s="47"/>
    </row>
    <row r="16659" spans="2:9" ht="20.100000000000001" hidden="1" customHeight="1" x14ac:dyDescent="0.25">
      <c r="B16659" s="48"/>
      <c r="C16659" s="49"/>
      <c r="D16659" s="49"/>
      <c r="E16659" s="49"/>
      <c r="F16659" s="49"/>
      <c r="G16659" s="50"/>
      <c r="H16659" s="47"/>
      <c r="I16659" s="47"/>
    </row>
    <row r="16660" spans="2:9" ht="20.100000000000001" hidden="1" customHeight="1" x14ac:dyDescent="0.25">
      <c r="B16660" s="48"/>
      <c r="C16660" s="49"/>
      <c r="D16660" s="49"/>
      <c r="E16660" s="49"/>
      <c r="F16660" s="49"/>
      <c r="G16660" s="50"/>
      <c r="H16660" s="47"/>
      <c r="I16660" s="47"/>
    </row>
    <row r="16661" spans="2:9" ht="20.100000000000001" hidden="1" customHeight="1" x14ac:dyDescent="0.25">
      <c r="B16661" s="48"/>
      <c r="C16661" s="49"/>
      <c r="D16661" s="49"/>
      <c r="E16661" s="49"/>
      <c r="F16661" s="49"/>
      <c r="G16661" s="50"/>
      <c r="H16661" s="47"/>
      <c r="I16661" s="47"/>
    </row>
    <row r="16662" spans="2:9" ht="20.100000000000001" hidden="1" customHeight="1" x14ac:dyDescent="0.25">
      <c r="B16662" s="48"/>
      <c r="C16662" s="49"/>
      <c r="D16662" s="49"/>
      <c r="E16662" s="49"/>
      <c r="F16662" s="49"/>
      <c r="G16662" s="50"/>
      <c r="H16662" s="47"/>
      <c r="I16662" s="47"/>
    </row>
    <row r="16663" spans="2:9" ht="20.100000000000001" hidden="1" customHeight="1" x14ac:dyDescent="0.25">
      <c r="B16663" s="48"/>
      <c r="C16663" s="49"/>
      <c r="D16663" s="49"/>
      <c r="E16663" s="49"/>
      <c r="F16663" s="49"/>
      <c r="G16663" s="50"/>
      <c r="H16663" s="47"/>
      <c r="I16663" s="47"/>
    </row>
    <row r="16664" spans="2:9" ht="20.100000000000001" hidden="1" customHeight="1" x14ac:dyDescent="0.25">
      <c r="B16664" s="48"/>
      <c r="C16664" s="49"/>
      <c r="D16664" s="49"/>
      <c r="E16664" s="49"/>
      <c r="F16664" s="49"/>
      <c r="G16664" s="50"/>
      <c r="H16664" s="47"/>
      <c r="I16664" s="47"/>
    </row>
    <row r="16665" spans="2:9" ht="20.100000000000001" hidden="1" customHeight="1" x14ac:dyDescent="0.25">
      <c r="B16665" s="48"/>
      <c r="C16665" s="49"/>
      <c r="D16665" s="49"/>
      <c r="E16665" s="49"/>
      <c r="F16665" s="49"/>
      <c r="G16665" s="50"/>
      <c r="H16665" s="47"/>
      <c r="I16665" s="47"/>
    </row>
    <row r="16666" spans="2:9" ht="20.100000000000001" hidden="1" customHeight="1" x14ac:dyDescent="0.25">
      <c r="B16666" s="48"/>
      <c r="C16666" s="49"/>
      <c r="D16666" s="49"/>
      <c r="E16666" s="49"/>
      <c r="F16666" s="49"/>
      <c r="G16666" s="50"/>
      <c r="H16666" s="47"/>
      <c r="I16666" s="47"/>
    </row>
    <row r="16667" spans="2:9" ht="20.100000000000001" hidden="1" customHeight="1" x14ac:dyDescent="0.25">
      <c r="B16667" s="48"/>
      <c r="C16667" s="49"/>
      <c r="D16667" s="49"/>
      <c r="E16667" s="49"/>
      <c r="F16667" s="49"/>
      <c r="G16667" s="50"/>
      <c r="H16667" s="47"/>
      <c r="I16667" s="47"/>
    </row>
    <row r="16668" spans="2:9" ht="20.100000000000001" hidden="1" customHeight="1" x14ac:dyDescent="0.25">
      <c r="B16668" s="48"/>
      <c r="C16668" s="49"/>
      <c r="D16668" s="49"/>
      <c r="E16668" s="49"/>
      <c r="F16668" s="49"/>
      <c r="G16668" s="50"/>
      <c r="H16668" s="47"/>
      <c r="I16668" s="47"/>
    </row>
    <row r="16669" spans="2:9" ht="20.100000000000001" hidden="1" customHeight="1" x14ac:dyDescent="0.25">
      <c r="B16669" s="48"/>
      <c r="C16669" s="49"/>
      <c r="D16669" s="49"/>
      <c r="E16669" s="49"/>
      <c r="F16669" s="49"/>
      <c r="G16669" s="50"/>
      <c r="H16669" s="47"/>
      <c r="I16669" s="47"/>
    </row>
    <row r="16670" spans="2:9" ht="20.100000000000001" hidden="1" customHeight="1" x14ac:dyDescent="0.25">
      <c r="B16670" s="48"/>
      <c r="C16670" s="49"/>
      <c r="D16670" s="49"/>
      <c r="E16670" s="49"/>
      <c r="F16670" s="49"/>
      <c r="G16670" s="50"/>
      <c r="H16670" s="47"/>
      <c r="I16670" s="47"/>
    </row>
    <row r="16671" spans="2:9" ht="20.100000000000001" hidden="1" customHeight="1" x14ac:dyDescent="0.25">
      <c r="B16671" s="48"/>
      <c r="C16671" s="49"/>
      <c r="D16671" s="49"/>
      <c r="E16671" s="49"/>
      <c r="F16671" s="49"/>
      <c r="G16671" s="50"/>
      <c r="H16671" s="47"/>
      <c r="I16671" s="47"/>
    </row>
    <row r="16672" spans="2:9" ht="20.100000000000001" hidden="1" customHeight="1" x14ac:dyDescent="0.25">
      <c r="B16672" s="48"/>
      <c r="C16672" s="49"/>
      <c r="D16672" s="49"/>
      <c r="E16672" s="49"/>
      <c r="F16672" s="49"/>
      <c r="G16672" s="50"/>
      <c r="H16672" s="47"/>
      <c r="I16672" s="47"/>
    </row>
    <row r="16673" spans="2:9" ht="20.100000000000001" hidden="1" customHeight="1" x14ac:dyDescent="0.25">
      <c r="B16673" s="48"/>
      <c r="C16673" s="49"/>
      <c r="D16673" s="49"/>
      <c r="E16673" s="49"/>
      <c r="F16673" s="49"/>
      <c r="G16673" s="50"/>
      <c r="H16673" s="47"/>
      <c r="I16673" s="47"/>
    </row>
    <row r="16674" spans="2:9" ht="20.100000000000001" hidden="1" customHeight="1" x14ac:dyDescent="0.25">
      <c r="B16674" s="48"/>
      <c r="C16674" s="49"/>
      <c r="D16674" s="49"/>
      <c r="E16674" s="49"/>
      <c r="F16674" s="49"/>
      <c r="G16674" s="50"/>
      <c r="H16674" s="47"/>
      <c r="I16674" s="47"/>
    </row>
    <row r="16675" spans="2:9" ht="20.100000000000001" hidden="1" customHeight="1" x14ac:dyDescent="0.25">
      <c r="B16675" s="48"/>
      <c r="C16675" s="49"/>
      <c r="D16675" s="49"/>
      <c r="E16675" s="49"/>
      <c r="F16675" s="49"/>
      <c r="G16675" s="50"/>
      <c r="H16675" s="47"/>
      <c r="I16675" s="47"/>
    </row>
    <row r="16676" spans="2:9" ht="20.100000000000001" hidden="1" customHeight="1" x14ac:dyDescent="0.25">
      <c r="B16676" s="48"/>
      <c r="C16676" s="49"/>
      <c r="D16676" s="49"/>
      <c r="E16676" s="49"/>
      <c r="F16676" s="49"/>
      <c r="G16676" s="50"/>
      <c r="H16676" s="47"/>
      <c r="I16676" s="47"/>
    </row>
    <row r="16677" spans="2:9" ht="20.100000000000001" hidden="1" customHeight="1" x14ac:dyDescent="0.25">
      <c r="B16677" s="48"/>
      <c r="C16677" s="49"/>
      <c r="D16677" s="49"/>
      <c r="E16677" s="49"/>
      <c r="F16677" s="49"/>
      <c r="G16677" s="50"/>
      <c r="H16677" s="47"/>
      <c r="I16677" s="47"/>
    </row>
    <row r="16678" spans="2:9" ht="20.100000000000001" hidden="1" customHeight="1" x14ac:dyDescent="0.25">
      <c r="B16678" s="48"/>
      <c r="C16678" s="49"/>
      <c r="D16678" s="49"/>
      <c r="E16678" s="49"/>
      <c r="F16678" s="49"/>
      <c r="G16678" s="50"/>
      <c r="H16678" s="47"/>
      <c r="I16678" s="47"/>
    </row>
    <row r="16679" spans="2:9" ht="20.100000000000001" hidden="1" customHeight="1" x14ac:dyDescent="0.25">
      <c r="B16679" s="48"/>
      <c r="C16679" s="49"/>
      <c r="D16679" s="49"/>
      <c r="E16679" s="49"/>
      <c r="F16679" s="49"/>
      <c r="G16679" s="50"/>
      <c r="H16679" s="47"/>
      <c r="I16679" s="47"/>
    </row>
    <row r="16680" spans="2:9" ht="20.100000000000001" hidden="1" customHeight="1" x14ac:dyDescent="0.25">
      <c r="B16680" s="48"/>
      <c r="C16680" s="49"/>
      <c r="D16680" s="49"/>
      <c r="E16680" s="49"/>
      <c r="F16680" s="49"/>
      <c r="G16680" s="50"/>
      <c r="H16680" s="47"/>
      <c r="I16680" s="47"/>
    </row>
    <row r="16681" spans="2:9" ht="20.100000000000001" hidden="1" customHeight="1" x14ac:dyDescent="0.25">
      <c r="B16681" s="48"/>
      <c r="C16681" s="49"/>
      <c r="D16681" s="49"/>
      <c r="E16681" s="49"/>
      <c r="F16681" s="49"/>
      <c r="G16681" s="50"/>
      <c r="H16681" s="47"/>
      <c r="I16681" s="47"/>
    </row>
    <row r="16682" spans="2:9" ht="20.100000000000001" hidden="1" customHeight="1" x14ac:dyDescent="0.25">
      <c r="B16682" s="48"/>
      <c r="C16682" s="49"/>
      <c r="D16682" s="49"/>
      <c r="E16682" s="49"/>
      <c r="F16682" s="49"/>
      <c r="G16682" s="50"/>
      <c r="H16682" s="47"/>
      <c r="I16682" s="47"/>
    </row>
    <row r="16683" spans="2:9" ht="20.100000000000001" hidden="1" customHeight="1" x14ac:dyDescent="0.25">
      <c r="B16683" s="48"/>
      <c r="C16683" s="49"/>
      <c r="D16683" s="49"/>
      <c r="E16683" s="49"/>
      <c r="F16683" s="49"/>
      <c r="G16683" s="50"/>
      <c r="H16683" s="47"/>
      <c r="I16683" s="47"/>
    </row>
    <row r="16684" spans="2:9" ht="20.100000000000001" hidden="1" customHeight="1" x14ac:dyDescent="0.25">
      <c r="B16684" s="48"/>
      <c r="C16684" s="49"/>
      <c r="D16684" s="49"/>
      <c r="E16684" s="49"/>
      <c r="F16684" s="49"/>
      <c r="G16684" s="50"/>
      <c r="H16684" s="47"/>
      <c r="I16684" s="47"/>
    </row>
    <row r="16685" spans="2:9" ht="20.100000000000001" hidden="1" customHeight="1" x14ac:dyDescent="0.25">
      <c r="B16685" s="48"/>
      <c r="C16685" s="49"/>
      <c r="D16685" s="49"/>
      <c r="E16685" s="49"/>
      <c r="F16685" s="49"/>
      <c r="G16685" s="50"/>
      <c r="H16685" s="47"/>
      <c r="I16685" s="47"/>
    </row>
    <row r="16686" spans="2:9" ht="20.100000000000001" hidden="1" customHeight="1" x14ac:dyDescent="0.25">
      <c r="B16686" s="48"/>
      <c r="C16686" s="49"/>
      <c r="D16686" s="49"/>
      <c r="E16686" s="49"/>
      <c r="F16686" s="49"/>
      <c r="G16686" s="50"/>
      <c r="H16686" s="47"/>
      <c r="I16686" s="47"/>
    </row>
    <row r="16687" spans="2:9" ht="20.100000000000001" hidden="1" customHeight="1" x14ac:dyDescent="0.25">
      <c r="B16687" s="48"/>
      <c r="C16687" s="49"/>
      <c r="D16687" s="49"/>
      <c r="E16687" s="49"/>
      <c r="F16687" s="49"/>
      <c r="G16687" s="50"/>
      <c r="H16687" s="47"/>
      <c r="I16687" s="47"/>
    </row>
    <row r="16688" spans="2:9" ht="20.100000000000001" hidden="1" customHeight="1" x14ac:dyDescent="0.25">
      <c r="B16688" s="48"/>
      <c r="C16688" s="49"/>
      <c r="D16688" s="49"/>
      <c r="E16688" s="49"/>
      <c r="F16688" s="49"/>
      <c r="G16688" s="50"/>
      <c r="H16688" s="47"/>
      <c r="I16688" s="47"/>
    </row>
    <row r="16689" spans="2:9" ht="20.100000000000001" hidden="1" customHeight="1" x14ac:dyDescent="0.25">
      <c r="B16689" s="48"/>
      <c r="C16689" s="49"/>
      <c r="D16689" s="49"/>
      <c r="E16689" s="49"/>
      <c r="F16689" s="49"/>
      <c r="G16689" s="50"/>
      <c r="H16689" s="47"/>
      <c r="I16689" s="47"/>
    </row>
    <row r="16690" spans="2:9" ht="20.100000000000001" hidden="1" customHeight="1" x14ac:dyDescent="0.25">
      <c r="B16690" s="48"/>
      <c r="C16690" s="49"/>
      <c r="D16690" s="49"/>
      <c r="E16690" s="49"/>
      <c r="F16690" s="49"/>
      <c r="G16690" s="50"/>
      <c r="H16690" s="47"/>
      <c r="I16690" s="47"/>
    </row>
    <row r="16691" spans="2:9" ht="20.100000000000001" hidden="1" customHeight="1" x14ac:dyDescent="0.25">
      <c r="B16691" s="48"/>
      <c r="C16691" s="49"/>
      <c r="D16691" s="49"/>
      <c r="E16691" s="49"/>
      <c r="F16691" s="49"/>
      <c r="G16691" s="50"/>
      <c r="H16691" s="47"/>
      <c r="I16691" s="47"/>
    </row>
    <row r="16692" spans="2:9" ht="20.100000000000001" hidden="1" customHeight="1" x14ac:dyDescent="0.25">
      <c r="B16692" s="48"/>
      <c r="C16692" s="49"/>
      <c r="D16692" s="49"/>
      <c r="E16692" s="49"/>
      <c r="F16692" s="49"/>
      <c r="G16692" s="50"/>
      <c r="H16692" s="47"/>
      <c r="I16692" s="47"/>
    </row>
    <row r="16693" spans="2:9" ht="20.100000000000001" hidden="1" customHeight="1" x14ac:dyDescent="0.25">
      <c r="B16693" s="48"/>
      <c r="C16693" s="49"/>
      <c r="D16693" s="49"/>
      <c r="E16693" s="49"/>
      <c r="F16693" s="49"/>
      <c r="G16693" s="50"/>
      <c r="H16693" s="47"/>
      <c r="I16693" s="47"/>
    </row>
    <row r="16694" spans="2:9" ht="20.100000000000001" hidden="1" customHeight="1" x14ac:dyDescent="0.25">
      <c r="B16694" s="48"/>
      <c r="C16694" s="49"/>
      <c r="D16694" s="49"/>
      <c r="E16694" s="49"/>
      <c r="F16694" s="49"/>
      <c r="G16694" s="50"/>
      <c r="H16694" s="47"/>
      <c r="I16694" s="47"/>
    </row>
    <row r="16695" spans="2:9" ht="20.100000000000001" hidden="1" customHeight="1" x14ac:dyDescent="0.25">
      <c r="B16695" s="48"/>
      <c r="C16695" s="49"/>
      <c r="D16695" s="49"/>
      <c r="E16695" s="49"/>
      <c r="F16695" s="49"/>
      <c r="G16695" s="50"/>
      <c r="H16695" s="47"/>
      <c r="I16695" s="47"/>
    </row>
    <row r="16696" spans="2:9" ht="20.100000000000001" hidden="1" customHeight="1" x14ac:dyDescent="0.25">
      <c r="B16696" s="48"/>
      <c r="C16696" s="49"/>
      <c r="D16696" s="49"/>
      <c r="E16696" s="49"/>
      <c r="F16696" s="49"/>
      <c r="G16696" s="50"/>
      <c r="H16696" s="47"/>
      <c r="I16696" s="47"/>
    </row>
    <row r="16697" spans="2:9" ht="20.100000000000001" hidden="1" customHeight="1" x14ac:dyDescent="0.25">
      <c r="B16697" s="48"/>
      <c r="C16697" s="49"/>
      <c r="D16697" s="49"/>
      <c r="E16697" s="49"/>
      <c r="F16697" s="49"/>
      <c r="G16697" s="50"/>
      <c r="H16697" s="47"/>
      <c r="I16697" s="47"/>
    </row>
    <row r="16698" spans="2:9" ht="20.100000000000001" hidden="1" customHeight="1" x14ac:dyDescent="0.25">
      <c r="B16698" s="48"/>
      <c r="C16698" s="49"/>
      <c r="D16698" s="49"/>
      <c r="E16698" s="49"/>
      <c r="F16698" s="49"/>
      <c r="G16698" s="50"/>
      <c r="H16698" s="47"/>
      <c r="I16698" s="47"/>
    </row>
    <row r="16699" spans="2:9" ht="20.100000000000001" hidden="1" customHeight="1" x14ac:dyDescent="0.25">
      <c r="B16699" s="48"/>
      <c r="C16699" s="49"/>
      <c r="D16699" s="49"/>
      <c r="E16699" s="49"/>
      <c r="F16699" s="49"/>
      <c r="G16699" s="50"/>
      <c r="H16699" s="47"/>
      <c r="I16699" s="47"/>
    </row>
    <row r="16700" spans="2:9" ht="20.100000000000001" hidden="1" customHeight="1" x14ac:dyDescent="0.25">
      <c r="B16700" s="48"/>
      <c r="C16700" s="49"/>
      <c r="D16700" s="49"/>
      <c r="E16700" s="49"/>
      <c r="F16700" s="49"/>
      <c r="G16700" s="50"/>
      <c r="H16700" s="47"/>
      <c r="I16700" s="47"/>
    </row>
    <row r="16701" spans="2:9" ht="20.100000000000001" hidden="1" customHeight="1" x14ac:dyDescent="0.25">
      <c r="B16701" s="48"/>
      <c r="C16701" s="49"/>
      <c r="D16701" s="49"/>
      <c r="E16701" s="49"/>
      <c r="F16701" s="49"/>
      <c r="G16701" s="50"/>
      <c r="H16701" s="47"/>
      <c r="I16701" s="47"/>
    </row>
    <row r="16702" spans="2:9" ht="20.100000000000001" hidden="1" customHeight="1" x14ac:dyDescent="0.25">
      <c r="B16702" s="48"/>
      <c r="C16702" s="49"/>
      <c r="D16702" s="49"/>
      <c r="E16702" s="49"/>
      <c r="F16702" s="49"/>
      <c r="G16702" s="50"/>
      <c r="H16702" s="47"/>
      <c r="I16702" s="47"/>
    </row>
    <row r="16703" spans="2:9" ht="20.100000000000001" hidden="1" customHeight="1" x14ac:dyDescent="0.25">
      <c r="B16703" s="48"/>
      <c r="C16703" s="49"/>
      <c r="D16703" s="49"/>
      <c r="E16703" s="49"/>
      <c r="F16703" s="49"/>
      <c r="G16703" s="50"/>
      <c r="H16703" s="47"/>
      <c r="I16703" s="47"/>
    </row>
    <row r="16704" spans="2:9" ht="20.100000000000001" hidden="1" customHeight="1" x14ac:dyDescent="0.25">
      <c r="B16704" s="48"/>
      <c r="C16704" s="49"/>
      <c r="D16704" s="49"/>
      <c r="E16704" s="49"/>
      <c r="F16704" s="49"/>
      <c r="G16704" s="50"/>
      <c r="H16704" s="47"/>
      <c r="I16704" s="47"/>
    </row>
    <row r="16705" spans="2:9" ht="20.100000000000001" hidden="1" customHeight="1" x14ac:dyDescent="0.25">
      <c r="B16705" s="48"/>
      <c r="C16705" s="49"/>
      <c r="D16705" s="49"/>
      <c r="E16705" s="49"/>
      <c r="F16705" s="49"/>
      <c r="G16705" s="50"/>
      <c r="H16705" s="47"/>
      <c r="I16705" s="47"/>
    </row>
    <row r="16706" spans="2:9" ht="20.100000000000001" hidden="1" customHeight="1" x14ac:dyDescent="0.25">
      <c r="B16706" s="48"/>
      <c r="C16706" s="49"/>
      <c r="D16706" s="49"/>
      <c r="E16706" s="49"/>
      <c r="F16706" s="49"/>
      <c r="G16706" s="50"/>
      <c r="H16706" s="47"/>
      <c r="I16706" s="47"/>
    </row>
    <row r="16707" spans="2:9" ht="20.100000000000001" hidden="1" customHeight="1" x14ac:dyDescent="0.25">
      <c r="B16707" s="48"/>
      <c r="C16707" s="49"/>
      <c r="D16707" s="49"/>
      <c r="E16707" s="49"/>
      <c r="F16707" s="49"/>
      <c r="G16707" s="50"/>
      <c r="H16707" s="47"/>
      <c r="I16707" s="47"/>
    </row>
    <row r="16708" spans="2:9" ht="20.100000000000001" hidden="1" customHeight="1" x14ac:dyDescent="0.25">
      <c r="B16708" s="48"/>
      <c r="C16708" s="49"/>
      <c r="D16708" s="49"/>
      <c r="E16708" s="49"/>
      <c r="F16708" s="49"/>
      <c r="G16708" s="50"/>
      <c r="H16708" s="47"/>
      <c r="I16708" s="47"/>
    </row>
    <row r="16709" spans="2:9" ht="20.100000000000001" hidden="1" customHeight="1" x14ac:dyDescent="0.25">
      <c r="B16709" s="48"/>
      <c r="C16709" s="49"/>
      <c r="D16709" s="49"/>
      <c r="E16709" s="49"/>
      <c r="F16709" s="49"/>
      <c r="G16709" s="50"/>
      <c r="H16709" s="47"/>
      <c r="I16709" s="47"/>
    </row>
    <row r="16710" spans="2:9" ht="20.100000000000001" hidden="1" customHeight="1" x14ac:dyDescent="0.25">
      <c r="B16710" s="48"/>
      <c r="C16710" s="49"/>
      <c r="D16710" s="49"/>
      <c r="E16710" s="49"/>
      <c r="F16710" s="49"/>
      <c r="G16710" s="50"/>
      <c r="H16710" s="47"/>
      <c r="I16710" s="47"/>
    </row>
    <row r="16711" spans="2:9" ht="20.100000000000001" hidden="1" customHeight="1" x14ac:dyDescent="0.25">
      <c r="B16711" s="48"/>
      <c r="C16711" s="49"/>
      <c r="D16711" s="49"/>
      <c r="E16711" s="49"/>
      <c r="F16711" s="49"/>
      <c r="G16711" s="50"/>
      <c r="H16711" s="47"/>
      <c r="I16711" s="47"/>
    </row>
    <row r="16712" spans="2:9" ht="20.100000000000001" hidden="1" customHeight="1" x14ac:dyDescent="0.25">
      <c r="B16712" s="48"/>
      <c r="C16712" s="49"/>
      <c r="D16712" s="49"/>
      <c r="E16712" s="49"/>
      <c r="F16712" s="49"/>
      <c r="G16712" s="50"/>
      <c r="H16712" s="47"/>
      <c r="I16712" s="47"/>
    </row>
    <row r="16713" spans="2:9" ht="20.100000000000001" hidden="1" customHeight="1" x14ac:dyDescent="0.25">
      <c r="B16713" s="48"/>
      <c r="C16713" s="49"/>
      <c r="D16713" s="49"/>
      <c r="E16713" s="49"/>
      <c r="F16713" s="49"/>
      <c r="G16713" s="50"/>
      <c r="H16713" s="47"/>
      <c r="I16713" s="47"/>
    </row>
    <row r="16714" spans="2:9" ht="20.100000000000001" hidden="1" customHeight="1" x14ac:dyDescent="0.25">
      <c r="B16714" s="48"/>
      <c r="C16714" s="49"/>
      <c r="D16714" s="49"/>
      <c r="E16714" s="49"/>
      <c r="F16714" s="49"/>
      <c r="G16714" s="50"/>
      <c r="H16714" s="47"/>
      <c r="I16714" s="47"/>
    </row>
    <row r="16715" spans="2:9" ht="20.100000000000001" hidden="1" customHeight="1" x14ac:dyDescent="0.25">
      <c r="B16715" s="48"/>
      <c r="C16715" s="49"/>
      <c r="D16715" s="49"/>
      <c r="E16715" s="49"/>
      <c r="F16715" s="49"/>
      <c r="G16715" s="50"/>
      <c r="H16715" s="47"/>
      <c r="I16715" s="47"/>
    </row>
    <row r="16716" spans="2:9" ht="20.100000000000001" hidden="1" customHeight="1" x14ac:dyDescent="0.25">
      <c r="B16716" s="48"/>
      <c r="C16716" s="49"/>
      <c r="D16716" s="49"/>
      <c r="E16716" s="49"/>
      <c r="F16716" s="49"/>
      <c r="G16716" s="50"/>
      <c r="H16716" s="47"/>
      <c r="I16716" s="47"/>
    </row>
    <row r="16717" spans="2:9" ht="20.100000000000001" hidden="1" customHeight="1" x14ac:dyDescent="0.25">
      <c r="B16717" s="48"/>
      <c r="C16717" s="49"/>
      <c r="D16717" s="49"/>
      <c r="E16717" s="49"/>
      <c r="F16717" s="49"/>
      <c r="G16717" s="50"/>
      <c r="H16717" s="47"/>
      <c r="I16717" s="47"/>
    </row>
    <row r="16718" spans="2:9" ht="20.100000000000001" hidden="1" customHeight="1" x14ac:dyDescent="0.25">
      <c r="B16718" s="48"/>
      <c r="C16718" s="49"/>
      <c r="D16718" s="49"/>
      <c r="E16718" s="49"/>
      <c r="F16718" s="49"/>
      <c r="G16718" s="50"/>
      <c r="H16718" s="47"/>
      <c r="I16718" s="47"/>
    </row>
    <row r="16719" spans="2:9" ht="20.100000000000001" hidden="1" customHeight="1" x14ac:dyDescent="0.25">
      <c r="B16719" s="48"/>
      <c r="C16719" s="49"/>
      <c r="D16719" s="49"/>
      <c r="E16719" s="49"/>
      <c r="F16719" s="49"/>
      <c r="G16719" s="50"/>
      <c r="H16719" s="47"/>
      <c r="I16719" s="47"/>
    </row>
    <row r="16720" spans="2:9" ht="20.100000000000001" hidden="1" customHeight="1" x14ac:dyDescent="0.25">
      <c r="B16720" s="48"/>
      <c r="C16720" s="49"/>
      <c r="D16720" s="49"/>
      <c r="E16720" s="49"/>
      <c r="F16720" s="49"/>
      <c r="G16720" s="50"/>
      <c r="H16720" s="47"/>
      <c r="I16720" s="47"/>
    </row>
    <row r="16721" spans="2:9" ht="20.100000000000001" hidden="1" customHeight="1" x14ac:dyDescent="0.25">
      <c r="B16721" s="48"/>
      <c r="C16721" s="49"/>
      <c r="D16721" s="49"/>
      <c r="E16721" s="49"/>
      <c r="F16721" s="49"/>
      <c r="G16721" s="50"/>
      <c r="H16721" s="47"/>
      <c r="I16721" s="47"/>
    </row>
    <row r="16722" spans="2:9" ht="20.100000000000001" hidden="1" customHeight="1" x14ac:dyDescent="0.25">
      <c r="B16722" s="48"/>
      <c r="C16722" s="49"/>
      <c r="D16722" s="49"/>
      <c r="E16722" s="49"/>
      <c r="F16722" s="49"/>
      <c r="G16722" s="50"/>
      <c r="H16722" s="47"/>
      <c r="I16722" s="47"/>
    </row>
    <row r="16723" spans="2:9" ht="20.100000000000001" hidden="1" customHeight="1" x14ac:dyDescent="0.25">
      <c r="B16723" s="48"/>
      <c r="C16723" s="49"/>
      <c r="D16723" s="49"/>
      <c r="E16723" s="49"/>
      <c r="F16723" s="49"/>
      <c r="G16723" s="50"/>
      <c r="H16723" s="47"/>
      <c r="I16723" s="47"/>
    </row>
    <row r="16724" spans="2:9" ht="20.100000000000001" hidden="1" customHeight="1" x14ac:dyDescent="0.25">
      <c r="B16724" s="48"/>
      <c r="C16724" s="49"/>
      <c r="D16724" s="49"/>
      <c r="E16724" s="49"/>
      <c r="F16724" s="49"/>
      <c r="G16724" s="50"/>
      <c r="H16724" s="47"/>
      <c r="I16724" s="47"/>
    </row>
    <row r="16725" spans="2:9" ht="20.100000000000001" hidden="1" customHeight="1" x14ac:dyDescent="0.25">
      <c r="B16725" s="48"/>
      <c r="C16725" s="49"/>
      <c r="D16725" s="49"/>
      <c r="E16725" s="49"/>
      <c r="F16725" s="49"/>
      <c r="G16725" s="50"/>
      <c r="H16725" s="47"/>
      <c r="I16725" s="47"/>
    </row>
    <row r="16726" spans="2:9" ht="20.100000000000001" hidden="1" customHeight="1" x14ac:dyDescent="0.25">
      <c r="B16726" s="48"/>
      <c r="C16726" s="49"/>
      <c r="D16726" s="49"/>
      <c r="E16726" s="49"/>
      <c r="F16726" s="49"/>
      <c r="G16726" s="50"/>
      <c r="H16726" s="47"/>
      <c r="I16726" s="47"/>
    </row>
    <row r="16727" spans="2:9" ht="20.100000000000001" hidden="1" customHeight="1" x14ac:dyDescent="0.25">
      <c r="B16727" s="48"/>
      <c r="C16727" s="49"/>
      <c r="D16727" s="49"/>
      <c r="E16727" s="49"/>
      <c r="F16727" s="49"/>
      <c r="G16727" s="50"/>
      <c r="H16727" s="47"/>
      <c r="I16727" s="47"/>
    </row>
    <row r="16728" spans="2:9" ht="20.100000000000001" hidden="1" customHeight="1" x14ac:dyDescent="0.25">
      <c r="B16728" s="48"/>
      <c r="C16728" s="49"/>
      <c r="D16728" s="49"/>
      <c r="E16728" s="49"/>
      <c r="F16728" s="49"/>
      <c r="G16728" s="50"/>
      <c r="H16728" s="47"/>
      <c r="I16728" s="47"/>
    </row>
    <row r="16729" spans="2:9" ht="20.100000000000001" hidden="1" customHeight="1" x14ac:dyDescent="0.25">
      <c r="B16729" s="48"/>
      <c r="C16729" s="49"/>
      <c r="D16729" s="49"/>
      <c r="E16729" s="49"/>
      <c r="F16729" s="49"/>
      <c r="G16729" s="50"/>
      <c r="H16729" s="47"/>
      <c r="I16729" s="47"/>
    </row>
    <row r="16730" spans="2:9" ht="20.100000000000001" hidden="1" customHeight="1" x14ac:dyDescent="0.25">
      <c r="B16730" s="48"/>
      <c r="C16730" s="49"/>
      <c r="D16730" s="49"/>
      <c r="E16730" s="49"/>
      <c r="F16730" s="49"/>
      <c r="G16730" s="50"/>
      <c r="H16730" s="47"/>
      <c r="I16730" s="47"/>
    </row>
    <row r="16731" spans="2:9" ht="20.100000000000001" hidden="1" customHeight="1" x14ac:dyDescent="0.25">
      <c r="B16731" s="48"/>
      <c r="C16731" s="49"/>
      <c r="D16731" s="49"/>
      <c r="E16731" s="49"/>
      <c r="F16731" s="49"/>
      <c r="G16731" s="50"/>
      <c r="H16731" s="47"/>
      <c r="I16731" s="47"/>
    </row>
    <row r="16732" spans="2:9" ht="20.100000000000001" hidden="1" customHeight="1" x14ac:dyDescent="0.25">
      <c r="B16732" s="48"/>
      <c r="C16732" s="49"/>
      <c r="D16732" s="49"/>
      <c r="E16732" s="49"/>
      <c r="F16732" s="49"/>
      <c r="G16732" s="50"/>
      <c r="H16732" s="47"/>
      <c r="I16732" s="47"/>
    </row>
    <row r="16733" spans="2:9" ht="20.100000000000001" hidden="1" customHeight="1" x14ac:dyDescent="0.25">
      <c r="B16733" s="48"/>
      <c r="C16733" s="49"/>
      <c r="D16733" s="49"/>
      <c r="E16733" s="49"/>
      <c r="F16733" s="49"/>
      <c r="G16733" s="50"/>
      <c r="H16733" s="47"/>
      <c r="I16733" s="47"/>
    </row>
    <row r="16734" spans="2:9" ht="20.100000000000001" hidden="1" customHeight="1" x14ac:dyDescent="0.25">
      <c r="B16734" s="48"/>
      <c r="C16734" s="49"/>
      <c r="D16734" s="49"/>
      <c r="E16734" s="49"/>
      <c r="F16734" s="49"/>
      <c r="G16734" s="50"/>
      <c r="H16734" s="47"/>
      <c r="I16734" s="47"/>
    </row>
    <row r="16735" spans="2:9" ht="20.100000000000001" hidden="1" customHeight="1" x14ac:dyDescent="0.25">
      <c r="B16735" s="48"/>
      <c r="C16735" s="49"/>
      <c r="D16735" s="49"/>
      <c r="E16735" s="49"/>
      <c r="F16735" s="49"/>
      <c r="G16735" s="50"/>
      <c r="H16735" s="47"/>
      <c r="I16735" s="47"/>
    </row>
    <row r="16736" spans="2:9" ht="20.100000000000001" hidden="1" customHeight="1" x14ac:dyDescent="0.25">
      <c r="B16736" s="48"/>
      <c r="C16736" s="49"/>
      <c r="D16736" s="49"/>
      <c r="E16736" s="49"/>
      <c r="F16736" s="49"/>
      <c r="G16736" s="50"/>
      <c r="H16736" s="47"/>
      <c r="I16736" s="47"/>
    </row>
    <row r="16737" spans="2:9" ht="20.100000000000001" hidden="1" customHeight="1" x14ac:dyDescent="0.25">
      <c r="B16737" s="48"/>
      <c r="C16737" s="49"/>
      <c r="D16737" s="49"/>
      <c r="E16737" s="49"/>
      <c r="F16737" s="49"/>
      <c r="G16737" s="50"/>
      <c r="H16737" s="47"/>
      <c r="I16737" s="47"/>
    </row>
    <row r="16738" spans="2:9" ht="20.100000000000001" hidden="1" customHeight="1" x14ac:dyDescent="0.25">
      <c r="B16738" s="48"/>
      <c r="C16738" s="49"/>
      <c r="D16738" s="49"/>
      <c r="E16738" s="49"/>
      <c r="F16738" s="49"/>
      <c r="G16738" s="50"/>
      <c r="H16738" s="47"/>
      <c r="I16738" s="47"/>
    </row>
    <row r="16739" spans="2:9" ht="20.100000000000001" hidden="1" customHeight="1" x14ac:dyDescent="0.25">
      <c r="B16739" s="48"/>
      <c r="C16739" s="49"/>
      <c r="D16739" s="49"/>
      <c r="E16739" s="49"/>
      <c r="F16739" s="49"/>
      <c r="G16739" s="50"/>
      <c r="H16739" s="47"/>
      <c r="I16739" s="47"/>
    </row>
    <row r="16740" spans="2:9" ht="20.100000000000001" hidden="1" customHeight="1" x14ac:dyDescent="0.25">
      <c r="B16740" s="48"/>
      <c r="C16740" s="49"/>
      <c r="D16740" s="49"/>
      <c r="E16740" s="49"/>
      <c r="F16740" s="49"/>
      <c r="G16740" s="50"/>
      <c r="H16740" s="47"/>
      <c r="I16740" s="47"/>
    </row>
    <row r="16741" spans="2:9" ht="20.100000000000001" hidden="1" customHeight="1" x14ac:dyDescent="0.25">
      <c r="B16741" s="48"/>
      <c r="C16741" s="49"/>
      <c r="D16741" s="49"/>
      <c r="E16741" s="49"/>
      <c r="F16741" s="49"/>
      <c r="G16741" s="50"/>
      <c r="H16741" s="47"/>
      <c r="I16741" s="47"/>
    </row>
    <row r="16742" spans="2:9" ht="20.100000000000001" hidden="1" customHeight="1" x14ac:dyDescent="0.25">
      <c r="B16742" s="48"/>
      <c r="C16742" s="49"/>
      <c r="D16742" s="49"/>
      <c r="E16742" s="49"/>
      <c r="F16742" s="49"/>
      <c r="G16742" s="50"/>
      <c r="H16742" s="47"/>
      <c r="I16742" s="47"/>
    </row>
    <row r="16743" spans="2:9" ht="20.100000000000001" hidden="1" customHeight="1" x14ac:dyDescent="0.25">
      <c r="B16743" s="48"/>
      <c r="C16743" s="49"/>
      <c r="D16743" s="49"/>
      <c r="E16743" s="49"/>
      <c r="F16743" s="49"/>
      <c r="G16743" s="50"/>
      <c r="H16743" s="47"/>
      <c r="I16743" s="47"/>
    </row>
    <row r="16744" spans="2:9" ht="20.100000000000001" hidden="1" customHeight="1" x14ac:dyDescent="0.25">
      <c r="B16744" s="48"/>
      <c r="C16744" s="49"/>
      <c r="D16744" s="49"/>
      <c r="E16744" s="49"/>
      <c r="F16744" s="49"/>
      <c r="G16744" s="50"/>
      <c r="H16744" s="47"/>
      <c r="I16744" s="47"/>
    </row>
    <row r="16745" spans="2:9" ht="20.100000000000001" hidden="1" customHeight="1" x14ac:dyDescent="0.25">
      <c r="B16745" s="48"/>
      <c r="C16745" s="49"/>
      <c r="D16745" s="49"/>
      <c r="E16745" s="49"/>
      <c r="F16745" s="49"/>
      <c r="G16745" s="50"/>
      <c r="H16745" s="47"/>
      <c r="I16745" s="47"/>
    </row>
    <row r="16746" spans="2:9" ht="20.100000000000001" hidden="1" customHeight="1" x14ac:dyDescent="0.25">
      <c r="B16746" s="48"/>
      <c r="C16746" s="49"/>
      <c r="D16746" s="49"/>
      <c r="E16746" s="49"/>
      <c r="F16746" s="49"/>
      <c r="G16746" s="50"/>
      <c r="H16746" s="47"/>
      <c r="I16746" s="47"/>
    </row>
    <row r="16747" spans="2:9" ht="20.100000000000001" hidden="1" customHeight="1" x14ac:dyDescent="0.25">
      <c r="B16747" s="48"/>
      <c r="C16747" s="49"/>
      <c r="D16747" s="49"/>
      <c r="E16747" s="49"/>
      <c r="F16747" s="49"/>
      <c r="G16747" s="50"/>
      <c r="H16747" s="47"/>
      <c r="I16747" s="47"/>
    </row>
    <row r="16748" spans="2:9" ht="20.100000000000001" hidden="1" customHeight="1" x14ac:dyDescent="0.25">
      <c r="B16748" s="48"/>
      <c r="C16748" s="49"/>
      <c r="D16748" s="49"/>
      <c r="E16748" s="49"/>
      <c r="F16748" s="49"/>
      <c r="G16748" s="50"/>
      <c r="H16748" s="47"/>
      <c r="I16748" s="47"/>
    </row>
    <row r="16749" spans="2:9" ht="20.100000000000001" hidden="1" customHeight="1" x14ac:dyDescent="0.25">
      <c r="B16749" s="48"/>
      <c r="C16749" s="49"/>
      <c r="D16749" s="49"/>
      <c r="E16749" s="49"/>
      <c r="F16749" s="49"/>
      <c r="G16749" s="50"/>
      <c r="H16749" s="47"/>
      <c r="I16749" s="47"/>
    </row>
    <row r="16750" spans="2:9" ht="20.100000000000001" hidden="1" customHeight="1" x14ac:dyDescent="0.25">
      <c r="B16750" s="48"/>
      <c r="C16750" s="49"/>
      <c r="D16750" s="49"/>
      <c r="E16750" s="49"/>
      <c r="F16750" s="49"/>
      <c r="G16750" s="50"/>
      <c r="H16750" s="47"/>
      <c r="I16750" s="47"/>
    </row>
    <row r="16751" spans="2:9" ht="20.100000000000001" hidden="1" customHeight="1" x14ac:dyDescent="0.25">
      <c r="B16751" s="48"/>
      <c r="C16751" s="49"/>
      <c r="D16751" s="49"/>
      <c r="E16751" s="49"/>
      <c r="F16751" s="49"/>
      <c r="G16751" s="50"/>
      <c r="H16751" s="47"/>
      <c r="I16751" s="47"/>
    </row>
    <row r="16752" spans="2:9" ht="20.100000000000001" hidden="1" customHeight="1" x14ac:dyDescent="0.25">
      <c r="B16752" s="48"/>
      <c r="C16752" s="49"/>
      <c r="D16752" s="49"/>
      <c r="E16752" s="49"/>
      <c r="F16752" s="49"/>
      <c r="G16752" s="50"/>
      <c r="H16752" s="47"/>
      <c r="I16752" s="47"/>
    </row>
    <row r="16753" spans="2:9" ht="20.100000000000001" hidden="1" customHeight="1" x14ac:dyDescent="0.25">
      <c r="B16753" s="48"/>
      <c r="C16753" s="49"/>
      <c r="D16753" s="49"/>
      <c r="E16753" s="49"/>
      <c r="F16753" s="49"/>
      <c r="G16753" s="50"/>
      <c r="H16753" s="47"/>
      <c r="I16753" s="47"/>
    </row>
    <row r="16754" spans="2:9" ht="20.100000000000001" hidden="1" customHeight="1" x14ac:dyDescent="0.25">
      <c r="B16754" s="48"/>
      <c r="C16754" s="49"/>
      <c r="D16754" s="49"/>
      <c r="E16754" s="49"/>
      <c r="F16754" s="49"/>
      <c r="G16754" s="50"/>
      <c r="H16754" s="47"/>
      <c r="I16754" s="47"/>
    </row>
    <row r="16755" spans="2:9" ht="20.100000000000001" hidden="1" customHeight="1" x14ac:dyDescent="0.25">
      <c r="B16755" s="48"/>
      <c r="C16755" s="49"/>
      <c r="D16755" s="49"/>
      <c r="E16755" s="49"/>
      <c r="F16755" s="49"/>
      <c r="G16755" s="50"/>
      <c r="H16755" s="47"/>
      <c r="I16755" s="47"/>
    </row>
    <row r="16756" spans="2:9" ht="20.100000000000001" hidden="1" customHeight="1" x14ac:dyDescent="0.25">
      <c r="B16756" s="48"/>
      <c r="C16756" s="49"/>
      <c r="D16756" s="49"/>
      <c r="E16756" s="49"/>
      <c r="F16756" s="49"/>
      <c r="G16756" s="50"/>
      <c r="H16756" s="47"/>
      <c r="I16756" s="47"/>
    </row>
    <row r="16757" spans="2:9" ht="20.100000000000001" hidden="1" customHeight="1" x14ac:dyDescent="0.25">
      <c r="B16757" s="48"/>
      <c r="C16757" s="49"/>
      <c r="D16757" s="49"/>
      <c r="E16757" s="49"/>
      <c r="F16757" s="49"/>
      <c r="G16757" s="50"/>
      <c r="H16757" s="47"/>
      <c r="I16757" s="47"/>
    </row>
    <row r="16758" spans="2:9" ht="20.100000000000001" hidden="1" customHeight="1" x14ac:dyDescent="0.25">
      <c r="B16758" s="48"/>
      <c r="C16758" s="49"/>
      <c r="D16758" s="49"/>
      <c r="E16758" s="49"/>
      <c r="F16758" s="49"/>
      <c r="G16758" s="50"/>
      <c r="H16758" s="47"/>
      <c r="I16758" s="47"/>
    </row>
    <row r="16759" spans="2:9" ht="20.100000000000001" hidden="1" customHeight="1" x14ac:dyDescent="0.25">
      <c r="B16759" s="48"/>
      <c r="C16759" s="49"/>
      <c r="D16759" s="49"/>
      <c r="E16759" s="49"/>
      <c r="F16759" s="49"/>
      <c r="G16759" s="50"/>
      <c r="H16759" s="47"/>
      <c r="I16759" s="47"/>
    </row>
    <row r="16760" spans="2:9" ht="20.100000000000001" hidden="1" customHeight="1" x14ac:dyDescent="0.25">
      <c r="B16760" s="48"/>
      <c r="C16760" s="49"/>
      <c r="D16760" s="49"/>
      <c r="E16760" s="49"/>
      <c r="F16760" s="49"/>
      <c r="G16760" s="50"/>
      <c r="H16760" s="47"/>
      <c r="I16760" s="47"/>
    </row>
    <row r="16761" spans="2:9" ht="20.100000000000001" hidden="1" customHeight="1" x14ac:dyDescent="0.25">
      <c r="B16761" s="48"/>
      <c r="C16761" s="49"/>
      <c r="D16761" s="49"/>
      <c r="E16761" s="49"/>
      <c r="F16761" s="49"/>
      <c r="G16761" s="50"/>
      <c r="H16761" s="47"/>
      <c r="I16761" s="47"/>
    </row>
    <row r="16762" spans="2:9" ht="20.100000000000001" hidden="1" customHeight="1" x14ac:dyDescent="0.25">
      <c r="B16762" s="48"/>
      <c r="C16762" s="49"/>
      <c r="D16762" s="49"/>
      <c r="E16762" s="49"/>
      <c r="F16762" s="49"/>
      <c r="G16762" s="50"/>
      <c r="H16762" s="47"/>
      <c r="I16762" s="47"/>
    </row>
    <row r="16763" spans="2:9" ht="20.100000000000001" hidden="1" customHeight="1" x14ac:dyDescent="0.25">
      <c r="B16763" s="48"/>
      <c r="C16763" s="49"/>
      <c r="D16763" s="49"/>
      <c r="E16763" s="49"/>
      <c r="F16763" s="49"/>
      <c r="G16763" s="50"/>
      <c r="H16763" s="47"/>
      <c r="I16763" s="47"/>
    </row>
    <row r="16764" spans="2:9" ht="20.100000000000001" hidden="1" customHeight="1" x14ac:dyDescent="0.25">
      <c r="B16764" s="48"/>
      <c r="C16764" s="49"/>
      <c r="D16764" s="49"/>
      <c r="E16764" s="49"/>
      <c r="F16764" s="49"/>
      <c r="G16764" s="50"/>
      <c r="H16764" s="47"/>
      <c r="I16764" s="47"/>
    </row>
    <row r="16765" spans="2:9" ht="20.100000000000001" hidden="1" customHeight="1" x14ac:dyDescent="0.25">
      <c r="B16765" s="48"/>
      <c r="C16765" s="49"/>
      <c r="D16765" s="49"/>
      <c r="E16765" s="49"/>
      <c r="F16765" s="49"/>
      <c r="G16765" s="50"/>
      <c r="H16765" s="47"/>
      <c r="I16765" s="47"/>
    </row>
    <row r="16766" spans="2:9" ht="20.100000000000001" hidden="1" customHeight="1" x14ac:dyDescent="0.25">
      <c r="B16766" s="48"/>
      <c r="C16766" s="49"/>
      <c r="D16766" s="49"/>
      <c r="E16766" s="49"/>
      <c r="F16766" s="49"/>
      <c r="G16766" s="50"/>
      <c r="H16766" s="47"/>
      <c r="I16766" s="47"/>
    </row>
    <row r="16767" spans="2:9" ht="20.100000000000001" hidden="1" customHeight="1" x14ac:dyDescent="0.25">
      <c r="B16767" s="48"/>
      <c r="C16767" s="49"/>
      <c r="D16767" s="49"/>
      <c r="E16767" s="49"/>
      <c r="F16767" s="49"/>
      <c r="G16767" s="50"/>
      <c r="H16767" s="47"/>
      <c r="I16767" s="47"/>
    </row>
    <row r="16768" spans="2:9" ht="20.100000000000001" hidden="1" customHeight="1" x14ac:dyDescent="0.25">
      <c r="B16768" s="48"/>
      <c r="C16768" s="49"/>
      <c r="D16768" s="49"/>
      <c r="E16768" s="49"/>
      <c r="F16768" s="49"/>
      <c r="G16768" s="50"/>
      <c r="H16768" s="47"/>
      <c r="I16768" s="47"/>
    </row>
    <row r="16769" spans="2:9" ht="20.100000000000001" hidden="1" customHeight="1" x14ac:dyDescent="0.25">
      <c r="B16769" s="48"/>
      <c r="C16769" s="49"/>
      <c r="D16769" s="49"/>
      <c r="E16769" s="49"/>
      <c r="F16769" s="49"/>
      <c r="G16769" s="50"/>
      <c r="H16769" s="47"/>
      <c r="I16769" s="47"/>
    </row>
    <row r="16770" spans="2:9" ht="20.100000000000001" hidden="1" customHeight="1" x14ac:dyDescent="0.25">
      <c r="B16770" s="48"/>
      <c r="C16770" s="49"/>
      <c r="D16770" s="49"/>
      <c r="E16770" s="49"/>
      <c r="F16770" s="49"/>
      <c r="G16770" s="50"/>
      <c r="H16770" s="47"/>
      <c r="I16770" s="47"/>
    </row>
    <row r="16771" spans="2:9" ht="20.100000000000001" hidden="1" customHeight="1" x14ac:dyDescent="0.25">
      <c r="B16771" s="48"/>
      <c r="C16771" s="49"/>
      <c r="D16771" s="49"/>
      <c r="E16771" s="49"/>
      <c r="F16771" s="49"/>
      <c r="G16771" s="50"/>
      <c r="H16771" s="47"/>
      <c r="I16771" s="47"/>
    </row>
    <row r="16772" spans="2:9" ht="20.100000000000001" hidden="1" customHeight="1" x14ac:dyDescent="0.25">
      <c r="B16772" s="48"/>
      <c r="C16772" s="49"/>
      <c r="D16772" s="49"/>
      <c r="E16772" s="49"/>
      <c r="F16772" s="49"/>
      <c r="G16772" s="50"/>
      <c r="H16772" s="47"/>
      <c r="I16772" s="47"/>
    </row>
    <row r="16773" spans="2:9" ht="20.100000000000001" hidden="1" customHeight="1" x14ac:dyDescent="0.25">
      <c r="B16773" s="48"/>
      <c r="C16773" s="49"/>
      <c r="D16773" s="49"/>
      <c r="E16773" s="49"/>
      <c r="F16773" s="49"/>
      <c r="G16773" s="50"/>
      <c r="H16773" s="47"/>
      <c r="I16773" s="47"/>
    </row>
    <row r="16774" spans="2:9" ht="20.100000000000001" hidden="1" customHeight="1" x14ac:dyDescent="0.25">
      <c r="B16774" s="48"/>
      <c r="C16774" s="49"/>
      <c r="D16774" s="49"/>
      <c r="E16774" s="49"/>
      <c r="F16774" s="49"/>
      <c r="G16774" s="50"/>
      <c r="H16774" s="47"/>
      <c r="I16774" s="47"/>
    </row>
    <row r="16775" spans="2:9" ht="20.100000000000001" hidden="1" customHeight="1" x14ac:dyDescent="0.25">
      <c r="B16775" s="48"/>
      <c r="C16775" s="49"/>
      <c r="D16775" s="49"/>
      <c r="E16775" s="49"/>
      <c r="F16775" s="49"/>
      <c r="G16775" s="50"/>
      <c r="H16775" s="47"/>
      <c r="I16775" s="47"/>
    </row>
    <row r="16776" spans="2:9" ht="20.100000000000001" hidden="1" customHeight="1" x14ac:dyDescent="0.25">
      <c r="B16776" s="48"/>
      <c r="C16776" s="49"/>
      <c r="D16776" s="49"/>
      <c r="E16776" s="49"/>
      <c r="F16776" s="49"/>
      <c r="G16776" s="50"/>
      <c r="H16776" s="47"/>
      <c r="I16776" s="47"/>
    </row>
    <row r="16777" spans="2:9" ht="20.100000000000001" hidden="1" customHeight="1" x14ac:dyDescent="0.25">
      <c r="B16777" s="48"/>
      <c r="C16777" s="49"/>
      <c r="D16777" s="49"/>
      <c r="E16777" s="49"/>
      <c r="F16777" s="49"/>
      <c r="G16777" s="50"/>
      <c r="H16777" s="47"/>
      <c r="I16777" s="47"/>
    </row>
    <row r="16778" spans="2:9" ht="20.100000000000001" hidden="1" customHeight="1" x14ac:dyDescent="0.25">
      <c r="B16778" s="48"/>
      <c r="C16778" s="49"/>
      <c r="D16778" s="49"/>
      <c r="E16778" s="49"/>
      <c r="F16778" s="49"/>
      <c r="G16778" s="50"/>
      <c r="H16778" s="47"/>
      <c r="I16778" s="47"/>
    </row>
    <row r="16779" spans="2:9" ht="20.100000000000001" hidden="1" customHeight="1" x14ac:dyDescent="0.25">
      <c r="B16779" s="48"/>
      <c r="C16779" s="49"/>
      <c r="D16779" s="49"/>
      <c r="E16779" s="49"/>
      <c r="F16779" s="49"/>
      <c r="G16779" s="50"/>
      <c r="H16779" s="47"/>
      <c r="I16779" s="47"/>
    </row>
    <row r="16780" spans="2:9" ht="20.100000000000001" hidden="1" customHeight="1" x14ac:dyDescent="0.25">
      <c r="B16780" s="48"/>
      <c r="C16780" s="49"/>
      <c r="D16780" s="49"/>
      <c r="E16780" s="49"/>
      <c r="F16780" s="49"/>
      <c r="G16780" s="50"/>
      <c r="H16780" s="47"/>
      <c r="I16780" s="47"/>
    </row>
    <row r="16781" spans="2:9" ht="20.100000000000001" hidden="1" customHeight="1" x14ac:dyDescent="0.25">
      <c r="B16781" s="48"/>
      <c r="C16781" s="49"/>
      <c r="D16781" s="49"/>
      <c r="E16781" s="49"/>
      <c r="F16781" s="49"/>
      <c r="G16781" s="50"/>
      <c r="H16781" s="47"/>
      <c r="I16781" s="47"/>
    </row>
    <row r="16782" spans="2:9" ht="20.100000000000001" hidden="1" customHeight="1" x14ac:dyDescent="0.25">
      <c r="B16782" s="48"/>
      <c r="C16782" s="49"/>
      <c r="D16782" s="49"/>
      <c r="E16782" s="49"/>
      <c r="F16782" s="49"/>
      <c r="G16782" s="50"/>
      <c r="H16782" s="47"/>
      <c r="I16782" s="47"/>
    </row>
    <row r="16783" spans="2:9" ht="20.100000000000001" hidden="1" customHeight="1" x14ac:dyDescent="0.25">
      <c r="B16783" s="48"/>
      <c r="C16783" s="49"/>
      <c r="D16783" s="49"/>
      <c r="E16783" s="49"/>
      <c r="F16783" s="49"/>
      <c r="G16783" s="50"/>
      <c r="H16783" s="47"/>
      <c r="I16783" s="47"/>
    </row>
    <row r="16784" spans="2:9" ht="20.100000000000001" hidden="1" customHeight="1" x14ac:dyDescent="0.25">
      <c r="B16784" s="48"/>
      <c r="C16784" s="49"/>
      <c r="D16784" s="49"/>
      <c r="E16784" s="49"/>
      <c r="F16784" s="49"/>
      <c r="G16784" s="50"/>
      <c r="H16784" s="47"/>
      <c r="I16784" s="47"/>
    </row>
    <row r="16785" spans="2:9" ht="20.100000000000001" hidden="1" customHeight="1" x14ac:dyDescent="0.25">
      <c r="B16785" s="48"/>
      <c r="C16785" s="49"/>
      <c r="D16785" s="49"/>
      <c r="E16785" s="49"/>
      <c r="F16785" s="49"/>
      <c r="G16785" s="50"/>
      <c r="H16785" s="47"/>
      <c r="I16785" s="47"/>
    </row>
    <row r="16786" spans="2:9" ht="20.100000000000001" hidden="1" customHeight="1" x14ac:dyDescent="0.25">
      <c r="B16786" s="48"/>
      <c r="C16786" s="49"/>
      <c r="D16786" s="49"/>
      <c r="E16786" s="49"/>
      <c r="F16786" s="49"/>
      <c r="G16786" s="50"/>
      <c r="H16786" s="47"/>
      <c r="I16786" s="47"/>
    </row>
    <row r="16787" spans="2:9" ht="20.100000000000001" hidden="1" customHeight="1" x14ac:dyDescent="0.25">
      <c r="B16787" s="48"/>
      <c r="C16787" s="49"/>
      <c r="D16787" s="49"/>
      <c r="E16787" s="49"/>
      <c r="F16787" s="49"/>
      <c r="G16787" s="50"/>
      <c r="H16787" s="47"/>
      <c r="I16787" s="47"/>
    </row>
    <row r="16788" spans="2:9" ht="20.100000000000001" hidden="1" customHeight="1" x14ac:dyDescent="0.25">
      <c r="B16788" s="48"/>
      <c r="C16788" s="49"/>
      <c r="D16788" s="49"/>
      <c r="E16788" s="49"/>
      <c r="F16788" s="49"/>
      <c r="G16788" s="50"/>
      <c r="H16788" s="47"/>
      <c r="I16788" s="47"/>
    </row>
    <row r="16789" spans="2:9" ht="20.100000000000001" hidden="1" customHeight="1" x14ac:dyDescent="0.25">
      <c r="B16789" s="48"/>
      <c r="C16789" s="49"/>
      <c r="D16789" s="49"/>
      <c r="E16789" s="49"/>
      <c r="F16789" s="49"/>
      <c r="G16789" s="50"/>
      <c r="H16789" s="47"/>
      <c r="I16789" s="47"/>
    </row>
    <row r="16790" spans="2:9" ht="20.100000000000001" hidden="1" customHeight="1" x14ac:dyDescent="0.25">
      <c r="B16790" s="48"/>
      <c r="C16790" s="49"/>
      <c r="D16790" s="49"/>
      <c r="E16790" s="49"/>
      <c r="F16790" s="49"/>
      <c r="G16790" s="50"/>
      <c r="H16790" s="47"/>
      <c r="I16790" s="47"/>
    </row>
    <row r="16791" spans="2:9" ht="20.100000000000001" hidden="1" customHeight="1" x14ac:dyDescent="0.25">
      <c r="B16791" s="48"/>
      <c r="C16791" s="49"/>
      <c r="D16791" s="49"/>
      <c r="E16791" s="49"/>
      <c r="F16791" s="49"/>
      <c r="G16791" s="50"/>
      <c r="H16791" s="47"/>
      <c r="I16791" s="47"/>
    </row>
    <row r="16792" spans="2:9" ht="20.100000000000001" hidden="1" customHeight="1" x14ac:dyDescent="0.25">
      <c r="B16792" s="48"/>
      <c r="C16792" s="49"/>
      <c r="D16792" s="49"/>
      <c r="E16792" s="49"/>
      <c r="F16792" s="49"/>
      <c r="G16792" s="50"/>
      <c r="H16792" s="47"/>
      <c r="I16792" s="47"/>
    </row>
    <row r="16793" spans="2:9" ht="20.100000000000001" hidden="1" customHeight="1" x14ac:dyDescent="0.25">
      <c r="B16793" s="48"/>
      <c r="C16793" s="49"/>
      <c r="D16793" s="49"/>
      <c r="E16793" s="49"/>
      <c r="F16793" s="49"/>
      <c r="G16793" s="50"/>
      <c r="H16793" s="47"/>
      <c r="I16793" s="47"/>
    </row>
    <row r="16794" spans="2:9" ht="20.100000000000001" hidden="1" customHeight="1" x14ac:dyDescent="0.25">
      <c r="B16794" s="48"/>
      <c r="C16794" s="49"/>
      <c r="D16794" s="49"/>
      <c r="E16794" s="49"/>
      <c r="F16794" s="49"/>
      <c r="G16794" s="50"/>
      <c r="H16794" s="47"/>
      <c r="I16794" s="47"/>
    </row>
    <row r="16795" spans="2:9" ht="20.100000000000001" hidden="1" customHeight="1" x14ac:dyDescent="0.25">
      <c r="B16795" s="48"/>
      <c r="C16795" s="49"/>
      <c r="D16795" s="49"/>
      <c r="E16795" s="49"/>
      <c r="F16795" s="49"/>
      <c r="G16795" s="50"/>
      <c r="H16795" s="47"/>
      <c r="I16795" s="47"/>
    </row>
    <row r="16796" spans="2:9" ht="20.100000000000001" hidden="1" customHeight="1" x14ac:dyDescent="0.25">
      <c r="B16796" s="48"/>
      <c r="C16796" s="49"/>
      <c r="D16796" s="49"/>
      <c r="E16796" s="49"/>
      <c r="F16796" s="49"/>
      <c r="G16796" s="50"/>
      <c r="H16796" s="47"/>
      <c r="I16796" s="47"/>
    </row>
    <row r="16797" spans="2:9" ht="20.100000000000001" hidden="1" customHeight="1" x14ac:dyDescent="0.25">
      <c r="B16797" s="48"/>
      <c r="C16797" s="49"/>
      <c r="D16797" s="49"/>
      <c r="E16797" s="49"/>
      <c r="F16797" s="49"/>
      <c r="G16797" s="50"/>
      <c r="H16797" s="47"/>
      <c r="I16797" s="47"/>
    </row>
    <row r="16798" spans="2:9" ht="20.100000000000001" hidden="1" customHeight="1" x14ac:dyDescent="0.25">
      <c r="B16798" s="48"/>
      <c r="C16798" s="49"/>
      <c r="D16798" s="49"/>
      <c r="E16798" s="49"/>
      <c r="F16798" s="49"/>
      <c r="G16798" s="50"/>
      <c r="H16798" s="47"/>
      <c r="I16798" s="47"/>
    </row>
    <row r="16799" spans="2:9" ht="20.100000000000001" hidden="1" customHeight="1" x14ac:dyDescent="0.25">
      <c r="B16799" s="48"/>
      <c r="C16799" s="49"/>
      <c r="D16799" s="49"/>
      <c r="E16799" s="49"/>
      <c r="F16799" s="49"/>
      <c r="G16799" s="50"/>
      <c r="H16799" s="47"/>
      <c r="I16799" s="47"/>
    </row>
    <row r="16800" spans="2:9" ht="20.100000000000001" hidden="1" customHeight="1" x14ac:dyDescent="0.25">
      <c r="B16800" s="48"/>
      <c r="C16800" s="49"/>
      <c r="D16800" s="49"/>
      <c r="E16800" s="49"/>
      <c r="F16800" s="49"/>
      <c r="G16800" s="50"/>
      <c r="H16800" s="47"/>
      <c r="I16800" s="47"/>
    </row>
    <row r="16801" spans="2:9" ht="20.100000000000001" hidden="1" customHeight="1" x14ac:dyDescent="0.25">
      <c r="B16801" s="48"/>
      <c r="C16801" s="49"/>
      <c r="D16801" s="49"/>
      <c r="E16801" s="49"/>
      <c r="F16801" s="49"/>
      <c r="G16801" s="50"/>
      <c r="H16801" s="47"/>
      <c r="I16801" s="47"/>
    </row>
    <row r="16802" spans="2:9" ht="20.100000000000001" hidden="1" customHeight="1" x14ac:dyDescent="0.25">
      <c r="B16802" s="48"/>
      <c r="C16802" s="49"/>
      <c r="D16802" s="49"/>
      <c r="E16802" s="49"/>
      <c r="F16802" s="49"/>
      <c r="G16802" s="50"/>
      <c r="H16802" s="47"/>
      <c r="I16802" s="47"/>
    </row>
    <row r="16803" spans="2:9" ht="20.100000000000001" hidden="1" customHeight="1" x14ac:dyDescent="0.25">
      <c r="B16803" s="48"/>
      <c r="C16803" s="49"/>
      <c r="D16803" s="49"/>
      <c r="E16803" s="49"/>
      <c r="F16803" s="49"/>
      <c r="G16803" s="50"/>
      <c r="H16803" s="47"/>
      <c r="I16803" s="47"/>
    </row>
    <row r="16804" spans="2:9" ht="20.100000000000001" hidden="1" customHeight="1" x14ac:dyDescent="0.25">
      <c r="B16804" s="48"/>
      <c r="C16804" s="49"/>
      <c r="D16804" s="49"/>
      <c r="E16804" s="49"/>
      <c r="F16804" s="49"/>
      <c r="G16804" s="50"/>
      <c r="H16804" s="47"/>
      <c r="I16804" s="47"/>
    </row>
    <row r="16805" spans="2:9" ht="20.100000000000001" hidden="1" customHeight="1" x14ac:dyDescent="0.25">
      <c r="B16805" s="48"/>
      <c r="C16805" s="49"/>
      <c r="D16805" s="49"/>
      <c r="E16805" s="49"/>
      <c r="F16805" s="49"/>
      <c r="G16805" s="50"/>
      <c r="H16805" s="47"/>
      <c r="I16805" s="47"/>
    </row>
    <row r="16806" spans="2:9" ht="20.100000000000001" hidden="1" customHeight="1" x14ac:dyDescent="0.25">
      <c r="B16806" s="48"/>
      <c r="C16806" s="49"/>
      <c r="D16806" s="49"/>
      <c r="E16806" s="49"/>
      <c r="F16806" s="49"/>
      <c r="G16806" s="50"/>
      <c r="H16806" s="47"/>
      <c r="I16806" s="47"/>
    </row>
    <row r="16807" spans="2:9" ht="20.100000000000001" hidden="1" customHeight="1" x14ac:dyDescent="0.25">
      <c r="B16807" s="48"/>
      <c r="C16807" s="49"/>
      <c r="D16807" s="49"/>
      <c r="E16807" s="49"/>
      <c r="F16807" s="49"/>
      <c r="G16807" s="50"/>
      <c r="H16807" s="47"/>
      <c r="I16807" s="47"/>
    </row>
    <row r="16808" spans="2:9" ht="20.100000000000001" hidden="1" customHeight="1" x14ac:dyDescent="0.25">
      <c r="B16808" s="48"/>
      <c r="C16808" s="49"/>
      <c r="D16808" s="49"/>
      <c r="E16808" s="49"/>
      <c r="F16808" s="49"/>
      <c r="G16808" s="50"/>
      <c r="H16808" s="47"/>
      <c r="I16808" s="47"/>
    </row>
    <row r="16809" spans="2:9" ht="20.100000000000001" hidden="1" customHeight="1" x14ac:dyDescent="0.25">
      <c r="B16809" s="48"/>
      <c r="C16809" s="49"/>
      <c r="D16809" s="49"/>
      <c r="E16809" s="49"/>
      <c r="F16809" s="49"/>
      <c r="G16809" s="50"/>
      <c r="H16809" s="47"/>
      <c r="I16809" s="47"/>
    </row>
    <row r="16810" spans="2:9" ht="20.100000000000001" hidden="1" customHeight="1" x14ac:dyDescent="0.25">
      <c r="B16810" s="48"/>
      <c r="C16810" s="49"/>
      <c r="D16810" s="49"/>
      <c r="E16810" s="49"/>
      <c r="F16810" s="49"/>
      <c r="G16810" s="50"/>
      <c r="H16810" s="47"/>
      <c r="I16810" s="47"/>
    </row>
    <row r="16811" spans="2:9" ht="20.100000000000001" hidden="1" customHeight="1" x14ac:dyDescent="0.25">
      <c r="B16811" s="48"/>
      <c r="C16811" s="49"/>
      <c r="D16811" s="49"/>
      <c r="E16811" s="49"/>
      <c r="F16811" s="49"/>
      <c r="G16811" s="50"/>
      <c r="H16811" s="47"/>
      <c r="I16811" s="47"/>
    </row>
    <row r="16812" spans="2:9" ht="20.100000000000001" hidden="1" customHeight="1" x14ac:dyDescent="0.25">
      <c r="B16812" s="48"/>
      <c r="C16812" s="49"/>
      <c r="D16812" s="49"/>
      <c r="E16812" s="49"/>
      <c r="F16812" s="49"/>
      <c r="G16812" s="50"/>
      <c r="H16812" s="47"/>
      <c r="I16812" s="47"/>
    </row>
    <row r="16813" spans="2:9" ht="20.100000000000001" hidden="1" customHeight="1" x14ac:dyDescent="0.25">
      <c r="B16813" s="48"/>
      <c r="C16813" s="49"/>
      <c r="D16813" s="49"/>
      <c r="E16813" s="49"/>
      <c r="F16813" s="49"/>
      <c r="G16813" s="50"/>
      <c r="H16813" s="47"/>
      <c r="I16813" s="47"/>
    </row>
    <row r="16814" spans="2:9" ht="20.100000000000001" hidden="1" customHeight="1" x14ac:dyDescent="0.25">
      <c r="B16814" s="48"/>
      <c r="C16814" s="49"/>
      <c r="D16814" s="49"/>
      <c r="E16814" s="49"/>
      <c r="F16814" s="49"/>
      <c r="G16814" s="50"/>
      <c r="H16814" s="47"/>
      <c r="I16814" s="47"/>
    </row>
    <row r="16815" spans="2:9" ht="20.100000000000001" hidden="1" customHeight="1" x14ac:dyDescent="0.25">
      <c r="B16815" s="48"/>
      <c r="C16815" s="49"/>
      <c r="D16815" s="49"/>
      <c r="E16815" s="49"/>
      <c r="F16815" s="49"/>
      <c r="G16815" s="50"/>
      <c r="H16815" s="47"/>
      <c r="I16815" s="47"/>
    </row>
    <row r="16816" spans="2:9" ht="20.100000000000001" hidden="1" customHeight="1" x14ac:dyDescent="0.25">
      <c r="B16816" s="48"/>
      <c r="C16816" s="49"/>
      <c r="D16816" s="49"/>
      <c r="E16816" s="49"/>
      <c r="F16816" s="49"/>
      <c r="G16816" s="50"/>
      <c r="H16816" s="47"/>
      <c r="I16816" s="47"/>
    </row>
    <row r="16817" spans="2:9" ht="20.100000000000001" hidden="1" customHeight="1" x14ac:dyDescent="0.25">
      <c r="B16817" s="48"/>
      <c r="C16817" s="49"/>
      <c r="D16817" s="49"/>
      <c r="E16817" s="49"/>
      <c r="F16817" s="49"/>
      <c r="G16817" s="50"/>
      <c r="H16817" s="47"/>
      <c r="I16817" s="47"/>
    </row>
    <row r="16818" spans="2:9" ht="20.100000000000001" hidden="1" customHeight="1" x14ac:dyDescent="0.25">
      <c r="B16818" s="48"/>
      <c r="C16818" s="49"/>
      <c r="D16818" s="49"/>
      <c r="E16818" s="49"/>
      <c r="F16818" s="49"/>
      <c r="G16818" s="50"/>
      <c r="H16818" s="47"/>
      <c r="I16818" s="47"/>
    </row>
    <row r="16819" spans="2:9" ht="20.100000000000001" hidden="1" customHeight="1" x14ac:dyDescent="0.25">
      <c r="B16819" s="48"/>
      <c r="C16819" s="49"/>
      <c r="D16819" s="49"/>
      <c r="E16819" s="49"/>
      <c r="F16819" s="49"/>
      <c r="G16819" s="50"/>
      <c r="H16819" s="47"/>
      <c r="I16819" s="47"/>
    </row>
    <row r="16820" spans="2:9" ht="20.100000000000001" hidden="1" customHeight="1" x14ac:dyDescent="0.25">
      <c r="B16820" s="48"/>
      <c r="C16820" s="49"/>
      <c r="D16820" s="49"/>
      <c r="E16820" s="49"/>
      <c r="F16820" s="49"/>
      <c r="G16820" s="50"/>
      <c r="H16820" s="47"/>
      <c r="I16820" s="47"/>
    </row>
    <row r="16821" spans="2:9" ht="20.100000000000001" hidden="1" customHeight="1" x14ac:dyDescent="0.25">
      <c r="B16821" s="48"/>
      <c r="C16821" s="49"/>
      <c r="D16821" s="49"/>
      <c r="E16821" s="49"/>
      <c r="F16821" s="49"/>
      <c r="G16821" s="50"/>
      <c r="H16821" s="47"/>
      <c r="I16821" s="47"/>
    </row>
    <row r="16822" spans="2:9" ht="20.100000000000001" hidden="1" customHeight="1" x14ac:dyDescent="0.25">
      <c r="B16822" s="48"/>
      <c r="C16822" s="49"/>
      <c r="D16822" s="49"/>
      <c r="E16822" s="49"/>
      <c r="F16822" s="49"/>
      <c r="G16822" s="50"/>
      <c r="H16822" s="47"/>
      <c r="I16822" s="47"/>
    </row>
    <row r="16823" spans="2:9" ht="20.100000000000001" hidden="1" customHeight="1" x14ac:dyDescent="0.25">
      <c r="B16823" s="48"/>
      <c r="C16823" s="49"/>
      <c r="D16823" s="49"/>
      <c r="E16823" s="49"/>
      <c r="F16823" s="49"/>
      <c r="G16823" s="50"/>
      <c r="H16823" s="47"/>
      <c r="I16823" s="47"/>
    </row>
    <row r="16824" spans="2:9" ht="20.100000000000001" hidden="1" customHeight="1" x14ac:dyDescent="0.25">
      <c r="B16824" s="48"/>
      <c r="C16824" s="49"/>
      <c r="D16824" s="49"/>
      <c r="E16824" s="49"/>
      <c r="F16824" s="49"/>
      <c r="G16824" s="50"/>
      <c r="H16824" s="47"/>
      <c r="I16824" s="47"/>
    </row>
    <row r="16825" spans="2:9" ht="20.100000000000001" hidden="1" customHeight="1" x14ac:dyDescent="0.25">
      <c r="B16825" s="48"/>
      <c r="C16825" s="49"/>
      <c r="D16825" s="49"/>
      <c r="E16825" s="49"/>
      <c r="F16825" s="49"/>
      <c r="G16825" s="50"/>
      <c r="H16825" s="47"/>
      <c r="I16825" s="47"/>
    </row>
    <row r="16826" spans="2:9" ht="20.100000000000001" hidden="1" customHeight="1" x14ac:dyDescent="0.25">
      <c r="B16826" s="48"/>
      <c r="C16826" s="49"/>
      <c r="D16826" s="49"/>
      <c r="E16826" s="49"/>
      <c r="F16826" s="49"/>
      <c r="G16826" s="50"/>
      <c r="H16826" s="47"/>
      <c r="I16826" s="47"/>
    </row>
    <row r="16827" spans="2:9" ht="20.100000000000001" hidden="1" customHeight="1" x14ac:dyDescent="0.25">
      <c r="B16827" s="48"/>
      <c r="C16827" s="49"/>
      <c r="D16827" s="49"/>
      <c r="E16827" s="49"/>
      <c r="F16827" s="49"/>
      <c r="G16827" s="50"/>
      <c r="H16827" s="47"/>
      <c r="I16827" s="47"/>
    </row>
    <row r="16828" spans="2:9" ht="20.100000000000001" hidden="1" customHeight="1" x14ac:dyDescent="0.25">
      <c r="B16828" s="48"/>
      <c r="C16828" s="49"/>
      <c r="D16828" s="49"/>
      <c r="E16828" s="49"/>
      <c r="F16828" s="49"/>
      <c r="G16828" s="50"/>
      <c r="H16828" s="47"/>
      <c r="I16828" s="47"/>
    </row>
    <row r="16829" spans="2:9" ht="20.100000000000001" hidden="1" customHeight="1" x14ac:dyDescent="0.25">
      <c r="B16829" s="48"/>
      <c r="C16829" s="49"/>
      <c r="D16829" s="49"/>
      <c r="E16829" s="49"/>
      <c r="F16829" s="49"/>
      <c r="G16829" s="50"/>
      <c r="H16829" s="47"/>
      <c r="I16829" s="47"/>
    </row>
    <row r="16830" spans="2:9" ht="20.100000000000001" hidden="1" customHeight="1" x14ac:dyDescent="0.25">
      <c r="B16830" s="48"/>
      <c r="C16830" s="49"/>
      <c r="D16830" s="49"/>
      <c r="E16830" s="49"/>
      <c r="F16830" s="49"/>
      <c r="G16830" s="50"/>
      <c r="H16830" s="47"/>
      <c r="I16830" s="47"/>
    </row>
    <row r="16831" spans="2:9" ht="20.100000000000001" hidden="1" customHeight="1" x14ac:dyDescent="0.25">
      <c r="B16831" s="48"/>
      <c r="C16831" s="49"/>
      <c r="D16831" s="49"/>
      <c r="E16831" s="49"/>
      <c r="F16831" s="49"/>
      <c r="G16831" s="50"/>
      <c r="H16831" s="47"/>
      <c r="I16831" s="47"/>
    </row>
    <row r="16832" spans="2:9" ht="20.100000000000001" hidden="1" customHeight="1" x14ac:dyDescent="0.25">
      <c r="B16832" s="48"/>
      <c r="C16832" s="49"/>
      <c r="D16832" s="49"/>
      <c r="E16832" s="49"/>
      <c r="F16832" s="49"/>
      <c r="G16832" s="50"/>
      <c r="H16832" s="47"/>
      <c r="I16832" s="47"/>
    </row>
    <row r="16833" spans="2:9" ht="20.100000000000001" hidden="1" customHeight="1" x14ac:dyDescent="0.25">
      <c r="B16833" s="48"/>
      <c r="C16833" s="49"/>
      <c r="D16833" s="49"/>
      <c r="E16833" s="49"/>
      <c r="F16833" s="49"/>
      <c r="G16833" s="50"/>
      <c r="H16833" s="47"/>
      <c r="I16833" s="47"/>
    </row>
    <row r="16834" spans="2:9" ht="20.100000000000001" hidden="1" customHeight="1" x14ac:dyDescent="0.25">
      <c r="B16834" s="48"/>
      <c r="C16834" s="49"/>
      <c r="D16834" s="49"/>
      <c r="E16834" s="49"/>
      <c r="F16834" s="49"/>
      <c r="G16834" s="50"/>
      <c r="H16834" s="47"/>
      <c r="I16834" s="47"/>
    </row>
    <row r="16835" spans="2:9" ht="20.100000000000001" hidden="1" customHeight="1" x14ac:dyDescent="0.25">
      <c r="B16835" s="48"/>
      <c r="C16835" s="49"/>
      <c r="D16835" s="49"/>
      <c r="E16835" s="49"/>
      <c r="F16835" s="49"/>
      <c r="G16835" s="50"/>
      <c r="H16835" s="47"/>
      <c r="I16835" s="47"/>
    </row>
    <row r="16836" spans="2:9" ht="20.100000000000001" hidden="1" customHeight="1" x14ac:dyDescent="0.25">
      <c r="B16836" s="48"/>
      <c r="C16836" s="49"/>
      <c r="D16836" s="49"/>
      <c r="E16836" s="49"/>
      <c r="F16836" s="49"/>
      <c r="G16836" s="50"/>
      <c r="H16836" s="47"/>
      <c r="I16836" s="47"/>
    </row>
    <row r="16837" spans="2:9" ht="20.100000000000001" hidden="1" customHeight="1" x14ac:dyDescent="0.25">
      <c r="B16837" s="48"/>
      <c r="C16837" s="49"/>
      <c r="D16837" s="49"/>
      <c r="E16837" s="49"/>
      <c r="F16837" s="49"/>
      <c r="G16837" s="50"/>
      <c r="H16837" s="47"/>
      <c r="I16837" s="47"/>
    </row>
    <row r="16838" spans="2:9" ht="20.100000000000001" hidden="1" customHeight="1" x14ac:dyDescent="0.25">
      <c r="B16838" s="48"/>
      <c r="C16838" s="49"/>
      <c r="D16838" s="49"/>
      <c r="E16838" s="49"/>
      <c r="F16838" s="49"/>
      <c r="G16838" s="50"/>
      <c r="H16838" s="47"/>
      <c r="I16838" s="47"/>
    </row>
    <row r="16839" spans="2:9" ht="20.100000000000001" hidden="1" customHeight="1" x14ac:dyDescent="0.25">
      <c r="B16839" s="48"/>
      <c r="C16839" s="49"/>
      <c r="D16839" s="49"/>
      <c r="E16839" s="49"/>
      <c r="F16839" s="49"/>
      <c r="G16839" s="50"/>
      <c r="H16839" s="47"/>
      <c r="I16839" s="47"/>
    </row>
    <row r="16840" spans="2:9" ht="20.100000000000001" hidden="1" customHeight="1" x14ac:dyDescent="0.25">
      <c r="B16840" s="48"/>
      <c r="C16840" s="49"/>
      <c r="D16840" s="49"/>
      <c r="E16840" s="49"/>
      <c r="F16840" s="49"/>
      <c r="G16840" s="50"/>
      <c r="H16840" s="47"/>
      <c r="I16840" s="47"/>
    </row>
    <row r="16841" spans="2:9" ht="20.100000000000001" hidden="1" customHeight="1" x14ac:dyDescent="0.25">
      <c r="B16841" s="48"/>
      <c r="C16841" s="49"/>
      <c r="D16841" s="49"/>
      <c r="E16841" s="49"/>
      <c r="F16841" s="49"/>
      <c r="G16841" s="50"/>
      <c r="H16841" s="47"/>
      <c r="I16841" s="47"/>
    </row>
    <row r="16842" spans="2:9" ht="20.100000000000001" hidden="1" customHeight="1" x14ac:dyDescent="0.25">
      <c r="B16842" s="48"/>
      <c r="C16842" s="49"/>
      <c r="D16842" s="49"/>
      <c r="E16842" s="49"/>
      <c r="F16842" s="49"/>
      <c r="G16842" s="50"/>
      <c r="H16842" s="47"/>
      <c r="I16842" s="47"/>
    </row>
    <row r="16843" spans="2:9" ht="20.100000000000001" hidden="1" customHeight="1" x14ac:dyDescent="0.25">
      <c r="B16843" s="48"/>
      <c r="C16843" s="49"/>
      <c r="D16843" s="49"/>
      <c r="E16843" s="49"/>
      <c r="F16843" s="49"/>
      <c r="G16843" s="50"/>
      <c r="H16843" s="47"/>
      <c r="I16843" s="47"/>
    </row>
    <row r="16844" spans="2:9" ht="20.100000000000001" hidden="1" customHeight="1" x14ac:dyDescent="0.25">
      <c r="B16844" s="48"/>
      <c r="C16844" s="49"/>
      <c r="D16844" s="49"/>
      <c r="E16844" s="49"/>
      <c r="F16844" s="49"/>
      <c r="G16844" s="50"/>
      <c r="H16844" s="47"/>
      <c r="I16844" s="47"/>
    </row>
    <row r="16845" spans="2:9" ht="20.100000000000001" hidden="1" customHeight="1" x14ac:dyDescent="0.25">
      <c r="B16845" s="48"/>
      <c r="C16845" s="49"/>
      <c r="D16845" s="49"/>
      <c r="E16845" s="49"/>
      <c r="F16845" s="49"/>
      <c r="G16845" s="50"/>
      <c r="H16845" s="47"/>
      <c r="I16845" s="47"/>
    </row>
    <row r="16846" spans="2:9" ht="20.100000000000001" hidden="1" customHeight="1" x14ac:dyDescent="0.25">
      <c r="B16846" s="48"/>
      <c r="C16846" s="49"/>
      <c r="D16846" s="49"/>
      <c r="E16846" s="49"/>
      <c r="F16846" s="49"/>
      <c r="G16846" s="50"/>
      <c r="H16846" s="47"/>
      <c r="I16846" s="47"/>
    </row>
    <row r="16847" spans="2:9" ht="20.100000000000001" hidden="1" customHeight="1" x14ac:dyDescent="0.25">
      <c r="B16847" s="48"/>
      <c r="C16847" s="49"/>
      <c r="D16847" s="49"/>
      <c r="E16847" s="49"/>
      <c r="F16847" s="49"/>
      <c r="G16847" s="50"/>
      <c r="H16847" s="47"/>
      <c r="I16847" s="47"/>
    </row>
    <row r="16848" spans="2:9" ht="20.100000000000001" hidden="1" customHeight="1" x14ac:dyDescent="0.25">
      <c r="B16848" s="48"/>
      <c r="C16848" s="49"/>
      <c r="D16848" s="49"/>
      <c r="E16848" s="49"/>
      <c r="F16848" s="49"/>
      <c r="G16848" s="50"/>
      <c r="H16848" s="47"/>
      <c r="I16848" s="47"/>
    </row>
    <row r="16849" spans="2:9" ht="20.100000000000001" hidden="1" customHeight="1" x14ac:dyDescent="0.25">
      <c r="B16849" s="48"/>
      <c r="C16849" s="49"/>
      <c r="D16849" s="49"/>
      <c r="E16849" s="49"/>
      <c r="F16849" s="49"/>
      <c r="G16849" s="50"/>
      <c r="H16849" s="47"/>
      <c r="I16849" s="47"/>
    </row>
    <row r="16850" spans="2:9" ht="20.100000000000001" hidden="1" customHeight="1" x14ac:dyDescent="0.25">
      <c r="B16850" s="48"/>
      <c r="C16850" s="49"/>
      <c r="D16850" s="49"/>
      <c r="E16850" s="49"/>
      <c r="F16850" s="49"/>
      <c r="G16850" s="50"/>
      <c r="H16850" s="47"/>
      <c r="I16850" s="47"/>
    </row>
    <row r="16851" spans="2:9" ht="20.100000000000001" hidden="1" customHeight="1" x14ac:dyDescent="0.25">
      <c r="B16851" s="48"/>
      <c r="C16851" s="49"/>
      <c r="D16851" s="49"/>
      <c r="E16851" s="49"/>
      <c r="F16851" s="49"/>
      <c r="G16851" s="50"/>
      <c r="H16851" s="47"/>
      <c r="I16851" s="47"/>
    </row>
    <row r="16852" spans="2:9" ht="20.100000000000001" hidden="1" customHeight="1" x14ac:dyDescent="0.25">
      <c r="B16852" s="48"/>
      <c r="C16852" s="49"/>
      <c r="D16852" s="49"/>
      <c r="E16852" s="49"/>
      <c r="F16852" s="49"/>
      <c r="G16852" s="50"/>
      <c r="H16852" s="47"/>
      <c r="I16852" s="47"/>
    </row>
    <row r="16853" spans="2:9" ht="20.100000000000001" hidden="1" customHeight="1" x14ac:dyDescent="0.25">
      <c r="B16853" s="48"/>
      <c r="C16853" s="49"/>
      <c r="D16853" s="49"/>
      <c r="E16853" s="49"/>
      <c r="F16853" s="49"/>
      <c r="G16853" s="50"/>
      <c r="H16853" s="47"/>
      <c r="I16853" s="47"/>
    </row>
    <row r="16854" spans="2:9" ht="20.100000000000001" hidden="1" customHeight="1" x14ac:dyDescent="0.25">
      <c r="B16854" s="48"/>
      <c r="C16854" s="49"/>
      <c r="D16854" s="49"/>
      <c r="E16854" s="49"/>
      <c r="F16854" s="49"/>
      <c r="G16854" s="50"/>
      <c r="H16854" s="47"/>
      <c r="I16854" s="47"/>
    </row>
    <row r="16855" spans="2:9" ht="20.100000000000001" hidden="1" customHeight="1" x14ac:dyDescent="0.25">
      <c r="B16855" s="48"/>
      <c r="C16855" s="49"/>
      <c r="D16855" s="49"/>
      <c r="E16855" s="49"/>
      <c r="F16855" s="49"/>
      <c r="G16855" s="50"/>
      <c r="H16855" s="47"/>
      <c r="I16855" s="47"/>
    </row>
    <row r="16856" spans="2:9" ht="20.100000000000001" hidden="1" customHeight="1" x14ac:dyDescent="0.25">
      <c r="B16856" s="48"/>
      <c r="C16856" s="49"/>
      <c r="D16856" s="49"/>
      <c r="E16856" s="49"/>
      <c r="F16856" s="49"/>
      <c r="G16856" s="50"/>
      <c r="H16856" s="47"/>
      <c r="I16856" s="47"/>
    </row>
    <row r="16857" spans="2:9" ht="20.100000000000001" hidden="1" customHeight="1" x14ac:dyDescent="0.25">
      <c r="B16857" s="48"/>
      <c r="C16857" s="49"/>
      <c r="D16857" s="49"/>
      <c r="E16857" s="49"/>
      <c r="F16857" s="49"/>
      <c r="G16857" s="50"/>
      <c r="H16857" s="47"/>
      <c r="I16857" s="47"/>
    </row>
    <row r="16858" spans="2:9" ht="20.100000000000001" hidden="1" customHeight="1" x14ac:dyDescent="0.25">
      <c r="B16858" s="48"/>
      <c r="C16858" s="49"/>
      <c r="D16858" s="49"/>
      <c r="E16858" s="49"/>
      <c r="F16858" s="49"/>
      <c r="G16858" s="50"/>
      <c r="H16858" s="47"/>
      <c r="I16858" s="47"/>
    </row>
    <row r="16859" spans="2:9" ht="20.100000000000001" hidden="1" customHeight="1" x14ac:dyDescent="0.25">
      <c r="B16859" s="48"/>
      <c r="C16859" s="49"/>
      <c r="D16859" s="49"/>
      <c r="E16859" s="49"/>
      <c r="F16859" s="49"/>
      <c r="G16859" s="50"/>
      <c r="H16859" s="47"/>
      <c r="I16859" s="47"/>
    </row>
    <row r="16860" spans="2:9" ht="20.100000000000001" hidden="1" customHeight="1" x14ac:dyDescent="0.25">
      <c r="B16860" s="48"/>
      <c r="C16860" s="49"/>
      <c r="D16860" s="49"/>
      <c r="E16860" s="49"/>
      <c r="F16860" s="49"/>
      <c r="G16860" s="50"/>
      <c r="H16860" s="47"/>
      <c r="I16860" s="47"/>
    </row>
    <row r="16861" spans="2:9" ht="20.100000000000001" hidden="1" customHeight="1" x14ac:dyDescent="0.25">
      <c r="B16861" s="48"/>
      <c r="C16861" s="49"/>
      <c r="D16861" s="49"/>
      <c r="E16861" s="49"/>
      <c r="F16861" s="49"/>
      <c r="G16861" s="50"/>
      <c r="H16861" s="47"/>
      <c r="I16861" s="47"/>
    </row>
    <row r="16862" spans="2:9" ht="20.100000000000001" hidden="1" customHeight="1" x14ac:dyDescent="0.25">
      <c r="B16862" s="48"/>
      <c r="C16862" s="49"/>
      <c r="D16862" s="49"/>
      <c r="E16862" s="49"/>
      <c r="F16862" s="49"/>
      <c r="G16862" s="50"/>
      <c r="H16862" s="47"/>
      <c r="I16862" s="47"/>
    </row>
    <row r="16863" spans="2:9" ht="20.100000000000001" hidden="1" customHeight="1" x14ac:dyDescent="0.25">
      <c r="B16863" s="48"/>
      <c r="C16863" s="49"/>
      <c r="D16863" s="49"/>
      <c r="E16863" s="49"/>
      <c r="F16863" s="49"/>
      <c r="G16863" s="50"/>
      <c r="H16863" s="47"/>
      <c r="I16863" s="47"/>
    </row>
    <row r="16864" spans="2:9" ht="20.100000000000001" hidden="1" customHeight="1" x14ac:dyDescent="0.25">
      <c r="B16864" s="48"/>
      <c r="C16864" s="49"/>
      <c r="D16864" s="49"/>
      <c r="E16864" s="49"/>
      <c r="F16864" s="49"/>
      <c r="G16864" s="50"/>
      <c r="H16864" s="47"/>
      <c r="I16864" s="47"/>
    </row>
    <row r="16865" spans="2:9" ht="20.100000000000001" hidden="1" customHeight="1" x14ac:dyDescent="0.25">
      <c r="B16865" s="48"/>
      <c r="C16865" s="49"/>
      <c r="D16865" s="49"/>
      <c r="E16865" s="49"/>
      <c r="F16865" s="49"/>
      <c r="G16865" s="50"/>
      <c r="H16865" s="47"/>
      <c r="I16865" s="47"/>
    </row>
    <row r="16866" spans="2:9" ht="20.100000000000001" hidden="1" customHeight="1" x14ac:dyDescent="0.25">
      <c r="B16866" s="48"/>
      <c r="C16866" s="49"/>
      <c r="D16866" s="49"/>
      <c r="E16866" s="49"/>
      <c r="F16866" s="49"/>
      <c r="G16866" s="50"/>
      <c r="H16866" s="47"/>
      <c r="I16866" s="47"/>
    </row>
    <row r="16867" spans="2:9" ht="20.100000000000001" hidden="1" customHeight="1" x14ac:dyDescent="0.25">
      <c r="B16867" s="48"/>
      <c r="C16867" s="49"/>
      <c r="D16867" s="49"/>
      <c r="E16867" s="49"/>
      <c r="F16867" s="49"/>
      <c r="G16867" s="50"/>
      <c r="H16867" s="47"/>
      <c r="I16867" s="47"/>
    </row>
    <row r="16868" spans="2:9" ht="20.100000000000001" hidden="1" customHeight="1" x14ac:dyDescent="0.25">
      <c r="B16868" s="48"/>
      <c r="C16868" s="49"/>
      <c r="D16868" s="49"/>
      <c r="E16868" s="49"/>
      <c r="F16868" s="49"/>
      <c r="G16868" s="50"/>
      <c r="H16868" s="47"/>
      <c r="I16868" s="47"/>
    </row>
    <row r="16869" spans="2:9" ht="20.100000000000001" hidden="1" customHeight="1" x14ac:dyDescent="0.25">
      <c r="B16869" s="48"/>
      <c r="C16869" s="49"/>
      <c r="D16869" s="49"/>
      <c r="E16869" s="49"/>
      <c r="F16869" s="49"/>
      <c r="G16869" s="50"/>
      <c r="H16869" s="47"/>
      <c r="I16869" s="47"/>
    </row>
    <row r="16870" spans="2:9" ht="20.100000000000001" hidden="1" customHeight="1" x14ac:dyDescent="0.25">
      <c r="B16870" s="48"/>
      <c r="C16870" s="49"/>
      <c r="D16870" s="49"/>
      <c r="E16870" s="49"/>
      <c r="F16870" s="49"/>
      <c r="G16870" s="50"/>
      <c r="H16870" s="47"/>
      <c r="I16870" s="47"/>
    </row>
    <row r="16871" spans="2:9" ht="20.100000000000001" hidden="1" customHeight="1" x14ac:dyDescent="0.25">
      <c r="B16871" s="48"/>
      <c r="C16871" s="49"/>
      <c r="D16871" s="49"/>
      <c r="E16871" s="49"/>
      <c r="F16871" s="49"/>
      <c r="G16871" s="50"/>
      <c r="H16871" s="47"/>
      <c r="I16871" s="47"/>
    </row>
    <row r="16872" spans="2:9" ht="20.100000000000001" hidden="1" customHeight="1" x14ac:dyDescent="0.25">
      <c r="B16872" s="48"/>
      <c r="C16872" s="49"/>
      <c r="D16872" s="49"/>
      <c r="E16872" s="49"/>
      <c r="F16872" s="49"/>
      <c r="G16872" s="50"/>
      <c r="H16872" s="47"/>
      <c r="I16872" s="47"/>
    </row>
    <row r="16873" spans="2:9" ht="20.100000000000001" hidden="1" customHeight="1" x14ac:dyDescent="0.25">
      <c r="B16873" s="48"/>
      <c r="C16873" s="49"/>
      <c r="D16873" s="49"/>
      <c r="E16873" s="49"/>
      <c r="F16873" s="49"/>
      <c r="G16873" s="50"/>
      <c r="H16873" s="47"/>
      <c r="I16873" s="47"/>
    </row>
    <row r="16874" spans="2:9" ht="20.100000000000001" hidden="1" customHeight="1" x14ac:dyDescent="0.25">
      <c r="B16874" s="48"/>
      <c r="C16874" s="49"/>
      <c r="D16874" s="49"/>
      <c r="E16874" s="49"/>
      <c r="F16874" s="49"/>
      <c r="G16874" s="50"/>
      <c r="H16874" s="47"/>
      <c r="I16874" s="47"/>
    </row>
    <row r="16875" spans="2:9" ht="20.100000000000001" hidden="1" customHeight="1" x14ac:dyDescent="0.25">
      <c r="B16875" s="48"/>
      <c r="C16875" s="49"/>
      <c r="D16875" s="49"/>
      <c r="E16875" s="49"/>
      <c r="F16875" s="49"/>
      <c r="G16875" s="50"/>
      <c r="H16875" s="47"/>
      <c r="I16875" s="47"/>
    </row>
    <row r="16876" spans="2:9" ht="20.100000000000001" hidden="1" customHeight="1" x14ac:dyDescent="0.25">
      <c r="B16876" s="48"/>
      <c r="C16876" s="49"/>
      <c r="D16876" s="49"/>
      <c r="E16876" s="49"/>
      <c r="F16876" s="49"/>
      <c r="G16876" s="50"/>
      <c r="H16876" s="47"/>
      <c r="I16876" s="47"/>
    </row>
    <row r="16877" spans="2:9" ht="20.100000000000001" hidden="1" customHeight="1" x14ac:dyDescent="0.25">
      <c r="B16877" s="48"/>
      <c r="C16877" s="49"/>
      <c r="D16877" s="49"/>
      <c r="E16877" s="49"/>
      <c r="F16877" s="49"/>
      <c r="G16877" s="50"/>
      <c r="H16877" s="47"/>
      <c r="I16877" s="47"/>
    </row>
    <row r="16878" spans="2:9" ht="20.100000000000001" hidden="1" customHeight="1" x14ac:dyDescent="0.25">
      <c r="B16878" s="48"/>
      <c r="C16878" s="49"/>
      <c r="D16878" s="49"/>
      <c r="E16878" s="49"/>
      <c r="F16878" s="49"/>
      <c r="G16878" s="50"/>
      <c r="H16878" s="47"/>
      <c r="I16878" s="47"/>
    </row>
    <row r="16879" spans="2:9" ht="20.100000000000001" hidden="1" customHeight="1" x14ac:dyDescent="0.25">
      <c r="B16879" s="48"/>
      <c r="C16879" s="49"/>
      <c r="D16879" s="49"/>
      <c r="E16879" s="49"/>
      <c r="F16879" s="49"/>
      <c r="G16879" s="50"/>
      <c r="H16879" s="47"/>
      <c r="I16879" s="47"/>
    </row>
    <row r="16880" spans="2:9" ht="20.100000000000001" hidden="1" customHeight="1" x14ac:dyDescent="0.25">
      <c r="B16880" s="48"/>
      <c r="C16880" s="49"/>
      <c r="D16880" s="49"/>
      <c r="E16880" s="49"/>
      <c r="F16880" s="49"/>
      <c r="G16880" s="50"/>
      <c r="H16880" s="47"/>
      <c r="I16880" s="47"/>
    </row>
    <row r="16881" spans="2:9" ht="20.100000000000001" hidden="1" customHeight="1" x14ac:dyDescent="0.25">
      <c r="B16881" s="48"/>
      <c r="C16881" s="49"/>
      <c r="D16881" s="49"/>
      <c r="E16881" s="49"/>
      <c r="F16881" s="49"/>
      <c r="G16881" s="50"/>
      <c r="H16881" s="47"/>
      <c r="I16881" s="47"/>
    </row>
    <row r="16882" spans="2:9" ht="20.100000000000001" hidden="1" customHeight="1" x14ac:dyDescent="0.25">
      <c r="B16882" s="48"/>
      <c r="C16882" s="49"/>
      <c r="D16882" s="49"/>
      <c r="E16882" s="49"/>
      <c r="F16882" s="49"/>
      <c r="G16882" s="50"/>
      <c r="H16882" s="47"/>
      <c r="I16882" s="47"/>
    </row>
    <row r="16883" spans="2:9" ht="20.100000000000001" hidden="1" customHeight="1" x14ac:dyDescent="0.25">
      <c r="B16883" s="48"/>
      <c r="C16883" s="49"/>
      <c r="D16883" s="49"/>
      <c r="E16883" s="49"/>
      <c r="F16883" s="49"/>
      <c r="G16883" s="50"/>
      <c r="H16883" s="47"/>
      <c r="I16883" s="47"/>
    </row>
    <row r="16884" spans="2:9" ht="20.100000000000001" hidden="1" customHeight="1" x14ac:dyDescent="0.25">
      <c r="B16884" s="48"/>
      <c r="C16884" s="49"/>
      <c r="D16884" s="49"/>
      <c r="E16884" s="49"/>
      <c r="F16884" s="49"/>
      <c r="G16884" s="50"/>
      <c r="H16884" s="47"/>
      <c r="I16884" s="47"/>
    </row>
    <row r="16885" spans="2:9" ht="20.100000000000001" hidden="1" customHeight="1" x14ac:dyDescent="0.25">
      <c r="B16885" s="48"/>
      <c r="C16885" s="49"/>
      <c r="D16885" s="49"/>
      <c r="E16885" s="49"/>
      <c r="F16885" s="49"/>
      <c r="G16885" s="50"/>
      <c r="H16885" s="47"/>
      <c r="I16885" s="47"/>
    </row>
    <row r="16886" spans="2:9" ht="20.100000000000001" hidden="1" customHeight="1" x14ac:dyDescent="0.25">
      <c r="B16886" s="48"/>
      <c r="C16886" s="49"/>
      <c r="D16886" s="49"/>
      <c r="E16886" s="49"/>
      <c r="F16886" s="49"/>
      <c r="G16886" s="50"/>
      <c r="H16886" s="47"/>
      <c r="I16886" s="47"/>
    </row>
    <row r="16887" spans="2:9" ht="20.100000000000001" hidden="1" customHeight="1" x14ac:dyDescent="0.25">
      <c r="B16887" s="48"/>
      <c r="C16887" s="49"/>
      <c r="D16887" s="49"/>
      <c r="E16887" s="49"/>
      <c r="F16887" s="49"/>
      <c r="G16887" s="50"/>
      <c r="H16887" s="47"/>
      <c r="I16887" s="47"/>
    </row>
    <row r="16888" spans="2:9" ht="20.100000000000001" hidden="1" customHeight="1" x14ac:dyDescent="0.25">
      <c r="B16888" s="48"/>
      <c r="C16888" s="49"/>
      <c r="D16888" s="49"/>
      <c r="E16888" s="49"/>
      <c r="F16888" s="49"/>
      <c r="G16888" s="50"/>
      <c r="H16888" s="47"/>
      <c r="I16888" s="47"/>
    </row>
    <row r="16889" spans="2:9" ht="20.100000000000001" hidden="1" customHeight="1" x14ac:dyDescent="0.25">
      <c r="B16889" s="48"/>
      <c r="C16889" s="49"/>
      <c r="D16889" s="49"/>
      <c r="E16889" s="49"/>
      <c r="F16889" s="49"/>
      <c r="G16889" s="50"/>
      <c r="H16889" s="47"/>
      <c r="I16889" s="47"/>
    </row>
    <row r="16890" spans="2:9" ht="20.100000000000001" hidden="1" customHeight="1" x14ac:dyDescent="0.25">
      <c r="B16890" s="48"/>
      <c r="C16890" s="49"/>
      <c r="D16890" s="49"/>
      <c r="E16890" s="49"/>
      <c r="F16890" s="49"/>
      <c r="G16890" s="50"/>
      <c r="H16890" s="47"/>
      <c r="I16890" s="47"/>
    </row>
    <row r="16891" spans="2:9" ht="20.100000000000001" hidden="1" customHeight="1" x14ac:dyDescent="0.25">
      <c r="B16891" s="48"/>
      <c r="C16891" s="49"/>
      <c r="D16891" s="49"/>
      <c r="E16891" s="49"/>
      <c r="F16891" s="49"/>
      <c r="G16891" s="50"/>
      <c r="H16891" s="47"/>
      <c r="I16891" s="47"/>
    </row>
    <row r="16892" spans="2:9" ht="20.100000000000001" hidden="1" customHeight="1" x14ac:dyDescent="0.25">
      <c r="B16892" s="48"/>
      <c r="C16892" s="49"/>
      <c r="D16892" s="49"/>
      <c r="E16892" s="49"/>
      <c r="F16892" s="49"/>
      <c r="G16892" s="50"/>
      <c r="H16892" s="47"/>
      <c r="I16892" s="47"/>
    </row>
    <row r="16893" spans="2:9" ht="20.100000000000001" hidden="1" customHeight="1" x14ac:dyDescent="0.25">
      <c r="B16893" s="48"/>
      <c r="C16893" s="49"/>
      <c r="D16893" s="49"/>
      <c r="E16893" s="49"/>
      <c r="F16893" s="49"/>
      <c r="G16893" s="50"/>
      <c r="H16893" s="47"/>
      <c r="I16893" s="47"/>
    </row>
    <row r="16894" spans="2:9" ht="20.100000000000001" hidden="1" customHeight="1" x14ac:dyDescent="0.25">
      <c r="B16894" s="48"/>
      <c r="C16894" s="49"/>
      <c r="D16894" s="49"/>
      <c r="E16894" s="49"/>
      <c r="F16894" s="49"/>
      <c r="G16894" s="50"/>
      <c r="H16894" s="47"/>
      <c r="I16894" s="47"/>
    </row>
    <row r="16895" spans="2:9" ht="20.100000000000001" hidden="1" customHeight="1" x14ac:dyDescent="0.25">
      <c r="B16895" s="48"/>
      <c r="C16895" s="49"/>
      <c r="D16895" s="49"/>
      <c r="E16895" s="49"/>
      <c r="F16895" s="49"/>
      <c r="G16895" s="50"/>
      <c r="H16895" s="47"/>
      <c r="I16895" s="47"/>
    </row>
    <row r="16896" spans="2:9" ht="20.100000000000001" hidden="1" customHeight="1" x14ac:dyDescent="0.25">
      <c r="B16896" s="48"/>
      <c r="C16896" s="49"/>
      <c r="D16896" s="49"/>
      <c r="E16896" s="49"/>
      <c r="F16896" s="49"/>
      <c r="G16896" s="50"/>
      <c r="H16896" s="47"/>
      <c r="I16896" s="47"/>
    </row>
    <row r="16897" spans="2:9" ht="20.100000000000001" hidden="1" customHeight="1" x14ac:dyDescent="0.25">
      <c r="B16897" s="48"/>
      <c r="C16897" s="49"/>
      <c r="D16897" s="49"/>
      <c r="E16897" s="49"/>
      <c r="F16897" s="49"/>
      <c r="G16897" s="50"/>
      <c r="H16897" s="47"/>
      <c r="I16897" s="47"/>
    </row>
    <row r="16898" spans="2:9" ht="20.100000000000001" hidden="1" customHeight="1" x14ac:dyDescent="0.25">
      <c r="B16898" s="48"/>
      <c r="C16898" s="49"/>
      <c r="D16898" s="49"/>
      <c r="E16898" s="49"/>
      <c r="F16898" s="49"/>
      <c r="G16898" s="50"/>
      <c r="H16898" s="47"/>
      <c r="I16898" s="47"/>
    </row>
    <row r="16899" spans="2:9" ht="20.100000000000001" hidden="1" customHeight="1" x14ac:dyDescent="0.25">
      <c r="B16899" s="48"/>
      <c r="C16899" s="49"/>
      <c r="D16899" s="49"/>
      <c r="E16899" s="49"/>
      <c r="F16899" s="49"/>
      <c r="G16899" s="50"/>
      <c r="H16899" s="47"/>
      <c r="I16899" s="47"/>
    </row>
    <row r="16900" spans="2:9" ht="20.100000000000001" hidden="1" customHeight="1" x14ac:dyDescent="0.25">
      <c r="B16900" s="48"/>
      <c r="C16900" s="49"/>
      <c r="D16900" s="49"/>
      <c r="E16900" s="49"/>
      <c r="F16900" s="49"/>
      <c r="G16900" s="50"/>
      <c r="H16900" s="47"/>
      <c r="I16900" s="47"/>
    </row>
    <row r="16901" spans="2:9" ht="20.100000000000001" hidden="1" customHeight="1" x14ac:dyDescent="0.25">
      <c r="B16901" s="48"/>
      <c r="C16901" s="49"/>
      <c r="D16901" s="49"/>
      <c r="E16901" s="49"/>
      <c r="F16901" s="49"/>
      <c r="G16901" s="50"/>
      <c r="H16901" s="47"/>
      <c r="I16901" s="47"/>
    </row>
    <row r="16902" spans="2:9" ht="20.100000000000001" hidden="1" customHeight="1" x14ac:dyDescent="0.25">
      <c r="B16902" s="48"/>
      <c r="C16902" s="49"/>
      <c r="D16902" s="49"/>
      <c r="E16902" s="49"/>
      <c r="F16902" s="49"/>
      <c r="G16902" s="50"/>
      <c r="H16902" s="47"/>
      <c r="I16902" s="47"/>
    </row>
    <row r="16903" spans="2:9" ht="20.100000000000001" hidden="1" customHeight="1" x14ac:dyDescent="0.25">
      <c r="B16903" s="48"/>
      <c r="C16903" s="49"/>
      <c r="D16903" s="49"/>
      <c r="E16903" s="49"/>
      <c r="F16903" s="49"/>
      <c r="G16903" s="50"/>
      <c r="H16903" s="47"/>
      <c r="I16903" s="47"/>
    </row>
    <row r="16904" spans="2:9" ht="20.100000000000001" hidden="1" customHeight="1" x14ac:dyDescent="0.25">
      <c r="B16904" s="48"/>
      <c r="C16904" s="49"/>
      <c r="D16904" s="49"/>
      <c r="E16904" s="49"/>
      <c r="F16904" s="49"/>
      <c r="G16904" s="50"/>
      <c r="H16904" s="47"/>
      <c r="I16904" s="47"/>
    </row>
    <row r="16905" spans="2:9" ht="20.100000000000001" hidden="1" customHeight="1" x14ac:dyDescent="0.25">
      <c r="B16905" s="48"/>
      <c r="C16905" s="49"/>
      <c r="D16905" s="49"/>
      <c r="E16905" s="49"/>
      <c r="F16905" s="49"/>
      <c r="G16905" s="50"/>
      <c r="H16905" s="47"/>
      <c r="I16905" s="47"/>
    </row>
    <row r="16906" spans="2:9" ht="20.100000000000001" hidden="1" customHeight="1" x14ac:dyDescent="0.25">
      <c r="B16906" s="48"/>
      <c r="C16906" s="49"/>
      <c r="D16906" s="49"/>
      <c r="E16906" s="49"/>
      <c r="F16906" s="49"/>
      <c r="G16906" s="50"/>
      <c r="H16906" s="47"/>
      <c r="I16906" s="47"/>
    </row>
    <row r="16907" spans="2:9" ht="20.100000000000001" hidden="1" customHeight="1" x14ac:dyDescent="0.25">
      <c r="B16907" s="48"/>
      <c r="C16907" s="49"/>
      <c r="D16907" s="49"/>
      <c r="E16907" s="49"/>
      <c r="F16907" s="49"/>
      <c r="G16907" s="50"/>
      <c r="H16907" s="47"/>
      <c r="I16907" s="47"/>
    </row>
    <row r="16908" spans="2:9" ht="20.100000000000001" hidden="1" customHeight="1" x14ac:dyDescent="0.25">
      <c r="B16908" s="48"/>
      <c r="C16908" s="49"/>
      <c r="D16908" s="49"/>
      <c r="E16908" s="49"/>
      <c r="F16908" s="49"/>
      <c r="G16908" s="50"/>
      <c r="H16908" s="47"/>
      <c r="I16908" s="47"/>
    </row>
    <row r="16909" spans="2:9" ht="20.100000000000001" hidden="1" customHeight="1" x14ac:dyDescent="0.25">
      <c r="B16909" s="48"/>
      <c r="C16909" s="49"/>
      <c r="D16909" s="49"/>
      <c r="E16909" s="49"/>
      <c r="F16909" s="49"/>
      <c r="G16909" s="50"/>
      <c r="H16909" s="47"/>
      <c r="I16909" s="47"/>
    </row>
    <row r="16910" spans="2:9" ht="20.100000000000001" hidden="1" customHeight="1" x14ac:dyDescent="0.25">
      <c r="B16910" s="48"/>
      <c r="C16910" s="49"/>
      <c r="D16910" s="49"/>
      <c r="E16910" s="49"/>
      <c r="F16910" s="49"/>
      <c r="G16910" s="50"/>
      <c r="H16910" s="47"/>
      <c r="I16910" s="47"/>
    </row>
    <row r="16911" spans="2:9" ht="20.100000000000001" hidden="1" customHeight="1" x14ac:dyDescent="0.25">
      <c r="B16911" s="48"/>
      <c r="C16911" s="49"/>
      <c r="D16911" s="49"/>
      <c r="E16911" s="49"/>
      <c r="F16911" s="49"/>
      <c r="G16911" s="50"/>
      <c r="H16911" s="47"/>
      <c r="I16911" s="47"/>
    </row>
    <row r="16912" spans="2:9" ht="20.100000000000001" hidden="1" customHeight="1" x14ac:dyDescent="0.25">
      <c r="B16912" s="48"/>
      <c r="C16912" s="49"/>
      <c r="D16912" s="49"/>
      <c r="E16912" s="49"/>
      <c r="F16912" s="49"/>
      <c r="G16912" s="50"/>
      <c r="H16912" s="47"/>
      <c r="I16912" s="47"/>
    </row>
    <row r="16913" spans="2:9" ht="20.100000000000001" hidden="1" customHeight="1" x14ac:dyDescent="0.25">
      <c r="B16913" s="48"/>
      <c r="C16913" s="49"/>
      <c r="D16913" s="49"/>
      <c r="E16913" s="49"/>
      <c r="F16913" s="49"/>
      <c r="G16913" s="50"/>
      <c r="H16913" s="47"/>
      <c r="I16913" s="47"/>
    </row>
    <row r="16914" spans="2:9" ht="20.100000000000001" hidden="1" customHeight="1" x14ac:dyDescent="0.25">
      <c r="B16914" s="48"/>
      <c r="C16914" s="49"/>
      <c r="D16914" s="49"/>
      <c r="E16914" s="49"/>
      <c r="F16914" s="49"/>
      <c r="G16914" s="50"/>
      <c r="H16914" s="47"/>
      <c r="I16914" s="47"/>
    </row>
    <row r="16915" spans="2:9" ht="20.100000000000001" hidden="1" customHeight="1" x14ac:dyDescent="0.25">
      <c r="B16915" s="48"/>
      <c r="C16915" s="49"/>
      <c r="D16915" s="49"/>
      <c r="E16915" s="49"/>
      <c r="F16915" s="49"/>
      <c r="G16915" s="50"/>
      <c r="H16915" s="47"/>
      <c r="I16915" s="47"/>
    </row>
    <row r="16916" spans="2:9" ht="20.100000000000001" hidden="1" customHeight="1" x14ac:dyDescent="0.25">
      <c r="B16916" s="48"/>
      <c r="C16916" s="49"/>
      <c r="D16916" s="49"/>
      <c r="E16916" s="49"/>
      <c r="F16916" s="49"/>
      <c r="G16916" s="50"/>
      <c r="H16916" s="47"/>
      <c r="I16916" s="47"/>
    </row>
    <row r="16917" spans="2:9" ht="20.100000000000001" hidden="1" customHeight="1" x14ac:dyDescent="0.25">
      <c r="B16917" s="48"/>
      <c r="C16917" s="49"/>
      <c r="D16917" s="49"/>
      <c r="E16917" s="49"/>
      <c r="F16917" s="49"/>
      <c r="G16917" s="50"/>
      <c r="H16917" s="47"/>
      <c r="I16917" s="47"/>
    </row>
    <row r="16918" spans="2:9" ht="20.100000000000001" hidden="1" customHeight="1" x14ac:dyDescent="0.25">
      <c r="B16918" s="48"/>
      <c r="C16918" s="49"/>
      <c r="D16918" s="49"/>
      <c r="E16918" s="49"/>
      <c r="F16918" s="49"/>
      <c r="G16918" s="50"/>
      <c r="H16918" s="47"/>
      <c r="I16918" s="47"/>
    </row>
    <row r="16919" spans="2:9" ht="20.100000000000001" hidden="1" customHeight="1" x14ac:dyDescent="0.25">
      <c r="B16919" s="48"/>
      <c r="C16919" s="49"/>
      <c r="D16919" s="49"/>
      <c r="E16919" s="49"/>
      <c r="F16919" s="49"/>
      <c r="G16919" s="50"/>
      <c r="H16919" s="47"/>
      <c r="I16919" s="47"/>
    </row>
    <row r="16920" spans="2:9" ht="20.100000000000001" hidden="1" customHeight="1" x14ac:dyDescent="0.25">
      <c r="B16920" s="48"/>
      <c r="C16920" s="49"/>
      <c r="D16920" s="49"/>
      <c r="E16920" s="49"/>
      <c r="F16920" s="49"/>
      <c r="G16920" s="50"/>
      <c r="H16920" s="47"/>
      <c r="I16920" s="47"/>
    </row>
    <row r="16921" spans="2:9" ht="20.100000000000001" hidden="1" customHeight="1" x14ac:dyDescent="0.25">
      <c r="B16921" s="48"/>
      <c r="C16921" s="49"/>
      <c r="D16921" s="49"/>
      <c r="E16921" s="49"/>
      <c r="F16921" s="49"/>
      <c r="G16921" s="50"/>
      <c r="H16921" s="47"/>
      <c r="I16921" s="47"/>
    </row>
    <row r="16922" spans="2:9" ht="20.100000000000001" hidden="1" customHeight="1" x14ac:dyDescent="0.25">
      <c r="B16922" s="48"/>
      <c r="C16922" s="49"/>
      <c r="D16922" s="49"/>
      <c r="E16922" s="49"/>
      <c r="F16922" s="49"/>
      <c r="G16922" s="50"/>
      <c r="H16922" s="47"/>
      <c r="I16922" s="47"/>
    </row>
    <row r="16923" spans="2:9" ht="20.100000000000001" hidden="1" customHeight="1" x14ac:dyDescent="0.25">
      <c r="B16923" s="48"/>
      <c r="C16923" s="49"/>
      <c r="D16923" s="49"/>
      <c r="E16923" s="49"/>
      <c r="F16923" s="49"/>
      <c r="G16923" s="50"/>
      <c r="H16923" s="47"/>
      <c r="I16923" s="47"/>
    </row>
    <row r="16924" spans="2:9" ht="20.100000000000001" hidden="1" customHeight="1" x14ac:dyDescent="0.25">
      <c r="B16924" s="48"/>
      <c r="C16924" s="49"/>
      <c r="D16924" s="49"/>
      <c r="E16924" s="49"/>
      <c r="F16924" s="49"/>
      <c r="G16924" s="50"/>
      <c r="H16924" s="47"/>
      <c r="I16924" s="47"/>
    </row>
    <row r="16925" spans="2:9" ht="20.100000000000001" hidden="1" customHeight="1" x14ac:dyDescent="0.25">
      <c r="B16925" s="48"/>
      <c r="C16925" s="49"/>
      <c r="D16925" s="49"/>
      <c r="E16925" s="49"/>
      <c r="F16925" s="49"/>
      <c r="G16925" s="50"/>
      <c r="H16925" s="47"/>
      <c r="I16925" s="47"/>
    </row>
    <row r="16926" spans="2:9" ht="20.100000000000001" hidden="1" customHeight="1" x14ac:dyDescent="0.25">
      <c r="B16926" s="48"/>
      <c r="C16926" s="49"/>
      <c r="D16926" s="49"/>
      <c r="E16926" s="49"/>
      <c r="F16926" s="49"/>
      <c r="G16926" s="50"/>
      <c r="H16926" s="47"/>
      <c r="I16926" s="47"/>
    </row>
    <row r="16927" spans="2:9" ht="20.100000000000001" hidden="1" customHeight="1" x14ac:dyDescent="0.25">
      <c r="B16927" s="48"/>
      <c r="C16927" s="49"/>
      <c r="D16927" s="49"/>
      <c r="E16927" s="49"/>
      <c r="F16927" s="49"/>
      <c r="G16927" s="50"/>
      <c r="H16927" s="47"/>
      <c r="I16927" s="47"/>
    </row>
    <row r="16928" spans="2:9" ht="20.100000000000001" hidden="1" customHeight="1" x14ac:dyDescent="0.25">
      <c r="B16928" s="48"/>
      <c r="C16928" s="49"/>
      <c r="D16928" s="49"/>
      <c r="E16928" s="49"/>
      <c r="F16928" s="49"/>
      <c r="G16928" s="50"/>
      <c r="H16928" s="47"/>
      <c r="I16928" s="47"/>
    </row>
    <row r="16929" spans="2:9" ht="20.100000000000001" hidden="1" customHeight="1" x14ac:dyDescent="0.25">
      <c r="B16929" s="48"/>
      <c r="C16929" s="49"/>
      <c r="D16929" s="49"/>
      <c r="E16929" s="49"/>
      <c r="F16929" s="49"/>
      <c r="G16929" s="50"/>
      <c r="H16929" s="47"/>
      <c r="I16929" s="47"/>
    </row>
    <row r="16930" spans="2:9" ht="20.100000000000001" hidden="1" customHeight="1" x14ac:dyDescent="0.25">
      <c r="B16930" s="48"/>
      <c r="C16930" s="49"/>
      <c r="D16930" s="49"/>
      <c r="E16930" s="49"/>
      <c r="F16930" s="49"/>
      <c r="G16930" s="50"/>
      <c r="H16930" s="47"/>
      <c r="I16930" s="47"/>
    </row>
    <row r="16931" spans="2:9" ht="20.100000000000001" hidden="1" customHeight="1" x14ac:dyDescent="0.25">
      <c r="B16931" s="48"/>
      <c r="C16931" s="49"/>
      <c r="D16931" s="49"/>
      <c r="E16931" s="49"/>
      <c r="F16931" s="49"/>
      <c r="G16931" s="50"/>
      <c r="H16931" s="47"/>
      <c r="I16931" s="47"/>
    </row>
    <row r="16932" spans="2:9" ht="20.100000000000001" hidden="1" customHeight="1" x14ac:dyDescent="0.25">
      <c r="B16932" s="48"/>
      <c r="C16932" s="49"/>
      <c r="D16932" s="49"/>
      <c r="E16932" s="49"/>
      <c r="F16932" s="49"/>
      <c r="G16932" s="50"/>
      <c r="H16932" s="47"/>
      <c r="I16932" s="47"/>
    </row>
    <row r="16933" spans="2:9" ht="20.100000000000001" hidden="1" customHeight="1" x14ac:dyDescent="0.25">
      <c r="B16933" s="48"/>
      <c r="C16933" s="49"/>
      <c r="D16933" s="49"/>
      <c r="E16933" s="49"/>
      <c r="F16933" s="49"/>
      <c r="G16933" s="50"/>
      <c r="H16933" s="47"/>
      <c r="I16933" s="47"/>
    </row>
    <row r="16934" spans="2:9" ht="20.100000000000001" hidden="1" customHeight="1" x14ac:dyDescent="0.25">
      <c r="B16934" s="48"/>
      <c r="C16934" s="49"/>
      <c r="D16934" s="49"/>
      <c r="E16934" s="49"/>
      <c r="F16934" s="49"/>
      <c r="G16934" s="50"/>
      <c r="H16934" s="47"/>
      <c r="I16934" s="47"/>
    </row>
    <row r="16935" spans="2:9" ht="20.100000000000001" hidden="1" customHeight="1" x14ac:dyDescent="0.25">
      <c r="B16935" s="48"/>
      <c r="C16935" s="49"/>
      <c r="D16935" s="49"/>
      <c r="E16935" s="49"/>
      <c r="F16935" s="49"/>
      <c r="G16935" s="50"/>
      <c r="H16935" s="47"/>
      <c r="I16935" s="47"/>
    </row>
    <row r="16936" spans="2:9" ht="20.100000000000001" hidden="1" customHeight="1" x14ac:dyDescent="0.25">
      <c r="B16936" s="48"/>
      <c r="C16936" s="49"/>
      <c r="D16936" s="49"/>
      <c r="E16936" s="49"/>
      <c r="F16936" s="49"/>
      <c r="G16936" s="50"/>
      <c r="H16936" s="47"/>
      <c r="I16936" s="47"/>
    </row>
    <row r="16937" spans="2:9" ht="20.100000000000001" hidden="1" customHeight="1" x14ac:dyDescent="0.25">
      <c r="B16937" s="48"/>
      <c r="C16937" s="49"/>
      <c r="D16937" s="49"/>
      <c r="E16937" s="49"/>
      <c r="F16937" s="49"/>
      <c r="G16937" s="50"/>
      <c r="H16937" s="47"/>
      <c r="I16937" s="47"/>
    </row>
    <row r="16938" spans="2:9" ht="20.100000000000001" hidden="1" customHeight="1" x14ac:dyDescent="0.25">
      <c r="B16938" s="48"/>
      <c r="C16938" s="49"/>
      <c r="D16938" s="49"/>
      <c r="E16938" s="49"/>
      <c r="F16938" s="49"/>
      <c r="G16938" s="50"/>
      <c r="H16938" s="47"/>
      <c r="I16938" s="47"/>
    </row>
    <row r="16939" spans="2:9" ht="20.100000000000001" hidden="1" customHeight="1" x14ac:dyDescent="0.25">
      <c r="B16939" s="48"/>
      <c r="C16939" s="49"/>
      <c r="D16939" s="49"/>
      <c r="E16939" s="49"/>
      <c r="F16939" s="49"/>
      <c r="G16939" s="50"/>
      <c r="H16939" s="47"/>
      <c r="I16939" s="47"/>
    </row>
    <row r="16940" spans="2:9" ht="20.100000000000001" hidden="1" customHeight="1" x14ac:dyDescent="0.25">
      <c r="B16940" s="48"/>
      <c r="C16940" s="49"/>
      <c r="D16940" s="49"/>
      <c r="E16940" s="49"/>
      <c r="F16940" s="49"/>
      <c r="G16940" s="50"/>
      <c r="H16940" s="47"/>
      <c r="I16940" s="47"/>
    </row>
    <row r="16941" spans="2:9" ht="20.100000000000001" hidden="1" customHeight="1" x14ac:dyDescent="0.25">
      <c r="B16941" s="48"/>
      <c r="C16941" s="49"/>
      <c r="D16941" s="49"/>
      <c r="E16941" s="49"/>
      <c r="F16941" s="49"/>
      <c r="G16941" s="50"/>
      <c r="H16941" s="47"/>
      <c r="I16941" s="47"/>
    </row>
    <row r="16942" spans="2:9" ht="20.100000000000001" hidden="1" customHeight="1" x14ac:dyDescent="0.25">
      <c r="B16942" s="48"/>
      <c r="C16942" s="49"/>
      <c r="D16942" s="49"/>
      <c r="E16942" s="49"/>
      <c r="F16942" s="49"/>
      <c r="G16942" s="50"/>
      <c r="H16942" s="47"/>
      <c r="I16942" s="47"/>
    </row>
    <row r="16943" spans="2:9" ht="20.100000000000001" hidden="1" customHeight="1" x14ac:dyDescent="0.25">
      <c r="B16943" s="48"/>
      <c r="C16943" s="49"/>
      <c r="D16943" s="49"/>
      <c r="E16943" s="49"/>
      <c r="F16943" s="49"/>
      <c r="G16943" s="50"/>
      <c r="H16943" s="47"/>
      <c r="I16943" s="47"/>
    </row>
    <row r="16944" spans="2:9" ht="20.100000000000001" hidden="1" customHeight="1" x14ac:dyDescent="0.25">
      <c r="B16944" s="48"/>
      <c r="C16944" s="49"/>
      <c r="D16944" s="49"/>
      <c r="E16944" s="49"/>
      <c r="F16944" s="49"/>
      <c r="G16944" s="50"/>
      <c r="H16944" s="47"/>
      <c r="I16944" s="47"/>
    </row>
    <row r="16945" spans="2:9" ht="20.100000000000001" hidden="1" customHeight="1" x14ac:dyDescent="0.25">
      <c r="B16945" s="48"/>
      <c r="C16945" s="49"/>
      <c r="D16945" s="49"/>
      <c r="E16945" s="49"/>
      <c r="F16945" s="49"/>
      <c r="G16945" s="50"/>
      <c r="H16945" s="47"/>
      <c r="I16945" s="47"/>
    </row>
    <row r="16946" spans="2:9" ht="20.100000000000001" hidden="1" customHeight="1" x14ac:dyDescent="0.25">
      <c r="B16946" s="48"/>
      <c r="C16946" s="49"/>
      <c r="D16946" s="49"/>
      <c r="E16946" s="49"/>
      <c r="F16946" s="49"/>
      <c r="G16946" s="50"/>
      <c r="H16946" s="47"/>
      <c r="I16946" s="47"/>
    </row>
    <row r="16947" spans="2:9" ht="20.100000000000001" hidden="1" customHeight="1" x14ac:dyDescent="0.25">
      <c r="B16947" s="48"/>
      <c r="C16947" s="49"/>
      <c r="D16947" s="49"/>
      <c r="E16947" s="49"/>
      <c r="F16947" s="49"/>
      <c r="G16947" s="50"/>
      <c r="H16947" s="47"/>
      <c r="I16947" s="47"/>
    </row>
    <row r="16948" spans="2:9" ht="20.100000000000001" hidden="1" customHeight="1" x14ac:dyDescent="0.25">
      <c r="B16948" s="48"/>
      <c r="C16948" s="49"/>
      <c r="D16948" s="49"/>
      <c r="E16948" s="49"/>
      <c r="F16948" s="49"/>
      <c r="G16948" s="50"/>
      <c r="H16948" s="47"/>
      <c r="I16948" s="47"/>
    </row>
    <row r="16949" spans="2:9" ht="20.100000000000001" hidden="1" customHeight="1" x14ac:dyDescent="0.25">
      <c r="B16949" s="48"/>
      <c r="C16949" s="49"/>
      <c r="D16949" s="49"/>
      <c r="E16949" s="49"/>
      <c r="F16949" s="49"/>
      <c r="G16949" s="50"/>
      <c r="H16949" s="47"/>
      <c r="I16949" s="47"/>
    </row>
    <row r="16950" spans="2:9" ht="20.100000000000001" hidden="1" customHeight="1" x14ac:dyDescent="0.25">
      <c r="B16950" s="48"/>
      <c r="C16950" s="49"/>
      <c r="D16950" s="49"/>
      <c r="E16950" s="49"/>
      <c r="F16950" s="49"/>
      <c r="G16950" s="50"/>
      <c r="H16950" s="47"/>
      <c r="I16950" s="47"/>
    </row>
    <row r="16951" spans="2:9" ht="20.100000000000001" hidden="1" customHeight="1" x14ac:dyDescent="0.25">
      <c r="B16951" s="48"/>
      <c r="C16951" s="49"/>
      <c r="D16951" s="49"/>
      <c r="E16951" s="49"/>
      <c r="F16951" s="49"/>
      <c r="G16951" s="50"/>
      <c r="H16951" s="47"/>
      <c r="I16951" s="47"/>
    </row>
    <row r="16952" spans="2:9" ht="20.100000000000001" hidden="1" customHeight="1" x14ac:dyDescent="0.25">
      <c r="B16952" s="48"/>
      <c r="C16952" s="49"/>
      <c r="D16952" s="49"/>
      <c r="E16952" s="49"/>
      <c r="F16952" s="49"/>
      <c r="G16952" s="50"/>
      <c r="H16952" s="47"/>
      <c r="I16952" s="47"/>
    </row>
    <row r="16953" spans="2:9" ht="20.100000000000001" hidden="1" customHeight="1" x14ac:dyDescent="0.25">
      <c r="B16953" s="48"/>
      <c r="C16953" s="49"/>
      <c r="D16953" s="49"/>
      <c r="E16953" s="49"/>
      <c r="F16953" s="49"/>
      <c r="G16953" s="50"/>
      <c r="H16953" s="47"/>
      <c r="I16953" s="47"/>
    </row>
    <row r="16954" spans="2:9" ht="20.100000000000001" hidden="1" customHeight="1" x14ac:dyDescent="0.25">
      <c r="B16954" s="48"/>
      <c r="C16954" s="49"/>
      <c r="D16954" s="49"/>
      <c r="E16954" s="49"/>
      <c r="F16954" s="49"/>
      <c r="G16954" s="50"/>
      <c r="H16954" s="47"/>
      <c r="I16954" s="47"/>
    </row>
    <row r="16955" spans="2:9" ht="20.100000000000001" hidden="1" customHeight="1" x14ac:dyDescent="0.25">
      <c r="B16955" s="48"/>
      <c r="C16955" s="49"/>
      <c r="D16955" s="49"/>
      <c r="E16955" s="49"/>
      <c r="F16955" s="49"/>
      <c r="G16955" s="50"/>
      <c r="H16955" s="47"/>
      <c r="I16955" s="47"/>
    </row>
    <row r="16956" spans="2:9" ht="20.100000000000001" hidden="1" customHeight="1" x14ac:dyDescent="0.25">
      <c r="B16956" s="48"/>
      <c r="C16956" s="49"/>
      <c r="D16956" s="49"/>
      <c r="E16956" s="49"/>
      <c r="F16956" s="49"/>
      <c r="G16956" s="50"/>
      <c r="H16956" s="47"/>
      <c r="I16956" s="47"/>
    </row>
    <row r="16957" spans="2:9" ht="20.100000000000001" hidden="1" customHeight="1" x14ac:dyDescent="0.25">
      <c r="B16957" s="48"/>
      <c r="C16957" s="49"/>
      <c r="D16957" s="49"/>
      <c r="E16957" s="49"/>
      <c r="F16957" s="49"/>
      <c r="G16957" s="50"/>
      <c r="H16957" s="47"/>
      <c r="I16957" s="47"/>
    </row>
    <row r="16958" spans="2:9" ht="20.100000000000001" hidden="1" customHeight="1" x14ac:dyDescent="0.25">
      <c r="B16958" s="48"/>
      <c r="C16958" s="49"/>
      <c r="D16958" s="49"/>
      <c r="E16958" s="49"/>
      <c r="F16958" s="49"/>
      <c r="G16958" s="50"/>
      <c r="H16958" s="47"/>
      <c r="I16958" s="47"/>
    </row>
    <row r="16959" spans="2:9" ht="20.100000000000001" hidden="1" customHeight="1" x14ac:dyDescent="0.25">
      <c r="B16959" s="48"/>
      <c r="C16959" s="49"/>
      <c r="D16959" s="49"/>
      <c r="E16959" s="49"/>
      <c r="F16959" s="49"/>
      <c r="G16959" s="50"/>
      <c r="H16959" s="47"/>
      <c r="I16959" s="47"/>
    </row>
    <row r="16960" spans="2:9" ht="20.100000000000001" hidden="1" customHeight="1" x14ac:dyDescent="0.25">
      <c r="B16960" s="48"/>
      <c r="C16960" s="49"/>
      <c r="D16960" s="49"/>
      <c r="E16960" s="49"/>
      <c r="F16960" s="49"/>
      <c r="G16960" s="50"/>
      <c r="H16960" s="47"/>
      <c r="I16960" s="47"/>
    </row>
    <row r="16961" spans="2:9" ht="20.100000000000001" hidden="1" customHeight="1" x14ac:dyDescent="0.25">
      <c r="B16961" s="48"/>
      <c r="C16961" s="49"/>
      <c r="D16961" s="49"/>
      <c r="E16961" s="49"/>
      <c r="F16961" s="49"/>
      <c r="G16961" s="50"/>
      <c r="H16961" s="47"/>
      <c r="I16961" s="47"/>
    </row>
    <row r="16962" spans="2:9" ht="20.100000000000001" hidden="1" customHeight="1" x14ac:dyDescent="0.25">
      <c r="B16962" s="48"/>
      <c r="C16962" s="49"/>
      <c r="D16962" s="49"/>
      <c r="E16962" s="49"/>
      <c r="F16962" s="49"/>
      <c r="G16962" s="50"/>
      <c r="H16962" s="47"/>
      <c r="I16962" s="47"/>
    </row>
    <row r="16963" spans="2:9" ht="20.100000000000001" hidden="1" customHeight="1" x14ac:dyDescent="0.25">
      <c r="B16963" s="48"/>
      <c r="C16963" s="49"/>
      <c r="D16963" s="49"/>
      <c r="E16963" s="49"/>
      <c r="F16963" s="49"/>
      <c r="G16963" s="50"/>
      <c r="H16963" s="47"/>
      <c r="I16963" s="47"/>
    </row>
    <row r="16964" spans="2:9" ht="20.100000000000001" hidden="1" customHeight="1" x14ac:dyDescent="0.25">
      <c r="B16964" s="48"/>
      <c r="C16964" s="49"/>
      <c r="D16964" s="49"/>
      <c r="E16964" s="49"/>
      <c r="F16964" s="49"/>
      <c r="G16964" s="50"/>
      <c r="H16964" s="47"/>
      <c r="I16964" s="47"/>
    </row>
    <row r="16965" spans="2:9" ht="20.100000000000001" hidden="1" customHeight="1" x14ac:dyDescent="0.25">
      <c r="B16965" s="48"/>
      <c r="C16965" s="49"/>
      <c r="D16965" s="49"/>
      <c r="E16965" s="49"/>
      <c r="F16965" s="49"/>
      <c r="G16965" s="50"/>
      <c r="H16965" s="47"/>
      <c r="I16965" s="47"/>
    </row>
    <row r="16966" spans="2:9" ht="20.100000000000001" hidden="1" customHeight="1" x14ac:dyDescent="0.25">
      <c r="B16966" s="48"/>
      <c r="C16966" s="49"/>
      <c r="D16966" s="49"/>
      <c r="E16966" s="49"/>
      <c r="F16966" s="49"/>
      <c r="G16966" s="50"/>
      <c r="H16966" s="47"/>
      <c r="I16966" s="47"/>
    </row>
    <row r="16967" spans="2:9" ht="20.100000000000001" hidden="1" customHeight="1" x14ac:dyDescent="0.25">
      <c r="B16967" s="48"/>
      <c r="C16967" s="49"/>
      <c r="D16967" s="49"/>
      <c r="E16967" s="49"/>
      <c r="F16967" s="49"/>
      <c r="G16967" s="50"/>
      <c r="H16967" s="47"/>
      <c r="I16967" s="47"/>
    </row>
    <row r="16968" spans="2:9" ht="20.100000000000001" hidden="1" customHeight="1" x14ac:dyDescent="0.25">
      <c r="B16968" s="48"/>
      <c r="C16968" s="49"/>
      <c r="D16968" s="49"/>
      <c r="E16968" s="49"/>
      <c r="F16968" s="49"/>
      <c r="G16968" s="50"/>
      <c r="H16968" s="47"/>
      <c r="I16968" s="47"/>
    </row>
    <row r="16969" spans="2:9" ht="20.100000000000001" hidden="1" customHeight="1" x14ac:dyDescent="0.25">
      <c r="B16969" s="48"/>
      <c r="C16969" s="49"/>
      <c r="D16969" s="49"/>
      <c r="E16969" s="49"/>
      <c r="F16969" s="49"/>
      <c r="G16969" s="50"/>
      <c r="H16969" s="47"/>
      <c r="I16969" s="47"/>
    </row>
    <row r="16970" spans="2:9" ht="20.100000000000001" hidden="1" customHeight="1" x14ac:dyDescent="0.25">
      <c r="B16970" s="48"/>
      <c r="C16970" s="49"/>
      <c r="D16970" s="49"/>
      <c r="E16970" s="49"/>
      <c r="F16970" s="49"/>
      <c r="G16970" s="50"/>
      <c r="H16970" s="47"/>
      <c r="I16970" s="47"/>
    </row>
    <row r="16971" spans="2:9" ht="20.100000000000001" hidden="1" customHeight="1" x14ac:dyDescent="0.25">
      <c r="B16971" s="48"/>
      <c r="C16971" s="49"/>
      <c r="D16971" s="49"/>
      <c r="E16971" s="49"/>
      <c r="F16971" s="49"/>
      <c r="G16971" s="50"/>
      <c r="H16971" s="47"/>
      <c r="I16971" s="47"/>
    </row>
    <row r="16972" spans="2:9" ht="20.100000000000001" hidden="1" customHeight="1" x14ac:dyDescent="0.25">
      <c r="B16972" s="48"/>
      <c r="C16972" s="49"/>
      <c r="D16972" s="49"/>
      <c r="E16972" s="49"/>
      <c r="F16972" s="49"/>
      <c r="G16972" s="50"/>
      <c r="H16972" s="47"/>
      <c r="I16972" s="47"/>
    </row>
    <row r="16973" spans="2:9" ht="20.100000000000001" hidden="1" customHeight="1" x14ac:dyDescent="0.25">
      <c r="B16973" s="48"/>
      <c r="C16973" s="49"/>
      <c r="D16973" s="49"/>
      <c r="E16973" s="49"/>
      <c r="F16973" s="49"/>
      <c r="G16973" s="50"/>
      <c r="H16973" s="47"/>
      <c r="I16973" s="47"/>
    </row>
    <row r="16974" spans="2:9" ht="20.100000000000001" hidden="1" customHeight="1" x14ac:dyDescent="0.25">
      <c r="B16974" s="48"/>
      <c r="C16974" s="49"/>
      <c r="D16974" s="49"/>
      <c r="E16974" s="49"/>
      <c r="F16974" s="49"/>
      <c r="G16974" s="50"/>
      <c r="H16974" s="47"/>
      <c r="I16974" s="47"/>
    </row>
    <row r="16975" spans="2:9" ht="20.100000000000001" hidden="1" customHeight="1" x14ac:dyDescent="0.25">
      <c r="B16975" s="48"/>
      <c r="C16975" s="49"/>
      <c r="D16975" s="49"/>
      <c r="E16975" s="49"/>
      <c r="F16975" s="49"/>
      <c r="G16975" s="50"/>
      <c r="H16975" s="47"/>
      <c r="I16975" s="47"/>
    </row>
    <row r="16976" spans="2:9" ht="20.100000000000001" hidden="1" customHeight="1" x14ac:dyDescent="0.25">
      <c r="B16976" s="48"/>
      <c r="C16976" s="49"/>
      <c r="D16976" s="49"/>
      <c r="E16976" s="49"/>
      <c r="F16976" s="49"/>
      <c r="G16976" s="50"/>
      <c r="H16976" s="47"/>
      <c r="I16976" s="47"/>
    </row>
    <row r="16977" spans="2:9" ht="20.100000000000001" hidden="1" customHeight="1" x14ac:dyDescent="0.25">
      <c r="B16977" s="48"/>
      <c r="C16977" s="49"/>
      <c r="D16977" s="49"/>
      <c r="E16977" s="49"/>
      <c r="F16977" s="49"/>
      <c r="G16977" s="50"/>
      <c r="H16977" s="47"/>
      <c r="I16977" s="47"/>
    </row>
    <row r="16978" spans="2:9" ht="20.100000000000001" hidden="1" customHeight="1" x14ac:dyDescent="0.25">
      <c r="B16978" s="48"/>
      <c r="C16978" s="49"/>
      <c r="D16978" s="49"/>
      <c r="E16978" s="49"/>
      <c r="F16978" s="49"/>
      <c r="G16978" s="50"/>
      <c r="H16978" s="47"/>
      <c r="I16978" s="47"/>
    </row>
    <row r="16979" spans="2:9" ht="20.100000000000001" hidden="1" customHeight="1" x14ac:dyDescent="0.25">
      <c r="B16979" s="48"/>
      <c r="C16979" s="49"/>
      <c r="D16979" s="49"/>
      <c r="E16979" s="49"/>
      <c r="F16979" s="49"/>
      <c r="G16979" s="50"/>
      <c r="H16979" s="47"/>
      <c r="I16979" s="47"/>
    </row>
    <row r="16980" spans="2:9" ht="20.100000000000001" hidden="1" customHeight="1" x14ac:dyDescent="0.25">
      <c r="B16980" s="48"/>
      <c r="C16980" s="49"/>
      <c r="D16980" s="49"/>
      <c r="E16980" s="49"/>
      <c r="F16980" s="49"/>
      <c r="G16980" s="50"/>
      <c r="H16980" s="47"/>
      <c r="I16980" s="47"/>
    </row>
    <row r="16981" spans="2:9" ht="20.100000000000001" hidden="1" customHeight="1" x14ac:dyDescent="0.25">
      <c r="B16981" s="48"/>
      <c r="C16981" s="49"/>
      <c r="D16981" s="49"/>
      <c r="E16981" s="49"/>
      <c r="F16981" s="49"/>
      <c r="G16981" s="50"/>
      <c r="H16981" s="47"/>
      <c r="I16981" s="47"/>
    </row>
    <row r="16982" spans="2:9" ht="20.100000000000001" hidden="1" customHeight="1" x14ac:dyDescent="0.25">
      <c r="B16982" s="48"/>
      <c r="C16982" s="49"/>
      <c r="D16982" s="49"/>
      <c r="E16982" s="49"/>
      <c r="F16982" s="49"/>
      <c r="G16982" s="50"/>
      <c r="H16982" s="47"/>
      <c r="I16982" s="47"/>
    </row>
    <row r="16983" spans="2:9" ht="20.100000000000001" hidden="1" customHeight="1" x14ac:dyDescent="0.25">
      <c r="B16983" s="48"/>
      <c r="C16983" s="49"/>
      <c r="D16983" s="49"/>
      <c r="E16983" s="49"/>
      <c r="F16983" s="49"/>
      <c r="G16983" s="50"/>
      <c r="H16983" s="47"/>
      <c r="I16983" s="47"/>
    </row>
    <row r="16984" spans="2:9" ht="20.100000000000001" hidden="1" customHeight="1" x14ac:dyDescent="0.25">
      <c r="B16984" s="48"/>
      <c r="C16984" s="49"/>
      <c r="D16984" s="49"/>
      <c r="E16984" s="49"/>
      <c r="F16984" s="49"/>
      <c r="G16984" s="50"/>
      <c r="H16984" s="47"/>
      <c r="I16984" s="47"/>
    </row>
    <row r="16985" spans="2:9" ht="20.100000000000001" hidden="1" customHeight="1" x14ac:dyDescent="0.25">
      <c r="B16985" s="48"/>
      <c r="C16985" s="49"/>
      <c r="D16985" s="49"/>
      <c r="E16985" s="49"/>
      <c r="F16985" s="49"/>
      <c r="G16985" s="50"/>
      <c r="H16985" s="47"/>
      <c r="I16985" s="47"/>
    </row>
    <row r="16986" spans="2:9" ht="20.100000000000001" hidden="1" customHeight="1" x14ac:dyDescent="0.25">
      <c r="B16986" s="48"/>
      <c r="C16986" s="49"/>
      <c r="D16986" s="49"/>
      <c r="E16986" s="49"/>
      <c r="F16986" s="49"/>
      <c r="G16986" s="50"/>
      <c r="H16986" s="47"/>
      <c r="I16986" s="47"/>
    </row>
    <row r="16987" spans="2:9" ht="20.100000000000001" hidden="1" customHeight="1" x14ac:dyDescent="0.25">
      <c r="B16987" s="48"/>
      <c r="C16987" s="49"/>
      <c r="D16987" s="49"/>
      <c r="E16987" s="49"/>
      <c r="F16987" s="49"/>
      <c r="G16987" s="50"/>
      <c r="H16987" s="47"/>
      <c r="I16987" s="47"/>
    </row>
    <row r="16988" spans="2:9" ht="20.100000000000001" hidden="1" customHeight="1" x14ac:dyDescent="0.25">
      <c r="B16988" s="48"/>
      <c r="C16988" s="49"/>
      <c r="D16988" s="49"/>
      <c r="E16988" s="49"/>
      <c r="F16988" s="49"/>
      <c r="G16988" s="50"/>
      <c r="H16988" s="47"/>
      <c r="I16988" s="47"/>
    </row>
    <row r="16989" spans="2:9" ht="20.100000000000001" hidden="1" customHeight="1" x14ac:dyDescent="0.25">
      <c r="B16989" s="48"/>
      <c r="C16989" s="49"/>
      <c r="D16989" s="49"/>
      <c r="E16989" s="49"/>
      <c r="F16989" s="49"/>
      <c r="G16989" s="50"/>
      <c r="H16989" s="47"/>
      <c r="I16989" s="47"/>
    </row>
    <row r="16990" spans="2:9" ht="20.100000000000001" hidden="1" customHeight="1" x14ac:dyDescent="0.25">
      <c r="B16990" s="48"/>
      <c r="C16990" s="49"/>
      <c r="D16990" s="49"/>
      <c r="E16990" s="49"/>
      <c r="F16990" s="49"/>
      <c r="G16990" s="50"/>
      <c r="H16990" s="47"/>
      <c r="I16990" s="47"/>
    </row>
    <row r="16991" spans="2:9" ht="20.100000000000001" hidden="1" customHeight="1" x14ac:dyDescent="0.25">
      <c r="B16991" s="48"/>
      <c r="C16991" s="49"/>
      <c r="D16991" s="49"/>
      <c r="E16991" s="49"/>
      <c r="F16991" s="49"/>
      <c r="G16991" s="50"/>
      <c r="H16991" s="47"/>
      <c r="I16991" s="47"/>
    </row>
    <row r="16992" spans="2:9" ht="20.100000000000001" hidden="1" customHeight="1" x14ac:dyDescent="0.25">
      <c r="B16992" s="48"/>
      <c r="C16992" s="49"/>
      <c r="D16992" s="49"/>
      <c r="E16992" s="49"/>
      <c r="F16992" s="49"/>
      <c r="G16992" s="50"/>
      <c r="H16992" s="47"/>
      <c r="I16992" s="47"/>
    </row>
    <row r="16993" spans="2:9" ht="20.100000000000001" hidden="1" customHeight="1" x14ac:dyDescent="0.25">
      <c r="B16993" s="48"/>
      <c r="C16993" s="49"/>
      <c r="D16993" s="49"/>
      <c r="E16993" s="49"/>
      <c r="F16993" s="49"/>
      <c r="G16993" s="50"/>
      <c r="H16993" s="47"/>
      <c r="I16993" s="47"/>
    </row>
    <row r="16994" spans="2:9" ht="20.100000000000001" hidden="1" customHeight="1" x14ac:dyDescent="0.25">
      <c r="B16994" s="48"/>
      <c r="C16994" s="49"/>
      <c r="D16994" s="49"/>
      <c r="E16994" s="49"/>
      <c r="F16994" s="49"/>
      <c r="G16994" s="50"/>
      <c r="H16994" s="47"/>
      <c r="I16994" s="47"/>
    </row>
    <row r="16995" spans="2:9" ht="20.100000000000001" hidden="1" customHeight="1" x14ac:dyDescent="0.25">
      <c r="B16995" s="48"/>
      <c r="C16995" s="49"/>
      <c r="D16995" s="49"/>
      <c r="E16995" s="49"/>
      <c r="F16995" s="49"/>
      <c r="G16995" s="50"/>
      <c r="H16995" s="47"/>
      <c r="I16995" s="47"/>
    </row>
    <row r="16996" spans="2:9" ht="20.100000000000001" hidden="1" customHeight="1" x14ac:dyDescent="0.25">
      <c r="B16996" s="48"/>
      <c r="C16996" s="49"/>
      <c r="D16996" s="49"/>
      <c r="E16996" s="49"/>
      <c r="F16996" s="49"/>
      <c r="G16996" s="50"/>
      <c r="H16996" s="47"/>
      <c r="I16996" s="47"/>
    </row>
    <row r="16997" spans="2:9" ht="20.100000000000001" hidden="1" customHeight="1" x14ac:dyDescent="0.25">
      <c r="B16997" s="48"/>
      <c r="C16997" s="49"/>
      <c r="D16997" s="49"/>
      <c r="E16997" s="49"/>
      <c r="F16997" s="49"/>
      <c r="G16997" s="50"/>
      <c r="H16997" s="47"/>
      <c r="I16997" s="47"/>
    </row>
    <row r="16998" spans="2:9" ht="20.100000000000001" hidden="1" customHeight="1" x14ac:dyDescent="0.25">
      <c r="B16998" s="48"/>
      <c r="C16998" s="49"/>
      <c r="D16998" s="49"/>
      <c r="E16998" s="49"/>
      <c r="F16998" s="49"/>
      <c r="G16998" s="50"/>
      <c r="H16998" s="47"/>
      <c r="I16998" s="47"/>
    </row>
    <row r="16999" spans="2:9" ht="20.100000000000001" hidden="1" customHeight="1" x14ac:dyDescent="0.25">
      <c r="B16999" s="48"/>
      <c r="C16999" s="49"/>
      <c r="D16999" s="49"/>
      <c r="E16999" s="49"/>
      <c r="F16999" s="49"/>
      <c r="G16999" s="50"/>
      <c r="H16999" s="47"/>
      <c r="I16999" s="47"/>
    </row>
    <row r="17000" spans="2:9" ht="20.100000000000001" hidden="1" customHeight="1" x14ac:dyDescent="0.25">
      <c r="B17000" s="48"/>
      <c r="C17000" s="49"/>
      <c r="D17000" s="49"/>
      <c r="E17000" s="49"/>
      <c r="F17000" s="49"/>
      <c r="G17000" s="50"/>
      <c r="H17000" s="47"/>
      <c r="I17000" s="47"/>
    </row>
    <row r="17001" spans="2:9" ht="20.100000000000001" hidden="1" customHeight="1" x14ac:dyDescent="0.25">
      <c r="B17001" s="48"/>
      <c r="C17001" s="49"/>
      <c r="D17001" s="49"/>
      <c r="E17001" s="49"/>
      <c r="F17001" s="49"/>
      <c r="G17001" s="50"/>
      <c r="H17001" s="47"/>
      <c r="I17001" s="47"/>
    </row>
    <row r="17002" spans="2:9" ht="20.100000000000001" hidden="1" customHeight="1" x14ac:dyDescent="0.25">
      <c r="B17002" s="48"/>
      <c r="C17002" s="49"/>
      <c r="D17002" s="49"/>
      <c r="E17002" s="49"/>
      <c r="F17002" s="49"/>
      <c r="G17002" s="50"/>
      <c r="H17002" s="47"/>
      <c r="I17002" s="47"/>
    </row>
    <row r="17003" spans="2:9" ht="20.100000000000001" hidden="1" customHeight="1" x14ac:dyDescent="0.25">
      <c r="B17003" s="48"/>
      <c r="C17003" s="49"/>
      <c r="D17003" s="49"/>
      <c r="E17003" s="49"/>
      <c r="F17003" s="49"/>
      <c r="G17003" s="50"/>
      <c r="H17003" s="47"/>
      <c r="I17003" s="47"/>
    </row>
    <row r="17004" spans="2:9" ht="20.100000000000001" hidden="1" customHeight="1" x14ac:dyDescent="0.25">
      <c r="B17004" s="48"/>
      <c r="C17004" s="49"/>
      <c r="D17004" s="49"/>
      <c r="E17004" s="49"/>
      <c r="F17004" s="49"/>
      <c r="G17004" s="50"/>
      <c r="H17004" s="47"/>
      <c r="I17004" s="47"/>
    </row>
    <row r="17005" spans="2:9" ht="20.100000000000001" hidden="1" customHeight="1" x14ac:dyDescent="0.25">
      <c r="B17005" s="48"/>
      <c r="C17005" s="49"/>
      <c r="D17005" s="49"/>
      <c r="E17005" s="49"/>
      <c r="F17005" s="49"/>
      <c r="G17005" s="50"/>
      <c r="H17005" s="47"/>
      <c r="I17005" s="47"/>
    </row>
    <row r="17006" spans="2:9" ht="20.100000000000001" hidden="1" customHeight="1" x14ac:dyDescent="0.25">
      <c r="B17006" s="48"/>
      <c r="C17006" s="49"/>
      <c r="D17006" s="49"/>
      <c r="E17006" s="49"/>
      <c r="F17006" s="49"/>
      <c r="G17006" s="50"/>
      <c r="H17006" s="47"/>
      <c r="I17006" s="47"/>
    </row>
    <row r="17007" spans="2:9" ht="20.100000000000001" hidden="1" customHeight="1" x14ac:dyDescent="0.25">
      <c r="B17007" s="48"/>
      <c r="C17007" s="49"/>
      <c r="D17007" s="49"/>
      <c r="E17007" s="49"/>
      <c r="F17007" s="49"/>
      <c r="G17007" s="50"/>
      <c r="H17007" s="47"/>
      <c r="I17007" s="47"/>
    </row>
    <row r="17008" spans="2:9" ht="20.100000000000001" hidden="1" customHeight="1" x14ac:dyDescent="0.25">
      <c r="B17008" s="48"/>
      <c r="C17008" s="49"/>
      <c r="D17008" s="49"/>
      <c r="E17008" s="49"/>
      <c r="F17008" s="49"/>
      <c r="G17008" s="50"/>
      <c r="H17008" s="47"/>
      <c r="I17008" s="47"/>
    </row>
    <row r="17009" spans="2:9" ht="20.100000000000001" hidden="1" customHeight="1" x14ac:dyDescent="0.25">
      <c r="B17009" s="48"/>
      <c r="C17009" s="49"/>
      <c r="D17009" s="49"/>
      <c r="E17009" s="49"/>
      <c r="F17009" s="49"/>
      <c r="G17009" s="50"/>
      <c r="H17009" s="47"/>
      <c r="I17009" s="47"/>
    </row>
    <row r="17010" spans="2:9" ht="20.100000000000001" hidden="1" customHeight="1" x14ac:dyDescent="0.25">
      <c r="B17010" s="48"/>
      <c r="C17010" s="49"/>
      <c r="D17010" s="49"/>
      <c r="E17010" s="49"/>
      <c r="F17010" s="49"/>
      <c r="G17010" s="50"/>
      <c r="H17010" s="47"/>
      <c r="I17010" s="47"/>
    </row>
    <row r="17011" spans="2:9" ht="20.100000000000001" hidden="1" customHeight="1" x14ac:dyDescent="0.25">
      <c r="B17011" s="48"/>
      <c r="C17011" s="49"/>
      <c r="D17011" s="49"/>
      <c r="E17011" s="49"/>
      <c r="F17011" s="49"/>
      <c r="G17011" s="50"/>
      <c r="H17011" s="47"/>
      <c r="I17011" s="47"/>
    </row>
    <row r="17012" spans="2:9" ht="20.100000000000001" hidden="1" customHeight="1" x14ac:dyDescent="0.25">
      <c r="B17012" s="48"/>
      <c r="C17012" s="49"/>
      <c r="D17012" s="49"/>
      <c r="E17012" s="49"/>
      <c r="F17012" s="49"/>
      <c r="G17012" s="50"/>
      <c r="H17012" s="47"/>
      <c r="I17012" s="47"/>
    </row>
    <row r="17013" spans="2:9" ht="20.100000000000001" hidden="1" customHeight="1" x14ac:dyDescent="0.25">
      <c r="B17013" s="48"/>
      <c r="C17013" s="49"/>
      <c r="D17013" s="49"/>
      <c r="E17013" s="49"/>
      <c r="F17013" s="49"/>
      <c r="G17013" s="50"/>
      <c r="H17013" s="47"/>
      <c r="I17013" s="47"/>
    </row>
    <row r="17014" spans="2:9" ht="20.100000000000001" hidden="1" customHeight="1" x14ac:dyDescent="0.25">
      <c r="B17014" s="48"/>
      <c r="C17014" s="49"/>
      <c r="D17014" s="49"/>
      <c r="E17014" s="49"/>
      <c r="F17014" s="49"/>
      <c r="G17014" s="50"/>
      <c r="H17014" s="47"/>
      <c r="I17014" s="47"/>
    </row>
    <row r="17015" spans="2:9" ht="20.100000000000001" hidden="1" customHeight="1" x14ac:dyDescent="0.25">
      <c r="B17015" s="48"/>
      <c r="C17015" s="49"/>
      <c r="D17015" s="49"/>
      <c r="E17015" s="49"/>
      <c r="F17015" s="49"/>
      <c r="G17015" s="50"/>
      <c r="H17015" s="47"/>
      <c r="I17015" s="47"/>
    </row>
    <row r="17016" spans="2:9" ht="20.100000000000001" hidden="1" customHeight="1" x14ac:dyDescent="0.25">
      <c r="B17016" s="48"/>
      <c r="C17016" s="49"/>
      <c r="D17016" s="49"/>
      <c r="E17016" s="49"/>
      <c r="F17016" s="49"/>
      <c r="G17016" s="50"/>
      <c r="H17016" s="47"/>
      <c r="I17016" s="47"/>
    </row>
    <row r="17017" spans="2:9" ht="20.100000000000001" hidden="1" customHeight="1" x14ac:dyDescent="0.25">
      <c r="B17017" s="48"/>
      <c r="C17017" s="49"/>
      <c r="D17017" s="49"/>
      <c r="E17017" s="49"/>
      <c r="F17017" s="49"/>
      <c r="G17017" s="50"/>
      <c r="H17017" s="47"/>
      <c r="I17017" s="47"/>
    </row>
    <row r="17018" spans="2:9" ht="20.100000000000001" hidden="1" customHeight="1" x14ac:dyDescent="0.25">
      <c r="B17018" s="48"/>
      <c r="C17018" s="49"/>
      <c r="D17018" s="49"/>
      <c r="E17018" s="49"/>
      <c r="F17018" s="49"/>
      <c r="G17018" s="50"/>
      <c r="H17018" s="47"/>
      <c r="I17018" s="47"/>
    </row>
    <row r="17019" spans="2:9" ht="20.100000000000001" hidden="1" customHeight="1" x14ac:dyDescent="0.25">
      <c r="B17019" s="48"/>
      <c r="C17019" s="49"/>
      <c r="D17019" s="49"/>
      <c r="E17019" s="49"/>
      <c r="F17019" s="49"/>
      <c r="G17019" s="50"/>
      <c r="H17019" s="47"/>
      <c r="I17019" s="47"/>
    </row>
    <row r="17020" spans="2:9" ht="20.100000000000001" hidden="1" customHeight="1" x14ac:dyDescent="0.25">
      <c r="B17020" s="48"/>
      <c r="C17020" s="49"/>
      <c r="D17020" s="49"/>
      <c r="E17020" s="49"/>
      <c r="F17020" s="49"/>
      <c r="G17020" s="50"/>
      <c r="H17020" s="47"/>
      <c r="I17020" s="47"/>
    </row>
    <row r="17021" spans="2:9" ht="20.100000000000001" hidden="1" customHeight="1" x14ac:dyDescent="0.25">
      <c r="B17021" s="48"/>
      <c r="C17021" s="49"/>
      <c r="D17021" s="49"/>
      <c r="E17021" s="49"/>
      <c r="F17021" s="49"/>
      <c r="G17021" s="50"/>
      <c r="H17021" s="47"/>
      <c r="I17021" s="47"/>
    </row>
    <row r="17022" spans="2:9" ht="20.100000000000001" hidden="1" customHeight="1" x14ac:dyDescent="0.25">
      <c r="B17022" s="48"/>
      <c r="C17022" s="49"/>
      <c r="D17022" s="49"/>
      <c r="E17022" s="49"/>
      <c r="F17022" s="49"/>
      <c r="G17022" s="50"/>
      <c r="H17022" s="47"/>
      <c r="I17022" s="47"/>
    </row>
    <row r="17023" spans="2:9" ht="20.100000000000001" hidden="1" customHeight="1" x14ac:dyDescent="0.25">
      <c r="B17023" s="48"/>
      <c r="C17023" s="49"/>
      <c r="D17023" s="49"/>
      <c r="E17023" s="49"/>
      <c r="F17023" s="49"/>
      <c r="G17023" s="50"/>
      <c r="H17023" s="47"/>
      <c r="I17023" s="47"/>
    </row>
    <row r="17024" spans="2:9" ht="20.100000000000001" hidden="1" customHeight="1" x14ac:dyDescent="0.25">
      <c r="B17024" s="48"/>
      <c r="C17024" s="49"/>
      <c r="D17024" s="49"/>
      <c r="E17024" s="49"/>
      <c r="F17024" s="49"/>
      <c r="G17024" s="50"/>
      <c r="H17024" s="47"/>
      <c r="I17024" s="47"/>
    </row>
    <row r="17025" spans="2:9" ht="20.100000000000001" hidden="1" customHeight="1" x14ac:dyDescent="0.25">
      <c r="B17025" s="48"/>
      <c r="C17025" s="49"/>
      <c r="D17025" s="49"/>
      <c r="E17025" s="49"/>
      <c r="F17025" s="49"/>
      <c r="G17025" s="50"/>
      <c r="H17025" s="47"/>
      <c r="I17025" s="47"/>
    </row>
    <row r="17026" spans="2:9" ht="20.100000000000001" hidden="1" customHeight="1" x14ac:dyDescent="0.25">
      <c r="B17026" s="48"/>
      <c r="C17026" s="49"/>
      <c r="D17026" s="49"/>
      <c r="E17026" s="49"/>
      <c r="F17026" s="49"/>
      <c r="G17026" s="50"/>
      <c r="H17026" s="47"/>
      <c r="I17026" s="47"/>
    </row>
    <row r="17027" spans="2:9" ht="20.100000000000001" hidden="1" customHeight="1" x14ac:dyDescent="0.25">
      <c r="B17027" s="48"/>
      <c r="C17027" s="49"/>
      <c r="D17027" s="49"/>
      <c r="E17027" s="49"/>
      <c r="F17027" s="49"/>
      <c r="G17027" s="50"/>
      <c r="H17027" s="47"/>
      <c r="I17027" s="47"/>
    </row>
    <row r="17028" spans="2:9" ht="20.100000000000001" hidden="1" customHeight="1" x14ac:dyDescent="0.25">
      <c r="B17028" s="48"/>
      <c r="C17028" s="49"/>
      <c r="D17028" s="49"/>
      <c r="E17028" s="49"/>
      <c r="F17028" s="49"/>
      <c r="G17028" s="50"/>
      <c r="H17028" s="47"/>
      <c r="I17028" s="47"/>
    </row>
    <row r="17029" spans="2:9" ht="20.100000000000001" hidden="1" customHeight="1" x14ac:dyDescent="0.25">
      <c r="B17029" s="48"/>
      <c r="C17029" s="49"/>
      <c r="D17029" s="49"/>
      <c r="E17029" s="49"/>
      <c r="F17029" s="49"/>
      <c r="G17029" s="50"/>
      <c r="H17029" s="47"/>
      <c r="I17029" s="47"/>
    </row>
    <row r="17030" spans="2:9" ht="20.100000000000001" hidden="1" customHeight="1" x14ac:dyDescent="0.25">
      <c r="B17030" s="48"/>
      <c r="C17030" s="49"/>
      <c r="D17030" s="49"/>
      <c r="E17030" s="49"/>
      <c r="F17030" s="49"/>
      <c r="G17030" s="50"/>
      <c r="H17030" s="47"/>
      <c r="I17030" s="47"/>
    </row>
    <row r="17031" spans="2:9" ht="20.100000000000001" hidden="1" customHeight="1" x14ac:dyDescent="0.25">
      <c r="B17031" s="48"/>
      <c r="C17031" s="49"/>
      <c r="D17031" s="49"/>
      <c r="E17031" s="49"/>
      <c r="F17031" s="49"/>
      <c r="G17031" s="50"/>
      <c r="H17031" s="47"/>
      <c r="I17031" s="47"/>
    </row>
    <row r="17032" spans="2:9" ht="20.100000000000001" hidden="1" customHeight="1" x14ac:dyDescent="0.25">
      <c r="B17032" s="48"/>
      <c r="C17032" s="49"/>
      <c r="D17032" s="49"/>
      <c r="E17032" s="49"/>
      <c r="F17032" s="49"/>
      <c r="G17032" s="50"/>
      <c r="H17032" s="47"/>
      <c r="I17032" s="47"/>
    </row>
    <row r="17033" spans="2:9" ht="20.100000000000001" hidden="1" customHeight="1" x14ac:dyDescent="0.25">
      <c r="B17033" s="48"/>
      <c r="C17033" s="49"/>
      <c r="D17033" s="49"/>
      <c r="E17033" s="49"/>
      <c r="F17033" s="49"/>
      <c r="G17033" s="50"/>
      <c r="H17033" s="47"/>
      <c r="I17033" s="47"/>
    </row>
    <row r="17034" spans="2:9" ht="20.100000000000001" hidden="1" customHeight="1" x14ac:dyDescent="0.25">
      <c r="B17034" s="48"/>
      <c r="C17034" s="49"/>
      <c r="D17034" s="49"/>
      <c r="E17034" s="49"/>
      <c r="F17034" s="49"/>
      <c r="G17034" s="50"/>
      <c r="H17034" s="47"/>
      <c r="I17034" s="47"/>
    </row>
    <row r="17035" spans="2:9" ht="20.100000000000001" hidden="1" customHeight="1" x14ac:dyDescent="0.25">
      <c r="B17035" s="48"/>
      <c r="C17035" s="49"/>
      <c r="D17035" s="49"/>
      <c r="E17035" s="49"/>
      <c r="F17035" s="49"/>
      <c r="G17035" s="50"/>
      <c r="H17035" s="47"/>
      <c r="I17035" s="47"/>
    </row>
    <row r="17036" spans="2:9" ht="20.100000000000001" hidden="1" customHeight="1" x14ac:dyDescent="0.25">
      <c r="B17036" s="48"/>
      <c r="C17036" s="49"/>
      <c r="D17036" s="49"/>
      <c r="E17036" s="49"/>
      <c r="F17036" s="49"/>
      <c r="G17036" s="50"/>
      <c r="H17036" s="47"/>
      <c r="I17036" s="47"/>
    </row>
    <row r="17037" spans="2:9" ht="20.100000000000001" hidden="1" customHeight="1" x14ac:dyDescent="0.25">
      <c r="B17037" s="48"/>
      <c r="C17037" s="49"/>
      <c r="D17037" s="49"/>
      <c r="E17037" s="49"/>
      <c r="F17037" s="49"/>
      <c r="G17037" s="50"/>
      <c r="H17037" s="47"/>
      <c r="I17037" s="47"/>
    </row>
    <row r="17038" spans="2:9" ht="20.100000000000001" hidden="1" customHeight="1" x14ac:dyDescent="0.25">
      <c r="B17038" s="48"/>
      <c r="C17038" s="49"/>
      <c r="D17038" s="49"/>
      <c r="E17038" s="49"/>
      <c r="F17038" s="49"/>
      <c r="G17038" s="50"/>
      <c r="H17038" s="47"/>
      <c r="I17038" s="47"/>
    </row>
    <row r="17039" spans="2:9" ht="20.100000000000001" hidden="1" customHeight="1" x14ac:dyDescent="0.25">
      <c r="B17039" s="48"/>
      <c r="C17039" s="49"/>
      <c r="D17039" s="49"/>
      <c r="E17039" s="49"/>
      <c r="F17039" s="49"/>
      <c r="G17039" s="50"/>
      <c r="H17039" s="47"/>
      <c r="I17039" s="47"/>
    </row>
    <row r="17040" spans="2:9" ht="20.100000000000001" hidden="1" customHeight="1" x14ac:dyDescent="0.25">
      <c r="B17040" s="48"/>
      <c r="C17040" s="49"/>
      <c r="D17040" s="49"/>
      <c r="E17040" s="49"/>
      <c r="F17040" s="49"/>
      <c r="G17040" s="50"/>
      <c r="H17040" s="47"/>
      <c r="I17040" s="47"/>
    </row>
    <row r="17041" spans="2:9" ht="20.100000000000001" hidden="1" customHeight="1" x14ac:dyDescent="0.25">
      <c r="B17041" s="48"/>
      <c r="C17041" s="49"/>
      <c r="D17041" s="49"/>
      <c r="E17041" s="49"/>
      <c r="F17041" s="49"/>
      <c r="G17041" s="50"/>
      <c r="H17041" s="47"/>
      <c r="I17041" s="47"/>
    </row>
    <row r="17042" spans="2:9" ht="20.100000000000001" hidden="1" customHeight="1" x14ac:dyDescent="0.25">
      <c r="B17042" s="48"/>
      <c r="C17042" s="49"/>
      <c r="D17042" s="49"/>
      <c r="E17042" s="49"/>
      <c r="F17042" s="49"/>
      <c r="G17042" s="50"/>
      <c r="H17042" s="47"/>
      <c r="I17042" s="47"/>
    </row>
    <row r="17043" spans="2:9" ht="20.100000000000001" hidden="1" customHeight="1" x14ac:dyDescent="0.25">
      <c r="B17043" s="48"/>
      <c r="C17043" s="49"/>
      <c r="D17043" s="49"/>
      <c r="E17043" s="49"/>
      <c r="F17043" s="49"/>
      <c r="G17043" s="50"/>
      <c r="H17043" s="47"/>
      <c r="I17043" s="47"/>
    </row>
    <row r="17044" spans="2:9" ht="20.100000000000001" hidden="1" customHeight="1" x14ac:dyDescent="0.25">
      <c r="B17044" s="48"/>
      <c r="C17044" s="49"/>
      <c r="D17044" s="49"/>
      <c r="E17044" s="49"/>
      <c r="F17044" s="49"/>
      <c r="G17044" s="50"/>
      <c r="H17044" s="47"/>
      <c r="I17044" s="47"/>
    </row>
    <row r="17045" spans="2:9" ht="20.100000000000001" hidden="1" customHeight="1" x14ac:dyDescent="0.25">
      <c r="B17045" s="48"/>
      <c r="C17045" s="49"/>
      <c r="D17045" s="49"/>
      <c r="E17045" s="49"/>
      <c r="F17045" s="49"/>
      <c r="G17045" s="50"/>
      <c r="H17045" s="47"/>
      <c r="I17045" s="47"/>
    </row>
    <row r="17046" spans="2:9" ht="20.100000000000001" hidden="1" customHeight="1" x14ac:dyDescent="0.25">
      <c r="B17046" s="48"/>
      <c r="C17046" s="49"/>
      <c r="D17046" s="49"/>
      <c r="E17046" s="49"/>
      <c r="F17046" s="49"/>
      <c r="G17046" s="50"/>
      <c r="H17046" s="47"/>
      <c r="I17046" s="47"/>
    </row>
    <row r="17047" spans="2:9" ht="20.100000000000001" hidden="1" customHeight="1" x14ac:dyDescent="0.25">
      <c r="B17047" s="48"/>
      <c r="C17047" s="49"/>
      <c r="D17047" s="49"/>
      <c r="E17047" s="49"/>
      <c r="F17047" s="49"/>
      <c r="G17047" s="50"/>
      <c r="H17047" s="47"/>
      <c r="I17047" s="47"/>
    </row>
    <row r="17048" spans="2:9" ht="20.100000000000001" hidden="1" customHeight="1" x14ac:dyDescent="0.25">
      <c r="B17048" s="48"/>
      <c r="C17048" s="49"/>
      <c r="D17048" s="49"/>
      <c r="E17048" s="49"/>
      <c r="F17048" s="49"/>
      <c r="G17048" s="50"/>
      <c r="H17048" s="47"/>
      <c r="I17048" s="47"/>
    </row>
    <row r="17049" spans="2:9" ht="20.100000000000001" hidden="1" customHeight="1" x14ac:dyDescent="0.25">
      <c r="B17049" s="48"/>
      <c r="C17049" s="49"/>
      <c r="D17049" s="49"/>
      <c r="E17049" s="49"/>
      <c r="F17049" s="49"/>
      <c r="G17049" s="50"/>
      <c r="H17049" s="47"/>
      <c r="I17049" s="47"/>
    </row>
    <row r="17050" spans="2:9" ht="20.100000000000001" hidden="1" customHeight="1" x14ac:dyDescent="0.25">
      <c r="B17050" s="48"/>
      <c r="C17050" s="49"/>
      <c r="D17050" s="49"/>
      <c r="E17050" s="49"/>
      <c r="F17050" s="49"/>
      <c r="G17050" s="50"/>
      <c r="H17050" s="47"/>
      <c r="I17050" s="47"/>
    </row>
    <row r="17051" spans="2:9" ht="20.100000000000001" hidden="1" customHeight="1" x14ac:dyDescent="0.25">
      <c r="B17051" s="48"/>
      <c r="C17051" s="49"/>
      <c r="D17051" s="49"/>
      <c r="E17051" s="49"/>
      <c r="F17051" s="49"/>
      <c r="G17051" s="50"/>
      <c r="H17051" s="47"/>
      <c r="I17051" s="47"/>
    </row>
    <row r="17052" spans="2:9" ht="20.100000000000001" hidden="1" customHeight="1" x14ac:dyDescent="0.25">
      <c r="B17052" s="48"/>
      <c r="C17052" s="49"/>
      <c r="D17052" s="49"/>
      <c r="E17052" s="49"/>
      <c r="F17052" s="49"/>
      <c r="G17052" s="50"/>
      <c r="H17052" s="47"/>
      <c r="I17052" s="47"/>
    </row>
    <row r="17053" spans="2:9" ht="20.100000000000001" hidden="1" customHeight="1" x14ac:dyDescent="0.25">
      <c r="B17053" s="48"/>
      <c r="C17053" s="49"/>
      <c r="D17053" s="49"/>
      <c r="E17053" s="49"/>
      <c r="F17053" s="49"/>
      <c r="G17053" s="50"/>
      <c r="H17053" s="47"/>
      <c r="I17053" s="47"/>
    </row>
    <row r="17054" spans="2:9" ht="20.100000000000001" hidden="1" customHeight="1" x14ac:dyDescent="0.25">
      <c r="B17054" s="48"/>
      <c r="C17054" s="49"/>
      <c r="D17054" s="49"/>
      <c r="E17054" s="49"/>
      <c r="F17054" s="49"/>
      <c r="G17054" s="50"/>
      <c r="H17054" s="47"/>
      <c r="I17054" s="47"/>
    </row>
    <row r="17055" spans="2:9" ht="20.100000000000001" hidden="1" customHeight="1" x14ac:dyDescent="0.25">
      <c r="B17055" s="48"/>
      <c r="C17055" s="49"/>
      <c r="D17055" s="49"/>
      <c r="E17055" s="49"/>
      <c r="F17055" s="49"/>
      <c r="G17055" s="50"/>
      <c r="H17055" s="47"/>
      <c r="I17055" s="47"/>
    </row>
    <row r="17056" spans="2:9" ht="20.100000000000001" hidden="1" customHeight="1" x14ac:dyDescent="0.25">
      <c r="B17056" s="48"/>
      <c r="C17056" s="49"/>
      <c r="D17056" s="49"/>
      <c r="E17056" s="49"/>
      <c r="F17056" s="49"/>
      <c r="G17056" s="50"/>
      <c r="H17056" s="47"/>
      <c r="I17056" s="47"/>
    </row>
    <row r="17057" spans="2:9" ht="20.100000000000001" hidden="1" customHeight="1" x14ac:dyDescent="0.25">
      <c r="B17057" s="48"/>
      <c r="C17057" s="49"/>
      <c r="D17057" s="49"/>
      <c r="E17057" s="49"/>
      <c r="F17057" s="49"/>
      <c r="G17057" s="50"/>
      <c r="H17057" s="47"/>
      <c r="I17057" s="47"/>
    </row>
    <row r="17058" spans="2:9" ht="20.100000000000001" hidden="1" customHeight="1" x14ac:dyDescent="0.25">
      <c r="B17058" s="48"/>
      <c r="C17058" s="49"/>
      <c r="D17058" s="49"/>
      <c r="E17058" s="49"/>
      <c r="F17058" s="49"/>
      <c r="G17058" s="50"/>
      <c r="H17058" s="47"/>
      <c r="I17058" s="47"/>
    </row>
    <row r="17059" spans="2:9" ht="20.100000000000001" hidden="1" customHeight="1" x14ac:dyDescent="0.25">
      <c r="B17059" s="48"/>
      <c r="C17059" s="49"/>
      <c r="D17059" s="49"/>
      <c r="E17059" s="49"/>
      <c r="F17059" s="49"/>
      <c r="G17059" s="50"/>
      <c r="H17059" s="47"/>
      <c r="I17059" s="47"/>
    </row>
    <row r="17060" spans="2:9" ht="20.100000000000001" hidden="1" customHeight="1" x14ac:dyDescent="0.25">
      <c r="B17060" s="48"/>
      <c r="C17060" s="49"/>
      <c r="D17060" s="49"/>
      <c r="E17060" s="49"/>
      <c r="F17060" s="49"/>
      <c r="G17060" s="50"/>
      <c r="H17060" s="47"/>
      <c r="I17060" s="47"/>
    </row>
    <row r="17061" spans="2:9" ht="20.100000000000001" hidden="1" customHeight="1" x14ac:dyDescent="0.25">
      <c r="B17061" s="48"/>
      <c r="C17061" s="49"/>
      <c r="D17061" s="49"/>
      <c r="E17061" s="49"/>
      <c r="F17061" s="49"/>
      <c r="G17061" s="50"/>
      <c r="H17061" s="47"/>
      <c r="I17061" s="47"/>
    </row>
    <row r="17062" spans="2:9" ht="20.100000000000001" hidden="1" customHeight="1" x14ac:dyDescent="0.25">
      <c r="B17062" s="48"/>
      <c r="C17062" s="49"/>
      <c r="D17062" s="49"/>
      <c r="E17062" s="49"/>
      <c r="F17062" s="49"/>
      <c r="G17062" s="50"/>
      <c r="H17062" s="47"/>
      <c r="I17062" s="47"/>
    </row>
    <row r="17063" spans="2:9" ht="20.100000000000001" hidden="1" customHeight="1" x14ac:dyDescent="0.25">
      <c r="B17063" s="48"/>
      <c r="C17063" s="49"/>
      <c r="D17063" s="49"/>
      <c r="E17063" s="49"/>
      <c r="F17063" s="49"/>
      <c r="G17063" s="50"/>
      <c r="H17063" s="47"/>
      <c r="I17063" s="47"/>
    </row>
    <row r="17064" spans="2:9" ht="20.100000000000001" hidden="1" customHeight="1" x14ac:dyDescent="0.25">
      <c r="B17064" s="48"/>
      <c r="C17064" s="49"/>
      <c r="D17064" s="49"/>
      <c r="E17064" s="49"/>
      <c r="F17064" s="49"/>
      <c r="G17064" s="50"/>
      <c r="H17064" s="47"/>
      <c r="I17064" s="47"/>
    </row>
    <row r="17065" spans="2:9" ht="20.100000000000001" hidden="1" customHeight="1" x14ac:dyDescent="0.25">
      <c r="B17065" s="48"/>
      <c r="C17065" s="49"/>
      <c r="D17065" s="49"/>
      <c r="E17065" s="49"/>
      <c r="F17065" s="49"/>
      <c r="G17065" s="50"/>
      <c r="H17065" s="47"/>
      <c r="I17065" s="47"/>
    </row>
    <row r="17066" spans="2:9" ht="20.100000000000001" hidden="1" customHeight="1" x14ac:dyDescent="0.25">
      <c r="B17066" s="48"/>
      <c r="C17066" s="49"/>
      <c r="D17066" s="49"/>
      <c r="E17066" s="49"/>
      <c r="F17066" s="49"/>
      <c r="G17066" s="50"/>
      <c r="H17066" s="47"/>
      <c r="I17066" s="47"/>
    </row>
    <row r="17067" spans="2:9" ht="20.100000000000001" hidden="1" customHeight="1" x14ac:dyDescent="0.25">
      <c r="B17067" s="48"/>
      <c r="C17067" s="49"/>
      <c r="D17067" s="49"/>
      <c r="E17067" s="49"/>
      <c r="F17067" s="49"/>
      <c r="G17067" s="50"/>
      <c r="H17067" s="47"/>
      <c r="I17067" s="47"/>
    </row>
    <row r="17068" spans="2:9" ht="20.100000000000001" hidden="1" customHeight="1" x14ac:dyDescent="0.25">
      <c r="B17068" s="48"/>
      <c r="C17068" s="49"/>
      <c r="D17068" s="49"/>
      <c r="E17068" s="49"/>
      <c r="F17068" s="49"/>
      <c r="G17068" s="50"/>
      <c r="H17068" s="47"/>
      <c r="I17068" s="47"/>
    </row>
    <row r="17069" spans="2:9" ht="20.100000000000001" hidden="1" customHeight="1" x14ac:dyDescent="0.25">
      <c r="B17069" s="48"/>
      <c r="C17069" s="49"/>
      <c r="D17069" s="49"/>
      <c r="E17069" s="49"/>
      <c r="F17069" s="49"/>
      <c r="G17069" s="50"/>
      <c r="H17069" s="47"/>
      <c r="I17069" s="47"/>
    </row>
    <row r="17070" spans="2:9" ht="20.100000000000001" hidden="1" customHeight="1" x14ac:dyDescent="0.25">
      <c r="B17070" s="48"/>
      <c r="C17070" s="49"/>
      <c r="D17070" s="49"/>
      <c r="E17070" s="49"/>
      <c r="F17070" s="49"/>
      <c r="G17070" s="50"/>
      <c r="H17070" s="47"/>
      <c r="I17070" s="47"/>
    </row>
    <row r="17071" spans="2:9" ht="20.100000000000001" hidden="1" customHeight="1" x14ac:dyDescent="0.25">
      <c r="B17071" s="48"/>
      <c r="C17071" s="49"/>
      <c r="D17071" s="49"/>
      <c r="E17071" s="49"/>
      <c r="F17071" s="49"/>
      <c r="G17071" s="50"/>
      <c r="H17071" s="47"/>
      <c r="I17071" s="47"/>
    </row>
    <row r="17072" spans="2:9" ht="20.100000000000001" hidden="1" customHeight="1" x14ac:dyDescent="0.25">
      <c r="B17072" s="48"/>
      <c r="C17072" s="49"/>
      <c r="D17072" s="49"/>
      <c r="E17072" s="49"/>
      <c r="F17072" s="49"/>
      <c r="G17072" s="50"/>
      <c r="H17072" s="47"/>
      <c r="I17072" s="47"/>
    </row>
    <row r="17073" spans="2:9" ht="20.100000000000001" hidden="1" customHeight="1" x14ac:dyDescent="0.25">
      <c r="B17073" s="48"/>
      <c r="C17073" s="49"/>
      <c r="D17073" s="49"/>
      <c r="E17073" s="49"/>
      <c r="F17073" s="49"/>
      <c r="G17073" s="50"/>
      <c r="H17073" s="47"/>
      <c r="I17073" s="47"/>
    </row>
    <row r="17074" spans="2:9" ht="20.100000000000001" hidden="1" customHeight="1" x14ac:dyDescent="0.25">
      <c r="B17074" s="48"/>
      <c r="C17074" s="49"/>
      <c r="D17074" s="49"/>
      <c r="E17074" s="49"/>
      <c r="F17074" s="49"/>
      <c r="G17074" s="50"/>
      <c r="H17074" s="47"/>
      <c r="I17074" s="47"/>
    </row>
    <row r="17075" spans="2:9" ht="20.100000000000001" hidden="1" customHeight="1" x14ac:dyDescent="0.25">
      <c r="B17075" s="48"/>
      <c r="C17075" s="49"/>
      <c r="D17075" s="49"/>
      <c r="E17075" s="49"/>
      <c r="F17075" s="49"/>
      <c r="G17075" s="50"/>
      <c r="H17075" s="47"/>
      <c r="I17075" s="47"/>
    </row>
    <row r="17076" spans="2:9" ht="20.100000000000001" hidden="1" customHeight="1" x14ac:dyDescent="0.25">
      <c r="B17076" s="48"/>
      <c r="C17076" s="49"/>
      <c r="D17076" s="49"/>
      <c r="E17076" s="49"/>
      <c r="F17076" s="49"/>
      <c r="G17076" s="50"/>
      <c r="H17076" s="47"/>
      <c r="I17076" s="47"/>
    </row>
    <row r="17077" spans="2:9" ht="20.100000000000001" hidden="1" customHeight="1" x14ac:dyDescent="0.25">
      <c r="B17077" s="48"/>
      <c r="C17077" s="49"/>
      <c r="D17077" s="49"/>
      <c r="E17077" s="49"/>
      <c r="F17077" s="49"/>
      <c r="G17077" s="50"/>
      <c r="H17077" s="47"/>
      <c r="I17077" s="47"/>
    </row>
    <row r="17078" spans="2:9" ht="20.100000000000001" hidden="1" customHeight="1" x14ac:dyDescent="0.25">
      <c r="B17078" s="48"/>
      <c r="C17078" s="49"/>
      <c r="D17078" s="49"/>
      <c r="E17078" s="49"/>
      <c r="F17078" s="49"/>
      <c r="G17078" s="50"/>
      <c r="H17078" s="47"/>
      <c r="I17078" s="47"/>
    </row>
    <row r="17079" spans="2:9" ht="20.100000000000001" hidden="1" customHeight="1" x14ac:dyDescent="0.25">
      <c r="B17079" s="48"/>
      <c r="C17079" s="49"/>
      <c r="D17079" s="49"/>
      <c r="E17079" s="49"/>
      <c r="F17079" s="49"/>
      <c r="G17079" s="50"/>
      <c r="H17079" s="47"/>
      <c r="I17079" s="47"/>
    </row>
    <row r="17080" spans="2:9" ht="20.100000000000001" hidden="1" customHeight="1" x14ac:dyDescent="0.25">
      <c r="B17080" s="48"/>
      <c r="C17080" s="49"/>
      <c r="D17080" s="49"/>
      <c r="E17080" s="49"/>
      <c r="F17080" s="49"/>
      <c r="G17080" s="50"/>
      <c r="H17080" s="47"/>
      <c r="I17080" s="47"/>
    </row>
    <row r="17081" spans="2:9" ht="20.100000000000001" hidden="1" customHeight="1" x14ac:dyDescent="0.25">
      <c r="B17081" s="48"/>
      <c r="C17081" s="49"/>
      <c r="D17081" s="49"/>
      <c r="E17081" s="49"/>
      <c r="F17081" s="49"/>
      <c r="G17081" s="50"/>
      <c r="H17081" s="47"/>
      <c r="I17081" s="47"/>
    </row>
    <row r="17082" spans="2:9" ht="20.100000000000001" hidden="1" customHeight="1" x14ac:dyDescent="0.25">
      <c r="B17082" s="48"/>
      <c r="C17082" s="49"/>
      <c r="D17082" s="49"/>
      <c r="E17082" s="49"/>
      <c r="F17082" s="49"/>
      <c r="G17082" s="50"/>
      <c r="H17082" s="47"/>
      <c r="I17082" s="47"/>
    </row>
    <row r="17083" spans="2:9" ht="20.100000000000001" hidden="1" customHeight="1" x14ac:dyDescent="0.25">
      <c r="B17083" s="48"/>
      <c r="C17083" s="49"/>
      <c r="D17083" s="49"/>
      <c r="E17083" s="49"/>
      <c r="F17083" s="49"/>
      <c r="G17083" s="50"/>
      <c r="H17083" s="47"/>
      <c r="I17083" s="47"/>
    </row>
    <row r="17084" spans="2:9" ht="20.100000000000001" hidden="1" customHeight="1" x14ac:dyDescent="0.25">
      <c r="B17084" s="48"/>
      <c r="C17084" s="49"/>
      <c r="D17084" s="49"/>
      <c r="E17084" s="49"/>
      <c r="F17084" s="49"/>
      <c r="G17084" s="50"/>
      <c r="H17084" s="47"/>
      <c r="I17084" s="47"/>
    </row>
    <row r="17085" spans="2:9" ht="20.100000000000001" hidden="1" customHeight="1" x14ac:dyDescent="0.25">
      <c r="B17085" s="48"/>
      <c r="C17085" s="49"/>
      <c r="D17085" s="49"/>
      <c r="E17085" s="49"/>
      <c r="F17085" s="49"/>
      <c r="G17085" s="50"/>
      <c r="H17085" s="47"/>
      <c r="I17085" s="47"/>
    </row>
    <row r="17086" spans="2:9" ht="20.100000000000001" hidden="1" customHeight="1" x14ac:dyDescent="0.25">
      <c r="B17086" s="48"/>
      <c r="C17086" s="49"/>
      <c r="D17086" s="49"/>
      <c r="E17086" s="49"/>
      <c r="F17086" s="49"/>
      <c r="G17086" s="50"/>
      <c r="H17086" s="47"/>
      <c r="I17086" s="47"/>
    </row>
    <row r="17087" spans="2:9" ht="20.100000000000001" hidden="1" customHeight="1" x14ac:dyDescent="0.25">
      <c r="B17087" s="48"/>
      <c r="C17087" s="49"/>
      <c r="D17087" s="49"/>
      <c r="E17087" s="49"/>
      <c r="F17087" s="49"/>
      <c r="G17087" s="50"/>
      <c r="H17087" s="47"/>
      <c r="I17087" s="47"/>
    </row>
    <row r="17088" spans="2:9" ht="20.100000000000001" hidden="1" customHeight="1" x14ac:dyDescent="0.25">
      <c r="B17088" s="48"/>
      <c r="C17088" s="49"/>
      <c r="D17088" s="49"/>
      <c r="E17088" s="49"/>
      <c r="F17088" s="49"/>
      <c r="G17088" s="50"/>
      <c r="H17088" s="47"/>
      <c r="I17088" s="47"/>
    </row>
    <row r="17089" spans="2:9" ht="20.100000000000001" hidden="1" customHeight="1" x14ac:dyDescent="0.25">
      <c r="B17089" s="48"/>
      <c r="C17089" s="49"/>
      <c r="D17089" s="49"/>
      <c r="E17089" s="49"/>
      <c r="F17089" s="49"/>
      <c r="G17089" s="50"/>
      <c r="H17089" s="47"/>
      <c r="I17089" s="47"/>
    </row>
    <row r="17090" spans="2:9" ht="20.100000000000001" hidden="1" customHeight="1" x14ac:dyDescent="0.25">
      <c r="B17090" s="48"/>
      <c r="C17090" s="49"/>
      <c r="D17090" s="49"/>
      <c r="E17090" s="49"/>
      <c r="F17090" s="49"/>
      <c r="G17090" s="50"/>
      <c r="H17090" s="47"/>
      <c r="I17090" s="47"/>
    </row>
    <row r="17091" spans="2:9" ht="20.100000000000001" hidden="1" customHeight="1" x14ac:dyDescent="0.25">
      <c r="B17091" s="48"/>
      <c r="C17091" s="49"/>
      <c r="D17091" s="49"/>
      <c r="E17091" s="49"/>
      <c r="F17091" s="49"/>
      <c r="G17091" s="50"/>
      <c r="H17091" s="47"/>
      <c r="I17091" s="47"/>
    </row>
    <row r="17092" spans="2:9" ht="20.100000000000001" hidden="1" customHeight="1" x14ac:dyDescent="0.25">
      <c r="B17092" s="48"/>
      <c r="C17092" s="49"/>
      <c r="D17092" s="49"/>
      <c r="E17092" s="49"/>
      <c r="F17092" s="49"/>
      <c r="G17092" s="50"/>
      <c r="H17092" s="47"/>
      <c r="I17092" s="47"/>
    </row>
    <row r="17093" spans="2:9" ht="20.100000000000001" hidden="1" customHeight="1" x14ac:dyDescent="0.25">
      <c r="B17093" s="48"/>
      <c r="C17093" s="49"/>
      <c r="D17093" s="49"/>
      <c r="E17093" s="49"/>
      <c r="F17093" s="49"/>
      <c r="G17093" s="50"/>
      <c r="H17093" s="47"/>
      <c r="I17093" s="47"/>
    </row>
    <row r="17094" spans="2:9" ht="20.100000000000001" hidden="1" customHeight="1" x14ac:dyDescent="0.25">
      <c r="B17094" s="48"/>
      <c r="C17094" s="49"/>
      <c r="D17094" s="49"/>
      <c r="E17094" s="49"/>
      <c r="F17094" s="49"/>
      <c r="G17094" s="50"/>
      <c r="H17094" s="47"/>
      <c r="I17094" s="47"/>
    </row>
    <row r="17095" spans="2:9" ht="20.100000000000001" hidden="1" customHeight="1" x14ac:dyDescent="0.25">
      <c r="B17095" s="48"/>
      <c r="C17095" s="49"/>
      <c r="D17095" s="49"/>
      <c r="E17095" s="49"/>
      <c r="F17095" s="49"/>
      <c r="G17095" s="50"/>
      <c r="H17095" s="47"/>
      <c r="I17095" s="47"/>
    </row>
    <row r="17096" spans="2:9" ht="20.100000000000001" hidden="1" customHeight="1" x14ac:dyDescent="0.25">
      <c r="B17096" s="48"/>
      <c r="C17096" s="49"/>
      <c r="D17096" s="49"/>
      <c r="E17096" s="49"/>
      <c r="F17096" s="49"/>
      <c r="G17096" s="50"/>
      <c r="H17096" s="47"/>
      <c r="I17096" s="47"/>
    </row>
    <row r="17097" spans="2:9" ht="20.100000000000001" hidden="1" customHeight="1" x14ac:dyDescent="0.25">
      <c r="B17097" s="48"/>
      <c r="C17097" s="49"/>
      <c r="D17097" s="49"/>
      <c r="E17097" s="49"/>
      <c r="F17097" s="49"/>
      <c r="G17097" s="50"/>
      <c r="H17097" s="47"/>
      <c r="I17097" s="47"/>
    </row>
    <row r="17098" spans="2:9" ht="20.100000000000001" hidden="1" customHeight="1" x14ac:dyDescent="0.25">
      <c r="B17098" s="48"/>
      <c r="C17098" s="49"/>
      <c r="D17098" s="49"/>
      <c r="E17098" s="49"/>
      <c r="F17098" s="49"/>
      <c r="G17098" s="50"/>
      <c r="H17098" s="47"/>
      <c r="I17098" s="47"/>
    </row>
    <row r="17099" spans="2:9" ht="20.100000000000001" hidden="1" customHeight="1" x14ac:dyDescent="0.25">
      <c r="B17099" s="48"/>
      <c r="C17099" s="49"/>
      <c r="D17099" s="49"/>
      <c r="E17099" s="49"/>
      <c r="F17099" s="49"/>
      <c r="G17099" s="50"/>
      <c r="H17099" s="47"/>
      <c r="I17099" s="47"/>
    </row>
    <row r="17100" spans="2:9" ht="20.100000000000001" hidden="1" customHeight="1" x14ac:dyDescent="0.25">
      <c r="B17100" s="48"/>
      <c r="C17100" s="49"/>
      <c r="D17100" s="49"/>
      <c r="E17100" s="49"/>
      <c r="F17100" s="49"/>
      <c r="G17100" s="50"/>
      <c r="H17100" s="47"/>
      <c r="I17100" s="47"/>
    </row>
    <row r="17101" spans="2:9" ht="20.100000000000001" hidden="1" customHeight="1" x14ac:dyDescent="0.25">
      <c r="B17101" s="48"/>
      <c r="C17101" s="49"/>
      <c r="D17101" s="49"/>
      <c r="E17101" s="49"/>
      <c r="F17101" s="49"/>
      <c r="G17101" s="50"/>
      <c r="H17101" s="47"/>
      <c r="I17101" s="47"/>
    </row>
    <row r="17102" spans="2:9" ht="20.100000000000001" hidden="1" customHeight="1" x14ac:dyDescent="0.25">
      <c r="B17102" s="48"/>
      <c r="C17102" s="49"/>
      <c r="D17102" s="49"/>
      <c r="E17102" s="49"/>
      <c r="F17102" s="49"/>
      <c r="G17102" s="50"/>
      <c r="H17102" s="47"/>
      <c r="I17102" s="47"/>
    </row>
    <row r="17103" spans="2:9" ht="20.100000000000001" hidden="1" customHeight="1" x14ac:dyDescent="0.25">
      <c r="B17103" s="48"/>
      <c r="C17103" s="49"/>
      <c r="D17103" s="49"/>
      <c r="E17103" s="49"/>
      <c r="F17103" s="49"/>
      <c r="G17103" s="50"/>
      <c r="H17103" s="47"/>
      <c r="I17103" s="47"/>
    </row>
    <row r="17104" spans="2:9" ht="20.100000000000001" hidden="1" customHeight="1" x14ac:dyDescent="0.25">
      <c r="B17104" s="48"/>
      <c r="C17104" s="49"/>
      <c r="D17104" s="49"/>
      <c r="E17104" s="49"/>
      <c r="F17104" s="49"/>
      <c r="G17104" s="50"/>
      <c r="H17104" s="47"/>
      <c r="I17104" s="47"/>
    </row>
    <row r="17105" spans="2:9" ht="20.100000000000001" hidden="1" customHeight="1" x14ac:dyDescent="0.25">
      <c r="B17105" s="48"/>
      <c r="C17105" s="49"/>
      <c r="D17105" s="49"/>
      <c r="E17105" s="49"/>
      <c r="F17105" s="49"/>
      <c r="G17105" s="50"/>
      <c r="H17105" s="47"/>
      <c r="I17105" s="47"/>
    </row>
    <row r="17106" spans="2:9" ht="20.100000000000001" hidden="1" customHeight="1" x14ac:dyDescent="0.25">
      <c r="B17106" s="48"/>
      <c r="C17106" s="49"/>
      <c r="D17106" s="49"/>
      <c r="E17106" s="49"/>
      <c r="F17106" s="49"/>
      <c r="G17106" s="50"/>
      <c r="H17106" s="47"/>
      <c r="I17106" s="47"/>
    </row>
    <row r="17107" spans="2:9" ht="20.100000000000001" hidden="1" customHeight="1" x14ac:dyDescent="0.25">
      <c r="B17107" s="48"/>
      <c r="C17107" s="49"/>
      <c r="D17107" s="49"/>
      <c r="E17107" s="49"/>
      <c r="F17107" s="49"/>
      <c r="G17107" s="50"/>
      <c r="H17107" s="47"/>
      <c r="I17107" s="47"/>
    </row>
    <row r="17108" spans="2:9" ht="20.100000000000001" hidden="1" customHeight="1" x14ac:dyDescent="0.25">
      <c r="B17108" s="48"/>
      <c r="C17108" s="49"/>
      <c r="D17108" s="49"/>
      <c r="E17108" s="49"/>
      <c r="F17108" s="49"/>
      <c r="G17108" s="50"/>
      <c r="H17108" s="47"/>
      <c r="I17108" s="47"/>
    </row>
    <row r="17109" spans="2:9" ht="20.100000000000001" hidden="1" customHeight="1" x14ac:dyDescent="0.25">
      <c r="B17109" s="48"/>
      <c r="C17109" s="49"/>
      <c r="D17109" s="49"/>
      <c r="E17109" s="49"/>
      <c r="F17109" s="49"/>
      <c r="G17109" s="50"/>
      <c r="H17109" s="47"/>
      <c r="I17109" s="47"/>
    </row>
    <row r="17110" spans="2:9" ht="20.100000000000001" hidden="1" customHeight="1" x14ac:dyDescent="0.25">
      <c r="B17110" s="48"/>
      <c r="C17110" s="49"/>
      <c r="D17110" s="49"/>
      <c r="E17110" s="49"/>
      <c r="F17110" s="49"/>
      <c r="G17110" s="50"/>
      <c r="H17110" s="47"/>
      <c r="I17110" s="47"/>
    </row>
    <row r="17111" spans="2:9" ht="20.100000000000001" hidden="1" customHeight="1" x14ac:dyDescent="0.25">
      <c r="B17111" s="48"/>
      <c r="C17111" s="49"/>
      <c r="D17111" s="49"/>
      <c r="E17111" s="49"/>
      <c r="F17111" s="49"/>
      <c r="G17111" s="50"/>
      <c r="H17111" s="47"/>
      <c r="I17111" s="47"/>
    </row>
    <row r="17112" spans="2:9" ht="20.100000000000001" hidden="1" customHeight="1" x14ac:dyDescent="0.25">
      <c r="B17112" s="48"/>
      <c r="C17112" s="49"/>
      <c r="D17112" s="49"/>
      <c r="E17112" s="49"/>
      <c r="F17112" s="49"/>
      <c r="G17112" s="50"/>
      <c r="H17112" s="47"/>
      <c r="I17112" s="47"/>
    </row>
    <row r="17113" spans="2:9" ht="20.100000000000001" hidden="1" customHeight="1" x14ac:dyDescent="0.25">
      <c r="B17113" s="48"/>
      <c r="C17113" s="49"/>
      <c r="D17113" s="49"/>
      <c r="E17113" s="49"/>
      <c r="F17113" s="49"/>
      <c r="G17113" s="50"/>
      <c r="H17113" s="47"/>
      <c r="I17113" s="47"/>
    </row>
    <row r="17114" spans="2:9" ht="20.100000000000001" hidden="1" customHeight="1" x14ac:dyDescent="0.25">
      <c r="B17114" s="48"/>
      <c r="C17114" s="49"/>
      <c r="D17114" s="49"/>
      <c r="E17114" s="49"/>
      <c r="F17114" s="49"/>
      <c r="G17114" s="50"/>
      <c r="H17114" s="47"/>
      <c r="I17114" s="47"/>
    </row>
    <row r="17115" spans="2:9" ht="20.100000000000001" hidden="1" customHeight="1" x14ac:dyDescent="0.25">
      <c r="B17115" s="48"/>
      <c r="C17115" s="49"/>
      <c r="D17115" s="49"/>
      <c r="E17115" s="49"/>
      <c r="F17115" s="49"/>
      <c r="G17115" s="50"/>
      <c r="H17115" s="47"/>
      <c r="I17115" s="47"/>
    </row>
    <row r="17116" spans="2:9" ht="20.100000000000001" hidden="1" customHeight="1" x14ac:dyDescent="0.25">
      <c r="B17116" s="48"/>
      <c r="C17116" s="49"/>
      <c r="D17116" s="49"/>
      <c r="E17116" s="49"/>
      <c r="F17116" s="49"/>
      <c r="G17116" s="50"/>
      <c r="H17116" s="47"/>
      <c r="I17116" s="47"/>
    </row>
    <row r="17117" spans="2:9" ht="20.100000000000001" hidden="1" customHeight="1" x14ac:dyDescent="0.25">
      <c r="B17117" s="48"/>
      <c r="C17117" s="49"/>
      <c r="D17117" s="49"/>
      <c r="E17117" s="49"/>
      <c r="F17117" s="49"/>
      <c r="G17117" s="50"/>
      <c r="H17117" s="47"/>
      <c r="I17117" s="47"/>
    </row>
    <row r="17118" spans="2:9" ht="20.100000000000001" hidden="1" customHeight="1" x14ac:dyDescent="0.25">
      <c r="B17118" s="48"/>
      <c r="C17118" s="49"/>
      <c r="D17118" s="49"/>
      <c r="E17118" s="49"/>
      <c r="F17118" s="49"/>
      <c r="G17118" s="50"/>
      <c r="H17118" s="47"/>
      <c r="I17118" s="47"/>
    </row>
    <row r="17119" spans="2:9" ht="20.100000000000001" hidden="1" customHeight="1" x14ac:dyDescent="0.25">
      <c r="B17119" s="48"/>
      <c r="C17119" s="49"/>
      <c r="D17119" s="49"/>
      <c r="E17119" s="49"/>
      <c r="F17119" s="49"/>
      <c r="G17119" s="50"/>
      <c r="H17119" s="47"/>
      <c r="I17119" s="47"/>
    </row>
    <row r="17120" spans="2:9" ht="20.100000000000001" hidden="1" customHeight="1" x14ac:dyDescent="0.25">
      <c r="B17120" s="48"/>
      <c r="C17120" s="49"/>
      <c r="D17120" s="49"/>
      <c r="E17120" s="49"/>
      <c r="F17120" s="49"/>
      <c r="G17120" s="50"/>
      <c r="H17120" s="47"/>
      <c r="I17120" s="47"/>
    </row>
    <row r="17121" spans="2:9" ht="20.100000000000001" hidden="1" customHeight="1" x14ac:dyDescent="0.25">
      <c r="B17121" s="48"/>
      <c r="C17121" s="49"/>
      <c r="D17121" s="49"/>
      <c r="E17121" s="49"/>
      <c r="F17121" s="49"/>
      <c r="G17121" s="50"/>
      <c r="H17121" s="47"/>
      <c r="I17121" s="47"/>
    </row>
    <row r="17122" spans="2:9" ht="20.100000000000001" hidden="1" customHeight="1" x14ac:dyDescent="0.25">
      <c r="B17122" s="48"/>
      <c r="C17122" s="49"/>
      <c r="D17122" s="49"/>
      <c r="E17122" s="49"/>
      <c r="F17122" s="49"/>
      <c r="G17122" s="50"/>
      <c r="H17122" s="47"/>
      <c r="I17122" s="47"/>
    </row>
    <row r="17123" spans="2:9" ht="20.100000000000001" hidden="1" customHeight="1" x14ac:dyDescent="0.25">
      <c r="B17123" s="48"/>
      <c r="C17123" s="49"/>
      <c r="D17123" s="49"/>
      <c r="E17123" s="49"/>
      <c r="F17123" s="49"/>
      <c r="G17123" s="50"/>
      <c r="H17123" s="47"/>
      <c r="I17123" s="47"/>
    </row>
    <row r="17124" spans="2:9" ht="20.100000000000001" hidden="1" customHeight="1" x14ac:dyDescent="0.25">
      <c r="B17124" s="48"/>
      <c r="C17124" s="49"/>
      <c r="D17124" s="49"/>
      <c r="E17124" s="49"/>
      <c r="F17124" s="49"/>
      <c r="G17124" s="50"/>
      <c r="H17124" s="47"/>
      <c r="I17124" s="47"/>
    </row>
    <row r="17125" spans="2:9" ht="20.100000000000001" hidden="1" customHeight="1" x14ac:dyDescent="0.25">
      <c r="B17125" s="48"/>
      <c r="C17125" s="49"/>
      <c r="D17125" s="49"/>
      <c r="E17125" s="49"/>
      <c r="F17125" s="49"/>
      <c r="G17125" s="50"/>
      <c r="H17125" s="47"/>
      <c r="I17125" s="47"/>
    </row>
    <row r="17126" spans="2:9" ht="20.100000000000001" hidden="1" customHeight="1" x14ac:dyDescent="0.25">
      <c r="B17126" s="48"/>
      <c r="C17126" s="49"/>
      <c r="D17126" s="49"/>
      <c r="E17126" s="49"/>
      <c r="F17126" s="49"/>
      <c r="G17126" s="50"/>
      <c r="H17126" s="47"/>
      <c r="I17126" s="47"/>
    </row>
    <row r="17127" spans="2:9" ht="20.100000000000001" hidden="1" customHeight="1" x14ac:dyDescent="0.25">
      <c r="B17127" s="48"/>
      <c r="C17127" s="49"/>
      <c r="D17127" s="49"/>
      <c r="E17127" s="49"/>
      <c r="F17127" s="49"/>
      <c r="G17127" s="50"/>
      <c r="H17127" s="47"/>
      <c r="I17127" s="47"/>
    </row>
    <row r="17128" spans="2:9" ht="20.100000000000001" hidden="1" customHeight="1" x14ac:dyDescent="0.25">
      <c r="B17128" s="48"/>
      <c r="C17128" s="49"/>
      <c r="D17128" s="49"/>
      <c r="E17128" s="49"/>
      <c r="F17128" s="49"/>
      <c r="G17128" s="50"/>
      <c r="H17128" s="47"/>
      <c r="I17128" s="47"/>
    </row>
    <row r="17129" spans="2:9" ht="20.100000000000001" hidden="1" customHeight="1" x14ac:dyDescent="0.25">
      <c r="B17129" s="48"/>
      <c r="C17129" s="49"/>
      <c r="D17129" s="49"/>
      <c r="E17129" s="49"/>
      <c r="F17129" s="49"/>
      <c r="G17129" s="50"/>
      <c r="H17129" s="47"/>
      <c r="I17129" s="47"/>
    </row>
    <row r="17130" spans="2:9" ht="20.100000000000001" hidden="1" customHeight="1" x14ac:dyDescent="0.25">
      <c r="B17130" s="48"/>
      <c r="C17130" s="49"/>
      <c r="D17130" s="49"/>
      <c r="E17130" s="49"/>
      <c r="F17130" s="49"/>
      <c r="G17130" s="50"/>
      <c r="H17130" s="47"/>
      <c r="I17130" s="47"/>
    </row>
    <row r="17131" spans="2:9" ht="20.100000000000001" hidden="1" customHeight="1" x14ac:dyDescent="0.25">
      <c r="B17131" s="48"/>
      <c r="C17131" s="49"/>
      <c r="D17131" s="49"/>
      <c r="E17131" s="49"/>
      <c r="F17131" s="49"/>
      <c r="G17131" s="50"/>
      <c r="H17131" s="47"/>
      <c r="I17131" s="47"/>
    </row>
    <row r="17132" spans="2:9" ht="20.100000000000001" hidden="1" customHeight="1" x14ac:dyDescent="0.25">
      <c r="B17132" s="48"/>
      <c r="C17132" s="49"/>
      <c r="D17132" s="49"/>
      <c r="E17132" s="49"/>
      <c r="F17132" s="49"/>
      <c r="G17132" s="50"/>
      <c r="H17132" s="47"/>
      <c r="I17132" s="47"/>
    </row>
    <row r="17133" spans="2:9" ht="20.100000000000001" hidden="1" customHeight="1" x14ac:dyDescent="0.25">
      <c r="B17133" s="48"/>
      <c r="C17133" s="49"/>
      <c r="D17133" s="49"/>
      <c r="E17133" s="49"/>
      <c r="F17133" s="49"/>
      <c r="G17133" s="50"/>
      <c r="H17133" s="47"/>
      <c r="I17133" s="47"/>
    </row>
    <row r="17134" spans="2:9" ht="20.100000000000001" hidden="1" customHeight="1" x14ac:dyDescent="0.25">
      <c r="B17134" s="48"/>
      <c r="C17134" s="49"/>
      <c r="D17134" s="49"/>
      <c r="E17134" s="49"/>
      <c r="F17134" s="49"/>
      <c r="G17134" s="50"/>
      <c r="H17134" s="47"/>
      <c r="I17134" s="47"/>
    </row>
    <row r="17135" spans="2:9" ht="20.100000000000001" hidden="1" customHeight="1" x14ac:dyDescent="0.25">
      <c r="B17135" s="48"/>
      <c r="C17135" s="49"/>
      <c r="D17135" s="49"/>
      <c r="E17135" s="49"/>
      <c r="F17135" s="49"/>
      <c r="G17135" s="50"/>
      <c r="H17135" s="47"/>
      <c r="I17135" s="47"/>
    </row>
    <row r="17136" spans="2:9" ht="20.100000000000001" hidden="1" customHeight="1" x14ac:dyDescent="0.25">
      <c r="B17136" s="48"/>
      <c r="C17136" s="49"/>
      <c r="D17136" s="49"/>
      <c r="E17136" s="49"/>
      <c r="F17136" s="49"/>
      <c r="G17136" s="50"/>
      <c r="H17136" s="47"/>
      <c r="I17136" s="47"/>
    </row>
    <row r="17137" spans="2:9" ht="20.100000000000001" hidden="1" customHeight="1" x14ac:dyDescent="0.25">
      <c r="B17137" s="48"/>
      <c r="C17137" s="49"/>
      <c r="D17137" s="49"/>
      <c r="E17137" s="49"/>
      <c r="F17137" s="49"/>
      <c r="G17137" s="50"/>
      <c r="H17137" s="47"/>
      <c r="I17137" s="47"/>
    </row>
    <row r="17138" spans="2:9" ht="20.100000000000001" hidden="1" customHeight="1" x14ac:dyDescent="0.25">
      <c r="B17138" s="48"/>
      <c r="C17138" s="49"/>
      <c r="D17138" s="49"/>
      <c r="E17138" s="49"/>
      <c r="F17138" s="49"/>
      <c r="G17138" s="50"/>
      <c r="H17138" s="47"/>
      <c r="I17138" s="47"/>
    </row>
    <row r="17139" spans="2:9" ht="20.100000000000001" hidden="1" customHeight="1" x14ac:dyDescent="0.25">
      <c r="B17139" s="48"/>
      <c r="C17139" s="49"/>
      <c r="D17139" s="49"/>
      <c r="E17139" s="49"/>
      <c r="F17139" s="49"/>
      <c r="G17139" s="50"/>
      <c r="H17139" s="47"/>
      <c r="I17139" s="47"/>
    </row>
    <row r="17140" spans="2:9" ht="20.100000000000001" hidden="1" customHeight="1" x14ac:dyDescent="0.25">
      <c r="B17140" s="48"/>
      <c r="C17140" s="49"/>
      <c r="D17140" s="49"/>
      <c r="E17140" s="49"/>
      <c r="F17140" s="49"/>
      <c r="G17140" s="50"/>
      <c r="H17140" s="47"/>
      <c r="I17140" s="47"/>
    </row>
    <row r="17141" spans="2:9" ht="20.100000000000001" hidden="1" customHeight="1" x14ac:dyDescent="0.25">
      <c r="B17141" s="48"/>
      <c r="C17141" s="49"/>
      <c r="D17141" s="49"/>
      <c r="E17141" s="49"/>
      <c r="F17141" s="49"/>
      <c r="G17141" s="50"/>
      <c r="H17141" s="47"/>
      <c r="I17141" s="47"/>
    </row>
    <row r="17142" spans="2:9" ht="20.100000000000001" hidden="1" customHeight="1" x14ac:dyDescent="0.25">
      <c r="B17142" s="48"/>
      <c r="C17142" s="49"/>
      <c r="D17142" s="49"/>
      <c r="E17142" s="49"/>
      <c r="F17142" s="49"/>
      <c r="G17142" s="50"/>
      <c r="H17142" s="47"/>
      <c r="I17142" s="47"/>
    </row>
    <row r="17143" spans="2:9" ht="20.100000000000001" hidden="1" customHeight="1" x14ac:dyDescent="0.25">
      <c r="B17143" s="48"/>
      <c r="C17143" s="49"/>
      <c r="D17143" s="49"/>
      <c r="E17143" s="49"/>
      <c r="F17143" s="49"/>
      <c r="G17143" s="50"/>
      <c r="H17143" s="47"/>
      <c r="I17143" s="47"/>
    </row>
    <row r="17144" spans="2:9" ht="20.100000000000001" hidden="1" customHeight="1" x14ac:dyDescent="0.25">
      <c r="B17144" s="48"/>
      <c r="C17144" s="49"/>
      <c r="D17144" s="49"/>
      <c r="E17144" s="49"/>
      <c r="F17144" s="49"/>
      <c r="G17144" s="50"/>
      <c r="H17144" s="47"/>
      <c r="I17144" s="47"/>
    </row>
    <row r="17145" spans="2:9" ht="20.100000000000001" hidden="1" customHeight="1" x14ac:dyDescent="0.25">
      <c r="B17145" s="48"/>
      <c r="C17145" s="49"/>
      <c r="D17145" s="49"/>
      <c r="E17145" s="49"/>
      <c r="F17145" s="49"/>
      <c r="G17145" s="50"/>
      <c r="H17145" s="47"/>
      <c r="I17145" s="47"/>
    </row>
    <row r="17146" spans="2:9" ht="20.100000000000001" hidden="1" customHeight="1" x14ac:dyDescent="0.25">
      <c r="B17146" s="48"/>
      <c r="C17146" s="49"/>
      <c r="D17146" s="49"/>
      <c r="E17146" s="49"/>
      <c r="F17146" s="49"/>
      <c r="G17146" s="50"/>
      <c r="H17146" s="47"/>
      <c r="I17146" s="47"/>
    </row>
    <row r="17147" spans="2:9" ht="20.100000000000001" hidden="1" customHeight="1" x14ac:dyDescent="0.25">
      <c r="B17147" s="48"/>
      <c r="C17147" s="49"/>
      <c r="D17147" s="49"/>
      <c r="E17147" s="49"/>
      <c r="F17147" s="49"/>
      <c r="G17147" s="50"/>
      <c r="H17147" s="47"/>
      <c r="I17147" s="47"/>
    </row>
    <row r="17148" spans="2:9" ht="20.100000000000001" hidden="1" customHeight="1" x14ac:dyDescent="0.25">
      <c r="B17148" s="48"/>
      <c r="C17148" s="49"/>
      <c r="D17148" s="49"/>
      <c r="E17148" s="49"/>
      <c r="F17148" s="49"/>
      <c r="G17148" s="50"/>
      <c r="H17148" s="47"/>
      <c r="I17148" s="47"/>
    </row>
    <row r="17149" spans="2:9" ht="20.100000000000001" hidden="1" customHeight="1" x14ac:dyDescent="0.25">
      <c r="B17149" s="48"/>
      <c r="C17149" s="49"/>
      <c r="D17149" s="49"/>
      <c r="E17149" s="49"/>
      <c r="F17149" s="49"/>
      <c r="G17149" s="50"/>
      <c r="H17149" s="47"/>
      <c r="I17149" s="47"/>
    </row>
    <row r="17150" spans="2:9" ht="20.100000000000001" hidden="1" customHeight="1" x14ac:dyDescent="0.25">
      <c r="B17150" s="48"/>
      <c r="C17150" s="49"/>
      <c r="D17150" s="49"/>
      <c r="E17150" s="49"/>
      <c r="F17150" s="49"/>
      <c r="G17150" s="50"/>
      <c r="H17150" s="47"/>
      <c r="I17150" s="47"/>
    </row>
    <row r="17151" spans="2:9" ht="20.100000000000001" hidden="1" customHeight="1" x14ac:dyDescent="0.25">
      <c r="B17151" s="48"/>
      <c r="C17151" s="49"/>
      <c r="D17151" s="49"/>
      <c r="E17151" s="49"/>
      <c r="F17151" s="49"/>
      <c r="G17151" s="50"/>
      <c r="H17151" s="47"/>
      <c r="I17151" s="47"/>
    </row>
    <row r="17152" spans="2:9" ht="20.100000000000001" hidden="1" customHeight="1" x14ac:dyDescent="0.25">
      <c r="B17152" s="48"/>
      <c r="C17152" s="49"/>
      <c r="D17152" s="49"/>
      <c r="E17152" s="49"/>
      <c r="F17152" s="49"/>
      <c r="G17152" s="50"/>
      <c r="H17152" s="47"/>
      <c r="I17152" s="47"/>
    </row>
    <row r="17153" spans="2:9" ht="20.100000000000001" hidden="1" customHeight="1" x14ac:dyDescent="0.25">
      <c r="B17153" s="48"/>
      <c r="C17153" s="49"/>
      <c r="D17153" s="49"/>
      <c r="E17153" s="49"/>
      <c r="F17153" s="49"/>
      <c r="G17153" s="50"/>
      <c r="H17153" s="47"/>
      <c r="I17153" s="47"/>
    </row>
    <row r="17154" spans="2:9" ht="20.100000000000001" hidden="1" customHeight="1" x14ac:dyDescent="0.25">
      <c r="B17154" s="48"/>
      <c r="C17154" s="49"/>
      <c r="D17154" s="49"/>
      <c r="E17154" s="49"/>
      <c r="F17154" s="49"/>
      <c r="G17154" s="50"/>
      <c r="H17154" s="47"/>
      <c r="I17154" s="47"/>
    </row>
    <row r="17155" spans="2:9" ht="20.100000000000001" hidden="1" customHeight="1" x14ac:dyDescent="0.25">
      <c r="B17155" s="48"/>
      <c r="C17155" s="49"/>
      <c r="D17155" s="49"/>
      <c r="E17155" s="49"/>
      <c r="F17155" s="49"/>
      <c r="G17155" s="50"/>
      <c r="H17155" s="47"/>
      <c r="I17155" s="47"/>
    </row>
    <row r="17156" spans="2:9" ht="20.100000000000001" hidden="1" customHeight="1" x14ac:dyDescent="0.25">
      <c r="B17156" s="48"/>
      <c r="C17156" s="49"/>
      <c r="D17156" s="49"/>
      <c r="E17156" s="49"/>
      <c r="F17156" s="49"/>
      <c r="G17156" s="50"/>
      <c r="H17156" s="47"/>
      <c r="I17156" s="47"/>
    </row>
    <row r="17157" spans="2:9" ht="20.100000000000001" hidden="1" customHeight="1" x14ac:dyDescent="0.25">
      <c r="B17157" s="48"/>
      <c r="C17157" s="49"/>
      <c r="D17157" s="49"/>
      <c r="E17157" s="49"/>
      <c r="F17157" s="49"/>
      <c r="G17157" s="50"/>
      <c r="H17157" s="47"/>
      <c r="I17157" s="47"/>
    </row>
    <row r="17158" spans="2:9" ht="20.100000000000001" hidden="1" customHeight="1" x14ac:dyDescent="0.25">
      <c r="B17158" s="48"/>
      <c r="C17158" s="49"/>
      <c r="D17158" s="49"/>
      <c r="E17158" s="49"/>
      <c r="F17158" s="49"/>
      <c r="G17158" s="50"/>
      <c r="H17158" s="47"/>
      <c r="I17158" s="47"/>
    </row>
    <row r="17159" spans="2:9" ht="20.100000000000001" hidden="1" customHeight="1" x14ac:dyDescent="0.25">
      <c r="B17159" s="48"/>
      <c r="C17159" s="49"/>
      <c r="D17159" s="49"/>
      <c r="E17159" s="49"/>
      <c r="F17159" s="49"/>
      <c r="G17159" s="50"/>
      <c r="H17159" s="47"/>
      <c r="I17159" s="47"/>
    </row>
    <row r="17160" spans="2:9" ht="20.100000000000001" hidden="1" customHeight="1" x14ac:dyDescent="0.25">
      <c r="B17160" s="48"/>
      <c r="C17160" s="49"/>
      <c r="D17160" s="49"/>
      <c r="E17160" s="49"/>
      <c r="F17160" s="49"/>
      <c r="G17160" s="50"/>
      <c r="H17160" s="47"/>
      <c r="I17160" s="47"/>
    </row>
    <row r="17161" spans="2:9" ht="20.100000000000001" hidden="1" customHeight="1" x14ac:dyDescent="0.25">
      <c r="B17161" s="48"/>
      <c r="C17161" s="49"/>
      <c r="D17161" s="49"/>
      <c r="E17161" s="49"/>
      <c r="F17161" s="49"/>
      <c r="G17161" s="50"/>
      <c r="H17161" s="47"/>
      <c r="I17161" s="47"/>
    </row>
    <row r="17162" spans="2:9" ht="20.100000000000001" hidden="1" customHeight="1" x14ac:dyDescent="0.25">
      <c r="B17162" s="48"/>
      <c r="C17162" s="49"/>
      <c r="D17162" s="49"/>
      <c r="E17162" s="49"/>
      <c r="F17162" s="49"/>
      <c r="G17162" s="50"/>
      <c r="H17162" s="47"/>
      <c r="I17162" s="47"/>
    </row>
    <row r="17163" spans="2:9" ht="20.100000000000001" hidden="1" customHeight="1" x14ac:dyDescent="0.25">
      <c r="B17163" s="48"/>
      <c r="C17163" s="49"/>
      <c r="D17163" s="49"/>
      <c r="E17163" s="49"/>
      <c r="F17163" s="49"/>
      <c r="G17163" s="50"/>
      <c r="H17163" s="47"/>
      <c r="I17163" s="47"/>
    </row>
    <row r="17164" spans="2:9" ht="20.100000000000001" hidden="1" customHeight="1" x14ac:dyDescent="0.25">
      <c r="B17164" s="48"/>
      <c r="C17164" s="49"/>
      <c r="D17164" s="49"/>
      <c r="E17164" s="49"/>
      <c r="F17164" s="49"/>
      <c r="G17164" s="50"/>
      <c r="H17164" s="47"/>
      <c r="I17164" s="47"/>
    </row>
    <row r="17165" spans="2:9" ht="20.100000000000001" hidden="1" customHeight="1" x14ac:dyDescent="0.25">
      <c r="B17165" s="48"/>
      <c r="C17165" s="49"/>
      <c r="D17165" s="49"/>
      <c r="E17165" s="49"/>
      <c r="F17165" s="49"/>
      <c r="G17165" s="50"/>
      <c r="H17165" s="47"/>
      <c r="I17165" s="47"/>
    </row>
    <row r="17166" spans="2:9" ht="20.100000000000001" hidden="1" customHeight="1" x14ac:dyDescent="0.25">
      <c r="B17166" s="48"/>
      <c r="C17166" s="49"/>
      <c r="D17166" s="49"/>
      <c r="E17166" s="49"/>
      <c r="F17166" s="49"/>
      <c r="G17166" s="50"/>
      <c r="H17166" s="47"/>
      <c r="I17166" s="47"/>
    </row>
    <row r="17167" spans="2:9" ht="20.100000000000001" hidden="1" customHeight="1" x14ac:dyDescent="0.25">
      <c r="B17167" s="48"/>
      <c r="C17167" s="49"/>
      <c r="D17167" s="49"/>
      <c r="E17167" s="49"/>
      <c r="F17167" s="49"/>
      <c r="G17167" s="50"/>
      <c r="H17167" s="47"/>
      <c r="I17167" s="47"/>
    </row>
    <row r="17168" spans="2:9" ht="20.100000000000001" hidden="1" customHeight="1" x14ac:dyDescent="0.25">
      <c r="B17168" s="48"/>
      <c r="C17168" s="49"/>
      <c r="D17168" s="49"/>
      <c r="E17168" s="49"/>
      <c r="F17168" s="49"/>
      <c r="G17168" s="50"/>
      <c r="H17168" s="47"/>
      <c r="I17168" s="47"/>
    </row>
    <row r="17169" spans="2:9" ht="20.100000000000001" hidden="1" customHeight="1" x14ac:dyDescent="0.25">
      <c r="B17169" s="48"/>
      <c r="C17169" s="49"/>
      <c r="D17169" s="49"/>
      <c r="E17169" s="49"/>
      <c r="F17169" s="49"/>
      <c r="G17169" s="50"/>
      <c r="H17169" s="47"/>
      <c r="I17169" s="47"/>
    </row>
    <row r="17170" spans="2:9" ht="20.100000000000001" hidden="1" customHeight="1" x14ac:dyDescent="0.25">
      <c r="B17170" s="48"/>
      <c r="C17170" s="49"/>
      <c r="D17170" s="49"/>
      <c r="E17170" s="49"/>
      <c r="F17170" s="49"/>
      <c r="G17170" s="50"/>
      <c r="H17170" s="47"/>
      <c r="I17170" s="47"/>
    </row>
    <row r="17171" spans="2:9" ht="20.100000000000001" hidden="1" customHeight="1" x14ac:dyDescent="0.25">
      <c r="B17171" s="48"/>
      <c r="C17171" s="49"/>
      <c r="D17171" s="49"/>
      <c r="E17171" s="49"/>
      <c r="F17171" s="49"/>
      <c r="G17171" s="50"/>
      <c r="H17171" s="47"/>
      <c r="I17171" s="47"/>
    </row>
    <row r="17172" spans="2:9" ht="20.100000000000001" hidden="1" customHeight="1" x14ac:dyDescent="0.25">
      <c r="B17172" s="48"/>
      <c r="C17172" s="49"/>
      <c r="D17172" s="49"/>
      <c r="E17172" s="49"/>
      <c r="F17172" s="49"/>
      <c r="G17172" s="50"/>
      <c r="H17172" s="47"/>
      <c r="I17172" s="47"/>
    </row>
    <row r="17173" spans="2:9" ht="20.100000000000001" hidden="1" customHeight="1" x14ac:dyDescent="0.25">
      <c r="B17173" s="48"/>
      <c r="C17173" s="49"/>
      <c r="D17173" s="49"/>
      <c r="E17173" s="49"/>
      <c r="F17173" s="49"/>
      <c r="G17173" s="50"/>
      <c r="H17173" s="47"/>
      <c r="I17173" s="47"/>
    </row>
    <row r="17174" spans="2:9" ht="20.100000000000001" hidden="1" customHeight="1" x14ac:dyDescent="0.25">
      <c r="B17174" s="48"/>
      <c r="C17174" s="49"/>
      <c r="D17174" s="49"/>
      <c r="E17174" s="49"/>
      <c r="F17174" s="49"/>
      <c r="G17174" s="50"/>
      <c r="H17174" s="47"/>
      <c r="I17174" s="47"/>
    </row>
    <row r="17175" spans="2:9" ht="20.100000000000001" hidden="1" customHeight="1" x14ac:dyDescent="0.25">
      <c r="B17175" s="48"/>
      <c r="C17175" s="49"/>
      <c r="D17175" s="49"/>
      <c r="E17175" s="49"/>
      <c r="F17175" s="49"/>
      <c r="G17175" s="50"/>
      <c r="H17175" s="47"/>
      <c r="I17175" s="47"/>
    </row>
    <row r="17176" spans="2:9" ht="20.100000000000001" hidden="1" customHeight="1" x14ac:dyDescent="0.25">
      <c r="B17176" s="48"/>
      <c r="C17176" s="49"/>
      <c r="D17176" s="49"/>
      <c r="E17176" s="49"/>
      <c r="F17176" s="49"/>
      <c r="G17176" s="50"/>
      <c r="H17176" s="47"/>
      <c r="I17176" s="47"/>
    </row>
    <row r="17177" spans="2:9" ht="20.100000000000001" hidden="1" customHeight="1" x14ac:dyDescent="0.25">
      <c r="B17177" s="48"/>
      <c r="C17177" s="49"/>
      <c r="D17177" s="49"/>
      <c r="E17177" s="49"/>
      <c r="F17177" s="49"/>
      <c r="G17177" s="50"/>
      <c r="H17177" s="47"/>
      <c r="I17177" s="47"/>
    </row>
    <row r="17178" spans="2:9" ht="20.100000000000001" hidden="1" customHeight="1" x14ac:dyDescent="0.25">
      <c r="B17178" s="48"/>
      <c r="C17178" s="49"/>
      <c r="D17178" s="49"/>
      <c r="E17178" s="49"/>
      <c r="F17178" s="49"/>
      <c r="G17178" s="50"/>
      <c r="H17178" s="47"/>
      <c r="I17178" s="47"/>
    </row>
    <row r="17179" spans="2:9" ht="20.100000000000001" hidden="1" customHeight="1" x14ac:dyDescent="0.25">
      <c r="B17179" s="48"/>
      <c r="C17179" s="49"/>
      <c r="D17179" s="49"/>
      <c r="E17179" s="49"/>
      <c r="F17179" s="49"/>
      <c r="G17179" s="50"/>
      <c r="H17179" s="47"/>
      <c r="I17179" s="47"/>
    </row>
    <row r="17180" spans="2:9" ht="20.100000000000001" hidden="1" customHeight="1" x14ac:dyDescent="0.25">
      <c r="B17180" s="48"/>
      <c r="C17180" s="49"/>
      <c r="D17180" s="49"/>
      <c r="E17180" s="49"/>
      <c r="F17180" s="49"/>
      <c r="G17180" s="50"/>
      <c r="H17180" s="47"/>
      <c r="I17180" s="47"/>
    </row>
    <row r="17181" spans="2:9" ht="20.100000000000001" hidden="1" customHeight="1" x14ac:dyDescent="0.25">
      <c r="B17181" s="48"/>
      <c r="C17181" s="49"/>
      <c r="D17181" s="49"/>
      <c r="E17181" s="49"/>
      <c r="F17181" s="49"/>
      <c r="G17181" s="50"/>
      <c r="H17181" s="47"/>
      <c r="I17181" s="47"/>
    </row>
    <row r="17182" spans="2:9" ht="20.100000000000001" hidden="1" customHeight="1" x14ac:dyDescent="0.25">
      <c r="B17182" s="48"/>
      <c r="C17182" s="49"/>
      <c r="D17182" s="49"/>
      <c r="E17182" s="49"/>
      <c r="F17182" s="49"/>
      <c r="G17182" s="50"/>
      <c r="H17182" s="47"/>
      <c r="I17182" s="47"/>
    </row>
    <row r="17183" spans="2:9" ht="20.100000000000001" hidden="1" customHeight="1" x14ac:dyDescent="0.25">
      <c r="B17183" s="48"/>
      <c r="C17183" s="49"/>
      <c r="D17183" s="49"/>
      <c r="E17183" s="49"/>
      <c r="F17183" s="49"/>
      <c r="G17183" s="50"/>
      <c r="H17183" s="47"/>
      <c r="I17183" s="47"/>
    </row>
    <row r="17184" spans="2:9" ht="20.100000000000001" hidden="1" customHeight="1" x14ac:dyDescent="0.25">
      <c r="B17184" s="48"/>
      <c r="C17184" s="49"/>
      <c r="D17184" s="49"/>
      <c r="E17184" s="49"/>
      <c r="F17184" s="49"/>
      <c r="G17184" s="50"/>
      <c r="H17184" s="47"/>
      <c r="I17184" s="47"/>
    </row>
    <row r="17185" spans="2:9" ht="20.100000000000001" hidden="1" customHeight="1" x14ac:dyDescent="0.25">
      <c r="B17185" s="48"/>
      <c r="C17185" s="49"/>
      <c r="D17185" s="49"/>
      <c r="E17185" s="49"/>
      <c r="F17185" s="49"/>
      <c r="G17185" s="50"/>
      <c r="H17185" s="47"/>
      <c r="I17185" s="47"/>
    </row>
    <row r="17186" spans="2:9" ht="20.100000000000001" hidden="1" customHeight="1" x14ac:dyDescent="0.25">
      <c r="B17186" s="48"/>
      <c r="C17186" s="49"/>
      <c r="D17186" s="49"/>
      <c r="E17186" s="49"/>
      <c r="F17186" s="49"/>
      <c r="G17186" s="50"/>
      <c r="H17186" s="47"/>
      <c r="I17186" s="47"/>
    </row>
    <row r="17187" spans="2:9" ht="20.100000000000001" hidden="1" customHeight="1" x14ac:dyDescent="0.25">
      <c r="B17187" s="48"/>
      <c r="C17187" s="49"/>
      <c r="D17187" s="49"/>
      <c r="E17187" s="49"/>
      <c r="F17187" s="49"/>
      <c r="G17187" s="50"/>
      <c r="H17187" s="47"/>
      <c r="I17187" s="47"/>
    </row>
    <row r="17188" spans="2:9" ht="20.100000000000001" hidden="1" customHeight="1" x14ac:dyDescent="0.25">
      <c r="B17188" s="48"/>
      <c r="C17188" s="49"/>
      <c r="D17188" s="49"/>
      <c r="E17188" s="49"/>
      <c r="F17188" s="49"/>
      <c r="G17188" s="50"/>
      <c r="H17188" s="47"/>
      <c r="I17188" s="47"/>
    </row>
    <row r="17189" spans="2:9" ht="20.100000000000001" hidden="1" customHeight="1" x14ac:dyDescent="0.25">
      <c r="B17189" s="48"/>
      <c r="C17189" s="49"/>
      <c r="D17189" s="49"/>
      <c r="E17189" s="49"/>
      <c r="F17189" s="49"/>
      <c r="G17189" s="50"/>
      <c r="H17189" s="47"/>
      <c r="I17189" s="47"/>
    </row>
    <row r="17190" spans="2:9" ht="20.100000000000001" hidden="1" customHeight="1" x14ac:dyDescent="0.25">
      <c r="B17190" s="48"/>
      <c r="C17190" s="49"/>
      <c r="D17190" s="49"/>
      <c r="E17190" s="49"/>
      <c r="F17190" s="49"/>
      <c r="G17190" s="50"/>
      <c r="H17190" s="47"/>
      <c r="I17190" s="47"/>
    </row>
    <row r="17191" spans="2:9" ht="20.100000000000001" hidden="1" customHeight="1" x14ac:dyDescent="0.25">
      <c r="B17191" s="48"/>
      <c r="C17191" s="49"/>
      <c r="D17191" s="49"/>
      <c r="E17191" s="49"/>
      <c r="F17191" s="49"/>
      <c r="G17191" s="50"/>
      <c r="H17191" s="47"/>
      <c r="I17191" s="47"/>
    </row>
    <row r="17192" spans="2:9" ht="20.100000000000001" hidden="1" customHeight="1" x14ac:dyDescent="0.25">
      <c r="B17192" s="48"/>
      <c r="C17192" s="49"/>
      <c r="D17192" s="49"/>
      <c r="E17192" s="49"/>
      <c r="F17192" s="49"/>
      <c r="G17192" s="50"/>
      <c r="H17192" s="47"/>
      <c r="I17192" s="47"/>
    </row>
    <row r="17193" spans="2:9" ht="20.100000000000001" hidden="1" customHeight="1" x14ac:dyDescent="0.25">
      <c r="B17193" s="48"/>
      <c r="C17193" s="49"/>
      <c r="D17193" s="49"/>
      <c r="E17193" s="49"/>
      <c r="F17193" s="49"/>
      <c r="G17193" s="50"/>
      <c r="H17193" s="47"/>
      <c r="I17193" s="47"/>
    </row>
    <row r="17194" spans="2:9" ht="20.100000000000001" hidden="1" customHeight="1" x14ac:dyDescent="0.25">
      <c r="B17194" s="48"/>
      <c r="C17194" s="49"/>
      <c r="D17194" s="49"/>
      <c r="E17194" s="49"/>
      <c r="F17194" s="49"/>
      <c r="G17194" s="50"/>
      <c r="H17194" s="47"/>
      <c r="I17194" s="47"/>
    </row>
    <row r="17195" spans="2:9" ht="20.100000000000001" hidden="1" customHeight="1" x14ac:dyDescent="0.25">
      <c r="B17195" s="48"/>
      <c r="C17195" s="49"/>
      <c r="D17195" s="49"/>
      <c r="E17195" s="49"/>
      <c r="F17195" s="49"/>
      <c r="G17195" s="50"/>
      <c r="H17195" s="47"/>
      <c r="I17195" s="47"/>
    </row>
    <row r="17196" spans="2:9" ht="20.100000000000001" hidden="1" customHeight="1" x14ac:dyDescent="0.25">
      <c r="B17196" s="48"/>
      <c r="C17196" s="49"/>
      <c r="D17196" s="49"/>
      <c r="E17196" s="49"/>
      <c r="F17196" s="49"/>
      <c r="G17196" s="50"/>
      <c r="H17196" s="47"/>
      <c r="I17196" s="47"/>
    </row>
    <row r="17197" spans="2:9" ht="20.100000000000001" hidden="1" customHeight="1" x14ac:dyDescent="0.25">
      <c r="B17197" s="48"/>
      <c r="C17197" s="49"/>
      <c r="D17197" s="49"/>
      <c r="E17197" s="49"/>
      <c r="F17197" s="49"/>
      <c r="G17197" s="50"/>
      <c r="H17197" s="47"/>
      <c r="I17197" s="47"/>
    </row>
    <row r="17198" spans="2:9" ht="20.100000000000001" hidden="1" customHeight="1" x14ac:dyDescent="0.25">
      <c r="B17198" s="48"/>
      <c r="C17198" s="49"/>
      <c r="D17198" s="49"/>
      <c r="E17198" s="49"/>
      <c r="F17198" s="49"/>
      <c r="G17198" s="50"/>
      <c r="H17198" s="47"/>
      <c r="I17198" s="47"/>
    </row>
    <row r="17199" spans="2:9" ht="20.100000000000001" hidden="1" customHeight="1" x14ac:dyDescent="0.25">
      <c r="B17199" s="48"/>
      <c r="C17199" s="49"/>
      <c r="D17199" s="49"/>
      <c r="E17199" s="49"/>
      <c r="F17199" s="49"/>
      <c r="G17199" s="50"/>
      <c r="H17199" s="47"/>
      <c r="I17199" s="47"/>
    </row>
    <row r="17200" spans="2:9" ht="20.100000000000001" hidden="1" customHeight="1" x14ac:dyDescent="0.25">
      <c r="B17200" s="48"/>
      <c r="C17200" s="49"/>
      <c r="D17200" s="49"/>
      <c r="E17200" s="49"/>
      <c r="F17200" s="49"/>
      <c r="G17200" s="50"/>
      <c r="H17200" s="47"/>
      <c r="I17200" s="47"/>
    </row>
    <row r="17201" spans="2:9" ht="20.100000000000001" hidden="1" customHeight="1" x14ac:dyDescent="0.25">
      <c r="B17201" s="48"/>
      <c r="C17201" s="49"/>
      <c r="D17201" s="49"/>
      <c r="E17201" s="49"/>
      <c r="F17201" s="49"/>
      <c r="G17201" s="50"/>
      <c r="H17201" s="47"/>
      <c r="I17201" s="47"/>
    </row>
    <row r="17202" spans="2:9" ht="20.100000000000001" hidden="1" customHeight="1" x14ac:dyDescent="0.25">
      <c r="B17202" s="48"/>
      <c r="C17202" s="49"/>
      <c r="D17202" s="49"/>
      <c r="E17202" s="49"/>
      <c r="F17202" s="49"/>
      <c r="G17202" s="50"/>
      <c r="H17202" s="47"/>
      <c r="I17202" s="47"/>
    </row>
    <row r="17203" spans="2:9" ht="20.100000000000001" hidden="1" customHeight="1" x14ac:dyDescent="0.25">
      <c r="B17203" s="48"/>
      <c r="C17203" s="49"/>
      <c r="D17203" s="49"/>
      <c r="E17203" s="49"/>
      <c r="F17203" s="49"/>
      <c r="G17203" s="50"/>
      <c r="H17203" s="47"/>
      <c r="I17203" s="47"/>
    </row>
    <row r="17204" spans="2:9" ht="20.100000000000001" hidden="1" customHeight="1" x14ac:dyDescent="0.25">
      <c r="B17204" s="48"/>
      <c r="C17204" s="49"/>
      <c r="D17204" s="49"/>
      <c r="E17204" s="49"/>
      <c r="F17204" s="49"/>
      <c r="G17204" s="50"/>
      <c r="H17204" s="47"/>
      <c r="I17204" s="47"/>
    </row>
    <row r="17205" spans="2:9" ht="20.100000000000001" hidden="1" customHeight="1" x14ac:dyDescent="0.25">
      <c r="B17205" s="48"/>
      <c r="C17205" s="49"/>
      <c r="D17205" s="49"/>
      <c r="E17205" s="49"/>
      <c r="F17205" s="49"/>
      <c r="G17205" s="50"/>
      <c r="H17205" s="47"/>
      <c r="I17205" s="47"/>
    </row>
    <row r="17206" spans="2:9" ht="20.100000000000001" hidden="1" customHeight="1" x14ac:dyDescent="0.25">
      <c r="B17206" s="48"/>
      <c r="C17206" s="49"/>
      <c r="D17206" s="49"/>
      <c r="E17206" s="49"/>
      <c r="F17206" s="49"/>
      <c r="G17206" s="50"/>
      <c r="H17206" s="47"/>
      <c r="I17206" s="47"/>
    </row>
    <row r="17207" spans="2:9" ht="20.100000000000001" hidden="1" customHeight="1" x14ac:dyDescent="0.25">
      <c r="B17207" s="48"/>
      <c r="C17207" s="49"/>
      <c r="D17207" s="49"/>
      <c r="E17207" s="49"/>
      <c r="F17207" s="49"/>
      <c r="G17207" s="50"/>
      <c r="H17207" s="47"/>
      <c r="I17207" s="47"/>
    </row>
    <row r="17208" spans="2:9" ht="20.100000000000001" hidden="1" customHeight="1" x14ac:dyDescent="0.25">
      <c r="B17208" s="48"/>
      <c r="C17208" s="49"/>
      <c r="D17208" s="49"/>
      <c r="E17208" s="49"/>
      <c r="F17208" s="49"/>
      <c r="G17208" s="50"/>
      <c r="H17208" s="47"/>
      <c r="I17208" s="47"/>
    </row>
    <row r="17209" spans="2:9" ht="20.100000000000001" hidden="1" customHeight="1" x14ac:dyDescent="0.25">
      <c r="B17209" s="48"/>
      <c r="C17209" s="49"/>
      <c r="D17209" s="49"/>
      <c r="E17209" s="49"/>
      <c r="F17209" s="49"/>
      <c r="G17209" s="50"/>
      <c r="H17209" s="47"/>
      <c r="I17209" s="47"/>
    </row>
    <row r="17210" spans="2:9" ht="20.100000000000001" hidden="1" customHeight="1" x14ac:dyDescent="0.25">
      <c r="B17210" s="48"/>
      <c r="C17210" s="49"/>
      <c r="D17210" s="49"/>
      <c r="E17210" s="49"/>
      <c r="F17210" s="49"/>
      <c r="G17210" s="50"/>
      <c r="H17210" s="47"/>
      <c r="I17210" s="47"/>
    </row>
    <row r="17211" spans="2:9" ht="20.100000000000001" hidden="1" customHeight="1" x14ac:dyDescent="0.25">
      <c r="B17211" s="48"/>
      <c r="C17211" s="49"/>
      <c r="D17211" s="49"/>
      <c r="E17211" s="49"/>
      <c r="F17211" s="49"/>
      <c r="G17211" s="50"/>
      <c r="H17211" s="47"/>
      <c r="I17211" s="47"/>
    </row>
    <row r="17212" spans="2:9" ht="20.100000000000001" hidden="1" customHeight="1" x14ac:dyDescent="0.25">
      <c r="B17212" s="48"/>
      <c r="C17212" s="49"/>
      <c r="D17212" s="49"/>
      <c r="E17212" s="49"/>
      <c r="F17212" s="49"/>
      <c r="G17212" s="50"/>
      <c r="H17212" s="47"/>
      <c r="I17212" s="47"/>
    </row>
    <row r="17213" spans="2:9" ht="20.100000000000001" hidden="1" customHeight="1" x14ac:dyDescent="0.25">
      <c r="B17213" s="48"/>
      <c r="C17213" s="49"/>
      <c r="D17213" s="49"/>
      <c r="E17213" s="49"/>
      <c r="F17213" s="49"/>
      <c r="G17213" s="50"/>
      <c r="H17213" s="47"/>
      <c r="I17213" s="47"/>
    </row>
    <row r="17214" spans="2:9" ht="20.100000000000001" hidden="1" customHeight="1" x14ac:dyDescent="0.25">
      <c r="B17214" s="48"/>
      <c r="C17214" s="49"/>
      <c r="D17214" s="49"/>
      <c r="E17214" s="49"/>
      <c r="F17214" s="49"/>
      <c r="G17214" s="50"/>
      <c r="H17214" s="47"/>
      <c r="I17214" s="47"/>
    </row>
    <row r="17215" spans="2:9" ht="20.100000000000001" hidden="1" customHeight="1" x14ac:dyDescent="0.25">
      <c r="B17215" s="48"/>
      <c r="C17215" s="49"/>
      <c r="D17215" s="49"/>
      <c r="E17215" s="49"/>
      <c r="F17215" s="49"/>
      <c r="G17215" s="50"/>
      <c r="H17215" s="47"/>
      <c r="I17215" s="47"/>
    </row>
    <row r="17216" spans="2:9" ht="20.100000000000001" hidden="1" customHeight="1" x14ac:dyDescent="0.25">
      <c r="B17216" s="48"/>
      <c r="C17216" s="49"/>
      <c r="D17216" s="49"/>
      <c r="E17216" s="49"/>
      <c r="F17216" s="49"/>
      <c r="G17216" s="50"/>
      <c r="H17216" s="47"/>
      <c r="I17216" s="47"/>
    </row>
    <row r="17217" spans="2:9" ht="20.100000000000001" hidden="1" customHeight="1" x14ac:dyDescent="0.25">
      <c r="B17217" s="48"/>
      <c r="C17217" s="49"/>
      <c r="D17217" s="49"/>
      <c r="E17217" s="49"/>
      <c r="F17217" s="49"/>
      <c r="G17217" s="50"/>
      <c r="H17217" s="47"/>
      <c r="I17217" s="47"/>
    </row>
    <row r="17218" spans="2:9" ht="20.100000000000001" hidden="1" customHeight="1" x14ac:dyDescent="0.25">
      <c r="B17218" s="48"/>
      <c r="C17218" s="49"/>
      <c r="D17218" s="49"/>
      <c r="E17218" s="49"/>
      <c r="F17218" s="49"/>
      <c r="G17218" s="50"/>
      <c r="H17218" s="47"/>
      <c r="I17218" s="47"/>
    </row>
    <row r="17219" spans="2:9" ht="20.100000000000001" hidden="1" customHeight="1" x14ac:dyDescent="0.25">
      <c r="B17219" s="48"/>
      <c r="C17219" s="49"/>
      <c r="D17219" s="49"/>
      <c r="E17219" s="49"/>
      <c r="F17219" s="49"/>
      <c r="G17219" s="50"/>
      <c r="H17219" s="47"/>
      <c r="I17219" s="47"/>
    </row>
    <row r="17220" spans="2:9" ht="20.100000000000001" hidden="1" customHeight="1" x14ac:dyDescent="0.25">
      <c r="B17220" s="48"/>
      <c r="C17220" s="49"/>
      <c r="D17220" s="49"/>
      <c r="E17220" s="49"/>
      <c r="F17220" s="49"/>
      <c r="G17220" s="50"/>
      <c r="H17220" s="47"/>
      <c r="I17220" s="47"/>
    </row>
    <row r="17221" spans="2:9" ht="20.100000000000001" hidden="1" customHeight="1" x14ac:dyDescent="0.25">
      <c r="B17221" s="48"/>
      <c r="C17221" s="49"/>
      <c r="D17221" s="49"/>
      <c r="E17221" s="49"/>
      <c r="F17221" s="49"/>
      <c r="G17221" s="50"/>
      <c r="H17221" s="47"/>
      <c r="I17221" s="47"/>
    </row>
    <row r="17222" spans="2:9" ht="20.100000000000001" hidden="1" customHeight="1" x14ac:dyDescent="0.25">
      <c r="B17222" s="48"/>
      <c r="C17222" s="49"/>
      <c r="D17222" s="49"/>
      <c r="E17222" s="49"/>
      <c r="F17222" s="49"/>
      <c r="G17222" s="50"/>
      <c r="H17222" s="47"/>
      <c r="I17222" s="47"/>
    </row>
    <row r="17223" spans="2:9" ht="20.100000000000001" hidden="1" customHeight="1" x14ac:dyDescent="0.25">
      <c r="B17223" s="48"/>
      <c r="C17223" s="49"/>
      <c r="D17223" s="49"/>
      <c r="E17223" s="49"/>
      <c r="F17223" s="49"/>
      <c r="G17223" s="50"/>
      <c r="H17223" s="47"/>
      <c r="I17223" s="47"/>
    </row>
    <row r="17224" spans="2:9" ht="20.100000000000001" hidden="1" customHeight="1" x14ac:dyDescent="0.25">
      <c r="B17224" s="48"/>
      <c r="C17224" s="49"/>
      <c r="D17224" s="49"/>
      <c r="E17224" s="49"/>
      <c r="F17224" s="49"/>
      <c r="G17224" s="50"/>
      <c r="H17224" s="47"/>
      <c r="I17224" s="47"/>
    </row>
    <row r="17225" spans="2:9" ht="20.100000000000001" hidden="1" customHeight="1" x14ac:dyDescent="0.25">
      <c r="B17225" s="48"/>
      <c r="C17225" s="49"/>
      <c r="D17225" s="49"/>
      <c r="E17225" s="49"/>
      <c r="F17225" s="49"/>
      <c r="G17225" s="50"/>
      <c r="H17225" s="47"/>
      <c r="I17225" s="47"/>
    </row>
    <row r="17226" spans="2:9" ht="20.100000000000001" hidden="1" customHeight="1" x14ac:dyDescent="0.25">
      <c r="B17226" s="48"/>
      <c r="C17226" s="49"/>
      <c r="D17226" s="49"/>
      <c r="E17226" s="49"/>
      <c r="F17226" s="49"/>
      <c r="G17226" s="50"/>
      <c r="H17226" s="47"/>
      <c r="I17226" s="47"/>
    </row>
    <row r="17227" spans="2:9" ht="20.100000000000001" hidden="1" customHeight="1" x14ac:dyDescent="0.25">
      <c r="B17227" s="48"/>
      <c r="C17227" s="49"/>
      <c r="D17227" s="49"/>
      <c r="E17227" s="49"/>
      <c r="F17227" s="49"/>
      <c r="G17227" s="50"/>
      <c r="H17227" s="47"/>
      <c r="I17227" s="47"/>
    </row>
    <row r="17228" spans="2:9" ht="20.100000000000001" hidden="1" customHeight="1" x14ac:dyDescent="0.25">
      <c r="B17228" s="48"/>
      <c r="C17228" s="49"/>
      <c r="D17228" s="49"/>
      <c r="E17228" s="49"/>
      <c r="F17228" s="49"/>
      <c r="G17228" s="50"/>
      <c r="H17228" s="47"/>
      <c r="I17228" s="47"/>
    </row>
    <row r="17229" spans="2:9" ht="20.100000000000001" hidden="1" customHeight="1" x14ac:dyDescent="0.25">
      <c r="B17229" s="48"/>
      <c r="C17229" s="49"/>
      <c r="D17229" s="49"/>
      <c r="E17229" s="49"/>
      <c r="F17229" s="49"/>
      <c r="G17229" s="50"/>
      <c r="H17229" s="47"/>
      <c r="I17229" s="47"/>
    </row>
    <row r="17230" spans="2:9" ht="20.100000000000001" hidden="1" customHeight="1" x14ac:dyDescent="0.25">
      <c r="B17230" s="48"/>
      <c r="C17230" s="49"/>
      <c r="D17230" s="49"/>
      <c r="E17230" s="49"/>
      <c r="F17230" s="49"/>
      <c r="G17230" s="50"/>
      <c r="H17230" s="47"/>
      <c r="I17230" s="47"/>
    </row>
    <row r="17231" spans="2:9" ht="20.100000000000001" hidden="1" customHeight="1" x14ac:dyDescent="0.25">
      <c r="B17231" s="48"/>
      <c r="C17231" s="49"/>
      <c r="D17231" s="49"/>
      <c r="E17231" s="49"/>
      <c r="F17231" s="49"/>
      <c r="G17231" s="50"/>
      <c r="H17231" s="47"/>
      <c r="I17231" s="47"/>
    </row>
    <row r="17232" spans="2:9" ht="20.100000000000001" hidden="1" customHeight="1" x14ac:dyDescent="0.25">
      <c r="B17232" s="48"/>
      <c r="C17232" s="49"/>
      <c r="D17232" s="49"/>
      <c r="E17232" s="49"/>
      <c r="F17232" s="49"/>
      <c r="G17232" s="50"/>
      <c r="H17232" s="47"/>
      <c r="I17232" s="47"/>
    </row>
    <row r="17233" spans="2:9" ht="20.100000000000001" hidden="1" customHeight="1" x14ac:dyDescent="0.25">
      <c r="B17233" s="48"/>
      <c r="C17233" s="49"/>
      <c r="D17233" s="49"/>
      <c r="E17233" s="49"/>
      <c r="F17233" s="49"/>
      <c r="G17233" s="50"/>
      <c r="H17233" s="47"/>
      <c r="I17233" s="47"/>
    </row>
    <row r="17234" spans="2:9" ht="20.100000000000001" hidden="1" customHeight="1" x14ac:dyDescent="0.25">
      <c r="B17234" s="48"/>
      <c r="C17234" s="49"/>
      <c r="D17234" s="49"/>
      <c r="E17234" s="49"/>
      <c r="F17234" s="49"/>
      <c r="G17234" s="50"/>
      <c r="H17234" s="47"/>
      <c r="I17234" s="47"/>
    </row>
    <row r="17235" spans="2:9" ht="20.100000000000001" hidden="1" customHeight="1" x14ac:dyDescent="0.25">
      <c r="B17235" s="48"/>
      <c r="C17235" s="49"/>
      <c r="D17235" s="49"/>
      <c r="E17235" s="49"/>
      <c r="F17235" s="49"/>
      <c r="G17235" s="50"/>
      <c r="H17235" s="47"/>
      <c r="I17235" s="47"/>
    </row>
    <row r="17236" spans="2:9" ht="20.100000000000001" hidden="1" customHeight="1" x14ac:dyDescent="0.25">
      <c r="B17236" s="48"/>
      <c r="C17236" s="49"/>
      <c r="D17236" s="49"/>
      <c r="E17236" s="49"/>
      <c r="F17236" s="49"/>
      <c r="G17236" s="50"/>
      <c r="H17236" s="47"/>
      <c r="I17236" s="47"/>
    </row>
    <row r="17237" spans="2:9" ht="20.100000000000001" hidden="1" customHeight="1" x14ac:dyDescent="0.25">
      <c r="B17237" s="48"/>
      <c r="C17237" s="49"/>
      <c r="D17237" s="49"/>
      <c r="E17237" s="49"/>
      <c r="F17237" s="49"/>
      <c r="G17237" s="50"/>
      <c r="H17237" s="47"/>
      <c r="I17237" s="47"/>
    </row>
    <row r="17238" spans="2:9" ht="20.100000000000001" hidden="1" customHeight="1" x14ac:dyDescent="0.25">
      <c r="B17238" s="48"/>
      <c r="C17238" s="49"/>
      <c r="D17238" s="49"/>
      <c r="E17238" s="49"/>
      <c r="F17238" s="49"/>
      <c r="G17238" s="50"/>
      <c r="H17238" s="47"/>
      <c r="I17238" s="47"/>
    </row>
    <row r="17239" spans="2:9" ht="20.100000000000001" hidden="1" customHeight="1" x14ac:dyDescent="0.25">
      <c r="B17239" s="48"/>
      <c r="C17239" s="49"/>
      <c r="D17239" s="49"/>
      <c r="E17239" s="49"/>
      <c r="F17239" s="49"/>
      <c r="G17239" s="50"/>
      <c r="H17239" s="47"/>
      <c r="I17239" s="47"/>
    </row>
    <row r="17240" spans="2:9" ht="20.100000000000001" hidden="1" customHeight="1" x14ac:dyDescent="0.25">
      <c r="B17240" s="48"/>
      <c r="C17240" s="49"/>
      <c r="D17240" s="49"/>
      <c r="E17240" s="49"/>
      <c r="F17240" s="49"/>
      <c r="G17240" s="50"/>
      <c r="H17240" s="47"/>
      <c r="I17240" s="47"/>
    </row>
    <row r="17241" spans="2:9" ht="20.100000000000001" hidden="1" customHeight="1" x14ac:dyDescent="0.25">
      <c r="B17241" s="48"/>
      <c r="C17241" s="49"/>
      <c r="D17241" s="49"/>
      <c r="E17241" s="49"/>
      <c r="F17241" s="49"/>
      <c r="G17241" s="50"/>
      <c r="H17241" s="47"/>
      <c r="I17241" s="47"/>
    </row>
    <row r="17242" spans="2:9" ht="20.100000000000001" hidden="1" customHeight="1" x14ac:dyDescent="0.25">
      <c r="B17242" s="48"/>
      <c r="C17242" s="49"/>
      <c r="D17242" s="49"/>
      <c r="E17242" s="49"/>
      <c r="F17242" s="49"/>
      <c r="G17242" s="50"/>
      <c r="H17242" s="47"/>
      <c r="I17242" s="47"/>
    </row>
    <row r="17243" spans="2:9" ht="20.100000000000001" hidden="1" customHeight="1" x14ac:dyDescent="0.25">
      <c r="B17243" s="48"/>
      <c r="C17243" s="49"/>
      <c r="D17243" s="49"/>
      <c r="E17243" s="49"/>
      <c r="F17243" s="49"/>
      <c r="G17243" s="50"/>
      <c r="H17243" s="47"/>
      <c r="I17243" s="47"/>
    </row>
    <row r="17244" spans="2:9" ht="20.100000000000001" hidden="1" customHeight="1" x14ac:dyDescent="0.25">
      <c r="B17244" s="48"/>
      <c r="C17244" s="49"/>
      <c r="D17244" s="49"/>
      <c r="E17244" s="49"/>
      <c r="F17244" s="49"/>
      <c r="G17244" s="50"/>
      <c r="H17244" s="47"/>
      <c r="I17244" s="47"/>
    </row>
    <row r="17245" spans="2:9" ht="20.100000000000001" hidden="1" customHeight="1" x14ac:dyDescent="0.25">
      <c r="B17245" s="48"/>
      <c r="C17245" s="49"/>
      <c r="D17245" s="49"/>
      <c r="E17245" s="49"/>
      <c r="F17245" s="49"/>
      <c r="G17245" s="50"/>
      <c r="H17245" s="47"/>
      <c r="I17245" s="47"/>
    </row>
    <row r="17246" spans="2:9" ht="20.100000000000001" hidden="1" customHeight="1" x14ac:dyDescent="0.25">
      <c r="B17246" s="48"/>
      <c r="C17246" s="49"/>
      <c r="D17246" s="49"/>
      <c r="E17246" s="49"/>
      <c r="F17246" s="49"/>
      <c r="G17246" s="50"/>
      <c r="H17246" s="47"/>
      <c r="I17246" s="47"/>
    </row>
    <row r="17247" spans="2:9" ht="20.100000000000001" hidden="1" customHeight="1" x14ac:dyDescent="0.25">
      <c r="B17247" s="48"/>
      <c r="C17247" s="49"/>
      <c r="D17247" s="49"/>
      <c r="E17247" s="49"/>
      <c r="F17247" s="49"/>
      <c r="G17247" s="50"/>
      <c r="H17247" s="47"/>
      <c r="I17247" s="47"/>
    </row>
    <row r="17248" spans="2:9" ht="20.100000000000001" hidden="1" customHeight="1" x14ac:dyDescent="0.25">
      <c r="B17248" s="48"/>
      <c r="C17248" s="49"/>
      <c r="D17248" s="49"/>
      <c r="E17248" s="49"/>
      <c r="F17248" s="49"/>
      <c r="G17248" s="50"/>
      <c r="H17248" s="47"/>
      <c r="I17248" s="47"/>
    </row>
    <row r="17249" spans="2:9" ht="20.100000000000001" hidden="1" customHeight="1" x14ac:dyDescent="0.25">
      <c r="B17249" s="48"/>
      <c r="C17249" s="49"/>
      <c r="D17249" s="49"/>
      <c r="E17249" s="49"/>
      <c r="F17249" s="49"/>
      <c r="G17249" s="50"/>
      <c r="H17249" s="47"/>
      <c r="I17249" s="47"/>
    </row>
    <row r="17250" spans="2:9" ht="20.100000000000001" hidden="1" customHeight="1" x14ac:dyDescent="0.25">
      <c r="B17250" s="48"/>
      <c r="C17250" s="49"/>
      <c r="D17250" s="49"/>
      <c r="E17250" s="49"/>
      <c r="F17250" s="49"/>
      <c r="G17250" s="50"/>
      <c r="H17250" s="47"/>
      <c r="I17250" s="47"/>
    </row>
    <row r="17251" spans="2:9" ht="20.100000000000001" hidden="1" customHeight="1" x14ac:dyDescent="0.25">
      <c r="B17251" s="48"/>
      <c r="C17251" s="49"/>
      <c r="D17251" s="49"/>
      <c r="E17251" s="49"/>
      <c r="F17251" s="49"/>
      <c r="G17251" s="50"/>
      <c r="H17251" s="47"/>
      <c r="I17251" s="47"/>
    </row>
    <row r="17252" spans="2:9" ht="20.100000000000001" hidden="1" customHeight="1" x14ac:dyDescent="0.25">
      <c r="B17252" s="48"/>
      <c r="C17252" s="49"/>
      <c r="D17252" s="49"/>
      <c r="E17252" s="49"/>
      <c r="F17252" s="49"/>
      <c r="G17252" s="50"/>
      <c r="H17252" s="47"/>
      <c r="I17252" s="47"/>
    </row>
    <row r="17253" spans="2:9" ht="20.100000000000001" hidden="1" customHeight="1" x14ac:dyDescent="0.25">
      <c r="B17253" s="48"/>
      <c r="C17253" s="49"/>
      <c r="D17253" s="49"/>
      <c r="E17253" s="49"/>
      <c r="F17253" s="49"/>
      <c r="G17253" s="50"/>
      <c r="H17253" s="47"/>
      <c r="I17253" s="47"/>
    </row>
    <row r="17254" spans="2:9" ht="20.100000000000001" hidden="1" customHeight="1" x14ac:dyDescent="0.25">
      <c r="B17254" s="48"/>
      <c r="C17254" s="49"/>
      <c r="D17254" s="49"/>
      <c r="E17254" s="49"/>
      <c r="F17254" s="49"/>
      <c r="G17254" s="50"/>
      <c r="H17254" s="47"/>
      <c r="I17254" s="47"/>
    </row>
    <row r="17255" spans="2:9" ht="20.100000000000001" hidden="1" customHeight="1" x14ac:dyDescent="0.25">
      <c r="B17255" s="48"/>
      <c r="C17255" s="49"/>
      <c r="D17255" s="49"/>
      <c r="E17255" s="49"/>
      <c r="F17255" s="49"/>
      <c r="G17255" s="50"/>
      <c r="H17255" s="47"/>
      <c r="I17255" s="47"/>
    </row>
    <row r="17256" spans="2:9" ht="20.100000000000001" hidden="1" customHeight="1" x14ac:dyDescent="0.25">
      <c r="B17256" s="48"/>
      <c r="C17256" s="49"/>
      <c r="D17256" s="49"/>
      <c r="E17256" s="49"/>
      <c r="F17256" s="49"/>
      <c r="G17256" s="50"/>
      <c r="H17256" s="47"/>
      <c r="I17256" s="47"/>
    </row>
    <row r="17257" spans="2:9" ht="20.100000000000001" hidden="1" customHeight="1" x14ac:dyDescent="0.25">
      <c r="B17257" s="48"/>
      <c r="C17257" s="49"/>
      <c r="D17257" s="49"/>
      <c r="E17257" s="49"/>
      <c r="F17257" s="49"/>
      <c r="G17257" s="50"/>
      <c r="H17257" s="47"/>
      <c r="I17257" s="47"/>
    </row>
    <row r="17258" spans="2:9" ht="20.100000000000001" hidden="1" customHeight="1" x14ac:dyDescent="0.25">
      <c r="B17258" s="48"/>
      <c r="C17258" s="49"/>
      <c r="D17258" s="49"/>
      <c r="E17258" s="49"/>
      <c r="F17258" s="49"/>
      <c r="G17258" s="50"/>
      <c r="H17258" s="47"/>
      <c r="I17258" s="47"/>
    </row>
    <row r="17259" spans="2:9" ht="20.100000000000001" hidden="1" customHeight="1" x14ac:dyDescent="0.25">
      <c r="B17259" s="48"/>
      <c r="C17259" s="49"/>
      <c r="D17259" s="49"/>
      <c r="E17259" s="49"/>
      <c r="F17259" s="49"/>
      <c r="G17259" s="50"/>
      <c r="H17259" s="47"/>
      <c r="I17259" s="47"/>
    </row>
    <row r="17260" spans="2:9" ht="20.100000000000001" hidden="1" customHeight="1" x14ac:dyDescent="0.25">
      <c r="B17260" s="48"/>
      <c r="C17260" s="49"/>
      <c r="D17260" s="49"/>
      <c r="E17260" s="49"/>
      <c r="F17260" s="49"/>
      <c r="G17260" s="50"/>
      <c r="H17260" s="47"/>
      <c r="I17260" s="47"/>
    </row>
    <row r="17261" spans="2:9" ht="20.100000000000001" hidden="1" customHeight="1" x14ac:dyDescent="0.25">
      <c r="B17261" s="48"/>
      <c r="C17261" s="49"/>
      <c r="D17261" s="49"/>
      <c r="E17261" s="49"/>
      <c r="F17261" s="49"/>
      <c r="G17261" s="50"/>
      <c r="H17261" s="47"/>
      <c r="I17261" s="47"/>
    </row>
    <row r="17262" spans="2:9" ht="20.100000000000001" hidden="1" customHeight="1" x14ac:dyDescent="0.25">
      <c r="B17262" s="48"/>
      <c r="C17262" s="49"/>
      <c r="D17262" s="49"/>
      <c r="E17262" s="49"/>
      <c r="F17262" s="49"/>
      <c r="G17262" s="50"/>
      <c r="H17262" s="47"/>
      <c r="I17262" s="47"/>
    </row>
    <row r="17263" spans="2:9" ht="20.100000000000001" hidden="1" customHeight="1" x14ac:dyDescent="0.25">
      <c r="B17263" s="48"/>
      <c r="C17263" s="49"/>
      <c r="D17263" s="49"/>
      <c r="E17263" s="49"/>
      <c r="F17263" s="49"/>
      <c r="G17263" s="50"/>
      <c r="H17263" s="47"/>
      <c r="I17263" s="47"/>
    </row>
    <row r="17264" spans="2:9" ht="20.100000000000001" hidden="1" customHeight="1" x14ac:dyDescent="0.25">
      <c r="B17264" s="48"/>
      <c r="C17264" s="49"/>
      <c r="D17264" s="49"/>
      <c r="E17264" s="49"/>
      <c r="F17264" s="49"/>
      <c r="G17264" s="50"/>
      <c r="H17264" s="47"/>
      <c r="I17264" s="47"/>
    </row>
    <row r="17265" spans="2:9" ht="20.100000000000001" hidden="1" customHeight="1" x14ac:dyDescent="0.25">
      <c r="B17265" s="48"/>
      <c r="C17265" s="49"/>
      <c r="D17265" s="49"/>
      <c r="E17265" s="49"/>
      <c r="F17265" s="49"/>
      <c r="G17265" s="50"/>
      <c r="H17265" s="47"/>
      <c r="I17265" s="47"/>
    </row>
    <row r="17266" spans="2:9" ht="20.100000000000001" hidden="1" customHeight="1" x14ac:dyDescent="0.25">
      <c r="B17266" s="48"/>
      <c r="C17266" s="49"/>
      <c r="D17266" s="49"/>
      <c r="E17266" s="49"/>
      <c r="F17266" s="49"/>
      <c r="G17266" s="50"/>
      <c r="H17266" s="47"/>
      <c r="I17266" s="47"/>
    </row>
    <row r="17267" spans="2:9" ht="20.100000000000001" hidden="1" customHeight="1" x14ac:dyDescent="0.25">
      <c r="B17267" s="48"/>
      <c r="C17267" s="49"/>
      <c r="D17267" s="49"/>
      <c r="E17267" s="49"/>
      <c r="F17267" s="49"/>
      <c r="G17267" s="50"/>
      <c r="H17267" s="47"/>
      <c r="I17267" s="47"/>
    </row>
    <row r="17268" spans="2:9" ht="20.100000000000001" hidden="1" customHeight="1" x14ac:dyDescent="0.25">
      <c r="B17268" s="48"/>
      <c r="C17268" s="49"/>
      <c r="D17268" s="49"/>
      <c r="E17268" s="49"/>
      <c r="F17268" s="49"/>
      <c r="G17268" s="50"/>
      <c r="H17268" s="47"/>
      <c r="I17268" s="47"/>
    </row>
    <row r="17269" spans="2:9" ht="20.100000000000001" hidden="1" customHeight="1" x14ac:dyDescent="0.25">
      <c r="B17269" s="48"/>
      <c r="C17269" s="49"/>
      <c r="D17269" s="49"/>
      <c r="E17269" s="49"/>
      <c r="F17269" s="49"/>
      <c r="G17269" s="50"/>
      <c r="H17269" s="47"/>
      <c r="I17269" s="47"/>
    </row>
    <row r="17270" spans="2:9" ht="20.100000000000001" hidden="1" customHeight="1" x14ac:dyDescent="0.25">
      <c r="B17270" s="48"/>
      <c r="C17270" s="49"/>
      <c r="D17270" s="49"/>
      <c r="E17270" s="49"/>
      <c r="F17270" s="49"/>
      <c r="G17270" s="50"/>
      <c r="H17270" s="47"/>
      <c r="I17270" s="47"/>
    </row>
    <row r="17271" spans="2:9" ht="20.100000000000001" hidden="1" customHeight="1" x14ac:dyDescent="0.25">
      <c r="B17271" s="48"/>
      <c r="C17271" s="49"/>
      <c r="D17271" s="49"/>
      <c r="E17271" s="49"/>
      <c r="F17271" s="49"/>
      <c r="G17271" s="50"/>
      <c r="H17271" s="47"/>
      <c r="I17271" s="47"/>
    </row>
    <row r="17272" spans="2:9" ht="20.100000000000001" hidden="1" customHeight="1" x14ac:dyDescent="0.25">
      <c r="B17272" s="48"/>
      <c r="C17272" s="49"/>
      <c r="D17272" s="49"/>
      <c r="E17272" s="49"/>
      <c r="F17272" s="49"/>
      <c r="G17272" s="50"/>
      <c r="H17272" s="47"/>
      <c r="I17272" s="47"/>
    </row>
    <row r="17273" spans="2:9" ht="20.100000000000001" hidden="1" customHeight="1" x14ac:dyDescent="0.25">
      <c r="B17273" s="48"/>
      <c r="C17273" s="49"/>
      <c r="D17273" s="49"/>
      <c r="E17273" s="49"/>
      <c r="F17273" s="49"/>
      <c r="G17273" s="50"/>
      <c r="H17273" s="47"/>
      <c r="I17273" s="47"/>
    </row>
    <row r="17274" spans="2:9" ht="20.100000000000001" hidden="1" customHeight="1" x14ac:dyDescent="0.25">
      <c r="B17274" s="48"/>
      <c r="C17274" s="49"/>
      <c r="D17274" s="49"/>
      <c r="E17274" s="49"/>
      <c r="F17274" s="49"/>
      <c r="G17274" s="50"/>
      <c r="H17274" s="47"/>
      <c r="I17274" s="47"/>
    </row>
    <row r="17275" spans="2:9" ht="20.100000000000001" hidden="1" customHeight="1" x14ac:dyDescent="0.25">
      <c r="B17275" s="48"/>
      <c r="C17275" s="49"/>
      <c r="D17275" s="49"/>
      <c r="E17275" s="49"/>
      <c r="F17275" s="49"/>
      <c r="G17275" s="50"/>
      <c r="H17275" s="47"/>
      <c r="I17275" s="47"/>
    </row>
    <row r="17276" spans="2:9" ht="20.100000000000001" hidden="1" customHeight="1" x14ac:dyDescent="0.25">
      <c r="B17276" s="48"/>
      <c r="C17276" s="49"/>
      <c r="D17276" s="49"/>
      <c r="E17276" s="49"/>
      <c r="F17276" s="49"/>
      <c r="G17276" s="50"/>
      <c r="H17276" s="47"/>
      <c r="I17276" s="47"/>
    </row>
    <row r="17277" spans="2:9" ht="20.100000000000001" hidden="1" customHeight="1" x14ac:dyDescent="0.25">
      <c r="B17277" s="48"/>
      <c r="C17277" s="49"/>
      <c r="D17277" s="49"/>
      <c r="E17277" s="49"/>
      <c r="F17277" s="49"/>
      <c r="G17277" s="50"/>
      <c r="H17277" s="47"/>
      <c r="I17277" s="47"/>
    </row>
    <row r="17278" spans="2:9" ht="20.100000000000001" hidden="1" customHeight="1" x14ac:dyDescent="0.25">
      <c r="B17278" s="48"/>
      <c r="C17278" s="49"/>
      <c r="D17278" s="49"/>
      <c r="E17278" s="49"/>
      <c r="F17278" s="49"/>
      <c r="G17278" s="50"/>
      <c r="H17278" s="47"/>
      <c r="I17278" s="47"/>
    </row>
    <row r="17279" spans="2:9" ht="20.100000000000001" hidden="1" customHeight="1" x14ac:dyDescent="0.25">
      <c r="B17279" s="48"/>
      <c r="C17279" s="49"/>
      <c r="D17279" s="49"/>
      <c r="E17279" s="49"/>
      <c r="F17279" s="49"/>
      <c r="G17279" s="50"/>
      <c r="H17279" s="47"/>
      <c r="I17279" s="47"/>
    </row>
    <row r="17280" spans="2:9" ht="20.100000000000001" hidden="1" customHeight="1" x14ac:dyDescent="0.25">
      <c r="B17280" s="48"/>
      <c r="C17280" s="49"/>
      <c r="D17280" s="49"/>
      <c r="E17280" s="49"/>
      <c r="F17280" s="49"/>
      <c r="G17280" s="50"/>
      <c r="H17280" s="47"/>
      <c r="I17280" s="47"/>
    </row>
    <row r="17281" spans="2:9" ht="20.100000000000001" hidden="1" customHeight="1" x14ac:dyDescent="0.25">
      <c r="B17281" s="48"/>
      <c r="C17281" s="49"/>
      <c r="D17281" s="49"/>
      <c r="E17281" s="49"/>
      <c r="F17281" s="49"/>
      <c r="G17281" s="50"/>
      <c r="H17281" s="47"/>
      <c r="I17281" s="47"/>
    </row>
    <row r="17282" spans="2:9" ht="20.100000000000001" hidden="1" customHeight="1" x14ac:dyDescent="0.25">
      <c r="B17282" s="48"/>
      <c r="C17282" s="49"/>
      <c r="D17282" s="49"/>
      <c r="E17282" s="49"/>
      <c r="F17282" s="49"/>
      <c r="G17282" s="50"/>
      <c r="H17282" s="47"/>
      <c r="I17282" s="47"/>
    </row>
    <row r="17283" spans="2:9" ht="20.100000000000001" hidden="1" customHeight="1" x14ac:dyDescent="0.25">
      <c r="B17283" s="48"/>
      <c r="C17283" s="49"/>
      <c r="D17283" s="49"/>
      <c r="E17283" s="49"/>
      <c r="F17283" s="49"/>
      <c r="G17283" s="50"/>
      <c r="H17283" s="47"/>
      <c r="I17283" s="47"/>
    </row>
    <row r="17284" spans="2:9" ht="20.100000000000001" hidden="1" customHeight="1" x14ac:dyDescent="0.25">
      <c r="B17284" s="48"/>
      <c r="C17284" s="49"/>
      <c r="D17284" s="49"/>
      <c r="E17284" s="49"/>
      <c r="F17284" s="49"/>
      <c r="G17284" s="50"/>
      <c r="H17284" s="47"/>
      <c r="I17284" s="47"/>
    </row>
    <row r="17285" spans="2:9" ht="20.100000000000001" hidden="1" customHeight="1" x14ac:dyDescent="0.25">
      <c r="B17285" s="48"/>
      <c r="C17285" s="49"/>
      <c r="D17285" s="49"/>
      <c r="E17285" s="49"/>
      <c r="F17285" s="49"/>
      <c r="G17285" s="50"/>
      <c r="H17285" s="47"/>
      <c r="I17285" s="47"/>
    </row>
    <row r="17286" spans="2:9" ht="20.100000000000001" hidden="1" customHeight="1" x14ac:dyDescent="0.25">
      <c r="B17286" s="48"/>
      <c r="C17286" s="49"/>
      <c r="D17286" s="49"/>
      <c r="E17286" s="49"/>
      <c r="F17286" s="49"/>
      <c r="G17286" s="50"/>
      <c r="H17286" s="47"/>
      <c r="I17286" s="47"/>
    </row>
    <row r="17287" spans="2:9" ht="20.100000000000001" hidden="1" customHeight="1" x14ac:dyDescent="0.25">
      <c r="B17287" s="48"/>
      <c r="C17287" s="49"/>
      <c r="D17287" s="49"/>
      <c r="E17287" s="49"/>
      <c r="F17287" s="49"/>
      <c r="G17287" s="50"/>
      <c r="H17287" s="47"/>
      <c r="I17287" s="47"/>
    </row>
    <row r="17288" spans="2:9" ht="20.100000000000001" hidden="1" customHeight="1" x14ac:dyDescent="0.25">
      <c r="B17288" s="48"/>
      <c r="C17288" s="49"/>
      <c r="D17288" s="49"/>
      <c r="E17288" s="49"/>
      <c r="F17288" s="49"/>
      <c r="G17288" s="50"/>
      <c r="H17288" s="47"/>
      <c r="I17288" s="47"/>
    </row>
    <row r="17289" spans="2:9" ht="20.100000000000001" hidden="1" customHeight="1" x14ac:dyDescent="0.25">
      <c r="B17289" s="48"/>
      <c r="C17289" s="49"/>
      <c r="D17289" s="49"/>
      <c r="E17289" s="49"/>
      <c r="F17289" s="49"/>
      <c r="G17289" s="50"/>
      <c r="H17289" s="47"/>
      <c r="I17289" s="47"/>
    </row>
    <row r="17290" spans="2:9" ht="20.100000000000001" hidden="1" customHeight="1" x14ac:dyDescent="0.25">
      <c r="B17290" s="48"/>
      <c r="C17290" s="49"/>
      <c r="D17290" s="49"/>
      <c r="E17290" s="49"/>
      <c r="F17290" s="49"/>
      <c r="G17290" s="50"/>
      <c r="H17290" s="47"/>
      <c r="I17290" s="47"/>
    </row>
    <row r="17291" spans="2:9" ht="20.100000000000001" hidden="1" customHeight="1" x14ac:dyDescent="0.25">
      <c r="B17291" s="48"/>
      <c r="C17291" s="49"/>
      <c r="D17291" s="49"/>
      <c r="E17291" s="49"/>
      <c r="F17291" s="49"/>
      <c r="G17291" s="50"/>
      <c r="H17291" s="47"/>
      <c r="I17291" s="47"/>
    </row>
    <row r="17292" spans="2:9" ht="20.100000000000001" hidden="1" customHeight="1" x14ac:dyDescent="0.25">
      <c r="B17292" s="48"/>
      <c r="C17292" s="49"/>
      <c r="D17292" s="49"/>
      <c r="E17292" s="49"/>
      <c r="F17292" s="49"/>
      <c r="G17292" s="50"/>
      <c r="H17292" s="47"/>
      <c r="I17292" s="47"/>
    </row>
    <row r="17293" spans="2:9" ht="20.100000000000001" hidden="1" customHeight="1" x14ac:dyDescent="0.25">
      <c r="B17293" s="48"/>
      <c r="C17293" s="49"/>
      <c r="D17293" s="49"/>
      <c r="E17293" s="49"/>
      <c r="F17293" s="49"/>
      <c r="G17293" s="50"/>
      <c r="H17293" s="47"/>
      <c r="I17293" s="47"/>
    </row>
    <row r="17294" spans="2:9" ht="20.100000000000001" hidden="1" customHeight="1" x14ac:dyDescent="0.25">
      <c r="B17294" s="48"/>
      <c r="C17294" s="49"/>
      <c r="D17294" s="49"/>
      <c r="E17294" s="49"/>
      <c r="F17294" s="49"/>
      <c r="G17294" s="50"/>
      <c r="H17294" s="47"/>
      <c r="I17294" s="47"/>
    </row>
    <row r="17295" spans="2:9" ht="20.100000000000001" hidden="1" customHeight="1" x14ac:dyDescent="0.25">
      <c r="B17295" s="48"/>
      <c r="C17295" s="49"/>
      <c r="D17295" s="49"/>
      <c r="E17295" s="49"/>
      <c r="F17295" s="49"/>
      <c r="G17295" s="50"/>
      <c r="H17295" s="47"/>
      <c r="I17295" s="47"/>
    </row>
    <row r="17296" spans="2:9" ht="20.100000000000001" hidden="1" customHeight="1" x14ac:dyDescent="0.25">
      <c r="B17296" s="48"/>
      <c r="C17296" s="49"/>
      <c r="D17296" s="49"/>
      <c r="E17296" s="49"/>
      <c r="F17296" s="49"/>
      <c r="G17296" s="50"/>
      <c r="H17296" s="47"/>
      <c r="I17296" s="47"/>
    </row>
    <row r="17297" spans="2:9" ht="20.100000000000001" hidden="1" customHeight="1" x14ac:dyDescent="0.25">
      <c r="B17297" s="48"/>
      <c r="C17297" s="49"/>
      <c r="D17297" s="49"/>
      <c r="E17297" s="49"/>
      <c r="F17297" s="49"/>
      <c r="G17297" s="50"/>
      <c r="H17297" s="47"/>
      <c r="I17297" s="47"/>
    </row>
    <row r="17298" spans="2:9" ht="20.100000000000001" hidden="1" customHeight="1" x14ac:dyDescent="0.25">
      <c r="B17298" s="48"/>
      <c r="C17298" s="49"/>
      <c r="D17298" s="49"/>
      <c r="E17298" s="49"/>
      <c r="F17298" s="49"/>
      <c r="G17298" s="50"/>
      <c r="H17298" s="47"/>
      <c r="I17298" s="47"/>
    </row>
    <row r="17299" spans="2:9" ht="20.100000000000001" hidden="1" customHeight="1" x14ac:dyDescent="0.25">
      <c r="B17299" s="48"/>
      <c r="C17299" s="49"/>
      <c r="D17299" s="49"/>
      <c r="E17299" s="49"/>
      <c r="F17299" s="49"/>
      <c r="G17299" s="50"/>
      <c r="H17299" s="47"/>
      <c r="I17299" s="47"/>
    </row>
    <row r="17300" spans="2:9" ht="20.100000000000001" hidden="1" customHeight="1" x14ac:dyDescent="0.25">
      <c r="B17300" s="48"/>
      <c r="C17300" s="49"/>
      <c r="D17300" s="49"/>
      <c r="E17300" s="49"/>
      <c r="F17300" s="49"/>
      <c r="G17300" s="50"/>
      <c r="H17300" s="47"/>
      <c r="I17300" s="47"/>
    </row>
    <row r="17301" spans="2:9" ht="20.100000000000001" hidden="1" customHeight="1" x14ac:dyDescent="0.25">
      <c r="B17301" s="48"/>
      <c r="C17301" s="49"/>
      <c r="D17301" s="49"/>
      <c r="E17301" s="49"/>
      <c r="F17301" s="49"/>
      <c r="G17301" s="50"/>
      <c r="H17301" s="47"/>
      <c r="I17301" s="47"/>
    </row>
    <row r="17302" spans="2:9" ht="20.100000000000001" hidden="1" customHeight="1" x14ac:dyDescent="0.25">
      <c r="B17302" s="48"/>
      <c r="C17302" s="49"/>
      <c r="D17302" s="49"/>
      <c r="E17302" s="49"/>
      <c r="F17302" s="49"/>
      <c r="G17302" s="50"/>
      <c r="H17302" s="47"/>
      <c r="I17302" s="47"/>
    </row>
    <row r="17303" spans="2:9" ht="20.100000000000001" hidden="1" customHeight="1" x14ac:dyDescent="0.25">
      <c r="B17303" s="48"/>
      <c r="C17303" s="49"/>
      <c r="D17303" s="49"/>
      <c r="E17303" s="49"/>
      <c r="F17303" s="49"/>
      <c r="G17303" s="50"/>
      <c r="H17303" s="47"/>
      <c r="I17303" s="47"/>
    </row>
    <row r="17304" spans="2:9" ht="20.100000000000001" hidden="1" customHeight="1" x14ac:dyDescent="0.25">
      <c r="B17304" s="48"/>
      <c r="C17304" s="49"/>
      <c r="D17304" s="49"/>
      <c r="E17304" s="49"/>
      <c r="F17304" s="49"/>
      <c r="G17304" s="50"/>
      <c r="H17304" s="47"/>
      <c r="I17304" s="47"/>
    </row>
    <row r="17305" spans="2:9" ht="20.100000000000001" hidden="1" customHeight="1" x14ac:dyDescent="0.25">
      <c r="B17305" s="48"/>
      <c r="C17305" s="49"/>
      <c r="D17305" s="49"/>
      <c r="E17305" s="49"/>
      <c r="F17305" s="49"/>
      <c r="G17305" s="50"/>
      <c r="H17305" s="47"/>
      <c r="I17305" s="47"/>
    </row>
    <row r="17306" spans="2:9" ht="20.100000000000001" hidden="1" customHeight="1" x14ac:dyDescent="0.25">
      <c r="B17306" s="48"/>
      <c r="C17306" s="49"/>
      <c r="D17306" s="49"/>
      <c r="E17306" s="49"/>
      <c r="F17306" s="49"/>
      <c r="G17306" s="50"/>
      <c r="H17306" s="47"/>
      <c r="I17306" s="47"/>
    </row>
    <row r="17307" spans="2:9" ht="20.100000000000001" hidden="1" customHeight="1" x14ac:dyDescent="0.25">
      <c r="B17307" s="48"/>
      <c r="C17307" s="49"/>
      <c r="D17307" s="49"/>
      <c r="E17307" s="49"/>
      <c r="F17307" s="49"/>
      <c r="G17307" s="50"/>
      <c r="H17307" s="47"/>
      <c r="I17307" s="47"/>
    </row>
    <row r="17308" spans="2:9" ht="20.100000000000001" hidden="1" customHeight="1" x14ac:dyDescent="0.25">
      <c r="B17308" s="48"/>
      <c r="C17308" s="49"/>
      <c r="D17308" s="49"/>
      <c r="E17308" s="49"/>
      <c r="F17308" s="49"/>
      <c r="G17308" s="50"/>
      <c r="H17308" s="47"/>
      <c r="I17308" s="47"/>
    </row>
    <row r="17309" spans="2:9" ht="20.100000000000001" hidden="1" customHeight="1" x14ac:dyDescent="0.25">
      <c r="B17309" s="48"/>
      <c r="C17309" s="49"/>
      <c r="D17309" s="49"/>
      <c r="E17309" s="49"/>
      <c r="F17309" s="49"/>
      <c r="G17309" s="50"/>
      <c r="H17309" s="47"/>
      <c r="I17309" s="47"/>
    </row>
    <row r="17310" spans="2:9" ht="20.100000000000001" hidden="1" customHeight="1" x14ac:dyDescent="0.25">
      <c r="B17310" s="48"/>
      <c r="C17310" s="49"/>
      <c r="D17310" s="49"/>
      <c r="E17310" s="49"/>
      <c r="F17310" s="49"/>
      <c r="G17310" s="50"/>
      <c r="H17310" s="47"/>
      <c r="I17310" s="47"/>
    </row>
    <row r="17311" spans="2:9" ht="20.100000000000001" hidden="1" customHeight="1" x14ac:dyDescent="0.25">
      <c r="B17311" s="48"/>
      <c r="C17311" s="49"/>
      <c r="D17311" s="49"/>
      <c r="E17311" s="49"/>
      <c r="F17311" s="49"/>
      <c r="G17311" s="50"/>
      <c r="H17311" s="47"/>
      <c r="I17311" s="47"/>
    </row>
    <row r="17312" spans="2:9" ht="20.100000000000001" hidden="1" customHeight="1" x14ac:dyDescent="0.25">
      <c r="B17312" s="48"/>
      <c r="C17312" s="49"/>
      <c r="D17312" s="49"/>
      <c r="E17312" s="49"/>
      <c r="F17312" s="49"/>
      <c r="G17312" s="50"/>
      <c r="H17312" s="47"/>
      <c r="I17312" s="47"/>
    </row>
    <row r="17313" spans="2:9" ht="20.100000000000001" hidden="1" customHeight="1" x14ac:dyDescent="0.25">
      <c r="B17313" s="48"/>
      <c r="C17313" s="49"/>
      <c r="D17313" s="49"/>
      <c r="E17313" s="49"/>
      <c r="F17313" s="49"/>
      <c r="G17313" s="50"/>
      <c r="H17313" s="47"/>
      <c r="I17313" s="47"/>
    </row>
    <row r="17314" spans="2:9" ht="20.100000000000001" hidden="1" customHeight="1" x14ac:dyDescent="0.25">
      <c r="B17314" s="48"/>
      <c r="C17314" s="49"/>
      <c r="D17314" s="49"/>
      <c r="E17314" s="49"/>
      <c r="F17314" s="49"/>
      <c r="G17314" s="50"/>
      <c r="H17314" s="47"/>
      <c r="I17314" s="47"/>
    </row>
    <row r="17315" spans="2:9" ht="20.100000000000001" hidden="1" customHeight="1" x14ac:dyDescent="0.25">
      <c r="B17315" s="48"/>
      <c r="C17315" s="49"/>
      <c r="D17315" s="49"/>
      <c r="E17315" s="49"/>
      <c r="F17315" s="49"/>
      <c r="G17315" s="50"/>
      <c r="H17315" s="47"/>
      <c r="I17315" s="47"/>
    </row>
    <row r="17316" spans="2:9" ht="20.100000000000001" hidden="1" customHeight="1" x14ac:dyDescent="0.25">
      <c r="B17316" s="48"/>
      <c r="C17316" s="49"/>
      <c r="D17316" s="49"/>
      <c r="E17316" s="49"/>
      <c r="F17316" s="49"/>
      <c r="G17316" s="50"/>
      <c r="H17316" s="47"/>
      <c r="I17316" s="47"/>
    </row>
    <row r="17317" spans="2:9" ht="20.100000000000001" hidden="1" customHeight="1" x14ac:dyDescent="0.25">
      <c r="B17317" s="48"/>
      <c r="C17317" s="49"/>
      <c r="D17317" s="49"/>
      <c r="E17317" s="49"/>
      <c r="F17317" s="49"/>
      <c r="G17317" s="50"/>
      <c r="H17317" s="47"/>
      <c r="I17317" s="47"/>
    </row>
    <row r="17318" spans="2:9" ht="20.100000000000001" hidden="1" customHeight="1" x14ac:dyDescent="0.25">
      <c r="B17318" s="48"/>
      <c r="C17318" s="49"/>
      <c r="D17318" s="49"/>
      <c r="E17318" s="49"/>
      <c r="F17318" s="49"/>
      <c r="G17318" s="50"/>
      <c r="H17318" s="47"/>
      <c r="I17318" s="47"/>
    </row>
    <row r="17319" spans="2:9" ht="20.100000000000001" hidden="1" customHeight="1" x14ac:dyDescent="0.25">
      <c r="B17319" s="48"/>
      <c r="C17319" s="49"/>
      <c r="D17319" s="49"/>
      <c r="E17319" s="49"/>
      <c r="F17319" s="49"/>
      <c r="G17319" s="50"/>
      <c r="H17319" s="47"/>
      <c r="I17319" s="47"/>
    </row>
    <row r="17320" spans="2:9" ht="20.100000000000001" hidden="1" customHeight="1" x14ac:dyDescent="0.25">
      <c r="B17320" s="48"/>
      <c r="C17320" s="49"/>
      <c r="D17320" s="49"/>
      <c r="E17320" s="49"/>
      <c r="F17320" s="49"/>
      <c r="G17320" s="50"/>
      <c r="H17320" s="47"/>
      <c r="I17320" s="47"/>
    </row>
    <row r="17321" spans="2:9" ht="20.100000000000001" hidden="1" customHeight="1" x14ac:dyDescent="0.25">
      <c r="B17321" s="48"/>
      <c r="C17321" s="49"/>
      <c r="D17321" s="49"/>
      <c r="E17321" s="49"/>
      <c r="F17321" s="49"/>
      <c r="G17321" s="50"/>
      <c r="H17321" s="47"/>
      <c r="I17321" s="47"/>
    </row>
    <row r="17322" spans="2:9" ht="20.100000000000001" hidden="1" customHeight="1" x14ac:dyDescent="0.25">
      <c r="B17322" s="48"/>
      <c r="C17322" s="49"/>
      <c r="D17322" s="49"/>
      <c r="E17322" s="49"/>
      <c r="F17322" s="49"/>
      <c r="G17322" s="50"/>
      <c r="H17322" s="47"/>
      <c r="I17322" s="47"/>
    </row>
    <row r="17323" spans="2:9" ht="20.100000000000001" hidden="1" customHeight="1" x14ac:dyDescent="0.25">
      <c r="B17323" s="48"/>
      <c r="C17323" s="49"/>
      <c r="D17323" s="49"/>
      <c r="E17323" s="49"/>
      <c r="F17323" s="49"/>
      <c r="G17323" s="50"/>
      <c r="H17323" s="47"/>
      <c r="I17323" s="47"/>
    </row>
    <row r="17324" spans="2:9" ht="20.100000000000001" hidden="1" customHeight="1" x14ac:dyDescent="0.25">
      <c r="B17324" s="48"/>
      <c r="C17324" s="49"/>
      <c r="D17324" s="49"/>
      <c r="E17324" s="49"/>
      <c r="F17324" s="49"/>
      <c r="G17324" s="50"/>
      <c r="H17324" s="47"/>
      <c r="I17324" s="47"/>
    </row>
    <row r="17325" spans="2:9" ht="20.100000000000001" hidden="1" customHeight="1" x14ac:dyDescent="0.25">
      <c r="B17325" s="48"/>
      <c r="C17325" s="49"/>
      <c r="D17325" s="49"/>
      <c r="E17325" s="49"/>
      <c r="F17325" s="49"/>
      <c r="G17325" s="50"/>
      <c r="H17325" s="47"/>
      <c r="I17325" s="47"/>
    </row>
    <row r="17326" spans="2:9" ht="20.100000000000001" hidden="1" customHeight="1" x14ac:dyDescent="0.25">
      <c r="B17326" s="48"/>
      <c r="C17326" s="49"/>
      <c r="D17326" s="49"/>
      <c r="E17326" s="49"/>
      <c r="F17326" s="49"/>
      <c r="G17326" s="50"/>
      <c r="H17326" s="47"/>
      <c r="I17326" s="47"/>
    </row>
    <row r="17327" spans="2:9" ht="20.100000000000001" hidden="1" customHeight="1" x14ac:dyDescent="0.25">
      <c r="B17327" s="48"/>
      <c r="C17327" s="49"/>
      <c r="D17327" s="49"/>
      <c r="E17327" s="49"/>
      <c r="F17327" s="49"/>
      <c r="G17327" s="50"/>
      <c r="H17327" s="47"/>
      <c r="I17327" s="47"/>
    </row>
    <row r="17328" spans="2:9" ht="20.100000000000001" hidden="1" customHeight="1" x14ac:dyDescent="0.25">
      <c r="B17328" s="48"/>
      <c r="C17328" s="49"/>
      <c r="D17328" s="49"/>
      <c r="E17328" s="49"/>
      <c r="F17328" s="49"/>
      <c r="G17328" s="50"/>
      <c r="H17328" s="47"/>
      <c r="I17328" s="47"/>
    </row>
    <row r="17329" spans="2:9" ht="20.100000000000001" hidden="1" customHeight="1" x14ac:dyDescent="0.25">
      <c r="B17329" s="48"/>
      <c r="C17329" s="49"/>
      <c r="D17329" s="49"/>
      <c r="E17329" s="49"/>
      <c r="F17329" s="49"/>
      <c r="G17329" s="50"/>
      <c r="H17329" s="47"/>
      <c r="I17329" s="47"/>
    </row>
    <row r="17330" spans="2:9" ht="20.100000000000001" hidden="1" customHeight="1" x14ac:dyDescent="0.25">
      <c r="B17330" s="48"/>
      <c r="C17330" s="49"/>
      <c r="D17330" s="49"/>
      <c r="E17330" s="49"/>
      <c r="F17330" s="49"/>
      <c r="G17330" s="50"/>
      <c r="H17330" s="47"/>
      <c r="I17330" s="47"/>
    </row>
    <row r="17331" spans="2:9" ht="20.100000000000001" hidden="1" customHeight="1" x14ac:dyDescent="0.25">
      <c r="B17331" s="48"/>
      <c r="C17331" s="49"/>
      <c r="D17331" s="49"/>
      <c r="E17331" s="49"/>
      <c r="F17331" s="49"/>
      <c r="G17331" s="50"/>
      <c r="H17331" s="47"/>
      <c r="I17331" s="47"/>
    </row>
    <row r="17332" spans="2:9" ht="20.100000000000001" hidden="1" customHeight="1" x14ac:dyDescent="0.25">
      <c r="B17332" s="48"/>
      <c r="C17332" s="49"/>
      <c r="D17332" s="49"/>
      <c r="E17332" s="49"/>
      <c r="F17332" s="49"/>
      <c r="G17332" s="50"/>
      <c r="H17332" s="47"/>
      <c r="I17332" s="47"/>
    </row>
    <row r="17333" spans="2:9" ht="20.100000000000001" hidden="1" customHeight="1" x14ac:dyDescent="0.25">
      <c r="B17333" s="48"/>
      <c r="C17333" s="49"/>
      <c r="D17333" s="49"/>
      <c r="E17333" s="49"/>
      <c r="F17333" s="49"/>
      <c r="G17333" s="50"/>
      <c r="H17333" s="47"/>
      <c r="I17333" s="47"/>
    </row>
    <row r="17334" spans="2:9" ht="20.100000000000001" hidden="1" customHeight="1" x14ac:dyDescent="0.25">
      <c r="B17334" s="48"/>
      <c r="C17334" s="49"/>
      <c r="D17334" s="49"/>
      <c r="E17334" s="49"/>
      <c r="F17334" s="49"/>
      <c r="G17334" s="50"/>
      <c r="H17334" s="47"/>
      <c r="I17334" s="47"/>
    </row>
    <row r="17335" spans="2:9" ht="20.100000000000001" hidden="1" customHeight="1" x14ac:dyDescent="0.25">
      <c r="B17335" s="48"/>
      <c r="C17335" s="49"/>
      <c r="D17335" s="49"/>
      <c r="E17335" s="49"/>
      <c r="F17335" s="49"/>
      <c r="G17335" s="50"/>
      <c r="H17335" s="47"/>
      <c r="I17335" s="47"/>
    </row>
    <row r="17336" spans="2:9" ht="20.100000000000001" hidden="1" customHeight="1" x14ac:dyDescent="0.25">
      <c r="B17336" s="48"/>
      <c r="C17336" s="49"/>
      <c r="D17336" s="49"/>
      <c r="E17336" s="49"/>
      <c r="F17336" s="49"/>
      <c r="G17336" s="50"/>
      <c r="H17336" s="47"/>
      <c r="I17336" s="47"/>
    </row>
    <row r="17337" spans="2:9" ht="20.100000000000001" hidden="1" customHeight="1" x14ac:dyDescent="0.25">
      <c r="B17337" s="48"/>
      <c r="C17337" s="49"/>
      <c r="D17337" s="49"/>
      <c r="E17337" s="49"/>
      <c r="F17337" s="49"/>
      <c r="G17337" s="50"/>
      <c r="H17337" s="47"/>
      <c r="I17337" s="47"/>
    </row>
    <row r="17338" spans="2:9" ht="20.100000000000001" hidden="1" customHeight="1" x14ac:dyDescent="0.25">
      <c r="B17338" s="48"/>
      <c r="C17338" s="49"/>
      <c r="D17338" s="49"/>
      <c r="E17338" s="49"/>
      <c r="F17338" s="49"/>
      <c r="G17338" s="50"/>
      <c r="H17338" s="47"/>
      <c r="I17338" s="47"/>
    </row>
    <row r="17339" spans="2:9" ht="20.100000000000001" hidden="1" customHeight="1" x14ac:dyDescent="0.25">
      <c r="B17339" s="48"/>
      <c r="C17339" s="49"/>
      <c r="D17339" s="49"/>
      <c r="E17339" s="49"/>
      <c r="F17339" s="49"/>
      <c r="G17339" s="50"/>
      <c r="H17339" s="47"/>
      <c r="I17339" s="47"/>
    </row>
    <row r="17340" spans="2:9" ht="20.100000000000001" hidden="1" customHeight="1" x14ac:dyDescent="0.25">
      <c r="B17340" s="48"/>
      <c r="C17340" s="49"/>
      <c r="D17340" s="49"/>
      <c r="E17340" s="49"/>
      <c r="F17340" s="49"/>
      <c r="G17340" s="50"/>
      <c r="H17340" s="47"/>
      <c r="I17340" s="47"/>
    </row>
    <row r="17341" spans="2:9" ht="20.100000000000001" hidden="1" customHeight="1" x14ac:dyDescent="0.25">
      <c r="B17341" s="48"/>
      <c r="C17341" s="49"/>
      <c r="D17341" s="49"/>
      <c r="E17341" s="49"/>
      <c r="F17341" s="49"/>
      <c r="G17341" s="50"/>
      <c r="H17341" s="47"/>
      <c r="I17341" s="47"/>
    </row>
    <row r="17342" spans="2:9" ht="20.100000000000001" hidden="1" customHeight="1" x14ac:dyDescent="0.25">
      <c r="B17342" s="48"/>
      <c r="C17342" s="49"/>
      <c r="D17342" s="49"/>
      <c r="E17342" s="49"/>
      <c r="F17342" s="49"/>
      <c r="G17342" s="50"/>
      <c r="H17342" s="47"/>
      <c r="I17342" s="47"/>
    </row>
    <row r="17343" spans="2:9" ht="20.100000000000001" hidden="1" customHeight="1" x14ac:dyDescent="0.25">
      <c r="B17343" s="48"/>
      <c r="C17343" s="49"/>
      <c r="D17343" s="49"/>
      <c r="E17343" s="49"/>
      <c r="F17343" s="49"/>
      <c r="G17343" s="50"/>
      <c r="H17343" s="47"/>
      <c r="I17343" s="47"/>
    </row>
    <row r="17344" spans="2:9" ht="20.100000000000001" hidden="1" customHeight="1" x14ac:dyDescent="0.25">
      <c r="B17344" s="48"/>
      <c r="C17344" s="49"/>
      <c r="D17344" s="49"/>
      <c r="E17344" s="49"/>
      <c r="F17344" s="49"/>
      <c r="G17344" s="50"/>
      <c r="H17344" s="47"/>
      <c r="I17344" s="47"/>
    </row>
    <row r="17345" spans="2:9" ht="20.100000000000001" hidden="1" customHeight="1" x14ac:dyDescent="0.25">
      <c r="B17345" s="48"/>
      <c r="C17345" s="49"/>
      <c r="D17345" s="49"/>
      <c r="E17345" s="49"/>
      <c r="F17345" s="49"/>
      <c r="G17345" s="50"/>
      <c r="H17345" s="47"/>
      <c r="I17345" s="47"/>
    </row>
    <row r="17346" spans="2:9" ht="20.100000000000001" hidden="1" customHeight="1" x14ac:dyDescent="0.25">
      <c r="B17346" s="48"/>
      <c r="C17346" s="49"/>
      <c r="D17346" s="49"/>
      <c r="E17346" s="49"/>
      <c r="F17346" s="49"/>
      <c r="G17346" s="50"/>
      <c r="H17346" s="47"/>
      <c r="I17346" s="47"/>
    </row>
    <row r="17347" spans="2:9" ht="20.100000000000001" hidden="1" customHeight="1" x14ac:dyDescent="0.25">
      <c r="B17347" s="48"/>
      <c r="C17347" s="49"/>
      <c r="D17347" s="49"/>
      <c r="E17347" s="49"/>
      <c r="F17347" s="49"/>
      <c r="G17347" s="50"/>
      <c r="H17347" s="47"/>
      <c r="I17347" s="47"/>
    </row>
    <row r="17348" spans="2:9" ht="20.100000000000001" hidden="1" customHeight="1" x14ac:dyDescent="0.25">
      <c r="B17348" s="48"/>
      <c r="C17348" s="49"/>
      <c r="D17348" s="49"/>
      <c r="E17348" s="49"/>
      <c r="F17348" s="49"/>
      <c r="G17348" s="50"/>
      <c r="H17348" s="47"/>
      <c r="I17348" s="47"/>
    </row>
    <row r="17349" spans="2:9" ht="20.100000000000001" hidden="1" customHeight="1" x14ac:dyDescent="0.25">
      <c r="B17349" s="48"/>
      <c r="C17349" s="49"/>
      <c r="D17349" s="49"/>
      <c r="E17349" s="49"/>
      <c r="F17349" s="49"/>
      <c r="G17349" s="50"/>
      <c r="H17349" s="47"/>
      <c r="I17349" s="47"/>
    </row>
    <row r="17350" spans="2:9" ht="20.100000000000001" hidden="1" customHeight="1" x14ac:dyDescent="0.25">
      <c r="B17350" s="48"/>
      <c r="C17350" s="49"/>
      <c r="D17350" s="49"/>
      <c r="E17350" s="49"/>
      <c r="F17350" s="49"/>
      <c r="G17350" s="50"/>
      <c r="H17350" s="47"/>
      <c r="I17350" s="47"/>
    </row>
    <row r="17351" spans="2:9" ht="20.100000000000001" hidden="1" customHeight="1" x14ac:dyDescent="0.25">
      <c r="B17351" s="48"/>
      <c r="C17351" s="49"/>
      <c r="D17351" s="49"/>
      <c r="E17351" s="49"/>
      <c r="F17351" s="49"/>
      <c r="G17351" s="50"/>
      <c r="H17351" s="47"/>
      <c r="I17351" s="47"/>
    </row>
    <row r="17352" spans="2:9" ht="20.100000000000001" hidden="1" customHeight="1" x14ac:dyDescent="0.25">
      <c r="B17352" s="48"/>
      <c r="C17352" s="49"/>
      <c r="D17352" s="49"/>
      <c r="E17352" s="49"/>
      <c r="F17352" s="49"/>
      <c r="G17352" s="50"/>
      <c r="H17352" s="47"/>
      <c r="I17352" s="47"/>
    </row>
    <row r="17353" spans="2:9" ht="20.100000000000001" hidden="1" customHeight="1" x14ac:dyDescent="0.25">
      <c r="B17353" s="48"/>
      <c r="C17353" s="49"/>
      <c r="D17353" s="49"/>
      <c r="E17353" s="49"/>
      <c r="F17353" s="49"/>
      <c r="G17353" s="50"/>
      <c r="H17353" s="47"/>
      <c r="I17353" s="47"/>
    </row>
    <row r="17354" spans="2:9" ht="20.100000000000001" hidden="1" customHeight="1" x14ac:dyDescent="0.25">
      <c r="B17354" s="48"/>
      <c r="C17354" s="49"/>
      <c r="D17354" s="49"/>
      <c r="E17354" s="49"/>
      <c r="F17354" s="49"/>
      <c r="G17354" s="50"/>
      <c r="H17354" s="47"/>
      <c r="I17354" s="47"/>
    </row>
    <row r="17355" spans="2:9" ht="20.100000000000001" hidden="1" customHeight="1" x14ac:dyDescent="0.25">
      <c r="B17355" s="48"/>
      <c r="C17355" s="49"/>
      <c r="D17355" s="49"/>
      <c r="E17355" s="49"/>
      <c r="F17355" s="49"/>
      <c r="G17355" s="50"/>
      <c r="H17355" s="47"/>
      <c r="I17355" s="47"/>
    </row>
    <row r="17356" spans="2:9" ht="20.100000000000001" hidden="1" customHeight="1" x14ac:dyDescent="0.25">
      <c r="B17356" s="48"/>
      <c r="C17356" s="49"/>
      <c r="D17356" s="49"/>
      <c r="E17356" s="49"/>
      <c r="F17356" s="49"/>
      <c r="G17356" s="50"/>
      <c r="H17356" s="47"/>
      <c r="I17356" s="47"/>
    </row>
    <row r="17357" spans="2:9" ht="20.100000000000001" hidden="1" customHeight="1" x14ac:dyDescent="0.25">
      <c r="B17357" s="48"/>
      <c r="C17357" s="49"/>
      <c r="D17357" s="49"/>
      <c r="E17357" s="49"/>
      <c r="F17357" s="49"/>
      <c r="G17357" s="50"/>
      <c r="H17357" s="47"/>
      <c r="I17357" s="47"/>
    </row>
    <row r="17358" spans="2:9" ht="20.100000000000001" hidden="1" customHeight="1" x14ac:dyDescent="0.25">
      <c r="B17358" s="48"/>
      <c r="C17358" s="49"/>
      <c r="D17358" s="49"/>
      <c r="E17358" s="49"/>
      <c r="F17358" s="49"/>
      <c r="G17358" s="50"/>
      <c r="H17358" s="47"/>
      <c r="I17358" s="47"/>
    </row>
    <row r="17359" spans="2:9" ht="20.100000000000001" hidden="1" customHeight="1" x14ac:dyDescent="0.25">
      <c r="B17359" s="48"/>
      <c r="C17359" s="49"/>
      <c r="D17359" s="49"/>
      <c r="E17359" s="49"/>
      <c r="F17359" s="49"/>
      <c r="G17359" s="50"/>
      <c r="H17359" s="47"/>
      <c r="I17359" s="47"/>
    </row>
    <row r="17360" spans="2:9" ht="20.100000000000001" hidden="1" customHeight="1" x14ac:dyDescent="0.25">
      <c r="B17360" s="48"/>
      <c r="C17360" s="49"/>
      <c r="D17360" s="49"/>
      <c r="E17360" s="49"/>
      <c r="F17360" s="49"/>
      <c r="G17360" s="50"/>
      <c r="H17360" s="47"/>
      <c r="I17360" s="47"/>
    </row>
    <row r="17361" spans="2:9" ht="20.100000000000001" hidden="1" customHeight="1" x14ac:dyDescent="0.25">
      <c r="B17361" s="48"/>
      <c r="C17361" s="49"/>
      <c r="D17361" s="49"/>
      <c r="E17361" s="49"/>
      <c r="F17361" s="49"/>
      <c r="G17361" s="50"/>
      <c r="H17361" s="47"/>
      <c r="I17361" s="47"/>
    </row>
    <row r="17362" spans="2:9" ht="20.100000000000001" hidden="1" customHeight="1" x14ac:dyDescent="0.25">
      <c r="B17362" s="48"/>
      <c r="C17362" s="49"/>
      <c r="D17362" s="49"/>
      <c r="E17362" s="49"/>
      <c r="F17362" s="49"/>
      <c r="G17362" s="50"/>
      <c r="H17362" s="47"/>
      <c r="I17362" s="47"/>
    </row>
    <row r="17363" spans="2:9" ht="20.100000000000001" hidden="1" customHeight="1" x14ac:dyDescent="0.25">
      <c r="B17363" s="48"/>
      <c r="C17363" s="49"/>
      <c r="D17363" s="49"/>
      <c r="E17363" s="49"/>
      <c r="F17363" s="49"/>
      <c r="G17363" s="50"/>
      <c r="H17363" s="47"/>
      <c r="I17363" s="47"/>
    </row>
    <row r="17364" spans="2:9" ht="20.100000000000001" hidden="1" customHeight="1" x14ac:dyDescent="0.25">
      <c r="B17364" s="48"/>
      <c r="C17364" s="49"/>
      <c r="D17364" s="49"/>
      <c r="E17364" s="49"/>
      <c r="F17364" s="49"/>
      <c r="G17364" s="50"/>
      <c r="H17364" s="47"/>
      <c r="I17364" s="47"/>
    </row>
    <row r="17365" spans="2:9" ht="20.100000000000001" hidden="1" customHeight="1" x14ac:dyDescent="0.25">
      <c r="B17365" s="48"/>
      <c r="C17365" s="49"/>
      <c r="D17365" s="49"/>
      <c r="E17365" s="49"/>
      <c r="F17365" s="49"/>
      <c r="G17365" s="50"/>
      <c r="H17365" s="47"/>
      <c r="I17365" s="47"/>
    </row>
    <row r="17366" spans="2:9" ht="20.100000000000001" hidden="1" customHeight="1" x14ac:dyDescent="0.25">
      <c r="B17366" s="48"/>
      <c r="C17366" s="49"/>
      <c r="D17366" s="49"/>
      <c r="E17366" s="49"/>
      <c r="F17366" s="49"/>
      <c r="G17366" s="50"/>
      <c r="H17366" s="47"/>
      <c r="I17366" s="47"/>
    </row>
    <row r="17367" spans="2:9" ht="20.100000000000001" hidden="1" customHeight="1" x14ac:dyDescent="0.25">
      <c r="B17367" s="48"/>
      <c r="C17367" s="49"/>
      <c r="D17367" s="49"/>
      <c r="E17367" s="49"/>
      <c r="F17367" s="49"/>
      <c r="G17367" s="50"/>
      <c r="H17367" s="47"/>
      <c r="I17367" s="47"/>
    </row>
    <row r="17368" spans="2:9" ht="20.100000000000001" hidden="1" customHeight="1" x14ac:dyDescent="0.25">
      <c r="B17368" s="48"/>
      <c r="C17368" s="49"/>
      <c r="D17368" s="49"/>
      <c r="E17368" s="49"/>
      <c r="F17368" s="49"/>
      <c r="G17368" s="50"/>
      <c r="H17368" s="47"/>
      <c r="I17368" s="47"/>
    </row>
    <row r="17369" spans="2:9" ht="20.100000000000001" hidden="1" customHeight="1" x14ac:dyDescent="0.25">
      <c r="B17369" s="48"/>
      <c r="C17369" s="49"/>
      <c r="D17369" s="49"/>
      <c r="E17369" s="49"/>
      <c r="F17369" s="49"/>
      <c r="G17369" s="50"/>
      <c r="H17369" s="47"/>
      <c r="I17369" s="47"/>
    </row>
    <row r="17370" spans="2:9" ht="20.100000000000001" hidden="1" customHeight="1" x14ac:dyDescent="0.25">
      <c r="B17370" s="48"/>
      <c r="C17370" s="49"/>
      <c r="D17370" s="49"/>
      <c r="E17370" s="49"/>
      <c r="F17370" s="49"/>
      <c r="G17370" s="50"/>
      <c r="H17370" s="47"/>
      <c r="I17370" s="47"/>
    </row>
    <row r="17371" spans="2:9" ht="20.100000000000001" hidden="1" customHeight="1" x14ac:dyDescent="0.25">
      <c r="B17371" s="48"/>
      <c r="C17371" s="49"/>
      <c r="D17371" s="49"/>
      <c r="E17371" s="49"/>
      <c r="F17371" s="49"/>
      <c r="G17371" s="50"/>
      <c r="H17371" s="47"/>
      <c r="I17371" s="47"/>
    </row>
    <row r="17372" spans="2:9" ht="20.100000000000001" hidden="1" customHeight="1" x14ac:dyDescent="0.25">
      <c r="B17372" s="48"/>
      <c r="C17372" s="49"/>
      <c r="D17372" s="49"/>
      <c r="E17372" s="49"/>
      <c r="F17372" s="49"/>
      <c r="G17372" s="50"/>
      <c r="H17372" s="47"/>
      <c r="I17372" s="47"/>
    </row>
    <row r="17373" spans="2:9" ht="20.100000000000001" hidden="1" customHeight="1" x14ac:dyDescent="0.25">
      <c r="B17373" s="48"/>
      <c r="C17373" s="49"/>
      <c r="D17373" s="49"/>
      <c r="E17373" s="49"/>
      <c r="F17373" s="49"/>
      <c r="G17373" s="50"/>
      <c r="H17373" s="47"/>
      <c r="I17373" s="47"/>
    </row>
    <row r="17374" spans="2:9" ht="20.100000000000001" hidden="1" customHeight="1" x14ac:dyDescent="0.25">
      <c r="B17374" s="48"/>
      <c r="C17374" s="49"/>
      <c r="D17374" s="49"/>
      <c r="E17374" s="49"/>
      <c r="F17374" s="49"/>
      <c r="G17374" s="50"/>
      <c r="H17374" s="47"/>
      <c r="I17374" s="47"/>
    </row>
    <row r="17375" spans="2:9" ht="20.100000000000001" hidden="1" customHeight="1" x14ac:dyDescent="0.25">
      <c r="B17375" s="48"/>
      <c r="C17375" s="49"/>
      <c r="D17375" s="49"/>
      <c r="E17375" s="49"/>
      <c r="F17375" s="49"/>
      <c r="G17375" s="50"/>
      <c r="H17375" s="47"/>
      <c r="I17375" s="47"/>
    </row>
    <row r="17376" spans="2:9" ht="20.100000000000001" hidden="1" customHeight="1" x14ac:dyDescent="0.25">
      <c r="B17376" s="48"/>
      <c r="C17376" s="49"/>
      <c r="D17376" s="49"/>
      <c r="E17376" s="49"/>
      <c r="F17376" s="49"/>
      <c r="G17376" s="50"/>
      <c r="H17376" s="47"/>
      <c r="I17376" s="47"/>
    </row>
    <row r="17377" spans="2:9" ht="20.100000000000001" hidden="1" customHeight="1" x14ac:dyDescent="0.25">
      <c r="B17377" s="48"/>
      <c r="C17377" s="49"/>
      <c r="D17377" s="49"/>
      <c r="E17377" s="49"/>
      <c r="F17377" s="49"/>
      <c r="G17377" s="50"/>
      <c r="H17377" s="47"/>
      <c r="I17377" s="47"/>
    </row>
    <row r="17378" spans="2:9" ht="20.100000000000001" hidden="1" customHeight="1" x14ac:dyDescent="0.25">
      <c r="B17378" s="48"/>
      <c r="C17378" s="49"/>
      <c r="D17378" s="49"/>
      <c r="E17378" s="49"/>
      <c r="F17378" s="49"/>
      <c r="G17378" s="50"/>
      <c r="H17378" s="47"/>
      <c r="I17378" s="47"/>
    </row>
    <row r="17379" spans="2:9" ht="20.100000000000001" hidden="1" customHeight="1" x14ac:dyDescent="0.25">
      <c r="B17379" s="48"/>
      <c r="C17379" s="49"/>
      <c r="D17379" s="49"/>
      <c r="E17379" s="49"/>
      <c r="F17379" s="49"/>
      <c r="G17379" s="50"/>
      <c r="H17379" s="47"/>
      <c r="I17379" s="47"/>
    </row>
    <row r="17380" spans="2:9" ht="20.100000000000001" hidden="1" customHeight="1" x14ac:dyDescent="0.25">
      <c r="B17380" s="48"/>
      <c r="C17380" s="49"/>
      <c r="D17380" s="49"/>
      <c r="E17380" s="49"/>
      <c r="F17380" s="49"/>
      <c r="G17380" s="50"/>
      <c r="H17380" s="47"/>
      <c r="I17380" s="47"/>
    </row>
    <row r="17381" spans="2:9" ht="20.100000000000001" hidden="1" customHeight="1" x14ac:dyDescent="0.25">
      <c r="B17381" s="48"/>
      <c r="C17381" s="49"/>
      <c r="D17381" s="49"/>
      <c r="E17381" s="49"/>
      <c r="F17381" s="49"/>
      <c r="G17381" s="50"/>
      <c r="H17381" s="47"/>
      <c r="I17381" s="47"/>
    </row>
    <row r="17382" spans="2:9" ht="20.100000000000001" hidden="1" customHeight="1" x14ac:dyDescent="0.25">
      <c r="B17382" s="48"/>
      <c r="C17382" s="49"/>
      <c r="D17382" s="49"/>
      <c r="E17382" s="49"/>
      <c r="F17382" s="49"/>
      <c r="G17382" s="50"/>
      <c r="H17382" s="47"/>
      <c r="I17382" s="47"/>
    </row>
    <row r="17383" spans="2:9" ht="20.100000000000001" hidden="1" customHeight="1" x14ac:dyDescent="0.25">
      <c r="B17383" s="48"/>
      <c r="C17383" s="49"/>
      <c r="D17383" s="49"/>
      <c r="E17383" s="49"/>
      <c r="F17383" s="49"/>
      <c r="G17383" s="50"/>
      <c r="H17383" s="47"/>
      <c r="I17383" s="47"/>
    </row>
    <row r="17384" spans="2:9" ht="20.100000000000001" hidden="1" customHeight="1" x14ac:dyDescent="0.25">
      <c r="B17384" s="48"/>
      <c r="C17384" s="49"/>
      <c r="D17384" s="49"/>
      <c r="E17384" s="49"/>
      <c r="F17384" s="49"/>
      <c r="G17384" s="50"/>
      <c r="H17384" s="47"/>
      <c r="I17384" s="47"/>
    </row>
    <row r="17385" spans="2:9" ht="20.100000000000001" hidden="1" customHeight="1" x14ac:dyDescent="0.25">
      <c r="B17385" s="48"/>
      <c r="C17385" s="49"/>
      <c r="D17385" s="49"/>
      <c r="E17385" s="49"/>
      <c r="F17385" s="49"/>
      <c r="G17385" s="50"/>
      <c r="H17385" s="47"/>
      <c r="I17385" s="47"/>
    </row>
    <row r="17386" spans="2:9" ht="20.100000000000001" hidden="1" customHeight="1" x14ac:dyDescent="0.25">
      <c r="B17386" s="48"/>
      <c r="C17386" s="49"/>
      <c r="D17386" s="49"/>
      <c r="E17386" s="49"/>
      <c r="F17386" s="49"/>
      <c r="G17386" s="50"/>
      <c r="H17386" s="47"/>
      <c r="I17386" s="47"/>
    </row>
    <row r="17387" spans="2:9" ht="20.100000000000001" hidden="1" customHeight="1" x14ac:dyDescent="0.25">
      <c r="B17387" s="48"/>
      <c r="C17387" s="49"/>
      <c r="D17387" s="49"/>
      <c r="E17387" s="49"/>
      <c r="F17387" s="49"/>
      <c r="G17387" s="50"/>
      <c r="H17387" s="47"/>
      <c r="I17387" s="47"/>
    </row>
    <row r="17388" spans="2:9" ht="20.100000000000001" hidden="1" customHeight="1" x14ac:dyDescent="0.25">
      <c r="B17388" s="48"/>
      <c r="C17388" s="49"/>
      <c r="D17388" s="49"/>
      <c r="E17388" s="49"/>
      <c r="F17388" s="49"/>
      <c r="G17388" s="50"/>
      <c r="H17388" s="47"/>
      <c r="I17388" s="47"/>
    </row>
    <row r="17389" spans="2:9" ht="20.100000000000001" hidden="1" customHeight="1" x14ac:dyDescent="0.25">
      <c r="B17389" s="48"/>
      <c r="C17389" s="49"/>
      <c r="D17389" s="49"/>
      <c r="E17389" s="49"/>
      <c r="F17389" s="49"/>
      <c r="G17389" s="50"/>
      <c r="H17389" s="47"/>
      <c r="I17389" s="47"/>
    </row>
    <row r="17390" spans="2:9" ht="20.100000000000001" hidden="1" customHeight="1" x14ac:dyDescent="0.25">
      <c r="B17390" s="48"/>
      <c r="C17390" s="49"/>
      <c r="D17390" s="49"/>
      <c r="E17390" s="49"/>
      <c r="F17390" s="49"/>
      <c r="G17390" s="50"/>
      <c r="H17390" s="47"/>
      <c r="I17390" s="47"/>
    </row>
    <row r="17391" spans="2:9" ht="20.100000000000001" hidden="1" customHeight="1" x14ac:dyDescent="0.25">
      <c r="B17391" s="48"/>
      <c r="C17391" s="49"/>
      <c r="D17391" s="49"/>
      <c r="E17391" s="49"/>
      <c r="F17391" s="49"/>
      <c r="G17391" s="50"/>
      <c r="H17391" s="47"/>
      <c r="I17391" s="47"/>
    </row>
    <row r="17392" spans="2:9" ht="20.100000000000001" hidden="1" customHeight="1" x14ac:dyDescent="0.25">
      <c r="B17392" s="48"/>
      <c r="C17392" s="49"/>
      <c r="D17392" s="49"/>
      <c r="E17392" s="49"/>
      <c r="F17392" s="49"/>
      <c r="G17392" s="50"/>
      <c r="H17392" s="47"/>
      <c r="I17392" s="47"/>
    </row>
    <row r="17393" spans="2:9" ht="20.100000000000001" hidden="1" customHeight="1" x14ac:dyDescent="0.25">
      <c r="B17393" s="48"/>
      <c r="C17393" s="49"/>
      <c r="D17393" s="49"/>
      <c r="E17393" s="49"/>
      <c r="F17393" s="49"/>
      <c r="G17393" s="50"/>
      <c r="H17393" s="47"/>
      <c r="I17393" s="47"/>
    </row>
    <row r="17394" spans="2:9" ht="20.100000000000001" hidden="1" customHeight="1" x14ac:dyDescent="0.25">
      <c r="B17394" s="48"/>
      <c r="C17394" s="49"/>
      <c r="D17394" s="49"/>
      <c r="E17394" s="49"/>
      <c r="F17394" s="49"/>
      <c r="G17394" s="50"/>
      <c r="H17394" s="47"/>
      <c r="I17394" s="47"/>
    </row>
    <row r="17395" spans="2:9" ht="20.100000000000001" hidden="1" customHeight="1" x14ac:dyDescent="0.25">
      <c r="B17395" s="48"/>
      <c r="C17395" s="49"/>
      <c r="D17395" s="49"/>
      <c r="E17395" s="49"/>
      <c r="F17395" s="49"/>
      <c r="G17395" s="50"/>
      <c r="H17395" s="47"/>
      <c r="I17395" s="47"/>
    </row>
    <row r="17396" spans="2:9" ht="20.100000000000001" hidden="1" customHeight="1" x14ac:dyDescent="0.25">
      <c r="B17396" s="48"/>
      <c r="C17396" s="49"/>
      <c r="D17396" s="49"/>
      <c r="E17396" s="49"/>
      <c r="F17396" s="49"/>
      <c r="G17396" s="50"/>
      <c r="H17396" s="47"/>
      <c r="I17396" s="47"/>
    </row>
    <row r="17397" spans="2:9" ht="20.100000000000001" hidden="1" customHeight="1" x14ac:dyDescent="0.25">
      <c r="B17397" s="48"/>
      <c r="C17397" s="49"/>
      <c r="D17397" s="49"/>
      <c r="E17397" s="49"/>
      <c r="F17397" s="49"/>
      <c r="G17397" s="50"/>
      <c r="H17397" s="47"/>
      <c r="I17397" s="47"/>
    </row>
    <row r="17398" spans="2:9" ht="20.100000000000001" hidden="1" customHeight="1" x14ac:dyDescent="0.25">
      <c r="B17398" s="48"/>
      <c r="C17398" s="49"/>
      <c r="D17398" s="49"/>
      <c r="E17398" s="49"/>
      <c r="F17398" s="49"/>
      <c r="G17398" s="50"/>
      <c r="H17398" s="47"/>
      <c r="I17398" s="47"/>
    </row>
    <row r="17399" spans="2:9" ht="20.100000000000001" hidden="1" customHeight="1" x14ac:dyDescent="0.25">
      <c r="B17399" s="48"/>
      <c r="C17399" s="49"/>
      <c r="D17399" s="49"/>
      <c r="E17399" s="49"/>
      <c r="F17399" s="49"/>
      <c r="G17399" s="50"/>
      <c r="H17399" s="47"/>
      <c r="I17399" s="47"/>
    </row>
    <row r="17400" spans="2:9" ht="20.100000000000001" hidden="1" customHeight="1" x14ac:dyDescent="0.25">
      <c r="B17400" s="48"/>
      <c r="C17400" s="49"/>
      <c r="D17400" s="49"/>
      <c r="E17400" s="49"/>
      <c r="F17400" s="49"/>
      <c r="G17400" s="50"/>
      <c r="H17400" s="47"/>
      <c r="I17400" s="47"/>
    </row>
    <row r="17401" spans="2:9" ht="20.100000000000001" hidden="1" customHeight="1" x14ac:dyDescent="0.25">
      <c r="B17401" s="48"/>
      <c r="C17401" s="49"/>
      <c r="D17401" s="49"/>
      <c r="E17401" s="49"/>
      <c r="F17401" s="49"/>
      <c r="G17401" s="50"/>
      <c r="H17401" s="47"/>
      <c r="I17401" s="47"/>
    </row>
    <row r="17402" spans="2:9" ht="20.100000000000001" hidden="1" customHeight="1" x14ac:dyDescent="0.25">
      <c r="B17402" s="48"/>
      <c r="C17402" s="49"/>
      <c r="D17402" s="49"/>
      <c r="E17402" s="49"/>
      <c r="F17402" s="49"/>
      <c r="G17402" s="50"/>
      <c r="H17402" s="47"/>
      <c r="I17402" s="47"/>
    </row>
    <row r="17403" spans="2:9" ht="20.100000000000001" hidden="1" customHeight="1" x14ac:dyDescent="0.25">
      <c r="B17403" s="48"/>
      <c r="C17403" s="49"/>
      <c r="D17403" s="49"/>
      <c r="E17403" s="49"/>
      <c r="F17403" s="49"/>
      <c r="G17403" s="50"/>
      <c r="H17403" s="47"/>
      <c r="I17403" s="47"/>
    </row>
    <row r="17404" spans="2:9" ht="20.100000000000001" hidden="1" customHeight="1" x14ac:dyDescent="0.25">
      <c r="B17404" s="48"/>
      <c r="C17404" s="49"/>
      <c r="D17404" s="49"/>
      <c r="E17404" s="49"/>
      <c r="F17404" s="49"/>
      <c r="G17404" s="50"/>
      <c r="H17404" s="47"/>
      <c r="I17404" s="47"/>
    </row>
    <row r="17405" spans="2:9" ht="20.100000000000001" hidden="1" customHeight="1" x14ac:dyDescent="0.25">
      <c r="B17405" s="48"/>
      <c r="C17405" s="49"/>
      <c r="D17405" s="49"/>
      <c r="E17405" s="49"/>
      <c r="F17405" s="49"/>
      <c r="G17405" s="50"/>
      <c r="H17405" s="47"/>
      <c r="I17405" s="47"/>
    </row>
    <row r="17406" spans="2:9" ht="20.100000000000001" hidden="1" customHeight="1" x14ac:dyDescent="0.25">
      <c r="B17406" s="48"/>
      <c r="C17406" s="49"/>
      <c r="D17406" s="49"/>
      <c r="E17406" s="49"/>
      <c r="F17406" s="49"/>
      <c r="G17406" s="50"/>
      <c r="H17406" s="47"/>
      <c r="I17406" s="47"/>
    </row>
    <row r="17407" spans="2:9" ht="20.100000000000001" hidden="1" customHeight="1" x14ac:dyDescent="0.25">
      <c r="B17407" s="48"/>
      <c r="C17407" s="49"/>
      <c r="D17407" s="49"/>
      <c r="E17407" s="49"/>
      <c r="F17407" s="49"/>
      <c r="G17407" s="50"/>
      <c r="H17407" s="47"/>
      <c r="I17407" s="47"/>
    </row>
    <row r="17408" spans="2:9" ht="20.100000000000001" hidden="1" customHeight="1" x14ac:dyDescent="0.25">
      <c r="B17408" s="48"/>
      <c r="C17408" s="49"/>
      <c r="D17408" s="49"/>
      <c r="E17408" s="49"/>
      <c r="F17408" s="49"/>
      <c r="G17408" s="50"/>
      <c r="H17408" s="47"/>
      <c r="I17408" s="47"/>
    </row>
    <row r="17409" spans="2:9" ht="20.100000000000001" hidden="1" customHeight="1" x14ac:dyDescent="0.25">
      <c r="B17409" s="48"/>
      <c r="C17409" s="49"/>
      <c r="D17409" s="49"/>
      <c r="E17409" s="49"/>
      <c r="F17409" s="49"/>
      <c r="G17409" s="50"/>
      <c r="H17409" s="47"/>
      <c r="I17409" s="47"/>
    </row>
    <row r="17410" spans="2:9" ht="20.100000000000001" hidden="1" customHeight="1" x14ac:dyDescent="0.25">
      <c r="B17410" s="48"/>
      <c r="C17410" s="49"/>
      <c r="D17410" s="49"/>
      <c r="E17410" s="49"/>
      <c r="F17410" s="49"/>
      <c r="G17410" s="50"/>
      <c r="H17410" s="47"/>
      <c r="I17410" s="47"/>
    </row>
    <row r="17411" spans="2:9" ht="20.100000000000001" hidden="1" customHeight="1" x14ac:dyDescent="0.25">
      <c r="B17411" s="48"/>
      <c r="C17411" s="49"/>
      <c r="D17411" s="49"/>
      <c r="E17411" s="49"/>
      <c r="F17411" s="49"/>
      <c r="G17411" s="50"/>
      <c r="H17411" s="47"/>
      <c r="I17411" s="47"/>
    </row>
    <row r="17412" spans="2:9" ht="20.100000000000001" hidden="1" customHeight="1" x14ac:dyDescent="0.25">
      <c r="B17412" s="48"/>
      <c r="C17412" s="49"/>
      <c r="D17412" s="49"/>
      <c r="E17412" s="49"/>
      <c r="F17412" s="49"/>
      <c r="G17412" s="50"/>
      <c r="H17412" s="47"/>
      <c r="I17412" s="47"/>
    </row>
    <row r="17413" spans="2:9" ht="20.100000000000001" hidden="1" customHeight="1" x14ac:dyDescent="0.25">
      <c r="B17413" s="48"/>
      <c r="C17413" s="49"/>
      <c r="D17413" s="49"/>
      <c r="E17413" s="49"/>
      <c r="F17413" s="49"/>
      <c r="G17413" s="50"/>
      <c r="H17413" s="47"/>
      <c r="I17413" s="47"/>
    </row>
    <row r="17414" spans="2:9" ht="20.100000000000001" hidden="1" customHeight="1" x14ac:dyDescent="0.25">
      <c r="B17414" s="48"/>
      <c r="C17414" s="49"/>
      <c r="D17414" s="49"/>
      <c r="E17414" s="49"/>
      <c r="F17414" s="49"/>
      <c r="G17414" s="50"/>
      <c r="H17414" s="47"/>
      <c r="I17414" s="47"/>
    </row>
    <row r="17415" spans="2:9" ht="20.100000000000001" hidden="1" customHeight="1" x14ac:dyDescent="0.25">
      <c r="B17415" s="48"/>
      <c r="C17415" s="49"/>
      <c r="D17415" s="49"/>
      <c r="E17415" s="49"/>
      <c r="F17415" s="49"/>
      <c r="G17415" s="50"/>
      <c r="H17415" s="47"/>
      <c r="I17415" s="47"/>
    </row>
    <row r="17416" spans="2:9" ht="20.100000000000001" hidden="1" customHeight="1" x14ac:dyDescent="0.25">
      <c r="B17416" s="48"/>
      <c r="C17416" s="49"/>
      <c r="D17416" s="49"/>
      <c r="E17416" s="49"/>
      <c r="F17416" s="49"/>
      <c r="G17416" s="50"/>
      <c r="H17416" s="47"/>
      <c r="I17416" s="47"/>
    </row>
    <row r="17417" spans="2:9" ht="20.100000000000001" hidden="1" customHeight="1" x14ac:dyDescent="0.25">
      <c r="B17417" s="48"/>
      <c r="C17417" s="49"/>
      <c r="D17417" s="49"/>
      <c r="E17417" s="49"/>
      <c r="F17417" s="49"/>
      <c r="G17417" s="50"/>
      <c r="H17417" s="47"/>
      <c r="I17417" s="47"/>
    </row>
    <row r="17418" spans="2:9" ht="20.100000000000001" hidden="1" customHeight="1" x14ac:dyDescent="0.25">
      <c r="B17418" s="48"/>
      <c r="C17418" s="49"/>
      <c r="D17418" s="49"/>
      <c r="E17418" s="49"/>
      <c r="F17418" s="49"/>
      <c r="G17418" s="50"/>
      <c r="H17418" s="47"/>
      <c r="I17418" s="47"/>
    </row>
    <row r="17419" spans="2:9" ht="20.100000000000001" hidden="1" customHeight="1" x14ac:dyDescent="0.25">
      <c r="B17419" s="48"/>
      <c r="C17419" s="49"/>
      <c r="D17419" s="49"/>
      <c r="E17419" s="49"/>
      <c r="F17419" s="49"/>
      <c r="G17419" s="50"/>
      <c r="H17419" s="47"/>
      <c r="I17419" s="47"/>
    </row>
    <row r="17420" spans="2:9" ht="20.100000000000001" hidden="1" customHeight="1" x14ac:dyDescent="0.25">
      <c r="B17420" s="48"/>
      <c r="C17420" s="49"/>
      <c r="D17420" s="49"/>
      <c r="E17420" s="49"/>
      <c r="F17420" s="49"/>
      <c r="G17420" s="50"/>
      <c r="H17420" s="47"/>
      <c r="I17420" s="47"/>
    </row>
    <row r="17421" spans="2:9" ht="20.100000000000001" hidden="1" customHeight="1" x14ac:dyDescent="0.25">
      <c r="B17421" s="48"/>
      <c r="C17421" s="49"/>
      <c r="D17421" s="49"/>
      <c r="E17421" s="49"/>
      <c r="F17421" s="49"/>
      <c r="G17421" s="50"/>
      <c r="H17421" s="47"/>
      <c r="I17421" s="47"/>
    </row>
    <row r="17422" spans="2:9" ht="20.100000000000001" hidden="1" customHeight="1" x14ac:dyDescent="0.25">
      <c r="B17422" s="48"/>
      <c r="C17422" s="49"/>
      <c r="D17422" s="49"/>
      <c r="E17422" s="49"/>
      <c r="F17422" s="49"/>
      <c r="G17422" s="50"/>
      <c r="H17422" s="47"/>
      <c r="I17422" s="47"/>
    </row>
    <row r="17423" spans="2:9" ht="20.100000000000001" hidden="1" customHeight="1" x14ac:dyDescent="0.25">
      <c r="B17423" s="48"/>
      <c r="C17423" s="49"/>
      <c r="D17423" s="49"/>
      <c r="E17423" s="49"/>
      <c r="F17423" s="49"/>
      <c r="G17423" s="50"/>
      <c r="H17423" s="47"/>
      <c r="I17423" s="47"/>
    </row>
    <row r="17424" spans="2:9" ht="20.100000000000001" hidden="1" customHeight="1" x14ac:dyDescent="0.25">
      <c r="B17424" s="48"/>
      <c r="C17424" s="49"/>
      <c r="D17424" s="49"/>
      <c r="E17424" s="49"/>
      <c r="F17424" s="49"/>
      <c r="G17424" s="50"/>
      <c r="H17424" s="47"/>
      <c r="I17424" s="47"/>
    </row>
    <row r="17425" spans="2:9" ht="20.100000000000001" hidden="1" customHeight="1" x14ac:dyDescent="0.25">
      <c r="B17425" s="48"/>
      <c r="C17425" s="49"/>
      <c r="D17425" s="49"/>
      <c r="E17425" s="49"/>
      <c r="F17425" s="49"/>
      <c r="G17425" s="50"/>
      <c r="H17425" s="47"/>
      <c r="I17425" s="47"/>
    </row>
    <row r="17426" spans="2:9" ht="20.100000000000001" hidden="1" customHeight="1" x14ac:dyDescent="0.25">
      <c r="B17426" s="48"/>
      <c r="C17426" s="49"/>
      <c r="D17426" s="49"/>
      <c r="E17426" s="49"/>
      <c r="F17426" s="49"/>
      <c r="G17426" s="50"/>
      <c r="H17426" s="47"/>
      <c r="I17426" s="47"/>
    </row>
    <row r="17427" spans="2:9" ht="20.100000000000001" hidden="1" customHeight="1" x14ac:dyDescent="0.25">
      <c r="B17427" s="48"/>
      <c r="C17427" s="49"/>
      <c r="D17427" s="49"/>
      <c r="E17427" s="49"/>
      <c r="F17427" s="49"/>
      <c r="G17427" s="50"/>
      <c r="H17427" s="47"/>
      <c r="I17427" s="47"/>
    </row>
    <row r="17428" spans="2:9" ht="20.100000000000001" hidden="1" customHeight="1" x14ac:dyDescent="0.25">
      <c r="B17428" s="48"/>
      <c r="C17428" s="49"/>
      <c r="D17428" s="49"/>
      <c r="E17428" s="49"/>
      <c r="F17428" s="49"/>
      <c r="G17428" s="50"/>
      <c r="H17428" s="47"/>
      <c r="I17428" s="47"/>
    </row>
    <row r="17429" spans="2:9" ht="20.100000000000001" hidden="1" customHeight="1" x14ac:dyDescent="0.25">
      <c r="B17429" s="48"/>
      <c r="C17429" s="49"/>
      <c r="D17429" s="49"/>
      <c r="E17429" s="49"/>
      <c r="F17429" s="49"/>
      <c r="G17429" s="50"/>
      <c r="H17429" s="47"/>
      <c r="I17429" s="47"/>
    </row>
    <row r="17430" spans="2:9" ht="20.100000000000001" hidden="1" customHeight="1" x14ac:dyDescent="0.25">
      <c r="B17430" s="48"/>
      <c r="C17430" s="49"/>
      <c r="D17430" s="49"/>
      <c r="E17430" s="49"/>
      <c r="F17430" s="49"/>
      <c r="G17430" s="50"/>
      <c r="H17430" s="47"/>
      <c r="I17430" s="47"/>
    </row>
    <row r="17431" spans="2:9" ht="20.100000000000001" hidden="1" customHeight="1" x14ac:dyDescent="0.25">
      <c r="B17431" s="48"/>
      <c r="C17431" s="49"/>
      <c r="D17431" s="49"/>
      <c r="E17431" s="49"/>
      <c r="F17431" s="49"/>
      <c r="G17431" s="50"/>
      <c r="H17431" s="47"/>
      <c r="I17431" s="47"/>
    </row>
    <row r="17432" spans="2:9" ht="20.100000000000001" hidden="1" customHeight="1" x14ac:dyDescent="0.25">
      <c r="B17432" s="48"/>
      <c r="C17432" s="49"/>
      <c r="D17432" s="49"/>
      <c r="E17432" s="49"/>
      <c r="F17432" s="49"/>
      <c r="G17432" s="50"/>
      <c r="H17432" s="47"/>
      <c r="I17432" s="47"/>
    </row>
    <row r="17433" spans="2:9" ht="20.100000000000001" hidden="1" customHeight="1" x14ac:dyDescent="0.25">
      <c r="B17433" s="48"/>
      <c r="C17433" s="49"/>
      <c r="D17433" s="49"/>
      <c r="E17433" s="49"/>
      <c r="F17433" s="49"/>
      <c r="G17433" s="50"/>
      <c r="H17433" s="47"/>
      <c r="I17433" s="47"/>
    </row>
    <row r="17434" spans="2:9" ht="20.100000000000001" hidden="1" customHeight="1" x14ac:dyDescent="0.25">
      <c r="B17434" s="48"/>
      <c r="C17434" s="49"/>
      <c r="D17434" s="49"/>
      <c r="E17434" s="49"/>
      <c r="F17434" s="49"/>
      <c r="G17434" s="50"/>
      <c r="H17434" s="47"/>
      <c r="I17434" s="47"/>
    </row>
    <row r="17435" spans="2:9" ht="20.100000000000001" hidden="1" customHeight="1" x14ac:dyDescent="0.25">
      <c r="B17435" s="48"/>
      <c r="C17435" s="49"/>
      <c r="D17435" s="49"/>
      <c r="E17435" s="49"/>
      <c r="F17435" s="49"/>
      <c r="G17435" s="50"/>
      <c r="H17435" s="47"/>
      <c r="I17435" s="47"/>
    </row>
    <row r="17436" spans="2:9" ht="20.100000000000001" hidden="1" customHeight="1" x14ac:dyDescent="0.25">
      <c r="B17436" s="48"/>
      <c r="C17436" s="49"/>
      <c r="D17436" s="49"/>
      <c r="E17436" s="49"/>
      <c r="F17436" s="49"/>
      <c r="G17436" s="50"/>
      <c r="H17436" s="47"/>
      <c r="I17436" s="47"/>
    </row>
    <row r="17437" spans="2:9" ht="20.100000000000001" hidden="1" customHeight="1" x14ac:dyDescent="0.25">
      <c r="B17437" s="48"/>
      <c r="C17437" s="49"/>
      <c r="D17437" s="49"/>
      <c r="E17437" s="49"/>
      <c r="F17437" s="49"/>
      <c r="G17437" s="50"/>
      <c r="H17437" s="47"/>
      <c r="I17437" s="47"/>
    </row>
    <row r="17438" spans="2:9" ht="20.100000000000001" hidden="1" customHeight="1" x14ac:dyDescent="0.25">
      <c r="B17438" s="48"/>
      <c r="C17438" s="49"/>
      <c r="D17438" s="49"/>
      <c r="E17438" s="49"/>
      <c r="F17438" s="49"/>
      <c r="G17438" s="50"/>
      <c r="H17438" s="47"/>
      <c r="I17438" s="47"/>
    </row>
    <row r="17439" spans="2:9" ht="20.100000000000001" hidden="1" customHeight="1" x14ac:dyDescent="0.25">
      <c r="B17439" s="48"/>
      <c r="C17439" s="49"/>
      <c r="D17439" s="49"/>
      <c r="E17439" s="49"/>
      <c r="F17439" s="49"/>
      <c r="G17439" s="50"/>
      <c r="H17439" s="47"/>
      <c r="I17439" s="47"/>
    </row>
    <row r="17440" spans="2:9" ht="20.100000000000001" hidden="1" customHeight="1" x14ac:dyDescent="0.25">
      <c r="B17440" s="48"/>
      <c r="C17440" s="49"/>
      <c r="D17440" s="49"/>
      <c r="E17440" s="49"/>
      <c r="F17440" s="49"/>
      <c r="G17440" s="50"/>
      <c r="H17440" s="47"/>
      <c r="I17440" s="47"/>
    </row>
    <row r="17441" spans="2:9" ht="20.100000000000001" hidden="1" customHeight="1" x14ac:dyDescent="0.25">
      <c r="B17441" s="48"/>
      <c r="C17441" s="49"/>
      <c r="D17441" s="49"/>
      <c r="E17441" s="49"/>
      <c r="F17441" s="49"/>
      <c r="G17441" s="50"/>
      <c r="H17441" s="47"/>
      <c r="I17441" s="47"/>
    </row>
    <row r="17442" spans="2:9" ht="20.100000000000001" hidden="1" customHeight="1" x14ac:dyDescent="0.25">
      <c r="B17442" s="48"/>
      <c r="C17442" s="49"/>
      <c r="D17442" s="49"/>
      <c r="E17442" s="49"/>
      <c r="F17442" s="49"/>
      <c r="G17442" s="50"/>
      <c r="H17442" s="47"/>
      <c r="I17442" s="47"/>
    </row>
    <row r="17443" spans="2:9" ht="20.100000000000001" hidden="1" customHeight="1" x14ac:dyDescent="0.25">
      <c r="B17443" s="48"/>
      <c r="C17443" s="49"/>
      <c r="D17443" s="49"/>
      <c r="E17443" s="49"/>
      <c r="F17443" s="49"/>
      <c r="G17443" s="50"/>
      <c r="H17443" s="47"/>
      <c r="I17443" s="47"/>
    </row>
    <row r="17444" spans="2:9" ht="20.100000000000001" hidden="1" customHeight="1" x14ac:dyDescent="0.25">
      <c r="B17444" s="48"/>
      <c r="C17444" s="49"/>
      <c r="D17444" s="49"/>
      <c r="E17444" s="49"/>
      <c r="F17444" s="49"/>
      <c r="G17444" s="50"/>
      <c r="H17444" s="47"/>
      <c r="I17444" s="47"/>
    </row>
    <row r="17445" spans="2:9" ht="20.100000000000001" hidden="1" customHeight="1" x14ac:dyDescent="0.25">
      <c r="B17445" s="48"/>
      <c r="C17445" s="49"/>
      <c r="D17445" s="49"/>
      <c r="E17445" s="49"/>
      <c r="F17445" s="49"/>
      <c r="G17445" s="50"/>
      <c r="H17445" s="47"/>
      <c r="I17445" s="47"/>
    </row>
    <row r="17446" spans="2:9" ht="20.100000000000001" hidden="1" customHeight="1" x14ac:dyDescent="0.25">
      <c r="B17446" s="48"/>
      <c r="C17446" s="49"/>
      <c r="D17446" s="49"/>
      <c r="E17446" s="49"/>
      <c r="F17446" s="49"/>
      <c r="G17446" s="50"/>
      <c r="H17446" s="47"/>
      <c r="I17446" s="47"/>
    </row>
    <row r="17447" spans="2:9" ht="20.100000000000001" hidden="1" customHeight="1" x14ac:dyDescent="0.25">
      <c r="B17447" s="48"/>
      <c r="C17447" s="49"/>
      <c r="D17447" s="49"/>
      <c r="E17447" s="49"/>
      <c r="F17447" s="49"/>
      <c r="G17447" s="50"/>
      <c r="H17447" s="47"/>
      <c r="I17447" s="47"/>
    </row>
    <row r="17448" spans="2:9" ht="20.100000000000001" hidden="1" customHeight="1" x14ac:dyDescent="0.25">
      <c r="B17448" s="48"/>
      <c r="C17448" s="49"/>
      <c r="D17448" s="49"/>
      <c r="E17448" s="49"/>
      <c r="F17448" s="49"/>
      <c r="G17448" s="50"/>
      <c r="H17448" s="47"/>
      <c r="I17448" s="47"/>
    </row>
    <row r="17449" spans="2:9" ht="20.100000000000001" hidden="1" customHeight="1" x14ac:dyDescent="0.25">
      <c r="B17449" s="48"/>
      <c r="C17449" s="49"/>
      <c r="D17449" s="49"/>
      <c r="E17449" s="49"/>
      <c r="F17449" s="49"/>
      <c r="G17449" s="50"/>
      <c r="H17449" s="47"/>
      <c r="I17449" s="47"/>
    </row>
    <row r="17450" spans="2:9" ht="20.100000000000001" hidden="1" customHeight="1" x14ac:dyDescent="0.25">
      <c r="B17450" s="48"/>
      <c r="C17450" s="49"/>
      <c r="D17450" s="49"/>
      <c r="E17450" s="49"/>
      <c r="F17450" s="49"/>
      <c r="G17450" s="50"/>
      <c r="H17450" s="47"/>
      <c r="I17450" s="47"/>
    </row>
    <row r="17451" spans="2:9" ht="20.100000000000001" hidden="1" customHeight="1" x14ac:dyDescent="0.25">
      <c r="B17451" s="48"/>
      <c r="C17451" s="49"/>
      <c r="D17451" s="49"/>
      <c r="E17451" s="49"/>
      <c r="F17451" s="49"/>
      <c r="G17451" s="50"/>
      <c r="H17451" s="47"/>
      <c r="I17451" s="47"/>
    </row>
    <row r="17452" spans="2:9" ht="20.100000000000001" hidden="1" customHeight="1" x14ac:dyDescent="0.25">
      <c r="B17452" s="48"/>
      <c r="C17452" s="49"/>
      <c r="D17452" s="49"/>
      <c r="E17452" s="49"/>
      <c r="F17452" s="49"/>
      <c r="G17452" s="50"/>
      <c r="H17452" s="47"/>
      <c r="I17452" s="47"/>
    </row>
    <row r="17453" spans="2:9" ht="20.100000000000001" hidden="1" customHeight="1" x14ac:dyDescent="0.25">
      <c r="B17453" s="48"/>
      <c r="C17453" s="49"/>
      <c r="D17453" s="49"/>
      <c r="E17453" s="49"/>
      <c r="F17453" s="49"/>
      <c r="G17453" s="50"/>
      <c r="H17453" s="47"/>
      <c r="I17453" s="47"/>
    </row>
    <row r="17454" spans="2:9" ht="20.100000000000001" hidden="1" customHeight="1" x14ac:dyDescent="0.25">
      <c r="B17454" s="48"/>
      <c r="C17454" s="49"/>
      <c r="D17454" s="49"/>
      <c r="E17454" s="49"/>
      <c r="F17454" s="49"/>
      <c r="G17454" s="50"/>
      <c r="H17454" s="47"/>
      <c r="I17454" s="47"/>
    </row>
    <row r="17455" spans="2:9" ht="20.100000000000001" hidden="1" customHeight="1" x14ac:dyDescent="0.25">
      <c r="B17455" s="48"/>
      <c r="C17455" s="49"/>
      <c r="D17455" s="49"/>
      <c r="E17455" s="49"/>
      <c r="F17455" s="49"/>
      <c r="G17455" s="50"/>
      <c r="H17455" s="47"/>
      <c r="I17455" s="47"/>
    </row>
    <row r="17456" spans="2:9" ht="20.100000000000001" hidden="1" customHeight="1" x14ac:dyDescent="0.25">
      <c r="B17456" s="48"/>
      <c r="C17456" s="49"/>
      <c r="D17456" s="49"/>
      <c r="E17456" s="49"/>
      <c r="F17456" s="49"/>
      <c r="G17456" s="50"/>
      <c r="H17456" s="47"/>
      <c r="I17456" s="47"/>
    </row>
    <row r="17457" spans="2:9" ht="20.100000000000001" hidden="1" customHeight="1" x14ac:dyDescent="0.25">
      <c r="B17457" s="48"/>
      <c r="C17457" s="49"/>
      <c r="D17457" s="49"/>
      <c r="E17457" s="49"/>
      <c r="F17457" s="49"/>
      <c r="G17457" s="50"/>
      <c r="H17457" s="47"/>
      <c r="I17457" s="47"/>
    </row>
    <row r="17458" spans="2:9" ht="20.100000000000001" hidden="1" customHeight="1" x14ac:dyDescent="0.25">
      <c r="B17458" s="48"/>
      <c r="C17458" s="49"/>
      <c r="D17458" s="49"/>
      <c r="E17458" s="49"/>
      <c r="F17458" s="49"/>
      <c r="G17458" s="50"/>
      <c r="H17458" s="47"/>
      <c r="I17458" s="47"/>
    </row>
    <row r="17459" spans="2:9" ht="20.100000000000001" hidden="1" customHeight="1" x14ac:dyDescent="0.25">
      <c r="B17459" s="48"/>
      <c r="C17459" s="49"/>
      <c r="D17459" s="49"/>
      <c r="E17459" s="49"/>
      <c r="F17459" s="49"/>
      <c r="G17459" s="50"/>
      <c r="H17459" s="47"/>
      <c r="I17459" s="47"/>
    </row>
    <row r="17460" spans="2:9" ht="20.100000000000001" hidden="1" customHeight="1" x14ac:dyDescent="0.25">
      <c r="B17460" s="48"/>
      <c r="C17460" s="49"/>
      <c r="D17460" s="49"/>
      <c r="E17460" s="49"/>
      <c r="F17460" s="49"/>
      <c r="G17460" s="50"/>
      <c r="H17460" s="47"/>
      <c r="I17460" s="47"/>
    </row>
    <row r="17461" spans="2:9" ht="20.100000000000001" hidden="1" customHeight="1" x14ac:dyDescent="0.25">
      <c r="B17461" s="48"/>
      <c r="C17461" s="49"/>
      <c r="D17461" s="49"/>
      <c r="E17461" s="49"/>
      <c r="F17461" s="49"/>
      <c r="G17461" s="50"/>
      <c r="H17461" s="47"/>
      <c r="I17461" s="47"/>
    </row>
    <row r="17462" spans="2:9" ht="20.100000000000001" hidden="1" customHeight="1" x14ac:dyDescent="0.25">
      <c r="B17462" s="48"/>
      <c r="C17462" s="49"/>
      <c r="D17462" s="49"/>
      <c r="E17462" s="49"/>
      <c r="F17462" s="49"/>
      <c r="G17462" s="50"/>
      <c r="H17462" s="47"/>
      <c r="I17462" s="47"/>
    </row>
    <row r="17463" spans="2:9" ht="20.100000000000001" hidden="1" customHeight="1" x14ac:dyDescent="0.25">
      <c r="B17463" s="48"/>
      <c r="C17463" s="49"/>
      <c r="D17463" s="49"/>
      <c r="E17463" s="49"/>
      <c r="F17463" s="49"/>
      <c r="G17463" s="50"/>
      <c r="H17463" s="47"/>
      <c r="I17463" s="47"/>
    </row>
    <row r="17464" spans="2:9" ht="20.100000000000001" hidden="1" customHeight="1" x14ac:dyDescent="0.25">
      <c r="B17464" s="48"/>
      <c r="C17464" s="49"/>
      <c r="D17464" s="49"/>
      <c r="E17464" s="49"/>
      <c r="F17464" s="49"/>
      <c r="G17464" s="50"/>
      <c r="H17464" s="47"/>
      <c r="I17464" s="47"/>
    </row>
    <row r="17465" spans="2:9" ht="20.100000000000001" hidden="1" customHeight="1" x14ac:dyDescent="0.25">
      <c r="B17465" s="48"/>
      <c r="C17465" s="49"/>
      <c r="D17465" s="49"/>
      <c r="E17465" s="49"/>
      <c r="F17465" s="49"/>
      <c r="G17465" s="50"/>
      <c r="H17465" s="47"/>
      <c r="I17465" s="47"/>
    </row>
    <row r="17466" spans="2:9" ht="20.100000000000001" hidden="1" customHeight="1" x14ac:dyDescent="0.25">
      <c r="B17466" s="48"/>
      <c r="C17466" s="49"/>
      <c r="D17466" s="49"/>
      <c r="E17466" s="49"/>
      <c r="F17466" s="49"/>
      <c r="G17466" s="50"/>
      <c r="H17466" s="47"/>
      <c r="I17466" s="47"/>
    </row>
    <row r="17467" spans="2:9" ht="20.100000000000001" hidden="1" customHeight="1" x14ac:dyDescent="0.25">
      <c r="B17467" s="48"/>
      <c r="C17467" s="49"/>
      <c r="D17467" s="49"/>
      <c r="E17467" s="49"/>
      <c r="F17467" s="49"/>
      <c r="G17467" s="50"/>
      <c r="H17467" s="47"/>
      <c r="I17467" s="47"/>
    </row>
    <row r="17468" spans="2:9" ht="20.100000000000001" hidden="1" customHeight="1" x14ac:dyDescent="0.25">
      <c r="B17468" s="48"/>
      <c r="C17468" s="49"/>
      <c r="D17468" s="49"/>
      <c r="E17468" s="49"/>
      <c r="F17468" s="49"/>
      <c r="G17468" s="50"/>
      <c r="H17468" s="47"/>
      <c r="I17468" s="47"/>
    </row>
    <row r="17469" spans="2:9" ht="20.100000000000001" hidden="1" customHeight="1" x14ac:dyDescent="0.25">
      <c r="B17469" s="48"/>
      <c r="C17469" s="49"/>
      <c r="D17469" s="49"/>
      <c r="E17469" s="49"/>
      <c r="F17469" s="49"/>
      <c r="G17469" s="50"/>
      <c r="H17469" s="47"/>
      <c r="I17469" s="47"/>
    </row>
    <row r="17470" spans="2:9" ht="20.100000000000001" hidden="1" customHeight="1" x14ac:dyDescent="0.25">
      <c r="B17470" s="48"/>
      <c r="C17470" s="49"/>
      <c r="D17470" s="49"/>
      <c r="E17470" s="49"/>
      <c r="F17470" s="49"/>
      <c r="G17470" s="50"/>
      <c r="H17470" s="47"/>
      <c r="I17470" s="47"/>
    </row>
    <row r="17471" spans="2:9" ht="20.100000000000001" hidden="1" customHeight="1" x14ac:dyDescent="0.25">
      <c r="B17471" s="48"/>
      <c r="C17471" s="49"/>
      <c r="D17471" s="49"/>
      <c r="E17471" s="49"/>
      <c r="F17471" s="49"/>
      <c r="G17471" s="50"/>
      <c r="H17471" s="47"/>
      <c r="I17471" s="47"/>
    </row>
    <row r="17472" spans="2:9" ht="20.100000000000001" hidden="1" customHeight="1" x14ac:dyDescent="0.25">
      <c r="B17472" s="48"/>
      <c r="C17472" s="49"/>
      <c r="D17472" s="49"/>
      <c r="E17472" s="49"/>
      <c r="F17472" s="49"/>
      <c r="G17472" s="50"/>
      <c r="H17472" s="47"/>
      <c r="I17472" s="47"/>
    </row>
    <row r="17473" spans="2:9" ht="20.100000000000001" hidden="1" customHeight="1" x14ac:dyDescent="0.25">
      <c r="B17473" s="48"/>
      <c r="C17473" s="49"/>
      <c r="D17473" s="49"/>
      <c r="E17473" s="49"/>
      <c r="F17473" s="49"/>
      <c r="G17473" s="50"/>
      <c r="H17473" s="47"/>
      <c r="I17473" s="47"/>
    </row>
    <row r="17474" spans="2:9" ht="20.100000000000001" hidden="1" customHeight="1" x14ac:dyDescent="0.25">
      <c r="B17474" s="48"/>
      <c r="C17474" s="49"/>
      <c r="D17474" s="49"/>
      <c r="E17474" s="49"/>
      <c r="F17474" s="49"/>
      <c r="G17474" s="50"/>
      <c r="H17474" s="47"/>
      <c r="I17474" s="47"/>
    </row>
    <row r="17475" spans="2:9" ht="20.100000000000001" hidden="1" customHeight="1" x14ac:dyDescent="0.25">
      <c r="B17475" s="48"/>
      <c r="C17475" s="49"/>
      <c r="D17475" s="49"/>
      <c r="E17475" s="49"/>
      <c r="F17475" s="49"/>
      <c r="G17475" s="50"/>
      <c r="H17475" s="47"/>
      <c r="I17475" s="47"/>
    </row>
    <row r="17476" spans="2:9" ht="20.100000000000001" hidden="1" customHeight="1" x14ac:dyDescent="0.25">
      <c r="B17476" s="48"/>
      <c r="C17476" s="49"/>
      <c r="D17476" s="49"/>
      <c r="E17476" s="49"/>
      <c r="F17476" s="49"/>
      <c r="G17476" s="50"/>
      <c r="H17476" s="47"/>
      <c r="I17476" s="47"/>
    </row>
    <row r="17477" spans="2:9" ht="20.100000000000001" hidden="1" customHeight="1" x14ac:dyDescent="0.25">
      <c r="B17477" s="48"/>
      <c r="C17477" s="49"/>
      <c r="D17477" s="49"/>
      <c r="E17477" s="49"/>
      <c r="F17477" s="49"/>
      <c r="G17477" s="50"/>
      <c r="H17477" s="47"/>
      <c r="I17477" s="47"/>
    </row>
    <row r="17478" spans="2:9" ht="20.100000000000001" hidden="1" customHeight="1" x14ac:dyDescent="0.25">
      <c r="B17478" s="48"/>
      <c r="C17478" s="49"/>
      <c r="D17478" s="49"/>
      <c r="E17478" s="49"/>
      <c r="F17478" s="49"/>
      <c r="G17478" s="50"/>
      <c r="H17478" s="47"/>
      <c r="I17478" s="47"/>
    </row>
    <row r="17479" spans="2:9" ht="20.100000000000001" hidden="1" customHeight="1" x14ac:dyDescent="0.25">
      <c r="B17479" s="48"/>
      <c r="C17479" s="49"/>
      <c r="D17479" s="49"/>
      <c r="E17479" s="49"/>
      <c r="F17479" s="49"/>
      <c r="G17479" s="50"/>
      <c r="H17479" s="47"/>
      <c r="I17479" s="47"/>
    </row>
    <row r="17480" spans="2:9" ht="20.100000000000001" hidden="1" customHeight="1" x14ac:dyDescent="0.25">
      <c r="B17480" s="48"/>
      <c r="C17480" s="49"/>
      <c r="D17480" s="49"/>
      <c r="E17480" s="49"/>
      <c r="F17480" s="49"/>
      <c r="G17480" s="50"/>
      <c r="H17480" s="47"/>
      <c r="I17480" s="47"/>
    </row>
    <row r="17481" spans="2:9" ht="20.100000000000001" hidden="1" customHeight="1" x14ac:dyDescent="0.25">
      <c r="B17481" s="48"/>
      <c r="C17481" s="49"/>
      <c r="D17481" s="49"/>
      <c r="E17481" s="49"/>
      <c r="F17481" s="49"/>
      <c r="G17481" s="50"/>
      <c r="H17481" s="47"/>
      <c r="I17481" s="47"/>
    </row>
    <row r="17482" spans="2:9" ht="20.100000000000001" hidden="1" customHeight="1" x14ac:dyDescent="0.25">
      <c r="B17482" s="48"/>
      <c r="C17482" s="49"/>
      <c r="D17482" s="49"/>
      <c r="E17482" s="49"/>
      <c r="F17482" s="49"/>
      <c r="G17482" s="50"/>
      <c r="H17482" s="47"/>
      <c r="I17482" s="47"/>
    </row>
    <row r="17483" spans="2:9" ht="20.100000000000001" hidden="1" customHeight="1" x14ac:dyDescent="0.25">
      <c r="B17483" s="48"/>
      <c r="C17483" s="49"/>
      <c r="D17483" s="49"/>
      <c r="E17483" s="49"/>
      <c r="F17483" s="49"/>
      <c r="G17483" s="50"/>
      <c r="H17483" s="47"/>
      <c r="I17483" s="47"/>
    </row>
    <row r="17484" spans="2:9" ht="20.100000000000001" hidden="1" customHeight="1" x14ac:dyDescent="0.25">
      <c r="B17484" s="48"/>
      <c r="C17484" s="49"/>
      <c r="D17484" s="49"/>
      <c r="E17484" s="49"/>
      <c r="F17484" s="49"/>
      <c r="G17484" s="50"/>
      <c r="H17484" s="47"/>
      <c r="I17484" s="47"/>
    </row>
    <row r="17485" spans="2:9" ht="20.100000000000001" hidden="1" customHeight="1" x14ac:dyDescent="0.25">
      <c r="B17485" s="48"/>
      <c r="C17485" s="49"/>
      <c r="D17485" s="49"/>
      <c r="E17485" s="49"/>
      <c r="F17485" s="49"/>
      <c r="G17485" s="50"/>
      <c r="H17485" s="47"/>
      <c r="I17485" s="47"/>
    </row>
    <row r="17486" spans="2:9" ht="20.100000000000001" hidden="1" customHeight="1" x14ac:dyDescent="0.25">
      <c r="B17486" s="48"/>
      <c r="C17486" s="49"/>
      <c r="D17486" s="49"/>
      <c r="E17486" s="49"/>
      <c r="F17486" s="49"/>
      <c r="G17486" s="50"/>
      <c r="H17486" s="47"/>
      <c r="I17486" s="47"/>
    </row>
    <row r="17487" spans="2:9" ht="20.100000000000001" hidden="1" customHeight="1" x14ac:dyDescent="0.25">
      <c r="B17487" s="48"/>
      <c r="C17487" s="49"/>
      <c r="D17487" s="49"/>
      <c r="E17487" s="49"/>
      <c r="F17487" s="49"/>
      <c r="G17487" s="50"/>
      <c r="H17487" s="47"/>
      <c r="I17487" s="47"/>
    </row>
    <row r="17488" spans="2:9" ht="20.100000000000001" hidden="1" customHeight="1" x14ac:dyDescent="0.25">
      <c r="B17488" s="48"/>
      <c r="C17488" s="49"/>
      <c r="D17488" s="49"/>
      <c r="E17488" s="49"/>
      <c r="F17488" s="49"/>
      <c r="G17488" s="50"/>
      <c r="H17488" s="47"/>
      <c r="I17488" s="47"/>
    </row>
    <row r="17489" spans="2:9" ht="20.100000000000001" hidden="1" customHeight="1" x14ac:dyDescent="0.25">
      <c r="B17489" s="48"/>
      <c r="C17489" s="49"/>
      <c r="D17489" s="49"/>
      <c r="E17489" s="49"/>
      <c r="F17489" s="49"/>
      <c r="G17489" s="50"/>
      <c r="H17489" s="47"/>
      <c r="I17489" s="47"/>
    </row>
    <row r="17490" spans="2:9" ht="20.100000000000001" hidden="1" customHeight="1" x14ac:dyDescent="0.25">
      <c r="B17490" s="48"/>
      <c r="C17490" s="49"/>
      <c r="D17490" s="49"/>
      <c r="E17490" s="49"/>
      <c r="F17490" s="49"/>
      <c r="G17490" s="50"/>
      <c r="H17490" s="47"/>
      <c r="I17490" s="47"/>
    </row>
    <row r="17491" spans="2:9" ht="20.100000000000001" hidden="1" customHeight="1" x14ac:dyDescent="0.25">
      <c r="B17491" s="48"/>
      <c r="C17491" s="49"/>
      <c r="D17491" s="49"/>
      <c r="E17491" s="49"/>
      <c r="F17491" s="49"/>
      <c r="G17491" s="50"/>
      <c r="H17491" s="47"/>
      <c r="I17491" s="47"/>
    </row>
    <row r="17492" spans="2:9" ht="20.100000000000001" hidden="1" customHeight="1" x14ac:dyDescent="0.25">
      <c r="B17492" s="48"/>
      <c r="C17492" s="49"/>
      <c r="D17492" s="49"/>
      <c r="E17492" s="49"/>
      <c r="F17492" s="49"/>
      <c r="G17492" s="50"/>
      <c r="H17492" s="47"/>
      <c r="I17492" s="47"/>
    </row>
    <row r="17493" spans="2:9" ht="20.100000000000001" hidden="1" customHeight="1" x14ac:dyDescent="0.25">
      <c r="B17493" s="48"/>
      <c r="C17493" s="49"/>
      <c r="D17493" s="49"/>
      <c r="E17493" s="49"/>
      <c r="F17493" s="49"/>
      <c r="G17493" s="50"/>
      <c r="H17493" s="47"/>
      <c r="I17493" s="47"/>
    </row>
    <row r="17494" spans="2:9" ht="20.100000000000001" hidden="1" customHeight="1" x14ac:dyDescent="0.25">
      <c r="B17494" s="48"/>
      <c r="C17494" s="49"/>
      <c r="D17494" s="49"/>
      <c r="E17494" s="49"/>
      <c r="F17494" s="49"/>
      <c r="G17494" s="50"/>
      <c r="H17494" s="47"/>
      <c r="I17494" s="47"/>
    </row>
    <row r="17495" spans="2:9" ht="20.100000000000001" hidden="1" customHeight="1" x14ac:dyDescent="0.25">
      <c r="B17495" s="48"/>
      <c r="C17495" s="49"/>
      <c r="D17495" s="49"/>
      <c r="E17495" s="49"/>
      <c r="F17495" s="49"/>
      <c r="G17495" s="50"/>
      <c r="H17495" s="47"/>
      <c r="I17495" s="47"/>
    </row>
    <row r="17496" spans="2:9" ht="20.100000000000001" hidden="1" customHeight="1" x14ac:dyDescent="0.25">
      <c r="B17496" s="48"/>
      <c r="C17496" s="49"/>
      <c r="D17496" s="49"/>
      <c r="E17496" s="49"/>
      <c r="F17496" s="49"/>
      <c r="G17496" s="50"/>
      <c r="H17496" s="47"/>
      <c r="I17496" s="47"/>
    </row>
    <row r="17497" spans="2:9" ht="20.100000000000001" hidden="1" customHeight="1" x14ac:dyDescent="0.25">
      <c r="B17497" s="48"/>
      <c r="C17497" s="49"/>
      <c r="D17497" s="49"/>
      <c r="E17497" s="49"/>
      <c r="F17497" s="49"/>
      <c r="G17497" s="50"/>
      <c r="H17497" s="47"/>
      <c r="I17497" s="47"/>
    </row>
    <row r="17498" spans="2:9" ht="20.100000000000001" hidden="1" customHeight="1" x14ac:dyDescent="0.25">
      <c r="B17498" s="48"/>
      <c r="C17498" s="49"/>
      <c r="D17498" s="49"/>
      <c r="E17498" s="49"/>
      <c r="F17498" s="49"/>
      <c r="G17498" s="50"/>
      <c r="H17498" s="47"/>
      <c r="I17498" s="47"/>
    </row>
    <row r="17499" spans="2:9" ht="20.100000000000001" hidden="1" customHeight="1" x14ac:dyDescent="0.25">
      <c r="B17499" s="48"/>
      <c r="C17499" s="49"/>
      <c r="D17499" s="49"/>
      <c r="E17499" s="49"/>
      <c r="F17499" s="49"/>
      <c r="G17499" s="50"/>
      <c r="H17499" s="47"/>
      <c r="I17499" s="47"/>
    </row>
    <row r="17500" spans="2:9" ht="20.100000000000001" hidden="1" customHeight="1" x14ac:dyDescent="0.25">
      <c r="B17500" s="48"/>
      <c r="C17500" s="49"/>
      <c r="D17500" s="49"/>
      <c r="E17500" s="49"/>
      <c r="F17500" s="49"/>
      <c r="G17500" s="50"/>
      <c r="H17500" s="47"/>
      <c r="I17500" s="47"/>
    </row>
    <row r="17501" spans="2:9" ht="20.100000000000001" hidden="1" customHeight="1" x14ac:dyDescent="0.25">
      <c r="B17501" s="48"/>
      <c r="C17501" s="49"/>
      <c r="D17501" s="49"/>
      <c r="E17501" s="49"/>
      <c r="F17501" s="49"/>
      <c r="G17501" s="50"/>
      <c r="H17501" s="47"/>
      <c r="I17501" s="47"/>
    </row>
    <row r="17502" spans="2:9" ht="20.100000000000001" hidden="1" customHeight="1" x14ac:dyDescent="0.25">
      <c r="B17502" s="48"/>
      <c r="C17502" s="49"/>
      <c r="D17502" s="49"/>
      <c r="E17502" s="49"/>
      <c r="F17502" s="49"/>
      <c r="G17502" s="50"/>
      <c r="H17502" s="47"/>
      <c r="I17502" s="47"/>
    </row>
    <row r="17503" spans="2:9" ht="20.100000000000001" hidden="1" customHeight="1" x14ac:dyDescent="0.25">
      <c r="B17503" s="48"/>
      <c r="C17503" s="49"/>
      <c r="D17503" s="49"/>
      <c r="E17503" s="49"/>
      <c r="F17503" s="49"/>
      <c r="G17503" s="50"/>
      <c r="H17503" s="47"/>
      <c r="I17503" s="47"/>
    </row>
    <row r="17504" spans="2:9" ht="20.100000000000001" hidden="1" customHeight="1" x14ac:dyDescent="0.25">
      <c r="B17504" s="48"/>
      <c r="C17504" s="49"/>
      <c r="D17504" s="49"/>
      <c r="E17504" s="49"/>
      <c r="F17504" s="49"/>
      <c r="G17504" s="50"/>
      <c r="H17504" s="47"/>
      <c r="I17504" s="47"/>
    </row>
    <row r="17505" spans="2:9" ht="20.100000000000001" hidden="1" customHeight="1" x14ac:dyDescent="0.25">
      <c r="B17505" s="48"/>
      <c r="C17505" s="49"/>
      <c r="D17505" s="49"/>
      <c r="E17505" s="49"/>
      <c r="F17505" s="49"/>
      <c r="G17505" s="50"/>
      <c r="H17505" s="47"/>
      <c r="I17505" s="47"/>
    </row>
    <row r="17506" spans="2:9" ht="20.100000000000001" hidden="1" customHeight="1" x14ac:dyDescent="0.25">
      <c r="B17506" s="48"/>
      <c r="C17506" s="49"/>
      <c r="D17506" s="49"/>
      <c r="E17506" s="49"/>
      <c r="F17506" s="49"/>
      <c r="G17506" s="50"/>
      <c r="H17506" s="47"/>
      <c r="I17506" s="47"/>
    </row>
    <row r="17507" spans="2:9" ht="20.100000000000001" hidden="1" customHeight="1" x14ac:dyDescent="0.25">
      <c r="B17507" s="48"/>
      <c r="C17507" s="49"/>
      <c r="D17507" s="49"/>
      <c r="E17507" s="49"/>
      <c r="F17507" s="49"/>
      <c r="G17507" s="50"/>
      <c r="H17507" s="47"/>
      <c r="I17507" s="47"/>
    </row>
    <row r="17508" spans="2:9" ht="20.100000000000001" hidden="1" customHeight="1" x14ac:dyDescent="0.25">
      <c r="B17508" s="48"/>
      <c r="C17508" s="49"/>
      <c r="D17508" s="49"/>
      <c r="E17508" s="49"/>
      <c r="F17508" s="49"/>
      <c r="G17508" s="50"/>
      <c r="H17508" s="47"/>
      <c r="I17508" s="47"/>
    </row>
    <row r="17509" spans="2:9" ht="20.100000000000001" hidden="1" customHeight="1" x14ac:dyDescent="0.25">
      <c r="B17509" s="48"/>
      <c r="C17509" s="49"/>
      <c r="D17509" s="49"/>
      <c r="E17509" s="49"/>
      <c r="F17509" s="49"/>
      <c r="G17509" s="50"/>
      <c r="H17509" s="47"/>
      <c r="I17509" s="47"/>
    </row>
    <row r="17510" spans="2:9" ht="20.100000000000001" hidden="1" customHeight="1" x14ac:dyDescent="0.25">
      <c r="B17510" s="48"/>
      <c r="C17510" s="49"/>
      <c r="D17510" s="49"/>
      <c r="E17510" s="49"/>
      <c r="F17510" s="49"/>
      <c r="G17510" s="50"/>
      <c r="H17510" s="47"/>
      <c r="I17510" s="47"/>
    </row>
    <row r="17511" spans="2:9" ht="20.100000000000001" hidden="1" customHeight="1" x14ac:dyDescent="0.25">
      <c r="B17511" s="48"/>
      <c r="C17511" s="49"/>
      <c r="D17511" s="49"/>
      <c r="E17511" s="49"/>
      <c r="F17511" s="49"/>
      <c r="G17511" s="50"/>
      <c r="H17511" s="47"/>
      <c r="I17511" s="47"/>
    </row>
    <row r="17512" spans="2:9" ht="20.100000000000001" hidden="1" customHeight="1" x14ac:dyDescent="0.25">
      <c r="B17512" s="48"/>
      <c r="C17512" s="49"/>
      <c r="D17512" s="49"/>
      <c r="E17512" s="49"/>
      <c r="F17512" s="49"/>
      <c r="G17512" s="50"/>
      <c r="H17512" s="47"/>
      <c r="I17512" s="47"/>
    </row>
    <row r="17513" spans="2:9" ht="20.100000000000001" hidden="1" customHeight="1" x14ac:dyDescent="0.25">
      <c r="B17513" s="48"/>
      <c r="C17513" s="49"/>
      <c r="D17513" s="49"/>
      <c r="E17513" s="49"/>
      <c r="F17513" s="49"/>
      <c r="G17513" s="50"/>
      <c r="H17513" s="47"/>
      <c r="I17513" s="47"/>
    </row>
    <row r="17514" spans="2:9" ht="20.100000000000001" hidden="1" customHeight="1" x14ac:dyDescent="0.25">
      <c r="B17514" s="48"/>
      <c r="C17514" s="49"/>
      <c r="D17514" s="49"/>
      <c r="E17514" s="49"/>
      <c r="F17514" s="49"/>
      <c r="G17514" s="50"/>
      <c r="H17514" s="47"/>
      <c r="I17514" s="47"/>
    </row>
    <row r="17515" spans="2:9" ht="20.100000000000001" hidden="1" customHeight="1" x14ac:dyDescent="0.25">
      <c r="B17515" s="48"/>
      <c r="C17515" s="49"/>
      <c r="D17515" s="49"/>
      <c r="E17515" s="49"/>
      <c r="F17515" s="49"/>
      <c r="G17515" s="50"/>
      <c r="H17515" s="47"/>
      <c r="I17515" s="47"/>
    </row>
    <row r="17516" spans="2:9" ht="20.100000000000001" hidden="1" customHeight="1" x14ac:dyDescent="0.25">
      <c r="B17516" s="48"/>
      <c r="C17516" s="49"/>
      <c r="D17516" s="49"/>
      <c r="E17516" s="49"/>
      <c r="F17516" s="49"/>
      <c r="G17516" s="50"/>
      <c r="H17516" s="47"/>
      <c r="I17516" s="47"/>
    </row>
    <row r="17517" spans="2:9" ht="20.100000000000001" hidden="1" customHeight="1" x14ac:dyDescent="0.25">
      <c r="B17517" s="48"/>
      <c r="C17517" s="49"/>
      <c r="D17517" s="49"/>
      <c r="E17517" s="49"/>
      <c r="F17517" s="49"/>
      <c r="G17517" s="50"/>
      <c r="H17517" s="47"/>
      <c r="I17517" s="47"/>
    </row>
    <row r="17518" spans="2:9" ht="20.100000000000001" hidden="1" customHeight="1" x14ac:dyDescent="0.25">
      <c r="B17518" s="48"/>
      <c r="C17518" s="49"/>
      <c r="D17518" s="49"/>
      <c r="E17518" s="49"/>
      <c r="F17518" s="49"/>
      <c r="G17518" s="50"/>
      <c r="H17518" s="47"/>
      <c r="I17518" s="47"/>
    </row>
    <row r="17519" spans="2:9" ht="20.100000000000001" hidden="1" customHeight="1" x14ac:dyDescent="0.25">
      <c r="B17519" s="48"/>
      <c r="C17519" s="49"/>
      <c r="D17519" s="49"/>
      <c r="E17519" s="49"/>
      <c r="F17519" s="49"/>
      <c r="G17519" s="50"/>
      <c r="H17519" s="47"/>
      <c r="I17519" s="47"/>
    </row>
    <row r="17520" spans="2:9" ht="20.100000000000001" hidden="1" customHeight="1" x14ac:dyDescent="0.25">
      <c r="B17520" s="48"/>
      <c r="C17520" s="49"/>
      <c r="D17520" s="49"/>
      <c r="E17520" s="49"/>
      <c r="F17520" s="49"/>
      <c r="G17520" s="50"/>
      <c r="H17520" s="47"/>
      <c r="I17520" s="47"/>
    </row>
    <row r="17521" spans="2:9" ht="20.100000000000001" hidden="1" customHeight="1" x14ac:dyDescent="0.25">
      <c r="B17521" s="48"/>
      <c r="C17521" s="49"/>
      <c r="D17521" s="49"/>
      <c r="E17521" s="49"/>
      <c r="F17521" s="49"/>
      <c r="G17521" s="50"/>
      <c r="H17521" s="47"/>
      <c r="I17521" s="47"/>
    </row>
    <row r="17522" spans="2:9" ht="20.100000000000001" hidden="1" customHeight="1" x14ac:dyDescent="0.25">
      <c r="B17522" s="48"/>
      <c r="C17522" s="49"/>
      <c r="D17522" s="49"/>
      <c r="E17522" s="49"/>
      <c r="F17522" s="49"/>
      <c r="G17522" s="50"/>
      <c r="H17522" s="47"/>
      <c r="I17522" s="47"/>
    </row>
    <row r="17523" spans="2:9" ht="20.100000000000001" hidden="1" customHeight="1" x14ac:dyDescent="0.25">
      <c r="B17523" s="48"/>
      <c r="C17523" s="49"/>
      <c r="D17523" s="49"/>
      <c r="E17523" s="49"/>
      <c r="F17523" s="49"/>
      <c r="G17523" s="50"/>
      <c r="H17523" s="47"/>
      <c r="I17523" s="47"/>
    </row>
    <row r="17524" spans="2:9" ht="20.100000000000001" hidden="1" customHeight="1" x14ac:dyDescent="0.25">
      <c r="B17524" s="48"/>
      <c r="C17524" s="49"/>
      <c r="D17524" s="49"/>
      <c r="E17524" s="49"/>
      <c r="F17524" s="49"/>
      <c r="G17524" s="50"/>
      <c r="H17524" s="47"/>
      <c r="I17524" s="47"/>
    </row>
    <row r="17525" spans="2:9" ht="20.100000000000001" hidden="1" customHeight="1" x14ac:dyDescent="0.25">
      <c r="B17525" s="48"/>
      <c r="C17525" s="49"/>
      <c r="D17525" s="49"/>
      <c r="E17525" s="49"/>
      <c r="F17525" s="49"/>
      <c r="G17525" s="50"/>
      <c r="H17525" s="47"/>
      <c r="I17525" s="47"/>
    </row>
    <row r="17526" spans="2:9" ht="20.100000000000001" hidden="1" customHeight="1" x14ac:dyDescent="0.25">
      <c r="B17526" s="48"/>
      <c r="C17526" s="49"/>
      <c r="D17526" s="49"/>
      <c r="E17526" s="49"/>
      <c r="F17526" s="49"/>
      <c r="G17526" s="50"/>
      <c r="H17526" s="47"/>
      <c r="I17526" s="47"/>
    </row>
    <row r="17527" spans="2:9" ht="20.100000000000001" hidden="1" customHeight="1" x14ac:dyDescent="0.25">
      <c r="B17527" s="48"/>
      <c r="C17527" s="49"/>
      <c r="D17527" s="49"/>
      <c r="E17527" s="49"/>
      <c r="F17527" s="49"/>
      <c r="G17527" s="50"/>
      <c r="H17527" s="47"/>
      <c r="I17527" s="47"/>
    </row>
    <row r="17528" spans="2:9" ht="20.100000000000001" hidden="1" customHeight="1" x14ac:dyDescent="0.25">
      <c r="B17528" s="48"/>
      <c r="C17528" s="49"/>
      <c r="D17528" s="49"/>
      <c r="E17528" s="49"/>
      <c r="F17528" s="49"/>
      <c r="G17528" s="50"/>
      <c r="H17528" s="47"/>
      <c r="I17528" s="47"/>
    </row>
    <row r="17529" spans="2:9" ht="20.100000000000001" hidden="1" customHeight="1" x14ac:dyDescent="0.25">
      <c r="B17529" s="48"/>
      <c r="C17529" s="49"/>
      <c r="D17529" s="49"/>
      <c r="E17529" s="49"/>
      <c r="F17529" s="49"/>
      <c r="G17529" s="50"/>
      <c r="H17529" s="47"/>
      <c r="I17529" s="47"/>
    </row>
    <row r="17530" spans="2:9" ht="20.100000000000001" hidden="1" customHeight="1" x14ac:dyDescent="0.25">
      <c r="B17530" s="48"/>
      <c r="C17530" s="49"/>
      <c r="D17530" s="49"/>
      <c r="E17530" s="49"/>
      <c r="F17530" s="49"/>
      <c r="G17530" s="50"/>
      <c r="H17530" s="47"/>
      <c r="I17530" s="47"/>
    </row>
    <row r="17531" spans="2:9" ht="20.100000000000001" hidden="1" customHeight="1" x14ac:dyDescent="0.25">
      <c r="B17531" s="48"/>
      <c r="C17531" s="49"/>
      <c r="D17531" s="49"/>
      <c r="E17531" s="49"/>
      <c r="F17531" s="49"/>
      <c r="G17531" s="50"/>
      <c r="H17531" s="47"/>
      <c r="I17531" s="47"/>
    </row>
    <row r="17532" spans="2:9" ht="20.100000000000001" hidden="1" customHeight="1" x14ac:dyDescent="0.25">
      <c r="B17532" s="48"/>
      <c r="C17532" s="49"/>
      <c r="D17532" s="49"/>
      <c r="E17532" s="49"/>
      <c r="F17532" s="49"/>
      <c r="G17532" s="50"/>
      <c r="H17532" s="47"/>
      <c r="I17532" s="47"/>
    </row>
    <row r="17533" spans="2:9" ht="20.100000000000001" hidden="1" customHeight="1" x14ac:dyDescent="0.25">
      <c r="B17533" s="48"/>
      <c r="C17533" s="49"/>
      <c r="D17533" s="49"/>
      <c r="E17533" s="49"/>
      <c r="F17533" s="49"/>
      <c r="G17533" s="50"/>
      <c r="H17533" s="47"/>
      <c r="I17533" s="47"/>
    </row>
    <row r="17534" spans="2:9" ht="20.100000000000001" hidden="1" customHeight="1" x14ac:dyDescent="0.25">
      <c r="B17534" s="48"/>
      <c r="C17534" s="49"/>
      <c r="D17534" s="49"/>
      <c r="E17534" s="49"/>
      <c r="F17534" s="49"/>
      <c r="G17534" s="50"/>
      <c r="H17534" s="47"/>
      <c r="I17534" s="47"/>
    </row>
    <row r="17535" spans="2:9" ht="20.100000000000001" hidden="1" customHeight="1" x14ac:dyDescent="0.25">
      <c r="B17535" s="48"/>
      <c r="C17535" s="49"/>
      <c r="D17535" s="49"/>
      <c r="E17535" s="49"/>
      <c r="F17535" s="49"/>
      <c r="G17535" s="50"/>
      <c r="H17535" s="47"/>
      <c r="I17535" s="47"/>
    </row>
    <row r="17536" spans="2:9" ht="20.100000000000001" hidden="1" customHeight="1" x14ac:dyDescent="0.25">
      <c r="B17536" s="48"/>
      <c r="C17536" s="49"/>
      <c r="D17536" s="49"/>
      <c r="E17536" s="49"/>
      <c r="F17536" s="49"/>
      <c r="G17536" s="50"/>
      <c r="H17536" s="47"/>
      <c r="I17536" s="47"/>
    </row>
    <row r="17537" spans="2:9" ht="20.100000000000001" hidden="1" customHeight="1" x14ac:dyDescent="0.25">
      <c r="B17537" s="48"/>
      <c r="C17537" s="49"/>
      <c r="D17537" s="49"/>
      <c r="E17537" s="49"/>
      <c r="F17537" s="49"/>
      <c r="G17537" s="50"/>
      <c r="H17537" s="47"/>
      <c r="I17537" s="47"/>
    </row>
    <row r="17538" spans="2:9" ht="20.100000000000001" hidden="1" customHeight="1" x14ac:dyDescent="0.25">
      <c r="B17538" s="48"/>
      <c r="C17538" s="49"/>
      <c r="D17538" s="49"/>
      <c r="E17538" s="49"/>
      <c r="F17538" s="49"/>
      <c r="G17538" s="50"/>
      <c r="H17538" s="47"/>
      <c r="I17538" s="47"/>
    </row>
    <row r="17539" spans="2:9" ht="20.100000000000001" hidden="1" customHeight="1" x14ac:dyDescent="0.25">
      <c r="B17539" s="48"/>
      <c r="C17539" s="49"/>
      <c r="D17539" s="49"/>
      <c r="E17539" s="49"/>
      <c r="F17539" s="49"/>
      <c r="G17539" s="50"/>
      <c r="H17539" s="47"/>
      <c r="I17539" s="47"/>
    </row>
    <row r="17540" spans="2:9" ht="20.100000000000001" hidden="1" customHeight="1" x14ac:dyDescent="0.25">
      <c r="B17540" s="48"/>
      <c r="C17540" s="49"/>
      <c r="D17540" s="49"/>
      <c r="E17540" s="49"/>
      <c r="F17540" s="49"/>
      <c r="G17540" s="50"/>
      <c r="H17540" s="47"/>
      <c r="I17540" s="47"/>
    </row>
    <row r="17541" spans="2:9" ht="20.100000000000001" hidden="1" customHeight="1" x14ac:dyDescent="0.25">
      <c r="B17541" s="48"/>
      <c r="C17541" s="49"/>
      <c r="D17541" s="49"/>
      <c r="E17541" s="49"/>
      <c r="F17541" s="49"/>
      <c r="G17541" s="50"/>
      <c r="H17541" s="47"/>
      <c r="I17541" s="47"/>
    </row>
    <row r="17542" spans="2:9" ht="20.100000000000001" hidden="1" customHeight="1" x14ac:dyDescent="0.25">
      <c r="B17542" s="48"/>
      <c r="C17542" s="49"/>
      <c r="D17542" s="49"/>
      <c r="E17542" s="49"/>
      <c r="F17542" s="49"/>
      <c r="G17542" s="50"/>
      <c r="H17542" s="47"/>
      <c r="I17542" s="47"/>
    </row>
    <row r="17543" spans="2:9" ht="20.100000000000001" hidden="1" customHeight="1" x14ac:dyDescent="0.25">
      <c r="B17543" s="48"/>
      <c r="C17543" s="49"/>
      <c r="D17543" s="49"/>
      <c r="E17543" s="49"/>
      <c r="F17543" s="49"/>
      <c r="G17543" s="50"/>
      <c r="H17543" s="47"/>
      <c r="I17543" s="47"/>
    </row>
    <row r="17544" spans="2:9" ht="20.100000000000001" hidden="1" customHeight="1" x14ac:dyDescent="0.25">
      <c r="B17544" s="48"/>
      <c r="C17544" s="49"/>
      <c r="D17544" s="49"/>
      <c r="E17544" s="49"/>
      <c r="F17544" s="49"/>
      <c r="G17544" s="50"/>
      <c r="H17544" s="47"/>
      <c r="I17544" s="47"/>
    </row>
    <row r="17545" spans="2:9" ht="20.100000000000001" hidden="1" customHeight="1" x14ac:dyDescent="0.25">
      <c r="B17545" s="48"/>
      <c r="C17545" s="49"/>
      <c r="D17545" s="49"/>
      <c r="E17545" s="49"/>
      <c r="F17545" s="49"/>
      <c r="G17545" s="50"/>
      <c r="H17545" s="47"/>
      <c r="I17545" s="47"/>
    </row>
    <row r="17546" spans="2:9" ht="20.100000000000001" hidden="1" customHeight="1" x14ac:dyDescent="0.25">
      <c r="B17546" s="48"/>
      <c r="C17546" s="49"/>
      <c r="D17546" s="49"/>
      <c r="E17546" s="49"/>
      <c r="F17546" s="49"/>
      <c r="G17546" s="50"/>
      <c r="H17546" s="47"/>
      <c r="I17546" s="47"/>
    </row>
    <row r="17547" spans="2:9" ht="20.100000000000001" hidden="1" customHeight="1" x14ac:dyDescent="0.25">
      <c r="B17547" s="48"/>
      <c r="C17547" s="49"/>
      <c r="D17547" s="49"/>
      <c r="E17547" s="49"/>
      <c r="F17547" s="49"/>
      <c r="G17547" s="50"/>
      <c r="H17547" s="47"/>
      <c r="I17547" s="47"/>
    </row>
    <row r="17548" spans="2:9" ht="20.100000000000001" hidden="1" customHeight="1" x14ac:dyDescent="0.25">
      <c r="B17548" s="48"/>
      <c r="C17548" s="49"/>
      <c r="D17548" s="49"/>
      <c r="E17548" s="49"/>
      <c r="F17548" s="49"/>
      <c r="G17548" s="50"/>
      <c r="H17548" s="47"/>
      <c r="I17548" s="47"/>
    </row>
    <row r="17549" spans="2:9" ht="20.100000000000001" hidden="1" customHeight="1" x14ac:dyDescent="0.25">
      <c r="B17549" s="48"/>
      <c r="C17549" s="49"/>
      <c r="D17549" s="49"/>
      <c r="E17549" s="49"/>
      <c r="F17549" s="49"/>
      <c r="G17549" s="50"/>
      <c r="H17549" s="47"/>
      <c r="I17549" s="47"/>
    </row>
    <row r="17550" spans="2:9" ht="20.100000000000001" hidden="1" customHeight="1" x14ac:dyDescent="0.25">
      <c r="B17550" s="48"/>
      <c r="C17550" s="49"/>
      <c r="D17550" s="49"/>
      <c r="E17550" s="49"/>
      <c r="F17550" s="49"/>
      <c r="G17550" s="50"/>
      <c r="H17550" s="47"/>
      <c r="I17550" s="47"/>
    </row>
    <row r="17551" spans="2:9" ht="20.100000000000001" hidden="1" customHeight="1" x14ac:dyDescent="0.25">
      <c r="B17551" s="48"/>
      <c r="C17551" s="49"/>
      <c r="D17551" s="49"/>
      <c r="E17551" s="49"/>
      <c r="F17551" s="49"/>
      <c r="G17551" s="50"/>
      <c r="H17551" s="47"/>
      <c r="I17551" s="47"/>
    </row>
    <row r="17552" spans="2:9" ht="20.100000000000001" hidden="1" customHeight="1" x14ac:dyDescent="0.25">
      <c r="B17552" s="48"/>
      <c r="C17552" s="49"/>
      <c r="D17552" s="49"/>
      <c r="E17552" s="49"/>
      <c r="F17552" s="49"/>
      <c r="G17552" s="50"/>
      <c r="H17552" s="47"/>
      <c r="I17552" s="47"/>
    </row>
    <row r="17553" spans="2:9" ht="20.100000000000001" hidden="1" customHeight="1" x14ac:dyDescent="0.25">
      <c r="B17553" s="48"/>
      <c r="C17553" s="49"/>
      <c r="D17553" s="49"/>
      <c r="E17553" s="49"/>
      <c r="F17553" s="49"/>
      <c r="G17553" s="50"/>
      <c r="H17553" s="47"/>
      <c r="I17553" s="47"/>
    </row>
    <row r="17554" spans="2:9" ht="20.100000000000001" hidden="1" customHeight="1" x14ac:dyDescent="0.25">
      <c r="B17554" s="48"/>
      <c r="C17554" s="49"/>
      <c r="D17554" s="49"/>
      <c r="E17554" s="49"/>
      <c r="F17554" s="49"/>
      <c r="G17554" s="50"/>
      <c r="H17554" s="47"/>
      <c r="I17554" s="47"/>
    </row>
    <row r="17555" spans="2:9" ht="20.100000000000001" hidden="1" customHeight="1" x14ac:dyDescent="0.25">
      <c r="B17555" s="48"/>
      <c r="C17555" s="49"/>
      <c r="D17555" s="49"/>
      <c r="E17555" s="49"/>
      <c r="F17555" s="49"/>
      <c r="G17555" s="50"/>
      <c r="H17555" s="47"/>
      <c r="I17555" s="47"/>
    </row>
    <row r="17556" spans="2:9" ht="20.100000000000001" hidden="1" customHeight="1" x14ac:dyDescent="0.25">
      <c r="B17556" s="48"/>
      <c r="C17556" s="49"/>
      <c r="D17556" s="49"/>
      <c r="E17556" s="49"/>
      <c r="F17556" s="49"/>
      <c r="G17556" s="50"/>
      <c r="H17556" s="47"/>
      <c r="I17556" s="47"/>
    </row>
    <row r="17557" spans="2:9" ht="20.100000000000001" hidden="1" customHeight="1" x14ac:dyDescent="0.25">
      <c r="B17557" s="48"/>
      <c r="C17557" s="49"/>
      <c r="D17557" s="49"/>
      <c r="E17557" s="49"/>
      <c r="F17557" s="49"/>
      <c r="G17557" s="50"/>
      <c r="H17557" s="47"/>
      <c r="I17557" s="47"/>
    </row>
    <row r="17558" spans="2:9" ht="20.100000000000001" hidden="1" customHeight="1" x14ac:dyDescent="0.25">
      <c r="B17558" s="48"/>
      <c r="C17558" s="49"/>
      <c r="D17558" s="49"/>
      <c r="E17558" s="49"/>
      <c r="F17558" s="49"/>
      <c r="G17558" s="50"/>
      <c r="H17558" s="47"/>
      <c r="I17558" s="47"/>
    </row>
    <row r="17559" spans="2:9" ht="20.100000000000001" hidden="1" customHeight="1" x14ac:dyDescent="0.25">
      <c r="B17559" s="48"/>
      <c r="C17559" s="49"/>
      <c r="D17559" s="49"/>
      <c r="E17559" s="49"/>
      <c r="F17559" s="49"/>
      <c r="G17559" s="50"/>
      <c r="H17559" s="47"/>
      <c r="I17559" s="47"/>
    </row>
    <row r="17560" spans="2:9" ht="20.100000000000001" hidden="1" customHeight="1" x14ac:dyDescent="0.25">
      <c r="B17560" s="48"/>
      <c r="C17560" s="49"/>
      <c r="D17560" s="49"/>
      <c r="E17560" s="49"/>
      <c r="F17560" s="49"/>
      <c r="G17560" s="50"/>
      <c r="H17560" s="47"/>
      <c r="I17560" s="47"/>
    </row>
    <row r="17561" spans="2:9" ht="20.100000000000001" hidden="1" customHeight="1" x14ac:dyDescent="0.25">
      <c r="B17561" s="48"/>
      <c r="C17561" s="49"/>
      <c r="D17561" s="49"/>
      <c r="E17561" s="49"/>
      <c r="F17561" s="49"/>
      <c r="G17561" s="50"/>
      <c r="H17561" s="47"/>
      <c r="I17561" s="47"/>
    </row>
    <row r="17562" spans="2:9" ht="20.100000000000001" hidden="1" customHeight="1" x14ac:dyDescent="0.25">
      <c r="B17562" s="48"/>
      <c r="C17562" s="49"/>
      <c r="D17562" s="49"/>
      <c r="E17562" s="49"/>
      <c r="F17562" s="49"/>
      <c r="G17562" s="50"/>
      <c r="H17562" s="47"/>
      <c r="I17562" s="47"/>
    </row>
    <row r="17563" spans="2:9" ht="20.100000000000001" hidden="1" customHeight="1" x14ac:dyDescent="0.25">
      <c r="B17563" s="48"/>
      <c r="C17563" s="49"/>
      <c r="D17563" s="49"/>
      <c r="E17563" s="49"/>
      <c r="F17563" s="49"/>
      <c r="G17563" s="50"/>
      <c r="H17563" s="47"/>
      <c r="I17563" s="47"/>
    </row>
    <row r="17564" spans="2:9" ht="20.100000000000001" hidden="1" customHeight="1" x14ac:dyDescent="0.25">
      <c r="B17564" s="48"/>
      <c r="C17564" s="49"/>
      <c r="D17564" s="49"/>
      <c r="E17564" s="49"/>
      <c r="F17564" s="49"/>
      <c r="G17564" s="50"/>
      <c r="H17564" s="47"/>
      <c r="I17564" s="47"/>
    </row>
    <row r="17565" spans="2:9" ht="20.100000000000001" hidden="1" customHeight="1" x14ac:dyDescent="0.25">
      <c r="B17565" s="48"/>
      <c r="C17565" s="49"/>
      <c r="D17565" s="49"/>
      <c r="E17565" s="49"/>
      <c r="F17565" s="49"/>
      <c r="G17565" s="50"/>
      <c r="H17565" s="47"/>
      <c r="I17565" s="47"/>
    </row>
    <row r="17566" spans="2:9" ht="20.100000000000001" hidden="1" customHeight="1" x14ac:dyDescent="0.25">
      <c r="B17566" s="48"/>
      <c r="C17566" s="49"/>
      <c r="D17566" s="49"/>
      <c r="E17566" s="49"/>
      <c r="F17566" s="49"/>
      <c r="G17566" s="50"/>
      <c r="H17566" s="47"/>
      <c r="I17566" s="47"/>
    </row>
    <row r="17567" spans="2:9" ht="20.100000000000001" hidden="1" customHeight="1" x14ac:dyDescent="0.25">
      <c r="B17567" s="48"/>
      <c r="C17567" s="49"/>
      <c r="D17567" s="49"/>
      <c r="E17567" s="49"/>
      <c r="F17567" s="49"/>
      <c r="G17567" s="50"/>
      <c r="H17567" s="47"/>
      <c r="I17567" s="47"/>
    </row>
    <row r="17568" spans="2:9" ht="20.100000000000001" hidden="1" customHeight="1" x14ac:dyDescent="0.25">
      <c r="B17568" s="48"/>
      <c r="C17568" s="49"/>
      <c r="D17568" s="49"/>
      <c r="E17568" s="49"/>
      <c r="F17568" s="49"/>
      <c r="G17568" s="50"/>
      <c r="H17568" s="47"/>
      <c r="I17568" s="47"/>
    </row>
    <row r="17569" spans="2:9" ht="20.100000000000001" hidden="1" customHeight="1" x14ac:dyDescent="0.25">
      <c r="B17569" s="48"/>
      <c r="C17569" s="49"/>
      <c r="D17569" s="49"/>
      <c r="E17569" s="49"/>
      <c r="F17569" s="49"/>
      <c r="G17569" s="50"/>
      <c r="H17569" s="47"/>
      <c r="I17569" s="47"/>
    </row>
    <row r="17570" spans="2:9" ht="20.100000000000001" hidden="1" customHeight="1" x14ac:dyDescent="0.25">
      <c r="B17570" s="48"/>
      <c r="C17570" s="49"/>
      <c r="D17570" s="49"/>
      <c r="E17570" s="49"/>
      <c r="F17570" s="49"/>
      <c r="G17570" s="50"/>
      <c r="H17570" s="47"/>
      <c r="I17570" s="47"/>
    </row>
    <row r="17571" spans="2:9" ht="20.100000000000001" hidden="1" customHeight="1" x14ac:dyDescent="0.25">
      <c r="B17571" s="48"/>
      <c r="C17571" s="49"/>
      <c r="D17571" s="49"/>
      <c r="E17571" s="49"/>
      <c r="F17571" s="49"/>
      <c r="G17571" s="50"/>
      <c r="H17571" s="47"/>
      <c r="I17571" s="47"/>
    </row>
    <row r="17572" spans="2:9" ht="20.100000000000001" hidden="1" customHeight="1" x14ac:dyDescent="0.25">
      <c r="B17572" s="48"/>
      <c r="C17572" s="49"/>
      <c r="D17572" s="49"/>
      <c r="E17572" s="49"/>
      <c r="F17572" s="49"/>
      <c r="G17572" s="50"/>
      <c r="H17572" s="47"/>
      <c r="I17572" s="47"/>
    </row>
    <row r="17573" spans="2:9" ht="20.100000000000001" hidden="1" customHeight="1" x14ac:dyDescent="0.25">
      <c r="B17573" s="48"/>
      <c r="C17573" s="49"/>
      <c r="D17573" s="49"/>
      <c r="E17573" s="49"/>
      <c r="F17573" s="49"/>
      <c r="G17573" s="50"/>
      <c r="H17573" s="47"/>
      <c r="I17573" s="47"/>
    </row>
    <row r="17574" spans="2:9" ht="20.100000000000001" hidden="1" customHeight="1" x14ac:dyDescent="0.25">
      <c r="B17574" s="48"/>
      <c r="C17574" s="49"/>
      <c r="D17574" s="49"/>
      <c r="E17574" s="49"/>
      <c r="F17574" s="49"/>
      <c r="G17574" s="50"/>
      <c r="H17574" s="47"/>
      <c r="I17574" s="47"/>
    </row>
    <row r="17575" spans="2:9" ht="20.100000000000001" hidden="1" customHeight="1" x14ac:dyDescent="0.25">
      <c r="B17575" s="48"/>
      <c r="C17575" s="49"/>
      <c r="D17575" s="49"/>
      <c r="E17575" s="49"/>
      <c r="F17575" s="49"/>
      <c r="G17575" s="50"/>
      <c r="H17575" s="47"/>
      <c r="I17575" s="47"/>
    </row>
    <row r="17576" spans="2:9" ht="20.100000000000001" hidden="1" customHeight="1" x14ac:dyDescent="0.25">
      <c r="B17576" s="48"/>
      <c r="C17576" s="49"/>
      <c r="D17576" s="49"/>
      <c r="E17576" s="49"/>
      <c r="F17576" s="49"/>
      <c r="G17576" s="50"/>
      <c r="H17576" s="47"/>
      <c r="I17576" s="47"/>
    </row>
    <row r="17577" spans="2:9" ht="20.100000000000001" hidden="1" customHeight="1" x14ac:dyDescent="0.25">
      <c r="B17577" s="48"/>
      <c r="C17577" s="49"/>
      <c r="D17577" s="49"/>
      <c r="E17577" s="49"/>
      <c r="F17577" s="49"/>
      <c r="G17577" s="50"/>
      <c r="H17577" s="47"/>
      <c r="I17577" s="47"/>
    </row>
    <row r="17578" spans="2:9" ht="20.100000000000001" hidden="1" customHeight="1" x14ac:dyDescent="0.25">
      <c r="B17578" s="48"/>
      <c r="C17578" s="49"/>
      <c r="D17578" s="49"/>
      <c r="E17578" s="49"/>
      <c r="F17578" s="49"/>
      <c r="G17578" s="50"/>
      <c r="H17578" s="47"/>
      <c r="I17578" s="47"/>
    </row>
    <row r="17579" spans="2:9" ht="20.100000000000001" hidden="1" customHeight="1" x14ac:dyDescent="0.25">
      <c r="B17579" s="48"/>
      <c r="C17579" s="49"/>
      <c r="D17579" s="49"/>
      <c r="E17579" s="49"/>
      <c r="F17579" s="49"/>
      <c r="G17579" s="50"/>
      <c r="H17579" s="47"/>
      <c r="I17579" s="47"/>
    </row>
    <row r="17580" spans="2:9" ht="20.100000000000001" hidden="1" customHeight="1" x14ac:dyDescent="0.25">
      <c r="B17580" s="48"/>
      <c r="C17580" s="49"/>
      <c r="D17580" s="49"/>
      <c r="E17580" s="49"/>
      <c r="F17580" s="49"/>
      <c r="G17580" s="50"/>
      <c r="H17580" s="47"/>
      <c r="I17580" s="47"/>
    </row>
    <row r="17581" spans="2:9" ht="20.100000000000001" hidden="1" customHeight="1" x14ac:dyDescent="0.25">
      <c r="B17581" s="48"/>
      <c r="C17581" s="49"/>
      <c r="D17581" s="49"/>
      <c r="E17581" s="49"/>
      <c r="F17581" s="49"/>
      <c r="G17581" s="50"/>
      <c r="H17581" s="47"/>
      <c r="I17581" s="47"/>
    </row>
    <row r="17582" spans="2:9" ht="20.100000000000001" hidden="1" customHeight="1" x14ac:dyDescent="0.25">
      <c r="B17582" s="48"/>
      <c r="C17582" s="49"/>
      <c r="D17582" s="49"/>
      <c r="E17582" s="49"/>
      <c r="F17582" s="49"/>
      <c r="G17582" s="50"/>
      <c r="H17582" s="47"/>
      <c r="I17582" s="47"/>
    </row>
    <row r="17583" spans="2:9" ht="20.100000000000001" hidden="1" customHeight="1" x14ac:dyDescent="0.25">
      <c r="B17583" s="48"/>
      <c r="C17583" s="49"/>
      <c r="D17583" s="49"/>
      <c r="E17583" s="49"/>
      <c r="F17583" s="49"/>
      <c r="G17583" s="50"/>
      <c r="H17583" s="47"/>
      <c r="I17583" s="47"/>
    </row>
    <row r="17584" spans="2:9" ht="20.100000000000001" hidden="1" customHeight="1" x14ac:dyDescent="0.25">
      <c r="B17584" s="48"/>
      <c r="C17584" s="49"/>
      <c r="D17584" s="49"/>
      <c r="E17584" s="49"/>
      <c r="F17584" s="49"/>
      <c r="G17584" s="50"/>
      <c r="H17584" s="47"/>
      <c r="I17584" s="47"/>
    </row>
    <row r="17585" spans="2:9" ht="20.100000000000001" hidden="1" customHeight="1" x14ac:dyDescent="0.25">
      <c r="B17585" s="48"/>
      <c r="C17585" s="49"/>
      <c r="D17585" s="49"/>
      <c r="E17585" s="49"/>
      <c r="F17585" s="49"/>
      <c r="G17585" s="50"/>
      <c r="H17585" s="47"/>
      <c r="I17585" s="47"/>
    </row>
    <row r="17586" spans="2:9" ht="20.100000000000001" hidden="1" customHeight="1" x14ac:dyDescent="0.25">
      <c r="B17586" s="48"/>
      <c r="C17586" s="49"/>
      <c r="D17586" s="49"/>
      <c r="E17586" s="49"/>
      <c r="F17586" s="49"/>
      <c r="G17586" s="50"/>
      <c r="H17586" s="47"/>
      <c r="I17586" s="47"/>
    </row>
    <row r="17587" spans="2:9" ht="20.100000000000001" hidden="1" customHeight="1" x14ac:dyDescent="0.25">
      <c r="B17587" s="48"/>
      <c r="C17587" s="49"/>
      <c r="D17587" s="49"/>
      <c r="E17587" s="49"/>
      <c r="F17587" s="49"/>
      <c r="G17587" s="50"/>
      <c r="H17587" s="47"/>
      <c r="I17587" s="47"/>
    </row>
    <row r="17588" spans="2:9" ht="20.100000000000001" hidden="1" customHeight="1" x14ac:dyDescent="0.25">
      <c r="B17588" s="48"/>
      <c r="C17588" s="49"/>
      <c r="D17588" s="49"/>
      <c r="E17588" s="49"/>
      <c r="F17588" s="49"/>
      <c r="G17588" s="50"/>
      <c r="H17588" s="47"/>
      <c r="I17588" s="47"/>
    </row>
    <row r="17589" spans="2:9" ht="20.100000000000001" hidden="1" customHeight="1" x14ac:dyDescent="0.25">
      <c r="B17589" s="48"/>
      <c r="C17589" s="49"/>
      <c r="D17589" s="49"/>
      <c r="E17589" s="49"/>
      <c r="F17589" s="49"/>
      <c r="G17589" s="50"/>
      <c r="H17589" s="47"/>
      <c r="I17589" s="47"/>
    </row>
    <row r="17590" spans="2:9" ht="20.100000000000001" hidden="1" customHeight="1" x14ac:dyDescent="0.25">
      <c r="B17590" s="48"/>
      <c r="C17590" s="49"/>
      <c r="D17590" s="49"/>
      <c r="E17590" s="49"/>
      <c r="F17590" s="49"/>
      <c r="G17590" s="50"/>
      <c r="H17590" s="47"/>
      <c r="I17590" s="47"/>
    </row>
    <row r="17591" spans="2:9" ht="20.100000000000001" hidden="1" customHeight="1" x14ac:dyDescent="0.25">
      <c r="B17591" s="48"/>
      <c r="C17591" s="49"/>
      <c r="D17591" s="49"/>
      <c r="E17591" s="49"/>
      <c r="F17591" s="49"/>
      <c r="G17591" s="50"/>
      <c r="H17591" s="47"/>
      <c r="I17591" s="47"/>
    </row>
    <row r="17592" spans="2:9" ht="20.100000000000001" hidden="1" customHeight="1" x14ac:dyDescent="0.25">
      <c r="B17592" s="48"/>
      <c r="C17592" s="49"/>
      <c r="D17592" s="49"/>
      <c r="E17592" s="49"/>
      <c r="F17592" s="49"/>
      <c r="G17592" s="50"/>
      <c r="H17592" s="47"/>
      <c r="I17592" s="47"/>
    </row>
    <row r="17593" spans="2:9" ht="20.100000000000001" hidden="1" customHeight="1" x14ac:dyDescent="0.25">
      <c r="B17593" s="48"/>
      <c r="C17593" s="49"/>
      <c r="D17593" s="49"/>
      <c r="E17593" s="49"/>
      <c r="F17593" s="49"/>
      <c r="G17593" s="50"/>
      <c r="H17593" s="47"/>
      <c r="I17593" s="47"/>
    </row>
    <row r="17594" spans="2:9" ht="20.100000000000001" hidden="1" customHeight="1" x14ac:dyDescent="0.25">
      <c r="B17594" s="48"/>
      <c r="C17594" s="49"/>
      <c r="D17594" s="49"/>
      <c r="E17594" s="49"/>
      <c r="F17594" s="49"/>
      <c r="G17594" s="50"/>
      <c r="H17594" s="47"/>
      <c r="I17594" s="47"/>
    </row>
    <row r="17595" spans="2:9" ht="20.100000000000001" hidden="1" customHeight="1" x14ac:dyDescent="0.25">
      <c r="B17595" s="48"/>
      <c r="C17595" s="49"/>
      <c r="D17595" s="49"/>
      <c r="E17595" s="49"/>
      <c r="F17595" s="49"/>
      <c r="G17595" s="50"/>
      <c r="H17595" s="47"/>
      <c r="I17595" s="47"/>
    </row>
    <row r="17596" spans="2:9" ht="20.100000000000001" hidden="1" customHeight="1" x14ac:dyDescent="0.25">
      <c r="B17596" s="48"/>
      <c r="C17596" s="49"/>
      <c r="D17596" s="49"/>
      <c r="E17596" s="49"/>
      <c r="F17596" s="49"/>
      <c r="G17596" s="50"/>
      <c r="H17596" s="47"/>
      <c r="I17596" s="47"/>
    </row>
    <row r="17597" spans="2:9" ht="20.100000000000001" hidden="1" customHeight="1" x14ac:dyDescent="0.25">
      <c r="B17597" s="48"/>
      <c r="C17597" s="49"/>
      <c r="D17597" s="49"/>
      <c r="E17597" s="49"/>
      <c r="F17597" s="49"/>
      <c r="G17597" s="50"/>
      <c r="H17597" s="47"/>
      <c r="I17597" s="47"/>
    </row>
    <row r="17598" spans="2:9" ht="20.100000000000001" hidden="1" customHeight="1" x14ac:dyDescent="0.25">
      <c r="B17598" s="48"/>
      <c r="C17598" s="49"/>
      <c r="D17598" s="49"/>
      <c r="E17598" s="49"/>
      <c r="F17598" s="49"/>
      <c r="G17598" s="50"/>
      <c r="H17598" s="47"/>
      <c r="I17598" s="47"/>
    </row>
    <row r="17599" spans="2:9" ht="20.100000000000001" hidden="1" customHeight="1" x14ac:dyDescent="0.25">
      <c r="B17599" s="48"/>
      <c r="C17599" s="49"/>
      <c r="D17599" s="49"/>
      <c r="E17599" s="49"/>
      <c r="F17599" s="49"/>
      <c r="G17599" s="50"/>
      <c r="H17599" s="47"/>
      <c r="I17599" s="47"/>
    </row>
    <row r="17600" spans="2:9" ht="20.100000000000001" hidden="1" customHeight="1" x14ac:dyDescent="0.25">
      <c r="B17600" s="48"/>
      <c r="C17600" s="49"/>
      <c r="D17600" s="49"/>
      <c r="E17600" s="49"/>
      <c r="F17600" s="49"/>
      <c r="G17600" s="50"/>
      <c r="H17600" s="47"/>
      <c r="I17600" s="47"/>
    </row>
    <row r="17601" spans="2:9" ht="20.100000000000001" hidden="1" customHeight="1" x14ac:dyDescent="0.25">
      <c r="B17601" s="48"/>
      <c r="C17601" s="49"/>
      <c r="D17601" s="49"/>
      <c r="E17601" s="49"/>
      <c r="F17601" s="49"/>
      <c r="G17601" s="50"/>
      <c r="H17601" s="47"/>
      <c r="I17601" s="47"/>
    </row>
    <row r="17602" spans="2:9" ht="20.100000000000001" hidden="1" customHeight="1" x14ac:dyDescent="0.25">
      <c r="B17602" s="48"/>
      <c r="C17602" s="49"/>
      <c r="D17602" s="49"/>
      <c r="E17602" s="49"/>
      <c r="F17602" s="49"/>
      <c r="G17602" s="50"/>
      <c r="H17602" s="47"/>
      <c r="I17602" s="47"/>
    </row>
    <row r="17603" spans="2:9" ht="20.100000000000001" hidden="1" customHeight="1" x14ac:dyDescent="0.25">
      <c r="B17603" s="48"/>
      <c r="C17603" s="49"/>
      <c r="D17603" s="49"/>
      <c r="E17603" s="49"/>
      <c r="F17603" s="49"/>
      <c r="G17603" s="50"/>
      <c r="H17603" s="47"/>
      <c r="I17603" s="47"/>
    </row>
    <row r="17604" spans="2:9" ht="20.100000000000001" hidden="1" customHeight="1" x14ac:dyDescent="0.25">
      <c r="B17604" s="48"/>
      <c r="C17604" s="49"/>
      <c r="D17604" s="49"/>
      <c r="E17604" s="49"/>
      <c r="F17604" s="49"/>
      <c r="G17604" s="50"/>
      <c r="H17604" s="47"/>
      <c r="I17604" s="47"/>
    </row>
    <row r="17605" spans="2:9" ht="20.100000000000001" hidden="1" customHeight="1" x14ac:dyDescent="0.25">
      <c r="B17605" s="48"/>
      <c r="C17605" s="49"/>
      <c r="D17605" s="49"/>
      <c r="E17605" s="49"/>
      <c r="F17605" s="49"/>
      <c r="G17605" s="50"/>
      <c r="H17605" s="47"/>
      <c r="I17605" s="47"/>
    </row>
    <row r="17606" spans="2:9" ht="20.100000000000001" hidden="1" customHeight="1" x14ac:dyDescent="0.25">
      <c r="B17606" s="48"/>
      <c r="C17606" s="49"/>
      <c r="D17606" s="49"/>
      <c r="E17606" s="49"/>
      <c r="F17606" s="49"/>
      <c r="G17606" s="50"/>
      <c r="H17606" s="47"/>
      <c r="I17606" s="47"/>
    </row>
    <row r="17607" spans="2:9" ht="20.100000000000001" hidden="1" customHeight="1" x14ac:dyDescent="0.25">
      <c r="B17607" s="48"/>
      <c r="C17607" s="49"/>
      <c r="D17607" s="49"/>
      <c r="E17607" s="49"/>
      <c r="F17607" s="49"/>
      <c r="G17607" s="50"/>
      <c r="H17607" s="47"/>
      <c r="I17607" s="47"/>
    </row>
    <row r="17608" spans="2:9" ht="20.100000000000001" hidden="1" customHeight="1" x14ac:dyDescent="0.25">
      <c r="B17608" s="48"/>
      <c r="C17608" s="49"/>
      <c r="D17608" s="49"/>
      <c r="E17608" s="49"/>
      <c r="F17608" s="49"/>
      <c r="G17608" s="50"/>
      <c r="H17608" s="47"/>
      <c r="I17608" s="47"/>
    </row>
    <row r="17609" spans="2:9" ht="20.100000000000001" hidden="1" customHeight="1" x14ac:dyDescent="0.25">
      <c r="B17609" s="48"/>
      <c r="C17609" s="49"/>
      <c r="D17609" s="49"/>
      <c r="E17609" s="49"/>
      <c r="F17609" s="49"/>
      <c r="G17609" s="50"/>
      <c r="H17609" s="47"/>
      <c r="I17609" s="47"/>
    </row>
    <row r="17610" spans="2:9" ht="20.100000000000001" hidden="1" customHeight="1" x14ac:dyDescent="0.25">
      <c r="B17610" s="48"/>
      <c r="C17610" s="49"/>
      <c r="D17610" s="49"/>
      <c r="E17610" s="49"/>
      <c r="F17610" s="49"/>
      <c r="G17610" s="50"/>
      <c r="H17610" s="47"/>
      <c r="I17610" s="47"/>
    </row>
    <row r="17611" spans="2:9" ht="20.100000000000001" hidden="1" customHeight="1" x14ac:dyDescent="0.25">
      <c r="B17611" s="48"/>
      <c r="C17611" s="49"/>
      <c r="D17611" s="49"/>
      <c r="E17611" s="49"/>
      <c r="F17611" s="49"/>
      <c r="G17611" s="50"/>
      <c r="H17611" s="47"/>
      <c r="I17611" s="47"/>
    </row>
    <row r="17612" spans="2:9" ht="20.100000000000001" hidden="1" customHeight="1" x14ac:dyDescent="0.25">
      <c r="B17612" s="48"/>
      <c r="C17612" s="49"/>
      <c r="D17612" s="49"/>
      <c r="E17612" s="49"/>
      <c r="F17612" s="49"/>
      <c r="G17612" s="50"/>
      <c r="H17612" s="47"/>
      <c r="I17612" s="47"/>
    </row>
    <row r="17613" spans="2:9" ht="20.100000000000001" hidden="1" customHeight="1" x14ac:dyDescent="0.25">
      <c r="B17613" s="48"/>
      <c r="C17613" s="49"/>
      <c r="D17613" s="49"/>
      <c r="E17613" s="49"/>
      <c r="F17613" s="49"/>
      <c r="G17613" s="50"/>
      <c r="H17613" s="47"/>
      <c r="I17613" s="47"/>
    </row>
    <row r="17614" spans="2:9" ht="20.100000000000001" hidden="1" customHeight="1" x14ac:dyDescent="0.25">
      <c r="B17614" s="48"/>
      <c r="C17614" s="49"/>
      <c r="D17614" s="49"/>
      <c r="E17614" s="49"/>
      <c r="F17614" s="49"/>
      <c r="G17614" s="50"/>
      <c r="H17614" s="47"/>
      <c r="I17614" s="47"/>
    </row>
    <row r="17615" spans="2:9" ht="20.100000000000001" hidden="1" customHeight="1" x14ac:dyDescent="0.25">
      <c r="B17615" s="48"/>
      <c r="C17615" s="49"/>
      <c r="D17615" s="49"/>
      <c r="E17615" s="49"/>
      <c r="F17615" s="49"/>
      <c r="G17615" s="50"/>
      <c r="H17615" s="47"/>
      <c r="I17615" s="47"/>
    </row>
    <row r="17616" spans="2:9" ht="20.100000000000001" hidden="1" customHeight="1" x14ac:dyDescent="0.25">
      <c r="B17616" s="48"/>
      <c r="C17616" s="49"/>
      <c r="D17616" s="49"/>
      <c r="E17616" s="49"/>
      <c r="F17616" s="49"/>
      <c r="G17616" s="50"/>
      <c r="H17616" s="47"/>
      <c r="I17616" s="47"/>
    </row>
    <row r="17617" spans="2:9" ht="20.100000000000001" hidden="1" customHeight="1" x14ac:dyDescent="0.25">
      <c r="B17617" s="48"/>
      <c r="C17617" s="49"/>
      <c r="D17617" s="49"/>
      <c r="E17617" s="49"/>
      <c r="F17617" s="49"/>
      <c r="G17617" s="50"/>
      <c r="H17617" s="47"/>
      <c r="I17617" s="47"/>
    </row>
    <row r="17618" spans="2:9" ht="20.100000000000001" hidden="1" customHeight="1" x14ac:dyDescent="0.25">
      <c r="B17618" s="48"/>
      <c r="C17618" s="49"/>
      <c r="D17618" s="49"/>
      <c r="E17618" s="49"/>
      <c r="F17618" s="49"/>
      <c r="G17618" s="50"/>
      <c r="H17618" s="47"/>
      <c r="I17618" s="47"/>
    </row>
    <row r="17619" spans="2:9" ht="20.100000000000001" hidden="1" customHeight="1" x14ac:dyDescent="0.25">
      <c r="B17619" s="48"/>
      <c r="C17619" s="49"/>
      <c r="D17619" s="49"/>
      <c r="E17619" s="49"/>
      <c r="F17619" s="49"/>
      <c r="G17619" s="50"/>
      <c r="H17619" s="47"/>
      <c r="I17619" s="47"/>
    </row>
    <row r="17620" spans="2:9" ht="20.100000000000001" hidden="1" customHeight="1" x14ac:dyDescent="0.25">
      <c r="B17620" s="48"/>
      <c r="C17620" s="49"/>
      <c r="D17620" s="49"/>
      <c r="E17620" s="49"/>
      <c r="F17620" s="49"/>
      <c r="G17620" s="50"/>
      <c r="H17620" s="47"/>
      <c r="I17620" s="47"/>
    </row>
    <row r="17621" spans="2:9" ht="20.100000000000001" hidden="1" customHeight="1" x14ac:dyDescent="0.25">
      <c r="B17621" s="48"/>
      <c r="C17621" s="49"/>
      <c r="D17621" s="49"/>
      <c r="E17621" s="49"/>
      <c r="F17621" s="49"/>
      <c r="G17621" s="50"/>
      <c r="H17621" s="47"/>
      <c r="I17621" s="47"/>
    </row>
    <row r="17622" spans="2:9" ht="20.100000000000001" hidden="1" customHeight="1" x14ac:dyDescent="0.25">
      <c r="B17622" s="48"/>
      <c r="C17622" s="49"/>
      <c r="D17622" s="49"/>
      <c r="E17622" s="49"/>
      <c r="F17622" s="49"/>
      <c r="G17622" s="50"/>
      <c r="H17622" s="47"/>
      <c r="I17622" s="47"/>
    </row>
    <row r="17623" spans="2:9" ht="20.100000000000001" hidden="1" customHeight="1" x14ac:dyDescent="0.25">
      <c r="B17623" s="48"/>
      <c r="C17623" s="49"/>
      <c r="D17623" s="49"/>
      <c r="E17623" s="49"/>
      <c r="F17623" s="49"/>
      <c r="G17623" s="50"/>
      <c r="H17623" s="47"/>
      <c r="I17623" s="47"/>
    </row>
    <row r="17624" spans="2:9" ht="20.100000000000001" hidden="1" customHeight="1" x14ac:dyDescent="0.25">
      <c r="B17624" s="48"/>
      <c r="C17624" s="49"/>
      <c r="D17624" s="49"/>
      <c r="E17624" s="49"/>
      <c r="F17624" s="49"/>
      <c r="G17624" s="50"/>
      <c r="H17624" s="47"/>
      <c r="I17624" s="47"/>
    </row>
    <row r="17625" spans="2:9" ht="20.100000000000001" hidden="1" customHeight="1" x14ac:dyDescent="0.25">
      <c r="B17625" s="48"/>
      <c r="C17625" s="49"/>
      <c r="D17625" s="49"/>
      <c r="E17625" s="49"/>
      <c r="F17625" s="49"/>
      <c r="G17625" s="50"/>
      <c r="H17625" s="47"/>
      <c r="I17625" s="47"/>
    </row>
    <row r="17626" spans="2:9" ht="20.100000000000001" hidden="1" customHeight="1" x14ac:dyDescent="0.25">
      <c r="B17626" s="48"/>
      <c r="C17626" s="49"/>
      <c r="D17626" s="49"/>
      <c r="E17626" s="49"/>
      <c r="F17626" s="49"/>
      <c r="G17626" s="50"/>
      <c r="H17626" s="47"/>
      <c r="I17626" s="47"/>
    </row>
    <row r="17627" spans="2:9" ht="20.100000000000001" hidden="1" customHeight="1" x14ac:dyDescent="0.25">
      <c r="B17627" s="48"/>
      <c r="C17627" s="49"/>
      <c r="D17627" s="49"/>
      <c r="E17627" s="49"/>
      <c r="F17627" s="49"/>
      <c r="G17627" s="50"/>
      <c r="H17627" s="47"/>
      <c r="I17627" s="47"/>
    </row>
    <row r="17628" spans="2:9" ht="20.100000000000001" hidden="1" customHeight="1" x14ac:dyDescent="0.25">
      <c r="B17628" s="48"/>
      <c r="C17628" s="49"/>
      <c r="D17628" s="49"/>
      <c r="E17628" s="49"/>
      <c r="F17628" s="49"/>
      <c r="G17628" s="50"/>
      <c r="H17628" s="47"/>
      <c r="I17628" s="47"/>
    </row>
    <row r="17629" spans="2:9" ht="20.100000000000001" hidden="1" customHeight="1" x14ac:dyDescent="0.25">
      <c r="B17629" s="48"/>
      <c r="C17629" s="49"/>
      <c r="D17629" s="49"/>
      <c r="E17629" s="49"/>
      <c r="F17629" s="49"/>
      <c r="G17629" s="50"/>
      <c r="H17629" s="47"/>
      <c r="I17629" s="47"/>
    </row>
    <row r="17630" spans="2:9" ht="20.100000000000001" hidden="1" customHeight="1" x14ac:dyDescent="0.25">
      <c r="B17630" s="48"/>
      <c r="C17630" s="49"/>
      <c r="D17630" s="49"/>
      <c r="E17630" s="49"/>
      <c r="F17630" s="49"/>
      <c r="G17630" s="50"/>
      <c r="H17630" s="47"/>
      <c r="I17630" s="47"/>
    </row>
    <row r="17631" spans="2:9" ht="20.100000000000001" hidden="1" customHeight="1" x14ac:dyDescent="0.25">
      <c r="B17631" s="48"/>
      <c r="C17631" s="49"/>
      <c r="D17631" s="49"/>
      <c r="E17631" s="49"/>
      <c r="F17631" s="49"/>
      <c r="G17631" s="50"/>
      <c r="H17631" s="47"/>
      <c r="I17631" s="47"/>
    </row>
    <row r="17632" spans="2:9" ht="20.100000000000001" hidden="1" customHeight="1" x14ac:dyDescent="0.25">
      <c r="B17632" s="48"/>
      <c r="C17632" s="49"/>
      <c r="D17632" s="49"/>
      <c r="E17632" s="49"/>
      <c r="F17632" s="49"/>
      <c r="G17632" s="50"/>
      <c r="H17632" s="47"/>
      <c r="I17632" s="47"/>
    </row>
    <row r="17633" spans="2:9" ht="20.100000000000001" hidden="1" customHeight="1" x14ac:dyDescent="0.25">
      <c r="B17633" s="48"/>
      <c r="C17633" s="49"/>
      <c r="D17633" s="49"/>
      <c r="E17633" s="49"/>
      <c r="F17633" s="49"/>
      <c r="G17633" s="50"/>
      <c r="H17633" s="47"/>
      <c r="I17633" s="47"/>
    </row>
    <row r="17634" spans="2:9" ht="20.100000000000001" hidden="1" customHeight="1" x14ac:dyDescent="0.25">
      <c r="B17634" s="48"/>
      <c r="C17634" s="49"/>
      <c r="D17634" s="49"/>
      <c r="E17634" s="49"/>
      <c r="F17634" s="49"/>
      <c r="G17634" s="50"/>
      <c r="H17634" s="47"/>
      <c r="I17634" s="47"/>
    </row>
    <row r="17635" spans="2:9" ht="20.100000000000001" hidden="1" customHeight="1" x14ac:dyDescent="0.25">
      <c r="B17635" s="48"/>
      <c r="C17635" s="49"/>
      <c r="D17635" s="49"/>
      <c r="E17635" s="49"/>
      <c r="F17635" s="49"/>
      <c r="G17635" s="50"/>
      <c r="H17635" s="47"/>
      <c r="I17635" s="47"/>
    </row>
    <row r="17636" spans="2:9" ht="20.100000000000001" hidden="1" customHeight="1" x14ac:dyDescent="0.25">
      <c r="B17636" s="48"/>
      <c r="C17636" s="49"/>
      <c r="D17636" s="49"/>
      <c r="E17636" s="49"/>
      <c r="F17636" s="49"/>
      <c r="G17636" s="50"/>
      <c r="H17636" s="47"/>
      <c r="I17636" s="47"/>
    </row>
    <row r="17637" spans="2:9" ht="20.100000000000001" hidden="1" customHeight="1" x14ac:dyDescent="0.25">
      <c r="B17637" s="48"/>
      <c r="C17637" s="49"/>
      <c r="D17637" s="49"/>
      <c r="E17637" s="49"/>
      <c r="F17637" s="49"/>
      <c r="G17637" s="50"/>
      <c r="H17637" s="47"/>
      <c r="I17637" s="47"/>
    </row>
    <row r="17638" spans="2:9" ht="20.100000000000001" hidden="1" customHeight="1" x14ac:dyDescent="0.25">
      <c r="B17638" s="48"/>
      <c r="C17638" s="49"/>
      <c r="D17638" s="49"/>
      <c r="E17638" s="49"/>
      <c r="F17638" s="49"/>
      <c r="G17638" s="50"/>
      <c r="H17638" s="47"/>
      <c r="I17638" s="47"/>
    </row>
    <row r="17639" spans="2:9" ht="20.100000000000001" hidden="1" customHeight="1" x14ac:dyDescent="0.25">
      <c r="B17639" s="48"/>
      <c r="C17639" s="49"/>
      <c r="D17639" s="49"/>
      <c r="E17639" s="49"/>
      <c r="F17639" s="49"/>
      <c r="G17639" s="50"/>
      <c r="H17639" s="47"/>
      <c r="I17639" s="47"/>
    </row>
    <row r="17640" spans="2:9" ht="20.100000000000001" hidden="1" customHeight="1" x14ac:dyDescent="0.25">
      <c r="B17640" s="48"/>
      <c r="C17640" s="49"/>
      <c r="D17640" s="49"/>
      <c r="E17640" s="49"/>
      <c r="F17640" s="49"/>
      <c r="G17640" s="50"/>
      <c r="H17640" s="47"/>
      <c r="I17640" s="47"/>
    </row>
    <row r="17641" spans="2:9" ht="20.100000000000001" hidden="1" customHeight="1" x14ac:dyDescent="0.25">
      <c r="B17641" s="48"/>
      <c r="C17641" s="49"/>
      <c r="D17641" s="49"/>
      <c r="E17641" s="49"/>
      <c r="F17641" s="49"/>
      <c r="G17641" s="50"/>
      <c r="H17641" s="47"/>
      <c r="I17641" s="47"/>
    </row>
    <row r="17642" spans="2:9" ht="20.100000000000001" hidden="1" customHeight="1" x14ac:dyDescent="0.25">
      <c r="B17642" s="48"/>
      <c r="C17642" s="49"/>
      <c r="D17642" s="49"/>
      <c r="E17642" s="49"/>
      <c r="F17642" s="49"/>
      <c r="G17642" s="50"/>
      <c r="H17642" s="47"/>
      <c r="I17642" s="47"/>
    </row>
    <row r="17643" spans="2:9" ht="20.100000000000001" hidden="1" customHeight="1" x14ac:dyDescent="0.25">
      <c r="B17643" s="48"/>
      <c r="C17643" s="49"/>
      <c r="D17643" s="49"/>
      <c r="E17643" s="49"/>
      <c r="F17643" s="49"/>
      <c r="G17643" s="50"/>
      <c r="H17643" s="47"/>
      <c r="I17643" s="47"/>
    </row>
    <row r="17644" spans="2:9" ht="20.100000000000001" hidden="1" customHeight="1" x14ac:dyDescent="0.25">
      <c r="B17644" s="48"/>
      <c r="C17644" s="49"/>
      <c r="D17644" s="49"/>
      <c r="E17644" s="49"/>
      <c r="F17644" s="49"/>
      <c r="G17644" s="50"/>
      <c r="H17644" s="47"/>
      <c r="I17644" s="47"/>
    </row>
    <row r="17645" spans="2:9" ht="20.100000000000001" hidden="1" customHeight="1" x14ac:dyDescent="0.25">
      <c r="B17645" s="48"/>
      <c r="C17645" s="49"/>
      <c r="D17645" s="49"/>
      <c r="E17645" s="49"/>
      <c r="F17645" s="49"/>
      <c r="G17645" s="50"/>
      <c r="H17645" s="47"/>
      <c r="I17645" s="47"/>
    </row>
    <row r="17646" spans="2:9" ht="20.100000000000001" hidden="1" customHeight="1" x14ac:dyDescent="0.25">
      <c r="B17646" s="48"/>
      <c r="C17646" s="49"/>
      <c r="D17646" s="49"/>
      <c r="E17646" s="49"/>
      <c r="F17646" s="49"/>
      <c r="G17646" s="50"/>
      <c r="H17646" s="47"/>
      <c r="I17646" s="47"/>
    </row>
    <row r="17647" spans="2:9" ht="20.100000000000001" hidden="1" customHeight="1" x14ac:dyDescent="0.25">
      <c r="B17647" s="48"/>
      <c r="C17647" s="49"/>
      <c r="D17647" s="49"/>
      <c r="E17647" s="49"/>
      <c r="F17647" s="49"/>
      <c r="G17647" s="50"/>
      <c r="H17647" s="47"/>
      <c r="I17647" s="47"/>
    </row>
    <row r="17648" spans="2:9" ht="20.100000000000001" hidden="1" customHeight="1" x14ac:dyDescent="0.25">
      <c r="B17648" s="48"/>
      <c r="C17648" s="49"/>
      <c r="D17648" s="49"/>
      <c r="E17648" s="49"/>
      <c r="F17648" s="49"/>
      <c r="G17648" s="50"/>
      <c r="H17648" s="47"/>
      <c r="I17648" s="47"/>
    </row>
    <row r="17649" spans="2:9" ht="20.100000000000001" hidden="1" customHeight="1" x14ac:dyDescent="0.25">
      <c r="B17649" s="48"/>
      <c r="C17649" s="49"/>
      <c r="D17649" s="49"/>
      <c r="E17649" s="49"/>
      <c r="F17649" s="49"/>
      <c r="G17649" s="50"/>
      <c r="H17649" s="47"/>
      <c r="I17649" s="47"/>
    </row>
    <row r="17650" spans="2:9" ht="20.100000000000001" hidden="1" customHeight="1" x14ac:dyDescent="0.25">
      <c r="B17650" s="48"/>
      <c r="C17650" s="49"/>
      <c r="D17650" s="49"/>
      <c r="E17650" s="49"/>
      <c r="F17650" s="49"/>
      <c r="G17650" s="50"/>
      <c r="H17650" s="47"/>
      <c r="I17650" s="47"/>
    </row>
    <row r="17651" spans="2:9" ht="20.100000000000001" hidden="1" customHeight="1" x14ac:dyDescent="0.25">
      <c r="B17651" s="48"/>
      <c r="C17651" s="49"/>
      <c r="D17651" s="49"/>
      <c r="E17651" s="49"/>
      <c r="F17651" s="49"/>
      <c r="G17651" s="50"/>
      <c r="H17651" s="47"/>
      <c r="I17651" s="47"/>
    </row>
    <row r="17652" spans="2:9" ht="20.100000000000001" hidden="1" customHeight="1" x14ac:dyDescent="0.25">
      <c r="B17652" s="48"/>
      <c r="C17652" s="49"/>
      <c r="D17652" s="49"/>
      <c r="E17652" s="49"/>
      <c r="F17652" s="49"/>
      <c r="G17652" s="50"/>
      <c r="H17652" s="47"/>
      <c r="I17652" s="47"/>
    </row>
    <row r="17653" spans="2:9" ht="20.100000000000001" hidden="1" customHeight="1" x14ac:dyDescent="0.25">
      <c r="B17653" s="48"/>
      <c r="C17653" s="49"/>
      <c r="D17653" s="49"/>
      <c r="E17653" s="49"/>
      <c r="F17653" s="49"/>
      <c r="G17653" s="50"/>
      <c r="H17653" s="47"/>
      <c r="I17653" s="47"/>
    </row>
    <row r="17654" spans="2:9" ht="20.100000000000001" hidden="1" customHeight="1" x14ac:dyDescent="0.25">
      <c r="B17654" s="48"/>
      <c r="C17654" s="49"/>
      <c r="D17654" s="49"/>
      <c r="E17654" s="49"/>
      <c r="F17654" s="49"/>
      <c r="G17654" s="50"/>
      <c r="H17654" s="47"/>
      <c r="I17654" s="47"/>
    </row>
    <row r="17655" spans="2:9" ht="20.100000000000001" hidden="1" customHeight="1" x14ac:dyDescent="0.25">
      <c r="B17655" s="48"/>
      <c r="C17655" s="49"/>
      <c r="D17655" s="49"/>
      <c r="E17655" s="49"/>
      <c r="F17655" s="49"/>
      <c r="G17655" s="50"/>
      <c r="H17655" s="47"/>
      <c r="I17655" s="47"/>
    </row>
    <row r="17656" spans="2:9" ht="20.100000000000001" hidden="1" customHeight="1" x14ac:dyDescent="0.25">
      <c r="B17656" s="48"/>
      <c r="C17656" s="49"/>
      <c r="D17656" s="49"/>
      <c r="E17656" s="49"/>
      <c r="F17656" s="49"/>
      <c r="G17656" s="50"/>
      <c r="H17656" s="47"/>
      <c r="I17656" s="47"/>
    </row>
    <row r="17657" spans="2:9" ht="20.100000000000001" hidden="1" customHeight="1" x14ac:dyDescent="0.25">
      <c r="B17657" s="48"/>
      <c r="C17657" s="49"/>
      <c r="D17657" s="49"/>
      <c r="E17657" s="49"/>
      <c r="F17657" s="49"/>
      <c r="G17657" s="50"/>
      <c r="H17657" s="47"/>
      <c r="I17657" s="47"/>
    </row>
    <row r="17658" spans="2:9" ht="20.100000000000001" hidden="1" customHeight="1" x14ac:dyDescent="0.25">
      <c r="B17658" s="48"/>
      <c r="C17658" s="49"/>
      <c r="D17658" s="49"/>
      <c r="E17658" s="49"/>
      <c r="F17658" s="49"/>
      <c r="G17658" s="50"/>
      <c r="H17658" s="47"/>
      <c r="I17658" s="47"/>
    </row>
    <row r="17659" spans="2:9" ht="20.100000000000001" hidden="1" customHeight="1" x14ac:dyDescent="0.25">
      <c r="B17659" s="48"/>
      <c r="C17659" s="49"/>
      <c r="D17659" s="49"/>
      <c r="E17659" s="49"/>
      <c r="F17659" s="49"/>
      <c r="G17659" s="50"/>
      <c r="H17659" s="47"/>
      <c r="I17659" s="47"/>
    </row>
    <row r="17660" spans="2:9" ht="20.100000000000001" hidden="1" customHeight="1" x14ac:dyDescent="0.25">
      <c r="B17660" s="48"/>
      <c r="C17660" s="49"/>
      <c r="D17660" s="49"/>
      <c r="E17660" s="49"/>
      <c r="F17660" s="49"/>
      <c r="G17660" s="50"/>
      <c r="H17660" s="47"/>
      <c r="I17660" s="47"/>
    </row>
    <row r="17661" spans="2:9" ht="20.100000000000001" hidden="1" customHeight="1" x14ac:dyDescent="0.25">
      <c r="B17661" s="48"/>
      <c r="C17661" s="49"/>
      <c r="D17661" s="49"/>
      <c r="E17661" s="49"/>
      <c r="F17661" s="49"/>
      <c r="G17661" s="50"/>
      <c r="H17661" s="47"/>
      <c r="I17661" s="47"/>
    </row>
    <row r="17662" spans="2:9" ht="20.100000000000001" hidden="1" customHeight="1" x14ac:dyDescent="0.25">
      <c r="B17662" s="48"/>
      <c r="C17662" s="49"/>
      <c r="D17662" s="49"/>
      <c r="E17662" s="49"/>
      <c r="F17662" s="49"/>
      <c r="G17662" s="50"/>
      <c r="H17662" s="47"/>
      <c r="I17662" s="47"/>
    </row>
    <row r="17663" spans="2:9" ht="20.100000000000001" hidden="1" customHeight="1" x14ac:dyDescent="0.25">
      <c r="B17663" s="48"/>
      <c r="C17663" s="49"/>
      <c r="D17663" s="49"/>
      <c r="E17663" s="49"/>
      <c r="F17663" s="49"/>
      <c r="G17663" s="50"/>
      <c r="H17663" s="47"/>
      <c r="I17663" s="47"/>
    </row>
    <row r="17664" spans="2:9" ht="20.100000000000001" hidden="1" customHeight="1" x14ac:dyDescent="0.25">
      <c r="B17664" s="48"/>
      <c r="C17664" s="49"/>
      <c r="D17664" s="49"/>
      <c r="E17664" s="49"/>
      <c r="F17664" s="49"/>
      <c r="G17664" s="50"/>
      <c r="H17664" s="47"/>
      <c r="I17664" s="47"/>
    </row>
    <row r="17665" spans="2:9" ht="20.100000000000001" hidden="1" customHeight="1" x14ac:dyDescent="0.25">
      <c r="B17665" s="48"/>
      <c r="C17665" s="49"/>
      <c r="D17665" s="49"/>
      <c r="E17665" s="49"/>
      <c r="F17665" s="49"/>
      <c r="G17665" s="50"/>
      <c r="H17665" s="47"/>
      <c r="I17665" s="47"/>
    </row>
    <row r="17666" spans="2:9" ht="20.100000000000001" hidden="1" customHeight="1" x14ac:dyDescent="0.25">
      <c r="B17666" s="48"/>
      <c r="C17666" s="49"/>
      <c r="D17666" s="49"/>
      <c r="E17666" s="49"/>
      <c r="F17666" s="49"/>
      <c r="G17666" s="50"/>
      <c r="H17666" s="47"/>
      <c r="I17666" s="47"/>
    </row>
    <row r="17667" spans="2:9" ht="20.100000000000001" hidden="1" customHeight="1" x14ac:dyDescent="0.25">
      <c r="B17667" s="48"/>
      <c r="C17667" s="49"/>
      <c r="D17667" s="49"/>
      <c r="E17667" s="49"/>
      <c r="F17667" s="49"/>
      <c r="G17667" s="50"/>
      <c r="H17667" s="47"/>
      <c r="I17667" s="47"/>
    </row>
    <row r="17668" spans="2:9" ht="20.100000000000001" hidden="1" customHeight="1" x14ac:dyDescent="0.25">
      <c r="B17668" s="48"/>
      <c r="C17668" s="49"/>
      <c r="D17668" s="49"/>
      <c r="E17668" s="49"/>
      <c r="F17668" s="49"/>
      <c r="G17668" s="50"/>
      <c r="H17668" s="47"/>
      <c r="I17668" s="47"/>
    </row>
    <row r="17669" spans="2:9" ht="20.100000000000001" hidden="1" customHeight="1" x14ac:dyDescent="0.25">
      <c r="B17669" s="48"/>
      <c r="C17669" s="49"/>
      <c r="D17669" s="49"/>
      <c r="E17669" s="49"/>
      <c r="F17669" s="49"/>
      <c r="G17669" s="50"/>
      <c r="H17669" s="47"/>
      <c r="I17669" s="47"/>
    </row>
    <row r="17670" spans="2:9" ht="20.100000000000001" hidden="1" customHeight="1" x14ac:dyDescent="0.25">
      <c r="B17670" s="48"/>
      <c r="C17670" s="49"/>
      <c r="D17670" s="49"/>
      <c r="E17670" s="49"/>
      <c r="F17670" s="49"/>
      <c r="G17670" s="50"/>
      <c r="H17670" s="47"/>
      <c r="I17670" s="47"/>
    </row>
    <row r="17671" spans="2:9" ht="20.100000000000001" hidden="1" customHeight="1" x14ac:dyDescent="0.25">
      <c r="B17671" s="48"/>
      <c r="C17671" s="49"/>
      <c r="D17671" s="49"/>
      <c r="E17671" s="49"/>
      <c r="F17671" s="49"/>
      <c r="G17671" s="50"/>
      <c r="H17671" s="47"/>
      <c r="I17671" s="47"/>
    </row>
    <row r="17672" spans="2:9" ht="20.100000000000001" hidden="1" customHeight="1" x14ac:dyDescent="0.25">
      <c r="B17672" s="48"/>
      <c r="C17672" s="49"/>
      <c r="D17672" s="49"/>
      <c r="E17672" s="49"/>
      <c r="F17672" s="49"/>
      <c r="G17672" s="50"/>
      <c r="H17672" s="47"/>
      <c r="I17672" s="47"/>
    </row>
    <row r="17673" spans="2:9" ht="20.100000000000001" hidden="1" customHeight="1" x14ac:dyDescent="0.25">
      <c r="B17673" s="48"/>
      <c r="C17673" s="49"/>
      <c r="D17673" s="49"/>
      <c r="E17673" s="49"/>
      <c r="F17673" s="49"/>
      <c r="G17673" s="50"/>
      <c r="H17673" s="47"/>
      <c r="I17673" s="47"/>
    </row>
    <row r="17674" spans="2:9" ht="20.100000000000001" hidden="1" customHeight="1" x14ac:dyDescent="0.25">
      <c r="B17674" s="48"/>
      <c r="C17674" s="49"/>
      <c r="D17674" s="49"/>
      <c r="E17674" s="49"/>
      <c r="F17674" s="49"/>
      <c r="G17674" s="50"/>
      <c r="H17674" s="47"/>
      <c r="I17674" s="47"/>
    </row>
    <row r="17675" spans="2:9" ht="20.100000000000001" hidden="1" customHeight="1" x14ac:dyDescent="0.25">
      <c r="B17675" s="48"/>
      <c r="C17675" s="49"/>
      <c r="D17675" s="49"/>
      <c r="E17675" s="49"/>
      <c r="F17675" s="49"/>
      <c r="G17675" s="50"/>
      <c r="H17675" s="47"/>
      <c r="I17675" s="47"/>
    </row>
    <row r="17676" spans="2:9" ht="20.100000000000001" hidden="1" customHeight="1" x14ac:dyDescent="0.25">
      <c r="B17676" s="48"/>
      <c r="C17676" s="49"/>
      <c r="D17676" s="49"/>
      <c r="E17676" s="49"/>
      <c r="F17676" s="49"/>
      <c r="G17676" s="50"/>
      <c r="H17676" s="47"/>
      <c r="I17676" s="47"/>
    </row>
    <row r="17677" spans="2:9" ht="20.100000000000001" hidden="1" customHeight="1" x14ac:dyDescent="0.25">
      <c r="B17677" s="48"/>
      <c r="C17677" s="49"/>
      <c r="D17677" s="49"/>
      <c r="E17677" s="49"/>
      <c r="F17677" s="49"/>
      <c r="G17677" s="50"/>
      <c r="H17677" s="47"/>
      <c r="I17677" s="47"/>
    </row>
    <row r="17678" spans="2:9" ht="20.100000000000001" hidden="1" customHeight="1" x14ac:dyDescent="0.25">
      <c r="B17678" s="48"/>
      <c r="C17678" s="49"/>
      <c r="D17678" s="49"/>
      <c r="E17678" s="49"/>
      <c r="F17678" s="49"/>
      <c r="G17678" s="50"/>
      <c r="H17678" s="47"/>
      <c r="I17678" s="47"/>
    </row>
    <row r="17679" spans="2:9" ht="20.100000000000001" hidden="1" customHeight="1" x14ac:dyDescent="0.25">
      <c r="B17679" s="48"/>
      <c r="C17679" s="49"/>
      <c r="D17679" s="49"/>
      <c r="E17679" s="49"/>
      <c r="F17679" s="49"/>
      <c r="G17679" s="50"/>
      <c r="H17679" s="47"/>
      <c r="I17679" s="47"/>
    </row>
    <row r="17680" spans="2:9" ht="20.100000000000001" hidden="1" customHeight="1" x14ac:dyDescent="0.25">
      <c r="B17680" s="48"/>
      <c r="C17680" s="49"/>
      <c r="D17680" s="49"/>
      <c r="E17680" s="49"/>
      <c r="F17680" s="49"/>
      <c r="G17680" s="50"/>
      <c r="H17680" s="47"/>
      <c r="I17680" s="47"/>
    </row>
    <row r="17681" spans="2:9" ht="20.100000000000001" hidden="1" customHeight="1" x14ac:dyDescent="0.25">
      <c r="B17681" s="48"/>
      <c r="C17681" s="49"/>
      <c r="D17681" s="49"/>
      <c r="E17681" s="49"/>
      <c r="F17681" s="49"/>
      <c r="G17681" s="50"/>
      <c r="H17681" s="47"/>
      <c r="I17681" s="47"/>
    </row>
    <row r="17682" spans="2:9" ht="20.100000000000001" hidden="1" customHeight="1" x14ac:dyDescent="0.25">
      <c r="B17682" s="48"/>
      <c r="C17682" s="49"/>
      <c r="D17682" s="49"/>
      <c r="E17682" s="49"/>
      <c r="F17682" s="49"/>
      <c r="G17682" s="50"/>
      <c r="H17682" s="47"/>
      <c r="I17682" s="47"/>
    </row>
    <row r="17683" spans="2:9" ht="20.100000000000001" hidden="1" customHeight="1" x14ac:dyDescent="0.25">
      <c r="B17683" s="48"/>
      <c r="C17683" s="49"/>
      <c r="D17683" s="49"/>
      <c r="E17683" s="49"/>
      <c r="F17683" s="49"/>
      <c r="G17683" s="50"/>
      <c r="H17683" s="47"/>
      <c r="I17683" s="47"/>
    </row>
    <row r="17684" spans="2:9" ht="20.100000000000001" hidden="1" customHeight="1" x14ac:dyDescent="0.25">
      <c r="B17684" s="48"/>
      <c r="C17684" s="49"/>
      <c r="D17684" s="49"/>
      <c r="E17684" s="49"/>
      <c r="F17684" s="49"/>
      <c r="G17684" s="50"/>
      <c r="H17684" s="47"/>
      <c r="I17684" s="47"/>
    </row>
    <row r="17685" spans="2:9" ht="20.100000000000001" hidden="1" customHeight="1" x14ac:dyDescent="0.25">
      <c r="B17685" s="48"/>
      <c r="C17685" s="49"/>
      <c r="D17685" s="49"/>
      <c r="E17685" s="49"/>
      <c r="F17685" s="49"/>
      <c r="G17685" s="50"/>
      <c r="H17685" s="47"/>
      <c r="I17685" s="47"/>
    </row>
    <row r="17686" spans="2:9" ht="20.100000000000001" hidden="1" customHeight="1" x14ac:dyDescent="0.25">
      <c r="B17686" s="48"/>
      <c r="C17686" s="49"/>
      <c r="D17686" s="49"/>
      <c r="E17686" s="49"/>
      <c r="F17686" s="49"/>
      <c r="G17686" s="50"/>
      <c r="H17686" s="47"/>
      <c r="I17686" s="47"/>
    </row>
    <row r="17687" spans="2:9" ht="20.100000000000001" hidden="1" customHeight="1" x14ac:dyDescent="0.25">
      <c r="B17687" s="48"/>
      <c r="C17687" s="49"/>
      <c r="D17687" s="49"/>
      <c r="E17687" s="49"/>
      <c r="F17687" s="49"/>
      <c r="G17687" s="50"/>
      <c r="H17687" s="47"/>
      <c r="I17687" s="47"/>
    </row>
    <row r="17688" spans="2:9" ht="20.100000000000001" hidden="1" customHeight="1" x14ac:dyDescent="0.25">
      <c r="B17688" s="48"/>
      <c r="C17688" s="49"/>
      <c r="D17688" s="49"/>
      <c r="E17688" s="49"/>
      <c r="F17688" s="49"/>
      <c r="G17688" s="50"/>
      <c r="H17688" s="47"/>
      <c r="I17688" s="47"/>
    </row>
    <row r="17689" spans="2:9" ht="20.100000000000001" hidden="1" customHeight="1" x14ac:dyDescent="0.25">
      <c r="B17689" s="48"/>
      <c r="C17689" s="49"/>
      <c r="D17689" s="49"/>
      <c r="E17689" s="49"/>
      <c r="F17689" s="49"/>
      <c r="G17689" s="50"/>
      <c r="H17689" s="47"/>
      <c r="I17689" s="47"/>
    </row>
    <row r="17690" spans="2:9" ht="20.100000000000001" hidden="1" customHeight="1" x14ac:dyDescent="0.25">
      <c r="B17690" s="48"/>
      <c r="C17690" s="49"/>
      <c r="D17690" s="49"/>
      <c r="E17690" s="49"/>
      <c r="F17690" s="49"/>
      <c r="G17690" s="50"/>
      <c r="H17690" s="47"/>
      <c r="I17690" s="47"/>
    </row>
    <row r="17691" spans="2:9" ht="20.100000000000001" hidden="1" customHeight="1" x14ac:dyDescent="0.25">
      <c r="B17691" s="48"/>
      <c r="C17691" s="49"/>
      <c r="D17691" s="49"/>
      <c r="E17691" s="49"/>
      <c r="F17691" s="49"/>
      <c r="G17691" s="50"/>
      <c r="H17691" s="47"/>
      <c r="I17691" s="47"/>
    </row>
    <row r="17692" spans="2:9" ht="20.100000000000001" hidden="1" customHeight="1" x14ac:dyDescent="0.25">
      <c r="B17692" s="48"/>
      <c r="C17692" s="49"/>
      <c r="D17692" s="49"/>
      <c r="E17692" s="49"/>
      <c r="F17692" s="49"/>
      <c r="G17692" s="50"/>
      <c r="H17692" s="47"/>
      <c r="I17692" s="47"/>
    </row>
    <row r="17693" spans="2:9" ht="20.100000000000001" hidden="1" customHeight="1" x14ac:dyDescent="0.25">
      <c r="B17693" s="48"/>
      <c r="C17693" s="49"/>
      <c r="D17693" s="49"/>
      <c r="E17693" s="49"/>
      <c r="F17693" s="49"/>
      <c r="G17693" s="50"/>
      <c r="H17693" s="47"/>
      <c r="I17693" s="47"/>
    </row>
    <row r="17694" spans="2:9" ht="20.100000000000001" hidden="1" customHeight="1" x14ac:dyDescent="0.25">
      <c r="B17694" s="48"/>
      <c r="C17694" s="49"/>
      <c r="D17694" s="49"/>
      <c r="E17694" s="49"/>
      <c r="F17694" s="49"/>
      <c r="G17694" s="50"/>
      <c r="H17694" s="47"/>
      <c r="I17694" s="47"/>
    </row>
    <row r="17695" spans="2:9" ht="20.100000000000001" hidden="1" customHeight="1" x14ac:dyDescent="0.25">
      <c r="B17695" s="48"/>
      <c r="C17695" s="49"/>
      <c r="D17695" s="49"/>
      <c r="E17695" s="49"/>
      <c r="F17695" s="49"/>
      <c r="G17695" s="50"/>
      <c r="H17695" s="47"/>
      <c r="I17695" s="47"/>
    </row>
    <row r="17696" spans="2:9" ht="20.100000000000001" hidden="1" customHeight="1" x14ac:dyDescent="0.25">
      <c r="B17696" s="48"/>
      <c r="C17696" s="49"/>
      <c r="D17696" s="49"/>
      <c r="E17696" s="49"/>
      <c r="F17696" s="49"/>
      <c r="G17696" s="50"/>
      <c r="H17696" s="47"/>
      <c r="I17696" s="47"/>
    </row>
    <row r="17697" spans="2:9" ht="20.100000000000001" hidden="1" customHeight="1" x14ac:dyDescent="0.25">
      <c r="B17697" s="48"/>
      <c r="C17697" s="49"/>
      <c r="D17697" s="49"/>
      <c r="E17697" s="49"/>
      <c r="F17697" s="49"/>
      <c r="G17697" s="50"/>
      <c r="H17697" s="47"/>
      <c r="I17697" s="47"/>
    </row>
    <row r="17698" spans="2:9" ht="20.100000000000001" hidden="1" customHeight="1" x14ac:dyDescent="0.25">
      <c r="B17698" s="48"/>
      <c r="C17698" s="49"/>
      <c r="D17698" s="49"/>
      <c r="E17698" s="49"/>
      <c r="F17698" s="49"/>
      <c r="G17698" s="50"/>
      <c r="H17698" s="47"/>
      <c r="I17698" s="47"/>
    </row>
    <row r="17699" spans="2:9" ht="20.100000000000001" hidden="1" customHeight="1" x14ac:dyDescent="0.25">
      <c r="B17699" s="48"/>
      <c r="C17699" s="49"/>
      <c r="D17699" s="49"/>
      <c r="E17699" s="49"/>
      <c r="F17699" s="49"/>
      <c r="G17699" s="50"/>
      <c r="H17699" s="47"/>
      <c r="I17699" s="47"/>
    </row>
    <row r="17700" spans="2:9" ht="20.100000000000001" hidden="1" customHeight="1" x14ac:dyDescent="0.25">
      <c r="B17700" s="48"/>
      <c r="C17700" s="49"/>
      <c r="D17700" s="49"/>
      <c r="E17700" s="49"/>
      <c r="F17700" s="49"/>
      <c r="G17700" s="50"/>
      <c r="H17700" s="47"/>
      <c r="I17700" s="47"/>
    </row>
    <row r="17701" spans="2:9" ht="20.100000000000001" hidden="1" customHeight="1" x14ac:dyDescent="0.25">
      <c r="B17701" s="48"/>
      <c r="C17701" s="49"/>
      <c r="D17701" s="49"/>
      <c r="E17701" s="49"/>
      <c r="F17701" s="49"/>
      <c r="G17701" s="50"/>
      <c r="H17701" s="47"/>
      <c r="I17701" s="47"/>
    </row>
    <row r="17702" spans="2:9" ht="20.100000000000001" hidden="1" customHeight="1" x14ac:dyDescent="0.25">
      <c r="B17702" s="48"/>
      <c r="C17702" s="49"/>
      <c r="D17702" s="49"/>
      <c r="E17702" s="49"/>
      <c r="F17702" s="49"/>
      <c r="G17702" s="50"/>
      <c r="H17702" s="47"/>
      <c r="I17702" s="47"/>
    </row>
    <row r="17703" spans="2:9" ht="20.100000000000001" hidden="1" customHeight="1" x14ac:dyDescent="0.25">
      <c r="B17703" s="48"/>
      <c r="C17703" s="49"/>
      <c r="D17703" s="49"/>
      <c r="E17703" s="49"/>
      <c r="F17703" s="49"/>
      <c r="G17703" s="50"/>
      <c r="H17703" s="47"/>
      <c r="I17703" s="47"/>
    </row>
    <row r="17704" spans="2:9" ht="20.100000000000001" hidden="1" customHeight="1" x14ac:dyDescent="0.25">
      <c r="B17704" s="48"/>
      <c r="C17704" s="49"/>
      <c r="D17704" s="49"/>
      <c r="E17704" s="49"/>
      <c r="F17704" s="49"/>
      <c r="G17704" s="50"/>
      <c r="H17704" s="47"/>
      <c r="I17704" s="47"/>
    </row>
    <row r="17705" spans="2:9" ht="20.100000000000001" hidden="1" customHeight="1" x14ac:dyDescent="0.25">
      <c r="B17705" s="48"/>
      <c r="C17705" s="49"/>
      <c r="D17705" s="49"/>
      <c r="E17705" s="49"/>
      <c r="F17705" s="49"/>
      <c r="G17705" s="50"/>
      <c r="H17705" s="47"/>
      <c r="I17705" s="47"/>
    </row>
    <row r="17706" spans="2:9" ht="20.100000000000001" hidden="1" customHeight="1" x14ac:dyDescent="0.25">
      <c r="B17706" s="48"/>
      <c r="C17706" s="49"/>
      <c r="D17706" s="49"/>
      <c r="E17706" s="49"/>
      <c r="F17706" s="49"/>
      <c r="G17706" s="50"/>
      <c r="H17706" s="47"/>
      <c r="I17706" s="47"/>
    </row>
    <row r="17707" spans="2:9" ht="20.100000000000001" hidden="1" customHeight="1" x14ac:dyDescent="0.25">
      <c r="B17707" s="48"/>
      <c r="C17707" s="49"/>
      <c r="D17707" s="49"/>
      <c r="E17707" s="49"/>
      <c r="F17707" s="49"/>
      <c r="G17707" s="50"/>
      <c r="H17707" s="47"/>
      <c r="I17707" s="47"/>
    </row>
    <row r="17708" spans="2:9" ht="20.100000000000001" hidden="1" customHeight="1" x14ac:dyDescent="0.25">
      <c r="B17708" s="48"/>
      <c r="C17708" s="49"/>
      <c r="D17708" s="49"/>
      <c r="E17708" s="49"/>
      <c r="F17708" s="49"/>
      <c r="G17708" s="50"/>
      <c r="H17708" s="47"/>
      <c r="I17708" s="47"/>
    </row>
    <row r="17709" spans="2:9" ht="20.100000000000001" hidden="1" customHeight="1" x14ac:dyDescent="0.25">
      <c r="B17709" s="48"/>
      <c r="C17709" s="49"/>
      <c r="D17709" s="49"/>
      <c r="E17709" s="49"/>
      <c r="F17709" s="49"/>
      <c r="G17709" s="50"/>
      <c r="H17709" s="47"/>
      <c r="I17709" s="47"/>
    </row>
    <row r="17710" spans="2:9" ht="20.100000000000001" hidden="1" customHeight="1" x14ac:dyDescent="0.25">
      <c r="B17710" s="48"/>
      <c r="C17710" s="49"/>
      <c r="D17710" s="49"/>
      <c r="E17710" s="49"/>
      <c r="F17710" s="49"/>
      <c r="G17710" s="50"/>
      <c r="H17710" s="47"/>
      <c r="I17710" s="47"/>
    </row>
    <row r="17711" spans="2:9" ht="20.100000000000001" hidden="1" customHeight="1" x14ac:dyDescent="0.25">
      <c r="B17711" s="48"/>
      <c r="C17711" s="49"/>
      <c r="D17711" s="49"/>
      <c r="E17711" s="49"/>
      <c r="F17711" s="49"/>
      <c r="G17711" s="50"/>
      <c r="H17711" s="47"/>
      <c r="I17711" s="47"/>
    </row>
    <row r="17712" spans="2:9" ht="20.100000000000001" hidden="1" customHeight="1" x14ac:dyDescent="0.25">
      <c r="B17712" s="48"/>
      <c r="C17712" s="49"/>
      <c r="D17712" s="49"/>
      <c r="E17712" s="49"/>
      <c r="F17712" s="49"/>
      <c r="G17712" s="50"/>
      <c r="H17712" s="47"/>
      <c r="I17712" s="47"/>
    </row>
    <row r="17713" spans="2:9" ht="20.100000000000001" hidden="1" customHeight="1" x14ac:dyDescent="0.25">
      <c r="B17713" s="48"/>
      <c r="C17713" s="49"/>
      <c r="D17713" s="49"/>
      <c r="E17713" s="49"/>
      <c r="F17713" s="49"/>
      <c r="G17713" s="50"/>
      <c r="H17713" s="47"/>
      <c r="I17713" s="47"/>
    </row>
    <row r="17714" spans="2:9" ht="20.100000000000001" hidden="1" customHeight="1" x14ac:dyDescent="0.25">
      <c r="B17714" s="48"/>
      <c r="C17714" s="49"/>
      <c r="D17714" s="49"/>
      <c r="E17714" s="49"/>
      <c r="F17714" s="49"/>
      <c r="G17714" s="50"/>
      <c r="H17714" s="47"/>
      <c r="I17714" s="47"/>
    </row>
    <row r="17715" spans="2:9" ht="20.100000000000001" hidden="1" customHeight="1" x14ac:dyDescent="0.25">
      <c r="B17715" s="48"/>
      <c r="C17715" s="49"/>
      <c r="D17715" s="49"/>
      <c r="E17715" s="49"/>
      <c r="F17715" s="49"/>
      <c r="G17715" s="50"/>
      <c r="H17715" s="47"/>
      <c r="I17715" s="47"/>
    </row>
    <row r="17716" spans="2:9" ht="20.100000000000001" hidden="1" customHeight="1" x14ac:dyDescent="0.25">
      <c r="B17716" s="48"/>
      <c r="C17716" s="49"/>
      <c r="D17716" s="49"/>
      <c r="E17716" s="49"/>
      <c r="F17716" s="49"/>
      <c r="G17716" s="50"/>
      <c r="H17716" s="47"/>
      <c r="I17716" s="47"/>
    </row>
    <row r="17717" spans="2:9" ht="20.100000000000001" hidden="1" customHeight="1" x14ac:dyDescent="0.25">
      <c r="B17717" s="48"/>
      <c r="C17717" s="49"/>
      <c r="D17717" s="49"/>
      <c r="E17717" s="49"/>
      <c r="F17717" s="49"/>
      <c r="G17717" s="50"/>
      <c r="H17717" s="47"/>
      <c r="I17717" s="47"/>
    </row>
    <row r="17718" spans="2:9" ht="20.100000000000001" hidden="1" customHeight="1" x14ac:dyDescent="0.25">
      <c r="B17718" s="48"/>
      <c r="C17718" s="49"/>
      <c r="D17718" s="49"/>
      <c r="E17718" s="49"/>
      <c r="F17718" s="49"/>
      <c r="G17718" s="50"/>
      <c r="H17718" s="47"/>
      <c r="I17718" s="47"/>
    </row>
    <row r="17719" spans="2:9" ht="20.100000000000001" hidden="1" customHeight="1" x14ac:dyDescent="0.25">
      <c r="B17719" s="48"/>
      <c r="C17719" s="49"/>
      <c r="D17719" s="49"/>
      <c r="E17719" s="49"/>
      <c r="F17719" s="49"/>
      <c r="G17719" s="50"/>
      <c r="H17719" s="47"/>
      <c r="I17719" s="47"/>
    </row>
    <row r="17720" spans="2:9" ht="20.100000000000001" hidden="1" customHeight="1" x14ac:dyDescent="0.25">
      <c r="B17720" s="48"/>
      <c r="C17720" s="49"/>
      <c r="D17720" s="49"/>
      <c r="E17720" s="49"/>
      <c r="F17720" s="49"/>
      <c r="G17720" s="50"/>
      <c r="H17720" s="47"/>
      <c r="I17720" s="47"/>
    </row>
    <row r="17721" spans="2:9" ht="20.100000000000001" hidden="1" customHeight="1" x14ac:dyDescent="0.25">
      <c r="B17721" s="48"/>
      <c r="C17721" s="49"/>
      <c r="D17721" s="49"/>
      <c r="E17721" s="49"/>
      <c r="F17721" s="49"/>
      <c r="G17721" s="50"/>
      <c r="H17721" s="47"/>
      <c r="I17721" s="47"/>
    </row>
    <row r="17722" spans="2:9" ht="20.100000000000001" hidden="1" customHeight="1" x14ac:dyDescent="0.25">
      <c r="B17722" s="48"/>
      <c r="C17722" s="49"/>
      <c r="D17722" s="49"/>
      <c r="E17722" s="49"/>
      <c r="F17722" s="49"/>
      <c r="G17722" s="50"/>
      <c r="H17722" s="47"/>
      <c r="I17722" s="47"/>
    </row>
    <row r="17723" spans="2:9" ht="20.100000000000001" hidden="1" customHeight="1" x14ac:dyDescent="0.25">
      <c r="B17723" s="48"/>
      <c r="C17723" s="49"/>
      <c r="D17723" s="49"/>
      <c r="E17723" s="49"/>
      <c r="F17723" s="49"/>
      <c r="G17723" s="50"/>
      <c r="H17723" s="47"/>
      <c r="I17723" s="47"/>
    </row>
    <row r="17724" spans="2:9" ht="20.100000000000001" hidden="1" customHeight="1" x14ac:dyDescent="0.25">
      <c r="B17724" s="48"/>
      <c r="C17724" s="49"/>
      <c r="D17724" s="49"/>
      <c r="E17724" s="49"/>
      <c r="F17724" s="49"/>
      <c r="G17724" s="50"/>
      <c r="H17724" s="47"/>
      <c r="I17724" s="47"/>
    </row>
    <row r="17725" spans="2:9" ht="20.100000000000001" hidden="1" customHeight="1" x14ac:dyDescent="0.25">
      <c r="B17725" s="48"/>
      <c r="C17725" s="49"/>
      <c r="D17725" s="49"/>
      <c r="E17725" s="49"/>
      <c r="F17725" s="49"/>
      <c r="G17725" s="50"/>
      <c r="H17725" s="47"/>
      <c r="I17725" s="47"/>
    </row>
    <row r="17726" spans="2:9" ht="20.100000000000001" hidden="1" customHeight="1" x14ac:dyDescent="0.25">
      <c r="B17726" s="48"/>
      <c r="C17726" s="49"/>
      <c r="D17726" s="49"/>
      <c r="E17726" s="49"/>
      <c r="F17726" s="49"/>
      <c r="G17726" s="50"/>
      <c r="H17726" s="47"/>
      <c r="I17726" s="47"/>
    </row>
    <row r="17727" spans="2:9" ht="20.100000000000001" hidden="1" customHeight="1" x14ac:dyDescent="0.25">
      <c r="B17727" s="48"/>
      <c r="C17727" s="49"/>
      <c r="D17727" s="49"/>
      <c r="E17727" s="49"/>
      <c r="F17727" s="49"/>
      <c r="G17727" s="50"/>
      <c r="H17727" s="47"/>
      <c r="I17727" s="47"/>
    </row>
    <row r="17728" spans="2:9" ht="20.100000000000001" hidden="1" customHeight="1" x14ac:dyDescent="0.25">
      <c r="B17728" s="48"/>
      <c r="C17728" s="49"/>
      <c r="D17728" s="49"/>
      <c r="E17728" s="49"/>
      <c r="F17728" s="49"/>
      <c r="G17728" s="50"/>
      <c r="H17728" s="47"/>
      <c r="I17728" s="47"/>
    </row>
    <row r="17729" spans="2:9" ht="20.100000000000001" hidden="1" customHeight="1" x14ac:dyDescent="0.25">
      <c r="B17729" s="48"/>
      <c r="C17729" s="49"/>
      <c r="D17729" s="49"/>
      <c r="E17729" s="49"/>
      <c r="F17729" s="49"/>
      <c r="G17729" s="50"/>
      <c r="H17729" s="47"/>
      <c r="I17729" s="47"/>
    </row>
    <row r="17730" spans="2:9" ht="20.100000000000001" hidden="1" customHeight="1" x14ac:dyDescent="0.25">
      <c r="B17730" s="48"/>
      <c r="C17730" s="49"/>
      <c r="D17730" s="49"/>
      <c r="E17730" s="49"/>
      <c r="F17730" s="49"/>
      <c r="G17730" s="50"/>
      <c r="H17730" s="47"/>
      <c r="I17730" s="47"/>
    </row>
    <row r="17731" spans="2:9" ht="20.100000000000001" hidden="1" customHeight="1" x14ac:dyDescent="0.25">
      <c r="B17731" s="48"/>
      <c r="C17731" s="49"/>
      <c r="D17731" s="49"/>
      <c r="E17731" s="49"/>
      <c r="F17731" s="49"/>
      <c r="G17731" s="50"/>
      <c r="H17731" s="47"/>
      <c r="I17731" s="47"/>
    </row>
    <row r="17732" spans="2:9" ht="20.100000000000001" hidden="1" customHeight="1" x14ac:dyDescent="0.25">
      <c r="B17732" s="48"/>
      <c r="C17732" s="49"/>
      <c r="D17732" s="49"/>
      <c r="E17732" s="49"/>
      <c r="F17732" s="49"/>
      <c r="G17732" s="50"/>
      <c r="H17732" s="47"/>
      <c r="I17732" s="47"/>
    </row>
    <row r="17733" spans="2:9" ht="20.100000000000001" hidden="1" customHeight="1" x14ac:dyDescent="0.25">
      <c r="B17733" s="48"/>
      <c r="C17733" s="49"/>
      <c r="D17733" s="49"/>
      <c r="E17733" s="49"/>
      <c r="F17733" s="49"/>
      <c r="G17733" s="50"/>
      <c r="H17733" s="47"/>
      <c r="I17733" s="47"/>
    </row>
    <row r="17734" spans="2:9" ht="20.100000000000001" hidden="1" customHeight="1" x14ac:dyDescent="0.25">
      <c r="B17734" s="48"/>
      <c r="C17734" s="49"/>
      <c r="D17734" s="49"/>
      <c r="E17734" s="49"/>
      <c r="F17734" s="49"/>
      <c r="G17734" s="50"/>
      <c r="H17734" s="47"/>
      <c r="I17734" s="47"/>
    </row>
    <row r="17735" spans="2:9" ht="20.100000000000001" hidden="1" customHeight="1" x14ac:dyDescent="0.25">
      <c r="B17735" s="48"/>
      <c r="C17735" s="49"/>
      <c r="D17735" s="49"/>
      <c r="E17735" s="49"/>
      <c r="F17735" s="49"/>
      <c r="G17735" s="50"/>
      <c r="H17735" s="47"/>
      <c r="I17735" s="47"/>
    </row>
    <row r="17736" spans="2:9" ht="20.100000000000001" hidden="1" customHeight="1" x14ac:dyDescent="0.25">
      <c r="B17736" s="48"/>
      <c r="C17736" s="49"/>
      <c r="D17736" s="49"/>
      <c r="E17736" s="49"/>
      <c r="F17736" s="49"/>
      <c r="G17736" s="50"/>
      <c r="H17736" s="47"/>
      <c r="I17736" s="47"/>
    </row>
    <row r="17737" spans="2:9" ht="20.100000000000001" hidden="1" customHeight="1" x14ac:dyDescent="0.25">
      <c r="B17737" s="48"/>
      <c r="C17737" s="49"/>
      <c r="D17737" s="49"/>
      <c r="E17737" s="49"/>
      <c r="F17737" s="49"/>
      <c r="G17737" s="50"/>
      <c r="H17737" s="47"/>
      <c r="I17737" s="47"/>
    </row>
    <row r="17738" spans="2:9" ht="20.100000000000001" hidden="1" customHeight="1" x14ac:dyDescent="0.25">
      <c r="B17738" s="48"/>
      <c r="C17738" s="49"/>
      <c r="D17738" s="49"/>
      <c r="E17738" s="49"/>
      <c r="F17738" s="49"/>
      <c r="G17738" s="50"/>
      <c r="H17738" s="47"/>
      <c r="I17738" s="47"/>
    </row>
    <row r="17739" spans="2:9" ht="20.100000000000001" hidden="1" customHeight="1" x14ac:dyDescent="0.25">
      <c r="B17739" s="48"/>
      <c r="C17739" s="49"/>
      <c r="D17739" s="49"/>
      <c r="E17739" s="49"/>
      <c r="F17739" s="49"/>
      <c r="G17739" s="50"/>
      <c r="H17739" s="47"/>
      <c r="I17739" s="47"/>
    </row>
    <row r="17740" spans="2:9" ht="20.100000000000001" hidden="1" customHeight="1" x14ac:dyDescent="0.25">
      <c r="B17740" s="48"/>
      <c r="C17740" s="49"/>
      <c r="D17740" s="49"/>
      <c r="E17740" s="49"/>
      <c r="F17740" s="49"/>
      <c r="G17740" s="50"/>
      <c r="H17740" s="47"/>
      <c r="I17740" s="47"/>
    </row>
    <row r="17741" spans="2:9" ht="20.100000000000001" hidden="1" customHeight="1" x14ac:dyDescent="0.25">
      <c r="B17741" s="48"/>
      <c r="C17741" s="49"/>
      <c r="D17741" s="49"/>
      <c r="E17741" s="49"/>
      <c r="F17741" s="49"/>
      <c r="G17741" s="50"/>
      <c r="H17741" s="47"/>
      <c r="I17741" s="47"/>
    </row>
    <row r="17742" spans="2:9" ht="20.100000000000001" hidden="1" customHeight="1" x14ac:dyDescent="0.25">
      <c r="B17742" s="48"/>
      <c r="C17742" s="49"/>
      <c r="D17742" s="49"/>
      <c r="E17742" s="49"/>
      <c r="F17742" s="49"/>
      <c r="G17742" s="50"/>
      <c r="H17742" s="47"/>
      <c r="I17742" s="47"/>
    </row>
    <row r="17743" spans="2:9" ht="20.100000000000001" hidden="1" customHeight="1" x14ac:dyDescent="0.25">
      <c r="B17743" s="48"/>
      <c r="C17743" s="49"/>
      <c r="D17743" s="49"/>
      <c r="E17743" s="49"/>
      <c r="F17743" s="49"/>
      <c r="G17743" s="50"/>
      <c r="H17743" s="47"/>
      <c r="I17743" s="47"/>
    </row>
    <row r="17744" spans="2:9" ht="20.100000000000001" hidden="1" customHeight="1" x14ac:dyDescent="0.25">
      <c r="B17744" s="48"/>
      <c r="C17744" s="49"/>
      <c r="D17744" s="49"/>
      <c r="E17744" s="49"/>
      <c r="F17744" s="49"/>
      <c r="G17744" s="50"/>
      <c r="H17744" s="47"/>
      <c r="I17744" s="47"/>
    </row>
    <row r="17745" spans="2:9" ht="20.100000000000001" hidden="1" customHeight="1" x14ac:dyDescent="0.25">
      <c r="B17745" s="48"/>
      <c r="C17745" s="49"/>
      <c r="D17745" s="49"/>
      <c r="E17745" s="49"/>
      <c r="F17745" s="49"/>
      <c r="G17745" s="50"/>
      <c r="H17745" s="47"/>
      <c r="I17745" s="47"/>
    </row>
    <row r="17746" spans="2:9" ht="20.100000000000001" hidden="1" customHeight="1" x14ac:dyDescent="0.25">
      <c r="B17746" s="48"/>
      <c r="C17746" s="49"/>
      <c r="D17746" s="49"/>
      <c r="E17746" s="49"/>
      <c r="F17746" s="49"/>
      <c r="G17746" s="50"/>
      <c r="H17746" s="47"/>
      <c r="I17746" s="47"/>
    </row>
    <row r="17747" spans="2:9" ht="20.100000000000001" hidden="1" customHeight="1" x14ac:dyDescent="0.25">
      <c r="B17747" s="48"/>
      <c r="C17747" s="49"/>
      <c r="D17747" s="49"/>
      <c r="E17747" s="49"/>
      <c r="F17747" s="49"/>
      <c r="G17747" s="50"/>
      <c r="H17747" s="47"/>
      <c r="I17747" s="47"/>
    </row>
    <row r="17748" spans="2:9" ht="20.100000000000001" hidden="1" customHeight="1" x14ac:dyDescent="0.25">
      <c r="B17748" s="48"/>
      <c r="C17748" s="49"/>
      <c r="D17748" s="49"/>
      <c r="E17748" s="49"/>
      <c r="F17748" s="49"/>
      <c r="G17748" s="50"/>
      <c r="H17748" s="47"/>
      <c r="I17748" s="47"/>
    </row>
    <row r="17749" spans="2:9" ht="20.100000000000001" hidden="1" customHeight="1" x14ac:dyDescent="0.25">
      <c r="B17749" s="48"/>
      <c r="C17749" s="49"/>
      <c r="D17749" s="49"/>
      <c r="E17749" s="49"/>
      <c r="F17749" s="49"/>
      <c r="G17749" s="50"/>
      <c r="H17749" s="47"/>
      <c r="I17749" s="47"/>
    </row>
    <row r="17750" spans="2:9" ht="20.100000000000001" hidden="1" customHeight="1" x14ac:dyDescent="0.25">
      <c r="B17750" s="48"/>
      <c r="C17750" s="49"/>
      <c r="D17750" s="49"/>
      <c r="E17750" s="49"/>
      <c r="F17750" s="49"/>
      <c r="G17750" s="50"/>
      <c r="H17750" s="47"/>
      <c r="I17750" s="47"/>
    </row>
    <row r="17751" spans="2:9" ht="20.100000000000001" hidden="1" customHeight="1" x14ac:dyDescent="0.25">
      <c r="B17751" s="48"/>
      <c r="C17751" s="49"/>
      <c r="D17751" s="49"/>
      <c r="E17751" s="49"/>
      <c r="F17751" s="49"/>
      <c r="G17751" s="50"/>
      <c r="H17751" s="47"/>
      <c r="I17751" s="47"/>
    </row>
    <row r="17752" spans="2:9" ht="20.100000000000001" hidden="1" customHeight="1" x14ac:dyDescent="0.25">
      <c r="B17752" s="48"/>
      <c r="C17752" s="49"/>
      <c r="D17752" s="49"/>
      <c r="E17752" s="49"/>
      <c r="F17752" s="49"/>
      <c r="G17752" s="50"/>
      <c r="H17752" s="47"/>
      <c r="I17752" s="47"/>
    </row>
    <row r="17753" spans="2:9" ht="20.100000000000001" hidden="1" customHeight="1" x14ac:dyDescent="0.25">
      <c r="B17753" s="48"/>
      <c r="C17753" s="49"/>
      <c r="D17753" s="49"/>
      <c r="E17753" s="49"/>
      <c r="F17753" s="49"/>
      <c r="G17753" s="50"/>
      <c r="H17753" s="47"/>
      <c r="I17753" s="47"/>
    </row>
    <row r="17754" spans="2:9" ht="20.100000000000001" hidden="1" customHeight="1" x14ac:dyDescent="0.25">
      <c r="B17754" s="48"/>
      <c r="C17754" s="49"/>
      <c r="D17754" s="49"/>
      <c r="E17754" s="49"/>
      <c r="F17754" s="49"/>
      <c r="G17754" s="50"/>
      <c r="H17754" s="47"/>
      <c r="I17754" s="47"/>
    </row>
    <row r="17755" spans="2:9" ht="20.100000000000001" hidden="1" customHeight="1" x14ac:dyDescent="0.25">
      <c r="B17755" s="48"/>
      <c r="C17755" s="49"/>
      <c r="D17755" s="49"/>
      <c r="E17755" s="49"/>
      <c r="F17755" s="49"/>
      <c r="G17755" s="50"/>
      <c r="H17755" s="47"/>
      <c r="I17755" s="47"/>
    </row>
    <row r="17756" spans="2:9" ht="20.100000000000001" hidden="1" customHeight="1" x14ac:dyDescent="0.25">
      <c r="B17756" s="48"/>
      <c r="C17756" s="49"/>
      <c r="D17756" s="49"/>
      <c r="E17756" s="49"/>
      <c r="F17756" s="49"/>
      <c r="G17756" s="50"/>
      <c r="H17756" s="47"/>
      <c r="I17756" s="47"/>
    </row>
    <row r="17757" spans="2:9" ht="20.100000000000001" hidden="1" customHeight="1" x14ac:dyDescent="0.25">
      <c r="B17757" s="48"/>
      <c r="C17757" s="49"/>
      <c r="D17757" s="49"/>
      <c r="E17757" s="49"/>
      <c r="F17757" s="49"/>
      <c r="G17757" s="50"/>
      <c r="H17757" s="47"/>
      <c r="I17757" s="47"/>
    </row>
    <row r="17758" spans="2:9" ht="20.100000000000001" hidden="1" customHeight="1" x14ac:dyDescent="0.25">
      <c r="B17758" s="48"/>
      <c r="C17758" s="49"/>
      <c r="D17758" s="49"/>
      <c r="E17758" s="49"/>
      <c r="F17758" s="49"/>
      <c r="G17758" s="50"/>
      <c r="H17758" s="47"/>
      <c r="I17758" s="47"/>
    </row>
    <row r="17759" spans="2:9" ht="20.100000000000001" hidden="1" customHeight="1" x14ac:dyDescent="0.25">
      <c r="B17759" s="48"/>
      <c r="C17759" s="49"/>
      <c r="D17759" s="49"/>
      <c r="E17759" s="49"/>
      <c r="F17759" s="49"/>
      <c r="G17759" s="50"/>
      <c r="H17759" s="47"/>
      <c r="I17759" s="47"/>
    </row>
    <row r="17760" spans="2:9" ht="20.100000000000001" hidden="1" customHeight="1" x14ac:dyDescent="0.25">
      <c r="B17760" s="48"/>
      <c r="C17760" s="49"/>
      <c r="D17760" s="49"/>
      <c r="E17760" s="49"/>
      <c r="F17760" s="49"/>
      <c r="G17760" s="50"/>
      <c r="H17760" s="47"/>
      <c r="I17760" s="47"/>
    </row>
    <row r="17761" spans="2:9" ht="20.100000000000001" hidden="1" customHeight="1" x14ac:dyDescent="0.25">
      <c r="B17761" s="48"/>
      <c r="C17761" s="49"/>
      <c r="D17761" s="49"/>
      <c r="E17761" s="49"/>
      <c r="F17761" s="49"/>
      <c r="G17761" s="50"/>
      <c r="H17761" s="47"/>
      <c r="I17761" s="47"/>
    </row>
    <row r="17762" spans="2:9" ht="20.100000000000001" hidden="1" customHeight="1" x14ac:dyDescent="0.25">
      <c r="B17762" s="48"/>
      <c r="C17762" s="49"/>
      <c r="D17762" s="49"/>
      <c r="E17762" s="49"/>
      <c r="F17762" s="49"/>
      <c r="G17762" s="50"/>
      <c r="H17762" s="47"/>
      <c r="I17762" s="47"/>
    </row>
    <row r="17763" spans="2:9" ht="20.100000000000001" hidden="1" customHeight="1" x14ac:dyDescent="0.25">
      <c r="B17763" s="48"/>
      <c r="C17763" s="49"/>
      <c r="D17763" s="49"/>
      <c r="E17763" s="49"/>
      <c r="F17763" s="49"/>
      <c r="G17763" s="50"/>
      <c r="H17763" s="47"/>
      <c r="I17763" s="47"/>
    </row>
    <row r="17764" spans="2:9" ht="20.100000000000001" hidden="1" customHeight="1" x14ac:dyDescent="0.25">
      <c r="B17764" s="48"/>
      <c r="C17764" s="49"/>
      <c r="D17764" s="49"/>
      <c r="E17764" s="49"/>
      <c r="F17764" s="49"/>
      <c r="G17764" s="50"/>
      <c r="H17764" s="47"/>
      <c r="I17764" s="47"/>
    </row>
    <row r="17765" spans="2:9" ht="20.100000000000001" hidden="1" customHeight="1" x14ac:dyDescent="0.25">
      <c r="B17765" s="48"/>
      <c r="C17765" s="49"/>
      <c r="D17765" s="49"/>
      <c r="E17765" s="49"/>
      <c r="F17765" s="49"/>
      <c r="G17765" s="50"/>
      <c r="H17765" s="47"/>
      <c r="I17765" s="47"/>
    </row>
    <row r="17766" spans="2:9" ht="20.100000000000001" hidden="1" customHeight="1" x14ac:dyDescent="0.25">
      <c r="B17766" s="48"/>
      <c r="C17766" s="49"/>
      <c r="D17766" s="49"/>
      <c r="E17766" s="49"/>
      <c r="F17766" s="49"/>
      <c r="G17766" s="50"/>
      <c r="H17766" s="47"/>
      <c r="I17766" s="47"/>
    </row>
    <row r="17767" spans="2:9" ht="20.100000000000001" hidden="1" customHeight="1" x14ac:dyDescent="0.25">
      <c r="B17767" s="48"/>
      <c r="C17767" s="49"/>
      <c r="D17767" s="49"/>
      <c r="E17767" s="49"/>
      <c r="F17767" s="49"/>
      <c r="G17767" s="50"/>
      <c r="H17767" s="47"/>
      <c r="I17767" s="47"/>
    </row>
    <row r="17768" spans="2:9" ht="20.100000000000001" hidden="1" customHeight="1" x14ac:dyDescent="0.25">
      <c r="B17768" s="48"/>
      <c r="C17768" s="49"/>
      <c r="D17768" s="49"/>
      <c r="E17768" s="49"/>
      <c r="F17768" s="49"/>
      <c r="G17768" s="50"/>
      <c r="H17768" s="47"/>
      <c r="I17768" s="47"/>
    </row>
    <row r="17769" spans="2:9" ht="20.100000000000001" hidden="1" customHeight="1" x14ac:dyDescent="0.25">
      <c r="B17769" s="48"/>
      <c r="C17769" s="49"/>
      <c r="D17769" s="49"/>
      <c r="E17769" s="49"/>
      <c r="F17769" s="49"/>
      <c r="G17769" s="50"/>
      <c r="H17769" s="47"/>
      <c r="I17769" s="47"/>
    </row>
    <row r="17770" spans="2:9" ht="20.100000000000001" hidden="1" customHeight="1" x14ac:dyDescent="0.25">
      <c r="B17770" s="48"/>
      <c r="C17770" s="49"/>
      <c r="D17770" s="49"/>
      <c r="E17770" s="49"/>
      <c r="F17770" s="49"/>
      <c r="G17770" s="50"/>
      <c r="H17770" s="47"/>
      <c r="I17770" s="47"/>
    </row>
    <row r="17771" spans="2:9" ht="20.100000000000001" hidden="1" customHeight="1" x14ac:dyDescent="0.25">
      <c r="B17771" s="48"/>
      <c r="C17771" s="49"/>
      <c r="D17771" s="49"/>
      <c r="E17771" s="49"/>
      <c r="F17771" s="49"/>
      <c r="G17771" s="50"/>
      <c r="H17771" s="47"/>
      <c r="I17771" s="47"/>
    </row>
    <row r="17772" spans="2:9" ht="20.100000000000001" hidden="1" customHeight="1" x14ac:dyDescent="0.25">
      <c r="B17772" s="48"/>
      <c r="C17772" s="49"/>
      <c r="D17772" s="49"/>
      <c r="E17772" s="49"/>
      <c r="F17772" s="49"/>
      <c r="G17772" s="50"/>
      <c r="H17772" s="47"/>
      <c r="I17772" s="47"/>
    </row>
    <row r="17773" spans="2:9" ht="20.100000000000001" hidden="1" customHeight="1" x14ac:dyDescent="0.25">
      <c r="B17773" s="48"/>
      <c r="C17773" s="49"/>
      <c r="D17773" s="49"/>
      <c r="E17773" s="49"/>
      <c r="F17773" s="49"/>
      <c r="G17773" s="50"/>
      <c r="H17773" s="47"/>
      <c r="I17773" s="47"/>
    </row>
    <row r="17774" spans="2:9" ht="20.100000000000001" hidden="1" customHeight="1" x14ac:dyDescent="0.25">
      <c r="B17774" s="48"/>
      <c r="C17774" s="49"/>
      <c r="D17774" s="49"/>
      <c r="E17774" s="49"/>
      <c r="F17774" s="49"/>
      <c r="G17774" s="50"/>
      <c r="H17774" s="47"/>
      <c r="I17774" s="47"/>
    </row>
    <row r="17775" spans="2:9" ht="20.100000000000001" hidden="1" customHeight="1" x14ac:dyDescent="0.25">
      <c r="B17775" s="48"/>
      <c r="C17775" s="49"/>
      <c r="D17775" s="49"/>
      <c r="E17775" s="49"/>
      <c r="F17775" s="49"/>
      <c r="G17775" s="50"/>
      <c r="H17775" s="47"/>
      <c r="I17775" s="47"/>
    </row>
    <row r="17776" spans="2:9" ht="20.100000000000001" hidden="1" customHeight="1" x14ac:dyDescent="0.25">
      <c r="B17776" s="48"/>
      <c r="C17776" s="49"/>
      <c r="D17776" s="49"/>
      <c r="E17776" s="49"/>
      <c r="F17776" s="49"/>
      <c r="G17776" s="50"/>
      <c r="H17776" s="47"/>
      <c r="I17776" s="47"/>
    </row>
    <row r="17777" spans="2:9" ht="20.100000000000001" hidden="1" customHeight="1" x14ac:dyDescent="0.25">
      <c r="B17777" s="48"/>
      <c r="C17777" s="49"/>
      <c r="D17777" s="49"/>
      <c r="E17777" s="49"/>
      <c r="F17777" s="49"/>
      <c r="G17777" s="50"/>
      <c r="H17777" s="47"/>
      <c r="I17777" s="47"/>
    </row>
    <row r="17778" spans="2:9" ht="20.100000000000001" hidden="1" customHeight="1" x14ac:dyDescent="0.25">
      <c r="B17778" s="48"/>
      <c r="C17778" s="49"/>
      <c r="D17778" s="49"/>
      <c r="E17778" s="49"/>
      <c r="F17778" s="49"/>
      <c r="G17778" s="50"/>
      <c r="H17778" s="47"/>
      <c r="I17778" s="47"/>
    </row>
    <row r="17779" spans="2:9" ht="20.100000000000001" hidden="1" customHeight="1" x14ac:dyDescent="0.25">
      <c r="B17779" s="48"/>
      <c r="C17779" s="49"/>
      <c r="D17779" s="49"/>
      <c r="E17779" s="49"/>
      <c r="F17779" s="49"/>
      <c r="G17779" s="50"/>
      <c r="H17779" s="47"/>
      <c r="I17779" s="47"/>
    </row>
    <row r="17780" spans="2:9" ht="20.100000000000001" hidden="1" customHeight="1" x14ac:dyDescent="0.25">
      <c r="B17780" s="48"/>
      <c r="C17780" s="49"/>
      <c r="D17780" s="49"/>
      <c r="E17780" s="49"/>
      <c r="F17780" s="49"/>
      <c r="G17780" s="50"/>
      <c r="H17780" s="47"/>
      <c r="I17780" s="47"/>
    </row>
    <row r="17781" spans="2:9" ht="20.100000000000001" hidden="1" customHeight="1" x14ac:dyDescent="0.25">
      <c r="B17781" s="48"/>
      <c r="C17781" s="49"/>
      <c r="D17781" s="49"/>
      <c r="E17781" s="49"/>
      <c r="F17781" s="49"/>
      <c r="G17781" s="50"/>
      <c r="H17781" s="47"/>
      <c r="I17781" s="47"/>
    </row>
    <row r="17782" spans="2:9" ht="20.100000000000001" hidden="1" customHeight="1" x14ac:dyDescent="0.25">
      <c r="B17782" s="48"/>
      <c r="C17782" s="49"/>
      <c r="D17782" s="49"/>
      <c r="E17782" s="49"/>
      <c r="F17782" s="49"/>
      <c r="G17782" s="50"/>
      <c r="H17782" s="47"/>
      <c r="I17782" s="47"/>
    </row>
    <row r="17783" spans="2:9" ht="20.100000000000001" hidden="1" customHeight="1" x14ac:dyDescent="0.25">
      <c r="B17783" s="48"/>
      <c r="C17783" s="49"/>
      <c r="D17783" s="49"/>
      <c r="E17783" s="49"/>
      <c r="F17783" s="49"/>
      <c r="G17783" s="50"/>
      <c r="H17783" s="47"/>
      <c r="I17783" s="47"/>
    </row>
    <row r="17784" spans="2:9" ht="20.100000000000001" hidden="1" customHeight="1" x14ac:dyDescent="0.25">
      <c r="B17784" s="48"/>
      <c r="C17784" s="49"/>
      <c r="D17784" s="49"/>
      <c r="E17784" s="49"/>
      <c r="F17784" s="49"/>
      <c r="G17784" s="50"/>
      <c r="H17784" s="47"/>
      <c r="I17784" s="47"/>
    </row>
    <row r="17785" spans="2:9" ht="20.100000000000001" hidden="1" customHeight="1" x14ac:dyDescent="0.25">
      <c r="B17785" s="48"/>
      <c r="C17785" s="49"/>
      <c r="D17785" s="49"/>
      <c r="E17785" s="49"/>
      <c r="F17785" s="49"/>
      <c r="G17785" s="50"/>
      <c r="H17785" s="47"/>
      <c r="I17785" s="47"/>
    </row>
    <row r="17786" spans="2:9" ht="20.100000000000001" hidden="1" customHeight="1" x14ac:dyDescent="0.25">
      <c r="B17786" s="48"/>
      <c r="C17786" s="49"/>
      <c r="D17786" s="49"/>
      <c r="E17786" s="49"/>
      <c r="F17786" s="49"/>
      <c r="G17786" s="50"/>
      <c r="H17786" s="47"/>
      <c r="I17786" s="47"/>
    </row>
    <row r="17787" spans="2:9" ht="20.100000000000001" hidden="1" customHeight="1" x14ac:dyDescent="0.25">
      <c r="B17787" s="48"/>
      <c r="C17787" s="49"/>
      <c r="D17787" s="49"/>
      <c r="E17787" s="49"/>
      <c r="F17787" s="49"/>
      <c r="G17787" s="50"/>
      <c r="H17787" s="47"/>
      <c r="I17787" s="47"/>
    </row>
    <row r="17788" spans="2:9" ht="20.100000000000001" hidden="1" customHeight="1" x14ac:dyDescent="0.25">
      <c r="B17788" s="48"/>
      <c r="C17788" s="49"/>
      <c r="D17788" s="49"/>
      <c r="E17788" s="49"/>
      <c r="F17788" s="49"/>
      <c r="G17788" s="50"/>
      <c r="H17788" s="47"/>
      <c r="I17788" s="47"/>
    </row>
    <row r="17789" spans="2:9" ht="20.100000000000001" hidden="1" customHeight="1" x14ac:dyDescent="0.25">
      <c r="B17789" s="48"/>
      <c r="C17789" s="49"/>
      <c r="D17789" s="49"/>
      <c r="E17789" s="49"/>
      <c r="F17789" s="49"/>
      <c r="G17789" s="50"/>
      <c r="H17789" s="47"/>
      <c r="I17789" s="47"/>
    </row>
    <row r="17790" spans="2:9" ht="20.100000000000001" hidden="1" customHeight="1" x14ac:dyDescent="0.25">
      <c r="B17790" s="48"/>
      <c r="C17790" s="49"/>
      <c r="D17790" s="49"/>
      <c r="E17790" s="49"/>
      <c r="F17790" s="49"/>
      <c r="G17790" s="50"/>
      <c r="H17790" s="47"/>
      <c r="I17790" s="47"/>
    </row>
    <row r="17791" spans="2:9" ht="20.100000000000001" hidden="1" customHeight="1" x14ac:dyDescent="0.25">
      <c r="B17791" s="48"/>
      <c r="C17791" s="49"/>
      <c r="D17791" s="49"/>
      <c r="E17791" s="49"/>
      <c r="F17791" s="49"/>
      <c r="G17791" s="50"/>
      <c r="H17791" s="47"/>
      <c r="I17791" s="47"/>
    </row>
    <row r="17792" spans="2:9" ht="20.100000000000001" hidden="1" customHeight="1" x14ac:dyDescent="0.25">
      <c r="B17792" s="48"/>
      <c r="C17792" s="49"/>
      <c r="D17792" s="49"/>
      <c r="E17792" s="49"/>
      <c r="F17792" s="49"/>
      <c r="G17792" s="50"/>
      <c r="H17792" s="47"/>
      <c r="I17792" s="47"/>
    </row>
    <row r="17793" spans="2:9" ht="20.100000000000001" hidden="1" customHeight="1" x14ac:dyDescent="0.25">
      <c r="B17793" s="48"/>
      <c r="C17793" s="49"/>
      <c r="D17793" s="49"/>
      <c r="E17793" s="49"/>
      <c r="F17793" s="49"/>
      <c r="G17793" s="50"/>
      <c r="H17793" s="47"/>
      <c r="I17793" s="47"/>
    </row>
    <row r="17794" spans="2:9" ht="20.100000000000001" hidden="1" customHeight="1" x14ac:dyDescent="0.25">
      <c r="B17794" s="48"/>
      <c r="C17794" s="49"/>
      <c r="D17794" s="49"/>
      <c r="E17794" s="49"/>
      <c r="F17794" s="49"/>
      <c r="G17794" s="50"/>
      <c r="H17794" s="47"/>
      <c r="I17794" s="47"/>
    </row>
    <row r="17795" spans="2:9" ht="20.100000000000001" hidden="1" customHeight="1" x14ac:dyDescent="0.25">
      <c r="B17795" s="48"/>
      <c r="C17795" s="49"/>
      <c r="D17795" s="49"/>
      <c r="E17795" s="49"/>
      <c r="F17795" s="49"/>
      <c r="G17795" s="50"/>
      <c r="H17795" s="47"/>
      <c r="I17795" s="47"/>
    </row>
    <row r="17796" spans="2:9" ht="20.100000000000001" hidden="1" customHeight="1" x14ac:dyDescent="0.25">
      <c r="B17796" s="48"/>
      <c r="C17796" s="49"/>
      <c r="D17796" s="49"/>
      <c r="E17796" s="49"/>
      <c r="F17796" s="49"/>
      <c r="G17796" s="50"/>
      <c r="H17796" s="47"/>
      <c r="I17796" s="47"/>
    </row>
    <row r="17797" spans="2:9" ht="20.100000000000001" hidden="1" customHeight="1" x14ac:dyDescent="0.25">
      <c r="B17797" s="48"/>
      <c r="C17797" s="49"/>
      <c r="D17797" s="49"/>
      <c r="E17797" s="49"/>
      <c r="F17797" s="49"/>
      <c r="G17797" s="50"/>
      <c r="H17797" s="47"/>
      <c r="I17797" s="47"/>
    </row>
    <row r="17798" spans="2:9" ht="20.100000000000001" hidden="1" customHeight="1" x14ac:dyDescent="0.25">
      <c r="B17798" s="48"/>
      <c r="C17798" s="49"/>
      <c r="D17798" s="49"/>
      <c r="E17798" s="49"/>
      <c r="F17798" s="49"/>
      <c r="G17798" s="50"/>
      <c r="H17798" s="47"/>
      <c r="I17798" s="47"/>
    </row>
    <row r="17799" spans="2:9" ht="20.100000000000001" hidden="1" customHeight="1" x14ac:dyDescent="0.25">
      <c r="B17799" s="48"/>
      <c r="C17799" s="49"/>
      <c r="D17799" s="49"/>
      <c r="E17799" s="49"/>
      <c r="F17799" s="49"/>
      <c r="G17799" s="50"/>
      <c r="H17799" s="47"/>
      <c r="I17799" s="47"/>
    </row>
    <row r="17800" spans="2:9" ht="20.100000000000001" hidden="1" customHeight="1" x14ac:dyDescent="0.25">
      <c r="B17800" s="48"/>
      <c r="C17800" s="49"/>
      <c r="D17800" s="49"/>
      <c r="E17800" s="49"/>
      <c r="F17800" s="49"/>
      <c r="G17800" s="50"/>
      <c r="H17800" s="47"/>
      <c r="I17800" s="47"/>
    </row>
    <row r="17801" spans="2:9" ht="20.100000000000001" hidden="1" customHeight="1" x14ac:dyDescent="0.25">
      <c r="B17801" s="48"/>
      <c r="C17801" s="49"/>
      <c r="D17801" s="49"/>
      <c r="E17801" s="49"/>
      <c r="F17801" s="49"/>
      <c r="G17801" s="50"/>
      <c r="H17801" s="47"/>
      <c r="I17801" s="47"/>
    </row>
    <row r="17802" spans="2:9" ht="20.100000000000001" hidden="1" customHeight="1" x14ac:dyDescent="0.25">
      <c r="B17802" s="48"/>
      <c r="C17802" s="49"/>
      <c r="D17802" s="49"/>
      <c r="E17802" s="49"/>
      <c r="F17802" s="49"/>
      <c r="G17802" s="50"/>
      <c r="H17802" s="47"/>
      <c r="I17802" s="47"/>
    </row>
    <row r="17803" spans="2:9" ht="20.100000000000001" hidden="1" customHeight="1" x14ac:dyDescent="0.25">
      <c r="B17803" s="48"/>
      <c r="C17803" s="49"/>
      <c r="D17803" s="49"/>
      <c r="E17803" s="49"/>
      <c r="F17803" s="49"/>
      <c r="G17803" s="50"/>
      <c r="H17803" s="47"/>
      <c r="I17803" s="47"/>
    </row>
    <row r="17804" spans="2:9" ht="20.100000000000001" hidden="1" customHeight="1" x14ac:dyDescent="0.25">
      <c r="B17804" s="48"/>
      <c r="C17804" s="49"/>
      <c r="D17804" s="49"/>
      <c r="E17804" s="49"/>
      <c r="F17804" s="49"/>
      <c r="G17804" s="50"/>
      <c r="H17804" s="47"/>
      <c r="I17804" s="47"/>
    </row>
    <row r="17805" spans="2:9" ht="20.100000000000001" hidden="1" customHeight="1" x14ac:dyDescent="0.25">
      <c r="B17805" s="48"/>
      <c r="C17805" s="49"/>
      <c r="D17805" s="49"/>
      <c r="E17805" s="49"/>
      <c r="F17805" s="49"/>
      <c r="G17805" s="50"/>
      <c r="H17805" s="47"/>
      <c r="I17805" s="47"/>
    </row>
    <row r="17806" spans="2:9" ht="20.100000000000001" hidden="1" customHeight="1" x14ac:dyDescent="0.25">
      <c r="B17806" s="48"/>
      <c r="C17806" s="49"/>
      <c r="D17806" s="49"/>
      <c r="E17806" s="49"/>
      <c r="F17806" s="49"/>
      <c r="G17806" s="50"/>
      <c r="H17806" s="47"/>
      <c r="I17806" s="47"/>
    </row>
    <row r="17807" spans="2:9" ht="20.100000000000001" hidden="1" customHeight="1" x14ac:dyDescent="0.25">
      <c r="B17807" s="48"/>
      <c r="C17807" s="49"/>
      <c r="D17807" s="49"/>
      <c r="E17807" s="49"/>
      <c r="F17807" s="49"/>
      <c r="G17807" s="50"/>
      <c r="H17807" s="47"/>
      <c r="I17807" s="47"/>
    </row>
    <row r="17808" spans="2:9" ht="20.100000000000001" hidden="1" customHeight="1" x14ac:dyDescent="0.25">
      <c r="B17808" s="48"/>
      <c r="C17808" s="49"/>
      <c r="D17808" s="49"/>
      <c r="E17808" s="49"/>
      <c r="F17808" s="49"/>
      <c r="G17808" s="50"/>
      <c r="H17808" s="47"/>
      <c r="I17808" s="47"/>
    </row>
    <row r="17809" spans="2:9" ht="20.100000000000001" hidden="1" customHeight="1" x14ac:dyDescent="0.25">
      <c r="B17809" s="48"/>
      <c r="C17809" s="49"/>
      <c r="D17809" s="49"/>
      <c r="E17809" s="49"/>
      <c r="F17809" s="49"/>
      <c r="G17809" s="50"/>
      <c r="H17809" s="47"/>
      <c r="I17809" s="47"/>
    </row>
    <row r="17810" spans="2:9" ht="20.100000000000001" hidden="1" customHeight="1" x14ac:dyDescent="0.25">
      <c r="B17810" s="48"/>
      <c r="C17810" s="49"/>
      <c r="D17810" s="49"/>
      <c r="E17810" s="49"/>
      <c r="F17810" s="49"/>
      <c r="G17810" s="50"/>
      <c r="H17810" s="47"/>
      <c r="I17810" s="47"/>
    </row>
    <row r="17811" spans="2:9" ht="20.100000000000001" hidden="1" customHeight="1" x14ac:dyDescent="0.25">
      <c r="B17811" s="48"/>
      <c r="C17811" s="49"/>
      <c r="D17811" s="49"/>
      <c r="E17811" s="49"/>
      <c r="F17811" s="49"/>
      <c r="G17811" s="50"/>
      <c r="H17811" s="47"/>
      <c r="I17811" s="47"/>
    </row>
    <row r="17812" spans="2:9" ht="20.100000000000001" hidden="1" customHeight="1" x14ac:dyDescent="0.25">
      <c r="B17812" s="48"/>
      <c r="C17812" s="49"/>
      <c r="D17812" s="49"/>
      <c r="E17812" s="49"/>
      <c r="F17812" s="49"/>
      <c r="G17812" s="50"/>
      <c r="H17812" s="47"/>
      <c r="I17812" s="47"/>
    </row>
    <row r="17813" spans="2:9" ht="20.100000000000001" hidden="1" customHeight="1" x14ac:dyDescent="0.25">
      <c r="B17813" s="48"/>
      <c r="C17813" s="49"/>
      <c r="D17813" s="49"/>
      <c r="E17813" s="49"/>
      <c r="F17813" s="49"/>
      <c r="G17813" s="50"/>
      <c r="H17813" s="47"/>
      <c r="I17813" s="47"/>
    </row>
    <row r="17814" spans="2:9" ht="20.100000000000001" hidden="1" customHeight="1" x14ac:dyDescent="0.25">
      <c r="B17814" s="48"/>
      <c r="C17814" s="49"/>
      <c r="D17814" s="49"/>
      <c r="E17814" s="49"/>
      <c r="F17814" s="49"/>
      <c r="G17814" s="50"/>
      <c r="H17814" s="47"/>
      <c r="I17814" s="47"/>
    </row>
    <row r="17815" spans="2:9" ht="20.100000000000001" hidden="1" customHeight="1" x14ac:dyDescent="0.25">
      <c r="B17815" s="48"/>
      <c r="C17815" s="49"/>
      <c r="D17815" s="49"/>
      <c r="E17815" s="49"/>
      <c r="F17815" s="49"/>
      <c r="G17815" s="50"/>
      <c r="H17815" s="47"/>
      <c r="I17815" s="47"/>
    </row>
    <row r="17816" spans="2:9" ht="20.100000000000001" hidden="1" customHeight="1" x14ac:dyDescent="0.25">
      <c r="B17816" s="48"/>
      <c r="C17816" s="49"/>
      <c r="D17816" s="49"/>
      <c r="E17816" s="49"/>
      <c r="F17816" s="49"/>
      <c r="G17816" s="50"/>
      <c r="H17816" s="47"/>
      <c r="I17816" s="47"/>
    </row>
    <row r="17817" spans="2:9" ht="20.100000000000001" hidden="1" customHeight="1" x14ac:dyDescent="0.25">
      <c r="B17817" s="48"/>
      <c r="C17817" s="49"/>
      <c r="D17817" s="49"/>
      <c r="E17817" s="49"/>
      <c r="F17817" s="49"/>
      <c r="G17817" s="50"/>
      <c r="H17817" s="47"/>
      <c r="I17817" s="47"/>
    </row>
    <row r="17818" spans="2:9" ht="20.100000000000001" hidden="1" customHeight="1" x14ac:dyDescent="0.25">
      <c r="B17818" s="48"/>
      <c r="C17818" s="49"/>
      <c r="D17818" s="49"/>
      <c r="E17818" s="49"/>
      <c r="F17818" s="49"/>
      <c r="G17818" s="50"/>
      <c r="H17818" s="47"/>
      <c r="I17818" s="47"/>
    </row>
    <row r="17819" spans="2:9" ht="20.100000000000001" hidden="1" customHeight="1" x14ac:dyDescent="0.25">
      <c r="B17819" s="48"/>
      <c r="C17819" s="49"/>
      <c r="D17819" s="49"/>
      <c r="E17819" s="49"/>
      <c r="F17819" s="49"/>
      <c r="G17819" s="50"/>
      <c r="H17819" s="47"/>
      <c r="I17819" s="47"/>
    </row>
    <row r="17820" spans="2:9" ht="20.100000000000001" hidden="1" customHeight="1" x14ac:dyDescent="0.25">
      <c r="B17820" s="48"/>
      <c r="C17820" s="49"/>
      <c r="D17820" s="49"/>
      <c r="E17820" s="49"/>
      <c r="F17820" s="49"/>
      <c r="G17820" s="50"/>
      <c r="H17820" s="47"/>
      <c r="I17820" s="47"/>
    </row>
    <row r="17821" spans="2:9" ht="20.100000000000001" hidden="1" customHeight="1" x14ac:dyDescent="0.25">
      <c r="B17821" s="48"/>
      <c r="C17821" s="49"/>
      <c r="D17821" s="49"/>
      <c r="E17821" s="49"/>
      <c r="F17821" s="49"/>
      <c r="G17821" s="50"/>
      <c r="H17821" s="47"/>
      <c r="I17821" s="47"/>
    </row>
    <row r="17822" spans="2:9" ht="20.100000000000001" hidden="1" customHeight="1" x14ac:dyDescent="0.25">
      <c r="B17822" s="48"/>
      <c r="C17822" s="49"/>
      <c r="D17822" s="49"/>
      <c r="E17822" s="49"/>
      <c r="F17822" s="49"/>
      <c r="G17822" s="50"/>
      <c r="H17822" s="47"/>
      <c r="I17822" s="47"/>
    </row>
    <row r="17823" spans="2:9" ht="20.100000000000001" hidden="1" customHeight="1" x14ac:dyDescent="0.25">
      <c r="B17823" s="48"/>
      <c r="C17823" s="49"/>
      <c r="D17823" s="49"/>
      <c r="E17823" s="49"/>
      <c r="F17823" s="49"/>
      <c r="G17823" s="50"/>
      <c r="H17823" s="47"/>
      <c r="I17823" s="47"/>
    </row>
    <row r="17824" spans="2:9" ht="20.100000000000001" hidden="1" customHeight="1" x14ac:dyDescent="0.25">
      <c r="B17824" s="48"/>
      <c r="C17824" s="49"/>
      <c r="D17824" s="49"/>
      <c r="E17824" s="49"/>
      <c r="F17824" s="49"/>
      <c r="G17824" s="50"/>
      <c r="H17824" s="47"/>
      <c r="I17824" s="47"/>
    </row>
    <row r="17825" spans="2:9" ht="20.100000000000001" hidden="1" customHeight="1" x14ac:dyDescent="0.25">
      <c r="B17825" s="48"/>
      <c r="C17825" s="49"/>
      <c r="D17825" s="49"/>
      <c r="E17825" s="49"/>
      <c r="F17825" s="49"/>
      <c r="G17825" s="50"/>
      <c r="H17825" s="47"/>
      <c r="I17825" s="47"/>
    </row>
    <row r="17826" spans="2:9" ht="20.100000000000001" hidden="1" customHeight="1" x14ac:dyDescent="0.25">
      <c r="B17826" s="48"/>
      <c r="C17826" s="49"/>
      <c r="D17826" s="49"/>
      <c r="E17826" s="49"/>
      <c r="F17826" s="49"/>
      <c r="G17826" s="50"/>
      <c r="H17826" s="47"/>
      <c r="I17826" s="47"/>
    </row>
    <row r="17827" spans="2:9" ht="20.100000000000001" hidden="1" customHeight="1" x14ac:dyDescent="0.25">
      <c r="B17827" s="48"/>
      <c r="C17827" s="49"/>
      <c r="D17827" s="49"/>
      <c r="E17827" s="49"/>
      <c r="F17827" s="49"/>
      <c r="G17827" s="50"/>
      <c r="H17827" s="47"/>
      <c r="I17827" s="47"/>
    </row>
    <row r="17828" spans="2:9" ht="20.100000000000001" hidden="1" customHeight="1" x14ac:dyDescent="0.25">
      <c r="B17828" s="48"/>
      <c r="C17828" s="49"/>
      <c r="D17828" s="49"/>
      <c r="E17828" s="49"/>
      <c r="F17828" s="49"/>
      <c r="G17828" s="50"/>
      <c r="H17828" s="47"/>
      <c r="I17828" s="47"/>
    </row>
    <row r="17829" spans="2:9" ht="20.100000000000001" hidden="1" customHeight="1" x14ac:dyDescent="0.25">
      <c r="B17829" s="48"/>
      <c r="C17829" s="49"/>
      <c r="D17829" s="49"/>
      <c r="E17829" s="49"/>
      <c r="F17829" s="49"/>
      <c r="G17829" s="50"/>
      <c r="H17829" s="47"/>
      <c r="I17829" s="47"/>
    </row>
    <row r="17830" spans="2:9" ht="20.100000000000001" hidden="1" customHeight="1" x14ac:dyDescent="0.25">
      <c r="B17830" s="48"/>
      <c r="C17830" s="49"/>
      <c r="D17830" s="49"/>
      <c r="E17830" s="49"/>
      <c r="F17830" s="49"/>
      <c r="G17830" s="50"/>
      <c r="H17830" s="47"/>
      <c r="I17830" s="47"/>
    </row>
    <row r="17831" spans="2:9" ht="20.100000000000001" hidden="1" customHeight="1" x14ac:dyDescent="0.25">
      <c r="B17831" s="48"/>
      <c r="C17831" s="49"/>
      <c r="D17831" s="49"/>
      <c r="E17831" s="49"/>
      <c r="F17831" s="49"/>
      <c r="G17831" s="50"/>
      <c r="H17831" s="47"/>
      <c r="I17831" s="47"/>
    </row>
    <row r="17832" spans="2:9" ht="20.100000000000001" hidden="1" customHeight="1" x14ac:dyDescent="0.25">
      <c r="B17832" s="48"/>
      <c r="C17832" s="49"/>
      <c r="D17832" s="49"/>
      <c r="E17832" s="49"/>
      <c r="F17832" s="49"/>
      <c r="G17832" s="50"/>
      <c r="H17832" s="47"/>
      <c r="I17832" s="47"/>
    </row>
    <row r="17833" spans="2:9" ht="20.100000000000001" hidden="1" customHeight="1" x14ac:dyDescent="0.25">
      <c r="B17833" s="48"/>
      <c r="C17833" s="49"/>
      <c r="D17833" s="49"/>
      <c r="E17833" s="49"/>
      <c r="F17833" s="49"/>
      <c r="G17833" s="50"/>
      <c r="H17833" s="47"/>
      <c r="I17833" s="47"/>
    </row>
    <row r="17834" spans="2:9" ht="20.100000000000001" hidden="1" customHeight="1" x14ac:dyDescent="0.25">
      <c r="B17834" s="48"/>
      <c r="C17834" s="49"/>
      <c r="D17834" s="49"/>
      <c r="E17834" s="49"/>
      <c r="F17834" s="49"/>
      <c r="G17834" s="50"/>
      <c r="H17834" s="47"/>
      <c r="I17834" s="47"/>
    </row>
    <row r="17835" spans="2:9" ht="20.100000000000001" hidden="1" customHeight="1" x14ac:dyDescent="0.25">
      <c r="B17835" s="48"/>
      <c r="C17835" s="49"/>
      <c r="D17835" s="49"/>
      <c r="E17835" s="49"/>
      <c r="F17835" s="49"/>
      <c r="G17835" s="50"/>
      <c r="H17835" s="47"/>
      <c r="I17835" s="47"/>
    </row>
    <row r="17836" spans="2:9" ht="20.100000000000001" hidden="1" customHeight="1" x14ac:dyDescent="0.25">
      <c r="B17836" s="48"/>
      <c r="C17836" s="49"/>
      <c r="D17836" s="49"/>
      <c r="E17836" s="49"/>
      <c r="F17836" s="49"/>
      <c r="G17836" s="50"/>
      <c r="H17836" s="47"/>
      <c r="I17836" s="47"/>
    </row>
    <row r="17837" spans="2:9" ht="20.100000000000001" hidden="1" customHeight="1" x14ac:dyDescent="0.25">
      <c r="B17837" s="48"/>
      <c r="C17837" s="49"/>
      <c r="D17837" s="49"/>
      <c r="E17837" s="49"/>
      <c r="F17837" s="49"/>
      <c r="G17837" s="50"/>
      <c r="H17837" s="47"/>
      <c r="I17837" s="47"/>
    </row>
    <row r="17838" spans="2:9" ht="20.100000000000001" hidden="1" customHeight="1" x14ac:dyDescent="0.25">
      <c r="B17838" s="48"/>
      <c r="C17838" s="49"/>
      <c r="D17838" s="49"/>
      <c r="E17838" s="49"/>
      <c r="F17838" s="49"/>
      <c r="G17838" s="50"/>
      <c r="H17838" s="47"/>
      <c r="I17838" s="47"/>
    </row>
    <row r="17839" spans="2:9" ht="20.100000000000001" hidden="1" customHeight="1" x14ac:dyDescent="0.25">
      <c r="B17839" s="48"/>
      <c r="C17839" s="49"/>
      <c r="D17839" s="49"/>
      <c r="E17839" s="49"/>
      <c r="F17839" s="49"/>
      <c r="G17839" s="50"/>
      <c r="H17839" s="47"/>
      <c r="I17839" s="47"/>
    </row>
    <row r="17840" spans="2:9" ht="20.100000000000001" hidden="1" customHeight="1" x14ac:dyDescent="0.25">
      <c r="B17840" s="48"/>
      <c r="C17840" s="49"/>
      <c r="D17840" s="49"/>
      <c r="E17840" s="49"/>
      <c r="F17840" s="49"/>
      <c r="G17840" s="50"/>
      <c r="H17840" s="47"/>
      <c r="I17840" s="47"/>
    </row>
    <row r="17841" spans="2:9" ht="20.100000000000001" hidden="1" customHeight="1" x14ac:dyDescent="0.25">
      <c r="B17841" s="48"/>
      <c r="C17841" s="49"/>
      <c r="D17841" s="49"/>
      <c r="E17841" s="49"/>
      <c r="F17841" s="49"/>
      <c r="G17841" s="50"/>
      <c r="H17841" s="47"/>
      <c r="I17841" s="47"/>
    </row>
    <row r="17842" spans="2:9" ht="20.100000000000001" hidden="1" customHeight="1" x14ac:dyDescent="0.25">
      <c r="B17842" s="48"/>
      <c r="C17842" s="49"/>
      <c r="D17842" s="49"/>
      <c r="E17842" s="49"/>
      <c r="F17842" s="49"/>
      <c r="G17842" s="50"/>
      <c r="H17842" s="47"/>
      <c r="I17842" s="47"/>
    </row>
    <row r="17843" spans="2:9" ht="20.100000000000001" hidden="1" customHeight="1" x14ac:dyDescent="0.25">
      <c r="B17843" s="48"/>
      <c r="C17843" s="49"/>
      <c r="D17843" s="49"/>
      <c r="E17843" s="49"/>
      <c r="F17843" s="49"/>
      <c r="G17843" s="50"/>
      <c r="H17843" s="47"/>
      <c r="I17843" s="47"/>
    </row>
    <row r="17844" spans="2:9" ht="20.100000000000001" hidden="1" customHeight="1" x14ac:dyDescent="0.25">
      <c r="B17844" s="48"/>
      <c r="C17844" s="49"/>
      <c r="D17844" s="49"/>
      <c r="E17844" s="49"/>
      <c r="F17844" s="49"/>
      <c r="G17844" s="50"/>
      <c r="H17844" s="47"/>
      <c r="I17844" s="47"/>
    </row>
    <row r="17845" spans="2:9" ht="20.100000000000001" hidden="1" customHeight="1" x14ac:dyDescent="0.25">
      <c r="B17845" s="48"/>
      <c r="C17845" s="49"/>
      <c r="D17845" s="49"/>
      <c r="E17845" s="49"/>
      <c r="F17845" s="49"/>
      <c r="G17845" s="50"/>
      <c r="H17845" s="47"/>
      <c r="I17845" s="47"/>
    </row>
    <row r="17846" spans="2:9" ht="20.100000000000001" hidden="1" customHeight="1" x14ac:dyDescent="0.25">
      <c r="B17846" s="48"/>
      <c r="C17846" s="49"/>
      <c r="D17846" s="49"/>
      <c r="E17846" s="49"/>
      <c r="F17846" s="49"/>
      <c r="G17846" s="50"/>
      <c r="H17846" s="47"/>
      <c r="I17846" s="47"/>
    </row>
    <row r="17847" spans="2:9" ht="20.100000000000001" hidden="1" customHeight="1" x14ac:dyDescent="0.25">
      <c r="B17847" s="48"/>
      <c r="C17847" s="49"/>
      <c r="D17847" s="49"/>
      <c r="E17847" s="49"/>
      <c r="F17847" s="49"/>
      <c r="G17847" s="50"/>
      <c r="H17847" s="47"/>
      <c r="I17847" s="47"/>
    </row>
    <row r="17848" spans="2:9" ht="20.100000000000001" hidden="1" customHeight="1" x14ac:dyDescent="0.25">
      <c r="B17848" s="48"/>
      <c r="C17848" s="49"/>
      <c r="D17848" s="49"/>
      <c r="E17848" s="49"/>
      <c r="F17848" s="49"/>
      <c r="G17848" s="50"/>
      <c r="H17848" s="47"/>
      <c r="I17848" s="47"/>
    </row>
    <row r="17849" spans="2:9" ht="20.100000000000001" hidden="1" customHeight="1" x14ac:dyDescent="0.25">
      <c r="B17849" s="48"/>
      <c r="C17849" s="49"/>
      <c r="D17849" s="49"/>
      <c r="E17849" s="49"/>
      <c r="F17849" s="49"/>
      <c r="G17849" s="50"/>
      <c r="H17849" s="47"/>
      <c r="I17849" s="47"/>
    </row>
    <row r="17850" spans="2:9" ht="20.100000000000001" hidden="1" customHeight="1" x14ac:dyDescent="0.25">
      <c r="B17850" s="48"/>
      <c r="C17850" s="49"/>
      <c r="D17850" s="49"/>
      <c r="E17850" s="49"/>
      <c r="F17850" s="49"/>
      <c r="G17850" s="50"/>
      <c r="H17850" s="47"/>
      <c r="I17850" s="47"/>
    </row>
    <row r="17851" spans="2:9" ht="20.100000000000001" hidden="1" customHeight="1" x14ac:dyDescent="0.25">
      <c r="B17851" s="48"/>
      <c r="C17851" s="49"/>
      <c r="D17851" s="49"/>
      <c r="E17851" s="49"/>
      <c r="F17851" s="49"/>
      <c r="G17851" s="50"/>
      <c r="H17851" s="47"/>
      <c r="I17851" s="47"/>
    </row>
    <row r="17852" spans="2:9" ht="20.100000000000001" hidden="1" customHeight="1" x14ac:dyDescent="0.25">
      <c r="B17852" s="48"/>
      <c r="C17852" s="49"/>
      <c r="D17852" s="49"/>
      <c r="E17852" s="49"/>
      <c r="F17852" s="49"/>
      <c r="G17852" s="50"/>
      <c r="H17852" s="47"/>
      <c r="I17852" s="47"/>
    </row>
    <row r="17853" spans="2:9" ht="20.100000000000001" hidden="1" customHeight="1" x14ac:dyDescent="0.25">
      <c r="B17853" s="48"/>
      <c r="C17853" s="49"/>
      <c r="D17853" s="49"/>
      <c r="E17853" s="49"/>
      <c r="F17853" s="49"/>
      <c r="G17853" s="50"/>
      <c r="H17853" s="47"/>
      <c r="I17853" s="47"/>
    </row>
    <row r="17854" spans="2:9" ht="20.100000000000001" hidden="1" customHeight="1" x14ac:dyDescent="0.25">
      <c r="B17854" s="48"/>
      <c r="C17854" s="49"/>
      <c r="D17854" s="49"/>
      <c r="E17854" s="49"/>
      <c r="F17854" s="49"/>
      <c r="G17854" s="50"/>
      <c r="H17854" s="47"/>
      <c r="I17854" s="47"/>
    </row>
    <row r="17855" spans="2:9" ht="20.100000000000001" hidden="1" customHeight="1" x14ac:dyDescent="0.25">
      <c r="B17855" s="48"/>
      <c r="C17855" s="49"/>
      <c r="D17855" s="49"/>
      <c r="E17855" s="49"/>
      <c r="F17855" s="49"/>
      <c r="G17855" s="50"/>
      <c r="H17855" s="47"/>
      <c r="I17855" s="47"/>
    </row>
    <row r="17856" spans="2:9" ht="20.100000000000001" hidden="1" customHeight="1" x14ac:dyDescent="0.25">
      <c r="B17856" s="48"/>
      <c r="C17856" s="49"/>
      <c r="D17856" s="49"/>
      <c r="E17856" s="49"/>
      <c r="F17856" s="49"/>
      <c r="G17856" s="50"/>
      <c r="H17856" s="47"/>
      <c r="I17856" s="47"/>
    </row>
    <row r="17857" spans="2:9" ht="20.100000000000001" hidden="1" customHeight="1" x14ac:dyDescent="0.25">
      <c r="B17857" s="48"/>
      <c r="C17857" s="49"/>
      <c r="D17857" s="49"/>
      <c r="E17857" s="49"/>
      <c r="F17857" s="49"/>
      <c r="G17857" s="50"/>
      <c r="H17857" s="47"/>
      <c r="I17857" s="47"/>
    </row>
    <row r="17858" spans="2:9" ht="20.100000000000001" hidden="1" customHeight="1" x14ac:dyDescent="0.25">
      <c r="B17858" s="48"/>
      <c r="C17858" s="49"/>
      <c r="D17858" s="49"/>
      <c r="E17858" s="49"/>
      <c r="F17858" s="49"/>
      <c r="G17858" s="50"/>
      <c r="H17858" s="47"/>
      <c r="I17858" s="47"/>
    </row>
    <row r="17859" spans="2:9" ht="20.100000000000001" hidden="1" customHeight="1" x14ac:dyDescent="0.25">
      <c r="B17859" s="48"/>
      <c r="C17859" s="49"/>
      <c r="D17859" s="49"/>
      <c r="E17859" s="49"/>
      <c r="F17859" s="49"/>
      <c r="G17859" s="50"/>
      <c r="H17859" s="47"/>
      <c r="I17859" s="47"/>
    </row>
    <row r="17860" spans="2:9" ht="20.100000000000001" hidden="1" customHeight="1" x14ac:dyDescent="0.25">
      <c r="B17860" s="48"/>
      <c r="C17860" s="49"/>
      <c r="D17860" s="49"/>
      <c r="E17860" s="49"/>
      <c r="F17860" s="49"/>
      <c r="G17860" s="50"/>
      <c r="H17860" s="47"/>
      <c r="I17860" s="47"/>
    </row>
    <row r="17861" spans="2:9" ht="20.100000000000001" hidden="1" customHeight="1" x14ac:dyDescent="0.25">
      <c r="B17861" s="48"/>
      <c r="C17861" s="49"/>
      <c r="D17861" s="49"/>
      <c r="E17861" s="49"/>
      <c r="F17861" s="49"/>
      <c r="G17861" s="50"/>
      <c r="H17861" s="47"/>
      <c r="I17861" s="47"/>
    </row>
    <row r="17862" spans="2:9" ht="20.100000000000001" hidden="1" customHeight="1" x14ac:dyDescent="0.25">
      <c r="B17862" s="48"/>
      <c r="C17862" s="49"/>
      <c r="D17862" s="49"/>
      <c r="E17862" s="49"/>
      <c r="F17862" s="49"/>
      <c r="G17862" s="50"/>
      <c r="H17862" s="47"/>
      <c r="I17862" s="47"/>
    </row>
    <row r="17863" spans="2:9" ht="20.100000000000001" hidden="1" customHeight="1" x14ac:dyDescent="0.25">
      <c r="B17863" s="48"/>
      <c r="C17863" s="49"/>
      <c r="D17863" s="49"/>
      <c r="E17863" s="49"/>
      <c r="F17863" s="49"/>
      <c r="G17863" s="50"/>
      <c r="H17863" s="47"/>
      <c r="I17863" s="47"/>
    </row>
    <row r="17864" spans="2:9" ht="20.100000000000001" hidden="1" customHeight="1" x14ac:dyDescent="0.25">
      <c r="B17864" s="48"/>
      <c r="C17864" s="49"/>
      <c r="D17864" s="49"/>
      <c r="E17864" s="49"/>
      <c r="F17864" s="49"/>
      <c r="G17864" s="50"/>
      <c r="H17864" s="47"/>
      <c r="I17864" s="47"/>
    </row>
    <row r="17865" spans="2:9" ht="20.100000000000001" hidden="1" customHeight="1" x14ac:dyDescent="0.25">
      <c r="B17865" s="48"/>
      <c r="C17865" s="49"/>
      <c r="D17865" s="49"/>
      <c r="E17865" s="49"/>
      <c r="F17865" s="49"/>
      <c r="G17865" s="50"/>
      <c r="H17865" s="47"/>
      <c r="I17865" s="47"/>
    </row>
    <row r="17866" spans="2:9" ht="20.100000000000001" hidden="1" customHeight="1" x14ac:dyDescent="0.25">
      <c r="B17866" s="48"/>
      <c r="C17866" s="49"/>
      <c r="D17866" s="49"/>
      <c r="E17866" s="49"/>
      <c r="F17866" s="49"/>
      <c r="G17866" s="50"/>
      <c r="H17866" s="47"/>
      <c r="I17866" s="47"/>
    </row>
    <row r="17867" spans="2:9" ht="20.100000000000001" hidden="1" customHeight="1" x14ac:dyDescent="0.25">
      <c r="B17867" s="48"/>
      <c r="C17867" s="49"/>
      <c r="D17867" s="49"/>
      <c r="E17867" s="49"/>
      <c r="F17867" s="49"/>
      <c r="G17867" s="50"/>
      <c r="H17867" s="47"/>
      <c r="I17867" s="47"/>
    </row>
    <row r="17868" spans="2:9" ht="20.100000000000001" hidden="1" customHeight="1" x14ac:dyDescent="0.25">
      <c r="B17868" s="48"/>
      <c r="C17868" s="49"/>
      <c r="D17868" s="49"/>
      <c r="E17868" s="49"/>
      <c r="F17868" s="49"/>
      <c r="G17868" s="50"/>
      <c r="H17868" s="47"/>
      <c r="I17868" s="47"/>
    </row>
    <row r="17869" spans="2:9" ht="20.100000000000001" hidden="1" customHeight="1" x14ac:dyDescent="0.25">
      <c r="B17869" s="48"/>
      <c r="C17869" s="49"/>
      <c r="D17869" s="49"/>
      <c r="E17869" s="49"/>
      <c r="F17869" s="49"/>
      <c r="G17869" s="50"/>
      <c r="H17869" s="47"/>
      <c r="I17869" s="47"/>
    </row>
    <row r="17870" spans="2:9" ht="20.100000000000001" hidden="1" customHeight="1" x14ac:dyDescent="0.25">
      <c r="B17870" s="48"/>
      <c r="C17870" s="49"/>
      <c r="D17870" s="49"/>
      <c r="E17870" s="49"/>
      <c r="F17870" s="49"/>
      <c r="G17870" s="50"/>
      <c r="H17870" s="47"/>
      <c r="I17870" s="47"/>
    </row>
    <row r="17871" spans="2:9" ht="20.100000000000001" hidden="1" customHeight="1" x14ac:dyDescent="0.25">
      <c r="B17871" s="48"/>
      <c r="C17871" s="49"/>
      <c r="D17871" s="49"/>
      <c r="E17871" s="49"/>
      <c r="F17871" s="49"/>
      <c r="G17871" s="50"/>
      <c r="H17871" s="47"/>
      <c r="I17871" s="47"/>
    </row>
    <row r="17872" spans="2:9" ht="20.100000000000001" hidden="1" customHeight="1" x14ac:dyDescent="0.25">
      <c r="B17872" s="48"/>
      <c r="C17872" s="49"/>
      <c r="D17872" s="49"/>
      <c r="E17872" s="49"/>
      <c r="F17872" s="49"/>
      <c r="G17872" s="50"/>
      <c r="H17872" s="47"/>
      <c r="I17872" s="47"/>
    </row>
    <row r="17873" spans="2:9" ht="20.100000000000001" hidden="1" customHeight="1" x14ac:dyDescent="0.25">
      <c r="B17873" s="48"/>
      <c r="C17873" s="49"/>
      <c r="D17873" s="49"/>
      <c r="E17873" s="49"/>
      <c r="F17873" s="49"/>
      <c r="G17873" s="50"/>
      <c r="H17873" s="47"/>
      <c r="I17873" s="47"/>
    </row>
    <row r="17874" spans="2:9" ht="20.100000000000001" hidden="1" customHeight="1" x14ac:dyDescent="0.25">
      <c r="B17874" s="48"/>
      <c r="C17874" s="49"/>
      <c r="D17874" s="49"/>
      <c r="E17874" s="49"/>
      <c r="F17874" s="49"/>
      <c r="G17874" s="50"/>
      <c r="H17874" s="47"/>
      <c r="I17874" s="47"/>
    </row>
    <row r="17875" spans="2:9" ht="20.100000000000001" hidden="1" customHeight="1" x14ac:dyDescent="0.25">
      <c r="B17875" s="48"/>
      <c r="C17875" s="49"/>
      <c r="D17875" s="49"/>
      <c r="E17875" s="49"/>
      <c r="F17875" s="49"/>
      <c r="G17875" s="50"/>
      <c r="H17875" s="47"/>
      <c r="I17875" s="47"/>
    </row>
    <row r="17876" spans="2:9" ht="20.100000000000001" hidden="1" customHeight="1" x14ac:dyDescent="0.25">
      <c r="B17876" s="48"/>
      <c r="C17876" s="49"/>
      <c r="D17876" s="49"/>
      <c r="E17876" s="49"/>
      <c r="F17876" s="49"/>
      <c r="G17876" s="50"/>
      <c r="H17876" s="47"/>
      <c r="I17876" s="47"/>
    </row>
    <row r="17877" spans="2:9" ht="20.100000000000001" hidden="1" customHeight="1" x14ac:dyDescent="0.25">
      <c r="B17877" s="48"/>
      <c r="C17877" s="49"/>
      <c r="D17877" s="49"/>
      <c r="E17877" s="49"/>
      <c r="F17877" s="49"/>
      <c r="G17877" s="50"/>
      <c r="H17877" s="47"/>
      <c r="I17877" s="47"/>
    </row>
    <row r="17878" spans="2:9" ht="20.100000000000001" hidden="1" customHeight="1" x14ac:dyDescent="0.25">
      <c r="B17878" s="48"/>
      <c r="C17878" s="49"/>
      <c r="D17878" s="49"/>
      <c r="E17878" s="49"/>
      <c r="F17878" s="49"/>
      <c r="G17878" s="50"/>
      <c r="H17878" s="47"/>
      <c r="I17878" s="47"/>
    </row>
    <row r="17879" spans="2:9" ht="20.100000000000001" hidden="1" customHeight="1" x14ac:dyDescent="0.25">
      <c r="B17879" s="48"/>
      <c r="C17879" s="49"/>
      <c r="D17879" s="49"/>
      <c r="E17879" s="49"/>
      <c r="F17879" s="49"/>
      <c r="G17879" s="50"/>
      <c r="H17879" s="47"/>
      <c r="I17879" s="47"/>
    </row>
    <row r="17880" spans="2:9" ht="20.100000000000001" hidden="1" customHeight="1" x14ac:dyDescent="0.25">
      <c r="B17880" s="48"/>
      <c r="C17880" s="49"/>
      <c r="D17880" s="49"/>
      <c r="E17880" s="49"/>
      <c r="F17880" s="49"/>
      <c r="G17880" s="50"/>
      <c r="H17880" s="47"/>
      <c r="I17880" s="47"/>
    </row>
    <row r="17881" spans="2:9" ht="20.100000000000001" hidden="1" customHeight="1" x14ac:dyDescent="0.25">
      <c r="B17881" s="48"/>
      <c r="C17881" s="49"/>
      <c r="D17881" s="49"/>
      <c r="E17881" s="49"/>
      <c r="F17881" s="49"/>
      <c r="G17881" s="50"/>
      <c r="H17881" s="47"/>
      <c r="I17881" s="47"/>
    </row>
    <row r="17882" spans="2:9" ht="20.100000000000001" hidden="1" customHeight="1" x14ac:dyDescent="0.25">
      <c r="B17882" s="48"/>
      <c r="C17882" s="49"/>
      <c r="D17882" s="49"/>
      <c r="E17882" s="49"/>
      <c r="F17882" s="49"/>
      <c r="G17882" s="50"/>
      <c r="H17882" s="47"/>
      <c r="I17882" s="47"/>
    </row>
    <row r="17883" spans="2:9" ht="20.100000000000001" hidden="1" customHeight="1" x14ac:dyDescent="0.25">
      <c r="B17883" s="48"/>
      <c r="C17883" s="49"/>
      <c r="D17883" s="49"/>
      <c r="E17883" s="49"/>
      <c r="F17883" s="49"/>
      <c r="G17883" s="50"/>
      <c r="H17883" s="47"/>
      <c r="I17883" s="47"/>
    </row>
    <row r="17884" spans="2:9" ht="20.100000000000001" hidden="1" customHeight="1" x14ac:dyDescent="0.25">
      <c r="B17884" s="48"/>
      <c r="C17884" s="49"/>
      <c r="D17884" s="49"/>
      <c r="E17884" s="49"/>
      <c r="F17884" s="49"/>
      <c r="G17884" s="50"/>
      <c r="H17884" s="47"/>
      <c r="I17884" s="47"/>
    </row>
    <row r="17885" spans="2:9" ht="20.100000000000001" hidden="1" customHeight="1" x14ac:dyDescent="0.25">
      <c r="B17885" s="48"/>
      <c r="C17885" s="49"/>
      <c r="D17885" s="49"/>
      <c r="E17885" s="49"/>
      <c r="F17885" s="49"/>
      <c r="G17885" s="50"/>
      <c r="H17885" s="47"/>
      <c r="I17885" s="47"/>
    </row>
    <row r="17886" spans="2:9" ht="20.100000000000001" hidden="1" customHeight="1" x14ac:dyDescent="0.25">
      <c r="B17886" s="48"/>
      <c r="C17886" s="49"/>
      <c r="D17886" s="49"/>
      <c r="E17886" s="49"/>
      <c r="F17886" s="49"/>
      <c r="G17886" s="50"/>
      <c r="H17886" s="47"/>
      <c r="I17886" s="47"/>
    </row>
    <row r="17887" spans="2:9" ht="20.100000000000001" hidden="1" customHeight="1" x14ac:dyDescent="0.25">
      <c r="B17887" s="48"/>
      <c r="C17887" s="49"/>
      <c r="D17887" s="49"/>
      <c r="E17887" s="49"/>
      <c r="F17887" s="49"/>
      <c r="G17887" s="50"/>
      <c r="H17887" s="47"/>
      <c r="I17887" s="47"/>
    </row>
    <row r="17888" spans="2:9" ht="20.100000000000001" hidden="1" customHeight="1" x14ac:dyDescent="0.25">
      <c r="B17888" s="48"/>
      <c r="C17888" s="49"/>
      <c r="D17888" s="49"/>
      <c r="E17888" s="49"/>
      <c r="F17888" s="49"/>
      <c r="G17888" s="50"/>
      <c r="H17888" s="47"/>
      <c r="I17888" s="47"/>
    </row>
    <row r="17889" spans="2:9" ht="20.100000000000001" hidden="1" customHeight="1" x14ac:dyDescent="0.25">
      <c r="B17889" s="48"/>
      <c r="C17889" s="49"/>
      <c r="D17889" s="49"/>
      <c r="E17889" s="49"/>
      <c r="F17889" s="49"/>
      <c r="G17889" s="50"/>
      <c r="H17889" s="47"/>
      <c r="I17889" s="47"/>
    </row>
    <row r="17890" spans="2:9" ht="20.100000000000001" hidden="1" customHeight="1" x14ac:dyDescent="0.25">
      <c r="B17890" s="48"/>
      <c r="C17890" s="49"/>
      <c r="D17890" s="49"/>
      <c r="E17890" s="49"/>
      <c r="F17890" s="49"/>
      <c r="G17890" s="50"/>
      <c r="H17890" s="47"/>
      <c r="I17890" s="47"/>
    </row>
    <row r="17891" spans="2:9" ht="20.100000000000001" hidden="1" customHeight="1" x14ac:dyDescent="0.25">
      <c r="B17891" s="48"/>
      <c r="C17891" s="49"/>
      <c r="D17891" s="49"/>
      <c r="E17891" s="49"/>
      <c r="F17891" s="49"/>
      <c r="G17891" s="50"/>
      <c r="H17891" s="47"/>
      <c r="I17891" s="47"/>
    </row>
    <row r="17892" spans="2:9" ht="20.100000000000001" hidden="1" customHeight="1" x14ac:dyDescent="0.25">
      <c r="B17892" s="48"/>
      <c r="C17892" s="49"/>
      <c r="D17892" s="49"/>
      <c r="E17892" s="49"/>
      <c r="F17892" s="49"/>
      <c r="G17892" s="50"/>
      <c r="H17892" s="47"/>
      <c r="I17892" s="47"/>
    </row>
    <row r="17893" spans="2:9" ht="20.100000000000001" hidden="1" customHeight="1" x14ac:dyDescent="0.25">
      <c r="B17893" s="48"/>
      <c r="C17893" s="49"/>
      <c r="D17893" s="49"/>
      <c r="E17893" s="49"/>
      <c r="F17893" s="49"/>
      <c r="G17893" s="50"/>
      <c r="H17893" s="47"/>
      <c r="I17893" s="47"/>
    </row>
    <row r="17894" spans="2:9" ht="20.100000000000001" hidden="1" customHeight="1" x14ac:dyDescent="0.25">
      <c r="B17894" s="48"/>
      <c r="C17894" s="49"/>
      <c r="D17894" s="49"/>
      <c r="E17894" s="49"/>
      <c r="F17894" s="49"/>
      <c r="G17894" s="50"/>
      <c r="H17894" s="47"/>
      <c r="I17894" s="47"/>
    </row>
    <row r="17895" spans="2:9" ht="20.100000000000001" hidden="1" customHeight="1" x14ac:dyDescent="0.25">
      <c r="B17895" s="48"/>
      <c r="C17895" s="49"/>
      <c r="D17895" s="49"/>
      <c r="E17895" s="49"/>
      <c r="F17895" s="49"/>
      <c r="G17895" s="50"/>
      <c r="H17895" s="47"/>
      <c r="I17895" s="47"/>
    </row>
    <row r="17896" spans="2:9" ht="20.100000000000001" hidden="1" customHeight="1" x14ac:dyDescent="0.25">
      <c r="B17896" s="48"/>
      <c r="C17896" s="49"/>
      <c r="D17896" s="49"/>
      <c r="E17896" s="49"/>
      <c r="F17896" s="49"/>
      <c r="G17896" s="50"/>
      <c r="H17896" s="47"/>
      <c r="I17896" s="47"/>
    </row>
    <row r="17897" spans="2:9" ht="20.100000000000001" hidden="1" customHeight="1" x14ac:dyDescent="0.25">
      <c r="B17897" s="48"/>
      <c r="C17897" s="49"/>
      <c r="D17897" s="49"/>
      <c r="E17897" s="49"/>
      <c r="F17897" s="49"/>
      <c r="G17897" s="50"/>
      <c r="H17897" s="47"/>
      <c r="I17897" s="47"/>
    </row>
    <row r="17898" spans="2:9" ht="20.100000000000001" hidden="1" customHeight="1" x14ac:dyDescent="0.25">
      <c r="B17898" s="48"/>
      <c r="C17898" s="49"/>
      <c r="D17898" s="49"/>
      <c r="E17898" s="49"/>
      <c r="F17898" s="49"/>
      <c r="G17898" s="50"/>
      <c r="H17898" s="47"/>
      <c r="I17898" s="47"/>
    </row>
    <row r="17899" spans="2:9" ht="20.100000000000001" hidden="1" customHeight="1" x14ac:dyDescent="0.25">
      <c r="B17899" s="48"/>
      <c r="C17899" s="49"/>
      <c r="D17899" s="49"/>
      <c r="E17899" s="49"/>
      <c r="F17899" s="49"/>
      <c r="G17899" s="50"/>
      <c r="H17899" s="47"/>
      <c r="I17899" s="47"/>
    </row>
    <row r="17900" spans="2:9" ht="20.100000000000001" hidden="1" customHeight="1" x14ac:dyDescent="0.25">
      <c r="B17900" s="48"/>
      <c r="C17900" s="49"/>
      <c r="D17900" s="49"/>
      <c r="E17900" s="49"/>
      <c r="F17900" s="49"/>
      <c r="G17900" s="50"/>
      <c r="H17900" s="47"/>
      <c r="I17900" s="47"/>
    </row>
    <row r="17901" spans="2:9" ht="20.100000000000001" hidden="1" customHeight="1" x14ac:dyDescent="0.25">
      <c r="B17901" s="48"/>
      <c r="C17901" s="49"/>
      <c r="D17901" s="49"/>
      <c r="E17901" s="49"/>
      <c r="F17901" s="49"/>
      <c r="G17901" s="50"/>
      <c r="H17901" s="47"/>
      <c r="I17901" s="47"/>
    </row>
    <row r="17902" spans="2:9" ht="20.100000000000001" hidden="1" customHeight="1" x14ac:dyDescent="0.25">
      <c r="B17902" s="48"/>
      <c r="C17902" s="49"/>
      <c r="D17902" s="49"/>
      <c r="E17902" s="49"/>
      <c r="F17902" s="49"/>
      <c r="G17902" s="50"/>
      <c r="H17902" s="47"/>
      <c r="I17902" s="47"/>
    </row>
    <row r="17903" spans="2:9" ht="20.100000000000001" hidden="1" customHeight="1" x14ac:dyDescent="0.25">
      <c r="B17903" s="48"/>
      <c r="C17903" s="49"/>
      <c r="D17903" s="49"/>
      <c r="E17903" s="49"/>
      <c r="F17903" s="49"/>
      <c r="G17903" s="50"/>
      <c r="H17903" s="47"/>
      <c r="I17903" s="47"/>
    </row>
    <row r="17904" spans="2:9" ht="20.100000000000001" hidden="1" customHeight="1" x14ac:dyDescent="0.25">
      <c r="B17904" s="48"/>
      <c r="C17904" s="49"/>
      <c r="D17904" s="49"/>
      <c r="E17904" s="49"/>
      <c r="F17904" s="49"/>
      <c r="G17904" s="50"/>
      <c r="H17904" s="47"/>
      <c r="I17904" s="47"/>
    </row>
    <row r="17905" spans="2:9" ht="20.100000000000001" hidden="1" customHeight="1" x14ac:dyDescent="0.25">
      <c r="B17905" s="48"/>
      <c r="C17905" s="49"/>
      <c r="D17905" s="49"/>
      <c r="E17905" s="49"/>
      <c r="F17905" s="49"/>
      <c r="G17905" s="50"/>
      <c r="H17905" s="47"/>
      <c r="I17905" s="47"/>
    </row>
    <row r="17906" spans="2:9" ht="20.100000000000001" hidden="1" customHeight="1" x14ac:dyDescent="0.25">
      <c r="B17906" s="48"/>
      <c r="C17906" s="49"/>
      <c r="D17906" s="49"/>
      <c r="E17906" s="49"/>
      <c r="F17906" s="49"/>
      <c r="G17906" s="50"/>
      <c r="H17906" s="47"/>
      <c r="I17906" s="47"/>
    </row>
    <row r="17907" spans="2:9" ht="20.100000000000001" hidden="1" customHeight="1" x14ac:dyDescent="0.25">
      <c r="B17907" s="48"/>
      <c r="C17907" s="49"/>
      <c r="D17907" s="49"/>
      <c r="E17907" s="49"/>
      <c r="F17907" s="49"/>
      <c r="G17907" s="50"/>
      <c r="H17907" s="47"/>
      <c r="I17907" s="47"/>
    </row>
    <row r="17908" spans="2:9" ht="20.100000000000001" hidden="1" customHeight="1" x14ac:dyDescent="0.25">
      <c r="B17908" s="48"/>
      <c r="C17908" s="49"/>
      <c r="D17908" s="49"/>
      <c r="E17908" s="49"/>
      <c r="F17908" s="49"/>
      <c r="G17908" s="50"/>
      <c r="H17908" s="47"/>
      <c r="I17908" s="47"/>
    </row>
    <row r="17909" spans="2:9" ht="20.100000000000001" hidden="1" customHeight="1" x14ac:dyDescent="0.25">
      <c r="B17909" s="48"/>
      <c r="C17909" s="49"/>
      <c r="D17909" s="49"/>
      <c r="E17909" s="49"/>
      <c r="F17909" s="49"/>
      <c r="G17909" s="50"/>
      <c r="H17909" s="47"/>
      <c r="I17909" s="47"/>
    </row>
    <row r="17910" spans="2:9" ht="20.100000000000001" hidden="1" customHeight="1" x14ac:dyDescent="0.25">
      <c r="B17910" s="48"/>
      <c r="C17910" s="49"/>
      <c r="D17910" s="49"/>
      <c r="E17910" s="49"/>
      <c r="F17910" s="49"/>
      <c r="G17910" s="50"/>
      <c r="H17910" s="47"/>
      <c r="I17910" s="47"/>
    </row>
    <row r="17911" spans="2:9" ht="20.100000000000001" hidden="1" customHeight="1" x14ac:dyDescent="0.25">
      <c r="B17911" s="48"/>
      <c r="C17911" s="49"/>
      <c r="D17911" s="49"/>
      <c r="E17911" s="49"/>
      <c r="F17911" s="49"/>
      <c r="G17911" s="50"/>
      <c r="H17911" s="47"/>
      <c r="I17911" s="47"/>
    </row>
    <row r="17912" spans="2:9" ht="20.100000000000001" hidden="1" customHeight="1" x14ac:dyDescent="0.25">
      <c r="B17912" s="48"/>
      <c r="C17912" s="49"/>
      <c r="D17912" s="49"/>
      <c r="E17912" s="49"/>
      <c r="F17912" s="49"/>
      <c r="G17912" s="50"/>
      <c r="H17912" s="47"/>
      <c r="I17912" s="47"/>
    </row>
    <row r="17913" spans="2:9" ht="20.100000000000001" hidden="1" customHeight="1" x14ac:dyDescent="0.25">
      <c r="B17913" s="48"/>
      <c r="C17913" s="49"/>
      <c r="D17913" s="49"/>
      <c r="E17913" s="49"/>
      <c r="F17913" s="49"/>
      <c r="G17913" s="50"/>
      <c r="H17913" s="47"/>
      <c r="I17913" s="47"/>
    </row>
    <row r="17914" spans="2:9" ht="20.100000000000001" hidden="1" customHeight="1" x14ac:dyDescent="0.25">
      <c r="B17914" s="48"/>
      <c r="C17914" s="49"/>
      <c r="D17914" s="49"/>
      <c r="E17914" s="49"/>
      <c r="F17914" s="49"/>
      <c r="G17914" s="50"/>
      <c r="H17914" s="47"/>
      <c r="I17914" s="47"/>
    </row>
    <row r="17915" spans="2:9" ht="20.100000000000001" hidden="1" customHeight="1" x14ac:dyDescent="0.25">
      <c r="B17915" s="48"/>
      <c r="C17915" s="49"/>
      <c r="D17915" s="49"/>
      <c r="E17915" s="49"/>
      <c r="F17915" s="49"/>
      <c r="G17915" s="50"/>
      <c r="H17915" s="47"/>
      <c r="I17915" s="47"/>
    </row>
    <row r="17916" spans="2:9" ht="20.100000000000001" hidden="1" customHeight="1" x14ac:dyDescent="0.25">
      <c r="B17916" s="48"/>
      <c r="C17916" s="49"/>
      <c r="D17916" s="49"/>
      <c r="E17916" s="49"/>
      <c r="F17916" s="49"/>
      <c r="G17916" s="50"/>
      <c r="H17916" s="47"/>
      <c r="I17916" s="47"/>
    </row>
    <row r="17917" spans="2:9" ht="20.100000000000001" hidden="1" customHeight="1" x14ac:dyDescent="0.25">
      <c r="B17917" s="48"/>
      <c r="C17917" s="49"/>
      <c r="D17917" s="49"/>
      <c r="E17917" s="49"/>
      <c r="F17917" s="49"/>
      <c r="G17917" s="50"/>
      <c r="H17917" s="47"/>
      <c r="I17917" s="47"/>
    </row>
    <row r="17918" spans="2:9" ht="20.100000000000001" hidden="1" customHeight="1" x14ac:dyDescent="0.25">
      <c r="B17918" s="48"/>
      <c r="C17918" s="49"/>
      <c r="D17918" s="49"/>
      <c r="E17918" s="49"/>
      <c r="F17918" s="49"/>
      <c r="G17918" s="50"/>
      <c r="H17918" s="47"/>
      <c r="I17918" s="47"/>
    </row>
    <row r="17919" spans="2:9" ht="20.100000000000001" hidden="1" customHeight="1" x14ac:dyDescent="0.25">
      <c r="B17919" s="48"/>
      <c r="C17919" s="49"/>
      <c r="D17919" s="49"/>
      <c r="E17919" s="49"/>
      <c r="F17919" s="49"/>
      <c r="G17919" s="50"/>
      <c r="H17919" s="47"/>
      <c r="I17919" s="47"/>
    </row>
    <row r="17920" spans="2:9" ht="20.100000000000001" hidden="1" customHeight="1" x14ac:dyDescent="0.25">
      <c r="B17920" s="48"/>
      <c r="C17920" s="49"/>
      <c r="D17920" s="49"/>
      <c r="E17920" s="49"/>
      <c r="F17920" s="49"/>
      <c r="G17920" s="50"/>
      <c r="H17920" s="47"/>
      <c r="I17920" s="47"/>
    </row>
    <row r="17921" spans="2:9" ht="20.100000000000001" hidden="1" customHeight="1" x14ac:dyDescent="0.25">
      <c r="B17921" s="48"/>
      <c r="C17921" s="49"/>
      <c r="D17921" s="49"/>
      <c r="E17921" s="49"/>
      <c r="F17921" s="49"/>
      <c r="G17921" s="50"/>
      <c r="H17921" s="47"/>
      <c r="I17921" s="47"/>
    </row>
    <row r="17922" spans="2:9" ht="20.100000000000001" hidden="1" customHeight="1" x14ac:dyDescent="0.25">
      <c r="B17922" s="48"/>
      <c r="C17922" s="49"/>
      <c r="D17922" s="49"/>
      <c r="E17922" s="49"/>
      <c r="F17922" s="49"/>
      <c r="G17922" s="50"/>
      <c r="H17922" s="47"/>
      <c r="I17922" s="47"/>
    </row>
    <row r="17923" spans="2:9" ht="20.100000000000001" hidden="1" customHeight="1" x14ac:dyDescent="0.25">
      <c r="B17923" s="48"/>
      <c r="C17923" s="49"/>
      <c r="D17923" s="49"/>
      <c r="E17923" s="49"/>
      <c r="F17923" s="49"/>
      <c r="G17923" s="50"/>
      <c r="H17923" s="47"/>
      <c r="I17923" s="47"/>
    </row>
    <row r="17924" spans="2:9" ht="20.100000000000001" hidden="1" customHeight="1" x14ac:dyDescent="0.25">
      <c r="B17924" s="48"/>
      <c r="C17924" s="49"/>
      <c r="D17924" s="49"/>
      <c r="E17924" s="49"/>
      <c r="F17924" s="49"/>
      <c r="G17924" s="50"/>
      <c r="H17924" s="47"/>
      <c r="I17924" s="47"/>
    </row>
    <row r="17925" spans="2:9" ht="20.100000000000001" hidden="1" customHeight="1" x14ac:dyDescent="0.25">
      <c r="B17925" s="48"/>
      <c r="C17925" s="49"/>
      <c r="D17925" s="49"/>
      <c r="E17925" s="49"/>
      <c r="F17925" s="49"/>
      <c r="G17925" s="50"/>
      <c r="H17925" s="47"/>
      <c r="I17925" s="47"/>
    </row>
    <row r="17926" spans="2:9" ht="20.100000000000001" hidden="1" customHeight="1" x14ac:dyDescent="0.25">
      <c r="B17926" s="48"/>
      <c r="C17926" s="49"/>
      <c r="D17926" s="49"/>
      <c r="E17926" s="49"/>
      <c r="F17926" s="49"/>
      <c r="G17926" s="50"/>
      <c r="H17926" s="47"/>
      <c r="I17926" s="47"/>
    </row>
    <row r="17927" spans="2:9" ht="20.100000000000001" hidden="1" customHeight="1" x14ac:dyDescent="0.25">
      <c r="B17927" s="48"/>
      <c r="C17927" s="49"/>
      <c r="D17927" s="49"/>
      <c r="E17927" s="49"/>
      <c r="F17927" s="49"/>
      <c r="G17927" s="50"/>
      <c r="H17927" s="47"/>
      <c r="I17927" s="47"/>
    </row>
    <row r="17928" spans="2:9" ht="20.100000000000001" hidden="1" customHeight="1" x14ac:dyDescent="0.25">
      <c r="B17928" s="48"/>
      <c r="C17928" s="49"/>
      <c r="D17928" s="49"/>
      <c r="E17928" s="49"/>
      <c r="F17928" s="49"/>
      <c r="G17928" s="50"/>
      <c r="H17928" s="47"/>
      <c r="I17928" s="47"/>
    </row>
    <row r="17929" spans="2:9" ht="20.100000000000001" hidden="1" customHeight="1" x14ac:dyDescent="0.25">
      <c r="B17929" s="48"/>
      <c r="C17929" s="49"/>
      <c r="D17929" s="49"/>
      <c r="E17929" s="49"/>
      <c r="F17929" s="49"/>
      <c r="G17929" s="50"/>
      <c r="H17929" s="47"/>
      <c r="I17929" s="47"/>
    </row>
    <row r="17930" spans="2:9" ht="20.100000000000001" hidden="1" customHeight="1" x14ac:dyDescent="0.25">
      <c r="B17930" s="48"/>
      <c r="C17930" s="49"/>
      <c r="D17930" s="49"/>
      <c r="E17930" s="49"/>
      <c r="F17930" s="49"/>
      <c r="G17930" s="50"/>
      <c r="H17930" s="47"/>
      <c r="I17930" s="47"/>
    </row>
    <row r="17931" spans="2:9" ht="20.100000000000001" hidden="1" customHeight="1" x14ac:dyDescent="0.25">
      <c r="B17931" s="48"/>
      <c r="C17931" s="49"/>
      <c r="D17931" s="49"/>
      <c r="E17931" s="49"/>
      <c r="F17931" s="49"/>
      <c r="G17931" s="50"/>
      <c r="H17931" s="47"/>
      <c r="I17931" s="47"/>
    </row>
    <row r="17932" spans="2:9" ht="20.100000000000001" hidden="1" customHeight="1" x14ac:dyDescent="0.25">
      <c r="B17932" s="48"/>
      <c r="C17932" s="49"/>
      <c r="D17932" s="49"/>
      <c r="E17932" s="49"/>
      <c r="F17932" s="49"/>
      <c r="G17932" s="50"/>
      <c r="H17932" s="47"/>
      <c r="I17932" s="47"/>
    </row>
    <row r="17933" spans="2:9" ht="20.100000000000001" hidden="1" customHeight="1" x14ac:dyDescent="0.25">
      <c r="B17933" s="48"/>
      <c r="C17933" s="49"/>
      <c r="D17933" s="49"/>
      <c r="E17933" s="49"/>
      <c r="F17933" s="49"/>
      <c r="G17933" s="50"/>
      <c r="H17933" s="47"/>
      <c r="I17933" s="47"/>
    </row>
    <row r="17934" spans="2:9" ht="20.100000000000001" hidden="1" customHeight="1" x14ac:dyDescent="0.25">
      <c r="B17934" s="48"/>
      <c r="C17934" s="49"/>
      <c r="D17934" s="49"/>
      <c r="E17934" s="49"/>
      <c r="F17934" s="49"/>
      <c r="G17934" s="50"/>
      <c r="H17934" s="47"/>
      <c r="I17934" s="47"/>
    </row>
    <row r="17935" spans="2:9" ht="20.100000000000001" hidden="1" customHeight="1" x14ac:dyDescent="0.25">
      <c r="B17935" s="48"/>
      <c r="C17935" s="49"/>
      <c r="D17935" s="49"/>
      <c r="E17935" s="49"/>
      <c r="F17935" s="49"/>
      <c r="G17935" s="50"/>
      <c r="H17935" s="47"/>
      <c r="I17935" s="47"/>
    </row>
    <row r="17936" spans="2:9" ht="20.100000000000001" hidden="1" customHeight="1" x14ac:dyDescent="0.25">
      <c r="B17936" s="48"/>
      <c r="C17936" s="49"/>
      <c r="D17936" s="49"/>
      <c r="E17936" s="49"/>
      <c r="F17936" s="49"/>
      <c r="G17936" s="50"/>
      <c r="H17936" s="47"/>
      <c r="I17936" s="47"/>
    </row>
    <row r="17937" spans="2:9" ht="20.100000000000001" hidden="1" customHeight="1" x14ac:dyDescent="0.25">
      <c r="B17937" s="48"/>
      <c r="C17937" s="49"/>
      <c r="D17937" s="49"/>
      <c r="E17937" s="49"/>
      <c r="F17937" s="49"/>
      <c r="G17937" s="50"/>
      <c r="H17937" s="47"/>
      <c r="I17937" s="47"/>
    </row>
    <row r="17938" spans="2:9" ht="20.100000000000001" hidden="1" customHeight="1" x14ac:dyDescent="0.25">
      <c r="B17938" s="48"/>
      <c r="C17938" s="49"/>
      <c r="D17938" s="49"/>
      <c r="E17938" s="49"/>
      <c r="F17938" s="49"/>
      <c r="G17938" s="50"/>
      <c r="H17938" s="47"/>
      <c r="I17938" s="47"/>
    </row>
    <row r="17939" spans="2:9" ht="20.100000000000001" hidden="1" customHeight="1" x14ac:dyDescent="0.25">
      <c r="B17939" s="48"/>
      <c r="C17939" s="49"/>
      <c r="D17939" s="49"/>
      <c r="E17939" s="49"/>
      <c r="F17939" s="49"/>
      <c r="G17939" s="50"/>
      <c r="H17939" s="47"/>
      <c r="I17939" s="47"/>
    </row>
    <row r="17940" spans="2:9" ht="20.100000000000001" hidden="1" customHeight="1" x14ac:dyDescent="0.25">
      <c r="B17940" s="48"/>
      <c r="C17940" s="49"/>
      <c r="D17940" s="49"/>
      <c r="E17940" s="49"/>
      <c r="F17940" s="49"/>
      <c r="G17940" s="50"/>
      <c r="H17940" s="47"/>
      <c r="I17940" s="47"/>
    </row>
    <row r="17941" spans="2:9" ht="20.100000000000001" hidden="1" customHeight="1" x14ac:dyDescent="0.25">
      <c r="B17941" s="48"/>
      <c r="C17941" s="49"/>
      <c r="D17941" s="49"/>
      <c r="E17941" s="49"/>
      <c r="F17941" s="49"/>
      <c r="G17941" s="50"/>
      <c r="H17941" s="47"/>
      <c r="I17941" s="47"/>
    </row>
    <row r="17942" spans="2:9" ht="20.100000000000001" hidden="1" customHeight="1" x14ac:dyDescent="0.25">
      <c r="B17942" s="48"/>
      <c r="C17942" s="49"/>
      <c r="D17942" s="49"/>
      <c r="E17942" s="49"/>
      <c r="F17942" s="49"/>
      <c r="G17942" s="50"/>
      <c r="H17942" s="47"/>
      <c r="I17942" s="47"/>
    </row>
    <row r="17943" spans="2:9" ht="20.100000000000001" hidden="1" customHeight="1" x14ac:dyDescent="0.25">
      <c r="B17943" s="48"/>
      <c r="C17943" s="49"/>
      <c r="D17943" s="49"/>
      <c r="E17943" s="49"/>
      <c r="F17943" s="49"/>
      <c r="G17943" s="50"/>
      <c r="H17943" s="47"/>
      <c r="I17943" s="47"/>
    </row>
    <row r="17944" spans="2:9" ht="20.100000000000001" hidden="1" customHeight="1" x14ac:dyDescent="0.25">
      <c r="B17944" s="48"/>
      <c r="C17944" s="49"/>
      <c r="D17944" s="49"/>
      <c r="E17944" s="49"/>
      <c r="F17944" s="49"/>
      <c r="G17944" s="50"/>
      <c r="H17944" s="47"/>
      <c r="I17944" s="47"/>
    </row>
    <row r="17945" spans="2:9" ht="20.100000000000001" hidden="1" customHeight="1" x14ac:dyDescent="0.25">
      <c r="B17945" s="48"/>
      <c r="C17945" s="49"/>
      <c r="D17945" s="49"/>
      <c r="E17945" s="49"/>
      <c r="F17945" s="49"/>
      <c r="G17945" s="50"/>
      <c r="H17945" s="47"/>
      <c r="I17945" s="47"/>
    </row>
    <row r="17946" spans="2:9" ht="20.100000000000001" hidden="1" customHeight="1" x14ac:dyDescent="0.25">
      <c r="B17946" s="48"/>
      <c r="C17946" s="49"/>
      <c r="D17946" s="49"/>
      <c r="E17946" s="49"/>
      <c r="F17946" s="49"/>
      <c r="G17946" s="50"/>
      <c r="H17946" s="47"/>
      <c r="I17946" s="47"/>
    </row>
    <row r="17947" spans="2:9" ht="20.100000000000001" hidden="1" customHeight="1" x14ac:dyDescent="0.25">
      <c r="B17947" s="48"/>
      <c r="C17947" s="49"/>
      <c r="D17947" s="49"/>
      <c r="E17947" s="49"/>
      <c r="F17947" s="49"/>
      <c r="G17947" s="50"/>
      <c r="H17947" s="47"/>
      <c r="I17947" s="47"/>
    </row>
    <row r="17948" spans="2:9" ht="20.100000000000001" hidden="1" customHeight="1" x14ac:dyDescent="0.25">
      <c r="B17948" s="48"/>
      <c r="C17948" s="49"/>
      <c r="D17948" s="49"/>
      <c r="E17948" s="49"/>
      <c r="F17948" s="49"/>
      <c r="G17948" s="50"/>
      <c r="H17948" s="47"/>
      <c r="I17948" s="47"/>
    </row>
    <row r="17949" spans="2:9" ht="20.100000000000001" hidden="1" customHeight="1" x14ac:dyDescent="0.25">
      <c r="B17949" s="48"/>
      <c r="C17949" s="49"/>
      <c r="D17949" s="49"/>
      <c r="E17949" s="49"/>
      <c r="F17949" s="49"/>
      <c r="G17949" s="50"/>
      <c r="H17949" s="47"/>
      <c r="I17949" s="47"/>
    </row>
    <row r="17950" spans="2:9" ht="20.100000000000001" hidden="1" customHeight="1" x14ac:dyDescent="0.25">
      <c r="B17950" s="48"/>
      <c r="C17950" s="49"/>
      <c r="D17950" s="49"/>
      <c r="E17950" s="49"/>
      <c r="F17950" s="49"/>
      <c r="G17950" s="50"/>
      <c r="H17950" s="47"/>
      <c r="I17950" s="47"/>
    </row>
    <row r="17951" spans="2:9" ht="20.100000000000001" hidden="1" customHeight="1" x14ac:dyDescent="0.25">
      <c r="B17951" s="48"/>
      <c r="C17951" s="49"/>
      <c r="D17951" s="49"/>
      <c r="E17951" s="49"/>
      <c r="F17951" s="49"/>
      <c r="G17951" s="50"/>
      <c r="H17951" s="47"/>
      <c r="I17951" s="47"/>
    </row>
    <row r="17952" spans="2:9" ht="20.100000000000001" hidden="1" customHeight="1" x14ac:dyDescent="0.25">
      <c r="B17952" s="48"/>
      <c r="C17952" s="49"/>
      <c r="D17952" s="49"/>
      <c r="E17952" s="49"/>
      <c r="F17952" s="49"/>
      <c r="G17952" s="50"/>
      <c r="H17952" s="47"/>
      <c r="I17952" s="47"/>
    </row>
    <row r="17953" spans="2:9" ht="20.100000000000001" hidden="1" customHeight="1" x14ac:dyDescent="0.25">
      <c r="B17953" s="48"/>
      <c r="C17953" s="49"/>
      <c r="D17953" s="49"/>
      <c r="E17953" s="49"/>
      <c r="F17953" s="49"/>
      <c r="G17953" s="50"/>
      <c r="H17953" s="47"/>
      <c r="I17953" s="47"/>
    </row>
    <row r="17954" spans="2:9" ht="20.100000000000001" hidden="1" customHeight="1" x14ac:dyDescent="0.25">
      <c r="B17954" s="48"/>
      <c r="C17954" s="49"/>
      <c r="D17954" s="49"/>
      <c r="E17954" s="49"/>
      <c r="F17954" s="49"/>
      <c r="G17954" s="50"/>
      <c r="H17954" s="47"/>
      <c r="I17954" s="47"/>
    </row>
    <row r="17955" spans="2:9" ht="20.100000000000001" hidden="1" customHeight="1" x14ac:dyDescent="0.25">
      <c r="B17955" s="48"/>
      <c r="C17955" s="49"/>
      <c r="D17955" s="49"/>
      <c r="E17955" s="49"/>
      <c r="F17955" s="49"/>
      <c r="G17955" s="50"/>
      <c r="H17955" s="47"/>
      <c r="I17955" s="47"/>
    </row>
    <row r="17956" spans="2:9" ht="20.100000000000001" hidden="1" customHeight="1" x14ac:dyDescent="0.25">
      <c r="B17956" s="48"/>
      <c r="C17956" s="49"/>
      <c r="D17956" s="49"/>
      <c r="E17956" s="49"/>
      <c r="F17956" s="49"/>
      <c r="G17956" s="50"/>
      <c r="H17956" s="47"/>
      <c r="I17956" s="47"/>
    </row>
    <row r="17957" spans="2:9" ht="20.100000000000001" hidden="1" customHeight="1" x14ac:dyDescent="0.25">
      <c r="B17957" s="48"/>
      <c r="C17957" s="49"/>
      <c r="D17957" s="49"/>
      <c r="E17957" s="49"/>
      <c r="F17957" s="49"/>
      <c r="G17957" s="50"/>
      <c r="H17957" s="47"/>
      <c r="I17957" s="47"/>
    </row>
    <row r="17958" spans="2:9" ht="20.100000000000001" hidden="1" customHeight="1" x14ac:dyDescent="0.25">
      <c r="B17958" s="48"/>
      <c r="C17958" s="49"/>
      <c r="D17958" s="49"/>
      <c r="E17958" s="49"/>
      <c r="F17958" s="49"/>
      <c r="G17958" s="50"/>
      <c r="H17958" s="47"/>
      <c r="I17958" s="47"/>
    </row>
    <row r="17959" spans="2:9" ht="20.100000000000001" hidden="1" customHeight="1" x14ac:dyDescent="0.25">
      <c r="B17959" s="48"/>
      <c r="C17959" s="49"/>
      <c r="D17959" s="49"/>
      <c r="E17959" s="49"/>
      <c r="F17959" s="49"/>
      <c r="G17959" s="50"/>
      <c r="H17959" s="47"/>
      <c r="I17959" s="47"/>
    </row>
    <row r="17960" spans="2:9" ht="20.100000000000001" hidden="1" customHeight="1" x14ac:dyDescent="0.25">
      <c r="B17960" s="48"/>
      <c r="C17960" s="49"/>
      <c r="D17960" s="49"/>
      <c r="E17960" s="49"/>
      <c r="F17960" s="49"/>
      <c r="G17960" s="50"/>
      <c r="H17960" s="47"/>
      <c r="I17960" s="47"/>
    </row>
    <row r="17961" spans="2:9" ht="20.100000000000001" hidden="1" customHeight="1" x14ac:dyDescent="0.25">
      <c r="B17961" s="48"/>
      <c r="C17961" s="49"/>
      <c r="D17961" s="49"/>
      <c r="E17961" s="49"/>
      <c r="F17961" s="49"/>
      <c r="G17961" s="50"/>
      <c r="H17961" s="47"/>
      <c r="I17961" s="47"/>
    </row>
    <row r="17962" spans="2:9" ht="20.100000000000001" hidden="1" customHeight="1" x14ac:dyDescent="0.25">
      <c r="B17962" s="48"/>
      <c r="C17962" s="49"/>
      <c r="D17962" s="49"/>
      <c r="E17962" s="49"/>
      <c r="F17962" s="49"/>
      <c r="G17962" s="50"/>
      <c r="H17962" s="47"/>
      <c r="I17962" s="47"/>
    </row>
    <row r="17963" spans="2:9" ht="20.100000000000001" hidden="1" customHeight="1" x14ac:dyDescent="0.25">
      <c r="B17963" s="48"/>
      <c r="C17963" s="49"/>
      <c r="D17963" s="49"/>
      <c r="E17963" s="49"/>
      <c r="F17963" s="49"/>
      <c r="G17963" s="50"/>
      <c r="H17963" s="47"/>
      <c r="I17963" s="47"/>
    </row>
    <row r="17964" spans="2:9" ht="20.100000000000001" hidden="1" customHeight="1" x14ac:dyDescent="0.25">
      <c r="B17964" s="48"/>
      <c r="C17964" s="49"/>
      <c r="D17964" s="49"/>
      <c r="E17964" s="49"/>
      <c r="F17964" s="49"/>
      <c r="G17964" s="50"/>
      <c r="H17964" s="47"/>
      <c r="I17964" s="47"/>
    </row>
    <row r="17965" spans="2:9" ht="20.100000000000001" hidden="1" customHeight="1" x14ac:dyDescent="0.25">
      <c r="B17965" s="48"/>
      <c r="C17965" s="49"/>
      <c r="D17965" s="49"/>
      <c r="E17965" s="49"/>
      <c r="F17965" s="49"/>
      <c r="G17965" s="50"/>
      <c r="H17965" s="47"/>
      <c r="I17965" s="47"/>
    </row>
    <row r="17966" spans="2:9" ht="20.100000000000001" hidden="1" customHeight="1" x14ac:dyDescent="0.25">
      <c r="B17966" s="48"/>
      <c r="C17966" s="49"/>
      <c r="D17966" s="49"/>
      <c r="E17966" s="49"/>
      <c r="F17966" s="49"/>
      <c r="G17966" s="50"/>
      <c r="H17966" s="47"/>
      <c r="I17966" s="47"/>
    </row>
    <row r="17967" spans="2:9" ht="20.100000000000001" hidden="1" customHeight="1" x14ac:dyDescent="0.25">
      <c r="B17967" s="48"/>
      <c r="C17967" s="49"/>
      <c r="D17967" s="49"/>
      <c r="E17967" s="49"/>
      <c r="F17967" s="49"/>
      <c r="G17967" s="50"/>
      <c r="H17967" s="47"/>
      <c r="I17967" s="47"/>
    </row>
    <row r="17968" spans="2:9" ht="20.100000000000001" hidden="1" customHeight="1" x14ac:dyDescent="0.25">
      <c r="B17968" s="48"/>
      <c r="C17968" s="49"/>
      <c r="D17968" s="49"/>
      <c r="E17968" s="49"/>
      <c r="F17968" s="49"/>
      <c r="G17968" s="50"/>
      <c r="H17968" s="47"/>
      <c r="I17968" s="47"/>
    </row>
    <row r="17969" spans="2:9" ht="20.100000000000001" hidden="1" customHeight="1" x14ac:dyDescent="0.25">
      <c r="B17969" s="48"/>
      <c r="C17969" s="49"/>
      <c r="D17969" s="49"/>
      <c r="E17969" s="49"/>
      <c r="F17969" s="49"/>
      <c r="G17969" s="50"/>
      <c r="H17969" s="47"/>
      <c r="I17969" s="47"/>
    </row>
    <row r="17970" spans="2:9" ht="20.100000000000001" hidden="1" customHeight="1" x14ac:dyDescent="0.25">
      <c r="B17970" s="48"/>
      <c r="C17970" s="49"/>
      <c r="D17970" s="49"/>
      <c r="E17970" s="49"/>
      <c r="F17970" s="49"/>
      <c r="G17970" s="50"/>
      <c r="H17970" s="47"/>
      <c r="I17970" s="47"/>
    </row>
    <row r="17971" spans="2:9" ht="20.100000000000001" hidden="1" customHeight="1" x14ac:dyDescent="0.25">
      <c r="B17971" s="48"/>
      <c r="C17971" s="49"/>
      <c r="D17971" s="49"/>
      <c r="E17971" s="49"/>
      <c r="F17971" s="49"/>
      <c r="G17971" s="50"/>
      <c r="H17971" s="47"/>
      <c r="I17971" s="47"/>
    </row>
    <row r="17972" spans="2:9" ht="20.100000000000001" hidden="1" customHeight="1" x14ac:dyDescent="0.25">
      <c r="B17972" s="48"/>
      <c r="C17972" s="49"/>
      <c r="D17972" s="49"/>
      <c r="E17972" s="49"/>
      <c r="F17972" s="49"/>
      <c r="G17972" s="50"/>
      <c r="H17972" s="47"/>
      <c r="I17972" s="47"/>
    </row>
    <row r="17973" spans="2:9" ht="20.100000000000001" hidden="1" customHeight="1" x14ac:dyDescent="0.25">
      <c r="B17973" s="48"/>
      <c r="C17973" s="49"/>
      <c r="D17973" s="49"/>
      <c r="E17973" s="49"/>
      <c r="F17973" s="49"/>
      <c r="G17973" s="50"/>
      <c r="H17973" s="47"/>
      <c r="I17973" s="47"/>
    </row>
    <row r="17974" spans="2:9" ht="20.100000000000001" hidden="1" customHeight="1" x14ac:dyDescent="0.25">
      <c r="B17974" s="48"/>
      <c r="C17974" s="49"/>
      <c r="D17974" s="49"/>
      <c r="E17974" s="49"/>
      <c r="F17974" s="49"/>
      <c r="G17974" s="50"/>
      <c r="H17974" s="47"/>
      <c r="I17974" s="47"/>
    </row>
    <row r="17975" spans="2:9" ht="20.100000000000001" hidden="1" customHeight="1" x14ac:dyDescent="0.25">
      <c r="B17975" s="48"/>
      <c r="C17975" s="49"/>
      <c r="D17975" s="49"/>
      <c r="E17975" s="49"/>
      <c r="F17975" s="49"/>
      <c r="G17975" s="50"/>
      <c r="H17975" s="47"/>
      <c r="I17975" s="47"/>
    </row>
    <row r="17976" spans="2:9" ht="20.100000000000001" hidden="1" customHeight="1" x14ac:dyDescent="0.25">
      <c r="B17976" s="48"/>
      <c r="C17976" s="49"/>
      <c r="D17976" s="49"/>
      <c r="E17976" s="49"/>
      <c r="F17976" s="49"/>
      <c r="G17976" s="50"/>
      <c r="H17976" s="47"/>
      <c r="I17976" s="47"/>
    </row>
    <row r="17977" spans="2:9" ht="20.100000000000001" hidden="1" customHeight="1" x14ac:dyDescent="0.25">
      <c r="B17977" s="48"/>
      <c r="C17977" s="49"/>
      <c r="D17977" s="49"/>
      <c r="E17977" s="49"/>
      <c r="F17977" s="49"/>
      <c r="G17977" s="50"/>
      <c r="H17977" s="47"/>
      <c r="I17977" s="47"/>
    </row>
    <row r="17978" spans="2:9" ht="20.100000000000001" hidden="1" customHeight="1" x14ac:dyDescent="0.25">
      <c r="B17978" s="48"/>
      <c r="C17978" s="49"/>
      <c r="D17978" s="49"/>
      <c r="E17978" s="49"/>
      <c r="F17978" s="49"/>
      <c r="G17978" s="50"/>
      <c r="H17978" s="47"/>
      <c r="I17978" s="47"/>
    </row>
    <row r="17979" spans="2:9" ht="20.100000000000001" hidden="1" customHeight="1" x14ac:dyDescent="0.25">
      <c r="B17979" s="48"/>
      <c r="C17979" s="49"/>
      <c r="D17979" s="49"/>
      <c r="E17979" s="49"/>
      <c r="F17979" s="49"/>
      <c r="G17979" s="50"/>
      <c r="H17979" s="47"/>
      <c r="I17979" s="47"/>
    </row>
    <row r="17980" spans="2:9" ht="20.100000000000001" hidden="1" customHeight="1" x14ac:dyDescent="0.25">
      <c r="B17980" s="48"/>
      <c r="C17980" s="49"/>
      <c r="D17980" s="49"/>
      <c r="E17980" s="49"/>
      <c r="F17980" s="49"/>
      <c r="G17980" s="50"/>
      <c r="H17980" s="47"/>
      <c r="I17980" s="47"/>
    </row>
    <row r="17981" spans="2:9" ht="20.100000000000001" hidden="1" customHeight="1" x14ac:dyDescent="0.25">
      <c r="B17981" s="48"/>
      <c r="C17981" s="49"/>
      <c r="D17981" s="49"/>
      <c r="E17981" s="49"/>
      <c r="F17981" s="49"/>
      <c r="G17981" s="50"/>
      <c r="H17981" s="47"/>
      <c r="I17981" s="47"/>
    </row>
    <row r="17982" spans="2:9" ht="20.100000000000001" hidden="1" customHeight="1" x14ac:dyDescent="0.25">
      <c r="B17982" s="48"/>
      <c r="C17982" s="49"/>
      <c r="D17982" s="49"/>
      <c r="E17982" s="49"/>
      <c r="F17982" s="49"/>
      <c r="G17982" s="50"/>
      <c r="H17982" s="47"/>
      <c r="I17982" s="47"/>
    </row>
    <row r="17983" spans="2:9" ht="20.100000000000001" hidden="1" customHeight="1" x14ac:dyDescent="0.25">
      <c r="B17983" s="48"/>
      <c r="C17983" s="49"/>
      <c r="D17983" s="49"/>
      <c r="E17983" s="49"/>
      <c r="F17983" s="49"/>
      <c r="G17983" s="50"/>
      <c r="H17983" s="47"/>
      <c r="I17983" s="47"/>
    </row>
    <row r="17984" spans="2:9" ht="20.100000000000001" hidden="1" customHeight="1" x14ac:dyDescent="0.25">
      <c r="B17984" s="48"/>
      <c r="C17984" s="49"/>
      <c r="D17984" s="49"/>
      <c r="E17984" s="49"/>
      <c r="F17984" s="49"/>
      <c r="G17984" s="50"/>
      <c r="H17984" s="47"/>
      <c r="I17984" s="47"/>
    </row>
    <row r="17985" spans="2:9" ht="20.100000000000001" hidden="1" customHeight="1" x14ac:dyDescent="0.25">
      <c r="B17985" s="48"/>
      <c r="C17985" s="49"/>
      <c r="D17985" s="49"/>
      <c r="E17985" s="49"/>
      <c r="F17985" s="49"/>
      <c r="G17985" s="50"/>
      <c r="H17985" s="47"/>
      <c r="I17985" s="47"/>
    </row>
    <row r="17986" spans="2:9" ht="20.100000000000001" hidden="1" customHeight="1" x14ac:dyDescent="0.25">
      <c r="B17986" s="48"/>
      <c r="C17986" s="49"/>
      <c r="D17986" s="49"/>
      <c r="E17986" s="49"/>
      <c r="F17986" s="49"/>
      <c r="G17986" s="50"/>
      <c r="H17986" s="47"/>
      <c r="I17986" s="47"/>
    </row>
    <row r="17987" spans="2:9" ht="20.100000000000001" hidden="1" customHeight="1" x14ac:dyDescent="0.25">
      <c r="B17987" s="48"/>
      <c r="C17987" s="49"/>
      <c r="D17987" s="49"/>
      <c r="E17987" s="49"/>
      <c r="F17987" s="49"/>
      <c r="G17987" s="50"/>
      <c r="H17987" s="47"/>
      <c r="I17987" s="47"/>
    </row>
    <row r="17988" spans="2:9" ht="20.100000000000001" hidden="1" customHeight="1" x14ac:dyDescent="0.25">
      <c r="B17988" s="48"/>
      <c r="C17988" s="49"/>
      <c r="D17988" s="49"/>
      <c r="E17988" s="49"/>
      <c r="F17988" s="49"/>
      <c r="G17988" s="50"/>
      <c r="H17988" s="47"/>
      <c r="I17988" s="47"/>
    </row>
    <row r="17989" spans="2:9" ht="20.100000000000001" hidden="1" customHeight="1" x14ac:dyDescent="0.25">
      <c r="B17989" s="48"/>
      <c r="C17989" s="49"/>
      <c r="D17989" s="49"/>
      <c r="E17989" s="49"/>
      <c r="F17989" s="49"/>
      <c r="G17989" s="50"/>
      <c r="H17989" s="47"/>
      <c r="I17989" s="47"/>
    </row>
    <row r="17990" spans="2:9" ht="20.100000000000001" hidden="1" customHeight="1" x14ac:dyDescent="0.25">
      <c r="B17990" s="48"/>
      <c r="C17990" s="49"/>
      <c r="D17990" s="49"/>
      <c r="E17990" s="49"/>
      <c r="F17990" s="49"/>
      <c r="G17990" s="50"/>
      <c r="H17990" s="47"/>
      <c r="I17990" s="47"/>
    </row>
    <row r="17991" spans="2:9" ht="20.100000000000001" hidden="1" customHeight="1" x14ac:dyDescent="0.25">
      <c r="B17991" s="48"/>
      <c r="C17991" s="49"/>
      <c r="D17991" s="49"/>
      <c r="E17991" s="49"/>
      <c r="F17991" s="49"/>
      <c r="G17991" s="50"/>
      <c r="H17991" s="47"/>
      <c r="I17991" s="47"/>
    </row>
    <row r="17992" spans="2:9" ht="20.100000000000001" hidden="1" customHeight="1" x14ac:dyDescent="0.25">
      <c r="B17992" s="48"/>
      <c r="C17992" s="49"/>
      <c r="D17992" s="49"/>
      <c r="E17992" s="49"/>
      <c r="F17992" s="49"/>
      <c r="G17992" s="50"/>
      <c r="H17992" s="47"/>
      <c r="I17992" s="47"/>
    </row>
    <row r="17993" spans="2:9" ht="20.100000000000001" hidden="1" customHeight="1" x14ac:dyDescent="0.25">
      <c r="B17993" s="48"/>
      <c r="C17993" s="49"/>
      <c r="D17993" s="49"/>
      <c r="E17993" s="49"/>
      <c r="F17993" s="49"/>
      <c r="G17993" s="50"/>
      <c r="H17993" s="47"/>
      <c r="I17993" s="47"/>
    </row>
    <row r="17994" spans="2:9" ht="20.100000000000001" hidden="1" customHeight="1" x14ac:dyDescent="0.25">
      <c r="B17994" s="48"/>
      <c r="C17994" s="49"/>
      <c r="D17994" s="49"/>
      <c r="E17994" s="49"/>
      <c r="F17994" s="49"/>
      <c r="G17994" s="50"/>
      <c r="H17994" s="47"/>
      <c r="I17994" s="47"/>
    </row>
    <row r="17995" spans="2:9" ht="20.100000000000001" hidden="1" customHeight="1" x14ac:dyDescent="0.25">
      <c r="B17995" s="48"/>
      <c r="C17995" s="49"/>
      <c r="D17995" s="49"/>
      <c r="E17995" s="49"/>
      <c r="F17995" s="49"/>
      <c r="G17995" s="50"/>
      <c r="H17995" s="47"/>
      <c r="I17995" s="47"/>
    </row>
    <row r="17996" spans="2:9" ht="20.100000000000001" hidden="1" customHeight="1" x14ac:dyDescent="0.25">
      <c r="B17996" s="48"/>
      <c r="C17996" s="49"/>
      <c r="D17996" s="49"/>
      <c r="E17996" s="49"/>
      <c r="F17996" s="49"/>
      <c r="G17996" s="50"/>
      <c r="H17996" s="47"/>
      <c r="I17996" s="47"/>
    </row>
    <row r="17997" spans="2:9" ht="20.100000000000001" hidden="1" customHeight="1" x14ac:dyDescent="0.25">
      <c r="B17997" s="48"/>
      <c r="C17997" s="49"/>
      <c r="D17997" s="49"/>
      <c r="E17997" s="49"/>
      <c r="F17997" s="49"/>
      <c r="G17997" s="50"/>
      <c r="H17997" s="47"/>
      <c r="I17997" s="47"/>
    </row>
    <row r="17998" spans="2:9" ht="20.100000000000001" hidden="1" customHeight="1" x14ac:dyDescent="0.25">
      <c r="B17998" s="48"/>
      <c r="C17998" s="49"/>
      <c r="D17998" s="49"/>
      <c r="E17998" s="49"/>
      <c r="F17998" s="49"/>
      <c r="G17998" s="50"/>
      <c r="H17998" s="47"/>
      <c r="I17998" s="47"/>
    </row>
    <row r="17999" spans="2:9" ht="20.100000000000001" hidden="1" customHeight="1" x14ac:dyDescent="0.25">
      <c r="B17999" s="48"/>
      <c r="C17999" s="49"/>
      <c r="D17999" s="49"/>
      <c r="E17999" s="49"/>
      <c r="F17999" s="49"/>
      <c r="G17999" s="50"/>
      <c r="H17999" s="47"/>
      <c r="I17999" s="47"/>
    </row>
    <row r="18000" spans="2:9" ht="20.100000000000001" hidden="1" customHeight="1" x14ac:dyDescent="0.25">
      <c r="B18000" s="48"/>
      <c r="C18000" s="49"/>
      <c r="D18000" s="49"/>
      <c r="E18000" s="49"/>
      <c r="F18000" s="49"/>
      <c r="G18000" s="50"/>
      <c r="H18000" s="47"/>
      <c r="I18000" s="47"/>
    </row>
    <row r="18001" spans="2:9" ht="20.100000000000001" hidden="1" customHeight="1" x14ac:dyDescent="0.25">
      <c r="B18001" s="48"/>
      <c r="C18001" s="49"/>
      <c r="D18001" s="49"/>
      <c r="E18001" s="49"/>
      <c r="F18001" s="49"/>
      <c r="G18001" s="50"/>
      <c r="H18001" s="47"/>
      <c r="I18001" s="47"/>
    </row>
    <row r="18002" spans="2:9" ht="20.100000000000001" hidden="1" customHeight="1" x14ac:dyDescent="0.25">
      <c r="B18002" s="48"/>
      <c r="C18002" s="49"/>
      <c r="D18002" s="49"/>
      <c r="E18002" s="49"/>
      <c r="F18002" s="49"/>
      <c r="G18002" s="50"/>
      <c r="H18002" s="47"/>
      <c r="I18002" s="47"/>
    </row>
    <row r="18003" spans="2:9" ht="20.100000000000001" hidden="1" customHeight="1" x14ac:dyDescent="0.25">
      <c r="B18003" s="48"/>
      <c r="C18003" s="49"/>
      <c r="D18003" s="49"/>
      <c r="E18003" s="49"/>
      <c r="F18003" s="49"/>
      <c r="G18003" s="50"/>
      <c r="H18003" s="47"/>
      <c r="I18003" s="47"/>
    </row>
    <row r="18004" spans="2:9" ht="20.100000000000001" hidden="1" customHeight="1" x14ac:dyDescent="0.25">
      <c r="B18004" s="48"/>
      <c r="C18004" s="49"/>
      <c r="D18004" s="49"/>
      <c r="E18004" s="49"/>
      <c r="F18004" s="49"/>
      <c r="G18004" s="50"/>
      <c r="H18004" s="47"/>
      <c r="I18004" s="47"/>
    </row>
    <row r="18005" spans="2:9" ht="20.100000000000001" hidden="1" customHeight="1" x14ac:dyDescent="0.25">
      <c r="B18005" s="48"/>
      <c r="C18005" s="49"/>
      <c r="D18005" s="49"/>
      <c r="E18005" s="49"/>
      <c r="F18005" s="49"/>
      <c r="G18005" s="50"/>
      <c r="H18005" s="47"/>
      <c r="I18005" s="47"/>
    </row>
    <row r="18006" spans="2:9" ht="20.100000000000001" hidden="1" customHeight="1" x14ac:dyDescent="0.25">
      <c r="B18006" s="48"/>
      <c r="C18006" s="49"/>
      <c r="D18006" s="49"/>
      <c r="E18006" s="49"/>
      <c r="F18006" s="49"/>
      <c r="G18006" s="50"/>
      <c r="H18006" s="47"/>
      <c r="I18006" s="47"/>
    </row>
    <row r="18007" spans="2:9" ht="20.100000000000001" hidden="1" customHeight="1" x14ac:dyDescent="0.25">
      <c r="B18007" s="48"/>
      <c r="C18007" s="49"/>
      <c r="D18007" s="49"/>
      <c r="E18007" s="49"/>
      <c r="F18007" s="49"/>
      <c r="G18007" s="50"/>
      <c r="H18007" s="47"/>
      <c r="I18007" s="47"/>
    </row>
    <row r="18008" spans="2:9" ht="20.100000000000001" hidden="1" customHeight="1" x14ac:dyDescent="0.25">
      <c r="B18008" s="48"/>
      <c r="C18008" s="49"/>
      <c r="D18008" s="49"/>
      <c r="E18008" s="49"/>
      <c r="F18008" s="49"/>
      <c r="G18008" s="50"/>
      <c r="H18008" s="47"/>
      <c r="I18008" s="47"/>
    </row>
    <row r="18009" spans="2:9" ht="20.100000000000001" hidden="1" customHeight="1" x14ac:dyDescent="0.25">
      <c r="B18009" s="48"/>
      <c r="C18009" s="49"/>
      <c r="D18009" s="49"/>
      <c r="E18009" s="49"/>
      <c r="F18009" s="49"/>
      <c r="G18009" s="50"/>
      <c r="H18009" s="47"/>
      <c r="I18009" s="47"/>
    </row>
    <row r="18010" spans="2:9" ht="20.100000000000001" hidden="1" customHeight="1" x14ac:dyDescent="0.25">
      <c r="B18010" s="48"/>
      <c r="C18010" s="49"/>
      <c r="D18010" s="49"/>
      <c r="E18010" s="49"/>
      <c r="F18010" s="49"/>
      <c r="G18010" s="50"/>
      <c r="H18010" s="47"/>
      <c r="I18010" s="47"/>
    </row>
    <row r="18011" spans="2:9" ht="20.100000000000001" hidden="1" customHeight="1" x14ac:dyDescent="0.25">
      <c r="B18011" s="48"/>
      <c r="C18011" s="49"/>
      <c r="D18011" s="49"/>
      <c r="E18011" s="49"/>
      <c r="F18011" s="49"/>
      <c r="G18011" s="50"/>
      <c r="H18011" s="47"/>
      <c r="I18011" s="47"/>
    </row>
    <row r="18012" spans="2:9" ht="20.100000000000001" hidden="1" customHeight="1" x14ac:dyDescent="0.25">
      <c r="B18012" s="48"/>
      <c r="C18012" s="49"/>
      <c r="D18012" s="49"/>
      <c r="E18012" s="49"/>
      <c r="F18012" s="49"/>
      <c r="G18012" s="50"/>
      <c r="H18012" s="47"/>
      <c r="I18012" s="47"/>
    </row>
    <row r="18013" spans="2:9" ht="20.100000000000001" hidden="1" customHeight="1" x14ac:dyDescent="0.25">
      <c r="B18013" s="48"/>
      <c r="C18013" s="49"/>
      <c r="D18013" s="49"/>
      <c r="E18013" s="49"/>
      <c r="F18013" s="49"/>
      <c r="G18013" s="50"/>
      <c r="H18013" s="47"/>
      <c r="I18013" s="47"/>
    </row>
    <row r="18014" spans="2:9" ht="20.100000000000001" hidden="1" customHeight="1" x14ac:dyDescent="0.25">
      <c r="B18014" s="48"/>
      <c r="C18014" s="49"/>
      <c r="D18014" s="49"/>
      <c r="E18014" s="49"/>
      <c r="F18014" s="49"/>
      <c r="G18014" s="50"/>
      <c r="H18014" s="47"/>
      <c r="I18014" s="47"/>
    </row>
    <row r="18015" spans="2:9" ht="20.100000000000001" hidden="1" customHeight="1" x14ac:dyDescent="0.25">
      <c r="B18015" s="48"/>
      <c r="C18015" s="49"/>
      <c r="D18015" s="49"/>
      <c r="E18015" s="49"/>
      <c r="F18015" s="49"/>
      <c r="G18015" s="50"/>
      <c r="H18015" s="47"/>
      <c r="I18015" s="47"/>
    </row>
    <row r="18016" spans="2:9" ht="20.100000000000001" hidden="1" customHeight="1" x14ac:dyDescent="0.25">
      <c r="B18016" s="48"/>
      <c r="C18016" s="49"/>
      <c r="D18016" s="49"/>
      <c r="E18016" s="49"/>
      <c r="F18016" s="49"/>
      <c r="G18016" s="50"/>
      <c r="H18016" s="47"/>
      <c r="I18016" s="47"/>
    </row>
    <row r="18017" spans="2:9" ht="20.100000000000001" hidden="1" customHeight="1" x14ac:dyDescent="0.25">
      <c r="B18017" s="48"/>
      <c r="C18017" s="49"/>
      <c r="D18017" s="49"/>
      <c r="E18017" s="49"/>
      <c r="F18017" s="49"/>
      <c r="G18017" s="50"/>
      <c r="H18017" s="47"/>
      <c r="I18017" s="47"/>
    </row>
    <row r="18018" spans="2:9" ht="20.100000000000001" hidden="1" customHeight="1" x14ac:dyDescent="0.25">
      <c r="B18018" s="48"/>
      <c r="C18018" s="49"/>
      <c r="D18018" s="49"/>
      <c r="E18018" s="49"/>
      <c r="F18018" s="49"/>
      <c r="G18018" s="50"/>
      <c r="H18018" s="47"/>
      <c r="I18018" s="47"/>
    </row>
    <row r="18019" spans="2:9" ht="20.100000000000001" hidden="1" customHeight="1" x14ac:dyDescent="0.25">
      <c r="B18019" s="48"/>
      <c r="C18019" s="49"/>
      <c r="D18019" s="49"/>
      <c r="E18019" s="49"/>
      <c r="F18019" s="49"/>
      <c r="G18019" s="50"/>
      <c r="H18019" s="47"/>
      <c r="I18019" s="47"/>
    </row>
    <row r="18020" spans="2:9" ht="20.100000000000001" hidden="1" customHeight="1" x14ac:dyDescent="0.25">
      <c r="B18020" s="48"/>
      <c r="C18020" s="49"/>
      <c r="D18020" s="49"/>
      <c r="E18020" s="49"/>
      <c r="F18020" s="49"/>
      <c r="G18020" s="50"/>
      <c r="H18020" s="47"/>
      <c r="I18020" s="47"/>
    </row>
    <row r="18021" spans="2:9" ht="20.100000000000001" hidden="1" customHeight="1" x14ac:dyDescent="0.25">
      <c r="B18021" s="48"/>
      <c r="C18021" s="49"/>
      <c r="D18021" s="49"/>
      <c r="E18021" s="49"/>
      <c r="F18021" s="49"/>
      <c r="G18021" s="50"/>
      <c r="H18021" s="47"/>
      <c r="I18021" s="47"/>
    </row>
    <row r="18022" spans="2:9" ht="20.100000000000001" hidden="1" customHeight="1" x14ac:dyDescent="0.25">
      <c r="B18022" s="48"/>
      <c r="C18022" s="49"/>
      <c r="D18022" s="49"/>
      <c r="E18022" s="49"/>
      <c r="F18022" s="49"/>
      <c r="G18022" s="50"/>
      <c r="H18022" s="47"/>
      <c r="I18022" s="47"/>
    </row>
    <row r="18023" spans="2:9" ht="20.100000000000001" hidden="1" customHeight="1" x14ac:dyDescent="0.25">
      <c r="B18023" s="48"/>
      <c r="C18023" s="49"/>
      <c r="D18023" s="49"/>
      <c r="E18023" s="49"/>
      <c r="F18023" s="49"/>
      <c r="G18023" s="50"/>
      <c r="H18023" s="47"/>
      <c r="I18023" s="47"/>
    </row>
    <row r="18024" spans="2:9" ht="20.100000000000001" hidden="1" customHeight="1" x14ac:dyDescent="0.25">
      <c r="B18024" s="48"/>
      <c r="C18024" s="49"/>
      <c r="D18024" s="49"/>
      <c r="E18024" s="49"/>
      <c r="F18024" s="49"/>
      <c r="G18024" s="50"/>
      <c r="H18024" s="47"/>
      <c r="I18024" s="47"/>
    </row>
    <row r="18025" spans="2:9" ht="20.100000000000001" hidden="1" customHeight="1" x14ac:dyDescent="0.25">
      <c r="B18025" s="48"/>
      <c r="C18025" s="49"/>
      <c r="D18025" s="49"/>
      <c r="E18025" s="49"/>
      <c r="F18025" s="49"/>
      <c r="G18025" s="50"/>
      <c r="H18025" s="47"/>
      <c r="I18025" s="47"/>
    </row>
    <row r="18026" spans="2:9" ht="20.100000000000001" hidden="1" customHeight="1" x14ac:dyDescent="0.25">
      <c r="B18026" s="48"/>
      <c r="C18026" s="49"/>
      <c r="D18026" s="49"/>
      <c r="E18026" s="49"/>
      <c r="F18026" s="49"/>
      <c r="G18026" s="50"/>
      <c r="H18026" s="47"/>
      <c r="I18026" s="47"/>
    </row>
    <row r="18027" spans="2:9" ht="20.100000000000001" hidden="1" customHeight="1" x14ac:dyDescent="0.25">
      <c r="B18027" s="48"/>
      <c r="C18027" s="49"/>
      <c r="D18027" s="49"/>
      <c r="E18027" s="49"/>
      <c r="F18027" s="49"/>
      <c r="G18027" s="50"/>
      <c r="H18027" s="47"/>
      <c r="I18027" s="47"/>
    </row>
    <row r="18028" spans="2:9" ht="20.100000000000001" hidden="1" customHeight="1" x14ac:dyDescent="0.25">
      <c r="B18028" s="48"/>
      <c r="C18028" s="49"/>
      <c r="D18028" s="49"/>
      <c r="E18028" s="49"/>
      <c r="F18028" s="49"/>
      <c r="G18028" s="50"/>
      <c r="H18028" s="47"/>
      <c r="I18028" s="47"/>
    </row>
    <row r="18029" spans="2:9" ht="20.100000000000001" hidden="1" customHeight="1" x14ac:dyDescent="0.25">
      <c r="B18029" s="48"/>
      <c r="C18029" s="49"/>
      <c r="D18029" s="49"/>
      <c r="E18029" s="49"/>
      <c r="F18029" s="49"/>
      <c r="G18029" s="50"/>
      <c r="H18029" s="47"/>
      <c r="I18029" s="47"/>
    </row>
    <row r="18030" spans="2:9" ht="20.100000000000001" hidden="1" customHeight="1" x14ac:dyDescent="0.25">
      <c r="B18030" s="48"/>
      <c r="C18030" s="49"/>
      <c r="D18030" s="49"/>
      <c r="E18030" s="49"/>
      <c r="F18030" s="49"/>
      <c r="G18030" s="50"/>
      <c r="H18030" s="47"/>
      <c r="I18030" s="47"/>
    </row>
    <row r="18031" spans="2:9" ht="20.100000000000001" hidden="1" customHeight="1" x14ac:dyDescent="0.25">
      <c r="B18031" s="48"/>
      <c r="C18031" s="49"/>
      <c r="D18031" s="49"/>
      <c r="E18031" s="49"/>
      <c r="F18031" s="49"/>
      <c r="G18031" s="50"/>
      <c r="H18031" s="47"/>
      <c r="I18031" s="47"/>
    </row>
    <row r="18032" spans="2:9" ht="20.100000000000001" hidden="1" customHeight="1" x14ac:dyDescent="0.25">
      <c r="B18032" s="48"/>
      <c r="C18032" s="49"/>
      <c r="D18032" s="49"/>
      <c r="E18032" s="49"/>
      <c r="F18032" s="49"/>
      <c r="G18032" s="50"/>
      <c r="H18032" s="47"/>
      <c r="I18032" s="47"/>
    </row>
    <row r="18033" spans="2:9" ht="20.100000000000001" hidden="1" customHeight="1" x14ac:dyDescent="0.25">
      <c r="B18033" s="48"/>
      <c r="C18033" s="49"/>
      <c r="D18033" s="49"/>
      <c r="E18033" s="49"/>
      <c r="F18033" s="49"/>
      <c r="G18033" s="50"/>
      <c r="H18033" s="47"/>
      <c r="I18033" s="47"/>
    </row>
    <row r="18034" spans="2:9" ht="20.100000000000001" hidden="1" customHeight="1" x14ac:dyDescent="0.25">
      <c r="B18034" s="48"/>
      <c r="C18034" s="49"/>
      <c r="D18034" s="49"/>
      <c r="E18034" s="49"/>
      <c r="F18034" s="49"/>
      <c r="G18034" s="50"/>
      <c r="H18034" s="47"/>
      <c r="I18034" s="47"/>
    </row>
    <row r="18035" spans="2:9" ht="20.100000000000001" hidden="1" customHeight="1" x14ac:dyDescent="0.25">
      <c r="B18035" s="48"/>
      <c r="C18035" s="49"/>
      <c r="D18035" s="49"/>
      <c r="E18035" s="49"/>
      <c r="F18035" s="49"/>
      <c r="G18035" s="50"/>
      <c r="H18035" s="47"/>
      <c r="I18035" s="47"/>
    </row>
    <row r="18036" spans="2:9" ht="20.100000000000001" hidden="1" customHeight="1" x14ac:dyDescent="0.25">
      <c r="B18036" s="48"/>
      <c r="C18036" s="49"/>
      <c r="D18036" s="49"/>
      <c r="E18036" s="49"/>
      <c r="F18036" s="49"/>
      <c r="G18036" s="50"/>
      <c r="H18036" s="47"/>
      <c r="I18036" s="47"/>
    </row>
    <row r="18037" spans="2:9" ht="20.100000000000001" hidden="1" customHeight="1" x14ac:dyDescent="0.25">
      <c r="B18037" s="48"/>
      <c r="C18037" s="49"/>
      <c r="D18037" s="49"/>
      <c r="E18037" s="49"/>
      <c r="F18037" s="49"/>
      <c r="G18037" s="50"/>
      <c r="H18037" s="47"/>
      <c r="I18037" s="47"/>
    </row>
    <row r="18038" spans="2:9" ht="20.100000000000001" hidden="1" customHeight="1" x14ac:dyDescent="0.25">
      <c r="B18038" s="48"/>
      <c r="C18038" s="49"/>
      <c r="D18038" s="49"/>
      <c r="E18038" s="49"/>
      <c r="F18038" s="49"/>
      <c r="G18038" s="50"/>
      <c r="H18038" s="47"/>
      <c r="I18038" s="47"/>
    </row>
    <row r="18039" spans="2:9" ht="20.100000000000001" hidden="1" customHeight="1" x14ac:dyDescent="0.25">
      <c r="B18039" s="48"/>
      <c r="C18039" s="49"/>
      <c r="D18039" s="49"/>
      <c r="E18039" s="49"/>
      <c r="F18039" s="49"/>
      <c r="G18039" s="50"/>
      <c r="H18039" s="47"/>
      <c r="I18039" s="47"/>
    </row>
    <row r="18040" spans="2:9" ht="20.100000000000001" hidden="1" customHeight="1" x14ac:dyDescent="0.25">
      <c r="B18040" s="48"/>
      <c r="C18040" s="49"/>
      <c r="D18040" s="49"/>
      <c r="E18040" s="49"/>
      <c r="F18040" s="49"/>
      <c r="G18040" s="50"/>
      <c r="H18040" s="47"/>
      <c r="I18040" s="47"/>
    </row>
    <row r="18041" spans="2:9" ht="20.100000000000001" hidden="1" customHeight="1" x14ac:dyDescent="0.25">
      <c r="B18041" s="48"/>
      <c r="C18041" s="49"/>
      <c r="D18041" s="49"/>
      <c r="E18041" s="49"/>
      <c r="F18041" s="49"/>
      <c r="G18041" s="50"/>
      <c r="H18041" s="47"/>
      <c r="I18041" s="47"/>
    </row>
    <row r="18042" spans="2:9" ht="20.100000000000001" hidden="1" customHeight="1" x14ac:dyDescent="0.25">
      <c r="B18042" s="48"/>
      <c r="C18042" s="49"/>
      <c r="D18042" s="49"/>
      <c r="E18042" s="49"/>
      <c r="F18042" s="49"/>
      <c r="G18042" s="50"/>
      <c r="H18042" s="47"/>
      <c r="I18042" s="47"/>
    </row>
    <row r="18043" spans="2:9" ht="20.100000000000001" hidden="1" customHeight="1" x14ac:dyDescent="0.25">
      <c r="B18043" s="48"/>
      <c r="C18043" s="49"/>
      <c r="D18043" s="49"/>
      <c r="E18043" s="49"/>
      <c r="F18043" s="49"/>
      <c r="G18043" s="50"/>
      <c r="H18043" s="47"/>
      <c r="I18043" s="47"/>
    </row>
    <row r="18044" spans="2:9" ht="20.100000000000001" hidden="1" customHeight="1" x14ac:dyDescent="0.25">
      <c r="B18044" s="48"/>
      <c r="C18044" s="49"/>
      <c r="D18044" s="49"/>
      <c r="E18044" s="49"/>
      <c r="F18044" s="49"/>
      <c r="G18044" s="50"/>
      <c r="H18044" s="47"/>
      <c r="I18044" s="47"/>
    </row>
    <row r="18045" spans="2:9" ht="20.100000000000001" hidden="1" customHeight="1" x14ac:dyDescent="0.25">
      <c r="B18045" s="48"/>
      <c r="C18045" s="49"/>
      <c r="D18045" s="49"/>
      <c r="E18045" s="49"/>
      <c r="F18045" s="49"/>
      <c r="G18045" s="50"/>
      <c r="H18045" s="47"/>
      <c r="I18045" s="47"/>
    </row>
    <row r="18046" spans="2:9" ht="20.100000000000001" hidden="1" customHeight="1" x14ac:dyDescent="0.25">
      <c r="B18046" s="48"/>
      <c r="C18046" s="49"/>
      <c r="D18046" s="49"/>
      <c r="E18046" s="49"/>
      <c r="F18046" s="49"/>
      <c r="G18046" s="50"/>
      <c r="H18046" s="47"/>
      <c r="I18046" s="47"/>
    </row>
    <row r="18047" spans="2:9" ht="20.100000000000001" hidden="1" customHeight="1" x14ac:dyDescent="0.25">
      <c r="B18047" s="48"/>
      <c r="C18047" s="49"/>
      <c r="D18047" s="49"/>
      <c r="E18047" s="49"/>
      <c r="F18047" s="49"/>
      <c r="G18047" s="50"/>
      <c r="H18047" s="47"/>
      <c r="I18047" s="47"/>
    </row>
    <row r="18048" spans="2:9" ht="20.100000000000001" hidden="1" customHeight="1" x14ac:dyDescent="0.25">
      <c r="B18048" s="48"/>
      <c r="C18048" s="49"/>
      <c r="D18048" s="49"/>
      <c r="E18048" s="49"/>
      <c r="F18048" s="49"/>
      <c r="G18048" s="50"/>
      <c r="H18048" s="47"/>
      <c r="I18048" s="47"/>
    </row>
    <row r="18049" spans="2:9" ht="20.100000000000001" hidden="1" customHeight="1" x14ac:dyDescent="0.25">
      <c r="B18049" s="48"/>
      <c r="C18049" s="49"/>
      <c r="D18049" s="49"/>
      <c r="E18049" s="49"/>
      <c r="F18049" s="49"/>
      <c r="G18049" s="50"/>
      <c r="H18049" s="47"/>
      <c r="I18049" s="47"/>
    </row>
    <row r="18050" spans="2:9" ht="20.100000000000001" hidden="1" customHeight="1" x14ac:dyDescent="0.25">
      <c r="B18050" s="48"/>
      <c r="C18050" s="49"/>
      <c r="D18050" s="49"/>
      <c r="E18050" s="49"/>
      <c r="F18050" s="49"/>
      <c r="G18050" s="50"/>
      <c r="H18050" s="47"/>
      <c r="I18050" s="47"/>
    </row>
    <row r="18051" spans="2:9" ht="20.100000000000001" hidden="1" customHeight="1" x14ac:dyDescent="0.25">
      <c r="B18051" s="48"/>
      <c r="C18051" s="49"/>
      <c r="D18051" s="49"/>
      <c r="E18051" s="49"/>
      <c r="F18051" s="49"/>
      <c r="G18051" s="50"/>
      <c r="H18051" s="47"/>
      <c r="I18051" s="47"/>
    </row>
    <row r="18052" spans="2:9" ht="20.100000000000001" hidden="1" customHeight="1" x14ac:dyDescent="0.25">
      <c r="B18052" s="48"/>
      <c r="C18052" s="49"/>
      <c r="D18052" s="49"/>
      <c r="E18052" s="49"/>
      <c r="F18052" s="49"/>
      <c r="G18052" s="50"/>
      <c r="H18052" s="47"/>
      <c r="I18052" s="47"/>
    </row>
    <row r="18053" spans="2:9" ht="20.100000000000001" hidden="1" customHeight="1" x14ac:dyDescent="0.25">
      <c r="B18053" s="48"/>
      <c r="C18053" s="49"/>
      <c r="D18053" s="49"/>
      <c r="E18053" s="49"/>
      <c r="F18053" s="49"/>
      <c r="G18053" s="50"/>
      <c r="H18053" s="47"/>
      <c r="I18053" s="47"/>
    </row>
    <row r="18054" spans="2:9" ht="20.100000000000001" hidden="1" customHeight="1" x14ac:dyDescent="0.25">
      <c r="B18054" s="48"/>
      <c r="C18054" s="49"/>
      <c r="D18054" s="49"/>
      <c r="E18054" s="49"/>
      <c r="F18054" s="49"/>
      <c r="G18054" s="50"/>
      <c r="H18054" s="47"/>
      <c r="I18054" s="47"/>
    </row>
    <row r="18055" spans="2:9" ht="20.100000000000001" hidden="1" customHeight="1" x14ac:dyDescent="0.25">
      <c r="B18055" s="48"/>
      <c r="C18055" s="49"/>
      <c r="D18055" s="49"/>
      <c r="E18055" s="49"/>
      <c r="F18055" s="49"/>
      <c r="G18055" s="50"/>
      <c r="H18055" s="47"/>
      <c r="I18055" s="47"/>
    </row>
    <row r="18056" spans="2:9" ht="20.100000000000001" hidden="1" customHeight="1" x14ac:dyDescent="0.25">
      <c r="B18056" s="48"/>
      <c r="C18056" s="49"/>
      <c r="D18056" s="49"/>
      <c r="E18056" s="49"/>
      <c r="F18056" s="49"/>
      <c r="G18056" s="50"/>
      <c r="H18056" s="47"/>
      <c r="I18056" s="47"/>
    </row>
    <row r="18057" spans="2:9" ht="20.100000000000001" hidden="1" customHeight="1" x14ac:dyDescent="0.25">
      <c r="B18057" s="48"/>
      <c r="C18057" s="49"/>
      <c r="D18057" s="49"/>
      <c r="E18057" s="49"/>
      <c r="F18057" s="49"/>
      <c r="G18057" s="50"/>
      <c r="H18057" s="47"/>
      <c r="I18057" s="47"/>
    </row>
    <row r="18058" spans="2:9" ht="20.100000000000001" hidden="1" customHeight="1" x14ac:dyDescent="0.25">
      <c r="B18058" s="48"/>
      <c r="C18058" s="49"/>
      <c r="D18058" s="49"/>
      <c r="E18058" s="49"/>
      <c r="F18058" s="49"/>
      <c r="G18058" s="50"/>
      <c r="H18058" s="47"/>
      <c r="I18058" s="47"/>
    </row>
    <row r="18059" spans="2:9" ht="20.100000000000001" hidden="1" customHeight="1" x14ac:dyDescent="0.25">
      <c r="B18059" s="48"/>
      <c r="C18059" s="49"/>
      <c r="D18059" s="49"/>
      <c r="E18059" s="49"/>
      <c r="F18059" s="49"/>
      <c r="G18059" s="50"/>
      <c r="H18059" s="47"/>
      <c r="I18059" s="47"/>
    </row>
    <row r="18060" spans="2:9" ht="20.100000000000001" hidden="1" customHeight="1" x14ac:dyDescent="0.25">
      <c r="B18060" s="48"/>
      <c r="C18060" s="49"/>
      <c r="D18060" s="49"/>
      <c r="E18060" s="49"/>
      <c r="F18060" s="49"/>
      <c r="G18060" s="50"/>
      <c r="H18060" s="47"/>
      <c r="I18060" s="47"/>
    </row>
    <row r="18061" spans="2:9" ht="20.100000000000001" hidden="1" customHeight="1" x14ac:dyDescent="0.25">
      <c r="B18061" s="48"/>
      <c r="C18061" s="49"/>
      <c r="D18061" s="49"/>
      <c r="E18061" s="49"/>
      <c r="F18061" s="49"/>
      <c r="G18061" s="50"/>
      <c r="H18061" s="47"/>
      <c r="I18061" s="47"/>
    </row>
    <row r="18062" spans="2:9" ht="20.100000000000001" hidden="1" customHeight="1" x14ac:dyDescent="0.25">
      <c r="B18062" s="48"/>
      <c r="C18062" s="49"/>
      <c r="D18062" s="49"/>
      <c r="E18062" s="49"/>
      <c r="F18062" s="49"/>
      <c r="G18062" s="50"/>
      <c r="H18062" s="47"/>
      <c r="I18062" s="47"/>
    </row>
    <row r="18063" spans="2:9" ht="20.100000000000001" hidden="1" customHeight="1" x14ac:dyDescent="0.25">
      <c r="B18063" s="48"/>
      <c r="C18063" s="49"/>
      <c r="D18063" s="49"/>
      <c r="E18063" s="49"/>
      <c r="F18063" s="49"/>
      <c r="G18063" s="50"/>
      <c r="H18063" s="47"/>
      <c r="I18063" s="47"/>
    </row>
    <row r="18064" spans="2:9" ht="20.100000000000001" hidden="1" customHeight="1" x14ac:dyDescent="0.25">
      <c r="B18064" s="48"/>
      <c r="C18064" s="49"/>
      <c r="D18064" s="49"/>
      <c r="E18064" s="49"/>
      <c r="F18064" s="49"/>
      <c r="G18064" s="50"/>
      <c r="H18064" s="47"/>
      <c r="I18064" s="47"/>
    </row>
    <row r="18065" spans="2:9" ht="20.100000000000001" hidden="1" customHeight="1" x14ac:dyDescent="0.25">
      <c r="B18065" s="48"/>
      <c r="C18065" s="49"/>
      <c r="D18065" s="49"/>
      <c r="E18065" s="49"/>
      <c r="F18065" s="49"/>
      <c r="G18065" s="50"/>
      <c r="H18065" s="47"/>
      <c r="I18065" s="47"/>
    </row>
    <row r="18066" spans="2:9" ht="20.100000000000001" hidden="1" customHeight="1" x14ac:dyDescent="0.25">
      <c r="B18066" s="48"/>
      <c r="C18066" s="49"/>
      <c r="D18066" s="49"/>
      <c r="E18066" s="49"/>
      <c r="F18066" s="49"/>
      <c r="G18066" s="50"/>
      <c r="H18066" s="47"/>
      <c r="I18066" s="47"/>
    </row>
    <row r="18067" spans="2:9" ht="20.100000000000001" hidden="1" customHeight="1" x14ac:dyDescent="0.25">
      <c r="B18067" s="48"/>
      <c r="C18067" s="49"/>
      <c r="D18067" s="49"/>
      <c r="E18067" s="49"/>
      <c r="F18067" s="49"/>
      <c r="G18067" s="50"/>
      <c r="H18067" s="47"/>
      <c r="I18067" s="47"/>
    </row>
    <row r="18068" spans="2:9" ht="20.100000000000001" hidden="1" customHeight="1" x14ac:dyDescent="0.25">
      <c r="B18068" s="48"/>
      <c r="C18068" s="49"/>
      <c r="D18068" s="49"/>
      <c r="E18068" s="49"/>
      <c r="F18068" s="49"/>
      <c r="G18068" s="50"/>
      <c r="H18068" s="47"/>
      <c r="I18068" s="47"/>
    </row>
    <row r="18069" spans="2:9" ht="20.100000000000001" hidden="1" customHeight="1" x14ac:dyDescent="0.25">
      <c r="B18069" s="48"/>
      <c r="C18069" s="49"/>
      <c r="D18069" s="49"/>
      <c r="E18069" s="49"/>
      <c r="F18069" s="49"/>
      <c r="G18069" s="50"/>
      <c r="H18069" s="47"/>
      <c r="I18069" s="47"/>
    </row>
    <row r="18070" spans="2:9" ht="20.100000000000001" hidden="1" customHeight="1" x14ac:dyDescent="0.25">
      <c r="B18070" s="48"/>
      <c r="C18070" s="49"/>
      <c r="D18070" s="49"/>
      <c r="E18070" s="49"/>
      <c r="F18070" s="49"/>
      <c r="G18070" s="50"/>
      <c r="H18070" s="47"/>
      <c r="I18070" s="47"/>
    </row>
    <row r="18071" spans="2:9" ht="20.100000000000001" hidden="1" customHeight="1" x14ac:dyDescent="0.25">
      <c r="B18071" s="48"/>
      <c r="C18071" s="49"/>
      <c r="D18071" s="49"/>
      <c r="E18071" s="49"/>
      <c r="F18071" s="49"/>
      <c r="G18071" s="50"/>
      <c r="H18071" s="47"/>
      <c r="I18071" s="47"/>
    </row>
    <row r="18072" spans="2:9" ht="20.100000000000001" hidden="1" customHeight="1" x14ac:dyDescent="0.25">
      <c r="B18072" s="48"/>
      <c r="C18072" s="49"/>
      <c r="D18072" s="49"/>
      <c r="E18072" s="49"/>
      <c r="F18072" s="49"/>
      <c r="G18072" s="50"/>
      <c r="H18072" s="47"/>
      <c r="I18072" s="47"/>
    </row>
    <row r="18073" spans="2:9" ht="20.100000000000001" hidden="1" customHeight="1" x14ac:dyDescent="0.25">
      <c r="B18073" s="48"/>
      <c r="C18073" s="49"/>
      <c r="D18073" s="49"/>
      <c r="E18073" s="49"/>
      <c r="F18073" s="49"/>
      <c r="G18073" s="50"/>
      <c r="H18073" s="47"/>
      <c r="I18073" s="47"/>
    </row>
    <row r="18074" spans="2:9" ht="20.100000000000001" hidden="1" customHeight="1" x14ac:dyDescent="0.25">
      <c r="B18074" s="48"/>
      <c r="C18074" s="49"/>
      <c r="D18074" s="49"/>
      <c r="E18074" s="49"/>
      <c r="F18074" s="49"/>
      <c r="G18074" s="50"/>
      <c r="H18074" s="47"/>
      <c r="I18074" s="47"/>
    </row>
    <row r="18075" spans="2:9" ht="20.100000000000001" hidden="1" customHeight="1" x14ac:dyDescent="0.25">
      <c r="B18075" s="48"/>
      <c r="C18075" s="49"/>
      <c r="D18075" s="49"/>
      <c r="E18075" s="49"/>
      <c r="F18075" s="49"/>
      <c r="G18075" s="50"/>
      <c r="H18075" s="47"/>
      <c r="I18075" s="47"/>
    </row>
    <row r="18076" spans="2:9" ht="20.100000000000001" hidden="1" customHeight="1" x14ac:dyDescent="0.25">
      <c r="B18076" s="48"/>
      <c r="C18076" s="49"/>
      <c r="D18076" s="49"/>
      <c r="E18076" s="49"/>
      <c r="F18076" s="49"/>
      <c r="G18076" s="50"/>
      <c r="H18076" s="47"/>
      <c r="I18076" s="47"/>
    </row>
    <row r="18077" spans="2:9" ht="20.100000000000001" hidden="1" customHeight="1" x14ac:dyDescent="0.25">
      <c r="B18077" s="48"/>
      <c r="C18077" s="49"/>
      <c r="D18077" s="49"/>
      <c r="E18077" s="49"/>
      <c r="F18077" s="49"/>
      <c r="G18077" s="50"/>
      <c r="H18077" s="47"/>
      <c r="I18077" s="47"/>
    </row>
    <row r="18078" spans="2:9" ht="20.100000000000001" hidden="1" customHeight="1" x14ac:dyDescent="0.25">
      <c r="B18078" s="48"/>
      <c r="C18078" s="49"/>
      <c r="D18078" s="49"/>
      <c r="E18078" s="49"/>
      <c r="F18078" s="49"/>
      <c r="G18078" s="50"/>
      <c r="H18078" s="47"/>
      <c r="I18078" s="47"/>
    </row>
    <row r="18079" spans="2:9" ht="20.100000000000001" hidden="1" customHeight="1" x14ac:dyDescent="0.25">
      <c r="B18079" s="48"/>
      <c r="C18079" s="49"/>
      <c r="D18079" s="49"/>
      <c r="E18079" s="49"/>
      <c r="F18079" s="49"/>
      <c r="G18079" s="50"/>
      <c r="H18079" s="47"/>
      <c r="I18079" s="47"/>
    </row>
    <row r="18080" spans="2:9" ht="20.100000000000001" hidden="1" customHeight="1" x14ac:dyDescent="0.25">
      <c r="B18080" s="48"/>
      <c r="C18080" s="49"/>
      <c r="D18080" s="49"/>
      <c r="E18080" s="49"/>
      <c r="F18080" s="49"/>
      <c r="G18080" s="50"/>
      <c r="H18080" s="47"/>
      <c r="I18080" s="47"/>
    </row>
    <row r="18081" spans="2:9" ht="20.100000000000001" hidden="1" customHeight="1" x14ac:dyDescent="0.25">
      <c r="B18081" s="48"/>
      <c r="C18081" s="49"/>
      <c r="D18081" s="49"/>
      <c r="E18081" s="49"/>
      <c r="F18081" s="49"/>
      <c r="G18081" s="50"/>
      <c r="H18081" s="47"/>
      <c r="I18081" s="47"/>
    </row>
    <row r="18082" spans="2:9" ht="20.100000000000001" hidden="1" customHeight="1" x14ac:dyDescent="0.25">
      <c r="B18082" s="48"/>
      <c r="C18082" s="49"/>
      <c r="D18082" s="49"/>
      <c r="E18082" s="49"/>
      <c r="F18082" s="49"/>
      <c r="G18082" s="50"/>
      <c r="H18082" s="47"/>
      <c r="I18082" s="47"/>
    </row>
    <row r="18083" spans="2:9" ht="20.100000000000001" hidden="1" customHeight="1" x14ac:dyDescent="0.25">
      <c r="B18083" s="48"/>
      <c r="C18083" s="49"/>
      <c r="D18083" s="49"/>
      <c r="E18083" s="49"/>
      <c r="F18083" s="49"/>
      <c r="G18083" s="50"/>
      <c r="H18083" s="47"/>
      <c r="I18083" s="47"/>
    </row>
    <row r="18084" spans="2:9" ht="20.100000000000001" hidden="1" customHeight="1" x14ac:dyDescent="0.25">
      <c r="B18084" s="48"/>
      <c r="C18084" s="49"/>
      <c r="D18084" s="49"/>
      <c r="E18084" s="49"/>
      <c r="F18084" s="49"/>
      <c r="G18084" s="50"/>
      <c r="H18084" s="47"/>
      <c r="I18084" s="47"/>
    </row>
    <row r="18085" spans="2:9" ht="20.100000000000001" hidden="1" customHeight="1" x14ac:dyDescent="0.25">
      <c r="B18085" s="48"/>
      <c r="C18085" s="49"/>
      <c r="D18085" s="49"/>
      <c r="E18085" s="49"/>
      <c r="F18085" s="49"/>
      <c r="G18085" s="50"/>
      <c r="H18085" s="47"/>
      <c r="I18085" s="47"/>
    </row>
    <row r="18086" spans="2:9" ht="20.100000000000001" hidden="1" customHeight="1" x14ac:dyDescent="0.25">
      <c r="B18086" s="48"/>
      <c r="C18086" s="49"/>
      <c r="D18086" s="49"/>
      <c r="E18086" s="49"/>
      <c r="F18086" s="49"/>
      <c r="G18086" s="50"/>
      <c r="H18086" s="47"/>
      <c r="I18086" s="47"/>
    </row>
    <row r="18087" spans="2:9" ht="20.100000000000001" hidden="1" customHeight="1" x14ac:dyDescent="0.25">
      <c r="B18087" s="48"/>
      <c r="C18087" s="49"/>
      <c r="D18087" s="49"/>
      <c r="E18087" s="49"/>
      <c r="F18087" s="49"/>
      <c r="G18087" s="50"/>
      <c r="H18087" s="47"/>
      <c r="I18087" s="47"/>
    </row>
    <row r="18088" spans="2:9" ht="20.100000000000001" hidden="1" customHeight="1" x14ac:dyDescent="0.25">
      <c r="B18088" s="48"/>
      <c r="C18088" s="49"/>
      <c r="D18088" s="49"/>
      <c r="E18088" s="49"/>
      <c r="F18088" s="49"/>
      <c r="G18088" s="50"/>
      <c r="H18088" s="47"/>
      <c r="I18088" s="47"/>
    </row>
    <row r="18089" spans="2:9" ht="20.100000000000001" hidden="1" customHeight="1" x14ac:dyDescent="0.25">
      <c r="B18089" s="48"/>
      <c r="C18089" s="49"/>
      <c r="D18089" s="49"/>
      <c r="E18089" s="49"/>
      <c r="F18089" s="49"/>
      <c r="G18089" s="50"/>
      <c r="H18089" s="47"/>
      <c r="I18089" s="47"/>
    </row>
    <row r="18090" spans="2:9" ht="20.100000000000001" hidden="1" customHeight="1" x14ac:dyDescent="0.25">
      <c r="B18090" s="48"/>
      <c r="C18090" s="49"/>
      <c r="D18090" s="49"/>
      <c r="E18090" s="49"/>
      <c r="F18090" s="49"/>
      <c r="G18090" s="50"/>
      <c r="H18090" s="47"/>
      <c r="I18090" s="47"/>
    </row>
    <row r="18091" spans="2:9" ht="20.100000000000001" hidden="1" customHeight="1" x14ac:dyDescent="0.25">
      <c r="B18091" s="48"/>
      <c r="C18091" s="49"/>
      <c r="D18091" s="49"/>
      <c r="E18091" s="49"/>
      <c r="F18091" s="49"/>
      <c r="G18091" s="50"/>
      <c r="H18091" s="47"/>
      <c r="I18091" s="47"/>
    </row>
    <row r="18092" spans="2:9" ht="20.100000000000001" hidden="1" customHeight="1" x14ac:dyDescent="0.25">
      <c r="B18092" s="48"/>
      <c r="C18092" s="49"/>
      <c r="D18092" s="49"/>
      <c r="E18092" s="49"/>
      <c r="F18092" s="49"/>
      <c r="G18092" s="50"/>
      <c r="H18092" s="47"/>
      <c r="I18092" s="47"/>
    </row>
    <row r="18093" spans="2:9" ht="20.100000000000001" hidden="1" customHeight="1" x14ac:dyDescent="0.25">
      <c r="B18093" s="48"/>
      <c r="C18093" s="49"/>
      <c r="D18093" s="49"/>
      <c r="E18093" s="49"/>
      <c r="F18093" s="49"/>
      <c r="G18093" s="50"/>
      <c r="H18093" s="47"/>
      <c r="I18093" s="47"/>
    </row>
    <row r="18094" spans="2:9" ht="20.100000000000001" hidden="1" customHeight="1" x14ac:dyDescent="0.25">
      <c r="B18094" s="48"/>
      <c r="C18094" s="49"/>
      <c r="D18094" s="49"/>
      <c r="E18094" s="49"/>
      <c r="F18094" s="49"/>
      <c r="G18094" s="50"/>
      <c r="H18094" s="47"/>
      <c r="I18094" s="47"/>
    </row>
    <row r="18095" spans="2:9" ht="20.100000000000001" hidden="1" customHeight="1" x14ac:dyDescent="0.25">
      <c r="B18095" s="48"/>
      <c r="C18095" s="49"/>
      <c r="D18095" s="49"/>
      <c r="E18095" s="49"/>
      <c r="F18095" s="49"/>
      <c r="G18095" s="50"/>
      <c r="H18095" s="47"/>
      <c r="I18095" s="47"/>
    </row>
    <row r="18096" spans="2:9" ht="20.100000000000001" hidden="1" customHeight="1" x14ac:dyDescent="0.25">
      <c r="B18096" s="48"/>
      <c r="C18096" s="49"/>
      <c r="D18096" s="49"/>
      <c r="E18096" s="49"/>
      <c r="F18096" s="49"/>
      <c r="G18096" s="50"/>
      <c r="H18096" s="47"/>
      <c r="I18096" s="47"/>
    </row>
    <row r="18097" spans="2:9" ht="20.100000000000001" hidden="1" customHeight="1" x14ac:dyDescent="0.25">
      <c r="B18097" s="48"/>
      <c r="C18097" s="49"/>
      <c r="D18097" s="49"/>
      <c r="E18097" s="49"/>
      <c r="F18097" s="49"/>
      <c r="G18097" s="50"/>
      <c r="H18097" s="47"/>
      <c r="I18097" s="47"/>
    </row>
    <row r="18098" spans="2:9" ht="20.100000000000001" hidden="1" customHeight="1" x14ac:dyDescent="0.25">
      <c r="B18098" s="48"/>
      <c r="C18098" s="49"/>
      <c r="D18098" s="49"/>
      <c r="E18098" s="49"/>
      <c r="F18098" s="49"/>
      <c r="G18098" s="50"/>
      <c r="H18098" s="47"/>
      <c r="I18098" s="47"/>
    </row>
    <row r="18099" spans="2:9" ht="20.100000000000001" hidden="1" customHeight="1" x14ac:dyDescent="0.25">
      <c r="B18099" s="48"/>
      <c r="C18099" s="49"/>
      <c r="D18099" s="49"/>
      <c r="E18099" s="49"/>
      <c r="F18099" s="49"/>
      <c r="G18099" s="50"/>
      <c r="H18099" s="47"/>
      <c r="I18099" s="47"/>
    </row>
    <row r="18100" spans="2:9" ht="20.100000000000001" hidden="1" customHeight="1" x14ac:dyDescent="0.25">
      <c r="B18100" s="48"/>
      <c r="C18100" s="49"/>
      <c r="D18100" s="49"/>
      <c r="E18100" s="49"/>
      <c r="F18100" s="49"/>
      <c r="G18100" s="50"/>
      <c r="H18100" s="47"/>
      <c r="I18100" s="47"/>
    </row>
    <row r="18101" spans="2:9" ht="20.100000000000001" hidden="1" customHeight="1" x14ac:dyDescent="0.25">
      <c r="B18101" s="48"/>
      <c r="C18101" s="49"/>
      <c r="D18101" s="49"/>
      <c r="E18101" s="49"/>
      <c r="F18101" s="49"/>
      <c r="G18101" s="50"/>
      <c r="H18101" s="47"/>
      <c r="I18101" s="47"/>
    </row>
    <row r="18102" spans="2:9" ht="20.100000000000001" hidden="1" customHeight="1" x14ac:dyDescent="0.25">
      <c r="B18102" s="48"/>
      <c r="C18102" s="49"/>
      <c r="D18102" s="49"/>
      <c r="E18102" s="49"/>
      <c r="F18102" s="49"/>
      <c r="G18102" s="50"/>
      <c r="H18102" s="47"/>
      <c r="I18102" s="47"/>
    </row>
    <row r="18103" spans="2:9" ht="20.100000000000001" hidden="1" customHeight="1" x14ac:dyDescent="0.25">
      <c r="B18103" s="48"/>
      <c r="C18103" s="49"/>
      <c r="D18103" s="49"/>
      <c r="E18103" s="49"/>
      <c r="F18103" s="49"/>
      <c r="G18103" s="50"/>
      <c r="H18103" s="47"/>
      <c r="I18103" s="47"/>
    </row>
    <row r="18104" spans="2:9" ht="20.100000000000001" hidden="1" customHeight="1" x14ac:dyDescent="0.25">
      <c r="B18104" s="48"/>
      <c r="C18104" s="49"/>
      <c r="D18104" s="49"/>
      <c r="E18104" s="49"/>
      <c r="F18104" s="49"/>
      <c r="G18104" s="50"/>
      <c r="H18104" s="47"/>
      <c r="I18104" s="47"/>
    </row>
    <row r="18105" spans="2:9" ht="20.100000000000001" hidden="1" customHeight="1" x14ac:dyDescent="0.25">
      <c r="B18105" s="48"/>
      <c r="C18105" s="49"/>
      <c r="D18105" s="49"/>
      <c r="E18105" s="49"/>
      <c r="F18105" s="49"/>
      <c r="G18105" s="50"/>
      <c r="H18105" s="47"/>
      <c r="I18105" s="47"/>
    </row>
    <row r="18106" spans="2:9" ht="20.100000000000001" hidden="1" customHeight="1" x14ac:dyDescent="0.25">
      <c r="B18106" s="48"/>
      <c r="C18106" s="49"/>
      <c r="D18106" s="49"/>
      <c r="E18106" s="49"/>
      <c r="F18106" s="49"/>
      <c r="G18106" s="50"/>
      <c r="H18106" s="47"/>
      <c r="I18106" s="47"/>
    </row>
    <row r="18107" spans="2:9" ht="20.100000000000001" hidden="1" customHeight="1" x14ac:dyDescent="0.25">
      <c r="B18107" s="48"/>
      <c r="C18107" s="49"/>
      <c r="D18107" s="49"/>
      <c r="E18107" s="49"/>
      <c r="F18107" s="49"/>
      <c r="G18107" s="50"/>
      <c r="H18107" s="47"/>
      <c r="I18107" s="47"/>
    </row>
    <row r="18108" spans="2:9" ht="20.100000000000001" hidden="1" customHeight="1" x14ac:dyDescent="0.25">
      <c r="B18108" s="48"/>
      <c r="C18108" s="49"/>
      <c r="D18108" s="49"/>
      <c r="E18108" s="49"/>
      <c r="F18108" s="49"/>
      <c r="G18108" s="50"/>
      <c r="H18108" s="47"/>
      <c r="I18108" s="47"/>
    </row>
    <row r="18109" spans="2:9" ht="20.100000000000001" hidden="1" customHeight="1" x14ac:dyDescent="0.25">
      <c r="B18109" s="48"/>
      <c r="C18109" s="49"/>
      <c r="D18109" s="49"/>
      <c r="E18109" s="49"/>
      <c r="F18109" s="49"/>
      <c r="G18109" s="50"/>
      <c r="H18109" s="47"/>
      <c r="I18109" s="47"/>
    </row>
    <row r="18110" spans="2:9" ht="20.100000000000001" hidden="1" customHeight="1" x14ac:dyDescent="0.25">
      <c r="B18110" s="48"/>
      <c r="C18110" s="49"/>
      <c r="D18110" s="49"/>
      <c r="E18110" s="49"/>
      <c r="F18110" s="49"/>
      <c r="G18110" s="50"/>
      <c r="H18110" s="47"/>
      <c r="I18110" s="47"/>
    </row>
    <row r="18111" spans="2:9" ht="20.100000000000001" hidden="1" customHeight="1" x14ac:dyDescent="0.25">
      <c r="B18111" s="48"/>
      <c r="C18111" s="49"/>
      <c r="D18111" s="49"/>
      <c r="E18111" s="49"/>
      <c r="F18111" s="49"/>
      <c r="G18111" s="50"/>
      <c r="H18111" s="47"/>
      <c r="I18111" s="47"/>
    </row>
    <row r="18112" spans="2:9" ht="20.100000000000001" hidden="1" customHeight="1" x14ac:dyDescent="0.25">
      <c r="B18112" s="48"/>
      <c r="C18112" s="49"/>
      <c r="D18112" s="49"/>
      <c r="E18112" s="49"/>
      <c r="F18112" s="49"/>
      <c r="G18112" s="50"/>
      <c r="H18112" s="47"/>
      <c r="I18112" s="47"/>
    </row>
    <row r="18113" spans="2:9" ht="20.100000000000001" hidden="1" customHeight="1" x14ac:dyDescent="0.25">
      <c r="B18113" s="48"/>
      <c r="C18113" s="49"/>
      <c r="D18113" s="49"/>
      <c r="E18113" s="49"/>
      <c r="F18113" s="49"/>
      <c r="G18113" s="50"/>
      <c r="H18113" s="47"/>
      <c r="I18113" s="47"/>
    </row>
    <row r="18114" spans="2:9" ht="20.100000000000001" hidden="1" customHeight="1" x14ac:dyDescent="0.25">
      <c r="B18114" s="48"/>
      <c r="C18114" s="49"/>
      <c r="D18114" s="49"/>
      <c r="E18114" s="49"/>
      <c r="F18114" s="49"/>
      <c r="G18114" s="50"/>
      <c r="H18114" s="47"/>
      <c r="I18114" s="47"/>
    </row>
    <row r="18115" spans="2:9" ht="20.100000000000001" hidden="1" customHeight="1" x14ac:dyDescent="0.25">
      <c r="B18115" s="48"/>
      <c r="C18115" s="49"/>
      <c r="D18115" s="49"/>
      <c r="E18115" s="49"/>
      <c r="F18115" s="49"/>
      <c r="G18115" s="50"/>
      <c r="H18115" s="47"/>
      <c r="I18115" s="47"/>
    </row>
    <row r="18116" spans="2:9" ht="20.100000000000001" hidden="1" customHeight="1" x14ac:dyDescent="0.25">
      <c r="B18116" s="48"/>
      <c r="C18116" s="49"/>
      <c r="D18116" s="49"/>
      <c r="E18116" s="49"/>
      <c r="F18116" s="49"/>
      <c r="G18116" s="50"/>
      <c r="H18116" s="47"/>
      <c r="I18116" s="47"/>
    </row>
    <row r="18117" spans="2:9" ht="20.100000000000001" hidden="1" customHeight="1" x14ac:dyDescent="0.25">
      <c r="B18117" s="48"/>
      <c r="C18117" s="49"/>
      <c r="D18117" s="49"/>
      <c r="E18117" s="49"/>
      <c r="F18117" s="49"/>
      <c r="G18117" s="50"/>
      <c r="H18117" s="47"/>
      <c r="I18117" s="47"/>
    </row>
    <row r="18118" spans="2:9" ht="20.100000000000001" hidden="1" customHeight="1" x14ac:dyDescent="0.25">
      <c r="B18118" s="48"/>
      <c r="C18118" s="49"/>
      <c r="D18118" s="49"/>
      <c r="E18118" s="49"/>
      <c r="F18118" s="49"/>
      <c r="G18118" s="50"/>
      <c r="H18118" s="47"/>
      <c r="I18118" s="47"/>
    </row>
    <row r="18119" spans="2:9" ht="20.100000000000001" hidden="1" customHeight="1" x14ac:dyDescent="0.25">
      <c r="B18119" s="48"/>
      <c r="C18119" s="49"/>
      <c r="D18119" s="49"/>
      <c r="E18119" s="49"/>
      <c r="F18119" s="49"/>
      <c r="G18119" s="50"/>
      <c r="H18119" s="47"/>
      <c r="I18119" s="47"/>
    </row>
    <row r="18120" spans="2:9" ht="20.100000000000001" hidden="1" customHeight="1" x14ac:dyDescent="0.25">
      <c r="B18120" s="48"/>
      <c r="C18120" s="49"/>
      <c r="D18120" s="49"/>
      <c r="E18120" s="49"/>
      <c r="F18120" s="49"/>
      <c r="G18120" s="50"/>
      <c r="H18120" s="47"/>
      <c r="I18120" s="47"/>
    </row>
    <row r="18121" spans="2:9" ht="20.100000000000001" hidden="1" customHeight="1" x14ac:dyDescent="0.25">
      <c r="B18121" s="48"/>
      <c r="C18121" s="49"/>
      <c r="D18121" s="49"/>
      <c r="E18121" s="49"/>
      <c r="F18121" s="49"/>
      <c r="G18121" s="50"/>
      <c r="H18121" s="47"/>
      <c r="I18121" s="47"/>
    </row>
    <row r="18122" spans="2:9" ht="20.100000000000001" hidden="1" customHeight="1" x14ac:dyDescent="0.25">
      <c r="B18122" s="48"/>
      <c r="C18122" s="49"/>
      <c r="D18122" s="49"/>
      <c r="E18122" s="49"/>
      <c r="F18122" s="49"/>
      <c r="G18122" s="50"/>
      <c r="H18122" s="47"/>
      <c r="I18122" s="47"/>
    </row>
    <row r="18123" spans="2:9" ht="20.100000000000001" hidden="1" customHeight="1" x14ac:dyDescent="0.25">
      <c r="B18123" s="48"/>
      <c r="C18123" s="49"/>
      <c r="D18123" s="49"/>
      <c r="E18123" s="49"/>
      <c r="F18123" s="49"/>
      <c r="G18123" s="50"/>
      <c r="H18123" s="47"/>
      <c r="I18123" s="47"/>
    </row>
    <row r="18124" spans="2:9" ht="20.100000000000001" hidden="1" customHeight="1" x14ac:dyDescent="0.25">
      <c r="B18124" s="48"/>
      <c r="C18124" s="49"/>
      <c r="D18124" s="49"/>
      <c r="E18124" s="49"/>
      <c r="F18124" s="49"/>
      <c r="G18124" s="50"/>
      <c r="H18124" s="47"/>
      <c r="I18124" s="47"/>
    </row>
    <row r="18125" spans="2:9" ht="20.100000000000001" hidden="1" customHeight="1" x14ac:dyDescent="0.25">
      <c r="B18125" s="48"/>
      <c r="C18125" s="49"/>
      <c r="D18125" s="49"/>
      <c r="E18125" s="49"/>
      <c r="F18125" s="49"/>
      <c r="G18125" s="50"/>
      <c r="H18125" s="47"/>
      <c r="I18125" s="47"/>
    </row>
    <row r="18126" spans="2:9" ht="20.100000000000001" hidden="1" customHeight="1" x14ac:dyDescent="0.25">
      <c r="B18126" s="48"/>
      <c r="C18126" s="49"/>
      <c r="D18126" s="49"/>
      <c r="E18126" s="49"/>
      <c r="F18126" s="49"/>
      <c r="G18126" s="50"/>
      <c r="H18126" s="47"/>
      <c r="I18126" s="47"/>
    </row>
    <row r="18127" spans="2:9" ht="20.100000000000001" hidden="1" customHeight="1" x14ac:dyDescent="0.25">
      <c r="B18127" s="48"/>
      <c r="C18127" s="49"/>
      <c r="D18127" s="49"/>
      <c r="E18127" s="49"/>
      <c r="F18127" s="49"/>
      <c r="G18127" s="50"/>
      <c r="H18127" s="47"/>
      <c r="I18127" s="47"/>
    </row>
    <row r="18128" spans="2:9" ht="20.100000000000001" hidden="1" customHeight="1" x14ac:dyDescent="0.25">
      <c r="B18128" s="48"/>
      <c r="C18128" s="49"/>
      <c r="D18128" s="49"/>
      <c r="E18128" s="49"/>
      <c r="F18128" s="49"/>
      <c r="G18128" s="50"/>
      <c r="H18128" s="47"/>
      <c r="I18128" s="47"/>
    </row>
    <row r="18129" spans="2:9" ht="20.100000000000001" hidden="1" customHeight="1" x14ac:dyDescent="0.25">
      <c r="B18129" s="48"/>
      <c r="C18129" s="49"/>
      <c r="D18129" s="49"/>
      <c r="E18129" s="49"/>
      <c r="F18129" s="49"/>
      <c r="G18129" s="50"/>
      <c r="H18129" s="47"/>
      <c r="I18129" s="47"/>
    </row>
    <row r="18130" spans="2:9" ht="20.100000000000001" hidden="1" customHeight="1" x14ac:dyDescent="0.25">
      <c r="B18130" s="48"/>
      <c r="C18130" s="49"/>
      <c r="D18130" s="49"/>
      <c r="E18130" s="49"/>
      <c r="F18130" s="49"/>
      <c r="G18130" s="50"/>
      <c r="H18130" s="47"/>
      <c r="I18130" s="47"/>
    </row>
    <row r="18131" spans="2:9" ht="20.100000000000001" hidden="1" customHeight="1" x14ac:dyDescent="0.25">
      <c r="B18131" s="48"/>
      <c r="C18131" s="49"/>
      <c r="D18131" s="49"/>
      <c r="E18131" s="49"/>
      <c r="F18131" s="49"/>
      <c r="G18131" s="50"/>
      <c r="H18131" s="47"/>
      <c r="I18131" s="47"/>
    </row>
    <row r="18132" spans="2:9" ht="20.100000000000001" hidden="1" customHeight="1" x14ac:dyDescent="0.25">
      <c r="B18132" s="48"/>
      <c r="C18132" s="49"/>
      <c r="D18132" s="49"/>
      <c r="E18132" s="49"/>
      <c r="F18132" s="49"/>
      <c r="G18132" s="50"/>
      <c r="H18132" s="47"/>
      <c r="I18132" s="47"/>
    </row>
    <row r="18133" spans="2:9" ht="20.100000000000001" hidden="1" customHeight="1" x14ac:dyDescent="0.25">
      <c r="B18133" s="48"/>
      <c r="C18133" s="49"/>
      <c r="D18133" s="49"/>
      <c r="E18133" s="49"/>
      <c r="F18133" s="49"/>
      <c r="G18133" s="50"/>
      <c r="H18133" s="47"/>
      <c r="I18133" s="47"/>
    </row>
    <row r="18134" spans="2:9" ht="20.100000000000001" hidden="1" customHeight="1" x14ac:dyDescent="0.25">
      <c r="B18134" s="48"/>
      <c r="C18134" s="49"/>
      <c r="D18134" s="49"/>
      <c r="E18134" s="49"/>
      <c r="F18134" s="49"/>
      <c r="G18134" s="50"/>
      <c r="H18134" s="47"/>
      <c r="I18134" s="47"/>
    </row>
    <row r="18135" spans="2:9" ht="20.100000000000001" hidden="1" customHeight="1" x14ac:dyDescent="0.25">
      <c r="B18135" s="48"/>
      <c r="C18135" s="49"/>
      <c r="D18135" s="49"/>
      <c r="E18135" s="49"/>
      <c r="F18135" s="49"/>
      <c r="G18135" s="50"/>
      <c r="H18135" s="47"/>
      <c r="I18135" s="47"/>
    </row>
    <row r="18136" spans="2:9" ht="20.100000000000001" hidden="1" customHeight="1" x14ac:dyDescent="0.25">
      <c r="B18136" s="48"/>
      <c r="C18136" s="49"/>
      <c r="D18136" s="49"/>
      <c r="E18136" s="49"/>
      <c r="F18136" s="49"/>
      <c r="G18136" s="50"/>
      <c r="H18136" s="47"/>
      <c r="I18136" s="47"/>
    </row>
    <row r="18137" spans="2:9" ht="20.100000000000001" hidden="1" customHeight="1" x14ac:dyDescent="0.25">
      <c r="B18137" s="48"/>
      <c r="C18137" s="49"/>
      <c r="D18137" s="49"/>
      <c r="E18137" s="49"/>
      <c r="F18137" s="49"/>
      <c r="G18137" s="50"/>
      <c r="H18137" s="47"/>
      <c r="I18137" s="47"/>
    </row>
    <row r="18138" spans="2:9" ht="20.100000000000001" hidden="1" customHeight="1" x14ac:dyDescent="0.25">
      <c r="B18138" s="48"/>
      <c r="C18138" s="49"/>
      <c r="D18138" s="49"/>
      <c r="E18138" s="49"/>
      <c r="F18138" s="49"/>
      <c r="G18138" s="50"/>
      <c r="H18138" s="47"/>
      <c r="I18138" s="47"/>
    </row>
    <row r="18139" spans="2:9" ht="20.100000000000001" hidden="1" customHeight="1" x14ac:dyDescent="0.25">
      <c r="B18139" s="48"/>
      <c r="C18139" s="49"/>
      <c r="D18139" s="49"/>
      <c r="E18139" s="49"/>
      <c r="F18139" s="49"/>
      <c r="G18139" s="50"/>
      <c r="H18139" s="47"/>
      <c r="I18139" s="47"/>
    </row>
    <row r="18140" spans="2:9" ht="20.100000000000001" hidden="1" customHeight="1" x14ac:dyDescent="0.25">
      <c r="B18140" s="48"/>
      <c r="C18140" s="49"/>
      <c r="D18140" s="49"/>
      <c r="E18140" s="49"/>
      <c r="F18140" s="49"/>
      <c r="G18140" s="50"/>
      <c r="H18140" s="47"/>
      <c r="I18140" s="47"/>
    </row>
    <row r="18141" spans="2:9" ht="20.100000000000001" hidden="1" customHeight="1" x14ac:dyDescent="0.25">
      <c r="B18141" s="48"/>
      <c r="C18141" s="49"/>
      <c r="D18141" s="49"/>
      <c r="E18141" s="49"/>
      <c r="F18141" s="49"/>
      <c r="G18141" s="50"/>
      <c r="H18141" s="47"/>
      <c r="I18141" s="47"/>
    </row>
    <row r="18142" spans="2:9" ht="20.100000000000001" hidden="1" customHeight="1" x14ac:dyDescent="0.25">
      <c r="B18142" s="48"/>
      <c r="C18142" s="49"/>
      <c r="D18142" s="49"/>
      <c r="E18142" s="49"/>
      <c r="F18142" s="49"/>
      <c r="G18142" s="50"/>
      <c r="H18142" s="47"/>
      <c r="I18142" s="47"/>
    </row>
    <row r="18143" spans="2:9" ht="20.100000000000001" hidden="1" customHeight="1" x14ac:dyDescent="0.25">
      <c r="B18143" s="48"/>
      <c r="C18143" s="49"/>
      <c r="D18143" s="49"/>
      <c r="E18143" s="49"/>
      <c r="F18143" s="49"/>
      <c r="G18143" s="50"/>
      <c r="H18143" s="47"/>
      <c r="I18143" s="47"/>
    </row>
    <row r="18144" spans="2:9" ht="20.100000000000001" hidden="1" customHeight="1" x14ac:dyDescent="0.25">
      <c r="B18144" s="48"/>
      <c r="C18144" s="49"/>
      <c r="D18144" s="49"/>
      <c r="E18144" s="49"/>
      <c r="F18144" s="49"/>
      <c r="G18144" s="50"/>
      <c r="H18144" s="47"/>
      <c r="I18144" s="47"/>
    </row>
    <row r="18145" spans="2:9" ht="20.100000000000001" hidden="1" customHeight="1" x14ac:dyDescent="0.25">
      <c r="B18145" s="48"/>
      <c r="C18145" s="49"/>
      <c r="D18145" s="49"/>
      <c r="E18145" s="49"/>
      <c r="F18145" s="49"/>
      <c r="G18145" s="50"/>
      <c r="H18145" s="47"/>
      <c r="I18145" s="47"/>
    </row>
    <row r="18146" spans="2:9" ht="20.100000000000001" hidden="1" customHeight="1" x14ac:dyDescent="0.25">
      <c r="B18146" s="48"/>
      <c r="C18146" s="49"/>
      <c r="D18146" s="49"/>
      <c r="E18146" s="49"/>
      <c r="F18146" s="49"/>
      <c r="G18146" s="50"/>
      <c r="H18146" s="47"/>
      <c r="I18146" s="47"/>
    </row>
    <row r="18147" spans="2:9" ht="20.100000000000001" hidden="1" customHeight="1" x14ac:dyDescent="0.25">
      <c r="B18147" s="48"/>
      <c r="C18147" s="49"/>
      <c r="D18147" s="49"/>
      <c r="E18147" s="49"/>
      <c r="F18147" s="49"/>
      <c r="G18147" s="50"/>
      <c r="H18147" s="47"/>
      <c r="I18147" s="47"/>
    </row>
    <row r="18148" spans="2:9" ht="20.100000000000001" hidden="1" customHeight="1" x14ac:dyDescent="0.25">
      <c r="B18148" s="48"/>
      <c r="C18148" s="49"/>
      <c r="D18148" s="49"/>
      <c r="E18148" s="49"/>
      <c r="F18148" s="49"/>
      <c r="G18148" s="50"/>
      <c r="H18148" s="47"/>
      <c r="I18148" s="47"/>
    </row>
    <row r="18149" spans="2:9" ht="20.100000000000001" hidden="1" customHeight="1" x14ac:dyDescent="0.25">
      <c r="B18149" s="48"/>
      <c r="C18149" s="49"/>
      <c r="D18149" s="49"/>
      <c r="E18149" s="49"/>
      <c r="F18149" s="49"/>
      <c r="G18149" s="50"/>
      <c r="H18149" s="47"/>
      <c r="I18149" s="47"/>
    </row>
    <row r="18150" spans="2:9" ht="20.100000000000001" hidden="1" customHeight="1" x14ac:dyDescent="0.25">
      <c r="B18150" s="48"/>
      <c r="C18150" s="49"/>
      <c r="D18150" s="49"/>
      <c r="E18150" s="49"/>
      <c r="F18150" s="49"/>
      <c r="G18150" s="50"/>
      <c r="H18150" s="47"/>
      <c r="I18150" s="47"/>
    </row>
    <row r="18151" spans="2:9" ht="20.100000000000001" hidden="1" customHeight="1" x14ac:dyDescent="0.25">
      <c r="B18151" s="48"/>
      <c r="C18151" s="49"/>
      <c r="D18151" s="49"/>
      <c r="E18151" s="49"/>
      <c r="F18151" s="49"/>
      <c r="G18151" s="50"/>
      <c r="H18151" s="47"/>
      <c r="I18151" s="47"/>
    </row>
    <row r="18152" spans="2:9" ht="20.100000000000001" hidden="1" customHeight="1" x14ac:dyDescent="0.25">
      <c r="B18152" s="48"/>
      <c r="C18152" s="49"/>
      <c r="D18152" s="49"/>
      <c r="E18152" s="49"/>
      <c r="F18152" s="49"/>
      <c r="G18152" s="50"/>
      <c r="H18152" s="47"/>
      <c r="I18152" s="47"/>
    </row>
    <row r="18153" spans="2:9" ht="20.100000000000001" hidden="1" customHeight="1" x14ac:dyDescent="0.25">
      <c r="B18153" s="48"/>
      <c r="C18153" s="49"/>
      <c r="D18153" s="49"/>
      <c r="E18153" s="49"/>
      <c r="F18153" s="49"/>
      <c r="G18153" s="50"/>
      <c r="H18153" s="47"/>
      <c r="I18153" s="47"/>
    </row>
    <row r="18154" spans="2:9" ht="20.100000000000001" hidden="1" customHeight="1" x14ac:dyDescent="0.25">
      <c r="B18154" s="48"/>
      <c r="C18154" s="49"/>
      <c r="D18154" s="49"/>
      <c r="E18154" s="49"/>
      <c r="F18154" s="49"/>
      <c r="G18154" s="50"/>
      <c r="H18154" s="47"/>
      <c r="I18154" s="47"/>
    </row>
    <row r="18155" spans="2:9" ht="20.100000000000001" hidden="1" customHeight="1" x14ac:dyDescent="0.25">
      <c r="B18155" s="48"/>
      <c r="C18155" s="49"/>
      <c r="D18155" s="49"/>
      <c r="E18155" s="49"/>
      <c r="F18155" s="49"/>
      <c r="G18155" s="50"/>
      <c r="H18155" s="47"/>
      <c r="I18155" s="47"/>
    </row>
    <row r="18156" spans="2:9" ht="20.100000000000001" hidden="1" customHeight="1" x14ac:dyDescent="0.25">
      <c r="B18156" s="48"/>
      <c r="C18156" s="49"/>
      <c r="D18156" s="49"/>
      <c r="E18156" s="49"/>
      <c r="F18156" s="49"/>
      <c r="G18156" s="50"/>
      <c r="H18156" s="47"/>
      <c r="I18156" s="47"/>
    </row>
    <row r="18157" spans="2:9" ht="20.100000000000001" hidden="1" customHeight="1" x14ac:dyDescent="0.25">
      <c r="B18157" s="48"/>
      <c r="C18157" s="49"/>
      <c r="D18157" s="49"/>
      <c r="E18157" s="49"/>
      <c r="F18157" s="49"/>
      <c r="G18157" s="50"/>
      <c r="H18157" s="47"/>
      <c r="I18157" s="47"/>
    </row>
    <row r="18158" spans="2:9" ht="20.100000000000001" hidden="1" customHeight="1" x14ac:dyDescent="0.25">
      <c r="B18158" s="48"/>
      <c r="C18158" s="49"/>
      <c r="D18158" s="49"/>
      <c r="E18158" s="49"/>
      <c r="F18158" s="49"/>
      <c r="G18158" s="50"/>
      <c r="H18158" s="47"/>
      <c r="I18158" s="47"/>
    </row>
    <row r="18159" spans="2:9" ht="20.100000000000001" hidden="1" customHeight="1" x14ac:dyDescent="0.25">
      <c r="B18159" s="48"/>
      <c r="C18159" s="49"/>
      <c r="D18159" s="49"/>
      <c r="E18159" s="49"/>
      <c r="F18159" s="49"/>
      <c r="G18159" s="50"/>
      <c r="H18159" s="47"/>
      <c r="I18159" s="47"/>
    </row>
    <row r="18160" spans="2:9" ht="20.100000000000001" hidden="1" customHeight="1" x14ac:dyDescent="0.25">
      <c r="B18160" s="48"/>
      <c r="C18160" s="49"/>
      <c r="D18160" s="49"/>
      <c r="E18160" s="49"/>
      <c r="F18160" s="49"/>
      <c r="G18160" s="50"/>
      <c r="H18160" s="47"/>
      <c r="I18160" s="47"/>
    </row>
    <row r="18161" spans="2:9" ht="20.100000000000001" hidden="1" customHeight="1" x14ac:dyDescent="0.25">
      <c r="B18161" s="48"/>
      <c r="C18161" s="49"/>
      <c r="D18161" s="49"/>
      <c r="E18161" s="49"/>
      <c r="F18161" s="49"/>
      <c r="G18161" s="50"/>
      <c r="H18161" s="47"/>
      <c r="I18161" s="47"/>
    </row>
    <row r="18162" spans="2:9" ht="20.100000000000001" hidden="1" customHeight="1" x14ac:dyDescent="0.25">
      <c r="B18162" s="48"/>
      <c r="C18162" s="49"/>
      <c r="D18162" s="49"/>
      <c r="E18162" s="49"/>
      <c r="F18162" s="49"/>
      <c r="G18162" s="50"/>
      <c r="H18162" s="47"/>
      <c r="I18162" s="47"/>
    </row>
    <row r="18163" spans="2:9" ht="20.100000000000001" hidden="1" customHeight="1" x14ac:dyDescent="0.25">
      <c r="B18163" s="48"/>
      <c r="C18163" s="49"/>
      <c r="D18163" s="49"/>
      <c r="E18163" s="49"/>
      <c r="F18163" s="49"/>
      <c r="G18163" s="50"/>
      <c r="H18163" s="47"/>
      <c r="I18163" s="47"/>
    </row>
    <row r="18164" spans="2:9" ht="20.100000000000001" hidden="1" customHeight="1" x14ac:dyDescent="0.25">
      <c r="B18164" s="48"/>
      <c r="C18164" s="49"/>
      <c r="D18164" s="49"/>
      <c r="E18164" s="49"/>
      <c r="F18164" s="49"/>
      <c r="G18164" s="50"/>
      <c r="H18164" s="47"/>
      <c r="I18164" s="47"/>
    </row>
    <row r="18165" spans="2:9" ht="20.100000000000001" hidden="1" customHeight="1" x14ac:dyDescent="0.25">
      <c r="B18165" s="48"/>
      <c r="C18165" s="49"/>
      <c r="D18165" s="49"/>
      <c r="E18165" s="49"/>
      <c r="F18165" s="49"/>
      <c r="G18165" s="50"/>
      <c r="H18165" s="47"/>
      <c r="I18165" s="47"/>
    </row>
    <row r="18166" spans="2:9" ht="20.100000000000001" hidden="1" customHeight="1" x14ac:dyDescent="0.25">
      <c r="B18166" s="48"/>
      <c r="C18166" s="49"/>
      <c r="D18166" s="49"/>
      <c r="E18166" s="49"/>
      <c r="F18166" s="49"/>
      <c r="G18166" s="50"/>
      <c r="H18166" s="47"/>
      <c r="I18166" s="47"/>
    </row>
    <row r="18167" spans="2:9" ht="20.100000000000001" hidden="1" customHeight="1" x14ac:dyDescent="0.25">
      <c r="B18167" s="48"/>
      <c r="C18167" s="49"/>
      <c r="D18167" s="49"/>
      <c r="E18167" s="49"/>
      <c r="F18167" s="49"/>
      <c r="G18167" s="50"/>
      <c r="H18167" s="47"/>
      <c r="I18167" s="47"/>
    </row>
    <row r="18168" spans="2:9" ht="20.100000000000001" hidden="1" customHeight="1" x14ac:dyDescent="0.25">
      <c r="B18168" s="48"/>
      <c r="C18168" s="49"/>
      <c r="D18168" s="49"/>
      <c r="E18168" s="49"/>
      <c r="F18168" s="49"/>
      <c r="G18168" s="50"/>
      <c r="H18168" s="47"/>
      <c r="I18168" s="47"/>
    </row>
    <row r="18169" spans="2:9" ht="20.100000000000001" hidden="1" customHeight="1" x14ac:dyDescent="0.25">
      <c r="B18169" s="48"/>
      <c r="C18169" s="49"/>
      <c r="D18169" s="49"/>
      <c r="E18169" s="49"/>
      <c r="F18169" s="49"/>
      <c r="G18169" s="50"/>
      <c r="H18169" s="47"/>
      <c r="I18169" s="47"/>
    </row>
    <row r="18170" spans="2:9" ht="20.100000000000001" hidden="1" customHeight="1" x14ac:dyDescent="0.25">
      <c r="B18170" s="48"/>
      <c r="C18170" s="49"/>
      <c r="D18170" s="49"/>
      <c r="E18170" s="49"/>
      <c r="F18170" s="49"/>
      <c r="G18170" s="50"/>
      <c r="H18170" s="47"/>
      <c r="I18170" s="47"/>
    </row>
    <row r="18171" spans="2:9" ht="20.100000000000001" hidden="1" customHeight="1" x14ac:dyDescent="0.25">
      <c r="B18171" s="48"/>
      <c r="C18171" s="49"/>
      <c r="D18171" s="49"/>
      <c r="E18171" s="49"/>
      <c r="F18171" s="49"/>
      <c r="G18171" s="50"/>
      <c r="H18171" s="47"/>
      <c r="I18171" s="47"/>
    </row>
    <row r="18172" spans="2:9" ht="20.100000000000001" hidden="1" customHeight="1" x14ac:dyDescent="0.25">
      <c r="B18172" s="48"/>
      <c r="C18172" s="49"/>
      <c r="D18172" s="49"/>
      <c r="E18172" s="49"/>
      <c r="F18172" s="49"/>
      <c r="G18172" s="50"/>
      <c r="H18172" s="47"/>
      <c r="I18172" s="47"/>
    </row>
    <row r="18173" spans="2:9" ht="20.100000000000001" hidden="1" customHeight="1" x14ac:dyDescent="0.25">
      <c r="B18173" s="48"/>
      <c r="C18173" s="49"/>
      <c r="D18173" s="49"/>
      <c r="E18173" s="49"/>
      <c r="F18173" s="49"/>
      <c r="G18173" s="50"/>
      <c r="H18173" s="47"/>
      <c r="I18173" s="47"/>
    </row>
    <row r="18174" spans="2:9" ht="20.100000000000001" hidden="1" customHeight="1" x14ac:dyDescent="0.25">
      <c r="B18174" s="48"/>
      <c r="C18174" s="49"/>
      <c r="D18174" s="49"/>
      <c r="E18174" s="49"/>
      <c r="F18174" s="49"/>
      <c r="G18174" s="50"/>
      <c r="H18174" s="47"/>
      <c r="I18174" s="47"/>
    </row>
    <row r="18175" spans="2:9" ht="20.100000000000001" hidden="1" customHeight="1" x14ac:dyDescent="0.25">
      <c r="B18175" s="48"/>
      <c r="C18175" s="49"/>
      <c r="D18175" s="49"/>
      <c r="E18175" s="49"/>
      <c r="F18175" s="49"/>
      <c r="G18175" s="50"/>
      <c r="H18175" s="47"/>
      <c r="I18175" s="47"/>
    </row>
    <row r="18176" spans="2:9" ht="20.100000000000001" hidden="1" customHeight="1" x14ac:dyDescent="0.25">
      <c r="B18176" s="48"/>
      <c r="C18176" s="49"/>
      <c r="D18176" s="49"/>
      <c r="E18176" s="49"/>
      <c r="F18176" s="49"/>
      <c r="G18176" s="50"/>
      <c r="H18176" s="47"/>
      <c r="I18176" s="47"/>
    </row>
    <row r="18177" spans="2:9" ht="20.100000000000001" hidden="1" customHeight="1" x14ac:dyDescent="0.25">
      <c r="B18177" s="48"/>
      <c r="C18177" s="49"/>
      <c r="D18177" s="49"/>
      <c r="E18177" s="49"/>
      <c r="F18177" s="49"/>
      <c r="G18177" s="50"/>
      <c r="H18177" s="47"/>
      <c r="I18177" s="47"/>
    </row>
    <row r="18178" spans="2:9" ht="20.100000000000001" hidden="1" customHeight="1" x14ac:dyDescent="0.25">
      <c r="B18178" s="48"/>
      <c r="C18178" s="49"/>
      <c r="D18178" s="49"/>
      <c r="E18178" s="49"/>
      <c r="F18178" s="49"/>
      <c r="G18178" s="50"/>
      <c r="H18178" s="47"/>
      <c r="I18178" s="47"/>
    </row>
    <row r="18179" spans="2:9" ht="20.100000000000001" hidden="1" customHeight="1" x14ac:dyDescent="0.25">
      <c r="B18179" s="48"/>
      <c r="C18179" s="49"/>
      <c r="D18179" s="49"/>
      <c r="E18179" s="49"/>
      <c r="F18179" s="49"/>
      <c r="G18179" s="50"/>
      <c r="H18179" s="47"/>
      <c r="I18179" s="47"/>
    </row>
    <row r="18180" spans="2:9" ht="20.100000000000001" hidden="1" customHeight="1" x14ac:dyDescent="0.25">
      <c r="B18180" s="48"/>
      <c r="C18180" s="49"/>
      <c r="D18180" s="49"/>
      <c r="E18180" s="49"/>
      <c r="F18180" s="49"/>
      <c r="G18180" s="50"/>
      <c r="H18180" s="47"/>
      <c r="I18180" s="47"/>
    </row>
    <row r="18181" spans="2:9" ht="20.100000000000001" hidden="1" customHeight="1" x14ac:dyDescent="0.25">
      <c r="B18181" s="48"/>
      <c r="C18181" s="49"/>
      <c r="D18181" s="49"/>
      <c r="E18181" s="49"/>
      <c r="F18181" s="49"/>
      <c r="G18181" s="50"/>
      <c r="H18181" s="47"/>
      <c r="I18181" s="47"/>
    </row>
    <row r="18182" spans="2:9" ht="20.100000000000001" hidden="1" customHeight="1" x14ac:dyDescent="0.25">
      <c r="B18182" s="48"/>
      <c r="C18182" s="49"/>
      <c r="D18182" s="49"/>
      <c r="E18182" s="49"/>
      <c r="F18182" s="49"/>
      <c r="G18182" s="50"/>
      <c r="H18182" s="47"/>
      <c r="I18182" s="47"/>
    </row>
    <row r="18183" spans="2:9" ht="20.100000000000001" hidden="1" customHeight="1" x14ac:dyDescent="0.25">
      <c r="B18183" s="48"/>
      <c r="C18183" s="49"/>
      <c r="D18183" s="49"/>
      <c r="E18183" s="49"/>
      <c r="F18183" s="49"/>
      <c r="G18183" s="50"/>
      <c r="H18183" s="47"/>
      <c r="I18183" s="47"/>
    </row>
    <row r="18184" spans="2:9" ht="20.100000000000001" hidden="1" customHeight="1" x14ac:dyDescent="0.25">
      <c r="B18184" s="48"/>
      <c r="C18184" s="49"/>
      <c r="D18184" s="49"/>
      <c r="E18184" s="49"/>
      <c r="F18184" s="49"/>
      <c r="G18184" s="50"/>
      <c r="H18184" s="47"/>
      <c r="I18184" s="47"/>
    </row>
    <row r="18185" spans="2:9" ht="20.100000000000001" hidden="1" customHeight="1" x14ac:dyDescent="0.25">
      <c r="B18185" s="48"/>
      <c r="C18185" s="49"/>
      <c r="D18185" s="49"/>
      <c r="E18185" s="49"/>
      <c r="F18185" s="49"/>
      <c r="G18185" s="50"/>
      <c r="H18185" s="47"/>
      <c r="I18185" s="47"/>
    </row>
    <row r="18186" spans="2:9" ht="20.100000000000001" hidden="1" customHeight="1" x14ac:dyDescent="0.25">
      <c r="B18186" s="48"/>
      <c r="C18186" s="49"/>
      <c r="D18186" s="49"/>
      <c r="E18186" s="49"/>
      <c r="F18186" s="49"/>
      <c r="G18186" s="50"/>
      <c r="H18186" s="47"/>
      <c r="I18186" s="47"/>
    </row>
    <row r="18187" spans="2:9" ht="20.100000000000001" hidden="1" customHeight="1" x14ac:dyDescent="0.25">
      <c r="B18187" s="48"/>
      <c r="C18187" s="49"/>
      <c r="D18187" s="49"/>
      <c r="E18187" s="49"/>
      <c r="F18187" s="49"/>
      <c r="G18187" s="50"/>
      <c r="H18187" s="47"/>
      <c r="I18187" s="47"/>
    </row>
    <row r="18188" spans="2:9" ht="20.100000000000001" hidden="1" customHeight="1" x14ac:dyDescent="0.25">
      <c r="B18188" s="48"/>
      <c r="C18188" s="49"/>
      <c r="D18188" s="49"/>
      <c r="E18188" s="49"/>
      <c r="F18188" s="49"/>
      <c r="G18188" s="50"/>
      <c r="H18188" s="47"/>
      <c r="I18188" s="47"/>
    </row>
    <row r="18189" spans="2:9" ht="20.100000000000001" hidden="1" customHeight="1" x14ac:dyDescent="0.25">
      <c r="B18189" s="48"/>
      <c r="C18189" s="49"/>
      <c r="D18189" s="49"/>
      <c r="E18189" s="49"/>
      <c r="F18189" s="49"/>
      <c r="G18189" s="50"/>
      <c r="H18189" s="47"/>
      <c r="I18189" s="47"/>
    </row>
    <row r="18190" spans="2:9" ht="20.100000000000001" hidden="1" customHeight="1" x14ac:dyDescent="0.25">
      <c r="B18190" s="48"/>
      <c r="C18190" s="49"/>
      <c r="D18190" s="49"/>
      <c r="E18190" s="49"/>
      <c r="F18190" s="49"/>
      <c r="G18190" s="50"/>
      <c r="H18190" s="47"/>
      <c r="I18190" s="47"/>
    </row>
    <row r="18191" spans="2:9" ht="20.100000000000001" hidden="1" customHeight="1" x14ac:dyDescent="0.25">
      <c r="B18191" s="48"/>
      <c r="C18191" s="49"/>
      <c r="D18191" s="49"/>
      <c r="E18191" s="49"/>
      <c r="F18191" s="49"/>
      <c r="G18191" s="50"/>
      <c r="H18191" s="47"/>
      <c r="I18191" s="47"/>
    </row>
    <row r="18192" spans="2:9" ht="20.100000000000001" hidden="1" customHeight="1" x14ac:dyDescent="0.25">
      <c r="B18192" s="48"/>
      <c r="C18192" s="49"/>
      <c r="D18192" s="49"/>
      <c r="E18192" s="49"/>
      <c r="F18192" s="49"/>
      <c r="G18192" s="50"/>
      <c r="H18192" s="47"/>
      <c r="I18192" s="47"/>
    </row>
    <row r="18193" spans="2:9" ht="20.100000000000001" hidden="1" customHeight="1" x14ac:dyDescent="0.25">
      <c r="B18193" s="48"/>
      <c r="C18193" s="49"/>
      <c r="D18193" s="49"/>
      <c r="E18193" s="49"/>
      <c r="F18193" s="49"/>
      <c r="G18193" s="50"/>
      <c r="H18193" s="47"/>
      <c r="I18193" s="47"/>
    </row>
    <row r="18194" spans="2:9" ht="20.100000000000001" hidden="1" customHeight="1" x14ac:dyDescent="0.25">
      <c r="B18194" s="48"/>
      <c r="C18194" s="49"/>
      <c r="D18194" s="49"/>
      <c r="E18194" s="49"/>
      <c r="F18194" s="49"/>
      <c r="G18194" s="50"/>
      <c r="H18194" s="47"/>
      <c r="I18194" s="47"/>
    </row>
    <row r="18195" spans="2:9" ht="20.100000000000001" hidden="1" customHeight="1" x14ac:dyDescent="0.25">
      <c r="B18195" s="48"/>
      <c r="C18195" s="49"/>
      <c r="D18195" s="49"/>
      <c r="E18195" s="49"/>
      <c r="F18195" s="49"/>
      <c r="G18195" s="50"/>
      <c r="H18195" s="47"/>
      <c r="I18195" s="47"/>
    </row>
    <row r="18196" spans="2:9" ht="20.100000000000001" hidden="1" customHeight="1" x14ac:dyDescent="0.25">
      <c r="B18196" s="48"/>
      <c r="C18196" s="49"/>
      <c r="D18196" s="49"/>
      <c r="E18196" s="49"/>
      <c r="F18196" s="49"/>
      <c r="G18196" s="50"/>
      <c r="H18196" s="47"/>
      <c r="I18196" s="47"/>
    </row>
    <row r="18197" spans="2:9" ht="20.100000000000001" hidden="1" customHeight="1" x14ac:dyDescent="0.25">
      <c r="B18197" s="48"/>
      <c r="C18197" s="49"/>
      <c r="D18197" s="49"/>
      <c r="E18197" s="49"/>
      <c r="F18197" s="49"/>
      <c r="G18197" s="50"/>
      <c r="H18197" s="47"/>
      <c r="I18197" s="47"/>
    </row>
    <row r="18198" spans="2:9" ht="20.100000000000001" hidden="1" customHeight="1" x14ac:dyDescent="0.25">
      <c r="B18198" s="48"/>
      <c r="C18198" s="49"/>
      <c r="D18198" s="49"/>
      <c r="E18198" s="49"/>
      <c r="F18198" s="49"/>
      <c r="G18198" s="50"/>
      <c r="H18198" s="47"/>
      <c r="I18198" s="47"/>
    </row>
    <row r="18199" spans="2:9" ht="20.100000000000001" hidden="1" customHeight="1" x14ac:dyDescent="0.25">
      <c r="B18199" s="48"/>
      <c r="C18199" s="49"/>
      <c r="D18199" s="49"/>
      <c r="E18199" s="49"/>
      <c r="F18199" s="49"/>
      <c r="G18199" s="50"/>
      <c r="H18199" s="47"/>
      <c r="I18199" s="47"/>
    </row>
    <row r="18200" spans="2:9" ht="20.100000000000001" hidden="1" customHeight="1" x14ac:dyDescent="0.25">
      <c r="B18200" s="48"/>
      <c r="C18200" s="49"/>
      <c r="D18200" s="49"/>
      <c r="E18200" s="49"/>
      <c r="F18200" s="49"/>
      <c r="G18200" s="50"/>
      <c r="H18200" s="47"/>
      <c r="I18200" s="47"/>
    </row>
    <row r="18201" spans="2:9" ht="20.100000000000001" hidden="1" customHeight="1" x14ac:dyDescent="0.25">
      <c r="B18201" s="48"/>
      <c r="C18201" s="49"/>
      <c r="D18201" s="49"/>
      <c r="E18201" s="49"/>
      <c r="F18201" s="49"/>
      <c r="G18201" s="50"/>
      <c r="H18201" s="47"/>
      <c r="I18201" s="47"/>
    </row>
    <row r="18202" spans="2:9" ht="20.100000000000001" hidden="1" customHeight="1" x14ac:dyDescent="0.25">
      <c r="B18202" s="48"/>
      <c r="C18202" s="49"/>
      <c r="D18202" s="49"/>
      <c r="E18202" s="49"/>
      <c r="F18202" s="49"/>
      <c r="G18202" s="50"/>
      <c r="H18202" s="47"/>
      <c r="I18202" s="47"/>
    </row>
    <row r="18203" spans="2:9" ht="20.100000000000001" hidden="1" customHeight="1" x14ac:dyDescent="0.25">
      <c r="B18203" s="48"/>
      <c r="C18203" s="49"/>
      <c r="D18203" s="49"/>
      <c r="E18203" s="49"/>
      <c r="F18203" s="49"/>
      <c r="G18203" s="50"/>
      <c r="H18203" s="47"/>
      <c r="I18203" s="47"/>
    </row>
    <row r="18204" spans="2:9" ht="20.100000000000001" hidden="1" customHeight="1" x14ac:dyDescent="0.25">
      <c r="B18204" s="48"/>
      <c r="C18204" s="49"/>
      <c r="D18204" s="49"/>
      <c r="E18204" s="49"/>
      <c r="F18204" s="49"/>
      <c r="G18204" s="50"/>
      <c r="H18204" s="47"/>
      <c r="I18204" s="47"/>
    </row>
    <row r="18205" spans="2:9" ht="20.100000000000001" hidden="1" customHeight="1" x14ac:dyDescent="0.25">
      <c r="B18205" s="48"/>
      <c r="C18205" s="49"/>
      <c r="D18205" s="49"/>
      <c r="E18205" s="49"/>
      <c r="F18205" s="49"/>
      <c r="G18205" s="50"/>
      <c r="H18205" s="47"/>
      <c r="I18205" s="47"/>
    </row>
    <row r="18206" spans="2:9" ht="20.100000000000001" hidden="1" customHeight="1" x14ac:dyDescent="0.25">
      <c r="B18206" s="48"/>
      <c r="C18206" s="49"/>
      <c r="D18206" s="49"/>
      <c r="E18206" s="49"/>
      <c r="F18206" s="49"/>
      <c r="G18206" s="50"/>
      <c r="H18206" s="47"/>
      <c r="I18206" s="47"/>
    </row>
    <row r="18207" spans="2:9" ht="20.100000000000001" hidden="1" customHeight="1" x14ac:dyDescent="0.25">
      <c r="B18207" s="48"/>
      <c r="C18207" s="49"/>
      <c r="D18207" s="49"/>
      <c r="E18207" s="49"/>
      <c r="F18207" s="49"/>
      <c r="G18207" s="50"/>
      <c r="H18207" s="47"/>
      <c r="I18207" s="47"/>
    </row>
    <row r="18208" spans="2:9" ht="20.100000000000001" hidden="1" customHeight="1" x14ac:dyDescent="0.25">
      <c r="B18208" s="48"/>
      <c r="C18208" s="49"/>
      <c r="D18208" s="49"/>
      <c r="E18208" s="49"/>
      <c r="F18208" s="49"/>
      <c r="G18208" s="50"/>
      <c r="H18208" s="47"/>
      <c r="I18208" s="47"/>
    </row>
    <row r="18209" spans="2:9" ht="20.100000000000001" hidden="1" customHeight="1" x14ac:dyDescent="0.25">
      <c r="B18209" s="48"/>
      <c r="C18209" s="49"/>
      <c r="D18209" s="49"/>
      <c r="E18209" s="49"/>
      <c r="F18209" s="49"/>
      <c r="G18209" s="50"/>
      <c r="H18209" s="47"/>
      <c r="I18209" s="47"/>
    </row>
    <row r="18210" spans="2:9" ht="20.100000000000001" hidden="1" customHeight="1" x14ac:dyDescent="0.25">
      <c r="B18210" s="48"/>
      <c r="C18210" s="49"/>
      <c r="D18210" s="49"/>
      <c r="E18210" s="49"/>
      <c r="F18210" s="49"/>
      <c r="G18210" s="50"/>
      <c r="H18210" s="47"/>
      <c r="I18210" s="47"/>
    </row>
    <row r="18211" spans="2:9" ht="20.100000000000001" hidden="1" customHeight="1" x14ac:dyDescent="0.25">
      <c r="B18211" s="48"/>
      <c r="C18211" s="49"/>
      <c r="D18211" s="49"/>
      <c r="E18211" s="49"/>
      <c r="F18211" s="49"/>
      <c r="G18211" s="50"/>
      <c r="H18211" s="47"/>
      <c r="I18211" s="47"/>
    </row>
    <row r="18212" spans="2:9" ht="20.100000000000001" hidden="1" customHeight="1" x14ac:dyDescent="0.25">
      <c r="B18212" s="48"/>
      <c r="C18212" s="49"/>
      <c r="D18212" s="49"/>
      <c r="E18212" s="49"/>
      <c r="F18212" s="49"/>
      <c r="G18212" s="50"/>
      <c r="H18212" s="47"/>
      <c r="I18212" s="47"/>
    </row>
    <row r="18213" spans="2:9" ht="20.100000000000001" hidden="1" customHeight="1" x14ac:dyDescent="0.25">
      <c r="B18213" s="48"/>
      <c r="C18213" s="49"/>
      <c r="D18213" s="49"/>
      <c r="E18213" s="49"/>
      <c r="F18213" s="49"/>
      <c r="G18213" s="50"/>
      <c r="H18213" s="47"/>
      <c r="I18213" s="47"/>
    </row>
    <row r="18214" spans="2:9" ht="20.100000000000001" hidden="1" customHeight="1" x14ac:dyDescent="0.25">
      <c r="B18214" s="48"/>
      <c r="C18214" s="49"/>
      <c r="D18214" s="49"/>
      <c r="E18214" s="49"/>
      <c r="F18214" s="49"/>
      <c r="G18214" s="50"/>
      <c r="H18214" s="47"/>
      <c r="I18214" s="47"/>
    </row>
    <row r="18215" spans="2:9" ht="20.100000000000001" hidden="1" customHeight="1" x14ac:dyDescent="0.25">
      <c r="B18215" s="48"/>
      <c r="C18215" s="49"/>
      <c r="D18215" s="49"/>
      <c r="E18215" s="49"/>
      <c r="F18215" s="49"/>
      <c r="G18215" s="50"/>
      <c r="H18215" s="47"/>
      <c r="I18215" s="47"/>
    </row>
    <row r="18216" spans="2:9" ht="20.100000000000001" hidden="1" customHeight="1" x14ac:dyDescent="0.25">
      <c r="B18216" s="48"/>
      <c r="C18216" s="49"/>
      <c r="D18216" s="49"/>
      <c r="E18216" s="49"/>
      <c r="F18216" s="49"/>
      <c r="G18216" s="50"/>
      <c r="H18216" s="47"/>
      <c r="I18216" s="47"/>
    </row>
    <row r="18217" spans="2:9" ht="20.100000000000001" hidden="1" customHeight="1" x14ac:dyDescent="0.25">
      <c r="B18217" s="48"/>
      <c r="C18217" s="49"/>
      <c r="D18217" s="49"/>
      <c r="E18217" s="49"/>
      <c r="F18217" s="49"/>
      <c r="G18217" s="50"/>
      <c r="H18217" s="47"/>
      <c r="I18217" s="47"/>
    </row>
    <row r="18218" spans="2:9" ht="20.100000000000001" hidden="1" customHeight="1" x14ac:dyDescent="0.25">
      <c r="B18218" s="48"/>
      <c r="C18218" s="49"/>
      <c r="D18218" s="49"/>
      <c r="E18218" s="49"/>
      <c r="F18218" s="49"/>
      <c r="G18218" s="50"/>
      <c r="H18218" s="47"/>
      <c r="I18218" s="47"/>
    </row>
    <row r="18219" spans="2:9" ht="20.100000000000001" hidden="1" customHeight="1" x14ac:dyDescent="0.25">
      <c r="B18219" s="48"/>
      <c r="C18219" s="49"/>
      <c r="D18219" s="49"/>
      <c r="E18219" s="49"/>
      <c r="F18219" s="49"/>
      <c r="G18219" s="50"/>
      <c r="H18219" s="47"/>
      <c r="I18219" s="47"/>
    </row>
    <row r="18220" spans="2:9" ht="20.100000000000001" hidden="1" customHeight="1" x14ac:dyDescent="0.25">
      <c r="B18220" s="48"/>
      <c r="C18220" s="49"/>
      <c r="D18220" s="49"/>
      <c r="E18220" s="49"/>
      <c r="F18220" s="49"/>
      <c r="G18220" s="50"/>
      <c r="H18220" s="47"/>
      <c r="I18220" s="47"/>
    </row>
    <row r="18221" spans="2:9" ht="20.100000000000001" hidden="1" customHeight="1" x14ac:dyDescent="0.25">
      <c r="B18221" s="48"/>
      <c r="C18221" s="49"/>
      <c r="D18221" s="49"/>
      <c r="E18221" s="49"/>
      <c r="F18221" s="49"/>
      <c r="G18221" s="50"/>
      <c r="H18221" s="47"/>
      <c r="I18221" s="47"/>
    </row>
    <row r="18222" spans="2:9" ht="20.100000000000001" hidden="1" customHeight="1" x14ac:dyDescent="0.25">
      <c r="B18222" s="48"/>
      <c r="C18222" s="49"/>
      <c r="D18222" s="49"/>
      <c r="E18222" s="49"/>
      <c r="F18222" s="49"/>
      <c r="G18222" s="50"/>
      <c r="H18222" s="47"/>
      <c r="I18222" s="47"/>
    </row>
    <row r="18223" spans="2:9" ht="20.100000000000001" hidden="1" customHeight="1" x14ac:dyDescent="0.25">
      <c r="B18223" s="48"/>
      <c r="C18223" s="49"/>
      <c r="D18223" s="49"/>
      <c r="E18223" s="49"/>
      <c r="F18223" s="49"/>
      <c r="G18223" s="50"/>
      <c r="H18223" s="47"/>
      <c r="I18223" s="47"/>
    </row>
    <row r="18224" spans="2:9" ht="20.100000000000001" hidden="1" customHeight="1" x14ac:dyDescent="0.25">
      <c r="B18224" s="48"/>
      <c r="C18224" s="49"/>
      <c r="D18224" s="49"/>
      <c r="E18224" s="49"/>
      <c r="F18224" s="49"/>
      <c r="G18224" s="50"/>
      <c r="H18224" s="47"/>
      <c r="I18224" s="47"/>
    </row>
    <row r="18225" spans="2:9" ht="20.100000000000001" hidden="1" customHeight="1" x14ac:dyDescent="0.25">
      <c r="B18225" s="48"/>
      <c r="C18225" s="49"/>
      <c r="D18225" s="49"/>
      <c r="E18225" s="49"/>
      <c r="F18225" s="49"/>
      <c r="G18225" s="50"/>
      <c r="H18225" s="47"/>
      <c r="I18225" s="47"/>
    </row>
    <row r="18226" spans="2:9" ht="20.100000000000001" hidden="1" customHeight="1" x14ac:dyDescent="0.25">
      <c r="B18226" s="48"/>
      <c r="C18226" s="49"/>
      <c r="D18226" s="49"/>
      <c r="E18226" s="49"/>
      <c r="F18226" s="49"/>
      <c r="G18226" s="50"/>
      <c r="H18226" s="47"/>
      <c r="I18226" s="47"/>
    </row>
    <row r="18227" spans="2:9" ht="20.100000000000001" hidden="1" customHeight="1" x14ac:dyDescent="0.25">
      <c r="B18227" s="48"/>
      <c r="C18227" s="49"/>
      <c r="D18227" s="49"/>
      <c r="E18227" s="49"/>
      <c r="F18227" s="49"/>
      <c r="G18227" s="50"/>
      <c r="H18227" s="47"/>
      <c r="I18227" s="47"/>
    </row>
    <row r="18228" spans="2:9" ht="20.100000000000001" hidden="1" customHeight="1" x14ac:dyDescent="0.25">
      <c r="B18228" s="48"/>
      <c r="C18228" s="49"/>
      <c r="D18228" s="49"/>
      <c r="E18228" s="49"/>
      <c r="F18228" s="49"/>
      <c r="G18228" s="50"/>
      <c r="H18228" s="47"/>
      <c r="I18228" s="47"/>
    </row>
    <row r="18229" spans="2:9" ht="20.100000000000001" hidden="1" customHeight="1" x14ac:dyDescent="0.25">
      <c r="B18229" s="48"/>
      <c r="C18229" s="49"/>
      <c r="D18229" s="49"/>
      <c r="E18229" s="49"/>
      <c r="F18229" s="49"/>
      <c r="G18229" s="50"/>
      <c r="H18229" s="47"/>
      <c r="I18229" s="47"/>
    </row>
    <row r="18230" spans="2:9" ht="20.100000000000001" hidden="1" customHeight="1" x14ac:dyDescent="0.25">
      <c r="B18230" s="48"/>
      <c r="C18230" s="49"/>
      <c r="D18230" s="49"/>
      <c r="E18230" s="49"/>
      <c r="F18230" s="49"/>
      <c r="G18230" s="50"/>
      <c r="H18230" s="47"/>
      <c r="I18230" s="47"/>
    </row>
    <row r="18231" spans="2:9" ht="20.100000000000001" hidden="1" customHeight="1" x14ac:dyDescent="0.25">
      <c r="B18231" s="48"/>
      <c r="C18231" s="49"/>
      <c r="D18231" s="49"/>
      <c r="E18231" s="49"/>
      <c r="F18231" s="49"/>
      <c r="G18231" s="50"/>
      <c r="H18231" s="47"/>
      <c r="I18231" s="47"/>
    </row>
    <row r="18232" spans="2:9" ht="20.100000000000001" hidden="1" customHeight="1" x14ac:dyDescent="0.25">
      <c r="B18232" s="48"/>
      <c r="C18232" s="49"/>
      <c r="D18232" s="49"/>
      <c r="E18232" s="49"/>
      <c r="F18232" s="49"/>
      <c r="G18232" s="50"/>
      <c r="H18232" s="47"/>
      <c r="I18232" s="47"/>
    </row>
    <row r="18233" spans="2:9" ht="20.100000000000001" hidden="1" customHeight="1" x14ac:dyDescent="0.25">
      <c r="B18233" s="48"/>
      <c r="C18233" s="49"/>
      <c r="D18233" s="49"/>
      <c r="E18233" s="49"/>
      <c r="F18233" s="49"/>
      <c r="G18233" s="50"/>
      <c r="H18233" s="47"/>
      <c r="I18233" s="47"/>
    </row>
    <row r="18234" spans="2:9" ht="20.100000000000001" hidden="1" customHeight="1" x14ac:dyDescent="0.25">
      <c r="B18234" s="48"/>
      <c r="C18234" s="49"/>
      <c r="D18234" s="49"/>
      <c r="E18234" s="49"/>
      <c r="F18234" s="49"/>
      <c r="G18234" s="50"/>
      <c r="H18234" s="47"/>
      <c r="I18234" s="47"/>
    </row>
    <row r="18235" spans="2:9" ht="20.100000000000001" hidden="1" customHeight="1" x14ac:dyDescent="0.25">
      <c r="B18235" s="48"/>
      <c r="C18235" s="49"/>
      <c r="D18235" s="49"/>
      <c r="E18235" s="49"/>
      <c r="F18235" s="49"/>
      <c r="G18235" s="50"/>
      <c r="H18235" s="47"/>
      <c r="I18235" s="47"/>
    </row>
    <row r="18236" spans="2:9" ht="20.100000000000001" hidden="1" customHeight="1" x14ac:dyDescent="0.25">
      <c r="B18236" s="48"/>
      <c r="C18236" s="49"/>
      <c r="D18236" s="49"/>
      <c r="E18236" s="49"/>
      <c r="F18236" s="49"/>
      <c r="G18236" s="50"/>
      <c r="H18236" s="47"/>
      <c r="I18236" s="47"/>
    </row>
    <row r="18237" spans="2:9" ht="20.100000000000001" hidden="1" customHeight="1" x14ac:dyDescent="0.25">
      <c r="B18237" s="48"/>
      <c r="C18237" s="49"/>
      <c r="D18237" s="49"/>
      <c r="E18237" s="49"/>
      <c r="F18237" s="49"/>
      <c r="G18237" s="50"/>
      <c r="H18237" s="47"/>
      <c r="I18237" s="47"/>
    </row>
    <row r="18238" spans="2:9" ht="20.100000000000001" hidden="1" customHeight="1" x14ac:dyDescent="0.25">
      <c r="B18238" s="48"/>
      <c r="C18238" s="49"/>
      <c r="D18238" s="49"/>
      <c r="E18238" s="49"/>
      <c r="F18238" s="49"/>
      <c r="G18238" s="50"/>
      <c r="H18238" s="47"/>
      <c r="I18238" s="47"/>
    </row>
    <row r="18239" spans="2:9" ht="20.100000000000001" hidden="1" customHeight="1" x14ac:dyDescent="0.25">
      <c r="B18239" s="48"/>
      <c r="C18239" s="49"/>
      <c r="D18239" s="49"/>
      <c r="E18239" s="49"/>
      <c r="F18239" s="49"/>
      <c r="G18239" s="50"/>
      <c r="H18239" s="47"/>
      <c r="I18239" s="47"/>
    </row>
    <row r="18240" spans="2:9" ht="20.100000000000001" hidden="1" customHeight="1" x14ac:dyDescent="0.25">
      <c r="B18240" s="48"/>
      <c r="C18240" s="49"/>
      <c r="D18240" s="49"/>
      <c r="E18240" s="49"/>
      <c r="F18240" s="49"/>
      <c r="G18240" s="50"/>
      <c r="H18240" s="47"/>
      <c r="I18240" s="47"/>
    </row>
    <row r="18241" spans="2:9" ht="20.100000000000001" hidden="1" customHeight="1" x14ac:dyDescent="0.25">
      <c r="B18241" s="48"/>
      <c r="C18241" s="49"/>
      <c r="D18241" s="49"/>
      <c r="E18241" s="49"/>
      <c r="F18241" s="49"/>
      <c r="G18241" s="50"/>
      <c r="H18241" s="47"/>
      <c r="I18241" s="47"/>
    </row>
    <row r="18242" spans="2:9" ht="20.100000000000001" hidden="1" customHeight="1" x14ac:dyDescent="0.25">
      <c r="B18242" s="48"/>
      <c r="C18242" s="49"/>
      <c r="D18242" s="49"/>
      <c r="E18242" s="49"/>
      <c r="F18242" s="49"/>
      <c r="G18242" s="50"/>
      <c r="H18242" s="47"/>
      <c r="I18242" s="47"/>
    </row>
    <row r="18243" spans="2:9" ht="20.100000000000001" hidden="1" customHeight="1" x14ac:dyDescent="0.25">
      <c r="B18243" s="48"/>
      <c r="C18243" s="49"/>
      <c r="D18243" s="49"/>
      <c r="E18243" s="49"/>
      <c r="F18243" s="49"/>
      <c r="G18243" s="50"/>
      <c r="H18243" s="47"/>
      <c r="I18243" s="47"/>
    </row>
    <row r="18244" spans="2:9" ht="20.100000000000001" hidden="1" customHeight="1" x14ac:dyDescent="0.25">
      <c r="B18244" s="48"/>
      <c r="C18244" s="49"/>
      <c r="D18244" s="49"/>
      <c r="E18244" s="49"/>
      <c r="F18244" s="49"/>
      <c r="G18244" s="50"/>
      <c r="H18244" s="47"/>
      <c r="I18244" s="47"/>
    </row>
    <row r="18245" spans="2:9" ht="20.100000000000001" hidden="1" customHeight="1" x14ac:dyDescent="0.25">
      <c r="B18245" s="48"/>
      <c r="C18245" s="49"/>
      <c r="D18245" s="49"/>
      <c r="E18245" s="49"/>
      <c r="F18245" s="49"/>
      <c r="G18245" s="50"/>
      <c r="H18245" s="47"/>
      <c r="I18245" s="47"/>
    </row>
    <row r="18246" spans="2:9" ht="20.100000000000001" hidden="1" customHeight="1" x14ac:dyDescent="0.25">
      <c r="B18246" s="48"/>
      <c r="C18246" s="49"/>
      <c r="D18246" s="49"/>
      <c r="E18246" s="49"/>
      <c r="F18246" s="49"/>
      <c r="G18246" s="50"/>
      <c r="H18246" s="47"/>
      <c r="I18246" s="47"/>
    </row>
    <row r="18247" spans="2:9" ht="20.100000000000001" hidden="1" customHeight="1" x14ac:dyDescent="0.25">
      <c r="B18247" s="48"/>
      <c r="C18247" s="49"/>
      <c r="D18247" s="49"/>
      <c r="E18247" s="49"/>
      <c r="F18247" s="49"/>
      <c r="G18247" s="50"/>
      <c r="H18247" s="47"/>
      <c r="I18247" s="47"/>
    </row>
    <row r="18248" spans="2:9" ht="20.100000000000001" hidden="1" customHeight="1" x14ac:dyDescent="0.25">
      <c r="B18248" s="48"/>
      <c r="C18248" s="49"/>
      <c r="D18248" s="49"/>
      <c r="E18248" s="49"/>
      <c r="F18248" s="49"/>
      <c r="G18248" s="50"/>
      <c r="H18248" s="47"/>
      <c r="I18248" s="47"/>
    </row>
    <row r="18249" spans="2:9" ht="20.100000000000001" hidden="1" customHeight="1" x14ac:dyDescent="0.25">
      <c r="B18249" s="48"/>
      <c r="C18249" s="49"/>
      <c r="D18249" s="49"/>
      <c r="E18249" s="49"/>
      <c r="F18249" s="49"/>
      <c r="G18249" s="50"/>
      <c r="H18249" s="47"/>
      <c r="I18249" s="47"/>
    </row>
    <row r="18250" spans="2:9" ht="20.100000000000001" hidden="1" customHeight="1" x14ac:dyDescent="0.25">
      <c r="B18250" s="48"/>
      <c r="C18250" s="49"/>
      <c r="D18250" s="49"/>
      <c r="E18250" s="49"/>
      <c r="F18250" s="49"/>
      <c r="G18250" s="50"/>
      <c r="H18250" s="47"/>
      <c r="I18250" s="47"/>
    </row>
    <row r="18251" spans="2:9" ht="20.100000000000001" hidden="1" customHeight="1" x14ac:dyDescent="0.25">
      <c r="B18251" s="48"/>
      <c r="C18251" s="49"/>
      <c r="D18251" s="49"/>
      <c r="E18251" s="49"/>
      <c r="F18251" s="49"/>
      <c r="G18251" s="50"/>
      <c r="H18251" s="47"/>
      <c r="I18251" s="47"/>
    </row>
    <row r="18252" spans="2:9" ht="20.100000000000001" hidden="1" customHeight="1" x14ac:dyDescent="0.25">
      <c r="B18252" s="48"/>
      <c r="C18252" s="49"/>
      <c r="D18252" s="49"/>
      <c r="E18252" s="49"/>
      <c r="F18252" s="49"/>
      <c r="G18252" s="50"/>
      <c r="H18252" s="47"/>
      <c r="I18252" s="47"/>
    </row>
    <row r="18253" spans="2:9" ht="20.100000000000001" hidden="1" customHeight="1" x14ac:dyDescent="0.25">
      <c r="B18253" s="48"/>
      <c r="C18253" s="49"/>
      <c r="D18253" s="49"/>
      <c r="E18253" s="49"/>
      <c r="F18253" s="49"/>
      <c r="G18253" s="50"/>
      <c r="H18253" s="47"/>
      <c r="I18253" s="47"/>
    </row>
    <row r="18254" spans="2:9" ht="20.100000000000001" hidden="1" customHeight="1" x14ac:dyDescent="0.25">
      <c r="B18254" s="48"/>
      <c r="C18254" s="49"/>
      <c r="D18254" s="49"/>
      <c r="E18254" s="49"/>
      <c r="F18254" s="49"/>
      <c r="G18254" s="50"/>
      <c r="H18254" s="47"/>
      <c r="I18254" s="47"/>
    </row>
    <row r="18255" spans="2:9" ht="20.100000000000001" hidden="1" customHeight="1" x14ac:dyDescent="0.25">
      <c r="B18255" s="48"/>
      <c r="C18255" s="49"/>
      <c r="D18255" s="49"/>
      <c r="E18255" s="49"/>
      <c r="F18255" s="49"/>
      <c r="G18255" s="50"/>
      <c r="H18255" s="47"/>
      <c r="I18255" s="47"/>
    </row>
    <row r="18256" spans="2:9" ht="20.100000000000001" hidden="1" customHeight="1" x14ac:dyDescent="0.25">
      <c r="B18256" s="48"/>
      <c r="C18256" s="49"/>
      <c r="D18256" s="49"/>
      <c r="E18256" s="49"/>
      <c r="F18256" s="49"/>
      <c r="G18256" s="50"/>
      <c r="H18256" s="47"/>
      <c r="I18256" s="47"/>
    </row>
    <row r="18257" spans="2:9" ht="20.100000000000001" hidden="1" customHeight="1" x14ac:dyDescent="0.25">
      <c r="B18257" s="48"/>
      <c r="C18257" s="49"/>
      <c r="D18257" s="49"/>
      <c r="E18257" s="49"/>
      <c r="F18257" s="49"/>
      <c r="G18257" s="50"/>
      <c r="H18257" s="47"/>
      <c r="I18257" s="47"/>
    </row>
    <row r="18258" spans="2:9" ht="20.100000000000001" hidden="1" customHeight="1" x14ac:dyDescent="0.25">
      <c r="B18258" s="48"/>
      <c r="C18258" s="49"/>
      <c r="D18258" s="49"/>
      <c r="E18258" s="49"/>
      <c r="F18258" s="49"/>
      <c r="G18258" s="50"/>
      <c r="H18258" s="47"/>
      <c r="I18258" s="47"/>
    </row>
    <row r="18259" spans="2:9" ht="20.100000000000001" hidden="1" customHeight="1" x14ac:dyDescent="0.25">
      <c r="B18259" s="48"/>
      <c r="C18259" s="49"/>
      <c r="D18259" s="49"/>
      <c r="E18259" s="49"/>
      <c r="F18259" s="49"/>
      <c r="G18259" s="50"/>
      <c r="H18259" s="47"/>
      <c r="I18259" s="47"/>
    </row>
    <row r="18260" spans="2:9" ht="20.100000000000001" hidden="1" customHeight="1" x14ac:dyDescent="0.25">
      <c r="B18260" s="48"/>
      <c r="C18260" s="49"/>
      <c r="D18260" s="49"/>
      <c r="E18260" s="49"/>
      <c r="F18260" s="49"/>
      <c r="G18260" s="50"/>
      <c r="H18260" s="47"/>
      <c r="I18260" s="47"/>
    </row>
    <row r="18261" spans="2:9" ht="20.100000000000001" hidden="1" customHeight="1" x14ac:dyDescent="0.25">
      <c r="B18261" s="48"/>
      <c r="C18261" s="49"/>
      <c r="D18261" s="49"/>
      <c r="E18261" s="49"/>
      <c r="F18261" s="49"/>
      <c r="G18261" s="50"/>
      <c r="H18261" s="47"/>
      <c r="I18261" s="47"/>
    </row>
    <row r="18262" spans="2:9" ht="20.100000000000001" hidden="1" customHeight="1" x14ac:dyDescent="0.25">
      <c r="B18262" s="48"/>
      <c r="C18262" s="49"/>
      <c r="D18262" s="49"/>
      <c r="E18262" s="49"/>
      <c r="F18262" s="49"/>
      <c r="G18262" s="50"/>
      <c r="H18262" s="47"/>
      <c r="I18262" s="47"/>
    </row>
    <row r="18263" spans="2:9" ht="20.100000000000001" hidden="1" customHeight="1" x14ac:dyDescent="0.25">
      <c r="B18263" s="48"/>
      <c r="C18263" s="49"/>
      <c r="D18263" s="49"/>
      <c r="E18263" s="49"/>
      <c r="F18263" s="49"/>
      <c r="G18263" s="50"/>
      <c r="H18263" s="47"/>
      <c r="I18263" s="47"/>
    </row>
    <row r="18264" spans="2:9" ht="20.100000000000001" hidden="1" customHeight="1" x14ac:dyDescent="0.25">
      <c r="B18264" s="48"/>
      <c r="C18264" s="49"/>
      <c r="D18264" s="49"/>
      <c r="E18264" s="49"/>
      <c r="F18264" s="49"/>
      <c r="G18264" s="50"/>
      <c r="H18264" s="47"/>
      <c r="I18264" s="47"/>
    </row>
    <row r="18265" spans="2:9" ht="20.100000000000001" hidden="1" customHeight="1" x14ac:dyDescent="0.25">
      <c r="B18265" s="48"/>
      <c r="C18265" s="49"/>
      <c r="D18265" s="49"/>
      <c r="E18265" s="49"/>
      <c r="F18265" s="49"/>
      <c r="G18265" s="50"/>
      <c r="H18265" s="47"/>
      <c r="I18265" s="47"/>
    </row>
    <row r="18266" spans="2:9" ht="20.100000000000001" hidden="1" customHeight="1" x14ac:dyDescent="0.25">
      <c r="B18266" s="48"/>
      <c r="C18266" s="49"/>
      <c r="D18266" s="49"/>
      <c r="E18266" s="49"/>
      <c r="F18266" s="49"/>
      <c r="G18266" s="50"/>
      <c r="H18266" s="47"/>
      <c r="I18266" s="47"/>
    </row>
    <row r="18267" spans="2:9" ht="20.100000000000001" hidden="1" customHeight="1" x14ac:dyDescent="0.25">
      <c r="B18267" s="48"/>
      <c r="C18267" s="49"/>
      <c r="D18267" s="49"/>
      <c r="E18267" s="49"/>
      <c r="F18267" s="49"/>
      <c r="G18267" s="50"/>
      <c r="H18267" s="47"/>
      <c r="I18267" s="47"/>
    </row>
    <row r="18268" spans="2:9" ht="20.100000000000001" hidden="1" customHeight="1" x14ac:dyDescent="0.25">
      <c r="B18268" s="48"/>
      <c r="C18268" s="49"/>
      <c r="D18268" s="49"/>
      <c r="E18268" s="49"/>
      <c r="F18268" s="49"/>
      <c r="G18268" s="50"/>
      <c r="H18268" s="47"/>
      <c r="I18268" s="47"/>
    </row>
    <row r="18269" spans="2:9" ht="20.100000000000001" hidden="1" customHeight="1" x14ac:dyDescent="0.25">
      <c r="B18269" s="48"/>
      <c r="C18269" s="49"/>
      <c r="D18269" s="49"/>
      <c r="E18269" s="49"/>
      <c r="F18269" s="49"/>
      <c r="G18269" s="50"/>
      <c r="H18269" s="47"/>
      <c r="I18269" s="47"/>
    </row>
    <row r="18270" spans="2:9" ht="20.100000000000001" hidden="1" customHeight="1" x14ac:dyDescent="0.25">
      <c r="B18270" s="48"/>
      <c r="C18270" s="49"/>
      <c r="D18270" s="49"/>
      <c r="E18270" s="49"/>
      <c r="F18270" s="49"/>
      <c r="G18270" s="50"/>
      <c r="H18270" s="47"/>
      <c r="I18270" s="47"/>
    </row>
    <row r="18271" spans="2:9" ht="20.100000000000001" hidden="1" customHeight="1" x14ac:dyDescent="0.25">
      <c r="B18271" s="48"/>
      <c r="C18271" s="49"/>
      <c r="D18271" s="49"/>
      <c r="E18271" s="49"/>
      <c r="F18271" s="49"/>
      <c r="G18271" s="50"/>
      <c r="H18271" s="47"/>
      <c r="I18271" s="47"/>
    </row>
    <row r="18272" spans="2:9" ht="20.100000000000001" hidden="1" customHeight="1" x14ac:dyDescent="0.25">
      <c r="B18272" s="48"/>
      <c r="C18272" s="49"/>
      <c r="D18272" s="49"/>
      <c r="E18272" s="49"/>
      <c r="F18272" s="49"/>
      <c r="G18272" s="50"/>
      <c r="H18272" s="47"/>
      <c r="I18272" s="47"/>
    </row>
    <row r="18273" spans="2:9" ht="20.100000000000001" hidden="1" customHeight="1" x14ac:dyDescent="0.25">
      <c r="B18273" s="48"/>
      <c r="C18273" s="49"/>
      <c r="D18273" s="49"/>
      <c r="E18273" s="49"/>
      <c r="F18273" s="49"/>
      <c r="G18273" s="50"/>
      <c r="H18273" s="47"/>
      <c r="I18273" s="47"/>
    </row>
    <row r="18274" spans="2:9" ht="20.100000000000001" hidden="1" customHeight="1" x14ac:dyDescent="0.25">
      <c r="B18274" s="48"/>
      <c r="C18274" s="49"/>
      <c r="D18274" s="49"/>
      <c r="E18274" s="49"/>
      <c r="F18274" s="49"/>
      <c r="G18274" s="50"/>
      <c r="H18274" s="47"/>
      <c r="I18274" s="47"/>
    </row>
    <row r="18275" spans="2:9" ht="20.100000000000001" hidden="1" customHeight="1" x14ac:dyDescent="0.25">
      <c r="B18275" s="48"/>
      <c r="C18275" s="49"/>
      <c r="D18275" s="49"/>
      <c r="E18275" s="49"/>
      <c r="F18275" s="49"/>
      <c r="G18275" s="50"/>
      <c r="H18275" s="47"/>
      <c r="I18275" s="47"/>
    </row>
    <row r="18276" spans="2:9" ht="20.100000000000001" hidden="1" customHeight="1" x14ac:dyDescent="0.25">
      <c r="B18276" s="48"/>
      <c r="C18276" s="49"/>
      <c r="D18276" s="49"/>
      <c r="E18276" s="49"/>
      <c r="F18276" s="49"/>
      <c r="G18276" s="50"/>
      <c r="H18276" s="47"/>
      <c r="I18276" s="47"/>
    </row>
    <row r="18277" spans="2:9" ht="20.100000000000001" hidden="1" customHeight="1" x14ac:dyDescent="0.25">
      <c r="B18277" s="48"/>
      <c r="C18277" s="49"/>
      <c r="D18277" s="49"/>
      <c r="E18277" s="49"/>
      <c r="F18277" s="49"/>
      <c r="G18277" s="50"/>
      <c r="H18277" s="47"/>
      <c r="I18277" s="47"/>
    </row>
    <row r="18278" spans="2:9" ht="20.100000000000001" hidden="1" customHeight="1" x14ac:dyDescent="0.25">
      <c r="B18278" s="48"/>
      <c r="C18278" s="49"/>
      <c r="D18278" s="49"/>
      <c r="E18278" s="49"/>
      <c r="F18278" s="49"/>
      <c r="G18278" s="50"/>
      <c r="H18278" s="47"/>
      <c r="I18278" s="47"/>
    </row>
    <row r="18279" spans="2:9" ht="20.100000000000001" hidden="1" customHeight="1" x14ac:dyDescent="0.25">
      <c r="B18279" s="48"/>
      <c r="C18279" s="49"/>
      <c r="D18279" s="49"/>
      <c r="E18279" s="49"/>
      <c r="F18279" s="49"/>
      <c r="G18279" s="50"/>
      <c r="H18279" s="47"/>
      <c r="I18279" s="47"/>
    </row>
    <row r="18280" spans="2:9" ht="20.100000000000001" hidden="1" customHeight="1" x14ac:dyDescent="0.25">
      <c r="B18280" s="48"/>
      <c r="C18280" s="49"/>
      <c r="D18280" s="49"/>
      <c r="E18280" s="49"/>
      <c r="F18280" s="49"/>
      <c r="G18280" s="50"/>
      <c r="H18280" s="47"/>
      <c r="I18280" s="47"/>
    </row>
    <row r="18281" spans="2:9" ht="20.100000000000001" hidden="1" customHeight="1" x14ac:dyDescent="0.25">
      <c r="B18281" s="48"/>
      <c r="C18281" s="49"/>
      <c r="D18281" s="49"/>
      <c r="E18281" s="49"/>
      <c r="F18281" s="49"/>
      <c r="G18281" s="50"/>
      <c r="H18281" s="47"/>
      <c r="I18281" s="47"/>
    </row>
    <row r="18282" spans="2:9" ht="20.100000000000001" hidden="1" customHeight="1" x14ac:dyDescent="0.25">
      <c r="B18282" s="48"/>
      <c r="C18282" s="49"/>
      <c r="D18282" s="49"/>
      <c r="E18282" s="49"/>
      <c r="F18282" s="49"/>
      <c r="G18282" s="50"/>
      <c r="H18282" s="47"/>
      <c r="I18282" s="47"/>
    </row>
    <row r="18283" spans="2:9" ht="20.100000000000001" hidden="1" customHeight="1" x14ac:dyDescent="0.25">
      <c r="B18283" s="48"/>
      <c r="C18283" s="49"/>
      <c r="D18283" s="49"/>
      <c r="E18283" s="49"/>
      <c r="F18283" s="49"/>
      <c r="G18283" s="50"/>
      <c r="H18283" s="47"/>
      <c r="I18283" s="47"/>
    </row>
    <row r="18284" spans="2:9" ht="20.100000000000001" hidden="1" customHeight="1" x14ac:dyDescent="0.25">
      <c r="B18284" s="48"/>
      <c r="C18284" s="49"/>
      <c r="D18284" s="49"/>
      <c r="E18284" s="49"/>
      <c r="F18284" s="49"/>
      <c r="G18284" s="50"/>
      <c r="H18284" s="47"/>
      <c r="I18284" s="47"/>
    </row>
    <row r="18285" spans="2:9" ht="20.100000000000001" hidden="1" customHeight="1" x14ac:dyDescent="0.25">
      <c r="B18285" s="48"/>
      <c r="C18285" s="49"/>
      <c r="D18285" s="49"/>
      <c r="E18285" s="49"/>
      <c r="F18285" s="49"/>
      <c r="G18285" s="50"/>
      <c r="H18285" s="47"/>
      <c r="I18285" s="47"/>
    </row>
    <row r="18286" spans="2:9" ht="20.100000000000001" hidden="1" customHeight="1" x14ac:dyDescent="0.25">
      <c r="B18286" s="48"/>
      <c r="C18286" s="49"/>
      <c r="D18286" s="49"/>
      <c r="E18286" s="49"/>
      <c r="F18286" s="49"/>
      <c r="G18286" s="50"/>
      <c r="H18286" s="47"/>
      <c r="I18286" s="47"/>
    </row>
    <row r="18287" spans="2:9" ht="20.100000000000001" hidden="1" customHeight="1" x14ac:dyDescent="0.25">
      <c r="B18287" s="48"/>
      <c r="C18287" s="49"/>
      <c r="D18287" s="49"/>
      <c r="E18287" s="49"/>
      <c r="F18287" s="49"/>
      <c r="G18287" s="50"/>
      <c r="H18287" s="47"/>
      <c r="I18287" s="47"/>
    </row>
    <row r="18288" spans="2:9" ht="20.100000000000001" hidden="1" customHeight="1" x14ac:dyDescent="0.25">
      <c r="B18288" s="48"/>
      <c r="C18288" s="49"/>
      <c r="D18288" s="49"/>
      <c r="E18288" s="49"/>
      <c r="F18288" s="49"/>
      <c r="G18288" s="50"/>
      <c r="H18288" s="47"/>
      <c r="I18288" s="47"/>
    </row>
    <row r="18289" spans="2:9" ht="20.100000000000001" hidden="1" customHeight="1" x14ac:dyDescent="0.25">
      <c r="B18289" s="48"/>
      <c r="C18289" s="49"/>
      <c r="D18289" s="49"/>
      <c r="E18289" s="49"/>
      <c r="F18289" s="49"/>
      <c r="G18289" s="50"/>
      <c r="H18289" s="47"/>
      <c r="I18289" s="47"/>
    </row>
    <row r="18290" spans="2:9" ht="20.100000000000001" hidden="1" customHeight="1" x14ac:dyDescent="0.25">
      <c r="B18290" s="48"/>
      <c r="C18290" s="49"/>
      <c r="D18290" s="49"/>
      <c r="E18290" s="49"/>
      <c r="F18290" s="49"/>
      <c r="G18290" s="50"/>
      <c r="H18290" s="47"/>
      <c r="I18290" s="47"/>
    </row>
    <row r="18291" spans="2:9" ht="20.100000000000001" hidden="1" customHeight="1" x14ac:dyDescent="0.25">
      <c r="B18291" s="48"/>
      <c r="C18291" s="49"/>
      <c r="D18291" s="49"/>
      <c r="E18291" s="49"/>
      <c r="F18291" s="49"/>
      <c r="G18291" s="50"/>
      <c r="H18291" s="47"/>
      <c r="I18291" s="47"/>
    </row>
    <row r="18292" spans="2:9" ht="20.100000000000001" hidden="1" customHeight="1" x14ac:dyDescent="0.25">
      <c r="B18292" s="48"/>
      <c r="C18292" s="49"/>
      <c r="D18292" s="49"/>
      <c r="E18292" s="49"/>
      <c r="F18292" s="49"/>
      <c r="G18292" s="50"/>
      <c r="H18292" s="47"/>
      <c r="I18292" s="47"/>
    </row>
    <row r="18293" spans="2:9" ht="20.100000000000001" hidden="1" customHeight="1" x14ac:dyDescent="0.25">
      <c r="B18293" s="48"/>
      <c r="C18293" s="49"/>
      <c r="D18293" s="49"/>
      <c r="E18293" s="49"/>
      <c r="F18293" s="49"/>
      <c r="G18293" s="50"/>
      <c r="H18293" s="47"/>
      <c r="I18293" s="47"/>
    </row>
    <row r="18294" spans="2:9" ht="20.100000000000001" hidden="1" customHeight="1" x14ac:dyDescent="0.25">
      <c r="B18294" s="48"/>
      <c r="C18294" s="49"/>
      <c r="D18294" s="49"/>
      <c r="E18294" s="49"/>
      <c r="F18294" s="49"/>
      <c r="G18294" s="50"/>
      <c r="H18294" s="47"/>
      <c r="I18294" s="47"/>
    </row>
    <row r="18295" spans="2:9" ht="20.100000000000001" hidden="1" customHeight="1" x14ac:dyDescent="0.25">
      <c r="B18295" s="48"/>
      <c r="C18295" s="49"/>
      <c r="D18295" s="49"/>
      <c r="E18295" s="49"/>
      <c r="F18295" s="49"/>
      <c r="G18295" s="50"/>
      <c r="H18295" s="47"/>
      <c r="I18295" s="47"/>
    </row>
    <row r="18296" spans="2:9" ht="20.100000000000001" hidden="1" customHeight="1" x14ac:dyDescent="0.25">
      <c r="B18296" s="48"/>
      <c r="C18296" s="49"/>
      <c r="D18296" s="49"/>
      <c r="E18296" s="49"/>
      <c r="F18296" s="49"/>
      <c r="G18296" s="50"/>
      <c r="H18296" s="47"/>
      <c r="I18296" s="47"/>
    </row>
    <row r="18297" spans="2:9" ht="20.100000000000001" hidden="1" customHeight="1" x14ac:dyDescent="0.25">
      <c r="B18297" s="48"/>
      <c r="C18297" s="49"/>
      <c r="D18297" s="49"/>
      <c r="E18297" s="49"/>
      <c r="F18297" s="49"/>
      <c r="G18297" s="50"/>
      <c r="H18297" s="47"/>
      <c r="I18297" s="47"/>
    </row>
    <row r="18298" spans="2:9" ht="20.100000000000001" hidden="1" customHeight="1" x14ac:dyDescent="0.25">
      <c r="B18298" s="48"/>
      <c r="C18298" s="49"/>
      <c r="D18298" s="49"/>
      <c r="E18298" s="49"/>
      <c r="F18298" s="49"/>
      <c r="G18298" s="50"/>
      <c r="H18298" s="47"/>
      <c r="I18298" s="47"/>
    </row>
    <row r="18299" spans="2:9" ht="20.100000000000001" hidden="1" customHeight="1" x14ac:dyDescent="0.25">
      <c r="B18299" s="48"/>
      <c r="C18299" s="49"/>
      <c r="D18299" s="49"/>
      <c r="E18299" s="49"/>
      <c r="F18299" s="49"/>
      <c r="G18299" s="50"/>
      <c r="H18299" s="47"/>
      <c r="I18299" s="47"/>
    </row>
    <row r="18300" spans="2:9" ht="20.100000000000001" hidden="1" customHeight="1" x14ac:dyDescent="0.25">
      <c r="B18300" s="48"/>
      <c r="C18300" s="49"/>
      <c r="D18300" s="49"/>
      <c r="E18300" s="49"/>
      <c r="F18300" s="49"/>
      <c r="G18300" s="50"/>
      <c r="H18300" s="47"/>
      <c r="I18300" s="47"/>
    </row>
    <row r="18301" spans="2:9" ht="20.100000000000001" hidden="1" customHeight="1" x14ac:dyDescent="0.25">
      <c r="B18301" s="48"/>
      <c r="C18301" s="49"/>
      <c r="D18301" s="49"/>
      <c r="E18301" s="49"/>
      <c r="F18301" s="49"/>
      <c r="G18301" s="50"/>
      <c r="H18301" s="47"/>
      <c r="I18301" s="47"/>
    </row>
    <row r="18302" spans="2:9" ht="20.100000000000001" hidden="1" customHeight="1" x14ac:dyDescent="0.25">
      <c r="B18302" s="48"/>
      <c r="C18302" s="49"/>
      <c r="D18302" s="49"/>
      <c r="E18302" s="49"/>
      <c r="F18302" s="49"/>
      <c r="G18302" s="50"/>
      <c r="H18302" s="47"/>
      <c r="I18302" s="47"/>
    </row>
    <row r="18303" spans="2:9" ht="20.100000000000001" hidden="1" customHeight="1" x14ac:dyDescent="0.25">
      <c r="B18303" s="48"/>
      <c r="C18303" s="49"/>
      <c r="D18303" s="49"/>
      <c r="E18303" s="49"/>
      <c r="F18303" s="49"/>
      <c r="G18303" s="50"/>
      <c r="H18303" s="47"/>
      <c r="I18303" s="47"/>
    </row>
    <row r="18304" spans="2:9" ht="20.100000000000001" hidden="1" customHeight="1" x14ac:dyDescent="0.25">
      <c r="B18304" s="48"/>
      <c r="C18304" s="49"/>
      <c r="D18304" s="49"/>
      <c r="E18304" s="49"/>
      <c r="F18304" s="49"/>
      <c r="G18304" s="50"/>
      <c r="H18304" s="47"/>
      <c r="I18304" s="47"/>
    </row>
    <row r="18305" spans="2:9" ht="20.100000000000001" hidden="1" customHeight="1" x14ac:dyDescent="0.25">
      <c r="B18305" s="48"/>
      <c r="C18305" s="49"/>
      <c r="D18305" s="49"/>
      <c r="E18305" s="49"/>
      <c r="F18305" s="49"/>
      <c r="G18305" s="50"/>
      <c r="H18305" s="47"/>
      <c r="I18305" s="47"/>
    </row>
    <row r="18306" spans="2:9" ht="20.100000000000001" hidden="1" customHeight="1" x14ac:dyDescent="0.25">
      <c r="B18306" s="48"/>
      <c r="C18306" s="49"/>
      <c r="D18306" s="49"/>
      <c r="E18306" s="49"/>
      <c r="F18306" s="49"/>
      <c r="G18306" s="50"/>
      <c r="H18306" s="47"/>
      <c r="I18306" s="47"/>
    </row>
    <row r="18307" spans="2:9" ht="20.100000000000001" hidden="1" customHeight="1" x14ac:dyDescent="0.25">
      <c r="B18307" s="48"/>
      <c r="C18307" s="49"/>
      <c r="D18307" s="49"/>
      <c r="E18307" s="49"/>
      <c r="F18307" s="49"/>
      <c r="G18307" s="50"/>
      <c r="H18307" s="47"/>
      <c r="I18307" s="47"/>
    </row>
    <row r="18308" spans="2:9" ht="20.100000000000001" hidden="1" customHeight="1" x14ac:dyDescent="0.25">
      <c r="B18308" s="48"/>
      <c r="C18308" s="49"/>
      <c r="D18308" s="49"/>
      <c r="E18308" s="49"/>
      <c r="F18308" s="49"/>
      <c r="G18308" s="50"/>
      <c r="H18308" s="47"/>
      <c r="I18308" s="47"/>
    </row>
    <row r="18309" spans="2:9" ht="20.100000000000001" hidden="1" customHeight="1" x14ac:dyDescent="0.25">
      <c r="B18309" s="48"/>
      <c r="C18309" s="49"/>
      <c r="D18309" s="49"/>
      <c r="E18309" s="49"/>
      <c r="F18309" s="49"/>
      <c r="G18309" s="50"/>
      <c r="H18309" s="47"/>
      <c r="I18309" s="47"/>
    </row>
    <row r="18310" spans="2:9" ht="20.100000000000001" hidden="1" customHeight="1" x14ac:dyDescent="0.25">
      <c r="B18310" s="48"/>
      <c r="C18310" s="49"/>
      <c r="D18310" s="49"/>
      <c r="E18310" s="49"/>
      <c r="F18310" s="49"/>
      <c r="G18310" s="50"/>
      <c r="H18310" s="47"/>
      <c r="I18310" s="47"/>
    </row>
    <row r="18311" spans="2:9" ht="20.100000000000001" hidden="1" customHeight="1" x14ac:dyDescent="0.25">
      <c r="B18311" s="48"/>
      <c r="C18311" s="49"/>
      <c r="D18311" s="49"/>
      <c r="E18311" s="49"/>
      <c r="F18311" s="49"/>
      <c r="G18311" s="50"/>
      <c r="H18311" s="47"/>
      <c r="I18311" s="47"/>
    </row>
    <row r="18312" spans="2:9" ht="20.100000000000001" hidden="1" customHeight="1" x14ac:dyDescent="0.25">
      <c r="B18312" s="48"/>
      <c r="C18312" s="49"/>
      <c r="D18312" s="49"/>
      <c r="E18312" s="49"/>
      <c r="F18312" s="49"/>
      <c r="G18312" s="50"/>
      <c r="H18312" s="47"/>
      <c r="I18312" s="47"/>
    </row>
    <row r="18313" spans="2:9" ht="20.100000000000001" hidden="1" customHeight="1" x14ac:dyDescent="0.25">
      <c r="B18313" s="48"/>
      <c r="C18313" s="49"/>
      <c r="D18313" s="49"/>
      <c r="E18313" s="49"/>
      <c r="F18313" s="49"/>
      <c r="G18313" s="50"/>
      <c r="H18313" s="47"/>
      <c r="I18313" s="47"/>
    </row>
    <row r="18314" spans="2:9" ht="20.100000000000001" hidden="1" customHeight="1" x14ac:dyDescent="0.25">
      <c r="B18314" s="48"/>
      <c r="C18314" s="49"/>
      <c r="D18314" s="49"/>
      <c r="E18314" s="49"/>
      <c r="F18314" s="49"/>
      <c r="G18314" s="50"/>
      <c r="H18314" s="47"/>
      <c r="I18314" s="47"/>
    </row>
    <row r="18315" spans="2:9" ht="20.100000000000001" hidden="1" customHeight="1" x14ac:dyDescent="0.25">
      <c r="B18315" s="48"/>
      <c r="C18315" s="49"/>
      <c r="D18315" s="49"/>
      <c r="E18315" s="49"/>
      <c r="F18315" s="49"/>
      <c r="G18315" s="50"/>
      <c r="H18315" s="47"/>
      <c r="I18315" s="47"/>
    </row>
    <row r="18316" spans="2:9" ht="20.100000000000001" hidden="1" customHeight="1" x14ac:dyDescent="0.25">
      <c r="B18316" s="48"/>
      <c r="C18316" s="49"/>
      <c r="D18316" s="49"/>
      <c r="E18316" s="49"/>
      <c r="F18316" s="49"/>
      <c r="G18316" s="50"/>
      <c r="H18316" s="47"/>
      <c r="I18316" s="47"/>
    </row>
    <row r="18317" spans="2:9" ht="20.100000000000001" hidden="1" customHeight="1" x14ac:dyDescent="0.25">
      <c r="B18317" s="48"/>
      <c r="C18317" s="49"/>
      <c r="D18317" s="49"/>
      <c r="E18317" s="49"/>
      <c r="F18317" s="49"/>
      <c r="G18317" s="50"/>
      <c r="H18317" s="47"/>
      <c r="I18317" s="47"/>
    </row>
    <row r="18318" spans="2:9" ht="20.100000000000001" hidden="1" customHeight="1" x14ac:dyDescent="0.25">
      <c r="B18318" s="48"/>
      <c r="C18318" s="49"/>
      <c r="D18318" s="49"/>
      <c r="E18318" s="49"/>
      <c r="F18318" s="49"/>
      <c r="G18318" s="50"/>
      <c r="H18318" s="47"/>
      <c r="I18318" s="47"/>
    </row>
    <row r="18319" spans="2:9" ht="20.100000000000001" hidden="1" customHeight="1" x14ac:dyDescent="0.25">
      <c r="B18319" s="48"/>
      <c r="C18319" s="49"/>
      <c r="D18319" s="49"/>
      <c r="E18319" s="49"/>
      <c r="F18319" s="49"/>
      <c r="G18319" s="50"/>
      <c r="H18319" s="47"/>
      <c r="I18319" s="47"/>
    </row>
    <row r="18320" spans="2:9" ht="20.100000000000001" hidden="1" customHeight="1" x14ac:dyDescent="0.25">
      <c r="B18320" s="48"/>
      <c r="C18320" s="49"/>
      <c r="D18320" s="49"/>
      <c r="E18320" s="49"/>
      <c r="F18320" s="49"/>
      <c r="G18320" s="50"/>
      <c r="H18320" s="47"/>
      <c r="I18320" s="47"/>
    </row>
    <row r="18321" spans="2:9" ht="20.100000000000001" hidden="1" customHeight="1" x14ac:dyDescent="0.25">
      <c r="B18321" s="48"/>
      <c r="C18321" s="49"/>
      <c r="D18321" s="49"/>
      <c r="E18321" s="49"/>
      <c r="F18321" s="49"/>
      <c r="G18321" s="50"/>
      <c r="H18321" s="47"/>
      <c r="I18321" s="47"/>
    </row>
    <row r="18322" spans="2:9" ht="20.100000000000001" hidden="1" customHeight="1" x14ac:dyDescent="0.25">
      <c r="B18322" s="48"/>
      <c r="C18322" s="49"/>
      <c r="D18322" s="49"/>
      <c r="E18322" s="49"/>
      <c r="F18322" s="49"/>
      <c r="G18322" s="50"/>
      <c r="H18322" s="47"/>
      <c r="I18322" s="47"/>
    </row>
    <row r="18323" spans="2:9" ht="20.100000000000001" hidden="1" customHeight="1" x14ac:dyDescent="0.25">
      <c r="B18323" s="48"/>
      <c r="C18323" s="49"/>
      <c r="D18323" s="49"/>
      <c r="E18323" s="49"/>
      <c r="F18323" s="49"/>
      <c r="G18323" s="50"/>
      <c r="H18323" s="47"/>
      <c r="I18323" s="47"/>
    </row>
    <row r="18324" spans="2:9" ht="20.100000000000001" hidden="1" customHeight="1" x14ac:dyDescent="0.25">
      <c r="B18324" s="48"/>
      <c r="C18324" s="49"/>
      <c r="D18324" s="49"/>
      <c r="E18324" s="49"/>
      <c r="F18324" s="49"/>
      <c r="G18324" s="50"/>
      <c r="H18324" s="47"/>
      <c r="I18324" s="47"/>
    </row>
    <row r="18325" spans="2:9" ht="20.100000000000001" hidden="1" customHeight="1" x14ac:dyDescent="0.25">
      <c r="B18325" s="48"/>
      <c r="C18325" s="49"/>
      <c r="D18325" s="49"/>
      <c r="E18325" s="49"/>
      <c r="F18325" s="49"/>
      <c r="G18325" s="50"/>
      <c r="H18325" s="47"/>
      <c r="I18325" s="47"/>
    </row>
    <row r="18326" spans="2:9" ht="20.100000000000001" hidden="1" customHeight="1" x14ac:dyDescent="0.25">
      <c r="B18326" s="48"/>
      <c r="C18326" s="49"/>
      <c r="D18326" s="49"/>
      <c r="E18326" s="49"/>
      <c r="F18326" s="49"/>
      <c r="G18326" s="50"/>
      <c r="H18326" s="47"/>
      <c r="I18326" s="47"/>
    </row>
    <row r="18327" spans="2:9" ht="20.100000000000001" hidden="1" customHeight="1" x14ac:dyDescent="0.25">
      <c r="B18327" s="48"/>
      <c r="C18327" s="49"/>
      <c r="D18327" s="49"/>
      <c r="E18327" s="49"/>
      <c r="F18327" s="49"/>
      <c r="G18327" s="50"/>
      <c r="H18327" s="47"/>
      <c r="I18327" s="47"/>
    </row>
    <row r="18328" spans="2:9" ht="20.100000000000001" hidden="1" customHeight="1" x14ac:dyDescent="0.25">
      <c r="B18328" s="48"/>
      <c r="C18328" s="49"/>
      <c r="D18328" s="49"/>
      <c r="E18328" s="49"/>
      <c r="F18328" s="49"/>
      <c r="G18328" s="50"/>
      <c r="H18328" s="47"/>
      <c r="I18328" s="47"/>
    </row>
    <row r="18329" spans="2:9" ht="20.100000000000001" hidden="1" customHeight="1" x14ac:dyDescent="0.25">
      <c r="B18329" s="48"/>
      <c r="C18329" s="49"/>
      <c r="D18329" s="49"/>
      <c r="E18329" s="49"/>
      <c r="F18329" s="49"/>
      <c r="G18329" s="50"/>
      <c r="H18329" s="47"/>
      <c r="I18329" s="47"/>
    </row>
    <row r="18330" spans="2:9" ht="20.100000000000001" hidden="1" customHeight="1" x14ac:dyDescent="0.25">
      <c r="B18330" s="48"/>
      <c r="C18330" s="49"/>
      <c r="D18330" s="49"/>
      <c r="E18330" s="49"/>
      <c r="F18330" s="49"/>
      <c r="G18330" s="50"/>
      <c r="H18330" s="47"/>
      <c r="I18330" s="47"/>
    </row>
    <row r="18331" spans="2:9" ht="20.100000000000001" hidden="1" customHeight="1" x14ac:dyDescent="0.25">
      <c r="B18331" s="48"/>
      <c r="C18331" s="49"/>
      <c r="D18331" s="49"/>
      <c r="E18331" s="49"/>
      <c r="F18331" s="49"/>
      <c r="G18331" s="50"/>
      <c r="H18331" s="47"/>
      <c r="I18331" s="47"/>
    </row>
    <row r="18332" spans="2:9" ht="20.100000000000001" hidden="1" customHeight="1" x14ac:dyDescent="0.25">
      <c r="B18332" s="48"/>
      <c r="C18332" s="49"/>
      <c r="D18332" s="49"/>
      <c r="E18332" s="49"/>
      <c r="F18332" s="49"/>
      <c r="G18332" s="50"/>
      <c r="H18332" s="47"/>
      <c r="I18332" s="47"/>
    </row>
    <row r="18333" spans="2:9" ht="20.100000000000001" hidden="1" customHeight="1" x14ac:dyDescent="0.25">
      <c r="B18333" s="48"/>
      <c r="C18333" s="49"/>
      <c r="D18333" s="49"/>
      <c r="E18333" s="49"/>
      <c r="F18333" s="49"/>
      <c r="G18333" s="50"/>
      <c r="H18333" s="47"/>
      <c r="I18333" s="47"/>
    </row>
    <row r="18334" spans="2:9" ht="20.100000000000001" hidden="1" customHeight="1" x14ac:dyDescent="0.25">
      <c r="B18334" s="48"/>
      <c r="C18334" s="49"/>
      <c r="D18334" s="49"/>
      <c r="E18334" s="49"/>
      <c r="F18334" s="49"/>
      <c r="G18334" s="50"/>
      <c r="H18334" s="47"/>
      <c r="I18334" s="47"/>
    </row>
    <row r="18335" spans="2:9" ht="20.100000000000001" hidden="1" customHeight="1" x14ac:dyDescent="0.25">
      <c r="B18335" s="48"/>
      <c r="C18335" s="49"/>
      <c r="D18335" s="49"/>
      <c r="E18335" s="49"/>
      <c r="F18335" s="49"/>
      <c r="G18335" s="50"/>
      <c r="H18335" s="47"/>
      <c r="I18335" s="47"/>
    </row>
    <row r="18336" spans="2:9" ht="20.100000000000001" hidden="1" customHeight="1" x14ac:dyDescent="0.25">
      <c r="B18336" s="48"/>
      <c r="C18336" s="49"/>
      <c r="D18336" s="49"/>
      <c r="E18336" s="49"/>
      <c r="F18336" s="49"/>
      <c r="G18336" s="50"/>
      <c r="H18336" s="47"/>
      <c r="I18336" s="47"/>
    </row>
    <row r="18337" spans="2:9" ht="20.100000000000001" hidden="1" customHeight="1" x14ac:dyDescent="0.25">
      <c r="B18337" s="48"/>
      <c r="C18337" s="49"/>
      <c r="D18337" s="49"/>
      <c r="E18337" s="49"/>
      <c r="F18337" s="49"/>
      <c r="G18337" s="50"/>
      <c r="H18337" s="47"/>
      <c r="I18337" s="47"/>
    </row>
    <row r="18338" spans="2:9" ht="20.100000000000001" hidden="1" customHeight="1" x14ac:dyDescent="0.25">
      <c r="B18338" s="48"/>
      <c r="C18338" s="49"/>
      <c r="D18338" s="49"/>
      <c r="E18338" s="49"/>
      <c r="F18338" s="49"/>
      <c r="G18338" s="50"/>
      <c r="H18338" s="47"/>
      <c r="I18338" s="47"/>
    </row>
    <row r="18339" spans="2:9" ht="20.100000000000001" hidden="1" customHeight="1" x14ac:dyDescent="0.25">
      <c r="B18339" s="48"/>
      <c r="C18339" s="49"/>
      <c r="D18339" s="49"/>
      <c r="E18339" s="49"/>
      <c r="F18339" s="49"/>
      <c r="G18339" s="50"/>
      <c r="H18339" s="47"/>
      <c r="I18339" s="47"/>
    </row>
    <row r="18340" spans="2:9" ht="20.100000000000001" hidden="1" customHeight="1" x14ac:dyDescent="0.25">
      <c r="B18340" s="48"/>
      <c r="C18340" s="49"/>
      <c r="D18340" s="49"/>
      <c r="E18340" s="49"/>
      <c r="F18340" s="49"/>
      <c r="G18340" s="50"/>
      <c r="H18340" s="47"/>
      <c r="I18340" s="47"/>
    </row>
    <row r="18341" spans="2:9" ht="20.100000000000001" hidden="1" customHeight="1" x14ac:dyDescent="0.25">
      <c r="B18341" s="48"/>
      <c r="C18341" s="49"/>
      <c r="D18341" s="49"/>
      <c r="E18341" s="49"/>
      <c r="F18341" s="49"/>
      <c r="G18341" s="50"/>
      <c r="H18341" s="47"/>
      <c r="I18341" s="47"/>
    </row>
    <row r="18342" spans="2:9" ht="20.100000000000001" hidden="1" customHeight="1" x14ac:dyDescent="0.25">
      <c r="B18342" s="48"/>
      <c r="C18342" s="49"/>
      <c r="D18342" s="49"/>
      <c r="E18342" s="49"/>
      <c r="F18342" s="49"/>
      <c r="G18342" s="50"/>
      <c r="H18342" s="47"/>
      <c r="I18342" s="47"/>
    </row>
    <row r="18343" spans="2:9" ht="20.100000000000001" hidden="1" customHeight="1" x14ac:dyDescent="0.25">
      <c r="B18343" s="48"/>
      <c r="C18343" s="49"/>
      <c r="D18343" s="49"/>
      <c r="E18343" s="49"/>
      <c r="F18343" s="49"/>
      <c r="G18343" s="50"/>
      <c r="H18343" s="47"/>
      <c r="I18343" s="47"/>
    </row>
    <row r="18344" spans="2:9" ht="20.100000000000001" hidden="1" customHeight="1" x14ac:dyDescent="0.25">
      <c r="B18344" s="48"/>
      <c r="C18344" s="49"/>
      <c r="D18344" s="49"/>
      <c r="E18344" s="49"/>
      <c r="F18344" s="49"/>
      <c r="G18344" s="50"/>
      <c r="H18344" s="47"/>
      <c r="I18344" s="47"/>
    </row>
    <row r="18345" spans="2:9" ht="20.100000000000001" hidden="1" customHeight="1" x14ac:dyDescent="0.25">
      <c r="B18345" s="48"/>
      <c r="C18345" s="49"/>
      <c r="D18345" s="49"/>
      <c r="E18345" s="49"/>
      <c r="F18345" s="49"/>
      <c r="G18345" s="50"/>
      <c r="H18345" s="47"/>
      <c r="I18345" s="47"/>
    </row>
    <row r="18346" spans="2:9" ht="20.100000000000001" hidden="1" customHeight="1" x14ac:dyDescent="0.25">
      <c r="B18346" s="48"/>
      <c r="C18346" s="49"/>
      <c r="D18346" s="49"/>
      <c r="E18346" s="49"/>
      <c r="F18346" s="49"/>
      <c r="G18346" s="50"/>
      <c r="H18346" s="47"/>
      <c r="I18346" s="47"/>
    </row>
    <row r="18347" spans="2:9" ht="20.100000000000001" hidden="1" customHeight="1" x14ac:dyDescent="0.25">
      <c r="B18347" s="48"/>
      <c r="C18347" s="49"/>
      <c r="D18347" s="49"/>
      <c r="E18347" s="49"/>
      <c r="F18347" s="49"/>
      <c r="G18347" s="50"/>
      <c r="H18347" s="47"/>
      <c r="I18347" s="47"/>
    </row>
    <row r="18348" spans="2:9" ht="20.100000000000001" hidden="1" customHeight="1" x14ac:dyDescent="0.25">
      <c r="B18348" s="48"/>
      <c r="C18348" s="49"/>
      <c r="D18348" s="49"/>
      <c r="E18348" s="49"/>
      <c r="F18348" s="49"/>
      <c r="G18348" s="50"/>
      <c r="H18348" s="47"/>
      <c r="I18348" s="47"/>
    </row>
    <row r="18349" spans="2:9" ht="20.100000000000001" hidden="1" customHeight="1" x14ac:dyDescent="0.25">
      <c r="B18349" s="48"/>
      <c r="C18349" s="49"/>
      <c r="D18349" s="49"/>
      <c r="E18349" s="49"/>
      <c r="F18349" s="49"/>
      <c r="G18349" s="50"/>
      <c r="H18349" s="47"/>
      <c r="I18349" s="47"/>
    </row>
    <row r="18350" spans="2:9" ht="20.100000000000001" hidden="1" customHeight="1" x14ac:dyDescent="0.25">
      <c r="B18350" s="48"/>
      <c r="C18350" s="49"/>
      <c r="D18350" s="49"/>
      <c r="E18350" s="49"/>
      <c r="F18350" s="49"/>
      <c r="G18350" s="50"/>
      <c r="H18350" s="47"/>
      <c r="I18350" s="47"/>
    </row>
    <row r="18351" spans="2:9" ht="20.100000000000001" hidden="1" customHeight="1" x14ac:dyDescent="0.25">
      <c r="B18351" s="48"/>
      <c r="C18351" s="49"/>
      <c r="D18351" s="49"/>
      <c r="E18351" s="49"/>
      <c r="F18351" s="49"/>
      <c r="G18351" s="50"/>
      <c r="H18351" s="47"/>
      <c r="I18351" s="47"/>
    </row>
    <row r="18352" spans="2:9" ht="20.100000000000001" hidden="1" customHeight="1" x14ac:dyDescent="0.25">
      <c r="B18352" s="48"/>
      <c r="C18352" s="49"/>
      <c r="D18352" s="49"/>
      <c r="E18352" s="49"/>
      <c r="F18352" s="49"/>
      <c r="G18352" s="50"/>
      <c r="H18352" s="47"/>
      <c r="I18352" s="47"/>
    </row>
    <row r="18353" spans="2:9" ht="20.100000000000001" hidden="1" customHeight="1" x14ac:dyDescent="0.25">
      <c r="B18353" s="48"/>
      <c r="C18353" s="49"/>
      <c r="D18353" s="49"/>
      <c r="E18353" s="49"/>
      <c r="F18353" s="49"/>
      <c r="G18353" s="50"/>
      <c r="H18353" s="47"/>
      <c r="I18353" s="47"/>
    </row>
    <row r="18354" spans="2:9" ht="20.100000000000001" hidden="1" customHeight="1" x14ac:dyDescent="0.25">
      <c r="B18354" s="48"/>
      <c r="C18354" s="49"/>
      <c r="D18354" s="49"/>
      <c r="E18354" s="49"/>
      <c r="F18354" s="49"/>
      <c r="G18354" s="50"/>
      <c r="H18354" s="47"/>
      <c r="I18354" s="47"/>
    </row>
    <row r="18355" spans="2:9" ht="20.100000000000001" hidden="1" customHeight="1" x14ac:dyDescent="0.25">
      <c r="B18355" s="48"/>
      <c r="C18355" s="49"/>
      <c r="D18355" s="49"/>
      <c r="E18355" s="49"/>
      <c r="F18355" s="49"/>
      <c r="G18355" s="50"/>
      <c r="H18355" s="47"/>
      <c r="I18355" s="47"/>
    </row>
    <row r="18356" spans="2:9" ht="20.100000000000001" hidden="1" customHeight="1" x14ac:dyDescent="0.25">
      <c r="B18356" s="48"/>
      <c r="C18356" s="49"/>
      <c r="D18356" s="49"/>
      <c r="E18356" s="49"/>
      <c r="F18356" s="49"/>
      <c r="G18356" s="50"/>
      <c r="H18356" s="47"/>
      <c r="I18356" s="47"/>
    </row>
    <row r="18357" spans="2:9" ht="20.100000000000001" hidden="1" customHeight="1" x14ac:dyDescent="0.25">
      <c r="B18357" s="48"/>
      <c r="C18357" s="49"/>
      <c r="D18357" s="49"/>
      <c r="E18357" s="49"/>
      <c r="F18357" s="49"/>
      <c r="G18357" s="50"/>
      <c r="H18357" s="47"/>
      <c r="I18357" s="47"/>
    </row>
    <row r="18358" spans="2:9" ht="20.100000000000001" hidden="1" customHeight="1" x14ac:dyDescent="0.25">
      <c r="B18358" s="48"/>
      <c r="C18358" s="49"/>
      <c r="D18358" s="49"/>
      <c r="E18358" s="49"/>
      <c r="F18358" s="49"/>
      <c r="G18358" s="50"/>
      <c r="H18358" s="47"/>
      <c r="I18358" s="47"/>
    </row>
    <row r="18359" spans="2:9" ht="20.100000000000001" hidden="1" customHeight="1" x14ac:dyDescent="0.25">
      <c r="B18359" s="48"/>
      <c r="C18359" s="49"/>
      <c r="D18359" s="49"/>
      <c r="E18359" s="49"/>
      <c r="F18359" s="49"/>
      <c r="G18359" s="50"/>
      <c r="H18359" s="47"/>
      <c r="I18359" s="47"/>
    </row>
    <row r="18360" spans="2:9" ht="20.100000000000001" hidden="1" customHeight="1" x14ac:dyDescent="0.25">
      <c r="B18360" s="48"/>
      <c r="C18360" s="49"/>
      <c r="D18360" s="49"/>
      <c r="E18360" s="49"/>
      <c r="F18360" s="49"/>
      <c r="G18360" s="50"/>
      <c r="H18360" s="47"/>
      <c r="I18360" s="47"/>
    </row>
    <row r="18361" spans="2:9" ht="20.100000000000001" hidden="1" customHeight="1" x14ac:dyDescent="0.25">
      <c r="B18361" s="48"/>
      <c r="C18361" s="49"/>
      <c r="D18361" s="49"/>
      <c r="E18361" s="49"/>
      <c r="F18361" s="49"/>
      <c r="G18361" s="50"/>
      <c r="H18361" s="47"/>
      <c r="I18361" s="47"/>
    </row>
    <row r="18362" spans="2:9" ht="20.100000000000001" hidden="1" customHeight="1" x14ac:dyDescent="0.25">
      <c r="B18362" s="48"/>
      <c r="C18362" s="49"/>
      <c r="D18362" s="49"/>
      <c r="E18362" s="49"/>
      <c r="F18362" s="49"/>
      <c r="G18362" s="50"/>
      <c r="H18362" s="47"/>
      <c r="I18362" s="47"/>
    </row>
    <row r="18363" spans="2:9" ht="20.100000000000001" hidden="1" customHeight="1" x14ac:dyDescent="0.25">
      <c r="B18363" s="48"/>
      <c r="C18363" s="49"/>
      <c r="D18363" s="49"/>
      <c r="E18363" s="49"/>
      <c r="F18363" s="49"/>
      <c r="G18363" s="50"/>
      <c r="H18363" s="47"/>
      <c r="I18363" s="47"/>
    </row>
    <row r="18364" spans="2:9" ht="20.100000000000001" hidden="1" customHeight="1" x14ac:dyDescent="0.25">
      <c r="B18364" s="48"/>
      <c r="C18364" s="49"/>
      <c r="D18364" s="49"/>
      <c r="E18364" s="49"/>
      <c r="F18364" s="49"/>
      <c r="G18364" s="50"/>
      <c r="H18364" s="47"/>
      <c r="I18364" s="47"/>
    </row>
    <row r="18365" spans="2:9" ht="20.100000000000001" hidden="1" customHeight="1" x14ac:dyDescent="0.25">
      <c r="B18365" s="48"/>
      <c r="C18365" s="49"/>
      <c r="D18365" s="49"/>
      <c r="E18365" s="49"/>
      <c r="F18365" s="49"/>
      <c r="G18365" s="50"/>
      <c r="H18365" s="47"/>
      <c r="I18365" s="47"/>
    </row>
    <row r="18366" spans="2:9" ht="20.100000000000001" hidden="1" customHeight="1" x14ac:dyDescent="0.25">
      <c r="B18366" s="48"/>
      <c r="C18366" s="49"/>
      <c r="D18366" s="49"/>
      <c r="E18366" s="49"/>
      <c r="F18366" s="49"/>
      <c r="G18366" s="50"/>
      <c r="H18366" s="47"/>
      <c r="I18366" s="47"/>
    </row>
    <row r="18367" spans="2:9" ht="20.100000000000001" hidden="1" customHeight="1" x14ac:dyDescent="0.25">
      <c r="B18367" s="48"/>
      <c r="C18367" s="49"/>
      <c r="D18367" s="49"/>
      <c r="E18367" s="49"/>
      <c r="F18367" s="49"/>
      <c r="G18367" s="50"/>
      <c r="H18367" s="47"/>
      <c r="I18367" s="47"/>
    </row>
    <row r="18368" spans="2:9" ht="20.100000000000001" hidden="1" customHeight="1" x14ac:dyDescent="0.25">
      <c r="B18368" s="48"/>
      <c r="C18368" s="49"/>
      <c r="D18368" s="49"/>
      <c r="E18368" s="49"/>
      <c r="F18368" s="49"/>
      <c r="G18368" s="50"/>
      <c r="H18368" s="47"/>
      <c r="I18368" s="47"/>
    </row>
    <row r="18369" spans="2:9" ht="20.100000000000001" hidden="1" customHeight="1" x14ac:dyDescent="0.25">
      <c r="B18369" s="48"/>
      <c r="C18369" s="49"/>
      <c r="D18369" s="49"/>
      <c r="E18369" s="49"/>
      <c r="F18369" s="49"/>
      <c r="G18369" s="50"/>
      <c r="H18369" s="47"/>
      <c r="I18369" s="47"/>
    </row>
    <row r="18370" spans="2:9" ht="20.100000000000001" hidden="1" customHeight="1" x14ac:dyDescent="0.25">
      <c r="B18370" s="48"/>
      <c r="C18370" s="49"/>
      <c r="D18370" s="49"/>
      <c r="E18370" s="49"/>
      <c r="F18370" s="49"/>
      <c r="G18370" s="50"/>
      <c r="H18370" s="47"/>
      <c r="I18370" s="47"/>
    </row>
    <row r="18371" spans="2:9" ht="20.100000000000001" hidden="1" customHeight="1" x14ac:dyDescent="0.25">
      <c r="B18371" s="48"/>
      <c r="C18371" s="49"/>
      <c r="D18371" s="49"/>
      <c r="E18371" s="49"/>
      <c r="F18371" s="49"/>
      <c r="G18371" s="50"/>
      <c r="H18371" s="47"/>
      <c r="I18371" s="47"/>
    </row>
    <row r="18372" spans="2:9" ht="20.100000000000001" hidden="1" customHeight="1" x14ac:dyDescent="0.25">
      <c r="B18372" s="48"/>
      <c r="C18372" s="49"/>
      <c r="D18372" s="49"/>
      <c r="E18372" s="49"/>
      <c r="F18372" s="49"/>
      <c r="G18372" s="50"/>
      <c r="H18372" s="47"/>
      <c r="I18372" s="47"/>
    </row>
    <row r="18373" spans="2:9" ht="20.100000000000001" hidden="1" customHeight="1" x14ac:dyDescent="0.25">
      <c r="B18373" s="48"/>
      <c r="C18373" s="49"/>
      <c r="D18373" s="49"/>
      <c r="E18373" s="49"/>
      <c r="F18373" s="49"/>
      <c r="G18373" s="50"/>
      <c r="H18373" s="47"/>
      <c r="I18373" s="47"/>
    </row>
    <row r="18374" spans="2:9" ht="20.100000000000001" hidden="1" customHeight="1" x14ac:dyDescent="0.25">
      <c r="B18374" s="48"/>
      <c r="C18374" s="49"/>
      <c r="D18374" s="49"/>
      <c r="E18374" s="49"/>
      <c r="F18374" s="49"/>
      <c r="G18374" s="50"/>
      <c r="H18374" s="47"/>
      <c r="I18374" s="47"/>
    </row>
    <row r="18375" spans="2:9" ht="20.100000000000001" hidden="1" customHeight="1" x14ac:dyDescent="0.25">
      <c r="B18375" s="48"/>
      <c r="C18375" s="49"/>
      <c r="D18375" s="49"/>
      <c r="E18375" s="49"/>
      <c r="F18375" s="49"/>
      <c r="G18375" s="50"/>
      <c r="H18375" s="47"/>
      <c r="I18375" s="47"/>
    </row>
    <row r="18376" spans="2:9" ht="20.100000000000001" hidden="1" customHeight="1" x14ac:dyDescent="0.25">
      <c r="B18376" s="48"/>
      <c r="C18376" s="49"/>
      <c r="D18376" s="49"/>
      <c r="E18376" s="49"/>
      <c r="F18376" s="49"/>
      <c r="G18376" s="50"/>
      <c r="H18376" s="47"/>
      <c r="I18376" s="47"/>
    </row>
    <row r="18377" spans="2:9" ht="20.100000000000001" hidden="1" customHeight="1" x14ac:dyDescent="0.25">
      <c r="B18377" s="48"/>
      <c r="C18377" s="49"/>
      <c r="D18377" s="49"/>
      <c r="E18377" s="49"/>
      <c r="F18377" s="49"/>
      <c r="G18377" s="50"/>
      <c r="H18377" s="47"/>
      <c r="I18377" s="47"/>
    </row>
    <row r="18378" spans="2:9" ht="20.100000000000001" hidden="1" customHeight="1" x14ac:dyDescent="0.25">
      <c r="B18378" s="48"/>
      <c r="C18378" s="49"/>
      <c r="D18378" s="49"/>
      <c r="E18378" s="49"/>
      <c r="F18378" s="49"/>
      <c r="G18378" s="50"/>
      <c r="H18378" s="47"/>
      <c r="I18378" s="47"/>
    </row>
    <row r="18379" spans="2:9" ht="20.100000000000001" hidden="1" customHeight="1" x14ac:dyDescent="0.25">
      <c r="B18379" s="48"/>
      <c r="C18379" s="49"/>
      <c r="D18379" s="49"/>
      <c r="E18379" s="49"/>
      <c r="F18379" s="49"/>
      <c r="G18379" s="50"/>
      <c r="H18379" s="47"/>
      <c r="I18379" s="47"/>
    </row>
    <row r="18380" spans="2:9" ht="20.100000000000001" hidden="1" customHeight="1" x14ac:dyDescent="0.25">
      <c r="B18380" s="48"/>
      <c r="C18380" s="49"/>
      <c r="D18380" s="49"/>
      <c r="E18380" s="49"/>
      <c r="F18380" s="49"/>
      <c r="G18380" s="50"/>
      <c r="H18380" s="47"/>
      <c r="I18380" s="47"/>
    </row>
    <row r="18381" spans="2:9" ht="20.100000000000001" hidden="1" customHeight="1" x14ac:dyDescent="0.25">
      <c r="B18381" s="48"/>
      <c r="C18381" s="49"/>
      <c r="D18381" s="49"/>
      <c r="E18381" s="49"/>
      <c r="F18381" s="49"/>
      <c r="G18381" s="50"/>
      <c r="H18381" s="47"/>
      <c r="I18381" s="47"/>
    </row>
    <row r="18382" spans="2:9" ht="20.100000000000001" hidden="1" customHeight="1" x14ac:dyDescent="0.25">
      <c r="B18382" s="48"/>
      <c r="C18382" s="49"/>
      <c r="D18382" s="49"/>
      <c r="E18382" s="49"/>
      <c r="F18382" s="49"/>
      <c r="G18382" s="50"/>
      <c r="H18382" s="47"/>
      <c r="I18382" s="47"/>
    </row>
    <row r="18383" spans="2:9" ht="20.100000000000001" hidden="1" customHeight="1" x14ac:dyDescent="0.25">
      <c r="B18383" s="48"/>
      <c r="C18383" s="49"/>
      <c r="D18383" s="49"/>
      <c r="E18383" s="49"/>
      <c r="F18383" s="49"/>
      <c r="G18383" s="50"/>
      <c r="H18383" s="47"/>
      <c r="I18383" s="47"/>
    </row>
    <row r="18384" spans="2:9" ht="20.100000000000001" hidden="1" customHeight="1" x14ac:dyDescent="0.25">
      <c r="B18384" s="48"/>
      <c r="C18384" s="49"/>
      <c r="D18384" s="49"/>
      <c r="E18384" s="49"/>
      <c r="F18384" s="49"/>
      <c r="G18384" s="50"/>
      <c r="H18384" s="47"/>
      <c r="I18384" s="47"/>
    </row>
    <row r="18385" spans="2:9" ht="20.100000000000001" hidden="1" customHeight="1" x14ac:dyDescent="0.25">
      <c r="B18385" s="48"/>
      <c r="C18385" s="49"/>
      <c r="D18385" s="49"/>
      <c r="E18385" s="49"/>
      <c r="F18385" s="49"/>
      <c r="G18385" s="50"/>
      <c r="H18385" s="47"/>
      <c r="I18385" s="47"/>
    </row>
    <row r="18386" spans="2:9" ht="20.100000000000001" hidden="1" customHeight="1" x14ac:dyDescent="0.25">
      <c r="B18386" s="48"/>
      <c r="C18386" s="49"/>
      <c r="D18386" s="49"/>
      <c r="E18386" s="49"/>
      <c r="F18386" s="49"/>
      <c r="G18386" s="50"/>
      <c r="H18386" s="47"/>
      <c r="I18386" s="47"/>
    </row>
    <row r="18387" spans="2:9" ht="20.100000000000001" hidden="1" customHeight="1" x14ac:dyDescent="0.25">
      <c r="B18387" s="48"/>
      <c r="C18387" s="49"/>
      <c r="D18387" s="49"/>
      <c r="E18387" s="49"/>
      <c r="F18387" s="49"/>
      <c r="G18387" s="50"/>
      <c r="H18387" s="47"/>
      <c r="I18387" s="47"/>
    </row>
    <row r="18388" spans="2:9" ht="20.100000000000001" hidden="1" customHeight="1" x14ac:dyDescent="0.25">
      <c r="B18388" s="48"/>
      <c r="C18388" s="49"/>
      <c r="D18388" s="49"/>
      <c r="E18388" s="49"/>
      <c r="F18388" s="49"/>
      <c r="G18388" s="50"/>
      <c r="H18388" s="47"/>
      <c r="I18388" s="47"/>
    </row>
    <row r="18389" spans="2:9" ht="20.100000000000001" hidden="1" customHeight="1" x14ac:dyDescent="0.25">
      <c r="B18389" s="48"/>
      <c r="C18389" s="49"/>
      <c r="D18389" s="49"/>
      <c r="E18389" s="49"/>
      <c r="F18389" s="49"/>
      <c r="G18389" s="50"/>
      <c r="H18389" s="47"/>
      <c r="I18389" s="47"/>
    </row>
    <row r="18390" spans="2:9" ht="20.100000000000001" hidden="1" customHeight="1" x14ac:dyDescent="0.25">
      <c r="B18390" s="48"/>
      <c r="C18390" s="49"/>
      <c r="D18390" s="49"/>
      <c r="E18390" s="49"/>
      <c r="F18390" s="49"/>
      <c r="G18390" s="50"/>
      <c r="H18390" s="47"/>
      <c r="I18390" s="47"/>
    </row>
    <row r="18391" spans="2:9" ht="20.100000000000001" hidden="1" customHeight="1" x14ac:dyDescent="0.25">
      <c r="B18391" s="48"/>
      <c r="C18391" s="49"/>
      <c r="D18391" s="49"/>
      <c r="E18391" s="49"/>
      <c r="F18391" s="49"/>
      <c r="G18391" s="50"/>
      <c r="H18391" s="47"/>
      <c r="I18391" s="47"/>
    </row>
    <row r="18392" spans="2:9" ht="20.100000000000001" hidden="1" customHeight="1" x14ac:dyDescent="0.25">
      <c r="B18392" s="48"/>
      <c r="C18392" s="49"/>
      <c r="D18392" s="49"/>
      <c r="E18392" s="49"/>
      <c r="F18392" s="49"/>
      <c r="G18392" s="50"/>
      <c r="H18392" s="47"/>
      <c r="I18392" s="47"/>
    </row>
    <row r="18393" spans="2:9" ht="20.100000000000001" hidden="1" customHeight="1" x14ac:dyDescent="0.25">
      <c r="B18393" s="48"/>
      <c r="C18393" s="49"/>
      <c r="D18393" s="49"/>
      <c r="E18393" s="49"/>
      <c r="F18393" s="49"/>
      <c r="G18393" s="50"/>
      <c r="H18393" s="47"/>
      <c r="I18393" s="47"/>
    </row>
    <row r="18394" spans="2:9" ht="20.100000000000001" hidden="1" customHeight="1" x14ac:dyDescent="0.25">
      <c r="B18394" s="48"/>
      <c r="C18394" s="49"/>
      <c r="D18394" s="49"/>
      <c r="E18394" s="49"/>
      <c r="F18394" s="49"/>
      <c r="G18394" s="50"/>
      <c r="H18394" s="47"/>
      <c r="I18394" s="47"/>
    </row>
    <row r="18395" spans="2:9" ht="20.100000000000001" hidden="1" customHeight="1" x14ac:dyDescent="0.25">
      <c r="B18395" s="48"/>
      <c r="C18395" s="49"/>
      <c r="D18395" s="49"/>
      <c r="E18395" s="49"/>
      <c r="F18395" s="49"/>
      <c r="G18395" s="50"/>
      <c r="H18395" s="47"/>
      <c r="I18395" s="47"/>
    </row>
    <row r="18396" spans="2:9" ht="20.100000000000001" hidden="1" customHeight="1" x14ac:dyDescent="0.25">
      <c r="B18396" s="48"/>
      <c r="C18396" s="49"/>
      <c r="D18396" s="49"/>
      <c r="E18396" s="49"/>
      <c r="F18396" s="49"/>
      <c r="G18396" s="50"/>
      <c r="H18396" s="47"/>
      <c r="I18396" s="47"/>
    </row>
    <row r="18397" spans="2:9" ht="20.100000000000001" hidden="1" customHeight="1" x14ac:dyDescent="0.25">
      <c r="B18397" s="48"/>
      <c r="C18397" s="49"/>
      <c r="D18397" s="49"/>
      <c r="E18397" s="49"/>
      <c r="F18397" s="49"/>
      <c r="G18397" s="50"/>
      <c r="H18397" s="47"/>
      <c r="I18397" s="47"/>
    </row>
    <row r="18398" spans="2:9" ht="20.100000000000001" hidden="1" customHeight="1" x14ac:dyDescent="0.25">
      <c r="B18398" s="48"/>
      <c r="C18398" s="49"/>
      <c r="D18398" s="49"/>
      <c r="E18398" s="49"/>
      <c r="F18398" s="49"/>
      <c r="G18398" s="50"/>
      <c r="H18398" s="47"/>
      <c r="I18398" s="47"/>
    </row>
    <row r="18399" spans="2:9" ht="20.100000000000001" hidden="1" customHeight="1" x14ac:dyDescent="0.25">
      <c r="B18399" s="48"/>
      <c r="C18399" s="49"/>
      <c r="D18399" s="49"/>
      <c r="E18399" s="49"/>
      <c r="F18399" s="49"/>
      <c r="G18399" s="50"/>
      <c r="H18399" s="47"/>
      <c r="I18399" s="47"/>
    </row>
    <row r="18400" spans="2:9" ht="20.100000000000001" hidden="1" customHeight="1" x14ac:dyDescent="0.25">
      <c r="B18400" s="48"/>
      <c r="C18400" s="49"/>
      <c r="D18400" s="49"/>
      <c r="E18400" s="49"/>
      <c r="F18400" s="49"/>
      <c r="G18400" s="50"/>
      <c r="H18400" s="47"/>
      <c r="I18400" s="47"/>
    </row>
    <row r="18401" spans="2:9" ht="20.100000000000001" hidden="1" customHeight="1" x14ac:dyDescent="0.25">
      <c r="B18401" s="48"/>
      <c r="C18401" s="49"/>
      <c r="D18401" s="49"/>
      <c r="E18401" s="49"/>
      <c r="F18401" s="49"/>
      <c r="G18401" s="50"/>
      <c r="H18401" s="47"/>
      <c r="I18401" s="47"/>
    </row>
    <row r="18402" spans="2:9" ht="20.100000000000001" hidden="1" customHeight="1" x14ac:dyDescent="0.25">
      <c r="B18402" s="48"/>
      <c r="C18402" s="49"/>
      <c r="D18402" s="49"/>
      <c r="E18402" s="49"/>
      <c r="F18402" s="49"/>
      <c r="G18402" s="50"/>
      <c r="H18402" s="47"/>
      <c r="I18402" s="47"/>
    </row>
    <row r="18403" spans="2:9" ht="20.100000000000001" hidden="1" customHeight="1" x14ac:dyDescent="0.25">
      <c r="B18403" s="48"/>
      <c r="C18403" s="49"/>
      <c r="D18403" s="49"/>
      <c r="E18403" s="49"/>
      <c r="F18403" s="49"/>
      <c r="G18403" s="50"/>
      <c r="H18403" s="47"/>
      <c r="I18403" s="47"/>
    </row>
    <row r="18404" spans="2:9" ht="20.100000000000001" hidden="1" customHeight="1" x14ac:dyDescent="0.25">
      <c r="B18404" s="48"/>
      <c r="C18404" s="49"/>
      <c r="D18404" s="49"/>
      <c r="E18404" s="49"/>
      <c r="F18404" s="49"/>
      <c r="G18404" s="50"/>
      <c r="H18404" s="47"/>
      <c r="I18404" s="47"/>
    </row>
    <row r="18405" spans="2:9" ht="20.100000000000001" hidden="1" customHeight="1" x14ac:dyDescent="0.25">
      <c r="B18405" s="48"/>
      <c r="C18405" s="49"/>
      <c r="D18405" s="49"/>
      <c r="E18405" s="49"/>
      <c r="F18405" s="49"/>
      <c r="G18405" s="50"/>
      <c r="H18405" s="47"/>
      <c r="I18405" s="47"/>
    </row>
    <row r="18406" spans="2:9" ht="20.100000000000001" hidden="1" customHeight="1" x14ac:dyDescent="0.25">
      <c r="B18406" s="48"/>
      <c r="C18406" s="49"/>
      <c r="D18406" s="49"/>
      <c r="E18406" s="49"/>
      <c r="F18406" s="49"/>
      <c r="G18406" s="50"/>
      <c r="H18406" s="47"/>
      <c r="I18406" s="47"/>
    </row>
    <row r="18407" spans="2:9" ht="20.100000000000001" hidden="1" customHeight="1" x14ac:dyDescent="0.25">
      <c r="B18407" s="48"/>
      <c r="C18407" s="49"/>
      <c r="D18407" s="49"/>
      <c r="E18407" s="49"/>
      <c r="F18407" s="49"/>
      <c r="G18407" s="50"/>
      <c r="H18407" s="47"/>
      <c r="I18407" s="47"/>
    </row>
    <row r="18408" spans="2:9" ht="20.100000000000001" hidden="1" customHeight="1" x14ac:dyDescent="0.25">
      <c r="B18408" s="48"/>
      <c r="C18408" s="49"/>
      <c r="D18408" s="49"/>
      <c r="E18408" s="49"/>
      <c r="F18408" s="49"/>
      <c r="G18408" s="50"/>
      <c r="H18408" s="47"/>
      <c r="I18408" s="47"/>
    </row>
    <row r="18409" spans="2:9" ht="20.100000000000001" hidden="1" customHeight="1" x14ac:dyDescent="0.25">
      <c r="B18409" s="48"/>
      <c r="C18409" s="49"/>
      <c r="D18409" s="49"/>
      <c r="E18409" s="49"/>
      <c r="F18409" s="49"/>
      <c r="G18409" s="50"/>
      <c r="H18409" s="47"/>
      <c r="I18409" s="47"/>
    </row>
    <row r="18410" spans="2:9" ht="20.100000000000001" hidden="1" customHeight="1" x14ac:dyDescent="0.25">
      <c r="B18410" s="48"/>
      <c r="C18410" s="49"/>
      <c r="D18410" s="49"/>
      <c r="E18410" s="49"/>
      <c r="F18410" s="49"/>
      <c r="G18410" s="50"/>
      <c r="H18410" s="47"/>
      <c r="I18410" s="47"/>
    </row>
    <row r="18411" spans="2:9" ht="20.100000000000001" hidden="1" customHeight="1" x14ac:dyDescent="0.25">
      <c r="B18411" s="48"/>
      <c r="C18411" s="49"/>
      <c r="D18411" s="49"/>
      <c r="E18411" s="49"/>
      <c r="F18411" s="49"/>
      <c r="G18411" s="50"/>
      <c r="H18411" s="47"/>
      <c r="I18411" s="47"/>
    </row>
    <row r="18412" spans="2:9" ht="20.100000000000001" hidden="1" customHeight="1" x14ac:dyDescent="0.25">
      <c r="B18412" s="48"/>
      <c r="C18412" s="49"/>
      <c r="D18412" s="49"/>
      <c r="E18412" s="49"/>
      <c r="F18412" s="49"/>
      <c r="G18412" s="50"/>
      <c r="H18412" s="47"/>
      <c r="I18412" s="47"/>
    </row>
    <row r="18413" spans="2:9" ht="20.100000000000001" hidden="1" customHeight="1" x14ac:dyDescent="0.25">
      <c r="B18413" s="48"/>
      <c r="C18413" s="49"/>
      <c r="D18413" s="49"/>
      <c r="E18413" s="49"/>
      <c r="F18413" s="49"/>
      <c r="G18413" s="50"/>
      <c r="H18413" s="47"/>
      <c r="I18413" s="47"/>
    </row>
    <row r="18414" spans="2:9" ht="20.100000000000001" hidden="1" customHeight="1" x14ac:dyDescent="0.25">
      <c r="B18414" s="48"/>
      <c r="C18414" s="49"/>
      <c r="D18414" s="49"/>
      <c r="E18414" s="49"/>
      <c r="F18414" s="49"/>
      <c r="G18414" s="50"/>
      <c r="H18414" s="47"/>
      <c r="I18414" s="47"/>
    </row>
    <row r="18415" spans="2:9" ht="20.100000000000001" hidden="1" customHeight="1" x14ac:dyDescent="0.25">
      <c r="B18415" s="48"/>
      <c r="C18415" s="49"/>
      <c r="D18415" s="49"/>
      <c r="E18415" s="49"/>
      <c r="F18415" s="49"/>
      <c r="G18415" s="50"/>
      <c r="H18415" s="47"/>
      <c r="I18415" s="47"/>
    </row>
    <row r="18416" spans="2:9" ht="20.100000000000001" hidden="1" customHeight="1" x14ac:dyDescent="0.25">
      <c r="B18416" s="48"/>
      <c r="C18416" s="49"/>
      <c r="D18416" s="49"/>
      <c r="E18416" s="49"/>
      <c r="F18416" s="49"/>
      <c r="G18416" s="50"/>
      <c r="H18416" s="47"/>
      <c r="I18416" s="47"/>
    </row>
    <row r="18417" spans="2:9" ht="20.100000000000001" hidden="1" customHeight="1" x14ac:dyDescent="0.25">
      <c r="B18417" s="48"/>
      <c r="C18417" s="49"/>
      <c r="D18417" s="49"/>
      <c r="E18417" s="49"/>
      <c r="F18417" s="49"/>
      <c r="G18417" s="50"/>
      <c r="H18417" s="47"/>
      <c r="I18417" s="47"/>
    </row>
    <row r="18418" spans="2:9" ht="20.100000000000001" hidden="1" customHeight="1" x14ac:dyDescent="0.25">
      <c r="B18418" s="48"/>
      <c r="C18418" s="49"/>
      <c r="D18418" s="49"/>
      <c r="E18418" s="49"/>
      <c r="F18418" s="49"/>
      <c r="G18418" s="50"/>
      <c r="H18418" s="47"/>
      <c r="I18418" s="47"/>
    </row>
    <row r="18419" spans="2:9" ht="20.100000000000001" hidden="1" customHeight="1" x14ac:dyDescent="0.25">
      <c r="B18419" s="48"/>
      <c r="C18419" s="49"/>
      <c r="D18419" s="49"/>
      <c r="E18419" s="49"/>
      <c r="F18419" s="49"/>
      <c r="G18419" s="50"/>
      <c r="H18419" s="47"/>
      <c r="I18419" s="47"/>
    </row>
    <row r="18420" spans="2:9" ht="20.100000000000001" hidden="1" customHeight="1" x14ac:dyDescent="0.25">
      <c r="B18420" s="48"/>
      <c r="C18420" s="49"/>
      <c r="D18420" s="49"/>
      <c r="E18420" s="49"/>
      <c r="F18420" s="49"/>
      <c r="G18420" s="50"/>
      <c r="H18420" s="47"/>
      <c r="I18420" s="47"/>
    </row>
    <row r="18421" spans="2:9" ht="20.100000000000001" hidden="1" customHeight="1" x14ac:dyDescent="0.25">
      <c r="B18421" s="48"/>
      <c r="C18421" s="49"/>
      <c r="D18421" s="49"/>
      <c r="E18421" s="49"/>
      <c r="F18421" s="49"/>
      <c r="G18421" s="50"/>
      <c r="H18421" s="47"/>
      <c r="I18421" s="47"/>
    </row>
    <row r="18422" spans="2:9" ht="20.100000000000001" hidden="1" customHeight="1" x14ac:dyDescent="0.25">
      <c r="B18422" s="48"/>
      <c r="C18422" s="49"/>
      <c r="D18422" s="49"/>
      <c r="E18422" s="49"/>
      <c r="F18422" s="49"/>
      <c r="G18422" s="50"/>
      <c r="H18422" s="47"/>
      <c r="I18422" s="47"/>
    </row>
    <row r="18423" spans="2:9" ht="20.100000000000001" hidden="1" customHeight="1" x14ac:dyDescent="0.25">
      <c r="B18423" s="48"/>
      <c r="C18423" s="49"/>
      <c r="D18423" s="49"/>
      <c r="E18423" s="49"/>
      <c r="F18423" s="49"/>
      <c r="G18423" s="50"/>
      <c r="H18423" s="47"/>
      <c r="I18423" s="47"/>
    </row>
    <row r="18424" spans="2:9" ht="20.100000000000001" hidden="1" customHeight="1" x14ac:dyDescent="0.25">
      <c r="B18424" s="48"/>
      <c r="C18424" s="49"/>
      <c r="D18424" s="49"/>
      <c r="E18424" s="49"/>
      <c r="F18424" s="49"/>
      <c r="G18424" s="50"/>
      <c r="H18424" s="47"/>
      <c r="I18424" s="47"/>
    </row>
    <row r="18425" spans="2:9" ht="20.100000000000001" hidden="1" customHeight="1" x14ac:dyDescent="0.25">
      <c r="B18425" s="48"/>
      <c r="C18425" s="49"/>
      <c r="D18425" s="49"/>
      <c r="E18425" s="49"/>
      <c r="F18425" s="49"/>
      <c r="G18425" s="50"/>
      <c r="H18425" s="47"/>
      <c r="I18425" s="47"/>
    </row>
    <row r="18426" spans="2:9" ht="20.100000000000001" hidden="1" customHeight="1" x14ac:dyDescent="0.25">
      <c r="B18426" s="48"/>
      <c r="C18426" s="49"/>
      <c r="D18426" s="49"/>
      <c r="E18426" s="49"/>
      <c r="F18426" s="49"/>
      <c r="G18426" s="50"/>
      <c r="H18426" s="47"/>
      <c r="I18426" s="47"/>
    </row>
    <row r="18427" spans="2:9" ht="20.100000000000001" hidden="1" customHeight="1" x14ac:dyDescent="0.25">
      <c r="B18427" s="48"/>
      <c r="C18427" s="49"/>
      <c r="D18427" s="49"/>
      <c r="E18427" s="49"/>
      <c r="F18427" s="49"/>
      <c r="G18427" s="50"/>
      <c r="H18427" s="47"/>
      <c r="I18427" s="47"/>
    </row>
    <row r="18428" spans="2:9" ht="20.100000000000001" hidden="1" customHeight="1" x14ac:dyDescent="0.25">
      <c r="B18428" s="48"/>
      <c r="C18428" s="49"/>
      <c r="D18428" s="49"/>
      <c r="E18428" s="49"/>
      <c r="F18428" s="49"/>
      <c r="G18428" s="50"/>
      <c r="H18428" s="47"/>
      <c r="I18428" s="47"/>
    </row>
    <row r="18429" spans="2:9" ht="20.100000000000001" hidden="1" customHeight="1" x14ac:dyDescent="0.25">
      <c r="B18429" s="48"/>
      <c r="C18429" s="49"/>
      <c r="D18429" s="49"/>
      <c r="E18429" s="49"/>
      <c r="F18429" s="49"/>
      <c r="G18429" s="50"/>
      <c r="H18429" s="47"/>
      <c r="I18429" s="47"/>
    </row>
    <row r="18430" spans="2:9" ht="20.100000000000001" hidden="1" customHeight="1" x14ac:dyDescent="0.25">
      <c r="B18430" s="48"/>
      <c r="C18430" s="49"/>
      <c r="D18430" s="49"/>
      <c r="E18430" s="49"/>
      <c r="F18430" s="49"/>
      <c r="G18430" s="50"/>
      <c r="H18430" s="47"/>
      <c r="I18430" s="47"/>
    </row>
    <row r="18431" spans="2:9" ht="20.100000000000001" hidden="1" customHeight="1" x14ac:dyDescent="0.25">
      <c r="B18431" s="48"/>
      <c r="C18431" s="49"/>
      <c r="D18431" s="49"/>
      <c r="E18431" s="49"/>
      <c r="F18431" s="49"/>
      <c r="G18431" s="50"/>
      <c r="H18431" s="47"/>
      <c r="I18431" s="47"/>
    </row>
    <row r="18432" spans="2:9" ht="20.100000000000001" hidden="1" customHeight="1" x14ac:dyDescent="0.25">
      <c r="B18432" s="48"/>
      <c r="C18432" s="49"/>
      <c r="D18432" s="49"/>
      <c r="E18432" s="49"/>
      <c r="F18432" s="49"/>
      <c r="G18432" s="50"/>
      <c r="H18432" s="47"/>
      <c r="I18432" s="47"/>
    </row>
    <row r="18433" spans="2:9" ht="20.100000000000001" hidden="1" customHeight="1" x14ac:dyDescent="0.25">
      <c r="B18433" s="48"/>
      <c r="C18433" s="49"/>
      <c r="D18433" s="49"/>
      <c r="E18433" s="49"/>
      <c r="F18433" s="49"/>
      <c r="G18433" s="50"/>
      <c r="H18433" s="47"/>
      <c r="I18433" s="47"/>
    </row>
    <row r="18434" spans="2:9" ht="20.100000000000001" hidden="1" customHeight="1" x14ac:dyDescent="0.25">
      <c r="B18434" s="48"/>
      <c r="C18434" s="49"/>
      <c r="D18434" s="49"/>
      <c r="E18434" s="49"/>
      <c r="F18434" s="49"/>
      <c r="G18434" s="50"/>
      <c r="H18434" s="47"/>
      <c r="I18434" s="47"/>
    </row>
    <row r="18435" spans="2:9" ht="20.100000000000001" hidden="1" customHeight="1" x14ac:dyDescent="0.25">
      <c r="B18435" s="48"/>
      <c r="C18435" s="49"/>
      <c r="D18435" s="49"/>
      <c r="E18435" s="49"/>
      <c r="F18435" s="49"/>
      <c r="G18435" s="50"/>
      <c r="H18435" s="47"/>
      <c r="I18435" s="47"/>
    </row>
    <row r="18436" spans="2:9" ht="20.100000000000001" hidden="1" customHeight="1" x14ac:dyDescent="0.25">
      <c r="B18436" s="48"/>
      <c r="C18436" s="49"/>
      <c r="D18436" s="49"/>
      <c r="E18436" s="49"/>
      <c r="F18436" s="49"/>
      <c r="G18436" s="50"/>
      <c r="H18436" s="47"/>
      <c r="I18436" s="47"/>
    </row>
    <row r="18437" spans="2:9" ht="20.100000000000001" hidden="1" customHeight="1" x14ac:dyDescent="0.25">
      <c r="B18437" s="48"/>
      <c r="C18437" s="49"/>
      <c r="D18437" s="49"/>
      <c r="E18437" s="49"/>
      <c r="F18437" s="49"/>
      <c r="G18437" s="50"/>
      <c r="H18437" s="47"/>
      <c r="I18437" s="47"/>
    </row>
    <row r="18438" spans="2:9" ht="20.100000000000001" hidden="1" customHeight="1" x14ac:dyDescent="0.25">
      <c r="B18438" s="48"/>
      <c r="C18438" s="49"/>
      <c r="D18438" s="49"/>
      <c r="E18438" s="49"/>
      <c r="F18438" s="49"/>
      <c r="G18438" s="50"/>
      <c r="H18438" s="47"/>
      <c r="I18438" s="47"/>
    </row>
    <row r="18439" spans="2:9" ht="20.100000000000001" hidden="1" customHeight="1" x14ac:dyDescent="0.25">
      <c r="B18439" s="48"/>
      <c r="C18439" s="49"/>
      <c r="D18439" s="49"/>
      <c r="E18439" s="49"/>
      <c r="F18439" s="49"/>
      <c r="G18439" s="50"/>
      <c r="H18439" s="47"/>
      <c r="I18439" s="47"/>
    </row>
    <row r="18440" spans="2:9" ht="20.100000000000001" hidden="1" customHeight="1" x14ac:dyDescent="0.25">
      <c r="B18440" s="48"/>
      <c r="C18440" s="49"/>
      <c r="D18440" s="49"/>
      <c r="E18440" s="49"/>
      <c r="F18440" s="49"/>
      <c r="G18440" s="50"/>
      <c r="H18440" s="47"/>
      <c r="I18440" s="47"/>
    </row>
    <row r="18441" spans="2:9" ht="20.100000000000001" hidden="1" customHeight="1" x14ac:dyDescent="0.25">
      <c r="B18441" s="48"/>
      <c r="C18441" s="49"/>
      <c r="D18441" s="49"/>
      <c r="E18441" s="49"/>
      <c r="F18441" s="49"/>
      <c r="G18441" s="50"/>
      <c r="H18441" s="47"/>
      <c r="I18441" s="47"/>
    </row>
    <row r="18442" spans="2:9" ht="20.100000000000001" hidden="1" customHeight="1" x14ac:dyDescent="0.25">
      <c r="B18442" s="48"/>
      <c r="C18442" s="49"/>
      <c r="D18442" s="49"/>
      <c r="E18442" s="49"/>
      <c r="F18442" s="49"/>
      <c r="G18442" s="50"/>
      <c r="H18442" s="47"/>
      <c r="I18442" s="47"/>
    </row>
    <row r="18443" spans="2:9" ht="20.100000000000001" hidden="1" customHeight="1" x14ac:dyDescent="0.25">
      <c r="B18443" s="48"/>
      <c r="C18443" s="49"/>
      <c r="D18443" s="49"/>
      <c r="E18443" s="49"/>
      <c r="F18443" s="49"/>
      <c r="G18443" s="50"/>
      <c r="H18443" s="47"/>
      <c r="I18443" s="47"/>
    </row>
    <row r="18444" spans="2:9" ht="20.100000000000001" hidden="1" customHeight="1" x14ac:dyDescent="0.25">
      <c r="B18444" s="48"/>
      <c r="C18444" s="49"/>
      <c r="D18444" s="49"/>
      <c r="E18444" s="49"/>
      <c r="F18444" s="49"/>
      <c r="G18444" s="50"/>
      <c r="H18444" s="47"/>
      <c r="I18444" s="47"/>
    </row>
    <row r="18445" spans="2:9" ht="20.100000000000001" hidden="1" customHeight="1" x14ac:dyDescent="0.25">
      <c r="B18445" s="48"/>
      <c r="C18445" s="49"/>
      <c r="D18445" s="49"/>
      <c r="E18445" s="49"/>
      <c r="F18445" s="49"/>
      <c r="G18445" s="50"/>
      <c r="H18445" s="47"/>
      <c r="I18445" s="47"/>
    </row>
    <row r="18446" spans="2:9" ht="20.100000000000001" hidden="1" customHeight="1" x14ac:dyDescent="0.25">
      <c r="B18446" s="48"/>
      <c r="C18446" s="49"/>
      <c r="D18446" s="49"/>
      <c r="E18446" s="49"/>
      <c r="F18446" s="49"/>
      <c r="G18446" s="50"/>
      <c r="H18446" s="47"/>
      <c r="I18446" s="47"/>
    </row>
    <row r="18447" spans="2:9" ht="20.100000000000001" hidden="1" customHeight="1" x14ac:dyDescent="0.25">
      <c r="B18447" s="48"/>
      <c r="C18447" s="49"/>
      <c r="D18447" s="49"/>
      <c r="E18447" s="49"/>
      <c r="F18447" s="49"/>
      <c r="G18447" s="50"/>
      <c r="H18447" s="47"/>
      <c r="I18447" s="47"/>
    </row>
    <row r="18448" spans="2:9" ht="20.100000000000001" hidden="1" customHeight="1" x14ac:dyDescent="0.25">
      <c r="B18448" s="48"/>
      <c r="C18448" s="49"/>
      <c r="D18448" s="49"/>
      <c r="E18448" s="49"/>
      <c r="F18448" s="49"/>
      <c r="G18448" s="50"/>
      <c r="H18448" s="47"/>
      <c r="I18448" s="47"/>
    </row>
    <row r="18449" spans="2:9" ht="20.100000000000001" hidden="1" customHeight="1" x14ac:dyDescent="0.25">
      <c r="B18449" s="48"/>
      <c r="C18449" s="49"/>
      <c r="D18449" s="49"/>
      <c r="E18449" s="49"/>
      <c r="F18449" s="49"/>
      <c r="G18449" s="50"/>
      <c r="H18449" s="47"/>
      <c r="I18449" s="47"/>
    </row>
    <row r="18450" spans="2:9" ht="20.100000000000001" hidden="1" customHeight="1" x14ac:dyDescent="0.25">
      <c r="B18450" s="48"/>
      <c r="C18450" s="49"/>
      <c r="D18450" s="49"/>
      <c r="E18450" s="49"/>
      <c r="F18450" s="49"/>
      <c r="G18450" s="50"/>
      <c r="H18450" s="47"/>
      <c r="I18450" s="47"/>
    </row>
    <row r="18451" spans="2:9" ht="20.100000000000001" hidden="1" customHeight="1" x14ac:dyDescent="0.25">
      <c r="B18451" s="48"/>
      <c r="C18451" s="49"/>
      <c r="D18451" s="49"/>
      <c r="E18451" s="49"/>
      <c r="F18451" s="49"/>
      <c r="G18451" s="50"/>
      <c r="H18451" s="47"/>
      <c r="I18451" s="47"/>
    </row>
    <row r="18452" spans="2:9" ht="20.100000000000001" hidden="1" customHeight="1" x14ac:dyDescent="0.25">
      <c r="B18452" s="48"/>
      <c r="C18452" s="49"/>
      <c r="D18452" s="49"/>
      <c r="E18452" s="49"/>
      <c r="F18452" s="49"/>
      <c r="G18452" s="50"/>
      <c r="H18452" s="47"/>
      <c r="I18452" s="47"/>
    </row>
    <row r="18453" spans="2:9" ht="20.100000000000001" hidden="1" customHeight="1" x14ac:dyDescent="0.25">
      <c r="B18453" s="48"/>
      <c r="C18453" s="49"/>
      <c r="D18453" s="49"/>
      <c r="E18453" s="49"/>
      <c r="F18453" s="49"/>
      <c r="G18453" s="50"/>
      <c r="H18453" s="47"/>
      <c r="I18453" s="47"/>
    </row>
    <row r="18454" spans="2:9" ht="20.100000000000001" hidden="1" customHeight="1" x14ac:dyDescent="0.25">
      <c r="B18454" s="48"/>
      <c r="C18454" s="49"/>
      <c r="D18454" s="49"/>
      <c r="E18454" s="49"/>
      <c r="F18454" s="49"/>
      <c r="G18454" s="50"/>
      <c r="H18454" s="47"/>
      <c r="I18454" s="47"/>
    </row>
    <row r="18455" spans="2:9" ht="20.100000000000001" hidden="1" customHeight="1" x14ac:dyDescent="0.25">
      <c r="B18455" s="48"/>
      <c r="C18455" s="49"/>
      <c r="D18455" s="49"/>
      <c r="E18455" s="49"/>
      <c r="F18455" s="49"/>
      <c r="G18455" s="50"/>
      <c r="H18455" s="47"/>
      <c r="I18455" s="47"/>
    </row>
    <row r="18456" spans="2:9" ht="20.100000000000001" hidden="1" customHeight="1" x14ac:dyDescent="0.25">
      <c r="B18456" s="48"/>
      <c r="C18456" s="49"/>
      <c r="D18456" s="49"/>
      <c r="E18456" s="49"/>
      <c r="F18456" s="49"/>
      <c r="G18456" s="50"/>
      <c r="H18456" s="47"/>
      <c r="I18456" s="47"/>
    </row>
    <row r="18457" spans="2:9" ht="20.100000000000001" hidden="1" customHeight="1" x14ac:dyDescent="0.25">
      <c r="B18457" s="48"/>
      <c r="C18457" s="49"/>
      <c r="D18457" s="49"/>
      <c r="E18457" s="49"/>
      <c r="F18457" s="49"/>
      <c r="G18457" s="50"/>
      <c r="H18457" s="47"/>
      <c r="I18457" s="47"/>
    </row>
    <row r="18458" spans="2:9" ht="20.100000000000001" hidden="1" customHeight="1" x14ac:dyDescent="0.25">
      <c r="B18458" s="48"/>
      <c r="C18458" s="49"/>
      <c r="D18458" s="49"/>
      <c r="E18458" s="49"/>
      <c r="F18458" s="49"/>
      <c r="G18458" s="50"/>
      <c r="H18458" s="47"/>
      <c r="I18458" s="47"/>
    </row>
    <row r="18459" spans="2:9" ht="20.100000000000001" hidden="1" customHeight="1" x14ac:dyDescent="0.25">
      <c r="B18459" s="48"/>
      <c r="C18459" s="49"/>
      <c r="D18459" s="49"/>
      <c r="E18459" s="49"/>
      <c r="F18459" s="49"/>
      <c r="G18459" s="50"/>
      <c r="H18459" s="47"/>
      <c r="I18459" s="47"/>
    </row>
    <row r="18460" spans="2:9" ht="20.100000000000001" hidden="1" customHeight="1" x14ac:dyDescent="0.25">
      <c r="B18460" s="48"/>
      <c r="C18460" s="49"/>
      <c r="D18460" s="49"/>
      <c r="E18460" s="49"/>
      <c r="F18460" s="49"/>
      <c r="G18460" s="50"/>
      <c r="H18460" s="47"/>
      <c r="I18460" s="47"/>
    </row>
    <row r="18461" spans="2:9" ht="20.100000000000001" hidden="1" customHeight="1" x14ac:dyDescent="0.25">
      <c r="B18461" s="48"/>
      <c r="C18461" s="49"/>
      <c r="D18461" s="49"/>
      <c r="E18461" s="49"/>
      <c r="F18461" s="49"/>
      <c r="G18461" s="50"/>
      <c r="H18461" s="47"/>
      <c r="I18461" s="47"/>
    </row>
    <row r="18462" spans="2:9" ht="20.100000000000001" hidden="1" customHeight="1" x14ac:dyDescent="0.25">
      <c r="B18462" s="48"/>
      <c r="C18462" s="49"/>
      <c r="D18462" s="49"/>
      <c r="E18462" s="49"/>
      <c r="F18462" s="49"/>
      <c r="G18462" s="50"/>
      <c r="H18462" s="47"/>
      <c r="I18462" s="47"/>
    </row>
    <row r="18463" spans="2:9" ht="20.100000000000001" hidden="1" customHeight="1" x14ac:dyDescent="0.25">
      <c r="B18463" s="48"/>
      <c r="C18463" s="49"/>
      <c r="D18463" s="49"/>
      <c r="E18463" s="49"/>
      <c r="F18463" s="49"/>
      <c r="G18463" s="50"/>
      <c r="H18463" s="47"/>
      <c r="I18463" s="47"/>
    </row>
    <row r="18464" spans="2:9" ht="20.100000000000001" hidden="1" customHeight="1" x14ac:dyDescent="0.25">
      <c r="B18464" s="48"/>
      <c r="C18464" s="49"/>
      <c r="D18464" s="49"/>
      <c r="E18464" s="49"/>
      <c r="F18464" s="49"/>
      <c r="G18464" s="50"/>
      <c r="H18464" s="47"/>
      <c r="I18464" s="47"/>
    </row>
    <row r="18465" spans="2:9" ht="20.100000000000001" hidden="1" customHeight="1" x14ac:dyDescent="0.25">
      <c r="B18465" s="48"/>
      <c r="C18465" s="49"/>
      <c r="D18465" s="49"/>
      <c r="E18465" s="49"/>
      <c r="F18465" s="49"/>
      <c r="G18465" s="50"/>
      <c r="H18465" s="47"/>
      <c r="I18465" s="47"/>
    </row>
    <row r="18466" spans="2:9" ht="20.100000000000001" hidden="1" customHeight="1" x14ac:dyDescent="0.25">
      <c r="B18466" s="48"/>
      <c r="C18466" s="49"/>
      <c r="D18466" s="49"/>
      <c r="E18466" s="49"/>
      <c r="F18466" s="49"/>
      <c r="G18466" s="50"/>
      <c r="H18466" s="47"/>
      <c r="I18466" s="47"/>
    </row>
    <row r="18467" spans="2:9" ht="20.100000000000001" hidden="1" customHeight="1" x14ac:dyDescent="0.25">
      <c r="B18467" s="48"/>
      <c r="C18467" s="49"/>
      <c r="D18467" s="49"/>
      <c r="E18467" s="49"/>
      <c r="F18467" s="49"/>
      <c r="G18467" s="50"/>
      <c r="H18467" s="47"/>
      <c r="I18467" s="47"/>
    </row>
    <row r="18468" spans="2:9" ht="20.100000000000001" hidden="1" customHeight="1" x14ac:dyDescent="0.25">
      <c r="B18468" s="48"/>
      <c r="C18468" s="49"/>
      <c r="D18468" s="49"/>
      <c r="E18468" s="49"/>
      <c r="F18468" s="49"/>
      <c r="G18468" s="50"/>
      <c r="H18468" s="47"/>
      <c r="I18468" s="47"/>
    </row>
    <row r="18469" spans="2:9" ht="20.100000000000001" hidden="1" customHeight="1" x14ac:dyDescent="0.25">
      <c r="B18469" s="48"/>
      <c r="C18469" s="49"/>
      <c r="D18469" s="49"/>
      <c r="E18469" s="49"/>
      <c r="F18469" s="49"/>
      <c r="G18469" s="50"/>
      <c r="H18469" s="47"/>
      <c r="I18469" s="47"/>
    </row>
    <row r="18470" spans="2:9" ht="20.100000000000001" hidden="1" customHeight="1" x14ac:dyDescent="0.25">
      <c r="B18470" s="48"/>
      <c r="C18470" s="49"/>
      <c r="D18470" s="49"/>
      <c r="E18470" s="49"/>
      <c r="F18470" s="49"/>
      <c r="G18470" s="50"/>
      <c r="H18470" s="47"/>
      <c r="I18470" s="47"/>
    </row>
    <row r="18471" spans="2:9" ht="20.100000000000001" hidden="1" customHeight="1" x14ac:dyDescent="0.25">
      <c r="B18471" s="48"/>
      <c r="C18471" s="49"/>
      <c r="D18471" s="49"/>
      <c r="E18471" s="49"/>
      <c r="F18471" s="49"/>
      <c r="G18471" s="50"/>
      <c r="H18471" s="47"/>
      <c r="I18471" s="47"/>
    </row>
    <row r="18472" spans="2:9" ht="20.100000000000001" hidden="1" customHeight="1" x14ac:dyDescent="0.25">
      <c r="B18472" s="48"/>
      <c r="C18472" s="49"/>
      <c r="D18472" s="49"/>
      <c r="E18472" s="49"/>
      <c r="F18472" s="49"/>
      <c r="G18472" s="50"/>
      <c r="H18472" s="47"/>
      <c r="I18472" s="47"/>
    </row>
    <row r="18473" spans="2:9" ht="20.100000000000001" hidden="1" customHeight="1" x14ac:dyDescent="0.25">
      <c r="B18473" s="48"/>
      <c r="C18473" s="49"/>
      <c r="D18473" s="49"/>
      <c r="E18473" s="49"/>
      <c r="F18473" s="49"/>
      <c r="G18473" s="50"/>
      <c r="H18473" s="47"/>
      <c r="I18473" s="47"/>
    </row>
    <row r="18474" spans="2:9" ht="20.100000000000001" hidden="1" customHeight="1" x14ac:dyDescent="0.25">
      <c r="B18474" s="48"/>
      <c r="C18474" s="49"/>
      <c r="D18474" s="49"/>
      <c r="E18474" s="49"/>
      <c r="F18474" s="49"/>
      <c r="G18474" s="50"/>
      <c r="H18474" s="47"/>
      <c r="I18474" s="47"/>
    </row>
    <row r="18475" spans="2:9" ht="20.100000000000001" hidden="1" customHeight="1" x14ac:dyDescent="0.25">
      <c r="B18475" s="48"/>
      <c r="C18475" s="49"/>
      <c r="D18475" s="49"/>
      <c r="E18475" s="49"/>
      <c r="F18475" s="49"/>
      <c r="G18475" s="50"/>
      <c r="H18475" s="47"/>
      <c r="I18475" s="47"/>
    </row>
    <row r="18476" spans="2:9" ht="20.100000000000001" hidden="1" customHeight="1" x14ac:dyDescent="0.25">
      <c r="B18476" s="48"/>
      <c r="C18476" s="49"/>
      <c r="D18476" s="49"/>
      <c r="E18476" s="49"/>
      <c r="F18476" s="49"/>
      <c r="G18476" s="50"/>
      <c r="H18476" s="47"/>
      <c r="I18476" s="47"/>
    </row>
    <row r="18477" spans="2:9" ht="20.100000000000001" hidden="1" customHeight="1" x14ac:dyDescent="0.25">
      <c r="B18477" s="48"/>
      <c r="C18477" s="49"/>
      <c r="D18477" s="49"/>
      <c r="E18477" s="49"/>
      <c r="F18477" s="49"/>
      <c r="G18477" s="50"/>
      <c r="H18477" s="47"/>
      <c r="I18477" s="47"/>
    </row>
    <row r="18478" spans="2:9" ht="20.100000000000001" hidden="1" customHeight="1" x14ac:dyDescent="0.25">
      <c r="B18478" s="48"/>
      <c r="C18478" s="49"/>
      <c r="D18478" s="49"/>
      <c r="E18478" s="49"/>
      <c r="F18478" s="49"/>
      <c r="G18478" s="50"/>
      <c r="H18478" s="47"/>
      <c r="I18478" s="47"/>
    </row>
    <row r="18479" spans="2:9" ht="20.100000000000001" hidden="1" customHeight="1" x14ac:dyDescent="0.25">
      <c r="B18479" s="48"/>
      <c r="C18479" s="49"/>
      <c r="D18479" s="49"/>
      <c r="E18479" s="49"/>
      <c r="F18479" s="49"/>
      <c r="G18479" s="50"/>
      <c r="H18479" s="47"/>
      <c r="I18479" s="47"/>
    </row>
    <row r="18480" spans="2:9" ht="20.100000000000001" hidden="1" customHeight="1" x14ac:dyDescent="0.25">
      <c r="B18480" s="48"/>
      <c r="C18480" s="49"/>
      <c r="D18480" s="49"/>
      <c r="E18480" s="49"/>
      <c r="F18480" s="49"/>
      <c r="G18480" s="50"/>
      <c r="H18480" s="47"/>
      <c r="I18480" s="47"/>
    </row>
    <row r="18481" spans="2:9" ht="20.100000000000001" hidden="1" customHeight="1" x14ac:dyDescent="0.25">
      <c r="B18481" s="48"/>
      <c r="C18481" s="49"/>
      <c r="D18481" s="49"/>
      <c r="E18481" s="49"/>
      <c r="F18481" s="49"/>
      <c r="G18481" s="50"/>
      <c r="H18481" s="47"/>
      <c r="I18481" s="47"/>
    </row>
    <row r="18482" spans="2:9" ht="20.100000000000001" hidden="1" customHeight="1" x14ac:dyDescent="0.25">
      <c r="B18482" s="48"/>
      <c r="C18482" s="49"/>
      <c r="D18482" s="49"/>
      <c r="E18482" s="49"/>
      <c r="F18482" s="49"/>
      <c r="G18482" s="50"/>
      <c r="H18482" s="47"/>
      <c r="I18482" s="47"/>
    </row>
    <row r="18483" spans="2:9" ht="20.100000000000001" hidden="1" customHeight="1" x14ac:dyDescent="0.25">
      <c r="B18483" s="48"/>
      <c r="C18483" s="49"/>
      <c r="D18483" s="49"/>
      <c r="E18483" s="49"/>
      <c r="F18483" s="49"/>
      <c r="G18483" s="50"/>
      <c r="H18483" s="47"/>
      <c r="I18483" s="47"/>
    </row>
    <row r="18484" spans="2:9" ht="20.100000000000001" hidden="1" customHeight="1" x14ac:dyDescent="0.25">
      <c r="B18484" s="48"/>
      <c r="C18484" s="49"/>
      <c r="D18484" s="49"/>
      <c r="E18484" s="49"/>
      <c r="F18484" s="49"/>
      <c r="G18484" s="50"/>
      <c r="H18484" s="47"/>
      <c r="I18484" s="47"/>
    </row>
    <row r="18485" spans="2:9" ht="20.100000000000001" hidden="1" customHeight="1" x14ac:dyDescent="0.25">
      <c r="B18485" s="48"/>
      <c r="C18485" s="49"/>
      <c r="D18485" s="49"/>
      <c r="E18485" s="49"/>
      <c r="F18485" s="49"/>
      <c r="G18485" s="50"/>
      <c r="H18485" s="47"/>
      <c r="I18485" s="47"/>
    </row>
    <row r="18486" spans="2:9" ht="20.100000000000001" hidden="1" customHeight="1" x14ac:dyDescent="0.25">
      <c r="B18486" s="48"/>
      <c r="C18486" s="49"/>
      <c r="D18486" s="49"/>
      <c r="E18486" s="49"/>
      <c r="F18486" s="49"/>
      <c r="G18486" s="50"/>
      <c r="H18486" s="47"/>
      <c r="I18486" s="47"/>
    </row>
    <row r="18487" spans="2:9" ht="20.100000000000001" hidden="1" customHeight="1" x14ac:dyDescent="0.25">
      <c r="B18487" s="48"/>
      <c r="C18487" s="49"/>
      <c r="D18487" s="49"/>
      <c r="E18487" s="49"/>
      <c r="F18487" s="49"/>
      <c r="G18487" s="50"/>
      <c r="H18487" s="47"/>
      <c r="I18487" s="47"/>
    </row>
    <row r="18488" spans="2:9" ht="20.100000000000001" hidden="1" customHeight="1" x14ac:dyDescent="0.25">
      <c r="B18488" s="48"/>
      <c r="C18488" s="49"/>
      <c r="D18488" s="49"/>
      <c r="E18488" s="49"/>
      <c r="F18488" s="49"/>
      <c r="G18488" s="50"/>
      <c r="H18488" s="47"/>
      <c r="I18488" s="47"/>
    </row>
    <row r="18489" spans="2:9" ht="20.100000000000001" hidden="1" customHeight="1" x14ac:dyDescent="0.25">
      <c r="B18489" s="48"/>
      <c r="C18489" s="49"/>
      <c r="D18489" s="49"/>
      <c r="E18489" s="49"/>
      <c r="F18489" s="49"/>
      <c r="G18489" s="50"/>
      <c r="H18489" s="47"/>
      <c r="I18489" s="47"/>
    </row>
    <row r="18490" spans="2:9" ht="20.100000000000001" hidden="1" customHeight="1" x14ac:dyDescent="0.25">
      <c r="B18490" s="48"/>
      <c r="C18490" s="49"/>
      <c r="D18490" s="49"/>
      <c r="E18490" s="49"/>
      <c r="F18490" s="49"/>
      <c r="G18490" s="50"/>
      <c r="H18490" s="47"/>
      <c r="I18490" s="47"/>
    </row>
    <row r="18491" spans="2:9" ht="20.100000000000001" hidden="1" customHeight="1" x14ac:dyDescent="0.25">
      <c r="B18491" s="48"/>
      <c r="C18491" s="49"/>
      <c r="D18491" s="49"/>
      <c r="E18491" s="49"/>
      <c r="F18491" s="49"/>
      <c r="G18491" s="50"/>
      <c r="H18491" s="47"/>
      <c r="I18491" s="47"/>
    </row>
    <row r="18492" spans="2:9" ht="20.100000000000001" hidden="1" customHeight="1" x14ac:dyDescent="0.25">
      <c r="B18492" s="48"/>
      <c r="C18492" s="49"/>
      <c r="D18492" s="49"/>
      <c r="E18492" s="49"/>
      <c r="F18492" s="49"/>
      <c r="G18492" s="50"/>
      <c r="H18492" s="47"/>
      <c r="I18492" s="47"/>
    </row>
    <row r="18493" spans="2:9" ht="20.100000000000001" hidden="1" customHeight="1" x14ac:dyDescent="0.25">
      <c r="B18493" s="48"/>
      <c r="C18493" s="49"/>
      <c r="D18493" s="49"/>
      <c r="E18493" s="49"/>
      <c r="F18493" s="49"/>
      <c r="G18493" s="50"/>
      <c r="H18493" s="47"/>
      <c r="I18493" s="47"/>
    </row>
    <row r="18494" spans="2:9" ht="20.100000000000001" hidden="1" customHeight="1" x14ac:dyDescent="0.25">
      <c r="B18494" s="48"/>
      <c r="C18494" s="49"/>
      <c r="D18494" s="49"/>
      <c r="E18494" s="49"/>
      <c r="F18494" s="49"/>
      <c r="G18494" s="50"/>
      <c r="H18494" s="47"/>
      <c r="I18494" s="47"/>
    </row>
    <row r="18495" spans="2:9" ht="20.100000000000001" hidden="1" customHeight="1" x14ac:dyDescent="0.25">
      <c r="B18495" s="48"/>
      <c r="C18495" s="49"/>
      <c r="D18495" s="49"/>
      <c r="E18495" s="49"/>
      <c r="F18495" s="49"/>
      <c r="G18495" s="50"/>
      <c r="H18495" s="47"/>
      <c r="I18495" s="47"/>
    </row>
    <row r="18496" spans="2:9" ht="20.100000000000001" hidden="1" customHeight="1" x14ac:dyDescent="0.25">
      <c r="B18496" s="48"/>
      <c r="C18496" s="49"/>
      <c r="D18496" s="49"/>
      <c r="E18496" s="49"/>
      <c r="F18496" s="49"/>
      <c r="G18496" s="50"/>
      <c r="H18496" s="47"/>
      <c r="I18496" s="47"/>
    </row>
    <row r="18497" spans="2:9" ht="20.100000000000001" hidden="1" customHeight="1" x14ac:dyDescent="0.25">
      <c r="B18497" s="48"/>
      <c r="C18497" s="49"/>
      <c r="D18497" s="49"/>
      <c r="E18497" s="49"/>
      <c r="F18497" s="49"/>
      <c r="G18497" s="50"/>
      <c r="H18497" s="47"/>
      <c r="I18497" s="47"/>
    </row>
    <row r="18498" spans="2:9" ht="20.100000000000001" hidden="1" customHeight="1" x14ac:dyDescent="0.25">
      <c r="B18498" s="48"/>
      <c r="C18498" s="49"/>
      <c r="D18498" s="49"/>
      <c r="E18498" s="49"/>
      <c r="F18498" s="49"/>
      <c r="G18498" s="50"/>
      <c r="H18498" s="47"/>
      <c r="I18498" s="47"/>
    </row>
    <row r="18499" spans="2:9" ht="20.100000000000001" hidden="1" customHeight="1" x14ac:dyDescent="0.25">
      <c r="B18499" s="48"/>
      <c r="C18499" s="49"/>
      <c r="D18499" s="49"/>
      <c r="E18499" s="49"/>
      <c r="F18499" s="49"/>
      <c r="G18499" s="50"/>
      <c r="H18499" s="47"/>
      <c r="I18499" s="47"/>
    </row>
    <row r="18500" spans="2:9" ht="20.100000000000001" hidden="1" customHeight="1" x14ac:dyDescent="0.25">
      <c r="B18500" s="48"/>
      <c r="C18500" s="49"/>
      <c r="D18500" s="49"/>
      <c r="E18500" s="49"/>
      <c r="F18500" s="49"/>
      <c r="G18500" s="50"/>
      <c r="H18500" s="47"/>
      <c r="I18500" s="47"/>
    </row>
    <row r="18501" spans="2:9" ht="20.100000000000001" hidden="1" customHeight="1" x14ac:dyDescent="0.25">
      <c r="B18501" s="48"/>
      <c r="C18501" s="49"/>
      <c r="D18501" s="49"/>
      <c r="E18501" s="49"/>
      <c r="F18501" s="49"/>
      <c r="G18501" s="50"/>
      <c r="H18501" s="47"/>
      <c r="I18501" s="47"/>
    </row>
    <row r="18502" spans="2:9" ht="20.100000000000001" hidden="1" customHeight="1" x14ac:dyDescent="0.25">
      <c r="B18502" s="48"/>
      <c r="C18502" s="49"/>
      <c r="D18502" s="49"/>
      <c r="E18502" s="49"/>
      <c r="F18502" s="49"/>
      <c r="G18502" s="50"/>
      <c r="H18502" s="47"/>
      <c r="I18502" s="47"/>
    </row>
    <row r="18503" spans="2:9" ht="20.100000000000001" hidden="1" customHeight="1" x14ac:dyDescent="0.25">
      <c r="B18503" s="48"/>
      <c r="C18503" s="49"/>
      <c r="D18503" s="49"/>
      <c r="E18503" s="49"/>
      <c r="F18503" s="49"/>
      <c r="G18503" s="50"/>
      <c r="H18503" s="47"/>
      <c r="I18503" s="47"/>
    </row>
    <row r="18504" spans="2:9" ht="20.100000000000001" hidden="1" customHeight="1" x14ac:dyDescent="0.25">
      <c r="B18504" s="48"/>
      <c r="C18504" s="49"/>
      <c r="D18504" s="49"/>
      <c r="E18504" s="49"/>
      <c r="F18504" s="49"/>
      <c r="G18504" s="50"/>
      <c r="H18504" s="47"/>
      <c r="I18504" s="47"/>
    </row>
    <row r="18505" spans="2:9" ht="20.100000000000001" hidden="1" customHeight="1" x14ac:dyDescent="0.25">
      <c r="B18505" s="48"/>
      <c r="C18505" s="49"/>
      <c r="D18505" s="49"/>
      <c r="E18505" s="49"/>
      <c r="F18505" s="49"/>
      <c r="G18505" s="50"/>
      <c r="H18505" s="47"/>
      <c r="I18505" s="47"/>
    </row>
    <row r="18506" spans="2:9" ht="20.100000000000001" hidden="1" customHeight="1" x14ac:dyDescent="0.25">
      <c r="B18506" s="48"/>
      <c r="C18506" s="49"/>
      <c r="D18506" s="49"/>
      <c r="E18506" s="49"/>
      <c r="F18506" s="49"/>
      <c r="G18506" s="50"/>
      <c r="H18506" s="47"/>
      <c r="I18506" s="47"/>
    </row>
    <row r="18507" spans="2:9" ht="20.100000000000001" hidden="1" customHeight="1" x14ac:dyDescent="0.25">
      <c r="B18507" s="48"/>
      <c r="C18507" s="49"/>
      <c r="D18507" s="49"/>
      <c r="E18507" s="49"/>
      <c r="F18507" s="49"/>
      <c r="G18507" s="50"/>
      <c r="H18507" s="47"/>
      <c r="I18507" s="47"/>
    </row>
    <row r="18508" spans="2:9" ht="20.100000000000001" hidden="1" customHeight="1" x14ac:dyDescent="0.25">
      <c r="B18508" s="48"/>
      <c r="C18508" s="49"/>
      <c r="D18508" s="49"/>
      <c r="E18508" s="49"/>
      <c r="F18508" s="49"/>
      <c r="G18508" s="50"/>
      <c r="H18508" s="47"/>
      <c r="I18508" s="47"/>
    </row>
    <row r="18509" spans="2:9" ht="20.100000000000001" hidden="1" customHeight="1" x14ac:dyDescent="0.25">
      <c r="B18509" s="48"/>
      <c r="C18509" s="49"/>
      <c r="D18509" s="49"/>
      <c r="E18509" s="49"/>
      <c r="F18509" s="49"/>
      <c r="G18509" s="50"/>
      <c r="H18509" s="47"/>
      <c r="I18509" s="47"/>
    </row>
    <row r="18510" spans="2:9" ht="20.100000000000001" hidden="1" customHeight="1" x14ac:dyDescent="0.25">
      <c r="B18510" s="48"/>
      <c r="C18510" s="49"/>
      <c r="D18510" s="49"/>
      <c r="E18510" s="49"/>
      <c r="F18510" s="49"/>
      <c r="G18510" s="50"/>
      <c r="H18510" s="47"/>
      <c r="I18510" s="47"/>
    </row>
    <row r="18511" spans="2:9" ht="20.100000000000001" hidden="1" customHeight="1" x14ac:dyDescent="0.25">
      <c r="B18511" s="48"/>
      <c r="C18511" s="49"/>
      <c r="D18511" s="49"/>
      <c r="E18511" s="49"/>
      <c r="F18511" s="49"/>
      <c r="G18511" s="50"/>
      <c r="H18511" s="47"/>
      <c r="I18511" s="47"/>
    </row>
    <row r="18512" spans="2:9" ht="20.100000000000001" hidden="1" customHeight="1" x14ac:dyDescent="0.25">
      <c r="B18512" s="48"/>
      <c r="C18512" s="49"/>
      <c r="D18512" s="49"/>
      <c r="E18512" s="49"/>
      <c r="F18512" s="49"/>
      <c r="G18512" s="50"/>
      <c r="H18512" s="47"/>
      <c r="I18512" s="47"/>
    </row>
    <row r="18513" spans="2:9" ht="20.100000000000001" hidden="1" customHeight="1" x14ac:dyDescent="0.25">
      <c r="B18513" s="48"/>
      <c r="C18513" s="49"/>
      <c r="D18513" s="49"/>
      <c r="E18513" s="49"/>
      <c r="F18513" s="49"/>
      <c r="G18513" s="50"/>
      <c r="H18513" s="47"/>
      <c r="I18513" s="47"/>
    </row>
    <row r="18514" spans="2:9" ht="20.100000000000001" hidden="1" customHeight="1" x14ac:dyDescent="0.25">
      <c r="B18514" s="48"/>
      <c r="C18514" s="49"/>
      <c r="D18514" s="49"/>
      <c r="E18514" s="49"/>
      <c r="F18514" s="49"/>
      <c r="G18514" s="50"/>
      <c r="H18514" s="47"/>
      <c r="I18514" s="47"/>
    </row>
    <row r="18515" spans="2:9" ht="20.100000000000001" hidden="1" customHeight="1" x14ac:dyDescent="0.25">
      <c r="B18515" s="48"/>
      <c r="C18515" s="49"/>
      <c r="D18515" s="49"/>
      <c r="E18515" s="49"/>
      <c r="F18515" s="49"/>
      <c r="G18515" s="50"/>
      <c r="H18515" s="47"/>
      <c r="I18515" s="47"/>
    </row>
    <row r="18516" spans="2:9" ht="20.100000000000001" hidden="1" customHeight="1" x14ac:dyDescent="0.25">
      <c r="B18516" s="48"/>
      <c r="C18516" s="49"/>
      <c r="D18516" s="49"/>
      <c r="E18516" s="49"/>
      <c r="F18516" s="49"/>
      <c r="G18516" s="50"/>
      <c r="H18516" s="47"/>
      <c r="I18516" s="47"/>
    </row>
    <row r="18517" spans="2:9" ht="20.100000000000001" hidden="1" customHeight="1" x14ac:dyDescent="0.25">
      <c r="B18517" s="48"/>
      <c r="C18517" s="49"/>
      <c r="D18517" s="49"/>
      <c r="E18517" s="49"/>
      <c r="F18517" s="49"/>
      <c r="G18517" s="50"/>
      <c r="H18517" s="47"/>
      <c r="I18517" s="47"/>
    </row>
    <row r="18518" spans="2:9" ht="20.100000000000001" hidden="1" customHeight="1" x14ac:dyDescent="0.25">
      <c r="B18518" s="48"/>
      <c r="C18518" s="49"/>
      <c r="D18518" s="49"/>
      <c r="E18518" s="49"/>
      <c r="F18518" s="49"/>
      <c r="G18518" s="50"/>
      <c r="H18518" s="47"/>
      <c r="I18518" s="47"/>
    </row>
    <row r="18519" spans="2:9" ht="20.100000000000001" hidden="1" customHeight="1" x14ac:dyDescent="0.25">
      <c r="B18519" s="48"/>
      <c r="C18519" s="49"/>
      <c r="D18519" s="49"/>
      <c r="E18519" s="49"/>
      <c r="F18519" s="49"/>
      <c r="G18519" s="50"/>
      <c r="H18519" s="47"/>
      <c r="I18519" s="47"/>
    </row>
    <row r="18520" spans="2:9" ht="20.100000000000001" hidden="1" customHeight="1" x14ac:dyDescent="0.25">
      <c r="B18520" s="48"/>
      <c r="C18520" s="49"/>
      <c r="D18520" s="49"/>
      <c r="E18520" s="49"/>
      <c r="F18520" s="49"/>
      <c r="G18520" s="50"/>
      <c r="H18520" s="47"/>
      <c r="I18520" s="47"/>
    </row>
    <row r="18521" spans="2:9" ht="20.100000000000001" hidden="1" customHeight="1" x14ac:dyDescent="0.25">
      <c r="B18521" s="48"/>
      <c r="C18521" s="49"/>
      <c r="D18521" s="49"/>
      <c r="E18521" s="49"/>
      <c r="F18521" s="49"/>
      <c r="G18521" s="50"/>
      <c r="H18521" s="47"/>
      <c r="I18521" s="47"/>
    </row>
    <row r="18522" spans="2:9" ht="20.100000000000001" hidden="1" customHeight="1" x14ac:dyDescent="0.25">
      <c r="B18522" s="48"/>
      <c r="C18522" s="49"/>
      <c r="D18522" s="49"/>
      <c r="E18522" s="49"/>
      <c r="F18522" s="49"/>
      <c r="G18522" s="50"/>
      <c r="H18522" s="47"/>
      <c r="I18522" s="47"/>
    </row>
    <row r="18523" spans="2:9" ht="20.100000000000001" hidden="1" customHeight="1" x14ac:dyDescent="0.25">
      <c r="B18523" s="48"/>
      <c r="C18523" s="49"/>
      <c r="D18523" s="49"/>
      <c r="E18523" s="49"/>
      <c r="F18523" s="49"/>
      <c r="G18523" s="50"/>
      <c r="H18523" s="47"/>
      <c r="I18523" s="47"/>
    </row>
    <row r="18524" spans="2:9" ht="20.100000000000001" hidden="1" customHeight="1" x14ac:dyDescent="0.25">
      <c r="B18524" s="48"/>
      <c r="C18524" s="49"/>
      <c r="D18524" s="49"/>
      <c r="E18524" s="49"/>
      <c r="F18524" s="49"/>
      <c r="G18524" s="50"/>
      <c r="H18524" s="47"/>
      <c r="I18524" s="47"/>
    </row>
    <row r="18525" spans="2:9" ht="20.100000000000001" hidden="1" customHeight="1" x14ac:dyDescent="0.25">
      <c r="B18525" s="48"/>
      <c r="C18525" s="49"/>
      <c r="D18525" s="49"/>
      <c r="E18525" s="49"/>
      <c r="F18525" s="49"/>
      <c r="G18525" s="50"/>
      <c r="H18525" s="47"/>
      <c r="I18525" s="47"/>
    </row>
    <row r="18526" spans="2:9" ht="20.100000000000001" hidden="1" customHeight="1" x14ac:dyDescent="0.25">
      <c r="B18526" s="48"/>
      <c r="C18526" s="49"/>
      <c r="D18526" s="49"/>
      <c r="E18526" s="49"/>
      <c r="F18526" s="49"/>
      <c r="G18526" s="50"/>
      <c r="H18526" s="47"/>
      <c r="I18526" s="47"/>
    </row>
    <row r="18527" spans="2:9" ht="20.100000000000001" hidden="1" customHeight="1" x14ac:dyDescent="0.25">
      <c r="B18527" s="48"/>
      <c r="C18527" s="49"/>
      <c r="D18527" s="49"/>
      <c r="E18527" s="49"/>
      <c r="F18527" s="49"/>
      <c r="G18527" s="50"/>
      <c r="H18527" s="47"/>
      <c r="I18527" s="47"/>
    </row>
    <row r="18528" spans="2:9" ht="20.100000000000001" hidden="1" customHeight="1" x14ac:dyDescent="0.25">
      <c r="B18528" s="48"/>
      <c r="C18528" s="49"/>
      <c r="D18528" s="49"/>
      <c r="E18528" s="49"/>
      <c r="F18528" s="49"/>
      <c r="G18528" s="50"/>
      <c r="H18528" s="47"/>
      <c r="I18528" s="47"/>
    </row>
    <row r="18529" spans="2:9" ht="20.100000000000001" hidden="1" customHeight="1" x14ac:dyDescent="0.25">
      <c r="B18529" s="48"/>
      <c r="C18529" s="49"/>
      <c r="D18529" s="49"/>
      <c r="E18529" s="49"/>
      <c r="F18529" s="49"/>
      <c r="G18529" s="50"/>
      <c r="H18529" s="47"/>
      <c r="I18529" s="47"/>
    </row>
    <row r="18530" spans="2:9" ht="20.100000000000001" hidden="1" customHeight="1" x14ac:dyDescent="0.25">
      <c r="B18530" s="48"/>
      <c r="C18530" s="49"/>
      <c r="D18530" s="49"/>
      <c r="E18530" s="49"/>
      <c r="F18530" s="49"/>
      <c r="G18530" s="50"/>
      <c r="H18530" s="47"/>
      <c r="I18530" s="47"/>
    </row>
    <row r="18531" spans="2:9" ht="20.100000000000001" hidden="1" customHeight="1" x14ac:dyDescent="0.25">
      <c r="B18531" s="48"/>
      <c r="C18531" s="49"/>
      <c r="D18531" s="49"/>
      <c r="E18531" s="49"/>
      <c r="F18531" s="49"/>
      <c r="G18531" s="50"/>
      <c r="H18531" s="47"/>
      <c r="I18531" s="47"/>
    </row>
    <row r="18532" spans="2:9" ht="20.100000000000001" hidden="1" customHeight="1" x14ac:dyDescent="0.25">
      <c r="B18532" s="48"/>
      <c r="C18532" s="49"/>
      <c r="D18532" s="49"/>
      <c r="E18532" s="49"/>
      <c r="F18532" s="49"/>
      <c r="G18532" s="50"/>
      <c r="H18532" s="47"/>
      <c r="I18532" s="47"/>
    </row>
    <row r="18533" spans="2:9" ht="20.100000000000001" hidden="1" customHeight="1" x14ac:dyDescent="0.25">
      <c r="B18533" s="48"/>
      <c r="C18533" s="49"/>
      <c r="D18533" s="49"/>
      <c r="E18533" s="49"/>
      <c r="F18533" s="49"/>
      <c r="G18533" s="50"/>
      <c r="H18533" s="47"/>
      <c r="I18533" s="47"/>
    </row>
    <row r="18534" spans="2:9" ht="20.100000000000001" hidden="1" customHeight="1" x14ac:dyDescent="0.25">
      <c r="B18534" s="48"/>
      <c r="C18534" s="49"/>
      <c r="D18534" s="49"/>
      <c r="E18534" s="49"/>
      <c r="F18534" s="49"/>
      <c r="G18534" s="50"/>
      <c r="H18534" s="47"/>
      <c r="I18534" s="47"/>
    </row>
    <row r="18535" spans="2:9" ht="20.100000000000001" hidden="1" customHeight="1" x14ac:dyDescent="0.25">
      <c r="B18535" s="48"/>
      <c r="C18535" s="49"/>
      <c r="D18535" s="49"/>
      <c r="E18535" s="49"/>
      <c r="F18535" s="49"/>
      <c r="G18535" s="50"/>
      <c r="H18535" s="47"/>
      <c r="I18535" s="47"/>
    </row>
    <row r="18536" spans="2:9" ht="20.100000000000001" hidden="1" customHeight="1" x14ac:dyDescent="0.25">
      <c r="B18536" s="48"/>
      <c r="C18536" s="49"/>
      <c r="D18536" s="49"/>
      <c r="E18536" s="49"/>
      <c r="F18536" s="49"/>
      <c r="G18536" s="50"/>
      <c r="H18536" s="47"/>
      <c r="I18536" s="47"/>
    </row>
    <row r="18537" spans="2:9" ht="20.100000000000001" hidden="1" customHeight="1" x14ac:dyDescent="0.25">
      <c r="B18537" s="48"/>
      <c r="C18537" s="49"/>
      <c r="D18537" s="49"/>
      <c r="E18537" s="49"/>
      <c r="F18537" s="49"/>
      <c r="G18537" s="50"/>
      <c r="H18537" s="47"/>
      <c r="I18537" s="47"/>
    </row>
    <row r="18538" spans="2:9" ht="20.100000000000001" hidden="1" customHeight="1" x14ac:dyDescent="0.25">
      <c r="B18538" s="48"/>
      <c r="C18538" s="49"/>
      <c r="D18538" s="49"/>
      <c r="E18538" s="49"/>
      <c r="F18538" s="49"/>
      <c r="G18538" s="50"/>
      <c r="H18538" s="47"/>
      <c r="I18538" s="47"/>
    </row>
    <row r="18539" spans="2:9" ht="20.100000000000001" hidden="1" customHeight="1" x14ac:dyDescent="0.25">
      <c r="B18539" s="48"/>
      <c r="C18539" s="49"/>
      <c r="D18539" s="49"/>
      <c r="E18539" s="49"/>
      <c r="F18539" s="49"/>
      <c r="G18539" s="50"/>
      <c r="H18539" s="47"/>
      <c r="I18539" s="47"/>
    </row>
    <row r="18540" spans="2:9" ht="20.100000000000001" hidden="1" customHeight="1" x14ac:dyDescent="0.25">
      <c r="B18540" s="48"/>
      <c r="C18540" s="49"/>
      <c r="D18540" s="49"/>
      <c r="E18540" s="49"/>
      <c r="F18540" s="49"/>
      <c r="G18540" s="50"/>
      <c r="H18540" s="47"/>
      <c r="I18540" s="47"/>
    </row>
    <row r="18541" spans="2:9" ht="20.100000000000001" hidden="1" customHeight="1" x14ac:dyDescent="0.25">
      <c r="B18541" s="48"/>
      <c r="C18541" s="49"/>
      <c r="D18541" s="49"/>
      <c r="E18541" s="49"/>
      <c r="F18541" s="49"/>
      <c r="G18541" s="50"/>
      <c r="H18541" s="47"/>
      <c r="I18541" s="47"/>
    </row>
    <row r="18542" spans="2:9" ht="20.100000000000001" hidden="1" customHeight="1" x14ac:dyDescent="0.25">
      <c r="B18542" s="48"/>
      <c r="C18542" s="49"/>
      <c r="D18542" s="49"/>
      <c r="E18542" s="49"/>
      <c r="F18542" s="49"/>
      <c r="G18542" s="50"/>
      <c r="H18542" s="47"/>
      <c r="I18542" s="47"/>
    </row>
    <row r="18543" spans="2:9" ht="20.100000000000001" hidden="1" customHeight="1" x14ac:dyDescent="0.25">
      <c r="B18543" s="48"/>
      <c r="C18543" s="49"/>
      <c r="D18543" s="49"/>
      <c r="E18543" s="49"/>
      <c r="F18543" s="49"/>
      <c r="G18543" s="50"/>
      <c r="H18543" s="47"/>
      <c r="I18543" s="47"/>
    </row>
    <row r="18544" spans="2:9" ht="20.100000000000001" hidden="1" customHeight="1" x14ac:dyDescent="0.25">
      <c r="B18544" s="48"/>
      <c r="C18544" s="49"/>
      <c r="D18544" s="49"/>
      <c r="E18544" s="49"/>
      <c r="F18544" s="49"/>
      <c r="G18544" s="50"/>
      <c r="H18544" s="47"/>
      <c r="I18544" s="47"/>
    </row>
    <row r="18545" spans="2:9" ht="20.100000000000001" hidden="1" customHeight="1" x14ac:dyDescent="0.25">
      <c r="B18545" s="48"/>
      <c r="C18545" s="49"/>
      <c r="D18545" s="49"/>
      <c r="E18545" s="49"/>
      <c r="F18545" s="49"/>
      <c r="G18545" s="50"/>
      <c r="H18545" s="47"/>
      <c r="I18545" s="47"/>
    </row>
    <row r="18546" spans="2:9" ht="20.100000000000001" hidden="1" customHeight="1" x14ac:dyDescent="0.25">
      <c r="B18546" s="48"/>
      <c r="C18546" s="49"/>
      <c r="D18546" s="49"/>
      <c r="E18546" s="49"/>
      <c r="F18546" s="49"/>
      <c r="G18546" s="50"/>
      <c r="H18546" s="47"/>
      <c r="I18546" s="47"/>
    </row>
    <row r="18547" spans="2:9" ht="20.100000000000001" hidden="1" customHeight="1" x14ac:dyDescent="0.25">
      <c r="B18547" s="48"/>
      <c r="C18547" s="49"/>
      <c r="D18547" s="49"/>
      <c r="E18547" s="49"/>
      <c r="F18547" s="49"/>
      <c r="G18547" s="50"/>
      <c r="H18547" s="47"/>
      <c r="I18547" s="47"/>
    </row>
    <row r="18548" spans="2:9" ht="20.100000000000001" hidden="1" customHeight="1" x14ac:dyDescent="0.25">
      <c r="B18548" s="48"/>
      <c r="C18548" s="49"/>
      <c r="D18548" s="49"/>
      <c r="E18548" s="49"/>
      <c r="F18548" s="49"/>
      <c r="G18548" s="50"/>
      <c r="H18548" s="47"/>
      <c r="I18548" s="47"/>
    </row>
    <row r="18549" spans="2:9" ht="20.100000000000001" hidden="1" customHeight="1" x14ac:dyDescent="0.25">
      <c r="B18549" s="48"/>
      <c r="C18549" s="49"/>
      <c r="D18549" s="49"/>
      <c r="E18549" s="49"/>
      <c r="F18549" s="49"/>
      <c r="G18549" s="50"/>
      <c r="H18549" s="47"/>
      <c r="I18549" s="47"/>
    </row>
    <row r="18550" spans="2:9" ht="20.100000000000001" hidden="1" customHeight="1" x14ac:dyDescent="0.25">
      <c r="B18550" s="48"/>
      <c r="C18550" s="49"/>
      <c r="D18550" s="49"/>
      <c r="E18550" s="49"/>
      <c r="F18550" s="49"/>
      <c r="G18550" s="50"/>
      <c r="H18550" s="47"/>
      <c r="I18550" s="47"/>
    </row>
    <row r="18551" spans="2:9" ht="20.100000000000001" hidden="1" customHeight="1" x14ac:dyDescent="0.25">
      <c r="B18551" s="48"/>
      <c r="C18551" s="49"/>
      <c r="D18551" s="49"/>
      <c r="E18551" s="49"/>
      <c r="F18551" s="49"/>
      <c r="G18551" s="50"/>
      <c r="H18551" s="47"/>
      <c r="I18551" s="47"/>
    </row>
    <row r="18552" spans="2:9" ht="20.100000000000001" hidden="1" customHeight="1" x14ac:dyDescent="0.25">
      <c r="B18552" s="48"/>
      <c r="C18552" s="49"/>
      <c r="D18552" s="49"/>
      <c r="E18552" s="49"/>
      <c r="F18552" s="49"/>
      <c r="G18552" s="50"/>
      <c r="H18552" s="47"/>
      <c r="I18552" s="47"/>
    </row>
    <row r="18553" spans="2:9" ht="20.100000000000001" hidden="1" customHeight="1" x14ac:dyDescent="0.25">
      <c r="B18553" s="48"/>
      <c r="C18553" s="49"/>
      <c r="D18553" s="49"/>
      <c r="E18553" s="49"/>
      <c r="F18553" s="49"/>
      <c r="G18553" s="50"/>
      <c r="H18553" s="47"/>
      <c r="I18553" s="47"/>
    </row>
    <row r="18554" spans="2:9" ht="20.100000000000001" hidden="1" customHeight="1" x14ac:dyDescent="0.25">
      <c r="B18554" s="48"/>
      <c r="C18554" s="49"/>
      <c r="D18554" s="49"/>
      <c r="E18554" s="49"/>
      <c r="F18554" s="49"/>
      <c r="G18554" s="50"/>
      <c r="H18554" s="47"/>
      <c r="I18554" s="47"/>
    </row>
    <row r="18555" spans="2:9" ht="20.100000000000001" hidden="1" customHeight="1" x14ac:dyDescent="0.25">
      <c r="B18555" s="48"/>
      <c r="C18555" s="49"/>
      <c r="D18555" s="49"/>
      <c r="E18555" s="49"/>
      <c r="F18555" s="49"/>
      <c r="G18555" s="50"/>
      <c r="H18555" s="47"/>
      <c r="I18555" s="47"/>
    </row>
    <row r="18556" spans="2:9" ht="20.100000000000001" hidden="1" customHeight="1" x14ac:dyDescent="0.25">
      <c r="B18556" s="48"/>
      <c r="C18556" s="49"/>
      <c r="D18556" s="49"/>
      <c r="E18556" s="49"/>
      <c r="F18556" s="49"/>
      <c r="G18556" s="50"/>
      <c r="H18556" s="47"/>
      <c r="I18556" s="47"/>
    </row>
    <row r="18557" spans="2:9" ht="20.100000000000001" hidden="1" customHeight="1" x14ac:dyDescent="0.25">
      <c r="B18557" s="48"/>
      <c r="C18557" s="49"/>
      <c r="D18557" s="49"/>
      <c r="E18557" s="49"/>
      <c r="F18557" s="49"/>
      <c r="G18557" s="50"/>
      <c r="H18557" s="47"/>
      <c r="I18557" s="47"/>
    </row>
    <row r="18558" spans="2:9" ht="20.100000000000001" hidden="1" customHeight="1" x14ac:dyDescent="0.25">
      <c r="B18558" s="48"/>
      <c r="C18558" s="49"/>
      <c r="D18558" s="49"/>
      <c r="E18558" s="49"/>
      <c r="F18558" s="49"/>
      <c r="G18558" s="50"/>
      <c r="H18558" s="47"/>
      <c r="I18558" s="47"/>
    </row>
    <row r="18559" spans="2:9" ht="20.100000000000001" hidden="1" customHeight="1" x14ac:dyDescent="0.25">
      <c r="B18559" s="48"/>
      <c r="C18559" s="49"/>
      <c r="D18559" s="49"/>
      <c r="E18559" s="49"/>
      <c r="F18559" s="49"/>
      <c r="G18559" s="50"/>
      <c r="H18559" s="47"/>
      <c r="I18559" s="47"/>
    </row>
    <row r="18560" spans="2:9" ht="20.100000000000001" hidden="1" customHeight="1" x14ac:dyDescent="0.25">
      <c r="B18560" s="48"/>
      <c r="C18560" s="49"/>
      <c r="D18560" s="49"/>
      <c r="E18560" s="49"/>
      <c r="F18560" s="49"/>
      <c r="G18560" s="50"/>
      <c r="H18560" s="47"/>
      <c r="I18560" s="47"/>
    </row>
    <row r="18561" spans="2:9" ht="20.100000000000001" hidden="1" customHeight="1" x14ac:dyDescent="0.25">
      <c r="B18561" s="48"/>
      <c r="C18561" s="49"/>
      <c r="D18561" s="49"/>
      <c r="E18561" s="49"/>
      <c r="F18561" s="49"/>
      <c r="G18561" s="50"/>
      <c r="H18561" s="47"/>
      <c r="I18561" s="47"/>
    </row>
    <row r="18562" spans="2:9" ht="20.100000000000001" hidden="1" customHeight="1" x14ac:dyDescent="0.25">
      <c r="B18562" s="48"/>
      <c r="C18562" s="49"/>
      <c r="D18562" s="49"/>
      <c r="E18562" s="49"/>
      <c r="F18562" s="49"/>
      <c r="G18562" s="50"/>
      <c r="H18562" s="47"/>
      <c r="I18562" s="47"/>
    </row>
    <row r="18563" spans="2:9" ht="20.100000000000001" hidden="1" customHeight="1" x14ac:dyDescent="0.25">
      <c r="B18563" s="48"/>
      <c r="C18563" s="49"/>
      <c r="D18563" s="49"/>
      <c r="E18563" s="49"/>
      <c r="F18563" s="49"/>
      <c r="G18563" s="50"/>
      <c r="H18563" s="47"/>
      <c r="I18563" s="47"/>
    </row>
    <row r="18564" spans="2:9" ht="20.100000000000001" hidden="1" customHeight="1" x14ac:dyDescent="0.25">
      <c r="B18564" s="48"/>
      <c r="C18564" s="49"/>
      <c r="D18564" s="49"/>
      <c r="E18564" s="49"/>
      <c r="F18564" s="49"/>
      <c r="G18564" s="50"/>
      <c r="H18564" s="47"/>
      <c r="I18564" s="47"/>
    </row>
    <row r="18565" spans="2:9" ht="20.100000000000001" hidden="1" customHeight="1" x14ac:dyDescent="0.25">
      <c r="B18565" s="48"/>
      <c r="C18565" s="49"/>
      <c r="D18565" s="49"/>
      <c r="E18565" s="49"/>
      <c r="F18565" s="49"/>
      <c r="G18565" s="50"/>
      <c r="H18565" s="47"/>
      <c r="I18565" s="47"/>
    </row>
    <row r="18566" spans="2:9" ht="20.100000000000001" hidden="1" customHeight="1" x14ac:dyDescent="0.25">
      <c r="B18566" s="48"/>
      <c r="C18566" s="49"/>
      <c r="D18566" s="49"/>
      <c r="E18566" s="49"/>
      <c r="F18566" s="49"/>
      <c r="G18566" s="50"/>
      <c r="H18566" s="47"/>
      <c r="I18566" s="47"/>
    </row>
    <row r="18567" spans="2:9" ht="20.100000000000001" hidden="1" customHeight="1" x14ac:dyDescent="0.25">
      <c r="B18567" s="48"/>
      <c r="C18567" s="49"/>
      <c r="D18567" s="49"/>
      <c r="E18567" s="49"/>
      <c r="F18567" s="49"/>
      <c r="G18567" s="50"/>
      <c r="H18567" s="47"/>
      <c r="I18567" s="47"/>
    </row>
    <row r="18568" spans="2:9" ht="20.100000000000001" hidden="1" customHeight="1" x14ac:dyDescent="0.25">
      <c r="B18568" s="48"/>
      <c r="C18568" s="49"/>
      <c r="D18568" s="49"/>
      <c r="E18568" s="49"/>
      <c r="F18568" s="49"/>
      <c r="G18568" s="50"/>
      <c r="H18568" s="47"/>
      <c r="I18568" s="47"/>
    </row>
    <row r="18569" spans="2:9" ht="20.100000000000001" hidden="1" customHeight="1" x14ac:dyDescent="0.25">
      <c r="B18569" s="48"/>
      <c r="C18569" s="49"/>
      <c r="D18569" s="49"/>
      <c r="E18569" s="49"/>
      <c r="F18569" s="49"/>
      <c r="G18569" s="50"/>
      <c r="H18569" s="47"/>
      <c r="I18569" s="47"/>
    </row>
    <row r="18570" spans="2:9" ht="20.100000000000001" hidden="1" customHeight="1" x14ac:dyDescent="0.25">
      <c r="B18570" s="48"/>
      <c r="C18570" s="49"/>
      <c r="D18570" s="49"/>
      <c r="E18570" s="49"/>
      <c r="F18570" s="49"/>
      <c r="G18570" s="50"/>
      <c r="H18570" s="47"/>
      <c r="I18570" s="47"/>
    </row>
    <row r="18571" spans="2:9" ht="20.100000000000001" hidden="1" customHeight="1" x14ac:dyDescent="0.25">
      <c r="B18571" s="48"/>
      <c r="C18571" s="49"/>
      <c r="D18571" s="49"/>
      <c r="E18571" s="49"/>
      <c r="F18571" s="49"/>
      <c r="G18571" s="50"/>
      <c r="H18571" s="47"/>
      <c r="I18571" s="47"/>
    </row>
    <row r="18572" spans="2:9" ht="20.100000000000001" hidden="1" customHeight="1" x14ac:dyDescent="0.25">
      <c r="B18572" s="48"/>
      <c r="C18572" s="49"/>
      <c r="D18572" s="49"/>
      <c r="E18572" s="49"/>
      <c r="F18572" s="49"/>
      <c r="G18572" s="50"/>
      <c r="H18572" s="47"/>
      <c r="I18572" s="47"/>
    </row>
    <row r="18573" spans="2:9" ht="20.100000000000001" hidden="1" customHeight="1" x14ac:dyDescent="0.25">
      <c r="B18573" s="48"/>
      <c r="C18573" s="49"/>
      <c r="D18573" s="49"/>
      <c r="E18573" s="49"/>
      <c r="F18573" s="49"/>
      <c r="G18573" s="50"/>
      <c r="H18573" s="47"/>
      <c r="I18573" s="47"/>
    </row>
    <row r="18574" spans="2:9" ht="20.100000000000001" hidden="1" customHeight="1" x14ac:dyDescent="0.25">
      <c r="B18574" s="48"/>
      <c r="C18574" s="49"/>
      <c r="D18574" s="49"/>
      <c r="E18574" s="49"/>
      <c r="F18574" s="49"/>
      <c r="G18574" s="50"/>
      <c r="H18574" s="47"/>
      <c r="I18574" s="47"/>
    </row>
    <row r="18575" spans="2:9" ht="20.100000000000001" hidden="1" customHeight="1" x14ac:dyDescent="0.25">
      <c r="B18575" s="48"/>
      <c r="C18575" s="49"/>
      <c r="D18575" s="49"/>
      <c r="E18575" s="49"/>
      <c r="F18575" s="49"/>
      <c r="G18575" s="50"/>
      <c r="H18575" s="47"/>
      <c r="I18575" s="47"/>
    </row>
    <row r="18576" spans="2:9" ht="20.100000000000001" hidden="1" customHeight="1" x14ac:dyDescent="0.25">
      <c r="B18576" s="48"/>
      <c r="C18576" s="49"/>
      <c r="D18576" s="49"/>
      <c r="E18576" s="49"/>
      <c r="F18576" s="49"/>
      <c r="G18576" s="50"/>
      <c r="H18576" s="47"/>
      <c r="I18576" s="47"/>
    </row>
    <row r="18577" spans="2:9" ht="20.100000000000001" hidden="1" customHeight="1" x14ac:dyDescent="0.25">
      <c r="B18577" s="48"/>
      <c r="C18577" s="49"/>
      <c r="D18577" s="49"/>
      <c r="E18577" s="49"/>
      <c r="F18577" s="49"/>
      <c r="G18577" s="50"/>
      <c r="H18577" s="47"/>
      <c r="I18577" s="47"/>
    </row>
    <row r="18578" spans="2:9" ht="20.100000000000001" hidden="1" customHeight="1" x14ac:dyDescent="0.25">
      <c r="B18578" s="48"/>
      <c r="C18578" s="49"/>
      <c r="D18578" s="49"/>
      <c r="E18578" s="49"/>
      <c r="F18578" s="49"/>
      <c r="G18578" s="50"/>
      <c r="H18578" s="47"/>
      <c r="I18578" s="47"/>
    </row>
    <row r="18579" spans="2:9" ht="20.100000000000001" hidden="1" customHeight="1" x14ac:dyDescent="0.25">
      <c r="B18579" s="48"/>
      <c r="C18579" s="49"/>
      <c r="D18579" s="49"/>
      <c r="E18579" s="49"/>
      <c r="F18579" s="49"/>
      <c r="G18579" s="50"/>
      <c r="H18579" s="47"/>
      <c r="I18579" s="47"/>
    </row>
    <row r="18580" spans="2:9" ht="20.100000000000001" hidden="1" customHeight="1" x14ac:dyDescent="0.25">
      <c r="B18580" s="48"/>
      <c r="C18580" s="49"/>
      <c r="D18580" s="49"/>
      <c r="E18580" s="49"/>
      <c r="F18580" s="49"/>
      <c r="G18580" s="50"/>
      <c r="H18580" s="47"/>
      <c r="I18580" s="47"/>
    </row>
    <row r="18581" spans="2:9" ht="20.100000000000001" hidden="1" customHeight="1" x14ac:dyDescent="0.25">
      <c r="B18581" s="48"/>
      <c r="C18581" s="49"/>
      <c r="D18581" s="49"/>
      <c r="E18581" s="49"/>
      <c r="F18581" s="49"/>
      <c r="G18581" s="50"/>
      <c r="H18581" s="47"/>
      <c r="I18581" s="47"/>
    </row>
    <row r="18582" spans="2:9" ht="20.100000000000001" hidden="1" customHeight="1" x14ac:dyDescent="0.25">
      <c r="B18582" s="48"/>
      <c r="C18582" s="49"/>
      <c r="D18582" s="49"/>
      <c r="E18582" s="49"/>
      <c r="F18582" s="49"/>
      <c r="G18582" s="50"/>
      <c r="H18582" s="47"/>
      <c r="I18582" s="47"/>
    </row>
    <row r="18583" spans="2:9" ht="20.100000000000001" hidden="1" customHeight="1" x14ac:dyDescent="0.25">
      <c r="B18583" s="48"/>
      <c r="C18583" s="49"/>
      <c r="D18583" s="49"/>
      <c r="E18583" s="49"/>
      <c r="F18583" s="49"/>
      <c r="G18583" s="50"/>
      <c r="H18583" s="47"/>
      <c r="I18583" s="47"/>
    </row>
    <row r="18584" spans="2:9" ht="20.100000000000001" hidden="1" customHeight="1" x14ac:dyDescent="0.25">
      <c r="B18584" s="48"/>
      <c r="C18584" s="49"/>
      <c r="D18584" s="49"/>
      <c r="E18584" s="49"/>
      <c r="F18584" s="49"/>
      <c r="G18584" s="50"/>
      <c r="H18584" s="47"/>
      <c r="I18584" s="47"/>
    </row>
    <row r="18585" spans="2:9" ht="20.100000000000001" hidden="1" customHeight="1" x14ac:dyDescent="0.25">
      <c r="B18585" s="48"/>
      <c r="C18585" s="49"/>
      <c r="D18585" s="49"/>
      <c r="E18585" s="49"/>
      <c r="F18585" s="49"/>
      <c r="G18585" s="50"/>
      <c r="H18585" s="47"/>
      <c r="I18585" s="47"/>
    </row>
    <row r="18586" spans="2:9" ht="20.100000000000001" hidden="1" customHeight="1" x14ac:dyDescent="0.25">
      <c r="B18586" s="48"/>
      <c r="C18586" s="49"/>
      <c r="D18586" s="49"/>
      <c r="E18586" s="49"/>
      <c r="F18586" s="49"/>
      <c r="G18586" s="50"/>
      <c r="H18586" s="47"/>
      <c r="I18586" s="47"/>
    </row>
    <row r="18587" spans="2:9" ht="20.100000000000001" hidden="1" customHeight="1" x14ac:dyDescent="0.25">
      <c r="B18587" s="48"/>
      <c r="C18587" s="49"/>
      <c r="D18587" s="49"/>
      <c r="E18587" s="49"/>
      <c r="F18587" s="49"/>
      <c r="G18587" s="50"/>
      <c r="H18587" s="47"/>
      <c r="I18587" s="47"/>
    </row>
    <row r="18588" spans="2:9" ht="20.100000000000001" hidden="1" customHeight="1" x14ac:dyDescent="0.25">
      <c r="B18588" s="48"/>
      <c r="C18588" s="49"/>
      <c r="D18588" s="49"/>
      <c r="E18588" s="49"/>
      <c r="F18588" s="49"/>
      <c r="G18588" s="50"/>
      <c r="H18588" s="47"/>
      <c r="I18588" s="47"/>
    </row>
    <row r="18589" spans="2:9" ht="20.100000000000001" hidden="1" customHeight="1" x14ac:dyDescent="0.25">
      <c r="B18589" s="48"/>
      <c r="C18589" s="49"/>
      <c r="D18589" s="49"/>
      <c r="E18589" s="49"/>
      <c r="F18589" s="49"/>
      <c r="G18589" s="50"/>
      <c r="H18589" s="47"/>
      <c r="I18589" s="47"/>
    </row>
    <row r="18590" spans="2:9" ht="20.100000000000001" hidden="1" customHeight="1" x14ac:dyDescent="0.25">
      <c r="B18590" s="48"/>
      <c r="C18590" s="49"/>
      <c r="D18590" s="49"/>
      <c r="E18590" s="49"/>
      <c r="F18590" s="49"/>
      <c r="G18590" s="50"/>
      <c r="H18590" s="47"/>
      <c r="I18590" s="47"/>
    </row>
    <row r="18591" spans="2:9" ht="20.100000000000001" hidden="1" customHeight="1" x14ac:dyDescent="0.25">
      <c r="B18591" s="48"/>
      <c r="C18591" s="49"/>
      <c r="D18591" s="49"/>
      <c r="E18591" s="49"/>
      <c r="F18591" s="49"/>
      <c r="G18591" s="50"/>
      <c r="H18591" s="47"/>
      <c r="I18591" s="47"/>
    </row>
    <row r="18592" spans="2:9" ht="20.100000000000001" hidden="1" customHeight="1" x14ac:dyDescent="0.25">
      <c r="B18592" s="48"/>
      <c r="C18592" s="49"/>
      <c r="D18592" s="49"/>
      <c r="E18592" s="49"/>
      <c r="F18592" s="49"/>
      <c r="G18592" s="50"/>
      <c r="H18592" s="47"/>
      <c r="I18592" s="47"/>
    </row>
    <row r="18593" spans="2:9" ht="20.100000000000001" hidden="1" customHeight="1" x14ac:dyDescent="0.25">
      <c r="B18593" s="48"/>
      <c r="C18593" s="49"/>
      <c r="D18593" s="49"/>
      <c r="E18593" s="49"/>
      <c r="F18593" s="49"/>
      <c r="G18593" s="50"/>
      <c r="H18593" s="47"/>
      <c r="I18593" s="47"/>
    </row>
    <row r="18594" spans="2:9" ht="20.100000000000001" hidden="1" customHeight="1" x14ac:dyDescent="0.25">
      <c r="B18594" s="48"/>
      <c r="C18594" s="49"/>
      <c r="D18594" s="49"/>
      <c r="E18594" s="49"/>
      <c r="F18594" s="49"/>
      <c r="G18594" s="50"/>
      <c r="H18594" s="47"/>
      <c r="I18594" s="47"/>
    </row>
    <row r="18595" spans="2:9" ht="20.100000000000001" hidden="1" customHeight="1" x14ac:dyDescent="0.25">
      <c r="B18595" s="48"/>
      <c r="C18595" s="49"/>
      <c r="D18595" s="49"/>
      <c r="E18595" s="49"/>
      <c r="F18595" s="49"/>
      <c r="G18595" s="50"/>
      <c r="H18595" s="47"/>
      <c r="I18595" s="47"/>
    </row>
    <row r="18596" spans="2:9" ht="20.100000000000001" hidden="1" customHeight="1" x14ac:dyDescent="0.25">
      <c r="B18596" s="48"/>
      <c r="C18596" s="49"/>
      <c r="D18596" s="49"/>
      <c r="E18596" s="49"/>
      <c r="F18596" s="49"/>
      <c r="G18596" s="50"/>
      <c r="H18596" s="47"/>
      <c r="I18596" s="47"/>
    </row>
    <row r="18597" spans="2:9" ht="20.100000000000001" hidden="1" customHeight="1" x14ac:dyDescent="0.25">
      <c r="B18597" s="48"/>
      <c r="C18597" s="49"/>
      <c r="D18597" s="49"/>
      <c r="E18597" s="49"/>
      <c r="F18597" s="49"/>
      <c r="G18597" s="50"/>
      <c r="H18597" s="47"/>
      <c r="I18597" s="47"/>
    </row>
    <row r="18598" spans="2:9" ht="20.100000000000001" hidden="1" customHeight="1" x14ac:dyDescent="0.25">
      <c r="B18598" s="48"/>
      <c r="C18598" s="49"/>
      <c r="D18598" s="49"/>
      <c r="E18598" s="49"/>
      <c r="F18598" s="49"/>
      <c r="G18598" s="50"/>
      <c r="H18598" s="47"/>
      <c r="I18598" s="47"/>
    </row>
    <row r="18599" spans="2:9" ht="20.100000000000001" hidden="1" customHeight="1" x14ac:dyDescent="0.25">
      <c r="B18599" s="48"/>
      <c r="C18599" s="49"/>
      <c r="D18599" s="49"/>
      <c r="E18599" s="49"/>
      <c r="F18599" s="49"/>
      <c r="G18599" s="50"/>
      <c r="H18599" s="47"/>
      <c r="I18599" s="47"/>
    </row>
    <row r="18600" spans="2:9" ht="20.100000000000001" hidden="1" customHeight="1" x14ac:dyDescent="0.25">
      <c r="B18600" s="48"/>
      <c r="C18600" s="49"/>
      <c r="D18600" s="49"/>
      <c r="E18600" s="49"/>
      <c r="F18600" s="49"/>
      <c r="G18600" s="50"/>
      <c r="H18600" s="47"/>
      <c r="I18600" s="47"/>
    </row>
    <row r="18601" spans="2:9" ht="20.100000000000001" hidden="1" customHeight="1" x14ac:dyDescent="0.25">
      <c r="B18601" s="48"/>
      <c r="C18601" s="49"/>
      <c r="D18601" s="49"/>
      <c r="E18601" s="49"/>
      <c r="F18601" s="49"/>
      <c r="G18601" s="50"/>
      <c r="H18601" s="47"/>
      <c r="I18601" s="47"/>
    </row>
    <row r="18602" spans="2:9" ht="20.100000000000001" hidden="1" customHeight="1" x14ac:dyDescent="0.25">
      <c r="B18602" s="48"/>
      <c r="C18602" s="49"/>
      <c r="D18602" s="49"/>
      <c r="E18602" s="49"/>
      <c r="F18602" s="49"/>
      <c r="G18602" s="50"/>
      <c r="H18602" s="47"/>
      <c r="I18602" s="47"/>
    </row>
    <row r="18603" spans="2:9" ht="20.100000000000001" hidden="1" customHeight="1" x14ac:dyDescent="0.25">
      <c r="B18603" s="48"/>
      <c r="C18603" s="49"/>
      <c r="D18603" s="49"/>
      <c r="E18603" s="49"/>
      <c r="F18603" s="49"/>
      <c r="G18603" s="50"/>
      <c r="H18603" s="47"/>
      <c r="I18603" s="47"/>
    </row>
    <row r="18604" spans="2:9" ht="20.100000000000001" hidden="1" customHeight="1" x14ac:dyDescent="0.25">
      <c r="B18604" s="48"/>
      <c r="C18604" s="49"/>
      <c r="D18604" s="49"/>
      <c r="E18604" s="49"/>
      <c r="F18604" s="49"/>
      <c r="G18604" s="50"/>
      <c r="H18604" s="47"/>
      <c r="I18604" s="47"/>
    </row>
    <row r="18605" spans="2:9" ht="20.100000000000001" hidden="1" customHeight="1" x14ac:dyDescent="0.25">
      <c r="B18605" s="48"/>
      <c r="C18605" s="49"/>
      <c r="D18605" s="49"/>
      <c r="E18605" s="49"/>
      <c r="F18605" s="49"/>
      <c r="G18605" s="50"/>
      <c r="H18605" s="47"/>
      <c r="I18605" s="47"/>
    </row>
    <row r="18606" spans="2:9" ht="20.100000000000001" hidden="1" customHeight="1" x14ac:dyDescent="0.25">
      <c r="B18606" s="48"/>
      <c r="C18606" s="49"/>
      <c r="D18606" s="49"/>
      <c r="E18606" s="49"/>
      <c r="F18606" s="49"/>
      <c r="G18606" s="50"/>
      <c r="H18606" s="47"/>
      <c r="I18606" s="47"/>
    </row>
    <row r="18607" spans="2:9" ht="20.100000000000001" hidden="1" customHeight="1" x14ac:dyDescent="0.25">
      <c r="B18607" s="48"/>
      <c r="C18607" s="49"/>
      <c r="D18607" s="49"/>
      <c r="E18607" s="49"/>
      <c r="F18607" s="49"/>
      <c r="G18607" s="50"/>
      <c r="H18607" s="47"/>
      <c r="I18607" s="47"/>
    </row>
    <row r="18608" spans="2:9" ht="20.100000000000001" hidden="1" customHeight="1" x14ac:dyDescent="0.25">
      <c r="B18608" s="48"/>
      <c r="C18608" s="49"/>
      <c r="D18608" s="49"/>
      <c r="E18608" s="49"/>
      <c r="F18608" s="49"/>
      <c r="G18608" s="50"/>
      <c r="H18608" s="47"/>
      <c r="I18608" s="47"/>
    </row>
    <row r="18609" spans="2:9" ht="20.100000000000001" hidden="1" customHeight="1" x14ac:dyDescent="0.25">
      <c r="B18609" s="48"/>
      <c r="C18609" s="49"/>
      <c r="D18609" s="49"/>
      <c r="E18609" s="49"/>
      <c r="F18609" s="49"/>
      <c r="G18609" s="50"/>
      <c r="H18609" s="47"/>
      <c r="I18609" s="47"/>
    </row>
    <row r="18610" spans="2:9" ht="20.100000000000001" hidden="1" customHeight="1" x14ac:dyDescent="0.25">
      <c r="B18610" s="48"/>
      <c r="C18610" s="49"/>
      <c r="D18610" s="49"/>
      <c r="E18610" s="49"/>
      <c r="F18610" s="49"/>
      <c r="G18610" s="50"/>
      <c r="H18610" s="47"/>
      <c r="I18610" s="47"/>
    </row>
    <row r="18611" spans="2:9" ht="20.100000000000001" hidden="1" customHeight="1" x14ac:dyDescent="0.25">
      <c r="B18611" s="48"/>
      <c r="C18611" s="49"/>
      <c r="D18611" s="49"/>
      <c r="E18611" s="49"/>
      <c r="F18611" s="49"/>
      <c r="G18611" s="50"/>
      <c r="H18611" s="47"/>
      <c r="I18611" s="47"/>
    </row>
    <row r="18612" spans="2:9" ht="20.100000000000001" hidden="1" customHeight="1" x14ac:dyDescent="0.25">
      <c r="B18612" s="48"/>
      <c r="C18612" s="49"/>
      <c r="D18612" s="49"/>
      <c r="E18612" s="49"/>
      <c r="F18612" s="49"/>
      <c r="G18612" s="50"/>
      <c r="H18612" s="47"/>
      <c r="I18612" s="47"/>
    </row>
    <row r="18613" spans="2:9" ht="20.100000000000001" hidden="1" customHeight="1" x14ac:dyDescent="0.25">
      <c r="B18613" s="48"/>
      <c r="C18613" s="49"/>
      <c r="D18613" s="49"/>
      <c r="E18613" s="49"/>
      <c r="F18613" s="49"/>
      <c r="G18613" s="50"/>
      <c r="H18613" s="47"/>
      <c r="I18613" s="47"/>
    </row>
    <row r="18614" spans="2:9" ht="20.100000000000001" hidden="1" customHeight="1" x14ac:dyDescent="0.25">
      <c r="B18614" s="48"/>
      <c r="C18614" s="49"/>
      <c r="D18614" s="49"/>
      <c r="E18614" s="49"/>
      <c r="F18614" s="49"/>
      <c r="G18614" s="50"/>
      <c r="H18614" s="47"/>
      <c r="I18614" s="47"/>
    </row>
    <row r="18615" spans="2:9" ht="20.100000000000001" hidden="1" customHeight="1" x14ac:dyDescent="0.25">
      <c r="B18615" s="48"/>
      <c r="C18615" s="49"/>
      <c r="D18615" s="49"/>
      <c r="E18615" s="49"/>
      <c r="F18615" s="49"/>
      <c r="G18615" s="50"/>
      <c r="H18615" s="47"/>
      <c r="I18615" s="47"/>
    </row>
    <row r="18616" spans="2:9" ht="20.100000000000001" hidden="1" customHeight="1" x14ac:dyDescent="0.25">
      <c r="B18616" s="48"/>
      <c r="C18616" s="49"/>
      <c r="D18616" s="49"/>
      <c r="E18616" s="49"/>
      <c r="F18616" s="49"/>
      <c r="G18616" s="50"/>
      <c r="H18616" s="47"/>
      <c r="I18616" s="47"/>
    </row>
    <row r="18617" spans="2:9" ht="20.100000000000001" hidden="1" customHeight="1" x14ac:dyDescent="0.25">
      <c r="B18617" s="48"/>
      <c r="C18617" s="49"/>
      <c r="D18617" s="49"/>
      <c r="E18617" s="49"/>
      <c r="F18617" s="49"/>
      <c r="G18617" s="50"/>
      <c r="H18617" s="47"/>
      <c r="I18617" s="47"/>
    </row>
    <row r="18618" spans="2:9" ht="20.100000000000001" hidden="1" customHeight="1" x14ac:dyDescent="0.25">
      <c r="B18618" s="48"/>
      <c r="C18618" s="49"/>
      <c r="D18618" s="49"/>
      <c r="E18618" s="49"/>
      <c r="F18618" s="49"/>
      <c r="G18618" s="50"/>
      <c r="H18618" s="47"/>
      <c r="I18618" s="47"/>
    </row>
    <row r="18619" spans="2:9" ht="20.100000000000001" hidden="1" customHeight="1" x14ac:dyDescent="0.25">
      <c r="B18619" s="48"/>
      <c r="C18619" s="49"/>
      <c r="D18619" s="49"/>
      <c r="E18619" s="49"/>
      <c r="F18619" s="49"/>
      <c r="G18619" s="50"/>
      <c r="H18619" s="47"/>
      <c r="I18619" s="47"/>
    </row>
    <row r="18620" spans="2:9" ht="20.100000000000001" hidden="1" customHeight="1" x14ac:dyDescent="0.25">
      <c r="B18620" s="48"/>
      <c r="C18620" s="49"/>
      <c r="D18620" s="49"/>
      <c r="E18620" s="49"/>
      <c r="F18620" s="49"/>
      <c r="G18620" s="50"/>
      <c r="H18620" s="47"/>
      <c r="I18620" s="47"/>
    </row>
    <row r="18621" spans="2:9" ht="20.100000000000001" hidden="1" customHeight="1" x14ac:dyDescent="0.25">
      <c r="B18621" s="48"/>
      <c r="C18621" s="49"/>
      <c r="D18621" s="49"/>
      <c r="E18621" s="49"/>
      <c r="F18621" s="49"/>
      <c r="G18621" s="50"/>
      <c r="H18621" s="47"/>
      <c r="I18621" s="47"/>
    </row>
    <row r="18622" spans="2:9" ht="20.100000000000001" hidden="1" customHeight="1" x14ac:dyDescent="0.25">
      <c r="B18622" s="48"/>
      <c r="C18622" s="49"/>
      <c r="D18622" s="49"/>
      <c r="E18622" s="49"/>
      <c r="F18622" s="49"/>
      <c r="G18622" s="50"/>
      <c r="H18622" s="47"/>
      <c r="I18622" s="47"/>
    </row>
    <row r="18623" spans="2:9" ht="20.100000000000001" hidden="1" customHeight="1" x14ac:dyDescent="0.25">
      <c r="B18623" s="48"/>
      <c r="C18623" s="49"/>
      <c r="D18623" s="49"/>
      <c r="E18623" s="49"/>
      <c r="F18623" s="49"/>
      <c r="G18623" s="50"/>
      <c r="H18623" s="47"/>
      <c r="I18623" s="47"/>
    </row>
    <row r="18624" spans="2:9" ht="20.100000000000001" hidden="1" customHeight="1" x14ac:dyDescent="0.25">
      <c r="B18624" s="48"/>
      <c r="C18624" s="49"/>
      <c r="D18624" s="49"/>
      <c r="E18624" s="49"/>
      <c r="F18624" s="49"/>
      <c r="G18624" s="50"/>
      <c r="H18624" s="47"/>
      <c r="I18624" s="47"/>
    </row>
    <row r="18625" spans="2:9" ht="20.100000000000001" hidden="1" customHeight="1" x14ac:dyDescent="0.25">
      <c r="B18625" s="48"/>
      <c r="C18625" s="49"/>
      <c r="D18625" s="49"/>
      <c r="E18625" s="49"/>
      <c r="F18625" s="49"/>
      <c r="G18625" s="50"/>
      <c r="H18625" s="47"/>
      <c r="I18625" s="47"/>
    </row>
    <row r="18626" spans="2:9" ht="20.100000000000001" hidden="1" customHeight="1" x14ac:dyDescent="0.25">
      <c r="B18626" s="48"/>
      <c r="C18626" s="49"/>
      <c r="D18626" s="49"/>
      <c r="E18626" s="49"/>
      <c r="F18626" s="49"/>
      <c r="G18626" s="50"/>
      <c r="H18626" s="47"/>
      <c r="I18626" s="47"/>
    </row>
    <row r="18627" spans="2:9" ht="20.100000000000001" hidden="1" customHeight="1" x14ac:dyDescent="0.25">
      <c r="B18627" s="48"/>
      <c r="C18627" s="49"/>
      <c r="D18627" s="49"/>
      <c r="E18627" s="49"/>
      <c r="F18627" s="49"/>
      <c r="G18627" s="50"/>
      <c r="H18627" s="47"/>
      <c r="I18627" s="47"/>
    </row>
    <row r="18628" spans="2:9" ht="20.100000000000001" hidden="1" customHeight="1" x14ac:dyDescent="0.25">
      <c r="B18628" s="48"/>
      <c r="C18628" s="49"/>
      <c r="D18628" s="49"/>
      <c r="E18628" s="49"/>
      <c r="F18628" s="49"/>
      <c r="G18628" s="50"/>
      <c r="H18628" s="47"/>
      <c r="I18628" s="47"/>
    </row>
    <row r="18629" spans="2:9" ht="20.100000000000001" hidden="1" customHeight="1" x14ac:dyDescent="0.25">
      <c r="B18629" s="48"/>
      <c r="C18629" s="49"/>
      <c r="D18629" s="49"/>
      <c r="E18629" s="49"/>
      <c r="F18629" s="49"/>
      <c r="G18629" s="50"/>
      <c r="H18629" s="47"/>
      <c r="I18629" s="47"/>
    </row>
    <row r="18630" spans="2:9" ht="20.100000000000001" hidden="1" customHeight="1" x14ac:dyDescent="0.25">
      <c r="B18630" s="48"/>
      <c r="C18630" s="49"/>
      <c r="D18630" s="49"/>
      <c r="E18630" s="49"/>
      <c r="F18630" s="49"/>
      <c r="G18630" s="50"/>
      <c r="H18630" s="47"/>
      <c r="I18630" s="47"/>
    </row>
    <row r="18631" spans="2:9" ht="20.100000000000001" hidden="1" customHeight="1" x14ac:dyDescent="0.25">
      <c r="B18631" s="48"/>
      <c r="C18631" s="49"/>
      <c r="D18631" s="49"/>
      <c r="E18631" s="49"/>
      <c r="F18631" s="49"/>
      <c r="G18631" s="50"/>
      <c r="H18631" s="47"/>
      <c r="I18631" s="47"/>
    </row>
    <row r="18632" spans="2:9" ht="20.100000000000001" hidden="1" customHeight="1" x14ac:dyDescent="0.25">
      <c r="B18632" s="48"/>
      <c r="C18632" s="49"/>
      <c r="D18632" s="49"/>
      <c r="E18632" s="49"/>
      <c r="F18632" s="49"/>
      <c r="G18632" s="50"/>
      <c r="H18632" s="47"/>
      <c r="I18632" s="47"/>
    </row>
    <row r="18633" spans="2:9" ht="20.100000000000001" hidden="1" customHeight="1" x14ac:dyDescent="0.25">
      <c r="B18633" s="48"/>
      <c r="C18633" s="49"/>
      <c r="D18633" s="49"/>
      <c r="E18633" s="49"/>
      <c r="F18633" s="49"/>
      <c r="G18633" s="50"/>
      <c r="H18633" s="47"/>
      <c r="I18633" s="47"/>
    </row>
    <row r="18634" spans="2:9" ht="20.100000000000001" hidden="1" customHeight="1" x14ac:dyDescent="0.25">
      <c r="B18634" s="48"/>
      <c r="C18634" s="49"/>
      <c r="D18634" s="49"/>
      <c r="E18634" s="49"/>
      <c r="F18634" s="49"/>
      <c r="G18634" s="50"/>
      <c r="H18634" s="47"/>
      <c r="I18634" s="47"/>
    </row>
    <row r="18635" spans="2:9" ht="20.100000000000001" hidden="1" customHeight="1" x14ac:dyDescent="0.25">
      <c r="B18635" s="48"/>
      <c r="C18635" s="49"/>
      <c r="D18635" s="49"/>
      <c r="E18635" s="49"/>
      <c r="F18635" s="49"/>
      <c r="G18635" s="50"/>
      <c r="H18635" s="47"/>
      <c r="I18635" s="47"/>
    </row>
    <row r="18636" spans="2:9" ht="20.100000000000001" hidden="1" customHeight="1" x14ac:dyDescent="0.25">
      <c r="B18636" s="48"/>
      <c r="C18636" s="49"/>
      <c r="D18636" s="49"/>
      <c r="E18636" s="49"/>
      <c r="F18636" s="49"/>
      <c r="G18636" s="50"/>
      <c r="H18636" s="47"/>
      <c r="I18636" s="47"/>
    </row>
    <row r="18637" spans="2:9" ht="20.100000000000001" hidden="1" customHeight="1" x14ac:dyDescent="0.25">
      <c r="B18637" s="48"/>
      <c r="C18637" s="49"/>
      <c r="D18637" s="49"/>
      <c r="E18637" s="49"/>
      <c r="F18637" s="49"/>
      <c r="G18637" s="50"/>
      <c r="H18637" s="47"/>
      <c r="I18637" s="47"/>
    </row>
    <row r="18638" spans="2:9" ht="20.100000000000001" hidden="1" customHeight="1" x14ac:dyDescent="0.25">
      <c r="B18638" s="48"/>
      <c r="C18638" s="49"/>
      <c r="D18638" s="49"/>
      <c r="E18638" s="49"/>
      <c r="F18638" s="49"/>
      <c r="G18638" s="50"/>
      <c r="H18638" s="47"/>
      <c r="I18638" s="47"/>
    </row>
    <row r="18639" spans="2:9" ht="20.100000000000001" hidden="1" customHeight="1" x14ac:dyDescent="0.25">
      <c r="B18639" s="48"/>
      <c r="C18639" s="49"/>
      <c r="D18639" s="49"/>
      <c r="E18639" s="49"/>
      <c r="F18639" s="49"/>
      <c r="G18639" s="50"/>
      <c r="H18639" s="47"/>
      <c r="I18639" s="47"/>
    </row>
    <row r="18640" spans="2:9" ht="20.100000000000001" hidden="1" customHeight="1" x14ac:dyDescent="0.25">
      <c r="B18640" s="48"/>
      <c r="C18640" s="49"/>
      <c r="D18640" s="49"/>
      <c r="E18640" s="49"/>
      <c r="F18640" s="49"/>
      <c r="G18640" s="50"/>
      <c r="H18640" s="47"/>
      <c r="I18640" s="47"/>
    </row>
    <row r="18641" spans="2:9" ht="20.100000000000001" hidden="1" customHeight="1" x14ac:dyDescent="0.25">
      <c r="B18641" s="48"/>
      <c r="C18641" s="49"/>
      <c r="D18641" s="49"/>
      <c r="E18641" s="49"/>
      <c r="F18641" s="49"/>
      <c r="G18641" s="50"/>
      <c r="H18641" s="47"/>
      <c r="I18641" s="47"/>
    </row>
    <row r="18642" spans="2:9" ht="20.100000000000001" hidden="1" customHeight="1" x14ac:dyDescent="0.25">
      <c r="B18642" s="48"/>
      <c r="C18642" s="49"/>
      <c r="D18642" s="49"/>
      <c r="E18642" s="49"/>
      <c r="F18642" s="49"/>
      <c r="G18642" s="50"/>
      <c r="H18642" s="47"/>
      <c r="I18642" s="47"/>
    </row>
    <row r="18643" spans="2:9" ht="20.100000000000001" hidden="1" customHeight="1" x14ac:dyDescent="0.25">
      <c r="B18643" s="48"/>
      <c r="C18643" s="49"/>
      <c r="D18643" s="49"/>
      <c r="E18643" s="49"/>
      <c r="F18643" s="49"/>
      <c r="G18643" s="50"/>
      <c r="H18643" s="47"/>
      <c r="I18643" s="47"/>
    </row>
    <row r="18644" spans="2:9" ht="20.100000000000001" hidden="1" customHeight="1" x14ac:dyDescent="0.25">
      <c r="B18644" s="48"/>
      <c r="C18644" s="49"/>
      <c r="D18644" s="49"/>
      <c r="E18644" s="49"/>
      <c r="F18644" s="49"/>
      <c r="G18644" s="50"/>
      <c r="H18644" s="47"/>
      <c r="I18644" s="47"/>
    </row>
    <row r="18645" spans="2:9" ht="20.100000000000001" hidden="1" customHeight="1" x14ac:dyDescent="0.25">
      <c r="B18645" s="48"/>
      <c r="C18645" s="49"/>
      <c r="D18645" s="49"/>
      <c r="E18645" s="49"/>
      <c r="F18645" s="49"/>
      <c r="G18645" s="50"/>
      <c r="H18645" s="47"/>
      <c r="I18645" s="47"/>
    </row>
    <row r="18646" spans="2:9" ht="20.100000000000001" hidden="1" customHeight="1" x14ac:dyDescent="0.25">
      <c r="B18646" s="48"/>
      <c r="C18646" s="49"/>
      <c r="D18646" s="49"/>
      <c r="E18646" s="49"/>
      <c r="F18646" s="49"/>
      <c r="G18646" s="50"/>
      <c r="H18646" s="47"/>
      <c r="I18646" s="47"/>
    </row>
    <row r="18647" spans="2:9" ht="20.100000000000001" hidden="1" customHeight="1" x14ac:dyDescent="0.25">
      <c r="B18647" s="48"/>
      <c r="C18647" s="49"/>
      <c r="D18647" s="49"/>
      <c r="E18647" s="49"/>
      <c r="F18647" s="49"/>
      <c r="G18647" s="50"/>
      <c r="H18647" s="47"/>
      <c r="I18647" s="47"/>
    </row>
    <row r="18648" spans="2:9" ht="20.100000000000001" hidden="1" customHeight="1" x14ac:dyDescent="0.25">
      <c r="B18648" s="48"/>
      <c r="C18648" s="49"/>
      <c r="D18648" s="49"/>
      <c r="E18648" s="49"/>
      <c r="F18648" s="49"/>
      <c r="G18648" s="50"/>
      <c r="H18648" s="47"/>
      <c r="I18648" s="47"/>
    </row>
    <row r="18649" spans="2:9" ht="20.100000000000001" hidden="1" customHeight="1" x14ac:dyDescent="0.25">
      <c r="B18649" s="48"/>
      <c r="C18649" s="49"/>
      <c r="D18649" s="49"/>
      <c r="E18649" s="49"/>
      <c r="F18649" s="49"/>
      <c r="G18649" s="50"/>
      <c r="H18649" s="47"/>
      <c r="I18649" s="47"/>
    </row>
    <row r="18650" spans="2:9" ht="20.100000000000001" hidden="1" customHeight="1" x14ac:dyDescent="0.25">
      <c r="B18650" s="48"/>
      <c r="C18650" s="49"/>
      <c r="D18650" s="49"/>
      <c r="E18650" s="49"/>
      <c r="F18650" s="49"/>
      <c r="G18650" s="50"/>
      <c r="H18650" s="47"/>
      <c r="I18650" s="47"/>
    </row>
    <row r="18651" spans="2:9" ht="20.100000000000001" hidden="1" customHeight="1" x14ac:dyDescent="0.25">
      <c r="B18651" s="48"/>
      <c r="C18651" s="49"/>
      <c r="D18651" s="49"/>
      <c r="E18651" s="49"/>
      <c r="F18651" s="49"/>
      <c r="G18651" s="50"/>
      <c r="H18651" s="47"/>
      <c r="I18651" s="47"/>
    </row>
    <row r="18652" spans="2:9" ht="20.100000000000001" hidden="1" customHeight="1" x14ac:dyDescent="0.25">
      <c r="B18652" s="48"/>
      <c r="C18652" s="49"/>
      <c r="D18652" s="49"/>
      <c r="E18652" s="49"/>
      <c r="F18652" s="49"/>
      <c r="G18652" s="50"/>
      <c r="H18652" s="47"/>
      <c r="I18652" s="47"/>
    </row>
    <row r="18653" spans="2:9" ht="20.100000000000001" hidden="1" customHeight="1" x14ac:dyDescent="0.25">
      <c r="B18653" s="48"/>
      <c r="C18653" s="49"/>
      <c r="D18653" s="49"/>
      <c r="E18653" s="49"/>
      <c r="F18653" s="49"/>
      <c r="G18653" s="50"/>
      <c r="H18653" s="47"/>
      <c r="I18653" s="47"/>
    </row>
    <row r="18654" spans="2:9" ht="20.100000000000001" hidden="1" customHeight="1" x14ac:dyDescent="0.25">
      <c r="B18654" s="48"/>
      <c r="C18654" s="49"/>
      <c r="D18654" s="49"/>
      <c r="E18654" s="49"/>
      <c r="F18654" s="49"/>
      <c r="G18654" s="50"/>
      <c r="H18654" s="47"/>
      <c r="I18654" s="47"/>
    </row>
    <row r="18655" spans="2:9" ht="20.100000000000001" hidden="1" customHeight="1" x14ac:dyDescent="0.25">
      <c r="B18655" s="48"/>
      <c r="C18655" s="49"/>
      <c r="D18655" s="49"/>
      <c r="E18655" s="49"/>
      <c r="F18655" s="49"/>
      <c r="G18655" s="50"/>
      <c r="H18655" s="47"/>
      <c r="I18655" s="47"/>
    </row>
    <row r="18656" spans="2:9" ht="20.100000000000001" hidden="1" customHeight="1" x14ac:dyDescent="0.25">
      <c r="B18656" s="48"/>
      <c r="C18656" s="49"/>
      <c r="D18656" s="49"/>
      <c r="E18656" s="49"/>
      <c r="F18656" s="49"/>
      <c r="G18656" s="50"/>
      <c r="H18656" s="47"/>
      <c r="I18656" s="47"/>
    </row>
    <row r="18657" spans="2:9" ht="20.100000000000001" hidden="1" customHeight="1" x14ac:dyDescent="0.25">
      <c r="B18657" s="48"/>
      <c r="C18657" s="49"/>
      <c r="D18657" s="49"/>
      <c r="E18657" s="49"/>
      <c r="F18657" s="49"/>
      <c r="G18657" s="50"/>
      <c r="H18657" s="47"/>
      <c r="I18657" s="47"/>
    </row>
    <row r="18658" spans="2:9" ht="20.100000000000001" hidden="1" customHeight="1" x14ac:dyDescent="0.25">
      <c r="B18658" s="48"/>
      <c r="C18658" s="49"/>
      <c r="D18658" s="49"/>
      <c r="E18658" s="49"/>
      <c r="F18658" s="49"/>
      <c r="G18658" s="50"/>
      <c r="H18658" s="47"/>
      <c r="I18658" s="47"/>
    </row>
    <row r="18659" spans="2:9" ht="20.100000000000001" hidden="1" customHeight="1" x14ac:dyDescent="0.25">
      <c r="B18659" s="48"/>
      <c r="C18659" s="49"/>
      <c r="D18659" s="49"/>
      <c r="E18659" s="49"/>
      <c r="F18659" s="49"/>
      <c r="G18659" s="50"/>
      <c r="H18659" s="47"/>
      <c r="I18659" s="47"/>
    </row>
    <row r="18660" spans="2:9" ht="20.100000000000001" hidden="1" customHeight="1" x14ac:dyDescent="0.25">
      <c r="B18660" s="48"/>
      <c r="C18660" s="49"/>
      <c r="D18660" s="49"/>
      <c r="E18660" s="49"/>
      <c r="F18660" s="49"/>
      <c r="G18660" s="50"/>
      <c r="H18660" s="47"/>
      <c r="I18660" s="47"/>
    </row>
    <row r="18661" spans="2:9" ht="20.100000000000001" hidden="1" customHeight="1" x14ac:dyDescent="0.25">
      <c r="B18661" s="48"/>
      <c r="C18661" s="49"/>
      <c r="D18661" s="49"/>
      <c r="E18661" s="49"/>
      <c r="F18661" s="49"/>
      <c r="G18661" s="50"/>
      <c r="H18661" s="47"/>
      <c r="I18661" s="47"/>
    </row>
    <row r="18662" spans="2:9" ht="20.100000000000001" hidden="1" customHeight="1" x14ac:dyDescent="0.25">
      <c r="B18662" s="48"/>
      <c r="C18662" s="49"/>
      <c r="D18662" s="49"/>
      <c r="E18662" s="49"/>
      <c r="F18662" s="49"/>
      <c r="G18662" s="50"/>
      <c r="H18662" s="47"/>
      <c r="I18662" s="47"/>
    </row>
    <row r="18663" spans="2:9" ht="20.100000000000001" hidden="1" customHeight="1" x14ac:dyDescent="0.25">
      <c r="B18663" s="48"/>
      <c r="C18663" s="49"/>
      <c r="D18663" s="49"/>
      <c r="E18663" s="49"/>
      <c r="F18663" s="49"/>
      <c r="G18663" s="50"/>
      <c r="H18663" s="47"/>
      <c r="I18663" s="47"/>
    </row>
    <row r="18664" spans="2:9" ht="20.100000000000001" hidden="1" customHeight="1" x14ac:dyDescent="0.25">
      <c r="B18664" s="48"/>
      <c r="C18664" s="49"/>
      <c r="D18664" s="49"/>
      <c r="E18664" s="49"/>
      <c r="F18664" s="49"/>
      <c r="G18664" s="50"/>
      <c r="H18664" s="47"/>
      <c r="I18664" s="47"/>
    </row>
    <row r="18665" spans="2:9" ht="20.100000000000001" hidden="1" customHeight="1" x14ac:dyDescent="0.25">
      <c r="B18665" s="48"/>
      <c r="C18665" s="49"/>
      <c r="D18665" s="49"/>
      <c r="E18665" s="49"/>
      <c r="F18665" s="49"/>
      <c r="G18665" s="50"/>
      <c r="H18665" s="47"/>
      <c r="I18665" s="47"/>
    </row>
    <row r="18666" spans="2:9" ht="20.100000000000001" hidden="1" customHeight="1" x14ac:dyDescent="0.25">
      <c r="B18666" s="48"/>
      <c r="C18666" s="49"/>
      <c r="D18666" s="49"/>
      <c r="E18666" s="49"/>
      <c r="F18666" s="49"/>
      <c r="G18666" s="50"/>
      <c r="H18666" s="47"/>
      <c r="I18666" s="47"/>
    </row>
    <row r="18667" spans="2:9" ht="20.100000000000001" hidden="1" customHeight="1" x14ac:dyDescent="0.25">
      <c r="B18667" s="48"/>
      <c r="C18667" s="49"/>
      <c r="D18667" s="49"/>
      <c r="E18667" s="49"/>
      <c r="F18667" s="49"/>
      <c r="G18667" s="50"/>
      <c r="H18667" s="47"/>
      <c r="I18667" s="47"/>
    </row>
    <row r="18668" spans="2:9" ht="20.100000000000001" hidden="1" customHeight="1" x14ac:dyDescent="0.25">
      <c r="B18668" s="48"/>
      <c r="C18668" s="49"/>
      <c r="D18668" s="49"/>
      <c r="E18668" s="49"/>
      <c r="F18668" s="49"/>
      <c r="G18668" s="50"/>
      <c r="H18668" s="47"/>
      <c r="I18668" s="47"/>
    </row>
    <row r="18669" spans="2:9" ht="20.100000000000001" hidden="1" customHeight="1" x14ac:dyDescent="0.25">
      <c r="B18669" s="48"/>
      <c r="C18669" s="49"/>
      <c r="D18669" s="49"/>
      <c r="E18669" s="49"/>
      <c r="F18669" s="49"/>
      <c r="G18669" s="50"/>
      <c r="H18669" s="47"/>
      <c r="I18669" s="47"/>
    </row>
    <row r="18670" spans="2:9" ht="20.100000000000001" hidden="1" customHeight="1" x14ac:dyDescent="0.25">
      <c r="B18670" s="48"/>
      <c r="C18670" s="49"/>
      <c r="D18670" s="49"/>
      <c r="E18670" s="49"/>
      <c r="F18670" s="49"/>
      <c r="G18670" s="50"/>
      <c r="H18670" s="47"/>
      <c r="I18670" s="47"/>
    </row>
    <row r="18671" spans="2:9" ht="20.100000000000001" hidden="1" customHeight="1" x14ac:dyDescent="0.25">
      <c r="B18671" s="48"/>
      <c r="C18671" s="49"/>
      <c r="D18671" s="49"/>
      <c r="E18671" s="49"/>
      <c r="F18671" s="49"/>
      <c r="G18671" s="50"/>
      <c r="H18671" s="47"/>
      <c r="I18671" s="47"/>
    </row>
    <row r="18672" spans="2:9" ht="20.100000000000001" hidden="1" customHeight="1" x14ac:dyDescent="0.25">
      <c r="B18672" s="48"/>
      <c r="C18672" s="49"/>
      <c r="D18672" s="49"/>
      <c r="E18672" s="49"/>
      <c r="F18672" s="49"/>
      <c r="G18672" s="50"/>
      <c r="H18672" s="47"/>
      <c r="I18672" s="47"/>
    </row>
    <row r="18673" spans="2:9" ht="20.100000000000001" hidden="1" customHeight="1" x14ac:dyDescent="0.25">
      <c r="B18673" s="48"/>
      <c r="C18673" s="49"/>
      <c r="D18673" s="49"/>
      <c r="E18673" s="49"/>
      <c r="F18673" s="49"/>
      <c r="G18673" s="50"/>
      <c r="H18673" s="47"/>
      <c r="I18673" s="47"/>
    </row>
    <row r="18674" spans="2:9" ht="20.100000000000001" hidden="1" customHeight="1" x14ac:dyDescent="0.25">
      <c r="B18674" s="48"/>
      <c r="C18674" s="49"/>
      <c r="D18674" s="49"/>
      <c r="E18674" s="49"/>
      <c r="F18674" s="49"/>
      <c r="G18674" s="50"/>
      <c r="H18674" s="47"/>
      <c r="I18674" s="47"/>
    </row>
    <row r="18675" spans="2:9" ht="20.100000000000001" hidden="1" customHeight="1" x14ac:dyDescent="0.25">
      <c r="B18675" s="48"/>
      <c r="C18675" s="49"/>
      <c r="D18675" s="49"/>
      <c r="E18675" s="49"/>
      <c r="F18675" s="49"/>
      <c r="G18675" s="50"/>
      <c r="H18675" s="47"/>
      <c r="I18675" s="47"/>
    </row>
    <row r="18676" spans="2:9" ht="20.100000000000001" hidden="1" customHeight="1" x14ac:dyDescent="0.25">
      <c r="B18676" s="48"/>
      <c r="C18676" s="49"/>
      <c r="D18676" s="49"/>
      <c r="E18676" s="49"/>
      <c r="F18676" s="49"/>
      <c r="G18676" s="50"/>
      <c r="H18676" s="47"/>
      <c r="I18676" s="47"/>
    </row>
    <row r="18677" spans="2:9" ht="20.100000000000001" hidden="1" customHeight="1" x14ac:dyDescent="0.25">
      <c r="B18677" s="48"/>
      <c r="C18677" s="49"/>
      <c r="D18677" s="49"/>
      <c r="E18677" s="49"/>
      <c r="F18677" s="49"/>
      <c r="G18677" s="50"/>
      <c r="H18677" s="47"/>
      <c r="I18677" s="47"/>
    </row>
    <row r="18678" spans="2:9" ht="20.100000000000001" hidden="1" customHeight="1" x14ac:dyDescent="0.25">
      <c r="B18678" s="48"/>
      <c r="C18678" s="49"/>
      <c r="D18678" s="49"/>
      <c r="E18678" s="49"/>
      <c r="F18678" s="49"/>
      <c r="G18678" s="50"/>
      <c r="H18678" s="47"/>
      <c r="I18678" s="47"/>
    </row>
    <row r="18679" spans="2:9" ht="20.100000000000001" hidden="1" customHeight="1" x14ac:dyDescent="0.25">
      <c r="B18679" s="48"/>
      <c r="C18679" s="49"/>
      <c r="D18679" s="49"/>
      <c r="E18679" s="49"/>
      <c r="F18679" s="49"/>
      <c r="G18679" s="50"/>
      <c r="H18679" s="47"/>
      <c r="I18679" s="47"/>
    </row>
    <row r="18680" spans="2:9" ht="20.100000000000001" hidden="1" customHeight="1" x14ac:dyDescent="0.25">
      <c r="B18680" s="48"/>
      <c r="C18680" s="49"/>
      <c r="D18680" s="49"/>
      <c r="E18680" s="49"/>
      <c r="F18680" s="49"/>
      <c r="G18680" s="50"/>
      <c r="H18680" s="47"/>
      <c r="I18680" s="47"/>
    </row>
    <row r="18681" spans="2:9" ht="20.100000000000001" hidden="1" customHeight="1" x14ac:dyDescent="0.25">
      <c r="B18681" s="48"/>
      <c r="C18681" s="49"/>
      <c r="D18681" s="49"/>
      <c r="E18681" s="49"/>
      <c r="F18681" s="49"/>
      <c r="G18681" s="50"/>
      <c r="H18681" s="47"/>
      <c r="I18681" s="47"/>
    </row>
    <row r="18682" spans="2:9" ht="20.100000000000001" hidden="1" customHeight="1" x14ac:dyDescent="0.25">
      <c r="B18682" s="48"/>
      <c r="C18682" s="49"/>
      <c r="D18682" s="49"/>
      <c r="E18682" s="49"/>
      <c r="F18682" s="49"/>
      <c r="G18682" s="50"/>
      <c r="H18682" s="47"/>
      <c r="I18682" s="47"/>
    </row>
    <row r="18683" spans="2:9" ht="20.100000000000001" hidden="1" customHeight="1" x14ac:dyDescent="0.25">
      <c r="B18683" s="48"/>
      <c r="C18683" s="49"/>
      <c r="D18683" s="49"/>
      <c r="E18683" s="49"/>
      <c r="F18683" s="49"/>
      <c r="G18683" s="50"/>
      <c r="H18683" s="47"/>
      <c r="I18683" s="47"/>
    </row>
    <row r="18684" spans="2:9" ht="20.100000000000001" hidden="1" customHeight="1" x14ac:dyDescent="0.25">
      <c r="B18684" s="48"/>
      <c r="C18684" s="49"/>
      <c r="D18684" s="49"/>
      <c r="E18684" s="49"/>
      <c r="F18684" s="49"/>
      <c r="G18684" s="50"/>
      <c r="H18684" s="47"/>
      <c r="I18684" s="47"/>
    </row>
    <row r="18685" spans="2:9" ht="20.100000000000001" hidden="1" customHeight="1" x14ac:dyDescent="0.25">
      <c r="B18685" s="48"/>
      <c r="C18685" s="49"/>
      <c r="D18685" s="49"/>
      <c r="E18685" s="49"/>
      <c r="F18685" s="49"/>
      <c r="G18685" s="50"/>
      <c r="H18685" s="47"/>
      <c r="I18685" s="47"/>
    </row>
    <row r="18686" spans="2:9" ht="20.100000000000001" hidden="1" customHeight="1" x14ac:dyDescent="0.25">
      <c r="B18686" s="48"/>
      <c r="C18686" s="49"/>
      <c r="D18686" s="49"/>
      <c r="E18686" s="49"/>
      <c r="F18686" s="49"/>
      <c r="G18686" s="50"/>
      <c r="H18686" s="47"/>
      <c r="I18686" s="47"/>
    </row>
    <row r="18687" spans="2:9" ht="20.100000000000001" hidden="1" customHeight="1" x14ac:dyDescent="0.25">
      <c r="B18687" s="48"/>
      <c r="C18687" s="49"/>
      <c r="D18687" s="49"/>
      <c r="E18687" s="49"/>
      <c r="F18687" s="49"/>
      <c r="G18687" s="50"/>
      <c r="H18687" s="47"/>
      <c r="I18687" s="47"/>
    </row>
    <row r="18688" spans="2:9" ht="20.100000000000001" hidden="1" customHeight="1" x14ac:dyDescent="0.25">
      <c r="B18688" s="48"/>
      <c r="C18688" s="49"/>
      <c r="D18688" s="49"/>
      <c r="E18688" s="49"/>
      <c r="F18688" s="49"/>
      <c r="G18688" s="50"/>
      <c r="H18688" s="47"/>
      <c r="I18688" s="47"/>
    </row>
    <row r="18689" spans="2:9" ht="20.100000000000001" hidden="1" customHeight="1" x14ac:dyDescent="0.25">
      <c r="B18689" s="48"/>
      <c r="C18689" s="49"/>
      <c r="D18689" s="49"/>
      <c r="E18689" s="49"/>
      <c r="F18689" s="49"/>
      <c r="G18689" s="50"/>
      <c r="H18689" s="47"/>
      <c r="I18689" s="47"/>
    </row>
    <row r="18690" spans="2:9" ht="20.100000000000001" hidden="1" customHeight="1" x14ac:dyDescent="0.25">
      <c r="B18690" s="48"/>
      <c r="C18690" s="49"/>
      <c r="D18690" s="49"/>
      <c r="E18690" s="49"/>
      <c r="F18690" s="49"/>
      <c r="G18690" s="50"/>
      <c r="H18690" s="47"/>
      <c r="I18690" s="47"/>
    </row>
    <row r="18691" spans="2:9" ht="20.100000000000001" hidden="1" customHeight="1" x14ac:dyDescent="0.25">
      <c r="B18691" s="48"/>
      <c r="C18691" s="49"/>
      <c r="D18691" s="49"/>
      <c r="E18691" s="49"/>
      <c r="F18691" s="49"/>
      <c r="G18691" s="50"/>
      <c r="H18691" s="47"/>
      <c r="I18691" s="47"/>
    </row>
    <row r="18692" spans="2:9" ht="20.100000000000001" hidden="1" customHeight="1" x14ac:dyDescent="0.25">
      <c r="B18692" s="48"/>
      <c r="C18692" s="49"/>
      <c r="D18692" s="49"/>
      <c r="E18692" s="49"/>
      <c r="F18692" s="49"/>
      <c r="G18692" s="50"/>
      <c r="H18692" s="47"/>
      <c r="I18692" s="47"/>
    </row>
    <row r="18693" spans="2:9" ht="20.100000000000001" hidden="1" customHeight="1" x14ac:dyDescent="0.25">
      <c r="B18693" s="48"/>
      <c r="C18693" s="49"/>
      <c r="D18693" s="49"/>
      <c r="E18693" s="49"/>
      <c r="F18693" s="49"/>
      <c r="G18693" s="50"/>
      <c r="H18693" s="47"/>
      <c r="I18693" s="47"/>
    </row>
    <row r="18694" spans="2:9" ht="20.100000000000001" hidden="1" customHeight="1" x14ac:dyDescent="0.25">
      <c r="B18694" s="48"/>
      <c r="C18694" s="49"/>
      <c r="D18694" s="49"/>
      <c r="E18694" s="49"/>
      <c r="F18694" s="49"/>
      <c r="G18694" s="50"/>
      <c r="H18694" s="47"/>
      <c r="I18694" s="47"/>
    </row>
    <row r="18695" spans="2:9" ht="20.100000000000001" hidden="1" customHeight="1" x14ac:dyDescent="0.25">
      <c r="B18695" s="48"/>
      <c r="C18695" s="49"/>
      <c r="D18695" s="49"/>
      <c r="E18695" s="49"/>
      <c r="F18695" s="49"/>
      <c r="G18695" s="50"/>
      <c r="H18695" s="47"/>
      <c r="I18695" s="47"/>
    </row>
    <row r="18696" spans="2:9" ht="20.100000000000001" hidden="1" customHeight="1" x14ac:dyDescent="0.25">
      <c r="B18696" s="48"/>
      <c r="C18696" s="49"/>
      <c r="D18696" s="49"/>
      <c r="E18696" s="49"/>
      <c r="F18696" s="49"/>
      <c r="G18696" s="50"/>
      <c r="H18696" s="47"/>
      <c r="I18696" s="47"/>
    </row>
    <row r="18697" spans="2:9" ht="20.100000000000001" hidden="1" customHeight="1" x14ac:dyDescent="0.25">
      <c r="B18697" s="48"/>
      <c r="C18697" s="49"/>
      <c r="D18697" s="49"/>
      <c r="E18697" s="49"/>
      <c r="F18697" s="49"/>
      <c r="G18697" s="50"/>
      <c r="H18697" s="47"/>
      <c r="I18697" s="47"/>
    </row>
    <row r="18698" spans="2:9" ht="20.100000000000001" hidden="1" customHeight="1" x14ac:dyDescent="0.25">
      <c r="B18698" s="48"/>
      <c r="C18698" s="49"/>
      <c r="D18698" s="49"/>
      <c r="E18698" s="49"/>
      <c r="F18698" s="49"/>
      <c r="G18698" s="50"/>
      <c r="H18698" s="47"/>
      <c r="I18698" s="47"/>
    </row>
    <row r="18699" spans="2:9" ht="20.100000000000001" hidden="1" customHeight="1" x14ac:dyDescent="0.25">
      <c r="B18699" s="48"/>
      <c r="C18699" s="49"/>
      <c r="D18699" s="49"/>
      <c r="E18699" s="49"/>
      <c r="F18699" s="49"/>
      <c r="G18699" s="50"/>
      <c r="H18699" s="47"/>
      <c r="I18699" s="47"/>
    </row>
    <row r="18700" spans="2:9" ht="20.100000000000001" hidden="1" customHeight="1" x14ac:dyDescent="0.25">
      <c r="B18700" s="48"/>
      <c r="C18700" s="49"/>
      <c r="D18700" s="49"/>
      <c r="E18700" s="49"/>
      <c r="F18700" s="49"/>
      <c r="G18700" s="50"/>
      <c r="H18700" s="47"/>
      <c r="I18700" s="47"/>
    </row>
    <row r="18701" spans="2:9" ht="20.100000000000001" hidden="1" customHeight="1" x14ac:dyDescent="0.25">
      <c r="B18701" s="48"/>
      <c r="C18701" s="49"/>
      <c r="D18701" s="49"/>
      <c r="E18701" s="49"/>
      <c r="F18701" s="49"/>
      <c r="G18701" s="50"/>
      <c r="H18701" s="47"/>
      <c r="I18701" s="47"/>
    </row>
    <row r="18702" spans="2:9" ht="20.100000000000001" hidden="1" customHeight="1" x14ac:dyDescent="0.25">
      <c r="B18702" s="48"/>
      <c r="C18702" s="49"/>
      <c r="D18702" s="49"/>
      <c r="E18702" s="49"/>
      <c r="F18702" s="49"/>
      <c r="G18702" s="50"/>
      <c r="H18702" s="47"/>
      <c r="I18702" s="47"/>
    </row>
    <row r="18703" spans="2:9" ht="20.100000000000001" hidden="1" customHeight="1" x14ac:dyDescent="0.25">
      <c r="B18703" s="48"/>
      <c r="C18703" s="49"/>
      <c r="D18703" s="49"/>
      <c r="E18703" s="49"/>
      <c r="F18703" s="49"/>
      <c r="G18703" s="50"/>
      <c r="H18703" s="47"/>
      <c r="I18703" s="47"/>
    </row>
    <row r="18704" spans="2:9" ht="20.100000000000001" hidden="1" customHeight="1" x14ac:dyDescent="0.25">
      <c r="B18704" s="48"/>
      <c r="C18704" s="49"/>
      <c r="D18704" s="49"/>
      <c r="E18704" s="49"/>
      <c r="F18704" s="49"/>
      <c r="G18704" s="50"/>
      <c r="H18704" s="47"/>
      <c r="I18704" s="47"/>
    </row>
    <row r="18705" spans="2:9" ht="20.100000000000001" hidden="1" customHeight="1" x14ac:dyDescent="0.25">
      <c r="B18705" s="48"/>
      <c r="C18705" s="49"/>
      <c r="D18705" s="49"/>
      <c r="E18705" s="49"/>
      <c r="F18705" s="49"/>
      <c r="G18705" s="50"/>
      <c r="H18705" s="47"/>
      <c r="I18705" s="47"/>
    </row>
    <row r="18706" spans="2:9" ht="20.100000000000001" hidden="1" customHeight="1" x14ac:dyDescent="0.25">
      <c r="B18706" s="48"/>
      <c r="C18706" s="49"/>
      <c r="D18706" s="49"/>
      <c r="E18706" s="49"/>
      <c r="F18706" s="49"/>
      <c r="G18706" s="50"/>
      <c r="H18706" s="47"/>
      <c r="I18706" s="47"/>
    </row>
    <row r="18707" spans="2:9" ht="20.100000000000001" hidden="1" customHeight="1" x14ac:dyDescent="0.25">
      <c r="B18707" s="48"/>
      <c r="C18707" s="49"/>
      <c r="D18707" s="49"/>
      <c r="E18707" s="49"/>
      <c r="F18707" s="49"/>
      <c r="G18707" s="50"/>
      <c r="H18707" s="47"/>
      <c r="I18707" s="47"/>
    </row>
    <row r="18708" spans="2:9" ht="20.100000000000001" hidden="1" customHeight="1" x14ac:dyDescent="0.25">
      <c r="B18708" s="48"/>
      <c r="C18708" s="49"/>
      <c r="D18708" s="49"/>
      <c r="E18708" s="49"/>
      <c r="F18708" s="49"/>
      <c r="G18708" s="50"/>
      <c r="H18708" s="47"/>
      <c r="I18708" s="47"/>
    </row>
    <row r="18709" spans="2:9" ht="20.100000000000001" hidden="1" customHeight="1" x14ac:dyDescent="0.25">
      <c r="B18709" s="48"/>
      <c r="C18709" s="49"/>
      <c r="D18709" s="49"/>
      <c r="E18709" s="49"/>
      <c r="F18709" s="49"/>
      <c r="G18709" s="50"/>
      <c r="H18709" s="47"/>
      <c r="I18709" s="47"/>
    </row>
    <row r="18710" spans="2:9" ht="20.100000000000001" hidden="1" customHeight="1" x14ac:dyDescent="0.25">
      <c r="B18710" s="48"/>
      <c r="C18710" s="49"/>
      <c r="D18710" s="49"/>
      <c r="E18710" s="49"/>
      <c r="F18710" s="49"/>
      <c r="G18710" s="50"/>
      <c r="H18710" s="47"/>
      <c r="I18710" s="47"/>
    </row>
    <row r="18711" spans="2:9" ht="20.100000000000001" hidden="1" customHeight="1" x14ac:dyDescent="0.25">
      <c r="B18711" s="48"/>
      <c r="C18711" s="49"/>
      <c r="D18711" s="49"/>
      <c r="E18711" s="49"/>
      <c r="F18711" s="49"/>
      <c r="G18711" s="50"/>
      <c r="H18711" s="47"/>
      <c r="I18711" s="47"/>
    </row>
    <row r="18712" spans="2:9" ht="20.100000000000001" hidden="1" customHeight="1" x14ac:dyDescent="0.25">
      <c r="B18712" s="48"/>
      <c r="C18712" s="49"/>
      <c r="D18712" s="49"/>
      <c r="E18712" s="49"/>
      <c r="F18712" s="49"/>
      <c r="G18712" s="50"/>
      <c r="H18712" s="47"/>
      <c r="I18712" s="47"/>
    </row>
    <row r="18713" spans="2:9" ht="20.100000000000001" hidden="1" customHeight="1" x14ac:dyDescent="0.25">
      <c r="B18713" s="48"/>
      <c r="C18713" s="49"/>
      <c r="D18713" s="49"/>
      <c r="E18713" s="49"/>
      <c r="F18713" s="49"/>
      <c r="G18713" s="50"/>
      <c r="H18713" s="47"/>
      <c r="I18713" s="47"/>
    </row>
    <row r="18714" spans="2:9" ht="20.100000000000001" hidden="1" customHeight="1" x14ac:dyDescent="0.25">
      <c r="B18714" s="48"/>
      <c r="C18714" s="49"/>
      <c r="D18714" s="49"/>
      <c r="E18714" s="49"/>
      <c r="F18714" s="49"/>
      <c r="G18714" s="50"/>
      <c r="H18714" s="47"/>
      <c r="I18714" s="47"/>
    </row>
    <row r="18715" spans="2:9" ht="20.100000000000001" hidden="1" customHeight="1" x14ac:dyDescent="0.25">
      <c r="B18715" s="48"/>
      <c r="C18715" s="49"/>
      <c r="D18715" s="49"/>
      <c r="E18715" s="49"/>
      <c r="F18715" s="49"/>
      <c r="G18715" s="50"/>
      <c r="H18715" s="47"/>
      <c r="I18715" s="47"/>
    </row>
    <row r="18716" spans="2:9" ht="20.100000000000001" hidden="1" customHeight="1" x14ac:dyDescent="0.25">
      <c r="B18716" s="48"/>
      <c r="C18716" s="49"/>
      <c r="D18716" s="49"/>
      <c r="E18716" s="49"/>
      <c r="F18716" s="49"/>
      <c r="G18716" s="50"/>
      <c r="H18716" s="47"/>
      <c r="I18716" s="47"/>
    </row>
    <row r="18717" spans="2:9" ht="20.100000000000001" hidden="1" customHeight="1" x14ac:dyDescent="0.25">
      <c r="B18717" s="48"/>
      <c r="C18717" s="49"/>
      <c r="D18717" s="49"/>
      <c r="E18717" s="49"/>
      <c r="F18717" s="49"/>
      <c r="G18717" s="50"/>
      <c r="H18717" s="47"/>
      <c r="I18717" s="47"/>
    </row>
    <row r="18718" spans="2:9" ht="20.100000000000001" hidden="1" customHeight="1" x14ac:dyDescent="0.25">
      <c r="B18718" s="48"/>
      <c r="C18718" s="49"/>
      <c r="D18718" s="49"/>
      <c r="E18718" s="49"/>
      <c r="F18718" s="49"/>
      <c r="G18718" s="50"/>
      <c r="H18718" s="47"/>
      <c r="I18718" s="47"/>
    </row>
    <row r="18719" spans="2:9" ht="20.100000000000001" hidden="1" customHeight="1" x14ac:dyDescent="0.25">
      <c r="B18719" s="48"/>
      <c r="C18719" s="49"/>
      <c r="D18719" s="49"/>
      <c r="E18719" s="49"/>
      <c r="F18719" s="49"/>
      <c r="G18719" s="50"/>
      <c r="H18719" s="47"/>
      <c r="I18719" s="47"/>
    </row>
    <row r="18720" spans="2:9" ht="20.100000000000001" hidden="1" customHeight="1" x14ac:dyDescent="0.25">
      <c r="B18720" s="48"/>
      <c r="C18720" s="49"/>
      <c r="D18720" s="49"/>
      <c r="E18720" s="49"/>
      <c r="F18720" s="49"/>
      <c r="G18720" s="50"/>
      <c r="H18720" s="47"/>
      <c r="I18720" s="47"/>
    </row>
    <row r="18721" spans="2:9" ht="20.100000000000001" hidden="1" customHeight="1" x14ac:dyDescent="0.25">
      <c r="B18721" s="48"/>
      <c r="C18721" s="49"/>
      <c r="D18721" s="49"/>
      <c r="E18721" s="49"/>
      <c r="F18721" s="49"/>
      <c r="G18721" s="50"/>
      <c r="H18721" s="47"/>
      <c r="I18721" s="47"/>
    </row>
    <row r="18722" spans="2:9" ht="20.100000000000001" hidden="1" customHeight="1" x14ac:dyDescent="0.25">
      <c r="B18722" s="48"/>
      <c r="C18722" s="49"/>
      <c r="D18722" s="49"/>
      <c r="E18722" s="49"/>
      <c r="F18722" s="49"/>
      <c r="G18722" s="50"/>
      <c r="H18722" s="47"/>
      <c r="I18722" s="47"/>
    </row>
    <row r="18723" spans="2:9" ht="20.100000000000001" hidden="1" customHeight="1" x14ac:dyDescent="0.25">
      <c r="B18723" s="48"/>
      <c r="C18723" s="49"/>
      <c r="D18723" s="49"/>
      <c r="E18723" s="49"/>
      <c r="F18723" s="49"/>
      <c r="G18723" s="50"/>
      <c r="H18723" s="47"/>
      <c r="I18723" s="47"/>
    </row>
    <row r="18724" spans="2:9" ht="20.100000000000001" hidden="1" customHeight="1" x14ac:dyDescent="0.25">
      <c r="B18724" s="48"/>
      <c r="C18724" s="49"/>
      <c r="D18724" s="49"/>
      <c r="E18724" s="49"/>
      <c r="F18724" s="49"/>
      <c r="G18724" s="50"/>
      <c r="H18724" s="47"/>
      <c r="I18724" s="47"/>
    </row>
    <row r="18725" spans="2:9" ht="20.100000000000001" hidden="1" customHeight="1" x14ac:dyDescent="0.25">
      <c r="B18725" s="48"/>
      <c r="C18725" s="49"/>
      <c r="D18725" s="49"/>
      <c r="E18725" s="49"/>
      <c r="F18725" s="49"/>
      <c r="G18725" s="50"/>
      <c r="H18725" s="47"/>
      <c r="I18725" s="47"/>
    </row>
    <row r="18726" spans="2:9" ht="20.100000000000001" hidden="1" customHeight="1" x14ac:dyDescent="0.25">
      <c r="B18726" s="48"/>
      <c r="C18726" s="49"/>
      <c r="D18726" s="49"/>
      <c r="E18726" s="49"/>
      <c r="F18726" s="49"/>
      <c r="G18726" s="50"/>
      <c r="H18726" s="47"/>
      <c r="I18726" s="47"/>
    </row>
    <row r="18727" spans="2:9" ht="20.100000000000001" hidden="1" customHeight="1" x14ac:dyDescent="0.25">
      <c r="B18727" s="48"/>
      <c r="C18727" s="49"/>
      <c r="D18727" s="49"/>
      <c r="E18727" s="49"/>
      <c r="F18727" s="49"/>
      <c r="G18727" s="50"/>
      <c r="H18727" s="47"/>
      <c r="I18727" s="47"/>
    </row>
    <row r="18728" spans="2:9" ht="20.100000000000001" hidden="1" customHeight="1" x14ac:dyDescent="0.25">
      <c r="B18728" s="48"/>
      <c r="C18728" s="49"/>
      <c r="D18728" s="49"/>
      <c r="E18728" s="49"/>
      <c r="F18728" s="49"/>
      <c r="G18728" s="50"/>
      <c r="H18728" s="47"/>
      <c r="I18728" s="47"/>
    </row>
    <row r="18729" spans="2:9" ht="20.100000000000001" hidden="1" customHeight="1" x14ac:dyDescent="0.25">
      <c r="B18729" s="48"/>
      <c r="C18729" s="49"/>
      <c r="D18729" s="49"/>
      <c r="E18729" s="49"/>
      <c r="F18729" s="49"/>
      <c r="G18729" s="50"/>
      <c r="H18729" s="47"/>
      <c r="I18729" s="47"/>
    </row>
    <row r="18730" spans="2:9" ht="20.100000000000001" hidden="1" customHeight="1" x14ac:dyDescent="0.25">
      <c r="B18730" s="48"/>
      <c r="C18730" s="49"/>
      <c r="D18730" s="49"/>
      <c r="E18730" s="49"/>
      <c r="F18730" s="49"/>
      <c r="G18730" s="50"/>
      <c r="H18730" s="47"/>
      <c r="I18730" s="47"/>
    </row>
    <row r="18731" spans="2:9" ht="20.100000000000001" hidden="1" customHeight="1" x14ac:dyDescent="0.25">
      <c r="B18731" s="48"/>
      <c r="C18731" s="49"/>
      <c r="D18731" s="49"/>
      <c r="E18731" s="49"/>
      <c r="F18731" s="49"/>
      <c r="G18731" s="50"/>
      <c r="H18731" s="47"/>
      <c r="I18731" s="47"/>
    </row>
    <row r="18732" spans="2:9" ht="20.100000000000001" hidden="1" customHeight="1" x14ac:dyDescent="0.25">
      <c r="B18732" s="48"/>
      <c r="C18732" s="49"/>
      <c r="D18732" s="49"/>
      <c r="E18732" s="49"/>
      <c r="F18732" s="49"/>
      <c r="G18732" s="50"/>
      <c r="H18732" s="47"/>
      <c r="I18732" s="47"/>
    </row>
    <row r="18733" spans="2:9" ht="20.100000000000001" hidden="1" customHeight="1" x14ac:dyDescent="0.25">
      <c r="B18733" s="48"/>
      <c r="C18733" s="49"/>
      <c r="D18733" s="49"/>
      <c r="E18733" s="49"/>
      <c r="F18733" s="49"/>
      <c r="G18733" s="50"/>
      <c r="H18733" s="47"/>
      <c r="I18733" s="47"/>
    </row>
    <row r="18734" spans="2:9" ht="20.100000000000001" hidden="1" customHeight="1" x14ac:dyDescent="0.25">
      <c r="B18734" s="48"/>
      <c r="C18734" s="49"/>
      <c r="D18734" s="49"/>
      <c r="E18734" s="49"/>
      <c r="F18734" s="49"/>
      <c r="G18734" s="50"/>
      <c r="H18734" s="47"/>
      <c r="I18734" s="47"/>
    </row>
    <row r="18735" spans="2:9" ht="20.100000000000001" hidden="1" customHeight="1" x14ac:dyDescent="0.25">
      <c r="B18735" s="48"/>
      <c r="C18735" s="49"/>
      <c r="D18735" s="49"/>
      <c r="E18735" s="49"/>
      <c r="F18735" s="49"/>
      <c r="G18735" s="50"/>
      <c r="H18735" s="47"/>
      <c r="I18735" s="47"/>
    </row>
    <row r="18736" spans="2:9" ht="20.100000000000001" hidden="1" customHeight="1" x14ac:dyDescent="0.25">
      <c r="B18736" s="48"/>
      <c r="C18736" s="49"/>
      <c r="D18736" s="49"/>
      <c r="E18736" s="49"/>
      <c r="F18736" s="49"/>
      <c r="G18736" s="50"/>
      <c r="H18736" s="47"/>
      <c r="I18736" s="47"/>
    </row>
    <row r="18737" spans="2:9" ht="20.100000000000001" hidden="1" customHeight="1" x14ac:dyDescent="0.25">
      <c r="B18737" s="48"/>
      <c r="C18737" s="49"/>
      <c r="D18737" s="49"/>
      <c r="E18737" s="49"/>
      <c r="F18737" s="49"/>
      <c r="G18737" s="50"/>
      <c r="H18737" s="47"/>
      <c r="I18737" s="47"/>
    </row>
    <row r="18738" spans="2:9" ht="20.100000000000001" hidden="1" customHeight="1" x14ac:dyDescent="0.25">
      <c r="B18738" s="48"/>
      <c r="C18738" s="49"/>
      <c r="D18738" s="49"/>
      <c r="E18738" s="49"/>
      <c r="F18738" s="49"/>
      <c r="G18738" s="50"/>
      <c r="H18738" s="47"/>
      <c r="I18738" s="47"/>
    </row>
    <row r="18739" spans="2:9" ht="20.100000000000001" hidden="1" customHeight="1" x14ac:dyDescent="0.25">
      <c r="B18739" s="48"/>
      <c r="C18739" s="49"/>
      <c r="D18739" s="49"/>
      <c r="E18739" s="49"/>
      <c r="F18739" s="49"/>
      <c r="G18739" s="50"/>
      <c r="H18739" s="47"/>
      <c r="I18739" s="47"/>
    </row>
    <row r="18740" spans="2:9" ht="20.100000000000001" hidden="1" customHeight="1" x14ac:dyDescent="0.25">
      <c r="B18740" s="48"/>
      <c r="C18740" s="49"/>
      <c r="D18740" s="49"/>
      <c r="E18740" s="49"/>
      <c r="F18740" s="49"/>
      <c r="G18740" s="50"/>
      <c r="H18740" s="47"/>
      <c r="I18740" s="47"/>
    </row>
    <row r="18741" spans="2:9" ht="20.100000000000001" hidden="1" customHeight="1" x14ac:dyDescent="0.25">
      <c r="B18741" s="48"/>
      <c r="C18741" s="49"/>
      <c r="D18741" s="49"/>
      <c r="E18741" s="49"/>
      <c r="F18741" s="49"/>
      <c r="G18741" s="50"/>
      <c r="H18741" s="47"/>
      <c r="I18741" s="47"/>
    </row>
    <row r="18742" spans="2:9" ht="20.100000000000001" hidden="1" customHeight="1" x14ac:dyDescent="0.25">
      <c r="B18742" s="48"/>
      <c r="C18742" s="49"/>
      <c r="D18742" s="49"/>
      <c r="E18742" s="49"/>
      <c r="F18742" s="49"/>
      <c r="G18742" s="50"/>
      <c r="H18742" s="47"/>
      <c r="I18742" s="47"/>
    </row>
    <row r="18743" spans="2:9" ht="20.100000000000001" hidden="1" customHeight="1" x14ac:dyDescent="0.25">
      <c r="B18743" s="48"/>
      <c r="C18743" s="49"/>
      <c r="D18743" s="49"/>
      <c r="E18743" s="49"/>
      <c r="F18743" s="49"/>
      <c r="G18743" s="50"/>
      <c r="H18743" s="47"/>
      <c r="I18743" s="47"/>
    </row>
    <row r="18744" spans="2:9" ht="20.100000000000001" hidden="1" customHeight="1" x14ac:dyDescent="0.25">
      <c r="B18744" s="48"/>
      <c r="C18744" s="49"/>
      <c r="D18744" s="49"/>
      <c r="E18744" s="49"/>
      <c r="F18744" s="49"/>
      <c r="G18744" s="50"/>
      <c r="H18744" s="47"/>
      <c r="I18744" s="47"/>
    </row>
    <row r="18745" spans="2:9" ht="20.100000000000001" hidden="1" customHeight="1" x14ac:dyDescent="0.25">
      <c r="B18745" s="48"/>
      <c r="C18745" s="49"/>
      <c r="D18745" s="49"/>
      <c r="E18745" s="49"/>
      <c r="F18745" s="49"/>
      <c r="G18745" s="50"/>
      <c r="H18745" s="47"/>
      <c r="I18745" s="47"/>
    </row>
    <row r="18746" spans="2:9" ht="20.100000000000001" hidden="1" customHeight="1" x14ac:dyDescent="0.25">
      <c r="B18746" s="48"/>
      <c r="C18746" s="49"/>
      <c r="D18746" s="49"/>
      <c r="E18746" s="49"/>
      <c r="F18746" s="49"/>
      <c r="G18746" s="50"/>
      <c r="H18746" s="47"/>
      <c r="I18746" s="47"/>
    </row>
    <row r="18747" spans="2:9" ht="20.100000000000001" hidden="1" customHeight="1" x14ac:dyDescent="0.25">
      <c r="B18747" s="48"/>
      <c r="C18747" s="49"/>
      <c r="D18747" s="49"/>
      <c r="E18747" s="49"/>
      <c r="F18747" s="49"/>
      <c r="G18747" s="50"/>
      <c r="H18747" s="47"/>
      <c r="I18747" s="47"/>
    </row>
    <row r="18748" spans="2:9" ht="20.100000000000001" hidden="1" customHeight="1" x14ac:dyDescent="0.25">
      <c r="B18748" s="48"/>
      <c r="C18748" s="49"/>
      <c r="D18748" s="49"/>
      <c r="E18748" s="49"/>
      <c r="F18748" s="49"/>
      <c r="G18748" s="50"/>
      <c r="H18748" s="47"/>
      <c r="I18748" s="47"/>
    </row>
    <row r="18749" spans="2:9" ht="20.100000000000001" hidden="1" customHeight="1" x14ac:dyDescent="0.25">
      <c r="B18749" s="48"/>
      <c r="C18749" s="49"/>
      <c r="D18749" s="49"/>
      <c r="E18749" s="49"/>
      <c r="F18749" s="49"/>
      <c r="G18749" s="50"/>
      <c r="H18749" s="47"/>
      <c r="I18749" s="47"/>
    </row>
    <row r="18750" spans="2:9" ht="20.100000000000001" hidden="1" customHeight="1" x14ac:dyDescent="0.25">
      <c r="B18750" s="48"/>
      <c r="C18750" s="49"/>
      <c r="D18750" s="49"/>
      <c r="E18750" s="49"/>
      <c r="F18750" s="49"/>
      <c r="G18750" s="50"/>
      <c r="H18750" s="47"/>
      <c r="I18750" s="47"/>
    </row>
    <row r="18751" spans="2:9" ht="20.100000000000001" hidden="1" customHeight="1" x14ac:dyDescent="0.25">
      <c r="B18751" s="48"/>
      <c r="C18751" s="49"/>
      <c r="D18751" s="49"/>
      <c r="E18751" s="49"/>
      <c r="F18751" s="49"/>
      <c r="G18751" s="50"/>
      <c r="H18751" s="47"/>
      <c r="I18751" s="47"/>
    </row>
    <row r="18752" spans="2:9" ht="20.100000000000001" hidden="1" customHeight="1" x14ac:dyDescent="0.25">
      <c r="B18752" s="48"/>
      <c r="C18752" s="49"/>
      <c r="D18752" s="49"/>
      <c r="E18752" s="49"/>
      <c r="F18752" s="49"/>
      <c r="G18752" s="50"/>
      <c r="H18752" s="47"/>
      <c r="I18752" s="47"/>
    </row>
    <row r="18753" spans="2:9" ht="20.100000000000001" hidden="1" customHeight="1" x14ac:dyDescent="0.25">
      <c r="B18753" s="48"/>
      <c r="C18753" s="49"/>
      <c r="D18753" s="49"/>
      <c r="E18753" s="49"/>
      <c r="F18753" s="49"/>
      <c r="G18753" s="50"/>
      <c r="H18753" s="47"/>
      <c r="I18753" s="47"/>
    </row>
    <row r="18754" spans="2:9" ht="20.100000000000001" hidden="1" customHeight="1" x14ac:dyDescent="0.25">
      <c r="B18754" s="48"/>
      <c r="C18754" s="49"/>
      <c r="D18754" s="49"/>
      <c r="E18754" s="49"/>
      <c r="F18754" s="49"/>
      <c r="G18754" s="50"/>
      <c r="H18754" s="47"/>
      <c r="I18754" s="47"/>
    </row>
    <row r="18755" spans="2:9" ht="20.100000000000001" hidden="1" customHeight="1" x14ac:dyDescent="0.25">
      <c r="B18755" s="48"/>
      <c r="C18755" s="49"/>
      <c r="D18755" s="49"/>
      <c r="E18755" s="49"/>
      <c r="F18755" s="49"/>
      <c r="G18755" s="50"/>
      <c r="H18755" s="47"/>
      <c r="I18755" s="47"/>
    </row>
    <row r="18756" spans="2:9" ht="20.100000000000001" hidden="1" customHeight="1" x14ac:dyDescent="0.25">
      <c r="B18756" s="48"/>
      <c r="C18756" s="49"/>
      <c r="D18756" s="49"/>
      <c r="E18756" s="49"/>
      <c r="F18756" s="49"/>
      <c r="G18756" s="50"/>
      <c r="H18756" s="47"/>
      <c r="I18756" s="47"/>
    </row>
    <row r="18757" spans="2:9" ht="20.100000000000001" hidden="1" customHeight="1" x14ac:dyDescent="0.25">
      <c r="B18757" s="48"/>
      <c r="C18757" s="49"/>
      <c r="D18757" s="49"/>
      <c r="E18757" s="49"/>
      <c r="F18757" s="49"/>
      <c r="G18757" s="50"/>
      <c r="H18757" s="47"/>
      <c r="I18757" s="47"/>
    </row>
    <row r="18758" spans="2:9" ht="20.100000000000001" hidden="1" customHeight="1" x14ac:dyDescent="0.25">
      <c r="B18758" s="48"/>
      <c r="C18758" s="49"/>
      <c r="D18758" s="49"/>
      <c r="E18758" s="49"/>
      <c r="F18758" s="49"/>
      <c r="G18758" s="50"/>
      <c r="H18758" s="47"/>
      <c r="I18758" s="47"/>
    </row>
    <row r="18759" spans="2:9" ht="20.100000000000001" hidden="1" customHeight="1" x14ac:dyDescent="0.25">
      <c r="B18759" s="48"/>
      <c r="C18759" s="49"/>
      <c r="D18759" s="49"/>
      <c r="E18759" s="49"/>
      <c r="F18759" s="49"/>
      <c r="G18759" s="50"/>
      <c r="H18759" s="47"/>
      <c r="I18759" s="47"/>
    </row>
    <row r="18760" spans="2:9" ht="20.100000000000001" hidden="1" customHeight="1" x14ac:dyDescent="0.25">
      <c r="B18760" s="48"/>
      <c r="C18760" s="49"/>
      <c r="D18760" s="49"/>
      <c r="E18760" s="49"/>
      <c r="F18760" s="49"/>
      <c r="G18760" s="50"/>
      <c r="H18760" s="47"/>
      <c r="I18760" s="47"/>
    </row>
    <row r="18761" spans="2:9" ht="20.100000000000001" hidden="1" customHeight="1" x14ac:dyDescent="0.25">
      <c r="B18761" s="48"/>
      <c r="C18761" s="49"/>
      <c r="D18761" s="49"/>
      <c r="E18761" s="49"/>
      <c r="F18761" s="49"/>
      <c r="G18761" s="50"/>
      <c r="H18761" s="47"/>
      <c r="I18761" s="47"/>
    </row>
    <row r="18762" spans="2:9" ht="20.100000000000001" hidden="1" customHeight="1" x14ac:dyDescent="0.25">
      <c r="B18762" s="48"/>
      <c r="C18762" s="49"/>
      <c r="D18762" s="49"/>
      <c r="E18762" s="49"/>
      <c r="F18762" s="49"/>
      <c r="G18762" s="50"/>
      <c r="H18762" s="47"/>
      <c r="I18762" s="47"/>
    </row>
    <row r="18763" spans="2:9" ht="20.100000000000001" hidden="1" customHeight="1" x14ac:dyDescent="0.25">
      <c r="B18763" s="48"/>
      <c r="C18763" s="49"/>
      <c r="D18763" s="49"/>
      <c r="E18763" s="49"/>
      <c r="F18763" s="49"/>
      <c r="G18763" s="50"/>
      <c r="H18763" s="47"/>
      <c r="I18763" s="47"/>
    </row>
    <row r="18764" spans="2:9" ht="20.100000000000001" hidden="1" customHeight="1" x14ac:dyDescent="0.25">
      <c r="B18764" s="48"/>
      <c r="C18764" s="49"/>
      <c r="D18764" s="49"/>
      <c r="E18764" s="49"/>
      <c r="F18764" s="49"/>
      <c r="G18764" s="50"/>
      <c r="H18764" s="47"/>
      <c r="I18764" s="47"/>
    </row>
    <row r="18765" spans="2:9" ht="20.100000000000001" hidden="1" customHeight="1" x14ac:dyDescent="0.25">
      <c r="B18765" s="48"/>
      <c r="C18765" s="49"/>
      <c r="D18765" s="49"/>
      <c r="E18765" s="49"/>
      <c r="F18765" s="49"/>
      <c r="G18765" s="50"/>
      <c r="H18765" s="47"/>
      <c r="I18765" s="47"/>
    </row>
    <row r="18766" spans="2:9" ht="20.100000000000001" hidden="1" customHeight="1" x14ac:dyDescent="0.25">
      <c r="B18766" s="48"/>
      <c r="C18766" s="49"/>
      <c r="D18766" s="49"/>
      <c r="E18766" s="49"/>
      <c r="F18766" s="49"/>
      <c r="G18766" s="50"/>
      <c r="H18766" s="47"/>
      <c r="I18766" s="47"/>
    </row>
    <row r="18767" spans="2:9" ht="20.100000000000001" hidden="1" customHeight="1" x14ac:dyDescent="0.25">
      <c r="B18767" s="48"/>
      <c r="C18767" s="49"/>
      <c r="D18767" s="49"/>
      <c r="E18767" s="49"/>
      <c r="F18767" s="49"/>
      <c r="G18767" s="50"/>
      <c r="H18767" s="47"/>
      <c r="I18767" s="47"/>
    </row>
    <row r="18768" spans="2:9" ht="20.100000000000001" hidden="1" customHeight="1" x14ac:dyDescent="0.25">
      <c r="B18768" s="48"/>
      <c r="C18768" s="49"/>
      <c r="D18768" s="49"/>
      <c r="E18768" s="49"/>
      <c r="F18768" s="49"/>
      <c r="G18768" s="50"/>
      <c r="H18768" s="47"/>
      <c r="I18768" s="47"/>
    </row>
    <row r="18769" spans="2:9" ht="20.100000000000001" hidden="1" customHeight="1" x14ac:dyDescent="0.25">
      <c r="B18769" s="48"/>
      <c r="C18769" s="49"/>
      <c r="D18769" s="49"/>
      <c r="E18769" s="49"/>
      <c r="F18769" s="49"/>
      <c r="G18769" s="50"/>
      <c r="H18769" s="47"/>
      <c r="I18769" s="47"/>
    </row>
    <row r="18770" spans="2:9" ht="20.100000000000001" hidden="1" customHeight="1" x14ac:dyDescent="0.25">
      <c r="B18770" s="48"/>
      <c r="C18770" s="49"/>
      <c r="D18770" s="49"/>
      <c r="E18770" s="49"/>
      <c r="F18770" s="49"/>
      <c r="G18770" s="50"/>
      <c r="H18770" s="47"/>
      <c r="I18770" s="47"/>
    </row>
    <row r="18771" spans="2:9" ht="20.100000000000001" hidden="1" customHeight="1" x14ac:dyDescent="0.25">
      <c r="B18771" s="48"/>
      <c r="C18771" s="49"/>
      <c r="D18771" s="49"/>
      <c r="E18771" s="49"/>
      <c r="F18771" s="49"/>
      <c r="G18771" s="50"/>
      <c r="H18771" s="47"/>
      <c r="I18771" s="47"/>
    </row>
    <row r="18772" spans="2:9" ht="20.100000000000001" hidden="1" customHeight="1" x14ac:dyDescent="0.25">
      <c r="B18772" s="48"/>
      <c r="C18772" s="49"/>
      <c r="D18772" s="49"/>
      <c r="E18772" s="49"/>
      <c r="F18772" s="49"/>
      <c r="G18772" s="50"/>
      <c r="H18772" s="47"/>
      <c r="I18772" s="47"/>
    </row>
    <row r="18773" spans="2:9" ht="20.100000000000001" hidden="1" customHeight="1" x14ac:dyDescent="0.25">
      <c r="B18773" s="48"/>
      <c r="C18773" s="49"/>
      <c r="D18773" s="49"/>
      <c r="E18773" s="49"/>
      <c r="F18773" s="49"/>
      <c r="G18773" s="50"/>
      <c r="H18773" s="47"/>
      <c r="I18773" s="47"/>
    </row>
    <row r="18774" spans="2:9" ht="20.100000000000001" hidden="1" customHeight="1" x14ac:dyDescent="0.25">
      <c r="B18774" s="48"/>
      <c r="C18774" s="49"/>
      <c r="D18774" s="49"/>
      <c r="E18774" s="49"/>
      <c r="F18774" s="49"/>
      <c r="G18774" s="50"/>
      <c r="H18774" s="47"/>
      <c r="I18774" s="47"/>
    </row>
    <row r="18775" spans="2:9" ht="20.100000000000001" hidden="1" customHeight="1" x14ac:dyDescent="0.25">
      <c r="B18775" s="48"/>
      <c r="C18775" s="49"/>
      <c r="D18775" s="49"/>
      <c r="E18775" s="49"/>
      <c r="F18775" s="49"/>
      <c r="G18775" s="50"/>
      <c r="H18775" s="47"/>
      <c r="I18775" s="47"/>
    </row>
    <row r="18776" spans="2:9" ht="20.100000000000001" hidden="1" customHeight="1" x14ac:dyDescent="0.25">
      <c r="B18776" s="48"/>
      <c r="C18776" s="49"/>
      <c r="D18776" s="49"/>
      <c r="E18776" s="49"/>
      <c r="F18776" s="49"/>
      <c r="G18776" s="50"/>
      <c r="H18776" s="47"/>
      <c r="I18776" s="47"/>
    </row>
    <row r="18777" spans="2:9" ht="20.100000000000001" hidden="1" customHeight="1" x14ac:dyDescent="0.25">
      <c r="B18777" s="48"/>
      <c r="C18777" s="49"/>
      <c r="D18777" s="49"/>
      <c r="E18777" s="49"/>
      <c r="F18777" s="49"/>
      <c r="G18777" s="50"/>
      <c r="H18777" s="47"/>
      <c r="I18777" s="47"/>
    </row>
    <row r="18778" spans="2:9" ht="20.100000000000001" hidden="1" customHeight="1" x14ac:dyDescent="0.25">
      <c r="B18778" s="48"/>
      <c r="C18778" s="49"/>
      <c r="D18778" s="49"/>
      <c r="E18778" s="49"/>
      <c r="F18778" s="49"/>
      <c r="G18778" s="50"/>
      <c r="H18778" s="47"/>
      <c r="I18778" s="47"/>
    </row>
    <row r="18779" spans="2:9" ht="20.100000000000001" hidden="1" customHeight="1" x14ac:dyDescent="0.25">
      <c r="B18779" s="48"/>
      <c r="C18779" s="49"/>
      <c r="D18779" s="49"/>
      <c r="E18779" s="49"/>
      <c r="F18779" s="49"/>
      <c r="G18779" s="50"/>
      <c r="H18779" s="47"/>
      <c r="I18779" s="47"/>
    </row>
    <row r="18780" spans="2:9" ht="20.100000000000001" hidden="1" customHeight="1" x14ac:dyDescent="0.25">
      <c r="B18780" s="48"/>
      <c r="C18780" s="49"/>
      <c r="D18780" s="49"/>
      <c r="E18780" s="49"/>
      <c r="F18780" s="49"/>
      <c r="G18780" s="50"/>
      <c r="H18780" s="47"/>
      <c r="I18780" s="47"/>
    </row>
    <row r="18781" spans="2:9" ht="20.100000000000001" hidden="1" customHeight="1" x14ac:dyDescent="0.25">
      <c r="B18781" s="48"/>
      <c r="C18781" s="49"/>
      <c r="D18781" s="49"/>
      <c r="E18781" s="49"/>
      <c r="F18781" s="49"/>
      <c r="G18781" s="50"/>
      <c r="H18781" s="47"/>
      <c r="I18781" s="47"/>
    </row>
    <row r="18782" spans="2:9" ht="20.100000000000001" hidden="1" customHeight="1" x14ac:dyDescent="0.25">
      <c r="B18782" s="48"/>
      <c r="C18782" s="49"/>
      <c r="D18782" s="49"/>
      <c r="E18782" s="49"/>
      <c r="F18782" s="49"/>
      <c r="G18782" s="50"/>
      <c r="H18782" s="47"/>
      <c r="I18782" s="47"/>
    </row>
    <row r="18783" spans="2:9" ht="20.100000000000001" hidden="1" customHeight="1" x14ac:dyDescent="0.25">
      <c r="B18783" s="48"/>
      <c r="C18783" s="49"/>
      <c r="D18783" s="49"/>
      <c r="E18783" s="49"/>
      <c r="F18783" s="49"/>
      <c r="G18783" s="50"/>
      <c r="H18783" s="47"/>
      <c r="I18783" s="47"/>
    </row>
    <row r="18784" spans="2:9" ht="20.100000000000001" hidden="1" customHeight="1" x14ac:dyDescent="0.25">
      <c r="B18784" s="48"/>
      <c r="C18784" s="49"/>
      <c r="D18784" s="49"/>
      <c r="E18784" s="49"/>
      <c r="F18784" s="49"/>
      <c r="G18784" s="50"/>
      <c r="H18784" s="47"/>
      <c r="I18784" s="47"/>
    </row>
    <row r="18785" spans="2:9" ht="20.100000000000001" hidden="1" customHeight="1" x14ac:dyDescent="0.25">
      <c r="B18785" s="48"/>
      <c r="C18785" s="49"/>
      <c r="D18785" s="49"/>
      <c r="E18785" s="49"/>
      <c r="F18785" s="49"/>
      <c r="G18785" s="50"/>
      <c r="H18785" s="47"/>
      <c r="I18785" s="47"/>
    </row>
    <row r="18786" spans="2:9" ht="20.100000000000001" hidden="1" customHeight="1" x14ac:dyDescent="0.25">
      <c r="B18786" s="48"/>
      <c r="C18786" s="49"/>
      <c r="D18786" s="49"/>
      <c r="E18786" s="49"/>
      <c r="F18786" s="49"/>
      <c r="G18786" s="50"/>
      <c r="H18786" s="47"/>
      <c r="I18786" s="47"/>
    </row>
    <row r="18787" spans="2:9" ht="20.100000000000001" hidden="1" customHeight="1" x14ac:dyDescent="0.25">
      <c r="B18787" s="48"/>
      <c r="C18787" s="49"/>
      <c r="D18787" s="49"/>
      <c r="E18787" s="49"/>
      <c r="F18787" s="49"/>
      <c r="G18787" s="50"/>
      <c r="H18787" s="47"/>
      <c r="I18787" s="47"/>
    </row>
    <row r="18788" spans="2:9" ht="20.100000000000001" hidden="1" customHeight="1" x14ac:dyDescent="0.25">
      <c r="B18788" s="48"/>
      <c r="C18788" s="49"/>
      <c r="D18788" s="49"/>
      <c r="E18788" s="49"/>
      <c r="F18788" s="49"/>
      <c r="G18788" s="50"/>
      <c r="H18788" s="47"/>
      <c r="I18788" s="47"/>
    </row>
    <row r="18789" spans="2:9" ht="20.100000000000001" hidden="1" customHeight="1" x14ac:dyDescent="0.25">
      <c r="B18789" s="48"/>
      <c r="C18789" s="49"/>
      <c r="D18789" s="49"/>
      <c r="E18789" s="49"/>
      <c r="F18789" s="49"/>
      <c r="G18789" s="50"/>
      <c r="H18789" s="47"/>
      <c r="I18789" s="47"/>
    </row>
    <row r="18790" spans="2:9" ht="20.100000000000001" hidden="1" customHeight="1" x14ac:dyDescent="0.25">
      <c r="B18790" s="48"/>
      <c r="C18790" s="49"/>
      <c r="D18790" s="49"/>
      <c r="E18790" s="49"/>
      <c r="F18790" s="49"/>
      <c r="G18790" s="50"/>
      <c r="H18790" s="47"/>
      <c r="I18790" s="47"/>
    </row>
    <row r="18791" spans="2:9" ht="20.100000000000001" hidden="1" customHeight="1" x14ac:dyDescent="0.25">
      <c r="B18791" s="48"/>
      <c r="C18791" s="49"/>
      <c r="D18791" s="49"/>
      <c r="E18791" s="49"/>
      <c r="F18791" s="49"/>
      <c r="G18791" s="50"/>
      <c r="H18791" s="47"/>
      <c r="I18791" s="47"/>
    </row>
    <row r="18792" spans="2:9" ht="20.100000000000001" hidden="1" customHeight="1" x14ac:dyDescent="0.25">
      <c r="B18792" s="48"/>
      <c r="C18792" s="49"/>
      <c r="D18792" s="49"/>
      <c r="E18792" s="49"/>
      <c r="F18792" s="49"/>
      <c r="G18792" s="50"/>
      <c r="H18792" s="47"/>
      <c r="I18792" s="47"/>
    </row>
    <row r="18793" spans="2:9" ht="20.100000000000001" hidden="1" customHeight="1" x14ac:dyDescent="0.25">
      <c r="B18793" s="48"/>
      <c r="C18793" s="49"/>
      <c r="D18793" s="49"/>
      <c r="E18793" s="49"/>
      <c r="F18793" s="49"/>
      <c r="G18793" s="50"/>
      <c r="H18793" s="47"/>
      <c r="I18793" s="47"/>
    </row>
    <row r="18794" spans="2:9" ht="20.100000000000001" hidden="1" customHeight="1" x14ac:dyDescent="0.25">
      <c r="B18794" s="48"/>
      <c r="C18794" s="49"/>
      <c r="D18794" s="49"/>
      <c r="E18794" s="49"/>
      <c r="F18794" s="49"/>
      <c r="G18794" s="50"/>
      <c r="H18794" s="47"/>
      <c r="I18794" s="47"/>
    </row>
    <row r="18795" spans="2:9" ht="20.100000000000001" hidden="1" customHeight="1" x14ac:dyDescent="0.25">
      <c r="B18795" s="48"/>
      <c r="C18795" s="49"/>
      <c r="D18795" s="49"/>
      <c r="E18795" s="49"/>
      <c r="F18795" s="49"/>
      <c r="G18795" s="50"/>
      <c r="H18795" s="47"/>
      <c r="I18795" s="47"/>
    </row>
    <row r="18796" spans="2:9" ht="20.100000000000001" hidden="1" customHeight="1" x14ac:dyDescent="0.25">
      <c r="B18796" s="48"/>
      <c r="C18796" s="49"/>
      <c r="D18796" s="49"/>
      <c r="E18796" s="49"/>
      <c r="F18796" s="49"/>
      <c r="G18796" s="50"/>
      <c r="H18796" s="47"/>
      <c r="I18796" s="47"/>
    </row>
    <row r="18797" spans="2:9" ht="20.100000000000001" hidden="1" customHeight="1" x14ac:dyDescent="0.25">
      <c r="B18797" s="48"/>
      <c r="C18797" s="49"/>
      <c r="D18797" s="49"/>
      <c r="E18797" s="49"/>
      <c r="F18797" s="49"/>
      <c r="G18797" s="50"/>
      <c r="H18797" s="47"/>
      <c r="I18797" s="47"/>
    </row>
    <row r="18798" spans="2:9" ht="20.100000000000001" hidden="1" customHeight="1" x14ac:dyDescent="0.25">
      <c r="B18798" s="48"/>
      <c r="C18798" s="49"/>
      <c r="D18798" s="49"/>
      <c r="E18798" s="49"/>
      <c r="F18798" s="49"/>
      <c r="G18798" s="50"/>
      <c r="H18798" s="47"/>
      <c r="I18798" s="47"/>
    </row>
    <row r="18799" spans="2:9" ht="20.100000000000001" hidden="1" customHeight="1" x14ac:dyDescent="0.25">
      <c r="B18799" s="48"/>
      <c r="C18799" s="49"/>
      <c r="D18799" s="49"/>
      <c r="E18799" s="49"/>
      <c r="F18799" s="49"/>
      <c r="G18799" s="50"/>
      <c r="H18799" s="47"/>
      <c r="I18799" s="47"/>
    </row>
    <row r="18800" spans="2:9" ht="20.100000000000001" hidden="1" customHeight="1" x14ac:dyDescent="0.25">
      <c r="B18800" s="48"/>
      <c r="C18800" s="49"/>
      <c r="D18800" s="49"/>
      <c r="E18800" s="49"/>
      <c r="F18800" s="49"/>
      <c r="G18800" s="50"/>
      <c r="H18800" s="47"/>
      <c r="I18800" s="47"/>
    </row>
    <row r="18801" spans="2:9" ht="20.100000000000001" hidden="1" customHeight="1" x14ac:dyDescent="0.25">
      <c r="B18801" s="48"/>
      <c r="C18801" s="49"/>
      <c r="D18801" s="49"/>
      <c r="E18801" s="49"/>
      <c r="F18801" s="49"/>
      <c r="G18801" s="50"/>
      <c r="H18801" s="47"/>
      <c r="I18801" s="47"/>
    </row>
    <row r="18802" spans="2:9" ht="20.100000000000001" hidden="1" customHeight="1" x14ac:dyDescent="0.25">
      <c r="B18802" s="48"/>
      <c r="C18802" s="49"/>
      <c r="D18802" s="49"/>
      <c r="E18802" s="49"/>
      <c r="F18802" s="49"/>
      <c r="G18802" s="50"/>
      <c r="H18802" s="47"/>
      <c r="I18802" s="47"/>
    </row>
    <row r="18803" spans="2:9" ht="20.100000000000001" hidden="1" customHeight="1" x14ac:dyDescent="0.25">
      <c r="B18803" s="48"/>
      <c r="C18803" s="49"/>
      <c r="D18803" s="49"/>
      <c r="E18803" s="49"/>
      <c r="F18803" s="49"/>
      <c r="G18803" s="50"/>
      <c r="H18803" s="47"/>
      <c r="I18803" s="47"/>
    </row>
    <row r="18804" spans="2:9" ht="20.100000000000001" hidden="1" customHeight="1" x14ac:dyDescent="0.25">
      <c r="B18804" s="48"/>
      <c r="C18804" s="49"/>
      <c r="D18804" s="49"/>
      <c r="E18804" s="49"/>
      <c r="F18804" s="49"/>
      <c r="G18804" s="50"/>
      <c r="H18804" s="47"/>
      <c r="I18804" s="47"/>
    </row>
    <row r="18805" spans="2:9" ht="20.100000000000001" hidden="1" customHeight="1" x14ac:dyDescent="0.25">
      <c r="B18805" s="48"/>
      <c r="C18805" s="49"/>
      <c r="D18805" s="49"/>
      <c r="E18805" s="49"/>
      <c r="F18805" s="49"/>
      <c r="G18805" s="50"/>
      <c r="H18805" s="47"/>
      <c r="I18805" s="47"/>
    </row>
    <row r="18806" spans="2:9" ht="20.100000000000001" hidden="1" customHeight="1" x14ac:dyDescent="0.25">
      <c r="B18806" s="48"/>
      <c r="C18806" s="49"/>
      <c r="D18806" s="49"/>
      <c r="E18806" s="49"/>
      <c r="F18806" s="49"/>
      <c r="G18806" s="50"/>
      <c r="H18806" s="47"/>
      <c r="I18806" s="47"/>
    </row>
    <row r="18807" spans="2:9" ht="20.100000000000001" hidden="1" customHeight="1" x14ac:dyDescent="0.25">
      <c r="B18807" s="48"/>
      <c r="C18807" s="49"/>
      <c r="D18807" s="49"/>
      <c r="E18807" s="49"/>
      <c r="F18807" s="49"/>
      <c r="G18807" s="50"/>
      <c r="H18807" s="47"/>
      <c r="I18807" s="47"/>
    </row>
    <row r="18808" spans="2:9" ht="20.100000000000001" hidden="1" customHeight="1" x14ac:dyDescent="0.25">
      <c r="B18808" s="48"/>
      <c r="C18808" s="49"/>
      <c r="D18808" s="49"/>
      <c r="E18808" s="49"/>
      <c r="F18808" s="49"/>
      <c r="G18808" s="50"/>
      <c r="H18808" s="47"/>
      <c r="I18808" s="47"/>
    </row>
    <row r="18809" spans="2:9" ht="20.100000000000001" hidden="1" customHeight="1" x14ac:dyDescent="0.25">
      <c r="B18809" s="48"/>
      <c r="C18809" s="49"/>
      <c r="D18809" s="49"/>
      <c r="E18809" s="49"/>
      <c r="F18809" s="49"/>
      <c r="G18809" s="50"/>
      <c r="H18809" s="47"/>
      <c r="I18809" s="47"/>
    </row>
    <row r="18810" spans="2:9" ht="20.100000000000001" hidden="1" customHeight="1" x14ac:dyDescent="0.25">
      <c r="B18810" s="48"/>
      <c r="C18810" s="49"/>
      <c r="D18810" s="49"/>
      <c r="E18810" s="49"/>
      <c r="F18810" s="49"/>
      <c r="G18810" s="50"/>
      <c r="H18810" s="47"/>
      <c r="I18810" s="47"/>
    </row>
    <row r="18811" spans="2:9" ht="20.100000000000001" hidden="1" customHeight="1" x14ac:dyDescent="0.25">
      <c r="B18811" s="48"/>
      <c r="C18811" s="49"/>
      <c r="D18811" s="49"/>
      <c r="E18811" s="49"/>
      <c r="F18811" s="49"/>
      <c r="G18811" s="50"/>
      <c r="H18811" s="47"/>
      <c r="I18811" s="47"/>
    </row>
    <row r="18812" spans="2:9" ht="20.100000000000001" hidden="1" customHeight="1" x14ac:dyDescent="0.25">
      <c r="B18812" s="48"/>
      <c r="C18812" s="49"/>
      <c r="D18812" s="49"/>
      <c r="E18812" s="49"/>
      <c r="F18812" s="49"/>
      <c r="G18812" s="50"/>
      <c r="H18812" s="47"/>
      <c r="I18812" s="47"/>
    </row>
    <row r="18813" spans="2:9" ht="20.100000000000001" hidden="1" customHeight="1" x14ac:dyDescent="0.25">
      <c r="B18813" s="48"/>
      <c r="C18813" s="49"/>
      <c r="D18813" s="49"/>
      <c r="E18813" s="49"/>
      <c r="F18813" s="49"/>
      <c r="G18813" s="50"/>
      <c r="H18813" s="47"/>
      <c r="I18813" s="47"/>
    </row>
    <row r="18814" spans="2:9" ht="20.100000000000001" hidden="1" customHeight="1" x14ac:dyDescent="0.25">
      <c r="B18814" s="48"/>
      <c r="C18814" s="49"/>
      <c r="D18814" s="49"/>
      <c r="E18814" s="49"/>
      <c r="F18814" s="49"/>
      <c r="G18814" s="50"/>
      <c r="H18814" s="47"/>
      <c r="I18814" s="47"/>
    </row>
    <row r="18815" spans="2:9" ht="20.100000000000001" hidden="1" customHeight="1" x14ac:dyDescent="0.25">
      <c r="B18815" s="48"/>
      <c r="C18815" s="49"/>
      <c r="D18815" s="49"/>
      <c r="E18815" s="49"/>
      <c r="F18815" s="49"/>
      <c r="G18815" s="50"/>
      <c r="H18815" s="47"/>
      <c r="I18815" s="47"/>
    </row>
    <row r="18816" spans="2:9" ht="20.100000000000001" hidden="1" customHeight="1" x14ac:dyDescent="0.25">
      <c r="B18816" s="48"/>
      <c r="C18816" s="49"/>
      <c r="D18816" s="49"/>
      <c r="E18816" s="49"/>
      <c r="F18816" s="49"/>
      <c r="G18816" s="50"/>
      <c r="H18816" s="47"/>
      <c r="I18816" s="47"/>
    </row>
    <row r="18817" spans="2:9" ht="20.100000000000001" hidden="1" customHeight="1" x14ac:dyDescent="0.25">
      <c r="B18817" s="48"/>
      <c r="C18817" s="49"/>
      <c r="D18817" s="49"/>
      <c r="E18817" s="49"/>
      <c r="F18817" s="49"/>
      <c r="G18817" s="50"/>
      <c r="H18817" s="47"/>
      <c r="I18817" s="47"/>
    </row>
    <row r="18818" spans="2:9" ht="20.100000000000001" hidden="1" customHeight="1" x14ac:dyDescent="0.25">
      <c r="B18818" s="48"/>
      <c r="C18818" s="49"/>
      <c r="D18818" s="49"/>
      <c r="E18818" s="49"/>
      <c r="F18818" s="49"/>
      <c r="G18818" s="50"/>
      <c r="H18818" s="47"/>
      <c r="I18818" s="47"/>
    </row>
    <row r="18819" spans="2:9" ht="20.100000000000001" hidden="1" customHeight="1" x14ac:dyDescent="0.25">
      <c r="B18819" s="48"/>
      <c r="C18819" s="49"/>
      <c r="D18819" s="49"/>
      <c r="E18819" s="49"/>
      <c r="F18819" s="49"/>
      <c r="G18819" s="50"/>
      <c r="H18819" s="47"/>
      <c r="I18819" s="47"/>
    </row>
    <row r="18820" spans="2:9" ht="20.100000000000001" hidden="1" customHeight="1" x14ac:dyDescent="0.25">
      <c r="B18820" s="48"/>
      <c r="C18820" s="49"/>
      <c r="D18820" s="49"/>
      <c r="E18820" s="49"/>
      <c r="F18820" s="49"/>
      <c r="G18820" s="50"/>
      <c r="H18820" s="47"/>
      <c r="I18820" s="47"/>
    </row>
    <row r="18821" spans="2:9" ht="20.100000000000001" hidden="1" customHeight="1" x14ac:dyDescent="0.25">
      <c r="B18821" s="48"/>
      <c r="C18821" s="49"/>
      <c r="D18821" s="49"/>
      <c r="E18821" s="49"/>
      <c r="F18821" s="49"/>
      <c r="G18821" s="50"/>
      <c r="H18821" s="47"/>
      <c r="I18821" s="47"/>
    </row>
    <row r="18822" spans="2:9" ht="20.100000000000001" hidden="1" customHeight="1" x14ac:dyDescent="0.25">
      <c r="B18822" s="48"/>
      <c r="C18822" s="49"/>
      <c r="D18822" s="49"/>
      <c r="E18822" s="49"/>
      <c r="F18822" s="49"/>
      <c r="G18822" s="50"/>
      <c r="H18822" s="47"/>
      <c r="I18822" s="47"/>
    </row>
    <row r="18823" spans="2:9" ht="20.100000000000001" hidden="1" customHeight="1" x14ac:dyDescent="0.25">
      <c r="B18823" s="48"/>
      <c r="C18823" s="49"/>
      <c r="D18823" s="49"/>
      <c r="E18823" s="49"/>
      <c r="F18823" s="49"/>
      <c r="G18823" s="50"/>
      <c r="H18823" s="47"/>
      <c r="I18823" s="47"/>
    </row>
    <row r="18824" spans="2:9" ht="20.100000000000001" hidden="1" customHeight="1" x14ac:dyDescent="0.25">
      <c r="B18824" s="48"/>
      <c r="C18824" s="49"/>
      <c r="D18824" s="49"/>
      <c r="E18824" s="49"/>
      <c r="F18824" s="49"/>
      <c r="G18824" s="50"/>
      <c r="H18824" s="47"/>
      <c r="I18824" s="47"/>
    </row>
    <row r="18825" spans="2:9" ht="20.100000000000001" hidden="1" customHeight="1" x14ac:dyDescent="0.25">
      <c r="B18825" s="48"/>
      <c r="C18825" s="49"/>
      <c r="D18825" s="49"/>
      <c r="E18825" s="49"/>
      <c r="F18825" s="49"/>
      <c r="G18825" s="50"/>
      <c r="H18825" s="47"/>
      <c r="I18825" s="47"/>
    </row>
    <row r="18826" spans="2:9" ht="20.100000000000001" hidden="1" customHeight="1" x14ac:dyDescent="0.25">
      <c r="B18826" s="48"/>
      <c r="C18826" s="49"/>
      <c r="D18826" s="49"/>
      <c r="E18826" s="49"/>
      <c r="F18826" s="49"/>
      <c r="G18826" s="50"/>
      <c r="H18826" s="47"/>
      <c r="I18826" s="47"/>
    </row>
    <row r="18827" spans="2:9" ht="20.100000000000001" hidden="1" customHeight="1" x14ac:dyDescent="0.25">
      <c r="B18827" s="48"/>
      <c r="C18827" s="49"/>
      <c r="D18827" s="49"/>
      <c r="E18827" s="49"/>
      <c r="F18827" s="49"/>
      <c r="G18827" s="50"/>
      <c r="H18827" s="47"/>
      <c r="I18827" s="47"/>
    </row>
    <row r="18828" spans="2:9" ht="20.100000000000001" hidden="1" customHeight="1" x14ac:dyDescent="0.25">
      <c r="B18828" s="48"/>
      <c r="C18828" s="49"/>
      <c r="D18828" s="49"/>
      <c r="E18828" s="49"/>
      <c r="F18828" s="49"/>
      <c r="G18828" s="50"/>
      <c r="H18828" s="47"/>
      <c r="I18828" s="47"/>
    </row>
    <row r="18829" spans="2:9" ht="20.100000000000001" hidden="1" customHeight="1" x14ac:dyDescent="0.25">
      <c r="B18829" s="48"/>
      <c r="C18829" s="49"/>
      <c r="D18829" s="49"/>
      <c r="E18829" s="49"/>
      <c r="F18829" s="49"/>
      <c r="G18829" s="50"/>
      <c r="H18829" s="47"/>
      <c r="I18829" s="47"/>
    </row>
    <row r="18830" spans="2:9" ht="20.100000000000001" hidden="1" customHeight="1" x14ac:dyDescent="0.25">
      <c r="B18830" s="48"/>
      <c r="C18830" s="49"/>
      <c r="D18830" s="49"/>
      <c r="E18830" s="49"/>
      <c r="F18830" s="49"/>
      <c r="G18830" s="50"/>
      <c r="H18830" s="47"/>
      <c r="I18830" s="47"/>
    </row>
    <row r="18831" spans="2:9" ht="20.100000000000001" hidden="1" customHeight="1" x14ac:dyDescent="0.25">
      <c r="B18831" s="48"/>
      <c r="C18831" s="49"/>
      <c r="D18831" s="49"/>
      <c r="E18831" s="49"/>
      <c r="F18831" s="49"/>
      <c r="G18831" s="50"/>
      <c r="H18831" s="47"/>
      <c r="I18831" s="47"/>
    </row>
    <row r="18832" spans="2:9" ht="20.100000000000001" hidden="1" customHeight="1" x14ac:dyDescent="0.25">
      <c r="B18832" s="48"/>
      <c r="C18832" s="49"/>
      <c r="D18832" s="49"/>
      <c r="E18832" s="49"/>
      <c r="F18832" s="49"/>
      <c r="G18832" s="50"/>
      <c r="H18832" s="47"/>
      <c r="I18832" s="47"/>
    </row>
    <row r="18833" spans="2:9" ht="20.100000000000001" hidden="1" customHeight="1" x14ac:dyDescent="0.25">
      <c r="B18833" s="48"/>
      <c r="C18833" s="49"/>
      <c r="D18833" s="49"/>
      <c r="E18833" s="49"/>
      <c r="F18833" s="49"/>
      <c r="G18833" s="50"/>
      <c r="H18833" s="47"/>
      <c r="I18833" s="47"/>
    </row>
    <row r="18834" spans="2:9" ht="20.100000000000001" hidden="1" customHeight="1" x14ac:dyDescent="0.25">
      <c r="B18834" s="48"/>
      <c r="C18834" s="49"/>
      <c r="D18834" s="49"/>
      <c r="E18834" s="49"/>
      <c r="F18834" s="49"/>
      <c r="G18834" s="50"/>
      <c r="H18834" s="47"/>
      <c r="I18834" s="47"/>
    </row>
    <row r="18835" spans="2:9" ht="20.100000000000001" hidden="1" customHeight="1" x14ac:dyDescent="0.25">
      <c r="B18835" s="48"/>
      <c r="C18835" s="49"/>
      <c r="D18835" s="49"/>
      <c r="E18835" s="49"/>
      <c r="F18835" s="49"/>
      <c r="G18835" s="50"/>
      <c r="H18835" s="47"/>
      <c r="I18835" s="47"/>
    </row>
    <row r="18836" spans="2:9" ht="20.100000000000001" hidden="1" customHeight="1" x14ac:dyDescent="0.25">
      <c r="B18836" s="48"/>
      <c r="C18836" s="49"/>
      <c r="D18836" s="49"/>
      <c r="E18836" s="49"/>
      <c r="F18836" s="49"/>
      <c r="G18836" s="50"/>
      <c r="H18836" s="47"/>
      <c r="I18836" s="47"/>
    </row>
    <row r="18837" spans="2:9" ht="20.100000000000001" hidden="1" customHeight="1" x14ac:dyDescent="0.25">
      <c r="B18837" s="48"/>
      <c r="C18837" s="49"/>
      <c r="D18837" s="49"/>
      <c r="E18837" s="49"/>
      <c r="F18837" s="49"/>
      <c r="G18837" s="50"/>
      <c r="H18837" s="47"/>
      <c r="I18837" s="47"/>
    </row>
    <row r="18838" spans="2:9" ht="20.100000000000001" hidden="1" customHeight="1" x14ac:dyDescent="0.25">
      <c r="B18838" s="48"/>
      <c r="C18838" s="49"/>
      <c r="D18838" s="49"/>
      <c r="E18838" s="49"/>
      <c r="F18838" s="49"/>
      <c r="G18838" s="50"/>
      <c r="H18838" s="47"/>
      <c r="I18838" s="47"/>
    </row>
    <row r="18839" spans="2:9" ht="20.100000000000001" hidden="1" customHeight="1" x14ac:dyDescent="0.25">
      <c r="B18839" s="48"/>
      <c r="C18839" s="49"/>
      <c r="D18839" s="49"/>
      <c r="E18839" s="49"/>
      <c r="F18839" s="49"/>
      <c r="G18839" s="50"/>
      <c r="H18839" s="47"/>
      <c r="I18839" s="47"/>
    </row>
    <row r="18840" spans="2:9" ht="20.100000000000001" hidden="1" customHeight="1" x14ac:dyDescent="0.25">
      <c r="B18840" s="48"/>
      <c r="C18840" s="49"/>
      <c r="D18840" s="49"/>
      <c r="E18840" s="49"/>
      <c r="F18840" s="49"/>
      <c r="G18840" s="50"/>
      <c r="H18840" s="47"/>
      <c r="I18840" s="47"/>
    </row>
    <row r="18841" spans="2:9" ht="20.100000000000001" hidden="1" customHeight="1" x14ac:dyDescent="0.25">
      <c r="B18841" s="48"/>
      <c r="C18841" s="49"/>
      <c r="D18841" s="49"/>
      <c r="E18841" s="49"/>
      <c r="F18841" s="49"/>
      <c r="G18841" s="50"/>
      <c r="H18841" s="47"/>
      <c r="I18841" s="47"/>
    </row>
    <row r="18842" spans="2:9" ht="20.100000000000001" hidden="1" customHeight="1" x14ac:dyDescent="0.25">
      <c r="B18842" s="48"/>
      <c r="C18842" s="49"/>
      <c r="D18842" s="49"/>
      <c r="E18842" s="49"/>
      <c r="F18842" s="49"/>
      <c r="G18842" s="50"/>
      <c r="H18842" s="47"/>
      <c r="I18842" s="47"/>
    </row>
    <row r="18843" spans="2:9" ht="20.100000000000001" hidden="1" customHeight="1" x14ac:dyDescent="0.25">
      <c r="B18843" s="48"/>
      <c r="C18843" s="49"/>
      <c r="D18843" s="49"/>
      <c r="E18843" s="49"/>
      <c r="F18843" s="49"/>
      <c r="G18843" s="50"/>
      <c r="H18843" s="47"/>
      <c r="I18843" s="47"/>
    </row>
    <row r="18844" spans="2:9" ht="20.100000000000001" hidden="1" customHeight="1" x14ac:dyDescent="0.25">
      <c r="B18844" s="48"/>
      <c r="C18844" s="49"/>
      <c r="D18844" s="49"/>
      <c r="E18844" s="49"/>
      <c r="F18844" s="49"/>
      <c r="G18844" s="50"/>
      <c r="H18844" s="47"/>
      <c r="I18844" s="47"/>
    </row>
    <row r="18845" spans="2:9" ht="20.100000000000001" hidden="1" customHeight="1" x14ac:dyDescent="0.25">
      <c r="B18845" s="48"/>
      <c r="C18845" s="49"/>
      <c r="D18845" s="49"/>
      <c r="E18845" s="49"/>
      <c r="F18845" s="49"/>
      <c r="G18845" s="50"/>
      <c r="H18845" s="47"/>
      <c r="I18845" s="47"/>
    </row>
    <row r="18846" spans="2:9" ht="20.100000000000001" hidden="1" customHeight="1" x14ac:dyDescent="0.25">
      <c r="B18846" s="48"/>
      <c r="C18846" s="49"/>
      <c r="D18846" s="49"/>
      <c r="E18846" s="49"/>
      <c r="F18846" s="49"/>
      <c r="G18846" s="50"/>
      <c r="H18846" s="47"/>
      <c r="I18846" s="47"/>
    </row>
    <row r="18847" spans="2:9" ht="20.100000000000001" hidden="1" customHeight="1" x14ac:dyDescent="0.25">
      <c r="B18847" s="48"/>
      <c r="C18847" s="49"/>
      <c r="D18847" s="49"/>
      <c r="E18847" s="49"/>
      <c r="F18847" s="49"/>
      <c r="G18847" s="50"/>
      <c r="H18847" s="47"/>
      <c r="I18847" s="47"/>
    </row>
    <row r="18848" spans="2:9" ht="20.100000000000001" hidden="1" customHeight="1" x14ac:dyDescent="0.25">
      <c r="B18848" s="48"/>
      <c r="C18848" s="49"/>
      <c r="D18848" s="49"/>
      <c r="E18848" s="49"/>
      <c r="F18848" s="49"/>
      <c r="G18848" s="50"/>
      <c r="H18848" s="47"/>
      <c r="I18848" s="47"/>
    </row>
    <row r="18849" spans="2:9" ht="20.100000000000001" hidden="1" customHeight="1" x14ac:dyDescent="0.25">
      <c r="B18849" s="48"/>
      <c r="C18849" s="49"/>
      <c r="D18849" s="49"/>
      <c r="E18849" s="49"/>
      <c r="F18849" s="49"/>
      <c r="G18849" s="50"/>
      <c r="H18849" s="47"/>
      <c r="I18849" s="47"/>
    </row>
    <row r="18850" spans="2:9" ht="20.100000000000001" hidden="1" customHeight="1" x14ac:dyDescent="0.25">
      <c r="B18850" s="48"/>
      <c r="C18850" s="49"/>
      <c r="D18850" s="49"/>
      <c r="E18850" s="49"/>
      <c r="F18850" s="49"/>
      <c r="G18850" s="50"/>
      <c r="H18850" s="47"/>
      <c r="I18850" s="47"/>
    </row>
    <row r="18851" spans="2:9" ht="20.100000000000001" hidden="1" customHeight="1" x14ac:dyDescent="0.25">
      <c r="B18851" s="48"/>
      <c r="C18851" s="49"/>
      <c r="D18851" s="49"/>
      <c r="E18851" s="49"/>
      <c r="F18851" s="49"/>
      <c r="G18851" s="50"/>
      <c r="H18851" s="47"/>
      <c r="I18851" s="47"/>
    </row>
    <row r="18852" spans="2:9" ht="20.100000000000001" hidden="1" customHeight="1" x14ac:dyDescent="0.25">
      <c r="B18852" s="48"/>
      <c r="C18852" s="49"/>
      <c r="D18852" s="49"/>
      <c r="E18852" s="49"/>
      <c r="F18852" s="49"/>
      <c r="G18852" s="50"/>
      <c r="H18852" s="47"/>
      <c r="I18852" s="47"/>
    </row>
    <row r="18853" spans="2:9" ht="20.100000000000001" hidden="1" customHeight="1" x14ac:dyDescent="0.25">
      <c r="B18853" s="48"/>
      <c r="C18853" s="49"/>
      <c r="D18853" s="49"/>
      <c r="E18853" s="49"/>
      <c r="F18853" s="49"/>
      <c r="G18853" s="50"/>
      <c r="H18853" s="47"/>
      <c r="I18853" s="47"/>
    </row>
    <row r="18854" spans="2:9" ht="20.100000000000001" hidden="1" customHeight="1" x14ac:dyDescent="0.25">
      <c r="B18854" s="48"/>
      <c r="C18854" s="49"/>
      <c r="D18854" s="49"/>
      <c r="E18854" s="49"/>
      <c r="F18854" s="49"/>
      <c r="G18854" s="50"/>
      <c r="H18854" s="47"/>
      <c r="I18854" s="47"/>
    </row>
    <row r="18855" spans="2:9" ht="20.100000000000001" hidden="1" customHeight="1" x14ac:dyDescent="0.25">
      <c r="B18855" s="48"/>
      <c r="C18855" s="49"/>
      <c r="D18855" s="49"/>
      <c r="E18855" s="49"/>
      <c r="F18855" s="49"/>
      <c r="G18855" s="50"/>
      <c r="H18855" s="47"/>
      <c r="I18855" s="47"/>
    </row>
    <row r="18856" spans="2:9" ht="20.100000000000001" hidden="1" customHeight="1" x14ac:dyDescent="0.25">
      <c r="B18856" s="48"/>
      <c r="C18856" s="49"/>
      <c r="D18856" s="49"/>
      <c r="E18856" s="49"/>
      <c r="F18856" s="49"/>
      <c r="G18856" s="50"/>
      <c r="H18856" s="47"/>
      <c r="I18856" s="47"/>
    </row>
    <row r="18857" spans="2:9" ht="20.100000000000001" hidden="1" customHeight="1" x14ac:dyDescent="0.25">
      <c r="B18857" s="48"/>
      <c r="C18857" s="49"/>
      <c r="D18857" s="49"/>
      <c r="E18857" s="49"/>
      <c r="F18857" s="49"/>
      <c r="G18857" s="50"/>
      <c r="H18857" s="47"/>
      <c r="I18857" s="47"/>
    </row>
    <row r="18858" spans="2:9" ht="20.100000000000001" hidden="1" customHeight="1" x14ac:dyDescent="0.25">
      <c r="B18858" s="48"/>
      <c r="C18858" s="49"/>
      <c r="D18858" s="49"/>
      <c r="E18858" s="49"/>
      <c r="F18858" s="49"/>
      <c r="G18858" s="50"/>
      <c r="H18858" s="47"/>
      <c r="I18858" s="47"/>
    </row>
    <row r="18859" spans="2:9" ht="20.100000000000001" hidden="1" customHeight="1" x14ac:dyDescent="0.25">
      <c r="B18859" s="48"/>
      <c r="C18859" s="49"/>
      <c r="D18859" s="49"/>
      <c r="E18859" s="49"/>
      <c r="F18859" s="49"/>
      <c r="G18859" s="50"/>
      <c r="H18859" s="47"/>
      <c r="I18859" s="47"/>
    </row>
    <row r="18860" spans="2:9" ht="20.100000000000001" hidden="1" customHeight="1" x14ac:dyDescent="0.25">
      <c r="B18860" s="48"/>
      <c r="C18860" s="49"/>
      <c r="D18860" s="49"/>
      <c r="E18860" s="49"/>
      <c r="F18860" s="49"/>
      <c r="G18860" s="50"/>
      <c r="H18860" s="47"/>
      <c r="I18860" s="47"/>
    </row>
    <row r="18861" spans="2:9" ht="20.100000000000001" hidden="1" customHeight="1" x14ac:dyDescent="0.25">
      <c r="B18861" s="48"/>
      <c r="C18861" s="49"/>
      <c r="D18861" s="49"/>
      <c r="E18861" s="49"/>
      <c r="F18861" s="49"/>
      <c r="G18861" s="50"/>
      <c r="H18861" s="47"/>
      <c r="I18861" s="47"/>
    </row>
    <row r="18862" spans="2:9" ht="20.100000000000001" hidden="1" customHeight="1" x14ac:dyDescent="0.25">
      <c r="B18862" s="48"/>
      <c r="C18862" s="49"/>
      <c r="D18862" s="49"/>
      <c r="E18862" s="49"/>
      <c r="F18862" s="49"/>
      <c r="G18862" s="50"/>
      <c r="H18862" s="47"/>
      <c r="I18862" s="47"/>
    </row>
    <row r="18863" spans="2:9" ht="20.100000000000001" hidden="1" customHeight="1" x14ac:dyDescent="0.25">
      <c r="B18863" s="48"/>
      <c r="C18863" s="49"/>
      <c r="D18863" s="49"/>
      <c r="E18863" s="49"/>
      <c r="F18863" s="49"/>
      <c r="G18863" s="50"/>
      <c r="H18863" s="47"/>
      <c r="I18863" s="47"/>
    </row>
    <row r="18864" spans="2:9" ht="20.100000000000001" hidden="1" customHeight="1" x14ac:dyDescent="0.25">
      <c r="B18864" s="48"/>
      <c r="C18864" s="49"/>
      <c r="D18864" s="49"/>
      <c r="E18864" s="49"/>
      <c r="F18864" s="49"/>
      <c r="G18864" s="50"/>
      <c r="H18864" s="47"/>
      <c r="I18864" s="47"/>
    </row>
    <row r="18865" spans="2:9" ht="20.100000000000001" hidden="1" customHeight="1" x14ac:dyDescent="0.25">
      <c r="B18865" s="48"/>
      <c r="C18865" s="49"/>
      <c r="D18865" s="49"/>
      <c r="E18865" s="49"/>
      <c r="F18865" s="49"/>
      <c r="G18865" s="50"/>
      <c r="H18865" s="47"/>
      <c r="I18865" s="47"/>
    </row>
    <row r="18866" spans="2:9" ht="20.100000000000001" hidden="1" customHeight="1" x14ac:dyDescent="0.25">
      <c r="B18866" s="48"/>
      <c r="C18866" s="49"/>
      <c r="D18866" s="49"/>
      <c r="E18866" s="49"/>
      <c r="F18866" s="49"/>
      <c r="G18866" s="50"/>
      <c r="H18866" s="47"/>
      <c r="I18866" s="47"/>
    </row>
    <row r="18867" spans="2:9" ht="20.100000000000001" hidden="1" customHeight="1" x14ac:dyDescent="0.25">
      <c r="B18867" s="48"/>
      <c r="C18867" s="49"/>
      <c r="D18867" s="49"/>
      <c r="E18867" s="49"/>
      <c r="F18867" s="49"/>
      <c r="G18867" s="50"/>
      <c r="H18867" s="47"/>
      <c r="I18867" s="47"/>
    </row>
    <row r="18868" spans="2:9" ht="20.100000000000001" hidden="1" customHeight="1" x14ac:dyDescent="0.25">
      <c r="B18868" s="48"/>
      <c r="C18868" s="49"/>
      <c r="D18868" s="49"/>
      <c r="E18868" s="49"/>
      <c r="F18868" s="49"/>
      <c r="G18868" s="50"/>
      <c r="H18868" s="47"/>
      <c r="I18868" s="47"/>
    </row>
    <row r="18869" spans="2:9" ht="20.100000000000001" hidden="1" customHeight="1" x14ac:dyDescent="0.25">
      <c r="B18869" s="48"/>
      <c r="C18869" s="49"/>
      <c r="D18869" s="49"/>
      <c r="E18869" s="49"/>
      <c r="F18869" s="49"/>
      <c r="G18869" s="50"/>
      <c r="H18869" s="47"/>
      <c r="I18869" s="47"/>
    </row>
    <row r="18870" spans="2:9" ht="20.100000000000001" hidden="1" customHeight="1" x14ac:dyDescent="0.25">
      <c r="B18870" s="48"/>
      <c r="C18870" s="49"/>
      <c r="D18870" s="49"/>
      <c r="E18870" s="49"/>
      <c r="F18870" s="49"/>
      <c r="G18870" s="50"/>
      <c r="H18870" s="47"/>
      <c r="I18870" s="47"/>
    </row>
    <row r="18871" spans="2:9" ht="20.100000000000001" hidden="1" customHeight="1" x14ac:dyDescent="0.25">
      <c r="B18871" s="48"/>
      <c r="C18871" s="49"/>
      <c r="D18871" s="49"/>
      <c r="E18871" s="49"/>
      <c r="F18871" s="49"/>
      <c r="G18871" s="50"/>
      <c r="H18871" s="47"/>
      <c r="I18871" s="47"/>
    </row>
    <row r="18872" spans="2:9" ht="20.100000000000001" hidden="1" customHeight="1" x14ac:dyDescent="0.25">
      <c r="B18872" s="48"/>
      <c r="C18872" s="49"/>
      <c r="D18872" s="49"/>
      <c r="E18872" s="49"/>
      <c r="F18872" s="49"/>
      <c r="G18872" s="50"/>
      <c r="H18872" s="47"/>
      <c r="I18872" s="47"/>
    </row>
    <row r="18873" spans="2:9" ht="20.100000000000001" hidden="1" customHeight="1" x14ac:dyDescent="0.25">
      <c r="B18873" s="48"/>
      <c r="C18873" s="49"/>
      <c r="D18873" s="49"/>
      <c r="E18873" s="49"/>
      <c r="F18873" s="49"/>
      <c r="G18873" s="50"/>
      <c r="H18873" s="47"/>
      <c r="I18873" s="47"/>
    </row>
    <row r="18874" spans="2:9" ht="20.100000000000001" hidden="1" customHeight="1" x14ac:dyDescent="0.25">
      <c r="B18874" s="48"/>
      <c r="C18874" s="49"/>
      <c r="D18874" s="49"/>
      <c r="E18874" s="49"/>
      <c r="F18874" s="49"/>
      <c r="G18874" s="50"/>
      <c r="H18874" s="47"/>
      <c r="I18874" s="47"/>
    </row>
    <row r="18875" spans="2:9" ht="20.100000000000001" hidden="1" customHeight="1" x14ac:dyDescent="0.25">
      <c r="B18875" s="48"/>
      <c r="C18875" s="49"/>
      <c r="D18875" s="49"/>
      <c r="E18875" s="49"/>
      <c r="F18875" s="49"/>
      <c r="G18875" s="50"/>
      <c r="H18875" s="47"/>
      <c r="I18875" s="47"/>
    </row>
    <row r="18876" spans="2:9" ht="20.100000000000001" hidden="1" customHeight="1" x14ac:dyDescent="0.25">
      <c r="B18876" s="48"/>
      <c r="C18876" s="49"/>
      <c r="D18876" s="49"/>
      <c r="E18876" s="49"/>
      <c r="F18876" s="49"/>
      <c r="G18876" s="50"/>
      <c r="H18876" s="47"/>
      <c r="I18876" s="47"/>
    </row>
    <row r="18877" spans="2:9" ht="20.100000000000001" hidden="1" customHeight="1" x14ac:dyDescent="0.25">
      <c r="B18877" s="48"/>
      <c r="C18877" s="49"/>
      <c r="D18877" s="49"/>
      <c r="E18877" s="49"/>
      <c r="F18877" s="49"/>
      <c r="G18877" s="50"/>
      <c r="H18877" s="47"/>
      <c r="I18877" s="47"/>
    </row>
    <row r="18878" spans="2:9" ht="20.100000000000001" hidden="1" customHeight="1" x14ac:dyDescent="0.25">
      <c r="B18878" s="48"/>
      <c r="C18878" s="49"/>
      <c r="D18878" s="49"/>
      <c r="E18878" s="49"/>
      <c r="F18878" s="49"/>
      <c r="G18878" s="50"/>
      <c r="H18878" s="47"/>
      <c r="I18878" s="47"/>
    </row>
    <row r="18879" spans="2:9" ht="20.100000000000001" hidden="1" customHeight="1" x14ac:dyDescent="0.25">
      <c r="B18879" s="48"/>
      <c r="C18879" s="49"/>
      <c r="D18879" s="49"/>
      <c r="E18879" s="49"/>
      <c r="F18879" s="49"/>
      <c r="G18879" s="50"/>
      <c r="H18879" s="47"/>
      <c r="I18879" s="47"/>
    </row>
    <row r="18880" spans="2:9" ht="20.100000000000001" hidden="1" customHeight="1" x14ac:dyDescent="0.25">
      <c r="B18880" s="48"/>
      <c r="C18880" s="49"/>
      <c r="D18880" s="49"/>
      <c r="E18880" s="49"/>
      <c r="F18880" s="49"/>
      <c r="G18880" s="50"/>
      <c r="H18880" s="47"/>
      <c r="I18880" s="47"/>
    </row>
    <row r="18881" spans="2:9" ht="20.100000000000001" hidden="1" customHeight="1" x14ac:dyDescent="0.25">
      <c r="B18881" s="48"/>
      <c r="C18881" s="49"/>
      <c r="D18881" s="49"/>
      <c r="E18881" s="49"/>
      <c r="F18881" s="49"/>
      <c r="G18881" s="50"/>
      <c r="H18881" s="47"/>
      <c r="I18881" s="47"/>
    </row>
    <row r="18882" spans="2:9" ht="20.100000000000001" hidden="1" customHeight="1" x14ac:dyDescent="0.25">
      <c r="B18882" s="48"/>
      <c r="C18882" s="49"/>
      <c r="D18882" s="49"/>
      <c r="E18882" s="49"/>
      <c r="F18882" s="49"/>
      <c r="G18882" s="50"/>
      <c r="H18882" s="47"/>
      <c r="I18882" s="47"/>
    </row>
    <row r="18883" spans="2:9" ht="20.100000000000001" hidden="1" customHeight="1" x14ac:dyDescent="0.25">
      <c r="B18883" s="48"/>
      <c r="C18883" s="49"/>
      <c r="D18883" s="49"/>
      <c r="E18883" s="49"/>
      <c r="F18883" s="49"/>
      <c r="G18883" s="50"/>
      <c r="H18883" s="47"/>
      <c r="I18883" s="47"/>
    </row>
    <row r="18884" spans="2:9" ht="20.100000000000001" hidden="1" customHeight="1" x14ac:dyDescent="0.25">
      <c r="B18884" s="48"/>
      <c r="C18884" s="49"/>
      <c r="D18884" s="49"/>
      <c r="E18884" s="49"/>
      <c r="F18884" s="49"/>
      <c r="G18884" s="50"/>
      <c r="H18884" s="47"/>
      <c r="I18884" s="47"/>
    </row>
    <row r="18885" spans="2:9" ht="20.100000000000001" hidden="1" customHeight="1" x14ac:dyDescent="0.25">
      <c r="B18885" s="48"/>
      <c r="C18885" s="49"/>
      <c r="D18885" s="49"/>
      <c r="E18885" s="49"/>
      <c r="F18885" s="49"/>
      <c r="G18885" s="50"/>
      <c r="H18885" s="47"/>
      <c r="I18885" s="47"/>
    </row>
    <row r="18886" spans="2:9" ht="20.100000000000001" hidden="1" customHeight="1" x14ac:dyDescent="0.25">
      <c r="B18886" s="48"/>
      <c r="C18886" s="49"/>
      <c r="D18886" s="49"/>
      <c r="E18886" s="49"/>
      <c r="F18886" s="49"/>
      <c r="G18886" s="50"/>
      <c r="H18886" s="47"/>
      <c r="I18886" s="47"/>
    </row>
    <row r="18887" spans="2:9" ht="20.100000000000001" hidden="1" customHeight="1" x14ac:dyDescent="0.25">
      <c r="B18887" s="48"/>
      <c r="C18887" s="49"/>
      <c r="D18887" s="49"/>
      <c r="E18887" s="49"/>
      <c r="F18887" s="49"/>
      <c r="G18887" s="50"/>
      <c r="H18887" s="47"/>
      <c r="I18887" s="47"/>
    </row>
    <row r="18888" spans="2:9" ht="20.100000000000001" hidden="1" customHeight="1" x14ac:dyDescent="0.25">
      <c r="B18888" s="48"/>
      <c r="C18888" s="49"/>
      <c r="D18888" s="49"/>
      <c r="E18888" s="49"/>
      <c r="F18888" s="49"/>
      <c r="G18888" s="50"/>
      <c r="H18888" s="47"/>
      <c r="I18888" s="47"/>
    </row>
    <row r="18889" spans="2:9" ht="20.100000000000001" hidden="1" customHeight="1" x14ac:dyDescent="0.25">
      <c r="B18889" s="48"/>
      <c r="C18889" s="49"/>
      <c r="D18889" s="49"/>
      <c r="E18889" s="49"/>
      <c r="F18889" s="49"/>
      <c r="G18889" s="50"/>
      <c r="H18889" s="47"/>
      <c r="I18889" s="47"/>
    </row>
    <row r="18890" spans="2:9" ht="20.100000000000001" hidden="1" customHeight="1" x14ac:dyDescent="0.25">
      <c r="B18890" s="48"/>
      <c r="C18890" s="49"/>
      <c r="D18890" s="49"/>
      <c r="E18890" s="49"/>
      <c r="F18890" s="49"/>
      <c r="G18890" s="50"/>
      <c r="H18890" s="47"/>
      <c r="I18890" s="47"/>
    </row>
    <row r="18891" spans="2:9" ht="20.100000000000001" hidden="1" customHeight="1" x14ac:dyDescent="0.25">
      <c r="B18891" s="48"/>
      <c r="C18891" s="49"/>
      <c r="D18891" s="49"/>
      <c r="E18891" s="49"/>
      <c r="F18891" s="49"/>
      <c r="G18891" s="50"/>
      <c r="H18891" s="47"/>
      <c r="I18891" s="47"/>
    </row>
    <row r="18892" spans="2:9" ht="20.100000000000001" hidden="1" customHeight="1" x14ac:dyDescent="0.25">
      <c r="B18892" s="48"/>
      <c r="C18892" s="49"/>
      <c r="D18892" s="49"/>
      <c r="E18892" s="49"/>
      <c r="F18892" s="49"/>
      <c r="G18892" s="50"/>
      <c r="H18892" s="47"/>
      <c r="I18892" s="47"/>
    </row>
    <row r="18893" spans="2:9" ht="20.100000000000001" hidden="1" customHeight="1" x14ac:dyDescent="0.25">
      <c r="B18893" s="48"/>
      <c r="C18893" s="49"/>
      <c r="D18893" s="49"/>
      <c r="E18893" s="49"/>
      <c r="F18893" s="49"/>
      <c r="G18893" s="50"/>
      <c r="H18893" s="47"/>
      <c r="I18893" s="47"/>
    </row>
    <row r="18894" spans="2:9" ht="20.100000000000001" hidden="1" customHeight="1" x14ac:dyDescent="0.25">
      <c r="B18894" s="48"/>
      <c r="C18894" s="49"/>
      <c r="D18894" s="49"/>
      <c r="E18894" s="49"/>
      <c r="F18894" s="49"/>
      <c r="G18894" s="50"/>
      <c r="H18894" s="47"/>
      <c r="I18894" s="47"/>
    </row>
    <row r="18895" spans="2:9" ht="20.100000000000001" hidden="1" customHeight="1" x14ac:dyDescent="0.25">
      <c r="B18895" s="48"/>
      <c r="C18895" s="49"/>
      <c r="D18895" s="49"/>
      <c r="E18895" s="49"/>
      <c r="F18895" s="49"/>
      <c r="G18895" s="50"/>
      <c r="H18895" s="47"/>
      <c r="I18895" s="47"/>
    </row>
    <row r="18896" spans="2:9" ht="20.100000000000001" hidden="1" customHeight="1" x14ac:dyDescent="0.25">
      <c r="B18896" s="48"/>
      <c r="C18896" s="49"/>
      <c r="D18896" s="49"/>
      <c r="E18896" s="49"/>
      <c r="F18896" s="49"/>
      <c r="G18896" s="50"/>
      <c r="H18896" s="47"/>
      <c r="I18896" s="47"/>
    </row>
    <row r="18897" spans="2:9" ht="20.100000000000001" hidden="1" customHeight="1" x14ac:dyDescent="0.25">
      <c r="B18897" s="48"/>
      <c r="C18897" s="49"/>
      <c r="D18897" s="49"/>
      <c r="E18897" s="49"/>
      <c r="F18897" s="49"/>
      <c r="G18897" s="50"/>
      <c r="H18897" s="47"/>
      <c r="I18897" s="47"/>
    </row>
    <row r="18898" spans="2:9" ht="20.100000000000001" hidden="1" customHeight="1" x14ac:dyDescent="0.25">
      <c r="B18898" s="48"/>
      <c r="C18898" s="49"/>
      <c r="D18898" s="49"/>
      <c r="E18898" s="49"/>
      <c r="F18898" s="49"/>
      <c r="G18898" s="50"/>
      <c r="H18898" s="47"/>
      <c r="I18898" s="47"/>
    </row>
    <row r="18899" spans="2:9" ht="20.100000000000001" hidden="1" customHeight="1" x14ac:dyDescent="0.25">
      <c r="B18899" s="48"/>
      <c r="C18899" s="49"/>
      <c r="D18899" s="49"/>
      <c r="E18899" s="49"/>
      <c r="F18899" s="49"/>
      <c r="G18899" s="50"/>
      <c r="H18899" s="47"/>
      <c r="I18899" s="47"/>
    </row>
    <row r="18900" spans="2:9" ht="20.100000000000001" hidden="1" customHeight="1" x14ac:dyDescent="0.25">
      <c r="B18900" s="48"/>
      <c r="C18900" s="49"/>
      <c r="D18900" s="49"/>
      <c r="E18900" s="49"/>
      <c r="F18900" s="49"/>
      <c r="G18900" s="50"/>
      <c r="H18900" s="47"/>
      <c r="I18900" s="47"/>
    </row>
    <row r="18901" spans="2:9" ht="20.100000000000001" hidden="1" customHeight="1" x14ac:dyDescent="0.25">
      <c r="B18901" s="48"/>
      <c r="C18901" s="49"/>
      <c r="D18901" s="49"/>
      <c r="E18901" s="49"/>
      <c r="F18901" s="49"/>
      <c r="G18901" s="50"/>
      <c r="H18901" s="47"/>
      <c r="I18901" s="47"/>
    </row>
    <row r="18902" spans="2:9" ht="20.100000000000001" hidden="1" customHeight="1" x14ac:dyDescent="0.25">
      <c r="B18902" s="48"/>
      <c r="C18902" s="49"/>
      <c r="D18902" s="49"/>
      <c r="E18902" s="49"/>
      <c r="F18902" s="49"/>
      <c r="G18902" s="50"/>
      <c r="H18902" s="47"/>
      <c r="I18902" s="47"/>
    </row>
    <row r="18903" spans="2:9" ht="20.100000000000001" hidden="1" customHeight="1" x14ac:dyDescent="0.25">
      <c r="B18903" s="48"/>
      <c r="C18903" s="49"/>
      <c r="D18903" s="49"/>
      <c r="E18903" s="49"/>
      <c r="F18903" s="49"/>
      <c r="G18903" s="50"/>
      <c r="H18903" s="47"/>
      <c r="I18903" s="47"/>
    </row>
    <row r="18904" spans="2:9" ht="20.100000000000001" hidden="1" customHeight="1" x14ac:dyDescent="0.25">
      <c r="B18904" s="48"/>
      <c r="C18904" s="49"/>
      <c r="D18904" s="49"/>
      <c r="E18904" s="49"/>
      <c r="F18904" s="49"/>
      <c r="G18904" s="50"/>
      <c r="H18904" s="47"/>
      <c r="I18904" s="47"/>
    </row>
    <row r="18905" spans="2:9" ht="20.100000000000001" hidden="1" customHeight="1" x14ac:dyDescent="0.25">
      <c r="B18905" s="48"/>
      <c r="C18905" s="49"/>
      <c r="D18905" s="49"/>
      <c r="E18905" s="49"/>
      <c r="F18905" s="49"/>
      <c r="G18905" s="50"/>
      <c r="H18905" s="47"/>
      <c r="I18905" s="47"/>
    </row>
    <row r="18906" spans="2:9" ht="20.100000000000001" hidden="1" customHeight="1" x14ac:dyDescent="0.25">
      <c r="B18906" s="48"/>
      <c r="C18906" s="49"/>
      <c r="D18906" s="49"/>
      <c r="E18906" s="49"/>
      <c r="F18906" s="49"/>
      <c r="G18906" s="50"/>
      <c r="H18906" s="47"/>
      <c r="I18906" s="47"/>
    </row>
    <row r="18907" spans="2:9" ht="20.100000000000001" hidden="1" customHeight="1" x14ac:dyDescent="0.25">
      <c r="B18907" s="48"/>
      <c r="C18907" s="49"/>
      <c r="D18907" s="49"/>
      <c r="E18907" s="49"/>
      <c r="F18907" s="49"/>
      <c r="G18907" s="50"/>
      <c r="H18907" s="47"/>
      <c r="I18907" s="47"/>
    </row>
    <row r="18908" spans="2:9" ht="20.100000000000001" hidden="1" customHeight="1" x14ac:dyDescent="0.25">
      <c r="B18908" s="48"/>
      <c r="C18908" s="49"/>
      <c r="D18908" s="49"/>
      <c r="E18908" s="49"/>
      <c r="F18908" s="49"/>
      <c r="G18908" s="50"/>
      <c r="H18908" s="47"/>
      <c r="I18908" s="47"/>
    </row>
    <row r="18909" spans="2:9" ht="20.100000000000001" hidden="1" customHeight="1" x14ac:dyDescent="0.25">
      <c r="B18909" s="48"/>
      <c r="C18909" s="49"/>
      <c r="D18909" s="49"/>
      <c r="E18909" s="49"/>
      <c r="F18909" s="49"/>
      <c r="G18909" s="50"/>
      <c r="H18909" s="47"/>
      <c r="I18909" s="47"/>
    </row>
    <row r="18910" spans="2:9" ht="20.100000000000001" hidden="1" customHeight="1" x14ac:dyDescent="0.25">
      <c r="B18910" s="48"/>
      <c r="C18910" s="49"/>
      <c r="D18910" s="49"/>
      <c r="E18910" s="49"/>
      <c r="F18910" s="49"/>
      <c r="G18910" s="50"/>
      <c r="H18910" s="47"/>
      <c r="I18910" s="47"/>
    </row>
    <row r="18911" spans="2:9" ht="20.100000000000001" hidden="1" customHeight="1" x14ac:dyDescent="0.25">
      <c r="B18911" s="48"/>
      <c r="C18911" s="49"/>
      <c r="D18911" s="49"/>
      <c r="E18911" s="49"/>
      <c r="F18911" s="49"/>
      <c r="G18911" s="50"/>
      <c r="H18911" s="47"/>
      <c r="I18911" s="47"/>
    </row>
    <row r="18912" spans="2:9" ht="20.100000000000001" hidden="1" customHeight="1" x14ac:dyDescent="0.25">
      <c r="B18912" s="48"/>
      <c r="C18912" s="49"/>
      <c r="D18912" s="49"/>
      <c r="E18912" s="49"/>
      <c r="F18912" s="49"/>
      <c r="G18912" s="50"/>
      <c r="H18912" s="47"/>
      <c r="I18912" s="47"/>
    </row>
    <row r="18913" spans="2:9" ht="20.100000000000001" hidden="1" customHeight="1" x14ac:dyDescent="0.25">
      <c r="B18913" s="48"/>
      <c r="C18913" s="49"/>
      <c r="D18913" s="49"/>
      <c r="E18913" s="49"/>
      <c r="F18913" s="49"/>
      <c r="G18913" s="50"/>
      <c r="H18913" s="47"/>
      <c r="I18913" s="47"/>
    </row>
    <row r="18914" spans="2:9" ht="20.100000000000001" hidden="1" customHeight="1" x14ac:dyDescent="0.25">
      <c r="B18914" s="48"/>
      <c r="C18914" s="49"/>
      <c r="D18914" s="49"/>
      <c r="E18914" s="49"/>
      <c r="F18914" s="49"/>
      <c r="G18914" s="50"/>
      <c r="H18914" s="47"/>
      <c r="I18914" s="47"/>
    </row>
    <row r="18915" spans="2:9" ht="20.100000000000001" hidden="1" customHeight="1" x14ac:dyDescent="0.25">
      <c r="B18915" s="48"/>
      <c r="C18915" s="49"/>
      <c r="D18915" s="49"/>
      <c r="E18915" s="49"/>
      <c r="F18915" s="49"/>
      <c r="G18915" s="50"/>
      <c r="H18915" s="47"/>
      <c r="I18915" s="47"/>
    </row>
    <row r="18916" spans="2:9" ht="20.100000000000001" hidden="1" customHeight="1" x14ac:dyDescent="0.25">
      <c r="B18916" s="48"/>
      <c r="C18916" s="49"/>
      <c r="D18916" s="49"/>
      <c r="E18916" s="49"/>
      <c r="F18916" s="49"/>
      <c r="G18916" s="50"/>
      <c r="H18916" s="47"/>
      <c r="I18916" s="47"/>
    </row>
    <row r="18917" spans="2:9" ht="20.100000000000001" hidden="1" customHeight="1" x14ac:dyDescent="0.25">
      <c r="B18917" s="48"/>
      <c r="C18917" s="49"/>
      <c r="D18917" s="49"/>
      <c r="E18917" s="49"/>
      <c r="F18917" s="49"/>
      <c r="G18917" s="50"/>
      <c r="H18917" s="47"/>
      <c r="I18917" s="47"/>
    </row>
    <row r="18918" spans="2:9" ht="20.100000000000001" hidden="1" customHeight="1" x14ac:dyDescent="0.25">
      <c r="B18918" s="48"/>
      <c r="C18918" s="49"/>
      <c r="D18918" s="49"/>
      <c r="E18918" s="49"/>
      <c r="F18918" s="49"/>
      <c r="G18918" s="50"/>
      <c r="H18918" s="47"/>
      <c r="I18918" s="47"/>
    </row>
    <row r="18919" spans="2:9" ht="20.100000000000001" hidden="1" customHeight="1" x14ac:dyDescent="0.25">
      <c r="B18919" s="48"/>
      <c r="C18919" s="49"/>
      <c r="D18919" s="49"/>
      <c r="E18919" s="49"/>
      <c r="F18919" s="49"/>
      <c r="G18919" s="50"/>
      <c r="H18919" s="47"/>
      <c r="I18919" s="47"/>
    </row>
    <row r="18920" spans="2:9" ht="20.100000000000001" hidden="1" customHeight="1" x14ac:dyDescent="0.25">
      <c r="B18920" s="48"/>
      <c r="C18920" s="49"/>
      <c r="D18920" s="49"/>
      <c r="E18920" s="49"/>
      <c r="F18920" s="49"/>
      <c r="G18920" s="50"/>
      <c r="H18920" s="47"/>
      <c r="I18920" s="47"/>
    </row>
    <row r="18921" spans="2:9" ht="20.100000000000001" hidden="1" customHeight="1" x14ac:dyDescent="0.25">
      <c r="B18921" s="48"/>
      <c r="C18921" s="49"/>
      <c r="D18921" s="49"/>
      <c r="E18921" s="49"/>
      <c r="F18921" s="49"/>
      <c r="G18921" s="50"/>
      <c r="H18921" s="47"/>
      <c r="I18921" s="47"/>
    </row>
    <row r="18922" spans="2:9" ht="20.100000000000001" hidden="1" customHeight="1" x14ac:dyDescent="0.25">
      <c r="B18922" s="48"/>
      <c r="C18922" s="49"/>
      <c r="D18922" s="49"/>
      <c r="E18922" s="49"/>
      <c r="F18922" s="49"/>
      <c r="G18922" s="50"/>
      <c r="H18922" s="47"/>
      <c r="I18922" s="47"/>
    </row>
    <row r="18923" spans="2:9" ht="20.100000000000001" hidden="1" customHeight="1" x14ac:dyDescent="0.25">
      <c r="B18923" s="48"/>
      <c r="C18923" s="49"/>
      <c r="D18923" s="49"/>
      <c r="E18923" s="49"/>
      <c r="F18923" s="49"/>
      <c r="G18923" s="50"/>
      <c r="H18923" s="47"/>
      <c r="I18923" s="47"/>
    </row>
    <row r="18924" spans="2:9" ht="20.100000000000001" hidden="1" customHeight="1" x14ac:dyDescent="0.25">
      <c r="B18924" s="48"/>
      <c r="C18924" s="49"/>
      <c r="D18924" s="49"/>
      <c r="E18924" s="49"/>
      <c r="F18924" s="49"/>
      <c r="G18924" s="50"/>
      <c r="H18924" s="47"/>
      <c r="I18924" s="47"/>
    </row>
    <row r="18925" spans="2:9" ht="20.100000000000001" hidden="1" customHeight="1" x14ac:dyDescent="0.25">
      <c r="B18925" s="48"/>
      <c r="C18925" s="49"/>
      <c r="D18925" s="49"/>
      <c r="E18925" s="49"/>
      <c r="F18925" s="49"/>
      <c r="G18925" s="50"/>
      <c r="H18925" s="47"/>
      <c r="I18925" s="47"/>
    </row>
    <row r="18926" spans="2:9" ht="20.100000000000001" hidden="1" customHeight="1" x14ac:dyDescent="0.25">
      <c r="B18926" s="48"/>
      <c r="C18926" s="49"/>
      <c r="D18926" s="49"/>
      <c r="E18926" s="49"/>
      <c r="F18926" s="49"/>
      <c r="G18926" s="50"/>
      <c r="H18926" s="47"/>
      <c r="I18926" s="47"/>
    </row>
    <row r="18927" spans="2:9" ht="20.100000000000001" hidden="1" customHeight="1" x14ac:dyDescent="0.25">
      <c r="B18927" s="48"/>
      <c r="C18927" s="49"/>
      <c r="D18927" s="49"/>
      <c r="E18927" s="49"/>
      <c r="F18927" s="49"/>
      <c r="G18927" s="50"/>
      <c r="H18927" s="47"/>
      <c r="I18927" s="47"/>
    </row>
    <row r="18928" spans="2:9" ht="20.100000000000001" hidden="1" customHeight="1" x14ac:dyDescent="0.25">
      <c r="B18928" s="48"/>
      <c r="C18928" s="49"/>
      <c r="D18928" s="49"/>
      <c r="E18928" s="49"/>
      <c r="F18928" s="49"/>
      <c r="G18928" s="50"/>
      <c r="H18928" s="47"/>
      <c r="I18928" s="47"/>
    </row>
    <row r="18929" spans="2:9" ht="20.100000000000001" hidden="1" customHeight="1" x14ac:dyDescent="0.25">
      <c r="B18929" s="48"/>
      <c r="C18929" s="49"/>
      <c r="D18929" s="49"/>
      <c r="E18929" s="49"/>
      <c r="F18929" s="49"/>
      <c r="G18929" s="50"/>
      <c r="H18929" s="47"/>
      <c r="I18929" s="47"/>
    </row>
    <row r="18930" spans="2:9" ht="20.100000000000001" hidden="1" customHeight="1" x14ac:dyDescent="0.25">
      <c r="B18930" s="48"/>
      <c r="C18930" s="49"/>
      <c r="D18930" s="49"/>
      <c r="E18930" s="49"/>
      <c r="F18930" s="49"/>
      <c r="G18930" s="50"/>
      <c r="H18930" s="47"/>
      <c r="I18930" s="47"/>
    </row>
    <row r="18931" spans="2:9" ht="20.100000000000001" hidden="1" customHeight="1" x14ac:dyDescent="0.25">
      <c r="B18931" s="48"/>
      <c r="C18931" s="49"/>
      <c r="D18931" s="49"/>
      <c r="E18931" s="49"/>
      <c r="F18931" s="49"/>
      <c r="G18931" s="50"/>
      <c r="H18931" s="47"/>
      <c r="I18931" s="47"/>
    </row>
    <row r="18932" spans="2:9" ht="20.100000000000001" hidden="1" customHeight="1" x14ac:dyDescent="0.25">
      <c r="B18932" s="48"/>
      <c r="C18932" s="49"/>
      <c r="D18932" s="49"/>
      <c r="E18932" s="49"/>
      <c r="F18932" s="49"/>
      <c r="G18932" s="50"/>
      <c r="H18932" s="47"/>
      <c r="I18932" s="47"/>
    </row>
    <row r="18933" spans="2:9" ht="20.100000000000001" hidden="1" customHeight="1" x14ac:dyDescent="0.25">
      <c r="B18933" s="48"/>
      <c r="C18933" s="49"/>
      <c r="D18933" s="49"/>
      <c r="E18933" s="49"/>
      <c r="F18933" s="49"/>
      <c r="G18933" s="50"/>
      <c r="H18933" s="47"/>
      <c r="I18933" s="47"/>
    </row>
    <row r="18934" spans="2:9" ht="20.100000000000001" hidden="1" customHeight="1" x14ac:dyDescent="0.25">
      <c r="B18934" s="48"/>
      <c r="C18934" s="49"/>
      <c r="D18934" s="49"/>
      <c r="E18934" s="49"/>
      <c r="F18934" s="49"/>
      <c r="G18934" s="50"/>
      <c r="H18934" s="47"/>
      <c r="I18934" s="47"/>
    </row>
    <row r="18935" spans="2:9" ht="20.100000000000001" hidden="1" customHeight="1" x14ac:dyDescent="0.25">
      <c r="B18935" s="48"/>
      <c r="C18935" s="49"/>
      <c r="D18935" s="49"/>
      <c r="E18935" s="49"/>
      <c r="F18935" s="49"/>
      <c r="G18935" s="50"/>
      <c r="H18935" s="47"/>
      <c r="I18935" s="47"/>
    </row>
    <row r="18936" spans="2:9" ht="20.100000000000001" hidden="1" customHeight="1" x14ac:dyDescent="0.25">
      <c r="B18936" s="48"/>
      <c r="C18936" s="49"/>
      <c r="D18936" s="49"/>
      <c r="E18936" s="49"/>
      <c r="F18936" s="49"/>
      <c r="G18936" s="50"/>
      <c r="H18936" s="47"/>
      <c r="I18936" s="47"/>
    </row>
    <row r="18937" spans="2:9" ht="20.100000000000001" hidden="1" customHeight="1" x14ac:dyDescent="0.25">
      <c r="B18937" s="48"/>
      <c r="C18937" s="49"/>
      <c r="D18937" s="49"/>
      <c r="E18937" s="49"/>
      <c r="F18937" s="49"/>
      <c r="G18937" s="50"/>
      <c r="H18937" s="47"/>
      <c r="I18937" s="47"/>
    </row>
    <row r="18938" spans="2:9" ht="20.100000000000001" hidden="1" customHeight="1" x14ac:dyDescent="0.25">
      <c r="B18938" s="48"/>
      <c r="C18938" s="49"/>
      <c r="D18938" s="49"/>
      <c r="E18938" s="49"/>
      <c r="F18938" s="49"/>
      <c r="G18938" s="50"/>
      <c r="H18938" s="47"/>
      <c r="I18938" s="47"/>
    </row>
    <row r="18939" spans="2:9" ht="20.100000000000001" hidden="1" customHeight="1" x14ac:dyDescent="0.25">
      <c r="B18939" s="48"/>
      <c r="C18939" s="49"/>
      <c r="D18939" s="49"/>
      <c r="E18939" s="49"/>
      <c r="F18939" s="49"/>
      <c r="G18939" s="50"/>
      <c r="H18939" s="47"/>
      <c r="I18939" s="47"/>
    </row>
    <row r="18940" spans="2:9" ht="20.100000000000001" hidden="1" customHeight="1" x14ac:dyDescent="0.25">
      <c r="B18940" s="48"/>
      <c r="C18940" s="49"/>
      <c r="D18940" s="49"/>
      <c r="E18940" s="49"/>
      <c r="F18940" s="49"/>
      <c r="G18940" s="50"/>
      <c r="H18940" s="47"/>
      <c r="I18940" s="47"/>
    </row>
    <row r="18941" spans="2:9" ht="20.100000000000001" hidden="1" customHeight="1" x14ac:dyDescent="0.25">
      <c r="B18941" s="48"/>
      <c r="C18941" s="49"/>
      <c r="D18941" s="49"/>
      <c r="E18941" s="49"/>
      <c r="F18941" s="49"/>
      <c r="G18941" s="50"/>
      <c r="H18941" s="47"/>
      <c r="I18941" s="47"/>
    </row>
    <row r="18942" spans="2:9" ht="20.100000000000001" hidden="1" customHeight="1" x14ac:dyDescent="0.25">
      <c r="B18942" s="48"/>
      <c r="C18942" s="49"/>
      <c r="D18942" s="49"/>
      <c r="E18942" s="49"/>
      <c r="F18942" s="49"/>
      <c r="G18942" s="50"/>
      <c r="H18942" s="47"/>
      <c r="I18942" s="47"/>
    </row>
    <row r="18943" spans="2:9" ht="20.100000000000001" hidden="1" customHeight="1" x14ac:dyDescent="0.25">
      <c r="B18943" s="48"/>
      <c r="C18943" s="49"/>
      <c r="D18943" s="49"/>
      <c r="E18943" s="49"/>
      <c r="F18943" s="49"/>
      <c r="G18943" s="50"/>
      <c r="H18943" s="47"/>
      <c r="I18943" s="47"/>
    </row>
    <row r="18944" spans="2:9" ht="20.100000000000001" hidden="1" customHeight="1" x14ac:dyDescent="0.25">
      <c r="B18944" s="48"/>
      <c r="C18944" s="49"/>
      <c r="D18944" s="49"/>
      <c r="E18944" s="49"/>
      <c r="F18944" s="49"/>
      <c r="G18944" s="50"/>
      <c r="H18944" s="47"/>
      <c r="I18944" s="47"/>
    </row>
    <row r="18945" spans="2:9" ht="20.100000000000001" hidden="1" customHeight="1" x14ac:dyDescent="0.25">
      <c r="B18945" s="48"/>
      <c r="C18945" s="49"/>
      <c r="D18945" s="49"/>
      <c r="E18945" s="49"/>
      <c r="F18945" s="49"/>
      <c r="G18945" s="50"/>
      <c r="H18945" s="47"/>
      <c r="I18945" s="47"/>
    </row>
    <row r="18946" spans="2:9" ht="20.100000000000001" hidden="1" customHeight="1" x14ac:dyDescent="0.25">
      <c r="B18946" s="48"/>
      <c r="C18946" s="49"/>
      <c r="D18946" s="49"/>
      <c r="E18946" s="49"/>
      <c r="F18946" s="49"/>
      <c r="G18946" s="50"/>
      <c r="H18946" s="47"/>
      <c r="I18946" s="47"/>
    </row>
    <row r="18947" spans="2:9" ht="20.100000000000001" hidden="1" customHeight="1" x14ac:dyDescent="0.25">
      <c r="B18947" s="48"/>
      <c r="C18947" s="49"/>
      <c r="D18947" s="49"/>
      <c r="E18947" s="49"/>
      <c r="F18947" s="49"/>
      <c r="G18947" s="50"/>
      <c r="H18947" s="47"/>
      <c r="I18947" s="47"/>
    </row>
    <row r="18948" spans="2:9" ht="20.100000000000001" hidden="1" customHeight="1" x14ac:dyDescent="0.25">
      <c r="B18948" s="48"/>
      <c r="C18948" s="49"/>
      <c r="D18948" s="49"/>
      <c r="E18948" s="49"/>
      <c r="F18948" s="49"/>
      <c r="G18948" s="50"/>
      <c r="H18948" s="47"/>
      <c r="I18948" s="47"/>
    </row>
    <row r="18949" spans="2:9" ht="20.100000000000001" hidden="1" customHeight="1" x14ac:dyDescent="0.25">
      <c r="B18949" s="48"/>
      <c r="C18949" s="49"/>
      <c r="D18949" s="49"/>
      <c r="E18949" s="49"/>
      <c r="F18949" s="49"/>
      <c r="G18949" s="50"/>
      <c r="H18949" s="47"/>
      <c r="I18949" s="47"/>
    </row>
    <row r="18950" spans="2:9" ht="20.100000000000001" hidden="1" customHeight="1" x14ac:dyDescent="0.25">
      <c r="B18950" s="48"/>
      <c r="C18950" s="49"/>
      <c r="D18950" s="49"/>
      <c r="E18950" s="49"/>
      <c r="F18950" s="49"/>
      <c r="G18950" s="50"/>
      <c r="H18950" s="47"/>
      <c r="I18950" s="47"/>
    </row>
    <row r="18951" spans="2:9" ht="20.100000000000001" hidden="1" customHeight="1" x14ac:dyDescent="0.25">
      <c r="B18951" s="48"/>
      <c r="C18951" s="49"/>
      <c r="D18951" s="49"/>
      <c r="E18951" s="49"/>
      <c r="F18951" s="49"/>
      <c r="G18951" s="50"/>
      <c r="H18951" s="47"/>
      <c r="I18951" s="47"/>
    </row>
    <row r="18952" spans="2:9" ht="20.100000000000001" hidden="1" customHeight="1" x14ac:dyDescent="0.25">
      <c r="B18952" s="48"/>
      <c r="C18952" s="49"/>
      <c r="D18952" s="49"/>
      <c r="E18952" s="49"/>
      <c r="F18952" s="49"/>
      <c r="G18952" s="50"/>
      <c r="H18952" s="47"/>
      <c r="I18952" s="47"/>
    </row>
    <row r="18953" spans="2:9" ht="20.100000000000001" hidden="1" customHeight="1" x14ac:dyDescent="0.25">
      <c r="B18953" s="48"/>
      <c r="C18953" s="49"/>
      <c r="D18953" s="49"/>
      <c r="E18953" s="49"/>
      <c r="F18953" s="49"/>
      <c r="G18953" s="50"/>
      <c r="H18953" s="47"/>
      <c r="I18953" s="47"/>
    </row>
    <row r="18954" spans="2:9" ht="20.100000000000001" hidden="1" customHeight="1" x14ac:dyDescent="0.25">
      <c r="B18954" s="48"/>
      <c r="C18954" s="49"/>
      <c r="D18954" s="49"/>
      <c r="E18954" s="49"/>
      <c r="F18954" s="49"/>
      <c r="G18954" s="50"/>
      <c r="H18954" s="47"/>
      <c r="I18954" s="47"/>
    </row>
    <row r="18955" spans="2:9" ht="20.100000000000001" hidden="1" customHeight="1" x14ac:dyDescent="0.25">
      <c r="B18955" s="48"/>
      <c r="C18955" s="49"/>
      <c r="D18955" s="49"/>
      <c r="E18955" s="49"/>
      <c r="F18955" s="49"/>
      <c r="G18955" s="50"/>
      <c r="H18955" s="47"/>
      <c r="I18955" s="47"/>
    </row>
    <row r="18956" spans="2:9" ht="20.100000000000001" hidden="1" customHeight="1" x14ac:dyDescent="0.25">
      <c r="B18956" s="48"/>
      <c r="C18956" s="49"/>
      <c r="D18956" s="49"/>
      <c r="E18956" s="49"/>
      <c r="F18956" s="49"/>
      <c r="G18956" s="50"/>
      <c r="H18956" s="47"/>
      <c r="I18956" s="47"/>
    </row>
    <row r="18957" spans="2:9" ht="20.100000000000001" hidden="1" customHeight="1" x14ac:dyDescent="0.25">
      <c r="B18957" s="48"/>
      <c r="C18957" s="49"/>
      <c r="D18957" s="49"/>
      <c r="E18957" s="49"/>
      <c r="F18957" s="49"/>
      <c r="G18957" s="50"/>
      <c r="H18957" s="47"/>
      <c r="I18957" s="47"/>
    </row>
    <row r="18958" spans="2:9" ht="20.100000000000001" hidden="1" customHeight="1" x14ac:dyDescent="0.25">
      <c r="B18958" s="48"/>
      <c r="C18958" s="49"/>
      <c r="D18958" s="49"/>
      <c r="E18958" s="49"/>
      <c r="F18958" s="49"/>
      <c r="G18958" s="50"/>
      <c r="H18958" s="47"/>
      <c r="I18958" s="47"/>
    </row>
    <row r="18959" spans="2:9" ht="20.100000000000001" hidden="1" customHeight="1" x14ac:dyDescent="0.25">
      <c r="B18959" s="48"/>
      <c r="C18959" s="49"/>
      <c r="D18959" s="49"/>
      <c r="E18959" s="49"/>
      <c r="F18959" s="49"/>
      <c r="G18959" s="50"/>
      <c r="H18959" s="47"/>
      <c r="I18959" s="47"/>
    </row>
    <row r="18960" spans="2:9" ht="20.100000000000001" hidden="1" customHeight="1" x14ac:dyDescent="0.25">
      <c r="B18960" s="48"/>
      <c r="C18960" s="49"/>
      <c r="D18960" s="49"/>
      <c r="E18960" s="49"/>
      <c r="F18960" s="49"/>
      <c r="G18960" s="50"/>
      <c r="H18960" s="47"/>
      <c r="I18960" s="47"/>
    </row>
    <row r="18961" spans="2:9" ht="20.100000000000001" hidden="1" customHeight="1" x14ac:dyDescent="0.25">
      <c r="B18961" s="48"/>
      <c r="C18961" s="49"/>
      <c r="D18961" s="49"/>
      <c r="E18961" s="49"/>
      <c r="F18961" s="49"/>
      <c r="G18961" s="50"/>
      <c r="H18961" s="47"/>
      <c r="I18961" s="47"/>
    </row>
    <row r="18962" spans="2:9" ht="20.100000000000001" hidden="1" customHeight="1" x14ac:dyDescent="0.25">
      <c r="B18962" s="48"/>
      <c r="C18962" s="49"/>
      <c r="D18962" s="49"/>
      <c r="E18962" s="49"/>
      <c r="F18962" s="49"/>
      <c r="G18962" s="50"/>
      <c r="H18962" s="47"/>
      <c r="I18962" s="47"/>
    </row>
    <row r="18963" spans="2:9" ht="20.100000000000001" hidden="1" customHeight="1" x14ac:dyDescent="0.25">
      <c r="B18963" s="48"/>
      <c r="C18963" s="49"/>
      <c r="D18963" s="49"/>
      <c r="E18963" s="49"/>
      <c r="F18963" s="49"/>
      <c r="G18963" s="50"/>
      <c r="H18963" s="47"/>
      <c r="I18963" s="47"/>
    </row>
    <row r="18964" spans="2:9" ht="20.100000000000001" hidden="1" customHeight="1" x14ac:dyDescent="0.25">
      <c r="B18964" s="48"/>
      <c r="C18964" s="49"/>
      <c r="D18964" s="49"/>
      <c r="E18964" s="49"/>
      <c r="F18964" s="49"/>
      <c r="G18964" s="50"/>
      <c r="H18964" s="47"/>
      <c r="I18964" s="47"/>
    </row>
    <row r="18965" spans="2:9" ht="20.100000000000001" hidden="1" customHeight="1" x14ac:dyDescent="0.25">
      <c r="B18965" s="48"/>
      <c r="C18965" s="49"/>
      <c r="D18965" s="49"/>
      <c r="E18965" s="49"/>
      <c r="F18965" s="49"/>
      <c r="G18965" s="50"/>
      <c r="H18965" s="47"/>
      <c r="I18965" s="47"/>
    </row>
    <row r="18966" spans="2:9" ht="20.100000000000001" hidden="1" customHeight="1" x14ac:dyDescent="0.25">
      <c r="B18966" s="48"/>
      <c r="C18966" s="49"/>
      <c r="D18966" s="49"/>
      <c r="E18966" s="49"/>
      <c r="F18966" s="49"/>
      <c r="G18966" s="50"/>
      <c r="H18966" s="47"/>
      <c r="I18966" s="47"/>
    </row>
    <row r="18967" spans="2:9" ht="20.100000000000001" hidden="1" customHeight="1" x14ac:dyDescent="0.25">
      <c r="B18967" s="48"/>
      <c r="C18967" s="49"/>
      <c r="D18967" s="49"/>
      <c r="E18967" s="49"/>
      <c r="F18967" s="49"/>
      <c r="G18967" s="50"/>
      <c r="H18967" s="47"/>
      <c r="I18967" s="47"/>
    </row>
    <row r="18968" spans="2:9" ht="20.100000000000001" hidden="1" customHeight="1" x14ac:dyDescent="0.25">
      <c r="B18968" s="48"/>
      <c r="C18968" s="49"/>
      <c r="D18968" s="49"/>
      <c r="E18968" s="49"/>
      <c r="F18968" s="49"/>
      <c r="G18968" s="50"/>
      <c r="H18968" s="47"/>
      <c r="I18968" s="47"/>
    </row>
    <row r="18969" spans="2:9" ht="20.100000000000001" hidden="1" customHeight="1" x14ac:dyDescent="0.25">
      <c r="B18969" s="48"/>
      <c r="C18969" s="49"/>
      <c r="D18969" s="49"/>
      <c r="E18969" s="49"/>
      <c r="F18969" s="49"/>
      <c r="G18969" s="50"/>
      <c r="H18969" s="47"/>
      <c r="I18969" s="47"/>
    </row>
    <row r="18970" spans="2:9" ht="20.100000000000001" hidden="1" customHeight="1" x14ac:dyDescent="0.25">
      <c r="B18970" s="48"/>
      <c r="C18970" s="49"/>
      <c r="D18970" s="49"/>
      <c r="E18970" s="49"/>
      <c r="F18970" s="49"/>
      <c r="G18970" s="50"/>
      <c r="H18970" s="47"/>
      <c r="I18970" s="47"/>
    </row>
    <row r="18971" spans="2:9" ht="20.100000000000001" hidden="1" customHeight="1" x14ac:dyDescent="0.25">
      <c r="B18971" s="48"/>
      <c r="C18971" s="49"/>
      <c r="D18971" s="49"/>
      <c r="E18971" s="49"/>
      <c r="F18971" s="49"/>
      <c r="G18971" s="50"/>
      <c r="H18971" s="47"/>
      <c r="I18971" s="47"/>
    </row>
    <row r="18972" spans="2:9" ht="20.100000000000001" hidden="1" customHeight="1" x14ac:dyDescent="0.25">
      <c r="B18972" s="48"/>
      <c r="C18972" s="49"/>
      <c r="D18972" s="49"/>
      <c r="E18972" s="49"/>
      <c r="F18972" s="49"/>
      <c r="G18972" s="50"/>
      <c r="H18972" s="47"/>
      <c r="I18972" s="47"/>
    </row>
    <row r="18973" spans="2:9" ht="20.100000000000001" hidden="1" customHeight="1" x14ac:dyDescent="0.25">
      <c r="B18973" s="48"/>
      <c r="C18973" s="49"/>
      <c r="D18973" s="49"/>
      <c r="E18973" s="49"/>
      <c r="F18973" s="49"/>
      <c r="G18973" s="50"/>
      <c r="H18973" s="47"/>
      <c r="I18973" s="47"/>
    </row>
    <row r="18974" spans="2:9" ht="20.100000000000001" hidden="1" customHeight="1" x14ac:dyDescent="0.25">
      <c r="B18974" s="48"/>
      <c r="C18974" s="49"/>
      <c r="D18974" s="49"/>
      <c r="E18974" s="49"/>
      <c r="F18974" s="49"/>
      <c r="G18974" s="50"/>
      <c r="H18974" s="47"/>
      <c r="I18974" s="47"/>
    </row>
    <row r="18975" spans="2:9" ht="20.100000000000001" hidden="1" customHeight="1" x14ac:dyDescent="0.25">
      <c r="B18975" s="48"/>
      <c r="C18975" s="49"/>
      <c r="D18975" s="49"/>
      <c r="E18975" s="49"/>
      <c r="F18975" s="49"/>
      <c r="G18975" s="50"/>
      <c r="H18975" s="47"/>
      <c r="I18975" s="47"/>
    </row>
    <row r="18976" spans="2:9" ht="20.100000000000001" hidden="1" customHeight="1" x14ac:dyDescent="0.25">
      <c r="B18976" s="48"/>
      <c r="C18976" s="49"/>
      <c r="D18976" s="49"/>
      <c r="E18976" s="49"/>
      <c r="F18976" s="49"/>
      <c r="G18976" s="50"/>
      <c r="H18976" s="47"/>
      <c r="I18976" s="47"/>
    </row>
    <row r="18977" spans="2:9" ht="20.100000000000001" hidden="1" customHeight="1" x14ac:dyDescent="0.25">
      <c r="B18977" s="48"/>
      <c r="C18977" s="49"/>
      <c r="D18977" s="49"/>
      <c r="E18977" s="49"/>
      <c r="F18977" s="49"/>
      <c r="G18977" s="50"/>
      <c r="H18977" s="47"/>
      <c r="I18977" s="47"/>
    </row>
    <row r="18978" spans="2:9" ht="20.100000000000001" hidden="1" customHeight="1" x14ac:dyDescent="0.25">
      <c r="B18978" s="48"/>
      <c r="C18978" s="49"/>
      <c r="D18978" s="49"/>
      <c r="E18978" s="49"/>
      <c r="F18978" s="49"/>
      <c r="G18978" s="50"/>
      <c r="H18978" s="47"/>
      <c r="I18978" s="47"/>
    </row>
    <row r="18979" spans="2:9" ht="20.100000000000001" hidden="1" customHeight="1" x14ac:dyDescent="0.25">
      <c r="B18979" s="48"/>
      <c r="C18979" s="49"/>
      <c r="D18979" s="49"/>
      <c r="E18979" s="49"/>
      <c r="F18979" s="49"/>
      <c r="G18979" s="50"/>
      <c r="H18979" s="47"/>
      <c r="I18979" s="47"/>
    </row>
    <row r="18980" spans="2:9" ht="20.100000000000001" hidden="1" customHeight="1" x14ac:dyDescent="0.25">
      <c r="B18980" s="48"/>
      <c r="C18980" s="49"/>
      <c r="D18980" s="49"/>
      <c r="E18980" s="49"/>
      <c r="F18980" s="49"/>
      <c r="G18980" s="50"/>
      <c r="H18980" s="47"/>
      <c r="I18980" s="47"/>
    </row>
    <row r="18981" spans="2:9" ht="20.100000000000001" hidden="1" customHeight="1" x14ac:dyDescent="0.25">
      <c r="B18981" s="48"/>
      <c r="C18981" s="49"/>
      <c r="D18981" s="49"/>
      <c r="E18981" s="49"/>
      <c r="F18981" s="49"/>
      <c r="G18981" s="50"/>
      <c r="H18981" s="47"/>
      <c r="I18981" s="47"/>
    </row>
    <row r="18982" spans="2:9" ht="20.100000000000001" hidden="1" customHeight="1" x14ac:dyDescent="0.25">
      <c r="B18982" s="48"/>
      <c r="C18982" s="49"/>
      <c r="D18982" s="49"/>
      <c r="E18982" s="49"/>
      <c r="F18982" s="49"/>
      <c r="G18982" s="50"/>
      <c r="H18982" s="47"/>
      <c r="I18982" s="47"/>
    </row>
    <row r="18983" spans="2:9" ht="20.100000000000001" hidden="1" customHeight="1" x14ac:dyDescent="0.25">
      <c r="B18983" s="48"/>
      <c r="C18983" s="49"/>
      <c r="D18983" s="49"/>
      <c r="E18983" s="49"/>
      <c r="F18983" s="49"/>
      <c r="G18983" s="50"/>
      <c r="H18983" s="47"/>
      <c r="I18983" s="47"/>
    </row>
    <row r="18984" spans="2:9" ht="20.100000000000001" hidden="1" customHeight="1" x14ac:dyDescent="0.25">
      <c r="B18984" s="48"/>
      <c r="C18984" s="49"/>
      <c r="D18984" s="49"/>
      <c r="E18984" s="49"/>
      <c r="F18984" s="49"/>
      <c r="G18984" s="50"/>
      <c r="H18984" s="47"/>
      <c r="I18984" s="47"/>
    </row>
    <row r="18985" spans="2:9" ht="20.100000000000001" hidden="1" customHeight="1" x14ac:dyDescent="0.25">
      <c r="B18985" s="48"/>
      <c r="C18985" s="49"/>
      <c r="D18985" s="49"/>
      <c r="E18985" s="49"/>
      <c r="F18985" s="49"/>
      <c r="G18985" s="50"/>
      <c r="H18985" s="47"/>
      <c r="I18985" s="47"/>
    </row>
    <row r="18986" spans="2:9" ht="20.100000000000001" hidden="1" customHeight="1" x14ac:dyDescent="0.25">
      <c r="B18986" s="48"/>
      <c r="C18986" s="49"/>
      <c r="D18986" s="49"/>
      <c r="E18986" s="49"/>
      <c r="F18986" s="49"/>
      <c r="G18986" s="50"/>
      <c r="H18986" s="47"/>
      <c r="I18986" s="47"/>
    </row>
    <row r="18987" spans="2:9" ht="20.100000000000001" hidden="1" customHeight="1" x14ac:dyDescent="0.25">
      <c r="B18987" s="48"/>
      <c r="C18987" s="49"/>
      <c r="D18987" s="49"/>
      <c r="E18987" s="49"/>
      <c r="F18987" s="49"/>
      <c r="G18987" s="50"/>
      <c r="H18987" s="47"/>
      <c r="I18987" s="47"/>
    </row>
    <row r="18988" spans="2:9" ht="20.100000000000001" hidden="1" customHeight="1" x14ac:dyDescent="0.25">
      <c r="B18988" s="48"/>
      <c r="C18988" s="49"/>
      <c r="D18988" s="49"/>
      <c r="E18988" s="49"/>
      <c r="F18988" s="49"/>
      <c r="G18988" s="50"/>
      <c r="H18988" s="47"/>
      <c r="I18988" s="47"/>
    </row>
    <row r="18989" spans="2:9" ht="20.100000000000001" hidden="1" customHeight="1" x14ac:dyDescent="0.25">
      <c r="B18989" s="48"/>
      <c r="C18989" s="49"/>
      <c r="D18989" s="49"/>
      <c r="E18989" s="49"/>
      <c r="F18989" s="49"/>
      <c r="G18989" s="50"/>
      <c r="H18989" s="47"/>
      <c r="I18989" s="47"/>
    </row>
    <row r="18990" spans="2:9" ht="20.100000000000001" hidden="1" customHeight="1" x14ac:dyDescent="0.25">
      <c r="B18990" s="48"/>
      <c r="C18990" s="49"/>
      <c r="D18990" s="49"/>
      <c r="E18990" s="49"/>
      <c r="F18990" s="49"/>
      <c r="G18990" s="50"/>
      <c r="H18990" s="47"/>
      <c r="I18990" s="47"/>
    </row>
    <row r="18991" spans="2:9" ht="20.100000000000001" hidden="1" customHeight="1" x14ac:dyDescent="0.25">
      <c r="B18991" s="48"/>
      <c r="C18991" s="49"/>
      <c r="D18991" s="49"/>
      <c r="E18991" s="49"/>
      <c r="F18991" s="49"/>
      <c r="G18991" s="50"/>
      <c r="H18991" s="47"/>
      <c r="I18991" s="47"/>
    </row>
    <row r="18992" spans="2:9" ht="20.100000000000001" hidden="1" customHeight="1" x14ac:dyDescent="0.25">
      <c r="B18992" s="48"/>
      <c r="C18992" s="49"/>
      <c r="D18992" s="49"/>
      <c r="E18992" s="49"/>
      <c r="F18992" s="49"/>
      <c r="G18992" s="50"/>
      <c r="H18992" s="47"/>
      <c r="I18992" s="47"/>
    </row>
    <row r="18993" spans="2:9" ht="20.100000000000001" hidden="1" customHeight="1" x14ac:dyDescent="0.25">
      <c r="B18993" s="48"/>
      <c r="C18993" s="49"/>
      <c r="D18993" s="49"/>
      <c r="E18993" s="49"/>
      <c r="F18993" s="49"/>
      <c r="G18993" s="50"/>
      <c r="H18993" s="47"/>
      <c r="I18993" s="47"/>
    </row>
    <row r="18994" spans="2:9" ht="20.100000000000001" hidden="1" customHeight="1" x14ac:dyDescent="0.25">
      <c r="B18994" s="48"/>
      <c r="C18994" s="49"/>
      <c r="D18994" s="49"/>
      <c r="E18994" s="49"/>
      <c r="F18994" s="49"/>
      <c r="G18994" s="50"/>
      <c r="H18994" s="47"/>
      <c r="I18994" s="47"/>
    </row>
    <row r="18995" spans="2:9" ht="20.100000000000001" hidden="1" customHeight="1" x14ac:dyDescent="0.25">
      <c r="B18995" s="48"/>
      <c r="C18995" s="49"/>
      <c r="D18995" s="49"/>
      <c r="E18995" s="49"/>
      <c r="F18995" s="49"/>
      <c r="G18995" s="50"/>
      <c r="H18995" s="47"/>
      <c r="I18995" s="47"/>
    </row>
    <row r="18996" spans="2:9" ht="20.100000000000001" hidden="1" customHeight="1" x14ac:dyDescent="0.25">
      <c r="B18996" s="48"/>
      <c r="C18996" s="49"/>
      <c r="D18996" s="49"/>
      <c r="E18996" s="49"/>
      <c r="F18996" s="49"/>
      <c r="G18996" s="50"/>
      <c r="H18996" s="47"/>
      <c r="I18996" s="47"/>
    </row>
    <row r="18997" spans="2:9" ht="20.100000000000001" hidden="1" customHeight="1" x14ac:dyDescent="0.25">
      <c r="B18997" s="48"/>
      <c r="C18997" s="49"/>
      <c r="D18997" s="49"/>
      <c r="E18997" s="49"/>
      <c r="F18997" s="49"/>
      <c r="G18997" s="50"/>
      <c r="H18997" s="47"/>
      <c r="I18997" s="47"/>
    </row>
    <row r="18998" spans="2:9" ht="20.100000000000001" hidden="1" customHeight="1" x14ac:dyDescent="0.25">
      <c r="B18998" s="48"/>
      <c r="C18998" s="49"/>
      <c r="D18998" s="49"/>
      <c r="E18998" s="49"/>
      <c r="F18998" s="49"/>
      <c r="G18998" s="50"/>
      <c r="H18998" s="47"/>
      <c r="I18998" s="47"/>
    </row>
    <row r="18999" spans="2:9" ht="20.100000000000001" hidden="1" customHeight="1" x14ac:dyDescent="0.25">
      <c r="B18999" s="48"/>
      <c r="C18999" s="49"/>
      <c r="D18999" s="49"/>
      <c r="E18999" s="49"/>
      <c r="F18999" s="49"/>
      <c r="G18999" s="50"/>
      <c r="H18999" s="47"/>
      <c r="I18999" s="47"/>
    </row>
    <row r="19000" spans="2:9" ht="20.100000000000001" hidden="1" customHeight="1" x14ac:dyDescent="0.25">
      <c r="B19000" s="48"/>
      <c r="C19000" s="49"/>
      <c r="D19000" s="49"/>
      <c r="E19000" s="49"/>
      <c r="F19000" s="49"/>
      <c r="G19000" s="50"/>
      <c r="H19000" s="47"/>
      <c r="I19000" s="47"/>
    </row>
    <row r="19001" spans="2:9" ht="20.100000000000001" hidden="1" customHeight="1" x14ac:dyDescent="0.25">
      <c r="B19001" s="48"/>
      <c r="C19001" s="49"/>
      <c r="D19001" s="49"/>
      <c r="E19001" s="49"/>
      <c r="F19001" s="49"/>
      <c r="G19001" s="50"/>
      <c r="H19001" s="47"/>
      <c r="I19001" s="47"/>
    </row>
    <row r="19002" spans="2:9" ht="20.100000000000001" hidden="1" customHeight="1" x14ac:dyDescent="0.25">
      <c r="B19002" s="48"/>
      <c r="C19002" s="49"/>
      <c r="D19002" s="49"/>
      <c r="E19002" s="49"/>
      <c r="F19002" s="49"/>
      <c r="G19002" s="50"/>
      <c r="H19002" s="47"/>
      <c r="I19002" s="47"/>
    </row>
    <row r="19003" spans="2:9" ht="20.100000000000001" hidden="1" customHeight="1" x14ac:dyDescent="0.25">
      <c r="B19003" s="48"/>
      <c r="C19003" s="49"/>
      <c r="D19003" s="49"/>
      <c r="E19003" s="49"/>
      <c r="F19003" s="49"/>
      <c r="G19003" s="50"/>
      <c r="H19003" s="47"/>
      <c r="I19003" s="47"/>
    </row>
    <row r="19004" spans="2:9" ht="20.100000000000001" hidden="1" customHeight="1" x14ac:dyDescent="0.25">
      <c r="B19004" s="48"/>
      <c r="C19004" s="49"/>
      <c r="D19004" s="49"/>
      <c r="E19004" s="49"/>
      <c r="F19004" s="49"/>
      <c r="G19004" s="50"/>
      <c r="H19004" s="47"/>
      <c r="I19004" s="47"/>
    </row>
    <row r="19005" spans="2:9" ht="20.100000000000001" hidden="1" customHeight="1" x14ac:dyDescent="0.25">
      <c r="B19005" s="48"/>
      <c r="C19005" s="49"/>
      <c r="D19005" s="49"/>
      <c r="E19005" s="49"/>
      <c r="F19005" s="49"/>
      <c r="G19005" s="50"/>
      <c r="H19005" s="47"/>
      <c r="I19005" s="47"/>
    </row>
    <row r="19006" spans="2:9" ht="20.100000000000001" hidden="1" customHeight="1" x14ac:dyDescent="0.25">
      <c r="B19006" s="48"/>
      <c r="C19006" s="49"/>
      <c r="D19006" s="49"/>
      <c r="E19006" s="49"/>
      <c r="F19006" s="49"/>
      <c r="G19006" s="50"/>
      <c r="H19006" s="47"/>
      <c r="I19006" s="47"/>
    </row>
    <row r="19007" spans="2:9" ht="20.100000000000001" hidden="1" customHeight="1" x14ac:dyDescent="0.25">
      <c r="B19007" s="48"/>
      <c r="C19007" s="49"/>
      <c r="D19007" s="49"/>
      <c r="E19007" s="49"/>
      <c r="F19007" s="49"/>
      <c r="G19007" s="50"/>
      <c r="H19007" s="47"/>
      <c r="I19007" s="47"/>
    </row>
    <row r="19008" spans="2:9" ht="20.100000000000001" hidden="1" customHeight="1" x14ac:dyDescent="0.25">
      <c r="B19008" s="48"/>
      <c r="C19008" s="49"/>
      <c r="D19008" s="49"/>
      <c r="E19008" s="49"/>
      <c r="F19008" s="49"/>
      <c r="G19008" s="50"/>
      <c r="H19008" s="47"/>
      <c r="I19008" s="47"/>
    </row>
    <row r="19009" spans="2:9" ht="20.100000000000001" hidden="1" customHeight="1" x14ac:dyDescent="0.25">
      <c r="B19009" s="48"/>
      <c r="C19009" s="49"/>
      <c r="D19009" s="49"/>
      <c r="E19009" s="49"/>
      <c r="F19009" s="49"/>
      <c r="G19009" s="50"/>
      <c r="H19009" s="47"/>
      <c r="I19009" s="47"/>
    </row>
    <row r="19010" spans="2:9" ht="20.100000000000001" hidden="1" customHeight="1" x14ac:dyDescent="0.25">
      <c r="B19010" s="48"/>
      <c r="C19010" s="49"/>
      <c r="D19010" s="49"/>
      <c r="E19010" s="49"/>
      <c r="F19010" s="49"/>
      <c r="G19010" s="50"/>
      <c r="H19010" s="47"/>
      <c r="I19010" s="47"/>
    </row>
    <row r="19011" spans="2:9" ht="20.100000000000001" hidden="1" customHeight="1" x14ac:dyDescent="0.25">
      <c r="B19011" s="48"/>
      <c r="C19011" s="49"/>
      <c r="D19011" s="49"/>
      <c r="E19011" s="49"/>
      <c r="F19011" s="49"/>
      <c r="G19011" s="50"/>
      <c r="H19011" s="47"/>
      <c r="I19011" s="47"/>
    </row>
    <row r="19012" spans="2:9" ht="20.100000000000001" hidden="1" customHeight="1" x14ac:dyDescent="0.25">
      <c r="B19012" s="48"/>
      <c r="C19012" s="49"/>
      <c r="D19012" s="49"/>
      <c r="E19012" s="49"/>
      <c r="F19012" s="49"/>
      <c r="G19012" s="50"/>
      <c r="H19012" s="47"/>
      <c r="I19012" s="47"/>
    </row>
    <row r="19013" spans="2:9" ht="20.100000000000001" hidden="1" customHeight="1" x14ac:dyDescent="0.25">
      <c r="B19013" s="48"/>
      <c r="C19013" s="49"/>
      <c r="D19013" s="49"/>
      <c r="E19013" s="49"/>
      <c r="F19013" s="49"/>
      <c r="G19013" s="50"/>
      <c r="H19013" s="47"/>
      <c r="I19013" s="47"/>
    </row>
    <row r="19014" spans="2:9" ht="20.100000000000001" hidden="1" customHeight="1" x14ac:dyDescent="0.25">
      <c r="B19014" s="48"/>
      <c r="C19014" s="49"/>
      <c r="D19014" s="49"/>
      <c r="E19014" s="49"/>
      <c r="F19014" s="49"/>
      <c r="G19014" s="50"/>
      <c r="H19014" s="47"/>
      <c r="I19014" s="47"/>
    </row>
    <row r="19015" spans="2:9" ht="20.100000000000001" hidden="1" customHeight="1" x14ac:dyDescent="0.25">
      <c r="B19015" s="48"/>
      <c r="C19015" s="49"/>
      <c r="D19015" s="49"/>
      <c r="E19015" s="49"/>
      <c r="F19015" s="49"/>
      <c r="G19015" s="50"/>
      <c r="H19015" s="47"/>
      <c r="I19015" s="47"/>
    </row>
    <row r="19016" spans="2:9" ht="20.100000000000001" hidden="1" customHeight="1" x14ac:dyDescent="0.25">
      <c r="B19016" s="48"/>
      <c r="C19016" s="49"/>
      <c r="D19016" s="49"/>
      <c r="E19016" s="49"/>
      <c r="F19016" s="49"/>
      <c r="G19016" s="50"/>
      <c r="H19016" s="47"/>
      <c r="I19016" s="47"/>
    </row>
    <row r="19017" spans="2:9" ht="20.100000000000001" hidden="1" customHeight="1" x14ac:dyDescent="0.25">
      <c r="B19017" s="48"/>
      <c r="C19017" s="49"/>
      <c r="D19017" s="49"/>
      <c r="E19017" s="49"/>
      <c r="F19017" s="49"/>
      <c r="G19017" s="50"/>
      <c r="H19017" s="47"/>
      <c r="I19017" s="47"/>
    </row>
    <row r="19018" spans="2:9" ht="20.100000000000001" hidden="1" customHeight="1" x14ac:dyDescent="0.25">
      <c r="B19018" s="48"/>
      <c r="C19018" s="49"/>
      <c r="D19018" s="49"/>
      <c r="E19018" s="49"/>
      <c r="F19018" s="49"/>
      <c r="G19018" s="50"/>
      <c r="H19018" s="47"/>
      <c r="I19018" s="47"/>
    </row>
    <row r="19019" spans="2:9" ht="20.100000000000001" hidden="1" customHeight="1" x14ac:dyDescent="0.25">
      <c r="B19019" s="48"/>
      <c r="C19019" s="49"/>
      <c r="D19019" s="49"/>
      <c r="E19019" s="49"/>
      <c r="F19019" s="49"/>
      <c r="G19019" s="50"/>
      <c r="H19019" s="47"/>
      <c r="I19019" s="47"/>
    </row>
    <row r="19020" spans="2:9" ht="20.100000000000001" hidden="1" customHeight="1" x14ac:dyDescent="0.25">
      <c r="B19020" s="48"/>
      <c r="C19020" s="49"/>
      <c r="D19020" s="49"/>
      <c r="E19020" s="49"/>
      <c r="F19020" s="49"/>
      <c r="G19020" s="50"/>
      <c r="H19020" s="47"/>
      <c r="I19020" s="47"/>
    </row>
    <row r="19021" spans="2:9" ht="20.100000000000001" hidden="1" customHeight="1" x14ac:dyDescent="0.25">
      <c r="B19021" s="48"/>
      <c r="C19021" s="49"/>
      <c r="D19021" s="49"/>
      <c r="E19021" s="49"/>
      <c r="F19021" s="49"/>
      <c r="G19021" s="50"/>
      <c r="H19021" s="47"/>
      <c r="I19021" s="47"/>
    </row>
    <row r="19022" spans="2:9" ht="20.100000000000001" hidden="1" customHeight="1" x14ac:dyDescent="0.25">
      <c r="B19022" s="48"/>
      <c r="C19022" s="49"/>
      <c r="D19022" s="49"/>
      <c r="E19022" s="49"/>
      <c r="F19022" s="49"/>
      <c r="G19022" s="50"/>
      <c r="H19022" s="47"/>
      <c r="I19022" s="47"/>
    </row>
    <row r="19023" spans="2:9" ht="20.100000000000001" hidden="1" customHeight="1" x14ac:dyDescent="0.25">
      <c r="B19023" s="48"/>
      <c r="C19023" s="49"/>
      <c r="D19023" s="49"/>
      <c r="E19023" s="49"/>
      <c r="F19023" s="49"/>
      <c r="G19023" s="50"/>
      <c r="H19023" s="47"/>
      <c r="I19023" s="47"/>
    </row>
    <row r="19024" spans="2:9" ht="20.100000000000001" hidden="1" customHeight="1" x14ac:dyDescent="0.25">
      <c r="B19024" s="48"/>
      <c r="C19024" s="49"/>
      <c r="D19024" s="49"/>
      <c r="E19024" s="49"/>
      <c r="F19024" s="49"/>
      <c r="G19024" s="50"/>
      <c r="H19024" s="47"/>
      <c r="I19024" s="47"/>
    </row>
    <row r="19025" spans="2:9" ht="20.100000000000001" hidden="1" customHeight="1" x14ac:dyDescent="0.25">
      <c r="B19025" s="48"/>
      <c r="C19025" s="49"/>
      <c r="D19025" s="49"/>
      <c r="E19025" s="49"/>
      <c r="F19025" s="49"/>
      <c r="G19025" s="50"/>
      <c r="H19025" s="47"/>
      <c r="I19025" s="47"/>
    </row>
    <row r="19026" spans="2:9" ht="20.100000000000001" hidden="1" customHeight="1" x14ac:dyDescent="0.25">
      <c r="B19026" s="48"/>
      <c r="C19026" s="49"/>
      <c r="D19026" s="49"/>
      <c r="E19026" s="49"/>
      <c r="F19026" s="49"/>
      <c r="G19026" s="50"/>
      <c r="H19026" s="47"/>
      <c r="I19026" s="47"/>
    </row>
    <row r="19027" spans="2:9" ht="20.100000000000001" hidden="1" customHeight="1" x14ac:dyDescent="0.25">
      <c r="B19027" s="48"/>
      <c r="C19027" s="49"/>
      <c r="D19027" s="49"/>
      <c r="E19027" s="49"/>
      <c r="F19027" s="49"/>
      <c r="G19027" s="50"/>
      <c r="H19027" s="47"/>
      <c r="I19027" s="47"/>
    </row>
    <row r="19028" spans="2:9" ht="20.100000000000001" hidden="1" customHeight="1" x14ac:dyDescent="0.25">
      <c r="B19028" s="48"/>
      <c r="C19028" s="49"/>
      <c r="D19028" s="49"/>
      <c r="E19028" s="49"/>
      <c r="F19028" s="49"/>
      <c r="G19028" s="50"/>
      <c r="H19028" s="47"/>
      <c r="I19028" s="47"/>
    </row>
    <row r="19029" spans="2:9" ht="20.100000000000001" hidden="1" customHeight="1" x14ac:dyDescent="0.25">
      <c r="B19029" s="48"/>
      <c r="C19029" s="49"/>
      <c r="D19029" s="49"/>
      <c r="E19029" s="49"/>
      <c r="F19029" s="49"/>
      <c r="G19029" s="50"/>
      <c r="H19029" s="47"/>
      <c r="I19029" s="47"/>
    </row>
    <row r="19030" spans="2:9" ht="20.100000000000001" hidden="1" customHeight="1" x14ac:dyDescent="0.25">
      <c r="B19030" s="48"/>
      <c r="C19030" s="49"/>
      <c r="D19030" s="49"/>
      <c r="E19030" s="49"/>
      <c r="F19030" s="49"/>
      <c r="G19030" s="50"/>
      <c r="H19030" s="47"/>
      <c r="I19030" s="47"/>
    </row>
    <row r="19031" spans="2:9" ht="20.100000000000001" hidden="1" customHeight="1" x14ac:dyDescent="0.25">
      <c r="B19031" s="48"/>
      <c r="C19031" s="49"/>
      <c r="D19031" s="49"/>
      <c r="E19031" s="49"/>
      <c r="F19031" s="49"/>
      <c r="G19031" s="50"/>
      <c r="H19031" s="47"/>
      <c r="I19031" s="47"/>
    </row>
    <row r="19032" spans="2:9" ht="20.100000000000001" hidden="1" customHeight="1" x14ac:dyDescent="0.25">
      <c r="B19032" s="48"/>
      <c r="C19032" s="49"/>
      <c r="D19032" s="49"/>
      <c r="E19032" s="49"/>
      <c r="F19032" s="49"/>
      <c r="G19032" s="50"/>
      <c r="H19032" s="47"/>
      <c r="I19032" s="47"/>
    </row>
    <row r="19033" spans="2:9" ht="20.100000000000001" hidden="1" customHeight="1" x14ac:dyDescent="0.25">
      <c r="B19033" s="48"/>
      <c r="C19033" s="49"/>
      <c r="D19033" s="49"/>
      <c r="E19033" s="49"/>
      <c r="F19033" s="49"/>
      <c r="G19033" s="50"/>
      <c r="H19033" s="47"/>
      <c r="I19033" s="47"/>
    </row>
    <row r="19034" spans="2:9" ht="20.100000000000001" hidden="1" customHeight="1" x14ac:dyDescent="0.25">
      <c r="B19034" s="48"/>
      <c r="C19034" s="49"/>
      <c r="D19034" s="49"/>
      <c r="E19034" s="49"/>
      <c r="F19034" s="49"/>
      <c r="G19034" s="50"/>
      <c r="H19034" s="47"/>
      <c r="I19034" s="47"/>
    </row>
    <row r="19035" spans="2:9" ht="20.100000000000001" hidden="1" customHeight="1" x14ac:dyDescent="0.25">
      <c r="B19035" s="48"/>
      <c r="C19035" s="49"/>
      <c r="D19035" s="49"/>
      <c r="E19035" s="49"/>
      <c r="F19035" s="49"/>
      <c r="G19035" s="50"/>
      <c r="H19035" s="47"/>
      <c r="I19035" s="47"/>
    </row>
    <row r="19036" spans="2:9" ht="20.100000000000001" hidden="1" customHeight="1" x14ac:dyDescent="0.25">
      <c r="B19036" s="48"/>
      <c r="C19036" s="49"/>
      <c r="D19036" s="49"/>
      <c r="E19036" s="49"/>
      <c r="F19036" s="49"/>
      <c r="G19036" s="50"/>
      <c r="H19036" s="47"/>
      <c r="I19036" s="47"/>
    </row>
    <row r="19037" spans="2:9" ht="20.100000000000001" hidden="1" customHeight="1" x14ac:dyDescent="0.25">
      <c r="B19037" s="48"/>
      <c r="C19037" s="49"/>
      <c r="D19037" s="49"/>
      <c r="E19037" s="49"/>
      <c r="F19037" s="49"/>
      <c r="G19037" s="50"/>
      <c r="H19037" s="47"/>
      <c r="I19037" s="47"/>
    </row>
    <row r="19038" spans="2:9" ht="20.100000000000001" hidden="1" customHeight="1" x14ac:dyDescent="0.25">
      <c r="B19038" s="48"/>
      <c r="C19038" s="49"/>
      <c r="D19038" s="49"/>
      <c r="E19038" s="49"/>
      <c r="F19038" s="49"/>
      <c r="G19038" s="50"/>
      <c r="H19038" s="47"/>
      <c r="I19038" s="47"/>
    </row>
    <row r="19039" spans="2:9" ht="20.100000000000001" hidden="1" customHeight="1" x14ac:dyDescent="0.25">
      <c r="B19039" s="48"/>
      <c r="C19039" s="49"/>
      <c r="D19039" s="49"/>
      <c r="E19039" s="49"/>
      <c r="F19039" s="49"/>
      <c r="G19039" s="50"/>
      <c r="H19039" s="47"/>
      <c r="I19039" s="47"/>
    </row>
    <row r="19040" spans="2:9" ht="20.100000000000001" hidden="1" customHeight="1" x14ac:dyDescent="0.25">
      <c r="B19040" s="48"/>
      <c r="C19040" s="49"/>
      <c r="D19040" s="49"/>
      <c r="E19040" s="49"/>
      <c r="F19040" s="49"/>
      <c r="G19040" s="50"/>
      <c r="H19040" s="47"/>
      <c r="I19040" s="47"/>
    </row>
    <row r="19041" spans="2:9" ht="20.100000000000001" hidden="1" customHeight="1" x14ac:dyDescent="0.25">
      <c r="B19041" s="48"/>
      <c r="C19041" s="49"/>
      <c r="D19041" s="49"/>
      <c r="E19041" s="49"/>
      <c r="F19041" s="49"/>
      <c r="G19041" s="50"/>
      <c r="H19041" s="47"/>
      <c r="I19041" s="47"/>
    </row>
    <row r="19042" spans="2:9" ht="20.100000000000001" hidden="1" customHeight="1" x14ac:dyDescent="0.25">
      <c r="B19042" s="48"/>
      <c r="C19042" s="49"/>
      <c r="D19042" s="49"/>
      <c r="E19042" s="49"/>
      <c r="F19042" s="49"/>
      <c r="G19042" s="50"/>
      <c r="H19042" s="47"/>
      <c r="I19042" s="47"/>
    </row>
    <row r="19043" spans="2:9" ht="20.100000000000001" hidden="1" customHeight="1" x14ac:dyDescent="0.25">
      <c r="B19043" s="48"/>
      <c r="C19043" s="49"/>
      <c r="D19043" s="49"/>
      <c r="E19043" s="49"/>
      <c r="F19043" s="49"/>
      <c r="G19043" s="50"/>
      <c r="H19043" s="47"/>
      <c r="I19043" s="47"/>
    </row>
    <row r="19044" spans="2:9" ht="20.100000000000001" hidden="1" customHeight="1" x14ac:dyDescent="0.25">
      <c r="B19044" s="48"/>
      <c r="C19044" s="49"/>
      <c r="D19044" s="49"/>
      <c r="E19044" s="49"/>
      <c r="F19044" s="49"/>
      <c r="G19044" s="50"/>
      <c r="H19044" s="47"/>
      <c r="I19044" s="47"/>
    </row>
    <row r="19045" spans="2:9" ht="20.100000000000001" hidden="1" customHeight="1" x14ac:dyDescent="0.25">
      <c r="B19045" s="48"/>
      <c r="C19045" s="49"/>
      <c r="D19045" s="49"/>
      <c r="E19045" s="49"/>
      <c r="F19045" s="49"/>
      <c r="G19045" s="50"/>
      <c r="H19045" s="47"/>
      <c r="I19045" s="47"/>
    </row>
    <row r="19046" spans="2:9" ht="20.100000000000001" hidden="1" customHeight="1" x14ac:dyDescent="0.25">
      <c r="B19046" s="48"/>
      <c r="C19046" s="49"/>
      <c r="D19046" s="49"/>
      <c r="E19046" s="49"/>
      <c r="F19046" s="49"/>
      <c r="G19046" s="50"/>
      <c r="H19046" s="47"/>
      <c r="I19046" s="47"/>
    </row>
    <row r="19047" spans="2:9" ht="20.100000000000001" hidden="1" customHeight="1" x14ac:dyDescent="0.25">
      <c r="B19047" s="48"/>
      <c r="C19047" s="49"/>
      <c r="D19047" s="49"/>
      <c r="E19047" s="49"/>
      <c r="F19047" s="49"/>
      <c r="G19047" s="50"/>
      <c r="H19047" s="47"/>
      <c r="I19047" s="47"/>
    </row>
    <row r="19048" spans="2:9" ht="20.100000000000001" hidden="1" customHeight="1" x14ac:dyDescent="0.25">
      <c r="B19048" s="48"/>
      <c r="C19048" s="49"/>
      <c r="D19048" s="49"/>
      <c r="E19048" s="49"/>
      <c r="F19048" s="49"/>
      <c r="G19048" s="50"/>
      <c r="H19048" s="47"/>
      <c r="I19048" s="47"/>
    </row>
    <row r="19049" spans="2:9" ht="20.100000000000001" hidden="1" customHeight="1" x14ac:dyDescent="0.25">
      <c r="B19049" s="48"/>
      <c r="C19049" s="49"/>
      <c r="D19049" s="49"/>
      <c r="E19049" s="49"/>
      <c r="F19049" s="49"/>
      <c r="G19049" s="50"/>
      <c r="H19049" s="47"/>
      <c r="I19049" s="47"/>
    </row>
    <row r="19050" spans="2:9" ht="20.100000000000001" hidden="1" customHeight="1" x14ac:dyDescent="0.25">
      <c r="B19050" s="48"/>
      <c r="C19050" s="49"/>
      <c r="D19050" s="49"/>
      <c r="E19050" s="49"/>
      <c r="F19050" s="49"/>
      <c r="G19050" s="50"/>
      <c r="H19050" s="47"/>
      <c r="I19050" s="47"/>
    </row>
    <row r="19051" spans="2:9" ht="20.100000000000001" hidden="1" customHeight="1" x14ac:dyDescent="0.25">
      <c r="B19051" s="48"/>
      <c r="C19051" s="49"/>
      <c r="D19051" s="49"/>
      <c r="E19051" s="49"/>
      <c r="F19051" s="49"/>
      <c r="G19051" s="50"/>
      <c r="H19051" s="47"/>
      <c r="I19051" s="47"/>
    </row>
    <row r="19052" spans="2:9" ht="20.100000000000001" hidden="1" customHeight="1" x14ac:dyDescent="0.25">
      <c r="B19052" s="48"/>
      <c r="C19052" s="49"/>
      <c r="D19052" s="49"/>
      <c r="E19052" s="49"/>
      <c r="F19052" s="49"/>
      <c r="G19052" s="50"/>
      <c r="H19052" s="47"/>
      <c r="I19052" s="47"/>
    </row>
    <row r="19053" spans="2:9" ht="20.100000000000001" hidden="1" customHeight="1" x14ac:dyDescent="0.25">
      <c r="B19053" s="48"/>
      <c r="C19053" s="49"/>
      <c r="D19053" s="49"/>
      <c r="E19053" s="49"/>
      <c r="F19053" s="49"/>
      <c r="G19053" s="50"/>
      <c r="H19053" s="47"/>
      <c r="I19053" s="47"/>
    </row>
    <row r="19054" spans="2:9" ht="20.100000000000001" hidden="1" customHeight="1" x14ac:dyDescent="0.25">
      <c r="B19054" s="48"/>
      <c r="C19054" s="49"/>
      <c r="D19054" s="49"/>
      <c r="E19054" s="49"/>
      <c r="F19054" s="49"/>
      <c r="G19054" s="50"/>
      <c r="H19054" s="47"/>
      <c r="I19054" s="47"/>
    </row>
    <row r="19055" spans="2:9" ht="20.100000000000001" hidden="1" customHeight="1" x14ac:dyDescent="0.25">
      <c r="B19055" s="48"/>
      <c r="C19055" s="49"/>
      <c r="D19055" s="49"/>
      <c r="E19055" s="49"/>
      <c r="F19055" s="49"/>
      <c r="G19055" s="50"/>
      <c r="H19055" s="47"/>
      <c r="I19055" s="47"/>
    </row>
    <row r="19056" spans="2:9" ht="20.100000000000001" hidden="1" customHeight="1" x14ac:dyDescent="0.25">
      <c r="B19056" s="48"/>
      <c r="C19056" s="49"/>
      <c r="D19056" s="49"/>
      <c r="E19056" s="49"/>
      <c r="F19056" s="49"/>
      <c r="G19056" s="50"/>
      <c r="H19056" s="47"/>
      <c r="I19056" s="47"/>
    </row>
    <row r="19057" spans="2:9" ht="20.100000000000001" hidden="1" customHeight="1" x14ac:dyDescent="0.25">
      <c r="B19057" s="48"/>
      <c r="C19057" s="49"/>
      <c r="D19057" s="49"/>
      <c r="E19057" s="49"/>
      <c r="F19057" s="49"/>
      <c r="G19057" s="50"/>
      <c r="H19057" s="47"/>
      <c r="I19057" s="47"/>
    </row>
    <row r="19058" spans="2:9" ht="20.100000000000001" hidden="1" customHeight="1" x14ac:dyDescent="0.25">
      <c r="B19058" s="48"/>
      <c r="C19058" s="49"/>
      <c r="D19058" s="49"/>
      <c r="E19058" s="49"/>
      <c r="F19058" s="49"/>
      <c r="G19058" s="50"/>
      <c r="H19058" s="47"/>
      <c r="I19058" s="47"/>
    </row>
    <row r="19059" spans="2:9" ht="20.100000000000001" hidden="1" customHeight="1" x14ac:dyDescent="0.25">
      <c r="B19059" s="48"/>
      <c r="C19059" s="49"/>
      <c r="D19059" s="49"/>
      <c r="E19059" s="49"/>
      <c r="F19059" s="49"/>
      <c r="G19059" s="50"/>
      <c r="H19059" s="47"/>
      <c r="I19059" s="47"/>
    </row>
    <row r="19060" spans="2:9" ht="20.100000000000001" hidden="1" customHeight="1" x14ac:dyDescent="0.25">
      <c r="B19060" s="48"/>
      <c r="C19060" s="49"/>
      <c r="D19060" s="49"/>
      <c r="E19060" s="49"/>
      <c r="F19060" s="49"/>
      <c r="G19060" s="50"/>
      <c r="H19060" s="47"/>
      <c r="I19060" s="47"/>
    </row>
    <row r="19061" spans="2:9" ht="20.100000000000001" hidden="1" customHeight="1" x14ac:dyDescent="0.25">
      <c r="B19061" s="48"/>
      <c r="C19061" s="49"/>
      <c r="D19061" s="49"/>
      <c r="E19061" s="49"/>
      <c r="F19061" s="49"/>
      <c r="G19061" s="50"/>
      <c r="H19061" s="47"/>
      <c r="I19061" s="47"/>
    </row>
    <row r="19062" spans="2:9" ht="20.100000000000001" hidden="1" customHeight="1" x14ac:dyDescent="0.25">
      <c r="B19062" s="48"/>
      <c r="C19062" s="49"/>
      <c r="D19062" s="49"/>
      <c r="E19062" s="49"/>
      <c r="F19062" s="49"/>
      <c r="G19062" s="50"/>
      <c r="H19062" s="47"/>
      <c r="I19062" s="47"/>
    </row>
    <row r="19063" spans="2:9" ht="20.100000000000001" hidden="1" customHeight="1" x14ac:dyDescent="0.25">
      <c r="B19063" s="48"/>
      <c r="C19063" s="49"/>
      <c r="D19063" s="49"/>
      <c r="E19063" s="49"/>
      <c r="F19063" s="49"/>
      <c r="G19063" s="50"/>
      <c r="H19063" s="47"/>
      <c r="I19063" s="47"/>
    </row>
    <row r="19064" spans="2:9" ht="20.100000000000001" hidden="1" customHeight="1" x14ac:dyDescent="0.25">
      <c r="B19064" s="48"/>
      <c r="C19064" s="49"/>
      <c r="D19064" s="49"/>
      <c r="E19064" s="49"/>
      <c r="F19064" s="49"/>
      <c r="G19064" s="50"/>
      <c r="H19064" s="47"/>
      <c r="I19064" s="47"/>
    </row>
    <row r="19065" spans="2:9" ht="20.100000000000001" hidden="1" customHeight="1" x14ac:dyDescent="0.25">
      <c r="B19065" s="48"/>
      <c r="C19065" s="49"/>
      <c r="D19065" s="49"/>
      <c r="E19065" s="49"/>
      <c r="F19065" s="49"/>
      <c r="G19065" s="50"/>
      <c r="H19065" s="47"/>
      <c r="I19065" s="47"/>
    </row>
    <row r="19066" spans="2:9" ht="20.100000000000001" hidden="1" customHeight="1" x14ac:dyDescent="0.25">
      <c r="B19066" s="48"/>
      <c r="C19066" s="49"/>
      <c r="D19066" s="49"/>
      <c r="E19066" s="49"/>
      <c r="F19066" s="49"/>
      <c r="G19066" s="50"/>
      <c r="H19066" s="47"/>
      <c r="I19066" s="47"/>
    </row>
    <row r="19067" spans="2:9" ht="20.100000000000001" hidden="1" customHeight="1" x14ac:dyDescent="0.25">
      <c r="B19067" s="48"/>
      <c r="C19067" s="49"/>
      <c r="D19067" s="49"/>
      <c r="E19067" s="49"/>
      <c r="F19067" s="49"/>
      <c r="G19067" s="50"/>
      <c r="H19067" s="47"/>
      <c r="I19067" s="47"/>
    </row>
    <row r="19068" spans="2:9" ht="20.100000000000001" hidden="1" customHeight="1" x14ac:dyDescent="0.25">
      <c r="B19068" s="48"/>
      <c r="C19068" s="49"/>
      <c r="D19068" s="49"/>
      <c r="E19068" s="49"/>
      <c r="F19068" s="49"/>
      <c r="G19068" s="50"/>
      <c r="H19068" s="47"/>
      <c r="I19068" s="47"/>
    </row>
    <row r="19069" spans="2:9" ht="20.100000000000001" hidden="1" customHeight="1" x14ac:dyDescent="0.25">
      <c r="B19069" s="48"/>
      <c r="C19069" s="49"/>
      <c r="D19069" s="49"/>
      <c r="E19069" s="49"/>
      <c r="F19069" s="49"/>
      <c r="G19069" s="50"/>
      <c r="H19069" s="47"/>
      <c r="I19069" s="47"/>
    </row>
    <row r="19070" spans="2:9" ht="20.100000000000001" hidden="1" customHeight="1" x14ac:dyDescent="0.25">
      <c r="B19070" s="48"/>
      <c r="C19070" s="49"/>
      <c r="D19070" s="49"/>
      <c r="E19070" s="49"/>
      <c r="F19070" s="49"/>
      <c r="G19070" s="50"/>
      <c r="H19070" s="47"/>
      <c r="I19070" s="47"/>
    </row>
    <row r="19071" spans="2:9" ht="20.100000000000001" hidden="1" customHeight="1" x14ac:dyDescent="0.25">
      <c r="B19071" s="48"/>
      <c r="C19071" s="49"/>
      <c r="D19071" s="49"/>
      <c r="E19071" s="49"/>
      <c r="F19071" s="49"/>
      <c r="G19071" s="50"/>
      <c r="H19071" s="47"/>
      <c r="I19071" s="47"/>
    </row>
    <row r="19072" spans="2:9" ht="20.100000000000001" hidden="1" customHeight="1" x14ac:dyDescent="0.25">
      <c r="B19072" s="48"/>
      <c r="C19072" s="49"/>
      <c r="D19072" s="49"/>
      <c r="E19072" s="49"/>
      <c r="F19072" s="49"/>
      <c r="G19072" s="50"/>
      <c r="H19072" s="47"/>
      <c r="I19072" s="47"/>
    </row>
    <row r="19073" spans="2:9" ht="20.100000000000001" hidden="1" customHeight="1" x14ac:dyDescent="0.25">
      <c r="B19073" s="48"/>
      <c r="C19073" s="49"/>
      <c r="D19073" s="49"/>
      <c r="E19073" s="49"/>
      <c r="F19073" s="49"/>
      <c r="G19073" s="50"/>
      <c r="H19073" s="47"/>
      <c r="I19073" s="47"/>
    </row>
    <row r="19074" spans="2:9" ht="20.100000000000001" hidden="1" customHeight="1" x14ac:dyDescent="0.25">
      <c r="B19074" s="48"/>
      <c r="C19074" s="49"/>
      <c r="D19074" s="49"/>
      <c r="E19074" s="49"/>
      <c r="F19074" s="49"/>
      <c r="G19074" s="50"/>
      <c r="H19074" s="47"/>
      <c r="I19074" s="47"/>
    </row>
    <row r="19075" spans="2:9" ht="20.100000000000001" hidden="1" customHeight="1" x14ac:dyDescent="0.25">
      <c r="B19075" s="48"/>
      <c r="C19075" s="49"/>
      <c r="D19075" s="49"/>
      <c r="E19075" s="49"/>
      <c r="F19075" s="49"/>
      <c r="G19075" s="50"/>
      <c r="H19075" s="47"/>
      <c r="I19075" s="47"/>
    </row>
    <row r="19076" spans="2:9" ht="20.100000000000001" hidden="1" customHeight="1" x14ac:dyDescent="0.25">
      <c r="B19076" s="48"/>
      <c r="C19076" s="49"/>
      <c r="D19076" s="49"/>
      <c r="E19076" s="49"/>
      <c r="F19076" s="49"/>
      <c r="G19076" s="50"/>
      <c r="H19076" s="47"/>
      <c r="I19076" s="47"/>
    </row>
    <row r="19077" spans="2:9" ht="20.100000000000001" hidden="1" customHeight="1" x14ac:dyDescent="0.25">
      <c r="B19077" s="48"/>
      <c r="C19077" s="49"/>
      <c r="D19077" s="49"/>
      <c r="E19077" s="49"/>
      <c r="F19077" s="49"/>
      <c r="G19077" s="50"/>
      <c r="H19077" s="47"/>
      <c r="I19077" s="47"/>
    </row>
    <row r="19078" spans="2:9" ht="20.100000000000001" hidden="1" customHeight="1" x14ac:dyDescent="0.25">
      <c r="B19078" s="48"/>
      <c r="C19078" s="49"/>
      <c r="D19078" s="49"/>
      <c r="E19078" s="49"/>
      <c r="F19078" s="49"/>
      <c r="G19078" s="50"/>
      <c r="H19078" s="47"/>
      <c r="I19078" s="47"/>
    </row>
    <row r="19079" spans="2:9" ht="20.100000000000001" hidden="1" customHeight="1" x14ac:dyDescent="0.25">
      <c r="B19079" s="48"/>
      <c r="C19079" s="49"/>
      <c r="D19079" s="49"/>
      <c r="E19079" s="49"/>
      <c r="F19079" s="49"/>
      <c r="G19079" s="50"/>
      <c r="H19079" s="47"/>
      <c r="I19079" s="47"/>
    </row>
    <row r="19080" spans="2:9" ht="20.100000000000001" hidden="1" customHeight="1" x14ac:dyDescent="0.25">
      <c r="B19080" s="48"/>
      <c r="C19080" s="49"/>
      <c r="D19080" s="49"/>
      <c r="E19080" s="49"/>
      <c r="F19080" s="49"/>
      <c r="G19080" s="50"/>
      <c r="H19080" s="47"/>
      <c r="I19080" s="47"/>
    </row>
    <row r="19081" spans="2:9" ht="20.100000000000001" hidden="1" customHeight="1" x14ac:dyDescent="0.25">
      <c r="B19081" s="48"/>
      <c r="C19081" s="49"/>
      <c r="D19081" s="49"/>
      <c r="E19081" s="49"/>
      <c r="F19081" s="49"/>
      <c r="G19081" s="50"/>
      <c r="H19081" s="47"/>
      <c r="I19081" s="47"/>
    </row>
    <row r="19082" spans="2:9" ht="20.100000000000001" hidden="1" customHeight="1" x14ac:dyDescent="0.25">
      <c r="B19082" s="48"/>
      <c r="C19082" s="49"/>
      <c r="D19082" s="49"/>
      <c r="E19082" s="49"/>
      <c r="F19082" s="49"/>
      <c r="G19082" s="50"/>
      <c r="H19082" s="47"/>
      <c r="I19082" s="47"/>
    </row>
    <row r="19083" spans="2:9" ht="20.100000000000001" hidden="1" customHeight="1" x14ac:dyDescent="0.25">
      <c r="B19083" s="48"/>
      <c r="C19083" s="49"/>
      <c r="D19083" s="49"/>
      <c r="E19083" s="49"/>
      <c r="F19083" s="49"/>
      <c r="G19083" s="50"/>
      <c r="H19083" s="47"/>
      <c r="I19083" s="47"/>
    </row>
    <row r="19084" spans="2:9" ht="20.100000000000001" hidden="1" customHeight="1" x14ac:dyDescent="0.25">
      <c r="B19084" s="48"/>
      <c r="C19084" s="49"/>
      <c r="D19084" s="49"/>
      <c r="E19084" s="49"/>
      <c r="F19084" s="49"/>
      <c r="G19084" s="50"/>
      <c r="H19084" s="47"/>
      <c r="I19084" s="47"/>
    </row>
    <row r="19085" spans="2:9" ht="20.100000000000001" hidden="1" customHeight="1" x14ac:dyDescent="0.25">
      <c r="B19085" s="48"/>
      <c r="C19085" s="49"/>
      <c r="D19085" s="49"/>
      <c r="E19085" s="49"/>
      <c r="F19085" s="49"/>
      <c r="G19085" s="50"/>
      <c r="H19085" s="47"/>
      <c r="I19085" s="47"/>
    </row>
    <row r="19086" spans="2:9" ht="20.100000000000001" hidden="1" customHeight="1" x14ac:dyDescent="0.25">
      <c r="B19086" s="48"/>
      <c r="C19086" s="49"/>
      <c r="D19086" s="49"/>
      <c r="E19086" s="49"/>
      <c r="F19086" s="49"/>
      <c r="G19086" s="50"/>
      <c r="H19086" s="47"/>
      <c r="I19086" s="47"/>
    </row>
    <row r="19087" spans="2:9" ht="20.100000000000001" hidden="1" customHeight="1" x14ac:dyDescent="0.25">
      <c r="B19087" s="48"/>
      <c r="C19087" s="49"/>
      <c r="D19087" s="49"/>
      <c r="E19087" s="49"/>
      <c r="F19087" s="49"/>
      <c r="G19087" s="50"/>
      <c r="H19087" s="47"/>
      <c r="I19087" s="47"/>
    </row>
    <row r="19088" spans="2:9" ht="20.100000000000001" hidden="1" customHeight="1" x14ac:dyDescent="0.25">
      <c r="B19088" s="48"/>
      <c r="C19088" s="49"/>
      <c r="D19088" s="49"/>
      <c r="E19088" s="49"/>
      <c r="F19088" s="49"/>
      <c r="G19088" s="50"/>
      <c r="H19088" s="47"/>
      <c r="I19088" s="47"/>
    </row>
    <row r="19089" spans="2:9" ht="20.100000000000001" hidden="1" customHeight="1" x14ac:dyDescent="0.25">
      <c r="B19089" s="48"/>
      <c r="C19089" s="49"/>
      <c r="D19089" s="49"/>
      <c r="E19089" s="49"/>
      <c r="F19089" s="49"/>
      <c r="G19089" s="50"/>
      <c r="H19089" s="47"/>
      <c r="I19089" s="47"/>
    </row>
    <row r="19090" spans="2:9" ht="20.100000000000001" hidden="1" customHeight="1" x14ac:dyDescent="0.25">
      <c r="B19090" s="48"/>
      <c r="C19090" s="49"/>
      <c r="D19090" s="49"/>
      <c r="E19090" s="49"/>
      <c r="F19090" s="49"/>
      <c r="G19090" s="50"/>
      <c r="H19090" s="47"/>
      <c r="I19090" s="47"/>
    </row>
    <row r="19091" spans="2:9" ht="20.100000000000001" hidden="1" customHeight="1" x14ac:dyDescent="0.25">
      <c r="B19091" s="48"/>
      <c r="C19091" s="49"/>
      <c r="D19091" s="49"/>
      <c r="E19091" s="49"/>
      <c r="F19091" s="49"/>
      <c r="G19091" s="50"/>
      <c r="H19091" s="47"/>
      <c r="I19091" s="47"/>
    </row>
    <row r="19092" spans="2:9" ht="20.100000000000001" hidden="1" customHeight="1" x14ac:dyDescent="0.25">
      <c r="B19092" s="48"/>
      <c r="C19092" s="49"/>
      <c r="D19092" s="49"/>
      <c r="E19092" s="49"/>
      <c r="F19092" s="49"/>
      <c r="G19092" s="50"/>
      <c r="H19092" s="47"/>
      <c r="I19092" s="47"/>
    </row>
    <row r="19093" spans="2:9" ht="20.100000000000001" hidden="1" customHeight="1" x14ac:dyDescent="0.25">
      <c r="B19093" s="48"/>
      <c r="C19093" s="49"/>
      <c r="D19093" s="49"/>
      <c r="E19093" s="49"/>
      <c r="F19093" s="49"/>
      <c r="G19093" s="50"/>
      <c r="H19093" s="47"/>
      <c r="I19093" s="47"/>
    </row>
    <row r="19094" spans="2:9" ht="20.100000000000001" hidden="1" customHeight="1" x14ac:dyDescent="0.25">
      <c r="B19094" s="48"/>
      <c r="C19094" s="49"/>
      <c r="D19094" s="49"/>
      <c r="E19094" s="49"/>
      <c r="F19094" s="49"/>
      <c r="G19094" s="50"/>
      <c r="H19094" s="47"/>
      <c r="I19094" s="47"/>
    </row>
    <row r="19095" spans="2:9" ht="20.100000000000001" hidden="1" customHeight="1" x14ac:dyDescent="0.25">
      <c r="B19095" s="48"/>
      <c r="C19095" s="49"/>
      <c r="D19095" s="49"/>
      <c r="E19095" s="49"/>
      <c r="F19095" s="49"/>
      <c r="G19095" s="50"/>
      <c r="H19095" s="47"/>
      <c r="I19095" s="47"/>
    </row>
    <row r="19096" spans="2:9" ht="20.100000000000001" hidden="1" customHeight="1" x14ac:dyDescent="0.25">
      <c r="B19096" s="48"/>
      <c r="C19096" s="49"/>
      <c r="D19096" s="49"/>
      <c r="E19096" s="49"/>
      <c r="F19096" s="49"/>
      <c r="G19096" s="50"/>
      <c r="H19096" s="47"/>
      <c r="I19096" s="47"/>
    </row>
    <row r="19097" spans="2:9" ht="20.100000000000001" hidden="1" customHeight="1" x14ac:dyDescent="0.25">
      <c r="B19097" s="48"/>
      <c r="C19097" s="49"/>
      <c r="D19097" s="49"/>
      <c r="E19097" s="49"/>
      <c r="F19097" s="49"/>
      <c r="G19097" s="50"/>
      <c r="H19097" s="47"/>
      <c r="I19097" s="47"/>
    </row>
    <row r="19098" spans="2:9" ht="20.100000000000001" hidden="1" customHeight="1" x14ac:dyDescent="0.25">
      <c r="B19098" s="48"/>
      <c r="C19098" s="49"/>
      <c r="D19098" s="49"/>
      <c r="E19098" s="49"/>
      <c r="F19098" s="49"/>
      <c r="G19098" s="50"/>
      <c r="H19098" s="47"/>
      <c r="I19098" s="47"/>
    </row>
    <row r="19099" spans="2:9" ht="20.100000000000001" hidden="1" customHeight="1" x14ac:dyDescent="0.25">
      <c r="B19099" s="48"/>
      <c r="C19099" s="49"/>
      <c r="D19099" s="49"/>
      <c r="E19099" s="49"/>
      <c r="F19099" s="49"/>
      <c r="G19099" s="50"/>
      <c r="H19099" s="47"/>
      <c r="I19099" s="47"/>
    </row>
    <row r="19100" spans="2:9" ht="20.100000000000001" hidden="1" customHeight="1" x14ac:dyDescent="0.25">
      <c r="B19100" s="48"/>
      <c r="C19100" s="49"/>
      <c r="D19100" s="49"/>
      <c r="E19100" s="49"/>
      <c r="F19100" s="49"/>
      <c r="G19100" s="50"/>
      <c r="H19100" s="47"/>
      <c r="I19100" s="47"/>
    </row>
    <row r="19101" spans="2:9" ht="20.100000000000001" hidden="1" customHeight="1" x14ac:dyDescent="0.25">
      <c r="B19101" s="48"/>
      <c r="C19101" s="49"/>
      <c r="D19101" s="49"/>
      <c r="E19101" s="49"/>
      <c r="F19101" s="49"/>
      <c r="G19101" s="50"/>
      <c r="H19101" s="47"/>
      <c r="I19101" s="47"/>
    </row>
    <row r="19102" spans="2:9" ht="20.100000000000001" hidden="1" customHeight="1" x14ac:dyDescent="0.25">
      <c r="B19102" s="48"/>
      <c r="C19102" s="49"/>
      <c r="D19102" s="49"/>
      <c r="E19102" s="49"/>
      <c r="F19102" s="49"/>
      <c r="G19102" s="50"/>
      <c r="H19102" s="47"/>
      <c r="I19102" s="47"/>
    </row>
    <row r="19103" spans="2:9" ht="20.100000000000001" hidden="1" customHeight="1" x14ac:dyDescent="0.25">
      <c r="B19103" s="48"/>
      <c r="C19103" s="49"/>
      <c r="D19103" s="49"/>
      <c r="E19103" s="49"/>
      <c r="F19103" s="49"/>
      <c r="G19103" s="50"/>
      <c r="H19103" s="47"/>
      <c r="I19103" s="47"/>
    </row>
    <row r="19104" spans="2:9" ht="20.100000000000001" hidden="1" customHeight="1" x14ac:dyDescent="0.25">
      <c r="B19104" s="48"/>
      <c r="C19104" s="49"/>
      <c r="D19104" s="49"/>
      <c r="E19104" s="49"/>
      <c r="F19104" s="49"/>
      <c r="G19104" s="50"/>
      <c r="H19104" s="47"/>
      <c r="I19104" s="47"/>
    </row>
    <row r="19105" spans="2:9" ht="20.100000000000001" hidden="1" customHeight="1" x14ac:dyDescent="0.25">
      <c r="B19105" s="48"/>
      <c r="C19105" s="49"/>
      <c r="D19105" s="49"/>
      <c r="E19105" s="49"/>
      <c r="F19105" s="49"/>
      <c r="G19105" s="50"/>
      <c r="H19105" s="47"/>
      <c r="I19105" s="47"/>
    </row>
    <row r="19106" spans="2:9" ht="20.100000000000001" hidden="1" customHeight="1" x14ac:dyDescent="0.25">
      <c r="B19106" s="48"/>
      <c r="C19106" s="49"/>
      <c r="D19106" s="49"/>
      <c r="E19106" s="49"/>
      <c r="F19106" s="49"/>
      <c r="G19106" s="50"/>
      <c r="H19106" s="47"/>
      <c r="I19106" s="47"/>
    </row>
    <row r="19107" spans="2:9" ht="20.100000000000001" hidden="1" customHeight="1" x14ac:dyDescent="0.25">
      <c r="B19107" s="48"/>
      <c r="C19107" s="49"/>
      <c r="D19107" s="49"/>
      <c r="E19107" s="49"/>
      <c r="F19107" s="49"/>
      <c r="G19107" s="50"/>
      <c r="H19107" s="47"/>
      <c r="I19107" s="47"/>
    </row>
    <row r="19108" spans="2:9" ht="20.100000000000001" hidden="1" customHeight="1" x14ac:dyDescent="0.25">
      <c r="B19108" s="48"/>
      <c r="C19108" s="49"/>
      <c r="D19108" s="49"/>
      <c r="E19108" s="49"/>
      <c r="F19108" s="49"/>
      <c r="G19108" s="50"/>
      <c r="H19108" s="47"/>
      <c r="I19108" s="47"/>
    </row>
    <row r="19109" spans="2:9" ht="20.100000000000001" hidden="1" customHeight="1" x14ac:dyDescent="0.25">
      <c r="B19109" s="48"/>
      <c r="C19109" s="49"/>
      <c r="D19109" s="49"/>
      <c r="E19109" s="49"/>
      <c r="F19109" s="49"/>
      <c r="G19109" s="50"/>
      <c r="H19109" s="47"/>
      <c r="I19109" s="47"/>
    </row>
    <row r="19110" spans="2:9" ht="20.100000000000001" hidden="1" customHeight="1" x14ac:dyDescent="0.25">
      <c r="B19110" s="48"/>
      <c r="C19110" s="49"/>
      <c r="D19110" s="49"/>
      <c r="E19110" s="49"/>
      <c r="F19110" s="49"/>
      <c r="G19110" s="50"/>
      <c r="H19110" s="47"/>
      <c r="I19110" s="47"/>
    </row>
    <row r="19111" spans="2:9" ht="20.100000000000001" hidden="1" customHeight="1" x14ac:dyDescent="0.25">
      <c r="B19111" s="48"/>
      <c r="C19111" s="49"/>
      <c r="D19111" s="49"/>
      <c r="E19111" s="49"/>
      <c r="F19111" s="49"/>
      <c r="G19111" s="50"/>
      <c r="H19111" s="47"/>
      <c r="I19111" s="47"/>
    </row>
    <row r="19112" spans="2:9" ht="20.100000000000001" hidden="1" customHeight="1" x14ac:dyDescent="0.25">
      <c r="B19112" s="48"/>
      <c r="C19112" s="49"/>
      <c r="D19112" s="49"/>
      <c r="E19112" s="49"/>
      <c r="F19112" s="49"/>
      <c r="G19112" s="50"/>
      <c r="H19112" s="47"/>
      <c r="I19112" s="47"/>
    </row>
    <row r="19113" spans="2:9" ht="20.100000000000001" hidden="1" customHeight="1" x14ac:dyDescent="0.25">
      <c r="B19113" s="48"/>
      <c r="C19113" s="49"/>
      <c r="D19113" s="49"/>
      <c r="E19113" s="49"/>
      <c r="F19113" s="49"/>
      <c r="G19113" s="50"/>
      <c r="H19113" s="47"/>
      <c r="I19113" s="47"/>
    </row>
    <row r="19114" spans="2:9" ht="20.100000000000001" hidden="1" customHeight="1" x14ac:dyDescent="0.25">
      <c r="B19114" s="48"/>
      <c r="C19114" s="49"/>
      <c r="D19114" s="49"/>
      <c r="E19114" s="49"/>
      <c r="F19114" s="49"/>
      <c r="G19114" s="50"/>
      <c r="H19114" s="47"/>
      <c r="I19114" s="47"/>
    </row>
    <row r="19115" spans="2:9" ht="20.100000000000001" hidden="1" customHeight="1" x14ac:dyDescent="0.25">
      <c r="B19115" s="48"/>
      <c r="C19115" s="49"/>
      <c r="D19115" s="49"/>
      <c r="E19115" s="49"/>
      <c r="F19115" s="49"/>
      <c r="G19115" s="50"/>
      <c r="H19115" s="47"/>
      <c r="I19115" s="47"/>
    </row>
    <row r="19116" spans="2:9" ht="20.100000000000001" hidden="1" customHeight="1" x14ac:dyDescent="0.25">
      <c r="B19116" s="48"/>
      <c r="C19116" s="49"/>
      <c r="D19116" s="49"/>
      <c r="E19116" s="49"/>
      <c r="F19116" s="49"/>
      <c r="G19116" s="50"/>
      <c r="H19116" s="47"/>
      <c r="I19116" s="47"/>
    </row>
    <row r="19117" spans="2:9" ht="20.100000000000001" hidden="1" customHeight="1" x14ac:dyDescent="0.25">
      <c r="B19117" s="48"/>
      <c r="C19117" s="49"/>
      <c r="D19117" s="49"/>
      <c r="E19117" s="49"/>
      <c r="F19117" s="49"/>
      <c r="G19117" s="50"/>
      <c r="H19117" s="47"/>
      <c r="I19117" s="47"/>
    </row>
    <row r="19118" spans="2:9" ht="20.100000000000001" hidden="1" customHeight="1" x14ac:dyDescent="0.25">
      <c r="B19118" s="48"/>
      <c r="C19118" s="49"/>
      <c r="D19118" s="49"/>
      <c r="E19118" s="49"/>
      <c r="F19118" s="49"/>
      <c r="G19118" s="50"/>
      <c r="H19118" s="47"/>
      <c r="I19118" s="47"/>
    </row>
    <row r="19119" spans="2:9" ht="20.100000000000001" hidden="1" customHeight="1" x14ac:dyDescent="0.25">
      <c r="B19119" s="48"/>
      <c r="C19119" s="49"/>
      <c r="D19119" s="49"/>
      <c r="E19119" s="49"/>
      <c r="F19119" s="49"/>
      <c r="G19119" s="50"/>
      <c r="H19119" s="47"/>
      <c r="I19119" s="47"/>
    </row>
    <row r="19120" spans="2:9" ht="20.100000000000001" hidden="1" customHeight="1" x14ac:dyDescent="0.25">
      <c r="B19120" s="48"/>
      <c r="C19120" s="49"/>
      <c r="D19120" s="49"/>
      <c r="E19120" s="49"/>
      <c r="F19120" s="49"/>
      <c r="G19120" s="50"/>
      <c r="H19120" s="47"/>
      <c r="I19120" s="47"/>
    </row>
    <row r="19121" spans="2:9" ht="20.100000000000001" hidden="1" customHeight="1" x14ac:dyDescent="0.25">
      <c r="B19121" s="48"/>
      <c r="C19121" s="49"/>
      <c r="D19121" s="49"/>
      <c r="E19121" s="49"/>
      <c r="F19121" s="49"/>
      <c r="G19121" s="50"/>
      <c r="H19121" s="47"/>
      <c r="I19121" s="47"/>
    </row>
    <row r="19122" spans="2:9" ht="20.100000000000001" hidden="1" customHeight="1" x14ac:dyDescent="0.25">
      <c r="B19122" s="48"/>
      <c r="C19122" s="49"/>
      <c r="D19122" s="49"/>
      <c r="E19122" s="49"/>
      <c r="F19122" s="49"/>
      <c r="G19122" s="50"/>
      <c r="H19122" s="47"/>
      <c r="I19122" s="47"/>
    </row>
    <row r="19123" spans="2:9" ht="20.100000000000001" hidden="1" customHeight="1" x14ac:dyDescent="0.25">
      <c r="B19123" s="48"/>
      <c r="C19123" s="49"/>
      <c r="D19123" s="49"/>
      <c r="E19123" s="49"/>
      <c r="F19123" s="49"/>
      <c r="G19123" s="50"/>
      <c r="H19123" s="47"/>
      <c r="I19123" s="47"/>
    </row>
    <row r="19124" spans="2:9" ht="20.100000000000001" hidden="1" customHeight="1" x14ac:dyDescent="0.25">
      <c r="B19124" s="48"/>
      <c r="C19124" s="49"/>
      <c r="D19124" s="49"/>
      <c r="E19124" s="49"/>
      <c r="F19124" s="49"/>
      <c r="G19124" s="50"/>
      <c r="H19124" s="47"/>
      <c r="I19124" s="47"/>
    </row>
    <row r="19125" spans="2:9" ht="20.100000000000001" hidden="1" customHeight="1" x14ac:dyDescent="0.25">
      <c r="B19125" s="48"/>
      <c r="C19125" s="49"/>
      <c r="D19125" s="49"/>
      <c r="E19125" s="49"/>
      <c r="F19125" s="49"/>
      <c r="G19125" s="50"/>
      <c r="H19125" s="47"/>
      <c r="I19125" s="47"/>
    </row>
    <row r="19126" spans="2:9" ht="20.100000000000001" hidden="1" customHeight="1" x14ac:dyDescent="0.25">
      <c r="B19126" s="48"/>
      <c r="C19126" s="49"/>
      <c r="D19126" s="49"/>
      <c r="E19126" s="49"/>
      <c r="F19126" s="49"/>
      <c r="G19126" s="50"/>
      <c r="H19126" s="47"/>
      <c r="I19126" s="47"/>
    </row>
    <row r="19127" spans="2:9" ht="20.100000000000001" hidden="1" customHeight="1" x14ac:dyDescent="0.25">
      <c r="B19127" s="48"/>
      <c r="C19127" s="49"/>
      <c r="D19127" s="49"/>
      <c r="E19127" s="49"/>
      <c r="F19127" s="49"/>
      <c r="G19127" s="50"/>
      <c r="H19127" s="47"/>
      <c r="I19127" s="47"/>
    </row>
    <row r="19128" spans="2:9" ht="20.100000000000001" hidden="1" customHeight="1" x14ac:dyDescent="0.25">
      <c r="B19128" s="48"/>
      <c r="C19128" s="49"/>
      <c r="D19128" s="49"/>
      <c r="E19128" s="49"/>
      <c r="F19128" s="49"/>
      <c r="G19128" s="50"/>
      <c r="H19128" s="47"/>
      <c r="I19128" s="47"/>
    </row>
    <row r="19129" spans="2:9" ht="20.100000000000001" hidden="1" customHeight="1" x14ac:dyDescent="0.25">
      <c r="B19129" s="48"/>
      <c r="C19129" s="49"/>
      <c r="D19129" s="49"/>
      <c r="E19129" s="49"/>
      <c r="F19129" s="49"/>
      <c r="G19129" s="50"/>
      <c r="H19129" s="47"/>
      <c r="I19129" s="47"/>
    </row>
    <row r="19130" spans="2:9" ht="20.100000000000001" hidden="1" customHeight="1" x14ac:dyDescent="0.25">
      <c r="B19130" s="48"/>
      <c r="C19130" s="49"/>
      <c r="D19130" s="49"/>
      <c r="E19130" s="49"/>
      <c r="F19130" s="49"/>
      <c r="G19130" s="50"/>
      <c r="H19130" s="47"/>
      <c r="I19130" s="47"/>
    </row>
    <row r="19131" spans="2:9" ht="20.100000000000001" hidden="1" customHeight="1" x14ac:dyDescent="0.25">
      <c r="B19131" s="48"/>
      <c r="C19131" s="49"/>
      <c r="D19131" s="49"/>
      <c r="E19131" s="49"/>
      <c r="F19131" s="49"/>
      <c r="G19131" s="50"/>
      <c r="H19131" s="47"/>
      <c r="I19131" s="47"/>
    </row>
    <row r="19132" spans="2:9" ht="20.100000000000001" hidden="1" customHeight="1" x14ac:dyDescent="0.25">
      <c r="B19132" s="48"/>
      <c r="C19132" s="49"/>
      <c r="D19132" s="49"/>
      <c r="E19132" s="49"/>
      <c r="F19132" s="49"/>
      <c r="G19132" s="50"/>
      <c r="H19132" s="47"/>
      <c r="I19132" s="47"/>
    </row>
    <row r="19133" spans="2:9" ht="20.100000000000001" hidden="1" customHeight="1" x14ac:dyDescent="0.25">
      <c r="B19133" s="48"/>
      <c r="C19133" s="49"/>
      <c r="D19133" s="49"/>
      <c r="E19133" s="49"/>
      <c r="F19133" s="49"/>
      <c r="G19133" s="50"/>
      <c r="H19133" s="47"/>
      <c r="I19133" s="47"/>
    </row>
    <row r="19134" spans="2:9" ht="20.100000000000001" hidden="1" customHeight="1" x14ac:dyDescent="0.25">
      <c r="B19134" s="48"/>
      <c r="C19134" s="49"/>
      <c r="D19134" s="49"/>
      <c r="E19134" s="49"/>
      <c r="F19134" s="49"/>
      <c r="G19134" s="50"/>
      <c r="H19134" s="47"/>
      <c r="I19134" s="47"/>
    </row>
    <row r="19135" spans="2:9" ht="20.100000000000001" hidden="1" customHeight="1" x14ac:dyDescent="0.25">
      <c r="B19135" s="48"/>
      <c r="C19135" s="49"/>
      <c r="D19135" s="49"/>
      <c r="E19135" s="49"/>
      <c r="F19135" s="49"/>
      <c r="G19135" s="50"/>
      <c r="H19135" s="47"/>
      <c r="I19135" s="47"/>
    </row>
    <row r="19136" spans="2:9" ht="20.100000000000001" hidden="1" customHeight="1" x14ac:dyDescent="0.25">
      <c r="B19136" s="48"/>
      <c r="C19136" s="49"/>
      <c r="D19136" s="49"/>
      <c r="E19136" s="49"/>
      <c r="F19136" s="49"/>
      <c r="G19136" s="50"/>
      <c r="H19136" s="47"/>
      <c r="I19136" s="47"/>
    </row>
    <row r="19137" spans="2:9" ht="20.100000000000001" hidden="1" customHeight="1" x14ac:dyDescent="0.25">
      <c r="B19137" s="48"/>
      <c r="C19137" s="49"/>
      <c r="D19137" s="49"/>
      <c r="E19137" s="49"/>
      <c r="F19137" s="49"/>
      <c r="G19137" s="50"/>
      <c r="H19137" s="47"/>
      <c r="I19137" s="47"/>
    </row>
    <row r="19138" spans="2:9" ht="20.100000000000001" hidden="1" customHeight="1" x14ac:dyDescent="0.25">
      <c r="B19138" s="48"/>
      <c r="C19138" s="49"/>
      <c r="D19138" s="49"/>
      <c r="E19138" s="49"/>
      <c r="F19138" s="49"/>
      <c r="G19138" s="50"/>
      <c r="H19138" s="47"/>
      <c r="I19138" s="47"/>
    </row>
    <row r="19139" spans="2:9" ht="20.100000000000001" hidden="1" customHeight="1" x14ac:dyDescent="0.25">
      <c r="B19139" s="48"/>
      <c r="C19139" s="49"/>
      <c r="D19139" s="49"/>
      <c r="E19139" s="49"/>
      <c r="F19139" s="49"/>
      <c r="G19139" s="50"/>
      <c r="H19139" s="47"/>
      <c r="I19139" s="47"/>
    </row>
    <row r="19140" spans="2:9" ht="20.100000000000001" hidden="1" customHeight="1" x14ac:dyDescent="0.25">
      <c r="B19140" s="48"/>
      <c r="C19140" s="49"/>
      <c r="D19140" s="49"/>
      <c r="E19140" s="49"/>
      <c r="F19140" s="49"/>
      <c r="G19140" s="50"/>
      <c r="H19140" s="47"/>
      <c r="I19140" s="47"/>
    </row>
    <row r="19141" spans="2:9" ht="20.100000000000001" hidden="1" customHeight="1" x14ac:dyDescent="0.25">
      <c r="B19141" s="48"/>
      <c r="C19141" s="49"/>
      <c r="D19141" s="49"/>
      <c r="E19141" s="49"/>
      <c r="F19141" s="49"/>
      <c r="G19141" s="50"/>
      <c r="H19141" s="47"/>
      <c r="I19141" s="47"/>
    </row>
    <row r="19142" spans="2:9" ht="20.100000000000001" hidden="1" customHeight="1" x14ac:dyDescent="0.25">
      <c r="B19142" s="48"/>
      <c r="C19142" s="49"/>
      <c r="D19142" s="49"/>
      <c r="E19142" s="49"/>
      <c r="F19142" s="49"/>
      <c r="G19142" s="50"/>
      <c r="H19142" s="47"/>
      <c r="I19142" s="47"/>
    </row>
    <row r="19143" spans="2:9" ht="20.100000000000001" hidden="1" customHeight="1" x14ac:dyDescent="0.25">
      <c r="B19143" s="48"/>
      <c r="C19143" s="49"/>
      <c r="D19143" s="49"/>
      <c r="E19143" s="49"/>
      <c r="F19143" s="49"/>
      <c r="G19143" s="50"/>
      <c r="H19143" s="47"/>
      <c r="I19143" s="47"/>
    </row>
    <row r="19144" spans="2:9" ht="20.100000000000001" hidden="1" customHeight="1" x14ac:dyDescent="0.25">
      <c r="B19144" s="48"/>
      <c r="C19144" s="49"/>
      <c r="D19144" s="49"/>
      <c r="E19144" s="49"/>
      <c r="F19144" s="49"/>
      <c r="G19144" s="50"/>
      <c r="H19144" s="47"/>
      <c r="I19144" s="47"/>
    </row>
    <row r="19145" spans="2:9" ht="20.100000000000001" hidden="1" customHeight="1" x14ac:dyDescent="0.25">
      <c r="B19145" s="48"/>
      <c r="C19145" s="49"/>
      <c r="D19145" s="49"/>
      <c r="E19145" s="49"/>
      <c r="F19145" s="49"/>
      <c r="G19145" s="50"/>
      <c r="H19145" s="47"/>
      <c r="I19145" s="47"/>
    </row>
    <row r="19146" spans="2:9" ht="20.100000000000001" hidden="1" customHeight="1" x14ac:dyDescent="0.25">
      <c r="B19146" s="48"/>
      <c r="C19146" s="49"/>
      <c r="D19146" s="49"/>
      <c r="E19146" s="49"/>
      <c r="F19146" s="49"/>
      <c r="G19146" s="50"/>
      <c r="H19146" s="47"/>
      <c r="I19146" s="47"/>
    </row>
    <row r="19147" spans="2:9" ht="20.100000000000001" hidden="1" customHeight="1" x14ac:dyDescent="0.25">
      <c r="B19147" s="48"/>
      <c r="C19147" s="49"/>
      <c r="D19147" s="49"/>
      <c r="E19147" s="49"/>
      <c r="F19147" s="49"/>
      <c r="G19147" s="50"/>
      <c r="H19147" s="47"/>
      <c r="I19147" s="47"/>
    </row>
    <row r="19148" spans="2:9" ht="20.100000000000001" hidden="1" customHeight="1" x14ac:dyDescent="0.25">
      <c r="B19148" s="48"/>
      <c r="C19148" s="49"/>
      <c r="D19148" s="49"/>
      <c r="E19148" s="49"/>
      <c r="F19148" s="49"/>
      <c r="G19148" s="50"/>
      <c r="H19148" s="47"/>
      <c r="I19148" s="47"/>
    </row>
    <row r="19149" spans="2:9" ht="20.100000000000001" hidden="1" customHeight="1" x14ac:dyDescent="0.25">
      <c r="B19149" s="48"/>
      <c r="C19149" s="49"/>
      <c r="D19149" s="49"/>
      <c r="E19149" s="49"/>
      <c r="F19149" s="49"/>
      <c r="G19149" s="50"/>
      <c r="H19149" s="47"/>
      <c r="I19149" s="47"/>
    </row>
    <row r="19150" spans="2:9" ht="20.100000000000001" hidden="1" customHeight="1" x14ac:dyDescent="0.25">
      <c r="B19150" s="48"/>
      <c r="C19150" s="49"/>
      <c r="D19150" s="49"/>
      <c r="E19150" s="49"/>
      <c r="F19150" s="49"/>
      <c r="G19150" s="50"/>
      <c r="H19150" s="47"/>
      <c r="I19150" s="47"/>
    </row>
    <row r="19151" spans="2:9" ht="20.100000000000001" hidden="1" customHeight="1" x14ac:dyDescent="0.25">
      <c r="B19151" s="48"/>
      <c r="C19151" s="49"/>
      <c r="D19151" s="49"/>
      <c r="E19151" s="49"/>
      <c r="F19151" s="49"/>
      <c r="G19151" s="50"/>
      <c r="H19151" s="47"/>
      <c r="I19151" s="47"/>
    </row>
    <row r="19152" spans="2:9" ht="20.100000000000001" hidden="1" customHeight="1" x14ac:dyDescent="0.25">
      <c r="B19152" s="48"/>
      <c r="C19152" s="49"/>
      <c r="D19152" s="49"/>
      <c r="E19152" s="49"/>
      <c r="F19152" s="49"/>
      <c r="G19152" s="50"/>
      <c r="H19152" s="47"/>
      <c r="I19152" s="47"/>
    </row>
    <row r="19153" spans="2:9" ht="20.100000000000001" hidden="1" customHeight="1" x14ac:dyDescent="0.25">
      <c r="B19153" s="48"/>
      <c r="C19153" s="49"/>
      <c r="D19153" s="49"/>
      <c r="E19153" s="49"/>
      <c r="F19153" s="49"/>
      <c r="G19153" s="50"/>
      <c r="H19153" s="47"/>
      <c r="I19153" s="47"/>
    </row>
    <row r="19154" spans="2:9" ht="20.100000000000001" hidden="1" customHeight="1" x14ac:dyDescent="0.25">
      <c r="B19154" s="48"/>
      <c r="C19154" s="49"/>
      <c r="D19154" s="49"/>
      <c r="E19154" s="49"/>
      <c r="F19154" s="49"/>
      <c r="G19154" s="50"/>
      <c r="H19154" s="47"/>
      <c r="I19154" s="47"/>
    </row>
    <row r="19155" spans="2:9" ht="20.100000000000001" hidden="1" customHeight="1" x14ac:dyDescent="0.25">
      <c r="B19155" s="48"/>
      <c r="C19155" s="49"/>
      <c r="D19155" s="49"/>
      <c r="E19155" s="49"/>
      <c r="F19155" s="49"/>
      <c r="G19155" s="50"/>
      <c r="H19155" s="47"/>
      <c r="I19155" s="47"/>
    </row>
    <row r="19156" spans="2:9" ht="20.100000000000001" hidden="1" customHeight="1" x14ac:dyDescent="0.25">
      <c r="B19156" s="48"/>
      <c r="C19156" s="49"/>
      <c r="D19156" s="49"/>
      <c r="E19156" s="49"/>
      <c r="F19156" s="49"/>
      <c r="G19156" s="50"/>
      <c r="H19156" s="47"/>
      <c r="I19156" s="47"/>
    </row>
    <row r="19157" spans="2:9" ht="20.100000000000001" hidden="1" customHeight="1" x14ac:dyDescent="0.25">
      <c r="B19157" s="48"/>
      <c r="C19157" s="49"/>
      <c r="D19157" s="49"/>
      <c r="E19157" s="49"/>
      <c r="F19157" s="49"/>
      <c r="G19157" s="50"/>
      <c r="H19157" s="47"/>
      <c r="I19157" s="47"/>
    </row>
    <row r="19158" spans="2:9" ht="20.100000000000001" hidden="1" customHeight="1" x14ac:dyDescent="0.25">
      <c r="B19158" s="48"/>
      <c r="C19158" s="49"/>
      <c r="D19158" s="49"/>
      <c r="E19158" s="49"/>
      <c r="F19158" s="49"/>
      <c r="G19158" s="50"/>
      <c r="H19158" s="47"/>
      <c r="I19158" s="47"/>
    </row>
    <row r="19159" spans="2:9" ht="20.100000000000001" hidden="1" customHeight="1" x14ac:dyDescent="0.25">
      <c r="B19159" s="48"/>
      <c r="C19159" s="49"/>
      <c r="D19159" s="49"/>
      <c r="E19159" s="49"/>
      <c r="F19159" s="49"/>
      <c r="G19159" s="50"/>
      <c r="H19159" s="47"/>
      <c r="I19159" s="47"/>
    </row>
    <row r="19160" spans="2:9" ht="20.100000000000001" hidden="1" customHeight="1" x14ac:dyDescent="0.25">
      <c r="B19160" s="48"/>
      <c r="C19160" s="49"/>
      <c r="D19160" s="49"/>
      <c r="E19160" s="49"/>
      <c r="F19160" s="49"/>
      <c r="G19160" s="50"/>
      <c r="H19160" s="47"/>
      <c r="I19160" s="47"/>
    </row>
    <row r="19161" spans="2:9" ht="20.100000000000001" hidden="1" customHeight="1" x14ac:dyDescent="0.25">
      <c r="B19161" s="48"/>
      <c r="C19161" s="49"/>
      <c r="D19161" s="49"/>
      <c r="E19161" s="49"/>
      <c r="F19161" s="49"/>
      <c r="G19161" s="50"/>
      <c r="H19161" s="47"/>
      <c r="I19161" s="47"/>
    </row>
    <row r="19162" spans="2:9" ht="20.100000000000001" hidden="1" customHeight="1" x14ac:dyDescent="0.25">
      <c r="B19162" s="48"/>
      <c r="C19162" s="49"/>
      <c r="D19162" s="49"/>
      <c r="E19162" s="49"/>
      <c r="F19162" s="49"/>
      <c r="G19162" s="50"/>
      <c r="H19162" s="47"/>
      <c r="I19162" s="47"/>
    </row>
    <row r="19163" spans="2:9" ht="20.100000000000001" hidden="1" customHeight="1" x14ac:dyDescent="0.25">
      <c r="B19163" s="48"/>
      <c r="C19163" s="49"/>
      <c r="D19163" s="49"/>
      <c r="E19163" s="49"/>
      <c r="F19163" s="49"/>
      <c r="G19163" s="50"/>
      <c r="H19163" s="47"/>
      <c r="I19163" s="47"/>
    </row>
    <row r="19164" spans="2:9" ht="20.100000000000001" hidden="1" customHeight="1" x14ac:dyDescent="0.25">
      <c r="B19164" s="48"/>
      <c r="C19164" s="49"/>
      <c r="D19164" s="49"/>
      <c r="E19164" s="49"/>
      <c r="F19164" s="49"/>
      <c r="G19164" s="50"/>
      <c r="H19164" s="47"/>
      <c r="I19164" s="47"/>
    </row>
    <row r="19165" spans="2:9" ht="20.100000000000001" hidden="1" customHeight="1" x14ac:dyDescent="0.25">
      <c r="B19165" s="48"/>
      <c r="C19165" s="49"/>
      <c r="D19165" s="49"/>
      <c r="E19165" s="49"/>
      <c r="F19165" s="49"/>
      <c r="G19165" s="50"/>
      <c r="H19165" s="47"/>
      <c r="I19165" s="47"/>
    </row>
    <row r="19166" spans="2:9" ht="20.100000000000001" hidden="1" customHeight="1" x14ac:dyDescent="0.25">
      <c r="B19166" s="48"/>
      <c r="C19166" s="49"/>
      <c r="D19166" s="49"/>
      <c r="E19166" s="49"/>
      <c r="F19166" s="49"/>
      <c r="G19166" s="50"/>
      <c r="H19166" s="47"/>
      <c r="I19166" s="47"/>
    </row>
    <row r="19167" spans="2:9" ht="20.100000000000001" hidden="1" customHeight="1" x14ac:dyDescent="0.25">
      <c r="B19167" s="48"/>
      <c r="C19167" s="49"/>
      <c r="D19167" s="49"/>
      <c r="E19167" s="49"/>
      <c r="F19167" s="49"/>
      <c r="G19167" s="50"/>
      <c r="H19167" s="47"/>
      <c r="I19167" s="47"/>
    </row>
    <row r="19168" spans="2:9" ht="20.100000000000001" hidden="1" customHeight="1" x14ac:dyDescent="0.25">
      <c r="B19168" s="48"/>
      <c r="C19168" s="49"/>
      <c r="D19168" s="49"/>
      <c r="E19168" s="49"/>
      <c r="F19168" s="49"/>
      <c r="G19168" s="50"/>
      <c r="H19168" s="47"/>
      <c r="I19168" s="47"/>
    </row>
    <row r="19169" spans="2:9" ht="20.100000000000001" hidden="1" customHeight="1" x14ac:dyDescent="0.25">
      <c r="B19169" s="48"/>
      <c r="C19169" s="49"/>
      <c r="D19169" s="49"/>
      <c r="E19169" s="49"/>
      <c r="F19169" s="49"/>
      <c r="G19169" s="50"/>
      <c r="H19169" s="47"/>
      <c r="I19169" s="47"/>
    </row>
    <row r="19170" spans="2:9" ht="20.100000000000001" hidden="1" customHeight="1" x14ac:dyDescent="0.25">
      <c r="B19170" s="48"/>
      <c r="C19170" s="49"/>
      <c r="D19170" s="49"/>
      <c r="E19170" s="49"/>
      <c r="F19170" s="49"/>
      <c r="G19170" s="50"/>
      <c r="H19170" s="47"/>
      <c r="I19170" s="47"/>
    </row>
    <row r="19171" spans="2:9" ht="20.100000000000001" hidden="1" customHeight="1" x14ac:dyDescent="0.25">
      <c r="B19171" s="48"/>
      <c r="C19171" s="49"/>
      <c r="D19171" s="49"/>
      <c r="E19171" s="49"/>
      <c r="F19171" s="49"/>
      <c r="G19171" s="50"/>
      <c r="H19171" s="47"/>
      <c r="I19171" s="47"/>
    </row>
    <row r="19172" spans="2:9" ht="20.100000000000001" hidden="1" customHeight="1" x14ac:dyDescent="0.25">
      <c r="B19172" s="48"/>
      <c r="C19172" s="49"/>
      <c r="D19172" s="49"/>
      <c r="E19172" s="49"/>
      <c r="F19172" s="49"/>
      <c r="G19172" s="50"/>
      <c r="H19172" s="47"/>
      <c r="I19172" s="47"/>
    </row>
    <row r="19173" spans="2:9" ht="20.100000000000001" hidden="1" customHeight="1" x14ac:dyDescent="0.25">
      <c r="B19173" s="48"/>
      <c r="C19173" s="49"/>
      <c r="D19173" s="49"/>
      <c r="E19173" s="49"/>
      <c r="F19173" s="49"/>
      <c r="G19173" s="50"/>
      <c r="H19173" s="47"/>
      <c r="I19173" s="47"/>
    </row>
    <row r="19174" spans="2:9" ht="20.100000000000001" hidden="1" customHeight="1" x14ac:dyDescent="0.25">
      <c r="B19174" s="48"/>
      <c r="C19174" s="49"/>
      <c r="D19174" s="49"/>
      <c r="E19174" s="49"/>
      <c r="F19174" s="49"/>
      <c r="G19174" s="50"/>
      <c r="H19174" s="47"/>
      <c r="I19174" s="47"/>
    </row>
    <row r="19175" spans="2:9" ht="20.100000000000001" hidden="1" customHeight="1" x14ac:dyDescent="0.25">
      <c r="B19175" s="48"/>
      <c r="C19175" s="49"/>
      <c r="D19175" s="49"/>
      <c r="E19175" s="49"/>
      <c r="F19175" s="49"/>
      <c r="G19175" s="50"/>
      <c r="H19175" s="47"/>
      <c r="I19175" s="47"/>
    </row>
    <row r="19176" spans="2:9" ht="20.100000000000001" hidden="1" customHeight="1" x14ac:dyDescent="0.25">
      <c r="B19176" s="48"/>
      <c r="C19176" s="49"/>
      <c r="D19176" s="49"/>
      <c r="E19176" s="49"/>
      <c r="F19176" s="49"/>
      <c r="G19176" s="50"/>
      <c r="H19176" s="47"/>
      <c r="I19176" s="47"/>
    </row>
    <row r="19177" spans="2:9" ht="20.100000000000001" hidden="1" customHeight="1" x14ac:dyDescent="0.25">
      <c r="B19177" s="48"/>
      <c r="C19177" s="49"/>
      <c r="D19177" s="49"/>
      <c r="E19177" s="49"/>
      <c r="F19177" s="49"/>
      <c r="G19177" s="50"/>
      <c r="H19177" s="47"/>
      <c r="I19177" s="47"/>
    </row>
    <row r="19178" spans="2:9" ht="20.100000000000001" hidden="1" customHeight="1" x14ac:dyDescent="0.25">
      <c r="B19178" s="48"/>
      <c r="C19178" s="49"/>
      <c r="D19178" s="49"/>
      <c r="E19178" s="49"/>
      <c r="F19178" s="49"/>
      <c r="G19178" s="50"/>
      <c r="H19178" s="47"/>
      <c r="I19178" s="47"/>
    </row>
    <row r="19179" spans="2:9" ht="20.100000000000001" hidden="1" customHeight="1" x14ac:dyDescent="0.25">
      <c r="B19179" s="48"/>
      <c r="C19179" s="49"/>
      <c r="D19179" s="49"/>
      <c r="E19179" s="49"/>
      <c r="F19179" s="49"/>
      <c r="G19179" s="50"/>
      <c r="H19179" s="47"/>
      <c r="I19179" s="47"/>
    </row>
    <row r="19180" spans="2:9" ht="20.100000000000001" hidden="1" customHeight="1" x14ac:dyDescent="0.25">
      <c r="B19180" s="48"/>
      <c r="C19180" s="49"/>
      <c r="D19180" s="49"/>
      <c r="E19180" s="49"/>
      <c r="F19180" s="49"/>
      <c r="G19180" s="50"/>
      <c r="H19180" s="47"/>
      <c r="I19180" s="47"/>
    </row>
    <row r="19181" spans="2:9" ht="20.100000000000001" hidden="1" customHeight="1" x14ac:dyDescent="0.25">
      <c r="B19181" s="48"/>
      <c r="C19181" s="49"/>
      <c r="D19181" s="49"/>
      <c r="E19181" s="49"/>
      <c r="F19181" s="49"/>
      <c r="G19181" s="50"/>
      <c r="H19181" s="47"/>
      <c r="I19181" s="47"/>
    </row>
    <row r="19182" spans="2:9" ht="20.100000000000001" hidden="1" customHeight="1" x14ac:dyDescent="0.25">
      <c r="B19182" s="48"/>
      <c r="C19182" s="49"/>
      <c r="D19182" s="49"/>
      <c r="E19182" s="49"/>
      <c r="F19182" s="49"/>
      <c r="G19182" s="50"/>
      <c r="H19182" s="47"/>
      <c r="I19182" s="47"/>
    </row>
    <row r="19183" spans="2:9" ht="20.100000000000001" hidden="1" customHeight="1" x14ac:dyDescent="0.25">
      <c r="B19183" s="48"/>
      <c r="C19183" s="49"/>
      <c r="D19183" s="49"/>
      <c r="E19183" s="49"/>
      <c r="F19183" s="49"/>
      <c r="G19183" s="50"/>
      <c r="H19183" s="47"/>
      <c r="I19183" s="47"/>
    </row>
    <row r="19184" spans="2:9" ht="20.100000000000001" hidden="1" customHeight="1" x14ac:dyDescent="0.25">
      <c r="B19184" s="48"/>
      <c r="C19184" s="49"/>
      <c r="D19184" s="49"/>
      <c r="E19184" s="49"/>
      <c r="F19184" s="49"/>
      <c r="G19184" s="50"/>
      <c r="H19184" s="47"/>
      <c r="I19184" s="47"/>
    </row>
    <row r="19185" spans="2:9" ht="20.100000000000001" hidden="1" customHeight="1" x14ac:dyDescent="0.25">
      <c r="B19185" s="48"/>
      <c r="C19185" s="49"/>
      <c r="D19185" s="49"/>
      <c r="E19185" s="49"/>
      <c r="F19185" s="49"/>
      <c r="G19185" s="50"/>
      <c r="H19185" s="47"/>
      <c r="I19185" s="47"/>
    </row>
    <row r="19186" spans="2:9" ht="20.100000000000001" hidden="1" customHeight="1" x14ac:dyDescent="0.25">
      <c r="B19186" s="48"/>
      <c r="C19186" s="49"/>
      <c r="D19186" s="49"/>
      <c r="E19186" s="49"/>
      <c r="F19186" s="49"/>
      <c r="G19186" s="50"/>
      <c r="H19186" s="47"/>
      <c r="I19186" s="47"/>
    </row>
    <row r="19187" spans="2:9" ht="20.100000000000001" hidden="1" customHeight="1" x14ac:dyDescent="0.25">
      <c r="B19187" s="48"/>
      <c r="C19187" s="49"/>
      <c r="D19187" s="49"/>
      <c r="E19187" s="49"/>
      <c r="F19187" s="49"/>
      <c r="G19187" s="50"/>
      <c r="H19187" s="47"/>
      <c r="I19187" s="47"/>
    </row>
    <row r="19188" spans="2:9" ht="20.100000000000001" hidden="1" customHeight="1" x14ac:dyDescent="0.25">
      <c r="B19188" s="48"/>
      <c r="C19188" s="49"/>
      <c r="D19188" s="49"/>
      <c r="E19188" s="49"/>
      <c r="F19188" s="49"/>
      <c r="G19188" s="50"/>
      <c r="H19188" s="47"/>
      <c r="I19188" s="47"/>
    </row>
    <row r="19189" spans="2:9" ht="20.100000000000001" hidden="1" customHeight="1" x14ac:dyDescent="0.25">
      <c r="B19189" s="48"/>
      <c r="C19189" s="49"/>
      <c r="D19189" s="49"/>
      <c r="E19189" s="49"/>
      <c r="F19189" s="49"/>
      <c r="G19189" s="50"/>
      <c r="H19189" s="47"/>
      <c r="I19189" s="47"/>
    </row>
    <row r="19190" spans="2:9" ht="20.100000000000001" hidden="1" customHeight="1" x14ac:dyDescent="0.25">
      <c r="B19190" s="48"/>
      <c r="C19190" s="49"/>
      <c r="D19190" s="49"/>
      <c r="E19190" s="49"/>
      <c r="F19190" s="49"/>
      <c r="G19190" s="50"/>
      <c r="H19190" s="47"/>
      <c r="I19190" s="47"/>
    </row>
    <row r="19191" spans="2:9" ht="20.100000000000001" hidden="1" customHeight="1" x14ac:dyDescent="0.25">
      <c r="B19191" s="48"/>
      <c r="C19191" s="49"/>
      <c r="D19191" s="49"/>
      <c r="E19191" s="49"/>
      <c r="F19191" s="49"/>
      <c r="G19191" s="50"/>
      <c r="H19191" s="47"/>
      <c r="I19191" s="47"/>
    </row>
    <row r="19192" spans="2:9" ht="20.100000000000001" hidden="1" customHeight="1" x14ac:dyDescent="0.25">
      <c r="B19192" s="48"/>
      <c r="C19192" s="49"/>
      <c r="D19192" s="49"/>
      <c r="E19192" s="49"/>
      <c r="F19192" s="49"/>
      <c r="G19192" s="50"/>
      <c r="H19192" s="47"/>
      <c r="I19192" s="47"/>
    </row>
    <row r="19193" spans="2:9" ht="20.100000000000001" hidden="1" customHeight="1" x14ac:dyDescent="0.25">
      <c r="B19193" s="48"/>
      <c r="C19193" s="49"/>
      <c r="D19193" s="49"/>
      <c r="E19193" s="49"/>
      <c r="F19193" s="49"/>
      <c r="G19193" s="50"/>
      <c r="H19193" s="47"/>
      <c r="I19193" s="47"/>
    </row>
    <row r="19194" spans="2:9" ht="20.100000000000001" hidden="1" customHeight="1" x14ac:dyDescent="0.25">
      <c r="B19194" s="48"/>
      <c r="C19194" s="49"/>
      <c r="D19194" s="49"/>
      <c r="E19194" s="49"/>
      <c r="F19194" s="49"/>
      <c r="G19194" s="50"/>
      <c r="H19194" s="47"/>
      <c r="I19194" s="47"/>
    </row>
    <row r="19195" spans="2:9" ht="20.100000000000001" hidden="1" customHeight="1" x14ac:dyDescent="0.25">
      <c r="B19195" s="48"/>
      <c r="C19195" s="49"/>
      <c r="D19195" s="49"/>
      <c r="E19195" s="49"/>
      <c r="F19195" s="49"/>
      <c r="G19195" s="50"/>
      <c r="H19195" s="47"/>
      <c r="I19195" s="47"/>
    </row>
    <row r="19196" spans="2:9" ht="20.100000000000001" hidden="1" customHeight="1" x14ac:dyDescent="0.25">
      <c r="B19196" s="48"/>
      <c r="C19196" s="49"/>
      <c r="D19196" s="49"/>
      <c r="E19196" s="49"/>
      <c r="F19196" s="49"/>
      <c r="G19196" s="50"/>
      <c r="H19196" s="47"/>
      <c r="I19196" s="47"/>
    </row>
    <row r="19197" spans="2:9" ht="20.100000000000001" hidden="1" customHeight="1" x14ac:dyDescent="0.25">
      <c r="B19197" s="48"/>
      <c r="C19197" s="49"/>
      <c r="D19197" s="49"/>
      <c r="E19197" s="49"/>
      <c r="F19197" s="49"/>
      <c r="G19197" s="50"/>
      <c r="H19197" s="47"/>
      <c r="I19197" s="47"/>
    </row>
    <row r="19198" spans="2:9" ht="20.100000000000001" hidden="1" customHeight="1" x14ac:dyDescent="0.25">
      <c r="B19198" s="48"/>
      <c r="C19198" s="49"/>
      <c r="D19198" s="49"/>
      <c r="E19198" s="49"/>
      <c r="F19198" s="49"/>
      <c r="G19198" s="50"/>
      <c r="H19198" s="47"/>
      <c r="I19198" s="47"/>
    </row>
    <row r="19199" spans="2:9" ht="20.100000000000001" hidden="1" customHeight="1" x14ac:dyDescent="0.25">
      <c r="B19199" s="48"/>
      <c r="C19199" s="49"/>
      <c r="D19199" s="49"/>
      <c r="E19199" s="49"/>
      <c r="F19199" s="49"/>
      <c r="G19199" s="50"/>
      <c r="H19199" s="47"/>
      <c r="I19199" s="47"/>
    </row>
    <row r="19200" spans="2:9" ht="20.100000000000001" hidden="1" customHeight="1" x14ac:dyDescent="0.25">
      <c r="B19200" s="48"/>
      <c r="C19200" s="49"/>
      <c r="D19200" s="49"/>
      <c r="E19200" s="49"/>
      <c r="F19200" s="49"/>
      <c r="G19200" s="50"/>
      <c r="H19200" s="47"/>
      <c r="I19200" s="47"/>
    </row>
    <row r="19201" spans="2:9" ht="20.100000000000001" hidden="1" customHeight="1" x14ac:dyDescent="0.25">
      <c r="B19201" s="48"/>
      <c r="C19201" s="49"/>
      <c r="D19201" s="49"/>
      <c r="E19201" s="49"/>
      <c r="F19201" s="49"/>
      <c r="G19201" s="50"/>
      <c r="H19201" s="47"/>
      <c r="I19201" s="47"/>
    </row>
    <row r="19202" spans="2:9" ht="20.100000000000001" hidden="1" customHeight="1" x14ac:dyDescent="0.25">
      <c r="B19202" s="48"/>
      <c r="C19202" s="49"/>
      <c r="D19202" s="49"/>
      <c r="E19202" s="49"/>
      <c r="F19202" s="49"/>
      <c r="G19202" s="50"/>
      <c r="H19202" s="47"/>
      <c r="I19202" s="47"/>
    </row>
    <row r="19203" spans="2:9" ht="20.100000000000001" hidden="1" customHeight="1" x14ac:dyDescent="0.25">
      <c r="B19203" s="48"/>
      <c r="C19203" s="49"/>
      <c r="D19203" s="49"/>
      <c r="E19203" s="49"/>
      <c r="F19203" s="49"/>
      <c r="G19203" s="50"/>
      <c r="H19203" s="47"/>
      <c r="I19203" s="47"/>
    </row>
    <row r="19204" spans="2:9" ht="20.100000000000001" hidden="1" customHeight="1" x14ac:dyDescent="0.25">
      <c r="B19204" s="48"/>
      <c r="C19204" s="49"/>
      <c r="D19204" s="49"/>
      <c r="E19204" s="49"/>
      <c r="F19204" s="49"/>
      <c r="G19204" s="50"/>
      <c r="H19204" s="47"/>
      <c r="I19204" s="47"/>
    </row>
    <row r="19205" spans="2:9" ht="20.100000000000001" hidden="1" customHeight="1" x14ac:dyDescent="0.25">
      <c r="B19205" s="48"/>
      <c r="C19205" s="49"/>
      <c r="D19205" s="49"/>
      <c r="E19205" s="49"/>
      <c r="F19205" s="49"/>
      <c r="G19205" s="50"/>
      <c r="H19205" s="47"/>
      <c r="I19205" s="47"/>
    </row>
    <row r="19206" spans="2:9" ht="20.100000000000001" hidden="1" customHeight="1" x14ac:dyDescent="0.25">
      <c r="B19206" s="48"/>
      <c r="C19206" s="49"/>
      <c r="D19206" s="49"/>
      <c r="E19206" s="49"/>
      <c r="F19206" s="49"/>
      <c r="G19206" s="50"/>
      <c r="H19206" s="47"/>
      <c r="I19206" s="47"/>
    </row>
    <row r="19207" spans="2:9" ht="20.100000000000001" hidden="1" customHeight="1" x14ac:dyDescent="0.25">
      <c r="B19207" s="48"/>
      <c r="C19207" s="49"/>
      <c r="D19207" s="49"/>
      <c r="E19207" s="49"/>
      <c r="F19207" s="49"/>
      <c r="G19207" s="50"/>
      <c r="H19207" s="47"/>
      <c r="I19207" s="47"/>
    </row>
    <row r="19208" spans="2:9" ht="20.100000000000001" hidden="1" customHeight="1" x14ac:dyDescent="0.25">
      <c r="B19208" s="48"/>
      <c r="C19208" s="49"/>
      <c r="D19208" s="49"/>
      <c r="E19208" s="49"/>
      <c r="F19208" s="49"/>
      <c r="G19208" s="50"/>
      <c r="H19208" s="47"/>
      <c r="I19208" s="47"/>
    </row>
    <row r="19209" spans="2:9" ht="20.100000000000001" hidden="1" customHeight="1" x14ac:dyDescent="0.25">
      <c r="B19209" s="48"/>
      <c r="C19209" s="49"/>
      <c r="D19209" s="49"/>
      <c r="E19209" s="49"/>
      <c r="F19209" s="49"/>
      <c r="G19209" s="50"/>
      <c r="H19209" s="47"/>
      <c r="I19209" s="47"/>
    </row>
    <row r="19210" spans="2:9" ht="20.100000000000001" hidden="1" customHeight="1" x14ac:dyDescent="0.25">
      <c r="B19210" s="48"/>
      <c r="C19210" s="49"/>
      <c r="D19210" s="49"/>
      <c r="E19210" s="49"/>
      <c r="F19210" s="49"/>
      <c r="G19210" s="50"/>
      <c r="H19210" s="47"/>
      <c r="I19210" s="47"/>
    </row>
    <row r="19211" spans="2:9" ht="20.100000000000001" hidden="1" customHeight="1" x14ac:dyDescent="0.25">
      <c r="B19211" s="48"/>
      <c r="C19211" s="49"/>
      <c r="D19211" s="49"/>
      <c r="E19211" s="49"/>
      <c r="F19211" s="49"/>
      <c r="G19211" s="50"/>
      <c r="H19211" s="47"/>
      <c r="I19211" s="47"/>
    </row>
    <row r="19212" spans="2:9" ht="20.100000000000001" hidden="1" customHeight="1" x14ac:dyDescent="0.25">
      <c r="B19212" s="48"/>
      <c r="C19212" s="49"/>
      <c r="D19212" s="49"/>
      <c r="E19212" s="49"/>
      <c r="F19212" s="49"/>
      <c r="G19212" s="50"/>
      <c r="H19212" s="47"/>
      <c r="I19212" s="47"/>
    </row>
    <row r="19213" spans="2:9" ht="20.100000000000001" hidden="1" customHeight="1" x14ac:dyDescent="0.25">
      <c r="B19213" s="48"/>
      <c r="C19213" s="49"/>
      <c r="D19213" s="49"/>
      <c r="E19213" s="49"/>
      <c r="F19213" s="49"/>
      <c r="G19213" s="50"/>
      <c r="H19213" s="47"/>
      <c r="I19213" s="47"/>
    </row>
    <row r="19214" spans="2:9" ht="20.100000000000001" hidden="1" customHeight="1" x14ac:dyDescent="0.25">
      <c r="B19214" s="48"/>
      <c r="C19214" s="49"/>
      <c r="D19214" s="49"/>
      <c r="E19214" s="49"/>
      <c r="F19214" s="49"/>
      <c r="G19214" s="50"/>
      <c r="H19214" s="47"/>
      <c r="I19214" s="47"/>
    </row>
    <row r="19215" spans="2:9" ht="20.100000000000001" hidden="1" customHeight="1" x14ac:dyDescent="0.25">
      <c r="B19215" s="48"/>
      <c r="C19215" s="49"/>
      <c r="D19215" s="49"/>
      <c r="E19215" s="49"/>
      <c r="F19215" s="49"/>
      <c r="G19215" s="50"/>
      <c r="H19215" s="47"/>
      <c r="I19215" s="47"/>
    </row>
    <row r="19216" spans="2:9" ht="20.100000000000001" hidden="1" customHeight="1" x14ac:dyDescent="0.25">
      <c r="B19216" s="48"/>
      <c r="C19216" s="49"/>
      <c r="D19216" s="49"/>
      <c r="E19216" s="49"/>
      <c r="F19216" s="49"/>
      <c r="G19216" s="50"/>
      <c r="H19216" s="47"/>
      <c r="I19216" s="47"/>
    </row>
    <row r="19217" spans="2:9" ht="20.100000000000001" hidden="1" customHeight="1" x14ac:dyDescent="0.25">
      <c r="B19217" s="48"/>
      <c r="C19217" s="49"/>
      <c r="D19217" s="49"/>
      <c r="E19217" s="49"/>
      <c r="F19217" s="49"/>
      <c r="G19217" s="50"/>
      <c r="H19217" s="47"/>
      <c r="I19217" s="47"/>
    </row>
    <row r="19218" spans="2:9" ht="20.100000000000001" hidden="1" customHeight="1" x14ac:dyDescent="0.25">
      <c r="B19218" s="48"/>
      <c r="C19218" s="49"/>
      <c r="D19218" s="49"/>
      <c r="E19218" s="49"/>
      <c r="F19218" s="49"/>
      <c r="G19218" s="50"/>
      <c r="H19218" s="47"/>
      <c r="I19218" s="47"/>
    </row>
    <row r="19219" spans="2:9" ht="20.100000000000001" hidden="1" customHeight="1" x14ac:dyDescent="0.25">
      <c r="B19219" s="48"/>
      <c r="C19219" s="49"/>
      <c r="D19219" s="49"/>
      <c r="E19219" s="49"/>
      <c r="F19219" s="49"/>
      <c r="G19219" s="50"/>
      <c r="H19219" s="47"/>
      <c r="I19219" s="47"/>
    </row>
    <row r="19220" spans="2:9" ht="20.100000000000001" hidden="1" customHeight="1" x14ac:dyDescent="0.25">
      <c r="B19220" s="48"/>
      <c r="C19220" s="49"/>
      <c r="D19220" s="49"/>
      <c r="E19220" s="49"/>
      <c r="F19220" s="49"/>
      <c r="G19220" s="50"/>
      <c r="H19220" s="47"/>
      <c r="I19220" s="47"/>
    </row>
    <row r="19221" spans="2:9" ht="20.100000000000001" hidden="1" customHeight="1" x14ac:dyDescent="0.25">
      <c r="B19221" s="48"/>
      <c r="C19221" s="49"/>
      <c r="D19221" s="49"/>
      <c r="E19221" s="49"/>
      <c r="F19221" s="49"/>
      <c r="G19221" s="50"/>
      <c r="H19221" s="47"/>
      <c r="I19221" s="47"/>
    </row>
    <row r="19222" spans="2:9" ht="20.100000000000001" hidden="1" customHeight="1" x14ac:dyDescent="0.25">
      <c r="B19222" s="48"/>
      <c r="C19222" s="49"/>
      <c r="D19222" s="49"/>
      <c r="E19222" s="49"/>
      <c r="F19222" s="49"/>
      <c r="G19222" s="50"/>
      <c r="H19222" s="47"/>
      <c r="I19222" s="47"/>
    </row>
    <row r="19223" spans="2:9" ht="20.100000000000001" hidden="1" customHeight="1" x14ac:dyDescent="0.25">
      <c r="B19223" s="48"/>
      <c r="C19223" s="49"/>
      <c r="D19223" s="49"/>
      <c r="E19223" s="49"/>
      <c r="F19223" s="49"/>
      <c r="G19223" s="50"/>
      <c r="H19223" s="47"/>
      <c r="I19223" s="47"/>
    </row>
    <row r="19224" spans="2:9" ht="20.100000000000001" hidden="1" customHeight="1" x14ac:dyDescent="0.25">
      <c r="B19224" s="48"/>
      <c r="C19224" s="49"/>
      <c r="D19224" s="49"/>
      <c r="E19224" s="49"/>
      <c r="F19224" s="49"/>
      <c r="G19224" s="50"/>
      <c r="H19224" s="47"/>
      <c r="I19224" s="47"/>
    </row>
    <row r="19225" spans="2:9" ht="20.100000000000001" hidden="1" customHeight="1" x14ac:dyDescent="0.25">
      <c r="B19225" s="48"/>
      <c r="C19225" s="49"/>
      <c r="D19225" s="49"/>
      <c r="E19225" s="49"/>
      <c r="F19225" s="49"/>
      <c r="G19225" s="50"/>
      <c r="H19225" s="47"/>
      <c r="I19225" s="47"/>
    </row>
    <row r="19226" spans="2:9" ht="20.100000000000001" hidden="1" customHeight="1" x14ac:dyDescent="0.25">
      <c r="B19226" s="48"/>
      <c r="C19226" s="49"/>
      <c r="D19226" s="49"/>
      <c r="E19226" s="49"/>
      <c r="F19226" s="49"/>
      <c r="G19226" s="50"/>
      <c r="H19226" s="47"/>
      <c r="I19226" s="47"/>
    </row>
    <row r="19227" spans="2:9" ht="20.100000000000001" hidden="1" customHeight="1" x14ac:dyDescent="0.25">
      <c r="B19227" s="48"/>
      <c r="C19227" s="49"/>
      <c r="D19227" s="49"/>
      <c r="E19227" s="49"/>
      <c r="F19227" s="49"/>
      <c r="G19227" s="50"/>
      <c r="H19227" s="47"/>
      <c r="I19227" s="47"/>
    </row>
    <row r="19228" spans="2:9" ht="20.100000000000001" hidden="1" customHeight="1" x14ac:dyDescent="0.25">
      <c r="B19228" s="48"/>
      <c r="C19228" s="49"/>
      <c r="D19228" s="49"/>
      <c r="E19228" s="49"/>
      <c r="F19228" s="49"/>
      <c r="G19228" s="50"/>
      <c r="H19228" s="47"/>
      <c r="I19228" s="47"/>
    </row>
    <row r="19229" spans="2:9" ht="20.100000000000001" hidden="1" customHeight="1" x14ac:dyDescent="0.25">
      <c r="B19229" s="48"/>
      <c r="C19229" s="49"/>
      <c r="D19229" s="49"/>
      <c r="E19229" s="49"/>
      <c r="F19229" s="49"/>
      <c r="G19229" s="50"/>
      <c r="H19229" s="47"/>
      <c r="I19229" s="47"/>
    </row>
    <row r="19230" spans="2:9" ht="20.100000000000001" hidden="1" customHeight="1" x14ac:dyDescent="0.25">
      <c r="B19230" s="48"/>
      <c r="C19230" s="49"/>
      <c r="D19230" s="49"/>
      <c r="E19230" s="49"/>
      <c r="F19230" s="49"/>
      <c r="G19230" s="50"/>
      <c r="H19230" s="47"/>
      <c r="I19230" s="47"/>
    </row>
    <row r="19231" spans="2:9" ht="20.100000000000001" hidden="1" customHeight="1" x14ac:dyDescent="0.25">
      <c r="B19231" s="48"/>
      <c r="C19231" s="49"/>
      <c r="D19231" s="49"/>
      <c r="E19231" s="49"/>
      <c r="F19231" s="49"/>
      <c r="G19231" s="50"/>
      <c r="H19231" s="47"/>
      <c r="I19231" s="47"/>
    </row>
    <row r="19232" spans="2:9" ht="20.100000000000001" hidden="1" customHeight="1" x14ac:dyDescent="0.25">
      <c r="B19232" s="48"/>
      <c r="C19232" s="49"/>
      <c r="D19232" s="49"/>
      <c r="E19232" s="49"/>
      <c r="F19232" s="49"/>
      <c r="G19232" s="50"/>
      <c r="H19232" s="47"/>
      <c r="I19232" s="47"/>
    </row>
    <row r="19233" spans="2:9" ht="20.100000000000001" hidden="1" customHeight="1" x14ac:dyDescent="0.25">
      <c r="B19233" s="48"/>
      <c r="C19233" s="49"/>
      <c r="D19233" s="49"/>
      <c r="E19233" s="49"/>
      <c r="F19233" s="49"/>
      <c r="G19233" s="50"/>
      <c r="H19233" s="47"/>
      <c r="I19233" s="47"/>
    </row>
    <row r="19234" spans="2:9" ht="20.100000000000001" hidden="1" customHeight="1" x14ac:dyDescent="0.25">
      <c r="B19234" s="48"/>
      <c r="C19234" s="49"/>
      <c r="D19234" s="49"/>
      <c r="E19234" s="49"/>
      <c r="F19234" s="49"/>
      <c r="G19234" s="50"/>
      <c r="H19234" s="47"/>
      <c r="I19234" s="47"/>
    </row>
    <row r="19235" spans="2:9" ht="20.100000000000001" hidden="1" customHeight="1" x14ac:dyDescent="0.25">
      <c r="B19235" s="48"/>
      <c r="C19235" s="49"/>
      <c r="D19235" s="49"/>
      <c r="E19235" s="49"/>
      <c r="F19235" s="49"/>
      <c r="G19235" s="50"/>
      <c r="H19235" s="47"/>
      <c r="I19235" s="47"/>
    </row>
    <row r="19236" spans="2:9" ht="20.100000000000001" hidden="1" customHeight="1" x14ac:dyDescent="0.25">
      <c r="B19236" s="48"/>
      <c r="C19236" s="49"/>
      <c r="D19236" s="49"/>
      <c r="E19236" s="49"/>
      <c r="F19236" s="49"/>
      <c r="G19236" s="50"/>
      <c r="H19236" s="47"/>
      <c r="I19236" s="47"/>
    </row>
    <row r="19237" spans="2:9" ht="20.100000000000001" hidden="1" customHeight="1" x14ac:dyDescent="0.25">
      <c r="B19237" s="48"/>
      <c r="C19237" s="49"/>
      <c r="D19237" s="49"/>
      <c r="E19237" s="49"/>
      <c r="F19237" s="49"/>
      <c r="G19237" s="50"/>
      <c r="H19237" s="47"/>
      <c r="I19237" s="47"/>
    </row>
    <row r="19238" spans="2:9" ht="20.100000000000001" hidden="1" customHeight="1" x14ac:dyDescent="0.25">
      <c r="B19238" s="48"/>
      <c r="C19238" s="49"/>
      <c r="D19238" s="49"/>
      <c r="E19238" s="49"/>
      <c r="F19238" s="49"/>
      <c r="G19238" s="50"/>
      <c r="H19238" s="47"/>
      <c r="I19238" s="47"/>
    </row>
    <row r="19239" spans="2:9" ht="20.100000000000001" hidden="1" customHeight="1" x14ac:dyDescent="0.25">
      <c r="B19239" s="48"/>
      <c r="C19239" s="49"/>
      <c r="D19239" s="49"/>
      <c r="E19239" s="49"/>
      <c r="F19239" s="49"/>
      <c r="G19239" s="50"/>
      <c r="H19239" s="47"/>
      <c r="I19239" s="47"/>
    </row>
    <row r="19240" spans="2:9" ht="20.100000000000001" hidden="1" customHeight="1" x14ac:dyDescent="0.25">
      <c r="B19240" s="48"/>
      <c r="C19240" s="49"/>
      <c r="D19240" s="49"/>
      <c r="E19240" s="49"/>
      <c r="F19240" s="49"/>
      <c r="G19240" s="50"/>
      <c r="H19240" s="47"/>
      <c r="I19240" s="47"/>
    </row>
    <row r="19241" spans="2:9" ht="20.100000000000001" hidden="1" customHeight="1" x14ac:dyDescent="0.25">
      <c r="B19241" s="48"/>
      <c r="C19241" s="49"/>
      <c r="D19241" s="49"/>
      <c r="E19241" s="49"/>
      <c r="F19241" s="49"/>
      <c r="G19241" s="50"/>
      <c r="H19241" s="47"/>
      <c r="I19241" s="47"/>
    </row>
    <row r="19242" spans="2:9" ht="20.100000000000001" hidden="1" customHeight="1" x14ac:dyDescent="0.25">
      <c r="B19242" s="48"/>
      <c r="C19242" s="49"/>
      <c r="D19242" s="49"/>
      <c r="E19242" s="49"/>
      <c r="F19242" s="49"/>
      <c r="G19242" s="50"/>
      <c r="H19242" s="47"/>
      <c r="I19242" s="47"/>
    </row>
    <row r="19243" spans="2:9" ht="20.100000000000001" hidden="1" customHeight="1" x14ac:dyDescent="0.25">
      <c r="B19243" s="48"/>
      <c r="C19243" s="49"/>
      <c r="D19243" s="49"/>
      <c r="E19243" s="49"/>
      <c r="F19243" s="49"/>
      <c r="G19243" s="50"/>
      <c r="H19243" s="47"/>
      <c r="I19243" s="47"/>
    </row>
    <row r="19244" spans="2:9" ht="20.100000000000001" hidden="1" customHeight="1" x14ac:dyDescent="0.25">
      <c r="B19244" s="48"/>
      <c r="C19244" s="49"/>
      <c r="D19244" s="49"/>
      <c r="E19244" s="49"/>
      <c r="F19244" s="49"/>
      <c r="G19244" s="50"/>
      <c r="H19244" s="47"/>
      <c r="I19244" s="47"/>
    </row>
    <row r="19245" spans="2:9" ht="20.100000000000001" hidden="1" customHeight="1" x14ac:dyDescent="0.25">
      <c r="B19245" s="48"/>
      <c r="C19245" s="49"/>
      <c r="D19245" s="49"/>
      <c r="E19245" s="49"/>
      <c r="F19245" s="49"/>
      <c r="G19245" s="50"/>
      <c r="H19245" s="47"/>
      <c r="I19245" s="47"/>
    </row>
    <row r="19246" spans="2:9" ht="20.100000000000001" hidden="1" customHeight="1" x14ac:dyDescent="0.25">
      <c r="B19246" s="48"/>
      <c r="C19246" s="49"/>
      <c r="D19246" s="49"/>
      <c r="E19246" s="49"/>
      <c r="F19246" s="49"/>
      <c r="G19246" s="50"/>
      <c r="H19246" s="47"/>
      <c r="I19246" s="47"/>
    </row>
    <row r="19247" spans="2:9" ht="20.100000000000001" hidden="1" customHeight="1" x14ac:dyDescent="0.25">
      <c r="B19247" s="48"/>
      <c r="C19247" s="49"/>
      <c r="D19247" s="49"/>
      <c r="E19247" s="49"/>
      <c r="F19247" s="49"/>
      <c r="G19247" s="50"/>
      <c r="H19247" s="47"/>
      <c r="I19247" s="47"/>
    </row>
    <row r="19248" spans="2:9" ht="20.100000000000001" hidden="1" customHeight="1" x14ac:dyDescent="0.25">
      <c r="B19248" s="48"/>
      <c r="C19248" s="49"/>
      <c r="D19248" s="49"/>
      <c r="E19248" s="49"/>
      <c r="F19248" s="49"/>
      <c r="G19248" s="50"/>
      <c r="H19248" s="47"/>
      <c r="I19248" s="47"/>
    </row>
    <row r="19249" spans="2:9" ht="20.100000000000001" hidden="1" customHeight="1" x14ac:dyDescent="0.25">
      <c r="B19249" s="48"/>
      <c r="C19249" s="49"/>
      <c r="D19249" s="49"/>
      <c r="E19249" s="49"/>
      <c r="F19249" s="49"/>
      <c r="G19249" s="50"/>
      <c r="H19249" s="47"/>
      <c r="I19249" s="47"/>
    </row>
    <row r="19250" spans="2:9" ht="20.100000000000001" hidden="1" customHeight="1" x14ac:dyDescent="0.25">
      <c r="B19250" s="48"/>
      <c r="C19250" s="49"/>
      <c r="D19250" s="49"/>
      <c r="E19250" s="49"/>
      <c r="F19250" s="49"/>
      <c r="G19250" s="50"/>
      <c r="H19250" s="47"/>
      <c r="I19250" s="47"/>
    </row>
    <row r="19251" spans="2:9" ht="20.100000000000001" hidden="1" customHeight="1" x14ac:dyDescent="0.25">
      <c r="B19251" s="48"/>
      <c r="C19251" s="49"/>
      <c r="D19251" s="49"/>
      <c r="E19251" s="49"/>
      <c r="F19251" s="49"/>
      <c r="G19251" s="50"/>
      <c r="H19251" s="47"/>
      <c r="I19251" s="47"/>
    </row>
    <row r="19252" spans="2:9" ht="20.100000000000001" hidden="1" customHeight="1" x14ac:dyDescent="0.25">
      <c r="B19252" s="48"/>
      <c r="C19252" s="49"/>
      <c r="D19252" s="49"/>
      <c r="E19252" s="49"/>
      <c r="F19252" s="49"/>
      <c r="G19252" s="50"/>
      <c r="H19252" s="47"/>
      <c r="I19252" s="47"/>
    </row>
    <row r="19253" spans="2:9" ht="20.100000000000001" hidden="1" customHeight="1" x14ac:dyDescent="0.25">
      <c r="B19253" s="48"/>
      <c r="C19253" s="49"/>
      <c r="D19253" s="49"/>
      <c r="E19253" s="49"/>
      <c r="F19253" s="49"/>
      <c r="G19253" s="50"/>
      <c r="H19253" s="47"/>
      <c r="I19253" s="47"/>
    </row>
    <row r="19254" spans="2:9" ht="20.100000000000001" hidden="1" customHeight="1" x14ac:dyDescent="0.25">
      <c r="B19254" s="48"/>
      <c r="C19254" s="49"/>
      <c r="D19254" s="49"/>
      <c r="E19254" s="49"/>
      <c r="F19254" s="49"/>
      <c r="G19254" s="50"/>
      <c r="H19254" s="47"/>
      <c r="I19254" s="47"/>
    </row>
    <row r="19255" spans="2:9" ht="20.100000000000001" hidden="1" customHeight="1" x14ac:dyDescent="0.25">
      <c r="B19255" s="48"/>
      <c r="C19255" s="49"/>
      <c r="D19255" s="49"/>
      <c r="E19255" s="49"/>
      <c r="F19255" s="49"/>
      <c r="G19255" s="50"/>
      <c r="H19255" s="47"/>
      <c r="I19255" s="47"/>
    </row>
    <row r="19256" spans="2:9" ht="20.100000000000001" hidden="1" customHeight="1" x14ac:dyDescent="0.25">
      <c r="B19256" s="48"/>
      <c r="C19256" s="49"/>
      <c r="D19256" s="49"/>
      <c r="E19256" s="49"/>
      <c r="F19256" s="49"/>
      <c r="G19256" s="50"/>
      <c r="H19256" s="47"/>
      <c r="I19256" s="47"/>
    </row>
    <row r="19257" spans="2:9" ht="20.100000000000001" hidden="1" customHeight="1" x14ac:dyDescent="0.25">
      <c r="B19257" s="48"/>
      <c r="C19257" s="49"/>
      <c r="D19257" s="49"/>
      <c r="E19257" s="49"/>
      <c r="F19257" s="49"/>
      <c r="G19257" s="50"/>
      <c r="H19257" s="47"/>
      <c r="I19257" s="47"/>
    </row>
    <row r="19258" spans="2:9" ht="20.100000000000001" hidden="1" customHeight="1" x14ac:dyDescent="0.25">
      <c r="B19258" s="48"/>
      <c r="C19258" s="49"/>
      <c r="D19258" s="49"/>
      <c r="E19258" s="49"/>
      <c r="F19258" s="49"/>
      <c r="G19258" s="50"/>
      <c r="H19258" s="47"/>
      <c r="I19258" s="47"/>
    </row>
    <row r="19259" spans="2:9" ht="20.100000000000001" hidden="1" customHeight="1" x14ac:dyDescent="0.25">
      <c r="B19259" s="48"/>
      <c r="C19259" s="49"/>
      <c r="D19259" s="49"/>
      <c r="E19259" s="49"/>
      <c r="F19259" s="49"/>
      <c r="G19259" s="50"/>
      <c r="H19259" s="47"/>
      <c r="I19259" s="47"/>
    </row>
    <row r="19260" spans="2:9" ht="20.100000000000001" hidden="1" customHeight="1" x14ac:dyDescent="0.25">
      <c r="B19260" s="48"/>
      <c r="C19260" s="49"/>
      <c r="D19260" s="49"/>
      <c r="E19260" s="49"/>
      <c r="F19260" s="49"/>
      <c r="G19260" s="50"/>
      <c r="H19260" s="47"/>
      <c r="I19260" s="47"/>
    </row>
    <row r="19261" spans="2:9" ht="20.100000000000001" hidden="1" customHeight="1" x14ac:dyDescent="0.25">
      <c r="B19261" s="48"/>
      <c r="C19261" s="49"/>
      <c r="D19261" s="49"/>
      <c r="E19261" s="49"/>
      <c r="F19261" s="49"/>
      <c r="G19261" s="50"/>
      <c r="H19261" s="47"/>
      <c r="I19261" s="47"/>
    </row>
    <row r="19262" spans="2:9" ht="20.100000000000001" hidden="1" customHeight="1" x14ac:dyDescent="0.25">
      <c r="B19262" s="48"/>
      <c r="C19262" s="49"/>
      <c r="D19262" s="49"/>
      <c r="E19262" s="49"/>
      <c r="F19262" s="49"/>
      <c r="G19262" s="50"/>
      <c r="H19262" s="47"/>
      <c r="I19262" s="47"/>
    </row>
    <row r="19263" spans="2:9" ht="20.100000000000001" hidden="1" customHeight="1" x14ac:dyDescent="0.25">
      <c r="B19263" s="48"/>
      <c r="C19263" s="49"/>
      <c r="D19263" s="49"/>
      <c r="E19263" s="49"/>
      <c r="F19263" s="49"/>
      <c r="G19263" s="50"/>
      <c r="H19263" s="47"/>
      <c r="I19263" s="47"/>
    </row>
    <row r="19264" spans="2:9" ht="20.100000000000001" hidden="1" customHeight="1" x14ac:dyDescent="0.25">
      <c r="B19264" s="48"/>
      <c r="C19264" s="49"/>
      <c r="D19264" s="49"/>
      <c r="E19264" s="49"/>
      <c r="F19264" s="49"/>
      <c r="G19264" s="50"/>
      <c r="H19264" s="47"/>
      <c r="I19264" s="47"/>
    </row>
    <row r="19265" spans="2:9" ht="20.100000000000001" hidden="1" customHeight="1" x14ac:dyDescent="0.25">
      <c r="B19265" s="48"/>
      <c r="C19265" s="49"/>
      <c r="D19265" s="49"/>
      <c r="E19265" s="49"/>
      <c r="F19265" s="49"/>
      <c r="G19265" s="50"/>
      <c r="H19265" s="47"/>
      <c r="I19265" s="47"/>
    </row>
    <row r="19266" spans="2:9" ht="20.100000000000001" hidden="1" customHeight="1" x14ac:dyDescent="0.25">
      <c r="B19266" s="48"/>
      <c r="C19266" s="49"/>
      <c r="D19266" s="49"/>
      <c r="E19266" s="49"/>
      <c r="F19266" s="49"/>
      <c r="G19266" s="50"/>
      <c r="H19266" s="47"/>
      <c r="I19266" s="47"/>
    </row>
    <row r="19267" spans="2:9" ht="20.100000000000001" hidden="1" customHeight="1" x14ac:dyDescent="0.25">
      <c r="B19267" s="48"/>
      <c r="C19267" s="49"/>
      <c r="D19267" s="49"/>
      <c r="E19267" s="49"/>
      <c r="F19267" s="49"/>
      <c r="G19267" s="50"/>
      <c r="H19267" s="47"/>
      <c r="I19267" s="47"/>
    </row>
    <row r="19268" spans="2:9" ht="20.100000000000001" hidden="1" customHeight="1" x14ac:dyDescent="0.25">
      <c r="B19268" s="48"/>
      <c r="C19268" s="49"/>
      <c r="D19268" s="49"/>
      <c r="E19268" s="49"/>
      <c r="F19268" s="49"/>
      <c r="G19268" s="50"/>
      <c r="H19268" s="47"/>
      <c r="I19268" s="47"/>
    </row>
    <row r="19269" spans="2:9" ht="20.100000000000001" hidden="1" customHeight="1" x14ac:dyDescent="0.25">
      <c r="B19269" s="48"/>
      <c r="C19269" s="49"/>
      <c r="D19269" s="49"/>
      <c r="E19269" s="49"/>
      <c r="F19269" s="49"/>
      <c r="G19269" s="50"/>
      <c r="H19269" s="47"/>
      <c r="I19269" s="47"/>
    </row>
    <row r="19270" spans="2:9" ht="20.100000000000001" hidden="1" customHeight="1" x14ac:dyDescent="0.25">
      <c r="B19270" s="48"/>
      <c r="C19270" s="49"/>
      <c r="D19270" s="49"/>
      <c r="E19270" s="49"/>
      <c r="F19270" s="49"/>
      <c r="G19270" s="50"/>
      <c r="H19270" s="47"/>
      <c r="I19270" s="47"/>
    </row>
    <row r="19271" spans="2:9" ht="20.100000000000001" hidden="1" customHeight="1" x14ac:dyDescent="0.25">
      <c r="B19271" s="48"/>
      <c r="C19271" s="49"/>
      <c r="D19271" s="49"/>
      <c r="E19271" s="49"/>
      <c r="F19271" s="49"/>
      <c r="G19271" s="50"/>
      <c r="H19271" s="47"/>
      <c r="I19271" s="47"/>
    </row>
    <row r="19272" spans="2:9" ht="20.100000000000001" hidden="1" customHeight="1" x14ac:dyDescent="0.25">
      <c r="B19272" s="48"/>
      <c r="C19272" s="49"/>
      <c r="D19272" s="49"/>
      <c r="E19272" s="49"/>
      <c r="F19272" s="49"/>
      <c r="G19272" s="50"/>
      <c r="H19272" s="47"/>
      <c r="I19272" s="47"/>
    </row>
    <row r="19273" spans="2:9" ht="20.100000000000001" hidden="1" customHeight="1" x14ac:dyDescent="0.25">
      <c r="B19273" s="48"/>
      <c r="C19273" s="49"/>
      <c r="D19273" s="49"/>
      <c r="E19273" s="49"/>
      <c r="F19273" s="49"/>
      <c r="G19273" s="50"/>
      <c r="H19273" s="47"/>
      <c r="I19273" s="47"/>
    </row>
    <row r="19274" spans="2:9" ht="20.100000000000001" hidden="1" customHeight="1" x14ac:dyDescent="0.25">
      <c r="B19274" s="48"/>
      <c r="C19274" s="49"/>
      <c r="D19274" s="49"/>
      <c r="E19274" s="49"/>
      <c r="F19274" s="49"/>
      <c r="G19274" s="50"/>
      <c r="H19274" s="47"/>
      <c r="I19274" s="47"/>
    </row>
    <row r="19275" spans="2:9" ht="20.100000000000001" hidden="1" customHeight="1" x14ac:dyDescent="0.25">
      <c r="B19275" s="48"/>
      <c r="C19275" s="49"/>
      <c r="D19275" s="49"/>
      <c r="E19275" s="49"/>
      <c r="F19275" s="49"/>
      <c r="G19275" s="50"/>
      <c r="H19275" s="47"/>
      <c r="I19275" s="47"/>
    </row>
    <row r="19276" spans="2:9" ht="20.100000000000001" hidden="1" customHeight="1" x14ac:dyDescent="0.25">
      <c r="B19276" s="48"/>
      <c r="C19276" s="49"/>
      <c r="D19276" s="49"/>
      <c r="E19276" s="49"/>
      <c r="F19276" s="49"/>
      <c r="G19276" s="50"/>
      <c r="H19276" s="47"/>
      <c r="I19276" s="47"/>
    </row>
    <row r="19277" spans="2:9" ht="20.100000000000001" hidden="1" customHeight="1" x14ac:dyDescent="0.25">
      <c r="B19277" s="48"/>
      <c r="C19277" s="49"/>
      <c r="D19277" s="49"/>
      <c r="E19277" s="49"/>
      <c r="F19277" s="49"/>
      <c r="G19277" s="50"/>
      <c r="H19277" s="47"/>
      <c r="I19277" s="47"/>
    </row>
    <row r="19278" spans="2:9" ht="20.100000000000001" hidden="1" customHeight="1" x14ac:dyDescent="0.25">
      <c r="B19278" s="48"/>
      <c r="C19278" s="49"/>
      <c r="D19278" s="49"/>
      <c r="E19278" s="49"/>
      <c r="F19278" s="49"/>
      <c r="G19278" s="50"/>
      <c r="H19278" s="47"/>
      <c r="I19278" s="47"/>
    </row>
    <row r="19279" spans="2:9" ht="20.100000000000001" hidden="1" customHeight="1" x14ac:dyDescent="0.25">
      <c r="B19279" s="48"/>
      <c r="C19279" s="49"/>
      <c r="D19279" s="49"/>
      <c r="E19279" s="49"/>
      <c r="F19279" s="49"/>
      <c r="G19279" s="50"/>
      <c r="H19279" s="47"/>
      <c r="I19279" s="47"/>
    </row>
    <row r="19280" spans="2:9" ht="20.100000000000001" hidden="1" customHeight="1" x14ac:dyDescent="0.25">
      <c r="B19280" s="48"/>
      <c r="C19280" s="49"/>
      <c r="D19280" s="49"/>
      <c r="E19280" s="49"/>
      <c r="F19280" s="49"/>
      <c r="G19280" s="50"/>
      <c r="H19280" s="47"/>
      <c r="I19280" s="47"/>
    </row>
    <row r="19281" spans="2:9" ht="20.100000000000001" hidden="1" customHeight="1" x14ac:dyDescent="0.25">
      <c r="B19281" s="48"/>
      <c r="C19281" s="49"/>
      <c r="D19281" s="49"/>
      <c r="E19281" s="49"/>
      <c r="F19281" s="49"/>
      <c r="G19281" s="50"/>
      <c r="H19281" s="47"/>
      <c r="I19281" s="47"/>
    </row>
    <row r="19282" spans="2:9" ht="20.100000000000001" hidden="1" customHeight="1" x14ac:dyDescent="0.25">
      <c r="B19282" s="48"/>
      <c r="C19282" s="49"/>
      <c r="D19282" s="49"/>
      <c r="E19282" s="49"/>
      <c r="F19282" s="49"/>
      <c r="G19282" s="50"/>
      <c r="H19282" s="47"/>
      <c r="I19282" s="47"/>
    </row>
    <row r="19283" spans="2:9" ht="20.100000000000001" hidden="1" customHeight="1" x14ac:dyDescent="0.25">
      <c r="B19283" s="48"/>
      <c r="C19283" s="49"/>
      <c r="D19283" s="49"/>
      <c r="E19283" s="49"/>
      <c r="F19283" s="49"/>
      <c r="G19283" s="50"/>
      <c r="H19283" s="47"/>
      <c r="I19283" s="47"/>
    </row>
    <row r="19284" spans="2:9" ht="20.100000000000001" hidden="1" customHeight="1" x14ac:dyDescent="0.25">
      <c r="B19284" s="48"/>
      <c r="C19284" s="49"/>
      <c r="D19284" s="49"/>
      <c r="E19284" s="49"/>
      <c r="F19284" s="49"/>
      <c r="G19284" s="50"/>
      <c r="H19284" s="47"/>
      <c r="I19284" s="47"/>
    </row>
    <row r="19285" spans="2:9" ht="20.100000000000001" hidden="1" customHeight="1" x14ac:dyDescent="0.25">
      <c r="B19285" s="48"/>
      <c r="C19285" s="49"/>
      <c r="D19285" s="49"/>
      <c r="E19285" s="49"/>
      <c r="F19285" s="49"/>
      <c r="G19285" s="50"/>
      <c r="H19285" s="47"/>
      <c r="I19285" s="47"/>
    </row>
    <row r="19286" spans="2:9" ht="20.100000000000001" hidden="1" customHeight="1" x14ac:dyDescent="0.25">
      <c r="B19286" s="48"/>
      <c r="C19286" s="49"/>
      <c r="D19286" s="49"/>
      <c r="E19286" s="49"/>
      <c r="F19286" s="49"/>
      <c r="G19286" s="50"/>
      <c r="H19286" s="47"/>
      <c r="I19286" s="47"/>
    </row>
    <row r="19287" spans="2:9" ht="20.100000000000001" hidden="1" customHeight="1" x14ac:dyDescent="0.25">
      <c r="B19287" s="48"/>
      <c r="C19287" s="49"/>
      <c r="D19287" s="49"/>
      <c r="E19287" s="49"/>
      <c r="F19287" s="49"/>
      <c r="G19287" s="50"/>
      <c r="H19287" s="47"/>
      <c r="I19287" s="47"/>
    </row>
    <row r="19288" spans="2:9" ht="20.100000000000001" hidden="1" customHeight="1" x14ac:dyDescent="0.25">
      <c r="B19288" s="48"/>
      <c r="C19288" s="49"/>
      <c r="D19288" s="49"/>
      <c r="E19288" s="49"/>
      <c r="F19288" s="49"/>
      <c r="G19288" s="50"/>
      <c r="H19288" s="47"/>
      <c r="I19288" s="47"/>
    </row>
    <row r="19289" spans="2:9" ht="20.100000000000001" hidden="1" customHeight="1" x14ac:dyDescent="0.25">
      <c r="B19289" s="48"/>
      <c r="C19289" s="49"/>
      <c r="D19289" s="49"/>
      <c r="E19289" s="49"/>
      <c r="F19289" s="49"/>
      <c r="G19289" s="50"/>
      <c r="H19289" s="47"/>
      <c r="I19289" s="47"/>
    </row>
    <row r="19290" spans="2:9" ht="20.100000000000001" hidden="1" customHeight="1" x14ac:dyDescent="0.25">
      <c r="B19290" s="48"/>
      <c r="C19290" s="49"/>
      <c r="D19290" s="49"/>
      <c r="E19290" s="49"/>
      <c r="F19290" s="49"/>
      <c r="G19290" s="50"/>
      <c r="H19290" s="47"/>
      <c r="I19290" s="47"/>
    </row>
    <row r="19291" spans="2:9" ht="20.100000000000001" hidden="1" customHeight="1" x14ac:dyDescent="0.25">
      <c r="B19291" s="48"/>
      <c r="C19291" s="49"/>
      <c r="D19291" s="49"/>
      <c r="E19291" s="49"/>
      <c r="F19291" s="49"/>
      <c r="G19291" s="50"/>
      <c r="H19291" s="47"/>
      <c r="I19291" s="47"/>
    </row>
    <row r="19292" spans="2:9" ht="20.100000000000001" hidden="1" customHeight="1" x14ac:dyDescent="0.25">
      <c r="B19292" s="48"/>
      <c r="C19292" s="49"/>
      <c r="D19292" s="49"/>
      <c r="E19292" s="49"/>
      <c r="F19292" s="49"/>
      <c r="G19292" s="50"/>
      <c r="H19292" s="47"/>
      <c r="I19292" s="47"/>
    </row>
    <row r="19293" spans="2:9" ht="20.100000000000001" hidden="1" customHeight="1" x14ac:dyDescent="0.25">
      <c r="B19293" s="48"/>
      <c r="C19293" s="49"/>
      <c r="D19293" s="49"/>
      <c r="E19293" s="49"/>
      <c r="F19293" s="49"/>
      <c r="G19293" s="50"/>
      <c r="H19293" s="47"/>
      <c r="I19293" s="47"/>
    </row>
    <row r="19294" spans="2:9" ht="20.100000000000001" hidden="1" customHeight="1" x14ac:dyDescent="0.25">
      <c r="B19294" s="48"/>
      <c r="C19294" s="49"/>
      <c r="D19294" s="49"/>
      <c r="E19294" s="49"/>
      <c r="F19294" s="49"/>
      <c r="G19294" s="50"/>
      <c r="H19294" s="47"/>
      <c r="I19294" s="47"/>
    </row>
    <row r="19295" spans="2:9" ht="20.100000000000001" hidden="1" customHeight="1" x14ac:dyDescent="0.25">
      <c r="B19295" s="48"/>
      <c r="C19295" s="49"/>
      <c r="D19295" s="49"/>
      <c r="E19295" s="49"/>
      <c r="F19295" s="49"/>
      <c r="G19295" s="50"/>
      <c r="H19295" s="47"/>
      <c r="I19295" s="47"/>
    </row>
    <row r="19296" spans="2:9" ht="20.100000000000001" hidden="1" customHeight="1" x14ac:dyDescent="0.25">
      <c r="B19296" s="48"/>
      <c r="C19296" s="49"/>
      <c r="D19296" s="49"/>
      <c r="E19296" s="49"/>
      <c r="F19296" s="49"/>
      <c r="G19296" s="50"/>
      <c r="H19296" s="47"/>
      <c r="I19296" s="47"/>
    </row>
    <row r="19297" spans="2:9" ht="20.100000000000001" hidden="1" customHeight="1" x14ac:dyDescent="0.25">
      <c r="B19297" s="48"/>
      <c r="C19297" s="49"/>
      <c r="D19297" s="49"/>
      <c r="E19297" s="49"/>
      <c r="F19297" s="49"/>
      <c r="G19297" s="50"/>
      <c r="H19297" s="47"/>
      <c r="I19297" s="47"/>
    </row>
    <row r="19298" spans="2:9" ht="20.100000000000001" hidden="1" customHeight="1" x14ac:dyDescent="0.25">
      <c r="B19298" s="48"/>
      <c r="C19298" s="49"/>
      <c r="D19298" s="49"/>
      <c r="E19298" s="49"/>
      <c r="F19298" s="49"/>
      <c r="G19298" s="50"/>
      <c r="H19298" s="47"/>
      <c r="I19298" s="47"/>
    </row>
    <row r="19299" spans="2:9" ht="20.100000000000001" hidden="1" customHeight="1" x14ac:dyDescent="0.25">
      <c r="B19299" s="48"/>
      <c r="C19299" s="49"/>
      <c r="D19299" s="49"/>
      <c r="E19299" s="49"/>
      <c r="F19299" s="49"/>
      <c r="G19299" s="50"/>
      <c r="H19299" s="47"/>
      <c r="I19299" s="47"/>
    </row>
    <row r="19300" spans="2:9" ht="20.100000000000001" hidden="1" customHeight="1" x14ac:dyDescent="0.25">
      <c r="B19300" s="48"/>
      <c r="C19300" s="49"/>
      <c r="D19300" s="49"/>
      <c r="E19300" s="49"/>
      <c r="F19300" s="49"/>
      <c r="G19300" s="50"/>
      <c r="H19300" s="47"/>
      <c r="I19300" s="47"/>
    </row>
    <row r="19301" spans="2:9" ht="20.100000000000001" hidden="1" customHeight="1" x14ac:dyDescent="0.25">
      <c r="B19301" s="48"/>
      <c r="C19301" s="49"/>
      <c r="D19301" s="49"/>
      <c r="E19301" s="49"/>
      <c r="F19301" s="49"/>
      <c r="G19301" s="50"/>
      <c r="H19301" s="47"/>
      <c r="I19301" s="47"/>
    </row>
    <row r="19302" spans="2:9" ht="20.100000000000001" hidden="1" customHeight="1" x14ac:dyDescent="0.25">
      <c r="B19302" s="48"/>
      <c r="C19302" s="49"/>
      <c r="D19302" s="49"/>
      <c r="E19302" s="49"/>
      <c r="F19302" s="49"/>
      <c r="G19302" s="50"/>
      <c r="H19302" s="47"/>
      <c r="I19302" s="47"/>
    </row>
    <row r="19303" spans="2:9" ht="20.100000000000001" hidden="1" customHeight="1" x14ac:dyDescent="0.25">
      <c r="B19303" s="48"/>
      <c r="C19303" s="49"/>
      <c r="D19303" s="49"/>
      <c r="E19303" s="49"/>
      <c r="F19303" s="49"/>
      <c r="G19303" s="50"/>
      <c r="H19303" s="47"/>
      <c r="I19303" s="47"/>
    </row>
    <row r="19304" spans="2:9" ht="20.100000000000001" hidden="1" customHeight="1" x14ac:dyDescent="0.25">
      <c r="B19304" s="48"/>
      <c r="C19304" s="49"/>
      <c r="D19304" s="49"/>
      <c r="E19304" s="49"/>
      <c r="F19304" s="49"/>
      <c r="G19304" s="50"/>
      <c r="H19304" s="47"/>
      <c r="I19304" s="47"/>
    </row>
    <row r="19305" spans="2:9" ht="20.100000000000001" hidden="1" customHeight="1" x14ac:dyDescent="0.25">
      <c r="B19305" s="48"/>
      <c r="C19305" s="49"/>
      <c r="D19305" s="49"/>
      <c r="E19305" s="49"/>
      <c r="F19305" s="49"/>
      <c r="G19305" s="50"/>
      <c r="H19305" s="47"/>
      <c r="I19305" s="47"/>
    </row>
    <row r="19306" spans="2:9" ht="20.100000000000001" hidden="1" customHeight="1" x14ac:dyDescent="0.25">
      <c r="B19306" s="48"/>
      <c r="C19306" s="49"/>
      <c r="D19306" s="49"/>
      <c r="E19306" s="49"/>
      <c r="F19306" s="49"/>
      <c r="G19306" s="50"/>
      <c r="H19306" s="47"/>
      <c r="I19306" s="47"/>
    </row>
    <row r="19307" spans="2:9" ht="20.100000000000001" hidden="1" customHeight="1" x14ac:dyDescent="0.25">
      <c r="B19307" s="48"/>
      <c r="C19307" s="49"/>
      <c r="D19307" s="49"/>
      <c r="E19307" s="49"/>
      <c r="F19307" s="49"/>
      <c r="G19307" s="50"/>
      <c r="H19307" s="47"/>
      <c r="I19307" s="47"/>
    </row>
    <row r="19308" spans="2:9" ht="20.100000000000001" hidden="1" customHeight="1" x14ac:dyDescent="0.25">
      <c r="B19308" s="48"/>
      <c r="C19308" s="49"/>
      <c r="D19308" s="49"/>
      <c r="E19308" s="49"/>
      <c r="F19308" s="49"/>
      <c r="G19308" s="50"/>
      <c r="H19308" s="47"/>
      <c r="I19308" s="47"/>
    </row>
    <row r="19309" spans="2:9" ht="20.100000000000001" hidden="1" customHeight="1" x14ac:dyDescent="0.25">
      <c r="B19309" s="48"/>
      <c r="C19309" s="49"/>
      <c r="D19309" s="49"/>
      <c r="E19309" s="49"/>
      <c r="F19309" s="49"/>
      <c r="G19309" s="50"/>
      <c r="H19309" s="47"/>
      <c r="I19309" s="47"/>
    </row>
    <row r="19310" spans="2:9" ht="20.100000000000001" hidden="1" customHeight="1" x14ac:dyDescent="0.25">
      <c r="B19310" s="48"/>
      <c r="C19310" s="49"/>
      <c r="D19310" s="49"/>
      <c r="E19310" s="49"/>
      <c r="F19310" s="49"/>
      <c r="G19310" s="50"/>
      <c r="H19310" s="47"/>
      <c r="I19310" s="47"/>
    </row>
    <row r="19311" spans="2:9" ht="20.100000000000001" hidden="1" customHeight="1" x14ac:dyDescent="0.25">
      <c r="B19311" s="48"/>
      <c r="C19311" s="49"/>
      <c r="D19311" s="49"/>
      <c r="E19311" s="49"/>
      <c r="F19311" s="49"/>
      <c r="G19311" s="50"/>
      <c r="H19311" s="47"/>
      <c r="I19311" s="47"/>
    </row>
    <row r="19312" spans="2:9" ht="20.100000000000001" hidden="1" customHeight="1" x14ac:dyDescent="0.25">
      <c r="B19312" s="48"/>
      <c r="C19312" s="49"/>
      <c r="D19312" s="49"/>
      <c r="E19312" s="49"/>
      <c r="F19312" s="49"/>
      <c r="G19312" s="50"/>
      <c r="H19312" s="47"/>
      <c r="I19312" s="47"/>
    </row>
    <row r="19313" spans="2:9" ht="20.100000000000001" hidden="1" customHeight="1" x14ac:dyDescent="0.25">
      <c r="B19313" s="48"/>
      <c r="C19313" s="49"/>
      <c r="D19313" s="49"/>
      <c r="E19313" s="49"/>
      <c r="F19313" s="49"/>
      <c r="G19313" s="50"/>
      <c r="H19313" s="47"/>
      <c r="I19313" s="47"/>
    </row>
    <row r="19314" spans="2:9" ht="20.100000000000001" hidden="1" customHeight="1" x14ac:dyDescent="0.25">
      <c r="B19314" s="48"/>
      <c r="C19314" s="49"/>
      <c r="D19314" s="49"/>
      <c r="E19314" s="49"/>
      <c r="F19314" s="49"/>
      <c r="G19314" s="50"/>
      <c r="H19314" s="47"/>
      <c r="I19314" s="47"/>
    </row>
    <row r="19315" spans="2:9" ht="20.100000000000001" hidden="1" customHeight="1" x14ac:dyDescent="0.25">
      <c r="B19315" s="48"/>
      <c r="C19315" s="49"/>
      <c r="D19315" s="49"/>
      <c r="E19315" s="49"/>
      <c r="F19315" s="49"/>
      <c r="G19315" s="50"/>
      <c r="H19315" s="47"/>
      <c r="I19315" s="47"/>
    </row>
    <row r="19316" spans="2:9" ht="20.100000000000001" hidden="1" customHeight="1" x14ac:dyDescent="0.25">
      <c r="B19316" s="48"/>
      <c r="C19316" s="49"/>
      <c r="D19316" s="49"/>
      <c r="E19316" s="49"/>
      <c r="F19316" s="49"/>
      <c r="G19316" s="50"/>
      <c r="H19316" s="47"/>
      <c r="I19316" s="47"/>
    </row>
    <row r="19317" spans="2:9" ht="20.100000000000001" hidden="1" customHeight="1" x14ac:dyDescent="0.25">
      <c r="B19317" s="48"/>
      <c r="C19317" s="49"/>
      <c r="D19317" s="49"/>
      <c r="E19317" s="49"/>
      <c r="F19317" s="49"/>
      <c r="G19317" s="50"/>
      <c r="H19317" s="47"/>
      <c r="I19317" s="47"/>
    </row>
    <row r="19318" spans="2:9" ht="20.100000000000001" hidden="1" customHeight="1" x14ac:dyDescent="0.25">
      <c r="B19318" s="48"/>
      <c r="C19318" s="49"/>
      <c r="D19318" s="49"/>
      <c r="E19318" s="49"/>
      <c r="F19318" s="49"/>
      <c r="G19318" s="50"/>
      <c r="H19318" s="47"/>
      <c r="I19318" s="47"/>
    </row>
    <row r="19319" spans="2:9" ht="20.100000000000001" hidden="1" customHeight="1" x14ac:dyDescent="0.25">
      <c r="B19319" s="48"/>
      <c r="C19319" s="49"/>
      <c r="D19319" s="49"/>
      <c r="E19319" s="49"/>
      <c r="F19319" s="49"/>
      <c r="G19319" s="50"/>
      <c r="H19319" s="47"/>
      <c r="I19319" s="47"/>
    </row>
    <row r="19320" spans="2:9" ht="20.100000000000001" hidden="1" customHeight="1" x14ac:dyDescent="0.25">
      <c r="B19320" s="48"/>
      <c r="C19320" s="49"/>
      <c r="D19320" s="49"/>
      <c r="E19320" s="49"/>
      <c r="F19320" s="49"/>
      <c r="G19320" s="50"/>
      <c r="H19320" s="47"/>
      <c r="I19320" s="47"/>
    </row>
    <row r="19321" spans="2:9" ht="20.100000000000001" hidden="1" customHeight="1" x14ac:dyDescent="0.25">
      <c r="B19321" s="48"/>
      <c r="C19321" s="49"/>
      <c r="D19321" s="49"/>
      <c r="E19321" s="49"/>
      <c r="F19321" s="49"/>
      <c r="G19321" s="50"/>
      <c r="H19321" s="47"/>
      <c r="I19321" s="47"/>
    </row>
    <row r="19322" spans="2:9" ht="20.100000000000001" hidden="1" customHeight="1" x14ac:dyDescent="0.25">
      <c r="B19322" s="48"/>
      <c r="C19322" s="49"/>
      <c r="D19322" s="49"/>
      <c r="E19322" s="49"/>
      <c r="F19322" s="49"/>
      <c r="G19322" s="50"/>
      <c r="H19322" s="47"/>
      <c r="I19322" s="47"/>
    </row>
    <row r="19323" spans="2:9" ht="20.100000000000001" hidden="1" customHeight="1" x14ac:dyDescent="0.25">
      <c r="B19323" s="48"/>
      <c r="C19323" s="49"/>
      <c r="D19323" s="49"/>
      <c r="E19323" s="49"/>
      <c r="F19323" s="49"/>
      <c r="G19323" s="50"/>
      <c r="H19323" s="47"/>
      <c r="I19323" s="47"/>
    </row>
    <row r="19324" spans="2:9" ht="20.100000000000001" hidden="1" customHeight="1" x14ac:dyDescent="0.25">
      <c r="B19324" s="48"/>
      <c r="C19324" s="49"/>
      <c r="D19324" s="49"/>
      <c r="E19324" s="49"/>
      <c r="F19324" s="49"/>
      <c r="G19324" s="50"/>
      <c r="H19324" s="47"/>
      <c r="I19324" s="47"/>
    </row>
    <row r="19325" spans="2:9" ht="20.100000000000001" hidden="1" customHeight="1" x14ac:dyDescent="0.25">
      <c r="B19325" s="48"/>
      <c r="C19325" s="49"/>
      <c r="D19325" s="49"/>
      <c r="E19325" s="49"/>
      <c r="F19325" s="49"/>
      <c r="G19325" s="50"/>
      <c r="H19325" s="47"/>
      <c r="I19325" s="47"/>
    </row>
    <row r="19326" spans="2:9" ht="20.100000000000001" hidden="1" customHeight="1" x14ac:dyDescent="0.25">
      <c r="B19326" s="48"/>
      <c r="C19326" s="49"/>
      <c r="D19326" s="49"/>
      <c r="E19326" s="49"/>
      <c r="F19326" s="49"/>
      <c r="G19326" s="50"/>
      <c r="H19326" s="47"/>
      <c r="I19326" s="47"/>
    </row>
    <row r="19327" spans="2:9" ht="20.100000000000001" hidden="1" customHeight="1" x14ac:dyDescent="0.25">
      <c r="B19327" s="48"/>
      <c r="C19327" s="49"/>
      <c r="D19327" s="49"/>
      <c r="E19327" s="49"/>
      <c r="F19327" s="49"/>
      <c r="G19327" s="50"/>
      <c r="H19327" s="47"/>
      <c r="I19327" s="47"/>
    </row>
    <row r="19328" spans="2:9" ht="20.100000000000001" hidden="1" customHeight="1" x14ac:dyDescent="0.25">
      <c r="B19328" s="48"/>
      <c r="C19328" s="49"/>
      <c r="D19328" s="49"/>
      <c r="E19328" s="49"/>
      <c r="F19328" s="49"/>
      <c r="G19328" s="50"/>
      <c r="H19328" s="47"/>
      <c r="I19328" s="47"/>
    </row>
    <row r="19329" spans="2:9" ht="20.100000000000001" hidden="1" customHeight="1" x14ac:dyDescent="0.25">
      <c r="B19329" s="48"/>
      <c r="C19329" s="49"/>
      <c r="D19329" s="49"/>
      <c r="E19329" s="49"/>
      <c r="F19329" s="49"/>
      <c r="G19329" s="50"/>
      <c r="H19329" s="47"/>
      <c r="I19329" s="47"/>
    </row>
    <row r="19330" spans="2:9" ht="20.100000000000001" hidden="1" customHeight="1" x14ac:dyDescent="0.25">
      <c r="B19330" s="48"/>
      <c r="C19330" s="49"/>
      <c r="D19330" s="49"/>
      <c r="E19330" s="49"/>
      <c r="F19330" s="49"/>
      <c r="G19330" s="50"/>
      <c r="H19330" s="47"/>
      <c r="I19330" s="47"/>
    </row>
    <row r="19331" spans="2:9" ht="20.100000000000001" hidden="1" customHeight="1" x14ac:dyDescent="0.25">
      <c r="B19331" s="48"/>
      <c r="C19331" s="49"/>
      <c r="D19331" s="49"/>
      <c r="E19331" s="49"/>
      <c r="F19331" s="49"/>
      <c r="G19331" s="50"/>
      <c r="H19331" s="47"/>
      <c r="I19331" s="47"/>
    </row>
    <row r="19332" spans="2:9" ht="20.100000000000001" hidden="1" customHeight="1" x14ac:dyDescent="0.25">
      <c r="B19332" s="48"/>
      <c r="C19332" s="49"/>
      <c r="D19332" s="49"/>
      <c r="E19332" s="49"/>
      <c r="F19332" s="49"/>
      <c r="G19332" s="50"/>
      <c r="H19332" s="47"/>
      <c r="I19332" s="47"/>
    </row>
    <row r="19333" spans="2:9" ht="20.100000000000001" hidden="1" customHeight="1" x14ac:dyDescent="0.25">
      <c r="B19333" s="48"/>
      <c r="C19333" s="49"/>
      <c r="D19333" s="49"/>
      <c r="E19333" s="49"/>
      <c r="F19333" s="49"/>
      <c r="G19333" s="50"/>
      <c r="H19333" s="47"/>
      <c r="I19333" s="47"/>
    </row>
    <row r="19334" spans="2:9" ht="20.100000000000001" hidden="1" customHeight="1" x14ac:dyDescent="0.25">
      <c r="B19334" s="48"/>
      <c r="C19334" s="49"/>
      <c r="D19334" s="49"/>
      <c r="E19334" s="49"/>
      <c r="F19334" s="49"/>
      <c r="G19334" s="50"/>
      <c r="H19334" s="47"/>
      <c r="I19334" s="47"/>
    </row>
    <row r="19335" spans="2:9" ht="20.100000000000001" hidden="1" customHeight="1" x14ac:dyDescent="0.25">
      <c r="B19335" s="48"/>
      <c r="C19335" s="49"/>
      <c r="D19335" s="49"/>
      <c r="E19335" s="49"/>
      <c r="F19335" s="49"/>
      <c r="G19335" s="50"/>
      <c r="H19335" s="47"/>
      <c r="I19335" s="47"/>
    </row>
    <row r="19336" spans="2:9" ht="20.100000000000001" hidden="1" customHeight="1" x14ac:dyDescent="0.25">
      <c r="B19336" s="48"/>
      <c r="C19336" s="49"/>
      <c r="D19336" s="49"/>
      <c r="E19336" s="49"/>
      <c r="F19336" s="49"/>
      <c r="G19336" s="50"/>
      <c r="H19336" s="47"/>
      <c r="I19336" s="47"/>
    </row>
    <row r="19337" spans="2:9" ht="20.100000000000001" hidden="1" customHeight="1" x14ac:dyDescent="0.25">
      <c r="B19337" s="48"/>
      <c r="C19337" s="49"/>
      <c r="D19337" s="49"/>
      <c r="E19337" s="49"/>
      <c r="F19337" s="49"/>
      <c r="G19337" s="50"/>
      <c r="H19337" s="47"/>
      <c r="I19337" s="47"/>
    </row>
    <row r="19338" spans="2:9" ht="20.100000000000001" hidden="1" customHeight="1" x14ac:dyDescent="0.25">
      <c r="B19338" s="48"/>
      <c r="C19338" s="49"/>
      <c r="D19338" s="49"/>
      <c r="E19338" s="49"/>
      <c r="F19338" s="49"/>
      <c r="G19338" s="50"/>
      <c r="H19338" s="47"/>
      <c r="I19338" s="47"/>
    </row>
    <row r="19339" spans="2:9" ht="20.100000000000001" hidden="1" customHeight="1" x14ac:dyDescent="0.25">
      <c r="B19339" s="48"/>
      <c r="C19339" s="49"/>
      <c r="D19339" s="49"/>
      <c r="E19339" s="49"/>
      <c r="F19339" s="49"/>
      <c r="G19339" s="50"/>
      <c r="H19339" s="47"/>
      <c r="I19339" s="47"/>
    </row>
    <row r="19340" spans="2:9" ht="20.100000000000001" hidden="1" customHeight="1" x14ac:dyDescent="0.25">
      <c r="B19340" s="48"/>
      <c r="C19340" s="49"/>
      <c r="D19340" s="49"/>
      <c r="E19340" s="49"/>
      <c r="F19340" s="49"/>
      <c r="G19340" s="50"/>
      <c r="H19340" s="47"/>
      <c r="I19340" s="47"/>
    </row>
    <row r="19341" spans="2:9" ht="20.100000000000001" hidden="1" customHeight="1" x14ac:dyDescent="0.25">
      <c r="B19341" s="48"/>
      <c r="C19341" s="49"/>
      <c r="D19341" s="49"/>
      <c r="E19341" s="49"/>
      <c r="F19341" s="49"/>
      <c r="G19341" s="50"/>
      <c r="H19341" s="47"/>
      <c r="I19341" s="47"/>
    </row>
    <row r="19342" spans="2:9" ht="20.100000000000001" hidden="1" customHeight="1" x14ac:dyDescent="0.25">
      <c r="B19342" s="48"/>
      <c r="C19342" s="49"/>
      <c r="D19342" s="49"/>
      <c r="E19342" s="49"/>
      <c r="F19342" s="49"/>
      <c r="G19342" s="50"/>
      <c r="H19342" s="47"/>
      <c r="I19342" s="47"/>
    </row>
    <row r="19343" spans="2:9" ht="20.100000000000001" hidden="1" customHeight="1" x14ac:dyDescent="0.25">
      <c r="B19343" s="48"/>
      <c r="C19343" s="49"/>
      <c r="D19343" s="49"/>
      <c r="E19343" s="49"/>
      <c r="F19343" s="49"/>
      <c r="G19343" s="50"/>
      <c r="H19343" s="47"/>
      <c r="I19343" s="47"/>
    </row>
    <row r="19344" spans="2:9" ht="20.100000000000001" hidden="1" customHeight="1" x14ac:dyDescent="0.25">
      <c r="B19344" s="48"/>
      <c r="C19344" s="49"/>
      <c r="D19344" s="49"/>
      <c r="E19344" s="49"/>
      <c r="F19344" s="49"/>
      <c r="G19344" s="50"/>
      <c r="H19344" s="47"/>
      <c r="I19344" s="47"/>
    </row>
    <row r="19345" spans="2:9" ht="20.100000000000001" hidden="1" customHeight="1" x14ac:dyDescent="0.25">
      <c r="B19345" s="48"/>
      <c r="C19345" s="49"/>
      <c r="D19345" s="49"/>
      <c r="E19345" s="49"/>
      <c r="F19345" s="49"/>
      <c r="G19345" s="50"/>
      <c r="H19345" s="47"/>
      <c r="I19345" s="47"/>
    </row>
    <row r="19346" spans="2:9" ht="20.100000000000001" hidden="1" customHeight="1" x14ac:dyDescent="0.25">
      <c r="B19346" s="48"/>
      <c r="C19346" s="49"/>
      <c r="D19346" s="49"/>
      <c r="E19346" s="49"/>
      <c r="F19346" s="49"/>
      <c r="G19346" s="50"/>
      <c r="H19346" s="47"/>
      <c r="I19346" s="47"/>
    </row>
    <row r="19347" spans="2:9" ht="20.100000000000001" hidden="1" customHeight="1" x14ac:dyDescent="0.25">
      <c r="B19347" s="48"/>
      <c r="C19347" s="49"/>
      <c r="D19347" s="49"/>
      <c r="E19347" s="49"/>
      <c r="F19347" s="49"/>
      <c r="G19347" s="50"/>
      <c r="H19347" s="47"/>
      <c r="I19347" s="47"/>
    </row>
    <row r="19348" spans="2:9" ht="20.100000000000001" hidden="1" customHeight="1" x14ac:dyDescent="0.25">
      <c r="B19348" s="48"/>
      <c r="C19348" s="49"/>
      <c r="D19348" s="49"/>
      <c r="E19348" s="49"/>
      <c r="F19348" s="49"/>
      <c r="G19348" s="50"/>
      <c r="H19348" s="47"/>
      <c r="I19348" s="47"/>
    </row>
    <row r="19349" spans="2:9" ht="20.100000000000001" hidden="1" customHeight="1" x14ac:dyDescent="0.25">
      <c r="B19349" s="48"/>
      <c r="C19349" s="49"/>
      <c r="D19349" s="49"/>
      <c r="E19349" s="49"/>
      <c r="F19349" s="49"/>
      <c r="G19349" s="50"/>
      <c r="H19349" s="47"/>
      <c r="I19349" s="47"/>
    </row>
    <row r="19350" spans="2:9" ht="20.100000000000001" hidden="1" customHeight="1" x14ac:dyDescent="0.25">
      <c r="B19350" s="48"/>
      <c r="C19350" s="49"/>
      <c r="D19350" s="49"/>
      <c r="E19350" s="49"/>
      <c r="F19350" s="49"/>
      <c r="G19350" s="50"/>
      <c r="H19350" s="47"/>
      <c r="I19350" s="47"/>
    </row>
    <row r="19351" spans="2:9" ht="20.100000000000001" hidden="1" customHeight="1" x14ac:dyDescent="0.25">
      <c r="B19351" s="48"/>
      <c r="C19351" s="49"/>
      <c r="D19351" s="49"/>
      <c r="E19351" s="49"/>
      <c r="F19351" s="49"/>
      <c r="G19351" s="50"/>
      <c r="H19351" s="47"/>
      <c r="I19351" s="47"/>
    </row>
    <row r="19352" spans="2:9" ht="20.100000000000001" hidden="1" customHeight="1" x14ac:dyDescent="0.25">
      <c r="B19352" s="48"/>
      <c r="C19352" s="49"/>
      <c r="D19352" s="49"/>
      <c r="E19352" s="49"/>
      <c r="F19352" s="49"/>
      <c r="G19352" s="50"/>
      <c r="H19352" s="47"/>
      <c r="I19352" s="47"/>
    </row>
    <row r="19353" spans="2:9" ht="20.100000000000001" hidden="1" customHeight="1" x14ac:dyDescent="0.25">
      <c r="B19353" s="48"/>
      <c r="C19353" s="49"/>
      <c r="D19353" s="49"/>
      <c r="E19353" s="49"/>
      <c r="F19353" s="49"/>
      <c r="G19353" s="50"/>
      <c r="H19353" s="47"/>
      <c r="I19353" s="47"/>
    </row>
    <row r="19354" spans="2:9" ht="20.100000000000001" hidden="1" customHeight="1" x14ac:dyDescent="0.25">
      <c r="B19354" s="48"/>
      <c r="C19354" s="49"/>
      <c r="D19354" s="49"/>
      <c r="E19354" s="49"/>
      <c r="F19354" s="49"/>
      <c r="G19354" s="50"/>
      <c r="H19354" s="47"/>
      <c r="I19354" s="47"/>
    </row>
    <row r="19355" spans="2:9" ht="20.100000000000001" hidden="1" customHeight="1" x14ac:dyDescent="0.25">
      <c r="B19355" s="48"/>
      <c r="C19355" s="49"/>
      <c r="D19355" s="49"/>
      <c r="E19355" s="49"/>
      <c r="F19355" s="49"/>
      <c r="G19355" s="50"/>
      <c r="H19355" s="47"/>
      <c r="I19355" s="47"/>
    </row>
    <row r="19356" spans="2:9" ht="20.100000000000001" hidden="1" customHeight="1" x14ac:dyDescent="0.25">
      <c r="B19356" s="48"/>
      <c r="C19356" s="49"/>
      <c r="D19356" s="49"/>
      <c r="E19356" s="49"/>
      <c r="F19356" s="49"/>
      <c r="G19356" s="50"/>
      <c r="H19356" s="47"/>
      <c r="I19356" s="47"/>
    </row>
    <row r="19357" spans="2:9" ht="20.100000000000001" hidden="1" customHeight="1" x14ac:dyDescent="0.25">
      <c r="B19357" s="48"/>
      <c r="C19357" s="49"/>
      <c r="D19357" s="49"/>
      <c r="E19357" s="49"/>
      <c r="F19357" s="49"/>
      <c r="G19357" s="50"/>
      <c r="H19357" s="47"/>
      <c r="I19357" s="47"/>
    </row>
    <row r="19358" spans="2:9" ht="20.100000000000001" hidden="1" customHeight="1" x14ac:dyDescent="0.25">
      <c r="B19358" s="48"/>
      <c r="C19358" s="49"/>
      <c r="D19358" s="49"/>
      <c r="E19358" s="49"/>
      <c r="F19358" s="49"/>
      <c r="G19358" s="50"/>
      <c r="H19358" s="47"/>
      <c r="I19358" s="47"/>
    </row>
    <row r="19359" spans="2:9" ht="20.100000000000001" hidden="1" customHeight="1" x14ac:dyDescent="0.25">
      <c r="B19359" s="48"/>
      <c r="C19359" s="49"/>
      <c r="D19359" s="49"/>
      <c r="E19359" s="49"/>
      <c r="F19359" s="49"/>
      <c r="G19359" s="50"/>
      <c r="H19359" s="47"/>
      <c r="I19359" s="47"/>
    </row>
    <row r="19360" spans="2:9" ht="20.100000000000001" hidden="1" customHeight="1" x14ac:dyDescent="0.25">
      <c r="B19360" s="48"/>
      <c r="C19360" s="49"/>
      <c r="D19360" s="49"/>
      <c r="E19360" s="49"/>
      <c r="F19360" s="49"/>
      <c r="G19360" s="50"/>
      <c r="H19360" s="47"/>
      <c r="I19360" s="47"/>
    </row>
    <row r="19361" spans="2:9" ht="20.100000000000001" hidden="1" customHeight="1" x14ac:dyDescent="0.25">
      <c r="B19361" s="48"/>
      <c r="C19361" s="49"/>
      <c r="D19361" s="49"/>
      <c r="E19361" s="49"/>
      <c r="F19361" s="49"/>
      <c r="G19361" s="50"/>
      <c r="H19361" s="47"/>
      <c r="I19361" s="47"/>
    </row>
    <row r="19362" spans="2:9" ht="20.100000000000001" hidden="1" customHeight="1" x14ac:dyDescent="0.25">
      <c r="B19362" s="48"/>
      <c r="C19362" s="49"/>
      <c r="D19362" s="49"/>
      <c r="E19362" s="49"/>
      <c r="F19362" s="49"/>
      <c r="G19362" s="50"/>
      <c r="H19362" s="47"/>
      <c r="I19362" s="47"/>
    </row>
    <row r="19363" spans="2:9" ht="20.100000000000001" hidden="1" customHeight="1" x14ac:dyDescent="0.25">
      <c r="B19363" s="48"/>
      <c r="C19363" s="49"/>
      <c r="D19363" s="49"/>
      <c r="E19363" s="49"/>
      <c r="F19363" s="49"/>
      <c r="G19363" s="50"/>
      <c r="H19363" s="47"/>
      <c r="I19363" s="47"/>
    </row>
    <row r="19364" spans="2:9" ht="20.100000000000001" hidden="1" customHeight="1" x14ac:dyDescent="0.25">
      <c r="B19364" s="48"/>
      <c r="C19364" s="49"/>
      <c r="D19364" s="49"/>
      <c r="E19364" s="49"/>
      <c r="F19364" s="49"/>
      <c r="G19364" s="50"/>
      <c r="H19364" s="47"/>
      <c r="I19364" s="47"/>
    </row>
    <row r="19365" spans="2:9" ht="20.100000000000001" hidden="1" customHeight="1" x14ac:dyDescent="0.25">
      <c r="B19365" s="48"/>
      <c r="C19365" s="49"/>
      <c r="D19365" s="49"/>
      <c r="E19365" s="49"/>
      <c r="F19365" s="49"/>
      <c r="G19365" s="50"/>
      <c r="H19365" s="47"/>
      <c r="I19365" s="47"/>
    </row>
    <row r="19366" spans="2:9" ht="20.100000000000001" hidden="1" customHeight="1" x14ac:dyDescent="0.25">
      <c r="B19366" s="48"/>
      <c r="C19366" s="49"/>
      <c r="D19366" s="49"/>
      <c r="E19366" s="49"/>
      <c r="F19366" s="49"/>
      <c r="G19366" s="50"/>
      <c r="H19366" s="47"/>
      <c r="I19366" s="47"/>
    </row>
    <row r="19367" spans="2:9" ht="20.100000000000001" hidden="1" customHeight="1" x14ac:dyDescent="0.25">
      <c r="B19367" s="48"/>
      <c r="C19367" s="49"/>
      <c r="D19367" s="49"/>
      <c r="E19367" s="49"/>
      <c r="F19367" s="49"/>
      <c r="G19367" s="50"/>
      <c r="H19367" s="47"/>
      <c r="I19367" s="47"/>
    </row>
    <row r="19368" spans="2:9" ht="20.100000000000001" hidden="1" customHeight="1" x14ac:dyDescent="0.25">
      <c r="B19368" s="48"/>
      <c r="C19368" s="49"/>
      <c r="D19368" s="49"/>
      <c r="E19368" s="49"/>
      <c r="F19368" s="49"/>
      <c r="G19368" s="50"/>
      <c r="H19368" s="47"/>
      <c r="I19368" s="47"/>
    </row>
    <row r="19369" spans="2:9" ht="20.100000000000001" hidden="1" customHeight="1" x14ac:dyDescent="0.25">
      <c r="B19369" s="48"/>
      <c r="C19369" s="49"/>
      <c r="D19369" s="49"/>
      <c r="E19369" s="49"/>
      <c r="F19369" s="49"/>
      <c r="G19369" s="50"/>
      <c r="H19369" s="47"/>
      <c r="I19369" s="47"/>
    </row>
    <row r="19370" spans="2:9" ht="20.100000000000001" hidden="1" customHeight="1" x14ac:dyDescent="0.25">
      <c r="B19370" s="48"/>
      <c r="C19370" s="49"/>
      <c r="D19370" s="49"/>
      <c r="E19370" s="49"/>
      <c r="F19370" s="49"/>
      <c r="G19370" s="50"/>
      <c r="H19370" s="47"/>
      <c r="I19370" s="47"/>
    </row>
    <row r="19371" spans="2:9" ht="20.100000000000001" hidden="1" customHeight="1" x14ac:dyDescent="0.25">
      <c r="B19371" s="48"/>
      <c r="C19371" s="49"/>
      <c r="D19371" s="49"/>
      <c r="E19371" s="49"/>
      <c r="F19371" s="49"/>
      <c r="G19371" s="50"/>
      <c r="H19371" s="47"/>
      <c r="I19371" s="47"/>
    </row>
    <row r="19372" spans="2:9" ht="20.100000000000001" hidden="1" customHeight="1" x14ac:dyDescent="0.25">
      <c r="B19372" s="48"/>
      <c r="C19372" s="49"/>
      <c r="D19372" s="49"/>
      <c r="E19372" s="49"/>
      <c r="F19372" s="49"/>
      <c r="G19372" s="50"/>
      <c r="H19372" s="47"/>
      <c r="I19372" s="47"/>
    </row>
    <row r="19373" spans="2:9" ht="20.100000000000001" hidden="1" customHeight="1" x14ac:dyDescent="0.25">
      <c r="B19373" s="48"/>
      <c r="C19373" s="49"/>
      <c r="D19373" s="49"/>
      <c r="E19373" s="49"/>
      <c r="F19373" s="49"/>
      <c r="G19373" s="50"/>
      <c r="H19373" s="47"/>
      <c r="I19373" s="47"/>
    </row>
    <row r="19374" spans="2:9" ht="20.100000000000001" hidden="1" customHeight="1" x14ac:dyDescent="0.25">
      <c r="B19374" s="48"/>
      <c r="C19374" s="49"/>
      <c r="D19374" s="49"/>
      <c r="E19374" s="49"/>
      <c r="F19374" s="49"/>
      <c r="G19374" s="50"/>
      <c r="H19374" s="47"/>
      <c r="I19374" s="47"/>
    </row>
    <row r="19375" spans="2:9" ht="20.100000000000001" hidden="1" customHeight="1" x14ac:dyDescent="0.25">
      <c r="B19375" s="48"/>
      <c r="C19375" s="49"/>
      <c r="D19375" s="49"/>
      <c r="E19375" s="49"/>
      <c r="F19375" s="49"/>
      <c r="G19375" s="50"/>
      <c r="H19375" s="47"/>
      <c r="I19375" s="47"/>
    </row>
    <row r="19376" spans="2:9" ht="20.100000000000001" hidden="1" customHeight="1" x14ac:dyDescent="0.25">
      <c r="B19376" s="48"/>
      <c r="C19376" s="49"/>
      <c r="D19376" s="49"/>
      <c r="E19376" s="49"/>
      <c r="F19376" s="49"/>
      <c r="G19376" s="50"/>
      <c r="H19376" s="47"/>
      <c r="I19376" s="47"/>
    </row>
    <row r="19377" spans="2:9" ht="20.100000000000001" hidden="1" customHeight="1" x14ac:dyDescent="0.25">
      <c r="B19377" s="48"/>
      <c r="C19377" s="49"/>
      <c r="D19377" s="49"/>
      <c r="E19377" s="49"/>
      <c r="F19377" s="49"/>
      <c r="G19377" s="50"/>
      <c r="H19377" s="47"/>
      <c r="I19377" s="47"/>
    </row>
    <row r="19378" spans="2:9" ht="20.100000000000001" hidden="1" customHeight="1" x14ac:dyDescent="0.25">
      <c r="B19378" s="48"/>
      <c r="C19378" s="49"/>
      <c r="D19378" s="49"/>
      <c r="E19378" s="49"/>
      <c r="F19378" s="49"/>
      <c r="G19378" s="50"/>
      <c r="H19378" s="47"/>
      <c r="I19378" s="47"/>
    </row>
    <row r="19379" spans="2:9" ht="20.100000000000001" hidden="1" customHeight="1" x14ac:dyDescent="0.25">
      <c r="B19379" s="48"/>
      <c r="C19379" s="49"/>
      <c r="D19379" s="49"/>
      <c r="E19379" s="49"/>
      <c r="F19379" s="49"/>
      <c r="G19379" s="50"/>
      <c r="H19379" s="47"/>
      <c r="I19379" s="47"/>
    </row>
    <row r="19380" spans="2:9" ht="20.100000000000001" hidden="1" customHeight="1" x14ac:dyDescent="0.25">
      <c r="B19380" s="48"/>
      <c r="C19380" s="49"/>
      <c r="D19380" s="49"/>
      <c r="E19380" s="49"/>
      <c r="F19380" s="49"/>
      <c r="G19380" s="50"/>
      <c r="H19380" s="47"/>
      <c r="I19380" s="47"/>
    </row>
    <row r="19381" spans="2:9" ht="20.100000000000001" hidden="1" customHeight="1" x14ac:dyDescent="0.25">
      <c r="B19381" s="48"/>
      <c r="C19381" s="49"/>
      <c r="D19381" s="49"/>
      <c r="E19381" s="49"/>
      <c r="F19381" s="49"/>
      <c r="G19381" s="50"/>
      <c r="H19381" s="47"/>
      <c r="I19381" s="47"/>
    </row>
    <row r="19382" spans="2:9" ht="20.100000000000001" hidden="1" customHeight="1" x14ac:dyDescent="0.25">
      <c r="B19382" s="48"/>
      <c r="C19382" s="49"/>
      <c r="D19382" s="49"/>
      <c r="E19382" s="49"/>
      <c r="F19382" s="49"/>
      <c r="G19382" s="50"/>
      <c r="H19382" s="47"/>
      <c r="I19382" s="47"/>
    </row>
    <row r="19383" spans="2:9" ht="20.100000000000001" hidden="1" customHeight="1" x14ac:dyDescent="0.25">
      <c r="B19383" s="48"/>
      <c r="C19383" s="49"/>
      <c r="D19383" s="49"/>
      <c r="E19383" s="49"/>
      <c r="F19383" s="49"/>
      <c r="G19383" s="50"/>
      <c r="H19383" s="47"/>
      <c r="I19383" s="47"/>
    </row>
    <row r="19384" spans="2:9" ht="20.100000000000001" hidden="1" customHeight="1" x14ac:dyDescent="0.25">
      <c r="B19384" s="48"/>
      <c r="C19384" s="49"/>
      <c r="D19384" s="49"/>
      <c r="E19384" s="49"/>
      <c r="F19384" s="49"/>
      <c r="G19384" s="50"/>
      <c r="H19384" s="47"/>
      <c r="I19384" s="47"/>
    </row>
    <row r="19385" spans="2:9" ht="20.100000000000001" hidden="1" customHeight="1" x14ac:dyDescent="0.25">
      <c r="B19385" s="48"/>
      <c r="C19385" s="49"/>
      <c r="D19385" s="49"/>
      <c r="E19385" s="49"/>
      <c r="F19385" s="49"/>
      <c r="G19385" s="50"/>
      <c r="H19385" s="47"/>
      <c r="I19385" s="47"/>
    </row>
    <row r="19386" spans="2:9" ht="20.100000000000001" hidden="1" customHeight="1" x14ac:dyDescent="0.25">
      <c r="B19386" s="48"/>
      <c r="C19386" s="49"/>
      <c r="D19386" s="49"/>
      <c r="E19386" s="49"/>
      <c r="F19386" s="49"/>
      <c r="G19386" s="50"/>
      <c r="H19386" s="47"/>
      <c r="I19386" s="47"/>
    </row>
    <row r="19387" spans="2:9" ht="20.100000000000001" hidden="1" customHeight="1" x14ac:dyDescent="0.25">
      <c r="B19387" s="48"/>
      <c r="C19387" s="49"/>
      <c r="D19387" s="49"/>
      <c r="E19387" s="49"/>
      <c r="F19387" s="49"/>
      <c r="G19387" s="50"/>
      <c r="H19387" s="47"/>
      <c r="I19387" s="47"/>
    </row>
    <row r="19388" spans="2:9" ht="20.100000000000001" hidden="1" customHeight="1" x14ac:dyDescent="0.25">
      <c r="B19388" s="48"/>
      <c r="C19388" s="49"/>
      <c r="D19388" s="49"/>
      <c r="E19388" s="49"/>
      <c r="F19388" s="49"/>
      <c r="G19388" s="50"/>
      <c r="H19388" s="47"/>
      <c r="I19388" s="47"/>
    </row>
    <row r="19389" spans="2:9" ht="20.100000000000001" hidden="1" customHeight="1" x14ac:dyDescent="0.25">
      <c r="B19389" s="48"/>
      <c r="C19389" s="49"/>
      <c r="D19389" s="49"/>
      <c r="E19389" s="49"/>
      <c r="F19389" s="49"/>
      <c r="G19389" s="50"/>
      <c r="H19389" s="47"/>
      <c r="I19389" s="47"/>
    </row>
    <row r="19390" spans="2:9" ht="20.100000000000001" hidden="1" customHeight="1" x14ac:dyDescent="0.25">
      <c r="B19390" s="48"/>
      <c r="C19390" s="49"/>
      <c r="D19390" s="49"/>
      <c r="E19390" s="49"/>
      <c r="F19390" s="49"/>
      <c r="G19390" s="50"/>
      <c r="H19390" s="47"/>
      <c r="I19390" s="47"/>
    </row>
    <row r="19391" spans="2:9" ht="20.100000000000001" hidden="1" customHeight="1" x14ac:dyDescent="0.25">
      <c r="B19391" s="48"/>
      <c r="C19391" s="49"/>
      <c r="D19391" s="49"/>
      <c r="E19391" s="49"/>
      <c r="F19391" s="49"/>
      <c r="G19391" s="50"/>
      <c r="H19391" s="47"/>
      <c r="I19391" s="47"/>
    </row>
    <row r="19392" spans="2:9" ht="20.100000000000001" hidden="1" customHeight="1" x14ac:dyDescent="0.25">
      <c r="B19392" s="48"/>
      <c r="C19392" s="49"/>
      <c r="D19392" s="49"/>
      <c r="E19392" s="49"/>
      <c r="F19392" s="49"/>
      <c r="G19392" s="50"/>
      <c r="H19392" s="47"/>
      <c r="I19392" s="47"/>
    </row>
    <row r="19393" spans="2:9" ht="20.100000000000001" hidden="1" customHeight="1" x14ac:dyDescent="0.25">
      <c r="B19393" s="48"/>
      <c r="C19393" s="49"/>
      <c r="D19393" s="49"/>
      <c r="E19393" s="49"/>
      <c r="F19393" s="49"/>
      <c r="G19393" s="50"/>
      <c r="H19393" s="47"/>
      <c r="I19393" s="47"/>
    </row>
    <row r="19394" spans="2:9" ht="20.100000000000001" hidden="1" customHeight="1" x14ac:dyDescent="0.25">
      <c r="B19394" s="48"/>
      <c r="C19394" s="49"/>
      <c r="D19394" s="49"/>
      <c r="E19394" s="49"/>
      <c r="F19394" s="49"/>
      <c r="G19394" s="50"/>
      <c r="H19394" s="47"/>
      <c r="I19394" s="47"/>
    </row>
    <row r="19395" spans="2:9" ht="20.100000000000001" hidden="1" customHeight="1" x14ac:dyDescent="0.25">
      <c r="B19395" s="48"/>
      <c r="C19395" s="49"/>
      <c r="D19395" s="49"/>
      <c r="E19395" s="49"/>
      <c r="F19395" s="49"/>
      <c r="G19395" s="50"/>
      <c r="H19395" s="47"/>
      <c r="I19395" s="47"/>
    </row>
    <row r="19396" spans="2:9" ht="20.100000000000001" hidden="1" customHeight="1" x14ac:dyDescent="0.25">
      <c r="B19396" s="48"/>
      <c r="C19396" s="49"/>
      <c r="D19396" s="49"/>
      <c r="E19396" s="49"/>
      <c r="F19396" s="49"/>
      <c r="G19396" s="50"/>
      <c r="H19396" s="47"/>
      <c r="I19396" s="47"/>
    </row>
    <row r="19397" spans="2:9" ht="20.100000000000001" hidden="1" customHeight="1" x14ac:dyDescent="0.25">
      <c r="B19397" s="48"/>
      <c r="C19397" s="49"/>
      <c r="D19397" s="49"/>
      <c r="E19397" s="49"/>
      <c r="F19397" s="49"/>
      <c r="G19397" s="50"/>
      <c r="H19397" s="47"/>
      <c r="I19397" s="47"/>
    </row>
    <row r="19398" spans="2:9" ht="20.100000000000001" hidden="1" customHeight="1" x14ac:dyDescent="0.25">
      <c r="B19398" s="48"/>
      <c r="C19398" s="49"/>
      <c r="D19398" s="49"/>
      <c r="E19398" s="49"/>
      <c r="F19398" s="49"/>
      <c r="G19398" s="50"/>
      <c r="H19398" s="47"/>
      <c r="I19398" s="47"/>
    </row>
    <row r="19399" spans="2:9" ht="20.100000000000001" hidden="1" customHeight="1" x14ac:dyDescent="0.25">
      <c r="B19399" s="48"/>
      <c r="C19399" s="49"/>
      <c r="D19399" s="49"/>
      <c r="E19399" s="49"/>
      <c r="F19399" s="49"/>
      <c r="G19399" s="50"/>
      <c r="H19399" s="47"/>
      <c r="I19399" s="47"/>
    </row>
    <row r="19400" spans="2:9" ht="20.100000000000001" hidden="1" customHeight="1" x14ac:dyDescent="0.25">
      <c r="B19400" s="48"/>
      <c r="C19400" s="49"/>
      <c r="D19400" s="49"/>
      <c r="E19400" s="49"/>
      <c r="F19400" s="49"/>
      <c r="G19400" s="50"/>
      <c r="H19400" s="47"/>
      <c r="I19400" s="47"/>
    </row>
    <row r="19401" spans="2:9" ht="20.100000000000001" hidden="1" customHeight="1" x14ac:dyDescent="0.25">
      <c r="B19401" s="48"/>
      <c r="C19401" s="49"/>
      <c r="D19401" s="49"/>
      <c r="E19401" s="49"/>
      <c r="F19401" s="49"/>
      <c r="G19401" s="50"/>
      <c r="H19401" s="47"/>
      <c r="I19401" s="47"/>
    </row>
    <row r="19402" spans="2:9" ht="20.100000000000001" hidden="1" customHeight="1" x14ac:dyDescent="0.25">
      <c r="B19402" s="48"/>
      <c r="C19402" s="49"/>
      <c r="D19402" s="49"/>
      <c r="E19402" s="49"/>
      <c r="F19402" s="49"/>
      <c r="G19402" s="50"/>
      <c r="H19402" s="47"/>
      <c r="I19402" s="47"/>
    </row>
    <row r="19403" spans="2:9" ht="20.100000000000001" hidden="1" customHeight="1" x14ac:dyDescent="0.25">
      <c r="B19403" s="48"/>
      <c r="C19403" s="49"/>
      <c r="D19403" s="49"/>
      <c r="E19403" s="49"/>
      <c r="F19403" s="49"/>
      <c r="G19403" s="50"/>
      <c r="H19403" s="47"/>
      <c r="I19403" s="47"/>
    </row>
    <row r="19404" spans="2:9" ht="20.100000000000001" hidden="1" customHeight="1" x14ac:dyDescent="0.25">
      <c r="B19404" s="48"/>
      <c r="C19404" s="49"/>
      <c r="D19404" s="49"/>
      <c r="E19404" s="49"/>
      <c r="F19404" s="49"/>
      <c r="G19404" s="50"/>
      <c r="H19404" s="47"/>
      <c r="I19404" s="47"/>
    </row>
    <row r="19405" spans="2:9" ht="20.100000000000001" hidden="1" customHeight="1" x14ac:dyDescent="0.25">
      <c r="B19405" s="48"/>
      <c r="C19405" s="49"/>
      <c r="D19405" s="49"/>
      <c r="E19405" s="49"/>
      <c r="F19405" s="49"/>
      <c r="G19405" s="50"/>
      <c r="H19405" s="47"/>
      <c r="I19405" s="47"/>
    </row>
    <row r="19406" spans="2:9" ht="20.100000000000001" hidden="1" customHeight="1" x14ac:dyDescent="0.25">
      <c r="B19406" s="48"/>
      <c r="C19406" s="49"/>
      <c r="D19406" s="49"/>
      <c r="E19406" s="49"/>
      <c r="F19406" s="49"/>
      <c r="G19406" s="50"/>
      <c r="H19406" s="47"/>
      <c r="I19406" s="47"/>
    </row>
    <row r="19407" spans="2:9" ht="20.100000000000001" hidden="1" customHeight="1" x14ac:dyDescent="0.25">
      <c r="B19407" s="48"/>
      <c r="C19407" s="49"/>
      <c r="D19407" s="49"/>
      <c r="E19407" s="49"/>
      <c r="F19407" s="49"/>
      <c r="G19407" s="50"/>
      <c r="H19407" s="47"/>
      <c r="I19407" s="47"/>
    </row>
    <row r="19408" spans="2:9" ht="20.100000000000001" hidden="1" customHeight="1" x14ac:dyDescent="0.25">
      <c r="B19408" s="48"/>
      <c r="C19408" s="49"/>
      <c r="D19408" s="49"/>
      <c r="E19408" s="49"/>
      <c r="F19408" s="49"/>
      <c r="G19408" s="50"/>
      <c r="H19408" s="47"/>
      <c r="I19408" s="47"/>
    </row>
    <row r="19409" spans="2:9" ht="20.100000000000001" hidden="1" customHeight="1" x14ac:dyDescent="0.25">
      <c r="B19409" s="48"/>
      <c r="C19409" s="49"/>
      <c r="D19409" s="49"/>
      <c r="E19409" s="49"/>
      <c r="F19409" s="49"/>
      <c r="G19409" s="50"/>
      <c r="H19409" s="47"/>
      <c r="I19409" s="47"/>
    </row>
    <row r="19410" spans="2:9" ht="20.100000000000001" hidden="1" customHeight="1" x14ac:dyDescent="0.25">
      <c r="B19410" s="48"/>
      <c r="C19410" s="49"/>
      <c r="D19410" s="49"/>
      <c r="E19410" s="49"/>
      <c r="F19410" s="49"/>
      <c r="G19410" s="50"/>
      <c r="H19410" s="47"/>
      <c r="I19410" s="47"/>
    </row>
    <row r="19411" spans="2:9" ht="20.100000000000001" hidden="1" customHeight="1" x14ac:dyDescent="0.25">
      <c r="B19411" s="48"/>
      <c r="C19411" s="49"/>
      <c r="D19411" s="49"/>
      <c r="E19411" s="49"/>
      <c r="F19411" s="49"/>
      <c r="G19411" s="50"/>
      <c r="H19411" s="47"/>
      <c r="I19411" s="47"/>
    </row>
    <row r="19412" spans="2:9" ht="20.100000000000001" hidden="1" customHeight="1" x14ac:dyDescent="0.25">
      <c r="B19412" s="48"/>
      <c r="C19412" s="49"/>
      <c r="D19412" s="49"/>
      <c r="E19412" s="49"/>
      <c r="F19412" s="49"/>
      <c r="G19412" s="50"/>
      <c r="H19412" s="47"/>
      <c r="I19412" s="47"/>
    </row>
    <row r="19413" spans="2:9" ht="20.100000000000001" hidden="1" customHeight="1" x14ac:dyDescent="0.25">
      <c r="B19413" s="48"/>
      <c r="C19413" s="49"/>
      <c r="D19413" s="49"/>
      <c r="E19413" s="49"/>
      <c r="F19413" s="49"/>
      <c r="G19413" s="50"/>
      <c r="H19413" s="47"/>
      <c r="I19413" s="47"/>
    </row>
    <row r="19414" spans="2:9" ht="20.100000000000001" hidden="1" customHeight="1" x14ac:dyDescent="0.25">
      <c r="B19414" s="48"/>
      <c r="C19414" s="49"/>
      <c r="D19414" s="49"/>
      <c r="E19414" s="49"/>
      <c r="F19414" s="49"/>
      <c r="G19414" s="50"/>
      <c r="H19414" s="47"/>
      <c r="I19414" s="47"/>
    </row>
    <row r="19415" spans="2:9" ht="20.100000000000001" hidden="1" customHeight="1" x14ac:dyDescent="0.25">
      <c r="B19415" s="48"/>
      <c r="C19415" s="49"/>
      <c r="D19415" s="49"/>
      <c r="E19415" s="49"/>
      <c r="F19415" s="49"/>
      <c r="G19415" s="50"/>
      <c r="H19415" s="47"/>
      <c r="I19415" s="47"/>
    </row>
    <row r="19416" spans="2:9" ht="20.100000000000001" hidden="1" customHeight="1" x14ac:dyDescent="0.25">
      <c r="B19416" s="48"/>
      <c r="C19416" s="49"/>
      <c r="D19416" s="49"/>
      <c r="E19416" s="49"/>
      <c r="F19416" s="49"/>
      <c r="G19416" s="50"/>
      <c r="H19416" s="47"/>
      <c r="I19416" s="47"/>
    </row>
    <row r="19417" spans="2:9" ht="20.100000000000001" hidden="1" customHeight="1" x14ac:dyDescent="0.25">
      <c r="B19417" s="48"/>
      <c r="C19417" s="49"/>
      <c r="D19417" s="49"/>
      <c r="E19417" s="49"/>
      <c r="F19417" s="49"/>
      <c r="G19417" s="50"/>
      <c r="H19417" s="47"/>
      <c r="I19417" s="47"/>
    </row>
    <row r="19418" spans="2:9" ht="20.100000000000001" hidden="1" customHeight="1" x14ac:dyDescent="0.25">
      <c r="B19418" s="48"/>
      <c r="C19418" s="49"/>
      <c r="D19418" s="49"/>
      <c r="E19418" s="49"/>
      <c r="F19418" s="49"/>
      <c r="G19418" s="50"/>
      <c r="H19418" s="47"/>
      <c r="I19418" s="47"/>
    </row>
    <row r="19419" spans="2:9" ht="20.100000000000001" hidden="1" customHeight="1" x14ac:dyDescent="0.25">
      <c r="B19419" s="48"/>
      <c r="C19419" s="49"/>
      <c r="D19419" s="49"/>
      <c r="E19419" s="49"/>
      <c r="F19419" s="49"/>
      <c r="G19419" s="50"/>
      <c r="H19419" s="47"/>
      <c r="I19419" s="47"/>
    </row>
    <row r="19420" spans="2:9" ht="20.100000000000001" hidden="1" customHeight="1" x14ac:dyDescent="0.25">
      <c r="B19420" s="48"/>
      <c r="C19420" s="49"/>
      <c r="D19420" s="49"/>
      <c r="E19420" s="49"/>
      <c r="F19420" s="49"/>
      <c r="G19420" s="50"/>
      <c r="H19420" s="47"/>
      <c r="I19420" s="47"/>
    </row>
    <row r="19421" spans="2:9" ht="20.100000000000001" hidden="1" customHeight="1" x14ac:dyDescent="0.25">
      <c r="B19421" s="48"/>
      <c r="C19421" s="49"/>
      <c r="D19421" s="49"/>
      <c r="E19421" s="49"/>
      <c r="F19421" s="49"/>
      <c r="G19421" s="50"/>
      <c r="H19421" s="47"/>
      <c r="I19421" s="47"/>
    </row>
    <row r="19422" spans="2:9" ht="20.100000000000001" hidden="1" customHeight="1" x14ac:dyDescent="0.25">
      <c r="B19422" s="48"/>
      <c r="C19422" s="49"/>
      <c r="D19422" s="49"/>
      <c r="E19422" s="49"/>
      <c r="F19422" s="49"/>
      <c r="G19422" s="50"/>
      <c r="H19422" s="47"/>
      <c r="I19422" s="47"/>
    </row>
    <row r="19423" spans="2:9" ht="20.100000000000001" hidden="1" customHeight="1" x14ac:dyDescent="0.25">
      <c r="B19423" s="48"/>
      <c r="C19423" s="49"/>
      <c r="D19423" s="49"/>
      <c r="E19423" s="49"/>
      <c r="F19423" s="49"/>
      <c r="G19423" s="50"/>
      <c r="H19423" s="47"/>
      <c r="I19423" s="47"/>
    </row>
    <row r="19424" spans="2:9" ht="20.100000000000001" hidden="1" customHeight="1" x14ac:dyDescent="0.25">
      <c r="B19424" s="48"/>
      <c r="C19424" s="49"/>
      <c r="D19424" s="49"/>
      <c r="E19424" s="49"/>
      <c r="F19424" s="49"/>
      <c r="G19424" s="50"/>
      <c r="H19424" s="47"/>
      <c r="I19424" s="47"/>
    </row>
    <row r="19425" spans="2:9" ht="20.100000000000001" hidden="1" customHeight="1" x14ac:dyDescent="0.25">
      <c r="B19425" s="48"/>
      <c r="C19425" s="49"/>
      <c r="D19425" s="49"/>
      <c r="E19425" s="49"/>
      <c r="F19425" s="49"/>
      <c r="G19425" s="50"/>
      <c r="H19425" s="47"/>
      <c r="I19425" s="47"/>
    </row>
    <row r="19426" spans="2:9" ht="20.100000000000001" hidden="1" customHeight="1" x14ac:dyDescent="0.25">
      <c r="B19426" s="48"/>
      <c r="C19426" s="49"/>
      <c r="D19426" s="49"/>
      <c r="E19426" s="49"/>
      <c r="F19426" s="49"/>
      <c r="G19426" s="50"/>
      <c r="H19426" s="47"/>
      <c r="I19426" s="47"/>
    </row>
    <row r="19427" spans="2:9" ht="20.100000000000001" hidden="1" customHeight="1" x14ac:dyDescent="0.25">
      <c r="B19427" s="48"/>
      <c r="C19427" s="49"/>
      <c r="D19427" s="49"/>
      <c r="E19427" s="49"/>
      <c r="F19427" s="49"/>
      <c r="G19427" s="50"/>
      <c r="H19427" s="47"/>
      <c r="I19427" s="47"/>
    </row>
    <row r="19428" spans="2:9" ht="20.100000000000001" hidden="1" customHeight="1" x14ac:dyDescent="0.25">
      <c r="B19428" s="48"/>
      <c r="C19428" s="49"/>
      <c r="D19428" s="49"/>
      <c r="E19428" s="49"/>
      <c r="F19428" s="49"/>
      <c r="G19428" s="50"/>
      <c r="H19428" s="47"/>
      <c r="I19428" s="47"/>
    </row>
    <row r="19429" spans="2:9" ht="20.100000000000001" hidden="1" customHeight="1" x14ac:dyDescent="0.25">
      <c r="B19429" s="48"/>
      <c r="C19429" s="49"/>
      <c r="D19429" s="49"/>
      <c r="E19429" s="49"/>
      <c r="F19429" s="49"/>
      <c r="G19429" s="50"/>
      <c r="H19429" s="47"/>
      <c r="I19429" s="47"/>
    </row>
    <row r="19430" spans="2:9" ht="20.100000000000001" hidden="1" customHeight="1" x14ac:dyDescent="0.25">
      <c r="B19430" s="48"/>
      <c r="C19430" s="49"/>
      <c r="D19430" s="49"/>
      <c r="E19430" s="49"/>
      <c r="F19430" s="49"/>
      <c r="G19430" s="50"/>
      <c r="H19430" s="47"/>
      <c r="I19430" s="47"/>
    </row>
    <row r="19431" spans="2:9" ht="20.100000000000001" hidden="1" customHeight="1" x14ac:dyDescent="0.25">
      <c r="B19431" s="48"/>
      <c r="C19431" s="49"/>
      <c r="D19431" s="49"/>
      <c r="E19431" s="49"/>
      <c r="F19431" s="49"/>
      <c r="G19431" s="50"/>
      <c r="H19431" s="47"/>
      <c r="I19431" s="47"/>
    </row>
    <row r="19432" spans="2:9" ht="20.100000000000001" hidden="1" customHeight="1" x14ac:dyDescent="0.25">
      <c r="B19432" s="48"/>
      <c r="C19432" s="49"/>
      <c r="D19432" s="49"/>
      <c r="E19432" s="49"/>
      <c r="F19432" s="49"/>
      <c r="G19432" s="50"/>
      <c r="H19432" s="47"/>
      <c r="I19432" s="47"/>
    </row>
    <row r="19433" spans="2:9" ht="20.100000000000001" hidden="1" customHeight="1" x14ac:dyDescent="0.25">
      <c r="B19433" s="48"/>
      <c r="C19433" s="49"/>
      <c r="D19433" s="49"/>
      <c r="E19433" s="49"/>
      <c r="F19433" s="49"/>
      <c r="G19433" s="50"/>
      <c r="H19433" s="47"/>
      <c r="I19433" s="47"/>
    </row>
    <row r="19434" spans="2:9" ht="20.100000000000001" hidden="1" customHeight="1" x14ac:dyDescent="0.25">
      <c r="B19434" s="48"/>
      <c r="C19434" s="49"/>
      <c r="D19434" s="49"/>
      <c r="E19434" s="49"/>
      <c r="F19434" s="49"/>
      <c r="G19434" s="50"/>
      <c r="H19434" s="47"/>
      <c r="I19434" s="47"/>
    </row>
    <row r="19435" spans="2:9" ht="20.100000000000001" hidden="1" customHeight="1" x14ac:dyDescent="0.25">
      <c r="B19435" s="48"/>
      <c r="C19435" s="49"/>
      <c r="D19435" s="49"/>
      <c r="E19435" s="49"/>
      <c r="F19435" s="49"/>
      <c r="G19435" s="50"/>
      <c r="H19435" s="47"/>
      <c r="I19435" s="47"/>
    </row>
    <row r="19436" spans="2:9" ht="20.100000000000001" hidden="1" customHeight="1" x14ac:dyDescent="0.25">
      <c r="B19436" s="48"/>
      <c r="C19436" s="49"/>
      <c r="D19436" s="49"/>
      <c r="E19436" s="49"/>
      <c r="F19436" s="49"/>
      <c r="G19436" s="50"/>
      <c r="H19436" s="47"/>
      <c r="I19436" s="47"/>
    </row>
    <row r="19437" spans="2:9" ht="20.100000000000001" hidden="1" customHeight="1" x14ac:dyDescent="0.25">
      <c r="B19437" s="48"/>
      <c r="C19437" s="49"/>
      <c r="D19437" s="49"/>
      <c r="E19437" s="49"/>
      <c r="F19437" s="49"/>
      <c r="G19437" s="50"/>
      <c r="H19437" s="47"/>
      <c r="I19437" s="47"/>
    </row>
    <row r="19438" spans="2:9" ht="20.100000000000001" hidden="1" customHeight="1" x14ac:dyDescent="0.25">
      <c r="B19438" s="48"/>
      <c r="C19438" s="49"/>
      <c r="D19438" s="49"/>
      <c r="E19438" s="49"/>
      <c r="F19438" s="49"/>
      <c r="G19438" s="50"/>
      <c r="H19438" s="47"/>
      <c r="I19438" s="47"/>
    </row>
    <row r="19439" spans="2:9" ht="20.100000000000001" hidden="1" customHeight="1" x14ac:dyDescent="0.25">
      <c r="B19439" s="48"/>
      <c r="C19439" s="49"/>
      <c r="D19439" s="49"/>
      <c r="E19439" s="49"/>
      <c r="F19439" s="49"/>
      <c r="G19439" s="50"/>
      <c r="H19439" s="47"/>
      <c r="I19439" s="47"/>
    </row>
    <row r="19440" spans="2:9" ht="20.100000000000001" hidden="1" customHeight="1" x14ac:dyDescent="0.25">
      <c r="B19440" s="48"/>
      <c r="C19440" s="49"/>
      <c r="D19440" s="49"/>
      <c r="E19440" s="49"/>
      <c r="F19440" s="49"/>
      <c r="G19440" s="50"/>
      <c r="H19440" s="47"/>
      <c r="I19440" s="47"/>
    </row>
    <row r="19441" spans="2:9" ht="20.100000000000001" hidden="1" customHeight="1" x14ac:dyDescent="0.25">
      <c r="B19441" s="48"/>
      <c r="C19441" s="49"/>
      <c r="D19441" s="49"/>
      <c r="E19441" s="49"/>
      <c r="F19441" s="49"/>
      <c r="G19441" s="50"/>
      <c r="H19441" s="47"/>
      <c r="I19441" s="47"/>
    </row>
    <row r="19442" spans="2:9" ht="20.100000000000001" hidden="1" customHeight="1" x14ac:dyDescent="0.25">
      <c r="B19442" s="48"/>
      <c r="C19442" s="49"/>
      <c r="D19442" s="49"/>
      <c r="E19442" s="49"/>
      <c r="F19442" s="49"/>
      <c r="G19442" s="50"/>
      <c r="H19442" s="47"/>
      <c r="I19442" s="47"/>
    </row>
    <row r="19443" spans="2:9" ht="20.100000000000001" hidden="1" customHeight="1" x14ac:dyDescent="0.25">
      <c r="B19443" s="48"/>
      <c r="C19443" s="49"/>
      <c r="D19443" s="49"/>
      <c r="E19443" s="49"/>
      <c r="F19443" s="49"/>
      <c r="G19443" s="50"/>
      <c r="H19443" s="47"/>
      <c r="I19443" s="47"/>
    </row>
    <row r="19444" spans="2:9" ht="20.100000000000001" hidden="1" customHeight="1" x14ac:dyDescent="0.25">
      <c r="B19444" s="48"/>
      <c r="C19444" s="49"/>
      <c r="D19444" s="49"/>
      <c r="E19444" s="49"/>
      <c r="F19444" s="49"/>
      <c r="G19444" s="50"/>
      <c r="H19444" s="47"/>
      <c r="I19444" s="47"/>
    </row>
    <row r="19445" spans="2:9" ht="20.100000000000001" hidden="1" customHeight="1" x14ac:dyDescent="0.25">
      <c r="B19445" s="48"/>
      <c r="C19445" s="49"/>
      <c r="D19445" s="49"/>
      <c r="E19445" s="49"/>
      <c r="F19445" s="49"/>
      <c r="G19445" s="50"/>
      <c r="H19445" s="47"/>
      <c r="I19445" s="47"/>
    </row>
    <row r="19446" spans="2:9" ht="20.100000000000001" hidden="1" customHeight="1" x14ac:dyDescent="0.25">
      <c r="B19446" s="48"/>
      <c r="C19446" s="49"/>
      <c r="D19446" s="49"/>
      <c r="E19446" s="49"/>
      <c r="F19446" s="49"/>
      <c r="G19446" s="50"/>
      <c r="H19446" s="47"/>
      <c r="I19446" s="47"/>
    </row>
    <row r="19447" spans="2:9" ht="20.100000000000001" hidden="1" customHeight="1" x14ac:dyDescent="0.25">
      <c r="B19447" s="48"/>
      <c r="C19447" s="49"/>
      <c r="D19447" s="49"/>
      <c r="E19447" s="49"/>
      <c r="F19447" s="49"/>
      <c r="G19447" s="50"/>
      <c r="H19447" s="47"/>
      <c r="I19447" s="47"/>
    </row>
    <row r="19448" spans="2:9" ht="20.100000000000001" hidden="1" customHeight="1" x14ac:dyDescent="0.25">
      <c r="B19448" s="48"/>
      <c r="C19448" s="49"/>
      <c r="D19448" s="49"/>
      <c r="E19448" s="49"/>
      <c r="F19448" s="49"/>
      <c r="G19448" s="50"/>
      <c r="H19448" s="47"/>
      <c r="I19448" s="47"/>
    </row>
    <row r="19449" spans="2:9" ht="20.100000000000001" hidden="1" customHeight="1" x14ac:dyDescent="0.25">
      <c r="B19449" s="48"/>
      <c r="C19449" s="49"/>
      <c r="D19449" s="49"/>
      <c r="E19449" s="49"/>
      <c r="F19449" s="49"/>
      <c r="G19449" s="50"/>
      <c r="H19449" s="47"/>
      <c r="I19449" s="47"/>
    </row>
    <row r="19450" spans="2:9" ht="20.100000000000001" hidden="1" customHeight="1" x14ac:dyDescent="0.25">
      <c r="B19450" s="48"/>
      <c r="C19450" s="49"/>
      <c r="D19450" s="49"/>
      <c r="E19450" s="49"/>
      <c r="F19450" s="49"/>
      <c r="G19450" s="50"/>
      <c r="H19450" s="47"/>
      <c r="I19450" s="47"/>
    </row>
    <row r="19451" spans="2:9" ht="20.100000000000001" hidden="1" customHeight="1" x14ac:dyDescent="0.25">
      <c r="B19451" s="48"/>
      <c r="C19451" s="49"/>
      <c r="D19451" s="49"/>
      <c r="E19451" s="49"/>
      <c r="F19451" s="49"/>
      <c r="G19451" s="50"/>
      <c r="H19451" s="47"/>
      <c r="I19451" s="47"/>
    </row>
    <row r="19452" spans="2:9" ht="20.100000000000001" hidden="1" customHeight="1" x14ac:dyDescent="0.25">
      <c r="B19452" s="48"/>
      <c r="C19452" s="49"/>
      <c r="D19452" s="49"/>
      <c r="E19452" s="49"/>
      <c r="F19452" s="49"/>
      <c r="G19452" s="50"/>
      <c r="H19452" s="47"/>
      <c r="I19452" s="47"/>
    </row>
    <row r="19453" spans="2:9" ht="20.100000000000001" hidden="1" customHeight="1" x14ac:dyDescent="0.25">
      <c r="B19453" s="48"/>
      <c r="C19453" s="49"/>
      <c r="D19453" s="49"/>
      <c r="E19453" s="49"/>
      <c r="F19453" s="49"/>
      <c r="G19453" s="50"/>
      <c r="H19453" s="47"/>
      <c r="I19453" s="47"/>
    </row>
    <row r="19454" spans="2:9" ht="20.100000000000001" hidden="1" customHeight="1" x14ac:dyDescent="0.25">
      <c r="B19454" s="48"/>
      <c r="C19454" s="49"/>
      <c r="D19454" s="49"/>
      <c r="E19454" s="49"/>
      <c r="F19454" s="49"/>
      <c r="G19454" s="50"/>
      <c r="H19454" s="47"/>
      <c r="I19454" s="47"/>
    </row>
    <row r="19455" spans="2:9" ht="20.100000000000001" hidden="1" customHeight="1" x14ac:dyDescent="0.25">
      <c r="B19455" s="48"/>
      <c r="C19455" s="49"/>
      <c r="D19455" s="49"/>
      <c r="E19455" s="49"/>
      <c r="F19455" s="49"/>
      <c r="G19455" s="50"/>
      <c r="H19455" s="47"/>
      <c r="I19455" s="47"/>
    </row>
    <row r="19456" spans="2:9" ht="20.100000000000001" hidden="1" customHeight="1" x14ac:dyDescent="0.25">
      <c r="B19456" s="48"/>
      <c r="C19456" s="49"/>
      <c r="D19456" s="49"/>
      <c r="E19456" s="49"/>
      <c r="F19456" s="49"/>
      <c r="G19456" s="50"/>
      <c r="H19456" s="47"/>
      <c r="I19456" s="47"/>
    </row>
    <row r="19457" spans="2:9" ht="20.100000000000001" hidden="1" customHeight="1" x14ac:dyDescent="0.25">
      <c r="B19457" s="48"/>
      <c r="C19457" s="49"/>
      <c r="D19457" s="49"/>
      <c r="E19457" s="49"/>
      <c r="F19457" s="49"/>
      <c r="G19457" s="50"/>
      <c r="H19457" s="47"/>
      <c r="I19457" s="47"/>
    </row>
    <row r="19458" spans="2:9" ht="20.100000000000001" hidden="1" customHeight="1" x14ac:dyDescent="0.25">
      <c r="B19458" s="48"/>
      <c r="C19458" s="49"/>
      <c r="D19458" s="49"/>
      <c r="E19458" s="49"/>
      <c r="F19458" s="49"/>
      <c r="G19458" s="50"/>
      <c r="H19458" s="47"/>
      <c r="I19458" s="47"/>
    </row>
    <row r="19459" spans="2:9" ht="20.100000000000001" hidden="1" customHeight="1" x14ac:dyDescent="0.25">
      <c r="B19459" s="48"/>
      <c r="C19459" s="49"/>
      <c r="D19459" s="49"/>
      <c r="E19459" s="49"/>
      <c r="F19459" s="49"/>
      <c r="G19459" s="50"/>
      <c r="H19459" s="47"/>
      <c r="I19459" s="47"/>
    </row>
    <row r="19460" spans="2:9" ht="20.100000000000001" hidden="1" customHeight="1" x14ac:dyDescent="0.25">
      <c r="B19460" s="48"/>
      <c r="C19460" s="49"/>
      <c r="D19460" s="49"/>
      <c r="E19460" s="49"/>
      <c r="F19460" s="49"/>
      <c r="G19460" s="50"/>
      <c r="H19460" s="47"/>
      <c r="I19460" s="47"/>
    </row>
    <row r="19461" spans="2:9" ht="20.100000000000001" hidden="1" customHeight="1" x14ac:dyDescent="0.25">
      <c r="B19461" s="48"/>
      <c r="C19461" s="49"/>
      <c r="D19461" s="49"/>
      <c r="E19461" s="49"/>
      <c r="F19461" s="49"/>
      <c r="G19461" s="50"/>
      <c r="H19461" s="47"/>
      <c r="I19461" s="47"/>
    </row>
    <row r="19462" spans="2:9" ht="20.100000000000001" hidden="1" customHeight="1" x14ac:dyDescent="0.25">
      <c r="B19462" s="48"/>
      <c r="C19462" s="49"/>
      <c r="D19462" s="49"/>
      <c r="E19462" s="49"/>
      <c r="F19462" s="49"/>
      <c r="G19462" s="50"/>
      <c r="H19462" s="47"/>
      <c r="I19462" s="47"/>
    </row>
    <row r="19463" spans="2:9" ht="20.100000000000001" hidden="1" customHeight="1" x14ac:dyDescent="0.25">
      <c r="B19463" s="48"/>
      <c r="C19463" s="49"/>
      <c r="D19463" s="49"/>
      <c r="E19463" s="49"/>
      <c r="F19463" s="49"/>
      <c r="G19463" s="50"/>
      <c r="H19463" s="47"/>
      <c r="I19463" s="47"/>
    </row>
    <row r="19464" spans="2:9" ht="20.100000000000001" hidden="1" customHeight="1" x14ac:dyDescent="0.25">
      <c r="B19464" s="48"/>
      <c r="C19464" s="49"/>
      <c r="D19464" s="49"/>
      <c r="E19464" s="49"/>
      <c r="F19464" s="49"/>
      <c r="G19464" s="50"/>
      <c r="H19464" s="47"/>
      <c r="I19464" s="47"/>
    </row>
    <row r="19465" spans="2:9" ht="20.100000000000001" hidden="1" customHeight="1" x14ac:dyDescent="0.25">
      <c r="B19465" s="48"/>
      <c r="C19465" s="49"/>
      <c r="D19465" s="49"/>
      <c r="E19465" s="49"/>
      <c r="F19465" s="49"/>
      <c r="G19465" s="50"/>
      <c r="H19465" s="47"/>
      <c r="I19465" s="47"/>
    </row>
    <row r="19466" spans="2:9" ht="20.100000000000001" hidden="1" customHeight="1" x14ac:dyDescent="0.25">
      <c r="B19466" s="48"/>
      <c r="C19466" s="49"/>
      <c r="D19466" s="49"/>
      <c r="E19466" s="49"/>
      <c r="F19466" s="49"/>
      <c r="G19466" s="50"/>
      <c r="H19466" s="47"/>
      <c r="I19466" s="47"/>
    </row>
    <row r="19467" spans="2:9" ht="20.100000000000001" hidden="1" customHeight="1" x14ac:dyDescent="0.25">
      <c r="B19467" s="48"/>
      <c r="C19467" s="49"/>
      <c r="D19467" s="49"/>
      <c r="E19467" s="49"/>
      <c r="F19467" s="49"/>
      <c r="G19467" s="50"/>
      <c r="H19467" s="47"/>
      <c r="I19467" s="47"/>
    </row>
    <row r="19468" spans="2:9" ht="20.100000000000001" hidden="1" customHeight="1" x14ac:dyDescent="0.25">
      <c r="B19468" s="48"/>
      <c r="C19468" s="49"/>
      <c r="D19468" s="49"/>
      <c r="E19468" s="49"/>
      <c r="F19468" s="49"/>
      <c r="G19468" s="50"/>
      <c r="H19468" s="47"/>
      <c r="I19468" s="47"/>
    </row>
    <row r="19469" spans="2:9" ht="20.100000000000001" hidden="1" customHeight="1" x14ac:dyDescent="0.25">
      <c r="B19469" s="48"/>
      <c r="C19469" s="49"/>
      <c r="D19469" s="49"/>
      <c r="E19469" s="49"/>
      <c r="F19469" s="49"/>
      <c r="G19469" s="50"/>
      <c r="H19469" s="47"/>
      <c r="I19469" s="47"/>
    </row>
    <row r="19470" spans="2:9" ht="20.100000000000001" hidden="1" customHeight="1" x14ac:dyDescent="0.25">
      <c r="B19470" s="48"/>
      <c r="C19470" s="49"/>
      <c r="D19470" s="49"/>
      <c r="E19470" s="49"/>
      <c r="F19470" s="49"/>
      <c r="G19470" s="50"/>
      <c r="H19470" s="47"/>
      <c r="I19470" s="47"/>
    </row>
    <row r="19471" spans="2:9" ht="20.100000000000001" hidden="1" customHeight="1" x14ac:dyDescent="0.25">
      <c r="B19471" s="48"/>
      <c r="C19471" s="49"/>
      <c r="D19471" s="49"/>
      <c r="E19471" s="49"/>
      <c r="F19471" s="49"/>
      <c r="G19471" s="50"/>
      <c r="H19471" s="47"/>
      <c r="I19471" s="47"/>
    </row>
    <row r="19472" spans="2:9" ht="20.100000000000001" hidden="1" customHeight="1" x14ac:dyDescent="0.25">
      <c r="B19472" s="48"/>
      <c r="C19472" s="49"/>
      <c r="D19472" s="49"/>
      <c r="E19472" s="49"/>
      <c r="F19472" s="49"/>
      <c r="G19472" s="50"/>
      <c r="H19472" s="47"/>
      <c r="I19472" s="47"/>
    </row>
    <row r="19473" spans="2:9" ht="20.100000000000001" hidden="1" customHeight="1" x14ac:dyDescent="0.25">
      <c r="B19473" s="48"/>
      <c r="C19473" s="49"/>
      <c r="D19473" s="49"/>
      <c r="E19473" s="49"/>
      <c r="F19473" s="49"/>
      <c r="G19473" s="50"/>
      <c r="H19473" s="47"/>
      <c r="I19473" s="47"/>
    </row>
    <row r="19474" spans="2:9" ht="20.100000000000001" hidden="1" customHeight="1" x14ac:dyDescent="0.25">
      <c r="B19474" s="48"/>
      <c r="C19474" s="49"/>
      <c r="D19474" s="49"/>
      <c r="E19474" s="49"/>
      <c r="F19474" s="49"/>
      <c r="G19474" s="50"/>
      <c r="H19474" s="47"/>
      <c r="I19474" s="47"/>
    </row>
    <row r="19475" spans="2:9" ht="20.100000000000001" hidden="1" customHeight="1" x14ac:dyDescent="0.25">
      <c r="B19475" s="48"/>
      <c r="C19475" s="49"/>
      <c r="D19475" s="49"/>
      <c r="E19475" s="49"/>
      <c r="F19475" s="49"/>
      <c r="G19475" s="50"/>
      <c r="H19475" s="47"/>
      <c r="I19475" s="47"/>
    </row>
    <row r="19476" spans="2:9" ht="20.100000000000001" hidden="1" customHeight="1" x14ac:dyDescent="0.25">
      <c r="B19476" s="48"/>
      <c r="C19476" s="49"/>
      <c r="D19476" s="49"/>
      <c r="E19476" s="49"/>
      <c r="F19476" s="49"/>
      <c r="G19476" s="50"/>
      <c r="H19476" s="47"/>
      <c r="I19476" s="47"/>
    </row>
    <row r="19477" spans="2:9" ht="20.100000000000001" hidden="1" customHeight="1" x14ac:dyDescent="0.25">
      <c r="B19477" s="48"/>
      <c r="C19477" s="49"/>
      <c r="D19477" s="49"/>
      <c r="E19477" s="49"/>
      <c r="F19477" s="49"/>
      <c r="G19477" s="50"/>
      <c r="H19477" s="47"/>
      <c r="I19477" s="47"/>
    </row>
    <row r="19478" spans="2:9" ht="20.100000000000001" hidden="1" customHeight="1" x14ac:dyDescent="0.25">
      <c r="B19478" s="48"/>
      <c r="C19478" s="49"/>
      <c r="D19478" s="49"/>
      <c r="E19478" s="49"/>
      <c r="F19478" s="49"/>
      <c r="G19478" s="50"/>
      <c r="H19478" s="47"/>
      <c r="I19478" s="47"/>
    </row>
    <row r="19479" spans="2:9" ht="20.100000000000001" hidden="1" customHeight="1" x14ac:dyDescent="0.25">
      <c r="B19479" s="48"/>
      <c r="C19479" s="49"/>
      <c r="D19479" s="49"/>
      <c r="E19479" s="49"/>
      <c r="F19479" s="49"/>
      <c r="G19479" s="50"/>
      <c r="H19479" s="47"/>
      <c r="I19479" s="47"/>
    </row>
    <row r="19480" spans="2:9" ht="20.100000000000001" hidden="1" customHeight="1" x14ac:dyDescent="0.25">
      <c r="B19480" s="48"/>
      <c r="C19480" s="49"/>
      <c r="D19480" s="49"/>
      <c r="E19480" s="49"/>
      <c r="F19480" s="49"/>
      <c r="G19480" s="50"/>
      <c r="H19480" s="47"/>
      <c r="I19480" s="47"/>
    </row>
    <row r="19481" spans="2:9" ht="20.100000000000001" hidden="1" customHeight="1" x14ac:dyDescent="0.25">
      <c r="B19481" s="48"/>
      <c r="C19481" s="49"/>
      <c r="D19481" s="49"/>
      <c r="E19481" s="49"/>
      <c r="F19481" s="49"/>
      <c r="G19481" s="50"/>
      <c r="H19481" s="47"/>
      <c r="I19481" s="47"/>
    </row>
    <row r="19482" spans="2:9" ht="20.100000000000001" hidden="1" customHeight="1" x14ac:dyDescent="0.25">
      <c r="B19482" s="48"/>
      <c r="C19482" s="49"/>
      <c r="D19482" s="49"/>
      <c r="E19482" s="49"/>
      <c r="F19482" s="49"/>
      <c r="G19482" s="50"/>
      <c r="H19482" s="47"/>
      <c r="I19482" s="47"/>
    </row>
    <row r="19483" spans="2:9" ht="20.100000000000001" hidden="1" customHeight="1" x14ac:dyDescent="0.25">
      <c r="B19483" s="48"/>
      <c r="C19483" s="49"/>
      <c r="D19483" s="49"/>
      <c r="E19483" s="49"/>
      <c r="F19483" s="49"/>
      <c r="G19483" s="50"/>
      <c r="H19483" s="47"/>
      <c r="I19483" s="47"/>
    </row>
    <row r="19484" spans="2:9" ht="20.100000000000001" hidden="1" customHeight="1" x14ac:dyDescent="0.25">
      <c r="B19484" s="48"/>
      <c r="C19484" s="49"/>
      <c r="D19484" s="49"/>
      <c r="E19484" s="49"/>
      <c r="F19484" s="49"/>
      <c r="G19484" s="50"/>
      <c r="H19484" s="47"/>
      <c r="I19484" s="47"/>
    </row>
    <row r="19485" spans="2:9" ht="20.100000000000001" hidden="1" customHeight="1" x14ac:dyDescent="0.25">
      <c r="B19485" s="48"/>
      <c r="C19485" s="49"/>
      <c r="D19485" s="49"/>
      <c r="E19485" s="49"/>
      <c r="F19485" s="49"/>
      <c r="G19485" s="50"/>
      <c r="H19485" s="47"/>
      <c r="I19485" s="47"/>
    </row>
    <row r="19486" spans="2:9" ht="20.100000000000001" hidden="1" customHeight="1" x14ac:dyDescent="0.25">
      <c r="B19486" s="48"/>
      <c r="C19486" s="49"/>
      <c r="D19486" s="49"/>
      <c r="E19486" s="49"/>
      <c r="F19486" s="49"/>
      <c r="G19486" s="50"/>
      <c r="H19486" s="47"/>
      <c r="I19486" s="47"/>
    </row>
    <row r="19487" spans="2:9" ht="20.100000000000001" hidden="1" customHeight="1" x14ac:dyDescent="0.25">
      <c r="B19487" s="48"/>
      <c r="C19487" s="49"/>
      <c r="D19487" s="49"/>
      <c r="E19487" s="49"/>
      <c r="F19487" s="49"/>
      <c r="G19487" s="50"/>
      <c r="H19487" s="47"/>
      <c r="I19487" s="47"/>
    </row>
    <row r="19488" spans="2:9" ht="20.100000000000001" hidden="1" customHeight="1" x14ac:dyDescent="0.25">
      <c r="B19488" s="48"/>
      <c r="C19488" s="49"/>
      <c r="D19488" s="49"/>
      <c r="E19488" s="49"/>
      <c r="F19488" s="49"/>
      <c r="G19488" s="50"/>
      <c r="H19488" s="47"/>
      <c r="I19488" s="47"/>
    </row>
    <row r="19489" spans="2:9" ht="20.100000000000001" hidden="1" customHeight="1" x14ac:dyDescent="0.25">
      <c r="B19489" s="48"/>
      <c r="C19489" s="49"/>
      <c r="D19489" s="49"/>
      <c r="E19489" s="49"/>
      <c r="F19489" s="49"/>
      <c r="G19489" s="50"/>
      <c r="H19489" s="47"/>
      <c r="I19489" s="47"/>
    </row>
    <row r="19490" spans="2:9" ht="20.100000000000001" hidden="1" customHeight="1" x14ac:dyDescent="0.25">
      <c r="B19490" s="48"/>
      <c r="C19490" s="49"/>
      <c r="D19490" s="49"/>
      <c r="E19490" s="49"/>
      <c r="F19490" s="49"/>
      <c r="G19490" s="50"/>
      <c r="H19490" s="47"/>
      <c r="I19490" s="47"/>
    </row>
    <row r="19491" spans="2:9" ht="20.100000000000001" hidden="1" customHeight="1" x14ac:dyDescent="0.25">
      <c r="B19491" s="48"/>
      <c r="C19491" s="49"/>
      <c r="D19491" s="49"/>
      <c r="E19491" s="49"/>
      <c r="F19491" s="49"/>
      <c r="G19491" s="50"/>
      <c r="H19491" s="47"/>
      <c r="I19491" s="47"/>
    </row>
    <row r="19492" spans="2:9" ht="20.100000000000001" hidden="1" customHeight="1" x14ac:dyDescent="0.25">
      <c r="B19492" s="48"/>
      <c r="C19492" s="49"/>
      <c r="D19492" s="49"/>
      <c r="E19492" s="49"/>
      <c r="F19492" s="49"/>
      <c r="G19492" s="50"/>
      <c r="H19492" s="47"/>
      <c r="I19492" s="47"/>
    </row>
    <row r="19493" spans="2:9" ht="20.100000000000001" hidden="1" customHeight="1" x14ac:dyDescent="0.25">
      <c r="B19493" s="48"/>
      <c r="C19493" s="49"/>
      <c r="D19493" s="49"/>
      <c r="E19493" s="49"/>
      <c r="F19493" s="49"/>
      <c r="G19493" s="50"/>
      <c r="H19493" s="47"/>
      <c r="I19493" s="47"/>
    </row>
    <row r="19494" spans="2:9" ht="20.100000000000001" hidden="1" customHeight="1" x14ac:dyDescent="0.25">
      <c r="B19494" s="48"/>
      <c r="C19494" s="49"/>
      <c r="D19494" s="49"/>
      <c r="E19494" s="49"/>
      <c r="F19494" s="49"/>
      <c r="G19494" s="50"/>
      <c r="H19494" s="47"/>
      <c r="I19494" s="47"/>
    </row>
    <row r="19495" spans="2:9" ht="20.100000000000001" hidden="1" customHeight="1" x14ac:dyDescent="0.25">
      <c r="B19495" s="48"/>
      <c r="C19495" s="49"/>
      <c r="D19495" s="49"/>
      <c r="E19495" s="49"/>
      <c r="F19495" s="49"/>
      <c r="G19495" s="50"/>
      <c r="H19495" s="47"/>
      <c r="I19495" s="47"/>
    </row>
    <row r="19496" spans="2:9" ht="20.100000000000001" hidden="1" customHeight="1" x14ac:dyDescent="0.25">
      <c r="B19496" s="48"/>
      <c r="C19496" s="49"/>
      <c r="D19496" s="49"/>
      <c r="E19496" s="49"/>
      <c r="F19496" s="49"/>
      <c r="G19496" s="50"/>
      <c r="H19496" s="47"/>
      <c r="I19496" s="47"/>
    </row>
    <row r="19497" spans="2:9" ht="20.100000000000001" hidden="1" customHeight="1" x14ac:dyDescent="0.25">
      <c r="B19497" s="48"/>
      <c r="C19497" s="49"/>
      <c r="D19497" s="49"/>
      <c r="E19497" s="49"/>
      <c r="F19497" s="49"/>
      <c r="G19497" s="50"/>
      <c r="H19497" s="47"/>
      <c r="I19497" s="47"/>
    </row>
    <row r="19498" spans="2:9" ht="20.100000000000001" hidden="1" customHeight="1" x14ac:dyDescent="0.25">
      <c r="B19498" s="48"/>
      <c r="C19498" s="49"/>
      <c r="D19498" s="49"/>
      <c r="E19498" s="49"/>
      <c r="F19498" s="49"/>
      <c r="G19498" s="50"/>
      <c r="H19498" s="47"/>
      <c r="I19498" s="47"/>
    </row>
    <row r="19499" spans="2:9" ht="20.100000000000001" hidden="1" customHeight="1" x14ac:dyDescent="0.25">
      <c r="B19499" s="48"/>
      <c r="C19499" s="49"/>
      <c r="D19499" s="49"/>
      <c r="E19499" s="49"/>
      <c r="F19499" s="49"/>
      <c r="G19499" s="50"/>
      <c r="H19499" s="47"/>
      <c r="I19499" s="47"/>
    </row>
    <row r="19500" spans="2:9" ht="20.100000000000001" hidden="1" customHeight="1" x14ac:dyDescent="0.25">
      <c r="B19500" s="48"/>
      <c r="C19500" s="49"/>
      <c r="D19500" s="49"/>
      <c r="E19500" s="49"/>
      <c r="F19500" s="49"/>
      <c r="G19500" s="50"/>
      <c r="H19500" s="47"/>
      <c r="I19500" s="47"/>
    </row>
    <row r="19501" spans="2:9" ht="20.100000000000001" hidden="1" customHeight="1" x14ac:dyDescent="0.25">
      <c r="B19501" s="48"/>
      <c r="C19501" s="49"/>
      <c r="D19501" s="49"/>
      <c r="E19501" s="49"/>
      <c r="F19501" s="49"/>
      <c r="G19501" s="50"/>
      <c r="H19501" s="47"/>
      <c r="I19501" s="47"/>
    </row>
    <row r="19502" spans="2:9" ht="20.100000000000001" hidden="1" customHeight="1" x14ac:dyDescent="0.25">
      <c r="B19502" s="48"/>
      <c r="C19502" s="49"/>
      <c r="D19502" s="49"/>
      <c r="E19502" s="49"/>
      <c r="F19502" s="49"/>
      <c r="G19502" s="50"/>
      <c r="H19502" s="47"/>
      <c r="I19502" s="47"/>
    </row>
    <row r="19503" spans="2:9" ht="20.100000000000001" hidden="1" customHeight="1" x14ac:dyDescent="0.25">
      <c r="B19503" s="48"/>
      <c r="C19503" s="49"/>
      <c r="D19503" s="49"/>
      <c r="E19503" s="49"/>
      <c r="F19503" s="49"/>
      <c r="G19503" s="50"/>
      <c r="H19503" s="47"/>
      <c r="I19503" s="47"/>
    </row>
    <row r="19504" spans="2:9" ht="20.100000000000001" hidden="1" customHeight="1" x14ac:dyDescent="0.25">
      <c r="B19504" s="48"/>
      <c r="C19504" s="49"/>
      <c r="D19504" s="49"/>
      <c r="E19504" s="49"/>
      <c r="F19504" s="49"/>
      <c r="G19504" s="50"/>
      <c r="H19504" s="47"/>
      <c r="I19504" s="47"/>
    </row>
    <row r="19505" spans="2:9" ht="20.100000000000001" hidden="1" customHeight="1" x14ac:dyDescent="0.25">
      <c r="B19505" s="48"/>
      <c r="C19505" s="49"/>
      <c r="D19505" s="49"/>
      <c r="E19505" s="49"/>
      <c r="F19505" s="49"/>
      <c r="G19505" s="50"/>
      <c r="H19505" s="47"/>
      <c r="I19505" s="47"/>
    </row>
    <row r="19506" spans="2:9" ht="20.100000000000001" hidden="1" customHeight="1" x14ac:dyDescent="0.25">
      <c r="B19506" s="48"/>
      <c r="C19506" s="49"/>
      <c r="D19506" s="49"/>
      <c r="E19506" s="49"/>
      <c r="F19506" s="49"/>
      <c r="G19506" s="50"/>
      <c r="H19506" s="47"/>
      <c r="I19506" s="47"/>
    </row>
    <row r="19507" spans="2:9" ht="20.100000000000001" hidden="1" customHeight="1" x14ac:dyDescent="0.25">
      <c r="B19507" s="48"/>
      <c r="C19507" s="49"/>
      <c r="D19507" s="49"/>
      <c r="E19507" s="49"/>
      <c r="F19507" s="49"/>
      <c r="G19507" s="50"/>
      <c r="H19507" s="47"/>
      <c r="I19507" s="47"/>
    </row>
    <row r="19508" spans="2:9" ht="20.100000000000001" hidden="1" customHeight="1" x14ac:dyDescent="0.25">
      <c r="B19508" s="48"/>
      <c r="C19508" s="49"/>
      <c r="D19508" s="49"/>
      <c r="E19508" s="49"/>
      <c r="F19508" s="49"/>
      <c r="G19508" s="50"/>
      <c r="H19508" s="47"/>
      <c r="I19508" s="47"/>
    </row>
    <row r="19509" spans="2:9" ht="20.100000000000001" hidden="1" customHeight="1" x14ac:dyDescent="0.25">
      <c r="B19509" s="48"/>
      <c r="C19509" s="49"/>
      <c r="D19509" s="49"/>
      <c r="E19509" s="49"/>
      <c r="F19509" s="49"/>
      <c r="G19509" s="50"/>
      <c r="H19509" s="47"/>
      <c r="I19509" s="47"/>
    </row>
    <row r="19510" spans="2:9" ht="20.100000000000001" hidden="1" customHeight="1" x14ac:dyDescent="0.25">
      <c r="B19510" s="48"/>
      <c r="C19510" s="49"/>
      <c r="D19510" s="49"/>
      <c r="E19510" s="49"/>
      <c r="F19510" s="49"/>
      <c r="G19510" s="50"/>
      <c r="H19510" s="47"/>
      <c r="I19510" s="47"/>
    </row>
    <row r="19511" spans="2:9" ht="20.100000000000001" hidden="1" customHeight="1" x14ac:dyDescent="0.25">
      <c r="B19511" s="48"/>
      <c r="C19511" s="49"/>
      <c r="D19511" s="49"/>
      <c r="E19511" s="49"/>
      <c r="F19511" s="49"/>
      <c r="G19511" s="50"/>
      <c r="H19511" s="47"/>
      <c r="I19511" s="47"/>
    </row>
    <row r="19512" spans="2:9" ht="20.100000000000001" hidden="1" customHeight="1" x14ac:dyDescent="0.25">
      <c r="B19512" s="48"/>
      <c r="C19512" s="49"/>
      <c r="D19512" s="49"/>
      <c r="E19512" s="49"/>
      <c r="F19512" s="49"/>
      <c r="G19512" s="50"/>
      <c r="H19512" s="47"/>
      <c r="I19512" s="47"/>
    </row>
    <row r="19513" spans="2:9" ht="20.100000000000001" hidden="1" customHeight="1" x14ac:dyDescent="0.25">
      <c r="B19513" s="48"/>
      <c r="C19513" s="49"/>
      <c r="D19513" s="49"/>
      <c r="E19513" s="49"/>
      <c r="F19513" s="49"/>
      <c r="G19513" s="50"/>
      <c r="H19513" s="47"/>
      <c r="I19513" s="47"/>
    </row>
    <row r="19514" spans="2:9" ht="20.100000000000001" hidden="1" customHeight="1" x14ac:dyDescent="0.25">
      <c r="B19514" s="48"/>
      <c r="C19514" s="49"/>
      <c r="D19514" s="49"/>
      <c r="E19514" s="49"/>
      <c r="F19514" s="49"/>
      <c r="G19514" s="50"/>
      <c r="H19514" s="47"/>
      <c r="I19514" s="47"/>
    </row>
    <row r="19515" spans="2:9" ht="20.100000000000001" hidden="1" customHeight="1" x14ac:dyDescent="0.25">
      <c r="B19515" s="48"/>
      <c r="C19515" s="49"/>
      <c r="D19515" s="49"/>
      <c r="E19515" s="49"/>
      <c r="F19515" s="49"/>
      <c r="G19515" s="50"/>
      <c r="H19515" s="47"/>
      <c r="I19515" s="47"/>
    </row>
    <row r="19516" spans="2:9" ht="20.100000000000001" hidden="1" customHeight="1" x14ac:dyDescent="0.25">
      <c r="B19516" s="48"/>
      <c r="C19516" s="49"/>
      <c r="D19516" s="49"/>
      <c r="E19516" s="49"/>
      <c r="F19516" s="49"/>
      <c r="G19516" s="50"/>
      <c r="H19516" s="47"/>
      <c r="I19516" s="47"/>
    </row>
    <row r="19517" spans="2:9" ht="20.100000000000001" hidden="1" customHeight="1" x14ac:dyDescent="0.25">
      <c r="B19517" s="48"/>
      <c r="C19517" s="49"/>
      <c r="D19517" s="49"/>
      <c r="E19517" s="49"/>
      <c r="F19517" s="49"/>
      <c r="G19517" s="50"/>
      <c r="H19517" s="47"/>
      <c r="I19517" s="47"/>
    </row>
    <row r="19518" spans="2:9" ht="20.100000000000001" hidden="1" customHeight="1" x14ac:dyDescent="0.25">
      <c r="B19518" s="48"/>
      <c r="C19518" s="49"/>
      <c r="D19518" s="49"/>
      <c r="E19518" s="49"/>
      <c r="F19518" s="49"/>
      <c r="G19518" s="50"/>
      <c r="H19518" s="47"/>
      <c r="I19518" s="47"/>
    </row>
    <row r="19519" spans="2:9" ht="20.100000000000001" hidden="1" customHeight="1" x14ac:dyDescent="0.25">
      <c r="B19519" s="48"/>
      <c r="C19519" s="49"/>
      <c r="D19519" s="49"/>
      <c r="E19519" s="49"/>
      <c r="F19519" s="49"/>
      <c r="G19519" s="50"/>
      <c r="H19519" s="47"/>
      <c r="I19519" s="47"/>
    </row>
    <row r="19520" spans="2:9" ht="20.100000000000001" hidden="1" customHeight="1" x14ac:dyDescent="0.25">
      <c r="B19520" s="48"/>
      <c r="C19520" s="49"/>
      <c r="D19520" s="49"/>
      <c r="E19520" s="49"/>
      <c r="F19520" s="49"/>
      <c r="G19520" s="50"/>
      <c r="H19520" s="47"/>
      <c r="I19520" s="47"/>
    </row>
    <row r="19521" spans="2:9" ht="20.100000000000001" hidden="1" customHeight="1" x14ac:dyDescent="0.25">
      <c r="B19521" s="48"/>
      <c r="C19521" s="49"/>
      <c r="D19521" s="49"/>
      <c r="E19521" s="49"/>
      <c r="F19521" s="49"/>
      <c r="G19521" s="50"/>
      <c r="H19521" s="47"/>
      <c r="I19521" s="47"/>
    </row>
    <row r="19522" spans="2:9" ht="20.100000000000001" hidden="1" customHeight="1" x14ac:dyDescent="0.25">
      <c r="B19522" s="48"/>
      <c r="C19522" s="49"/>
      <c r="D19522" s="49"/>
      <c r="E19522" s="49"/>
      <c r="F19522" s="49"/>
      <c r="G19522" s="50"/>
      <c r="H19522" s="47"/>
      <c r="I19522" s="47"/>
    </row>
    <row r="19523" spans="2:9" ht="20.100000000000001" hidden="1" customHeight="1" x14ac:dyDescent="0.25">
      <c r="B19523" s="48"/>
      <c r="C19523" s="49"/>
      <c r="D19523" s="49"/>
      <c r="E19523" s="49"/>
      <c r="F19523" s="49"/>
      <c r="G19523" s="50"/>
      <c r="H19523" s="47"/>
      <c r="I19523" s="47"/>
    </row>
    <row r="19524" spans="2:9" ht="20.100000000000001" hidden="1" customHeight="1" x14ac:dyDescent="0.25">
      <c r="B19524" s="48"/>
      <c r="C19524" s="49"/>
      <c r="D19524" s="49"/>
      <c r="E19524" s="49"/>
      <c r="F19524" s="49"/>
      <c r="G19524" s="50"/>
      <c r="H19524" s="47"/>
      <c r="I19524" s="47"/>
    </row>
    <row r="19525" spans="2:9" ht="20.100000000000001" hidden="1" customHeight="1" x14ac:dyDescent="0.25">
      <c r="B19525" s="48"/>
      <c r="C19525" s="49"/>
      <c r="D19525" s="49"/>
      <c r="E19525" s="49"/>
      <c r="F19525" s="49"/>
      <c r="G19525" s="50"/>
      <c r="H19525" s="47"/>
      <c r="I19525" s="47"/>
    </row>
    <row r="19526" spans="2:9" ht="20.100000000000001" hidden="1" customHeight="1" x14ac:dyDescent="0.25">
      <c r="B19526" s="48"/>
      <c r="C19526" s="49"/>
      <c r="D19526" s="49"/>
      <c r="E19526" s="49"/>
      <c r="F19526" s="49"/>
      <c r="G19526" s="50"/>
      <c r="H19526" s="47"/>
      <c r="I19526" s="47"/>
    </row>
    <row r="19527" spans="2:9" ht="20.100000000000001" hidden="1" customHeight="1" x14ac:dyDescent="0.25">
      <c r="B19527" s="48"/>
      <c r="C19527" s="49"/>
      <c r="D19527" s="49"/>
      <c r="E19527" s="49"/>
      <c r="F19527" s="49"/>
      <c r="G19527" s="50"/>
      <c r="H19527" s="47"/>
      <c r="I19527" s="47"/>
    </row>
    <row r="19528" spans="2:9" ht="20.100000000000001" hidden="1" customHeight="1" x14ac:dyDescent="0.25">
      <c r="B19528" s="48"/>
      <c r="C19528" s="49"/>
      <c r="D19528" s="49"/>
      <c r="E19528" s="49"/>
      <c r="F19528" s="49"/>
      <c r="G19528" s="50"/>
      <c r="H19528" s="47"/>
      <c r="I19528" s="47"/>
    </row>
    <row r="19529" spans="2:9" ht="20.100000000000001" hidden="1" customHeight="1" x14ac:dyDescent="0.25">
      <c r="B19529" s="48"/>
      <c r="C19529" s="49"/>
      <c r="D19529" s="49"/>
      <c r="E19529" s="49"/>
      <c r="F19529" s="49"/>
      <c r="G19529" s="50"/>
      <c r="H19529" s="47"/>
      <c r="I19529" s="47"/>
    </row>
    <row r="19530" spans="2:9" ht="20.100000000000001" hidden="1" customHeight="1" x14ac:dyDescent="0.25">
      <c r="B19530" s="48"/>
      <c r="C19530" s="49"/>
      <c r="D19530" s="49"/>
      <c r="E19530" s="49"/>
      <c r="F19530" s="49"/>
      <c r="G19530" s="50"/>
      <c r="H19530" s="47"/>
      <c r="I19530" s="47"/>
    </row>
    <row r="19531" spans="2:9" ht="20.100000000000001" hidden="1" customHeight="1" x14ac:dyDescent="0.25">
      <c r="B19531" s="48"/>
      <c r="C19531" s="49"/>
      <c r="D19531" s="49"/>
      <c r="E19531" s="49"/>
      <c r="F19531" s="49"/>
      <c r="G19531" s="50"/>
      <c r="H19531" s="47"/>
      <c r="I19531" s="47"/>
    </row>
    <row r="19532" spans="2:9" ht="20.100000000000001" hidden="1" customHeight="1" x14ac:dyDescent="0.25">
      <c r="B19532" s="48"/>
      <c r="C19532" s="49"/>
      <c r="D19532" s="49"/>
      <c r="E19532" s="49"/>
      <c r="F19532" s="49"/>
      <c r="G19532" s="50"/>
      <c r="H19532" s="47"/>
      <c r="I19532" s="47"/>
    </row>
    <row r="19533" spans="2:9" ht="20.100000000000001" hidden="1" customHeight="1" x14ac:dyDescent="0.25">
      <c r="B19533" s="48"/>
      <c r="C19533" s="49"/>
      <c r="D19533" s="49"/>
      <c r="E19533" s="49"/>
      <c r="F19533" s="49"/>
      <c r="G19533" s="50"/>
      <c r="H19533" s="47"/>
      <c r="I19533" s="47"/>
    </row>
    <row r="19534" spans="2:9" ht="20.100000000000001" hidden="1" customHeight="1" x14ac:dyDescent="0.25">
      <c r="B19534" s="48"/>
      <c r="C19534" s="49"/>
      <c r="D19534" s="49"/>
      <c r="E19534" s="49"/>
      <c r="F19534" s="49"/>
      <c r="G19534" s="50"/>
      <c r="H19534" s="47"/>
      <c r="I19534" s="47"/>
    </row>
    <row r="19535" spans="2:9" ht="20.100000000000001" hidden="1" customHeight="1" x14ac:dyDescent="0.25">
      <c r="B19535" s="48"/>
      <c r="C19535" s="49"/>
      <c r="D19535" s="49"/>
      <c r="E19535" s="49"/>
      <c r="F19535" s="49"/>
      <c r="G19535" s="50"/>
      <c r="H19535" s="47"/>
      <c r="I19535" s="47"/>
    </row>
    <row r="19536" spans="2:9" ht="20.100000000000001" hidden="1" customHeight="1" x14ac:dyDescent="0.25">
      <c r="B19536" s="48"/>
      <c r="C19536" s="49"/>
      <c r="D19536" s="49"/>
      <c r="E19536" s="49"/>
      <c r="F19536" s="49"/>
      <c r="G19536" s="50"/>
      <c r="H19536" s="47"/>
      <c r="I19536" s="47"/>
    </row>
    <row r="19537" spans="2:9" ht="20.100000000000001" hidden="1" customHeight="1" x14ac:dyDescent="0.25">
      <c r="B19537" s="48"/>
      <c r="C19537" s="49"/>
      <c r="D19537" s="49"/>
      <c r="E19537" s="49"/>
      <c r="F19537" s="49"/>
      <c r="G19537" s="50"/>
      <c r="H19537" s="47"/>
      <c r="I19537" s="47"/>
    </row>
    <row r="19538" spans="2:9" ht="20.100000000000001" hidden="1" customHeight="1" x14ac:dyDescent="0.25">
      <c r="B19538" s="48"/>
      <c r="C19538" s="49"/>
      <c r="D19538" s="49"/>
      <c r="E19538" s="49"/>
      <c r="F19538" s="49"/>
      <c r="G19538" s="50"/>
      <c r="H19538" s="47"/>
      <c r="I19538" s="47"/>
    </row>
    <row r="19539" spans="2:9" ht="20.100000000000001" hidden="1" customHeight="1" x14ac:dyDescent="0.25">
      <c r="B19539" s="48"/>
      <c r="C19539" s="49"/>
      <c r="D19539" s="49"/>
      <c r="E19539" s="49"/>
      <c r="F19539" s="49"/>
      <c r="G19539" s="50"/>
      <c r="H19539" s="47"/>
      <c r="I19539" s="47"/>
    </row>
    <row r="19540" spans="2:9" ht="20.100000000000001" hidden="1" customHeight="1" x14ac:dyDescent="0.25">
      <c r="B19540" s="48"/>
      <c r="C19540" s="49"/>
      <c r="D19540" s="49"/>
      <c r="E19540" s="49"/>
      <c r="F19540" s="49"/>
      <c r="G19540" s="50"/>
      <c r="H19540" s="47"/>
      <c r="I19540" s="47"/>
    </row>
    <row r="19541" spans="2:9" ht="20.100000000000001" hidden="1" customHeight="1" x14ac:dyDescent="0.25">
      <c r="B19541" s="48"/>
      <c r="C19541" s="49"/>
      <c r="D19541" s="49"/>
      <c r="E19541" s="49"/>
      <c r="F19541" s="49"/>
      <c r="G19541" s="50"/>
      <c r="H19541" s="47"/>
      <c r="I19541" s="47"/>
    </row>
    <row r="19542" spans="2:9" ht="20.100000000000001" hidden="1" customHeight="1" x14ac:dyDescent="0.25">
      <c r="B19542" s="48"/>
      <c r="C19542" s="49"/>
      <c r="D19542" s="49"/>
      <c r="E19542" s="49"/>
      <c r="F19542" s="49"/>
      <c r="G19542" s="50"/>
      <c r="H19542" s="47"/>
      <c r="I19542" s="47"/>
    </row>
    <row r="19543" spans="2:9" ht="20.100000000000001" hidden="1" customHeight="1" x14ac:dyDescent="0.25">
      <c r="B19543" s="48"/>
      <c r="C19543" s="49"/>
      <c r="D19543" s="49"/>
      <c r="E19543" s="49"/>
      <c r="F19543" s="49"/>
      <c r="G19543" s="50"/>
      <c r="H19543" s="47"/>
      <c r="I19543" s="47"/>
    </row>
    <row r="19544" spans="2:9" ht="20.100000000000001" hidden="1" customHeight="1" x14ac:dyDescent="0.25">
      <c r="B19544" s="48"/>
      <c r="C19544" s="49"/>
      <c r="D19544" s="49"/>
      <c r="E19544" s="49"/>
      <c r="F19544" s="49"/>
      <c r="G19544" s="50"/>
      <c r="H19544" s="47"/>
      <c r="I19544" s="47"/>
    </row>
    <row r="19545" spans="2:9" ht="20.100000000000001" hidden="1" customHeight="1" x14ac:dyDescent="0.25">
      <c r="B19545" s="48"/>
      <c r="C19545" s="49"/>
      <c r="D19545" s="49"/>
      <c r="E19545" s="49"/>
      <c r="F19545" s="49"/>
      <c r="G19545" s="50"/>
      <c r="H19545" s="47"/>
      <c r="I19545" s="47"/>
    </row>
    <row r="19546" spans="2:9" ht="20.100000000000001" hidden="1" customHeight="1" x14ac:dyDescent="0.25">
      <c r="B19546" s="48"/>
      <c r="C19546" s="49"/>
      <c r="D19546" s="49"/>
      <c r="E19546" s="49"/>
      <c r="F19546" s="49"/>
      <c r="G19546" s="50"/>
      <c r="H19546" s="47"/>
      <c r="I19546" s="47"/>
    </row>
    <row r="19547" spans="2:9" ht="20.100000000000001" hidden="1" customHeight="1" x14ac:dyDescent="0.25">
      <c r="B19547" s="48"/>
      <c r="C19547" s="49"/>
      <c r="D19547" s="49"/>
      <c r="E19547" s="49"/>
      <c r="F19547" s="49"/>
      <c r="G19547" s="50"/>
      <c r="H19547" s="47"/>
      <c r="I19547" s="47"/>
    </row>
    <row r="19548" spans="2:9" ht="20.100000000000001" hidden="1" customHeight="1" x14ac:dyDescent="0.25">
      <c r="B19548" s="48"/>
      <c r="C19548" s="49"/>
      <c r="D19548" s="49"/>
      <c r="E19548" s="49"/>
      <c r="F19548" s="49"/>
      <c r="G19548" s="50"/>
      <c r="H19548" s="47"/>
      <c r="I19548" s="47"/>
    </row>
    <row r="19549" spans="2:9" ht="20.100000000000001" hidden="1" customHeight="1" x14ac:dyDescent="0.25">
      <c r="B19549" s="48"/>
      <c r="C19549" s="49"/>
      <c r="D19549" s="49"/>
      <c r="E19549" s="49"/>
      <c r="F19549" s="49"/>
      <c r="G19549" s="50"/>
      <c r="H19549" s="47"/>
      <c r="I19549" s="47"/>
    </row>
    <row r="19550" spans="2:9" ht="20.100000000000001" hidden="1" customHeight="1" x14ac:dyDescent="0.25">
      <c r="B19550" s="48"/>
      <c r="C19550" s="49"/>
      <c r="D19550" s="49"/>
      <c r="E19550" s="49"/>
      <c r="F19550" s="49"/>
      <c r="G19550" s="50"/>
      <c r="H19550" s="47"/>
      <c r="I19550" s="47"/>
    </row>
    <row r="19551" spans="2:9" ht="20.100000000000001" hidden="1" customHeight="1" x14ac:dyDescent="0.25">
      <c r="B19551" s="48"/>
      <c r="C19551" s="49"/>
      <c r="D19551" s="49"/>
      <c r="E19551" s="49"/>
      <c r="F19551" s="49"/>
      <c r="G19551" s="50"/>
      <c r="H19551" s="47"/>
      <c r="I19551" s="47"/>
    </row>
    <row r="19552" spans="2:9" ht="20.100000000000001" hidden="1" customHeight="1" x14ac:dyDescent="0.25">
      <c r="B19552" s="48"/>
      <c r="C19552" s="49"/>
      <c r="D19552" s="49"/>
      <c r="E19552" s="49"/>
      <c r="F19552" s="49"/>
      <c r="G19552" s="50"/>
      <c r="H19552" s="47"/>
      <c r="I19552" s="47"/>
    </row>
    <row r="19553" spans="2:9" ht="20.100000000000001" hidden="1" customHeight="1" x14ac:dyDescent="0.25">
      <c r="B19553" s="48"/>
      <c r="C19553" s="49"/>
      <c r="D19553" s="49"/>
      <c r="E19553" s="49"/>
      <c r="F19553" s="49"/>
      <c r="G19553" s="50"/>
      <c r="H19553" s="47"/>
      <c r="I19553" s="47"/>
    </row>
    <row r="19554" spans="2:9" ht="20.100000000000001" hidden="1" customHeight="1" x14ac:dyDescent="0.25">
      <c r="B19554" s="48"/>
      <c r="C19554" s="49"/>
      <c r="D19554" s="49"/>
      <c r="E19554" s="49"/>
      <c r="F19554" s="49"/>
      <c r="G19554" s="50"/>
      <c r="H19554" s="47"/>
      <c r="I19554" s="47"/>
    </row>
    <row r="19555" spans="2:9" ht="20.100000000000001" hidden="1" customHeight="1" x14ac:dyDescent="0.25">
      <c r="B19555" s="48"/>
      <c r="C19555" s="49"/>
      <c r="D19555" s="49"/>
      <c r="E19555" s="49"/>
      <c r="F19555" s="49"/>
      <c r="G19555" s="50"/>
      <c r="H19555" s="47"/>
      <c r="I19555" s="47"/>
    </row>
    <row r="19556" spans="2:9" ht="20.100000000000001" hidden="1" customHeight="1" x14ac:dyDescent="0.25">
      <c r="B19556" s="48"/>
      <c r="C19556" s="49"/>
      <c r="D19556" s="49"/>
      <c r="E19556" s="49"/>
      <c r="F19556" s="49"/>
      <c r="G19556" s="50"/>
      <c r="H19556" s="47"/>
      <c r="I19556" s="47"/>
    </row>
    <row r="19557" spans="2:9" ht="20.100000000000001" hidden="1" customHeight="1" x14ac:dyDescent="0.25">
      <c r="B19557" s="48"/>
      <c r="C19557" s="49"/>
      <c r="D19557" s="49"/>
      <c r="E19557" s="49"/>
      <c r="F19557" s="49"/>
      <c r="G19557" s="50"/>
      <c r="H19557" s="47"/>
      <c r="I19557" s="47"/>
    </row>
    <row r="19558" spans="2:9" ht="20.100000000000001" hidden="1" customHeight="1" x14ac:dyDescent="0.25">
      <c r="B19558" s="48"/>
      <c r="C19558" s="49"/>
      <c r="D19558" s="49"/>
      <c r="E19558" s="49"/>
      <c r="F19558" s="49"/>
      <c r="G19558" s="50"/>
      <c r="H19558" s="47"/>
      <c r="I19558" s="47"/>
    </row>
    <row r="19559" spans="2:9" ht="20.100000000000001" hidden="1" customHeight="1" x14ac:dyDescent="0.25">
      <c r="B19559" s="48"/>
      <c r="C19559" s="49"/>
      <c r="D19559" s="49"/>
      <c r="E19559" s="49"/>
      <c r="F19559" s="49"/>
      <c r="G19559" s="50"/>
      <c r="H19559" s="47"/>
      <c r="I19559" s="47"/>
    </row>
    <row r="19560" spans="2:9" ht="20.100000000000001" hidden="1" customHeight="1" x14ac:dyDescent="0.25">
      <c r="B19560" s="48"/>
      <c r="C19560" s="49"/>
      <c r="D19560" s="49"/>
      <c r="E19560" s="49"/>
      <c r="F19560" s="49"/>
      <c r="G19560" s="50"/>
      <c r="H19560" s="47"/>
      <c r="I19560" s="47"/>
    </row>
    <row r="19561" spans="2:9" ht="20.100000000000001" hidden="1" customHeight="1" x14ac:dyDescent="0.25">
      <c r="B19561" s="48"/>
      <c r="C19561" s="49"/>
      <c r="D19561" s="49"/>
      <c r="E19561" s="49"/>
      <c r="F19561" s="49"/>
      <c r="G19561" s="50"/>
      <c r="H19561" s="47"/>
      <c r="I19561" s="47"/>
    </row>
    <row r="19562" spans="2:9" ht="20.100000000000001" hidden="1" customHeight="1" x14ac:dyDescent="0.25">
      <c r="B19562" s="48"/>
      <c r="C19562" s="49"/>
      <c r="D19562" s="49"/>
      <c r="E19562" s="49"/>
      <c r="F19562" s="49"/>
      <c r="G19562" s="50"/>
      <c r="H19562" s="47"/>
      <c r="I19562" s="47"/>
    </row>
    <row r="19563" spans="2:9" ht="20.100000000000001" hidden="1" customHeight="1" x14ac:dyDescent="0.25">
      <c r="B19563" s="48"/>
      <c r="C19563" s="49"/>
      <c r="D19563" s="49"/>
      <c r="E19563" s="49"/>
      <c r="F19563" s="49"/>
      <c r="G19563" s="50"/>
      <c r="H19563" s="47"/>
      <c r="I19563" s="47"/>
    </row>
    <row r="19564" spans="2:9" ht="20.100000000000001" hidden="1" customHeight="1" x14ac:dyDescent="0.25">
      <c r="B19564" s="48"/>
      <c r="C19564" s="49"/>
      <c r="D19564" s="49"/>
      <c r="E19564" s="49"/>
      <c r="F19564" s="49"/>
      <c r="G19564" s="50"/>
      <c r="H19564" s="47"/>
      <c r="I19564" s="47"/>
    </row>
    <row r="19565" spans="2:9" ht="20.100000000000001" hidden="1" customHeight="1" x14ac:dyDescent="0.25">
      <c r="B19565" s="48"/>
      <c r="C19565" s="49"/>
      <c r="D19565" s="49"/>
      <c r="E19565" s="49"/>
      <c r="F19565" s="49"/>
      <c r="G19565" s="50"/>
      <c r="H19565" s="47"/>
      <c r="I19565" s="47"/>
    </row>
    <row r="19566" spans="2:9" ht="20.100000000000001" hidden="1" customHeight="1" x14ac:dyDescent="0.25">
      <c r="B19566" s="48"/>
      <c r="C19566" s="49"/>
      <c r="D19566" s="49"/>
      <c r="E19566" s="49"/>
      <c r="F19566" s="49"/>
      <c r="G19566" s="50"/>
      <c r="H19566" s="47"/>
      <c r="I19566" s="47"/>
    </row>
    <row r="19567" spans="2:9" ht="20.100000000000001" hidden="1" customHeight="1" x14ac:dyDescent="0.25">
      <c r="B19567" s="48"/>
      <c r="C19567" s="49"/>
      <c r="D19567" s="49"/>
      <c r="E19567" s="49"/>
      <c r="F19567" s="49"/>
      <c r="G19567" s="50"/>
      <c r="H19567" s="47"/>
      <c r="I19567" s="47"/>
    </row>
    <row r="19568" spans="2:9" ht="20.100000000000001" hidden="1" customHeight="1" x14ac:dyDescent="0.25">
      <c r="B19568" s="48"/>
      <c r="C19568" s="49"/>
      <c r="D19568" s="49"/>
      <c r="E19568" s="49"/>
      <c r="F19568" s="49"/>
      <c r="G19568" s="50"/>
      <c r="H19568" s="47"/>
      <c r="I19568" s="47"/>
    </row>
    <row r="19569" spans="2:9" ht="20.100000000000001" hidden="1" customHeight="1" x14ac:dyDescent="0.25">
      <c r="B19569" s="48"/>
      <c r="C19569" s="49"/>
      <c r="D19569" s="49"/>
      <c r="E19569" s="49"/>
      <c r="F19569" s="49"/>
      <c r="G19569" s="50"/>
      <c r="H19569" s="47"/>
      <c r="I19569" s="47"/>
    </row>
    <row r="19570" spans="2:9" ht="20.100000000000001" hidden="1" customHeight="1" x14ac:dyDescent="0.25">
      <c r="B19570" s="48"/>
      <c r="C19570" s="49"/>
      <c r="D19570" s="49"/>
      <c r="E19570" s="49"/>
      <c r="F19570" s="49"/>
      <c r="G19570" s="50"/>
      <c r="H19570" s="47"/>
      <c r="I19570" s="47"/>
    </row>
    <row r="19571" spans="2:9" ht="20.100000000000001" hidden="1" customHeight="1" x14ac:dyDescent="0.25">
      <c r="B19571" s="48"/>
      <c r="C19571" s="49"/>
      <c r="D19571" s="49"/>
      <c r="E19571" s="49"/>
      <c r="F19571" s="49"/>
      <c r="G19571" s="50"/>
      <c r="H19571" s="47"/>
      <c r="I19571" s="47"/>
    </row>
    <row r="19572" spans="2:9" ht="20.100000000000001" hidden="1" customHeight="1" x14ac:dyDescent="0.25">
      <c r="B19572" s="48"/>
      <c r="C19572" s="49"/>
      <c r="D19572" s="49"/>
      <c r="E19572" s="49"/>
      <c r="F19572" s="49"/>
      <c r="G19572" s="50"/>
      <c r="H19572" s="47"/>
      <c r="I19572" s="47"/>
    </row>
    <row r="19573" spans="2:9" ht="20.100000000000001" hidden="1" customHeight="1" x14ac:dyDescent="0.25">
      <c r="B19573" s="48"/>
      <c r="C19573" s="49"/>
      <c r="D19573" s="49"/>
      <c r="E19573" s="49"/>
      <c r="F19573" s="49"/>
      <c r="G19573" s="50"/>
      <c r="H19573" s="47"/>
      <c r="I19573" s="47"/>
    </row>
    <row r="19574" spans="2:9" ht="20.100000000000001" hidden="1" customHeight="1" x14ac:dyDescent="0.25">
      <c r="B19574" s="48"/>
      <c r="C19574" s="49"/>
      <c r="D19574" s="49"/>
      <c r="E19574" s="49"/>
      <c r="F19574" s="49"/>
      <c r="G19574" s="50"/>
      <c r="H19574" s="47"/>
      <c r="I19574" s="47"/>
    </row>
    <row r="19575" spans="2:9" ht="20.100000000000001" hidden="1" customHeight="1" x14ac:dyDescent="0.25">
      <c r="B19575" s="48"/>
      <c r="C19575" s="49"/>
      <c r="D19575" s="49"/>
      <c r="E19575" s="49"/>
      <c r="F19575" s="49"/>
      <c r="G19575" s="50"/>
      <c r="H19575" s="47"/>
      <c r="I19575" s="47"/>
    </row>
    <row r="19576" spans="2:9" ht="20.100000000000001" hidden="1" customHeight="1" x14ac:dyDescent="0.25">
      <c r="B19576" s="48"/>
      <c r="C19576" s="49"/>
      <c r="D19576" s="49"/>
      <c r="E19576" s="49"/>
      <c r="F19576" s="49"/>
      <c r="G19576" s="50"/>
      <c r="H19576" s="47"/>
      <c r="I19576" s="47"/>
    </row>
    <row r="19577" spans="2:9" ht="20.100000000000001" hidden="1" customHeight="1" x14ac:dyDescent="0.25">
      <c r="B19577" s="48"/>
      <c r="C19577" s="49"/>
      <c r="D19577" s="49"/>
      <c r="E19577" s="49"/>
      <c r="F19577" s="49"/>
      <c r="G19577" s="50"/>
      <c r="H19577" s="47"/>
      <c r="I19577" s="47"/>
    </row>
    <row r="19578" spans="2:9" ht="20.100000000000001" hidden="1" customHeight="1" x14ac:dyDescent="0.25">
      <c r="B19578" s="48"/>
      <c r="C19578" s="49"/>
      <c r="D19578" s="49"/>
      <c r="E19578" s="49"/>
      <c r="F19578" s="49"/>
      <c r="G19578" s="50"/>
      <c r="H19578" s="47"/>
      <c r="I19578" s="47"/>
    </row>
    <row r="19579" spans="2:9" ht="20.100000000000001" hidden="1" customHeight="1" x14ac:dyDescent="0.25">
      <c r="B19579" s="48"/>
      <c r="C19579" s="49"/>
      <c r="D19579" s="49"/>
      <c r="E19579" s="49"/>
      <c r="F19579" s="49"/>
      <c r="G19579" s="50"/>
      <c r="H19579" s="47"/>
      <c r="I19579" s="47"/>
    </row>
    <row r="19580" spans="2:9" ht="20.100000000000001" hidden="1" customHeight="1" x14ac:dyDescent="0.25">
      <c r="B19580" s="48"/>
      <c r="C19580" s="49"/>
      <c r="D19580" s="49"/>
      <c r="E19580" s="49"/>
      <c r="F19580" s="49"/>
      <c r="G19580" s="50"/>
      <c r="H19580" s="47"/>
      <c r="I19580" s="47"/>
    </row>
    <row r="19581" spans="2:9" ht="20.100000000000001" hidden="1" customHeight="1" x14ac:dyDescent="0.25">
      <c r="B19581" s="48"/>
      <c r="C19581" s="49"/>
      <c r="D19581" s="49"/>
      <c r="E19581" s="49"/>
      <c r="F19581" s="49"/>
      <c r="G19581" s="50"/>
      <c r="H19581" s="47"/>
      <c r="I19581" s="47"/>
    </row>
    <row r="19582" spans="2:9" ht="20.100000000000001" hidden="1" customHeight="1" x14ac:dyDescent="0.25">
      <c r="B19582" s="48"/>
      <c r="C19582" s="49"/>
      <c r="D19582" s="49"/>
      <c r="E19582" s="49"/>
      <c r="F19582" s="49"/>
      <c r="G19582" s="50"/>
      <c r="H19582" s="47"/>
      <c r="I19582" s="47"/>
    </row>
    <row r="19583" spans="2:9" ht="20.100000000000001" hidden="1" customHeight="1" x14ac:dyDescent="0.25">
      <c r="B19583" s="48"/>
      <c r="C19583" s="49"/>
      <c r="D19583" s="49"/>
      <c r="E19583" s="49"/>
      <c r="F19583" s="49"/>
      <c r="G19583" s="50"/>
      <c r="H19583" s="47"/>
      <c r="I19583" s="47"/>
    </row>
    <row r="19584" spans="2:9" ht="20.100000000000001" hidden="1" customHeight="1" x14ac:dyDescent="0.25">
      <c r="B19584" s="48"/>
      <c r="C19584" s="49"/>
      <c r="D19584" s="49"/>
      <c r="E19584" s="49"/>
      <c r="F19584" s="49"/>
      <c r="G19584" s="50"/>
      <c r="H19584" s="47"/>
      <c r="I19584" s="47"/>
    </row>
    <row r="19585" spans="2:9" ht="20.100000000000001" hidden="1" customHeight="1" x14ac:dyDescent="0.25">
      <c r="B19585" s="48"/>
      <c r="C19585" s="49"/>
      <c r="D19585" s="49"/>
      <c r="E19585" s="49"/>
      <c r="F19585" s="49"/>
      <c r="G19585" s="50"/>
      <c r="H19585" s="47"/>
      <c r="I19585" s="47"/>
    </row>
    <row r="19586" spans="2:9" ht="20.100000000000001" hidden="1" customHeight="1" x14ac:dyDescent="0.25">
      <c r="B19586" s="48"/>
      <c r="C19586" s="49"/>
      <c r="D19586" s="49"/>
      <c r="E19586" s="49"/>
      <c r="F19586" s="49"/>
      <c r="G19586" s="50"/>
      <c r="H19586" s="47"/>
      <c r="I19586" s="47"/>
    </row>
    <row r="19587" spans="2:9" ht="20.100000000000001" hidden="1" customHeight="1" x14ac:dyDescent="0.25">
      <c r="B19587" s="48"/>
      <c r="C19587" s="49"/>
      <c r="D19587" s="49"/>
      <c r="E19587" s="49"/>
      <c r="F19587" s="49"/>
      <c r="G19587" s="50"/>
      <c r="H19587" s="47"/>
      <c r="I19587" s="47"/>
    </row>
    <row r="19588" spans="2:9" ht="20.100000000000001" hidden="1" customHeight="1" x14ac:dyDescent="0.25">
      <c r="B19588" s="48"/>
      <c r="C19588" s="49"/>
      <c r="D19588" s="49"/>
      <c r="E19588" s="49"/>
      <c r="F19588" s="49"/>
      <c r="G19588" s="50"/>
      <c r="H19588" s="47"/>
      <c r="I19588" s="47"/>
    </row>
    <row r="19589" spans="2:9" ht="20.100000000000001" hidden="1" customHeight="1" x14ac:dyDescent="0.25">
      <c r="B19589" s="48"/>
      <c r="C19589" s="49"/>
      <c r="D19589" s="49"/>
      <c r="E19589" s="49"/>
      <c r="F19589" s="49"/>
      <c r="G19589" s="50"/>
      <c r="H19589" s="47"/>
      <c r="I19589" s="47"/>
    </row>
    <row r="19590" spans="2:9" ht="20.100000000000001" hidden="1" customHeight="1" x14ac:dyDescent="0.25">
      <c r="B19590" s="48"/>
      <c r="C19590" s="49"/>
      <c r="D19590" s="49"/>
      <c r="E19590" s="49"/>
      <c r="F19590" s="49"/>
      <c r="G19590" s="50"/>
      <c r="H19590" s="47"/>
      <c r="I19590" s="47"/>
    </row>
    <row r="19591" spans="2:9" ht="20.100000000000001" hidden="1" customHeight="1" x14ac:dyDescent="0.25">
      <c r="B19591" s="48"/>
      <c r="C19591" s="49"/>
      <c r="D19591" s="49"/>
      <c r="E19591" s="49"/>
      <c r="F19591" s="49"/>
      <c r="G19591" s="50"/>
      <c r="H19591" s="47"/>
      <c r="I19591" s="47"/>
    </row>
    <row r="19592" spans="2:9" ht="20.100000000000001" hidden="1" customHeight="1" x14ac:dyDescent="0.25">
      <c r="B19592" s="48"/>
      <c r="C19592" s="49"/>
      <c r="D19592" s="49"/>
      <c r="E19592" s="49"/>
      <c r="F19592" s="49"/>
      <c r="G19592" s="50"/>
      <c r="H19592" s="47"/>
      <c r="I19592" s="47"/>
    </row>
    <row r="19593" spans="2:9" ht="20.100000000000001" hidden="1" customHeight="1" x14ac:dyDescent="0.25">
      <c r="B19593" s="48"/>
      <c r="C19593" s="49"/>
      <c r="D19593" s="49"/>
      <c r="E19593" s="49"/>
      <c r="F19593" s="49"/>
      <c r="G19593" s="50"/>
      <c r="H19593" s="47"/>
      <c r="I19593" s="47"/>
    </row>
    <row r="19594" spans="2:9" ht="20.100000000000001" hidden="1" customHeight="1" x14ac:dyDescent="0.25">
      <c r="B19594" s="48"/>
      <c r="C19594" s="49"/>
      <c r="D19594" s="49"/>
      <c r="E19594" s="49"/>
      <c r="F19594" s="49"/>
      <c r="G19594" s="50"/>
      <c r="H19594" s="47"/>
      <c r="I19594" s="47"/>
    </row>
    <row r="19595" spans="2:9" ht="20.100000000000001" hidden="1" customHeight="1" x14ac:dyDescent="0.25">
      <c r="B19595" s="48"/>
      <c r="C19595" s="49"/>
      <c r="D19595" s="49"/>
      <c r="E19595" s="49"/>
      <c r="F19595" s="49"/>
      <c r="G19595" s="50"/>
      <c r="H19595" s="47"/>
      <c r="I19595" s="47"/>
    </row>
    <row r="19596" spans="2:9" ht="20.100000000000001" hidden="1" customHeight="1" x14ac:dyDescent="0.25">
      <c r="B19596" s="48"/>
      <c r="C19596" s="49"/>
      <c r="D19596" s="49"/>
      <c r="E19596" s="49"/>
      <c r="F19596" s="49"/>
      <c r="G19596" s="50"/>
      <c r="H19596" s="47"/>
      <c r="I19596" s="47"/>
    </row>
    <row r="19597" spans="2:9" ht="20.100000000000001" hidden="1" customHeight="1" x14ac:dyDescent="0.25">
      <c r="B19597" s="48"/>
      <c r="C19597" s="49"/>
      <c r="D19597" s="49"/>
      <c r="E19597" s="49"/>
      <c r="F19597" s="49"/>
      <c r="G19597" s="50"/>
      <c r="H19597" s="47"/>
      <c r="I19597" s="47"/>
    </row>
    <row r="19598" spans="2:9" ht="20.100000000000001" hidden="1" customHeight="1" x14ac:dyDescent="0.25">
      <c r="B19598" s="48"/>
      <c r="C19598" s="49"/>
      <c r="D19598" s="49"/>
      <c r="E19598" s="49"/>
      <c r="F19598" s="49"/>
      <c r="G19598" s="50"/>
      <c r="H19598" s="47"/>
      <c r="I19598" s="47"/>
    </row>
    <row r="19599" spans="2:9" ht="20.100000000000001" hidden="1" customHeight="1" x14ac:dyDescent="0.25">
      <c r="B19599" s="48"/>
      <c r="C19599" s="49"/>
      <c r="D19599" s="49"/>
      <c r="E19599" s="49"/>
      <c r="F19599" s="49"/>
      <c r="G19599" s="50"/>
      <c r="H19599" s="47"/>
      <c r="I19599" s="47"/>
    </row>
    <row r="19600" spans="2:9" ht="20.100000000000001" hidden="1" customHeight="1" x14ac:dyDescent="0.25">
      <c r="B19600" s="48"/>
      <c r="C19600" s="49"/>
      <c r="D19600" s="49"/>
      <c r="E19600" s="49"/>
      <c r="F19600" s="49"/>
      <c r="G19600" s="50"/>
      <c r="H19600" s="47"/>
      <c r="I19600" s="47"/>
    </row>
    <row r="19601" spans="2:9" ht="20.100000000000001" hidden="1" customHeight="1" x14ac:dyDescent="0.25">
      <c r="B19601" s="48"/>
      <c r="C19601" s="49"/>
      <c r="D19601" s="49"/>
      <c r="E19601" s="49"/>
      <c r="F19601" s="49"/>
      <c r="G19601" s="50"/>
      <c r="H19601" s="47"/>
      <c r="I19601" s="47"/>
    </row>
    <row r="19602" spans="2:9" ht="20.100000000000001" hidden="1" customHeight="1" x14ac:dyDescent="0.25">
      <c r="B19602" s="48"/>
      <c r="C19602" s="49"/>
      <c r="D19602" s="49"/>
      <c r="E19602" s="49"/>
      <c r="F19602" s="49"/>
      <c r="G19602" s="50"/>
      <c r="H19602" s="47"/>
      <c r="I19602" s="47"/>
    </row>
    <row r="19603" spans="2:9" ht="20.100000000000001" hidden="1" customHeight="1" x14ac:dyDescent="0.25">
      <c r="B19603" s="48"/>
      <c r="C19603" s="49"/>
      <c r="D19603" s="49"/>
      <c r="E19603" s="49"/>
      <c r="F19603" s="49"/>
      <c r="G19603" s="50"/>
      <c r="H19603" s="47"/>
      <c r="I19603" s="47"/>
    </row>
    <row r="19604" spans="2:9" ht="20.100000000000001" hidden="1" customHeight="1" x14ac:dyDescent="0.25">
      <c r="B19604" s="48"/>
      <c r="C19604" s="49"/>
      <c r="D19604" s="49"/>
      <c r="E19604" s="49"/>
      <c r="F19604" s="49"/>
      <c r="G19604" s="50"/>
      <c r="H19604" s="47"/>
      <c r="I19604" s="47"/>
    </row>
    <row r="19605" spans="2:9" ht="20.100000000000001" hidden="1" customHeight="1" x14ac:dyDescent="0.25">
      <c r="B19605" s="48"/>
      <c r="C19605" s="49"/>
      <c r="D19605" s="49"/>
      <c r="E19605" s="49"/>
      <c r="F19605" s="49"/>
      <c r="G19605" s="50"/>
      <c r="H19605" s="47"/>
      <c r="I19605" s="47"/>
    </row>
    <row r="19606" spans="2:9" ht="20.100000000000001" hidden="1" customHeight="1" x14ac:dyDescent="0.25">
      <c r="B19606" s="48"/>
      <c r="C19606" s="49"/>
      <c r="D19606" s="49"/>
      <c r="E19606" s="49"/>
      <c r="F19606" s="49"/>
      <c r="G19606" s="50"/>
      <c r="H19606" s="47"/>
      <c r="I19606" s="47"/>
    </row>
    <row r="19607" spans="2:9" ht="20.100000000000001" hidden="1" customHeight="1" x14ac:dyDescent="0.25">
      <c r="B19607" s="48"/>
      <c r="C19607" s="49"/>
      <c r="D19607" s="49"/>
      <c r="E19607" s="49"/>
      <c r="F19607" s="49"/>
      <c r="G19607" s="50"/>
      <c r="H19607" s="47"/>
      <c r="I19607" s="47"/>
    </row>
    <row r="19608" spans="2:9" ht="20.100000000000001" hidden="1" customHeight="1" x14ac:dyDescent="0.25">
      <c r="B19608" s="48"/>
      <c r="C19608" s="49"/>
      <c r="D19608" s="49"/>
      <c r="E19608" s="49"/>
      <c r="F19608" s="49"/>
      <c r="G19608" s="50"/>
      <c r="H19608" s="47"/>
      <c r="I19608" s="47"/>
    </row>
    <row r="19609" spans="2:9" ht="20.100000000000001" hidden="1" customHeight="1" x14ac:dyDescent="0.25">
      <c r="B19609" s="48"/>
      <c r="C19609" s="49"/>
      <c r="D19609" s="49"/>
      <c r="E19609" s="49"/>
      <c r="F19609" s="49"/>
      <c r="G19609" s="50"/>
      <c r="H19609" s="47"/>
      <c r="I19609" s="47"/>
    </row>
    <row r="19610" spans="2:9" ht="20.100000000000001" hidden="1" customHeight="1" x14ac:dyDescent="0.25">
      <c r="B19610" s="48"/>
      <c r="C19610" s="49"/>
      <c r="D19610" s="49"/>
      <c r="E19610" s="49"/>
      <c r="F19610" s="49"/>
      <c r="G19610" s="50"/>
      <c r="H19610" s="47"/>
      <c r="I19610" s="47"/>
    </row>
    <row r="19611" spans="2:9" ht="20.100000000000001" hidden="1" customHeight="1" x14ac:dyDescent="0.25">
      <c r="B19611" s="48"/>
      <c r="C19611" s="49"/>
      <c r="D19611" s="49"/>
      <c r="E19611" s="49"/>
      <c r="F19611" s="49"/>
      <c r="G19611" s="50"/>
      <c r="H19611" s="47"/>
      <c r="I19611" s="47"/>
    </row>
    <row r="19612" spans="2:9" ht="20.100000000000001" hidden="1" customHeight="1" x14ac:dyDescent="0.25">
      <c r="B19612" s="48"/>
      <c r="C19612" s="49"/>
      <c r="D19612" s="49"/>
      <c r="E19612" s="49"/>
      <c r="F19612" s="49"/>
      <c r="G19612" s="50"/>
      <c r="H19612" s="47"/>
      <c r="I19612" s="47"/>
    </row>
    <row r="19613" spans="2:9" ht="20.100000000000001" hidden="1" customHeight="1" x14ac:dyDescent="0.25">
      <c r="B19613" s="48"/>
      <c r="C19613" s="49"/>
      <c r="D19613" s="49"/>
      <c r="E19613" s="49"/>
      <c r="F19613" s="49"/>
      <c r="G19613" s="50"/>
      <c r="H19613" s="47"/>
      <c r="I19613" s="47"/>
    </row>
    <row r="19614" spans="2:9" ht="20.100000000000001" hidden="1" customHeight="1" x14ac:dyDescent="0.25">
      <c r="B19614" s="48"/>
      <c r="C19614" s="49"/>
      <c r="D19614" s="49"/>
      <c r="E19614" s="49"/>
      <c r="F19614" s="49"/>
      <c r="G19614" s="50"/>
      <c r="H19614" s="47"/>
      <c r="I19614" s="47"/>
    </row>
    <row r="19615" spans="2:9" ht="20.100000000000001" hidden="1" customHeight="1" x14ac:dyDescent="0.25">
      <c r="B19615" s="48"/>
      <c r="C19615" s="49"/>
      <c r="D19615" s="49"/>
      <c r="E19615" s="49"/>
      <c r="F19615" s="49"/>
      <c r="G19615" s="50"/>
      <c r="H19615" s="47"/>
      <c r="I19615" s="47"/>
    </row>
    <row r="19616" spans="2:9" ht="20.100000000000001" hidden="1" customHeight="1" x14ac:dyDescent="0.25">
      <c r="B19616" s="48"/>
      <c r="C19616" s="49"/>
      <c r="D19616" s="49"/>
      <c r="E19616" s="49"/>
      <c r="F19616" s="49"/>
      <c r="G19616" s="50"/>
      <c r="H19616" s="47"/>
      <c r="I19616" s="47"/>
    </row>
    <row r="19617" spans="2:9" ht="20.100000000000001" hidden="1" customHeight="1" x14ac:dyDescent="0.25">
      <c r="B19617" s="48"/>
      <c r="C19617" s="49"/>
      <c r="D19617" s="49"/>
      <c r="E19617" s="49"/>
      <c r="F19617" s="49"/>
      <c r="G19617" s="50"/>
      <c r="H19617" s="47"/>
      <c r="I19617" s="47"/>
    </row>
    <row r="19618" spans="2:9" ht="20.100000000000001" hidden="1" customHeight="1" x14ac:dyDescent="0.25">
      <c r="B19618" s="48"/>
      <c r="C19618" s="49"/>
      <c r="D19618" s="49"/>
      <c r="E19618" s="49"/>
      <c r="F19618" s="49"/>
      <c r="G19618" s="50"/>
      <c r="H19618" s="47"/>
      <c r="I19618" s="47"/>
    </row>
    <row r="19619" spans="2:9" ht="20.100000000000001" hidden="1" customHeight="1" x14ac:dyDescent="0.25">
      <c r="B19619" s="48"/>
      <c r="C19619" s="49"/>
      <c r="D19619" s="49"/>
      <c r="E19619" s="49"/>
      <c r="F19619" s="49"/>
      <c r="G19619" s="50"/>
      <c r="H19619" s="47"/>
      <c r="I19619" s="47"/>
    </row>
    <row r="19620" spans="2:9" ht="20.100000000000001" hidden="1" customHeight="1" x14ac:dyDescent="0.25">
      <c r="B19620" s="48"/>
      <c r="C19620" s="49"/>
      <c r="D19620" s="49"/>
      <c r="E19620" s="49"/>
      <c r="F19620" s="49"/>
      <c r="G19620" s="50"/>
      <c r="H19620" s="47"/>
      <c r="I19620" s="47"/>
    </row>
    <row r="19621" spans="2:9" ht="20.100000000000001" hidden="1" customHeight="1" x14ac:dyDescent="0.25">
      <c r="B19621" s="48"/>
      <c r="C19621" s="49"/>
      <c r="D19621" s="49"/>
      <c r="E19621" s="49"/>
      <c r="F19621" s="49"/>
      <c r="G19621" s="50"/>
      <c r="H19621" s="47"/>
      <c r="I19621" s="47"/>
    </row>
    <row r="19622" spans="2:9" ht="20.100000000000001" hidden="1" customHeight="1" x14ac:dyDescent="0.25">
      <c r="B19622" s="48"/>
      <c r="C19622" s="49"/>
      <c r="D19622" s="49"/>
      <c r="E19622" s="49"/>
      <c r="F19622" s="49"/>
      <c r="G19622" s="50"/>
      <c r="H19622" s="47"/>
      <c r="I19622" s="47"/>
    </row>
    <row r="19623" spans="2:9" ht="20.100000000000001" hidden="1" customHeight="1" x14ac:dyDescent="0.25">
      <c r="B19623" s="48"/>
      <c r="C19623" s="49"/>
      <c r="D19623" s="49"/>
      <c r="E19623" s="49"/>
      <c r="F19623" s="49"/>
      <c r="G19623" s="50"/>
      <c r="H19623" s="47"/>
      <c r="I19623" s="47"/>
    </row>
    <row r="19624" spans="2:9" ht="20.100000000000001" hidden="1" customHeight="1" x14ac:dyDescent="0.25">
      <c r="B19624" s="48"/>
      <c r="C19624" s="49"/>
      <c r="D19624" s="49"/>
      <c r="E19624" s="49"/>
      <c r="F19624" s="49"/>
      <c r="G19624" s="50"/>
      <c r="H19624" s="47"/>
      <c r="I19624" s="47"/>
    </row>
    <row r="19625" spans="2:9" ht="20.100000000000001" hidden="1" customHeight="1" x14ac:dyDescent="0.25">
      <c r="B19625" s="48"/>
      <c r="C19625" s="49"/>
      <c r="D19625" s="49"/>
      <c r="E19625" s="49"/>
      <c r="F19625" s="49"/>
      <c r="G19625" s="50"/>
      <c r="H19625" s="47"/>
      <c r="I19625" s="47"/>
    </row>
    <row r="19626" spans="2:9" ht="20.100000000000001" hidden="1" customHeight="1" x14ac:dyDescent="0.25">
      <c r="B19626" s="48"/>
      <c r="C19626" s="49"/>
      <c r="D19626" s="49"/>
      <c r="E19626" s="49"/>
      <c r="F19626" s="49"/>
      <c r="G19626" s="50"/>
      <c r="H19626" s="47"/>
      <c r="I19626" s="47"/>
    </row>
    <row r="19627" spans="2:9" ht="20.100000000000001" hidden="1" customHeight="1" x14ac:dyDescent="0.25">
      <c r="B19627" s="48"/>
      <c r="C19627" s="49"/>
      <c r="D19627" s="49"/>
      <c r="E19627" s="49"/>
      <c r="F19627" s="49"/>
      <c r="G19627" s="50"/>
      <c r="H19627" s="47"/>
      <c r="I19627" s="47"/>
    </row>
    <row r="19628" spans="2:9" ht="20.100000000000001" hidden="1" customHeight="1" x14ac:dyDescent="0.25">
      <c r="B19628" s="48"/>
      <c r="C19628" s="49"/>
      <c r="D19628" s="49"/>
      <c r="E19628" s="49"/>
      <c r="F19628" s="49"/>
      <c r="G19628" s="50"/>
      <c r="H19628" s="47"/>
      <c r="I19628" s="47"/>
    </row>
    <row r="19629" spans="2:9" ht="20.100000000000001" hidden="1" customHeight="1" x14ac:dyDescent="0.25">
      <c r="B19629" s="48"/>
      <c r="C19629" s="49"/>
      <c r="D19629" s="49"/>
      <c r="E19629" s="49"/>
      <c r="F19629" s="49"/>
      <c r="G19629" s="50"/>
      <c r="H19629" s="47"/>
      <c r="I19629" s="47"/>
    </row>
    <row r="19630" spans="2:9" ht="20.100000000000001" hidden="1" customHeight="1" x14ac:dyDescent="0.25">
      <c r="B19630" s="48"/>
      <c r="C19630" s="49"/>
      <c r="D19630" s="49"/>
      <c r="E19630" s="49"/>
      <c r="F19630" s="49"/>
      <c r="G19630" s="50"/>
      <c r="H19630" s="47"/>
      <c r="I19630" s="47"/>
    </row>
    <row r="19631" spans="2:9" ht="20.100000000000001" hidden="1" customHeight="1" x14ac:dyDescent="0.25">
      <c r="B19631" s="48"/>
      <c r="C19631" s="49"/>
      <c r="D19631" s="49"/>
      <c r="E19631" s="49"/>
      <c r="F19631" s="49"/>
      <c r="G19631" s="50"/>
      <c r="H19631" s="47"/>
      <c r="I19631" s="47"/>
    </row>
    <row r="19632" spans="2:9" ht="20.100000000000001" hidden="1" customHeight="1" x14ac:dyDescent="0.25">
      <c r="B19632" s="48"/>
      <c r="C19632" s="49"/>
      <c r="D19632" s="49"/>
      <c r="E19632" s="49"/>
      <c r="F19632" s="49"/>
      <c r="G19632" s="50"/>
      <c r="H19632" s="47"/>
      <c r="I19632" s="47"/>
    </row>
    <row r="19633" spans="2:9" ht="20.100000000000001" hidden="1" customHeight="1" x14ac:dyDescent="0.25">
      <c r="B19633" s="48"/>
      <c r="C19633" s="49"/>
      <c r="D19633" s="49"/>
      <c r="E19633" s="49"/>
      <c r="F19633" s="49"/>
      <c r="G19633" s="50"/>
      <c r="H19633" s="47"/>
      <c r="I19633" s="47"/>
    </row>
    <row r="19634" spans="2:9" ht="20.100000000000001" hidden="1" customHeight="1" x14ac:dyDescent="0.25">
      <c r="B19634" s="48"/>
      <c r="C19634" s="49"/>
      <c r="D19634" s="49"/>
      <c r="E19634" s="49"/>
      <c r="F19634" s="49"/>
      <c r="G19634" s="50"/>
      <c r="H19634" s="47"/>
      <c r="I19634" s="47"/>
    </row>
    <row r="19635" spans="2:9" ht="20.100000000000001" hidden="1" customHeight="1" x14ac:dyDescent="0.25">
      <c r="B19635" s="48"/>
      <c r="C19635" s="49"/>
      <c r="D19635" s="49"/>
      <c r="E19635" s="49"/>
      <c r="F19635" s="49"/>
      <c r="G19635" s="50"/>
      <c r="H19635" s="47"/>
      <c r="I19635" s="47"/>
    </row>
    <row r="19636" spans="2:9" ht="20.100000000000001" hidden="1" customHeight="1" x14ac:dyDescent="0.25">
      <c r="B19636" s="48"/>
      <c r="C19636" s="49"/>
      <c r="D19636" s="49"/>
      <c r="E19636" s="49"/>
      <c r="F19636" s="49"/>
      <c r="G19636" s="50"/>
      <c r="H19636" s="47"/>
      <c r="I19636" s="47"/>
    </row>
    <row r="19637" spans="2:9" ht="20.100000000000001" hidden="1" customHeight="1" x14ac:dyDescent="0.25">
      <c r="B19637" s="48"/>
      <c r="C19637" s="49"/>
      <c r="D19637" s="49"/>
      <c r="E19637" s="49"/>
      <c r="F19637" s="49"/>
      <c r="G19637" s="50"/>
      <c r="H19637" s="47"/>
      <c r="I19637" s="47"/>
    </row>
    <row r="19638" spans="2:9" ht="20.100000000000001" hidden="1" customHeight="1" x14ac:dyDescent="0.25">
      <c r="B19638" s="48"/>
      <c r="C19638" s="49"/>
      <c r="D19638" s="49"/>
      <c r="E19638" s="49"/>
      <c r="F19638" s="49"/>
      <c r="G19638" s="50"/>
      <c r="H19638" s="47"/>
      <c r="I19638" s="47"/>
    </row>
    <row r="19639" spans="2:9" ht="20.100000000000001" hidden="1" customHeight="1" x14ac:dyDescent="0.25">
      <c r="B19639" s="48"/>
      <c r="C19639" s="49"/>
      <c r="D19639" s="49"/>
      <c r="E19639" s="49"/>
      <c r="F19639" s="49"/>
      <c r="G19639" s="50"/>
      <c r="H19639" s="47"/>
      <c r="I19639" s="47"/>
    </row>
    <row r="19640" spans="2:9" ht="20.100000000000001" hidden="1" customHeight="1" x14ac:dyDescent="0.25">
      <c r="B19640" s="48"/>
      <c r="C19640" s="49"/>
      <c r="D19640" s="49"/>
      <c r="E19640" s="49"/>
      <c r="F19640" s="49"/>
      <c r="G19640" s="50"/>
      <c r="H19640" s="47"/>
      <c r="I19640" s="47"/>
    </row>
    <row r="19641" spans="2:9" ht="20.100000000000001" hidden="1" customHeight="1" x14ac:dyDescent="0.25">
      <c r="B19641" s="48"/>
      <c r="C19641" s="49"/>
      <c r="D19641" s="49"/>
      <c r="E19641" s="49"/>
      <c r="F19641" s="49"/>
      <c r="G19641" s="50"/>
      <c r="H19641" s="47"/>
      <c r="I19641" s="47"/>
    </row>
    <row r="19642" spans="2:9" ht="20.100000000000001" hidden="1" customHeight="1" x14ac:dyDescent="0.25">
      <c r="B19642" s="48"/>
      <c r="C19642" s="49"/>
      <c r="D19642" s="49"/>
      <c r="E19642" s="49"/>
      <c r="F19642" s="49"/>
      <c r="G19642" s="50"/>
      <c r="H19642" s="47"/>
      <c r="I19642" s="47"/>
    </row>
    <row r="19643" spans="2:9" ht="20.100000000000001" hidden="1" customHeight="1" x14ac:dyDescent="0.25">
      <c r="B19643" s="48"/>
      <c r="C19643" s="49"/>
      <c r="D19643" s="49"/>
      <c r="E19643" s="49"/>
      <c r="F19643" s="49"/>
      <c r="G19643" s="50"/>
      <c r="H19643" s="47"/>
      <c r="I19643" s="47"/>
    </row>
    <row r="19644" spans="2:9" ht="20.100000000000001" hidden="1" customHeight="1" x14ac:dyDescent="0.25">
      <c r="B19644" s="48"/>
      <c r="C19644" s="49"/>
      <c r="D19644" s="49"/>
      <c r="E19644" s="49"/>
      <c r="F19644" s="49"/>
      <c r="G19644" s="50"/>
      <c r="H19644" s="47"/>
      <c r="I19644" s="47"/>
    </row>
    <row r="19645" spans="2:9" ht="20.100000000000001" hidden="1" customHeight="1" x14ac:dyDescent="0.25">
      <c r="B19645" s="48"/>
      <c r="C19645" s="49"/>
      <c r="D19645" s="49"/>
      <c r="E19645" s="49"/>
      <c r="F19645" s="49"/>
      <c r="G19645" s="50"/>
      <c r="H19645" s="47"/>
      <c r="I19645" s="47"/>
    </row>
    <row r="19646" spans="2:9" ht="20.100000000000001" hidden="1" customHeight="1" x14ac:dyDescent="0.25">
      <c r="B19646" s="48"/>
      <c r="C19646" s="49"/>
      <c r="D19646" s="49"/>
      <c r="E19646" s="49"/>
      <c r="F19646" s="49"/>
      <c r="G19646" s="50"/>
      <c r="H19646" s="47"/>
      <c r="I19646" s="47"/>
    </row>
    <row r="19647" spans="2:9" ht="20.100000000000001" hidden="1" customHeight="1" x14ac:dyDescent="0.25">
      <c r="B19647" s="48"/>
      <c r="C19647" s="49"/>
      <c r="D19647" s="49"/>
      <c r="E19647" s="49"/>
      <c r="F19647" s="49"/>
      <c r="G19647" s="50"/>
      <c r="H19647" s="47"/>
      <c r="I19647" s="47"/>
    </row>
    <row r="19648" spans="2:9" ht="20.100000000000001" hidden="1" customHeight="1" x14ac:dyDescent="0.25">
      <c r="B19648" s="48"/>
      <c r="C19648" s="49"/>
      <c r="D19648" s="49"/>
      <c r="E19648" s="49"/>
      <c r="F19648" s="49"/>
      <c r="G19648" s="50"/>
      <c r="H19648" s="47"/>
      <c r="I19648" s="47"/>
    </row>
    <row r="19649" spans="2:9" ht="20.100000000000001" hidden="1" customHeight="1" x14ac:dyDescent="0.25">
      <c r="B19649" s="48"/>
      <c r="C19649" s="49"/>
      <c r="D19649" s="49"/>
      <c r="E19649" s="49"/>
      <c r="F19649" s="49"/>
      <c r="G19649" s="50"/>
      <c r="H19649" s="47"/>
      <c r="I19649" s="47"/>
    </row>
    <row r="19650" spans="2:9" ht="20.100000000000001" hidden="1" customHeight="1" x14ac:dyDescent="0.25">
      <c r="B19650" s="48"/>
      <c r="C19650" s="49"/>
      <c r="D19650" s="49"/>
      <c r="E19650" s="49"/>
      <c r="F19650" s="49"/>
      <c r="G19650" s="50"/>
      <c r="H19650" s="47"/>
      <c r="I19650" s="47"/>
    </row>
    <row r="19651" spans="2:9" ht="20.100000000000001" hidden="1" customHeight="1" x14ac:dyDescent="0.25">
      <c r="B19651" s="48"/>
      <c r="C19651" s="49"/>
      <c r="D19651" s="49"/>
      <c r="E19651" s="49"/>
      <c r="F19651" s="49"/>
      <c r="G19651" s="50"/>
      <c r="H19651" s="47"/>
      <c r="I19651" s="47"/>
    </row>
    <row r="19652" spans="2:9" ht="20.100000000000001" hidden="1" customHeight="1" x14ac:dyDescent="0.25">
      <c r="B19652" s="48"/>
      <c r="C19652" s="49"/>
      <c r="D19652" s="49"/>
      <c r="E19652" s="49"/>
      <c r="F19652" s="49"/>
      <c r="G19652" s="50"/>
      <c r="H19652" s="47"/>
      <c r="I19652" s="47"/>
    </row>
    <row r="19653" spans="2:9" ht="20.100000000000001" hidden="1" customHeight="1" x14ac:dyDescent="0.25">
      <c r="B19653" s="48"/>
      <c r="C19653" s="49"/>
      <c r="D19653" s="49"/>
      <c r="E19653" s="49"/>
      <c r="F19653" s="49"/>
      <c r="G19653" s="50"/>
      <c r="H19653" s="47"/>
      <c r="I19653" s="47"/>
    </row>
    <row r="19654" spans="2:9" ht="20.100000000000001" hidden="1" customHeight="1" x14ac:dyDescent="0.25">
      <c r="B19654" s="48"/>
      <c r="C19654" s="49"/>
      <c r="D19654" s="49"/>
      <c r="E19654" s="49"/>
      <c r="F19654" s="49"/>
      <c r="G19654" s="50"/>
      <c r="H19654" s="47"/>
      <c r="I19654" s="47"/>
    </row>
    <row r="19655" spans="2:9" ht="20.100000000000001" hidden="1" customHeight="1" x14ac:dyDescent="0.25">
      <c r="B19655" s="48"/>
      <c r="C19655" s="49"/>
      <c r="D19655" s="49"/>
      <c r="E19655" s="49"/>
      <c r="F19655" s="49"/>
      <c r="G19655" s="50"/>
      <c r="H19655" s="47"/>
      <c r="I19655" s="47"/>
    </row>
    <row r="19656" spans="2:9" ht="20.100000000000001" hidden="1" customHeight="1" x14ac:dyDescent="0.25">
      <c r="B19656" s="48"/>
      <c r="C19656" s="49"/>
      <c r="D19656" s="49"/>
      <c r="E19656" s="49"/>
      <c r="F19656" s="49"/>
      <c r="G19656" s="50"/>
      <c r="H19656" s="47"/>
      <c r="I19656" s="47"/>
    </row>
    <row r="19657" spans="2:9" ht="20.100000000000001" hidden="1" customHeight="1" x14ac:dyDescent="0.25">
      <c r="B19657" s="48"/>
      <c r="C19657" s="49"/>
      <c r="D19657" s="49"/>
      <c r="E19657" s="49"/>
      <c r="F19657" s="49"/>
      <c r="G19657" s="50"/>
      <c r="H19657" s="47"/>
      <c r="I19657" s="47"/>
    </row>
    <row r="19658" spans="2:9" ht="20.100000000000001" hidden="1" customHeight="1" x14ac:dyDescent="0.25">
      <c r="B19658" s="48"/>
      <c r="C19658" s="49"/>
      <c r="D19658" s="49"/>
      <c r="E19658" s="49"/>
      <c r="F19658" s="49"/>
      <c r="G19658" s="50"/>
      <c r="H19658" s="47"/>
      <c r="I19658" s="47"/>
    </row>
    <row r="19659" spans="2:9" ht="20.100000000000001" hidden="1" customHeight="1" x14ac:dyDescent="0.25">
      <c r="B19659" s="48"/>
      <c r="C19659" s="49"/>
      <c r="D19659" s="49"/>
      <c r="E19659" s="49"/>
      <c r="F19659" s="49"/>
      <c r="G19659" s="50"/>
      <c r="H19659" s="47"/>
      <c r="I19659" s="47"/>
    </row>
    <row r="19660" spans="2:9" ht="20.100000000000001" hidden="1" customHeight="1" x14ac:dyDescent="0.25">
      <c r="B19660" s="48"/>
      <c r="C19660" s="49"/>
      <c r="D19660" s="49"/>
      <c r="E19660" s="49"/>
      <c r="F19660" s="49"/>
      <c r="G19660" s="50"/>
      <c r="H19660" s="47"/>
      <c r="I19660" s="47"/>
    </row>
    <row r="19661" spans="2:9" ht="20.100000000000001" hidden="1" customHeight="1" x14ac:dyDescent="0.25">
      <c r="B19661" s="48"/>
      <c r="C19661" s="49"/>
      <c r="D19661" s="49"/>
      <c r="E19661" s="49"/>
      <c r="F19661" s="49"/>
      <c r="G19661" s="50"/>
      <c r="H19661" s="47"/>
      <c r="I19661" s="47"/>
    </row>
    <row r="19662" spans="2:9" ht="20.100000000000001" hidden="1" customHeight="1" x14ac:dyDescent="0.25">
      <c r="B19662" s="48"/>
      <c r="C19662" s="49"/>
      <c r="D19662" s="49"/>
      <c r="E19662" s="49"/>
      <c r="F19662" s="49"/>
      <c r="G19662" s="50"/>
      <c r="H19662" s="47"/>
      <c r="I19662" s="47"/>
    </row>
    <row r="19663" spans="2:9" ht="20.100000000000001" hidden="1" customHeight="1" x14ac:dyDescent="0.25">
      <c r="B19663" s="48"/>
      <c r="C19663" s="49"/>
      <c r="D19663" s="49"/>
      <c r="E19663" s="49"/>
      <c r="F19663" s="49"/>
      <c r="G19663" s="50"/>
      <c r="H19663" s="47"/>
      <c r="I19663" s="47"/>
    </row>
    <row r="19664" spans="2:9" ht="20.100000000000001" hidden="1" customHeight="1" x14ac:dyDescent="0.25">
      <c r="B19664" s="48"/>
      <c r="C19664" s="49"/>
      <c r="D19664" s="49"/>
      <c r="E19664" s="49"/>
      <c r="F19664" s="49"/>
      <c r="G19664" s="50"/>
      <c r="H19664" s="47"/>
      <c r="I19664" s="47"/>
    </row>
    <row r="19665" spans="2:9" ht="20.100000000000001" hidden="1" customHeight="1" x14ac:dyDescent="0.25">
      <c r="B19665" s="48"/>
      <c r="C19665" s="49"/>
      <c r="D19665" s="49"/>
      <c r="E19665" s="49"/>
      <c r="F19665" s="49"/>
      <c r="G19665" s="50"/>
      <c r="H19665" s="47"/>
      <c r="I19665" s="47"/>
    </row>
    <row r="19666" spans="2:9" ht="20.100000000000001" hidden="1" customHeight="1" x14ac:dyDescent="0.25">
      <c r="B19666" s="48"/>
      <c r="C19666" s="49"/>
      <c r="D19666" s="49"/>
      <c r="E19666" s="49"/>
      <c r="F19666" s="49"/>
      <c r="G19666" s="50"/>
      <c r="H19666" s="47"/>
      <c r="I19666" s="47"/>
    </row>
    <row r="19667" spans="2:9" ht="20.100000000000001" hidden="1" customHeight="1" x14ac:dyDescent="0.25">
      <c r="B19667" s="48"/>
      <c r="C19667" s="49"/>
      <c r="D19667" s="49"/>
      <c r="E19667" s="49"/>
      <c r="F19667" s="49"/>
      <c r="G19667" s="50"/>
      <c r="H19667" s="47"/>
      <c r="I19667" s="47"/>
    </row>
    <row r="19668" spans="2:9" ht="20.100000000000001" hidden="1" customHeight="1" x14ac:dyDescent="0.25">
      <c r="B19668" s="48"/>
      <c r="C19668" s="49"/>
      <c r="D19668" s="49"/>
      <c r="E19668" s="49"/>
      <c r="F19668" s="49"/>
      <c r="G19668" s="50"/>
      <c r="H19668" s="47"/>
      <c r="I19668" s="47"/>
    </row>
    <row r="19669" spans="2:9" ht="20.100000000000001" hidden="1" customHeight="1" x14ac:dyDescent="0.25">
      <c r="B19669" s="48"/>
      <c r="C19669" s="49"/>
      <c r="D19669" s="49"/>
      <c r="E19669" s="49"/>
      <c r="F19669" s="49"/>
      <c r="G19669" s="50"/>
      <c r="H19669" s="47"/>
      <c r="I19669" s="47"/>
    </row>
    <row r="19670" spans="2:9" ht="20.100000000000001" hidden="1" customHeight="1" x14ac:dyDescent="0.25">
      <c r="B19670" s="48"/>
      <c r="C19670" s="49"/>
      <c r="D19670" s="49"/>
      <c r="E19670" s="49"/>
      <c r="F19670" s="49"/>
      <c r="G19670" s="50"/>
      <c r="H19670" s="47"/>
      <c r="I19670" s="47"/>
    </row>
    <row r="19671" spans="2:9" ht="20.100000000000001" hidden="1" customHeight="1" x14ac:dyDescent="0.25">
      <c r="B19671" s="48"/>
      <c r="C19671" s="49"/>
      <c r="D19671" s="49"/>
      <c r="E19671" s="49"/>
      <c r="F19671" s="49"/>
      <c r="G19671" s="50"/>
      <c r="H19671" s="47"/>
      <c r="I19671" s="47"/>
    </row>
    <row r="19672" spans="2:9" ht="20.100000000000001" hidden="1" customHeight="1" x14ac:dyDescent="0.25">
      <c r="B19672" s="48"/>
      <c r="C19672" s="49"/>
      <c r="D19672" s="49"/>
      <c r="E19672" s="49"/>
      <c r="F19672" s="49"/>
      <c r="G19672" s="50"/>
      <c r="H19672" s="47"/>
      <c r="I19672" s="47"/>
    </row>
    <row r="19673" spans="2:9" ht="20.100000000000001" hidden="1" customHeight="1" x14ac:dyDescent="0.25">
      <c r="B19673" s="48"/>
      <c r="C19673" s="49"/>
      <c r="D19673" s="49"/>
      <c r="E19673" s="49"/>
      <c r="F19673" s="49"/>
      <c r="G19673" s="50"/>
      <c r="H19673" s="47"/>
      <c r="I19673" s="47"/>
    </row>
    <row r="19674" spans="2:9" ht="20.100000000000001" hidden="1" customHeight="1" x14ac:dyDescent="0.25">
      <c r="B19674" s="48"/>
      <c r="C19674" s="49"/>
      <c r="D19674" s="49"/>
      <c r="E19674" s="49"/>
      <c r="F19674" s="49"/>
      <c r="G19674" s="50"/>
      <c r="H19674" s="47"/>
      <c r="I19674" s="47"/>
    </row>
    <row r="19675" spans="2:9" ht="20.100000000000001" hidden="1" customHeight="1" x14ac:dyDescent="0.25">
      <c r="B19675" s="48"/>
      <c r="C19675" s="49"/>
      <c r="D19675" s="49"/>
      <c r="E19675" s="49"/>
      <c r="F19675" s="49"/>
      <c r="G19675" s="50"/>
      <c r="H19675" s="47"/>
      <c r="I19675" s="47"/>
    </row>
    <row r="19676" spans="2:9" ht="20.100000000000001" hidden="1" customHeight="1" x14ac:dyDescent="0.25">
      <c r="B19676" s="48"/>
      <c r="C19676" s="49"/>
      <c r="D19676" s="49"/>
      <c r="E19676" s="49"/>
      <c r="F19676" s="49"/>
      <c r="G19676" s="50"/>
      <c r="H19676" s="47"/>
      <c r="I19676" s="47"/>
    </row>
    <row r="19677" spans="2:9" ht="20.100000000000001" hidden="1" customHeight="1" x14ac:dyDescent="0.25">
      <c r="B19677" s="48"/>
      <c r="C19677" s="49"/>
      <c r="D19677" s="49"/>
      <c r="E19677" s="49"/>
      <c r="F19677" s="49"/>
      <c r="G19677" s="50"/>
      <c r="H19677" s="47"/>
      <c r="I19677" s="47"/>
    </row>
    <row r="19678" spans="2:9" ht="20.100000000000001" hidden="1" customHeight="1" x14ac:dyDescent="0.25">
      <c r="B19678" s="48"/>
      <c r="C19678" s="49"/>
      <c r="D19678" s="49"/>
      <c r="E19678" s="49"/>
      <c r="F19678" s="49"/>
      <c r="G19678" s="50"/>
      <c r="H19678" s="47"/>
      <c r="I19678" s="47"/>
    </row>
    <row r="19679" spans="2:9" ht="20.100000000000001" hidden="1" customHeight="1" x14ac:dyDescent="0.25">
      <c r="B19679" s="48"/>
      <c r="C19679" s="49"/>
      <c r="D19679" s="49"/>
      <c r="E19679" s="49"/>
      <c r="F19679" s="49"/>
      <c r="G19679" s="50"/>
      <c r="H19679" s="47"/>
      <c r="I19679" s="47"/>
    </row>
    <row r="19680" spans="2:9" ht="20.100000000000001" hidden="1" customHeight="1" x14ac:dyDescent="0.25">
      <c r="B19680" s="48"/>
      <c r="C19680" s="49"/>
      <c r="D19680" s="49"/>
      <c r="E19680" s="49"/>
      <c r="F19680" s="49"/>
      <c r="G19680" s="50"/>
      <c r="H19680" s="47"/>
      <c r="I19680" s="47"/>
    </row>
    <row r="19681" spans="2:9" ht="20.100000000000001" hidden="1" customHeight="1" x14ac:dyDescent="0.25">
      <c r="B19681" s="48"/>
      <c r="C19681" s="49"/>
      <c r="D19681" s="49"/>
      <c r="E19681" s="49"/>
      <c r="F19681" s="49"/>
      <c r="G19681" s="50"/>
      <c r="H19681" s="47"/>
      <c r="I19681" s="47"/>
    </row>
    <row r="19682" spans="2:9" ht="20.100000000000001" hidden="1" customHeight="1" x14ac:dyDescent="0.25">
      <c r="B19682" s="48"/>
      <c r="C19682" s="49"/>
      <c r="D19682" s="49"/>
      <c r="E19682" s="49"/>
      <c r="F19682" s="49"/>
      <c r="G19682" s="50"/>
      <c r="H19682" s="47"/>
      <c r="I19682" s="47"/>
    </row>
    <row r="19683" spans="2:9" ht="20.100000000000001" hidden="1" customHeight="1" x14ac:dyDescent="0.25">
      <c r="B19683" s="48"/>
      <c r="C19683" s="49"/>
      <c r="D19683" s="49"/>
      <c r="E19683" s="49"/>
      <c r="F19683" s="49"/>
      <c r="G19683" s="50"/>
      <c r="H19683" s="47"/>
      <c r="I19683" s="47"/>
    </row>
    <row r="19684" spans="2:9" ht="20.100000000000001" hidden="1" customHeight="1" x14ac:dyDescent="0.25">
      <c r="B19684" s="48"/>
      <c r="C19684" s="49"/>
      <c r="D19684" s="49"/>
      <c r="E19684" s="49"/>
      <c r="F19684" s="49"/>
      <c r="G19684" s="50"/>
      <c r="H19684" s="47"/>
      <c r="I19684" s="47"/>
    </row>
    <row r="19685" spans="2:9" ht="20.100000000000001" hidden="1" customHeight="1" x14ac:dyDescent="0.25">
      <c r="B19685" s="48"/>
      <c r="C19685" s="49"/>
      <c r="D19685" s="49"/>
      <c r="E19685" s="49"/>
      <c r="F19685" s="49"/>
      <c r="G19685" s="50"/>
      <c r="H19685" s="47"/>
      <c r="I19685" s="47"/>
    </row>
    <row r="19686" spans="2:9" ht="20.100000000000001" hidden="1" customHeight="1" x14ac:dyDescent="0.25">
      <c r="B19686" s="48"/>
      <c r="C19686" s="49"/>
      <c r="D19686" s="49"/>
      <c r="E19686" s="49"/>
      <c r="F19686" s="49"/>
      <c r="G19686" s="50"/>
      <c r="H19686" s="47"/>
      <c r="I19686" s="47"/>
    </row>
    <row r="19687" spans="2:9" ht="20.100000000000001" hidden="1" customHeight="1" x14ac:dyDescent="0.25">
      <c r="B19687" s="48"/>
      <c r="C19687" s="49"/>
      <c r="D19687" s="49"/>
      <c r="E19687" s="49"/>
      <c r="F19687" s="49"/>
      <c r="G19687" s="50"/>
      <c r="H19687" s="47"/>
      <c r="I19687" s="47"/>
    </row>
    <row r="19688" spans="2:9" ht="20.100000000000001" hidden="1" customHeight="1" x14ac:dyDescent="0.25">
      <c r="B19688" s="48"/>
      <c r="C19688" s="49"/>
      <c r="D19688" s="49"/>
      <c r="E19688" s="49"/>
      <c r="F19688" s="49"/>
      <c r="G19688" s="50"/>
      <c r="H19688" s="47"/>
      <c r="I19688" s="47"/>
    </row>
    <row r="19689" spans="2:9" ht="20.100000000000001" hidden="1" customHeight="1" x14ac:dyDescent="0.25">
      <c r="B19689" s="48"/>
      <c r="C19689" s="49"/>
      <c r="D19689" s="49"/>
      <c r="E19689" s="49"/>
      <c r="F19689" s="49"/>
      <c r="G19689" s="50"/>
      <c r="H19689" s="47"/>
      <c r="I19689" s="47"/>
    </row>
    <row r="19690" spans="2:9" ht="20.100000000000001" hidden="1" customHeight="1" x14ac:dyDescent="0.25">
      <c r="B19690" s="48"/>
      <c r="C19690" s="49"/>
      <c r="D19690" s="49"/>
      <c r="E19690" s="49"/>
      <c r="F19690" s="49"/>
      <c r="G19690" s="50"/>
      <c r="H19690" s="47"/>
      <c r="I19690" s="47"/>
    </row>
    <row r="19691" spans="2:9" ht="20.100000000000001" hidden="1" customHeight="1" x14ac:dyDescent="0.25">
      <c r="B19691" s="48"/>
      <c r="C19691" s="49"/>
      <c r="D19691" s="49"/>
      <c r="E19691" s="49"/>
      <c r="F19691" s="49"/>
      <c r="G19691" s="50"/>
      <c r="H19691" s="47"/>
      <c r="I19691" s="47"/>
    </row>
    <row r="19692" spans="2:9" ht="20.100000000000001" hidden="1" customHeight="1" x14ac:dyDescent="0.25">
      <c r="B19692" s="48"/>
      <c r="C19692" s="49"/>
      <c r="D19692" s="49"/>
      <c r="E19692" s="49"/>
      <c r="F19692" s="49"/>
      <c r="G19692" s="50"/>
      <c r="H19692" s="47"/>
      <c r="I19692" s="47"/>
    </row>
    <row r="19693" spans="2:9" ht="20.100000000000001" hidden="1" customHeight="1" x14ac:dyDescent="0.25">
      <c r="B19693" s="48"/>
      <c r="C19693" s="49"/>
      <c r="D19693" s="49"/>
      <c r="E19693" s="49"/>
      <c r="F19693" s="49"/>
      <c r="G19693" s="50"/>
      <c r="H19693" s="47"/>
      <c r="I19693" s="47"/>
    </row>
    <row r="19694" spans="2:9" ht="20.100000000000001" hidden="1" customHeight="1" x14ac:dyDescent="0.25">
      <c r="B19694" s="48"/>
      <c r="C19694" s="49"/>
      <c r="D19694" s="49"/>
      <c r="E19694" s="49"/>
      <c r="F19694" s="49"/>
      <c r="G19694" s="50"/>
      <c r="H19694" s="47"/>
      <c r="I19694" s="47"/>
    </row>
    <row r="19695" spans="2:9" ht="20.100000000000001" hidden="1" customHeight="1" x14ac:dyDescent="0.25">
      <c r="B19695" s="48"/>
      <c r="C19695" s="49"/>
      <c r="D19695" s="49"/>
      <c r="E19695" s="49"/>
      <c r="F19695" s="49"/>
      <c r="G19695" s="50"/>
      <c r="H19695" s="47"/>
      <c r="I19695" s="47"/>
    </row>
    <row r="19696" spans="2:9" ht="20.100000000000001" hidden="1" customHeight="1" x14ac:dyDescent="0.25">
      <c r="B19696" s="48"/>
      <c r="C19696" s="49"/>
      <c r="D19696" s="49"/>
      <c r="E19696" s="49"/>
      <c r="F19696" s="49"/>
      <c r="G19696" s="50"/>
      <c r="H19696" s="47"/>
      <c r="I19696" s="47"/>
    </row>
    <row r="19697" spans="2:9" ht="20.100000000000001" hidden="1" customHeight="1" x14ac:dyDescent="0.25">
      <c r="B19697" s="48"/>
      <c r="C19697" s="49"/>
      <c r="D19697" s="49"/>
      <c r="E19697" s="49"/>
      <c r="F19697" s="49"/>
      <c r="G19697" s="50"/>
      <c r="H19697" s="47"/>
      <c r="I19697" s="47"/>
    </row>
    <row r="19698" spans="2:9" ht="20.100000000000001" hidden="1" customHeight="1" x14ac:dyDescent="0.25">
      <c r="B19698" s="48"/>
      <c r="C19698" s="49"/>
      <c r="D19698" s="49"/>
      <c r="E19698" s="49"/>
      <c r="F19698" s="49"/>
      <c r="G19698" s="50"/>
      <c r="H19698" s="47"/>
      <c r="I19698" s="47"/>
    </row>
    <row r="19699" spans="2:9" ht="20.100000000000001" hidden="1" customHeight="1" x14ac:dyDescent="0.25">
      <c r="B19699" s="48"/>
      <c r="C19699" s="49"/>
      <c r="D19699" s="49"/>
      <c r="E19699" s="49"/>
      <c r="F19699" s="49"/>
      <c r="G19699" s="50"/>
      <c r="H19699" s="47"/>
      <c r="I19699" s="47"/>
    </row>
    <row r="19700" spans="2:9" ht="20.100000000000001" hidden="1" customHeight="1" x14ac:dyDescent="0.25">
      <c r="B19700" s="48"/>
      <c r="C19700" s="49"/>
      <c r="D19700" s="49"/>
      <c r="E19700" s="49"/>
      <c r="F19700" s="49"/>
      <c r="G19700" s="50"/>
      <c r="H19700" s="47"/>
      <c r="I19700" s="47"/>
    </row>
    <row r="19701" spans="2:9" ht="20.100000000000001" hidden="1" customHeight="1" x14ac:dyDescent="0.25">
      <c r="B19701" s="48"/>
      <c r="C19701" s="49"/>
      <c r="D19701" s="49"/>
      <c r="E19701" s="49"/>
      <c r="F19701" s="49"/>
      <c r="G19701" s="50"/>
      <c r="H19701" s="47"/>
      <c r="I19701" s="47"/>
    </row>
    <row r="19702" spans="2:9" ht="20.100000000000001" hidden="1" customHeight="1" x14ac:dyDescent="0.25">
      <c r="B19702" s="48"/>
      <c r="C19702" s="49"/>
      <c r="D19702" s="49"/>
      <c r="E19702" s="49"/>
      <c r="F19702" s="49"/>
      <c r="G19702" s="50"/>
      <c r="H19702" s="47"/>
      <c r="I19702" s="47"/>
    </row>
    <row r="19703" spans="2:9" ht="20.100000000000001" hidden="1" customHeight="1" x14ac:dyDescent="0.25">
      <c r="B19703" s="48"/>
      <c r="C19703" s="49"/>
      <c r="D19703" s="49"/>
      <c r="E19703" s="49"/>
      <c r="F19703" s="49"/>
      <c r="G19703" s="50"/>
      <c r="H19703" s="47"/>
      <c r="I19703" s="47"/>
    </row>
    <row r="19704" spans="2:9" ht="20.100000000000001" hidden="1" customHeight="1" x14ac:dyDescent="0.25">
      <c r="B19704" s="48"/>
      <c r="C19704" s="49"/>
      <c r="D19704" s="49"/>
      <c r="E19704" s="49"/>
      <c r="F19704" s="49"/>
      <c r="G19704" s="50"/>
      <c r="H19704" s="47"/>
      <c r="I19704" s="47"/>
    </row>
    <row r="19705" spans="2:9" ht="20.100000000000001" hidden="1" customHeight="1" x14ac:dyDescent="0.25">
      <c r="B19705" s="48"/>
      <c r="C19705" s="49"/>
      <c r="D19705" s="49"/>
      <c r="E19705" s="49"/>
      <c r="F19705" s="49"/>
      <c r="G19705" s="50"/>
      <c r="H19705" s="47"/>
      <c r="I19705" s="47"/>
    </row>
    <row r="19706" spans="2:9" ht="20.100000000000001" hidden="1" customHeight="1" x14ac:dyDescent="0.25">
      <c r="B19706" s="48"/>
      <c r="C19706" s="49"/>
      <c r="D19706" s="49"/>
      <c r="E19706" s="49"/>
      <c r="F19706" s="49"/>
      <c r="G19706" s="50"/>
      <c r="H19706" s="47"/>
      <c r="I19706" s="47"/>
    </row>
    <row r="19707" spans="2:9" ht="20.100000000000001" hidden="1" customHeight="1" x14ac:dyDescent="0.25">
      <c r="B19707" s="48"/>
      <c r="C19707" s="49"/>
      <c r="D19707" s="49"/>
      <c r="E19707" s="49"/>
      <c r="F19707" s="49"/>
      <c r="G19707" s="50"/>
      <c r="H19707" s="47"/>
      <c r="I19707" s="47"/>
    </row>
    <row r="19708" spans="2:9" ht="20.100000000000001" hidden="1" customHeight="1" x14ac:dyDescent="0.25">
      <c r="B19708" s="48"/>
      <c r="C19708" s="49"/>
      <c r="D19708" s="49"/>
      <c r="E19708" s="49"/>
      <c r="F19708" s="49"/>
      <c r="G19708" s="50"/>
      <c r="H19708" s="47"/>
      <c r="I19708" s="47"/>
    </row>
    <row r="19709" spans="2:9" ht="20.100000000000001" hidden="1" customHeight="1" x14ac:dyDescent="0.25">
      <c r="B19709" s="48"/>
      <c r="C19709" s="49"/>
      <c r="D19709" s="49"/>
      <c r="E19709" s="49"/>
      <c r="F19709" s="49"/>
      <c r="G19709" s="50"/>
      <c r="H19709" s="47"/>
      <c r="I19709" s="47"/>
    </row>
    <row r="19710" spans="2:9" ht="20.100000000000001" hidden="1" customHeight="1" x14ac:dyDescent="0.25">
      <c r="B19710" s="48"/>
      <c r="C19710" s="49"/>
      <c r="D19710" s="49"/>
      <c r="E19710" s="49"/>
      <c r="F19710" s="49"/>
      <c r="G19710" s="50"/>
      <c r="H19710" s="47"/>
      <c r="I19710" s="47"/>
    </row>
    <row r="19711" spans="2:9" ht="20.100000000000001" hidden="1" customHeight="1" x14ac:dyDescent="0.25">
      <c r="B19711" s="48"/>
      <c r="C19711" s="49"/>
      <c r="D19711" s="49"/>
      <c r="E19711" s="49"/>
      <c r="F19711" s="49"/>
      <c r="G19711" s="50"/>
      <c r="H19711" s="47"/>
      <c r="I19711" s="47"/>
    </row>
    <row r="19712" spans="2:9" ht="20.100000000000001" hidden="1" customHeight="1" x14ac:dyDescent="0.25">
      <c r="B19712" s="48"/>
      <c r="C19712" s="49"/>
      <c r="D19712" s="49"/>
      <c r="E19712" s="49"/>
      <c r="F19712" s="49"/>
      <c r="G19712" s="50"/>
      <c r="H19712" s="47"/>
      <c r="I19712" s="47"/>
    </row>
    <row r="19713" spans="2:9" ht="20.100000000000001" hidden="1" customHeight="1" x14ac:dyDescent="0.25">
      <c r="B19713" s="48"/>
      <c r="C19713" s="49"/>
      <c r="D19713" s="49"/>
      <c r="E19713" s="49"/>
      <c r="F19713" s="49"/>
      <c r="G19713" s="50"/>
      <c r="H19713" s="47"/>
      <c r="I19713" s="47"/>
    </row>
    <row r="19714" spans="2:9" ht="20.100000000000001" hidden="1" customHeight="1" x14ac:dyDescent="0.25">
      <c r="B19714" s="48"/>
      <c r="C19714" s="49"/>
      <c r="D19714" s="49"/>
      <c r="E19714" s="49"/>
      <c r="F19714" s="49"/>
      <c r="G19714" s="50"/>
      <c r="H19714" s="47"/>
      <c r="I19714" s="47"/>
    </row>
    <row r="19715" spans="2:9" ht="20.100000000000001" hidden="1" customHeight="1" x14ac:dyDescent="0.25">
      <c r="B19715" s="48"/>
      <c r="C19715" s="49"/>
      <c r="D19715" s="49"/>
      <c r="E19715" s="49"/>
      <c r="F19715" s="49"/>
      <c r="G19715" s="50"/>
      <c r="H19715" s="47"/>
      <c r="I19715" s="47"/>
    </row>
    <row r="19716" spans="2:9" ht="20.100000000000001" hidden="1" customHeight="1" x14ac:dyDescent="0.25">
      <c r="B19716" s="48"/>
      <c r="C19716" s="49"/>
      <c r="D19716" s="49"/>
      <c r="E19716" s="49"/>
      <c r="F19716" s="49"/>
      <c r="G19716" s="50"/>
      <c r="H19716" s="47"/>
      <c r="I19716" s="47"/>
    </row>
    <row r="19717" spans="2:9" ht="20.100000000000001" hidden="1" customHeight="1" x14ac:dyDescent="0.25">
      <c r="B19717" s="48"/>
      <c r="C19717" s="49"/>
      <c r="D19717" s="49"/>
      <c r="E19717" s="49"/>
      <c r="F19717" s="49"/>
      <c r="G19717" s="50"/>
      <c r="H19717" s="47"/>
      <c r="I19717" s="47"/>
    </row>
    <row r="19718" spans="2:9" ht="20.100000000000001" hidden="1" customHeight="1" x14ac:dyDescent="0.25">
      <c r="B19718" s="48"/>
      <c r="C19718" s="49"/>
      <c r="D19718" s="49"/>
      <c r="E19718" s="49"/>
      <c r="F19718" s="49"/>
      <c r="G19718" s="50"/>
      <c r="H19718" s="47"/>
      <c r="I19718" s="47"/>
    </row>
    <row r="19719" spans="2:9" ht="20.100000000000001" hidden="1" customHeight="1" x14ac:dyDescent="0.25">
      <c r="B19719" s="48"/>
      <c r="C19719" s="49"/>
      <c r="D19719" s="49"/>
      <c r="E19719" s="49"/>
      <c r="F19719" s="49"/>
      <c r="G19719" s="50"/>
      <c r="H19719" s="47"/>
      <c r="I19719" s="47"/>
    </row>
    <row r="19720" spans="2:9" ht="20.100000000000001" hidden="1" customHeight="1" x14ac:dyDescent="0.25">
      <c r="B19720" s="48"/>
      <c r="C19720" s="49"/>
      <c r="D19720" s="49"/>
      <c r="E19720" s="49"/>
      <c r="F19720" s="49"/>
      <c r="G19720" s="50"/>
      <c r="H19720" s="47"/>
      <c r="I19720" s="47"/>
    </row>
    <row r="19721" spans="2:9" ht="20.100000000000001" hidden="1" customHeight="1" x14ac:dyDescent="0.25">
      <c r="B19721" s="48"/>
      <c r="C19721" s="49"/>
      <c r="D19721" s="49"/>
      <c r="E19721" s="49"/>
      <c r="F19721" s="49"/>
      <c r="G19721" s="50"/>
      <c r="H19721" s="47"/>
      <c r="I19721" s="47"/>
    </row>
    <row r="19722" spans="2:9" ht="20.100000000000001" hidden="1" customHeight="1" x14ac:dyDescent="0.25">
      <c r="B19722" s="48"/>
      <c r="C19722" s="49"/>
      <c r="D19722" s="49"/>
      <c r="E19722" s="49"/>
      <c r="F19722" s="49"/>
      <c r="G19722" s="50"/>
      <c r="H19722" s="47"/>
      <c r="I19722" s="47"/>
    </row>
    <row r="19723" spans="2:9" ht="20.100000000000001" hidden="1" customHeight="1" x14ac:dyDescent="0.25">
      <c r="B19723" s="48"/>
      <c r="C19723" s="49"/>
      <c r="D19723" s="49"/>
      <c r="E19723" s="49"/>
      <c r="F19723" s="49"/>
      <c r="G19723" s="50"/>
      <c r="H19723" s="47"/>
      <c r="I19723" s="47"/>
    </row>
    <row r="19724" spans="2:9" ht="20.100000000000001" hidden="1" customHeight="1" x14ac:dyDescent="0.25">
      <c r="B19724" s="48"/>
      <c r="C19724" s="49"/>
      <c r="D19724" s="49"/>
      <c r="E19724" s="49"/>
      <c r="F19724" s="49"/>
      <c r="G19724" s="50"/>
      <c r="H19724" s="47"/>
      <c r="I19724" s="47"/>
    </row>
    <row r="19725" spans="2:9" ht="20.100000000000001" hidden="1" customHeight="1" x14ac:dyDescent="0.25">
      <c r="B19725" s="48"/>
      <c r="C19725" s="49"/>
      <c r="D19725" s="49"/>
      <c r="E19725" s="49"/>
      <c r="F19725" s="49"/>
      <c r="G19725" s="50"/>
      <c r="H19725" s="47"/>
      <c r="I19725" s="47"/>
    </row>
    <row r="19726" spans="2:9" ht="20.100000000000001" hidden="1" customHeight="1" x14ac:dyDescent="0.25">
      <c r="B19726" s="48"/>
      <c r="C19726" s="49"/>
      <c r="D19726" s="49"/>
      <c r="E19726" s="49"/>
      <c r="F19726" s="49"/>
      <c r="G19726" s="50"/>
      <c r="H19726" s="47"/>
      <c r="I19726" s="47"/>
    </row>
    <row r="19727" spans="2:9" ht="20.100000000000001" hidden="1" customHeight="1" x14ac:dyDescent="0.25">
      <c r="B19727" s="48"/>
      <c r="C19727" s="49"/>
      <c r="D19727" s="49"/>
      <c r="E19727" s="49"/>
      <c r="F19727" s="49"/>
      <c r="G19727" s="50"/>
      <c r="H19727" s="47"/>
      <c r="I19727" s="47"/>
    </row>
    <row r="19728" spans="2:9" ht="20.100000000000001" hidden="1" customHeight="1" x14ac:dyDescent="0.25">
      <c r="B19728" s="48"/>
      <c r="C19728" s="49"/>
      <c r="D19728" s="49"/>
      <c r="E19728" s="49"/>
      <c r="F19728" s="49"/>
      <c r="G19728" s="50"/>
      <c r="H19728" s="47"/>
      <c r="I19728" s="47"/>
    </row>
    <row r="19729" spans="2:9" ht="20.100000000000001" hidden="1" customHeight="1" x14ac:dyDescent="0.25">
      <c r="B19729" s="48"/>
      <c r="C19729" s="49"/>
      <c r="D19729" s="49"/>
      <c r="E19729" s="49"/>
      <c r="F19729" s="49"/>
      <c r="G19729" s="50"/>
      <c r="H19729" s="47"/>
      <c r="I19729" s="47"/>
    </row>
    <row r="19730" spans="2:9" ht="20.100000000000001" hidden="1" customHeight="1" x14ac:dyDescent="0.25">
      <c r="B19730" s="48"/>
      <c r="C19730" s="49"/>
      <c r="D19730" s="49"/>
      <c r="E19730" s="49"/>
      <c r="F19730" s="49"/>
      <c r="G19730" s="50"/>
      <c r="H19730" s="47"/>
      <c r="I19730" s="47"/>
    </row>
    <row r="19731" spans="2:9" ht="20.100000000000001" hidden="1" customHeight="1" x14ac:dyDescent="0.25">
      <c r="B19731" s="48"/>
      <c r="C19731" s="49"/>
      <c r="D19731" s="49"/>
      <c r="E19731" s="49"/>
      <c r="F19731" s="49"/>
      <c r="G19731" s="50"/>
      <c r="H19731" s="47"/>
      <c r="I19731" s="47"/>
    </row>
    <row r="19732" spans="2:9" ht="20.100000000000001" hidden="1" customHeight="1" x14ac:dyDescent="0.25">
      <c r="B19732" s="48"/>
      <c r="C19732" s="49"/>
      <c r="D19732" s="49"/>
      <c r="E19732" s="49"/>
      <c r="F19732" s="49"/>
      <c r="G19732" s="50"/>
      <c r="H19732" s="47"/>
      <c r="I19732" s="47"/>
    </row>
    <row r="19733" spans="2:9" ht="20.100000000000001" hidden="1" customHeight="1" x14ac:dyDescent="0.25">
      <c r="B19733" s="48"/>
      <c r="C19733" s="49"/>
      <c r="D19733" s="49"/>
      <c r="E19733" s="49"/>
      <c r="F19733" s="49"/>
      <c r="G19733" s="50"/>
      <c r="H19733" s="47"/>
      <c r="I19733" s="47"/>
    </row>
    <row r="19734" spans="2:9" ht="20.100000000000001" hidden="1" customHeight="1" x14ac:dyDescent="0.25">
      <c r="B19734" s="48"/>
      <c r="C19734" s="49"/>
      <c r="D19734" s="49"/>
      <c r="E19734" s="49"/>
      <c r="F19734" s="49"/>
      <c r="G19734" s="50"/>
      <c r="H19734" s="47"/>
      <c r="I19734" s="47"/>
    </row>
    <row r="19735" spans="2:9" ht="20.100000000000001" hidden="1" customHeight="1" x14ac:dyDescent="0.25">
      <c r="B19735" s="48"/>
      <c r="C19735" s="49"/>
      <c r="D19735" s="49"/>
      <c r="E19735" s="49"/>
      <c r="F19735" s="49"/>
      <c r="G19735" s="50"/>
      <c r="H19735" s="47"/>
      <c r="I19735" s="47"/>
    </row>
    <row r="19736" spans="2:9" ht="20.100000000000001" hidden="1" customHeight="1" x14ac:dyDescent="0.25">
      <c r="B19736" s="48"/>
      <c r="C19736" s="49"/>
      <c r="D19736" s="49"/>
      <c r="E19736" s="49"/>
      <c r="F19736" s="49"/>
      <c r="G19736" s="50"/>
      <c r="H19736" s="47"/>
      <c r="I19736" s="47"/>
    </row>
    <row r="19737" spans="2:9" ht="20.100000000000001" hidden="1" customHeight="1" x14ac:dyDescent="0.25">
      <c r="B19737" s="48"/>
      <c r="C19737" s="49"/>
      <c r="D19737" s="49"/>
      <c r="E19737" s="49"/>
      <c r="F19737" s="49"/>
      <c r="G19737" s="50"/>
      <c r="H19737" s="47"/>
      <c r="I19737" s="47"/>
    </row>
    <row r="19738" spans="2:9" ht="20.100000000000001" hidden="1" customHeight="1" x14ac:dyDescent="0.25">
      <c r="B19738" s="48"/>
      <c r="C19738" s="49"/>
      <c r="D19738" s="49"/>
      <c r="E19738" s="49"/>
      <c r="F19738" s="49"/>
      <c r="G19738" s="50"/>
      <c r="H19738" s="47"/>
      <c r="I19738" s="47"/>
    </row>
    <row r="19739" spans="2:9" ht="20.100000000000001" hidden="1" customHeight="1" x14ac:dyDescent="0.25">
      <c r="B19739" s="48"/>
      <c r="C19739" s="49"/>
      <c r="D19739" s="49"/>
      <c r="E19739" s="49"/>
      <c r="F19739" s="49"/>
      <c r="G19739" s="50"/>
      <c r="H19739" s="47"/>
      <c r="I19739" s="47"/>
    </row>
    <row r="19740" spans="2:9" ht="20.100000000000001" hidden="1" customHeight="1" x14ac:dyDescent="0.25">
      <c r="B19740" s="48"/>
      <c r="C19740" s="49"/>
      <c r="D19740" s="49"/>
      <c r="E19740" s="49"/>
      <c r="F19740" s="49"/>
      <c r="G19740" s="50"/>
      <c r="H19740" s="47"/>
      <c r="I19740" s="47"/>
    </row>
    <row r="19741" spans="2:9" ht="20.100000000000001" hidden="1" customHeight="1" x14ac:dyDescent="0.25">
      <c r="B19741" s="48"/>
      <c r="C19741" s="49"/>
      <c r="D19741" s="49"/>
      <c r="E19741" s="49"/>
      <c r="F19741" s="49"/>
      <c r="G19741" s="50"/>
      <c r="H19741" s="47"/>
      <c r="I19741" s="47"/>
    </row>
    <row r="19742" spans="2:9" ht="20.100000000000001" hidden="1" customHeight="1" x14ac:dyDescent="0.25">
      <c r="B19742" s="48"/>
      <c r="C19742" s="49"/>
      <c r="D19742" s="49"/>
      <c r="E19742" s="49"/>
      <c r="F19742" s="49"/>
      <c r="G19742" s="50"/>
      <c r="H19742" s="47"/>
      <c r="I19742" s="47"/>
    </row>
    <row r="19743" spans="2:9" ht="20.100000000000001" hidden="1" customHeight="1" x14ac:dyDescent="0.25">
      <c r="B19743" s="48"/>
      <c r="C19743" s="49"/>
      <c r="D19743" s="49"/>
      <c r="E19743" s="49"/>
      <c r="F19743" s="49"/>
      <c r="G19743" s="50"/>
      <c r="H19743" s="47"/>
      <c r="I19743" s="47"/>
    </row>
    <row r="19744" spans="2:9" ht="20.100000000000001" hidden="1" customHeight="1" x14ac:dyDescent="0.25">
      <c r="B19744" s="48"/>
      <c r="C19744" s="49"/>
      <c r="D19744" s="49"/>
      <c r="E19744" s="49"/>
      <c r="F19744" s="49"/>
      <c r="G19744" s="50"/>
      <c r="H19744" s="47"/>
      <c r="I19744" s="47"/>
    </row>
    <row r="19745" spans="2:9" ht="20.100000000000001" hidden="1" customHeight="1" x14ac:dyDescent="0.25">
      <c r="B19745" s="48"/>
      <c r="C19745" s="49"/>
      <c r="D19745" s="49"/>
      <c r="E19745" s="49"/>
      <c r="F19745" s="49"/>
      <c r="G19745" s="50"/>
      <c r="H19745" s="47"/>
      <c r="I19745" s="47"/>
    </row>
    <row r="19746" spans="2:9" ht="20.100000000000001" hidden="1" customHeight="1" x14ac:dyDescent="0.25">
      <c r="B19746" s="48"/>
      <c r="C19746" s="49"/>
      <c r="D19746" s="49"/>
      <c r="E19746" s="49"/>
      <c r="F19746" s="49"/>
      <c r="G19746" s="50"/>
      <c r="H19746" s="47"/>
      <c r="I19746" s="47"/>
    </row>
    <row r="19747" spans="2:9" ht="20.100000000000001" hidden="1" customHeight="1" x14ac:dyDescent="0.25">
      <c r="B19747" s="48"/>
      <c r="C19747" s="49"/>
      <c r="D19747" s="49"/>
      <c r="E19747" s="49"/>
      <c r="F19747" s="49"/>
      <c r="G19747" s="50"/>
      <c r="H19747" s="47"/>
      <c r="I19747" s="47"/>
    </row>
    <row r="19748" spans="2:9" ht="20.100000000000001" hidden="1" customHeight="1" x14ac:dyDescent="0.25">
      <c r="B19748" s="48"/>
      <c r="C19748" s="49"/>
      <c r="D19748" s="49"/>
      <c r="E19748" s="49"/>
      <c r="F19748" s="49"/>
      <c r="G19748" s="50"/>
      <c r="H19748" s="47"/>
      <c r="I19748" s="47"/>
    </row>
    <row r="19749" spans="2:9" ht="20.100000000000001" hidden="1" customHeight="1" x14ac:dyDescent="0.25">
      <c r="B19749" s="48"/>
      <c r="C19749" s="49"/>
      <c r="D19749" s="49"/>
      <c r="E19749" s="49"/>
      <c r="F19749" s="49"/>
      <c r="G19749" s="50"/>
      <c r="H19749" s="47"/>
      <c r="I19749" s="47"/>
    </row>
    <row r="19750" spans="2:9" ht="20.100000000000001" hidden="1" customHeight="1" x14ac:dyDescent="0.25">
      <c r="B19750" s="48"/>
      <c r="C19750" s="49"/>
      <c r="D19750" s="49"/>
      <c r="E19750" s="49"/>
      <c r="F19750" s="49"/>
      <c r="G19750" s="50"/>
      <c r="H19750" s="47"/>
      <c r="I19750" s="47"/>
    </row>
    <row r="19751" spans="2:9" ht="20.100000000000001" hidden="1" customHeight="1" x14ac:dyDescent="0.25">
      <c r="B19751" s="48"/>
      <c r="C19751" s="49"/>
      <c r="D19751" s="49"/>
      <c r="E19751" s="49"/>
      <c r="F19751" s="49"/>
      <c r="G19751" s="50"/>
      <c r="H19751" s="47"/>
      <c r="I19751" s="47"/>
    </row>
    <row r="19752" spans="2:9" ht="20.100000000000001" hidden="1" customHeight="1" x14ac:dyDescent="0.25">
      <c r="B19752" s="48"/>
      <c r="C19752" s="49"/>
      <c r="D19752" s="49"/>
      <c r="E19752" s="49"/>
      <c r="F19752" s="49"/>
      <c r="G19752" s="50"/>
      <c r="H19752" s="47"/>
      <c r="I19752" s="47"/>
    </row>
    <row r="19753" spans="2:9" ht="20.100000000000001" hidden="1" customHeight="1" x14ac:dyDescent="0.25">
      <c r="B19753" s="48"/>
      <c r="C19753" s="49"/>
      <c r="D19753" s="49"/>
      <c r="E19753" s="49"/>
      <c r="F19753" s="49"/>
      <c r="G19753" s="50"/>
      <c r="H19753" s="47"/>
      <c r="I19753" s="47"/>
    </row>
    <row r="19754" spans="2:9" ht="20.100000000000001" hidden="1" customHeight="1" x14ac:dyDescent="0.25">
      <c r="B19754" s="48"/>
      <c r="C19754" s="49"/>
      <c r="D19754" s="49"/>
      <c r="E19754" s="49"/>
      <c r="F19754" s="49"/>
      <c r="G19754" s="50"/>
      <c r="H19754" s="47"/>
      <c r="I19754" s="47"/>
    </row>
    <row r="19755" spans="2:9" ht="20.100000000000001" hidden="1" customHeight="1" x14ac:dyDescent="0.25">
      <c r="B19755" s="48"/>
      <c r="C19755" s="49"/>
      <c r="D19755" s="49"/>
      <c r="E19755" s="49"/>
      <c r="F19755" s="49"/>
      <c r="G19755" s="50"/>
      <c r="H19755" s="47"/>
      <c r="I19755" s="47"/>
    </row>
    <row r="19756" spans="2:9" ht="20.100000000000001" hidden="1" customHeight="1" x14ac:dyDescent="0.25">
      <c r="B19756" s="48"/>
      <c r="C19756" s="49"/>
      <c r="D19756" s="49"/>
      <c r="E19756" s="49"/>
      <c r="F19756" s="49"/>
      <c r="G19756" s="50"/>
      <c r="H19756" s="47"/>
      <c r="I19756" s="47"/>
    </row>
    <row r="19757" spans="2:9" ht="20.100000000000001" hidden="1" customHeight="1" x14ac:dyDescent="0.25">
      <c r="B19757" s="48"/>
      <c r="C19757" s="49"/>
      <c r="D19757" s="49"/>
      <c r="E19757" s="49"/>
      <c r="F19757" s="49"/>
      <c r="G19757" s="50"/>
      <c r="H19757" s="47"/>
      <c r="I19757" s="47"/>
    </row>
    <row r="19758" spans="2:9" ht="20.100000000000001" hidden="1" customHeight="1" x14ac:dyDescent="0.25">
      <c r="B19758" s="48"/>
      <c r="C19758" s="49"/>
      <c r="D19758" s="49"/>
      <c r="E19758" s="49"/>
      <c r="F19758" s="49"/>
      <c r="G19758" s="50"/>
      <c r="H19758" s="47"/>
      <c r="I19758" s="47"/>
    </row>
    <row r="19759" spans="2:9" ht="20.100000000000001" hidden="1" customHeight="1" x14ac:dyDescent="0.25">
      <c r="B19759" s="48"/>
      <c r="C19759" s="49"/>
      <c r="D19759" s="49"/>
      <c r="E19759" s="49"/>
      <c r="F19759" s="49"/>
      <c r="G19759" s="50"/>
      <c r="H19759" s="47"/>
      <c r="I19759" s="47"/>
    </row>
    <row r="19760" spans="2:9" ht="20.100000000000001" hidden="1" customHeight="1" x14ac:dyDescent="0.25">
      <c r="B19760" s="48"/>
      <c r="C19760" s="49"/>
      <c r="D19760" s="49"/>
      <c r="E19760" s="49"/>
      <c r="F19760" s="49"/>
      <c r="G19760" s="50"/>
      <c r="H19760" s="47"/>
      <c r="I19760" s="47"/>
    </row>
    <row r="19761" spans="2:9" ht="20.100000000000001" hidden="1" customHeight="1" x14ac:dyDescent="0.25">
      <c r="B19761" s="48"/>
      <c r="C19761" s="49"/>
      <c r="D19761" s="49"/>
      <c r="E19761" s="49"/>
      <c r="F19761" s="49"/>
      <c r="G19761" s="50"/>
      <c r="H19761" s="47"/>
      <c r="I19761" s="47"/>
    </row>
    <row r="19762" spans="2:9" ht="20.100000000000001" hidden="1" customHeight="1" x14ac:dyDescent="0.25">
      <c r="B19762" s="48"/>
      <c r="C19762" s="49"/>
      <c r="D19762" s="49"/>
      <c r="E19762" s="49"/>
      <c r="F19762" s="49"/>
      <c r="G19762" s="50"/>
      <c r="H19762" s="47"/>
      <c r="I19762" s="47"/>
    </row>
    <row r="19763" spans="2:9" ht="20.100000000000001" hidden="1" customHeight="1" x14ac:dyDescent="0.25">
      <c r="B19763" s="48"/>
      <c r="C19763" s="49"/>
      <c r="D19763" s="49"/>
      <c r="E19763" s="49"/>
      <c r="F19763" s="49"/>
      <c r="G19763" s="50"/>
      <c r="H19763" s="47"/>
      <c r="I19763" s="47"/>
    </row>
    <row r="19764" spans="2:9" ht="20.100000000000001" hidden="1" customHeight="1" x14ac:dyDescent="0.25">
      <c r="B19764" s="48"/>
      <c r="C19764" s="49"/>
      <c r="D19764" s="49"/>
      <c r="E19764" s="49"/>
      <c r="F19764" s="49"/>
      <c r="G19764" s="50"/>
      <c r="H19764" s="47"/>
      <c r="I19764" s="47"/>
    </row>
    <row r="19765" spans="2:9" ht="20.100000000000001" hidden="1" customHeight="1" x14ac:dyDescent="0.25">
      <c r="B19765" s="48"/>
      <c r="C19765" s="49"/>
      <c r="D19765" s="49"/>
      <c r="E19765" s="49"/>
      <c r="F19765" s="49"/>
      <c r="G19765" s="50"/>
      <c r="H19765" s="47"/>
      <c r="I19765" s="47"/>
    </row>
    <row r="19766" spans="2:9" ht="20.100000000000001" hidden="1" customHeight="1" x14ac:dyDescent="0.25">
      <c r="B19766" s="48"/>
      <c r="C19766" s="49"/>
      <c r="D19766" s="49"/>
      <c r="E19766" s="49"/>
      <c r="F19766" s="49"/>
      <c r="G19766" s="50"/>
      <c r="H19766" s="47"/>
      <c r="I19766" s="47"/>
    </row>
    <row r="19767" spans="2:9" ht="20.100000000000001" hidden="1" customHeight="1" x14ac:dyDescent="0.25">
      <c r="B19767" s="48"/>
      <c r="C19767" s="49"/>
      <c r="D19767" s="49"/>
      <c r="E19767" s="49"/>
      <c r="F19767" s="49"/>
      <c r="G19767" s="50"/>
      <c r="H19767" s="47"/>
      <c r="I19767" s="47"/>
    </row>
    <row r="19768" spans="2:9" ht="20.100000000000001" hidden="1" customHeight="1" x14ac:dyDescent="0.25">
      <c r="B19768" s="48"/>
      <c r="C19768" s="49"/>
      <c r="D19768" s="49"/>
      <c r="E19768" s="49"/>
      <c r="F19768" s="49"/>
      <c r="G19768" s="50"/>
      <c r="H19768" s="47"/>
      <c r="I19768" s="47"/>
    </row>
    <row r="19769" spans="2:9" ht="20.100000000000001" hidden="1" customHeight="1" x14ac:dyDescent="0.25">
      <c r="B19769" s="48"/>
      <c r="C19769" s="49"/>
      <c r="D19769" s="49"/>
      <c r="E19769" s="49"/>
      <c r="F19769" s="49"/>
      <c r="G19769" s="50"/>
      <c r="H19769" s="47"/>
      <c r="I19769" s="47"/>
    </row>
    <row r="19770" spans="2:9" ht="20.100000000000001" hidden="1" customHeight="1" x14ac:dyDescent="0.25">
      <c r="B19770" s="48"/>
      <c r="C19770" s="49"/>
      <c r="D19770" s="49"/>
      <c r="E19770" s="49"/>
      <c r="F19770" s="49"/>
      <c r="G19770" s="50"/>
      <c r="H19770" s="47"/>
      <c r="I19770" s="47"/>
    </row>
    <row r="19771" spans="2:9" ht="20.100000000000001" hidden="1" customHeight="1" x14ac:dyDescent="0.25">
      <c r="B19771" s="48"/>
      <c r="C19771" s="49"/>
      <c r="D19771" s="49"/>
      <c r="E19771" s="49"/>
      <c r="F19771" s="49"/>
      <c r="G19771" s="50"/>
      <c r="H19771" s="47"/>
      <c r="I19771" s="47"/>
    </row>
    <row r="19772" spans="2:9" ht="20.100000000000001" hidden="1" customHeight="1" x14ac:dyDescent="0.25">
      <c r="B19772" s="48"/>
      <c r="C19772" s="49"/>
      <c r="D19772" s="49"/>
      <c r="E19772" s="49"/>
      <c r="F19772" s="49"/>
      <c r="G19772" s="50"/>
      <c r="H19772" s="47"/>
      <c r="I19772" s="47"/>
    </row>
    <row r="19773" spans="2:9" ht="20.100000000000001" hidden="1" customHeight="1" x14ac:dyDescent="0.25">
      <c r="B19773" s="48"/>
      <c r="C19773" s="49"/>
      <c r="D19773" s="49"/>
      <c r="E19773" s="49"/>
      <c r="F19773" s="49"/>
      <c r="G19773" s="50"/>
      <c r="H19773" s="47"/>
      <c r="I19773" s="47"/>
    </row>
    <row r="19774" spans="2:9" ht="20.100000000000001" hidden="1" customHeight="1" x14ac:dyDescent="0.25">
      <c r="B19774" s="48"/>
      <c r="C19774" s="49"/>
      <c r="D19774" s="49"/>
      <c r="E19774" s="49"/>
      <c r="F19774" s="49"/>
      <c r="G19774" s="50"/>
      <c r="H19774" s="47"/>
      <c r="I19774" s="47"/>
    </row>
    <row r="19775" spans="2:9" ht="20.100000000000001" hidden="1" customHeight="1" x14ac:dyDescent="0.25">
      <c r="B19775" s="48"/>
      <c r="C19775" s="49"/>
      <c r="D19775" s="49"/>
      <c r="E19775" s="49"/>
      <c r="F19775" s="49"/>
      <c r="G19775" s="50"/>
      <c r="H19775" s="47"/>
      <c r="I19775" s="47"/>
    </row>
    <row r="19776" spans="2:9" ht="20.100000000000001" hidden="1" customHeight="1" x14ac:dyDescent="0.25">
      <c r="B19776" s="48"/>
      <c r="C19776" s="49"/>
      <c r="D19776" s="49"/>
      <c r="E19776" s="49"/>
      <c r="F19776" s="49"/>
      <c r="G19776" s="50"/>
      <c r="H19776" s="47"/>
      <c r="I19776" s="47"/>
    </row>
    <row r="19777" spans="2:9" ht="20.100000000000001" hidden="1" customHeight="1" x14ac:dyDescent="0.25">
      <c r="B19777" s="48"/>
      <c r="C19777" s="49"/>
      <c r="D19777" s="49"/>
      <c r="E19777" s="49"/>
      <c r="F19777" s="49"/>
      <c r="G19777" s="50"/>
      <c r="H19777" s="47"/>
      <c r="I19777" s="47"/>
    </row>
    <row r="19778" spans="2:9" ht="20.100000000000001" hidden="1" customHeight="1" x14ac:dyDescent="0.25">
      <c r="B19778" s="48"/>
      <c r="C19778" s="49"/>
      <c r="D19778" s="49"/>
      <c r="E19778" s="49"/>
      <c r="F19778" s="49"/>
      <c r="G19778" s="50"/>
      <c r="H19778" s="47"/>
      <c r="I19778" s="47"/>
    </row>
    <row r="19779" spans="2:9" ht="20.100000000000001" hidden="1" customHeight="1" x14ac:dyDescent="0.25">
      <c r="B19779" s="48"/>
      <c r="C19779" s="49"/>
      <c r="D19779" s="49"/>
      <c r="E19779" s="49"/>
      <c r="F19779" s="49"/>
      <c r="G19779" s="50"/>
      <c r="H19779" s="47"/>
      <c r="I19779" s="47"/>
    </row>
    <row r="19780" spans="2:9" ht="20.100000000000001" hidden="1" customHeight="1" x14ac:dyDescent="0.25">
      <c r="B19780" s="48"/>
      <c r="C19780" s="49"/>
      <c r="D19780" s="49"/>
      <c r="E19780" s="49"/>
      <c r="F19780" s="49"/>
      <c r="G19780" s="50"/>
      <c r="H19780" s="47"/>
      <c r="I19780" s="47"/>
    </row>
    <row r="19781" spans="2:9" ht="20.100000000000001" hidden="1" customHeight="1" x14ac:dyDescent="0.25">
      <c r="B19781" s="48"/>
      <c r="C19781" s="49"/>
      <c r="D19781" s="49"/>
      <c r="E19781" s="49"/>
      <c r="F19781" s="49"/>
      <c r="G19781" s="50"/>
      <c r="H19781" s="47"/>
      <c r="I19781" s="47"/>
    </row>
    <row r="19782" spans="2:9" ht="20.100000000000001" hidden="1" customHeight="1" x14ac:dyDescent="0.25">
      <c r="B19782" s="48"/>
      <c r="C19782" s="49"/>
      <c r="D19782" s="49"/>
      <c r="E19782" s="49"/>
      <c r="F19782" s="49"/>
      <c r="G19782" s="50"/>
      <c r="H19782" s="47"/>
      <c r="I19782" s="47"/>
    </row>
    <row r="19783" spans="2:9" ht="20.100000000000001" hidden="1" customHeight="1" x14ac:dyDescent="0.25">
      <c r="B19783" s="48"/>
      <c r="C19783" s="49"/>
      <c r="D19783" s="49"/>
      <c r="E19783" s="49"/>
      <c r="F19783" s="49"/>
      <c r="G19783" s="50"/>
      <c r="H19783" s="47"/>
      <c r="I19783" s="47"/>
    </row>
    <row r="19784" spans="2:9" ht="20.100000000000001" hidden="1" customHeight="1" x14ac:dyDescent="0.25">
      <c r="B19784" s="48"/>
      <c r="C19784" s="49"/>
      <c r="D19784" s="49"/>
      <c r="E19784" s="49"/>
      <c r="F19784" s="49"/>
      <c r="G19784" s="50"/>
      <c r="H19784" s="47"/>
      <c r="I19784" s="47"/>
    </row>
    <row r="19785" spans="2:9" ht="20.100000000000001" hidden="1" customHeight="1" x14ac:dyDescent="0.25">
      <c r="B19785" s="48"/>
      <c r="C19785" s="49"/>
      <c r="D19785" s="49"/>
      <c r="E19785" s="49"/>
      <c r="F19785" s="49"/>
      <c r="G19785" s="50"/>
      <c r="H19785" s="47"/>
      <c r="I19785" s="47"/>
    </row>
    <row r="19786" spans="2:9" ht="20.100000000000001" hidden="1" customHeight="1" x14ac:dyDescent="0.25">
      <c r="B19786" s="48"/>
      <c r="C19786" s="49"/>
      <c r="D19786" s="49"/>
      <c r="E19786" s="49"/>
      <c r="F19786" s="49"/>
      <c r="G19786" s="50"/>
      <c r="H19786" s="47"/>
      <c r="I19786" s="47"/>
    </row>
    <row r="19787" spans="2:9" ht="20.100000000000001" hidden="1" customHeight="1" x14ac:dyDescent="0.25">
      <c r="B19787" s="48"/>
      <c r="C19787" s="49"/>
      <c r="D19787" s="49"/>
      <c r="E19787" s="49"/>
      <c r="F19787" s="49"/>
      <c r="G19787" s="50"/>
      <c r="H19787" s="47"/>
      <c r="I19787" s="47"/>
    </row>
    <row r="19788" spans="2:9" ht="20.100000000000001" hidden="1" customHeight="1" x14ac:dyDescent="0.25">
      <c r="B19788" s="48"/>
      <c r="C19788" s="49"/>
      <c r="D19788" s="49"/>
      <c r="E19788" s="49"/>
      <c r="F19788" s="49"/>
      <c r="G19788" s="50"/>
      <c r="H19788" s="47"/>
      <c r="I19788" s="47"/>
    </row>
    <row r="19789" spans="2:9" ht="20.100000000000001" hidden="1" customHeight="1" x14ac:dyDescent="0.25">
      <c r="B19789" s="48"/>
      <c r="C19789" s="49"/>
      <c r="D19789" s="49"/>
      <c r="E19789" s="49"/>
      <c r="F19789" s="49"/>
      <c r="G19789" s="50"/>
      <c r="H19789" s="47"/>
      <c r="I19789" s="47"/>
    </row>
    <row r="19790" spans="2:9" ht="20.100000000000001" hidden="1" customHeight="1" x14ac:dyDescent="0.25">
      <c r="B19790" s="48"/>
      <c r="C19790" s="49"/>
      <c r="D19790" s="49"/>
      <c r="E19790" s="49"/>
      <c r="F19790" s="49"/>
      <c r="G19790" s="50"/>
      <c r="H19790" s="47"/>
      <c r="I19790" s="47"/>
    </row>
    <row r="19791" spans="2:9" ht="20.100000000000001" hidden="1" customHeight="1" x14ac:dyDescent="0.25">
      <c r="B19791" s="48"/>
      <c r="C19791" s="49"/>
      <c r="D19791" s="49"/>
      <c r="E19791" s="49"/>
      <c r="F19791" s="49"/>
      <c r="G19791" s="50"/>
      <c r="H19791" s="47"/>
      <c r="I19791" s="47"/>
    </row>
    <row r="19792" spans="2:9" ht="20.100000000000001" hidden="1" customHeight="1" x14ac:dyDescent="0.25">
      <c r="B19792" s="48"/>
      <c r="C19792" s="49"/>
      <c r="D19792" s="49"/>
      <c r="E19792" s="49"/>
      <c r="F19792" s="49"/>
      <c r="G19792" s="50"/>
      <c r="H19792" s="47"/>
      <c r="I19792" s="47"/>
    </row>
    <row r="19793" spans="2:9" ht="20.100000000000001" hidden="1" customHeight="1" x14ac:dyDescent="0.25">
      <c r="B19793" s="48"/>
      <c r="C19793" s="49"/>
      <c r="D19793" s="49"/>
      <c r="E19793" s="49"/>
      <c r="F19793" s="49"/>
      <c r="G19793" s="50"/>
      <c r="H19793" s="47"/>
      <c r="I19793" s="47"/>
    </row>
    <row r="19794" spans="2:9" ht="20.100000000000001" hidden="1" customHeight="1" x14ac:dyDescent="0.25">
      <c r="B19794" s="48"/>
      <c r="C19794" s="49"/>
      <c r="D19794" s="49"/>
      <c r="E19794" s="49"/>
      <c r="F19794" s="49"/>
      <c r="G19794" s="50"/>
      <c r="H19794" s="47"/>
      <c r="I19794" s="47"/>
    </row>
    <row r="19795" spans="2:9" ht="20.100000000000001" hidden="1" customHeight="1" x14ac:dyDescent="0.25">
      <c r="B19795" s="48"/>
      <c r="C19795" s="49"/>
      <c r="D19795" s="49"/>
      <c r="E19795" s="49"/>
      <c r="F19795" s="49"/>
      <c r="G19795" s="50"/>
      <c r="H19795" s="47"/>
      <c r="I19795" s="47"/>
    </row>
    <row r="19796" spans="2:9" ht="20.100000000000001" hidden="1" customHeight="1" x14ac:dyDescent="0.25">
      <c r="B19796" s="48"/>
      <c r="C19796" s="49"/>
      <c r="D19796" s="49"/>
      <c r="E19796" s="49"/>
      <c r="F19796" s="49"/>
      <c r="G19796" s="50"/>
      <c r="H19796" s="47"/>
      <c r="I19796" s="47"/>
    </row>
    <row r="19797" spans="2:9" ht="20.100000000000001" hidden="1" customHeight="1" x14ac:dyDescent="0.25">
      <c r="B19797" s="48"/>
      <c r="C19797" s="49"/>
      <c r="D19797" s="49"/>
      <c r="E19797" s="49"/>
      <c r="F19797" s="49"/>
      <c r="G19797" s="50"/>
      <c r="H19797" s="47"/>
      <c r="I19797" s="47"/>
    </row>
    <row r="19798" spans="2:9" ht="20.100000000000001" hidden="1" customHeight="1" x14ac:dyDescent="0.25">
      <c r="B19798" s="48"/>
      <c r="C19798" s="49"/>
      <c r="D19798" s="49"/>
      <c r="E19798" s="49"/>
      <c r="F19798" s="49"/>
      <c r="G19798" s="50"/>
      <c r="H19798" s="47"/>
      <c r="I19798" s="47"/>
    </row>
    <row r="19799" spans="2:9" ht="20.100000000000001" hidden="1" customHeight="1" x14ac:dyDescent="0.25">
      <c r="B19799" s="48"/>
      <c r="C19799" s="49"/>
      <c r="D19799" s="49"/>
      <c r="E19799" s="49"/>
      <c r="F19799" s="49"/>
      <c r="G19799" s="50"/>
      <c r="H19799" s="47"/>
      <c r="I19799" s="47"/>
    </row>
    <row r="19800" spans="2:9" ht="20.100000000000001" hidden="1" customHeight="1" x14ac:dyDescent="0.25">
      <c r="B19800" s="48"/>
      <c r="C19800" s="49"/>
      <c r="D19800" s="49"/>
      <c r="E19800" s="49"/>
      <c r="F19800" s="49"/>
      <c r="G19800" s="50"/>
      <c r="H19800" s="47"/>
      <c r="I19800" s="47"/>
    </row>
    <row r="19801" spans="2:9" ht="20.100000000000001" hidden="1" customHeight="1" x14ac:dyDescent="0.25">
      <c r="B19801" s="48"/>
      <c r="C19801" s="49"/>
      <c r="D19801" s="49"/>
      <c r="E19801" s="49"/>
      <c r="F19801" s="49"/>
      <c r="G19801" s="50"/>
      <c r="H19801" s="47"/>
      <c r="I19801" s="47"/>
    </row>
    <row r="19802" spans="2:9" ht="20.100000000000001" hidden="1" customHeight="1" x14ac:dyDescent="0.25">
      <c r="B19802" s="48"/>
      <c r="C19802" s="49"/>
      <c r="D19802" s="49"/>
      <c r="E19802" s="49"/>
      <c r="F19802" s="49"/>
      <c r="G19802" s="50"/>
      <c r="H19802" s="47"/>
      <c r="I19802" s="47"/>
    </row>
    <row r="19803" spans="2:9" ht="20.100000000000001" hidden="1" customHeight="1" x14ac:dyDescent="0.25">
      <c r="B19803" s="48"/>
      <c r="C19803" s="49"/>
      <c r="D19803" s="49"/>
      <c r="E19803" s="49"/>
      <c r="F19803" s="49"/>
      <c r="G19803" s="50"/>
      <c r="H19803" s="47"/>
      <c r="I19803" s="47"/>
    </row>
    <row r="19804" spans="2:9" ht="20.100000000000001" hidden="1" customHeight="1" x14ac:dyDescent="0.25">
      <c r="B19804" s="48"/>
      <c r="C19804" s="49"/>
      <c r="D19804" s="49"/>
      <c r="E19804" s="49"/>
      <c r="F19804" s="49"/>
      <c r="G19804" s="50"/>
      <c r="H19804" s="47"/>
      <c r="I19804" s="47"/>
    </row>
    <row r="19805" spans="2:9" ht="20.100000000000001" hidden="1" customHeight="1" x14ac:dyDescent="0.25">
      <c r="B19805" s="48"/>
      <c r="C19805" s="49"/>
      <c r="D19805" s="49"/>
      <c r="E19805" s="49"/>
      <c r="F19805" s="49"/>
      <c r="G19805" s="50"/>
      <c r="H19805" s="47"/>
      <c r="I19805" s="47"/>
    </row>
    <row r="19806" spans="2:9" ht="20.100000000000001" hidden="1" customHeight="1" x14ac:dyDescent="0.25">
      <c r="B19806" s="48"/>
      <c r="C19806" s="49"/>
      <c r="D19806" s="49"/>
      <c r="E19806" s="49"/>
      <c r="F19806" s="49"/>
      <c r="G19806" s="50"/>
      <c r="H19806" s="47"/>
      <c r="I19806" s="47"/>
    </row>
    <row r="19807" spans="2:9" ht="20.100000000000001" hidden="1" customHeight="1" x14ac:dyDescent="0.25">
      <c r="B19807" s="48"/>
      <c r="C19807" s="49"/>
      <c r="D19807" s="49"/>
      <c r="E19807" s="49"/>
      <c r="F19807" s="49"/>
      <c r="G19807" s="50"/>
      <c r="H19807" s="47"/>
      <c r="I19807" s="47"/>
    </row>
    <row r="19808" spans="2:9" ht="20.100000000000001" hidden="1" customHeight="1" x14ac:dyDescent="0.25">
      <c r="B19808" s="48"/>
      <c r="C19808" s="49"/>
      <c r="D19808" s="49"/>
      <c r="E19808" s="49"/>
      <c r="F19808" s="49"/>
      <c r="G19808" s="50"/>
      <c r="H19808" s="47"/>
      <c r="I19808" s="47"/>
    </row>
    <row r="19809" spans="2:9" ht="20.100000000000001" hidden="1" customHeight="1" x14ac:dyDescent="0.25">
      <c r="B19809" s="48"/>
      <c r="C19809" s="49"/>
      <c r="D19809" s="49"/>
      <c r="E19809" s="49"/>
      <c r="F19809" s="49"/>
      <c r="G19809" s="50"/>
      <c r="H19809" s="47"/>
      <c r="I19809" s="47"/>
    </row>
    <row r="19810" spans="2:9" ht="20.100000000000001" hidden="1" customHeight="1" x14ac:dyDescent="0.25">
      <c r="B19810" s="48"/>
      <c r="C19810" s="49"/>
      <c r="D19810" s="49"/>
      <c r="E19810" s="49"/>
      <c r="F19810" s="49"/>
      <c r="G19810" s="50"/>
      <c r="H19810" s="47"/>
      <c r="I19810" s="47"/>
    </row>
    <row r="19811" spans="2:9" ht="20.100000000000001" hidden="1" customHeight="1" x14ac:dyDescent="0.25">
      <c r="B19811" s="48"/>
      <c r="C19811" s="49"/>
      <c r="D19811" s="49"/>
      <c r="E19811" s="49"/>
      <c r="F19811" s="49"/>
      <c r="G19811" s="50"/>
      <c r="H19811" s="47"/>
      <c r="I19811" s="47"/>
    </row>
    <row r="19812" spans="2:9" ht="20.100000000000001" hidden="1" customHeight="1" x14ac:dyDescent="0.25">
      <c r="B19812" s="48"/>
      <c r="C19812" s="49"/>
      <c r="D19812" s="49"/>
      <c r="E19812" s="49"/>
      <c r="F19812" s="49"/>
      <c r="G19812" s="50"/>
      <c r="H19812" s="47"/>
      <c r="I19812" s="47"/>
    </row>
    <row r="19813" spans="2:9" ht="20.100000000000001" hidden="1" customHeight="1" x14ac:dyDescent="0.25">
      <c r="B19813" s="48"/>
      <c r="C19813" s="49"/>
      <c r="D19813" s="49"/>
      <c r="E19813" s="49"/>
      <c r="F19813" s="49"/>
      <c r="G19813" s="50"/>
      <c r="H19813" s="47"/>
      <c r="I19813" s="47"/>
    </row>
    <row r="19814" spans="2:9" ht="20.100000000000001" hidden="1" customHeight="1" x14ac:dyDescent="0.25">
      <c r="B19814" s="48"/>
      <c r="C19814" s="49"/>
      <c r="D19814" s="49"/>
      <c r="E19814" s="49"/>
      <c r="F19814" s="49"/>
      <c r="G19814" s="50"/>
      <c r="H19814" s="47"/>
      <c r="I19814" s="47"/>
    </row>
    <row r="19815" spans="2:9" ht="20.100000000000001" hidden="1" customHeight="1" x14ac:dyDescent="0.25">
      <c r="B19815" s="48"/>
      <c r="C19815" s="49"/>
      <c r="D19815" s="49"/>
      <c r="E19815" s="49"/>
      <c r="F19815" s="49"/>
      <c r="G19815" s="50"/>
      <c r="H19815" s="47"/>
      <c r="I19815" s="47"/>
    </row>
    <row r="19816" spans="2:9" ht="20.100000000000001" hidden="1" customHeight="1" x14ac:dyDescent="0.25">
      <c r="B19816" s="48"/>
      <c r="C19816" s="49"/>
      <c r="D19816" s="49"/>
      <c r="E19816" s="49"/>
      <c r="F19816" s="49"/>
      <c r="G19816" s="50"/>
      <c r="H19816" s="47"/>
      <c r="I19816" s="47"/>
    </row>
    <row r="19817" spans="2:9" ht="20.100000000000001" hidden="1" customHeight="1" x14ac:dyDescent="0.25">
      <c r="B19817" s="48"/>
      <c r="C19817" s="49"/>
      <c r="D19817" s="49"/>
      <c r="E19817" s="49"/>
      <c r="F19817" s="49"/>
      <c r="G19817" s="50"/>
      <c r="H19817" s="47"/>
      <c r="I19817" s="47"/>
    </row>
    <row r="19818" spans="2:9" ht="20.100000000000001" hidden="1" customHeight="1" x14ac:dyDescent="0.25">
      <c r="B19818" s="48"/>
      <c r="C19818" s="49"/>
      <c r="D19818" s="49"/>
      <c r="E19818" s="49"/>
      <c r="F19818" s="49"/>
      <c r="G19818" s="50"/>
      <c r="H19818" s="47"/>
      <c r="I19818" s="47"/>
    </row>
    <row r="19819" spans="2:9" ht="20.100000000000001" hidden="1" customHeight="1" x14ac:dyDescent="0.25">
      <c r="B19819" s="48"/>
      <c r="C19819" s="49"/>
      <c r="D19819" s="49"/>
      <c r="E19819" s="49"/>
      <c r="F19819" s="49"/>
      <c r="G19819" s="50"/>
      <c r="H19819" s="47"/>
      <c r="I19819" s="47"/>
    </row>
    <row r="19820" spans="2:9" ht="20.100000000000001" hidden="1" customHeight="1" x14ac:dyDescent="0.25">
      <c r="B19820" s="48"/>
      <c r="C19820" s="49"/>
      <c r="D19820" s="49"/>
      <c r="E19820" s="49"/>
      <c r="F19820" s="49"/>
      <c r="G19820" s="50"/>
      <c r="H19820" s="47"/>
      <c r="I19820" s="47"/>
    </row>
    <row r="19821" spans="2:9" ht="20.100000000000001" hidden="1" customHeight="1" x14ac:dyDescent="0.25">
      <c r="B19821" s="48"/>
      <c r="C19821" s="49"/>
      <c r="D19821" s="49"/>
      <c r="E19821" s="49"/>
      <c r="F19821" s="49"/>
      <c r="G19821" s="50"/>
      <c r="H19821" s="47"/>
      <c r="I19821" s="47"/>
    </row>
    <row r="19822" spans="2:9" ht="20.100000000000001" hidden="1" customHeight="1" x14ac:dyDescent="0.25">
      <c r="B19822" s="48"/>
      <c r="C19822" s="49"/>
      <c r="D19822" s="49"/>
      <c r="E19822" s="49"/>
      <c r="F19822" s="49"/>
      <c r="G19822" s="50"/>
      <c r="H19822" s="47"/>
      <c r="I19822" s="47"/>
    </row>
    <row r="19823" spans="2:9" ht="20.100000000000001" hidden="1" customHeight="1" x14ac:dyDescent="0.25">
      <c r="B19823" s="48"/>
      <c r="C19823" s="49"/>
      <c r="D19823" s="49"/>
      <c r="E19823" s="49"/>
      <c r="F19823" s="49"/>
      <c r="G19823" s="50"/>
      <c r="H19823" s="47"/>
      <c r="I19823" s="47"/>
    </row>
    <row r="19824" spans="2:9" ht="20.100000000000001" hidden="1" customHeight="1" x14ac:dyDescent="0.25">
      <c r="B19824" s="48"/>
      <c r="C19824" s="49"/>
      <c r="D19824" s="49"/>
      <c r="E19824" s="49"/>
      <c r="F19824" s="49"/>
      <c r="G19824" s="50"/>
      <c r="H19824" s="47"/>
      <c r="I19824" s="47"/>
    </row>
    <row r="19825" spans="2:9" ht="20.100000000000001" hidden="1" customHeight="1" x14ac:dyDescent="0.25">
      <c r="B19825" s="48"/>
      <c r="C19825" s="49"/>
      <c r="D19825" s="49"/>
      <c r="E19825" s="49"/>
      <c r="F19825" s="49"/>
      <c r="G19825" s="50"/>
      <c r="H19825" s="47"/>
      <c r="I19825" s="47"/>
    </row>
    <row r="19826" spans="2:9" ht="20.100000000000001" hidden="1" customHeight="1" x14ac:dyDescent="0.25">
      <c r="B19826" s="48"/>
      <c r="C19826" s="49"/>
      <c r="D19826" s="49"/>
      <c r="E19826" s="49"/>
      <c r="F19826" s="49"/>
      <c r="G19826" s="50"/>
      <c r="H19826" s="47"/>
      <c r="I19826" s="47"/>
    </row>
    <row r="19827" spans="2:9" ht="20.100000000000001" hidden="1" customHeight="1" x14ac:dyDescent="0.25">
      <c r="B19827" s="48"/>
      <c r="C19827" s="49"/>
      <c r="D19827" s="49"/>
      <c r="E19827" s="49"/>
      <c r="F19827" s="49"/>
      <c r="G19827" s="50"/>
      <c r="H19827" s="47"/>
      <c r="I19827" s="47"/>
    </row>
    <row r="19828" spans="2:9" ht="20.100000000000001" hidden="1" customHeight="1" x14ac:dyDescent="0.25">
      <c r="B19828" s="48"/>
      <c r="C19828" s="49"/>
      <c r="D19828" s="49"/>
      <c r="E19828" s="49"/>
      <c r="F19828" s="49"/>
      <c r="G19828" s="50"/>
      <c r="H19828" s="47"/>
      <c r="I19828" s="47"/>
    </row>
    <row r="19829" spans="2:9" ht="20.100000000000001" hidden="1" customHeight="1" x14ac:dyDescent="0.25">
      <c r="B19829" s="48"/>
      <c r="C19829" s="49"/>
      <c r="D19829" s="49"/>
      <c r="E19829" s="49"/>
      <c r="F19829" s="49"/>
      <c r="G19829" s="50"/>
      <c r="H19829" s="47"/>
      <c r="I19829" s="47"/>
    </row>
    <row r="19830" spans="2:9" ht="20.100000000000001" hidden="1" customHeight="1" x14ac:dyDescent="0.25">
      <c r="B19830" s="48"/>
      <c r="C19830" s="49"/>
      <c r="D19830" s="49"/>
      <c r="E19830" s="49"/>
      <c r="F19830" s="49"/>
      <c r="G19830" s="50"/>
      <c r="H19830" s="47"/>
      <c r="I19830" s="47"/>
    </row>
    <row r="19831" spans="2:9" ht="20.100000000000001" hidden="1" customHeight="1" x14ac:dyDescent="0.25">
      <c r="B19831" s="48"/>
      <c r="C19831" s="49"/>
      <c r="D19831" s="49"/>
      <c r="E19831" s="49"/>
      <c r="F19831" s="49"/>
      <c r="G19831" s="50"/>
      <c r="H19831" s="47"/>
      <c r="I19831" s="47"/>
    </row>
    <row r="19832" spans="2:9" ht="20.100000000000001" hidden="1" customHeight="1" x14ac:dyDescent="0.25">
      <c r="B19832" s="48"/>
      <c r="C19832" s="49"/>
      <c r="D19832" s="49"/>
      <c r="E19832" s="49"/>
      <c r="F19832" s="49"/>
      <c r="G19832" s="50"/>
      <c r="H19832" s="47"/>
      <c r="I19832" s="47"/>
    </row>
    <row r="19833" spans="2:9" ht="20.100000000000001" hidden="1" customHeight="1" x14ac:dyDescent="0.25">
      <c r="B19833" s="48"/>
      <c r="C19833" s="49"/>
      <c r="D19833" s="49"/>
      <c r="E19833" s="49"/>
      <c r="F19833" s="49"/>
      <c r="G19833" s="50"/>
      <c r="H19833" s="47"/>
      <c r="I19833" s="47"/>
    </row>
    <row r="19834" spans="2:9" ht="20.100000000000001" hidden="1" customHeight="1" x14ac:dyDescent="0.25">
      <c r="B19834" s="48"/>
      <c r="C19834" s="49"/>
      <c r="D19834" s="49"/>
      <c r="E19834" s="49"/>
      <c r="F19834" s="49"/>
      <c r="G19834" s="50"/>
      <c r="H19834" s="47"/>
      <c r="I19834" s="47"/>
    </row>
    <row r="19835" spans="2:9" ht="20.100000000000001" hidden="1" customHeight="1" x14ac:dyDescent="0.25">
      <c r="B19835" s="48"/>
      <c r="C19835" s="49"/>
      <c r="D19835" s="49"/>
      <c r="E19835" s="49"/>
      <c r="F19835" s="49"/>
      <c r="G19835" s="50"/>
      <c r="H19835" s="47"/>
      <c r="I19835" s="47"/>
    </row>
    <row r="19836" spans="2:9" ht="20.100000000000001" hidden="1" customHeight="1" x14ac:dyDescent="0.25">
      <c r="B19836" s="48"/>
      <c r="C19836" s="49"/>
      <c r="D19836" s="49"/>
      <c r="E19836" s="49"/>
      <c r="F19836" s="49"/>
      <c r="G19836" s="50"/>
      <c r="H19836" s="47"/>
      <c r="I19836" s="47"/>
    </row>
    <row r="19837" spans="2:9" ht="20.100000000000001" hidden="1" customHeight="1" x14ac:dyDescent="0.25">
      <c r="B19837" s="48"/>
      <c r="C19837" s="49"/>
      <c r="D19837" s="49"/>
      <c r="E19837" s="49"/>
      <c r="F19837" s="49"/>
      <c r="G19837" s="50"/>
      <c r="H19837" s="47"/>
      <c r="I19837" s="47"/>
    </row>
    <row r="19838" spans="2:9" ht="20.100000000000001" hidden="1" customHeight="1" x14ac:dyDescent="0.25">
      <c r="B19838" s="48"/>
      <c r="C19838" s="49"/>
      <c r="D19838" s="49"/>
      <c r="E19838" s="49"/>
      <c r="F19838" s="49"/>
      <c r="G19838" s="50"/>
      <c r="H19838" s="47"/>
      <c r="I19838" s="47"/>
    </row>
    <row r="19839" spans="2:9" ht="20.100000000000001" hidden="1" customHeight="1" x14ac:dyDescent="0.25">
      <c r="B19839" s="48"/>
      <c r="C19839" s="49"/>
      <c r="D19839" s="49"/>
      <c r="E19839" s="49"/>
      <c r="F19839" s="49"/>
      <c r="G19839" s="50"/>
      <c r="H19839" s="47"/>
      <c r="I19839" s="47"/>
    </row>
    <row r="19840" spans="2:9" ht="20.100000000000001" hidden="1" customHeight="1" x14ac:dyDescent="0.25">
      <c r="B19840" s="48"/>
      <c r="C19840" s="49"/>
      <c r="D19840" s="49"/>
      <c r="E19840" s="49"/>
      <c r="F19840" s="49"/>
      <c r="G19840" s="50"/>
      <c r="H19840" s="47"/>
      <c r="I19840" s="47"/>
    </row>
    <row r="19841" spans="2:9" ht="20.100000000000001" hidden="1" customHeight="1" x14ac:dyDescent="0.25">
      <c r="B19841" s="48"/>
      <c r="C19841" s="49"/>
      <c r="D19841" s="49"/>
      <c r="E19841" s="49"/>
      <c r="F19841" s="49"/>
      <c r="G19841" s="50"/>
      <c r="H19841" s="47"/>
      <c r="I19841" s="47"/>
    </row>
    <row r="19842" spans="2:9" ht="20.100000000000001" hidden="1" customHeight="1" x14ac:dyDescent="0.25">
      <c r="B19842" s="48"/>
      <c r="C19842" s="49"/>
      <c r="D19842" s="49"/>
      <c r="E19842" s="49"/>
      <c r="F19842" s="49"/>
      <c r="G19842" s="50"/>
      <c r="H19842" s="47"/>
      <c r="I19842" s="47"/>
    </row>
    <row r="19843" spans="2:9" ht="20.100000000000001" hidden="1" customHeight="1" x14ac:dyDescent="0.25">
      <c r="B19843" s="48"/>
      <c r="C19843" s="49"/>
      <c r="D19843" s="49"/>
      <c r="E19843" s="49"/>
      <c r="F19843" s="49"/>
      <c r="G19843" s="50"/>
      <c r="H19843" s="47"/>
      <c r="I19843" s="47"/>
    </row>
    <row r="19844" spans="2:9" ht="20.100000000000001" hidden="1" customHeight="1" x14ac:dyDescent="0.25">
      <c r="B19844" s="48"/>
      <c r="C19844" s="49"/>
      <c r="D19844" s="49"/>
      <c r="E19844" s="49"/>
      <c r="F19844" s="49"/>
      <c r="G19844" s="50"/>
      <c r="H19844" s="47"/>
      <c r="I19844" s="47"/>
    </row>
    <row r="19845" spans="2:9" ht="20.100000000000001" hidden="1" customHeight="1" x14ac:dyDescent="0.25">
      <c r="B19845" s="48"/>
      <c r="C19845" s="49"/>
      <c r="D19845" s="49"/>
      <c r="E19845" s="49"/>
      <c r="F19845" s="49"/>
      <c r="G19845" s="50"/>
      <c r="H19845" s="47"/>
      <c r="I19845" s="47"/>
    </row>
    <row r="19846" spans="2:9" ht="20.100000000000001" hidden="1" customHeight="1" x14ac:dyDescent="0.25">
      <c r="B19846" s="48"/>
      <c r="C19846" s="49"/>
      <c r="D19846" s="49"/>
      <c r="E19846" s="49"/>
      <c r="F19846" s="49"/>
      <c r="G19846" s="50"/>
      <c r="H19846" s="47"/>
      <c r="I19846" s="47"/>
    </row>
    <row r="19847" spans="2:9" ht="20.100000000000001" hidden="1" customHeight="1" x14ac:dyDescent="0.25">
      <c r="B19847" s="48"/>
      <c r="C19847" s="49"/>
      <c r="D19847" s="49"/>
      <c r="E19847" s="49"/>
      <c r="F19847" s="49"/>
      <c r="G19847" s="50"/>
      <c r="H19847" s="47"/>
      <c r="I19847" s="47"/>
    </row>
    <row r="19848" spans="2:9" ht="20.100000000000001" hidden="1" customHeight="1" x14ac:dyDescent="0.25">
      <c r="B19848" s="48"/>
      <c r="C19848" s="49"/>
      <c r="D19848" s="49"/>
      <c r="E19848" s="49"/>
      <c r="F19848" s="49"/>
      <c r="G19848" s="50"/>
      <c r="H19848" s="47"/>
      <c r="I19848" s="47"/>
    </row>
    <row r="19849" spans="2:9" ht="20.100000000000001" hidden="1" customHeight="1" x14ac:dyDescent="0.25">
      <c r="B19849" s="48"/>
      <c r="C19849" s="49"/>
      <c r="D19849" s="49"/>
      <c r="E19849" s="49"/>
      <c r="F19849" s="49"/>
      <c r="G19849" s="50"/>
      <c r="H19849" s="47"/>
      <c r="I19849" s="47"/>
    </row>
    <row r="19850" spans="2:9" ht="20.100000000000001" hidden="1" customHeight="1" x14ac:dyDescent="0.25">
      <c r="B19850" s="48"/>
      <c r="C19850" s="49"/>
      <c r="D19850" s="49"/>
      <c r="E19850" s="49"/>
      <c r="F19850" s="49"/>
      <c r="G19850" s="50"/>
      <c r="H19850" s="47"/>
      <c r="I19850" s="47"/>
    </row>
    <row r="19851" spans="2:9" ht="20.100000000000001" hidden="1" customHeight="1" x14ac:dyDescent="0.25">
      <c r="B19851" s="48"/>
      <c r="C19851" s="49"/>
      <c r="D19851" s="49"/>
      <c r="E19851" s="49"/>
      <c r="F19851" s="49"/>
      <c r="G19851" s="50"/>
      <c r="H19851" s="47"/>
      <c r="I19851" s="47"/>
    </row>
    <row r="19852" spans="2:9" ht="20.100000000000001" hidden="1" customHeight="1" x14ac:dyDescent="0.25">
      <c r="B19852" s="48"/>
      <c r="C19852" s="49"/>
      <c r="D19852" s="49"/>
      <c r="E19852" s="49"/>
      <c r="F19852" s="49"/>
      <c r="G19852" s="50"/>
      <c r="H19852" s="47"/>
      <c r="I19852" s="47"/>
    </row>
    <row r="19853" spans="2:9" ht="20.100000000000001" hidden="1" customHeight="1" x14ac:dyDescent="0.25">
      <c r="B19853" s="48"/>
      <c r="C19853" s="49"/>
      <c r="D19853" s="49"/>
      <c r="E19853" s="49"/>
      <c r="F19853" s="49"/>
      <c r="G19853" s="50"/>
      <c r="H19853" s="47"/>
      <c r="I19853" s="47"/>
    </row>
    <row r="19854" spans="2:9" ht="20.100000000000001" hidden="1" customHeight="1" x14ac:dyDescent="0.25">
      <c r="B19854" s="48"/>
      <c r="C19854" s="49"/>
      <c r="D19854" s="49"/>
      <c r="E19854" s="49"/>
      <c r="F19854" s="49"/>
      <c r="G19854" s="50"/>
      <c r="H19854" s="47"/>
      <c r="I19854" s="47"/>
    </row>
    <row r="19855" spans="2:9" ht="20.100000000000001" hidden="1" customHeight="1" x14ac:dyDescent="0.25">
      <c r="B19855" s="48"/>
      <c r="C19855" s="49"/>
      <c r="D19855" s="49"/>
      <c r="E19855" s="49"/>
      <c r="F19855" s="49"/>
      <c r="G19855" s="50"/>
      <c r="H19855" s="47"/>
      <c r="I19855" s="47"/>
    </row>
    <row r="19856" spans="2:9" ht="20.100000000000001" hidden="1" customHeight="1" x14ac:dyDescent="0.25">
      <c r="B19856" s="48"/>
      <c r="C19856" s="49"/>
      <c r="D19856" s="49"/>
      <c r="E19856" s="49"/>
      <c r="F19856" s="49"/>
      <c r="G19856" s="50"/>
      <c r="H19856" s="47"/>
      <c r="I19856" s="47"/>
    </row>
    <row r="19857" spans="2:9" ht="20.100000000000001" hidden="1" customHeight="1" x14ac:dyDescent="0.25">
      <c r="B19857" s="48"/>
      <c r="C19857" s="49"/>
      <c r="D19857" s="49"/>
      <c r="E19857" s="49"/>
      <c r="F19857" s="49"/>
      <c r="G19857" s="50"/>
      <c r="H19857" s="47"/>
      <c r="I19857" s="47"/>
    </row>
    <row r="19858" spans="2:9" ht="20.100000000000001" hidden="1" customHeight="1" x14ac:dyDescent="0.25">
      <c r="B19858" s="48"/>
      <c r="C19858" s="49"/>
      <c r="D19858" s="49"/>
      <c r="E19858" s="49"/>
      <c r="F19858" s="49"/>
      <c r="G19858" s="50"/>
      <c r="H19858" s="47"/>
      <c r="I19858" s="47"/>
    </row>
    <row r="19859" spans="2:9" ht="20.100000000000001" hidden="1" customHeight="1" x14ac:dyDescent="0.25">
      <c r="B19859" s="48"/>
      <c r="C19859" s="49"/>
      <c r="D19859" s="49"/>
      <c r="E19859" s="49"/>
      <c r="F19859" s="49"/>
      <c r="G19859" s="50"/>
      <c r="H19859" s="47"/>
      <c r="I19859" s="47"/>
    </row>
    <row r="19860" spans="2:9" ht="20.100000000000001" hidden="1" customHeight="1" x14ac:dyDescent="0.25">
      <c r="B19860" s="48"/>
      <c r="C19860" s="49"/>
      <c r="D19860" s="49"/>
      <c r="E19860" s="49"/>
      <c r="F19860" s="49"/>
      <c r="G19860" s="50"/>
      <c r="H19860" s="47"/>
      <c r="I19860" s="47"/>
    </row>
    <row r="19861" spans="2:9" ht="20.100000000000001" hidden="1" customHeight="1" x14ac:dyDescent="0.25">
      <c r="B19861" s="48"/>
      <c r="C19861" s="49"/>
      <c r="D19861" s="49"/>
      <c r="E19861" s="49"/>
      <c r="F19861" s="49"/>
      <c r="G19861" s="50"/>
      <c r="H19861" s="47"/>
      <c r="I19861" s="47"/>
    </row>
    <row r="19862" spans="2:9" ht="20.100000000000001" hidden="1" customHeight="1" x14ac:dyDescent="0.25">
      <c r="B19862" s="48"/>
      <c r="C19862" s="49"/>
      <c r="D19862" s="49"/>
      <c r="E19862" s="49"/>
      <c r="F19862" s="49"/>
      <c r="G19862" s="50"/>
      <c r="H19862" s="47"/>
      <c r="I19862" s="47"/>
    </row>
    <row r="19863" spans="2:9" ht="20.100000000000001" hidden="1" customHeight="1" x14ac:dyDescent="0.25">
      <c r="B19863" s="48"/>
      <c r="C19863" s="49"/>
      <c r="D19863" s="49"/>
      <c r="E19863" s="49"/>
      <c r="F19863" s="49"/>
      <c r="G19863" s="50"/>
      <c r="H19863" s="47"/>
      <c r="I19863" s="47"/>
    </row>
    <row r="19864" spans="2:9" ht="20.100000000000001" hidden="1" customHeight="1" x14ac:dyDescent="0.25">
      <c r="B19864" s="48"/>
      <c r="C19864" s="49"/>
      <c r="D19864" s="49"/>
      <c r="E19864" s="49"/>
      <c r="F19864" s="49"/>
      <c r="G19864" s="50"/>
      <c r="H19864" s="47"/>
      <c r="I19864" s="47"/>
    </row>
    <row r="19865" spans="2:9" ht="20.100000000000001" hidden="1" customHeight="1" x14ac:dyDescent="0.25">
      <c r="B19865" s="48"/>
      <c r="C19865" s="49"/>
      <c r="D19865" s="49"/>
      <c r="E19865" s="49"/>
      <c r="F19865" s="49"/>
      <c r="G19865" s="50"/>
      <c r="H19865" s="47"/>
      <c r="I19865" s="47"/>
    </row>
    <row r="19866" spans="2:9" ht="20.100000000000001" hidden="1" customHeight="1" x14ac:dyDescent="0.25">
      <c r="B19866" s="48"/>
      <c r="C19866" s="49"/>
      <c r="D19866" s="49"/>
      <c r="E19866" s="49"/>
      <c r="F19866" s="49"/>
      <c r="G19866" s="50"/>
      <c r="H19866" s="47"/>
      <c r="I19866" s="47"/>
    </row>
    <row r="19867" spans="2:9" ht="20.100000000000001" hidden="1" customHeight="1" x14ac:dyDescent="0.25">
      <c r="B19867" s="48"/>
      <c r="C19867" s="49"/>
      <c r="D19867" s="49"/>
      <c r="E19867" s="49"/>
      <c r="F19867" s="49"/>
      <c r="G19867" s="50"/>
      <c r="H19867" s="47"/>
      <c r="I19867" s="47"/>
    </row>
    <row r="19868" spans="2:9" ht="20.100000000000001" hidden="1" customHeight="1" x14ac:dyDescent="0.25">
      <c r="B19868" s="48"/>
      <c r="C19868" s="49"/>
      <c r="D19868" s="49"/>
      <c r="E19868" s="49"/>
      <c r="F19868" s="49"/>
      <c r="G19868" s="50"/>
      <c r="H19868" s="47"/>
      <c r="I19868" s="47"/>
    </row>
    <row r="19869" spans="2:9" ht="20.100000000000001" hidden="1" customHeight="1" x14ac:dyDescent="0.25">
      <c r="B19869" s="48"/>
      <c r="C19869" s="49"/>
      <c r="D19869" s="49"/>
      <c r="E19869" s="49"/>
      <c r="F19869" s="49"/>
      <c r="G19869" s="50"/>
      <c r="H19869" s="47"/>
      <c r="I19869" s="47"/>
    </row>
    <row r="19870" spans="2:9" ht="20.100000000000001" hidden="1" customHeight="1" x14ac:dyDescent="0.25">
      <c r="B19870" s="48"/>
      <c r="C19870" s="49"/>
      <c r="D19870" s="49"/>
      <c r="E19870" s="49"/>
      <c r="F19870" s="49"/>
      <c r="G19870" s="50"/>
      <c r="H19870" s="47"/>
      <c r="I19870" s="47"/>
    </row>
    <row r="19871" spans="2:9" ht="20.100000000000001" hidden="1" customHeight="1" x14ac:dyDescent="0.25">
      <c r="B19871" s="48"/>
      <c r="C19871" s="49"/>
      <c r="D19871" s="49"/>
      <c r="E19871" s="49"/>
      <c r="F19871" s="49"/>
      <c r="G19871" s="50"/>
      <c r="H19871" s="47"/>
      <c r="I19871" s="47"/>
    </row>
    <row r="19872" spans="2:9" ht="20.100000000000001" hidden="1" customHeight="1" x14ac:dyDescent="0.25">
      <c r="B19872" s="48"/>
      <c r="C19872" s="49"/>
      <c r="D19872" s="49"/>
      <c r="E19872" s="49"/>
      <c r="F19872" s="49"/>
      <c r="G19872" s="50"/>
      <c r="H19872" s="47"/>
      <c r="I19872" s="47"/>
    </row>
    <row r="19873" spans="2:9" ht="20.100000000000001" hidden="1" customHeight="1" x14ac:dyDescent="0.25">
      <c r="B19873" s="48"/>
      <c r="C19873" s="49"/>
      <c r="D19873" s="49"/>
      <c r="E19873" s="49"/>
      <c r="F19873" s="49"/>
      <c r="G19873" s="50"/>
      <c r="H19873" s="47"/>
      <c r="I19873" s="47"/>
    </row>
    <row r="19874" spans="2:9" ht="20.100000000000001" hidden="1" customHeight="1" x14ac:dyDescent="0.25">
      <c r="B19874" s="48"/>
      <c r="C19874" s="49"/>
      <c r="D19874" s="49"/>
      <c r="E19874" s="49"/>
      <c r="F19874" s="49"/>
      <c r="G19874" s="50"/>
      <c r="H19874" s="47"/>
      <c r="I19874" s="47"/>
    </row>
    <row r="19875" spans="2:9" ht="20.100000000000001" hidden="1" customHeight="1" x14ac:dyDescent="0.25">
      <c r="B19875" s="48"/>
      <c r="C19875" s="49"/>
      <c r="D19875" s="49"/>
      <c r="E19875" s="49"/>
      <c r="F19875" s="49"/>
      <c r="G19875" s="50"/>
      <c r="H19875" s="47"/>
      <c r="I19875" s="47"/>
    </row>
    <row r="19876" spans="2:9" ht="20.100000000000001" hidden="1" customHeight="1" x14ac:dyDescent="0.25">
      <c r="B19876" s="48"/>
      <c r="C19876" s="49"/>
      <c r="D19876" s="49"/>
      <c r="E19876" s="49"/>
      <c r="F19876" s="49"/>
      <c r="G19876" s="50"/>
      <c r="H19876" s="47"/>
      <c r="I19876" s="47"/>
    </row>
    <row r="19877" spans="2:9" ht="20.100000000000001" hidden="1" customHeight="1" x14ac:dyDescent="0.25">
      <c r="B19877" s="48"/>
      <c r="C19877" s="49"/>
      <c r="D19877" s="49"/>
      <c r="E19877" s="49"/>
      <c r="F19877" s="49"/>
      <c r="G19877" s="50"/>
      <c r="H19877" s="47"/>
      <c r="I19877" s="47"/>
    </row>
    <row r="19878" spans="2:9" ht="20.100000000000001" hidden="1" customHeight="1" x14ac:dyDescent="0.25">
      <c r="B19878" s="48"/>
      <c r="C19878" s="49"/>
      <c r="D19878" s="49"/>
      <c r="E19878" s="49"/>
      <c r="F19878" s="49"/>
      <c r="G19878" s="50"/>
      <c r="H19878" s="47"/>
      <c r="I19878" s="47"/>
    </row>
    <row r="19879" spans="2:9" ht="20.100000000000001" hidden="1" customHeight="1" x14ac:dyDescent="0.25">
      <c r="B19879" s="48"/>
      <c r="C19879" s="49"/>
      <c r="D19879" s="49"/>
      <c r="E19879" s="49"/>
      <c r="F19879" s="49"/>
      <c r="G19879" s="50"/>
      <c r="H19879" s="47"/>
      <c r="I19879" s="47"/>
    </row>
    <row r="19880" spans="2:9" ht="20.100000000000001" hidden="1" customHeight="1" x14ac:dyDescent="0.25">
      <c r="B19880" s="48"/>
      <c r="C19880" s="49"/>
      <c r="D19880" s="49"/>
      <c r="E19880" s="49"/>
      <c r="F19880" s="49"/>
      <c r="G19880" s="50"/>
      <c r="H19880" s="47"/>
      <c r="I19880" s="47"/>
    </row>
    <row r="19881" spans="2:9" ht="20.100000000000001" hidden="1" customHeight="1" x14ac:dyDescent="0.25">
      <c r="B19881" s="48"/>
      <c r="C19881" s="49"/>
      <c r="D19881" s="49"/>
      <c r="E19881" s="49"/>
      <c r="F19881" s="49"/>
      <c r="G19881" s="50"/>
      <c r="H19881" s="47"/>
      <c r="I19881" s="47"/>
    </row>
    <row r="19882" spans="2:9" ht="20.100000000000001" hidden="1" customHeight="1" x14ac:dyDescent="0.25">
      <c r="B19882" s="48"/>
      <c r="C19882" s="49"/>
      <c r="D19882" s="49"/>
      <c r="E19882" s="49"/>
      <c r="F19882" s="49"/>
      <c r="G19882" s="50"/>
      <c r="H19882" s="47"/>
      <c r="I19882" s="47"/>
    </row>
    <row r="19883" spans="2:9" ht="20.100000000000001" hidden="1" customHeight="1" x14ac:dyDescent="0.25">
      <c r="B19883" s="48"/>
      <c r="C19883" s="49"/>
      <c r="D19883" s="49"/>
      <c r="E19883" s="49"/>
      <c r="F19883" s="49"/>
      <c r="G19883" s="50"/>
      <c r="H19883" s="47"/>
      <c r="I19883" s="47"/>
    </row>
    <row r="19884" spans="2:9" ht="20.100000000000001" hidden="1" customHeight="1" x14ac:dyDescent="0.25">
      <c r="B19884" s="48"/>
      <c r="C19884" s="49"/>
      <c r="D19884" s="49"/>
      <c r="E19884" s="49"/>
      <c r="F19884" s="49"/>
      <c r="G19884" s="50"/>
      <c r="H19884" s="47"/>
      <c r="I19884" s="47"/>
    </row>
    <row r="19885" spans="2:9" ht="20.100000000000001" hidden="1" customHeight="1" x14ac:dyDescent="0.25">
      <c r="B19885" s="48"/>
      <c r="C19885" s="49"/>
      <c r="D19885" s="49"/>
      <c r="E19885" s="49"/>
      <c r="F19885" s="49"/>
      <c r="G19885" s="50"/>
      <c r="H19885" s="47"/>
      <c r="I19885" s="47"/>
    </row>
    <row r="19886" spans="2:9" ht="20.100000000000001" hidden="1" customHeight="1" x14ac:dyDescent="0.25">
      <c r="B19886" s="48"/>
      <c r="C19886" s="49"/>
      <c r="D19886" s="49"/>
      <c r="E19886" s="49"/>
      <c r="F19886" s="49"/>
      <c r="G19886" s="50"/>
      <c r="H19886" s="47"/>
      <c r="I19886" s="47"/>
    </row>
    <row r="19887" spans="2:9" ht="20.100000000000001" hidden="1" customHeight="1" x14ac:dyDescent="0.25">
      <c r="B19887" s="48"/>
      <c r="C19887" s="49"/>
      <c r="D19887" s="49"/>
      <c r="E19887" s="49"/>
      <c r="F19887" s="49"/>
      <c r="G19887" s="50"/>
      <c r="H19887" s="47"/>
      <c r="I19887" s="47"/>
    </row>
    <row r="19888" spans="2:9" ht="20.100000000000001" hidden="1" customHeight="1" x14ac:dyDescent="0.25">
      <c r="B19888" s="48"/>
      <c r="C19888" s="49"/>
      <c r="D19888" s="49"/>
      <c r="E19888" s="49"/>
      <c r="F19888" s="49"/>
      <c r="G19888" s="50"/>
      <c r="H19888" s="47"/>
      <c r="I19888" s="47"/>
    </row>
    <row r="19889" spans="2:9" ht="20.100000000000001" hidden="1" customHeight="1" x14ac:dyDescent="0.25">
      <c r="B19889" s="48"/>
      <c r="C19889" s="49"/>
      <c r="D19889" s="49"/>
      <c r="E19889" s="49"/>
      <c r="F19889" s="49"/>
      <c r="G19889" s="50"/>
      <c r="H19889" s="47"/>
      <c r="I19889" s="47"/>
    </row>
    <row r="19890" spans="2:9" ht="20.100000000000001" hidden="1" customHeight="1" x14ac:dyDescent="0.25">
      <c r="B19890" s="48"/>
      <c r="C19890" s="49"/>
      <c r="D19890" s="49"/>
      <c r="E19890" s="49"/>
      <c r="F19890" s="49"/>
      <c r="G19890" s="50"/>
      <c r="H19890" s="47"/>
      <c r="I19890" s="47"/>
    </row>
    <row r="19891" spans="2:9" ht="20.100000000000001" hidden="1" customHeight="1" x14ac:dyDescent="0.25">
      <c r="B19891" s="48"/>
      <c r="C19891" s="49"/>
      <c r="D19891" s="49"/>
      <c r="E19891" s="49"/>
      <c r="F19891" s="49"/>
      <c r="G19891" s="50"/>
      <c r="H19891" s="47"/>
      <c r="I19891" s="47"/>
    </row>
    <row r="19892" spans="2:9" ht="20.100000000000001" hidden="1" customHeight="1" x14ac:dyDescent="0.25">
      <c r="B19892" s="48"/>
      <c r="C19892" s="49"/>
      <c r="D19892" s="49"/>
      <c r="E19892" s="49"/>
      <c r="F19892" s="49"/>
      <c r="G19892" s="50"/>
      <c r="H19892" s="47"/>
      <c r="I19892" s="47"/>
    </row>
    <row r="19893" spans="2:9" ht="20.100000000000001" hidden="1" customHeight="1" x14ac:dyDescent="0.25">
      <c r="B19893" s="48"/>
      <c r="C19893" s="49"/>
      <c r="D19893" s="49"/>
      <c r="E19893" s="49"/>
      <c r="F19893" s="49"/>
      <c r="G19893" s="50"/>
      <c r="H19893" s="47"/>
      <c r="I19893" s="47"/>
    </row>
    <row r="19894" spans="2:9" ht="20.100000000000001" hidden="1" customHeight="1" x14ac:dyDescent="0.25">
      <c r="B19894" s="48"/>
      <c r="C19894" s="49"/>
      <c r="D19894" s="49"/>
      <c r="E19894" s="49"/>
      <c r="F19894" s="49"/>
      <c r="G19894" s="50"/>
      <c r="H19894" s="47"/>
      <c r="I19894" s="47"/>
    </row>
    <row r="19895" spans="2:9" ht="20.100000000000001" hidden="1" customHeight="1" x14ac:dyDescent="0.25">
      <c r="B19895" s="48"/>
      <c r="C19895" s="49"/>
      <c r="D19895" s="49"/>
      <c r="E19895" s="49"/>
      <c r="F19895" s="49"/>
      <c r="G19895" s="50"/>
      <c r="H19895" s="47"/>
      <c r="I19895" s="47"/>
    </row>
    <row r="19896" spans="2:9" ht="20.100000000000001" hidden="1" customHeight="1" x14ac:dyDescent="0.25">
      <c r="B19896" s="48"/>
      <c r="C19896" s="49"/>
      <c r="D19896" s="49"/>
      <c r="E19896" s="49"/>
      <c r="F19896" s="49"/>
      <c r="G19896" s="50"/>
      <c r="H19896" s="47"/>
      <c r="I19896" s="47"/>
    </row>
    <row r="19897" spans="2:9" ht="20.100000000000001" hidden="1" customHeight="1" x14ac:dyDescent="0.25">
      <c r="B19897" s="48"/>
      <c r="C19897" s="49"/>
      <c r="D19897" s="49"/>
      <c r="E19897" s="49"/>
      <c r="F19897" s="49"/>
      <c r="G19897" s="50"/>
      <c r="H19897" s="47"/>
      <c r="I19897" s="47"/>
    </row>
    <row r="19898" spans="2:9" ht="20.100000000000001" hidden="1" customHeight="1" x14ac:dyDescent="0.25">
      <c r="B19898" s="48"/>
      <c r="C19898" s="49"/>
      <c r="D19898" s="49"/>
      <c r="E19898" s="49"/>
      <c r="F19898" s="49"/>
      <c r="G19898" s="50"/>
      <c r="H19898" s="47"/>
      <c r="I19898" s="47"/>
    </row>
    <row r="19899" spans="2:9" ht="20.100000000000001" hidden="1" customHeight="1" x14ac:dyDescent="0.25">
      <c r="B19899" s="48"/>
      <c r="C19899" s="49"/>
      <c r="D19899" s="49"/>
      <c r="E19899" s="49"/>
      <c r="F19899" s="49"/>
      <c r="G19899" s="50"/>
      <c r="H19899" s="47"/>
      <c r="I19899" s="47"/>
    </row>
    <row r="19900" spans="2:9" ht="20.100000000000001" hidden="1" customHeight="1" x14ac:dyDescent="0.25">
      <c r="B19900" s="48"/>
      <c r="C19900" s="49"/>
      <c r="D19900" s="49"/>
      <c r="E19900" s="49"/>
      <c r="F19900" s="49"/>
      <c r="G19900" s="50"/>
      <c r="H19900" s="47"/>
      <c r="I19900" s="47"/>
    </row>
    <row r="19901" spans="2:9" ht="20.100000000000001" hidden="1" customHeight="1" x14ac:dyDescent="0.25">
      <c r="B19901" s="48"/>
      <c r="C19901" s="49"/>
      <c r="D19901" s="49"/>
      <c r="E19901" s="49"/>
      <c r="F19901" s="49"/>
      <c r="G19901" s="50"/>
      <c r="H19901" s="47"/>
      <c r="I19901" s="47"/>
    </row>
    <row r="19902" spans="2:9" ht="20.100000000000001" hidden="1" customHeight="1" x14ac:dyDescent="0.25">
      <c r="B19902" s="48"/>
      <c r="C19902" s="49"/>
      <c r="D19902" s="49"/>
      <c r="E19902" s="49"/>
      <c r="F19902" s="49"/>
      <c r="G19902" s="50"/>
      <c r="H19902" s="47"/>
      <c r="I19902" s="47"/>
    </row>
    <row r="19903" spans="2:9" ht="20.100000000000001" hidden="1" customHeight="1" x14ac:dyDescent="0.25">
      <c r="B19903" s="48"/>
      <c r="C19903" s="49"/>
      <c r="D19903" s="49"/>
      <c r="E19903" s="49"/>
      <c r="F19903" s="49"/>
      <c r="G19903" s="50"/>
      <c r="H19903" s="47"/>
      <c r="I19903" s="47"/>
    </row>
    <row r="19904" spans="2:9" ht="20.100000000000001" hidden="1" customHeight="1" x14ac:dyDescent="0.25">
      <c r="B19904" s="48"/>
      <c r="C19904" s="49"/>
      <c r="D19904" s="49"/>
      <c r="E19904" s="49"/>
      <c r="F19904" s="49"/>
      <c r="G19904" s="50"/>
      <c r="H19904" s="47"/>
      <c r="I19904" s="47"/>
    </row>
    <row r="19905" spans="2:9" ht="20.100000000000001" hidden="1" customHeight="1" x14ac:dyDescent="0.25">
      <c r="B19905" s="48"/>
      <c r="C19905" s="49"/>
      <c r="D19905" s="49"/>
      <c r="E19905" s="49"/>
      <c r="F19905" s="49"/>
      <c r="G19905" s="50"/>
      <c r="H19905" s="47"/>
      <c r="I19905" s="47"/>
    </row>
    <row r="19906" spans="2:9" ht="20.100000000000001" hidden="1" customHeight="1" x14ac:dyDescent="0.25">
      <c r="B19906" s="48"/>
      <c r="C19906" s="49"/>
      <c r="D19906" s="49"/>
      <c r="E19906" s="49"/>
      <c r="F19906" s="49"/>
      <c r="G19906" s="50"/>
      <c r="H19906" s="47"/>
      <c r="I19906" s="47"/>
    </row>
    <row r="19907" spans="2:9" ht="20.100000000000001" hidden="1" customHeight="1" x14ac:dyDescent="0.25">
      <c r="B19907" s="48"/>
      <c r="C19907" s="49"/>
      <c r="D19907" s="49"/>
      <c r="E19907" s="49"/>
      <c r="F19907" s="49"/>
      <c r="G19907" s="50"/>
      <c r="H19907" s="47"/>
      <c r="I19907" s="47"/>
    </row>
    <row r="19908" spans="2:9" ht="20.100000000000001" hidden="1" customHeight="1" x14ac:dyDescent="0.25">
      <c r="B19908" s="48"/>
      <c r="C19908" s="49"/>
      <c r="D19908" s="49"/>
      <c r="E19908" s="49"/>
      <c r="F19908" s="49"/>
      <c r="G19908" s="50"/>
      <c r="H19908" s="47"/>
      <c r="I19908" s="47"/>
    </row>
    <row r="19909" spans="2:9" ht="20.100000000000001" hidden="1" customHeight="1" x14ac:dyDescent="0.25">
      <c r="B19909" s="48"/>
      <c r="C19909" s="49"/>
      <c r="D19909" s="49"/>
      <c r="E19909" s="49"/>
      <c r="F19909" s="49"/>
      <c r="G19909" s="50"/>
      <c r="H19909" s="47"/>
      <c r="I19909" s="47"/>
    </row>
    <row r="19910" spans="2:9" ht="20.100000000000001" hidden="1" customHeight="1" x14ac:dyDescent="0.25">
      <c r="B19910" s="48"/>
      <c r="C19910" s="49"/>
      <c r="D19910" s="49"/>
      <c r="E19910" s="49"/>
      <c r="F19910" s="49"/>
      <c r="G19910" s="50"/>
      <c r="H19910" s="47"/>
      <c r="I19910" s="47"/>
    </row>
    <row r="19911" spans="2:9" ht="20.100000000000001" hidden="1" customHeight="1" x14ac:dyDescent="0.25">
      <c r="B19911" s="48"/>
      <c r="C19911" s="49"/>
      <c r="D19911" s="49"/>
      <c r="E19911" s="49"/>
      <c r="F19911" s="49"/>
      <c r="G19911" s="50"/>
      <c r="H19911" s="47"/>
      <c r="I19911" s="47"/>
    </row>
    <row r="19912" spans="2:9" ht="20.100000000000001" hidden="1" customHeight="1" x14ac:dyDescent="0.25">
      <c r="B19912" s="48"/>
      <c r="C19912" s="49"/>
      <c r="D19912" s="49"/>
      <c r="E19912" s="49"/>
      <c r="F19912" s="49"/>
      <c r="G19912" s="50"/>
      <c r="H19912" s="47"/>
      <c r="I19912" s="47"/>
    </row>
    <row r="19913" spans="2:9" ht="20.100000000000001" hidden="1" customHeight="1" x14ac:dyDescent="0.25">
      <c r="B19913" s="48"/>
      <c r="C19913" s="49"/>
      <c r="D19913" s="49"/>
      <c r="E19913" s="49"/>
      <c r="F19913" s="49"/>
      <c r="G19913" s="50"/>
      <c r="H19913" s="47"/>
      <c r="I19913" s="47"/>
    </row>
    <row r="19914" spans="2:9" ht="20.100000000000001" hidden="1" customHeight="1" x14ac:dyDescent="0.25">
      <c r="B19914" s="48"/>
      <c r="C19914" s="49"/>
      <c r="D19914" s="49"/>
      <c r="E19914" s="49"/>
      <c r="F19914" s="49"/>
      <c r="G19914" s="50"/>
      <c r="H19914" s="47"/>
      <c r="I19914" s="47"/>
    </row>
    <row r="19915" spans="2:9" ht="20.100000000000001" hidden="1" customHeight="1" x14ac:dyDescent="0.25">
      <c r="B19915" s="48"/>
      <c r="C19915" s="49"/>
      <c r="D19915" s="49"/>
      <c r="E19915" s="49"/>
      <c r="F19915" s="49"/>
      <c r="G19915" s="50"/>
      <c r="H19915" s="47"/>
      <c r="I19915" s="47"/>
    </row>
    <row r="19916" spans="2:9" ht="20.100000000000001" hidden="1" customHeight="1" x14ac:dyDescent="0.25">
      <c r="B19916" s="48"/>
      <c r="C19916" s="49"/>
      <c r="D19916" s="49"/>
      <c r="E19916" s="49"/>
      <c r="F19916" s="49"/>
      <c r="G19916" s="50"/>
      <c r="H19916" s="47"/>
      <c r="I19916" s="47"/>
    </row>
    <row r="19917" spans="2:9" ht="20.100000000000001" hidden="1" customHeight="1" x14ac:dyDescent="0.25">
      <c r="B19917" s="48"/>
      <c r="C19917" s="49"/>
      <c r="D19917" s="49"/>
      <c r="E19917" s="49"/>
      <c r="F19917" s="49"/>
      <c r="G19917" s="50"/>
      <c r="H19917" s="47"/>
      <c r="I19917" s="47"/>
    </row>
    <row r="19918" spans="2:9" ht="20.100000000000001" hidden="1" customHeight="1" x14ac:dyDescent="0.25">
      <c r="B19918" s="48"/>
      <c r="C19918" s="49"/>
      <c r="D19918" s="49"/>
      <c r="E19918" s="49"/>
      <c r="F19918" s="49"/>
      <c r="G19918" s="50"/>
      <c r="H19918" s="47"/>
      <c r="I19918" s="47"/>
    </row>
    <row r="19919" spans="2:9" ht="20.100000000000001" hidden="1" customHeight="1" x14ac:dyDescent="0.25">
      <c r="B19919" s="48"/>
      <c r="C19919" s="49"/>
      <c r="D19919" s="49"/>
      <c r="E19919" s="49"/>
      <c r="F19919" s="49"/>
      <c r="G19919" s="50"/>
      <c r="H19919" s="47"/>
      <c r="I19919" s="47"/>
    </row>
    <row r="19920" spans="2:9" ht="20.100000000000001" hidden="1" customHeight="1" x14ac:dyDescent="0.25">
      <c r="B19920" s="48"/>
      <c r="C19920" s="49"/>
      <c r="D19920" s="49"/>
      <c r="E19920" s="49"/>
      <c r="F19920" s="49"/>
      <c r="G19920" s="50"/>
      <c r="H19920" s="47"/>
      <c r="I19920" s="47"/>
    </row>
    <row r="19921" spans="2:9" ht="20.100000000000001" hidden="1" customHeight="1" x14ac:dyDescent="0.25">
      <c r="B19921" s="48"/>
      <c r="C19921" s="49"/>
      <c r="D19921" s="49"/>
      <c r="E19921" s="49"/>
      <c r="F19921" s="49"/>
      <c r="G19921" s="50"/>
      <c r="H19921" s="47"/>
      <c r="I19921" s="47"/>
    </row>
    <row r="19922" spans="2:9" ht="20.100000000000001" hidden="1" customHeight="1" x14ac:dyDescent="0.25">
      <c r="B19922" s="48"/>
      <c r="C19922" s="49"/>
      <c r="D19922" s="49"/>
      <c r="E19922" s="49"/>
      <c r="F19922" s="49"/>
      <c r="G19922" s="50"/>
      <c r="H19922" s="47"/>
      <c r="I19922" s="47"/>
    </row>
    <row r="19923" spans="2:9" ht="20.100000000000001" hidden="1" customHeight="1" x14ac:dyDescent="0.25">
      <c r="B19923" s="48"/>
      <c r="C19923" s="49"/>
      <c r="D19923" s="49"/>
      <c r="E19923" s="49"/>
      <c r="F19923" s="49"/>
      <c r="G19923" s="50"/>
      <c r="H19923" s="47"/>
      <c r="I19923" s="47"/>
    </row>
    <row r="19924" spans="2:9" ht="20.100000000000001" hidden="1" customHeight="1" x14ac:dyDescent="0.25">
      <c r="B19924" s="48"/>
      <c r="C19924" s="49"/>
      <c r="D19924" s="49"/>
      <c r="E19924" s="49"/>
      <c r="F19924" s="49"/>
      <c r="G19924" s="50"/>
      <c r="H19924" s="47"/>
      <c r="I19924" s="47"/>
    </row>
    <row r="19925" spans="2:9" ht="20.100000000000001" hidden="1" customHeight="1" x14ac:dyDescent="0.25">
      <c r="B19925" s="48"/>
      <c r="C19925" s="49"/>
      <c r="D19925" s="49"/>
      <c r="E19925" s="49"/>
      <c r="F19925" s="49"/>
      <c r="G19925" s="50"/>
      <c r="H19925" s="47"/>
      <c r="I19925" s="47"/>
    </row>
    <row r="19926" spans="2:9" ht="20.100000000000001" hidden="1" customHeight="1" x14ac:dyDescent="0.25">
      <c r="B19926" s="48"/>
      <c r="C19926" s="49"/>
      <c r="D19926" s="49"/>
      <c r="E19926" s="49"/>
      <c r="F19926" s="49"/>
      <c r="G19926" s="50"/>
      <c r="H19926" s="47"/>
      <c r="I19926" s="47"/>
    </row>
    <row r="19927" spans="2:9" ht="20.100000000000001" hidden="1" customHeight="1" x14ac:dyDescent="0.25">
      <c r="B19927" s="48"/>
      <c r="C19927" s="49"/>
      <c r="D19927" s="49"/>
      <c r="E19927" s="49"/>
      <c r="F19927" s="49"/>
      <c r="G19927" s="50"/>
      <c r="H19927" s="47"/>
      <c r="I19927" s="47"/>
    </row>
    <row r="19928" spans="2:9" ht="20.100000000000001" hidden="1" customHeight="1" x14ac:dyDescent="0.25">
      <c r="B19928" s="48"/>
      <c r="C19928" s="49"/>
      <c r="D19928" s="49"/>
      <c r="E19928" s="49"/>
      <c r="F19928" s="49"/>
      <c r="G19928" s="50"/>
      <c r="H19928" s="47"/>
      <c r="I19928" s="47"/>
    </row>
    <row r="19929" spans="2:9" ht="20.100000000000001" hidden="1" customHeight="1" x14ac:dyDescent="0.25">
      <c r="B19929" s="48"/>
      <c r="C19929" s="49"/>
      <c r="D19929" s="49"/>
      <c r="E19929" s="49"/>
      <c r="F19929" s="49"/>
      <c r="G19929" s="50"/>
      <c r="H19929" s="47"/>
      <c r="I19929" s="47"/>
    </row>
    <row r="19930" spans="2:9" ht="20.100000000000001" hidden="1" customHeight="1" x14ac:dyDescent="0.25">
      <c r="B19930" s="48"/>
      <c r="C19930" s="49"/>
      <c r="D19930" s="49"/>
      <c r="E19930" s="49"/>
      <c r="F19930" s="49"/>
      <c r="G19930" s="50"/>
      <c r="H19930" s="47"/>
      <c r="I19930" s="47"/>
    </row>
    <row r="19931" spans="2:9" ht="20.100000000000001" hidden="1" customHeight="1" x14ac:dyDescent="0.25">
      <c r="B19931" s="48"/>
      <c r="C19931" s="49"/>
      <c r="D19931" s="49"/>
      <c r="E19931" s="49"/>
      <c r="F19931" s="49"/>
      <c r="G19931" s="50"/>
      <c r="H19931" s="47"/>
      <c r="I19931" s="47"/>
    </row>
    <row r="19932" spans="2:9" ht="20.100000000000001" hidden="1" customHeight="1" x14ac:dyDescent="0.25">
      <c r="B19932" s="48"/>
      <c r="C19932" s="49"/>
      <c r="D19932" s="49"/>
      <c r="E19932" s="49"/>
      <c r="F19932" s="49"/>
      <c r="G19932" s="50"/>
      <c r="H19932" s="47"/>
      <c r="I19932" s="47"/>
    </row>
    <row r="19933" spans="2:9" ht="20.100000000000001" hidden="1" customHeight="1" x14ac:dyDescent="0.25">
      <c r="B19933" s="48"/>
      <c r="C19933" s="49"/>
      <c r="D19933" s="49"/>
      <c r="E19933" s="49"/>
      <c r="F19933" s="49"/>
      <c r="G19933" s="50"/>
      <c r="H19933" s="47"/>
      <c r="I19933" s="47"/>
    </row>
    <row r="19934" spans="2:9" ht="20.100000000000001" hidden="1" customHeight="1" x14ac:dyDescent="0.25">
      <c r="B19934" s="48"/>
      <c r="C19934" s="49"/>
      <c r="D19934" s="49"/>
      <c r="E19934" s="49"/>
      <c r="F19934" s="49"/>
      <c r="G19934" s="50"/>
      <c r="H19934" s="47"/>
      <c r="I19934" s="47"/>
    </row>
    <row r="19935" spans="2:9" ht="20.100000000000001" hidden="1" customHeight="1" x14ac:dyDescent="0.25">
      <c r="B19935" s="48"/>
      <c r="C19935" s="49"/>
      <c r="D19935" s="49"/>
      <c r="E19935" s="49"/>
      <c r="F19935" s="49"/>
      <c r="G19935" s="50"/>
      <c r="H19935" s="47"/>
      <c r="I19935" s="47"/>
    </row>
    <row r="19936" spans="2:9" ht="20.100000000000001" hidden="1" customHeight="1" x14ac:dyDescent="0.25">
      <c r="B19936" s="48"/>
      <c r="C19936" s="49"/>
      <c r="D19936" s="49"/>
      <c r="E19936" s="49"/>
      <c r="F19936" s="49"/>
      <c r="G19936" s="50"/>
      <c r="H19936" s="47"/>
      <c r="I19936" s="47"/>
    </row>
    <row r="19937" spans="2:9" ht="20.100000000000001" hidden="1" customHeight="1" x14ac:dyDescent="0.25">
      <c r="B19937" s="48"/>
      <c r="C19937" s="49"/>
      <c r="D19937" s="49"/>
      <c r="E19937" s="49"/>
      <c r="F19937" s="49"/>
      <c r="G19937" s="50"/>
      <c r="H19937" s="47"/>
      <c r="I19937" s="47"/>
    </row>
    <row r="19938" spans="2:9" ht="20.100000000000001" hidden="1" customHeight="1" x14ac:dyDescent="0.25">
      <c r="B19938" s="48"/>
      <c r="C19938" s="49"/>
      <c r="D19938" s="49"/>
      <c r="E19938" s="49"/>
      <c r="F19938" s="49"/>
      <c r="G19938" s="50"/>
      <c r="H19938" s="47"/>
      <c r="I19938" s="47"/>
    </row>
    <row r="19939" spans="2:9" ht="20.100000000000001" hidden="1" customHeight="1" x14ac:dyDescent="0.25">
      <c r="B19939" s="48"/>
      <c r="C19939" s="49"/>
      <c r="D19939" s="49"/>
      <c r="E19939" s="49"/>
      <c r="F19939" s="49"/>
      <c r="G19939" s="50"/>
      <c r="H19939" s="47"/>
      <c r="I19939" s="47"/>
    </row>
    <row r="19940" spans="2:9" ht="20.100000000000001" hidden="1" customHeight="1" x14ac:dyDescent="0.25">
      <c r="B19940" s="48"/>
      <c r="C19940" s="49"/>
      <c r="D19940" s="49"/>
      <c r="E19940" s="49"/>
      <c r="F19940" s="49"/>
      <c r="G19940" s="50"/>
      <c r="H19940" s="47"/>
      <c r="I19940" s="47"/>
    </row>
    <row r="19941" spans="2:9" ht="20.100000000000001" hidden="1" customHeight="1" x14ac:dyDescent="0.25">
      <c r="B19941" s="48"/>
      <c r="C19941" s="49"/>
      <c r="D19941" s="49"/>
      <c r="E19941" s="49"/>
      <c r="F19941" s="49"/>
      <c r="G19941" s="50"/>
      <c r="H19941" s="47"/>
      <c r="I19941" s="47"/>
    </row>
    <row r="19942" spans="2:9" ht="20.100000000000001" hidden="1" customHeight="1" x14ac:dyDescent="0.25">
      <c r="B19942" s="48"/>
      <c r="C19942" s="49"/>
      <c r="D19942" s="49"/>
      <c r="E19942" s="49"/>
      <c r="F19942" s="49"/>
      <c r="G19942" s="50"/>
      <c r="H19942" s="47"/>
      <c r="I19942" s="47"/>
    </row>
    <row r="19943" spans="2:9" ht="20.100000000000001" hidden="1" customHeight="1" x14ac:dyDescent="0.25">
      <c r="B19943" s="48"/>
      <c r="C19943" s="49"/>
      <c r="D19943" s="49"/>
      <c r="E19943" s="49"/>
      <c r="F19943" s="49"/>
      <c r="G19943" s="50"/>
      <c r="H19943" s="47"/>
      <c r="I19943" s="47"/>
    </row>
    <row r="19944" spans="2:9" ht="20.100000000000001" hidden="1" customHeight="1" x14ac:dyDescent="0.25">
      <c r="B19944" s="48"/>
      <c r="C19944" s="49"/>
      <c r="D19944" s="49"/>
      <c r="E19944" s="49"/>
      <c r="F19944" s="49"/>
      <c r="G19944" s="50"/>
      <c r="H19944" s="47"/>
      <c r="I19944" s="47"/>
    </row>
    <row r="19945" spans="2:9" ht="20.100000000000001" hidden="1" customHeight="1" x14ac:dyDescent="0.25">
      <c r="B19945" s="48"/>
      <c r="C19945" s="49"/>
      <c r="D19945" s="49"/>
      <c r="E19945" s="49"/>
      <c r="F19945" s="49"/>
      <c r="G19945" s="50"/>
      <c r="H19945" s="47"/>
      <c r="I19945" s="47"/>
    </row>
    <row r="19946" spans="2:9" ht="20.100000000000001" hidden="1" customHeight="1" x14ac:dyDescent="0.25">
      <c r="B19946" s="48"/>
      <c r="C19946" s="49"/>
      <c r="D19946" s="49"/>
      <c r="E19946" s="49"/>
      <c r="F19946" s="49"/>
      <c r="G19946" s="50"/>
      <c r="H19946" s="47"/>
      <c r="I19946" s="47"/>
    </row>
    <row r="19947" spans="2:9" ht="20.100000000000001" hidden="1" customHeight="1" x14ac:dyDescent="0.25">
      <c r="B19947" s="48"/>
      <c r="C19947" s="49"/>
      <c r="D19947" s="49"/>
      <c r="E19947" s="49"/>
      <c r="F19947" s="49"/>
      <c r="G19947" s="50"/>
      <c r="H19947" s="47"/>
      <c r="I19947" s="47"/>
    </row>
    <row r="19948" spans="2:9" ht="20.100000000000001" hidden="1" customHeight="1" x14ac:dyDescent="0.25">
      <c r="B19948" s="48"/>
      <c r="C19948" s="49"/>
      <c r="D19948" s="49"/>
      <c r="E19948" s="49"/>
      <c r="F19948" s="49"/>
      <c r="G19948" s="50"/>
      <c r="H19948" s="47"/>
      <c r="I19948" s="47"/>
    </row>
    <row r="19949" spans="2:9" ht="20.100000000000001" hidden="1" customHeight="1" x14ac:dyDescent="0.25">
      <c r="B19949" s="48"/>
      <c r="C19949" s="49"/>
      <c r="D19949" s="49"/>
      <c r="E19949" s="49"/>
      <c r="F19949" s="49"/>
      <c r="G19949" s="50"/>
      <c r="H19949" s="47"/>
      <c r="I19949" s="47"/>
    </row>
    <row r="19950" spans="2:9" ht="20.100000000000001" hidden="1" customHeight="1" x14ac:dyDescent="0.25">
      <c r="B19950" s="48"/>
      <c r="C19950" s="49"/>
      <c r="D19950" s="49"/>
      <c r="E19950" s="49"/>
      <c r="F19950" s="49"/>
      <c r="G19950" s="50"/>
      <c r="H19950" s="47"/>
      <c r="I19950" s="47"/>
    </row>
    <row r="19951" spans="2:9" ht="20.100000000000001" hidden="1" customHeight="1" x14ac:dyDescent="0.25">
      <c r="B19951" s="48"/>
      <c r="C19951" s="49"/>
      <c r="D19951" s="49"/>
      <c r="E19951" s="49"/>
      <c r="F19951" s="49"/>
      <c r="G19951" s="50"/>
      <c r="H19951" s="47"/>
      <c r="I19951" s="47"/>
    </row>
    <row r="19952" spans="2:9" ht="20.100000000000001" hidden="1" customHeight="1" x14ac:dyDescent="0.25">
      <c r="B19952" s="48"/>
      <c r="C19952" s="49"/>
      <c r="D19952" s="49"/>
      <c r="E19952" s="49"/>
      <c r="F19952" s="49"/>
      <c r="G19952" s="50"/>
      <c r="H19952" s="47"/>
      <c r="I19952" s="47"/>
    </row>
    <row r="19953" spans="2:9" ht="20.100000000000001" hidden="1" customHeight="1" x14ac:dyDescent="0.25">
      <c r="B19953" s="48"/>
      <c r="C19953" s="49"/>
      <c r="D19953" s="49"/>
      <c r="E19953" s="49"/>
      <c r="F19953" s="49"/>
      <c r="G19953" s="50"/>
      <c r="H19953" s="47"/>
      <c r="I19953" s="47"/>
    </row>
    <row r="19954" spans="2:9" ht="20.100000000000001" hidden="1" customHeight="1" x14ac:dyDescent="0.25">
      <c r="B19954" s="48"/>
      <c r="C19954" s="49"/>
      <c r="D19954" s="49"/>
      <c r="E19954" s="49"/>
      <c r="F19954" s="49"/>
      <c r="G19954" s="50"/>
      <c r="H19954" s="47"/>
      <c r="I19954" s="47"/>
    </row>
    <row r="19955" spans="2:9" ht="20.100000000000001" hidden="1" customHeight="1" x14ac:dyDescent="0.25">
      <c r="B19955" s="48"/>
      <c r="C19955" s="49"/>
      <c r="D19955" s="49"/>
      <c r="E19955" s="49"/>
      <c r="F19955" s="49"/>
      <c r="G19955" s="50"/>
      <c r="H19955" s="47"/>
      <c r="I19955" s="47"/>
    </row>
    <row r="19956" spans="2:9" ht="20.100000000000001" hidden="1" customHeight="1" x14ac:dyDescent="0.25">
      <c r="B19956" s="48"/>
      <c r="C19956" s="49"/>
      <c r="D19956" s="49"/>
      <c r="E19956" s="49"/>
      <c r="F19956" s="49"/>
      <c r="G19956" s="50"/>
      <c r="H19956" s="47"/>
      <c r="I19956" s="47"/>
    </row>
    <row r="19957" spans="2:9" ht="20.100000000000001" hidden="1" customHeight="1" x14ac:dyDescent="0.25">
      <c r="B19957" s="48"/>
      <c r="C19957" s="49"/>
      <c r="D19957" s="49"/>
      <c r="E19957" s="49"/>
      <c r="F19957" s="49"/>
      <c r="G19957" s="50"/>
      <c r="H19957" s="47"/>
      <c r="I19957" s="47"/>
    </row>
    <row r="19958" spans="2:9" ht="20.100000000000001" hidden="1" customHeight="1" x14ac:dyDescent="0.25">
      <c r="B19958" s="48"/>
      <c r="C19958" s="49"/>
      <c r="D19958" s="49"/>
      <c r="E19958" s="49"/>
      <c r="F19958" s="49"/>
      <c r="G19958" s="50"/>
      <c r="H19958" s="47"/>
      <c r="I19958" s="47"/>
    </row>
    <row r="19959" spans="2:9" ht="20.100000000000001" hidden="1" customHeight="1" x14ac:dyDescent="0.25">
      <c r="B19959" s="48"/>
      <c r="C19959" s="49"/>
      <c r="D19959" s="49"/>
      <c r="E19959" s="49"/>
      <c r="F19959" s="49"/>
      <c r="G19959" s="50"/>
      <c r="H19959" s="47"/>
      <c r="I19959" s="47"/>
    </row>
    <row r="19960" spans="2:9" ht="20.100000000000001" hidden="1" customHeight="1" x14ac:dyDescent="0.25">
      <c r="B19960" s="48"/>
      <c r="C19960" s="49"/>
      <c r="D19960" s="49"/>
      <c r="E19960" s="49"/>
      <c r="F19960" s="49"/>
      <c r="G19960" s="50"/>
      <c r="H19960" s="47"/>
      <c r="I19960" s="47"/>
    </row>
    <row r="19961" spans="2:9" ht="20.100000000000001" hidden="1" customHeight="1" x14ac:dyDescent="0.25">
      <c r="B19961" s="48"/>
      <c r="C19961" s="49"/>
      <c r="D19961" s="49"/>
      <c r="E19961" s="49"/>
      <c r="F19961" s="49"/>
      <c r="G19961" s="50"/>
      <c r="H19961" s="47"/>
      <c r="I19961" s="47"/>
    </row>
    <row r="19962" spans="2:9" ht="20.100000000000001" hidden="1" customHeight="1" x14ac:dyDescent="0.25">
      <c r="B19962" s="48"/>
      <c r="C19962" s="49"/>
      <c r="D19962" s="49"/>
      <c r="E19962" s="49"/>
      <c r="F19962" s="49"/>
      <c r="G19962" s="50"/>
      <c r="H19962" s="47"/>
      <c r="I19962" s="47"/>
    </row>
    <row r="19963" spans="2:9" ht="20.100000000000001" hidden="1" customHeight="1" x14ac:dyDescent="0.25">
      <c r="B19963" s="48"/>
      <c r="C19963" s="49"/>
      <c r="D19963" s="49"/>
      <c r="E19963" s="49"/>
      <c r="F19963" s="49"/>
      <c r="G19963" s="50"/>
      <c r="H19963" s="47"/>
      <c r="I19963" s="47"/>
    </row>
    <row r="19964" spans="2:9" ht="20.100000000000001" hidden="1" customHeight="1" x14ac:dyDescent="0.25">
      <c r="B19964" s="48"/>
      <c r="C19964" s="49"/>
      <c r="D19964" s="49"/>
      <c r="E19964" s="49"/>
      <c r="F19964" s="49"/>
      <c r="G19964" s="50"/>
      <c r="H19964" s="47"/>
      <c r="I19964" s="47"/>
    </row>
    <row r="19965" spans="2:9" ht="20.100000000000001" hidden="1" customHeight="1" x14ac:dyDescent="0.25">
      <c r="B19965" s="48"/>
      <c r="C19965" s="49"/>
      <c r="D19965" s="49"/>
      <c r="E19965" s="49"/>
      <c r="F19965" s="49"/>
      <c r="G19965" s="50"/>
      <c r="H19965" s="47"/>
      <c r="I19965" s="47"/>
    </row>
    <row r="19966" spans="2:9" ht="20.100000000000001" hidden="1" customHeight="1" x14ac:dyDescent="0.25">
      <c r="B19966" s="48"/>
      <c r="C19966" s="49"/>
      <c r="D19966" s="49"/>
      <c r="E19966" s="49"/>
      <c r="F19966" s="49"/>
      <c r="G19966" s="50"/>
      <c r="H19966" s="47"/>
      <c r="I19966" s="47"/>
    </row>
    <row r="19967" spans="2:9" ht="20.100000000000001" hidden="1" customHeight="1" x14ac:dyDescent="0.25">
      <c r="B19967" s="48"/>
      <c r="C19967" s="49"/>
      <c r="D19967" s="49"/>
      <c r="E19967" s="49"/>
      <c r="F19967" s="49"/>
      <c r="G19967" s="50"/>
      <c r="H19967" s="47"/>
      <c r="I19967" s="47"/>
    </row>
    <row r="19968" spans="2:9" ht="20.100000000000001" hidden="1" customHeight="1" x14ac:dyDescent="0.25">
      <c r="B19968" s="48"/>
      <c r="C19968" s="49"/>
      <c r="D19968" s="49"/>
      <c r="E19968" s="49"/>
      <c r="F19968" s="49"/>
      <c r="G19968" s="50"/>
      <c r="H19968" s="47"/>
      <c r="I19968" s="47"/>
    </row>
    <row r="19969" spans="2:9" ht="20.100000000000001" hidden="1" customHeight="1" x14ac:dyDescent="0.25">
      <c r="B19969" s="48"/>
      <c r="C19969" s="49"/>
      <c r="D19969" s="49"/>
      <c r="E19969" s="49"/>
      <c r="F19969" s="49"/>
      <c r="G19969" s="50"/>
      <c r="H19969" s="47"/>
      <c r="I19969" s="47"/>
    </row>
    <row r="19970" spans="2:9" ht="20.100000000000001" hidden="1" customHeight="1" x14ac:dyDescent="0.25">
      <c r="B19970" s="48"/>
      <c r="C19970" s="49"/>
      <c r="D19970" s="49"/>
      <c r="E19970" s="49"/>
      <c r="F19970" s="49"/>
      <c r="G19970" s="50"/>
      <c r="H19970" s="47"/>
      <c r="I19970" s="47"/>
    </row>
    <row r="19971" spans="2:9" ht="20.100000000000001" hidden="1" customHeight="1" x14ac:dyDescent="0.25">
      <c r="B19971" s="48"/>
      <c r="C19971" s="49"/>
      <c r="D19971" s="49"/>
      <c r="E19971" s="49"/>
      <c r="F19971" s="49"/>
      <c r="G19971" s="50"/>
      <c r="H19971" s="47"/>
      <c r="I19971" s="47"/>
    </row>
    <row r="19972" spans="2:9" ht="20.100000000000001" hidden="1" customHeight="1" x14ac:dyDescent="0.25">
      <c r="B19972" s="48"/>
      <c r="C19972" s="49"/>
      <c r="D19972" s="49"/>
      <c r="E19972" s="49"/>
      <c r="F19972" s="49"/>
      <c r="G19972" s="50"/>
      <c r="H19972" s="47"/>
      <c r="I19972" s="47"/>
    </row>
    <row r="19973" spans="2:9" ht="20.100000000000001" hidden="1" customHeight="1" x14ac:dyDescent="0.25">
      <c r="B19973" s="48"/>
      <c r="C19973" s="49"/>
      <c r="D19973" s="49"/>
      <c r="E19973" s="49"/>
      <c r="F19973" s="49"/>
      <c r="G19973" s="50"/>
      <c r="H19973" s="47"/>
      <c r="I19973" s="47"/>
    </row>
    <row r="19974" spans="2:9" ht="20.100000000000001" hidden="1" customHeight="1" x14ac:dyDescent="0.25">
      <c r="B19974" s="48"/>
      <c r="C19974" s="49"/>
      <c r="D19974" s="49"/>
      <c r="E19974" s="49"/>
      <c r="F19974" s="49"/>
      <c r="G19974" s="50"/>
      <c r="H19974" s="47"/>
      <c r="I19974" s="47"/>
    </row>
    <row r="19975" spans="2:9" ht="20.100000000000001" hidden="1" customHeight="1" x14ac:dyDescent="0.25">
      <c r="B19975" s="48"/>
      <c r="C19975" s="49"/>
      <c r="D19975" s="49"/>
      <c r="E19975" s="49"/>
      <c r="F19975" s="49"/>
      <c r="G19975" s="50"/>
      <c r="H19975" s="47"/>
      <c r="I19975" s="47"/>
    </row>
    <row r="19976" spans="2:9" ht="20.100000000000001" hidden="1" customHeight="1" x14ac:dyDescent="0.25">
      <c r="B19976" s="48"/>
      <c r="C19976" s="49"/>
      <c r="D19976" s="49"/>
      <c r="E19976" s="49"/>
      <c r="F19976" s="49"/>
      <c r="G19976" s="50"/>
      <c r="H19976" s="47"/>
      <c r="I19976" s="47"/>
    </row>
    <row r="19977" spans="2:9" ht="20.100000000000001" hidden="1" customHeight="1" x14ac:dyDescent="0.25">
      <c r="B19977" s="48"/>
      <c r="C19977" s="49"/>
      <c r="D19977" s="49"/>
      <c r="E19977" s="49"/>
      <c r="F19977" s="49"/>
      <c r="G19977" s="50"/>
      <c r="H19977" s="47"/>
      <c r="I19977" s="47"/>
    </row>
    <row r="19978" spans="2:9" ht="20.100000000000001" hidden="1" customHeight="1" x14ac:dyDescent="0.25">
      <c r="B19978" s="48"/>
      <c r="C19978" s="49"/>
      <c r="D19978" s="49"/>
      <c r="E19978" s="49"/>
      <c r="F19978" s="49"/>
      <c r="G19978" s="50"/>
      <c r="H19978" s="47"/>
      <c r="I19978" s="47"/>
    </row>
    <row r="19979" spans="2:9" ht="20.100000000000001" hidden="1" customHeight="1" x14ac:dyDescent="0.25">
      <c r="B19979" s="48"/>
      <c r="C19979" s="49"/>
      <c r="D19979" s="49"/>
      <c r="E19979" s="49"/>
      <c r="F19979" s="49"/>
      <c r="G19979" s="50"/>
      <c r="H19979" s="47"/>
      <c r="I19979" s="47"/>
    </row>
    <row r="19980" spans="2:9" ht="20.100000000000001" hidden="1" customHeight="1" x14ac:dyDescent="0.25">
      <c r="B19980" s="48"/>
      <c r="C19980" s="49"/>
      <c r="D19980" s="49"/>
      <c r="E19980" s="49"/>
      <c r="F19980" s="49"/>
      <c r="G19980" s="50"/>
      <c r="H19980" s="47"/>
      <c r="I19980" s="47"/>
    </row>
    <row r="19981" spans="2:9" ht="20.100000000000001" hidden="1" customHeight="1" x14ac:dyDescent="0.25">
      <c r="B19981" s="48"/>
      <c r="C19981" s="49"/>
      <c r="D19981" s="49"/>
      <c r="E19981" s="49"/>
      <c r="F19981" s="49"/>
      <c r="G19981" s="50"/>
      <c r="H19981" s="47"/>
      <c r="I19981" s="47"/>
    </row>
    <row r="19982" spans="2:9" ht="20.100000000000001" hidden="1" customHeight="1" x14ac:dyDescent="0.25">
      <c r="B19982" s="48"/>
      <c r="C19982" s="49"/>
      <c r="D19982" s="49"/>
      <c r="E19982" s="49"/>
      <c r="F19982" s="49"/>
      <c r="G19982" s="50"/>
      <c r="H19982" s="47"/>
      <c r="I19982" s="47"/>
    </row>
    <row r="19983" spans="2:9" ht="20.100000000000001" hidden="1" customHeight="1" x14ac:dyDescent="0.25">
      <c r="B19983" s="48"/>
      <c r="C19983" s="49"/>
      <c r="D19983" s="49"/>
      <c r="E19983" s="49"/>
      <c r="F19983" s="49"/>
      <c r="G19983" s="50"/>
      <c r="H19983" s="47"/>
      <c r="I19983" s="47"/>
    </row>
    <row r="19984" spans="2:9" ht="20.100000000000001" hidden="1" customHeight="1" x14ac:dyDescent="0.25">
      <c r="B19984" s="48"/>
      <c r="C19984" s="49"/>
      <c r="D19984" s="49"/>
      <c r="E19984" s="49"/>
      <c r="F19984" s="49"/>
      <c r="G19984" s="50"/>
      <c r="H19984" s="47"/>
      <c r="I19984" s="47"/>
    </row>
    <row r="19985" spans="2:9" ht="20.100000000000001" hidden="1" customHeight="1" x14ac:dyDescent="0.25">
      <c r="B19985" s="48"/>
      <c r="C19985" s="49"/>
      <c r="D19985" s="49"/>
      <c r="E19985" s="49"/>
      <c r="F19985" s="49"/>
      <c r="G19985" s="50"/>
      <c r="H19985" s="47"/>
      <c r="I19985" s="47"/>
    </row>
    <row r="19986" spans="2:9" ht="20.100000000000001" hidden="1" customHeight="1" x14ac:dyDescent="0.25">
      <c r="B19986" s="48"/>
      <c r="C19986" s="49"/>
      <c r="D19986" s="49"/>
      <c r="E19986" s="49"/>
      <c r="F19986" s="49"/>
      <c r="G19986" s="50"/>
      <c r="H19986" s="47"/>
      <c r="I19986" s="47"/>
    </row>
    <row r="19987" spans="2:9" ht="20.100000000000001" hidden="1" customHeight="1" x14ac:dyDescent="0.25">
      <c r="B19987" s="48"/>
      <c r="C19987" s="49"/>
      <c r="D19987" s="49"/>
      <c r="E19987" s="49"/>
      <c r="F19987" s="49"/>
      <c r="G19987" s="50"/>
      <c r="H19987" s="47"/>
      <c r="I19987" s="47"/>
    </row>
    <row r="19988" spans="2:9" ht="20.100000000000001" hidden="1" customHeight="1" x14ac:dyDescent="0.25">
      <c r="B19988" s="48"/>
      <c r="C19988" s="49"/>
      <c r="D19988" s="49"/>
      <c r="E19988" s="49"/>
      <c r="F19988" s="49"/>
      <c r="G19988" s="50"/>
      <c r="H19988" s="47"/>
      <c r="I19988" s="47"/>
    </row>
    <row r="19989" spans="2:9" ht="20.100000000000001" hidden="1" customHeight="1" x14ac:dyDescent="0.25">
      <c r="B19989" s="48"/>
      <c r="C19989" s="49"/>
      <c r="D19989" s="49"/>
      <c r="E19989" s="49"/>
      <c r="F19989" s="49"/>
      <c r="G19989" s="50"/>
      <c r="H19989" s="47"/>
      <c r="I19989" s="47"/>
    </row>
    <row r="19990" spans="2:9" ht="20.100000000000001" hidden="1" customHeight="1" x14ac:dyDescent="0.25">
      <c r="B19990" s="48"/>
      <c r="C19990" s="49"/>
      <c r="D19990" s="49"/>
      <c r="E19990" s="49"/>
      <c r="F19990" s="49"/>
      <c r="G19990" s="50"/>
      <c r="H19990" s="47"/>
      <c r="I19990" s="47"/>
    </row>
    <row r="19991" spans="2:9" ht="20.100000000000001" hidden="1" customHeight="1" x14ac:dyDescent="0.25">
      <c r="B19991" s="48"/>
      <c r="C19991" s="49"/>
      <c r="D19991" s="49"/>
      <c r="E19991" s="49"/>
      <c r="F19991" s="49"/>
      <c r="G19991" s="50"/>
      <c r="H19991" s="47"/>
      <c r="I19991" s="47"/>
    </row>
    <row r="19992" spans="2:9" ht="20.100000000000001" hidden="1" customHeight="1" x14ac:dyDescent="0.25">
      <c r="B19992" s="48"/>
      <c r="C19992" s="49"/>
      <c r="D19992" s="49"/>
      <c r="E19992" s="49"/>
      <c r="F19992" s="49"/>
      <c r="G19992" s="50"/>
      <c r="H19992" s="47"/>
      <c r="I19992" s="47"/>
    </row>
    <row r="19993" spans="2:9" ht="20.100000000000001" hidden="1" customHeight="1" x14ac:dyDescent="0.25">
      <c r="B19993" s="48"/>
      <c r="C19993" s="49"/>
      <c r="D19993" s="49"/>
      <c r="E19993" s="49"/>
      <c r="F19993" s="49"/>
      <c r="G19993" s="50"/>
      <c r="H19993" s="47"/>
      <c r="I19993" s="47"/>
    </row>
    <row r="19994" spans="2:9" ht="20.100000000000001" hidden="1" customHeight="1" x14ac:dyDescent="0.25">
      <c r="B19994" s="48"/>
      <c r="C19994" s="49"/>
      <c r="D19994" s="49"/>
      <c r="E19994" s="49"/>
      <c r="F19994" s="49"/>
      <c r="G19994" s="50"/>
      <c r="H19994" s="47"/>
      <c r="I19994" s="47"/>
    </row>
    <row r="19995" spans="2:9" ht="20.100000000000001" hidden="1" customHeight="1" x14ac:dyDescent="0.25">
      <c r="B19995" s="48"/>
      <c r="C19995" s="49"/>
      <c r="D19995" s="49"/>
      <c r="E19995" s="49"/>
      <c r="F19995" s="49"/>
      <c r="G19995" s="50"/>
      <c r="H19995" s="47"/>
      <c r="I19995" s="47"/>
    </row>
    <row r="19996" spans="2:9" ht="20.100000000000001" hidden="1" customHeight="1" x14ac:dyDescent="0.25">
      <c r="B19996" s="48"/>
      <c r="C19996" s="49"/>
      <c r="D19996" s="49"/>
      <c r="E19996" s="49"/>
      <c r="F19996" s="49"/>
      <c r="G19996" s="50"/>
      <c r="H19996" s="47"/>
      <c r="I19996" s="47"/>
    </row>
    <row r="19997" spans="2:9" ht="20.100000000000001" hidden="1" customHeight="1" x14ac:dyDescent="0.25">
      <c r="B19997" s="48"/>
      <c r="C19997" s="49"/>
      <c r="D19997" s="49"/>
      <c r="E19997" s="49"/>
      <c r="F19997" s="49"/>
      <c r="G19997" s="50"/>
      <c r="H19997" s="47"/>
      <c r="I19997" s="47"/>
    </row>
    <row r="19998" spans="2:9" ht="20.100000000000001" hidden="1" customHeight="1" x14ac:dyDescent="0.25">
      <c r="B19998" s="48"/>
      <c r="C19998" s="49"/>
      <c r="D19998" s="49"/>
      <c r="E19998" s="49"/>
      <c r="F19998" s="49"/>
      <c r="G19998" s="50"/>
      <c r="H19998" s="47"/>
      <c r="I19998" s="47"/>
    </row>
    <row r="19999" spans="2:9" ht="20.100000000000001" hidden="1" customHeight="1" x14ac:dyDescent="0.25">
      <c r="B19999" s="48"/>
      <c r="C19999" s="49"/>
      <c r="D19999" s="49"/>
      <c r="E19999" s="49"/>
      <c r="F19999" s="49"/>
      <c r="G19999" s="50"/>
      <c r="H19999" s="47"/>
      <c r="I19999" s="47"/>
    </row>
    <row r="20000" spans="2:9" ht="20.100000000000001" hidden="1" customHeight="1" x14ac:dyDescent="0.25">
      <c r="B20000" s="48"/>
      <c r="C20000" s="49"/>
      <c r="D20000" s="49"/>
      <c r="E20000" s="49"/>
      <c r="F20000" s="49"/>
      <c r="G20000" s="50"/>
      <c r="H20000" s="47"/>
      <c r="I20000" s="47"/>
    </row>
    <row r="20001" spans="2:9" ht="20.100000000000001" hidden="1" customHeight="1" x14ac:dyDescent="0.25">
      <c r="B20001" s="48"/>
      <c r="C20001" s="49"/>
      <c r="D20001" s="49"/>
      <c r="E20001" s="49"/>
      <c r="F20001" s="49"/>
      <c r="G20001" s="50"/>
      <c r="H20001" s="47"/>
      <c r="I20001" s="47"/>
    </row>
    <row r="20002" spans="2:9" ht="20.100000000000001" hidden="1" customHeight="1" x14ac:dyDescent="0.25">
      <c r="B20002" s="48"/>
      <c r="C20002" s="49"/>
      <c r="D20002" s="49"/>
      <c r="E20002" s="49"/>
      <c r="F20002" s="49"/>
      <c r="G20002" s="50"/>
      <c r="H20002" s="47"/>
      <c r="I20002" s="47"/>
    </row>
    <row r="20003" spans="2:9" ht="20.100000000000001" hidden="1" customHeight="1" x14ac:dyDescent="0.25">
      <c r="B20003" s="48"/>
      <c r="C20003" s="49"/>
      <c r="D20003" s="49"/>
      <c r="E20003" s="49"/>
      <c r="F20003" s="49"/>
      <c r="G20003" s="50"/>
      <c r="H20003" s="47"/>
      <c r="I20003" s="47"/>
    </row>
    <row r="20004" spans="2:9" ht="20.100000000000001" hidden="1" customHeight="1" x14ac:dyDescent="0.25">
      <c r="B20004" s="48"/>
      <c r="C20004" s="49"/>
      <c r="D20004" s="49"/>
      <c r="E20004" s="49"/>
      <c r="F20004" s="49"/>
      <c r="G20004" s="50"/>
      <c r="H20004" s="47"/>
      <c r="I20004" s="47"/>
    </row>
    <row r="20005" spans="2:9" ht="20.100000000000001" hidden="1" customHeight="1" x14ac:dyDescent="0.25">
      <c r="B20005" s="48"/>
      <c r="C20005" s="49"/>
      <c r="D20005" s="49"/>
      <c r="E20005" s="49"/>
      <c r="F20005" s="49"/>
      <c r="G20005" s="50"/>
      <c r="H20005" s="47"/>
      <c r="I20005" s="47"/>
    </row>
    <row r="20006" spans="2:9" ht="20.100000000000001" hidden="1" customHeight="1" x14ac:dyDescent="0.25">
      <c r="B20006" s="48"/>
      <c r="C20006" s="49"/>
      <c r="D20006" s="49"/>
      <c r="E20006" s="49"/>
      <c r="F20006" s="49"/>
      <c r="G20006" s="50"/>
      <c r="H20006" s="47"/>
      <c r="I20006" s="47"/>
    </row>
    <row r="20007" spans="2:9" ht="20.100000000000001" hidden="1" customHeight="1" x14ac:dyDescent="0.25">
      <c r="B20007" s="48"/>
      <c r="C20007" s="49"/>
      <c r="D20007" s="49"/>
      <c r="E20007" s="49"/>
      <c r="F20007" s="49"/>
      <c r="G20007" s="50"/>
      <c r="H20007" s="47"/>
      <c r="I20007" s="47"/>
    </row>
    <row r="20008" spans="2:9" ht="20.100000000000001" hidden="1" customHeight="1" x14ac:dyDescent="0.25">
      <c r="B20008" s="48"/>
      <c r="C20008" s="49"/>
      <c r="D20008" s="49"/>
      <c r="E20008" s="49"/>
      <c r="F20008" s="49"/>
      <c r="G20008" s="50"/>
      <c r="H20008" s="47"/>
      <c r="I20008" s="47"/>
    </row>
    <row r="20009" spans="2:9" ht="20.100000000000001" hidden="1" customHeight="1" x14ac:dyDescent="0.25">
      <c r="B20009" s="48"/>
      <c r="C20009" s="49"/>
      <c r="D20009" s="49"/>
      <c r="E20009" s="49"/>
      <c r="F20009" s="49"/>
      <c r="G20009" s="50"/>
      <c r="H20009" s="47"/>
      <c r="I20009" s="47"/>
    </row>
    <row r="20010" spans="2:9" ht="20.100000000000001" hidden="1" customHeight="1" x14ac:dyDescent="0.25">
      <c r="B20010" s="48"/>
      <c r="C20010" s="49"/>
      <c r="D20010" s="49"/>
      <c r="E20010" s="49"/>
      <c r="F20010" s="49"/>
      <c r="G20010" s="50"/>
      <c r="H20010" s="47"/>
      <c r="I20010" s="47"/>
    </row>
    <row r="20011" spans="2:9" ht="20.100000000000001" hidden="1" customHeight="1" x14ac:dyDescent="0.25">
      <c r="B20011" s="48"/>
      <c r="C20011" s="49"/>
      <c r="D20011" s="49"/>
      <c r="E20011" s="49"/>
      <c r="F20011" s="49"/>
      <c r="G20011" s="50"/>
      <c r="H20011" s="47"/>
      <c r="I20011" s="47"/>
    </row>
    <row r="20012" spans="2:9" ht="20.100000000000001" hidden="1" customHeight="1" x14ac:dyDescent="0.25">
      <c r="B20012" s="48"/>
      <c r="C20012" s="49"/>
      <c r="D20012" s="49"/>
      <c r="E20012" s="49"/>
      <c r="F20012" s="49"/>
      <c r="G20012" s="50"/>
      <c r="H20012" s="47"/>
      <c r="I20012" s="47"/>
    </row>
    <row r="20013" spans="2:9" ht="20.100000000000001" hidden="1" customHeight="1" x14ac:dyDescent="0.25">
      <c r="B20013" s="48"/>
      <c r="C20013" s="49"/>
      <c r="D20013" s="49"/>
      <c r="E20013" s="49"/>
      <c r="F20013" s="49"/>
      <c r="G20013" s="50"/>
      <c r="H20013" s="47"/>
      <c r="I20013" s="47"/>
    </row>
    <row r="20014" spans="2:9" ht="20.100000000000001" hidden="1" customHeight="1" x14ac:dyDescent="0.25">
      <c r="B20014" s="48"/>
      <c r="C20014" s="49"/>
      <c r="D20014" s="49"/>
      <c r="E20014" s="49"/>
      <c r="F20014" s="49"/>
      <c r="G20014" s="50"/>
      <c r="H20014" s="47"/>
      <c r="I20014" s="47"/>
    </row>
    <row r="20015" spans="2:9" ht="20.100000000000001" hidden="1" customHeight="1" x14ac:dyDescent="0.25">
      <c r="B20015" s="48"/>
      <c r="C20015" s="49"/>
      <c r="D20015" s="49"/>
      <c r="E20015" s="49"/>
      <c r="F20015" s="49"/>
      <c r="G20015" s="50"/>
      <c r="H20015" s="47"/>
      <c r="I20015" s="47"/>
    </row>
    <row r="20016" spans="2:9" ht="20.100000000000001" hidden="1" customHeight="1" x14ac:dyDescent="0.25">
      <c r="B20016" s="48"/>
      <c r="C20016" s="49"/>
      <c r="D20016" s="49"/>
      <c r="E20016" s="49"/>
      <c r="F20016" s="49"/>
      <c r="G20016" s="50"/>
      <c r="H20016" s="47"/>
      <c r="I20016" s="47"/>
    </row>
    <row r="20017" spans="2:9" ht="20.100000000000001" hidden="1" customHeight="1" x14ac:dyDescent="0.25">
      <c r="B20017" s="48"/>
      <c r="C20017" s="49"/>
      <c r="D20017" s="49"/>
      <c r="E20017" s="49"/>
      <c r="F20017" s="49"/>
      <c r="G20017" s="50"/>
      <c r="H20017" s="47"/>
      <c r="I20017" s="47"/>
    </row>
    <row r="20018" spans="2:9" ht="20.100000000000001" hidden="1" customHeight="1" x14ac:dyDescent="0.25">
      <c r="B20018" s="48"/>
      <c r="C20018" s="49"/>
      <c r="D20018" s="49"/>
      <c r="E20018" s="49"/>
      <c r="F20018" s="49"/>
      <c r="G20018" s="50"/>
      <c r="H20018" s="47"/>
      <c r="I20018" s="47"/>
    </row>
    <row r="20019" spans="2:9" ht="20.100000000000001" hidden="1" customHeight="1" x14ac:dyDescent="0.25">
      <c r="B20019" s="48"/>
      <c r="C20019" s="49"/>
      <c r="D20019" s="49"/>
      <c r="E20019" s="49"/>
      <c r="F20019" s="49"/>
      <c r="G20019" s="50"/>
      <c r="H20019" s="47"/>
      <c r="I20019" s="47"/>
    </row>
    <row r="20020" spans="2:9" ht="20.100000000000001" hidden="1" customHeight="1" x14ac:dyDescent="0.25">
      <c r="B20020" s="48"/>
      <c r="C20020" s="49"/>
      <c r="D20020" s="49"/>
      <c r="E20020" s="49"/>
      <c r="F20020" s="49"/>
      <c r="G20020" s="50"/>
      <c r="H20020" s="47"/>
      <c r="I20020" s="47"/>
    </row>
    <row r="20021" spans="2:9" ht="20.100000000000001" hidden="1" customHeight="1" x14ac:dyDescent="0.25">
      <c r="B20021" s="48"/>
      <c r="C20021" s="49"/>
      <c r="D20021" s="49"/>
      <c r="E20021" s="49"/>
      <c r="F20021" s="49"/>
      <c r="G20021" s="50"/>
      <c r="H20021" s="47"/>
      <c r="I20021" s="47"/>
    </row>
    <row r="20022" spans="2:9" ht="20.100000000000001" hidden="1" customHeight="1" x14ac:dyDescent="0.25">
      <c r="B20022" s="48"/>
      <c r="C20022" s="49"/>
      <c r="D20022" s="49"/>
      <c r="E20022" s="49"/>
      <c r="F20022" s="49"/>
      <c r="G20022" s="50"/>
      <c r="H20022" s="47"/>
      <c r="I20022" s="47"/>
    </row>
    <row r="20023" spans="2:9" ht="20.100000000000001" hidden="1" customHeight="1" x14ac:dyDescent="0.25">
      <c r="B20023" s="48"/>
      <c r="C20023" s="49"/>
      <c r="D20023" s="49"/>
      <c r="E20023" s="49"/>
      <c r="F20023" s="49"/>
      <c r="G20023" s="50"/>
      <c r="H20023" s="47"/>
      <c r="I20023" s="47"/>
    </row>
    <row r="20024" spans="2:9" ht="20.100000000000001" hidden="1" customHeight="1" x14ac:dyDescent="0.25">
      <c r="B20024" s="48"/>
      <c r="C20024" s="49"/>
      <c r="D20024" s="49"/>
      <c r="E20024" s="49"/>
      <c r="F20024" s="49"/>
      <c r="G20024" s="50"/>
      <c r="H20024" s="47"/>
      <c r="I20024" s="47"/>
    </row>
    <row r="20025" spans="2:9" ht="20.100000000000001" hidden="1" customHeight="1" x14ac:dyDescent="0.25">
      <c r="B20025" s="48"/>
      <c r="C20025" s="49"/>
      <c r="D20025" s="49"/>
      <c r="E20025" s="49"/>
      <c r="F20025" s="49"/>
      <c r="G20025" s="50"/>
      <c r="H20025" s="47"/>
      <c r="I20025" s="47"/>
    </row>
    <row r="20026" spans="2:9" ht="20.100000000000001" hidden="1" customHeight="1" x14ac:dyDescent="0.25">
      <c r="B20026" s="48"/>
      <c r="C20026" s="49"/>
      <c r="D20026" s="49"/>
      <c r="E20026" s="49"/>
      <c r="F20026" s="49"/>
      <c r="G20026" s="50"/>
      <c r="H20026" s="47"/>
      <c r="I20026" s="47"/>
    </row>
    <row r="20027" spans="2:9" ht="20.100000000000001" hidden="1" customHeight="1" x14ac:dyDescent="0.25">
      <c r="B20027" s="48"/>
      <c r="C20027" s="49"/>
      <c r="D20027" s="49"/>
      <c r="E20027" s="49"/>
      <c r="F20027" s="49"/>
      <c r="G20027" s="50"/>
      <c r="H20027" s="47"/>
      <c r="I20027" s="47"/>
    </row>
    <row r="20028" spans="2:9" ht="20.100000000000001" hidden="1" customHeight="1" x14ac:dyDescent="0.25">
      <c r="B20028" s="48"/>
      <c r="C20028" s="49"/>
      <c r="D20028" s="49"/>
      <c r="E20028" s="49"/>
      <c r="F20028" s="49"/>
      <c r="G20028" s="50"/>
      <c r="H20028" s="47"/>
      <c r="I20028" s="47"/>
    </row>
    <row r="20029" spans="2:9" ht="20.100000000000001" hidden="1" customHeight="1" x14ac:dyDescent="0.25">
      <c r="B20029" s="48"/>
      <c r="C20029" s="49"/>
      <c r="D20029" s="49"/>
      <c r="E20029" s="49"/>
      <c r="F20029" s="49"/>
      <c r="G20029" s="50"/>
      <c r="H20029" s="47"/>
      <c r="I20029" s="47"/>
    </row>
    <row r="20030" spans="2:9" ht="20.100000000000001" hidden="1" customHeight="1" x14ac:dyDescent="0.25">
      <c r="B20030" s="48"/>
      <c r="C20030" s="49"/>
      <c r="D20030" s="49"/>
      <c r="E20030" s="49"/>
      <c r="F20030" s="49"/>
      <c r="G20030" s="50"/>
      <c r="H20030" s="47"/>
      <c r="I20030" s="47"/>
    </row>
    <row r="20031" spans="2:9" ht="20.100000000000001" hidden="1" customHeight="1" x14ac:dyDescent="0.25">
      <c r="B20031" s="48"/>
      <c r="C20031" s="49"/>
      <c r="D20031" s="49"/>
      <c r="E20031" s="49"/>
      <c r="F20031" s="49"/>
      <c r="G20031" s="50"/>
      <c r="H20031" s="47"/>
      <c r="I20031" s="47"/>
    </row>
    <row r="20032" spans="2:9" ht="20.100000000000001" hidden="1" customHeight="1" x14ac:dyDescent="0.25">
      <c r="B20032" s="48"/>
      <c r="C20032" s="49"/>
      <c r="D20032" s="49"/>
      <c r="E20032" s="49"/>
      <c r="F20032" s="49"/>
      <c r="G20032" s="50"/>
      <c r="H20032" s="47"/>
      <c r="I20032" s="47"/>
    </row>
    <row r="20033" spans="2:9" ht="20.100000000000001" hidden="1" customHeight="1" x14ac:dyDescent="0.25">
      <c r="B20033" s="48"/>
      <c r="C20033" s="49"/>
      <c r="D20033" s="49"/>
      <c r="E20033" s="49"/>
      <c r="F20033" s="49"/>
      <c r="G20033" s="50"/>
      <c r="H20033" s="47"/>
      <c r="I20033" s="47"/>
    </row>
    <row r="20034" spans="2:9" ht="20.100000000000001" hidden="1" customHeight="1" x14ac:dyDescent="0.25">
      <c r="B20034" s="48"/>
      <c r="C20034" s="49"/>
      <c r="D20034" s="49"/>
      <c r="E20034" s="49"/>
      <c r="F20034" s="49"/>
      <c r="G20034" s="50"/>
      <c r="H20034" s="47"/>
      <c r="I20034" s="47"/>
    </row>
    <row r="20035" spans="2:9" ht="20.100000000000001" hidden="1" customHeight="1" x14ac:dyDescent="0.25">
      <c r="B20035" s="48"/>
      <c r="C20035" s="49"/>
      <c r="D20035" s="49"/>
      <c r="E20035" s="49"/>
      <c r="F20035" s="49"/>
      <c r="G20035" s="50"/>
      <c r="H20035" s="47"/>
      <c r="I20035" s="47"/>
    </row>
    <row r="20036" spans="2:9" ht="20.100000000000001" hidden="1" customHeight="1" x14ac:dyDescent="0.25">
      <c r="B20036" s="48"/>
      <c r="C20036" s="49"/>
      <c r="D20036" s="49"/>
      <c r="E20036" s="49"/>
      <c r="F20036" s="49"/>
      <c r="G20036" s="50"/>
      <c r="H20036" s="47"/>
      <c r="I20036" s="47"/>
    </row>
    <row r="20037" spans="2:9" ht="20.100000000000001" hidden="1" customHeight="1" x14ac:dyDescent="0.25">
      <c r="B20037" s="48"/>
      <c r="C20037" s="49"/>
      <c r="D20037" s="49"/>
      <c r="E20037" s="49"/>
      <c r="F20037" s="49"/>
      <c r="G20037" s="50"/>
      <c r="H20037" s="47"/>
      <c r="I20037" s="47"/>
    </row>
    <row r="20038" spans="2:9" ht="20.100000000000001" hidden="1" customHeight="1" x14ac:dyDescent="0.25">
      <c r="B20038" s="48"/>
      <c r="C20038" s="49"/>
      <c r="D20038" s="49"/>
      <c r="E20038" s="49"/>
      <c r="F20038" s="49"/>
      <c r="G20038" s="50"/>
      <c r="H20038" s="47"/>
      <c r="I20038" s="47"/>
    </row>
    <row r="20039" spans="2:9" ht="20.100000000000001" hidden="1" customHeight="1" x14ac:dyDescent="0.25">
      <c r="B20039" s="48"/>
      <c r="C20039" s="49"/>
      <c r="D20039" s="49"/>
      <c r="E20039" s="49"/>
      <c r="F20039" s="49"/>
      <c r="G20039" s="50"/>
      <c r="H20039" s="47"/>
      <c r="I20039" s="47"/>
    </row>
    <row r="20040" spans="2:9" ht="20.100000000000001" hidden="1" customHeight="1" x14ac:dyDescent="0.25">
      <c r="B20040" s="48"/>
      <c r="C20040" s="49"/>
      <c r="D20040" s="49"/>
      <c r="E20040" s="49"/>
      <c r="F20040" s="49"/>
      <c r="G20040" s="50"/>
      <c r="H20040" s="47"/>
      <c r="I20040" s="47"/>
    </row>
    <row r="20041" spans="2:9" ht="20.100000000000001" hidden="1" customHeight="1" x14ac:dyDescent="0.25">
      <c r="B20041" s="48"/>
      <c r="C20041" s="49"/>
      <c r="D20041" s="49"/>
      <c r="E20041" s="49"/>
      <c r="F20041" s="49"/>
      <c r="G20041" s="50"/>
      <c r="H20041" s="47"/>
      <c r="I20041" s="47"/>
    </row>
    <row r="20042" spans="2:9" ht="20.100000000000001" hidden="1" customHeight="1" x14ac:dyDescent="0.25">
      <c r="B20042" s="48"/>
      <c r="C20042" s="49"/>
      <c r="D20042" s="49"/>
      <c r="E20042" s="49"/>
      <c r="F20042" s="49"/>
      <c r="G20042" s="50"/>
      <c r="H20042" s="47"/>
      <c r="I20042" s="47"/>
    </row>
    <row r="20043" spans="2:9" ht="20.100000000000001" hidden="1" customHeight="1" x14ac:dyDescent="0.25">
      <c r="B20043" s="48"/>
      <c r="C20043" s="49"/>
      <c r="D20043" s="49"/>
      <c r="E20043" s="49"/>
      <c r="F20043" s="49"/>
      <c r="G20043" s="50"/>
      <c r="H20043" s="47"/>
      <c r="I20043" s="47"/>
    </row>
    <row r="20044" spans="2:9" ht="20.100000000000001" hidden="1" customHeight="1" x14ac:dyDescent="0.25">
      <c r="B20044" s="48"/>
      <c r="C20044" s="49"/>
      <c r="D20044" s="49"/>
      <c r="E20044" s="49"/>
      <c r="F20044" s="49"/>
      <c r="G20044" s="50"/>
      <c r="H20044" s="47"/>
      <c r="I20044" s="47"/>
    </row>
    <row r="20045" spans="2:9" ht="20.100000000000001" hidden="1" customHeight="1" x14ac:dyDescent="0.25">
      <c r="B20045" s="48"/>
      <c r="C20045" s="49"/>
      <c r="D20045" s="49"/>
      <c r="E20045" s="49"/>
      <c r="F20045" s="49"/>
      <c r="G20045" s="50"/>
      <c r="H20045" s="47"/>
      <c r="I20045" s="47"/>
    </row>
    <row r="20046" spans="2:9" ht="20.100000000000001" hidden="1" customHeight="1" x14ac:dyDescent="0.25">
      <c r="B20046" s="48"/>
      <c r="C20046" s="49"/>
      <c r="D20046" s="49"/>
      <c r="E20046" s="49"/>
      <c r="F20046" s="49"/>
      <c r="G20046" s="50"/>
      <c r="H20046" s="47"/>
      <c r="I20046" s="47"/>
    </row>
    <row r="20047" spans="2:9" ht="20.100000000000001" hidden="1" customHeight="1" x14ac:dyDescent="0.25">
      <c r="B20047" s="48"/>
      <c r="C20047" s="49"/>
      <c r="D20047" s="49"/>
      <c r="E20047" s="49"/>
      <c r="F20047" s="49"/>
      <c r="G20047" s="50"/>
      <c r="H20047" s="47"/>
      <c r="I20047" s="47"/>
    </row>
    <row r="20048" spans="2:9" ht="20.100000000000001" hidden="1" customHeight="1" x14ac:dyDescent="0.25">
      <c r="B20048" s="48"/>
      <c r="C20048" s="49"/>
      <c r="D20048" s="49"/>
      <c r="E20048" s="49"/>
      <c r="F20048" s="49"/>
      <c r="G20048" s="50"/>
      <c r="H20048" s="47"/>
      <c r="I20048" s="47"/>
    </row>
    <row r="20049" spans="2:9" ht="20.100000000000001" hidden="1" customHeight="1" x14ac:dyDescent="0.25">
      <c r="B20049" s="48"/>
      <c r="C20049" s="49"/>
      <c r="D20049" s="49"/>
      <c r="E20049" s="49"/>
      <c r="F20049" s="49"/>
      <c r="G20049" s="50"/>
      <c r="H20049" s="47"/>
      <c r="I20049" s="47"/>
    </row>
    <row r="20050" spans="2:9" ht="20.100000000000001" hidden="1" customHeight="1" x14ac:dyDescent="0.25">
      <c r="B20050" s="48"/>
      <c r="C20050" s="49"/>
      <c r="D20050" s="49"/>
      <c r="E20050" s="49"/>
      <c r="F20050" s="49"/>
      <c r="G20050" s="50"/>
      <c r="H20050" s="47"/>
      <c r="I20050" s="47"/>
    </row>
    <row r="20051" spans="2:9" ht="20.100000000000001" hidden="1" customHeight="1" x14ac:dyDescent="0.25">
      <c r="B20051" s="48"/>
      <c r="C20051" s="49"/>
      <c r="D20051" s="49"/>
      <c r="E20051" s="49"/>
      <c r="F20051" s="49"/>
      <c r="G20051" s="50"/>
      <c r="H20051" s="47"/>
      <c r="I20051" s="47"/>
    </row>
    <row r="20052" spans="2:9" ht="20.100000000000001" hidden="1" customHeight="1" x14ac:dyDescent="0.25">
      <c r="B20052" s="48"/>
      <c r="C20052" s="49"/>
      <c r="D20052" s="49"/>
      <c r="E20052" s="49"/>
      <c r="F20052" s="49"/>
      <c r="G20052" s="50"/>
      <c r="H20052" s="47"/>
      <c r="I20052" s="47"/>
    </row>
    <row r="20053" spans="2:9" ht="20.100000000000001" hidden="1" customHeight="1" x14ac:dyDescent="0.25">
      <c r="B20053" s="48"/>
      <c r="C20053" s="49"/>
      <c r="D20053" s="49"/>
      <c r="E20053" s="49"/>
      <c r="F20053" s="49"/>
      <c r="G20053" s="50"/>
      <c r="H20053" s="47"/>
      <c r="I20053" s="47"/>
    </row>
    <row r="20054" spans="2:9" ht="20.100000000000001" hidden="1" customHeight="1" x14ac:dyDescent="0.25">
      <c r="B20054" s="48"/>
      <c r="C20054" s="49"/>
      <c r="D20054" s="49"/>
      <c r="E20054" s="49"/>
      <c r="F20054" s="49"/>
      <c r="G20054" s="50"/>
      <c r="H20054" s="47"/>
      <c r="I20054" s="47"/>
    </row>
    <row r="20055" spans="2:9" ht="20.100000000000001" hidden="1" customHeight="1" x14ac:dyDescent="0.25">
      <c r="B20055" s="48"/>
      <c r="C20055" s="49"/>
      <c r="D20055" s="49"/>
      <c r="E20055" s="49"/>
      <c r="F20055" s="49"/>
      <c r="G20055" s="50"/>
      <c r="H20055" s="47"/>
      <c r="I20055" s="47"/>
    </row>
    <row r="20056" spans="2:9" ht="20.100000000000001" hidden="1" customHeight="1" x14ac:dyDescent="0.25">
      <c r="B20056" s="48"/>
      <c r="C20056" s="49"/>
      <c r="D20056" s="49"/>
      <c r="E20056" s="49"/>
      <c r="F20056" s="49"/>
      <c r="G20056" s="50"/>
      <c r="H20056" s="47"/>
      <c r="I20056" s="47"/>
    </row>
    <row r="20057" spans="2:9" ht="20.100000000000001" hidden="1" customHeight="1" x14ac:dyDescent="0.25">
      <c r="B20057" s="48"/>
      <c r="C20057" s="49"/>
      <c r="D20057" s="49"/>
      <c r="E20057" s="49"/>
      <c r="F20057" s="49"/>
      <c r="G20057" s="50"/>
      <c r="H20057" s="47"/>
      <c r="I20057" s="47"/>
    </row>
    <row r="20058" spans="2:9" ht="20.100000000000001" hidden="1" customHeight="1" x14ac:dyDescent="0.25">
      <c r="B20058" s="48"/>
      <c r="C20058" s="49"/>
      <c r="D20058" s="49"/>
      <c r="E20058" s="49"/>
      <c r="F20058" s="49"/>
      <c r="G20058" s="50"/>
      <c r="H20058" s="47"/>
      <c r="I20058" s="47"/>
    </row>
    <row r="20059" spans="2:9" ht="20.100000000000001" hidden="1" customHeight="1" x14ac:dyDescent="0.25">
      <c r="B20059" s="48"/>
      <c r="C20059" s="49"/>
      <c r="D20059" s="49"/>
      <c r="E20059" s="49"/>
      <c r="F20059" s="49"/>
      <c r="G20059" s="50"/>
      <c r="H20059" s="47"/>
      <c r="I20059" s="47"/>
    </row>
    <row r="20060" spans="2:9" ht="20.100000000000001" hidden="1" customHeight="1" x14ac:dyDescent="0.25">
      <c r="B20060" s="48"/>
      <c r="C20060" s="49"/>
      <c r="D20060" s="49"/>
      <c r="E20060" s="49"/>
      <c r="F20060" s="49"/>
      <c r="G20060" s="50"/>
      <c r="H20060" s="47"/>
      <c r="I20060" s="47"/>
    </row>
    <row r="20061" spans="2:9" ht="20.100000000000001" hidden="1" customHeight="1" x14ac:dyDescent="0.25">
      <c r="B20061" s="48"/>
      <c r="C20061" s="49"/>
      <c r="D20061" s="49"/>
      <c r="E20061" s="49"/>
      <c r="F20061" s="49"/>
      <c r="G20061" s="50"/>
      <c r="H20061" s="47"/>
      <c r="I20061" s="47"/>
    </row>
    <row r="20062" spans="2:9" ht="20.100000000000001" hidden="1" customHeight="1" x14ac:dyDescent="0.25">
      <c r="B20062" s="48"/>
      <c r="C20062" s="49"/>
      <c r="D20062" s="49"/>
      <c r="E20062" s="49"/>
      <c r="F20062" s="49"/>
      <c r="G20062" s="50"/>
      <c r="H20062" s="47"/>
      <c r="I20062" s="47"/>
    </row>
    <row r="20063" spans="2:9" ht="20.100000000000001" hidden="1" customHeight="1" x14ac:dyDescent="0.25">
      <c r="B20063" s="48"/>
      <c r="C20063" s="49"/>
      <c r="D20063" s="49"/>
      <c r="E20063" s="49"/>
      <c r="F20063" s="49"/>
      <c r="G20063" s="50"/>
      <c r="H20063" s="47"/>
      <c r="I20063" s="47"/>
    </row>
    <row r="20064" spans="2:9" ht="20.100000000000001" hidden="1" customHeight="1" x14ac:dyDescent="0.25">
      <c r="B20064" s="48"/>
      <c r="C20064" s="49"/>
      <c r="D20064" s="49"/>
      <c r="E20064" s="49"/>
      <c r="F20064" s="49"/>
      <c r="G20064" s="50"/>
      <c r="H20064" s="47"/>
      <c r="I20064" s="47"/>
    </row>
    <row r="20065" spans="2:9" ht="20.100000000000001" hidden="1" customHeight="1" x14ac:dyDescent="0.25">
      <c r="B20065" s="48"/>
      <c r="C20065" s="49"/>
      <c r="D20065" s="49"/>
      <c r="E20065" s="49"/>
      <c r="F20065" s="49"/>
      <c r="G20065" s="50"/>
      <c r="H20065" s="47"/>
      <c r="I20065" s="47"/>
    </row>
    <row r="20066" spans="2:9" ht="20.100000000000001" hidden="1" customHeight="1" x14ac:dyDescent="0.25">
      <c r="B20066" s="48"/>
      <c r="C20066" s="49"/>
      <c r="D20066" s="49"/>
      <c r="E20066" s="49"/>
      <c r="F20066" s="49"/>
      <c r="G20066" s="50"/>
      <c r="H20066" s="47"/>
      <c r="I20066" s="47"/>
    </row>
    <row r="20067" spans="2:9" ht="20.100000000000001" hidden="1" customHeight="1" x14ac:dyDescent="0.25">
      <c r="B20067" s="48"/>
      <c r="C20067" s="49"/>
      <c r="D20067" s="49"/>
      <c r="E20067" s="49"/>
      <c r="F20067" s="49"/>
      <c r="G20067" s="50"/>
      <c r="H20067" s="47"/>
      <c r="I20067" s="47"/>
    </row>
    <row r="20068" spans="2:9" ht="20.100000000000001" hidden="1" customHeight="1" x14ac:dyDescent="0.25">
      <c r="B20068" s="48"/>
      <c r="C20068" s="49"/>
      <c r="D20068" s="49"/>
      <c r="E20068" s="49"/>
      <c r="F20068" s="49"/>
      <c r="G20068" s="50"/>
      <c r="H20068" s="47"/>
      <c r="I20068" s="47"/>
    </row>
    <row r="20069" spans="2:9" ht="20.100000000000001" hidden="1" customHeight="1" x14ac:dyDescent="0.25">
      <c r="B20069" s="48"/>
      <c r="C20069" s="49"/>
      <c r="D20069" s="49"/>
      <c r="E20069" s="49"/>
      <c r="F20069" s="49"/>
      <c r="G20069" s="50"/>
      <c r="H20069" s="47"/>
      <c r="I20069" s="47"/>
    </row>
    <row r="20070" spans="2:9" ht="20.100000000000001" hidden="1" customHeight="1" x14ac:dyDescent="0.25">
      <c r="B20070" s="48"/>
      <c r="C20070" s="49"/>
      <c r="D20070" s="49"/>
      <c r="E20070" s="49"/>
      <c r="F20070" s="49"/>
      <c r="G20070" s="50"/>
      <c r="H20070" s="47"/>
      <c r="I20070" s="47"/>
    </row>
    <row r="20071" spans="2:9" ht="20.100000000000001" hidden="1" customHeight="1" x14ac:dyDescent="0.25">
      <c r="B20071" s="48"/>
      <c r="C20071" s="49"/>
      <c r="D20071" s="49"/>
      <c r="E20071" s="49"/>
      <c r="F20071" s="49"/>
      <c r="G20071" s="50"/>
      <c r="H20071" s="47"/>
      <c r="I20071" s="47"/>
    </row>
    <row r="20072" spans="2:9" ht="20.100000000000001" hidden="1" customHeight="1" x14ac:dyDescent="0.25">
      <c r="B20072" s="48"/>
      <c r="C20072" s="49"/>
      <c r="D20072" s="49"/>
      <c r="E20072" s="49"/>
      <c r="F20072" s="49"/>
      <c r="G20072" s="50"/>
      <c r="H20072" s="47"/>
      <c r="I20072" s="47"/>
    </row>
    <row r="20073" spans="2:9" ht="20.100000000000001" hidden="1" customHeight="1" x14ac:dyDescent="0.25">
      <c r="B20073" s="48"/>
      <c r="C20073" s="49"/>
      <c r="D20073" s="49"/>
      <c r="E20073" s="49"/>
      <c r="F20073" s="49"/>
      <c r="G20073" s="50"/>
      <c r="H20073" s="47"/>
      <c r="I20073" s="47"/>
    </row>
    <row r="20074" spans="2:9" ht="20.100000000000001" hidden="1" customHeight="1" x14ac:dyDescent="0.25">
      <c r="B20074" s="48"/>
      <c r="C20074" s="49"/>
      <c r="D20074" s="49"/>
      <c r="E20074" s="49"/>
      <c r="F20074" s="49"/>
      <c r="G20074" s="50"/>
      <c r="H20074" s="47"/>
      <c r="I20074" s="47"/>
    </row>
    <row r="20075" spans="2:9" ht="20.100000000000001" hidden="1" customHeight="1" x14ac:dyDescent="0.25">
      <c r="B20075" s="48"/>
      <c r="C20075" s="49"/>
      <c r="D20075" s="49"/>
      <c r="E20075" s="49"/>
      <c r="F20075" s="49"/>
      <c r="G20075" s="50"/>
      <c r="H20075" s="47"/>
      <c r="I20075" s="47"/>
    </row>
    <row r="20076" spans="2:9" ht="20.100000000000001" hidden="1" customHeight="1" x14ac:dyDescent="0.25">
      <c r="B20076" s="48"/>
      <c r="C20076" s="49"/>
      <c r="D20076" s="49"/>
      <c r="E20076" s="49"/>
      <c r="F20076" s="49"/>
      <c r="G20076" s="50"/>
      <c r="H20076" s="47"/>
      <c r="I20076" s="47"/>
    </row>
    <row r="20077" spans="2:9" ht="20.100000000000001" hidden="1" customHeight="1" x14ac:dyDescent="0.25">
      <c r="B20077" s="48"/>
      <c r="C20077" s="49"/>
      <c r="D20077" s="49"/>
      <c r="E20077" s="49"/>
      <c r="F20077" s="49"/>
      <c r="G20077" s="50"/>
      <c r="H20077" s="47"/>
      <c r="I20077" s="47"/>
    </row>
    <row r="20078" spans="2:9" ht="20.100000000000001" hidden="1" customHeight="1" x14ac:dyDescent="0.25">
      <c r="B20078" s="48"/>
      <c r="C20078" s="49"/>
      <c r="D20078" s="49"/>
      <c r="E20078" s="49"/>
      <c r="F20078" s="49"/>
      <c r="G20078" s="50"/>
      <c r="H20078" s="47"/>
      <c r="I20078" s="47"/>
    </row>
    <row r="20079" spans="2:9" ht="20.100000000000001" hidden="1" customHeight="1" x14ac:dyDescent="0.25">
      <c r="B20079" s="48"/>
      <c r="C20079" s="49"/>
      <c r="D20079" s="49"/>
      <c r="E20079" s="49"/>
      <c r="F20079" s="49"/>
      <c r="G20079" s="50"/>
      <c r="H20079" s="47"/>
      <c r="I20079" s="47"/>
    </row>
    <row r="20080" spans="2:9" ht="20.100000000000001" hidden="1" customHeight="1" x14ac:dyDescent="0.25">
      <c r="B20080" s="48"/>
      <c r="C20080" s="49"/>
      <c r="D20080" s="49"/>
      <c r="E20080" s="49"/>
      <c r="F20080" s="49"/>
      <c r="G20080" s="50"/>
      <c r="H20080" s="47"/>
      <c r="I20080" s="47"/>
    </row>
    <row r="20081" spans="2:9" ht="20.100000000000001" hidden="1" customHeight="1" x14ac:dyDescent="0.25">
      <c r="B20081" s="48"/>
      <c r="C20081" s="49"/>
      <c r="D20081" s="49"/>
      <c r="E20081" s="49"/>
      <c r="F20081" s="49"/>
      <c r="G20081" s="50"/>
      <c r="H20081" s="47"/>
      <c r="I20081" s="47"/>
    </row>
    <row r="20082" spans="2:9" ht="20.100000000000001" hidden="1" customHeight="1" x14ac:dyDescent="0.25">
      <c r="B20082" s="48"/>
      <c r="C20082" s="49"/>
      <c r="D20082" s="49"/>
      <c r="E20082" s="49"/>
      <c r="F20082" s="49"/>
      <c r="G20082" s="50"/>
      <c r="H20082" s="47"/>
      <c r="I20082" s="47"/>
    </row>
    <row r="20083" spans="2:9" ht="20.100000000000001" hidden="1" customHeight="1" x14ac:dyDescent="0.25">
      <c r="B20083" s="48"/>
      <c r="C20083" s="49"/>
      <c r="D20083" s="49"/>
      <c r="E20083" s="49"/>
      <c r="F20083" s="49"/>
      <c r="G20083" s="50"/>
      <c r="H20083" s="47"/>
      <c r="I20083" s="47"/>
    </row>
    <row r="20084" spans="2:9" ht="20.100000000000001" hidden="1" customHeight="1" x14ac:dyDescent="0.25">
      <c r="B20084" s="48"/>
      <c r="C20084" s="49"/>
      <c r="D20084" s="49"/>
      <c r="E20084" s="49"/>
      <c r="F20084" s="49"/>
      <c r="G20084" s="50"/>
      <c r="H20084" s="47"/>
      <c r="I20084" s="47"/>
    </row>
    <row r="20085" spans="2:9" ht="20.100000000000001" hidden="1" customHeight="1" x14ac:dyDescent="0.25">
      <c r="B20085" s="48"/>
      <c r="C20085" s="49"/>
      <c r="D20085" s="49"/>
      <c r="E20085" s="49"/>
      <c r="F20085" s="49"/>
      <c r="G20085" s="50"/>
      <c r="H20085" s="47"/>
      <c r="I20085" s="47"/>
    </row>
    <row r="20086" spans="2:9" ht="20.100000000000001" hidden="1" customHeight="1" x14ac:dyDescent="0.25">
      <c r="B20086" s="48"/>
      <c r="C20086" s="49"/>
      <c r="D20086" s="49"/>
      <c r="E20086" s="49"/>
      <c r="F20086" s="49"/>
      <c r="G20086" s="50"/>
      <c r="H20086" s="47"/>
      <c r="I20086" s="47"/>
    </row>
    <row r="20087" spans="2:9" ht="20.100000000000001" hidden="1" customHeight="1" x14ac:dyDescent="0.25">
      <c r="B20087" s="48"/>
      <c r="C20087" s="49"/>
      <c r="D20087" s="49"/>
      <c r="E20087" s="49"/>
      <c r="F20087" s="49"/>
      <c r="G20087" s="50"/>
      <c r="H20087" s="47"/>
      <c r="I20087" s="47"/>
    </row>
    <row r="20088" spans="2:9" ht="20.100000000000001" hidden="1" customHeight="1" x14ac:dyDescent="0.25">
      <c r="B20088" s="48"/>
      <c r="C20088" s="49"/>
      <c r="D20088" s="49"/>
      <c r="E20088" s="49"/>
      <c r="F20088" s="49"/>
      <c r="G20088" s="50"/>
      <c r="H20088" s="47"/>
      <c r="I20088" s="47"/>
    </row>
    <row r="20089" spans="2:9" ht="20.100000000000001" hidden="1" customHeight="1" x14ac:dyDescent="0.25">
      <c r="B20089" s="48"/>
      <c r="C20089" s="49"/>
      <c r="D20089" s="49"/>
      <c r="E20089" s="49"/>
      <c r="F20089" s="49"/>
      <c r="G20089" s="50"/>
      <c r="H20089" s="47"/>
      <c r="I20089" s="47"/>
    </row>
    <row r="20090" spans="2:9" ht="20.100000000000001" hidden="1" customHeight="1" x14ac:dyDescent="0.25">
      <c r="B20090" s="48"/>
      <c r="C20090" s="49"/>
      <c r="D20090" s="49"/>
      <c r="E20090" s="49"/>
      <c r="F20090" s="49"/>
      <c r="G20090" s="50"/>
      <c r="H20090" s="47"/>
      <c r="I20090" s="47"/>
    </row>
    <row r="20091" spans="2:9" ht="20.100000000000001" hidden="1" customHeight="1" x14ac:dyDescent="0.25">
      <c r="B20091" s="48"/>
      <c r="C20091" s="49"/>
      <c r="D20091" s="49"/>
      <c r="E20091" s="49"/>
      <c r="F20091" s="49"/>
      <c r="G20091" s="50"/>
      <c r="H20091" s="47"/>
      <c r="I20091" s="47"/>
    </row>
    <row r="20092" spans="2:9" ht="20.100000000000001" hidden="1" customHeight="1" x14ac:dyDescent="0.25">
      <c r="B20092" s="48"/>
      <c r="C20092" s="49"/>
      <c r="D20092" s="49"/>
      <c r="E20092" s="49"/>
      <c r="F20092" s="49"/>
      <c r="G20092" s="50"/>
      <c r="H20092" s="47"/>
      <c r="I20092" s="47"/>
    </row>
    <row r="20093" spans="2:9" ht="20.100000000000001" hidden="1" customHeight="1" x14ac:dyDescent="0.25">
      <c r="B20093" s="48"/>
      <c r="C20093" s="49"/>
      <c r="D20093" s="49"/>
      <c r="E20093" s="49"/>
      <c r="F20093" s="49"/>
      <c r="G20093" s="50"/>
      <c r="H20093" s="47"/>
      <c r="I20093" s="47"/>
    </row>
    <row r="20094" spans="2:9" ht="20.100000000000001" hidden="1" customHeight="1" x14ac:dyDescent="0.25">
      <c r="B20094" s="48"/>
      <c r="C20094" s="49"/>
      <c r="D20094" s="49"/>
      <c r="E20094" s="49"/>
      <c r="F20094" s="49"/>
      <c r="G20094" s="50"/>
      <c r="H20094" s="47"/>
      <c r="I20094" s="47"/>
    </row>
    <row r="20095" spans="2:9" ht="20.100000000000001" hidden="1" customHeight="1" x14ac:dyDescent="0.25">
      <c r="B20095" s="48"/>
      <c r="C20095" s="49"/>
      <c r="D20095" s="49"/>
      <c r="E20095" s="49"/>
      <c r="F20095" s="49"/>
      <c r="G20095" s="50"/>
      <c r="H20095" s="47"/>
      <c r="I20095" s="47"/>
    </row>
    <row r="20096" spans="2:9" ht="20.100000000000001" hidden="1" customHeight="1" x14ac:dyDescent="0.25">
      <c r="B20096" s="48"/>
      <c r="C20096" s="49"/>
      <c r="D20096" s="49"/>
      <c r="E20096" s="49"/>
      <c r="F20096" s="49"/>
      <c r="G20096" s="50"/>
      <c r="H20096" s="47"/>
      <c r="I20096" s="47"/>
    </row>
    <row r="20097" spans="2:9" ht="20.100000000000001" hidden="1" customHeight="1" x14ac:dyDescent="0.25">
      <c r="B20097" s="48"/>
      <c r="C20097" s="49"/>
      <c r="D20097" s="49"/>
      <c r="E20097" s="49"/>
      <c r="F20097" s="49"/>
      <c r="G20097" s="50"/>
      <c r="H20097" s="47"/>
      <c r="I20097" s="47"/>
    </row>
    <row r="20098" spans="2:9" ht="20.100000000000001" hidden="1" customHeight="1" x14ac:dyDescent="0.25">
      <c r="B20098" s="48"/>
      <c r="C20098" s="49"/>
      <c r="D20098" s="49"/>
      <c r="E20098" s="49"/>
      <c r="F20098" s="49"/>
      <c r="G20098" s="50"/>
      <c r="H20098" s="47"/>
      <c r="I20098" s="47"/>
    </row>
    <row r="20099" spans="2:9" ht="20.100000000000001" hidden="1" customHeight="1" x14ac:dyDescent="0.25">
      <c r="B20099" s="48"/>
      <c r="C20099" s="49"/>
      <c r="D20099" s="49"/>
      <c r="E20099" s="49"/>
      <c r="F20099" s="49"/>
      <c r="G20099" s="50"/>
      <c r="H20099" s="47"/>
      <c r="I20099" s="47"/>
    </row>
    <row r="20100" spans="2:9" ht="20.100000000000001" hidden="1" customHeight="1" x14ac:dyDescent="0.25">
      <c r="B20100" s="48"/>
      <c r="C20100" s="49"/>
      <c r="D20100" s="49"/>
      <c r="E20100" s="49"/>
      <c r="F20100" s="49"/>
      <c r="G20100" s="50"/>
      <c r="H20100" s="47"/>
      <c r="I20100" s="47"/>
    </row>
    <row r="20101" spans="2:9" ht="20.100000000000001" hidden="1" customHeight="1" x14ac:dyDescent="0.25">
      <c r="B20101" s="48"/>
      <c r="C20101" s="49"/>
      <c r="D20101" s="49"/>
      <c r="E20101" s="49"/>
      <c r="F20101" s="49"/>
      <c r="G20101" s="50"/>
      <c r="H20101" s="47"/>
      <c r="I20101" s="47"/>
    </row>
    <row r="20102" spans="2:9" ht="20.100000000000001" hidden="1" customHeight="1" x14ac:dyDescent="0.25">
      <c r="B20102" s="48"/>
      <c r="C20102" s="49"/>
      <c r="D20102" s="49"/>
      <c r="E20102" s="49"/>
      <c r="F20102" s="49"/>
      <c r="G20102" s="50"/>
      <c r="H20102" s="47"/>
      <c r="I20102" s="47"/>
    </row>
    <row r="20103" spans="2:9" ht="20.100000000000001" hidden="1" customHeight="1" x14ac:dyDescent="0.25">
      <c r="B20103" s="48"/>
      <c r="C20103" s="49"/>
      <c r="D20103" s="49"/>
      <c r="E20103" s="49"/>
      <c r="F20103" s="49"/>
      <c r="G20103" s="50"/>
      <c r="H20103" s="47"/>
      <c r="I20103" s="47"/>
    </row>
    <row r="20104" spans="2:9" ht="20.100000000000001" hidden="1" customHeight="1" x14ac:dyDescent="0.25">
      <c r="B20104" s="48"/>
      <c r="C20104" s="49"/>
      <c r="D20104" s="49"/>
      <c r="E20104" s="49"/>
      <c r="F20104" s="49"/>
      <c r="G20104" s="50"/>
      <c r="H20104" s="47"/>
      <c r="I20104" s="47"/>
    </row>
    <row r="20105" spans="2:9" ht="20.100000000000001" hidden="1" customHeight="1" x14ac:dyDescent="0.25">
      <c r="B20105" s="48"/>
      <c r="C20105" s="49"/>
      <c r="D20105" s="49"/>
      <c r="E20105" s="49"/>
      <c r="F20105" s="49"/>
      <c r="G20105" s="50"/>
      <c r="H20105" s="47"/>
      <c r="I20105" s="47"/>
    </row>
    <row r="20106" spans="2:9" ht="20.100000000000001" hidden="1" customHeight="1" x14ac:dyDescent="0.25">
      <c r="B20106" s="48"/>
      <c r="C20106" s="49"/>
      <c r="D20106" s="49"/>
      <c r="E20106" s="49"/>
      <c r="F20106" s="49"/>
      <c r="G20106" s="50"/>
      <c r="H20106" s="47"/>
      <c r="I20106" s="47"/>
    </row>
    <row r="20107" spans="2:9" ht="20.100000000000001" hidden="1" customHeight="1" x14ac:dyDescent="0.25">
      <c r="B20107" s="48"/>
      <c r="C20107" s="49"/>
      <c r="D20107" s="49"/>
      <c r="E20107" s="49"/>
      <c r="F20107" s="49"/>
      <c r="G20107" s="50"/>
      <c r="H20107" s="47"/>
      <c r="I20107" s="47"/>
    </row>
    <row r="20108" spans="2:9" ht="20.100000000000001" hidden="1" customHeight="1" x14ac:dyDescent="0.25">
      <c r="B20108" s="48"/>
      <c r="C20108" s="49"/>
      <c r="D20108" s="49"/>
      <c r="E20108" s="49"/>
      <c r="F20108" s="49"/>
      <c r="G20108" s="50"/>
      <c r="H20108" s="47"/>
      <c r="I20108" s="47"/>
    </row>
    <row r="20109" spans="2:9" ht="20.100000000000001" hidden="1" customHeight="1" x14ac:dyDescent="0.25">
      <c r="B20109" s="48"/>
      <c r="C20109" s="49"/>
      <c r="D20109" s="49"/>
      <c r="E20109" s="49"/>
      <c r="F20109" s="49"/>
      <c r="G20109" s="50"/>
      <c r="H20109" s="47"/>
      <c r="I20109" s="47"/>
    </row>
    <row r="20110" spans="2:9" ht="20.100000000000001" hidden="1" customHeight="1" x14ac:dyDescent="0.25">
      <c r="B20110" s="48"/>
      <c r="C20110" s="49"/>
      <c r="D20110" s="49"/>
      <c r="E20110" s="49"/>
      <c r="F20110" s="49"/>
      <c r="G20110" s="50"/>
      <c r="H20110" s="47"/>
      <c r="I20110" s="47"/>
    </row>
    <row r="20111" spans="2:9" ht="20.100000000000001" hidden="1" customHeight="1" x14ac:dyDescent="0.25">
      <c r="B20111" s="48"/>
      <c r="C20111" s="49"/>
      <c r="D20111" s="49"/>
      <c r="E20111" s="49"/>
      <c r="F20111" s="49"/>
      <c r="G20111" s="50"/>
      <c r="H20111" s="47"/>
      <c r="I20111" s="47"/>
    </row>
    <row r="20112" spans="2:9" ht="20.100000000000001" hidden="1" customHeight="1" x14ac:dyDescent="0.25">
      <c r="B20112" s="48"/>
      <c r="C20112" s="49"/>
      <c r="D20112" s="49"/>
      <c r="E20112" s="49"/>
      <c r="F20112" s="49"/>
      <c r="G20112" s="50"/>
      <c r="H20112" s="47"/>
      <c r="I20112" s="47"/>
    </row>
    <row r="20113" spans="2:9" ht="20.100000000000001" hidden="1" customHeight="1" x14ac:dyDescent="0.25">
      <c r="B20113" s="48"/>
      <c r="C20113" s="49"/>
      <c r="D20113" s="49"/>
      <c r="E20113" s="49"/>
      <c r="F20113" s="49"/>
      <c r="G20113" s="50"/>
      <c r="H20113" s="47"/>
      <c r="I20113" s="47"/>
    </row>
    <row r="20114" spans="2:9" ht="20.100000000000001" hidden="1" customHeight="1" x14ac:dyDescent="0.25">
      <c r="B20114" s="48"/>
      <c r="C20114" s="49"/>
      <c r="D20114" s="49"/>
      <c r="E20114" s="49"/>
      <c r="F20114" s="49"/>
      <c r="G20114" s="50"/>
      <c r="H20114" s="47"/>
      <c r="I20114" s="47"/>
    </row>
    <row r="20115" spans="2:9" ht="20.100000000000001" hidden="1" customHeight="1" x14ac:dyDescent="0.25">
      <c r="B20115" s="48"/>
      <c r="C20115" s="49"/>
      <c r="D20115" s="49"/>
      <c r="E20115" s="49"/>
      <c r="F20115" s="49"/>
      <c r="G20115" s="50"/>
      <c r="H20115" s="47"/>
      <c r="I20115" s="47"/>
    </row>
    <row r="20116" spans="2:9" ht="20.100000000000001" hidden="1" customHeight="1" x14ac:dyDescent="0.25">
      <c r="B20116" s="48"/>
      <c r="C20116" s="49"/>
      <c r="D20116" s="49"/>
      <c r="E20116" s="49"/>
      <c r="F20116" s="49"/>
      <c r="G20116" s="50"/>
      <c r="H20116" s="47"/>
      <c r="I20116" s="47"/>
    </row>
    <row r="20117" spans="2:9" ht="20.100000000000001" hidden="1" customHeight="1" x14ac:dyDescent="0.25">
      <c r="B20117" s="48"/>
      <c r="C20117" s="49"/>
      <c r="D20117" s="49"/>
      <c r="E20117" s="49"/>
      <c r="F20117" s="49"/>
      <c r="G20117" s="50"/>
      <c r="H20117" s="47"/>
      <c r="I20117" s="47"/>
    </row>
    <row r="20118" spans="2:9" ht="20.100000000000001" hidden="1" customHeight="1" x14ac:dyDescent="0.25">
      <c r="B20118" s="48"/>
      <c r="C20118" s="49"/>
      <c r="D20118" s="49"/>
      <c r="E20118" s="49"/>
      <c r="F20118" s="49"/>
      <c r="G20118" s="50"/>
      <c r="H20118" s="47"/>
      <c r="I20118" s="47"/>
    </row>
    <row r="20119" spans="2:9" ht="20.100000000000001" hidden="1" customHeight="1" x14ac:dyDescent="0.25">
      <c r="B20119" s="48"/>
      <c r="C20119" s="49"/>
      <c r="D20119" s="49"/>
      <c r="E20119" s="49"/>
      <c r="F20119" s="49"/>
      <c r="G20119" s="50"/>
      <c r="H20119" s="47"/>
      <c r="I20119" s="47"/>
    </row>
    <row r="20120" spans="2:9" ht="20.100000000000001" hidden="1" customHeight="1" x14ac:dyDescent="0.25">
      <c r="B20120" s="48"/>
      <c r="C20120" s="49"/>
      <c r="D20120" s="49"/>
      <c r="E20120" s="49"/>
      <c r="F20120" s="49"/>
      <c r="G20120" s="50"/>
      <c r="H20120" s="47"/>
      <c r="I20120" s="47"/>
    </row>
    <row r="20121" spans="2:9" ht="20.100000000000001" hidden="1" customHeight="1" x14ac:dyDescent="0.25">
      <c r="B20121" s="48"/>
      <c r="C20121" s="49"/>
      <c r="D20121" s="49"/>
      <c r="E20121" s="49"/>
      <c r="F20121" s="49"/>
      <c r="G20121" s="50"/>
      <c r="H20121" s="47"/>
      <c r="I20121" s="47"/>
    </row>
    <row r="20122" spans="2:9" ht="20.100000000000001" hidden="1" customHeight="1" x14ac:dyDescent="0.25">
      <c r="B20122" s="48"/>
      <c r="C20122" s="49"/>
      <c r="D20122" s="49"/>
      <c r="E20122" s="49"/>
      <c r="F20122" s="49"/>
      <c r="G20122" s="50"/>
      <c r="H20122" s="47"/>
      <c r="I20122" s="47"/>
    </row>
    <row r="20123" spans="2:9" ht="20.100000000000001" hidden="1" customHeight="1" x14ac:dyDescent="0.25">
      <c r="B20123" s="48"/>
      <c r="C20123" s="49"/>
      <c r="D20123" s="49"/>
      <c r="E20123" s="49"/>
      <c r="F20123" s="49"/>
      <c r="G20123" s="50"/>
      <c r="H20123" s="47"/>
      <c r="I20123" s="47"/>
    </row>
    <row r="20124" spans="2:9" ht="20.100000000000001" hidden="1" customHeight="1" x14ac:dyDescent="0.25">
      <c r="B20124" s="48"/>
      <c r="C20124" s="49"/>
      <c r="D20124" s="49"/>
      <c r="E20124" s="49"/>
      <c r="F20124" s="49"/>
      <c r="G20124" s="50"/>
      <c r="H20124" s="47"/>
      <c r="I20124" s="47"/>
    </row>
    <row r="20125" spans="2:9" ht="20.100000000000001" hidden="1" customHeight="1" x14ac:dyDescent="0.25">
      <c r="B20125" s="48"/>
      <c r="C20125" s="49"/>
      <c r="D20125" s="49"/>
      <c r="E20125" s="49"/>
      <c r="F20125" s="49"/>
      <c r="G20125" s="50"/>
      <c r="H20125" s="47"/>
      <c r="I20125" s="47"/>
    </row>
    <row r="20126" spans="2:9" ht="20.100000000000001" hidden="1" customHeight="1" x14ac:dyDescent="0.25">
      <c r="B20126" s="48"/>
      <c r="C20126" s="49"/>
      <c r="D20126" s="49"/>
      <c r="E20126" s="49"/>
      <c r="F20126" s="49"/>
      <c r="G20126" s="50"/>
      <c r="H20126" s="47"/>
      <c r="I20126" s="47"/>
    </row>
    <row r="20127" spans="2:9" ht="20.100000000000001" hidden="1" customHeight="1" x14ac:dyDescent="0.25">
      <c r="B20127" s="48"/>
      <c r="C20127" s="49"/>
      <c r="D20127" s="49"/>
      <c r="E20127" s="49"/>
      <c r="F20127" s="49"/>
      <c r="G20127" s="50"/>
      <c r="H20127" s="47"/>
      <c r="I20127" s="47"/>
    </row>
    <row r="20128" spans="2:9" ht="20.100000000000001" hidden="1" customHeight="1" x14ac:dyDescent="0.25">
      <c r="B20128" s="48"/>
      <c r="C20128" s="49"/>
      <c r="D20128" s="49"/>
      <c r="E20128" s="49"/>
      <c r="F20128" s="49"/>
      <c r="G20128" s="50"/>
      <c r="H20128" s="47"/>
      <c r="I20128" s="47"/>
    </row>
    <row r="20129" spans="2:9" ht="20.100000000000001" hidden="1" customHeight="1" x14ac:dyDescent="0.25">
      <c r="B20129" s="48"/>
      <c r="C20129" s="49"/>
      <c r="D20129" s="49"/>
      <c r="E20129" s="49"/>
      <c r="F20129" s="49"/>
      <c r="G20129" s="50"/>
      <c r="H20129" s="47"/>
      <c r="I20129" s="47"/>
    </row>
    <row r="20130" spans="2:9" ht="20.100000000000001" hidden="1" customHeight="1" x14ac:dyDescent="0.25">
      <c r="B20130" s="48"/>
      <c r="C20130" s="49"/>
      <c r="D20130" s="49"/>
      <c r="E20130" s="49"/>
      <c r="F20130" s="49"/>
      <c r="G20130" s="50"/>
      <c r="H20130" s="47"/>
      <c r="I20130" s="47"/>
    </row>
    <row r="20131" spans="2:9" ht="20.100000000000001" hidden="1" customHeight="1" x14ac:dyDescent="0.25">
      <c r="B20131" s="48"/>
      <c r="C20131" s="49"/>
      <c r="D20131" s="49"/>
      <c r="E20131" s="49"/>
      <c r="F20131" s="49"/>
      <c r="G20131" s="50"/>
      <c r="H20131" s="47"/>
      <c r="I20131" s="47"/>
    </row>
    <row r="20132" spans="2:9" ht="20.100000000000001" hidden="1" customHeight="1" x14ac:dyDescent="0.25">
      <c r="B20132" s="48"/>
      <c r="C20132" s="49"/>
      <c r="D20132" s="49"/>
      <c r="E20132" s="49"/>
      <c r="F20132" s="49"/>
      <c r="G20132" s="50"/>
      <c r="H20132" s="47"/>
      <c r="I20132" s="47"/>
    </row>
    <row r="20133" spans="2:9" ht="20.100000000000001" hidden="1" customHeight="1" x14ac:dyDescent="0.25">
      <c r="B20133" s="48"/>
      <c r="C20133" s="49"/>
      <c r="D20133" s="49"/>
      <c r="E20133" s="49"/>
      <c r="F20133" s="49"/>
      <c r="G20133" s="50"/>
      <c r="H20133" s="47"/>
      <c r="I20133" s="47"/>
    </row>
    <row r="20134" spans="2:9" ht="20.100000000000001" hidden="1" customHeight="1" x14ac:dyDescent="0.25">
      <c r="B20134" s="48"/>
      <c r="C20134" s="49"/>
      <c r="D20134" s="49"/>
      <c r="E20134" s="49"/>
      <c r="F20134" s="49"/>
      <c r="G20134" s="50"/>
      <c r="H20134" s="47"/>
      <c r="I20134" s="47"/>
    </row>
    <row r="20135" spans="2:9" ht="20.100000000000001" hidden="1" customHeight="1" x14ac:dyDescent="0.25">
      <c r="B20135" s="48"/>
      <c r="C20135" s="49"/>
      <c r="D20135" s="49"/>
      <c r="E20135" s="49"/>
      <c r="F20135" s="49"/>
      <c r="G20135" s="50"/>
      <c r="H20135" s="47"/>
      <c r="I20135" s="47"/>
    </row>
    <row r="20136" spans="2:9" ht="20.100000000000001" hidden="1" customHeight="1" x14ac:dyDescent="0.25">
      <c r="B20136" s="48"/>
      <c r="C20136" s="49"/>
      <c r="D20136" s="49"/>
      <c r="E20136" s="49"/>
      <c r="F20136" s="49"/>
      <c r="G20136" s="50"/>
      <c r="H20136" s="47"/>
      <c r="I20136" s="47"/>
    </row>
    <row r="20137" spans="2:9" ht="20.100000000000001" hidden="1" customHeight="1" x14ac:dyDescent="0.25">
      <c r="B20137" s="48"/>
      <c r="C20137" s="49"/>
      <c r="D20137" s="49"/>
      <c r="E20137" s="49"/>
      <c r="F20137" s="49"/>
      <c r="G20137" s="50"/>
      <c r="H20137" s="47"/>
      <c r="I20137" s="47"/>
    </row>
    <row r="20138" spans="2:9" ht="20.100000000000001" hidden="1" customHeight="1" x14ac:dyDescent="0.25">
      <c r="B20138" s="48"/>
      <c r="C20138" s="49"/>
      <c r="D20138" s="49"/>
      <c r="E20138" s="49"/>
      <c r="F20138" s="49"/>
      <c r="G20138" s="50"/>
      <c r="H20138" s="47"/>
      <c r="I20138" s="47"/>
    </row>
    <row r="20139" spans="2:9" ht="20.100000000000001" hidden="1" customHeight="1" x14ac:dyDescent="0.25">
      <c r="B20139" s="48"/>
      <c r="C20139" s="49"/>
      <c r="D20139" s="49"/>
      <c r="E20139" s="49"/>
      <c r="F20139" s="49"/>
      <c r="G20139" s="50"/>
      <c r="H20139" s="47"/>
      <c r="I20139" s="47"/>
    </row>
    <row r="20140" spans="2:9" ht="20.100000000000001" hidden="1" customHeight="1" x14ac:dyDescent="0.25">
      <c r="B20140" s="48"/>
      <c r="C20140" s="49"/>
      <c r="D20140" s="49"/>
      <c r="E20140" s="49"/>
      <c r="F20140" s="49"/>
      <c r="G20140" s="50"/>
      <c r="H20140" s="47"/>
      <c r="I20140" s="47"/>
    </row>
    <row r="20141" spans="2:9" ht="20.100000000000001" hidden="1" customHeight="1" x14ac:dyDescent="0.25">
      <c r="B20141" s="48"/>
      <c r="C20141" s="49"/>
      <c r="D20141" s="49"/>
      <c r="E20141" s="49"/>
      <c r="F20141" s="49"/>
      <c r="G20141" s="50"/>
      <c r="H20141" s="47"/>
      <c r="I20141" s="47"/>
    </row>
    <row r="20142" spans="2:9" ht="20.100000000000001" hidden="1" customHeight="1" x14ac:dyDescent="0.25">
      <c r="B20142" s="48"/>
      <c r="C20142" s="49"/>
      <c r="D20142" s="49"/>
      <c r="E20142" s="49"/>
      <c r="F20142" s="49"/>
      <c r="G20142" s="50"/>
      <c r="H20142" s="47"/>
      <c r="I20142" s="47"/>
    </row>
    <row r="20143" spans="2:9" ht="20.100000000000001" hidden="1" customHeight="1" x14ac:dyDescent="0.25">
      <c r="B20143" s="48"/>
      <c r="C20143" s="49"/>
      <c r="D20143" s="49"/>
      <c r="E20143" s="49"/>
      <c r="F20143" s="49"/>
      <c r="G20143" s="50"/>
      <c r="H20143" s="47"/>
      <c r="I20143" s="47"/>
    </row>
    <row r="20144" spans="2:9" ht="20.100000000000001" hidden="1" customHeight="1" x14ac:dyDescent="0.25">
      <c r="B20144" s="48"/>
      <c r="C20144" s="49"/>
      <c r="D20144" s="49"/>
      <c r="E20144" s="49"/>
      <c r="F20144" s="49"/>
      <c r="G20144" s="50"/>
      <c r="H20144" s="47"/>
      <c r="I20144" s="47"/>
    </row>
    <row r="20145" spans="2:9" ht="20.100000000000001" hidden="1" customHeight="1" x14ac:dyDescent="0.25">
      <c r="B20145" s="48"/>
      <c r="C20145" s="49"/>
      <c r="D20145" s="49"/>
      <c r="E20145" s="49"/>
      <c r="F20145" s="49"/>
      <c r="G20145" s="50"/>
      <c r="H20145" s="47"/>
      <c r="I20145" s="47"/>
    </row>
    <row r="20146" spans="2:9" ht="20.100000000000001" hidden="1" customHeight="1" x14ac:dyDescent="0.25">
      <c r="B20146" s="48"/>
      <c r="C20146" s="49"/>
      <c r="D20146" s="49"/>
      <c r="E20146" s="49"/>
      <c r="F20146" s="49"/>
      <c r="G20146" s="50"/>
      <c r="H20146" s="47"/>
      <c r="I20146" s="47"/>
    </row>
    <row r="20147" spans="2:9" ht="20.100000000000001" hidden="1" customHeight="1" x14ac:dyDescent="0.25">
      <c r="B20147" s="48"/>
      <c r="C20147" s="49"/>
      <c r="D20147" s="49"/>
      <c r="E20147" s="49"/>
      <c r="F20147" s="49"/>
      <c r="G20147" s="50"/>
      <c r="H20147" s="47"/>
      <c r="I20147" s="47"/>
    </row>
    <row r="20148" spans="2:9" ht="20.100000000000001" hidden="1" customHeight="1" x14ac:dyDescent="0.25">
      <c r="B20148" s="48"/>
      <c r="C20148" s="49"/>
      <c r="D20148" s="49"/>
      <c r="E20148" s="49"/>
      <c r="F20148" s="49"/>
      <c r="G20148" s="50"/>
      <c r="H20148" s="47"/>
      <c r="I20148" s="47"/>
    </row>
    <row r="20149" spans="2:9" ht="20.100000000000001" hidden="1" customHeight="1" x14ac:dyDescent="0.25">
      <c r="B20149" s="48"/>
      <c r="C20149" s="49"/>
      <c r="D20149" s="49"/>
      <c r="E20149" s="49"/>
      <c r="F20149" s="49"/>
      <c r="G20149" s="50"/>
      <c r="H20149" s="47"/>
      <c r="I20149" s="47"/>
    </row>
    <row r="20150" spans="2:9" ht="20.100000000000001" hidden="1" customHeight="1" x14ac:dyDescent="0.25">
      <c r="B20150" s="48"/>
      <c r="C20150" s="49"/>
      <c r="D20150" s="49"/>
      <c r="E20150" s="49"/>
      <c r="F20150" s="49"/>
      <c r="G20150" s="50"/>
      <c r="H20150" s="47"/>
      <c r="I20150" s="47"/>
    </row>
    <row r="20151" spans="2:9" ht="20.100000000000001" hidden="1" customHeight="1" x14ac:dyDescent="0.25">
      <c r="B20151" s="48"/>
      <c r="C20151" s="49"/>
      <c r="D20151" s="49"/>
      <c r="E20151" s="49"/>
      <c r="F20151" s="49"/>
      <c r="G20151" s="50"/>
      <c r="H20151" s="47"/>
      <c r="I20151" s="47"/>
    </row>
    <row r="20152" spans="2:9" ht="20.100000000000001" hidden="1" customHeight="1" x14ac:dyDescent="0.25">
      <c r="B20152" s="48"/>
      <c r="C20152" s="49"/>
      <c r="D20152" s="49"/>
      <c r="E20152" s="49"/>
      <c r="F20152" s="49"/>
      <c r="G20152" s="50"/>
      <c r="H20152" s="47"/>
      <c r="I20152" s="47"/>
    </row>
    <row r="20153" spans="2:9" ht="20.100000000000001" hidden="1" customHeight="1" x14ac:dyDescent="0.25">
      <c r="B20153" s="48"/>
      <c r="C20153" s="49"/>
      <c r="D20153" s="49"/>
      <c r="E20153" s="49"/>
      <c r="F20153" s="49"/>
      <c r="G20153" s="50"/>
      <c r="H20153" s="47"/>
      <c r="I20153" s="47"/>
    </row>
    <row r="20154" spans="2:9" ht="20.100000000000001" hidden="1" customHeight="1" x14ac:dyDescent="0.25">
      <c r="B20154" s="48"/>
      <c r="C20154" s="49"/>
      <c r="D20154" s="49"/>
      <c r="E20154" s="49"/>
      <c r="F20154" s="49"/>
      <c r="G20154" s="50"/>
      <c r="H20154" s="47"/>
      <c r="I20154" s="47"/>
    </row>
    <row r="20155" spans="2:9" ht="20.100000000000001" hidden="1" customHeight="1" x14ac:dyDescent="0.25">
      <c r="B20155" s="48"/>
      <c r="C20155" s="49"/>
      <c r="D20155" s="49"/>
      <c r="E20155" s="49"/>
      <c r="F20155" s="49"/>
      <c r="G20155" s="50"/>
      <c r="H20155" s="47"/>
      <c r="I20155" s="47"/>
    </row>
    <row r="20156" spans="2:9" ht="20.100000000000001" hidden="1" customHeight="1" x14ac:dyDescent="0.25">
      <c r="B20156" s="48"/>
      <c r="C20156" s="49"/>
      <c r="D20156" s="49"/>
      <c r="E20156" s="49"/>
      <c r="F20156" s="49"/>
      <c r="G20156" s="50"/>
      <c r="H20156" s="47"/>
      <c r="I20156" s="47"/>
    </row>
    <row r="20157" spans="2:9" ht="20.100000000000001" hidden="1" customHeight="1" x14ac:dyDescent="0.25">
      <c r="B20157" s="48"/>
      <c r="C20157" s="49"/>
      <c r="D20157" s="49"/>
      <c r="E20157" s="49"/>
      <c r="F20157" s="49"/>
      <c r="G20157" s="50"/>
      <c r="H20157" s="47"/>
      <c r="I20157" s="47"/>
    </row>
    <row r="20158" spans="2:9" ht="20.100000000000001" hidden="1" customHeight="1" x14ac:dyDescent="0.25">
      <c r="B20158" s="48"/>
      <c r="C20158" s="49"/>
      <c r="D20158" s="49"/>
      <c r="E20158" s="49"/>
      <c r="F20158" s="49"/>
      <c r="G20158" s="50"/>
      <c r="H20158" s="47"/>
      <c r="I20158" s="47"/>
    </row>
    <row r="20159" spans="2:9" ht="20.100000000000001" hidden="1" customHeight="1" x14ac:dyDescent="0.25">
      <c r="B20159" s="48"/>
      <c r="C20159" s="49"/>
      <c r="D20159" s="49"/>
      <c r="E20159" s="49"/>
      <c r="F20159" s="49"/>
      <c r="G20159" s="50"/>
      <c r="H20159" s="47"/>
      <c r="I20159" s="47"/>
    </row>
    <row r="20160" spans="2:9" ht="20.100000000000001" hidden="1" customHeight="1" x14ac:dyDescent="0.25">
      <c r="B20160" s="48"/>
      <c r="C20160" s="49"/>
      <c r="D20160" s="49"/>
      <c r="E20160" s="49"/>
      <c r="F20160" s="49"/>
      <c r="G20160" s="50"/>
      <c r="H20160" s="47"/>
      <c r="I20160" s="47"/>
    </row>
    <row r="20161" spans="2:9" ht="20.100000000000001" hidden="1" customHeight="1" x14ac:dyDescent="0.25">
      <c r="B20161" s="48"/>
      <c r="C20161" s="49"/>
      <c r="D20161" s="49"/>
      <c r="E20161" s="49"/>
      <c r="F20161" s="49"/>
      <c r="G20161" s="50"/>
      <c r="H20161" s="47"/>
      <c r="I20161" s="47"/>
    </row>
    <row r="20162" spans="2:9" ht="20.100000000000001" hidden="1" customHeight="1" x14ac:dyDescent="0.25">
      <c r="B20162" s="48"/>
      <c r="C20162" s="49"/>
      <c r="D20162" s="49"/>
      <c r="E20162" s="49"/>
      <c r="F20162" s="49"/>
      <c r="G20162" s="50"/>
      <c r="H20162" s="47"/>
      <c r="I20162" s="47"/>
    </row>
    <row r="20163" spans="2:9" ht="20.100000000000001" hidden="1" customHeight="1" x14ac:dyDescent="0.25">
      <c r="B20163" s="48"/>
      <c r="C20163" s="49"/>
      <c r="D20163" s="49"/>
      <c r="E20163" s="49"/>
      <c r="F20163" s="49"/>
      <c r="G20163" s="50"/>
      <c r="H20163" s="47"/>
      <c r="I20163" s="47"/>
    </row>
    <row r="20164" spans="2:9" ht="20.100000000000001" hidden="1" customHeight="1" x14ac:dyDescent="0.25">
      <c r="B20164" s="48"/>
      <c r="C20164" s="49"/>
      <c r="D20164" s="49"/>
      <c r="E20164" s="49"/>
      <c r="F20164" s="49"/>
      <c r="G20164" s="50"/>
      <c r="H20164" s="47"/>
      <c r="I20164" s="47"/>
    </row>
    <row r="20165" spans="2:9" ht="20.100000000000001" hidden="1" customHeight="1" x14ac:dyDescent="0.25">
      <c r="B20165" s="48"/>
      <c r="C20165" s="49"/>
      <c r="D20165" s="49"/>
      <c r="E20165" s="49"/>
      <c r="F20165" s="49"/>
      <c r="G20165" s="50"/>
      <c r="H20165" s="47"/>
      <c r="I20165" s="47"/>
    </row>
    <row r="20166" spans="2:9" ht="20.100000000000001" hidden="1" customHeight="1" x14ac:dyDescent="0.25">
      <c r="B20166" s="48"/>
      <c r="C20166" s="49"/>
      <c r="D20166" s="49"/>
      <c r="E20166" s="49"/>
      <c r="F20166" s="49"/>
      <c r="G20166" s="50"/>
      <c r="H20166" s="47"/>
      <c r="I20166" s="47"/>
    </row>
    <row r="20167" spans="2:9" ht="20.100000000000001" hidden="1" customHeight="1" x14ac:dyDescent="0.25">
      <c r="B20167" s="48"/>
      <c r="C20167" s="49"/>
      <c r="D20167" s="49"/>
      <c r="E20167" s="49"/>
      <c r="F20167" s="49"/>
      <c r="G20167" s="50"/>
      <c r="H20167" s="47"/>
      <c r="I20167" s="47"/>
    </row>
    <row r="20168" spans="2:9" ht="20.100000000000001" hidden="1" customHeight="1" x14ac:dyDescent="0.25">
      <c r="B20168" s="48"/>
      <c r="C20168" s="49"/>
      <c r="D20168" s="49"/>
      <c r="E20168" s="49"/>
      <c r="F20168" s="49"/>
      <c r="G20168" s="50"/>
      <c r="H20168" s="47"/>
      <c r="I20168" s="47"/>
    </row>
    <row r="20169" spans="2:9" ht="20.100000000000001" hidden="1" customHeight="1" x14ac:dyDescent="0.25">
      <c r="B20169" s="48"/>
      <c r="C20169" s="49"/>
      <c r="D20169" s="49"/>
      <c r="E20169" s="49"/>
      <c r="F20169" s="49"/>
      <c r="G20169" s="50"/>
      <c r="H20169" s="47"/>
      <c r="I20169" s="47"/>
    </row>
    <row r="20170" spans="2:9" ht="20.100000000000001" hidden="1" customHeight="1" x14ac:dyDescent="0.25">
      <c r="B20170" s="48"/>
      <c r="C20170" s="49"/>
      <c r="D20170" s="49"/>
      <c r="E20170" s="49"/>
      <c r="F20170" s="49"/>
      <c r="G20170" s="50"/>
      <c r="H20170" s="47"/>
      <c r="I20170" s="47"/>
    </row>
    <row r="20171" spans="2:9" ht="20.100000000000001" hidden="1" customHeight="1" x14ac:dyDescent="0.25">
      <c r="B20171" s="48"/>
      <c r="C20171" s="49"/>
      <c r="D20171" s="49"/>
      <c r="E20171" s="49"/>
      <c r="F20171" s="49"/>
      <c r="G20171" s="50"/>
      <c r="H20171" s="47"/>
      <c r="I20171" s="47"/>
    </row>
    <row r="20172" spans="2:9" ht="20.100000000000001" hidden="1" customHeight="1" x14ac:dyDescent="0.25">
      <c r="B20172" s="48"/>
      <c r="C20172" s="49"/>
      <c r="D20172" s="49"/>
      <c r="E20172" s="49"/>
      <c r="F20172" s="49"/>
      <c r="G20172" s="50"/>
      <c r="H20172" s="47"/>
      <c r="I20172" s="47"/>
    </row>
    <row r="20173" spans="2:9" ht="20.100000000000001" hidden="1" customHeight="1" x14ac:dyDescent="0.25">
      <c r="B20173" s="48"/>
      <c r="C20173" s="49"/>
      <c r="D20173" s="49"/>
      <c r="E20173" s="49"/>
      <c r="F20173" s="49"/>
      <c r="G20173" s="50"/>
      <c r="H20173" s="47"/>
      <c r="I20173" s="47"/>
    </row>
    <row r="20174" spans="2:9" ht="20.100000000000001" hidden="1" customHeight="1" x14ac:dyDescent="0.25">
      <c r="B20174" s="48"/>
      <c r="C20174" s="49"/>
      <c r="D20174" s="49"/>
      <c r="E20174" s="49"/>
      <c r="F20174" s="49"/>
      <c r="G20174" s="50"/>
      <c r="H20174" s="47"/>
      <c r="I20174" s="47"/>
    </row>
    <row r="20175" spans="2:9" ht="20.100000000000001" hidden="1" customHeight="1" x14ac:dyDescent="0.25">
      <c r="B20175" s="48"/>
      <c r="C20175" s="49"/>
      <c r="D20175" s="49"/>
      <c r="E20175" s="49"/>
      <c r="F20175" s="49"/>
      <c r="G20175" s="50"/>
      <c r="H20175" s="47"/>
      <c r="I20175" s="47"/>
    </row>
    <row r="20176" spans="2:9" ht="20.100000000000001" hidden="1" customHeight="1" x14ac:dyDescent="0.25">
      <c r="B20176" s="48"/>
      <c r="C20176" s="49"/>
      <c r="D20176" s="49"/>
      <c r="E20176" s="49"/>
      <c r="F20176" s="49"/>
      <c r="G20176" s="50"/>
      <c r="H20176" s="47"/>
      <c r="I20176" s="47"/>
    </row>
    <row r="20177" spans="2:9" ht="20.100000000000001" hidden="1" customHeight="1" x14ac:dyDescent="0.25">
      <c r="B20177" s="48"/>
      <c r="C20177" s="49"/>
      <c r="D20177" s="49"/>
      <c r="E20177" s="49"/>
      <c r="F20177" s="49"/>
      <c r="G20177" s="50"/>
      <c r="H20177" s="47"/>
      <c r="I20177" s="47"/>
    </row>
    <row r="20178" spans="2:9" ht="20.100000000000001" hidden="1" customHeight="1" x14ac:dyDescent="0.25">
      <c r="B20178" s="48"/>
      <c r="C20178" s="49"/>
      <c r="D20178" s="49"/>
      <c r="E20178" s="49"/>
      <c r="F20178" s="49"/>
      <c r="G20178" s="50"/>
      <c r="H20178" s="47"/>
      <c r="I20178" s="47"/>
    </row>
    <row r="20179" spans="2:9" ht="20.100000000000001" hidden="1" customHeight="1" x14ac:dyDescent="0.25">
      <c r="B20179" s="48"/>
      <c r="C20179" s="49"/>
      <c r="D20179" s="49"/>
      <c r="E20179" s="49"/>
      <c r="F20179" s="49"/>
      <c r="G20179" s="50"/>
      <c r="H20179" s="47"/>
      <c r="I20179" s="47"/>
    </row>
    <row r="20180" spans="2:9" ht="20.100000000000001" hidden="1" customHeight="1" x14ac:dyDescent="0.25">
      <c r="B20180" s="48"/>
      <c r="C20180" s="49"/>
      <c r="D20180" s="49"/>
      <c r="E20180" s="49"/>
      <c r="F20180" s="49"/>
      <c r="G20180" s="50"/>
      <c r="H20180" s="47"/>
      <c r="I20180" s="47"/>
    </row>
    <row r="20181" spans="2:9" ht="20.100000000000001" hidden="1" customHeight="1" x14ac:dyDescent="0.25">
      <c r="B20181" s="48"/>
      <c r="C20181" s="49"/>
      <c r="D20181" s="49"/>
      <c r="E20181" s="49"/>
      <c r="F20181" s="49"/>
      <c r="G20181" s="50"/>
      <c r="H20181" s="47"/>
      <c r="I20181" s="47"/>
    </row>
    <row r="20182" spans="2:9" ht="20.100000000000001" hidden="1" customHeight="1" x14ac:dyDescent="0.25">
      <c r="B20182" s="48"/>
      <c r="C20182" s="49"/>
      <c r="D20182" s="49"/>
      <c r="E20182" s="49"/>
      <c r="F20182" s="49"/>
      <c r="G20182" s="50"/>
      <c r="H20182" s="47"/>
      <c r="I20182" s="47"/>
    </row>
    <row r="20183" spans="2:9" ht="20.100000000000001" hidden="1" customHeight="1" x14ac:dyDescent="0.25">
      <c r="B20183" s="48"/>
      <c r="C20183" s="49"/>
      <c r="D20183" s="49"/>
      <c r="E20183" s="49"/>
      <c r="F20183" s="49"/>
      <c r="G20183" s="50"/>
      <c r="H20183" s="47"/>
      <c r="I20183" s="47"/>
    </row>
    <row r="20184" spans="2:9" ht="20.100000000000001" hidden="1" customHeight="1" x14ac:dyDescent="0.25">
      <c r="B20184" s="48"/>
      <c r="C20184" s="49"/>
      <c r="D20184" s="49"/>
      <c r="E20184" s="49"/>
      <c r="F20184" s="49"/>
      <c r="G20184" s="50"/>
      <c r="H20184" s="47"/>
      <c r="I20184" s="47"/>
    </row>
    <row r="20185" spans="2:9" ht="20.100000000000001" hidden="1" customHeight="1" x14ac:dyDescent="0.25">
      <c r="B20185" s="48"/>
      <c r="C20185" s="49"/>
      <c r="D20185" s="49"/>
      <c r="E20185" s="49"/>
      <c r="F20185" s="49"/>
      <c r="G20185" s="50"/>
      <c r="H20185" s="47"/>
      <c r="I20185" s="47"/>
    </row>
    <row r="20186" spans="2:9" ht="20.100000000000001" hidden="1" customHeight="1" x14ac:dyDescent="0.25">
      <c r="B20186" s="48"/>
      <c r="C20186" s="49"/>
      <c r="D20186" s="49"/>
      <c r="E20186" s="49"/>
      <c r="F20186" s="49"/>
      <c r="G20186" s="50"/>
      <c r="H20186" s="47"/>
      <c r="I20186" s="47"/>
    </row>
    <row r="20187" spans="2:9" ht="20.100000000000001" hidden="1" customHeight="1" x14ac:dyDescent="0.25">
      <c r="B20187" s="48"/>
      <c r="C20187" s="49"/>
      <c r="D20187" s="49"/>
      <c r="E20187" s="49"/>
      <c r="F20187" s="49"/>
      <c r="G20187" s="50"/>
      <c r="H20187" s="47"/>
      <c r="I20187" s="47"/>
    </row>
    <row r="20188" spans="2:9" ht="20.100000000000001" hidden="1" customHeight="1" x14ac:dyDescent="0.25">
      <c r="B20188" s="48"/>
      <c r="C20188" s="49"/>
      <c r="D20188" s="49"/>
      <c r="E20188" s="49"/>
      <c r="F20188" s="49"/>
      <c r="G20188" s="50"/>
      <c r="H20188" s="47"/>
      <c r="I20188" s="47"/>
    </row>
    <row r="20189" spans="2:9" ht="20.100000000000001" hidden="1" customHeight="1" x14ac:dyDescent="0.25">
      <c r="B20189" s="48"/>
      <c r="C20189" s="49"/>
      <c r="D20189" s="49"/>
      <c r="E20189" s="49"/>
      <c r="F20189" s="49"/>
      <c r="G20189" s="50"/>
      <c r="H20189" s="47"/>
      <c r="I20189" s="47"/>
    </row>
    <row r="20190" spans="2:9" ht="20.100000000000001" hidden="1" customHeight="1" x14ac:dyDescent="0.25">
      <c r="B20190" s="48"/>
      <c r="C20190" s="49"/>
      <c r="D20190" s="49"/>
      <c r="E20190" s="49"/>
      <c r="F20190" s="49"/>
      <c r="G20190" s="50"/>
      <c r="H20190" s="47"/>
      <c r="I20190" s="47"/>
    </row>
    <row r="20191" spans="2:9" ht="20.100000000000001" hidden="1" customHeight="1" x14ac:dyDescent="0.25">
      <c r="B20191" s="48"/>
      <c r="C20191" s="49"/>
      <c r="D20191" s="49"/>
      <c r="E20191" s="49"/>
      <c r="F20191" s="49"/>
      <c r="G20191" s="50"/>
      <c r="H20191" s="47"/>
      <c r="I20191" s="47"/>
    </row>
    <row r="20192" spans="2:9" ht="20.100000000000001" hidden="1" customHeight="1" x14ac:dyDescent="0.25">
      <c r="B20192" s="48"/>
      <c r="C20192" s="49"/>
      <c r="D20192" s="49"/>
      <c r="E20192" s="49"/>
      <c r="F20192" s="49"/>
      <c r="G20192" s="50"/>
      <c r="H20192" s="47"/>
      <c r="I20192" s="47"/>
    </row>
    <row r="20193" spans="2:9" ht="20.100000000000001" hidden="1" customHeight="1" x14ac:dyDescent="0.25">
      <c r="B20193" s="48"/>
      <c r="C20193" s="49"/>
      <c r="D20193" s="49"/>
      <c r="E20193" s="49"/>
      <c r="F20193" s="49"/>
      <c r="G20193" s="50"/>
      <c r="H20193" s="47"/>
      <c r="I20193" s="47"/>
    </row>
    <row r="20194" spans="2:9" ht="20.100000000000001" hidden="1" customHeight="1" x14ac:dyDescent="0.25">
      <c r="B20194" s="48"/>
      <c r="C20194" s="49"/>
      <c r="D20194" s="49"/>
      <c r="E20194" s="49"/>
      <c r="F20194" s="49"/>
      <c r="G20194" s="50"/>
      <c r="H20194" s="47"/>
      <c r="I20194" s="47"/>
    </row>
    <row r="20195" spans="2:9" ht="20.100000000000001" hidden="1" customHeight="1" x14ac:dyDescent="0.25">
      <c r="B20195" s="48"/>
      <c r="C20195" s="49"/>
      <c r="D20195" s="49"/>
      <c r="E20195" s="49"/>
      <c r="F20195" s="49"/>
      <c r="G20195" s="50"/>
      <c r="H20195" s="47"/>
      <c r="I20195" s="47"/>
    </row>
    <row r="20196" spans="2:9" ht="20.100000000000001" hidden="1" customHeight="1" x14ac:dyDescent="0.25">
      <c r="B20196" s="48"/>
      <c r="C20196" s="49"/>
      <c r="D20196" s="49"/>
      <c r="E20196" s="49"/>
      <c r="F20196" s="49"/>
      <c r="G20196" s="50"/>
      <c r="H20196" s="47"/>
      <c r="I20196" s="47"/>
    </row>
    <row r="20197" spans="2:9" ht="20.100000000000001" hidden="1" customHeight="1" x14ac:dyDescent="0.25">
      <c r="B20197" s="48"/>
      <c r="C20197" s="49"/>
      <c r="D20197" s="49"/>
      <c r="E20197" s="49"/>
      <c r="F20197" s="49"/>
      <c r="G20197" s="50"/>
      <c r="H20197" s="47"/>
      <c r="I20197" s="47"/>
    </row>
    <row r="20198" spans="2:9" ht="20.100000000000001" hidden="1" customHeight="1" x14ac:dyDescent="0.25">
      <c r="B20198" s="48"/>
      <c r="C20198" s="49"/>
      <c r="D20198" s="49"/>
      <c r="E20198" s="49"/>
      <c r="F20198" s="49"/>
      <c r="G20198" s="50"/>
      <c r="H20198" s="47"/>
      <c r="I20198" s="47"/>
    </row>
    <row r="20199" spans="2:9" ht="20.100000000000001" hidden="1" customHeight="1" x14ac:dyDescent="0.25">
      <c r="B20199" s="48"/>
      <c r="C20199" s="49"/>
      <c r="D20199" s="49"/>
      <c r="E20199" s="49"/>
      <c r="F20199" s="49"/>
      <c r="G20199" s="50"/>
      <c r="H20199" s="47"/>
      <c r="I20199" s="47"/>
    </row>
    <row r="20200" spans="2:9" ht="20.100000000000001" hidden="1" customHeight="1" x14ac:dyDescent="0.25">
      <c r="B20200" s="48"/>
      <c r="C20200" s="49"/>
      <c r="D20200" s="49"/>
      <c r="E20200" s="49"/>
      <c r="F20200" s="49"/>
      <c r="G20200" s="50"/>
      <c r="H20200" s="47"/>
      <c r="I20200" s="47"/>
    </row>
    <row r="20201" spans="2:9" ht="20.100000000000001" hidden="1" customHeight="1" x14ac:dyDescent="0.25">
      <c r="B20201" s="48"/>
      <c r="C20201" s="49"/>
      <c r="D20201" s="49"/>
      <c r="E20201" s="49"/>
      <c r="F20201" s="49"/>
      <c r="G20201" s="50"/>
      <c r="H20201" s="47"/>
      <c r="I20201" s="47"/>
    </row>
    <row r="20202" spans="2:9" ht="20.100000000000001" hidden="1" customHeight="1" x14ac:dyDescent="0.25">
      <c r="B20202" s="48"/>
      <c r="C20202" s="49"/>
      <c r="D20202" s="49"/>
      <c r="E20202" s="49"/>
      <c r="F20202" s="49"/>
      <c r="G20202" s="50"/>
      <c r="H20202" s="47"/>
      <c r="I20202" s="47"/>
    </row>
    <row r="20203" spans="2:9" ht="20.100000000000001" hidden="1" customHeight="1" x14ac:dyDescent="0.25">
      <c r="B20203" s="48"/>
      <c r="C20203" s="49"/>
      <c r="D20203" s="49"/>
      <c r="E20203" s="49"/>
      <c r="F20203" s="49"/>
      <c r="G20203" s="50"/>
      <c r="H20203" s="47"/>
      <c r="I20203" s="47"/>
    </row>
    <row r="20204" spans="2:9" ht="20.100000000000001" hidden="1" customHeight="1" x14ac:dyDescent="0.25">
      <c r="B20204" s="48"/>
      <c r="C20204" s="49"/>
      <c r="D20204" s="49"/>
      <c r="E20204" s="49"/>
      <c r="F20204" s="49"/>
      <c r="G20204" s="50"/>
      <c r="H20204" s="47"/>
      <c r="I20204" s="47"/>
    </row>
    <row r="20205" spans="2:9" ht="20.100000000000001" hidden="1" customHeight="1" x14ac:dyDescent="0.25">
      <c r="B20205" s="48"/>
      <c r="C20205" s="49"/>
      <c r="D20205" s="49"/>
      <c r="E20205" s="49"/>
      <c r="F20205" s="49"/>
      <c r="G20205" s="50"/>
      <c r="H20205" s="47"/>
      <c r="I20205" s="47"/>
    </row>
    <row r="20206" spans="2:9" ht="20.100000000000001" hidden="1" customHeight="1" x14ac:dyDescent="0.25">
      <c r="B20206" s="48"/>
      <c r="C20206" s="49"/>
      <c r="D20206" s="49"/>
      <c r="E20206" s="49"/>
      <c r="F20206" s="49"/>
      <c r="G20206" s="50"/>
      <c r="H20206" s="47"/>
      <c r="I20206" s="47"/>
    </row>
    <row r="20207" spans="2:9" ht="20.100000000000001" hidden="1" customHeight="1" x14ac:dyDescent="0.25">
      <c r="B20207" s="48"/>
      <c r="C20207" s="49"/>
      <c r="D20207" s="49"/>
      <c r="E20207" s="49"/>
      <c r="F20207" s="49"/>
      <c r="G20207" s="50"/>
      <c r="H20207" s="47"/>
      <c r="I20207" s="47"/>
    </row>
    <row r="20208" spans="2:9" ht="20.100000000000001" hidden="1" customHeight="1" x14ac:dyDescent="0.25">
      <c r="B20208" s="48"/>
      <c r="C20208" s="49"/>
      <c r="D20208" s="49"/>
      <c r="E20208" s="49"/>
      <c r="F20208" s="49"/>
      <c r="G20208" s="50"/>
      <c r="H20208" s="47"/>
      <c r="I20208" s="47"/>
    </row>
    <row r="20209" spans="2:9" ht="20.100000000000001" hidden="1" customHeight="1" x14ac:dyDescent="0.25">
      <c r="B20209" s="48"/>
      <c r="C20209" s="49"/>
      <c r="D20209" s="49"/>
      <c r="E20209" s="49"/>
      <c r="F20209" s="49"/>
      <c r="G20209" s="50"/>
      <c r="H20209" s="47"/>
      <c r="I20209" s="47"/>
    </row>
    <row r="20210" spans="2:9" ht="20.100000000000001" hidden="1" customHeight="1" x14ac:dyDescent="0.25">
      <c r="B20210" s="48"/>
      <c r="C20210" s="49"/>
      <c r="D20210" s="49"/>
      <c r="E20210" s="49"/>
      <c r="F20210" s="49"/>
      <c r="G20210" s="50"/>
      <c r="H20210" s="47"/>
      <c r="I20210" s="47"/>
    </row>
    <row r="20211" spans="2:9" ht="20.100000000000001" hidden="1" customHeight="1" x14ac:dyDescent="0.25">
      <c r="B20211" s="48"/>
      <c r="C20211" s="49"/>
      <c r="D20211" s="49"/>
      <c r="E20211" s="49"/>
      <c r="F20211" s="49"/>
      <c r="G20211" s="50"/>
      <c r="H20211" s="47"/>
      <c r="I20211" s="47"/>
    </row>
    <row r="20212" spans="2:9" ht="20.100000000000001" hidden="1" customHeight="1" x14ac:dyDescent="0.25">
      <c r="B20212" s="48"/>
      <c r="C20212" s="49"/>
      <c r="D20212" s="49"/>
      <c r="E20212" s="49"/>
      <c r="F20212" s="49"/>
      <c r="G20212" s="50"/>
      <c r="H20212" s="47"/>
      <c r="I20212" s="47"/>
    </row>
    <row r="20213" spans="2:9" ht="20.100000000000001" hidden="1" customHeight="1" x14ac:dyDescent="0.25">
      <c r="B20213" s="48"/>
      <c r="C20213" s="49"/>
      <c r="D20213" s="49"/>
      <c r="E20213" s="49"/>
      <c r="F20213" s="49"/>
      <c r="G20213" s="50"/>
      <c r="H20213" s="47"/>
      <c r="I20213" s="47"/>
    </row>
    <row r="20214" spans="2:9" ht="20.100000000000001" hidden="1" customHeight="1" x14ac:dyDescent="0.25">
      <c r="B20214" s="48"/>
      <c r="C20214" s="49"/>
      <c r="D20214" s="49"/>
      <c r="E20214" s="49"/>
      <c r="F20214" s="49"/>
      <c r="G20214" s="50"/>
      <c r="H20214" s="47"/>
      <c r="I20214" s="47"/>
    </row>
    <row r="20215" spans="2:9" ht="20.100000000000001" hidden="1" customHeight="1" x14ac:dyDescent="0.25">
      <c r="B20215" s="48"/>
      <c r="C20215" s="49"/>
      <c r="D20215" s="49"/>
      <c r="E20215" s="49"/>
      <c r="F20215" s="49"/>
      <c r="G20215" s="50"/>
      <c r="H20215" s="47"/>
      <c r="I20215" s="47"/>
    </row>
    <row r="20216" spans="2:9" ht="20.100000000000001" hidden="1" customHeight="1" x14ac:dyDescent="0.25">
      <c r="B20216" s="48"/>
      <c r="C20216" s="49"/>
      <c r="D20216" s="49"/>
      <c r="E20216" s="49"/>
      <c r="F20216" s="49"/>
      <c r="G20216" s="50"/>
      <c r="H20216" s="47"/>
      <c r="I20216" s="47"/>
    </row>
    <row r="20217" spans="2:9" ht="20.100000000000001" hidden="1" customHeight="1" x14ac:dyDescent="0.25">
      <c r="B20217" s="48"/>
      <c r="C20217" s="49"/>
      <c r="D20217" s="49"/>
      <c r="E20217" s="49"/>
      <c r="F20217" s="49"/>
      <c r="G20217" s="50"/>
      <c r="H20217" s="47"/>
      <c r="I20217" s="47"/>
    </row>
    <row r="20218" spans="2:9" ht="20.100000000000001" hidden="1" customHeight="1" x14ac:dyDescent="0.25">
      <c r="B20218" s="48"/>
      <c r="C20218" s="49"/>
      <c r="D20218" s="49"/>
      <c r="E20218" s="49"/>
      <c r="F20218" s="49"/>
      <c r="G20218" s="50"/>
      <c r="H20218" s="47"/>
      <c r="I20218" s="47"/>
    </row>
    <row r="20219" spans="2:9" ht="20.100000000000001" hidden="1" customHeight="1" x14ac:dyDescent="0.25">
      <c r="B20219" s="48"/>
      <c r="C20219" s="49"/>
      <c r="D20219" s="49"/>
      <c r="E20219" s="49"/>
      <c r="F20219" s="49"/>
      <c r="G20219" s="50"/>
      <c r="H20219" s="47"/>
      <c r="I20219" s="47"/>
    </row>
    <row r="20220" spans="2:9" ht="20.100000000000001" hidden="1" customHeight="1" x14ac:dyDescent="0.25">
      <c r="B20220" s="48"/>
      <c r="C20220" s="49"/>
      <c r="D20220" s="49"/>
      <c r="E20220" s="49"/>
      <c r="F20220" s="49"/>
      <c r="G20220" s="50"/>
      <c r="H20220" s="47"/>
      <c r="I20220" s="47"/>
    </row>
    <row r="20221" spans="2:9" ht="20.100000000000001" hidden="1" customHeight="1" x14ac:dyDescent="0.25">
      <c r="B20221" s="48"/>
      <c r="C20221" s="49"/>
      <c r="D20221" s="49"/>
      <c r="E20221" s="49"/>
      <c r="F20221" s="49"/>
      <c r="G20221" s="50"/>
      <c r="H20221" s="47"/>
      <c r="I20221" s="47"/>
    </row>
    <row r="20222" spans="2:9" ht="20.100000000000001" hidden="1" customHeight="1" x14ac:dyDescent="0.25">
      <c r="B20222" s="48"/>
      <c r="C20222" s="49"/>
      <c r="D20222" s="49"/>
      <c r="E20222" s="49"/>
      <c r="F20222" s="49"/>
      <c r="G20222" s="50"/>
      <c r="H20222" s="47"/>
      <c r="I20222" s="47"/>
    </row>
    <row r="20223" spans="2:9" ht="20.100000000000001" hidden="1" customHeight="1" x14ac:dyDescent="0.25">
      <c r="B20223" s="48"/>
      <c r="C20223" s="49"/>
      <c r="D20223" s="49"/>
      <c r="E20223" s="49"/>
      <c r="F20223" s="49"/>
      <c r="G20223" s="50"/>
      <c r="H20223" s="47"/>
      <c r="I20223" s="47"/>
    </row>
    <row r="20224" spans="2:9" ht="20.100000000000001" hidden="1" customHeight="1" x14ac:dyDescent="0.25">
      <c r="B20224" s="48"/>
      <c r="C20224" s="49"/>
      <c r="D20224" s="49"/>
      <c r="E20224" s="49"/>
      <c r="F20224" s="49"/>
      <c r="G20224" s="50"/>
      <c r="H20224" s="47"/>
      <c r="I20224" s="47"/>
    </row>
    <row r="20225" spans="2:9" ht="20.100000000000001" hidden="1" customHeight="1" x14ac:dyDescent="0.25">
      <c r="B20225" s="48"/>
      <c r="C20225" s="49"/>
      <c r="D20225" s="49"/>
      <c r="E20225" s="49"/>
      <c r="F20225" s="49"/>
      <c r="G20225" s="50"/>
      <c r="H20225" s="47"/>
      <c r="I20225" s="47"/>
    </row>
    <row r="20226" spans="2:9" ht="20.100000000000001" hidden="1" customHeight="1" x14ac:dyDescent="0.25">
      <c r="B20226" s="48"/>
      <c r="C20226" s="49"/>
      <c r="D20226" s="49"/>
      <c r="E20226" s="49"/>
      <c r="F20226" s="49"/>
      <c r="G20226" s="50"/>
      <c r="H20226" s="47"/>
      <c r="I20226" s="47"/>
    </row>
    <row r="20227" spans="2:9" ht="20.100000000000001" hidden="1" customHeight="1" x14ac:dyDescent="0.25">
      <c r="B20227" s="48"/>
      <c r="C20227" s="49"/>
      <c r="D20227" s="49"/>
      <c r="E20227" s="49"/>
      <c r="F20227" s="49"/>
      <c r="G20227" s="50"/>
      <c r="H20227" s="47"/>
      <c r="I20227" s="47"/>
    </row>
    <row r="20228" spans="2:9" ht="20.100000000000001" hidden="1" customHeight="1" x14ac:dyDescent="0.25">
      <c r="B20228" s="48"/>
      <c r="C20228" s="49"/>
      <c r="D20228" s="49"/>
      <c r="E20228" s="49"/>
      <c r="F20228" s="49"/>
      <c r="G20228" s="50"/>
      <c r="H20228" s="47"/>
      <c r="I20228" s="47"/>
    </row>
    <row r="20229" spans="2:9" ht="20.100000000000001" hidden="1" customHeight="1" x14ac:dyDescent="0.25">
      <c r="B20229" s="48"/>
      <c r="C20229" s="49"/>
      <c r="D20229" s="49"/>
      <c r="E20229" s="49"/>
      <c r="F20229" s="49"/>
      <c r="G20229" s="50"/>
      <c r="H20229" s="47"/>
      <c r="I20229" s="47"/>
    </row>
    <row r="20230" spans="2:9" ht="20.100000000000001" hidden="1" customHeight="1" x14ac:dyDescent="0.25">
      <c r="B20230" s="48"/>
      <c r="C20230" s="49"/>
      <c r="D20230" s="49"/>
      <c r="E20230" s="49"/>
      <c r="F20230" s="49"/>
      <c r="G20230" s="50"/>
      <c r="H20230" s="47"/>
      <c r="I20230" s="47"/>
    </row>
    <row r="20231" spans="2:9" ht="20.100000000000001" hidden="1" customHeight="1" x14ac:dyDescent="0.25">
      <c r="B20231" s="48"/>
      <c r="C20231" s="49"/>
      <c r="D20231" s="49"/>
      <c r="E20231" s="49"/>
      <c r="F20231" s="49"/>
      <c r="G20231" s="50"/>
      <c r="H20231" s="47"/>
      <c r="I20231" s="47"/>
    </row>
    <row r="20232" spans="2:9" ht="20.100000000000001" hidden="1" customHeight="1" x14ac:dyDescent="0.25">
      <c r="B20232" s="48"/>
      <c r="C20232" s="49"/>
      <c r="D20232" s="49"/>
      <c r="E20232" s="49"/>
      <c r="F20232" s="49"/>
      <c r="G20232" s="50"/>
      <c r="H20232" s="47"/>
      <c r="I20232" s="47"/>
    </row>
    <row r="20233" spans="2:9" ht="20.100000000000001" hidden="1" customHeight="1" x14ac:dyDescent="0.25">
      <c r="B20233" s="48"/>
      <c r="C20233" s="49"/>
      <c r="D20233" s="49"/>
      <c r="E20233" s="49"/>
      <c r="F20233" s="49"/>
      <c r="G20233" s="50"/>
      <c r="H20233" s="47"/>
      <c r="I20233" s="47"/>
    </row>
    <row r="20234" spans="2:9" ht="20.100000000000001" hidden="1" customHeight="1" x14ac:dyDescent="0.25">
      <c r="B20234" s="48"/>
      <c r="C20234" s="49"/>
      <c r="D20234" s="49"/>
      <c r="E20234" s="49"/>
      <c r="F20234" s="49"/>
      <c r="G20234" s="50"/>
      <c r="H20234" s="47"/>
      <c r="I20234" s="47"/>
    </row>
    <row r="20235" spans="2:9" ht="20.100000000000001" hidden="1" customHeight="1" x14ac:dyDescent="0.25">
      <c r="B20235" s="48"/>
      <c r="C20235" s="49"/>
      <c r="D20235" s="49"/>
      <c r="E20235" s="49"/>
      <c r="F20235" s="49"/>
      <c r="G20235" s="50"/>
      <c r="H20235" s="47"/>
      <c r="I20235" s="47"/>
    </row>
    <row r="20236" spans="2:9" ht="20.100000000000001" hidden="1" customHeight="1" x14ac:dyDescent="0.25">
      <c r="B20236" s="48"/>
      <c r="C20236" s="49"/>
      <c r="D20236" s="49"/>
      <c r="E20236" s="49"/>
      <c r="F20236" s="49"/>
      <c r="G20236" s="50"/>
      <c r="H20236" s="47"/>
      <c r="I20236" s="47"/>
    </row>
    <row r="20237" spans="2:9" ht="20.100000000000001" hidden="1" customHeight="1" x14ac:dyDescent="0.25">
      <c r="B20237" s="48"/>
      <c r="C20237" s="49"/>
      <c r="D20237" s="49"/>
      <c r="E20237" s="49"/>
      <c r="F20237" s="49"/>
      <c r="G20237" s="50"/>
      <c r="H20237" s="47"/>
      <c r="I20237" s="47"/>
    </row>
    <row r="20238" spans="2:9" ht="20.100000000000001" hidden="1" customHeight="1" x14ac:dyDescent="0.25">
      <c r="B20238" s="48"/>
      <c r="C20238" s="49"/>
      <c r="D20238" s="49"/>
      <c r="E20238" s="49"/>
      <c r="F20238" s="49"/>
      <c r="G20238" s="50"/>
      <c r="H20238" s="47"/>
      <c r="I20238" s="47"/>
    </row>
    <row r="20239" spans="2:9" ht="20.100000000000001" hidden="1" customHeight="1" x14ac:dyDescent="0.25">
      <c r="B20239" s="48"/>
      <c r="C20239" s="49"/>
      <c r="D20239" s="49"/>
      <c r="E20239" s="49"/>
      <c r="F20239" s="49"/>
      <c r="G20239" s="50"/>
      <c r="H20239" s="47"/>
      <c r="I20239" s="47"/>
    </row>
    <row r="20240" spans="2:9" ht="20.100000000000001" hidden="1" customHeight="1" x14ac:dyDescent="0.25">
      <c r="B20240" s="48"/>
      <c r="C20240" s="49"/>
      <c r="D20240" s="49"/>
      <c r="E20240" s="49"/>
      <c r="F20240" s="49"/>
      <c r="G20240" s="50"/>
      <c r="H20240" s="47"/>
      <c r="I20240" s="47"/>
    </row>
    <row r="20241" spans="2:9" ht="20.100000000000001" hidden="1" customHeight="1" x14ac:dyDescent="0.25">
      <c r="B20241" s="48"/>
      <c r="C20241" s="49"/>
      <c r="D20241" s="49"/>
      <c r="E20241" s="49"/>
      <c r="F20241" s="49"/>
      <c r="G20241" s="50"/>
      <c r="H20241" s="47"/>
      <c r="I20241" s="47"/>
    </row>
    <row r="20242" spans="2:9" ht="20.100000000000001" hidden="1" customHeight="1" x14ac:dyDescent="0.25">
      <c r="B20242" s="48"/>
      <c r="C20242" s="49"/>
      <c r="D20242" s="49"/>
      <c r="E20242" s="49"/>
      <c r="F20242" s="49"/>
      <c r="G20242" s="50"/>
      <c r="H20242" s="47"/>
      <c r="I20242" s="47"/>
    </row>
    <row r="20243" spans="2:9" ht="20.100000000000001" hidden="1" customHeight="1" x14ac:dyDescent="0.25">
      <c r="B20243" s="48"/>
      <c r="C20243" s="49"/>
      <c r="D20243" s="49"/>
      <c r="E20243" s="49"/>
      <c r="F20243" s="49"/>
      <c r="G20243" s="50"/>
      <c r="H20243" s="47"/>
      <c r="I20243" s="47"/>
    </row>
    <row r="20244" spans="2:9" ht="20.100000000000001" hidden="1" customHeight="1" x14ac:dyDescent="0.25">
      <c r="B20244" s="48"/>
      <c r="C20244" s="49"/>
      <c r="D20244" s="49"/>
      <c r="E20244" s="49"/>
      <c r="F20244" s="49"/>
      <c r="G20244" s="50"/>
      <c r="H20244" s="47"/>
      <c r="I20244" s="47"/>
    </row>
    <row r="20245" spans="2:9" ht="20.100000000000001" hidden="1" customHeight="1" x14ac:dyDescent="0.25">
      <c r="B20245" s="48"/>
      <c r="C20245" s="49"/>
      <c r="D20245" s="49"/>
      <c r="E20245" s="49"/>
      <c r="F20245" s="49"/>
      <c r="G20245" s="50"/>
      <c r="H20245" s="47"/>
      <c r="I20245" s="47"/>
    </row>
    <row r="20246" spans="2:9" ht="20.100000000000001" hidden="1" customHeight="1" x14ac:dyDescent="0.25">
      <c r="B20246" s="48"/>
      <c r="C20246" s="49"/>
      <c r="D20246" s="49"/>
      <c r="E20246" s="49"/>
      <c r="F20246" s="49"/>
      <c r="G20246" s="50"/>
      <c r="H20246" s="47"/>
      <c r="I20246" s="47"/>
    </row>
    <row r="20247" spans="2:9" ht="20.100000000000001" hidden="1" customHeight="1" x14ac:dyDescent="0.25">
      <c r="B20247" s="48"/>
      <c r="C20247" s="49"/>
      <c r="D20247" s="49"/>
      <c r="E20247" s="49"/>
      <c r="F20247" s="49"/>
      <c r="G20247" s="50"/>
      <c r="H20247" s="47"/>
      <c r="I20247" s="47"/>
    </row>
    <row r="20248" spans="2:9" ht="20.100000000000001" hidden="1" customHeight="1" x14ac:dyDescent="0.25">
      <c r="B20248" s="48"/>
      <c r="C20248" s="49"/>
      <c r="D20248" s="49"/>
      <c r="E20248" s="49"/>
      <c r="F20248" s="49"/>
      <c r="G20248" s="50"/>
      <c r="H20248" s="47"/>
      <c r="I20248" s="47"/>
    </row>
    <row r="20249" spans="2:9" ht="20.100000000000001" hidden="1" customHeight="1" x14ac:dyDescent="0.25">
      <c r="B20249" s="48"/>
      <c r="C20249" s="49"/>
      <c r="D20249" s="49"/>
      <c r="E20249" s="49"/>
      <c r="F20249" s="49"/>
      <c r="G20249" s="50"/>
      <c r="H20249" s="47"/>
      <c r="I20249" s="47"/>
    </row>
    <row r="20250" spans="2:9" ht="20.100000000000001" hidden="1" customHeight="1" x14ac:dyDescent="0.25">
      <c r="B20250" s="48"/>
      <c r="C20250" s="49"/>
      <c r="D20250" s="49"/>
      <c r="E20250" s="49"/>
      <c r="F20250" s="49"/>
      <c r="G20250" s="50"/>
      <c r="H20250" s="47"/>
      <c r="I20250" s="47"/>
    </row>
    <row r="20251" spans="2:9" ht="20.100000000000001" hidden="1" customHeight="1" x14ac:dyDescent="0.25">
      <c r="B20251" s="48"/>
      <c r="C20251" s="49"/>
      <c r="D20251" s="49"/>
      <c r="E20251" s="49"/>
      <c r="F20251" s="49"/>
      <c r="G20251" s="50"/>
      <c r="H20251" s="47"/>
      <c r="I20251" s="47"/>
    </row>
    <row r="20252" spans="2:9" ht="20.100000000000001" hidden="1" customHeight="1" x14ac:dyDescent="0.25">
      <c r="B20252" s="48"/>
      <c r="C20252" s="49"/>
      <c r="D20252" s="49"/>
      <c r="E20252" s="49"/>
      <c r="F20252" s="49"/>
      <c r="G20252" s="50"/>
      <c r="H20252" s="47"/>
      <c r="I20252" s="47"/>
    </row>
    <row r="20253" spans="2:9" ht="20.100000000000001" hidden="1" customHeight="1" x14ac:dyDescent="0.25">
      <c r="B20253" s="48"/>
      <c r="C20253" s="49"/>
      <c r="D20253" s="49"/>
      <c r="E20253" s="49"/>
      <c r="F20253" s="49"/>
      <c r="G20253" s="50"/>
      <c r="H20253" s="47"/>
      <c r="I20253" s="47"/>
    </row>
    <row r="20254" spans="2:9" ht="20.100000000000001" hidden="1" customHeight="1" x14ac:dyDescent="0.25">
      <c r="B20254" s="48"/>
      <c r="C20254" s="49"/>
      <c r="D20254" s="49"/>
      <c r="E20254" s="49"/>
      <c r="F20254" s="49"/>
      <c r="G20254" s="50"/>
      <c r="H20254" s="47"/>
      <c r="I20254" s="47"/>
    </row>
    <row r="20255" spans="2:9" ht="20.100000000000001" hidden="1" customHeight="1" x14ac:dyDescent="0.25">
      <c r="B20255" s="48"/>
      <c r="C20255" s="49"/>
      <c r="D20255" s="49"/>
      <c r="E20255" s="49"/>
      <c r="F20255" s="49"/>
      <c r="G20255" s="50"/>
      <c r="H20255" s="47"/>
      <c r="I20255" s="47"/>
    </row>
    <row r="20256" spans="2:9" ht="20.100000000000001" hidden="1" customHeight="1" x14ac:dyDescent="0.25">
      <c r="B20256" s="48"/>
      <c r="C20256" s="49"/>
      <c r="D20256" s="49"/>
      <c r="E20256" s="49"/>
      <c r="F20256" s="49"/>
      <c r="G20256" s="50"/>
      <c r="H20256" s="47"/>
      <c r="I20256" s="47"/>
    </row>
    <row r="20257" spans="2:9" ht="20.100000000000001" hidden="1" customHeight="1" x14ac:dyDescent="0.25">
      <c r="B20257" s="48"/>
      <c r="C20257" s="49"/>
      <c r="D20257" s="49"/>
      <c r="E20257" s="49"/>
      <c r="F20257" s="49"/>
      <c r="G20257" s="50"/>
      <c r="H20257" s="47"/>
      <c r="I20257" s="47"/>
    </row>
    <row r="20258" spans="2:9" ht="20.100000000000001" hidden="1" customHeight="1" x14ac:dyDescent="0.25">
      <c r="B20258" s="48"/>
      <c r="C20258" s="49"/>
      <c r="D20258" s="49"/>
      <c r="E20258" s="49"/>
      <c r="F20258" s="49"/>
      <c r="G20258" s="50"/>
      <c r="H20258" s="47"/>
      <c r="I20258" s="47"/>
    </row>
    <row r="20259" spans="2:9" ht="20.100000000000001" hidden="1" customHeight="1" x14ac:dyDescent="0.25">
      <c r="B20259" s="48"/>
      <c r="C20259" s="49"/>
      <c r="D20259" s="49"/>
      <c r="E20259" s="49"/>
      <c r="F20259" s="49"/>
      <c r="G20259" s="50"/>
      <c r="H20259" s="47"/>
      <c r="I20259" s="47"/>
    </row>
    <row r="20260" spans="2:9" ht="20.100000000000001" hidden="1" customHeight="1" x14ac:dyDescent="0.25">
      <c r="B20260" s="48"/>
      <c r="C20260" s="49"/>
      <c r="D20260" s="49"/>
      <c r="E20260" s="49"/>
      <c r="F20260" s="49"/>
      <c r="G20260" s="50"/>
      <c r="H20260" s="47"/>
      <c r="I20260" s="47"/>
    </row>
    <row r="20261" spans="2:9" ht="20.100000000000001" hidden="1" customHeight="1" x14ac:dyDescent="0.25">
      <c r="B20261" s="48"/>
      <c r="C20261" s="49"/>
      <c r="D20261" s="49"/>
      <c r="E20261" s="49"/>
      <c r="F20261" s="49"/>
      <c r="G20261" s="50"/>
      <c r="H20261" s="47"/>
      <c r="I20261" s="47"/>
    </row>
    <row r="20262" spans="2:9" ht="20.100000000000001" hidden="1" customHeight="1" x14ac:dyDescent="0.25">
      <c r="B20262" s="48"/>
      <c r="C20262" s="49"/>
      <c r="D20262" s="49"/>
      <c r="E20262" s="49"/>
      <c r="F20262" s="49"/>
      <c r="G20262" s="50"/>
      <c r="H20262" s="47"/>
      <c r="I20262" s="47"/>
    </row>
    <row r="20263" spans="2:9" ht="20.100000000000001" hidden="1" customHeight="1" x14ac:dyDescent="0.25">
      <c r="B20263" s="48"/>
      <c r="C20263" s="49"/>
      <c r="D20263" s="49"/>
      <c r="E20263" s="49"/>
      <c r="F20263" s="49"/>
      <c r="G20263" s="50"/>
      <c r="H20263" s="47"/>
      <c r="I20263" s="47"/>
    </row>
    <row r="20264" spans="2:9" ht="20.100000000000001" hidden="1" customHeight="1" x14ac:dyDescent="0.25">
      <c r="B20264" s="48"/>
      <c r="C20264" s="49"/>
      <c r="D20264" s="49"/>
      <c r="E20264" s="49"/>
      <c r="F20264" s="49"/>
      <c r="G20264" s="50"/>
      <c r="H20264" s="47"/>
      <c r="I20264" s="47"/>
    </row>
    <row r="20265" spans="2:9" ht="20.100000000000001" hidden="1" customHeight="1" x14ac:dyDescent="0.25">
      <c r="B20265" s="48"/>
      <c r="C20265" s="49"/>
      <c r="D20265" s="49"/>
      <c r="E20265" s="49"/>
      <c r="F20265" s="49"/>
      <c r="G20265" s="50"/>
      <c r="H20265" s="47"/>
      <c r="I20265" s="47"/>
    </row>
    <row r="20266" spans="2:9" ht="20.100000000000001" hidden="1" customHeight="1" x14ac:dyDescent="0.25">
      <c r="B20266" s="48"/>
      <c r="C20266" s="49"/>
      <c r="D20266" s="49"/>
      <c r="E20266" s="49"/>
      <c r="F20266" s="49"/>
      <c r="G20266" s="50"/>
      <c r="H20266" s="47"/>
      <c r="I20266" s="47"/>
    </row>
    <row r="20267" spans="2:9" ht="20.100000000000001" hidden="1" customHeight="1" x14ac:dyDescent="0.25">
      <c r="B20267" s="48"/>
      <c r="C20267" s="49"/>
      <c r="D20267" s="49"/>
      <c r="E20267" s="49"/>
      <c r="F20267" s="49"/>
      <c r="G20267" s="50"/>
      <c r="H20267" s="47"/>
      <c r="I20267" s="47"/>
    </row>
    <row r="20268" spans="2:9" ht="20.100000000000001" hidden="1" customHeight="1" x14ac:dyDescent="0.25">
      <c r="B20268" s="48"/>
      <c r="C20268" s="49"/>
      <c r="D20268" s="49"/>
      <c r="E20268" s="49"/>
      <c r="F20268" s="49"/>
      <c r="G20268" s="50"/>
      <c r="H20268" s="47"/>
      <c r="I20268" s="47"/>
    </row>
    <row r="20269" spans="2:9" ht="20.100000000000001" hidden="1" customHeight="1" x14ac:dyDescent="0.25">
      <c r="B20269" s="48"/>
      <c r="C20269" s="49"/>
      <c r="D20269" s="49"/>
      <c r="E20269" s="49"/>
      <c r="F20269" s="49"/>
      <c r="G20269" s="50"/>
      <c r="H20269" s="47"/>
      <c r="I20269" s="47"/>
    </row>
    <row r="20270" spans="2:9" ht="20.100000000000001" hidden="1" customHeight="1" x14ac:dyDescent="0.25">
      <c r="B20270" s="48"/>
      <c r="C20270" s="49"/>
      <c r="D20270" s="49"/>
      <c r="E20270" s="49"/>
      <c r="F20270" s="49"/>
      <c r="G20270" s="50"/>
      <c r="H20270" s="47"/>
      <c r="I20270" s="47"/>
    </row>
    <row r="20271" spans="2:9" ht="20.100000000000001" hidden="1" customHeight="1" x14ac:dyDescent="0.25">
      <c r="B20271" s="48"/>
      <c r="C20271" s="49"/>
      <c r="D20271" s="49"/>
      <c r="E20271" s="49"/>
      <c r="F20271" s="49"/>
      <c r="G20271" s="50"/>
      <c r="H20271" s="47"/>
      <c r="I20271" s="47"/>
    </row>
    <row r="20272" spans="2:9" ht="20.100000000000001" hidden="1" customHeight="1" x14ac:dyDescent="0.25">
      <c r="B20272" s="48"/>
      <c r="C20272" s="49"/>
      <c r="D20272" s="49"/>
      <c r="E20272" s="49"/>
      <c r="F20272" s="49"/>
      <c r="G20272" s="50"/>
      <c r="H20272" s="47"/>
      <c r="I20272" s="47"/>
    </row>
    <row r="20273" spans="2:9" ht="20.100000000000001" hidden="1" customHeight="1" x14ac:dyDescent="0.25">
      <c r="B20273" s="48"/>
      <c r="C20273" s="49"/>
      <c r="D20273" s="49"/>
      <c r="E20273" s="49"/>
      <c r="F20273" s="49"/>
      <c r="G20273" s="50"/>
      <c r="H20273" s="47"/>
      <c r="I20273" s="47"/>
    </row>
    <row r="20274" spans="2:9" ht="20.100000000000001" hidden="1" customHeight="1" x14ac:dyDescent="0.25">
      <c r="B20274" s="48"/>
      <c r="C20274" s="49"/>
      <c r="D20274" s="49"/>
      <c r="E20274" s="49"/>
      <c r="F20274" s="49"/>
      <c r="G20274" s="50"/>
      <c r="H20274" s="47"/>
      <c r="I20274" s="47"/>
    </row>
    <row r="20275" spans="2:9" ht="20.100000000000001" hidden="1" customHeight="1" x14ac:dyDescent="0.25">
      <c r="B20275" s="48"/>
      <c r="C20275" s="49"/>
      <c r="D20275" s="49"/>
      <c r="E20275" s="49"/>
      <c r="F20275" s="49"/>
      <c r="G20275" s="50"/>
      <c r="H20275" s="47"/>
      <c r="I20275" s="47"/>
    </row>
    <row r="20276" spans="2:9" ht="20.100000000000001" hidden="1" customHeight="1" x14ac:dyDescent="0.25">
      <c r="B20276" s="48"/>
      <c r="C20276" s="49"/>
      <c r="D20276" s="49"/>
      <c r="E20276" s="49"/>
      <c r="F20276" s="49"/>
      <c r="G20276" s="50"/>
      <c r="H20276" s="47"/>
      <c r="I20276" s="47"/>
    </row>
    <row r="20277" spans="2:9" ht="20.100000000000001" hidden="1" customHeight="1" x14ac:dyDescent="0.25">
      <c r="B20277" s="48"/>
      <c r="C20277" s="49"/>
      <c r="D20277" s="49"/>
      <c r="E20277" s="49"/>
      <c r="F20277" s="49"/>
      <c r="G20277" s="50"/>
      <c r="H20277" s="47"/>
      <c r="I20277" s="47"/>
    </row>
    <row r="20278" spans="2:9" ht="20.100000000000001" hidden="1" customHeight="1" x14ac:dyDescent="0.25">
      <c r="B20278" s="48"/>
      <c r="C20278" s="49"/>
      <c r="D20278" s="49"/>
      <c r="E20278" s="49"/>
      <c r="F20278" s="49"/>
      <c r="G20278" s="50"/>
      <c r="H20278" s="47"/>
      <c r="I20278" s="47"/>
    </row>
    <row r="20279" spans="2:9" ht="20.100000000000001" hidden="1" customHeight="1" x14ac:dyDescent="0.25">
      <c r="B20279" s="48"/>
      <c r="C20279" s="49"/>
      <c r="D20279" s="49"/>
      <c r="E20279" s="49"/>
      <c r="F20279" s="49"/>
      <c r="G20279" s="50"/>
      <c r="H20279" s="47"/>
      <c r="I20279" s="47"/>
    </row>
    <row r="20280" spans="2:9" ht="20.100000000000001" hidden="1" customHeight="1" x14ac:dyDescent="0.25">
      <c r="B20280" s="48"/>
      <c r="C20280" s="49"/>
      <c r="D20280" s="49"/>
      <c r="E20280" s="49"/>
      <c r="F20280" s="49"/>
      <c r="G20280" s="50"/>
      <c r="H20280" s="47"/>
      <c r="I20280" s="47"/>
    </row>
    <row r="20281" spans="2:9" ht="20.100000000000001" hidden="1" customHeight="1" x14ac:dyDescent="0.25">
      <c r="B20281" s="48"/>
      <c r="C20281" s="49"/>
      <c r="D20281" s="49"/>
      <c r="E20281" s="49"/>
      <c r="F20281" s="49"/>
      <c r="G20281" s="50"/>
      <c r="H20281" s="47"/>
      <c r="I20281" s="47"/>
    </row>
    <row r="20282" spans="2:9" ht="20.100000000000001" hidden="1" customHeight="1" x14ac:dyDescent="0.25">
      <c r="B20282" s="48"/>
      <c r="C20282" s="49"/>
      <c r="D20282" s="49"/>
      <c r="E20282" s="49"/>
      <c r="F20282" s="49"/>
      <c r="G20282" s="50"/>
      <c r="H20282" s="47"/>
      <c r="I20282" s="47"/>
    </row>
    <row r="20283" spans="2:9" ht="20.100000000000001" hidden="1" customHeight="1" x14ac:dyDescent="0.25">
      <c r="B20283" s="48"/>
      <c r="C20283" s="49"/>
      <c r="D20283" s="49"/>
      <c r="E20283" s="49"/>
      <c r="F20283" s="49"/>
      <c r="G20283" s="50"/>
      <c r="H20283" s="47"/>
      <c r="I20283" s="47"/>
    </row>
    <row r="20284" spans="2:9" ht="20.100000000000001" hidden="1" customHeight="1" x14ac:dyDescent="0.25">
      <c r="B20284" s="48"/>
      <c r="C20284" s="49"/>
      <c r="D20284" s="49"/>
      <c r="E20284" s="49"/>
      <c r="F20284" s="49"/>
      <c r="G20284" s="50"/>
      <c r="H20284" s="47"/>
      <c r="I20284" s="47"/>
    </row>
    <row r="20285" spans="2:9" ht="20.100000000000001" hidden="1" customHeight="1" x14ac:dyDescent="0.25">
      <c r="B20285" s="48"/>
      <c r="C20285" s="49"/>
      <c r="D20285" s="49"/>
      <c r="E20285" s="49"/>
      <c r="F20285" s="49"/>
      <c r="G20285" s="50"/>
      <c r="H20285" s="47"/>
      <c r="I20285" s="47"/>
    </row>
    <row r="20286" spans="2:9" ht="20.100000000000001" hidden="1" customHeight="1" x14ac:dyDescent="0.25">
      <c r="B20286" s="48"/>
      <c r="C20286" s="49"/>
      <c r="D20286" s="49"/>
      <c r="E20286" s="49"/>
      <c r="F20286" s="49"/>
      <c r="G20286" s="50"/>
      <c r="H20286" s="47"/>
      <c r="I20286" s="47"/>
    </row>
    <row r="20287" spans="2:9" ht="20.100000000000001" hidden="1" customHeight="1" x14ac:dyDescent="0.25">
      <c r="B20287" s="48"/>
      <c r="C20287" s="49"/>
      <c r="D20287" s="49"/>
      <c r="E20287" s="49"/>
      <c r="F20287" s="49"/>
      <c r="G20287" s="50"/>
      <c r="H20287" s="47"/>
      <c r="I20287" s="47"/>
    </row>
    <row r="20288" spans="2:9" ht="20.100000000000001" hidden="1" customHeight="1" x14ac:dyDescent="0.25">
      <c r="B20288" s="48"/>
      <c r="C20288" s="49"/>
      <c r="D20288" s="49"/>
      <c r="E20288" s="49"/>
      <c r="F20288" s="49"/>
      <c r="G20288" s="50"/>
      <c r="H20288" s="47"/>
      <c r="I20288" s="47"/>
    </row>
    <row r="20289" spans="2:9" ht="20.100000000000001" hidden="1" customHeight="1" x14ac:dyDescent="0.25">
      <c r="B20289" s="48"/>
      <c r="C20289" s="49"/>
      <c r="D20289" s="49"/>
      <c r="E20289" s="49"/>
      <c r="F20289" s="49"/>
      <c r="G20289" s="50"/>
      <c r="H20289" s="47"/>
      <c r="I20289" s="47"/>
    </row>
    <row r="20290" spans="2:9" ht="20.100000000000001" hidden="1" customHeight="1" x14ac:dyDescent="0.25">
      <c r="B20290" s="48"/>
      <c r="C20290" s="49"/>
      <c r="D20290" s="49"/>
      <c r="E20290" s="49"/>
      <c r="F20290" s="49"/>
      <c r="G20290" s="50"/>
      <c r="H20290" s="47"/>
      <c r="I20290" s="47"/>
    </row>
    <row r="20291" spans="2:9" ht="20.100000000000001" hidden="1" customHeight="1" x14ac:dyDescent="0.25">
      <c r="B20291" s="48"/>
      <c r="C20291" s="49"/>
      <c r="D20291" s="49"/>
      <c r="E20291" s="49"/>
      <c r="F20291" s="49"/>
      <c r="G20291" s="50"/>
      <c r="H20291" s="47"/>
      <c r="I20291" s="47"/>
    </row>
    <row r="20292" spans="2:9" ht="20.100000000000001" hidden="1" customHeight="1" x14ac:dyDescent="0.25">
      <c r="B20292" s="48"/>
      <c r="C20292" s="49"/>
      <c r="D20292" s="49"/>
      <c r="E20292" s="49"/>
      <c r="F20292" s="49"/>
      <c r="G20292" s="50"/>
      <c r="H20292" s="47"/>
      <c r="I20292" s="47"/>
    </row>
    <row r="20293" spans="2:9" ht="20.100000000000001" hidden="1" customHeight="1" x14ac:dyDescent="0.25">
      <c r="B20293" s="48"/>
      <c r="C20293" s="49"/>
      <c r="D20293" s="49"/>
      <c r="E20293" s="49"/>
      <c r="F20293" s="49"/>
      <c r="G20293" s="50"/>
      <c r="H20293" s="47"/>
      <c r="I20293" s="47"/>
    </row>
    <row r="20294" spans="2:9" ht="20.100000000000001" hidden="1" customHeight="1" x14ac:dyDescent="0.25">
      <c r="B20294" s="48"/>
      <c r="C20294" s="49"/>
      <c r="D20294" s="49"/>
      <c r="E20294" s="49"/>
      <c r="F20294" s="49"/>
      <c r="G20294" s="50"/>
      <c r="H20294" s="47"/>
      <c r="I20294" s="47"/>
    </row>
    <row r="20295" spans="2:9" ht="20.100000000000001" hidden="1" customHeight="1" x14ac:dyDescent="0.25">
      <c r="B20295" s="48"/>
      <c r="C20295" s="49"/>
      <c r="D20295" s="49"/>
      <c r="E20295" s="49"/>
      <c r="F20295" s="49"/>
      <c r="G20295" s="50"/>
      <c r="H20295" s="47"/>
      <c r="I20295" s="47"/>
    </row>
    <row r="20296" spans="2:9" ht="20.100000000000001" hidden="1" customHeight="1" x14ac:dyDescent="0.25">
      <c r="B20296" s="48"/>
      <c r="C20296" s="49"/>
      <c r="D20296" s="49"/>
      <c r="E20296" s="49"/>
      <c r="F20296" s="49"/>
      <c r="G20296" s="50"/>
      <c r="H20296" s="47"/>
      <c r="I20296" s="47"/>
    </row>
    <row r="20297" spans="2:9" ht="20.100000000000001" hidden="1" customHeight="1" x14ac:dyDescent="0.25">
      <c r="B20297" s="48"/>
      <c r="C20297" s="49"/>
      <c r="D20297" s="49"/>
      <c r="E20297" s="49"/>
      <c r="F20297" s="49"/>
      <c r="G20297" s="50"/>
      <c r="H20297" s="47"/>
      <c r="I20297" s="47"/>
    </row>
    <row r="20298" spans="2:9" ht="20.100000000000001" hidden="1" customHeight="1" x14ac:dyDescent="0.25">
      <c r="B20298" s="48"/>
      <c r="C20298" s="49"/>
      <c r="D20298" s="49"/>
      <c r="E20298" s="49"/>
      <c r="F20298" s="49"/>
      <c r="G20298" s="50"/>
      <c r="H20298" s="47"/>
      <c r="I20298" s="47"/>
    </row>
    <row r="20299" spans="2:9" ht="20.100000000000001" hidden="1" customHeight="1" x14ac:dyDescent="0.25">
      <c r="B20299" s="48"/>
      <c r="C20299" s="49"/>
      <c r="D20299" s="49"/>
      <c r="E20299" s="49"/>
      <c r="F20299" s="49"/>
      <c r="G20299" s="50"/>
      <c r="H20299" s="47"/>
      <c r="I20299" s="47"/>
    </row>
    <row r="20300" spans="2:9" ht="20.100000000000001" hidden="1" customHeight="1" x14ac:dyDescent="0.25">
      <c r="B20300" s="48"/>
      <c r="C20300" s="49"/>
      <c r="D20300" s="49"/>
      <c r="E20300" s="49"/>
      <c r="F20300" s="49"/>
      <c r="G20300" s="50"/>
      <c r="H20300" s="47"/>
      <c r="I20300" s="47"/>
    </row>
    <row r="20301" spans="2:9" ht="20.100000000000001" hidden="1" customHeight="1" x14ac:dyDescent="0.25">
      <c r="B20301" s="48"/>
      <c r="C20301" s="49"/>
      <c r="D20301" s="49"/>
      <c r="E20301" s="49"/>
      <c r="F20301" s="49"/>
      <c r="G20301" s="50"/>
      <c r="H20301" s="47"/>
      <c r="I20301" s="47"/>
    </row>
    <row r="20302" spans="2:9" ht="20.100000000000001" hidden="1" customHeight="1" x14ac:dyDescent="0.25">
      <c r="B20302" s="48"/>
      <c r="C20302" s="49"/>
      <c r="D20302" s="49"/>
      <c r="E20302" s="49"/>
      <c r="F20302" s="49"/>
      <c r="G20302" s="50"/>
      <c r="H20302" s="47"/>
      <c r="I20302" s="47"/>
    </row>
    <row r="20303" spans="2:9" ht="20.100000000000001" hidden="1" customHeight="1" x14ac:dyDescent="0.25">
      <c r="B20303" s="48"/>
      <c r="C20303" s="49"/>
      <c r="D20303" s="49"/>
      <c r="E20303" s="49"/>
      <c r="F20303" s="49"/>
      <c r="G20303" s="50"/>
      <c r="H20303" s="47"/>
      <c r="I20303" s="47"/>
    </row>
    <row r="20304" spans="2:9" ht="20.100000000000001" hidden="1" customHeight="1" x14ac:dyDescent="0.25">
      <c r="B20304" s="48"/>
      <c r="C20304" s="49"/>
      <c r="D20304" s="49"/>
      <c r="E20304" s="49"/>
      <c r="F20304" s="49"/>
      <c r="G20304" s="50"/>
      <c r="H20304" s="47"/>
      <c r="I20304" s="47"/>
    </row>
    <row r="20305" spans="2:9" ht="20.100000000000001" hidden="1" customHeight="1" x14ac:dyDescent="0.25">
      <c r="B20305" s="48"/>
      <c r="C20305" s="49"/>
      <c r="D20305" s="49"/>
      <c r="E20305" s="49"/>
      <c r="F20305" s="49"/>
      <c r="G20305" s="50"/>
      <c r="H20305" s="47"/>
      <c r="I20305" s="47"/>
    </row>
    <row r="20306" spans="2:9" ht="20.100000000000001" hidden="1" customHeight="1" x14ac:dyDescent="0.25">
      <c r="B20306" s="48"/>
      <c r="C20306" s="49"/>
      <c r="D20306" s="49"/>
      <c r="E20306" s="49"/>
      <c r="F20306" s="49"/>
      <c r="G20306" s="50"/>
      <c r="H20306" s="47"/>
      <c r="I20306" s="47"/>
    </row>
    <row r="20307" spans="2:9" ht="20.100000000000001" hidden="1" customHeight="1" x14ac:dyDescent="0.25">
      <c r="B20307" s="48"/>
      <c r="C20307" s="49"/>
      <c r="D20307" s="49"/>
      <c r="E20307" s="49"/>
      <c r="F20307" s="49"/>
      <c r="G20307" s="50"/>
      <c r="H20307" s="47"/>
      <c r="I20307" s="47"/>
    </row>
    <row r="20308" spans="2:9" ht="20.100000000000001" hidden="1" customHeight="1" x14ac:dyDescent="0.25">
      <c r="B20308" s="48"/>
      <c r="C20308" s="49"/>
      <c r="D20308" s="49"/>
      <c r="E20308" s="49"/>
      <c r="F20308" s="49"/>
      <c r="G20308" s="50"/>
      <c r="H20308" s="47"/>
      <c r="I20308" s="47"/>
    </row>
    <row r="20309" spans="2:9" ht="20.100000000000001" hidden="1" customHeight="1" x14ac:dyDescent="0.25">
      <c r="B20309" s="48"/>
      <c r="C20309" s="49"/>
      <c r="D20309" s="49"/>
      <c r="E20309" s="49"/>
      <c r="F20309" s="49"/>
      <c r="G20309" s="50"/>
      <c r="H20309" s="47"/>
      <c r="I20309" s="47"/>
    </row>
    <row r="20310" spans="2:9" ht="20.100000000000001" hidden="1" customHeight="1" x14ac:dyDescent="0.25">
      <c r="B20310" s="48"/>
      <c r="C20310" s="49"/>
      <c r="D20310" s="49"/>
      <c r="E20310" s="49"/>
      <c r="F20310" s="49"/>
      <c r="G20310" s="50"/>
      <c r="H20310" s="47"/>
      <c r="I20310" s="47"/>
    </row>
    <row r="20311" spans="2:9" ht="20.100000000000001" hidden="1" customHeight="1" x14ac:dyDescent="0.25">
      <c r="B20311" s="48"/>
      <c r="C20311" s="49"/>
      <c r="D20311" s="49"/>
      <c r="E20311" s="49"/>
      <c r="F20311" s="49"/>
      <c r="G20311" s="50"/>
      <c r="H20311" s="47"/>
      <c r="I20311" s="47"/>
    </row>
    <row r="20312" spans="2:9" ht="20.100000000000001" hidden="1" customHeight="1" x14ac:dyDescent="0.25">
      <c r="B20312" s="48"/>
      <c r="C20312" s="49"/>
      <c r="D20312" s="49"/>
      <c r="E20312" s="49"/>
      <c r="F20312" s="49"/>
      <c r="G20312" s="50"/>
      <c r="H20312" s="47"/>
      <c r="I20312" s="47"/>
    </row>
    <row r="20313" spans="2:9" ht="20.100000000000001" hidden="1" customHeight="1" x14ac:dyDescent="0.25">
      <c r="B20313" s="48"/>
      <c r="C20313" s="49"/>
      <c r="D20313" s="49"/>
      <c r="E20313" s="49"/>
      <c r="F20313" s="49"/>
      <c r="G20313" s="50"/>
      <c r="H20313" s="47"/>
      <c r="I20313" s="47"/>
    </row>
    <row r="20314" spans="2:9" ht="20.100000000000001" hidden="1" customHeight="1" x14ac:dyDescent="0.25">
      <c r="B20314" s="48"/>
      <c r="C20314" s="49"/>
      <c r="D20314" s="49"/>
      <c r="E20314" s="49"/>
      <c r="F20314" s="49"/>
      <c r="G20314" s="50"/>
      <c r="H20314" s="47"/>
      <c r="I20314" s="47"/>
    </row>
    <row r="20315" spans="2:9" ht="20.100000000000001" hidden="1" customHeight="1" x14ac:dyDescent="0.25">
      <c r="B20315" s="48"/>
      <c r="C20315" s="49"/>
      <c r="D20315" s="49"/>
      <c r="E20315" s="49"/>
      <c r="F20315" s="49"/>
      <c r="G20315" s="50"/>
      <c r="H20315" s="47"/>
      <c r="I20315" s="47"/>
    </row>
    <row r="20316" spans="2:9" ht="20.100000000000001" hidden="1" customHeight="1" x14ac:dyDescent="0.25">
      <c r="B20316" s="48"/>
      <c r="C20316" s="49"/>
      <c r="D20316" s="49"/>
      <c r="E20316" s="49"/>
      <c r="F20316" s="49"/>
      <c r="G20316" s="50"/>
      <c r="H20316" s="47"/>
      <c r="I20316" s="47"/>
    </row>
    <row r="20317" spans="2:9" ht="20.100000000000001" hidden="1" customHeight="1" x14ac:dyDescent="0.25">
      <c r="B20317" s="48"/>
      <c r="C20317" s="49"/>
      <c r="D20317" s="49"/>
      <c r="E20317" s="49"/>
      <c r="F20317" s="49"/>
      <c r="G20317" s="50"/>
      <c r="H20317" s="47"/>
      <c r="I20317" s="47"/>
    </row>
    <row r="20318" spans="2:9" ht="20.100000000000001" hidden="1" customHeight="1" x14ac:dyDescent="0.25">
      <c r="B20318" s="48"/>
      <c r="C20318" s="49"/>
      <c r="D20318" s="49"/>
      <c r="E20318" s="49"/>
      <c r="F20318" s="49"/>
      <c r="G20318" s="50"/>
      <c r="H20318" s="47"/>
      <c r="I20318" s="47"/>
    </row>
    <row r="20319" spans="2:9" ht="20.100000000000001" hidden="1" customHeight="1" x14ac:dyDescent="0.25">
      <c r="B20319" s="48"/>
      <c r="C20319" s="49"/>
      <c r="D20319" s="49"/>
      <c r="E20319" s="49"/>
      <c r="F20319" s="49"/>
      <c r="G20319" s="50"/>
      <c r="H20319" s="47"/>
      <c r="I20319" s="47"/>
    </row>
    <row r="20320" spans="2:9" ht="20.100000000000001" hidden="1" customHeight="1" x14ac:dyDescent="0.25">
      <c r="B20320" s="48"/>
      <c r="C20320" s="49"/>
      <c r="D20320" s="49"/>
      <c r="E20320" s="49"/>
      <c r="F20320" s="49"/>
      <c r="G20320" s="50"/>
      <c r="H20320" s="47"/>
      <c r="I20320" s="47"/>
    </row>
    <row r="20321" spans="2:9" ht="20.100000000000001" hidden="1" customHeight="1" x14ac:dyDescent="0.25">
      <c r="B20321" s="48"/>
      <c r="C20321" s="49"/>
      <c r="D20321" s="49"/>
      <c r="E20321" s="49"/>
      <c r="F20321" s="49"/>
      <c r="G20321" s="50"/>
      <c r="H20321" s="47"/>
      <c r="I20321" s="47"/>
    </row>
    <row r="20322" spans="2:9" ht="20.100000000000001" hidden="1" customHeight="1" x14ac:dyDescent="0.25">
      <c r="B20322" s="48"/>
      <c r="C20322" s="49"/>
      <c r="D20322" s="49"/>
      <c r="E20322" s="49"/>
      <c r="F20322" s="49"/>
      <c r="G20322" s="50"/>
      <c r="H20322" s="47"/>
      <c r="I20322" s="47"/>
    </row>
    <row r="20323" spans="2:9" ht="20.100000000000001" hidden="1" customHeight="1" x14ac:dyDescent="0.25">
      <c r="B20323" s="48"/>
      <c r="C20323" s="49"/>
      <c r="D20323" s="49"/>
      <c r="E20323" s="49"/>
      <c r="F20323" s="49"/>
      <c r="G20323" s="50"/>
      <c r="H20323" s="47"/>
      <c r="I20323" s="47"/>
    </row>
    <row r="20324" spans="2:9" ht="20.100000000000001" hidden="1" customHeight="1" x14ac:dyDescent="0.25">
      <c r="B20324" s="48"/>
      <c r="C20324" s="49"/>
      <c r="D20324" s="49"/>
      <c r="E20324" s="49"/>
      <c r="F20324" s="49"/>
      <c r="G20324" s="50"/>
      <c r="H20324" s="47"/>
      <c r="I20324" s="47"/>
    </row>
    <row r="20325" spans="2:9" ht="20.100000000000001" hidden="1" customHeight="1" x14ac:dyDescent="0.25">
      <c r="B20325" s="48"/>
      <c r="C20325" s="49"/>
      <c r="D20325" s="49"/>
      <c r="E20325" s="49"/>
      <c r="F20325" s="49"/>
      <c r="G20325" s="50"/>
      <c r="H20325" s="47"/>
      <c r="I20325" s="47"/>
    </row>
    <row r="20326" spans="2:9" ht="20.100000000000001" hidden="1" customHeight="1" x14ac:dyDescent="0.25">
      <c r="B20326" s="48"/>
      <c r="C20326" s="49"/>
      <c r="D20326" s="49"/>
      <c r="E20326" s="49"/>
      <c r="F20326" s="49"/>
      <c r="G20326" s="50"/>
      <c r="H20326" s="47"/>
      <c r="I20326" s="47"/>
    </row>
    <row r="20327" spans="2:9" ht="20.100000000000001" hidden="1" customHeight="1" x14ac:dyDescent="0.25">
      <c r="B20327" s="48"/>
      <c r="C20327" s="49"/>
      <c r="D20327" s="49"/>
      <c r="E20327" s="49"/>
      <c r="F20327" s="49"/>
      <c r="G20327" s="50"/>
      <c r="H20327" s="47"/>
      <c r="I20327" s="47"/>
    </row>
    <row r="20328" spans="2:9" ht="20.100000000000001" hidden="1" customHeight="1" x14ac:dyDescent="0.25">
      <c r="B20328" s="48"/>
      <c r="C20328" s="49"/>
      <c r="D20328" s="49"/>
      <c r="E20328" s="49"/>
      <c r="F20328" s="49"/>
      <c r="G20328" s="50"/>
      <c r="H20328" s="47"/>
      <c r="I20328" s="47"/>
    </row>
    <row r="20329" spans="2:9" ht="20.100000000000001" hidden="1" customHeight="1" x14ac:dyDescent="0.25">
      <c r="B20329" s="48"/>
      <c r="C20329" s="49"/>
      <c r="D20329" s="49"/>
      <c r="E20329" s="49"/>
      <c r="F20329" s="49"/>
      <c r="G20329" s="50"/>
      <c r="H20329" s="47"/>
      <c r="I20329" s="47"/>
    </row>
    <row r="20330" spans="2:9" ht="20.100000000000001" hidden="1" customHeight="1" x14ac:dyDescent="0.25">
      <c r="B20330" s="48"/>
      <c r="C20330" s="49"/>
      <c r="D20330" s="49"/>
      <c r="E20330" s="49"/>
      <c r="F20330" s="49"/>
      <c r="G20330" s="50"/>
      <c r="H20330" s="47"/>
      <c r="I20330" s="47"/>
    </row>
    <row r="20331" spans="2:9" ht="20.100000000000001" hidden="1" customHeight="1" x14ac:dyDescent="0.25">
      <c r="B20331" s="48"/>
      <c r="C20331" s="49"/>
      <c r="D20331" s="49"/>
      <c r="E20331" s="49"/>
      <c r="F20331" s="49"/>
      <c r="G20331" s="50"/>
      <c r="H20331" s="47"/>
      <c r="I20331" s="47"/>
    </row>
    <row r="20332" spans="2:9" ht="20.100000000000001" hidden="1" customHeight="1" x14ac:dyDescent="0.25">
      <c r="B20332" s="48"/>
      <c r="C20332" s="49"/>
      <c r="D20332" s="49"/>
      <c r="E20332" s="49"/>
      <c r="F20332" s="49"/>
      <c r="G20332" s="50"/>
      <c r="H20332" s="47"/>
      <c r="I20332" s="47"/>
    </row>
    <row r="20333" spans="2:9" ht="20.100000000000001" hidden="1" customHeight="1" x14ac:dyDescent="0.25">
      <c r="B20333" s="48"/>
      <c r="C20333" s="49"/>
      <c r="D20333" s="49"/>
      <c r="E20333" s="49"/>
      <c r="F20333" s="49"/>
      <c r="G20333" s="50"/>
      <c r="H20333" s="47"/>
      <c r="I20333" s="47"/>
    </row>
    <row r="20334" spans="2:9" ht="20.100000000000001" hidden="1" customHeight="1" x14ac:dyDescent="0.25">
      <c r="B20334" s="48"/>
      <c r="C20334" s="49"/>
      <c r="D20334" s="49"/>
      <c r="E20334" s="49"/>
      <c r="F20334" s="49"/>
      <c r="G20334" s="50"/>
      <c r="H20334" s="47"/>
      <c r="I20334" s="47"/>
    </row>
    <row r="20335" spans="2:9" ht="20.100000000000001" hidden="1" customHeight="1" x14ac:dyDescent="0.25">
      <c r="B20335" s="48"/>
      <c r="C20335" s="49"/>
      <c r="D20335" s="49"/>
      <c r="E20335" s="49"/>
      <c r="F20335" s="49"/>
      <c r="G20335" s="50"/>
      <c r="H20335" s="47"/>
      <c r="I20335" s="47"/>
    </row>
    <row r="20336" spans="2:9" ht="20.100000000000001" hidden="1" customHeight="1" x14ac:dyDescent="0.25">
      <c r="B20336" s="48"/>
      <c r="C20336" s="49"/>
      <c r="D20336" s="49"/>
      <c r="E20336" s="49"/>
      <c r="F20336" s="49"/>
      <c r="G20336" s="50"/>
      <c r="H20336" s="47"/>
      <c r="I20336" s="47"/>
    </row>
    <row r="20337" spans="2:9" ht="20.100000000000001" hidden="1" customHeight="1" x14ac:dyDescent="0.25">
      <c r="B20337" s="48"/>
      <c r="C20337" s="49"/>
      <c r="D20337" s="49"/>
      <c r="E20337" s="49"/>
      <c r="F20337" s="49"/>
      <c r="G20337" s="50"/>
      <c r="H20337" s="47"/>
      <c r="I20337" s="47"/>
    </row>
    <row r="20338" spans="2:9" ht="20.100000000000001" hidden="1" customHeight="1" x14ac:dyDescent="0.25">
      <c r="B20338" s="48"/>
      <c r="C20338" s="49"/>
      <c r="D20338" s="49"/>
      <c r="E20338" s="49"/>
      <c r="F20338" s="49"/>
      <c r="G20338" s="50"/>
      <c r="H20338" s="47"/>
      <c r="I20338" s="47"/>
    </row>
    <row r="20339" spans="2:9" ht="20.100000000000001" hidden="1" customHeight="1" x14ac:dyDescent="0.25">
      <c r="B20339" s="48"/>
      <c r="C20339" s="49"/>
      <c r="D20339" s="49"/>
      <c r="E20339" s="49"/>
      <c r="F20339" s="49"/>
      <c r="G20339" s="50"/>
      <c r="H20339" s="47"/>
      <c r="I20339" s="47"/>
    </row>
    <row r="20340" spans="2:9" ht="20.100000000000001" hidden="1" customHeight="1" x14ac:dyDescent="0.25">
      <c r="B20340" s="48"/>
      <c r="C20340" s="49"/>
      <c r="D20340" s="49"/>
      <c r="E20340" s="49"/>
      <c r="F20340" s="49"/>
      <c r="G20340" s="50"/>
      <c r="H20340" s="47"/>
      <c r="I20340" s="47"/>
    </row>
    <row r="20341" spans="2:9" ht="20.100000000000001" hidden="1" customHeight="1" x14ac:dyDescent="0.25">
      <c r="B20341" s="48"/>
      <c r="C20341" s="49"/>
      <c r="D20341" s="49"/>
      <c r="E20341" s="49"/>
      <c r="F20341" s="49"/>
      <c r="G20341" s="50"/>
      <c r="H20341" s="47"/>
      <c r="I20341" s="47"/>
    </row>
    <row r="20342" spans="2:9" ht="20.100000000000001" hidden="1" customHeight="1" x14ac:dyDescent="0.25">
      <c r="B20342" s="48"/>
      <c r="C20342" s="49"/>
      <c r="D20342" s="49"/>
      <c r="E20342" s="49"/>
      <c r="F20342" s="49"/>
      <c r="G20342" s="50"/>
      <c r="H20342" s="47"/>
      <c r="I20342" s="47"/>
    </row>
    <row r="20343" spans="2:9" ht="20.100000000000001" hidden="1" customHeight="1" x14ac:dyDescent="0.25">
      <c r="B20343" s="48"/>
      <c r="C20343" s="49"/>
      <c r="D20343" s="49"/>
      <c r="E20343" s="49"/>
      <c r="F20343" s="49"/>
      <c r="G20343" s="50"/>
      <c r="H20343" s="47"/>
      <c r="I20343" s="47"/>
    </row>
    <row r="20344" spans="2:9" ht="20.100000000000001" hidden="1" customHeight="1" x14ac:dyDescent="0.25">
      <c r="B20344" s="48"/>
      <c r="C20344" s="49"/>
      <c r="D20344" s="49"/>
      <c r="E20344" s="49"/>
      <c r="F20344" s="49"/>
      <c r="G20344" s="50"/>
      <c r="H20344" s="47"/>
      <c r="I20344" s="47"/>
    </row>
    <row r="20345" spans="2:9" ht="20.100000000000001" hidden="1" customHeight="1" x14ac:dyDescent="0.25">
      <c r="B20345" s="48"/>
      <c r="C20345" s="49"/>
      <c r="D20345" s="49"/>
      <c r="E20345" s="49"/>
      <c r="F20345" s="49"/>
      <c r="G20345" s="50"/>
      <c r="H20345" s="47"/>
      <c r="I20345" s="47"/>
    </row>
    <row r="20346" spans="2:9" ht="20.100000000000001" hidden="1" customHeight="1" x14ac:dyDescent="0.25">
      <c r="B20346" s="48"/>
      <c r="C20346" s="49"/>
      <c r="D20346" s="49"/>
      <c r="E20346" s="49"/>
      <c r="F20346" s="49"/>
      <c r="G20346" s="50"/>
      <c r="H20346" s="47"/>
      <c r="I20346" s="47"/>
    </row>
    <row r="20347" spans="2:9" ht="20.100000000000001" hidden="1" customHeight="1" x14ac:dyDescent="0.25">
      <c r="B20347" s="48"/>
      <c r="C20347" s="49"/>
      <c r="D20347" s="49"/>
      <c r="E20347" s="49"/>
      <c r="F20347" s="49"/>
      <c r="G20347" s="50"/>
      <c r="H20347" s="47"/>
      <c r="I20347" s="47"/>
    </row>
    <row r="20348" spans="2:9" ht="20.100000000000001" hidden="1" customHeight="1" x14ac:dyDescent="0.25">
      <c r="B20348" s="48"/>
      <c r="C20348" s="49"/>
      <c r="D20348" s="49"/>
      <c r="E20348" s="49"/>
      <c r="F20348" s="49"/>
      <c r="G20348" s="50"/>
      <c r="H20348" s="47"/>
      <c r="I20348" s="47"/>
    </row>
    <row r="20349" spans="2:9" ht="20.100000000000001" hidden="1" customHeight="1" x14ac:dyDescent="0.25">
      <c r="B20349" s="48"/>
      <c r="C20349" s="49"/>
      <c r="D20349" s="49"/>
      <c r="E20349" s="49"/>
      <c r="F20349" s="49"/>
      <c r="G20349" s="50"/>
      <c r="H20349" s="47"/>
      <c r="I20349" s="47"/>
    </row>
    <row r="20350" spans="2:9" ht="20.100000000000001" hidden="1" customHeight="1" x14ac:dyDescent="0.25">
      <c r="B20350" s="48"/>
      <c r="C20350" s="49"/>
      <c r="D20350" s="49"/>
      <c r="E20350" s="49"/>
      <c r="F20350" s="49"/>
      <c r="G20350" s="50"/>
      <c r="H20350" s="47"/>
      <c r="I20350" s="47"/>
    </row>
    <row r="20351" spans="2:9" ht="20.100000000000001" hidden="1" customHeight="1" x14ac:dyDescent="0.25">
      <c r="B20351" s="48"/>
      <c r="C20351" s="49"/>
      <c r="D20351" s="49"/>
      <c r="E20351" s="49"/>
      <c r="F20351" s="49"/>
      <c r="G20351" s="50"/>
      <c r="H20351" s="47"/>
      <c r="I20351" s="47"/>
    </row>
    <row r="20352" spans="2:9" ht="20.100000000000001" hidden="1" customHeight="1" x14ac:dyDescent="0.25">
      <c r="B20352" s="48"/>
      <c r="C20352" s="49"/>
      <c r="D20352" s="49"/>
      <c r="E20352" s="49"/>
      <c r="F20352" s="49"/>
      <c r="G20352" s="50"/>
      <c r="H20352" s="47"/>
      <c r="I20352" s="47"/>
    </row>
    <row r="20353" spans="2:9" ht="20.100000000000001" hidden="1" customHeight="1" x14ac:dyDescent="0.25">
      <c r="B20353" s="48"/>
      <c r="C20353" s="49"/>
      <c r="D20353" s="49"/>
      <c r="E20353" s="49"/>
      <c r="F20353" s="49"/>
      <c r="G20353" s="50"/>
      <c r="H20353" s="47"/>
      <c r="I20353" s="47"/>
    </row>
    <row r="20354" spans="2:9" ht="20.100000000000001" hidden="1" customHeight="1" x14ac:dyDescent="0.25">
      <c r="B20354" s="48"/>
      <c r="C20354" s="49"/>
      <c r="D20354" s="49"/>
      <c r="E20354" s="49"/>
      <c r="F20354" s="49"/>
      <c r="G20354" s="50"/>
      <c r="H20354" s="47"/>
      <c r="I20354" s="47"/>
    </row>
    <row r="20355" spans="2:9" ht="20.100000000000001" hidden="1" customHeight="1" x14ac:dyDescent="0.25">
      <c r="B20355" s="48"/>
      <c r="C20355" s="49"/>
      <c r="D20355" s="49"/>
      <c r="E20355" s="49"/>
      <c r="F20355" s="49"/>
      <c r="G20355" s="50"/>
      <c r="H20355" s="47"/>
      <c r="I20355" s="47"/>
    </row>
    <row r="20356" spans="2:9" ht="20.100000000000001" hidden="1" customHeight="1" x14ac:dyDescent="0.25">
      <c r="B20356" s="48"/>
      <c r="C20356" s="49"/>
      <c r="D20356" s="49"/>
      <c r="E20356" s="49"/>
      <c r="F20356" s="49"/>
      <c r="G20356" s="50"/>
      <c r="H20356" s="47"/>
      <c r="I20356" s="47"/>
    </row>
    <row r="20357" spans="2:9" ht="20.100000000000001" hidden="1" customHeight="1" x14ac:dyDescent="0.25">
      <c r="B20357" s="48"/>
      <c r="C20357" s="49"/>
      <c r="D20357" s="49"/>
      <c r="E20357" s="49"/>
      <c r="F20357" s="49"/>
      <c r="G20357" s="50"/>
      <c r="H20357" s="47"/>
      <c r="I20357" s="47"/>
    </row>
    <row r="20358" spans="2:9" ht="20.100000000000001" hidden="1" customHeight="1" x14ac:dyDescent="0.25">
      <c r="B20358" s="48"/>
      <c r="C20358" s="49"/>
      <c r="D20358" s="49"/>
      <c r="E20358" s="49"/>
      <c r="F20358" s="49"/>
      <c r="G20358" s="50"/>
      <c r="H20358" s="47"/>
      <c r="I20358" s="47"/>
    </row>
    <row r="20359" spans="2:9" ht="20.100000000000001" hidden="1" customHeight="1" x14ac:dyDescent="0.25">
      <c r="B20359" s="48"/>
      <c r="C20359" s="49"/>
      <c r="D20359" s="49"/>
      <c r="E20359" s="49"/>
      <c r="F20359" s="49"/>
      <c r="G20359" s="50"/>
      <c r="H20359" s="47"/>
      <c r="I20359" s="47"/>
    </row>
    <row r="20360" spans="2:9" ht="20.100000000000001" hidden="1" customHeight="1" x14ac:dyDescent="0.25">
      <c r="B20360" s="48"/>
      <c r="C20360" s="49"/>
      <c r="D20360" s="49"/>
      <c r="E20360" s="49"/>
      <c r="F20360" s="49"/>
      <c r="G20360" s="50"/>
      <c r="H20360" s="47"/>
      <c r="I20360" s="47"/>
    </row>
    <row r="20361" spans="2:9" ht="20.100000000000001" hidden="1" customHeight="1" x14ac:dyDescent="0.25">
      <c r="B20361" s="48"/>
      <c r="C20361" s="49"/>
      <c r="D20361" s="49"/>
      <c r="E20361" s="49"/>
      <c r="F20361" s="49"/>
      <c r="G20361" s="50"/>
      <c r="H20361" s="47"/>
      <c r="I20361" s="47"/>
    </row>
    <row r="20362" spans="2:9" ht="20.100000000000001" hidden="1" customHeight="1" x14ac:dyDescent="0.25">
      <c r="B20362" s="48"/>
      <c r="C20362" s="49"/>
      <c r="D20362" s="49"/>
      <c r="E20362" s="49"/>
      <c r="F20362" s="49"/>
      <c r="G20362" s="50"/>
      <c r="H20362" s="47"/>
      <c r="I20362" s="47"/>
    </row>
    <row r="20363" spans="2:9" ht="20.100000000000001" hidden="1" customHeight="1" x14ac:dyDescent="0.25">
      <c r="B20363" s="48"/>
      <c r="C20363" s="49"/>
      <c r="D20363" s="49"/>
      <c r="E20363" s="49"/>
      <c r="F20363" s="49"/>
      <c r="G20363" s="50"/>
      <c r="H20363" s="47"/>
      <c r="I20363" s="47"/>
    </row>
    <row r="20364" spans="2:9" ht="20.100000000000001" hidden="1" customHeight="1" x14ac:dyDescent="0.25">
      <c r="B20364" s="48"/>
      <c r="C20364" s="49"/>
      <c r="D20364" s="49"/>
      <c r="E20364" s="49"/>
      <c r="F20364" s="49"/>
      <c r="G20364" s="50"/>
      <c r="H20364" s="47"/>
      <c r="I20364" s="47"/>
    </row>
    <row r="20365" spans="2:9" ht="20.100000000000001" hidden="1" customHeight="1" x14ac:dyDescent="0.25">
      <c r="B20365" s="48"/>
      <c r="C20365" s="49"/>
      <c r="D20365" s="49"/>
      <c r="E20365" s="49"/>
      <c r="F20365" s="49"/>
      <c r="G20365" s="50"/>
      <c r="H20365" s="47"/>
      <c r="I20365" s="47"/>
    </row>
    <row r="20366" spans="2:9" ht="20.100000000000001" hidden="1" customHeight="1" x14ac:dyDescent="0.25">
      <c r="B20366" s="48"/>
      <c r="C20366" s="49"/>
      <c r="D20366" s="49"/>
      <c r="E20366" s="49"/>
      <c r="F20366" s="49"/>
      <c r="G20366" s="50"/>
      <c r="H20366" s="47"/>
      <c r="I20366" s="47"/>
    </row>
    <row r="20367" spans="2:9" ht="20.100000000000001" hidden="1" customHeight="1" x14ac:dyDescent="0.25">
      <c r="B20367" s="48"/>
      <c r="C20367" s="49"/>
      <c r="D20367" s="49"/>
      <c r="E20367" s="49"/>
      <c r="F20367" s="49"/>
      <c r="G20367" s="50"/>
      <c r="H20367" s="47"/>
      <c r="I20367" s="47"/>
    </row>
    <row r="20368" spans="2:9" ht="20.100000000000001" hidden="1" customHeight="1" x14ac:dyDescent="0.25">
      <c r="B20368" s="48"/>
      <c r="C20368" s="49"/>
      <c r="D20368" s="49"/>
      <c r="E20368" s="49"/>
      <c r="F20368" s="49"/>
      <c r="G20368" s="50"/>
      <c r="H20368" s="47"/>
      <c r="I20368" s="47"/>
    </row>
    <row r="20369" spans="2:9" ht="20.100000000000001" hidden="1" customHeight="1" x14ac:dyDescent="0.25">
      <c r="B20369" s="48"/>
      <c r="C20369" s="49"/>
      <c r="D20369" s="49"/>
      <c r="E20369" s="49"/>
      <c r="F20369" s="49"/>
      <c r="G20369" s="50"/>
      <c r="H20369" s="47"/>
      <c r="I20369" s="47"/>
    </row>
    <row r="20370" spans="2:9" ht="20.100000000000001" hidden="1" customHeight="1" x14ac:dyDescent="0.25">
      <c r="B20370" s="48"/>
      <c r="C20370" s="49"/>
      <c r="D20370" s="49"/>
      <c r="E20370" s="49"/>
      <c r="F20370" s="49"/>
      <c r="G20370" s="50"/>
      <c r="H20370" s="47"/>
      <c r="I20370" s="47"/>
    </row>
    <row r="20371" spans="2:9" ht="20.100000000000001" hidden="1" customHeight="1" x14ac:dyDescent="0.25">
      <c r="B20371" s="48"/>
      <c r="C20371" s="49"/>
      <c r="D20371" s="49"/>
      <c r="E20371" s="49"/>
      <c r="F20371" s="49"/>
      <c r="G20371" s="50"/>
      <c r="H20371" s="47"/>
      <c r="I20371" s="47"/>
    </row>
    <row r="20372" spans="2:9" ht="20.100000000000001" hidden="1" customHeight="1" x14ac:dyDescent="0.25">
      <c r="B20372" s="48"/>
      <c r="C20372" s="49"/>
      <c r="D20372" s="49"/>
      <c r="E20372" s="49"/>
      <c r="F20372" s="49"/>
      <c r="G20372" s="50"/>
      <c r="H20372" s="47"/>
      <c r="I20372" s="47"/>
    </row>
    <row r="20373" spans="2:9" ht="20.100000000000001" hidden="1" customHeight="1" x14ac:dyDescent="0.25">
      <c r="B20373" s="48"/>
      <c r="C20373" s="49"/>
      <c r="D20373" s="49"/>
      <c r="E20373" s="49"/>
      <c r="F20373" s="49"/>
      <c r="G20373" s="50"/>
      <c r="H20373" s="47"/>
      <c r="I20373" s="47"/>
    </row>
    <row r="20374" spans="2:9" ht="20.100000000000001" hidden="1" customHeight="1" x14ac:dyDescent="0.25">
      <c r="B20374" s="48"/>
      <c r="C20374" s="49"/>
      <c r="D20374" s="49"/>
      <c r="E20374" s="49"/>
      <c r="F20374" s="49"/>
      <c r="G20374" s="50"/>
      <c r="H20374" s="47"/>
      <c r="I20374" s="47"/>
    </row>
    <row r="20375" spans="2:9" ht="20.100000000000001" hidden="1" customHeight="1" x14ac:dyDescent="0.25">
      <c r="B20375" s="48"/>
      <c r="C20375" s="49"/>
      <c r="D20375" s="49"/>
      <c r="E20375" s="49"/>
      <c r="F20375" s="49"/>
      <c r="G20375" s="50"/>
      <c r="H20375" s="47"/>
      <c r="I20375" s="47"/>
    </row>
    <row r="20376" spans="2:9" ht="20.100000000000001" hidden="1" customHeight="1" x14ac:dyDescent="0.25">
      <c r="B20376" s="48"/>
      <c r="C20376" s="49"/>
      <c r="D20376" s="49"/>
      <c r="E20376" s="49"/>
      <c r="F20376" s="49"/>
      <c r="G20376" s="50"/>
      <c r="H20376" s="47"/>
      <c r="I20376" s="47"/>
    </row>
    <row r="20377" spans="2:9" ht="20.100000000000001" hidden="1" customHeight="1" x14ac:dyDescent="0.25">
      <c r="B20377" s="48"/>
      <c r="C20377" s="49"/>
      <c r="D20377" s="49"/>
      <c r="E20377" s="49"/>
      <c r="F20377" s="49"/>
      <c r="G20377" s="50"/>
      <c r="H20377" s="47"/>
      <c r="I20377" s="47"/>
    </row>
    <row r="20378" spans="2:9" ht="20.100000000000001" hidden="1" customHeight="1" x14ac:dyDescent="0.25">
      <c r="B20378" s="48"/>
      <c r="C20378" s="49"/>
      <c r="D20378" s="49"/>
      <c r="E20378" s="49"/>
      <c r="F20378" s="49"/>
      <c r="G20378" s="50"/>
      <c r="H20378" s="47"/>
      <c r="I20378" s="47"/>
    </row>
    <row r="20379" spans="2:9" ht="20.100000000000001" hidden="1" customHeight="1" x14ac:dyDescent="0.25">
      <c r="B20379" s="48"/>
      <c r="C20379" s="49"/>
      <c r="D20379" s="49"/>
      <c r="E20379" s="49"/>
      <c r="F20379" s="49"/>
      <c r="G20379" s="50"/>
      <c r="H20379" s="47"/>
      <c r="I20379" s="47"/>
    </row>
    <row r="20380" spans="2:9" ht="20.100000000000001" hidden="1" customHeight="1" x14ac:dyDescent="0.25">
      <c r="B20380" s="48"/>
      <c r="C20380" s="49"/>
      <c r="D20380" s="49"/>
      <c r="E20380" s="49"/>
      <c r="F20380" s="49"/>
      <c r="G20380" s="50"/>
      <c r="H20380" s="47"/>
      <c r="I20380" s="47"/>
    </row>
    <row r="20381" spans="2:9" ht="20.100000000000001" hidden="1" customHeight="1" x14ac:dyDescent="0.25">
      <c r="B20381" s="48"/>
      <c r="C20381" s="49"/>
      <c r="D20381" s="49"/>
      <c r="E20381" s="49"/>
      <c r="F20381" s="49"/>
      <c r="G20381" s="50"/>
      <c r="H20381" s="47"/>
      <c r="I20381" s="47"/>
    </row>
    <row r="20382" spans="2:9" ht="20.100000000000001" hidden="1" customHeight="1" x14ac:dyDescent="0.25">
      <c r="B20382" s="48"/>
      <c r="C20382" s="49"/>
      <c r="D20382" s="49"/>
      <c r="E20382" s="49"/>
      <c r="F20382" s="49"/>
      <c r="G20382" s="50"/>
      <c r="H20382" s="47"/>
      <c r="I20382" s="47"/>
    </row>
    <row r="20383" spans="2:9" ht="20.100000000000001" hidden="1" customHeight="1" x14ac:dyDescent="0.25">
      <c r="B20383" s="48"/>
      <c r="C20383" s="49"/>
      <c r="D20383" s="49"/>
      <c r="E20383" s="49"/>
      <c r="F20383" s="49"/>
      <c r="G20383" s="50"/>
      <c r="H20383" s="47"/>
      <c r="I20383" s="47"/>
    </row>
    <row r="20384" spans="2:9" ht="20.100000000000001" hidden="1" customHeight="1" x14ac:dyDescent="0.25">
      <c r="B20384" s="48"/>
      <c r="C20384" s="49"/>
      <c r="D20384" s="49"/>
      <c r="E20384" s="49"/>
      <c r="F20384" s="49"/>
      <c r="G20384" s="50"/>
      <c r="H20384" s="47"/>
      <c r="I20384" s="47"/>
    </row>
    <row r="20385" spans="2:9" ht="20.100000000000001" hidden="1" customHeight="1" x14ac:dyDescent="0.25">
      <c r="B20385" s="48"/>
      <c r="C20385" s="49"/>
      <c r="D20385" s="49"/>
      <c r="E20385" s="49"/>
      <c r="F20385" s="49"/>
      <c r="G20385" s="50"/>
      <c r="H20385" s="47"/>
      <c r="I20385" s="47"/>
    </row>
    <row r="20386" spans="2:9" ht="20.100000000000001" hidden="1" customHeight="1" x14ac:dyDescent="0.25">
      <c r="B20386" s="48"/>
      <c r="C20386" s="49"/>
      <c r="D20386" s="49"/>
      <c r="E20386" s="49"/>
      <c r="F20386" s="49"/>
      <c r="G20386" s="50"/>
      <c r="H20386" s="47"/>
      <c r="I20386" s="47"/>
    </row>
    <row r="20387" spans="2:9" ht="20.100000000000001" hidden="1" customHeight="1" x14ac:dyDescent="0.25">
      <c r="B20387" s="48"/>
      <c r="C20387" s="49"/>
      <c r="D20387" s="49"/>
      <c r="E20387" s="49"/>
      <c r="F20387" s="49"/>
      <c r="G20387" s="50"/>
      <c r="H20387" s="47"/>
      <c r="I20387" s="47"/>
    </row>
    <row r="20388" spans="2:9" ht="20.100000000000001" hidden="1" customHeight="1" x14ac:dyDescent="0.25">
      <c r="B20388" s="48"/>
      <c r="C20388" s="49"/>
      <c r="D20388" s="49"/>
      <c r="E20388" s="49"/>
      <c r="F20388" s="49"/>
      <c r="G20388" s="50"/>
      <c r="H20388" s="47"/>
      <c r="I20388" s="47"/>
    </row>
    <row r="20389" spans="2:9" ht="20.100000000000001" hidden="1" customHeight="1" x14ac:dyDescent="0.25">
      <c r="B20389" s="48"/>
      <c r="C20389" s="49"/>
      <c r="D20389" s="49"/>
      <c r="E20389" s="49"/>
      <c r="F20389" s="49"/>
      <c r="G20389" s="50"/>
      <c r="H20389" s="47"/>
      <c r="I20389" s="47"/>
    </row>
    <row r="20390" spans="2:9" ht="20.100000000000001" hidden="1" customHeight="1" x14ac:dyDescent="0.25">
      <c r="B20390" s="48"/>
      <c r="C20390" s="49"/>
      <c r="D20390" s="49"/>
      <c r="E20390" s="49"/>
      <c r="F20390" s="49"/>
      <c r="G20390" s="50"/>
      <c r="H20390" s="47"/>
      <c r="I20390" s="47"/>
    </row>
    <row r="20391" spans="2:9" ht="20.100000000000001" hidden="1" customHeight="1" x14ac:dyDescent="0.25">
      <c r="B20391" s="48"/>
      <c r="C20391" s="49"/>
      <c r="D20391" s="49"/>
      <c r="E20391" s="49"/>
      <c r="F20391" s="49"/>
      <c r="G20391" s="50"/>
      <c r="H20391" s="47"/>
      <c r="I20391" s="47"/>
    </row>
    <row r="20392" spans="2:9" ht="20.100000000000001" hidden="1" customHeight="1" x14ac:dyDescent="0.25">
      <c r="B20392" s="48"/>
      <c r="C20392" s="49"/>
      <c r="D20392" s="49"/>
      <c r="E20392" s="49"/>
      <c r="F20392" s="49"/>
      <c r="G20392" s="50"/>
      <c r="H20392" s="47"/>
      <c r="I20392" s="47"/>
    </row>
    <row r="20393" spans="2:9" ht="20.100000000000001" hidden="1" customHeight="1" x14ac:dyDescent="0.25">
      <c r="B20393" s="48"/>
      <c r="C20393" s="49"/>
      <c r="D20393" s="49"/>
      <c r="E20393" s="49"/>
      <c r="F20393" s="49"/>
      <c r="G20393" s="50"/>
      <c r="H20393" s="47"/>
      <c r="I20393" s="47"/>
    </row>
    <row r="20394" spans="2:9" ht="20.100000000000001" hidden="1" customHeight="1" x14ac:dyDescent="0.25">
      <c r="B20394" s="48"/>
      <c r="C20394" s="49"/>
      <c r="D20394" s="49"/>
      <c r="E20394" s="49"/>
      <c r="F20394" s="49"/>
      <c r="G20394" s="50"/>
      <c r="H20394" s="47"/>
      <c r="I20394" s="47"/>
    </row>
    <row r="20395" spans="2:9" ht="20.100000000000001" hidden="1" customHeight="1" x14ac:dyDescent="0.25">
      <c r="B20395" s="48"/>
      <c r="C20395" s="49"/>
      <c r="D20395" s="49"/>
      <c r="E20395" s="49"/>
      <c r="F20395" s="49"/>
      <c r="G20395" s="50"/>
      <c r="H20395" s="47"/>
      <c r="I20395" s="47"/>
    </row>
    <row r="20396" spans="2:9" ht="20.100000000000001" hidden="1" customHeight="1" x14ac:dyDescent="0.25">
      <c r="B20396" s="48"/>
      <c r="C20396" s="49"/>
      <c r="D20396" s="49"/>
      <c r="E20396" s="49"/>
      <c r="F20396" s="49"/>
      <c r="G20396" s="50"/>
      <c r="H20396" s="47"/>
      <c r="I20396" s="47"/>
    </row>
    <row r="20397" spans="2:9" ht="20.100000000000001" hidden="1" customHeight="1" x14ac:dyDescent="0.25">
      <c r="B20397" s="48"/>
      <c r="C20397" s="49"/>
      <c r="D20397" s="49"/>
      <c r="E20397" s="49"/>
      <c r="F20397" s="49"/>
      <c r="G20397" s="50"/>
      <c r="H20397" s="47"/>
      <c r="I20397" s="47"/>
    </row>
    <row r="20398" spans="2:9" ht="20.100000000000001" hidden="1" customHeight="1" x14ac:dyDescent="0.25">
      <c r="B20398" s="48"/>
      <c r="C20398" s="49"/>
      <c r="D20398" s="49"/>
      <c r="E20398" s="49"/>
      <c r="F20398" s="49"/>
      <c r="G20398" s="50"/>
      <c r="H20398" s="47"/>
      <c r="I20398" s="47"/>
    </row>
    <row r="20399" spans="2:9" ht="20.100000000000001" hidden="1" customHeight="1" x14ac:dyDescent="0.25">
      <c r="B20399" s="48"/>
      <c r="C20399" s="49"/>
      <c r="D20399" s="49"/>
      <c r="E20399" s="49"/>
      <c r="F20399" s="49"/>
      <c r="G20399" s="50"/>
      <c r="H20399" s="47"/>
      <c r="I20399" s="47"/>
    </row>
    <row r="20400" spans="2:9" ht="20.100000000000001" hidden="1" customHeight="1" x14ac:dyDescent="0.25">
      <c r="B20400" s="48"/>
      <c r="C20400" s="49"/>
      <c r="D20400" s="49"/>
      <c r="E20400" s="49"/>
      <c r="F20400" s="49"/>
      <c r="G20400" s="50"/>
      <c r="H20400" s="47"/>
      <c r="I20400" s="47"/>
    </row>
    <row r="20401" spans="2:9" ht="20.100000000000001" hidden="1" customHeight="1" x14ac:dyDescent="0.25">
      <c r="B20401" s="48"/>
      <c r="C20401" s="49"/>
      <c r="D20401" s="49"/>
      <c r="E20401" s="49"/>
      <c r="F20401" s="49"/>
      <c r="G20401" s="50"/>
      <c r="H20401" s="47"/>
      <c r="I20401" s="47"/>
    </row>
    <row r="20402" spans="2:9" ht="20.100000000000001" hidden="1" customHeight="1" x14ac:dyDescent="0.25">
      <c r="B20402" s="48"/>
      <c r="C20402" s="49"/>
      <c r="D20402" s="49"/>
      <c r="E20402" s="49"/>
      <c r="F20402" s="49"/>
      <c r="G20402" s="50"/>
      <c r="H20402" s="47"/>
      <c r="I20402" s="47"/>
    </row>
    <row r="20403" spans="2:9" ht="20.100000000000001" hidden="1" customHeight="1" x14ac:dyDescent="0.25">
      <c r="B20403" s="48"/>
      <c r="C20403" s="49"/>
      <c r="D20403" s="49"/>
      <c r="E20403" s="49"/>
      <c r="F20403" s="49"/>
      <c r="G20403" s="50"/>
      <c r="H20403" s="47"/>
      <c r="I20403" s="47"/>
    </row>
    <row r="20404" spans="2:9" ht="20.100000000000001" hidden="1" customHeight="1" x14ac:dyDescent="0.25">
      <c r="B20404" s="48"/>
      <c r="C20404" s="49"/>
      <c r="D20404" s="49"/>
      <c r="E20404" s="49"/>
      <c r="F20404" s="49"/>
      <c r="G20404" s="50"/>
      <c r="H20404" s="47"/>
      <c r="I20404" s="47"/>
    </row>
    <row r="20405" spans="2:9" ht="20.100000000000001" hidden="1" customHeight="1" x14ac:dyDescent="0.25">
      <c r="B20405" s="48"/>
      <c r="C20405" s="49"/>
      <c r="D20405" s="49"/>
      <c r="E20405" s="49"/>
      <c r="F20405" s="49"/>
      <c r="G20405" s="50"/>
      <c r="H20405" s="47"/>
      <c r="I20405" s="47"/>
    </row>
    <row r="20406" spans="2:9" ht="20.100000000000001" hidden="1" customHeight="1" x14ac:dyDescent="0.25">
      <c r="B20406" s="48"/>
      <c r="C20406" s="49"/>
      <c r="D20406" s="49"/>
      <c r="E20406" s="49"/>
      <c r="F20406" s="49"/>
      <c r="G20406" s="50"/>
      <c r="H20406" s="47"/>
      <c r="I20406" s="47"/>
    </row>
    <row r="20407" spans="2:9" ht="20.100000000000001" hidden="1" customHeight="1" x14ac:dyDescent="0.25">
      <c r="B20407" s="48"/>
      <c r="C20407" s="49"/>
      <c r="D20407" s="49"/>
      <c r="E20407" s="49"/>
      <c r="F20407" s="49"/>
      <c r="G20407" s="50"/>
      <c r="H20407" s="47"/>
      <c r="I20407" s="47"/>
    </row>
    <row r="20408" spans="2:9" ht="20.100000000000001" hidden="1" customHeight="1" x14ac:dyDescent="0.25">
      <c r="B20408" s="48"/>
      <c r="C20408" s="49"/>
      <c r="D20408" s="49"/>
      <c r="E20408" s="49"/>
      <c r="F20408" s="49"/>
      <c r="G20408" s="50"/>
      <c r="H20408" s="47"/>
      <c r="I20408" s="47"/>
    </row>
    <row r="20409" spans="2:9" ht="20.100000000000001" hidden="1" customHeight="1" x14ac:dyDescent="0.25">
      <c r="B20409" s="48"/>
      <c r="C20409" s="49"/>
      <c r="D20409" s="49"/>
      <c r="E20409" s="49"/>
      <c r="F20409" s="49"/>
      <c r="G20409" s="50"/>
      <c r="H20409" s="47"/>
      <c r="I20409" s="47"/>
    </row>
    <row r="20410" spans="2:9" ht="20.100000000000001" hidden="1" customHeight="1" x14ac:dyDescent="0.25">
      <c r="B20410" s="48"/>
      <c r="C20410" s="49"/>
      <c r="D20410" s="49"/>
      <c r="E20410" s="49"/>
      <c r="F20410" s="49"/>
      <c r="G20410" s="50"/>
      <c r="H20410" s="47"/>
      <c r="I20410" s="47"/>
    </row>
    <row r="20411" spans="2:9" ht="20.100000000000001" hidden="1" customHeight="1" x14ac:dyDescent="0.25">
      <c r="B20411" s="48"/>
      <c r="C20411" s="49"/>
      <c r="D20411" s="49"/>
      <c r="E20411" s="49"/>
      <c r="F20411" s="49"/>
      <c r="G20411" s="50"/>
      <c r="H20411" s="47"/>
      <c r="I20411" s="47"/>
    </row>
    <row r="20412" spans="2:9" ht="20.100000000000001" hidden="1" customHeight="1" x14ac:dyDescent="0.25">
      <c r="B20412" s="48"/>
      <c r="C20412" s="49"/>
      <c r="D20412" s="49"/>
      <c r="E20412" s="49"/>
      <c r="F20412" s="49"/>
      <c r="G20412" s="50"/>
      <c r="H20412" s="47"/>
      <c r="I20412" s="47"/>
    </row>
    <row r="20413" spans="2:9" ht="20.100000000000001" hidden="1" customHeight="1" x14ac:dyDescent="0.25">
      <c r="B20413" s="48"/>
      <c r="C20413" s="49"/>
      <c r="D20413" s="49"/>
      <c r="E20413" s="49"/>
      <c r="F20413" s="49"/>
      <c r="G20413" s="50"/>
      <c r="H20413" s="47"/>
      <c r="I20413" s="47"/>
    </row>
    <row r="20414" spans="2:9" ht="20.100000000000001" hidden="1" customHeight="1" x14ac:dyDescent="0.25">
      <c r="B20414" s="48"/>
      <c r="C20414" s="49"/>
      <c r="D20414" s="49"/>
      <c r="E20414" s="49"/>
      <c r="F20414" s="49"/>
      <c r="G20414" s="50"/>
      <c r="H20414" s="47"/>
      <c r="I20414" s="47"/>
    </row>
    <row r="20415" spans="2:9" ht="20.100000000000001" hidden="1" customHeight="1" x14ac:dyDescent="0.25">
      <c r="B20415" s="48"/>
      <c r="C20415" s="49"/>
      <c r="D20415" s="49"/>
      <c r="E20415" s="49"/>
      <c r="F20415" s="49"/>
      <c r="G20415" s="50"/>
      <c r="H20415" s="47"/>
      <c r="I20415" s="47"/>
    </row>
    <row r="20416" spans="2:9" ht="20.100000000000001" hidden="1" customHeight="1" x14ac:dyDescent="0.25">
      <c r="B20416" s="48"/>
      <c r="C20416" s="49"/>
      <c r="D20416" s="49"/>
      <c r="E20416" s="49"/>
      <c r="F20416" s="49"/>
      <c r="G20416" s="50"/>
      <c r="H20416" s="47"/>
      <c r="I20416" s="47"/>
    </row>
    <row r="20417" spans="2:9" ht="20.100000000000001" hidden="1" customHeight="1" x14ac:dyDescent="0.25">
      <c r="B20417" s="48"/>
      <c r="C20417" s="49"/>
      <c r="D20417" s="49"/>
      <c r="E20417" s="49"/>
      <c r="F20417" s="49"/>
      <c r="G20417" s="50"/>
      <c r="H20417" s="47"/>
      <c r="I20417" s="47"/>
    </row>
    <row r="20418" spans="2:9" ht="20.100000000000001" hidden="1" customHeight="1" x14ac:dyDescent="0.25">
      <c r="B20418" s="48"/>
      <c r="C20418" s="49"/>
      <c r="D20418" s="49"/>
      <c r="E20418" s="49"/>
      <c r="F20418" s="49"/>
      <c r="G20418" s="50"/>
      <c r="H20418" s="47"/>
      <c r="I20418" s="47"/>
    </row>
    <row r="20419" spans="2:9" ht="20.100000000000001" hidden="1" customHeight="1" x14ac:dyDescent="0.25">
      <c r="B20419" s="48"/>
      <c r="C20419" s="49"/>
      <c r="D20419" s="49"/>
      <c r="E20419" s="49"/>
      <c r="F20419" s="49"/>
      <c r="G20419" s="50"/>
      <c r="H20419" s="47"/>
      <c r="I20419" s="47"/>
    </row>
    <row r="20420" spans="2:9" ht="20.100000000000001" hidden="1" customHeight="1" x14ac:dyDescent="0.25">
      <c r="B20420" s="48"/>
      <c r="C20420" s="49"/>
      <c r="D20420" s="49"/>
      <c r="E20420" s="49"/>
      <c r="F20420" s="49"/>
      <c r="G20420" s="50"/>
      <c r="H20420" s="47"/>
      <c r="I20420" s="47"/>
    </row>
    <row r="20421" spans="2:9" ht="20.100000000000001" hidden="1" customHeight="1" x14ac:dyDescent="0.25">
      <c r="B20421" s="48"/>
      <c r="C20421" s="49"/>
      <c r="D20421" s="49"/>
      <c r="E20421" s="49"/>
      <c r="F20421" s="49"/>
      <c r="G20421" s="50"/>
      <c r="H20421" s="47"/>
      <c r="I20421" s="47"/>
    </row>
    <row r="20422" spans="2:9" ht="20.100000000000001" hidden="1" customHeight="1" x14ac:dyDescent="0.25">
      <c r="B20422" s="48"/>
      <c r="C20422" s="49"/>
      <c r="D20422" s="49"/>
      <c r="E20422" s="49"/>
      <c r="F20422" s="49"/>
      <c r="G20422" s="50"/>
      <c r="H20422" s="47"/>
      <c r="I20422" s="47"/>
    </row>
    <row r="20423" spans="2:9" ht="20.100000000000001" hidden="1" customHeight="1" x14ac:dyDescent="0.25">
      <c r="B20423" s="48"/>
      <c r="C20423" s="49"/>
      <c r="D20423" s="49"/>
      <c r="E20423" s="49"/>
      <c r="F20423" s="49"/>
      <c r="G20423" s="50"/>
      <c r="H20423" s="47"/>
      <c r="I20423" s="47"/>
    </row>
    <row r="20424" spans="2:9" ht="20.100000000000001" hidden="1" customHeight="1" x14ac:dyDescent="0.25">
      <c r="B20424" s="48"/>
      <c r="C20424" s="49"/>
      <c r="D20424" s="49"/>
      <c r="E20424" s="49"/>
      <c r="F20424" s="49"/>
      <c r="G20424" s="50"/>
      <c r="H20424" s="47"/>
      <c r="I20424" s="47"/>
    </row>
    <row r="20425" spans="2:9" ht="20.100000000000001" hidden="1" customHeight="1" x14ac:dyDescent="0.25">
      <c r="B20425" s="48"/>
      <c r="C20425" s="49"/>
      <c r="D20425" s="49"/>
      <c r="E20425" s="49"/>
      <c r="F20425" s="49"/>
      <c r="G20425" s="50"/>
      <c r="H20425" s="47"/>
      <c r="I20425" s="47"/>
    </row>
    <row r="20426" spans="2:9" ht="20.100000000000001" hidden="1" customHeight="1" x14ac:dyDescent="0.25">
      <c r="B20426" s="48"/>
      <c r="C20426" s="49"/>
      <c r="D20426" s="49"/>
      <c r="E20426" s="49"/>
      <c r="F20426" s="49"/>
      <c r="G20426" s="50"/>
      <c r="H20426" s="47"/>
      <c r="I20426" s="47"/>
    </row>
    <row r="20427" spans="2:9" ht="20.100000000000001" hidden="1" customHeight="1" x14ac:dyDescent="0.25">
      <c r="B20427" s="48"/>
      <c r="C20427" s="49"/>
      <c r="D20427" s="49"/>
      <c r="E20427" s="49"/>
      <c r="F20427" s="49"/>
      <c r="G20427" s="50"/>
      <c r="H20427" s="47"/>
      <c r="I20427" s="47"/>
    </row>
    <row r="20428" spans="2:9" ht="20.100000000000001" hidden="1" customHeight="1" x14ac:dyDescent="0.25">
      <c r="B20428" s="48"/>
      <c r="C20428" s="49"/>
      <c r="D20428" s="49"/>
      <c r="E20428" s="49"/>
      <c r="F20428" s="49"/>
      <c r="G20428" s="50"/>
      <c r="H20428" s="47"/>
      <c r="I20428" s="47"/>
    </row>
    <row r="20429" spans="2:9" ht="20.100000000000001" hidden="1" customHeight="1" x14ac:dyDescent="0.25">
      <c r="B20429" s="48"/>
      <c r="C20429" s="49"/>
      <c r="D20429" s="49"/>
      <c r="E20429" s="49"/>
      <c r="F20429" s="49"/>
      <c r="G20429" s="50"/>
      <c r="H20429" s="47"/>
      <c r="I20429" s="47"/>
    </row>
    <row r="20430" spans="2:9" ht="20.100000000000001" hidden="1" customHeight="1" x14ac:dyDescent="0.25">
      <c r="B20430" s="48"/>
      <c r="C20430" s="49"/>
      <c r="D20430" s="49"/>
      <c r="E20430" s="49"/>
      <c r="F20430" s="49"/>
      <c r="G20430" s="50"/>
      <c r="H20430" s="47"/>
      <c r="I20430" s="47"/>
    </row>
    <row r="20431" spans="2:9" ht="20.100000000000001" hidden="1" customHeight="1" x14ac:dyDescent="0.25">
      <c r="B20431" s="48"/>
      <c r="C20431" s="49"/>
      <c r="D20431" s="49"/>
      <c r="E20431" s="49"/>
      <c r="F20431" s="49"/>
      <c r="G20431" s="50"/>
      <c r="H20431" s="47"/>
      <c r="I20431" s="47"/>
    </row>
    <row r="20432" spans="2:9" ht="20.100000000000001" hidden="1" customHeight="1" x14ac:dyDescent="0.25">
      <c r="B20432" s="48"/>
      <c r="C20432" s="49"/>
      <c r="D20432" s="49"/>
      <c r="E20432" s="49"/>
      <c r="F20432" s="49"/>
      <c r="G20432" s="50"/>
      <c r="H20432" s="47"/>
      <c r="I20432" s="47"/>
    </row>
    <row r="20433" spans="2:9" ht="20.100000000000001" hidden="1" customHeight="1" x14ac:dyDescent="0.25">
      <c r="B20433" s="48"/>
      <c r="C20433" s="49"/>
      <c r="D20433" s="49"/>
      <c r="E20433" s="49"/>
      <c r="F20433" s="49"/>
      <c r="G20433" s="50"/>
      <c r="H20433" s="47"/>
      <c r="I20433" s="47"/>
    </row>
    <row r="20434" spans="2:9" ht="20.100000000000001" hidden="1" customHeight="1" x14ac:dyDescent="0.25">
      <c r="B20434" s="48"/>
      <c r="C20434" s="49"/>
      <c r="D20434" s="49"/>
      <c r="E20434" s="49"/>
      <c r="F20434" s="49"/>
      <c r="G20434" s="50"/>
      <c r="H20434" s="47"/>
      <c r="I20434" s="47"/>
    </row>
    <row r="20435" spans="2:9" ht="20.100000000000001" hidden="1" customHeight="1" x14ac:dyDescent="0.25">
      <c r="B20435" s="48"/>
      <c r="C20435" s="49"/>
      <c r="D20435" s="49"/>
      <c r="E20435" s="49"/>
      <c r="F20435" s="49"/>
      <c r="G20435" s="50"/>
      <c r="H20435" s="47"/>
      <c r="I20435" s="47"/>
    </row>
    <row r="20436" spans="2:9" ht="20.100000000000001" hidden="1" customHeight="1" x14ac:dyDescent="0.25">
      <c r="B20436" s="48"/>
      <c r="C20436" s="49"/>
      <c r="D20436" s="49"/>
      <c r="E20436" s="49"/>
      <c r="F20436" s="49"/>
      <c r="G20436" s="50"/>
      <c r="H20436" s="47"/>
      <c r="I20436" s="47"/>
    </row>
    <row r="20437" spans="2:9" ht="20.100000000000001" hidden="1" customHeight="1" x14ac:dyDescent="0.25">
      <c r="B20437" s="48"/>
      <c r="C20437" s="49"/>
      <c r="D20437" s="49"/>
      <c r="E20437" s="49"/>
      <c r="F20437" s="49"/>
      <c r="G20437" s="50"/>
      <c r="H20437" s="47"/>
      <c r="I20437" s="47"/>
    </row>
    <row r="20438" spans="2:9" ht="20.100000000000001" hidden="1" customHeight="1" x14ac:dyDescent="0.25">
      <c r="B20438" s="48"/>
      <c r="C20438" s="49"/>
      <c r="D20438" s="49"/>
      <c r="E20438" s="49"/>
      <c r="F20438" s="49"/>
      <c r="G20438" s="50"/>
      <c r="H20438" s="47"/>
      <c r="I20438" s="47"/>
    </row>
    <row r="20439" spans="2:9" ht="20.100000000000001" hidden="1" customHeight="1" x14ac:dyDescent="0.25">
      <c r="B20439" s="48"/>
      <c r="C20439" s="49"/>
      <c r="D20439" s="49"/>
      <c r="E20439" s="49"/>
      <c r="F20439" s="49"/>
      <c r="G20439" s="50"/>
      <c r="H20439" s="47"/>
      <c r="I20439" s="47"/>
    </row>
    <row r="20440" spans="2:9" ht="20.100000000000001" hidden="1" customHeight="1" x14ac:dyDescent="0.25">
      <c r="B20440" s="48"/>
      <c r="C20440" s="49"/>
      <c r="D20440" s="49"/>
      <c r="E20440" s="49"/>
      <c r="F20440" s="49"/>
      <c r="G20440" s="50"/>
      <c r="H20440" s="47"/>
      <c r="I20440" s="47"/>
    </row>
    <row r="20441" spans="2:9" ht="20.100000000000001" hidden="1" customHeight="1" x14ac:dyDescent="0.25">
      <c r="B20441" s="48"/>
      <c r="C20441" s="49"/>
      <c r="D20441" s="49"/>
      <c r="E20441" s="49"/>
      <c r="F20441" s="49"/>
      <c r="G20441" s="50"/>
      <c r="H20441" s="47"/>
      <c r="I20441" s="47"/>
    </row>
    <row r="20442" spans="2:9" ht="20.100000000000001" hidden="1" customHeight="1" x14ac:dyDescent="0.25">
      <c r="B20442" s="48"/>
      <c r="C20442" s="49"/>
      <c r="D20442" s="49"/>
      <c r="E20442" s="49"/>
      <c r="F20442" s="49"/>
      <c r="G20442" s="50"/>
      <c r="H20442" s="47"/>
      <c r="I20442" s="47"/>
    </row>
    <row r="20443" spans="2:9" ht="20.100000000000001" hidden="1" customHeight="1" x14ac:dyDescent="0.25">
      <c r="B20443" s="48"/>
      <c r="C20443" s="49"/>
      <c r="D20443" s="49"/>
      <c r="E20443" s="49"/>
      <c r="F20443" s="49"/>
      <c r="G20443" s="50"/>
      <c r="H20443" s="47"/>
      <c r="I20443" s="47"/>
    </row>
    <row r="20444" spans="2:9" ht="20.100000000000001" hidden="1" customHeight="1" x14ac:dyDescent="0.25">
      <c r="B20444" s="48"/>
      <c r="C20444" s="49"/>
      <c r="D20444" s="49"/>
      <c r="E20444" s="49"/>
      <c r="F20444" s="49"/>
      <c r="G20444" s="50"/>
      <c r="H20444" s="47"/>
      <c r="I20444" s="47"/>
    </row>
    <row r="20445" spans="2:9" ht="20.100000000000001" hidden="1" customHeight="1" x14ac:dyDescent="0.25">
      <c r="B20445" s="48"/>
      <c r="C20445" s="49"/>
      <c r="D20445" s="49"/>
      <c r="E20445" s="49"/>
      <c r="F20445" s="49"/>
      <c r="G20445" s="50"/>
      <c r="H20445" s="47"/>
      <c r="I20445" s="47"/>
    </row>
    <row r="20446" spans="2:9" ht="20.100000000000001" hidden="1" customHeight="1" x14ac:dyDescent="0.25">
      <c r="B20446" s="48"/>
      <c r="C20446" s="49"/>
      <c r="D20446" s="49"/>
      <c r="E20446" s="49"/>
      <c r="F20446" s="49"/>
      <c r="G20446" s="50"/>
      <c r="H20446" s="47"/>
      <c r="I20446" s="47"/>
    </row>
    <row r="20447" spans="2:9" ht="20.100000000000001" hidden="1" customHeight="1" x14ac:dyDescent="0.25">
      <c r="B20447" s="48"/>
      <c r="C20447" s="49"/>
      <c r="D20447" s="49"/>
      <c r="E20447" s="49"/>
      <c r="F20447" s="49"/>
      <c r="G20447" s="50"/>
      <c r="H20447" s="47"/>
      <c r="I20447" s="47"/>
    </row>
    <row r="20448" spans="2:9" ht="20.100000000000001" hidden="1" customHeight="1" x14ac:dyDescent="0.25">
      <c r="B20448" s="48"/>
      <c r="C20448" s="49"/>
      <c r="D20448" s="49"/>
      <c r="E20448" s="49"/>
      <c r="F20448" s="49"/>
      <c r="G20448" s="50"/>
      <c r="H20448" s="47"/>
      <c r="I20448" s="47"/>
    </row>
    <row r="20449" spans="2:9" ht="20.100000000000001" hidden="1" customHeight="1" x14ac:dyDescent="0.25">
      <c r="B20449" s="48"/>
      <c r="C20449" s="49"/>
      <c r="D20449" s="49"/>
      <c r="E20449" s="49"/>
      <c r="F20449" s="49"/>
      <c r="G20449" s="50"/>
      <c r="H20449" s="47"/>
      <c r="I20449" s="47"/>
    </row>
    <row r="20450" spans="2:9" ht="20.100000000000001" hidden="1" customHeight="1" x14ac:dyDescent="0.25">
      <c r="B20450" s="48"/>
      <c r="C20450" s="49"/>
      <c r="D20450" s="49"/>
      <c r="E20450" s="49"/>
      <c r="F20450" s="49"/>
      <c r="G20450" s="50"/>
      <c r="H20450" s="47"/>
      <c r="I20450" s="47"/>
    </row>
    <row r="20451" spans="2:9" ht="20.100000000000001" hidden="1" customHeight="1" x14ac:dyDescent="0.25">
      <c r="B20451" s="48"/>
      <c r="C20451" s="49"/>
      <c r="D20451" s="49"/>
      <c r="E20451" s="49"/>
      <c r="F20451" s="49"/>
      <c r="G20451" s="50"/>
      <c r="H20451" s="47"/>
      <c r="I20451" s="47"/>
    </row>
    <row r="20452" spans="2:9" ht="20.100000000000001" hidden="1" customHeight="1" x14ac:dyDescent="0.25">
      <c r="B20452" s="48"/>
      <c r="C20452" s="49"/>
      <c r="D20452" s="49"/>
      <c r="E20452" s="49"/>
      <c r="F20452" s="49"/>
      <c r="G20452" s="50"/>
      <c r="H20452" s="47"/>
      <c r="I20452" s="47"/>
    </row>
    <row r="20453" spans="2:9" ht="20.100000000000001" hidden="1" customHeight="1" x14ac:dyDescent="0.25">
      <c r="B20453" s="48"/>
      <c r="C20453" s="49"/>
      <c r="D20453" s="49"/>
      <c r="E20453" s="49"/>
      <c r="F20453" s="49"/>
      <c r="G20453" s="50"/>
      <c r="H20453" s="47"/>
      <c r="I20453" s="47"/>
    </row>
    <row r="20454" spans="2:9" ht="20.100000000000001" hidden="1" customHeight="1" x14ac:dyDescent="0.25">
      <c r="B20454" s="48"/>
      <c r="C20454" s="49"/>
      <c r="D20454" s="49"/>
      <c r="E20454" s="49"/>
      <c r="F20454" s="49"/>
      <c r="G20454" s="50"/>
      <c r="H20454" s="47"/>
      <c r="I20454" s="47"/>
    </row>
    <row r="20455" spans="2:9" ht="20.100000000000001" hidden="1" customHeight="1" x14ac:dyDescent="0.25">
      <c r="B20455" s="48"/>
      <c r="C20455" s="49"/>
      <c r="D20455" s="49"/>
      <c r="E20455" s="49"/>
      <c r="F20455" s="49"/>
      <c r="G20455" s="50"/>
      <c r="H20455" s="47"/>
      <c r="I20455" s="47"/>
    </row>
    <row r="20456" spans="2:9" ht="20.100000000000001" hidden="1" customHeight="1" x14ac:dyDescent="0.25">
      <c r="B20456" s="48"/>
      <c r="C20456" s="49"/>
      <c r="D20456" s="49"/>
      <c r="E20456" s="49"/>
      <c r="F20456" s="49"/>
      <c r="G20456" s="50"/>
      <c r="H20456" s="47"/>
      <c r="I20456" s="47"/>
    </row>
    <row r="20457" spans="2:9" ht="20.100000000000001" hidden="1" customHeight="1" x14ac:dyDescent="0.25">
      <c r="B20457" s="48"/>
      <c r="C20457" s="49"/>
      <c r="D20457" s="49"/>
      <c r="E20457" s="49"/>
      <c r="F20457" s="49"/>
      <c r="G20457" s="50"/>
      <c r="H20457" s="47"/>
      <c r="I20457" s="47"/>
    </row>
    <row r="20458" spans="2:9" ht="20.100000000000001" hidden="1" customHeight="1" x14ac:dyDescent="0.25">
      <c r="B20458" s="48"/>
      <c r="C20458" s="49"/>
      <c r="D20458" s="49"/>
      <c r="E20458" s="49"/>
      <c r="F20458" s="49"/>
      <c r="G20458" s="50"/>
      <c r="H20458" s="47"/>
      <c r="I20458" s="47"/>
    </row>
    <row r="20459" spans="2:9" ht="20.100000000000001" hidden="1" customHeight="1" x14ac:dyDescent="0.25">
      <c r="B20459" s="48"/>
      <c r="C20459" s="49"/>
      <c r="D20459" s="49"/>
      <c r="E20459" s="49"/>
      <c r="F20459" s="49"/>
      <c r="G20459" s="50"/>
      <c r="H20459" s="47"/>
      <c r="I20459" s="47"/>
    </row>
    <row r="20460" spans="2:9" ht="20.100000000000001" hidden="1" customHeight="1" x14ac:dyDescent="0.25">
      <c r="B20460" s="48"/>
      <c r="C20460" s="49"/>
      <c r="D20460" s="49"/>
      <c r="E20460" s="49"/>
      <c r="F20460" s="49"/>
      <c r="G20460" s="50"/>
      <c r="H20460" s="47"/>
      <c r="I20460" s="47"/>
    </row>
    <row r="20461" spans="2:9" ht="20.100000000000001" hidden="1" customHeight="1" x14ac:dyDescent="0.25">
      <c r="B20461" s="48"/>
      <c r="C20461" s="49"/>
      <c r="D20461" s="49"/>
      <c r="E20461" s="49"/>
      <c r="F20461" s="49"/>
      <c r="G20461" s="50"/>
      <c r="H20461" s="47"/>
      <c r="I20461" s="47"/>
    </row>
    <row r="20462" spans="2:9" ht="20.100000000000001" hidden="1" customHeight="1" x14ac:dyDescent="0.25">
      <c r="B20462" s="48"/>
      <c r="C20462" s="49"/>
      <c r="D20462" s="49"/>
      <c r="E20462" s="49"/>
      <c r="F20462" s="49"/>
      <c r="G20462" s="50"/>
      <c r="H20462" s="47"/>
      <c r="I20462" s="47"/>
    </row>
    <row r="20463" spans="2:9" ht="20.100000000000001" hidden="1" customHeight="1" x14ac:dyDescent="0.25">
      <c r="B20463" s="48"/>
      <c r="C20463" s="49"/>
      <c r="D20463" s="49"/>
      <c r="E20463" s="49"/>
      <c r="F20463" s="49"/>
      <c r="G20463" s="50"/>
      <c r="H20463" s="47"/>
      <c r="I20463" s="47"/>
    </row>
    <row r="20464" spans="2:9" ht="20.100000000000001" hidden="1" customHeight="1" x14ac:dyDescent="0.25">
      <c r="B20464" s="48"/>
      <c r="C20464" s="49"/>
      <c r="D20464" s="49"/>
      <c r="E20464" s="49"/>
      <c r="F20464" s="49"/>
      <c r="G20464" s="50"/>
      <c r="H20464" s="47"/>
      <c r="I20464" s="47"/>
    </row>
    <row r="20465" spans="2:9" ht="20.100000000000001" hidden="1" customHeight="1" x14ac:dyDescent="0.25">
      <c r="B20465" s="48"/>
      <c r="C20465" s="49"/>
      <c r="D20465" s="49"/>
      <c r="E20465" s="49"/>
      <c r="F20465" s="49"/>
      <c r="G20465" s="50"/>
      <c r="H20465" s="47"/>
      <c r="I20465" s="47"/>
    </row>
    <row r="20466" spans="2:9" ht="20.100000000000001" hidden="1" customHeight="1" x14ac:dyDescent="0.25">
      <c r="B20466" s="48"/>
      <c r="C20466" s="49"/>
      <c r="D20466" s="49"/>
      <c r="E20466" s="49"/>
      <c r="F20466" s="49"/>
      <c r="G20466" s="50"/>
      <c r="H20466" s="47"/>
      <c r="I20466" s="47"/>
    </row>
    <row r="20467" spans="2:9" ht="20.100000000000001" hidden="1" customHeight="1" x14ac:dyDescent="0.25">
      <c r="B20467" s="48"/>
      <c r="C20467" s="49"/>
      <c r="D20467" s="49"/>
      <c r="E20467" s="49"/>
      <c r="F20467" s="49"/>
      <c r="G20467" s="50"/>
      <c r="H20467" s="47"/>
      <c r="I20467" s="47"/>
    </row>
    <row r="20468" spans="2:9" ht="20.100000000000001" hidden="1" customHeight="1" x14ac:dyDescent="0.25">
      <c r="B20468" s="48"/>
      <c r="C20468" s="49"/>
      <c r="D20468" s="49"/>
      <c r="E20468" s="49"/>
      <c r="F20468" s="49"/>
      <c r="G20468" s="50"/>
      <c r="H20468" s="47"/>
      <c r="I20468" s="47"/>
    </row>
    <row r="20469" spans="2:9" ht="20.100000000000001" hidden="1" customHeight="1" x14ac:dyDescent="0.25">
      <c r="B20469" s="48"/>
      <c r="C20469" s="49"/>
      <c r="D20469" s="49"/>
      <c r="E20469" s="49"/>
      <c r="F20469" s="49"/>
      <c r="G20469" s="50"/>
      <c r="H20469" s="47"/>
      <c r="I20469" s="47"/>
    </row>
    <row r="20470" spans="2:9" ht="20.100000000000001" hidden="1" customHeight="1" x14ac:dyDescent="0.25">
      <c r="B20470" s="48"/>
      <c r="C20470" s="49"/>
      <c r="D20470" s="49"/>
      <c r="E20470" s="49"/>
      <c r="F20470" s="49"/>
      <c r="G20470" s="50"/>
      <c r="H20470" s="47"/>
      <c r="I20470" s="47"/>
    </row>
    <row r="20471" spans="2:9" ht="20.100000000000001" hidden="1" customHeight="1" x14ac:dyDescent="0.25">
      <c r="B20471" s="48"/>
      <c r="C20471" s="49"/>
      <c r="D20471" s="49"/>
      <c r="E20471" s="49"/>
      <c r="F20471" s="49"/>
      <c r="G20471" s="50"/>
      <c r="H20471" s="47"/>
      <c r="I20471" s="47"/>
    </row>
    <row r="20472" spans="2:9" ht="20.100000000000001" hidden="1" customHeight="1" x14ac:dyDescent="0.25">
      <c r="B20472" s="48"/>
      <c r="C20472" s="49"/>
      <c r="D20472" s="49"/>
      <c r="E20472" s="49"/>
      <c r="F20472" s="49"/>
      <c r="G20472" s="50"/>
      <c r="H20472" s="47"/>
      <c r="I20472" s="47"/>
    </row>
    <row r="20473" spans="2:9" ht="20.100000000000001" hidden="1" customHeight="1" x14ac:dyDescent="0.25">
      <c r="B20473" s="48"/>
      <c r="C20473" s="49"/>
      <c r="D20473" s="49"/>
      <c r="E20473" s="49"/>
      <c r="F20473" s="49"/>
      <c r="G20473" s="50"/>
      <c r="H20473" s="47"/>
      <c r="I20473" s="47"/>
    </row>
    <row r="20474" spans="2:9" ht="20.100000000000001" hidden="1" customHeight="1" x14ac:dyDescent="0.25">
      <c r="B20474" s="48"/>
      <c r="C20474" s="49"/>
      <c r="D20474" s="49"/>
      <c r="E20474" s="49"/>
      <c r="F20474" s="49"/>
      <c r="G20474" s="50"/>
      <c r="H20474" s="47"/>
      <c r="I20474" s="47"/>
    </row>
    <row r="20475" spans="2:9" ht="20.100000000000001" hidden="1" customHeight="1" x14ac:dyDescent="0.25">
      <c r="B20475" s="48"/>
      <c r="C20475" s="49"/>
      <c r="D20475" s="49"/>
      <c r="E20475" s="49"/>
      <c r="F20475" s="49"/>
      <c r="G20475" s="50"/>
      <c r="H20475" s="47"/>
      <c r="I20475" s="47"/>
    </row>
    <row r="20476" spans="2:9" ht="20.100000000000001" hidden="1" customHeight="1" x14ac:dyDescent="0.25">
      <c r="B20476" s="48"/>
      <c r="C20476" s="49"/>
      <c r="D20476" s="49"/>
      <c r="E20476" s="49"/>
      <c r="F20476" s="49"/>
      <c r="G20476" s="50"/>
      <c r="H20476" s="47"/>
      <c r="I20476" s="47"/>
    </row>
    <row r="20477" spans="2:9" ht="20.100000000000001" hidden="1" customHeight="1" x14ac:dyDescent="0.25">
      <c r="B20477" s="48"/>
      <c r="C20477" s="49"/>
      <c r="D20477" s="49"/>
      <c r="E20477" s="49"/>
      <c r="F20477" s="49"/>
      <c r="G20477" s="50"/>
      <c r="H20477" s="47"/>
      <c r="I20477" s="47"/>
    </row>
    <row r="20478" spans="2:9" ht="20.100000000000001" hidden="1" customHeight="1" x14ac:dyDescent="0.25">
      <c r="B20478" s="48"/>
      <c r="C20478" s="49"/>
      <c r="D20478" s="49"/>
      <c r="E20478" s="49"/>
      <c r="F20478" s="49"/>
      <c r="G20478" s="50"/>
      <c r="H20478" s="47"/>
      <c r="I20478" s="47"/>
    </row>
    <row r="20479" spans="2:9" ht="20.100000000000001" hidden="1" customHeight="1" x14ac:dyDescent="0.25">
      <c r="B20479" s="48"/>
      <c r="C20479" s="49"/>
      <c r="D20479" s="49"/>
      <c r="E20479" s="49"/>
      <c r="F20479" s="49"/>
      <c r="G20479" s="50"/>
      <c r="H20479" s="47"/>
      <c r="I20479" s="47"/>
    </row>
    <row r="20480" spans="2:9" ht="20.100000000000001" hidden="1" customHeight="1" x14ac:dyDescent="0.25">
      <c r="B20480" s="48"/>
      <c r="C20480" s="49"/>
      <c r="D20480" s="49"/>
      <c r="E20480" s="49"/>
      <c r="F20480" s="49"/>
      <c r="G20480" s="50"/>
      <c r="H20480" s="47"/>
      <c r="I20480" s="47"/>
    </row>
    <row r="20481" spans="2:9" ht="20.100000000000001" hidden="1" customHeight="1" x14ac:dyDescent="0.25">
      <c r="B20481" s="48"/>
      <c r="C20481" s="49"/>
      <c r="D20481" s="49"/>
      <c r="E20481" s="49"/>
      <c r="F20481" s="49"/>
      <c r="G20481" s="50"/>
      <c r="H20481" s="47"/>
      <c r="I20481" s="47"/>
    </row>
    <row r="20482" spans="2:9" ht="20.100000000000001" hidden="1" customHeight="1" x14ac:dyDescent="0.25">
      <c r="B20482" s="48"/>
      <c r="C20482" s="49"/>
      <c r="D20482" s="49"/>
      <c r="E20482" s="49"/>
      <c r="F20482" s="49"/>
      <c r="G20482" s="50"/>
      <c r="H20482" s="47"/>
      <c r="I20482" s="47"/>
    </row>
    <row r="20483" spans="2:9" ht="20.100000000000001" hidden="1" customHeight="1" x14ac:dyDescent="0.25">
      <c r="B20483" s="48"/>
      <c r="C20483" s="49"/>
      <c r="D20483" s="49"/>
      <c r="E20483" s="49"/>
      <c r="F20483" s="49"/>
      <c r="G20483" s="50"/>
      <c r="H20483" s="47"/>
      <c r="I20483" s="47"/>
    </row>
    <row r="20484" spans="2:9" ht="20.100000000000001" hidden="1" customHeight="1" x14ac:dyDescent="0.25">
      <c r="B20484" s="48"/>
      <c r="C20484" s="49"/>
      <c r="D20484" s="49"/>
      <c r="E20484" s="49"/>
      <c r="F20484" s="49"/>
      <c r="G20484" s="50"/>
      <c r="H20484" s="47"/>
      <c r="I20484" s="47"/>
    </row>
    <row r="20485" spans="2:9" ht="20.100000000000001" hidden="1" customHeight="1" x14ac:dyDescent="0.25">
      <c r="B20485" s="48"/>
      <c r="C20485" s="49"/>
      <c r="D20485" s="49"/>
      <c r="E20485" s="49"/>
      <c r="F20485" s="49"/>
      <c r="G20485" s="50"/>
      <c r="H20485" s="47"/>
      <c r="I20485" s="47"/>
    </row>
    <row r="20486" spans="2:9" ht="20.100000000000001" hidden="1" customHeight="1" x14ac:dyDescent="0.25"/>
    <row r="20487" spans="2:9" ht="20.100000000000001" hidden="1" customHeight="1" x14ac:dyDescent="0.25"/>
    <row r="20488" spans="2:9" ht="20.100000000000001" hidden="1" customHeight="1" x14ac:dyDescent="0.25"/>
    <row r="20489" spans="2:9" ht="20.100000000000001" hidden="1" customHeight="1" x14ac:dyDescent="0.25"/>
    <row r="20490" spans="2:9" ht="20.100000000000001" hidden="1" customHeight="1" x14ac:dyDescent="0.25"/>
    <row r="20491" spans="2:9" ht="20.100000000000001" hidden="1" customHeight="1" x14ac:dyDescent="0.25"/>
    <row r="20492" spans="2:9" ht="20.100000000000001" hidden="1" customHeight="1" x14ac:dyDescent="0.25"/>
    <row r="20493" spans="2:9" ht="20.100000000000001" hidden="1" customHeight="1" x14ac:dyDescent="0.25"/>
    <row r="20494" spans="2:9" ht="20.100000000000001" hidden="1" customHeight="1" x14ac:dyDescent="0.25"/>
    <row r="20495" spans="2:9" ht="20.100000000000001" hidden="1" customHeight="1" x14ac:dyDescent="0.25"/>
    <row r="20496" spans="2:9" ht="20.100000000000001" hidden="1" customHeight="1" x14ac:dyDescent="0.25"/>
    <row r="20497" ht="20.100000000000001" customHeight="1" x14ac:dyDescent="0.25"/>
    <row r="20498" ht="20.100000000000001" customHeight="1" x14ac:dyDescent="0.25"/>
    <row r="20499" ht="20.100000000000001" customHeight="1" x14ac:dyDescent="0.25"/>
    <row r="20500" ht="20.100000000000001" customHeight="1" x14ac:dyDescent="0.25"/>
    <row r="20501" ht="20.100000000000001" customHeight="1" x14ac:dyDescent="0.25"/>
    <row r="20502" ht="20.100000000000001" customHeight="1" x14ac:dyDescent="0.25"/>
    <row r="20503" ht="20.100000000000001" customHeight="1" x14ac:dyDescent="0.25"/>
    <row r="20504" ht="20.100000000000001" customHeight="1" x14ac:dyDescent="0.25"/>
    <row r="20505" ht="20.100000000000001" customHeight="1" x14ac:dyDescent="0.25"/>
  </sheetData>
  <sheetProtection pivotTables="0"/>
  <mergeCells count="2">
    <mergeCell ref="A4:I4"/>
    <mergeCell ref="B15:I16"/>
  </mergeCells>
  <pageMargins left="0.23622047244094491" right="0.23622047244094491" top="0.74803149606299213" bottom="0.74803149606299213" header="0.31496062992125984" footer="0.31496062992125984"/>
  <pageSetup paperSize="8" scale="38"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AR726"/>
  <sheetViews>
    <sheetView showGridLines="0" tabSelected="1" zoomScaleNormal="100" workbookViewId="0">
      <pane xSplit="6" ySplit="4" topLeftCell="G5" activePane="bottomRight" state="frozen"/>
      <selection pane="topRight" activeCell="F1" sqref="F1"/>
      <selection pane="bottomLeft" activeCell="A5" sqref="A5"/>
      <selection pane="bottomRight" activeCell="A4" sqref="A4"/>
    </sheetView>
  </sheetViews>
  <sheetFormatPr baseColWidth="10" defaultColWidth="11.42578125" defaultRowHeight="17.100000000000001" customHeight="1" x14ac:dyDescent="0.25"/>
  <cols>
    <col min="1" max="1" width="3.140625" style="139" customWidth="1"/>
    <col min="2" max="2" width="9.7109375" style="125" customWidth="1"/>
    <col min="3" max="4" width="17.7109375" style="125" customWidth="1"/>
    <col min="5" max="5" width="22.7109375" style="125" customWidth="1"/>
    <col min="6" max="6" width="41.85546875" style="125" customWidth="1"/>
    <col min="7" max="7" width="6.28515625" style="125" customWidth="1"/>
    <col min="8" max="8" width="22.7109375" style="125" customWidth="1"/>
    <col min="9" max="9" width="8.28515625" style="125" customWidth="1"/>
    <col min="10" max="11" width="22.7109375" style="125" customWidth="1"/>
    <col min="12" max="12" width="7.7109375" style="126" customWidth="1"/>
    <col min="13" max="13" width="11.42578125" style="126" customWidth="1"/>
    <col min="14" max="14" width="7.7109375" style="126" customWidth="1"/>
    <col min="15" max="15" width="9.7109375" style="125" customWidth="1"/>
    <col min="16" max="25" width="7.7109375" style="125" customWidth="1"/>
    <col min="26" max="26" width="28" style="125" customWidth="1"/>
    <col min="27" max="27" width="19.5703125" style="125" customWidth="1"/>
    <col min="28" max="28" width="14.42578125" style="125" customWidth="1"/>
    <col min="29" max="29" width="36.7109375" style="125" customWidth="1"/>
    <col min="30" max="30" width="16.42578125" style="127" customWidth="1"/>
    <col min="31" max="31" width="14.7109375" style="127" customWidth="1"/>
    <col min="32" max="32" width="15.7109375" style="128" customWidth="1"/>
    <col min="33" max="35" width="15.7109375" style="129" customWidth="1"/>
    <col min="36" max="36" width="19.7109375" style="125" customWidth="1"/>
    <col min="37" max="39" width="17" style="125" customWidth="1"/>
    <col min="40" max="40" width="24.5703125" style="125" customWidth="1"/>
    <col min="41" max="42" width="14.7109375" style="125" customWidth="1"/>
    <col min="43" max="43" width="37.42578125" style="27" customWidth="1"/>
    <col min="44" max="16384" width="11.42578125" style="27"/>
  </cols>
  <sheetData>
    <row r="1" spans="2:44" ht="9" customHeight="1" x14ac:dyDescent="0.25">
      <c r="B1" s="27"/>
      <c r="C1" s="27"/>
      <c r="D1" s="27"/>
      <c r="E1" s="27"/>
      <c r="F1" s="27"/>
      <c r="G1" s="27"/>
      <c r="H1" s="27"/>
      <c r="I1" s="27"/>
      <c r="J1" s="27"/>
      <c r="K1" s="27"/>
      <c r="L1" s="28"/>
      <c r="M1" s="28"/>
      <c r="N1" s="28"/>
      <c r="O1" s="27"/>
      <c r="P1" s="27"/>
      <c r="Q1" s="27"/>
      <c r="R1" s="27"/>
      <c r="S1" s="27"/>
      <c r="T1" s="27"/>
      <c r="U1" s="27"/>
      <c r="V1" s="27"/>
      <c r="W1" s="27"/>
      <c r="X1" s="27"/>
      <c r="Y1" s="27"/>
      <c r="Z1" s="27"/>
      <c r="AA1" s="27"/>
      <c r="AB1" s="27"/>
      <c r="AC1" s="27"/>
      <c r="AD1" s="29"/>
      <c r="AE1" s="29"/>
      <c r="AF1" s="38"/>
      <c r="AG1" s="51"/>
      <c r="AH1" s="51"/>
      <c r="AI1" s="51"/>
      <c r="AJ1" s="27"/>
      <c r="AK1" s="27"/>
      <c r="AL1" s="27"/>
      <c r="AM1" s="27"/>
      <c r="AN1" s="27"/>
      <c r="AO1" s="27"/>
      <c r="AP1" s="27"/>
    </row>
    <row r="2" spans="2:44" ht="18.75" x14ac:dyDescent="0.3">
      <c r="B2" s="119" t="s">
        <v>2011</v>
      </c>
      <c r="C2" s="27"/>
      <c r="D2" s="27"/>
      <c r="E2" s="27"/>
      <c r="F2" s="27"/>
      <c r="G2" s="27"/>
      <c r="H2" s="27"/>
      <c r="I2" s="27"/>
      <c r="J2" s="27"/>
      <c r="K2" s="27"/>
      <c r="L2" s="28"/>
      <c r="M2" s="28"/>
      <c r="N2" s="28"/>
      <c r="O2" s="27"/>
      <c r="P2" s="27"/>
      <c r="Q2" s="27"/>
      <c r="R2" s="27"/>
      <c r="S2" s="27"/>
      <c r="T2" s="27"/>
      <c r="U2" s="27"/>
      <c r="V2" s="27"/>
      <c r="W2" s="27"/>
      <c r="X2" s="27"/>
      <c r="Y2" s="27"/>
      <c r="Z2" s="27"/>
      <c r="AA2" s="27"/>
      <c r="AB2" s="27"/>
      <c r="AC2" s="27"/>
      <c r="AD2" s="29"/>
      <c r="AE2" s="29"/>
      <c r="AF2" s="38"/>
      <c r="AG2" s="51"/>
      <c r="AH2" s="51"/>
      <c r="AI2" s="51"/>
      <c r="AJ2" s="27"/>
      <c r="AK2" s="27"/>
      <c r="AL2" s="27"/>
      <c r="AM2" s="27"/>
      <c r="AN2" s="27"/>
      <c r="AO2" s="27"/>
      <c r="AP2" s="27"/>
    </row>
    <row r="3" spans="2:44" ht="9" customHeight="1" x14ac:dyDescent="0.3">
      <c r="B3" s="119"/>
      <c r="C3" s="27"/>
      <c r="D3" s="27"/>
      <c r="E3" s="27"/>
      <c r="F3" s="27"/>
      <c r="G3" s="27"/>
      <c r="H3" s="27"/>
      <c r="I3" s="27"/>
      <c r="J3" s="27"/>
      <c r="K3" s="27"/>
      <c r="L3" s="28"/>
      <c r="M3" s="28"/>
      <c r="N3" s="28"/>
      <c r="O3" s="27"/>
      <c r="P3" s="27"/>
      <c r="Q3" s="27"/>
      <c r="R3" s="27"/>
      <c r="S3" s="27"/>
      <c r="T3" s="27"/>
      <c r="U3" s="27"/>
      <c r="V3" s="27"/>
      <c r="W3" s="27"/>
      <c r="X3" s="27"/>
      <c r="Y3" s="27"/>
      <c r="Z3" s="27"/>
      <c r="AA3" s="27"/>
      <c r="AB3" s="27"/>
      <c r="AC3" s="27"/>
      <c r="AD3" s="29"/>
      <c r="AE3" s="29"/>
      <c r="AF3" s="38"/>
      <c r="AG3" s="51"/>
      <c r="AH3" s="51"/>
      <c r="AI3" s="51"/>
      <c r="AJ3" s="27"/>
      <c r="AK3" s="27"/>
      <c r="AL3" s="27"/>
      <c r="AM3" s="27"/>
      <c r="AN3" s="27"/>
      <c r="AO3" s="27"/>
      <c r="AP3" s="27"/>
    </row>
    <row r="4" spans="2:44" ht="39" customHeight="1" x14ac:dyDescent="0.25">
      <c r="B4" s="118" t="s">
        <v>0</v>
      </c>
      <c r="C4" s="118" t="s">
        <v>1</v>
      </c>
      <c r="D4" s="118" t="s">
        <v>1600</v>
      </c>
      <c r="E4" s="118" t="s">
        <v>321</v>
      </c>
      <c r="F4" s="118" t="s">
        <v>15</v>
      </c>
      <c r="G4" s="118" t="s">
        <v>2</v>
      </c>
      <c r="H4" s="118" t="s">
        <v>3</v>
      </c>
      <c r="I4" s="118" t="s">
        <v>4</v>
      </c>
      <c r="J4" s="118" t="s">
        <v>5</v>
      </c>
      <c r="K4" s="118" t="s">
        <v>6</v>
      </c>
      <c r="L4" s="118" t="s">
        <v>120</v>
      </c>
      <c r="M4" s="118" t="s">
        <v>7</v>
      </c>
      <c r="N4" s="118" t="s">
        <v>8</v>
      </c>
      <c r="O4" s="118" t="s">
        <v>9</v>
      </c>
      <c r="P4" s="118" t="s">
        <v>10</v>
      </c>
      <c r="Q4" s="118" t="s">
        <v>11</v>
      </c>
      <c r="R4" s="118" t="s">
        <v>12</v>
      </c>
      <c r="S4" s="118" t="s">
        <v>13</v>
      </c>
      <c r="T4" s="118" t="s">
        <v>14</v>
      </c>
      <c r="U4" s="118" t="s">
        <v>16</v>
      </c>
      <c r="V4" s="118" t="s">
        <v>17</v>
      </c>
      <c r="W4" s="118" t="s">
        <v>18</v>
      </c>
      <c r="X4" s="118" t="s">
        <v>19</v>
      </c>
      <c r="Y4" s="118" t="s">
        <v>121</v>
      </c>
      <c r="Z4" s="118" t="s">
        <v>20</v>
      </c>
      <c r="AA4" s="118" t="s">
        <v>21</v>
      </c>
      <c r="AB4" s="118" t="s">
        <v>22</v>
      </c>
      <c r="AC4" s="118" t="s">
        <v>23</v>
      </c>
      <c r="AD4" s="118" t="s">
        <v>320</v>
      </c>
      <c r="AE4" s="118" t="s">
        <v>319</v>
      </c>
      <c r="AF4" s="118" t="s">
        <v>1015</v>
      </c>
      <c r="AG4" s="118" t="s">
        <v>122</v>
      </c>
      <c r="AH4" s="118" t="s">
        <v>24</v>
      </c>
      <c r="AI4" s="118" t="s">
        <v>322</v>
      </c>
      <c r="AJ4" s="118" t="s">
        <v>1066</v>
      </c>
      <c r="AK4" s="118" t="s">
        <v>1614</v>
      </c>
      <c r="AL4" s="138" t="s">
        <v>1321</v>
      </c>
      <c r="AM4" s="138" t="s">
        <v>2343</v>
      </c>
      <c r="AN4" s="118" t="s">
        <v>128</v>
      </c>
      <c r="AO4" s="118" t="s">
        <v>25</v>
      </c>
      <c r="AP4" s="118" t="s">
        <v>1052</v>
      </c>
      <c r="AQ4" s="118" t="s">
        <v>26</v>
      </c>
    </row>
    <row r="5" spans="2:44" s="139" customFormat="1" ht="17.100000000000001" customHeight="1" x14ac:dyDescent="0.25">
      <c r="B5" s="140">
        <v>1117</v>
      </c>
      <c r="C5" s="140" t="s">
        <v>27</v>
      </c>
      <c r="D5" s="140" t="s">
        <v>118</v>
      </c>
      <c r="E5" s="140" t="s">
        <v>323</v>
      </c>
      <c r="F5" s="140" t="s">
        <v>394</v>
      </c>
      <c r="G5" s="140">
        <v>2</v>
      </c>
      <c r="H5" s="140" t="s">
        <v>1077</v>
      </c>
      <c r="I5" s="140">
        <v>364</v>
      </c>
      <c r="J5" s="140" t="s">
        <v>313</v>
      </c>
      <c r="K5" s="140" t="s">
        <v>351</v>
      </c>
      <c r="L5" s="141">
        <v>0</v>
      </c>
      <c r="M5" s="141" t="s">
        <v>2012</v>
      </c>
      <c r="N5" s="142">
        <v>53</v>
      </c>
      <c r="O5" s="141">
        <v>0</v>
      </c>
      <c r="P5" s="140">
        <v>22</v>
      </c>
      <c r="Q5" s="140">
        <v>5</v>
      </c>
      <c r="R5" s="140">
        <v>5</v>
      </c>
      <c r="S5" s="140">
        <v>7</v>
      </c>
      <c r="T5" s="140">
        <v>753</v>
      </c>
      <c r="U5" s="140">
        <v>3</v>
      </c>
      <c r="V5" s="140">
        <v>8</v>
      </c>
      <c r="W5" s="140">
        <v>6</v>
      </c>
      <c r="X5" s="140">
        <v>2</v>
      </c>
      <c r="Y5" s="140" t="s">
        <v>396</v>
      </c>
      <c r="Z5" s="140" t="s">
        <v>28</v>
      </c>
      <c r="AA5" s="140" t="s">
        <v>129</v>
      </c>
      <c r="AB5" s="140" t="s">
        <v>311</v>
      </c>
      <c r="AC5" s="140" t="s">
        <v>2013</v>
      </c>
      <c r="AD5" s="143">
        <v>40603</v>
      </c>
      <c r="AE5" s="143">
        <v>42580</v>
      </c>
      <c r="AF5" s="144">
        <v>6491922.1100000003</v>
      </c>
      <c r="AG5" s="144">
        <v>0</v>
      </c>
      <c r="AH5" s="144">
        <v>0</v>
      </c>
      <c r="AI5" s="144">
        <v>6491922.1100000003</v>
      </c>
      <c r="AJ5" s="144">
        <v>0</v>
      </c>
      <c r="AK5" s="145">
        <v>0</v>
      </c>
      <c r="AL5" s="145">
        <v>0</v>
      </c>
      <c r="AM5" s="145">
        <v>2396362.1417999999</v>
      </c>
      <c r="AN5" s="146" t="s">
        <v>327</v>
      </c>
      <c r="AO5" s="147">
        <v>1</v>
      </c>
      <c r="AP5" s="147">
        <v>1</v>
      </c>
      <c r="AQ5" s="140" t="s">
        <v>28</v>
      </c>
      <c r="AR5" s="139" t="s">
        <v>39</v>
      </c>
    </row>
    <row r="6" spans="2:44" s="139" customFormat="1" ht="17.100000000000001" customHeight="1" x14ac:dyDescent="0.25">
      <c r="B6" s="140">
        <v>1228</v>
      </c>
      <c r="C6" s="140" t="s">
        <v>27</v>
      </c>
      <c r="D6" s="140" t="s">
        <v>262</v>
      </c>
      <c r="E6" s="140" t="s">
        <v>956</v>
      </c>
      <c r="F6" s="140" t="s">
        <v>385</v>
      </c>
      <c r="G6" s="140">
        <v>2</v>
      </c>
      <c r="H6" s="140" t="s">
        <v>1077</v>
      </c>
      <c r="I6" s="140">
        <v>364</v>
      </c>
      <c r="J6" s="140" t="s">
        <v>1178</v>
      </c>
      <c r="K6" s="140" t="s">
        <v>387</v>
      </c>
      <c r="L6" s="141" t="s">
        <v>28</v>
      </c>
      <c r="M6" s="141" t="s">
        <v>28</v>
      </c>
      <c r="N6" s="142">
        <v>77</v>
      </c>
      <c r="O6" s="141" t="s">
        <v>28</v>
      </c>
      <c r="P6" s="140" t="s">
        <v>379</v>
      </c>
      <c r="Q6" s="140">
        <v>3</v>
      </c>
      <c r="R6" s="140">
        <v>4</v>
      </c>
      <c r="S6" s="140">
        <v>9</v>
      </c>
      <c r="T6" s="140" t="s">
        <v>28</v>
      </c>
      <c r="U6" s="140">
        <v>4</v>
      </c>
      <c r="V6" s="140">
        <v>4</v>
      </c>
      <c r="W6" s="140" t="s">
        <v>326</v>
      </c>
      <c r="X6" s="140" t="s">
        <v>358</v>
      </c>
      <c r="Y6" s="140" t="s">
        <v>28</v>
      </c>
      <c r="Z6" s="140" t="s">
        <v>388</v>
      </c>
      <c r="AA6" s="140" t="s">
        <v>455</v>
      </c>
      <c r="AB6" s="140" t="s">
        <v>28</v>
      </c>
      <c r="AC6" s="140" t="s">
        <v>28</v>
      </c>
      <c r="AD6" s="143" t="s">
        <v>28</v>
      </c>
      <c r="AE6" s="143" t="s">
        <v>28</v>
      </c>
      <c r="AF6" s="144">
        <v>0</v>
      </c>
      <c r="AG6" s="144">
        <v>0</v>
      </c>
      <c r="AH6" s="144">
        <v>0</v>
      </c>
      <c r="AI6" s="144">
        <v>0</v>
      </c>
      <c r="AJ6" s="144">
        <v>6895745.6399999997</v>
      </c>
      <c r="AK6" s="145">
        <v>10078261.16</v>
      </c>
      <c r="AL6" s="145">
        <v>17869000</v>
      </c>
      <c r="AM6" s="145">
        <v>19248528</v>
      </c>
      <c r="AN6" s="146" t="s">
        <v>28</v>
      </c>
      <c r="AO6" s="147">
        <v>1</v>
      </c>
      <c r="AP6" s="147" t="s">
        <v>28</v>
      </c>
      <c r="AQ6" s="140" t="s">
        <v>28</v>
      </c>
      <c r="AR6" s="139" t="s">
        <v>39</v>
      </c>
    </row>
    <row r="7" spans="2:44" s="139" customFormat="1" ht="17.100000000000001" customHeight="1" x14ac:dyDescent="0.25">
      <c r="B7" s="140">
        <v>1297</v>
      </c>
      <c r="C7" s="140" t="s">
        <v>27</v>
      </c>
      <c r="D7" s="140" t="s">
        <v>118</v>
      </c>
      <c r="E7" s="140" t="s">
        <v>340</v>
      </c>
      <c r="F7" s="140" t="s">
        <v>402</v>
      </c>
      <c r="G7" s="140">
        <v>2</v>
      </c>
      <c r="H7" s="140" t="s">
        <v>312</v>
      </c>
      <c r="I7" s="140">
        <v>356</v>
      </c>
      <c r="J7" s="140" t="s">
        <v>313</v>
      </c>
      <c r="K7" s="140" t="s">
        <v>314</v>
      </c>
      <c r="L7" s="141">
        <v>5</v>
      </c>
      <c r="M7" s="141" t="s">
        <v>403</v>
      </c>
      <c r="N7" s="142">
        <v>77</v>
      </c>
      <c r="O7" s="141" t="s">
        <v>28</v>
      </c>
      <c r="P7" s="140" t="s">
        <v>318</v>
      </c>
      <c r="Q7" s="140">
        <v>5</v>
      </c>
      <c r="R7" s="140">
        <v>5</v>
      </c>
      <c r="S7" s="140">
        <v>7</v>
      </c>
      <c r="T7" s="140">
        <v>753</v>
      </c>
      <c r="U7" s="140">
        <v>3</v>
      </c>
      <c r="V7" s="140">
        <v>8</v>
      </c>
      <c r="W7" s="140">
        <v>2</v>
      </c>
      <c r="X7" s="140" t="s">
        <v>326</v>
      </c>
      <c r="Y7" s="140" t="s">
        <v>404</v>
      </c>
      <c r="Z7" s="140" t="s">
        <v>28</v>
      </c>
      <c r="AA7" s="140" t="s">
        <v>341</v>
      </c>
      <c r="AB7" s="140" t="s">
        <v>390</v>
      </c>
      <c r="AC7" s="140" t="s">
        <v>405</v>
      </c>
      <c r="AD7" s="143">
        <v>44326</v>
      </c>
      <c r="AE7" s="143" t="s">
        <v>1467</v>
      </c>
      <c r="AF7" s="144">
        <v>71926532.440400004</v>
      </c>
      <c r="AG7" s="144">
        <v>19755459.099399999</v>
      </c>
      <c r="AH7" s="144">
        <v>3778504.0626199991</v>
      </c>
      <c r="AI7" s="144">
        <v>95460495.602420002</v>
      </c>
      <c r="AJ7" s="144">
        <v>173787.13330000002</v>
      </c>
      <c r="AK7" s="145">
        <v>0</v>
      </c>
      <c r="AL7" s="145">
        <v>15000000.000000004</v>
      </c>
      <c r="AM7" s="145">
        <v>12236956.342600001</v>
      </c>
      <c r="AN7" s="146" t="s">
        <v>360</v>
      </c>
      <c r="AO7" s="147">
        <v>0.1300479427448655</v>
      </c>
      <c r="AP7" s="147">
        <v>0</v>
      </c>
      <c r="AQ7" s="140" t="s">
        <v>1559</v>
      </c>
      <c r="AR7" s="139" t="s">
        <v>39</v>
      </c>
    </row>
    <row r="8" spans="2:44" s="139" customFormat="1" ht="17.100000000000001" customHeight="1" x14ac:dyDescent="0.25">
      <c r="B8" s="140">
        <v>1303</v>
      </c>
      <c r="C8" s="140" t="s">
        <v>27</v>
      </c>
      <c r="D8" s="140" t="s">
        <v>118</v>
      </c>
      <c r="E8" s="140" t="s">
        <v>406</v>
      </c>
      <c r="F8" s="140" t="s">
        <v>407</v>
      </c>
      <c r="G8" s="140">
        <v>2</v>
      </c>
      <c r="H8" s="140" t="s">
        <v>312</v>
      </c>
      <c r="I8" s="140">
        <v>356</v>
      </c>
      <c r="J8" s="140" t="s">
        <v>313</v>
      </c>
      <c r="K8" s="140" t="s">
        <v>314</v>
      </c>
      <c r="L8" s="141">
        <v>5</v>
      </c>
      <c r="M8" s="141" t="s">
        <v>408</v>
      </c>
      <c r="N8" s="142">
        <v>77</v>
      </c>
      <c r="O8" s="141" t="s">
        <v>28</v>
      </c>
      <c r="P8" s="140" t="s">
        <v>318</v>
      </c>
      <c r="Q8" s="140">
        <v>5</v>
      </c>
      <c r="R8" s="140">
        <v>5</v>
      </c>
      <c r="S8" s="140">
        <v>7</v>
      </c>
      <c r="T8" s="140">
        <v>753</v>
      </c>
      <c r="U8" s="140">
        <v>3</v>
      </c>
      <c r="V8" s="140">
        <v>8</v>
      </c>
      <c r="W8" s="140">
        <v>2</v>
      </c>
      <c r="X8" s="140" t="s">
        <v>326</v>
      </c>
      <c r="Y8" s="140" t="s">
        <v>409</v>
      </c>
      <c r="Z8" s="140" t="s">
        <v>28</v>
      </c>
      <c r="AA8" s="140" t="s">
        <v>341</v>
      </c>
      <c r="AB8" s="140" t="s">
        <v>401</v>
      </c>
      <c r="AC8" s="140" t="s">
        <v>405</v>
      </c>
      <c r="AD8" s="143">
        <v>44326</v>
      </c>
      <c r="AE8" s="143" t="s">
        <v>1467</v>
      </c>
      <c r="AF8" s="144">
        <v>37570622.948100001</v>
      </c>
      <c r="AG8" s="144">
        <v>30665743.710136</v>
      </c>
      <c r="AH8" s="144">
        <v>2046066.2507050037</v>
      </c>
      <c r="AI8" s="144">
        <v>70282432.908941001</v>
      </c>
      <c r="AJ8" s="144">
        <v>25213.677499999998</v>
      </c>
      <c r="AK8" s="145">
        <v>0</v>
      </c>
      <c r="AL8" s="145">
        <v>12000000</v>
      </c>
      <c r="AM8" s="145">
        <v>26373118.545399997</v>
      </c>
      <c r="AN8" s="146" t="s">
        <v>360</v>
      </c>
      <c r="AO8" s="147">
        <v>0.37741023235018906</v>
      </c>
      <c r="AP8" s="147">
        <v>0.17929999999999999</v>
      </c>
      <c r="AQ8" s="140" t="s">
        <v>1560</v>
      </c>
      <c r="AR8" s="139" t="s">
        <v>39</v>
      </c>
    </row>
    <row r="9" spans="2:44" s="139" customFormat="1" ht="17.100000000000001" customHeight="1" x14ac:dyDescent="0.25">
      <c r="B9" s="140">
        <v>1688</v>
      </c>
      <c r="C9" s="140" t="s">
        <v>27</v>
      </c>
      <c r="D9" s="140" t="s">
        <v>134</v>
      </c>
      <c r="E9" s="140" t="s">
        <v>917</v>
      </c>
      <c r="F9" s="140" t="s">
        <v>914</v>
      </c>
      <c r="G9" s="140">
        <v>2</v>
      </c>
      <c r="H9" s="140" t="s">
        <v>1172</v>
      </c>
      <c r="I9" s="140">
        <v>365</v>
      </c>
      <c r="J9" s="140" t="s">
        <v>1320</v>
      </c>
      <c r="K9" s="140" t="s">
        <v>418</v>
      </c>
      <c r="L9" s="141" t="s">
        <v>28</v>
      </c>
      <c r="M9" s="141" t="s">
        <v>28</v>
      </c>
      <c r="N9" s="142" t="s">
        <v>452</v>
      </c>
      <c r="O9" s="141" t="s">
        <v>895</v>
      </c>
      <c r="P9" s="140">
        <v>11</v>
      </c>
      <c r="Q9" s="140">
        <v>5</v>
      </c>
      <c r="R9" s="140">
        <v>8</v>
      </c>
      <c r="S9" s="140">
        <v>6</v>
      </c>
      <c r="T9" s="140">
        <v>0</v>
      </c>
      <c r="U9" s="140">
        <v>3</v>
      </c>
      <c r="V9" s="140">
        <v>7</v>
      </c>
      <c r="W9" s="140">
        <v>6</v>
      </c>
      <c r="X9" s="140" t="s">
        <v>358</v>
      </c>
      <c r="Y9" s="140" t="s">
        <v>28</v>
      </c>
      <c r="Z9" s="140" t="s">
        <v>28</v>
      </c>
      <c r="AA9" s="140" t="s">
        <v>341</v>
      </c>
      <c r="AB9" s="140" t="s">
        <v>28</v>
      </c>
      <c r="AC9" s="140" t="s">
        <v>915</v>
      </c>
      <c r="AD9" s="143" t="s">
        <v>28</v>
      </c>
      <c r="AE9" s="143" t="s">
        <v>28</v>
      </c>
      <c r="AF9" s="144">
        <v>26007968.84</v>
      </c>
      <c r="AG9" s="144">
        <v>0</v>
      </c>
      <c r="AH9" s="144">
        <v>0</v>
      </c>
      <c r="AI9" s="144">
        <v>26007968.84</v>
      </c>
      <c r="AJ9" s="144">
        <v>0</v>
      </c>
      <c r="AK9" s="145">
        <v>22835384.75</v>
      </c>
      <c r="AL9" s="145">
        <v>19054073.18</v>
      </c>
      <c r="AM9" s="145">
        <v>0</v>
      </c>
      <c r="AN9" s="146" t="s">
        <v>28</v>
      </c>
      <c r="AO9" s="147">
        <v>0.33650000000000002</v>
      </c>
      <c r="AP9" s="147">
        <v>0.23880000000000001</v>
      </c>
      <c r="AQ9" s="140" t="s">
        <v>28</v>
      </c>
      <c r="AR9" s="139" t="s">
        <v>39</v>
      </c>
    </row>
    <row r="10" spans="2:44" s="139" customFormat="1" ht="17.100000000000001" customHeight="1" x14ac:dyDescent="0.25">
      <c r="B10" s="140">
        <v>1748</v>
      </c>
      <c r="C10" s="140" t="s">
        <v>27</v>
      </c>
      <c r="D10" s="140" t="s">
        <v>131</v>
      </c>
      <c r="E10" s="140" t="s">
        <v>1003</v>
      </c>
      <c r="F10" s="140" t="s">
        <v>419</v>
      </c>
      <c r="G10" s="140">
        <v>2</v>
      </c>
      <c r="H10" s="140" t="s">
        <v>1077</v>
      </c>
      <c r="I10" s="140" t="s">
        <v>28</v>
      </c>
      <c r="J10" s="140" t="s">
        <v>1002</v>
      </c>
      <c r="K10" s="140" t="s">
        <v>380</v>
      </c>
      <c r="L10" s="141" t="s">
        <v>28</v>
      </c>
      <c r="M10" s="141" t="s">
        <v>28</v>
      </c>
      <c r="N10" s="142" t="s">
        <v>28</v>
      </c>
      <c r="O10" s="141" t="s">
        <v>420</v>
      </c>
      <c r="P10" s="140" t="s">
        <v>955</v>
      </c>
      <c r="Q10" s="140" t="s">
        <v>28</v>
      </c>
      <c r="R10" s="140" t="s">
        <v>28</v>
      </c>
      <c r="S10" s="140" t="s">
        <v>28</v>
      </c>
      <c r="T10" s="140" t="s">
        <v>28</v>
      </c>
      <c r="U10" s="140" t="s">
        <v>28</v>
      </c>
      <c r="V10" s="140" t="s">
        <v>28</v>
      </c>
      <c r="W10" s="140" t="s">
        <v>28</v>
      </c>
      <c r="X10" s="140">
        <v>1</v>
      </c>
      <c r="Y10" s="140" t="s">
        <v>28</v>
      </c>
      <c r="Z10" s="140" t="s">
        <v>21</v>
      </c>
      <c r="AA10" s="140" t="s">
        <v>329</v>
      </c>
      <c r="AB10" s="140" t="s">
        <v>359</v>
      </c>
      <c r="AC10" s="140" t="s">
        <v>421</v>
      </c>
      <c r="AD10" s="143">
        <v>40711</v>
      </c>
      <c r="AE10" s="143" t="s">
        <v>28</v>
      </c>
      <c r="AF10" s="144">
        <v>29450326.050000001</v>
      </c>
      <c r="AG10" s="144">
        <v>32931033.210000001</v>
      </c>
      <c r="AH10" s="144">
        <v>12108366.1</v>
      </c>
      <c r="AI10" s="144">
        <v>74489725.359999999</v>
      </c>
      <c r="AJ10" s="144">
        <v>5211651.26</v>
      </c>
      <c r="AK10" s="145">
        <v>1083340.5900000001</v>
      </c>
      <c r="AL10" s="145">
        <v>12095090.789999999</v>
      </c>
      <c r="AM10" s="145">
        <v>12095090.789999999</v>
      </c>
      <c r="AN10" s="146" t="s">
        <v>360</v>
      </c>
      <c r="AO10" s="147">
        <v>0.77500000000000002</v>
      </c>
      <c r="AP10" s="147">
        <v>0.97</v>
      </c>
      <c r="AQ10" s="140" t="s">
        <v>28</v>
      </c>
      <c r="AR10" s="139" t="s">
        <v>39</v>
      </c>
    </row>
    <row r="11" spans="2:44" s="139" customFormat="1" ht="17.100000000000001" customHeight="1" x14ac:dyDescent="0.25">
      <c r="B11" s="140">
        <v>1794</v>
      </c>
      <c r="C11" s="140" t="s">
        <v>317</v>
      </c>
      <c r="D11" s="140" t="s">
        <v>131</v>
      </c>
      <c r="E11" s="140" t="s">
        <v>1064</v>
      </c>
      <c r="F11" s="140" t="s">
        <v>422</v>
      </c>
      <c r="G11" s="140">
        <v>2</v>
      </c>
      <c r="H11" s="140" t="s">
        <v>375</v>
      </c>
      <c r="I11" s="140" t="s">
        <v>28</v>
      </c>
      <c r="J11" s="140" t="s">
        <v>376</v>
      </c>
      <c r="K11" s="140" t="s">
        <v>411</v>
      </c>
      <c r="L11" s="141">
        <v>3</v>
      </c>
      <c r="M11" s="141">
        <v>366</v>
      </c>
      <c r="N11" s="142" t="s">
        <v>28</v>
      </c>
      <c r="O11" s="141" t="s">
        <v>358</v>
      </c>
      <c r="P11" s="140">
        <v>13</v>
      </c>
      <c r="Q11" s="140">
        <v>4</v>
      </c>
      <c r="R11" s="140">
        <v>2</v>
      </c>
      <c r="S11" s="140">
        <v>2</v>
      </c>
      <c r="T11" s="140" t="s">
        <v>28</v>
      </c>
      <c r="U11" s="140">
        <v>3</v>
      </c>
      <c r="V11" s="140">
        <v>8</v>
      </c>
      <c r="W11" s="140">
        <v>95</v>
      </c>
      <c r="X11" s="140" t="s">
        <v>358</v>
      </c>
      <c r="Y11" s="140" t="s">
        <v>28</v>
      </c>
      <c r="Z11" s="140" t="s">
        <v>376</v>
      </c>
      <c r="AA11" s="140" t="s">
        <v>368</v>
      </c>
      <c r="AB11" s="140" t="s">
        <v>369</v>
      </c>
      <c r="AC11" s="140" t="s">
        <v>28</v>
      </c>
      <c r="AD11" s="143">
        <v>41234</v>
      </c>
      <c r="AE11" s="143">
        <v>43808</v>
      </c>
      <c r="AF11" s="144">
        <v>6712601.04</v>
      </c>
      <c r="AG11" s="144" t="s">
        <v>28</v>
      </c>
      <c r="AH11" s="144">
        <v>0</v>
      </c>
      <c r="AI11" s="144">
        <v>3243910.3999999994</v>
      </c>
      <c r="AJ11" s="144">
        <v>0</v>
      </c>
      <c r="AK11" s="145">
        <v>0</v>
      </c>
      <c r="AL11" s="145">
        <v>10000000</v>
      </c>
      <c r="AM11" s="145">
        <v>0</v>
      </c>
      <c r="AN11" s="146" t="s">
        <v>2305</v>
      </c>
      <c r="AO11" s="147">
        <v>1</v>
      </c>
      <c r="AP11" s="147">
        <v>0.26</v>
      </c>
      <c r="AQ11" s="140" t="s">
        <v>28</v>
      </c>
      <c r="AR11" s="139" t="s">
        <v>39</v>
      </c>
    </row>
    <row r="12" spans="2:44" s="139" customFormat="1" ht="17.100000000000001" customHeight="1" x14ac:dyDescent="0.25">
      <c r="B12" s="140">
        <v>1838</v>
      </c>
      <c r="C12" s="140" t="s">
        <v>317</v>
      </c>
      <c r="D12" s="140" t="s">
        <v>131</v>
      </c>
      <c r="E12" s="140" t="s">
        <v>413</v>
      </c>
      <c r="F12" s="140" t="s">
        <v>423</v>
      </c>
      <c r="G12" s="140">
        <v>2</v>
      </c>
      <c r="H12" s="140" t="s">
        <v>375</v>
      </c>
      <c r="I12" s="140" t="s">
        <v>28</v>
      </c>
      <c r="J12" s="140" t="s">
        <v>376</v>
      </c>
      <c r="K12" s="140" t="s">
        <v>411</v>
      </c>
      <c r="L12" s="141">
        <v>3</v>
      </c>
      <c r="M12" s="141">
        <v>54</v>
      </c>
      <c r="N12" s="142" t="s">
        <v>28</v>
      </c>
      <c r="O12" s="141" t="s">
        <v>326</v>
      </c>
      <c r="P12" s="140">
        <v>11</v>
      </c>
      <c r="Q12" s="140">
        <v>4</v>
      </c>
      <c r="R12" s="140">
        <v>2</v>
      </c>
      <c r="S12" s="140">
        <v>2</v>
      </c>
      <c r="T12" s="140" t="s">
        <v>28</v>
      </c>
      <c r="U12" s="140">
        <v>3</v>
      </c>
      <c r="V12" s="140">
        <v>8</v>
      </c>
      <c r="W12" s="140">
        <v>37</v>
      </c>
      <c r="X12" s="140" t="s">
        <v>358</v>
      </c>
      <c r="Y12" s="140" t="s">
        <v>28</v>
      </c>
      <c r="Z12" s="140" t="s">
        <v>376</v>
      </c>
      <c r="AA12" s="140" t="s">
        <v>333</v>
      </c>
      <c r="AB12" s="140" t="s">
        <v>28</v>
      </c>
      <c r="AC12" s="140" t="s">
        <v>28</v>
      </c>
      <c r="AD12" s="143">
        <v>40864</v>
      </c>
      <c r="AE12" s="143">
        <v>43815</v>
      </c>
      <c r="AF12" s="144">
        <v>28690119.759999998</v>
      </c>
      <c r="AG12" s="144">
        <v>0</v>
      </c>
      <c r="AH12" s="144">
        <v>0</v>
      </c>
      <c r="AI12" s="144">
        <v>154471822.02219999</v>
      </c>
      <c r="AJ12" s="144">
        <v>6099878.5500000007</v>
      </c>
      <c r="AK12" s="145">
        <v>0</v>
      </c>
      <c r="AL12" s="145">
        <v>30000000</v>
      </c>
      <c r="AM12" s="145">
        <v>3984.2</v>
      </c>
      <c r="AN12" s="146" t="s">
        <v>327</v>
      </c>
      <c r="AO12" s="147">
        <v>0.9</v>
      </c>
      <c r="AP12" s="147">
        <v>0.95</v>
      </c>
      <c r="AQ12" s="140" t="s">
        <v>28</v>
      </c>
      <c r="AR12" s="139" t="s">
        <v>39</v>
      </c>
    </row>
    <row r="13" spans="2:44" s="139" customFormat="1" ht="17.100000000000001" customHeight="1" x14ac:dyDescent="0.25">
      <c r="B13" s="140">
        <v>1839</v>
      </c>
      <c r="C13" s="140" t="s">
        <v>317</v>
      </c>
      <c r="D13" s="140" t="s">
        <v>131</v>
      </c>
      <c r="E13" s="140" t="s">
        <v>413</v>
      </c>
      <c r="F13" s="140" t="s">
        <v>414</v>
      </c>
      <c r="G13" s="140">
        <v>2</v>
      </c>
      <c r="H13" s="140" t="s">
        <v>375</v>
      </c>
      <c r="I13" s="140" t="s">
        <v>28</v>
      </c>
      <c r="J13" s="140" t="s">
        <v>376</v>
      </c>
      <c r="K13" s="140" t="s">
        <v>411</v>
      </c>
      <c r="L13" s="141">
        <v>3</v>
      </c>
      <c r="M13" s="141">
        <v>53</v>
      </c>
      <c r="N13" s="142" t="s">
        <v>28</v>
      </c>
      <c r="O13" s="141" t="s">
        <v>326</v>
      </c>
      <c r="P13" s="140">
        <v>11</v>
      </c>
      <c r="Q13" s="140">
        <v>4</v>
      </c>
      <c r="R13" s="140">
        <v>2</v>
      </c>
      <c r="S13" s="140">
        <v>2</v>
      </c>
      <c r="T13" s="140" t="s">
        <v>28</v>
      </c>
      <c r="U13" s="140">
        <v>3</v>
      </c>
      <c r="V13" s="140">
        <v>8</v>
      </c>
      <c r="W13" s="140">
        <v>37</v>
      </c>
      <c r="X13" s="140" t="s">
        <v>358</v>
      </c>
      <c r="Y13" s="140" t="s">
        <v>28</v>
      </c>
      <c r="Z13" s="140" t="s">
        <v>376</v>
      </c>
      <c r="AA13" s="140" t="s">
        <v>333</v>
      </c>
      <c r="AB13" s="140" t="s">
        <v>28</v>
      </c>
      <c r="AC13" s="140" t="s">
        <v>28</v>
      </c>
      <c r="AD13" s="143">
        <v>40841</v>
      </c>
      <c r="AE13" s="143">
        <v>43619</v>
      </c>
      <c r="AF13" s="144">
        <v>14977094.51</v>
      </c>
      <c r="AG13" s="144">
        <v>0</v>
      </c>
      <c r="AH13" s="144">
        <v>0</v>
      </c>
      <c r="AI13" s="144">
        <v>232014148</v>
      </c>
      <c r="AJ13" s="144">
        <v>2737225.43</v>
      </c>
      <c r="AK13" s="145">
        <v>0</v>
      </c>
      <c r="AL13" s="145">
        <v>20000000</v>
      </c>
      <c r="AM13" s="145">
        <v>0</v>
      </c>
      <c r="AN13" s="146" t="s">
        <v>327</v>
      </c>
      <c r="AO13" s="147">
        <v>0.93</v>
      </c>
      <c r="AP13" s="147">
        <v>0.98950000000000005</v>
      </c>
      <c r="AQ13" s="140" t="s">
        <v>28</v>
      </c>
      <c r="AR13" s="139" t="s">
        <v>39</v>
      </c>
    </row>
    <row r="14" spans="2:44" s="139" customFormat="1" ht="17.100000000000001" customHeight="1" x14ac:dyDescent="0.25">
      <c r="B14" s="140">
        <v>2354</v>
      </c>
      <c r="C14" s="140" t="s">
        <v>27</v>
      </c>
      <c r="D14" s="140" t="s">
        <v>134</v>
      </c>
      <c r="E14" s="140" t="s">
        <v>920</v>
      </c>
      <c r="F14" s="140" t="s">
        <v>916</v>
      </c>
      <c r="G14" s="140">
        <v>2</v>
      </c>
      <c r="H14" s="140" t="s">
        <v>1172</v>
      </c>
      <c r="I14" s="140">
        <v>365</v>
      </c>
      <c r="J14" s="140" t="s">
        <v>1320</v>
      </c>
      <c r="K14" s="140" t="s">
        <v>418</v>
      </c>
      <c r="L14" s="141" t="s">
        <v>28</v>
      </c>
      <c r="M14" s="141" t="s">
        <v>28</v>
      </c>
      <c r="N14" s="142" t="s">
        <v>417</v>
      </c>
      <c r="O14" s="141" t="s">
        <v>895</v>
      </c>
      <c r="P14" s="140">
        <v>11</v>
      </c>
      <c r="Q14" s="140">
        <v>5</v>
      </c>
      <c r="R14" s="140">
        <v>8</v>
      </c>
      <c r="S14" s="140">
        <v>6</v>
      </c>
      <c r="T14" s="140">
        <v>0</v>
      </c>
      <c r="U14" s="140">
        <v>3</v>
      </c>
      <c r="V14" s="140">
        <v>7</v>
      </c>
      <c r="W14" s="140">
        <v>6</v>
      </c>
      <c r="X14" s="140" t="s">
        <v>358</v>
      </c>
      <c r="Y14" s="140" t="s">
        <v>28</v>
      </c>
      <c r="Z14" s="140" t="s">
        <v>28</v>
      </c>
      <c r="AA14" s="140" t="s">
        <v>341</v>
      </c>
      <c r="AB14" s="140" t="s">
        <v>28</v>
      </c>
      <c r="AC14" s="140" t="s">
        <v>915</v>
      </c>
      <c r="AD14" s="143">
        <v>41244</v>
      </c>
      <c r="AE14" s="143" t="s">
        <v>28</v>
      </c>
      <c r="AF14" s="144">
        <v>61675670.600000001</v>
      </c>
      <c r="AG14" s="144">
        <v>0</v>
      </c>
      <c r="AH14" s="144">
        <v>0</v>
      </c>
      <c r="AI14" s="144">
        <v>61675670.600000001</v>
      </c>
      <c r="AJ14" s="144">
        <v>1654148.29</v>
      </c>
      <c r="AK14" s="145">
        <v>22629731.34</v>
      </c>
      <c r="AL14" s="145">
        <v>19054073.18</v>
      </c>
      <c r="AM14" s="145">
        <v>19054073.18</v>
      </c>
      <c r="AN14" s="146" t="s">
        <v>28</v>
      </c>
      <c r="AO14" s="147">
        <v>0.2475</v>
      </c>
      <c r="AP14" s="147">
        <v>0.22259999999999999</v>
      </c>
      <c r="AQ14" s="140" t="s">
        <v>28</v>
      </c>
      <c r="AR14" s="139" t="s">
        <v>39</v>
      </c>
    </row>
    <row r="15" spans="2:44" s="139" customFormat="1" ht="17.100000000000001" customHeight="1" x14ac:dyDescent="0.25">
      <c r="B15" s="140">
        <v>2935</v>
      </c>
      <c r="C15" s="140" t="s">
        <v>142</v>
      </c>
      <c r="D15" s="140" t="s">
        <v>139</v>
      </c>
      <c r="E15" s="140" t="s">
        <v>295</v>
      </c>
      <c r="F15" s="140" t="s">
        <v>463</v>
      </c>
      <c r="G15" s="140">
        <v>1</v>
      </c>
      <c r="H15" s="140" t="s">
        <v>453</v>
      </c>
      <c r="I15" s="140" t="s">
        <v>28</v>
      </c>
      <c r="J15" s="140" t="s">
        <v>453</v>
      </c>
      <c r="K15" s="140" t="s">
        <v>462</v>
      </c>
      <c r="L15" s="141" t="s">
        <v>28</v>
      </c>
      <c r="M15" s="141" t="s">
        <v>28</v>
      </c>
      <c r="N15" s="142" t="s">
        <v>28</v>
      </c>
      <c r="O15" s="141" t="s">
        <v>28</v>
      </c>
      <c r="P15" s="140" t="s">
        <v>28</v>
      </c>
      <c r="Q15" s="140">
        <v>3</v>
      </c>
      <c r="R15" s="140">
        <v>4</v>
      </c>
      <c r="S15" s="140">
        <v>1</v>
      </c>
      <c r="T15" s="140" t="s">
        <v>28</v>
      </c>
      <c r="U15" s="140" t="s">
        <v>28</v>
      </c>
      <c r="V15" s="140" t="s">
        <v>28</v>
      </c>
      <c r="W15" s="140" t="s">
        <v>28</v>
      </c>
      <c r="X15" s="140" t="s">
        <v>358</v>
      </c>
      <c r="Y15" s="140" t="s">
        <v>28</v>
      </c>
      <c r="Z15" s="140" t="s">
        <v>464</v>
      </c>
      <c r="AA15" s="140" t="s">
        <v>455</v>
      </c>
      <c r="AB15" s="140" t="s">
        <v>28</v>
      </c>
      <c r="AC15" s="140" t="s">
        <v>28</v>
      </c>
      <c r="AD15" s="143" t="s">
        <v>28</v>
      </c>
      <c r="AE15" s="143" t="s">
        <v>28</v>
      </c>
      <c r="AF15" s="144">
        <v>0</v>
      </c>
      <c r="AG15" s="144">
        <v>0</v>
      </c>
      <c r="AH15" s="144">
        <v>0</v>
      </c>
      <c r="AI15" s="144">
        <v>0</v>
      </c>
      <c r="AJ15" s="144">
        <v>1240000</v>
      </c>
      <c r="AK15" s="145">
        <v>659000</v>
      </c>
      <c r="AL15" s="145">
        <v>0</v>
      </c>
      <c r="AM15" s="145">
        <v>12642923.300000001</v>
      </c>
      <c r="AN15" s="146" t="s">
        <v>28</v>
      </c>
      <c r="AO15" s="147" t="s">
        <v>28</v>
      </c>
      <c r="AP15" s="147" t="s">
        <v>28</v>
      </c>
      <c r="AQ15" s="140" t="s">
        <v>28</v>
      </c>
      <c r="AR15" s="139" t="s">
        <v>39</v>
      </c>
    </row>
    <row r="16" spans="2:44" s="139" customFormat="1" ht="17.100000000000001" customHeight="1" x14ac:dyDescent="0.25">
      <c r="B16" s="140">
        <v>3496</v>
      </c>
      <c r="C16" s="140" t="s">
        <v>142</v>
      </c>
      <c r="D16" s="140" t="s">
        <v>262</v>
      </c>
      <c r="E16" s="140" t="s">
        <v>943</v>
      </c>
      <c r="F16" s="140" t="s">
        <v>1253</v>
      </c>
      <c r="G16" s="140">
        <v>1</v>
      </c>
      <c r="H16" s="140" t="s">
        <v>453</v>
      </c>
      <c r="I16" s="140" t="s">
        <v>28</v>
      </c>
      <c r="J16" s="140" t="s">
        <v>453</v>
      </c>
      <c r="K16" s="140" t="s">
        <v>507</v>
      </c>
      <c r="L16" s="141" t="s">
        <v>28</v>
      </c>
      <c r="M16" s="141" t="s">
        <v>28</v>
      </c>
      <c r="N16" s="142" t="s">
        <v>28</v>
      </c>
      <c r="O16" s="141" t="s">
        <v>28</v>
      </c>
      <c r="P16" s="140" t="s">
        <v>28</v>
      </c>
      <c r="Q16" s="140">
        <v>3</v>
      </c>
      <c r="R16" s="140">
        <v>2</v>
      </c>
      <c r="S16" s="140">
        <v>1</v>
      </c>
      <c r="T16" s="140" t="s">
        <v>28</v>
      </c>
      <c r="U16" s="140" t="s">
        <v>28</v>
      </c>
      <c r="V16" s="140" t="s">
        <v>28</v>
      </c>
      <c r="W16" s="140" t="s">
        <v>28</v>
      </c>
      <c r="X16" s="140" t="s">
        <v>358</v>
      </c>
      <c r="Y16" s="140" t="s">
        <v>28</v>
      </c>
      <c r="Z16" s="140" t="s">
        <v>453</v>
      </c>
      <c r="AA16" s="140" t="s">
        <v>455</v>
      </c>
      <c r="AB16" s="140" t="s">
        <v>28</v>
      </c>
      <c r="AC16" s="140" t="s">
        <v>28</v>
      </c>
      <c r="AD16" s="143" t="s">
        <v>28</v>
      </c>
      <c r="AE16" s="143" t="s">
        <v>28</v>
      </c>
      <c r="AF16" s="144">
        <v>0</v>
      </c>
      <c r="AG16" s="144">
        <v>0</v>
      </c>
      <c r="AH16" s="144">
        <v>0</v>
      </c>
      <c r="AI16" s="144">
        <v>0</v>
      </c>
      <c r="AJ16" s="144">
        <v>0</v>
      </c>
      <c r="AK16" s="145">
        <v>5657600</v>
      </c>
      <c r="AL16" s="145">
        <v>0</v>
      </c>
      <c r="AM16" s="145">
        <v>5822898.29</v>
      </c>
      <c r="AN16" s="146" t="s">
        <v>28</v>
      </c>
      <c r="AO16" s="147" t="s">
        <v>28</v>
      </c>
      <c r="AP16" s="147" t="s">
        <v>28</v>
      </c>
      <c r="AQ16" s="140" t="s">
        <v>508</v>
      </c>
      <c r="AR16" s="139" t="s">
        <v>39</v>
      </c>
    </row>
    <row r="17" spans="2:44" s="139" customFormat="1" ht="17.100000000000001" customHeight="1" x14ac:dyDescent="0.25">
      <c r="B17" s="140">
        <v>3537</v>
      </c>
      <c r="C17" s="140" t="s">
        <v>142</v>
      </c>
      <c r="D17" s="140" t="s">
        <v>262</v>
      </c>
      <c r="E17" s="140" t="s">
        <v>943</v>
      </c>
      <c r="F17" s="140" t="s">
        <v>1254</v>
      </c>
      <c r="G17" s="140">
        <v>1</v>
      </c>
      <c r="H17" s="140" t="s">
        <v>453</v>
      </c>
      <c r="I17" s="140" t="s">
        <v>28</v>
      </c>
      <c r="J17" s="140" t="s">
        <v>453</v>
      </c>
      <c r="K17" s="140" t="s">
        <v>507</v>
      </c>
      <c r="L17" s="141" t="s">
        <v>28</v>
      </c>
      <c r="M17" s="141" t="s">
        <v>28</v>
      </c>
      <c r="N17" s="142" t="s">
        <v>28</v>
      </c>
      <c r="O17" s="141" t="s">
        <v>28</v>
      </c>
      <c r="P17" s="140" t="s">
        <v>28</v>
      </c>
      <c r="Q17" s="140">
        <v>4</v>
      </c>
      <c r="R17" s="140">
        <v>8</v>
      </c>
      <c r="S17" s="140">
        <v>1</v>
      </c>
      <c r="T17" s="140" t="s">
        <v>28</v>
      </c>
      <c r="U17" s="140" t="s">
        <v>28</v>
      </c>
      <c r="V17" s="140" t="s">
        <v>28</v>
      </c>
      <c r="W17" s="140" t="s">
        <v>28</v>
      </c>
      <c r="X17" s="140" t="s">
        <v>358</v>
      </c>
      <c r="Y17" s="140" t="s">
        <v>28</v>
      </c>
      <c r="Z17" s="140" t="s">
        <v>453</v>
      </c>
      <c r="AA17" s="140" t="s">
        <v>455</v>
      </c>
      <c r="AB17" s="140" t="s">
        <v>28</v>
      </c>
      <c r="AC17" s="140" t="s">
        <v>28</v>
      </c>
      <c r="AD17" s="143" t="s">
        <v>28</v>
      </c>
      <c r="AE17" s="143" t="s">
        <v>28</v>
      </c>
      <c r="AF17" s="144">
        <v>0</v>
      </c>
      <c r="AG17" s="144">
        <v>0</v>
      </c>
      <c r="AH17" s="144">
        <v>0</v>
      </c>
      <c r="AI17" s="144">
        <v>0</v>
      </c>
      <c r="AJ17" s="144">
        <v>0</v>
      </c>
      <c r="AK17" s="145">
        <v>576301.5</v>
      </c>
      <c r="AL17" s="145">
        <v>0</v>
      </c>
      <c r="AM17" s="145">
        <v>3771153.75</v>
      </c>
      <c r="AN17" s="146" t="s">
        <v>28</v>
      </c>
      <c r="AO17" s="147" t="s">
        <v>28</v>
      </c>
      <c r="AP17" s="147" t="s">
        <v>28</v>
      </c>
      <c r="AQ17" s="140" t="s">
        <v>779</v>
      </c>
      <c r="AR17" s="139" t="s">
        <v>39</v>
      </c>
    </row>
    <row r="18" spans="2:44" s="139" customFormat="1" ht="17.100000000000001" customHeight="1" x14ac:dyDescent="0.25">
      <c r="B18" s="140">
        <v>3539</v>
      </c>
      <c r="C18" s="140" t="s">
        <v>142</v>
      </c>
      <c r="D18" s="140" t="s">
        <v>262</v>
      </c>
      <c r="E18" s="140" t="s">
        <v>943</v>
      </c>
      <c r="F18" s="140" t="s">
        <v>1255</v>
      </c>
      <c r="G18" s="140">
        <v>1</v>
      </c>
      <c r="H18" s="140" t="s">
        <v>453</v>
      </c>
      <c r="I18" s="140" t="s">
        <v>28</v>
      </c>
      <c r="J18" s="140" t="s">
        <v>453</v>
      </c>
      <c r="K18" s="140" t="s">
        <v>507</v>
      </c>
      <c r="L18" s="141" t="s">
        <v>28</v>
      </c>
      <c r="M18" s="141" t="s">
        <v>28</v>
      </c>
      <c r="N18" s="142" t="s">
        <v>28</v>
      </c>
      <c r="O18" s="141" t="s">
        <v>28</v>
      </c>
      <c r="P18" s="140" t="s">
        <v>28</v>
      </c>
      <c r="Q18" s="140">
        <v>3</v>
      </c>
      <c r="R18" s="140">
        <v>8</v>
      </c>
      <c r="S18" s="140">
        <v>1</v>
      </c>
      <c r="T18" s="140" t="s">
        <v>28</v>
      </c>
      <c r="U18" s="140" t="s">
        <v>28</v>
      </c>
      <c r="V18" s="140" t="s">
        <v>28</v>
      </c>
      <c r="W18" s="140" t="s">
        <v>28</v>
      </c>
      <c r="X18" s="140" t="s">
        <v>358</v>
      </c>
      <c r="Y18" s="140" t="s">
        <v>28</v>
      </c>
      <c r="Z18" s="140" t="s">
        <v>453</v>
      </c>
      <c r="AA18" s="140" t="s">
        <v>455</v>
      </c>
      <c r="AB18" s="140" t="s">
        <v>28</v>
      </c>
      <c r="AC18" s="140" t="s">
        <v>28</v>
      </c>
      <c r="AD18" s="143" t="s">
        <v>28</v>
      </c>
      <c r="AE18" s="143" t="s">
        <v>28</v>
      </c>
      <c r="AF18" s="144">
        <v>0</v>
      </c>
      <c r="AG18" s="144">
        <v>0</v>
      </c>
      <c r="AH18" s="144">
        <v>0</v>
      </c>
      <c r="AI18" s="144">
        <v>0</v>
      </c>
      <c r="AJ18" s="144">
        <v>0</v>
      </c>
      <c r="AK18" s="145">
        <v>16482851.986800011</v>
      </c>
      <c r="AL18" s="145">
        <v>0</v>
      </c>
      <c r="AM18" s="145">
        <v>23264070.650000006</v>
      </c>
      <c r="AN18" s="146" t="s">
        <v>28</v>
      </c>
      <c r="AO18" s="147" t="s">
        <v>28</v>
      </c>
      <c r="AP18" s="147" t="s">
        <v>28</v>
      </c>
      <c r="AQ18" s="140" t="s">
        <v>1256</v>
      </c>
      <c r="AR18" s="139" t="s">
        <v>39</v>
      </c>
    </row>
    <row r="19" spans="2:44" s="139" customFormat="1" ht="17.100000000000001" customHeight="1" x14ac:dyDescent="0.25">
      <c r="B19" s="140">
        <v>3543</v>
      </c>
      <c r="C19" s="140" t="s">
        <v>142</v>
      </c>
      <c r="D19" s="140" t="s">
        <v>262</v>
      </c>
      <c r="E19" s="140" t="s">
        <v>943</v>
      </c>
      <c r="F19" s="140" t="s">
        <v>1257</v>
      </c>
      <c r="G19" s="140">
        <v>1</v>
      </c>
      <c r="H19" s="140" t="s">
        <v>453</v>
      </c>
      <c r="I19" s="140" t="s">
        <v>28</v>
      </c>
      <c r="J19" s="140" t="s">
        <v>453</v>
      </c>
      <c r="K19" s="140" t="s">
        <v>507</v>
      </c>
      <c r="L19" s="141" t="s">
        <v>28</v>
      </c>
      <c r="M19" s="141" t="s">
        <v>28</v>
      </c>
      <c r="N19" s="142" t="s">
        <v>28</v>
      </c>
      <c r="O19" s="141" t="s">
        <v>28</v>
      </c>
      <c r="P19" s="140" t="s">
        <v>28</v>
      </c>
      <c r="Q19" s="140">
        <v>3</v>
      </c>
      <c r="R19" s="140">
        <v>3</v>
      </c>
      <c r="S19" s="140">
        <v>2</v>
      </c>
      <c r="T19" s="140" t="s">
        <v>28</v>
      </c>
      <c r="U19" s="140" t="s">
        <v>28</v>
      </c>
      <c r="V19" s="140" t="s">
        <v>28</v>
      </c>
      <c r="W19" s="140" t="s">
        <v>28</v>
      </c>
      <c r="X19" s="140" t="s">
        <v>358</v>
      </c>
      <c r="Y19" s="140" t="s">
        <v>28</v>
      </c>
      <c r="Z19" s="140" t="s">
        <v>453</v>
      </c>
      <c r="AA19" s="140" t="s">
        <v>455</v>
      </c>
      <c r="AB19" s="140" t="s">
        <v>28</v>
      </c>
      <c r="AC19" s="140" t="s">
        <v>28</v>
      </c>
      <c r="AD19" s="143" t="s">
        <v>28</v>
      </c>
      <c r="AE19" s="143" t="s">
        <v>28</v>
      </c>
      <c r="AF19" s="144">
        <v>0</v>
      </c>
      <c r="AG19" s="144">
        <v>0</v>
      </c>
      <c r="AH19" s="144">
        <v>0</v>
      </c>
      <c r="AI19" s="144">
        <v>0</v>
      </c>
      <c r="AJ19" s="144">
        <v>0</v>
      </c>
      <c r="AK19" s="145">
        <v>7279004.7399999984</v>
      </c>
      <c r="AL19" s="145">
        <v>0</v>
      </c>
      <c r="AM19" s="145">
        <v>29348743.655000001</v>
      </c>
      <c r="AN19" s="146" t="s">
        <v>28</v>
      </c>
      <c r="AO19" s="147" t="s">
        <v>28</v>
      </c>
      <c r="AP19" s="147" t="s">
        <v>28</v>
      </c>
      <c r="AQ19" s="140" t="s">
        <v>28</v>
      </c>
      <c r="AR19" s="139" t="s">
        <v>39</v>
      </c>
    </row>
    <row r="20" spans="2:44" s="139" customFormat="1" ht="17.100000000000001" customHeight="1" x14ac:dyDescent="0.25">
      <c r="B20" s="140">
        <v>3544</v>
      </c>
      <c r="C20" s="140" t="s">
        <v>142</v>
      </c>
      <c r="D20" s="140" t="s">
        <v>262</v>
      </c>
      <c r="E20" s="140" t="s">
        <v>943</v>
      </c>
      <c r="F20" s="140" t="s">
        <v>1258</v>
      </c>
      <c r="G20" s="140">
        <v>1</v>
      </c>
      <c r="H20" s="140" t="s">
        <v>453</v>
      </c>
      <c r="I20" s="140" t="s">
        <v>28</v>
      </c>
      <c r="J20" s="140" t="s">
        <v>453</v>
      </c>
      <c r="K20" s="140" t="s">
        <v>507</v>
      </c>
      <c r="L20" s="141" t="s">
        <v>28</v>
      </c>
      <c r="M20" s="141" t="s">
        <v>28</v>
      </c>
      <c r="N20" s="142" t="s">
        <v>28</v>
      </c>
      <c r="O20" s="141" t="s">
        <v>28</v>
      </c>
      <c r="P20" s="140" t="s">
        <v>28</v>
      </c>
      <c r="Q20" s="140">
        <v>4</v>
      </c>
      <c r="R20" s="140">
        <v>3</v>
      </c>
      <c r="S20" s="140">
        <v>7</v>
      </c>
      <c r="T20" s="140" t="s">
        <v>28</v>
      </c>
      <c r="U20" s="140" t="s">
        <v>28</v>
      </c>
      <c r="V20" s="140" t="s">
        <v>28</v>
      </c>
      <c r="W20" s="140" t="s">
        <v>28</v>
      </c>
      <c r="X20" s="140" t="s">
        <v>358</v>
      </c>
      <c r="Y20" s="140" t="s">
        <v>28</v>
      </c>
      <c r="Z20" s="140" t="s">
        <v>453</v>
      </c>
      <c r="AA20" s="140" t="s">
        <v>455</v>
      </c>
      <c r="AB20" s="140" t="s">
        <v>28</v>
      </c>
      <c r="AC20" s="140" t="s">
        <v>28</v>
      </c>
      <c r="AD20" s="143" t="s">
        <v>28</v>
      </c>
      <c r="AE20" s="143" t="s">
        <v>28</v>
      </c>
      <c r="AF20" s="144">
        <v>0</v>
      </c>
      <c r="AG20" s="144">
        <v>0</v>
      </c>
      <c r="AH20" s="144">
        <v>0</v>
      </c>
      <c r="AI20" s="144">
        <v>0</v>
      </c>
      <c r="AJ20" s="144">
        <v>0</v>
      </c>
      <c r="AK20" s="145">
        <v>6550803.79</v>
      </c>
      <c r="AL20" s="145">
        <v>0</v>
      </c>
      <c r="AM20" s="145">
        <v>84399622.049999997</v>
      </c>
      <c r="AN20" s="146" t="s">
        <v>28</v>
      </c>
      <c r="AO20" s="147" t="s">
        <v>28</v>
      </c>
      <c r="AP20" s="147" t="s">
        <v>28</v>
      </c>
      <c r="AQ20" s="140" t="s">
        <v>28</v>
      </c>
      <c r="AR20" s="139" t="s">
        <v>39</v>
      </c>
    </row>
    <row r="21" spans="2:44" s="139" customFormat="1" ht="17.100000000000001" customHeight="1" x14ac:dyDescent="0.25">
      <c r="B21" s="140">
        <v>3554</v>
      </c>
      <c r="C21" s="140" t="s">
        <v>142</v>
      </c>
      <c r="D21" s="140" t="s">
        <v>262</v>
      </c>
      <c r="E21" s="140" t="s">
        <v>943</v>
      </c>
      <c r="F21" s="140" t="s">
        <v>1259</v>
      </c>
      <c r="G21" s="140">
        <v>1</v>
      </c>
      <c r="H21" s="140" t="s">
        <v>453</v>
      </c>
      <c r="I21" s="140" t="s">
        <v>28</v>
      </c>
      <c r="J21" s="140" t="s">
        <v>453</v>
      </c>
      <c r="K21" s="140" t="s">
        <v>507</v>
      </c>
      <c r="L21" s="141" t="s">
        <v>28</v>
      </c>
      <c r="M21" s="141" t="s">
        <v>28</v>
      </c>
      <c r="N21" s="142" t="s">
        <v>28</v>
      </c>
      <c r="O21" s="141" t="s">
        <v>28</v>
      </c>
      <c r="P21" s="140" t="s">
        <v>28</v>
      </c>
      <c r="Q21" s="140">
        <v>2</v>
      </c>
      <c r="R21" s="140">
        <v>9</v>
      </c>
      <c r="S21" s="140">
        <v>9</v>
      </c>
      <c r="T21" s="140" t="s">
        <v>28</v>
      </c>
      <c r="U21" s="140" t="s">
        <v>28</v>
      </c>
      <c r="V21" s="140" t="s">
        <v>28</v>
      </c>
      <c r="W21" s="140" t="s">
        <v>28</v>
      </c>
      <c r="X21" s="140" t="s">
        <v>358</v>
      </c>
      <c r="Y21" s="140" t="s">
        <v>28</v>
      </c>
      <c r="Z21" s="140" t="s">
        <v>453</v>
      </c>
      <c r="AA21" s="140" t="s">
        <v>455</v>
      </c>
      <c r="AB21" s="140" t="s">
        <v>28</v>
      </c>
      <c r="AC21" s="140" t="s">
        <v>28</v>
      </c>
      <c r="AD21" s="143" t="s">
        <v>28</v>
      </c>
      <c r="AE21" s="143" t="s">
        <v>28</v>
      </c>
      <c r="AF21" s="144">
        <v>0</v>
      </c>
      <c r="AG21" s="144">
        <v>0</v>
      </c>
      <c r="AH21" s="144">
        <v>0</v>
      </c>
      <c r="AI21" s="144">
        <v>0</v>
      </c>
      <c r="AJ21" s="144">
        <v>0</v>
      </c>
      <c r="AK21" s="145">
        <v>9019837.1600000001</v>
      </c>
      <c r="AL21" s="145">
        <v>0</v>
      </c>
      <c r="AM21" s="145">
        <v>19310035.25</v>
      </c>
      <c r="AN21" s="146" t="s">
        <v>28</v>
      </c>
      <c r="AO21" s="147" t="s">
        <v>28</v>
      </c>
      <c r="AP21" s="147" t="s">
        <v>28</v>
      </c>
      <c r="AQ21" s="140" t="s">
        <v>28</v>
      </c>
      <c r="AR21" s="139" t="s">
        <v>39</v>
      </c>
    </row>
    <row r="22" spans="2:44" s="139" customFormat="1" ht="17.100000000000001" customHeight="1" x14ac:dyDescent="0.25">
      <c r="B22" s="140">
        <v>3559</v>
      </c>
      <c r="C22" s="140" t="s">
        <v>142</v>
      </c>
      <c r="D22" s="140" t="s">
        <v>262</v>
      </c>
      <c r="E22" s="140" t="s">
        <v>943</v>
      </c>
      <c r="F22" s="140" t="s">
        <v>1260</v>
      </c>
      <c r="G22" s="140">
        <v>1</v>
      </c>
      <c r="H22" s="140" t="s">
        <v>453</v>
      </c>
      <c r="I22" s="140" t="s">
        <v>28</v>
      </c>
      <c r="J22" s="140" t="s">
        <v>453</v>
      </c>
      <c r="K22" s="140" t="s">
        <v>507</v>
      </c>
      <c r="L22" s="141" t="s">
        <v>28</v>
      </c>
      <c r="M22" s="141" t="s">
        <v>28</v>
      </c>
      <c r="N22" s="142" t="s">
        <v>28</v>
      </c>
      <c r="O22" s="141" t="s">
        <v>28</v>
      </c>
      <c r="P22" s="140" t="s">
        <v>28</v>
      </c>
      <c r="Q22" s="140">
        <v>3</v>
      </c>
      <c r="R22" s="140">
        <v>9</v>
      </c>
      <c r="S22" s="140">
        <v>9</v>
      </c>
      <c r="T22" s="140" t="s">
        <v>28</v>
      </c>
      <c r="U22" s="140" t="s">
        <v>28</v>
      </c>
      <c r="V22" s="140" t="s">
        <v>28</v>
      </c>
      <c r="W22" s="140" t="s">
        <v>28</v>
      </c>
      <c r="X22" s="140" t="s">
        <v>358</v>
      </c>
      <c r="Y22" s="140" t="s">
        <v>28</v>
      </c>
      <c r="Z22" s="140" t="s">
        <v>453</v>
      </c>
      <c r="AA22" s="140" t="s">
        <v>455</v>
      </c>
      <c r="AB22" s="140" t="s">
        <v>28</v>
      </c>
      <c r="AC22" s="140" t="s">
        <v>28</v>
      </c>
      <c r="AD22" s="143" t="s">
        <v>28</v>
      </c>
      <c r="AE22" s="143" t="s">
        <v>28</v>
      </c>
      <c r="AF22" s="144">
        <v>0</v>
      </c>
      <c r="AG22" s="144">
        <v>0</v>
      </c>
      <c r="AH22" s="144">
        <v>0</v>
      </c>
      <c r="AI22" s="144">
        <v>0</v>
      </c>
      <c r="AJ22" s="144">
        <v>0</v>
      </c>
      <c r="AK22" s="145">
        <v>4303833.18</v>
      </c>
      <c r="AL22" s="145">
        <v>0</v>
      </c>
      <c r="AM22" s="145">
        <v>11187419.620000003</v>
      </c>
      <c r="AN22" s="146" t="s">
        <v>28</v>
      </c>
      <c r="AO22" s="147" t="s">
        <v>28</v>
      </c>
      <c r="AP22" s="147" t="s">
        <v>28</v>
      </c>
      <c r="AQ22" s="140" t="s">
        <v>28</v>
      </c>
      <c r="AR22" s="139" t="s">
        <v>39</v>
      </c>
    </row>
    <row r="23" spans="2:44" s="139" customFormat="1" ht="17.100000000000001" customHeight="1" x14ac:dyDescent="0.25">
      <c r="B23" s="140">
        <v>3563</v>
      </c>
      <c r="C23" s="140" t="s">
        <v>142</v>
      </c>
      <c r="D23" s="140" t="s">
        <v>262</v>
      </c>
      <c r="E23" s="140" t="s">
        <v>943</v>
      </c>
      <c r="F23" s="140" t="s">
        <v>1261</v>
      </c>
      <c r="G23" s="140">
        <v>1</v>
      </c>
      <c r="H23" s="140" t="s">
        <v>453</v>
      </c>
      <c r="I23" s="140" t="s">
        <v>28</v>
      </c>
      <c r="J23" s="140" t="s">
        <v>453</v>
      </c>
      <c r="K23" s="140" t="s">
        <v>507</v>
      </c>
      <c r="L23" s="141" t="s">
        <v>28</v>
      </c>
      <c r="M23" s="141" t="s">
        <v>28</v>
      </c>
      <c r="N23" s="142" t="s">
        <v>28</v>
      </c>
      <c r="O23" s="141" t="s">
        <v>28</v>
      </c>
      <c r="P23" s="140" t="s">
        <v>28</v>
      </c>
      <c r="Q23" s="140">
        <v>3</v>
      </c>
      <c r="R23" s="140">
        <v>7</v>
      </c>
      <c r="S23" s="140">
        <v>2</v>
      </c>
      <c r="T23" s="140" t="s">
        <v>28</v>
      </c>
      <c r="U23" s="140" t="s">
        <v>28</v>
      </c>
      <c r="V23" s="140" t="s">
        <v>28</v>
      </c>
      <c r="W23" s="140" t="s">
        <v>28</v>
      </c>
      <c r="X23" s="140" t="s">
        <v>358</v>
      </c>
      <c r="Y23" s="140" t="s">
        <v>28</v>
      </c>
      <c r="Z23" s="140" t="s">
        <v>453</v>
      </c>
      <c r="AA23" s="140" t="s">
        <v>455</v>
      </c>
      <c r="AB23" s="140" t="s">
        <v>28</v>
      </c>
      <c r="AC23" s="140" t="s">
        <v>28</v>
      </c>
      <c r="AD23" s="143" t="s">
        <v>28</v>
      </c>
      <c r="AE23" s="143" t="s">
        <v>28</v>
      </c>
      <c r="AF23" s="144">
        <v>0</v>
      </c>
      <c r="AG23" s="144">
        <v>0</v>
      </c>
      <c r="AH23" s="144">
        <v>0</v>
      </c>
      <c r="AI23" s="144">
        <v>0</v>
      </c>
      <c r="AJ23" s="144">
        <v>0</v>
      </c>
      <c r="AK23" s="145">
        <v>85994.14</v>
      </c>
      <c r="AL23" s="145">
        <v>0</v>
      </c>
      <c r="AM23" s="145">
        <v>237661.63999999998</v>
      </c>
      <c r="AN23" s="146" t="s">
        <v>28</v>
      </c>
      <c r="AO23" s="147" t="s">
        <v>28</v>
      </c>
      <c r="AP23" s="147" t="s">
        <v>28</v>
      </c>
      <c r="AQ23" s="140" t="s">
        <v>28</v>
      </c>
      <c r="AR23" s="139" t="s">
        <v>39</v>
      </c>
    </row>
    <row r="24" spans="2:44" s="139" customFormat="1" ht="17.100000000000001" customHeight="1" x14ac:dyDescent="0.25">
      <c r="B24" s="140">
        <v>3722</v>
      </c>
      <c r="C24" s="140" t="s">
        <v>142</v>
      </c>
      <c r="D24" s="140" t="s">
        <v>262</v>
      </c>
      <c r="E24" s="140" t="s">
        <v>943</v>
      </c>
      <c r="F24" s="140" t="s">
        <v>1262</v>
      </c>
      <c r="G24" s="140">
        <v>1</v>
      </c>
      <c r="H24" s="140" t="s">
        <v>453</v>
      </c>
      <c r="I24" s="140" t="s">
        <v>28</v>
      </c>
      <c r="J24" s="140" t="s">
        <v>453</v>
      </c>
      <c r="K24" s="140" t="s">
        <v>507</v>
      </c>
      <c r="L24" s="141" t="s">
        <v>28</v>
      </c>
      <c r="M24" s="141" t="s">
        <v>28</v>
      </c>
      <c r="N24" s="142" t="s">
        <v>28</v>
      </c>
      <c r="O24" s="141" t="s">
        <v>28</v>
      </c>
      <c r="P24" s="140" t="s">
        <v>28</v>
      </c>
      <c r="Q24" s="140">
        <v>1</v>
      </c>
      <c r="R24" s="140">
        <v>8</v>
      </c>
      <c r="S24" s="140">
        <v>1</v>
      </c>
      <c r="T24" s="140" t="s">
        <v>28</v>
      </c>
      <c r="U24" s="140" t="s">
        <v>28</v>
      </c>
      <c r="V24" s="140" t="s">
        <v>28</v>
      </c>
      <c r="W24" s="140" t="s">
        <v>28</v>
      </c>
      <c r="X24" s="140" t="s">
        <v>358</v>
      </c>
      <c r="Y24" s="140" t="s">
        <v>28</v>
      </c>
      <c r="Z24" s="140" t="s">
        <v>453</v>
      </c>
      <c r="AA24" s="140" t="s">
        <v>455</v>
      </c>
      <c r="AB24" s="140" t="s">
        <v>28</v>
      </c>
      <c r="AC24" s="140" t="s">
        <v>28</v>
      </c>
      <c r="AD24" s="143" t="s">
        <v>28</v>
      </c>
      <c r="AE24" s="143" t="s">
        <v>28</v>
      </c>
      <c r="AF24" s="144">
        <v>0</v>
      </c>
      <c r="AG24" s="144">
        <v>0</v>
      </c>
      <c r="AH24" s="144">
        <v>0</v>
      </c>
      <c r="AI24" s="144">
        <v>0</v>
      </c>
      <c r="AJ24" s="144">
        <v>0</v>
      </c>
      <c r="AK24" s="145">
        <v>58513793.909999996</v>
      </c>
      <c r="AL24" s="145">
        <v>0</v>
      </c>
      <c r="AM24" s="145">
        <v>28117803</v>
      </c>
      <c r="AN24" s="146" t="s">
        <v>28</v>
      </c>
      <c r="AO24" s="147" t="s">
        <v>28</v>
      </c>
      <c r="AP24" s="147" t="s">
        <v>28</v>
      </c>
      <c r="AQ24" s="140" t="s">
        <v>838</v>
      </c>
      <c r="AR24" s="139" t="s">
        <v>39</v>
      </c>
    </row>
    <row r="25" spans="2:44" s="139" customFormat="1" ht="17.100000000000001" customHeight="1" x14ac:dyDescent="0.25">
      <c r="B25" s="140">
        <v>3727</v>
      </c>
      <c r="C25" s="140" t="s">
        <v>142</v>
      </c>
      <c r="D25" s="140" t="s">
        <v>262</v>
      </c>
      <c r="E25" s="140" t="s">
        <v>943</v>
      </c>
      <c r="F25" s="140" t="s">
        <v>1316</v>
      </c>
      <c r="G25" s="140">
        <v>1</v>
      </c>
      <c r="H25" s="140" t="s">
        <v>453</v>
      </c>
      <c r="I25" s="140" t="s">
        <v>28</v>
      </c>
      <c r="J25" s="140" t="s">
        <v>453</v>
      </c>
      <c r="K25" s="140" t="s">
        <v>507</v>
      </c>
      <c r="L25" s="141" t="s">
        <v>28</v>
      </c>
      <c r="M25" s="141" t="s">
        <v>28</v>
      </c>
      <c r="N25" s="142" t="s">
        <v>28</v>
      </c>
      <c r="O25" s="141" t="s">
        <v>28</v>
      </c>
      <c r="P25" s="140" t="s">
        <v>28</v>
      </c>
      <c r="Q25" s="140">
        <v>2</v>
      </c>
      <c r="R25" s="140">
        <v>4</v>
      </c>
      <c r="S25" s="140">
        <v>4</v>
      </c>
      <c r="T25" s="140" t="s">
        <v>28</v>
      </c>
      <c r="U25" s="140" t="s">
        <v>28</v>
      </c>
      <c r="V25" s="140" t="s">
        <v>28</v>
      </c>
      <c r="W25" s="140" t="s">
        <v>28</v>
      </c>
      <c r="X25" s="140" t="s">
        <v>358</v>
      </c>
      <c r="Y25" s="140" t="s">
        <v>28</v>
      </c>
      <c r="Z25" s="140" t="s">
        <v>453</v>
      </c>
      <c r="AA25" s="140" t="s">
        <v>455</v>
      </c>
      <c r="AB25" s="140" t="s">
        <v>28</v>
      </c>
      <c r="AC25" s="140" t="s">
        <v>28</v>
      </c>
      <c r="AD25" s="143" t="s">
        <v>28</v>
      </c>
      <c r="AE25" s="143" t="s">
        <v>28</v>
      </c>
      <c r="AF25" s="144">
        <v>0</v>
      </c>
      <c r="AG25" s="144">
        <v>0</v>
      </c>
      <c r="AH25" s="144">
        <v>0</v>
      </c>
      <c r="AI25" s="144">
        <v>0</v>
      </c>
      <c r="AJ25" s="144">
        <v>0</v>
      </c>
      <c r="AK25" s="145">
        <v>2170205.4899999998</v>
      </c>
      <c r="AL25" s="145">
        <v>0</v>
      </c>
      <c r="AM25" s="145">
        <v>33660</v>
      </c>
      <c r="AN25" s="146" t="s">
        <v>28</v>
      </c>
      <c r="AO25" s="147" t="s">
        <v>28</v>
      </c>
      <c r="AP25" s="147" t="s">
        <v>28</v>
      </c>
      <c r="AQ25" s="140" t="s">
        <v>28</v>
      </c>
      <c r="AR25" s="139" t="s">
        <v>39</v>
      </c>
    </row>
    <row r="26" spans="2:44" s="139" customFormat="1" ht="17.100000000000001" customHeight="1" x14ac:dyDescent="0.25">
      <c r="B26" s="140">
        <v>3883</v>
      </c>
      <c r="C26" s="140" t="s">
        <v>27</v>
      </c>
      <c r="D26" s="140" t="s">
        <v>118</v>
      </c>
      <c r="E26" s="140" t="s">
        <v>386</v>
      </c>
      <c r="F26" s="140" t="s">
        <v>514</v>
      </c>
      <c r="G26" s="140">
        <v>2</v>
      </c>
      <c r="H26" s="140" t="s">
        <v>312</v>
      </c>
      <c r="I26" s="140">
        <v>356</v>
      </c>
      <c r="J26" s="140" t="s">
        <v>313</v>
      </c>
      <c r="K26" s="140" t="s">
        <v>314</v>
      </c>
      <c r="L26" s="141">
        <v>5</v>
      </c>
      <c r="M26" s="141" t="s">
        <v>1672</v>
      </c>
      <c r="N26" s="142">
        <v>77</v>
      </c>
      <c r="O26" s="141" t="s">
        <v>28</v>
      </c>
      <c r="P26" s="140" t="s">
        <v>318</v>
      </c>
      <c r="Q26" s="140">
        <v>5</v>
      </c>
      <c r="R26" s="140">
        <v>5</v>
      </c>
      <c r="S26" s="140">
        <v>7</v>
      </c>
      <c r="T26" s="140">
        <v>753</v>
      </c>
      <c r="U26" s="140">
        <v>3</v>
      </c>
      <c r="V26" s="140">
        <v>8</v>
      </c>
      <c r="W26" s="140">
        <v>2</v>
      </c>
      <c r="X26" s="140" t="s">
        <v>326</v>
      </c>
      <c r="Y26" s="140" t="s">
        <v>515</v>
      </c>
      <c r="Z26" s="140" t="s">
        <v>28</v>
      </c>
      <c r="AA26" s="140" t="s">
        <v>516</v>
      </c>
      <c r="AB26" s="140" t="s">
        <v>516</v>
      </c>
      <c r="AC26" s="140" t="s">
        <v>517</v>
      </c>
      <c r="AD26" s="143">
        <v>42019</v>
      </c>
      <c r="AE26" s="143">
        <v>44280</v>
      </c>
      <c r="AF26" s="144">
        <v>855087850.92999995</v>
      </c>
      <c r="AG26" s="144">
        <v>6179718373.0264301</v>
      </c>
      <c r="AH26" s="144">
        <v>172628529.05430031</v>
      </c>
      <c r="AI26" s="144">
        <v>7207434753.0107307</v>
      </c>
      <c r="AJ26" s="144">
        <v>159702003.21020001</v>
      </c>
      <c r="AK26" s="145">
        <v>2017275220.9125996</v>
      </c>
      <c r="AL26" s="145">
        <v>3408093531.4300008</v>
      </c>
      <c r="AM26" s="145">
        <v>3731412161.7552996</v>
      </c>
      <c r="AN26" s="146" t="s">
        <v>360</v>
      </c>
      <c r="AO26" s="147">
        <v>1.0060338995666145</v>
      </c>
      <c r="AP26" s="147">
        <v>0.97078609376865643</v>
      </c>
      <c r="AQ26" s="140">
        <v>0</v>
      </c>
      <c r="AR26" s="139" t="s">
        <v>39</v>
      </c>
    </row>
    <row r="27" spans="2:44" s="139" customFormat="1" ht="17.100000000000001" customHeight="1" x14ac:dyDescent="0.25">
      <c r="B27" s="140">
        <v>3884</v>
      </c>
      <c r="C27" s="140" t="s">
        <v>27</v>
      </c>
      <c r="D27" s="140" t="s">
        <v>118</v>
      </c>
      <c r="E27" s="140" t="s">
        <v>386</v>
      </c>
      <c r="F27" s="140" t="s">
        <v>514</v>
      </c>
      <c r="G27" s="140">
        <v>2</v>
      </c>
      <c r="H27" s="140" t="s">
        <v>1077</v>
      </c>
      <c r="I27" s="140">
        <v>364</v>
      </c>
      <c r="J27" s="140" t="s">
        <v>313</v>
      </c>
      <c r="K27" s="140" t="s">
        <v>387</v>
      </c>
      <c r="L27" s="141" t="s">
        <v>28</v>
      </c>
      <c r="M27" s="141" t="s">
        <v>1673</v>
      </c>
      <c r="N27" s="142">
        <v>2</v>
      </c>
      <c r="O27" s="141" t="s">
        <v>28</v>
      </c>
      <c r="P27" s="140">
        <v>22</v>
      </c>
      <c r="Q27" s="140">
        <v>5</v>
      </c>
      <c r="R27" s="140">
        <v>1</v>
      </c>
      <c r="S27" s="140">
        <v>9</v>
      </c>
      <c r="T27" s="140">
        <v>2117</v>
      </c>
      <c r="U27" s="140">
        <v>3</v>
      </c>
      <c r="V27" s="140">
        <v>8</v>
      </c>
      <c r="W27" s="140">
        <v>96</v>
      </c>
      <c r="X27" s="140" t="s">
        <v>326</v>
      </c>
      <c r="Y27" s="140" t="s">
        <v>515</v>
      </c>
      <c r="Z27" s="140" t="s">
        <v>28</v>
      </c>
      <c r="AA27" s="140" t="s">
        <v>516</v>
      </c>
      <c r="AB27" s="140" t="s">
        <v>516</v>
      </c>
      <c r="AC27" s="140" t="s">
        <v>517</v>
      </c>
      <c r="AD27" s="143">
        <v>42019</v>
      </c>
      <c r="AE27" s="143">
        <v>44280</v>
      </c>
      <c r="AF27" s="144">
        <v>1182750149.28</v>
      </c>
      <c r="AG27" s="144">
        <v>12030161568.05057</v>
      </c>
      <c r="AH27" s="144">
        <v>478855054.44479942</v>
      </c>
      <c r="AI27" s="144">
        <v>13691766771.77537</v>
      </c>
      <c r="AJ27" s="144">
        <v>3468852810.3119001</v>
      </c>
      <c r="AK27" s="145">
        <v>4898452845.8667994</v>
      </c>
      <c r="AL27" s="145">
        <v>1847555428.0124235</v>
      </c>
      <c r="AM27" s="145">
        <v>1715988497.3868997</v>
      </c>
      <c r="AN27" s="146" t="s">
        <v>360</v>
      </c>
      <c r="AO27" s="147">
        <v>1.0060338995666145</v>
      </c>
      <c r="AP27" s="147">
        <v>0.97078609376865643</v>
      </c>
      <c r="AQ27" s="140">
        <v>0</v>
      </c>
      <c r="AR27" s="139" t="s">
        <v>39</v>
      </c>
    </row>
    <row r="28" spans="2:44" s="139" customFormat="1" ht="17.100000000000001" customHeight="1" x14ac:dyDescent="0.25">
      <c r="B28" s="140">
        <v>3885</v>
      </c>
      <c r="C28" s="140" t="s">
        <v>27</v>
      </c>
      <c r="D28" s="140" t="s">
        <v>118</v>
      </c>
      <c r="E28" s="140" t="s">
        <v>386</v>
      </c>
      <c r="F28" s="140" t="s">
        <v>518</v>
      </c>
      <c r="G28" s="140">
        <v>2</v>
      </c>
      <c r="H28" s="140" t="s">
        <v>1077</v>
      </c>
      <c r="I28" s="140">
        <v>364</v>
      </c>
      <c r="J28" s="140" t="s">
        <v>313</v>
      </c>
      <c r="K28" s="140" t="s">
        <v>387</v>
      </c>
      <c r="L28" s="141" t="s">
        <v>28</v>
      </c>
      <c r="M28" s="141" t="s">
        <v>1674</v>
      </c>
      <c r="N28" s="142">
        <v>2</v>
      </c>
      <c r="O28" s="141" t="s">
        <v>28</v>
      </c>
      <c r="P28" s="140">
        <v>22</v>
      </c>
      <c r="Q28" s="140">
        <v>5</v>
      </c>
      <c r="R28" s="140">
        <v>1</v>
      </c>
      <c r="S28" s="140">
        <v>9</v>
      </c>
      <c r="T28" s="140">
        <v>2117</v>
      </c>
      <c r="U28" s="140">
        <v>3</v>
      </c>
      <c r="V28" s="140">
        <v>8</v>
      </c>
      <c r="W28" s="140">
        <v>96</v>
      </c>
      <c r="X28" s="140" t="s">
        <v>326</v>
      </c>
      <c r="Y28" s="140" t="s">
        <v>519</v>
      </c>
      <c r="Z28" s="140" t="s">
        <v>28</v>
      </c>
      <c r="AA28" s="140" t="s">
        <v>341</v>
      </c>
      <c r="AB28" s="140" t="s">
        <v>516</v>
      </c>
      <c r="AC28" s="140" t="s">
        <v>520</v>
      </c>
      <c r="AD28" s="143">
        <v>42019</v>
      </c>
      <c r="AE28" s="143">
        <v>44285</v>
      </c>
      <c r="AF28" s="144">
        <v>1242214947.23</v>
      </c>
      <c r="AG28" s="144">
        <v>18770397089.573601</v>
      </c>
      <c r="AH28" s="144">
        <v>213718099.35189819</v>
      </c>
      <c r="AI28" s="144">
        <v>20226330136.155499</v>
      </c>
      <c r="AJ28" s="144">
        <v>4795949098.7891998</v>
      </c>
      <c r="AK28" s="145">
        <v>5815770027.0152998</v>
      </c>
      <c r="AL28" s="145">
        <v>2343154149.4474125</v>
      </c>
      <c r="AM28" s="145">
        <v>2111173596.5903001</v>
      </c>
      <c r="AN28" s="146" t="s">
        <v>360</v>
      </c>
      <c r="AO28" s="147">
        <v>0.79889934882665325</v>
      </c>
      <c r="AP28" s="147">
        <v>0.9157534137929999</v>
      </c>
      <c r="AQ28" s="140">
        <v>0</v>
      </c>
      <c r="AR28" s="139" t="s">
        <v>39</v>
      </c>
    </row>
    <row r="29" spans="2:44" s="139" customFormat="1" ht="17.100000000000001" customHeight="1" x14ac:dyDescent="0.25">
      <c r="B29" s="140">
        <v>3886</v>
      </c>
      <c r="C29" s="140" t="s">
        <v>27</v>
      </c>
      <c r="D29" s="140" t="s">
        <v>118</v>
      </c>
      <c r="E29" s="140" t="s">
        <v>386</v>
      </c>
      <c r="F29" s="140" t="s">
        <v>518</v>
      </c>
      <c r="G29" s="140">
        <v>2</v>
      </c>
      <c r="H29" s="140" t="s">
        <v>312</v>
      </c>
      <c r="I29" s="140">
        <v>356</v>
      </c>
      <c r="J29" s="140" t="s">
        <v>313</v>
      </c>
      <c r="K29" s="140" t="s">
        <v>314</v>
      </c>
      <c r="L29" s="141">
        <v>5</v>
      </c>
      <c r="M29" s="141" t="s">
        <v>1675</v>
      </c>
      <c r="N29" s="142">
        <v>77</v>
      </c>
      <c r="O29" s="141" t="s">
        <v>28</v>
      </c>
      <c r="P29" s="140" t="s">
        <v>318</v>
      </c>
      <c r="Q29" s="140">
        <v>5</v>
      </c>
      <c r="R29" s="140">
        <v>5</v>
      </c>
      <c r="S29" s="140">
        <v>7</v>
      </c>
      <c r="T29" s="140">
        <v>753</v>
      </c>
      <c r="U29" s="140">
        <v>3</v>
      </c>
      <c r="V29" s="140">
        <v>8</v>
      </c>
      <c r="W29" s="140">
        <v>2</v>
      </c>
      <c r="X29" s="140" t="s">
        <v>326</v>
      </c>
      <c r="Y29" s="140" t="s">
        <v>519</v>
      </c>
      <c r="Z29" s="140" t="s">
        <v>28</v>
      </c>
      <c r="AA29" s="140" t="s">
        <v>341</v>
      </c>
      <c r="AB29" s="140" t="s">
        <v>410</v>
      </c>
      <c r="AC29" s="140" t="s">
        <v>520</v>
      </c>
      <c r="AD29" s="143">
        <v>42019</v>
      </c>
      <c r="AE29" s="143">
        <v>44285</v>
      </c>
      <c r="AF29" s="144">
        <v>1183986121.5799999</v>
      </c>
      <c r="AG29" s="144">
        <v>4830505750.3231993</v>
      </c>
      <c r="AH29" s="144">
        <v>383207871.21210003</v>
      </c>
      <c r="AI29" s="144">
        <v>6397699743.1152992</v>
      </c>
      <c r="AJ29" s="144">
        <v>169326757.00599998</v>
      </c>
      <c r="AK29" s="145">
        <v>1764914825.619</v>
      </c>
      <c r="AL29" s="145">
        <v>1292497025.1199248</v>
      </c>
      <c r="AM29" s="145">
        <v>1207846620.3660998</v>
      </c>
      <c r="AN29" s="146" t="s">
        <v>360</v>
      </c>
      <c r="AO29" s="147">
        <v>0.79889934882665325</v>
      </c>
      <c r="AP29" s="147">
        <v>0.9157534137929999</v>
      </c>
      <c r="AQ29" s="140">
        <v>0</v>
      </c>
      <c r="AR29" s="139" t="s">
        <v>39</v>
      </c>
    </row>
    <row r="30" spans="2:44" s="139" customFormat="1" ht="17.100000000000001" customHeight="1" x14ac:dyDescent="0.25">
      <c r="B30" s="140">
        <v>3912</v>
      </c>
      <c r="C30" s="140" t="s">
        <v>27</v>
      </c>
      <c r="D30" s="140" t="s">
        <v>118</v>
      </c>
      <c r="E30" s="140" t="s">
        <v>386</v>
      </c>
      <c r="F30" s="140" t="s">
        <v>521</v>
      </c>
      <c r="G30" s="140">
        <v>2</v>
      </c>
      <c r="H30" s="140" t="s">
        <v>312</v>
      </c>
      <c r="I30" s="140">
        <v>356</v>
      </c>
      <c r="J30" s="140" t="s">
        <v>313</v>
      </c>
      <c r="K30" s="140" t="s">
        <v>314</v>
      </c>
      <c r="L30" s="141">
        <v>5</v>
      </c>
      <c r="M30" s="141" t="s">
        <v>522</v>
      </c>
      <c r="N30" s="142">
        <v>77</v>
      </c>
      <c r="O30" s="141" t="s">
        <v>28</v>
      </c>
      <c r="P30" s="140" t="s">
        <v>318</v>
      </c>
      <c r="Q30" s="140">
        <v>5</v>
      </c>
      <c r="R30" s="140">
        <v>5</v>
      </c>
      <c r="S30" s="140">
        <v>7</v>
      </c>
      <c r="T30" s="140">
        <v>753</v>
      </c>
      <c r="U30" s="140">
        <v>3</v>
      </c>
      <c r="V30" s="140">
        <v>8</v>
      </c>
      <c r="W30" s="140">
        <v>2</v>
      </c>
      <c r="X30" s="140" t="s">
        <v>326</v>
      </c>
      <c r="Y30" s="140" t="s">
        <v>523</v>
      </c>
      <c r="Z30" s="140" t="s">
        <v>28</v>
      </c>
      <c r="AA30" s="140" t="s">
        <v>341</v>
      </c>
      <c r="AB30" s="140" t="s">
        <v>410</v>
      </c>
      <c r="AC30" s="140" t="s">
        <v>524</v>
      </c>
      <c r="AD30" s="143">
        <v>42170</v>
      </c>
      <c r="AE30" s="143" t="s">
        <v>1495</v>
      </c>
      <c r="AF30" s="144">
        <v>290774929.84979999</v>
      </c>
      <c r="AG30" s="144">
        <v>6287974859.9702625</v>
      </c>
      <c r="AH30" s="144">
        <v>866966622.50973654</v>
      </c>
      <c r="AI30" s="144">
        <v>7445716412.3297997</v>
      </c>
      <c r="AJ30" s="144">
        <v>-6736447.6288999999</v>
      </c>
      <c r="AK30" s="145">
        <v>1257921194.2879999</v>
      </c>
      <c r="AL30" s="145">
        <v>1458845922.7932236</v>
      </c>
      <c r="AM30" s="145">
        <v>1507929802.8355002</v>
      </c>
      <c r="AN30" s="146" t="s">
        <v>360</v>
      </c>
      <c r="AO30" s="147">
        <v>0.49124614456508625</v>
      </c>
      <c r="AP30" s="147">
        <v>0.61671138410380988</v>
      </c>
      <c r="AQ30" s="140">
        <v>0</v>
      </c>
      <c r="AR30" s="139" t="s">
        <v>39</v>
      </c>
    </row>
    <row r="31" spans="2:44" s="139" customFormat="1" ht="17.100000000000001" customHeight="1" x14ac:dyDescent="0.25">
      <c r="B31" s="140">
        <v>3913</v>
      </c>
      <c r="C31" s="140" t="s">
        <v>27</v>
      </c>
      <c r="D31" s="140" t="s">
        <v>118</v>
      </c>
      <c r="E31" s="140" t="s">
        <v>386</v>
      </c>
      <c r="F31" s="140" t="s">
        <v>525</v>
      </c>
      <c r="G31" s="140">
        <v>2</v>
      </c>
      <c r="H31" s="140" t="s">
        <v>312</v>
      </c>
      <c r="I31" s="140">
        <v>356</v>
      </c>
      <c r="J31" s="140" t="s">
        <v>313</v>
      </c>
      <c r="K31" s="140" t="s">
        <v>314</v>
      </c>
      <c r="L31" s="141">
        <v>5</v>
      </c>
      <c r="M31" s="141" t="s">
        <v>526</v>
      </c>
      <c r="N31" s="142">
        <v>77</v>
      </c>
      <c r="O31" s="141" t="s">
        <v>28</v>
      </c>
      <c r="P31" s="140" t="s">
        <v>318</v>
      </c>
      <c r="Q31" s="140">
        <v>5</v>
      </c>
      <c r="R31" s="140">
        <v>5</v>
      </c>
      <c r="S31" s="140">
        <v>7</v>
      </c>
      <c r="T31" s="140">
        <v>753</v>
      </c>
      <c r="U31" s="140">
        <v>3</v>
      </c>
      <c r="V31" s="140">
        <v>8</v>
      </c>
      <c r="W31" s="140">
        <v>2</v>
      </c>
      <c r="X31" s="140" t="s">
        <v>326</v>
      </c>
      <c r="Y31" s="140" t="s">
        <v>523</v>
      </c>
      <c r="Z31" s="140" t="s">
        <v>28</v>
      </c>
      <c r="AA31" s="140" t="s">
        <v>341</v>
      </c>
      <c r="AB31" s="140" t="s">
        <v>410</v>
      </c>
      <c r="AC31" s="140" t="s">
        <v>524</v>
      </c>
      <c r="AD31" s="143">
        <v>42170</v>
      </c>
      <c r="AE31" s="143" t="s">
        <v>1495</v>
      </c>
      <c r="AF31" s="144">
        <v>276446915.25</v>
      </c>
      <c r="AG31" s="144">
        <v>5978133168.1433792</v>
      </c>
      <c r="AH31" s="144">
        <v>824246603.57551241</v>
      </c>
      <c r="AI31" s="144">
        <v>7078826686.9688911</v>
      </c>
      <c r="AJ31" s="144">
        <v>-466268.74469999998</v>
      </c>
      <c r="AK31" s="145">
        <v>535974496.10209996</v>
      </c>
      <c r="AL31" s="145">
        <v>1628117648.6938112</v>
      </c>
      <c r="AM31" s="145">
        <v>2469781487.3589001</v>
      </c>
      <c r="AN31" s="146" t="s">
        <v>360</v>
      </c>
      <c r="AO31" s="147">
        <v>0.43218566539397812</v>
      </c>
      <c r="AP31" s="147">
        <v>0.23784932396400282</v>
      </c>
      <c r="AQ31" s="140">
        <v>0</v>
      </c>
      <c r="AR31" s="139" t="s">
        <v>39</v>
      </c>
    </row>
    <row r="32" spans="2:44" s="139" customFormat="1" ht="17.100000000000001" customHeight="1" x14ac:dyDescent="0.25">
      <c r="B32" s="140">
        <v>3914</v>
      </c>
      <c r="C32" s="140" t="s">
        <v>27</v>
      </c>
      <c r="D32" s="140" t="s">
        <v>118</v>
      </c>
      <c r="E32" s="140" t="s">
        <v>527</v>
      </c>
      <c r="F32" s="140" t="s">
        <v>528</v>
      </c>
      <c r="G32" s="140">
        <v>2</v>
      </c>
      <c r="H32" s="140" t="s">
        <v>312</v>
      </c>
      <c r="I32" s="140">
        <v>356</v>
      </c>
      <c r="J32" s="140" t="s">
        <v>313</v>
      </c>
      <c r="K32" s="140" t="s">
        <v>314</v>
      </c>
      <c r="L32" s="141">
        <v>5</v>
      </c>
      <c r="M32" s="141" t="s">
        <v>529</v>
      </c>
      <c r="N32" s="142">
        <v>77</v>
      </c>
      <c r="O32" s="141" t="s">
        <v>28</v>
      </c>
      <c r="P32" s="140" t="s">
        <v>318</v>
      </c>
      <c r="Q32" s="140">
        <v>5</v>
      </c>
      <c r="R32" s="140">
        <v>5</v>
      </c>
      <c r="S32" s="140">
        <v>7</v>
      </c>
      <c r="T32" s="140">
        <v>753</v>
      </c>
      <c r="U32" s="140">
        <v>3</v>
      </c>
      <c r="V32" s="140">
        <v>8</v>
      </c>
      <c r="W32" s="140">
        <v>2</v>
      </c>
      <c r="X32" s="140" t="s">
        <v>326</v>
      </c>
      <c r="Y32" s="140" t="s">
        <v>530</v>
      </c>
      <c r="Z32" s="140" t="s">
        <v>28</v>
      </c>
      <c r="AA32" s="140" t="s">
        <v>329</v>
      </c>
      <c r="AB32" s="140" t="s">
        <v>329</v>
      </c>
      <c r="AC32" s="140" t="s">
        <v>532</v>
      </c>
      <c r="AD32" s="143">
        <v>42143</v>
      </c>
      <c r="AE32" s="143">
        <v>44286</v>
      </c>
      <c r="AF32" s="144">
        <v>64431627.275365226</v>
      </c>
      <c r="AG32" s="144">
        <v>434498298.70904851</v>
      </c>
      <c r="AH32" s="144">
        <v>6562419.5967000127</v>
      </c>
      <c r="AI32" s="144">
        <v>505492345.58111376</v>
      </c>
      <c r="AJ32" s="144">
        <v>11148382.686100001</v>
      </c>
      <c r="AK32" s="145">
        <v>12559377.1897</v>
      </c>
      <c r="AL32" s="145">
        <v>316965991.52716023</v>
      </c>
      <c r="AM32" s="145">
        <v>175155852.19439998</v>
      </c>
      <c r="AN32" s="146" t="s">
        <v>360</v>
      </c>
      <c r="AO32" s="147">
        <v>0.94871939602879607</v>
      </c>
      <c r="AP32" s="147">
        <v>0.98366199049940739</v>
      </c>
      <c r="AQ32" s="140">
        <v>0</v>
      </c>
      <c r="AR32" s="139" t="s">
        <v>39</v>
      </c>
    </row>
    <row r="33" spans="2:44" s="139" customFormat="1" ht="17.100000000000001" customHeight="1" x14ac:dyDescent="0.25">
      <c r="B33" s="140">
        <v>3917</v>
      </c>
      <c r="C33" s="140" t="s">
        <v>27</v>
      </c>
      <c r="D33" s="140" t="s">
        <v>118</v>
      </c>
      <c r="E33" s="140" t="s">
        <v>527</v>
      </c>
      <c r="F33" s="140" t="s">
        <v>533</v>
      </c>
      <c r="G33" s="140">
        <v>2</v>
      </c>
      <c r="H33" s="140" t="s">
        <v>312</v>
      </c>
      <c r="I33" s="140">
        <v>356</v>
      </c>
      <c r="J33" s="140" t="s">
        <v>313</v>
      </c>
      <c r="K33" s="140" t="s">
        <v>314</v>
      </c>
      <c r="L33" s="141">
        <v>5</v>
      </c>
      <c r="M33" s="141" t="s">
        <v>534</v>
      </c>
      <c r="N33" s="142">
        <v>77</v>
      </c>
      <c r="O33" s="141" t="s">
        <v>28</v>
      </c>
      <c r="P33" s="140" t="s">
        <v>318</v>
      </c>
      <c r="Q33" s="140">
        <v>5</v>
      </c>
      <c r="R33" s="140">
        <v>5</v>
      </c>
      <c r="S33" s="140">
        <v>7</v>
      </c>
      <c r="T33" s="140">
        <v>753</v>
      </c>
      <c r="U33" s="140">
        <v>3</v>
      </c>
      <c r="V33" s="140">
        <v>8</v>
      </c>
      <c r="W33" s="140">
        <v>2</v>
      </c>
      <c r="X33" s="140" t="s">
        <v>326</v>
      </c>
      <c r="Y33" s="140" t="s">
        <v>535</v>
      </c>
      <c r="Z33" s="140" t="s">
        <v>28</v>
      </c>
      <c r="AA33" s="140" t="s">
        <v>329</v>
      </c>
      <c r="AB33" s="140" t="s">
        <v>531</v>
      </c>
      <c r="AC33" s="140" t="s">
        <v>532</v>
      </c>
      <c r="AD33" s="143">
        <v>42143</v>
      </c>
      <c r="AE33" s="143">
        <v>44286</v>
      </c>
      <c r="AF33" s="144">
        <v>38469356.502634779</v>
      </c>
      <c r="AG33" s="144">
        <v>2314286158.9429598</v>
      </c>
      <c r="AH33" s="144">
        <v>0</v>
      </c>
      <c r="AI33" s="144">
        <v>2352755515.4455948</v>
      </c>
      <c r="AJ33" s="144">
        <v>7066163.5659999996</v>
      </c>
      <c r="AK33" s="145">
        <v>641329806.29299998</v>
      </c>
      <c r="AL33" s="145">
        <v>1143323980.2300401</v>
      </c>
      <c r="AM33" s="145">
        <v>1245784694.1903</v>
      </c>
      <c r="AN33" s="146" t="s">
        <v>360</v>
      </c>
      <c r="AO33" s="147">
        <v>0.8957956425411413</v>
      </c>
      <c r="AP33" s="147">
        <v>0.88076360567944256</v>
      </c>
      <c r="AQ33" s="140">
        <v>0</v>
      </c>
      <c r="AR33" s="139" t="s">
        <v>39</v>
      </c>
    </row>
    <row r="34" spans="2:44" s="139" customFormat="1" ht="17.100000000000001" customHeight="1" x14ac:dyDescent="0.25">
      <c r="B34" s="140">
        <v>4513</v>
      </c>
      <c r="C34" s="140" t="s">
        <v>138</v>
      </c>
      <c r="D34" s="140" t="s">
        <v>140</v>
      </c>
      <c r="E34" s="140" t="s">
        <v>949</v>
      </c>
      <c r="F34" s="140" t="s">
        <v>549</v>
      </c>
      <c r="G34" s="140">
        <v>2</v>
      </c>
      <c r="H34" s="140" t="s">
        <v>491</v>
      </c>
      <c r="I34" s="140" t="s">
        <v>28</v>
      </c>
      <c r="J34" s="140" t="s">
        <v>492</v>
      </c>
      <c r="K34" s="140" t="s">
        <v>550</v>
      </c>
      <c r="L34" s="141" t="s">
        <v>551</v>
      </c>
      <c r="M34" s="141" t="s">
        <v>551</v>
      </c>
      <c r="N34" s="142" t="s">
        <v>448</v>
      </c>
      <c r="O34" s="141" t="s">
        <v>449</v>
      </c>
      <c r="P34" s="140">
        <v>11</v>
      </c>
      <c r="Q34" s="140">
        <v>3</v>
      </c>
      <c r="R34" s="140">
        <v>5</v>
      </c>
      <c r="S34" s="140">
        <v>2</v>
      </c>
      <c r="T34" s="140">
        <v>0</v>
      </c>
      <c r="U34" s="140">
        <v>3</v>
      </c>
      <c r="V34" s="140">
        <v>4</v>
      </c>
      <c r="W34" s="140" t="s">
        <v>358</v>
      </c>
      <c r="X34" s="140" t="s">
        <v>358</v>
      </c>
      <c r="Y34" s="140" t="s">
        <v>552</v>
      </c>
      <c r="Z34" s="140" t="s">
        <v>553</v>
      </c>
      <c r="AA34" s="140" t="s">
        <v>352</v>
      </c>
      <c r="AB34" s="140" t="s">
        <v>554</v>
      </c>
      <c r="AC34" s="140" t="s">
        <v>555</v>
      </c>
      <c r="AD34" s="143">
        <v>42834</v>
      </c>
      <c r="AE34" s="143">
        <v>42956</v>
      </c>
      <c r="AF34" s="144">
        <v>97066.75</v>
      </c>
      <c r="AG34" s="144">
        <v>0</v>
      </c>
      <c r="AH34" s="144">
        <v>0</v>
      </c>
      <c r="AI34" s="144">
        <v>97066.75</v>
      </c>
      <c r="AJ34" s="144">
        <v>163000</v>
      </c>
      <c r="AK34" s="145">
        <v>0</v>
      </c>
      <c r="AL34" s="145">
        <v>300000</v>
      </c>
      <c r="AM34" s="145">
        <v>0</v>
      </c>
      <c r="AN34" s="146" t="s">
        <v>360</v>
      </c>
      <c r="AO34" s="147" t="s">
        <v>28</v>
      </c>
      <c r="AP34" s="147" t="s">
        <v>537</v>
      </c>
      <c r="AQ34" s="140" t="s">
        <v>28</v>
      </c>
      <c r="AR34" s="139" t="s">
        <v>39</v>
      </c>
    </row>
    <row r="35" spans="2:44" s="139" customFormat="1" ht="17.100000000000001" customHeight="1" x14ac:dyDescent="0.25">
      <c r="B35" s="140">
        <v>4911</v>
      </c>
      <c r="C35" s="140" t="s">
        <v>142</v>
      </c>
      <c r="D35" s="140" t="s">
        <v>141</v>
      </c>
      <c r="E35" s="140" t="s">
        <v>143</v>
      </c>
      <c r="F35" s="140" t="s">
        <v>559</v>
      </c>
      <c r="G35" s="140">
        <v>1</v>
      </c>
      <c r="H35" s="140" t="s">
        <v>453</v>
      </c>
      <c r="I35" s="140" t="s">
        <v>28</v>
      </c>
      <c r="J35" s="140" t="s">
        <v>453</v>
      </c>
      <c r="K35" s="140" t="s">
        <v>143</v>
      </c>
      <c r="L35" s="141" t="s">
        <v>28</v>
      </c>
      <c r="M35" s="141" t="s">
        <v>28</v>
      </c>
      <c r="N35" s="142" t="s">
        <v>28</v>
      </c>
      <c r="O35" s="141" t="s">
        <v>28</v>
      </c>
      <c r="P35" s="140" t="s">
        <v>28</v>
      </c>
      <c r="Q35" s="140" t="s">
        <v>28</v>
      </c>
      <c r="R35" s="140" t="s">
        <v>28</v>
      </c>
      <c r="S35" s="140" t="s">
        <v>28</v>
      </c>
      <c r="T35" s="140" t="s">
        <v>28</v>
      </c>
      <c r="U35" s="140" t="s">
        <v>28</v>
      </c>
      <c r="V35" s="140" t="s">
        <v>28</v>
      </c>
      <c r="W35" s="140" t="s">
        <v>28</v>
      </c>
      <c r="X35" s="140" t="s">
        <v>358</v>
      </c>
      <c r="Y35" s="140" t="s">
        <v>28</v>
      </c>
      <c r="Z35" s="140" t="s">
        <v>560</v>
      </c>
      <c r="AA35" s="140" t="s">
        <v>455</v>
      </c>
      <c r="AB35" s="140" t="s">
        <v>28</v>
      </c>
      <c r="AC35" s="140" t="s">
        <v>28</v>
      </c>
      <c r="AD35" s="143" t="s">
        <v>28</v>
      </c>
      <c r="AE35" s="143" t="s">
        <v>28</v>
      </c>
      <c r="AF35" s="144">
        <v>783540</v>
      </c>
      <c r="AG35" s="144">
        <v>0</v>
      </c>
      <c r="AH35" s="144">
        <v>0</v>
      </c>
      <c r="AI35" s="144">
        <v>783540</v>
      </c>
      <c r="AJ35" s="144">
        <v>0</v>
      </c>
      <c r="AK35" s="145">
        <v>9334190.1899999995</v>
      </c>
      <c r="AL35" s="145">
        <v>0</v>
      </c>
      <c r="AM35" s="145">
        <v>21627234.300000001</v>
      </c>
      <c r="AN35" s="146" t="s">
        <v>28</v>
      </c>
      <c r="AO35" s="147" t="s">
        <v>28</v>
      </c>
      <c r="AP35" s="147" t="s">
        <v>28</v>
      </c>
      <c r="AQ35" s="140" t="s">
        <v>28</v>
      </c>
      <c r="AR35" s="139" t="s">
        <v>39</v>
      </c>
    </row>
    <row r="36" spans="2:44" s="139" customFormat="1" ht="17.100000000000001" customHeight="1" x14ac:dyDescent="0.25">
      <c r="B36" s="140">
        <v>5129</v>
      </c>
      <c r="C36" s="140" t="s">
        <v>138</v>
      </c>
      <c r="D36" s="140" t="s">
        <v>131</v>
      </c>
      <c r="E36" s="140" t="s">
        <v>569</v>
      </c>
      <c r="F36" s="140" t="s">
        <v>570</v>
      </c>
      <c r="G36" s="140">
        <v>2</v>
      </c>
      <c r="H36" s="140" t="s">
        <v>435</v>
      </c>
      <c r="I36" s="140" t="s">
        <v>28</v>
      </c>
      <c r="J36" s="140" t="s">
        <v>2291</v>
      </c>
      <c r="K36" s="140" t="s">
        <v>488</v>
      </c>
      <c r="L36" s="141" t="s">
        <v>489</v>
      </c>
      <c r="M36" s="141" t="s">
        <v>566</v>
      </c>
      <c r="N36" s="142" t="s">
        <v>567</v>
      </c>
      <c r="O36" s="141" t="s">
        <v>571</v>
      </c>
      <c r="P36" s="140">
        <v>11</v>
      </c>
      <c r="Q36" s="140">
        <v>4</v>
      </c>
      <c r="R36" s="140">
        <v>2</v>
      </c>
      <c r="S36" s="140">
        <v>2</v>
      </c>
      <c r="T36" s="140">
        <v>0</v>
      </c>
      <c r="U36" s="140">
        <v>3</v>
      </c>
      <c r="V36" s="140">
        <v>8</v>
      </c>
      <c r="W36" s="140" t="s">
        <v>440</v>
      </c>
      <c r="X36" s="140" t="s">
        <v>358</v>
      </c>
      <c r="Y36" s="140" t="s">
        <v>545</v>
      </c>
      <c r="Z36" s="140" t="s">
        <v>490</v>
      </c>
      <c r="AA36" s="140" t="s">
        <v>352</v>
      </c>
      <c r="AB36" s="140" t="s">
        <v>440</v>
      </c>
      <c r="AC36" s="140" t="s">
        <v>443</v>
      </c>
      <c r="AD36" s="143" t="s">
        <v>28</v>
      </c>
      <c r="AE36" s="143" t="s">
        <v>28</v>
      </c>
      <c r="AF36" s="144">
        <v>0</v>
      </c>
      <c r="AG36" s="144">
        <v>0</v>
      </c>
      <c r="AH36" s="144">
        <v>0</v>
      </c>
      <c r="AI36" s="144">
        <v>0</v>
      </c>
      <c r="AJ36" s="144">
        <v>0</v>
      </c>
      <c r="AK36" s="145">
        <v>0</v>
      </c>
      <c r="AL36" s="145">
        <v>16376290</v>
      </c>
      <c r="AM36" s="145">
        <v>0</v>
      </c>
      <c r="AN36" s="146" t="s">
        <v>360</v>
      </c>
      <c r="AO36" s="147" t="s">
        <v>28</v>
      </c>
      <c r="AP36" s="147" t="s">
        <v>28</v>
      </c>
      <c r="AQ36" s="140" t="s">
        <v>28</v>
      </c>
      <c r="AR36" s="139" t="s">
        <v>39</v>
      </c>
    </row>
    <row r="37" spans="2:44" s="139" customFormat="1" ht="17.100000000000001" customHeight="1" x14ac:dyDescent="0.25">
      <c r="B37" s="140">
        <v>5130</v>
      </c>
      <c r="C37" s="140" t="s">
        <v>138</v>
      </c>
      <c r="D37" s="140" t="s">
        <v>131</v>
      </c>
      <c r="E37" s="140" t="s">
        <v>569</v>
      </c>
      <c r="F37" s="140" t="s">
        <v>570</v>
      </c>
      <c r="G37" s="140">
        <v>2</v>
      </c>
      <c r="H37" s="140" t="s">
        <v>435</v>
      </c>
      <c r="I37" s="140" t="s">
        <v>28</v>
      </c>
      <c r="J37" s="140" t="s">
        <v>2291</v>
      </c>
      <c r="K37" s="140" t="s">
        <v>488</v>
      </c>
      <c r="L37" s="141" t="s">
        <v>489</v>
      </c>
      <c r="M37" s="141" t="s">
        <v>566</v>
      </c>
      <c r="N37" s="142" t="s">
        <v>567</v>
      </c>
      <c r="O37" s="141" t="s">
        <v>571</v>
      </c>
      <c r="P37" s="140">
        <v>11</v>
      </c>
      <c r="Q37" s="140">
        <v>4</v>
      </c>
      <c r="R37" s="140">
        <v>2</v>
      </c>
      <c r="S37" s="140">
        <v>2</v>
      </c>
      <c r="T37" s="140">
        <v>0</v>
      </c>
      <c r="U37" s="140">
        <v>3</v>
      </c>
      <c r="V37" s="140">
        <v>8</v>
      </c>
      <c r="W37" s="140" t="s">
        <v>371</v>
      </c>
      <c r="X37" s="140" t="s">
        <v>358</v>
      </c>
      <c r="Y37" s="140" t="s">
        <v>545</v>
      </c>
      <c r="Z37" s="140" t="s">
        <v>490</v>
      </c>
      <c r="AA37" s="140" t="s">
        <v>352</v>
      </c>
      <c r="AB37" s="140" t="s">
        <v>371</v>
      </c>
      <c r="AC37" s="140" t="s">
        <v>487</v>
      </c>
      <c r="AD37" s="143" t="s">
        <v>28</v>
      </c>
      <c r="AE37" s="143" t="s">
        <v>28</v>
      </c>
      <c r="AF37" s="144">
        <v>0</v>
      </c>
      <c r="AG37" s="144">
        <v>0</v>
      </c>
      <c r="AH37" s="144">
        <v>0</v>
      </c>
      <c r="AI37" s="144">
        <v>0</v>
      </c>
      <c r="AJ37" s="144">
        <v>0</v>
      </c>
      <c r="AK37" s="145">
        <v>0</v>
      </c>
      <c r="AL37" s="145">
        <v>22769117</v>
      </c>
      <c r="AM37" s="145">
        <v>0</v>
      </c>
      <c r="AN37" s="146" t="s">
        <v>360</v>
      </c>
      <c r="AO37" s="147" t="s">
        <v>28</v>
      </c>
      <c r="AP37" s="147" t="s">
        <v>28</v>
      </c>
      <c r="AQ37" s="140" t="s">
        <v>28</v>
      </c>
      <c r="AR37" s="139" t="s">
        <v>39</v>
      </c>
    </row>
    <row r="38" spans="2:44" s="139" customFormat="1" ht="17.100000000000001" customHeight="1" x14ac:dyDescent="0.25">
      <c r="B38" s="140">
        <v>5207</v>
      </c>
      <c r="C38" s="140" t="s">
        <v>138</v>
      </c>
      <c r="D38" s="140" t="s">
        <v>134</v>
      </c>
      <c r="E38" s="140" t="s">
        <v>927</v>
      </c>
      <c r="F38" s="140" t="s">
        <v>579</v>
      </c>
      <c r="G38" s="140">
        <v>2</v>
      </c>
      <c r="H38" s="140" t="s">
        <v>474</v>
      </c>
      <c r="I38" s="140" t="s">
        <v>28</v>
      </c>
      <c r="J38" s="140" t="s">
        <v>1125</v>
      </c>
      <c r="K38" s="140" t="s">
        <v>475</v>
      </c>
      <c r="L38" s="141" t="s">
        <v>476</v>
      </c>
      <c r="M38" s="141" t="s">
        <v>448</v>
      </c>
      <c r="N38" s="142" t="s">
        <v>449</v>
      </c>
      <c r="O38" s="141" t="s">
        <v>479</v>
      </c>
      <c r="P38" s="140">
        <v>15</v>
      </c>
      <c r="Q38" s="140">
        <v>4</v>
      </c>
      <c r="R38" s="140">
        <v>2</v>
      </c>
      <c r="S38" s="140">
        <v>1</v>
      </c>
      <c r="T38" s="140">
        <v>0</v>
      </c>
      <c r="U38" s="140">
        <v>3</v>
      </c>
      <c r="V38" s="140">
        <v>7</v>
      </c>
      <c r="W38" s="140" t="s">
        <v>427</v>
      </c>
      <c r="X38" s="140" t="s">
        <v>358</v>
      </c>
      <c r="Y38" s="140" t="s">
        <v>477</v>
      </c>
      <c r="Z38" s="140" t="s">
        <v>478</v>
      </c>
      <c r="AA38" s="140" t="s">
        <v>352</v>
      </c>
      <c r="AB38" s="140" t="s">
        <v>427</v>
      </c>
      <c r="AC38" s="140" t="s">
        <v>580</v>
      </c>
      <c r="AD38" s="143">
        <v>41283</v>
      </c>
      <c r="AE38" s="143">
        <v>42794</v>
      </c>
      <c r="AF38" s="144">
        <v>14631951.75</v>
      </c>
      <c r="AG38" s="144">
        <v>22027299.719999999</v>
      </c>
      <c r="AH38" s="144">
        <v>36659251.469999999</v>
      </c>
      <c r="AI38" s="144">
        <v>13933820</v>
      </c>
      <c r="AJ38" s="144">
        <v>130200</v>
      </c>
      <c r="AK38" s="145">
        <v>74400</v>
      </c>
      <c r="AL38" s="145">
        <v>3599538</v>
      </c>
      <c r="AM38" s="145">
        <v>3599537.1</v>
      </c>
      <c r="AN38" s="146" t="s">
        <v>426</v>
      </c>
      <c r="AO38" s="147">
        <v>1</v>
      </c>
      <c r="AP38" s="147">
        <v>0.95</v>
      </c>
      <c r="AQ38" s="140" t="s">
        <v>28</v>
      </c>
      <c r="AR38" s="139" t="s">
        <v>39</v>
      </c>
    </row>
    <row r="39" spans="2:44" s="139" customFormat="1" ht="17.100000000000001" customHeight="1" x14ac:dyDescent="0.25">
      <c r="B39" s="140">
        <v>5294</v>
      </c>
      <c r="C39" s="140" t="s">
        <v>27</v>
      </c>
      <c r="D39" s="140" t="s">
        <v>118</v>
      </c>
      <c r="E39" s="140" t="s">
        <v>584</v>
      </c>
      <c r="F39" s="140" t="s">
        <v>585</v>
      </c>
      <c r="G39" s="140">
        <v>2</v>
      </c>
      <c r="H39" s="140" t="s">
        <v>1077</v>
      </c>
      <c r="I39" s="140">
        <v>364</v>
      </c>
      <c r="J39" s="140" t="s">
        <v>313</v>
      </c>
      <c r="K39" s="140" t="s">
        <v>351</v>
      </c>
      <c r="L39" s="141" t="s">
        <v>28</v>
      </c>
      <c r="M39" s="141" t="s">
        <v>586</v>
      </c>
      <c r="N39" s="142">
        <v>11</v>
      </c>
      <c r="O39" s="141" t="s">
        <v>28</v>
      </c>
      <c r="P39" s="140">
        <v>22</v>
      </c>
      <c r="Q39" s="140">
        <v>5</v>
      </c>
      <c r="R39" s="140">
        <v>5</v>
      </c>
      <c r="S39" s="140">
        <v>7</v>
      </c>
      <c r="T39" s="140">
        <v>753</v>
      </c>
      <c r="U39" s="140">
        <v>3</v>
      </c>
      <c r="V39" s="140">
        <v>8</v>
      </c>
      <c r="W39" s="140">
        <v>6</v>
      </c>
      <c r="X39" s="140" t="s">
        <v>326</v>
      </c>
      <c r="Y39" s="140" t="s">
        <v>587</v>
      </c>
      <c r="Z39" s="140" t="s">
        <v>28</v>
      </c>
      <c r="AA39" s="140" t="s">
        <v>335</v>
      </c>
      <c r="AB39" s="140" t="s">
        <v>335</v>
      </c>
      <c r="AC39" s="140" t="s">
        <v>588</v>
      </c>
      <c r="AD39" s="143">
        <v>41862</v>
      </c>
      <c r="AE39" s="143">
        <v>43079</v>
      </c>
      <c r="AF39" s="144">
        <v>16369933.84</v>
      </c>
      <c r="AG39" s="144">
        <v>9216425.9000000004</v>
      </c>
      <c r="AH39" s="144">
        <v>0</v>
      </c>
      <c r="AI39" s="144">
        <v>25586359.740000002</v>
      </c>
      <c r="AJ39" s="144">
        <v>2045196.32</v>
      </c>
      <c r="AK39" s="145">
        <v>0</v>
      </c>
      <c r="AL39" s="145">
        <v>32697.270000000004</v>
      </c>
      <c r="AM39" s="145">
        <v>32697.27</v>
      </c>
      <c r="AN39" s="146" t="s">
        <v>327</v>
      </c>
      <c r="AO39" s="147">
        <v>1</v>
      </c>
      <c r="AP39" s="147">
        <v>1</v>
      </c>
      <c r="AQ39" s="140" t="s">
        <v>2014</v>
      </c>
      <c r="AR39" s="139" t="s">
        <v>39</v>
      </c>
    </row>
    <row r="40" spans="2:44" s="139" customFormat="1" ht="17.100000000000001" customHeight="1" x14ac:dyDescent="0.25">
      <c r="B40" s="140">
        <v>5295</v>
      </c>
      <c r="C40" s="140" t="s">
        <v>27</v>
      </c>
      <c r="D40" s="140" t="s">
        <v>118</v>
      </c>
      <c r="E40" s="140" t="s">
        <v>584</v>
      </c>
      <c r="F40" s="140" t="s">
        <v>585</v>
      </c>
      <c r="G40" s="140">
        <v>2</v>
      </c>
      <c r="H40" s="140" t="s">
        <v>312</v>
      </c>
      <c r="I40" s="140">
        <v>356</v>
      </c>
      <c r="J40" s="140" t="s">
        <v>313</v>
      </c>
      <c r="K40" s="140" t="s">
        <v>314</v>
      </c>
      <c r="L40" s="141">
        <v>5</v>
      </c>
      <c r="M40" s="141" t="s">
        <v>586</v>
      </c>
      <c r="N40" s="142">
        <v>77</v>
      </c>
      <c r="O40" s="141" t="s">
        <v>28</v>
      </c>
      <c r="P40" s="140" t="s">
        <v>318</v>
      </c>
      <c r="Q40" s="140">
        <v>5</v>
      </c>
      <c r="R40" s="140">
        <v>5</v>
      </c>
      <c r="S40" s="140">
        <v>7</v>
      </c>
      <c r="T40" s="140">
        <v>753</v>
      </c>
      <c r="U40" s="140">
        <v>3</v>
      </c>
      <c r="V40" s="140">
        <v>8</v>
      </c>
      <c r="W40" s="140">
        <v>2</v>
      </c>
      <c r="X40" s="140" t="s">
        <v>326</v>
      </c>
      <c r="Y40" s="140" t="s">
        <v>587</v>
      </c>
      <c r="Z40" s="140" t="s">
        <v>28</v>
      </c>
      <c r="AA40" s="140" t="s">
        <v>335</v>
      </c>
      <c r="AB40" s="140" t="s">
        <v>335</v>
      </c>
      <c r="AC40" s="140" t="s">
        <v>588</v>
      </c>
      <c r="AD40" s="143">
        <v>41862</v>
      </c>
      <c r="AE40" s="143">
        <v>43079</v>
      </c>
      <c r="AF40" s="144">
        <v>3437686.1063999999</v>
      </c>
      <c r="AG40" s="144">
        <v>1935449.44</v>
      </c>
      <c r="AH40" s="144">
        <v>0</v>
      </c>
      <c r="AI40" s="144">
        <v>5373135.5463999994</v>
      </c>
      <c r="AJ40" s="144">
        <v>429491.22720000002</v>
      </c>
      <c r="AK40" s="145">
        <v>0</v>
      </c>
      <c r="AL40" s="145">
        <v>6866.4267000000009</v>
      </c>
      <c r="AM40" s="145">
        <v>6866.4267</v>
      </c>
      <c r="AN40" s="146" t="s">
        <v>327</v>
      </c>
      <c r="AO40" s="147">
        <v>1</v>
      </c>
      <c r="AP40" s="147">
        <v>1</v>
      </c>
      <c r="AQ40" s="140" t="s">
        <v>2015</v>
      </c>
      <c r="AR40" s="139" t="s">
        <v>39</v>
      </c>
    </row>
    <row r="41" spans="2:44" s="139" customFormat="1" ht="17.100000000000001" customHeight="1" x14ac:dyDescent="0.25">
      <c r="B41" s="140">
        <v>5296</v>
      </c>
      <c r="C41" s="140" t="s">
        <v>27</v>
      </c>
      <c r="D41" s="140" t="s">
        <v>118</v>
      </c>
      <c r="E41" s="140" t="s">
        <v>334</v>
      </c>
      <c r="F41" s="140" t="s">
        <v>585</v>
      </c>
      <c r="G41" s="140">
        <v>2</v>
      </c>
      <c r="H41" s="140" t="s">
        <v>312</v>
      </c>
      <c r="I41" s="140">
        <v>356</v>
      </c>
      <c r="J41" s="140" t="s">
        <v>313</v>
      </c>
      <c r="K41" s="140" t="s">
        <v>314</v>
      </c>
      <c r="L41" s="141">
        <v>5</v>
      </c>
      <c r="M41" s="141" t="s">
        <v>586</v>
      </c>
      <c r="N41" s="142">
        <v>77</v>
      </c>
      <c r="O41" s="141" t="s">
        <v>28</v>
      </c>
      <c r="P41" s="140" t="s">
        <v>318</v>
      </c>
      <c r="Q41" s="140">
        <v>5</v>
      </c>
      <c r="R41" s="140">
        <v>5</v>
      </c>
      <c r="S41" s="140">
        <v>7</v>
      </c>
      <c r="T41" s="140">
        <v>753</v>
      </c>
      <c r="U41" s="140">
        <v>3</v>
      </c>
      <c r="V41" s="140">
        <v>8</v>
      </c>
      <c r="W41" s="140">
        <v>2</v>
      </c>
      <c r="X41" s="140" t="s">
        <v>326</v>
      </c>
      <c r="Y41" s="140" t="s">
        <v>587</v>
      </c>
      <c r="Z41" s="140" t="s">
        <v>28</v>
      </c>
      <c r="AA41" s="140" t="s">
        <v>335</v>
      </c>
      <c r="AB41" s="140" t="s">
        <v>335</v>
      </c>
      <c r="AC41" s="140" t="s">
        <v>588</v>
      </c>
      <c r="AD41" s="143">
        <v>41862</v>
      </c>
      <c r="AE41" s="143">
        <v>43079</v>
      </c>
      <c r="AF41" s="144">
        <v>245549.01</v>
      </c>
      <c r="AG41" s="144">
        <v>28712825.07</v>
      </c>
      <c r="AH41" s="144">
        <v>0</v>
      </c>
      <c r="AI41" s="144">
        <v>28958374.080000002</v>
      </c>
      <c r="AJ41" s="144">
        <v>0</v>
      </c>
      <c r="AK41" s="145">
        <v>0</v>
      </c>
      <c r="AL41" s="145">
        <v>1086287.4462000001</v>
      </c>
      <c r="AM41" s="145">
        <v>1086287.4461999999</v>
      </c>
      <c r="AN41" s="146" t="s">
        <v>327</v>
      </c>
      <c r="AO41" s="147">
        <v>1</v>
      </c>
      <c r="AP41" s="147">
        <v>1</v>
      </c>
      <c r="AQ41" s="140" t="s">
        <v>2015</v>
      </c>
      <c r="AR41" s="139" t="s">
        <v>39</v>
      </c>
    </row>
    <row r="42" spans="2:44" s="139" customFormat="1" ht="17.100000000000001" customHeight="1" x14ac:dyDescent="0.25">
      <c r="B42" s="140">
        <v>5299</v>
      </c>
      <c r="C42" s="140" t="s">
        <v>27</v>
      </c>
      <c r="D42" s="140" t="s">
        <v>118</v>
      </c>
      <c r="E42" s="140" t="s">
        <v>334</v>
      </c>
      <c r="F42" s="140" t="s">
        <v>589</v>
      </c>
      <c r="G42" s="140">
        <v>2</v>
      </c>
      <c r="H42" s="140" t="s">
        <v>312</v>
      </c>
      <c r="I42" s="140">
        <v>356</v>
      </c>
      <c r="J42" s="140" t="s">
        <v>313</v>
      </c>
      <c r="K42" s="140" t="s">
        <v>314</v>
      </c>
      <c r="L42" s="141">
        <v>5</v>
      </c>
      <c r="M42" s="141" t="s">
        <v>590</v>
      </c>
      <c r="N42" s="142">
        <v>77</v>
      </c>
      <c r="O42" s="141" t="s">
        <v>28</v>
      </c>
      <c r="P42" s="140" t="s">
        <v>318</v>
      </c>
      <c r="Q42" s="140">
        <v>5</v>
      </c>
      <c r="R42" s="140">
        <v>5</v>
      </c>
      <c r="S42" s="140">
        <v>7</v>
      </c>
      <c r="T42" s="140">
        <v>753</v>
      </c>
      <c r="U42" s="140">
        <v>3</v>
      </c>
      <c r="V42" s="140">
        <v>8</v>
      </c>
      <c r="W42" s="140">
        <v>2</v>
      </c>
      <c r="X42" s="140" t="s">
        <v>326</v>
      </c>
      <c r="Y42" s="140" t="s">
        <v>591</v>
      </c>
      <c r="Z42" s="140" t="s">
        <v>28</v>
      </c>
      <c r="AA42" s="140" t="s">
        <v>335</v>
      </c>
      <c r="AB42" s="140" t="s">
        <v>335</v>
      </c>
      <c r="AC42" s="140" t="s">
        <v>588</v>
      </c>
      <c r="AD42" s="143">
        <v>41862</v>
      </c>
      <c r="AE42" s="143">
        <v>43079</v>
      </c>
      <c r="AF42" s="144">
        <v>507855.66</v>
      </c>
      <c r="AG42" s="144">
        <v>149126182.66090006</v>
      </c>
      <c r="AH42" s="144">
        <v>0</v>
      </c>
      <c r="AI42" s="144">
        <v>149634038.32090005</v>
      </c>
      <c r="AJ42" s="144">
        <v>0</v>
      </c>
      <c r="AK42" s="145">
        <v>0</v>
      </c>
      <c r="AL42" s="145">
        <v>5773618.3219000008</v>
      </c>
      <c r="AM42" s="145">
        <v>5773618.3218999999</v>
      </c>
      <c r="AN42" s="146" t="s">
        <v>327</v>
      </c>
      <c r="AO42" s="147">
        <v>1</v>
      </c>
      <c r="AP42" s="147">
        <v>1</v>
      </c>
      <c r="AQ42" s="140" t="s">
        <v>2015</v>
      </c>
      <c r="AR42" s="139" t="s">
        <v>39</v>
      </c>
    </row>
    <row r="43" spans="2:44" s="139" customFormat="1" ht="17.100000000000001" customHeight="1" x14ac:dyDescent="0.25">
      <c r="B43" s="140">
        <v>5425</v>
      </c>
      <c r="C43" s="140" t="s">
        <v>142</v>
      </c>
      <c r="D43" s="140" t="s">
        <v>262</v>
      </c>
      <c r="E43" s="140" t="s">
        <v>943</v>
      </c>
      <c r="F43" s="140" t="s">
        <v>1263</v>
      </c>
      <c r="G43" s="140">
        <v>1</v>
      </c>
      <c r="H43" s="140" t="s">
        <v>453</v>
      </c>
      <c r="I43" s="140" t="s">
        <v>28</v>
      </c>
      <c r="J43" s="140" t="s">
        <v>453</v>
      </c>
      <c r="K43" s="140" t="s">
        <v>507</v>
      </c>
      <c r="L43" s="141" t="s">
        <v>28</v>
      </c>
      <c r="M43" s="141" t="s">
        <v>28</v>
      </c>
      <c r="N43" s="142" t="s">
        <v>28</v>
      </c>
      <c r="O43" s="141" t="s">
        <v>28</v>
      </c>
      <c r="P43" s="140" t="s">
        <v>28</v>
      </c>
      <c r="Q43" s="140">
        <v>2</v>
      </c>
      <c r="R43" s="140">
        <v>5</v>
      </c>
      <c r="S43" s="140">
        <v>6</v>
      </c>
      <c r="T43" s="140" t="s">
        <v>28</v>
      </c>
      <c r="U43" s="140" t="s">
        <v>28</v>
      </c>
      <c r="V43" s="140" t="s">
        <v>28</v>
      </c>
      <c r="W43" s="140" t="s">
        <v>28</v>
      </c>
      <c r="X43" s="140" t="s">
        <v>28</v>
      </c>
      <c r="Y43" s="140" t="s">
        <v>28</v>
      </c>
      <c r="Z43" s="140" t="s">
        <v>453</v>
      </c>
      <c r="AA43" s="140" t="s">
        <v>455</v>
      </c>
      <c r="AB43" s="140" t="s">
        <v>28</v>
      </c>
      <c r="AC43" s="140" t="s">
        <v>28</v>
      </c>
      <c r="AD43" s="143" t="s">
        <v>28</v>
      </c>
      <c r="AE43" s="143" t="s">
        <v>28</v>
      </c>
      <c r="AF43" s="144">
        <v>0</v>
      </c>
      <c r="AG43" s="144">
        <v>0</v>
      </c>
      <c r="AH43" s="144">
        <v>0</v>
      </c>
      <c r="AI43" s="144">
        <v>0</v>
      </c>
      <c r="AJ43" s="144">
        <v>0</v>
      </c>
      <c r="AK43" s="145">
        <v>5700978.1200000001</v>
      </c>
      <c r="AL43" s="145">
        <v>0</v>
      </c>
      <c r="AM43" s="145">
        <v>14646838.999999998</v>
      </c>
      <c r="AN43" s="146" t="s">
        <v>28</v>
      </c>
      <c r="AO43" s="147" t="s">
        <v>28</v>
      </c>
      <c r="AP43" s="147" t="s">
        <v>28</v>
      </c>
      <c r="AQ43" s="140" t="s">
        <v>28</v>
      </c>
      <c r="AR43" s="139" t="s">
        <v>39</v>
      </c>
    </row>
    <row r="44" spans="2:44" s="139" customFormat="1" ht="17.100000000000001" customHeight="1" x14ac:dyDescent="0.25">
      <c r="B44" s="140">
        <v>5426</v>
      </c>
      <c r="C44" s="140" t="s">
        <v>142</v>
      </c>
      <c r="D44" s="140" t="s">
        <v>262</v>
      </c>
      <c r="E44" s="140" t="s">
        <v>943</v>
      </c>
      <c r="F44" s="140" t="s">
        <v>1264</v>
      </c>
      <c r="G44" s="140">
        <v>1</v>
      </c>
      <c r="H44" s="140" t="s">
        <v>453</v>
      </c>
      <c r="I44" s="140" t="s">
        <v>28</v>
      </c>
      <c r="J44" s="140" t="s">
        <v>453</v>
      </c>
      <c r="K44" s="140" t="s">
        <v>507</v>
      </c>
      <c r="L44" s="141" t="s">
        <v>28</v>
      </c>
      <c r="M44" s="141" t="s">
        <v>28</v>
      </c>
      <c r="N44" s="142" t="s">
        <v>28</v>
      </c>
      <c r="O44" s="141" t="s">
        <v>28</v>
      </c>
      <c r="P44" s="140" t="s">
        <v>28</v>
      </c>
      <c r="Q44" s="140">
        <v>3</v>
      </c>
      <c r="R44" s="140">
        <v>6</v>
      </c>
      <c r="S44" s="140">
        <v>1</v>
      </c>
      <c r="T44" s="140" t="s">
        <v>28</v>
      </c>
      <c r="U44" s="140" t="s">
        <v>28</v>
      </c>
      <c r="V44" s="140" t="s">
        <v>28</v>
      </c>
      <c r="W44" s="140" t="s">
        <v>28</v>
      </c>
      <c r="X44" s="140" t="s">
        <v>28</v>
      </c>
      <c r="Y44" s="140" t="s">
        <v>28</v>
      </c>
      <c r="Z44" s="140" t="s">
        <v>453</v>
      </c>
      <c r="AA44" s="140" t="s">
        <v>455</v>
      </c>
      <c r="AB44" s="140" t="s">
        <v>28</v>
      </c>
      <c r="AC44" s="140" t="s">
        <v>28</v>
      </c>
      <c r="AD44" s="143" t="s">
        <v>28</v>
      </c>
      <c r="AE44" s="143" t="s">
        <v>28</v>
      </c>
      <c r="AF44" s="144">
        <v>0</v>
      </c>
      <c r="AG44" s="144">
        <v>0</v>
      </c>
      <c r="AH44" s="144">
        <v>0</v>
      </c>
      <c r="AI44" s="144">
        <v>0</v>
      </c>
      <c r="AJ44" s="144">
        <v>0</v>
      </c>
      <c r="AK44" s="145">
        <v>18228</v>
      </c>
      <c r="AL44" s="145">
        <v>0</v>
      </c>
      <c r="AM44" s="145">
        <v>276954</v>
      </c>
      <c r="AN44" s="146" t="s">
        <v>28</v>
      </c>
      <c r="AO44" s="147" t="s">
        <v>28</v>
      </c>
      <c r="AP44" s="147" t="s">
        <v>28</v>
      </c>
      <c r="AQ44" s="140" t="s">
        <v>28</v>
      </c>
      <c r="AR44" s="139" t="s">
        <v>39</v>
      </c>
    </row>
    <row r="45" spans="2:44" s="139" customFormat="1" ht="17.100000000000001" customHeight="1" x14ac:dyDescent="0.25">
      <c r="B45" s="140">
        <v>5435</v>
      </c>
      <c r="C45" s="140" t="s">
        <v>142</v>
      </c>
      <c r="D45" s="140" t="s">
        <v>262</v>
      </c>
      <c r="E45" s="140" t="s">
        <v>943</v>
      </c>
      <c r="F45" s="140" t="s">
        <v>1265</v>
      </c>
      <c r="G45" s="140">
        <v>1</v>
      </c>
      <c r="H45" s="140" t="s">
        <v>453</v>
      </c>
      <c r="I45" s="140" t="s">
        <v>28</v>
      </c>
      <c r="J45" s="140" t="s">
        <v>453</v>
      </c>
      <c r="K45" s="140" t="s">
        <v>507</v>
      </c>
      <c r="L45" s="141" t="s">
        <v>28</v>
      </c>
      <c r="M45" s="141" t="s">
        <v>28</v>
      </c>
      <c r="N45" s="142" t="s">
        <v>28</v>
      </c>
      <c r="O45" s="141" t="s">
        <v>28</v>
      </c>
      <c r="P45" s="140" t="s">
        <v>28</v>
      </c>
      <c r="Q45" s="140">
        <v>1</v>
      </c>
      <c r="R45" s="140">
        <v>1</v>
      </c>
      <c r="S45" s="140">
        <v>2</v>
      </c>
      <c r="T45" s="140" t="s">
        <v>28</v>
      </c>
      <c r="U45" s="140" t="s">
        <v>28</v>
      </c>
      <c r="V45" s="140" t="s">
        <v>28</v>
      </c>
      <c r="W45" s="140" t="s">
        <v>28</v>
      </c>
      <c r="X45" s="140" t="s">
        <v>28</v>
      </c>
      <c r="Y45" s="140" t="s">
        <v>28</v>
      </c>
      <c r="Z45" s="140" t="s">
        <v>453</v>
      </c>
      <c r="AA45" s="140" t="s">
        <v>455</v>
      </c>
      <c r="AB45" s="140" t="s">
        <v>28</v>
      </c>
      <c r="AC45" s="140" t="s">
        <v>28</v>
      </c>
      <c r="AD45" s="143" t="s">
        <v>28</v>
      </c>
      <c r="AE45" s="143" t="s">
        <v>28</v>
      </c>
      <c r="AF45" s="144">
        <v>0</v>
      </c>
      <c r="AG45" s="144">
        <v>0</v>
      </c>
      <c r="AH45" s="144">
        <v>0</v>
      </c>
      <c r="AI45" s="144">
        <v>0</v>
      </c>
      <c r="AJ45" s="144">
        <v>0</v>
      </c>
      <c r="AK45" s="145">
        <v>992159302.72000003</v>
      </c>
      <c r="AL45" s="145">
        <v>0</v>
      </c>
      <c r="AM45" s="145">
        <v>1809140896.480001</v>
      </c>
      <c r="AN45" s="146" t="s">
        <v>28</v>
      </c>
      <c r="AO45" s="147" t="s">
        <v>28</v>
      </c>
      <c r="AP45" s="147" t="s">
        <v>28</v>
      </c>
      <c r="AQ45" s="140" t="s">
        <v>28</v>
      </c>
      <c r="AR45" s="139" t="s">
        <v>39</v>
      </c>
    </row>
    <row r="46" spans="2:44" s="139" customFormat="1" ht="17.100000000000001" customHeight="1" x14ac:dyDescent="0.25">
      <c r="B46" s="140">
        <v>5440</v>
      </c>
      <c r="C46" s="140" t="s">
        <v>142</v>
      </c>
      <c r="D46" s="140" t="s">
        <v>134</v>
      </c>
      <c r="E46" s="140" t="s">
        <v>946</v>
      </c>
      <c r="F46" s="140" t="s">
        <v>468</v>
      </c>
      <c r="G46" s="140">
        <v>1</v>
      </c>
      <c r="H46" s="140" t="s">
        <v>453</v>
      </c>
      <c r="I46" s="140" t="s">
        <v>28</v>
      </c>
      <c r="J46" s="140" t="s">
        <v>453</v>
      </c>
      <c r="K46" s="140" t="s">
        <v>1252</v>
      </c>
      <c r="L46" s="141" t="s">
        <v>28</v>
      </c>
      <c r="M46" s="141" t="s">
        <v>28</v>
      </c>
      <c r="N46" s="142" t="s">
        <v>28</v>
      </c>
      <c r="O46" s="141" t="s">
        <v>28</v>
      </c>
      <c r="P46" s="140" t="s">
        <v>28</v>
      </c>
      <c r="Q46" s="140">
        <v>5</v>
      </c>
      <c r="R46" s="140">
        <v>7</v>
      </c>
      <c r="S46" s="140">
        <v>6</v>
      </c>
      <c r="T46" s="140" t="s">
        <v>28</v>
      </c>
      <c r="U46" s="140" t="s">
        <v>28</v>
      </c>
      <c r="V46" s="140" t="s">
        <v>28</v>
      </c>
      <c r="W46" s="140" t="s">
        <v>28</v>
      </c>
      <c r="X46" s="140" t="s">
        <v>358</v>
      </c>
      <c r="Y46" s="140" t="s">
        <v>28</v>
      </c>
      <c r="Z46" s="140" t="s">
        <v>470</v>
      </c>
      <c r="AA46" s="140" t="s">
        <v>341</v>
      </c>
      <c r="AB46" s="140" t="s">
        <v>28</v>
      </c>
      <c r="AC46" s="140" t="s">
        <v>28</v>
      </c>
      <c r="AD46" s="143" t="s">
        <v>28</v>
      </c>
      <c r="AE46" s="143" t="s">
        <v>28</v>
      </c>
      <c r="AF46" s="144">
        <v>0</v>
      </c>
      <c r="AG46" s="144">
        <v>0</v>
      </c>
      <c r="AH46" s="144">
        <v>0</v>
      </c>
      <c r="AI46" s="144">
        <v>0</v>
      </c>
      <c r="AJ46" s="144">
        <v>12220581.210000001</v>
      </c>
      <c r="AK46" s="145">
        <v>28935831.809999999</v>
      </c>
      <c r="AL46" s="145">
        <v>0</v>
      </c>
      <c r="AM46" s="145">
        <v>28772707.440000001</v>
      </c>
      <c r="AN46" s="146" t="s">
        <v>28</v>
      </c>
      <c r="AO46" s="147" t="s">
        <v>28</v>
      </c>
      <c r="AP46" s="147" t="s">
        <v>28</v>
      </c>
      <c r="AQ46" s="140" t="s">
        <v>28</v>
      </c>
      <c r="AR46" s="139" t="s">
        <v>39</v>
      </c>
    </row>
    <row r="47" spans="2:44" s="139" customFormat="1" ht="17.100000000000001" customHeight="1" x14ac:dyDescent="0.25">
      <c r="B47" s="140">
        <v>5476</v>
      </c>
      <c r="C47" s="140" t="s">
        <v>27</v>
      </c>
      <c r="D47" s="140" t="s">
        <v>118</v>
      </c>
      <c r="E47" s="140" t="s">
        <v>598</v>
      </c>
      <c r="F47" s="140" t="s">
        <v>599</v>
      </c>
      <c r="G47" s="140">
        <v>2</v>
      </c>
      <c r="H47" s="140" t="s">
        <v>312</v>
      </c>
      <c r="I47" s="140">
        <v>356</v>
      </c>
      <c r="J47" s="140" t="s">
        <v>313</v>
      </c>
      <c r="K47" s="140" t="s">
        <v>314</v>
      </c>
      <c r="L47" s="141">
        <v>5</v>
      </c>
      <c r="M47" s="141" t="s">
        <v>600</v>
      </c>
      <c r="N47" s="142">
        <v>77</v>
      </c>
      <c r="O47" s="141" t="s">
        <v>28</v>
      </c>
      <c r="P47" s="140" t="s">
        <v>318</v>
      </c>
      <c r="Q47" s="140">
        <v>5</v>
      </c>
      <c r="R47" s="140">
        <v>5</v>
      </c>
      <c r="S47" s="140">
        <v>7</v>
      </c>
      <c r="T47" s="140">
        <v>753</v>
      </c>
      <c r="U47" s="140">
        <v>3</v>
      </c>
      <c r="V47" s="140">
        <v>8</v>
      </c>
      <c r="W47" s="140">
        <v>2</v>
      </c>
      <c r="X47" s="140" t="s">
        <v>326</v>
      </c>
      <c r="Y47" s="140" t="s">
        <v>601</v>
      </c>
      <c r="Z47" s="140" t="s">
        <v>28</v>
      </c>
      <c r="AA47" s="140" t="s">
        <v>602</v>
      </c>
      <c r="AB47" s="140" t="s">
        <v>506</v>
      </c>
      <c r="AC47" s="140" t="s">
        <v>603</v>
      </c>
      <c r="AD47" s="143">
        <v>42675</v>
      </c>
      <c r="AE47" s="143">
        <v>44105</v>
      </c>
      <c r="AF47" s="144">
        <v>42780536.210499994</v>
      </c>
      <c r="AG47" s="144">
        <v>48736209.353699997</v>
      </c>
      <c r="AH47" s="144">
        <v>19445209.325300001</v>
      </c>
      <c r="AI47" s="144">
        <v>110961954.88949999</v>
      </c>
      <c r="AJ47" s="144">
        <v>16918794.253899999</v>
      </c>
      <c r="AK47" s="145">
        <v>20572710.460500002</v>
      </c>
      <c r="AL47" s="145">
        <v>8207818.4826000016</v>
      </c>
      <c r="AM47" s="145">
        <v>13794244.444200002</v>
      </c>
      <c r="AN47" s="146" t="s">
        <v>327</v>
      </c>
      <c r="AO47" s="147">
        <v>1</v>
      </c>
      <c r="AP47" s="147">
        <v>1</v>
      </c>
      <c r="AQ47" s="140" t="s">
        <v>2337</v>
      </c>
      <c r="AR47" s="139" t="s">
        <v>39</v>
      </c>
    </row>
    <row r="48" spans="2:44" s="139" customFormat="1" ht="17.100000000000001" customHeight="1" x14ac:dyDescent="0.25">
      <c r="B48" s="140">
        <v>5477</v>
      </c>
      <c r="C48" s="140" t="s">
        <v>27</v>
      </c>
      <c r="D48" s="140" t="s">
        <v>118</v>
      </c>
      <c r="E48" s="140" t="s">
        <v>1076</v>
      </c>
      <c r="F48" s="140" t="s">
        <v>1216</v>
      </c>
      <c r="G48" s="140">
        <v>2</v>
      </c>
      <c r="H48" s="140" t="s">
        <v>312</v>
      </c>
      <c r="I48" s="140">
        <v>356</v>
      </c>
      <c r="J48" s="140" t="s">
        <v>313</v>
      </c>
      <c r="K48" s="140" t="s">
        <v>314</v>
      </c>
      <c r="L48" s="141">
        <v>5</v>
      </c>
      <c r="M48" s="141" t="s">
        <v>1217</v>
      </c>
      <c r="N48" s="142">
        <v>77</v>
      </c>
      <c r="O48" s="141">
        <v>0</v>
      </c>
      <c r="P48" s="140" t="s">
        <v>593</v>
      </c>
      <c r="Q48" s="140">
        <v>5</v>
      </c>
      <c r="R48" s="140">
        <v>5</v>
      </c>
      <c r="S48" s="140">
        <v>7</v>
      </c>
      <c r="T48" s="140">
        <v>753</v>
      </c>
      <c r="U48" s="140">
        <v>3</v>
      </c>
      <c r="V48" s="140">
        <v>8</v>
      </c>
      <c r="W48" s="140">
        <v>2</v>
      </c>
      <c r="X48" s="140">
        <v>2</v>
      </c>
      <c r="Y48" s="140" t="s">
        <v>1218</v>
      </c>
      <c r="Z48" s="140" t="s">
        <v>28</v>
      </c>
      <c r="AA48" s="140" t="s">
        <v>506</v>
      </c>
      <c r="AB48" s="140" t="s">
        <v>506</v>
      </c>
      <c r="AC48" s="140" t="s">
        <v>506</v>
      </c>
      <c r="AD48" s="143">
        <v>42573</v>
      </c>
      <c r="AE48" s="143">
        <v>43209</v>
      </c>
      <c r="AF48" s="144">
        <v>14886436.012799999</v>
      </c>
      <c r="AG48" s="144">
        <v>20216104.205165006</v>
      </c>
      <c r="AH48" s="144">
        <v>1216402.453035</v>
      </c>
      <c r="AI48" s="144">
        <v>36318942.671000004</v>
      </c>
      <c r="AJ48" s="144">
        <v>0</v>
      </c>
      <c r="AK48" s="145">
        <v>22029.308400000002</v>
      </c>
      <c r="AL48" s="145">
        <v>1715989.0517</v>
      </c>
      <c r="AM48" s="145">
        <v>1715989.0517</v>
      </c>
      <c r="AN48" s="146" t="s">
        <v>327</v>
      </c>
      <c r="AO48" s="147">
        <v>1</v>
      </c>
      <c r="AP48" s="147">
        <v>1</v>
      </c>
      <c r="AQ48" s="140">
        <v>0</v>
      </c>
      <c r="AR48" s="139" t="s">
        <v>39</v>
      </c>
    </row>
    <row r="49" spans="2:44" s="139" customFormat="1" ht="17.100000000000001" customHeight="1" x14ac:dyDescent="0.25">
      <c r="B49" s="140">
        <v>5481</v>
      </c>
      <c r="C49" s="140" t="s">
        <v>27</v>
      </c>
      <c r="D49" s="140" t="s">
        <v>118</v>
      </c>
      <c r="E49" s="140" t="s">
        <v>386</v>
      </c>
      <c r="F49" s="140" t="s">
        <v>605</v>
      </c>
      <c r="G49" s="140">
        <v>2</v>
      </c>
      <c r="H49" s="140" t="s">
        <v>312</v>
      </c>
      <c r="I49" s="140">
        <v>356</v>
      </c>
      <c r="J49" s="140" t="s">
        <v>313</v>
      </c>
      <c r="K49" s="140" t="s">
        <v>314</v>
      </c>
      <c r="L49" s="141">
        <v>5</v>
      </c>
      <c r="M49" s="141" t="s">
        <v>606</v>
      </c>
      <c r="N49" s="142">
        <v>77</v>
      </c>
      <c r="O49" s="141" t="s">
        <v>28</v>
      </c>
      <c r="P49" s="140" t="s">
        <v>318</v>
      </c>
      <c r="Q49" s="140">
        <v>5</v>
      </c>
      <c r="R49" s="140">
        <v>5</v>
      </c>
      <c r="S49" s="140">
        <v>7</v>
      </c>
      <c r="T49" s="140">
        <v>753</v>
      </c>
      <c r="U49" s="140">
        <v>3</v>
      </c>
      <c r="V49" s="140">
        <v>8</v>
      </c>
      <c r="W49" s="140">
        <v>2</v>
      </c>
      <c r="X49" s="140" t="s">
        <v>326</v>
      </c>
      <c r="Y49" s="140" t="s">
        <v>523</v>
      </c>
      <c r="Z49" s="140" t="s">
        <v>28</v>
      </c>
      <c r="AA49" s="140" t="s">
        <v>341</v>
      </c>
      <c r="AB49" s="140" t="s">
        <v>410</v>
      </c>
      <c r="AC49" s="140" t="s">
        <v>524</v>
      </c>
      <c r="AD49" s="143">
        <v>42170</v>
      </c>
      <c r="AE49" s="143" t="s">
        <v>1495</v>
      </c>
      <c r="AF49" s="144">
        <v>42400612</v>
      </c>
      <c r="AG49" s="144">
        <v>916908423.29333568</v>
      </c>
      <c r="AH49" s="144">
        <v>126420511.62671322</v>
      </c>
      <c r="AI49" s="144">
        <v>1085729546.920049</v>
      </c>
      <c r="AJ49" s="144">
        <v>-49171.556500000006</v>
      </c>
      <c r="AK49" s="145">
        <v>213503251.20739996</v>
      </c>
      <c r="AL49" s="145">
        <v>157969701.8049978</v>
      </c>
      <c r="AM49" s="145">
        <v>403768301.67299998</v>
      </c>
      <c r="AN49" s="146" t="s">
        <v>360</v>
      </c>
      <c r="AO49" s="147">
        <v>0.62641725969043982</v>
      </c>
      <c r="AP49" s="147">
        <v>0.38192852361587293</v>
      </c>
      <c r="AQ49" s="140">
        <v>0</v>
      </c>
      <c r="AR49" s="139" t="s">
        <v>39</v>
      </c>
    </row>
    <row r="50" spans="2:44" s="139" customFormat="1" ht="17.100000000000001" customHeight="1" x14ac:dyDescent="0.25">
      <c r="B50" s="140">
        <v>5482</v>
      </c>
      <c r="C50" s="140" t="s">
        <v>27</v>
      </c>
      <c r="D50" s="140" t="s">
        <v>118</v>
      </c>
      <c r="E50" s="140" t="s">
        <v>386</v>
      </c>
      <c r="F50" s="140" t="s">
        <v>607</v>
      </c>
      <c r="G50" s="140">
        <v>2</v>
      </c>
      <c r="H50" s="140" t="s">
        <v>312</v>
      </c>
      <c r="I50" s="140">
        <v>356</v>
      </c>
      <c r="J50" s="140" t="s">
        <v>313</v>
      </c>
      <c r="K50" s="140" t="s">
        <v>314</v>
      </c>
      <c r="L50" s="141">
        <v>5</v>
      </c>
      <c r="M50" s="141" t="s">
        <v>608</v>
      </c>
      <c r="N50" s="142">
        <v>77</v>
      </c>
      <c r="O50" s="141" t="s">
        <v>28</v>
      </c>
      <c r="P50" s="140" t="s">
        <v>318</v>
      </c>
      <c r="Q50" s="140">
        <v>5</v>
      </c>
      <c r="R50" s="140">
        <v>5</v>
      </c>
      <c r="S50" s="140">
        <v>7</v>
      </c>
      <c r="T50" s="140">
        <v>753</v>
      </c>
      <c r="U50" s="140">
        <v>3</v>
      </c>
      <c r="V50" s="140">
        <v>8</v>
      </c>
      <c r="W50" s="140">
        <v>2</v>
      </c>
      <c r="X50" s="140" t="s">
        <v>326</v>
      </c>
      <c r="Y50" s="140" t="s">
        <v>523</v>
      </c>
      <c r="Z50" s="140" t="s">
        <v>28</v>
      </c>
      <c r="AA50" s="140" t="s">
        <v>341</v>
      </c>
      <c r="AB50" s="140" t="s">
        <v>410</v>
      </c>
      <c r="AC50" s="140" t="s">
        <v>524</v>
      </c>
      <c r="AD50" s="143">
        <v>42170</v>
      </c>
      <c r="AE50" s="143" t="s">
        <v>1495</v>
      </c>
      <c r="AF50" s="144">
        <v>204477790</v>
      </c>
      <c r="AG50" s="144">
        <v>4421809008.6687965</v>
      </c>
      <c r="AH50" s="144">
        <v>609665418.03998923</v>
      </c>
      <c r="AI50" s="144">
        <v>5235952216.708786</v>
      </c>
      <c r="AJ50" s="144">
        <v>0</v>
      </c>
      <c r="AK50" s="145">
        <v>322797253.14979994</v>
      </c>
      <c r="AL50" s="145">
        <v>901404252.00641406</v>
      </c>
      <c r="AM50" s="145">
        <v>1546399147.5118999</v>
      </c>
      <c r="AN50" s="146" t="s">
        <v>360</v>
      </c>
      <c r="AO50" s="147">
        <v>0.36424916305902078</v>
      </c>
      <c r="AP50" s="147">
        <v>0.10560221961733533</v>
      </c>
      <c r="AQ50" s="140">
        <v>0</v>
      </c>
      <c r="AR50" s="139" t="s">
        <v>39</v>
      </c>
    </row>
    <row r="51" spans="2:44" s="139" customFormat="1" ht="17.100000000000001" customHeight="1" x14ac:dyDescent="0.25">
      <c r="B51" s="140">
        <v>5483</v>
      </c>
      <c r="C51" s="140" t="s">
        <v>27</v>
      </c>
      <c r="D51" s="140" t="s">
        <v>118</v>
      </c>
      <c r="E51" s="140" t="s">
        <v>386</v>
      </c>
      <c r="F51" s="140" t="s">
        <v>609</v>
      </c>
      <c r="G51" s="140">
        <v>2</v>
      </c>
      <c r="H51" s="140" t="s">
        <v>312</v>
      </c>
      <c r="I51" s="140">
        <v>356</v>
      </c>
      <c r="J51" s="140" t="s">
        <v>313</v>
      </c>
      <c r="K51" s="140" t="s">
        <v>314</v>
      </c>
      <c r="L51" s="141">
        <v>5</v>
      </c>
      <c r="M51" s="141" t="s">
        <v>610</v>
      </c>
      <c r="N51" s="142">
        <v>77</v>
      </c>
      <c r="O51" s="141" t="s">
        <v>28</v>
      </c>
      <c r="P51" s="140" t="s">
        <v>318</v>
      </c>
      <c r="Q51" s="140">
        <v>5</v>
      </c>
      <c r="R51" s="140">
        <v>5</v>
      </c>
      <c r="S51" s="140">
        <v>7</v>
      </c>
      <c r="T51" s="140">
        <v>753</v>
      </c>
      <c r="U51" s="140">
        <v>3</v>
      </c>
      <c r="V51" s="140">
        <v>8</v>
      </c>
      <c r="W51" s="140">
        <v>2</v>
      </c>
      <c r="X51" s="140" t="s">
        <v>326</v>
      </c>
      <c r="Y51" s="140" t="s">
        <v>523</v>
      </c>
      <c r="Z51" s="140" t="s">
        <v>28</v>
      </c>
      <c r="AA51" s="140" t="s">
        <v>341</v>
      </c>
      <c r="AB51" s="140" t="s">
        <v>410</v>
      </c>
      <c r="AC51" s="140" t="s">
        <v>524</v>
      </c>
      <c r="AD51" s="143">
        <v>42170</v>
      </c>
      <c r="AE51" s="143" t="s">
        <v>1495</v>
      </c>
      <c r="AF51" s="144">
        <v>158750246</v>
      </c>
      <c r="AG51" s="144">
        <v>3432956041.3790193</v>
      </c>
      <c r="AH51" s="144">
        <v>473325414.09569812</v>
      </c>
      <c r="AI51" s="144">
        <v>4065031701.4747171</v>
      </c>
      <c r="AJ51" s="144">
        <v>-31452142.877099998</v>
      </c>
      <c r="AK51" s="145">
        <v>620609499.5848</v>
      </c>
      <c r="AL51" s="145">
        <v>657288240.17070627</v>
      </c>
      <c r="AM51" s="145">
        <v>852731226.2744</v>
      </c>
      <c r="AN51" s="146" t="s">
        <v>360</v>
      </c>
      <c r="AO51" s="147">
        <v>0.39611908710407756</v>
      </c>
      <c r="AP51" s="147">
        <v>0.39460928410668988</v>
      </c>
      <c r="AQ51" s="140">
        <v>0</v>
      </c>
      <c r="AR51" s="139" t="s">
        <v>39</v>
      </c>
    </row>
    <row r="52" spans="2:44" s="139" customFormat="1" ht="17.100000000000001" customHeight="1" x14ac:dyDescent="0.25">
      <c r="B52" s="140">
        <v>5484</v>
      </c>
      <c r="C52" s="140" t="s">
        <v>27</v>
      </c>
      <c r="D52" s="140" t="s">
        <v>118</v>
      </c>
      <c r="E52" s="140" t="s">
        <v>386</v>
      </c>
      <c r="F52" s="140" t="s">
        <v>611</v>
      </c>
      <c r="G52" s="140">
        <v>2</v>
      </c>
      <c r="H52" s="140" t="s">
        <v>312</v>
      </c>
      <c r="I52" s="140">
        <v>356</v>
      </c>
      <c r="J52" s="140" t="s">
        <v>313</v>
      </c>
      <c r="K52" s="140" t="s">
        <v>314</v>
      </c>
      <c r="L52" s="141">
        <v>5</v>
      </c>
      <c r="M52" s="141" t="s">
        <v>612</v>
      </c>
      <c r="N52" s="142">
        <v>77</v>
      </c>
      <c r="O52" s="141" t="s">
        <v>28</v>
      </c>
      <c r="P52" s="140" t="s">
        <v>318</v>
      </c>
      <c r="Q52" s="140">
        <v>5</v>
      </c>
      <c r="R52" s="140">
        <v>5</v>
      </c>
      <c r="S52" s="140">
        <v>7</v>
      </c>
      <c r="T52" s="140">
        <v>753</v>
      </c>
      <c r="U52" s="140">
        <v>3</v>
      </c>
      <c r="V52" s="140">
        <v>8</v>
      </c>
      <c r="W52" s="140">
        <v>2</v>
      </c>
      <c r="X52" s="140" t="s">
        <v>326</v>
      </c>
      <c r="Y52" s="140" t="s">
        <v>523</v>
      </c>
      <c r="Z52" s="140" t="s">
        <v>28</v>
      </c>
      <c r="AA52" s="140" t="s">
        <v>341</v>
      </c>
      <c r="AB52" s="140" t="s">
        <v>410</v>
      </c>
      <c r="AC52" s="140" t="s">
        <v>524</v>
      </c>
      <c r="AD52" s="143">
        <v>42170</v>
      </c>
      <c r="AE52" s="143" t="s">
        <v>1495</v>
      </c>
      <c r="AF52" s="144">
        <v>286488703</v>
      </c>
      <c r="AG52" s="144">
        <v>6195285676.8765039</v>
      </c>
      <c r="AH52" s="144">
        <v>854186923.19485056</v>
      </c>
      <c r="AI52" s="144">
        <v>7335961303.0713549</v>
      </c>
      <c r="AJ52" s="144">
        <v>0</v>
      </c>
      <c r="AK52" s="145">
        <v>332106917.36749995</v>
      </c>
      <c r="AL52" s="145">
        <v>1530541548.1093163</v>
      </c>
      <c r="AM52" s="145">
        <v>2101016517.4756999</v>
      </c>
      <c r="AN52" s="146" t="s">
        <v>360</v>
      </c>
      <c r="AO52" s="147">
        <v>0.33892355942570812</v>
      </c>
      <c r="AP52" s="147">
        <v>0.10447795085851024</v>
      </c>
      <c r="AQ52" s="140">
        <v>0</v>
      </c>
      <c r="AR52" s="139" t="s">
        <v>39</v>
      </c>
    </row>
    <row r="53" spans="2:44" s="139" customFormat="1" ht="17.100000000000001" customHeight="1" x14ac:dyDescent="0.25">
      <c r="B53" s="140">
        <v>5511</v>
      </c>
      <c r="C53" s="140" t="s">
        <v>142</v>
      </c>
      <c r="D53" s="140" t="s">
        <v>1618</v>
      </c>
      <c r="E53" s="140" t="s">
        <v>947</v>
      </c>
      <c r="F53" s="140" t="s">
        <v>614</v>
      </c>
      <c r="G53" s="140">
        <v>1</v>
      </c>
      <c r="H53" s="140" t="s">
        <v>453</v>
      </c>
      <c r="I53" s="140" t="s">
        <v>28</v>
      </c>
      <c r="J53" s="140" t="s">
        <v>453</v>
      </c>
      <c r="K53" s="140" t="s">
        <v>457</v>
      </c>
      <c r="L53" s="141" t="s">
        <v>28</v>
      </c>
      <c r="M53" s="141" t="s">
        <v>28</v>
      </c>
      <c r="N53" s="142" t="s">
        <v>28</v>
      </c>
      <c r="O53" s="141" t="s">
        <v>28</v>
      </c>
      <c r="P53" s="140" t="s">
        <v>28</v>
      </c>
      <c r="Q53" s="140" t="s">
        <v>28</v>
      </c>
      <c r="R53" s="140" t="s">
        <v>28</v>
      </c>
      <c r="S53" s="140" t="s">
        <v>28</v>
      </c>
      <c r="T53" s="140" t="s">
        <v>28</v>
      </c>
      <c r="U53" s="140" t="s">
        <v>28</v>
      </c>
      <c r="V53" s="140" t="s">
        <v>28</v>
      </c>
      <c r="W53" s="140" t="s">
        <v>28</v>
      </c>
      <c r="X53" s="140" t="s">
        <v>28</v>
      </c>
      <c r="Y53" s="140" t="s">
        <v>28</v>
      </c>
      <c r="Z53" s="140" t="s">
        <v>1115</v>
      </c>
      <c r="AA53" s="140" t="s">
        <v>352</v>
      </c>
      <c r="AB53" s="140" t="s">
        <v>28</v>
      </c>
      <c r="AC53" s="140" t="s">
        <v>28</v>
      </c>
      <c r="AD53" s="143" t="s">
        <v>28</v>
      </c>
      <c r="AE53" s="143" t="s">
        <v>28</v>
      </c>
      <c r="AF53" s="144">
        <v>0</v>
      </c>
      <c r="AG53" s="144">
        <v>0</v>
      </c>
      <c r="AH53" s="144">
        <v>0</v>
      </c>
      <c r="AI53" s="144">
        <v>0</v>
      </c>
      <c r="AJ53" s="144">
        <v>19336993.5</v>
      </c>
      <c r="AK53" s="145">
        <v>25083670.200000003</v>
      </c>
      <c r="AL53" s="145">
        <v>0</v>
      </c>
      <c r="AM53" s="145">
        <v>8068512</v>
      </c>
      <c r="AN53" s="146" t="s">
        <v>28</v>
      </c>
      <c r="AO53" s="147" t="s">
        <v>28</v>
      </c>
      <c r="AP53" s="147" t="s">
        <v>28</v>
      </c>
      <c r="AQ53" s="140" t="s">
        <v>28</v>
      </c>
      <c r="AR53" s="139" t="s">
        <v>39</v>
      </c>
    </row>
    <row r="54" spans="2:44" s="139" customFormat="1" ht="17.100000000000001" customHeight="1" x14ac:dyDescent="0.25">
      <c r="B54" s="140">
        <v>5519</v>
      </c>
      <c r="C54" s="140" t="s">
        <v>142</v>
      </c>
      <c r="D54" s="140" t="s">
        <v>262</v>
      </c>
      <c r="E54" s="140" t="s">
        <v>943</v>
      </c>
      <c r="F54" s="140" t="s">
        <v>1266</v>
      </c>
      <c r="G54" s="140">
        <v>1</v>
      </c>
      <c r="H54" s="140" t="s">
        <v>453</v>
      </c>
      <c r="I54" s="140" t="s">
        <v>28</v>
      </c>
      <c r="J54" s="140" t="s">
        <v>453</v>
      </c>
      <c r="K54" s="140" t="s">
        <v>507</v>
      </c>
      <c r="L54" s="141" t="s">
        <v>28</v>
      </c>
      <c r="M54" s="141" t="s">
        <v>28</v>
      </c>
      <c r="N54" s="142" t="s">
        <v>28</v>
      </c>
      <c r="O54" s="141" t="s">
        <v>28</v>
      </c>
      <c r="P54" s="140" t="s">
        <v>28</v>
      </c>
      <c r="Q54" s="140">
        <v>3</v>
      </c>
      <c r="R54" s="140">
        <v>1</v>
      </c>
      <c r="S54" s="140">
        <v>4</v>
      </c>
      <c r="T54" s="140" t="s">
        <v>28</v>
      </c>
      <c r="U54" s="140" t="s">
        <v>28</v>
      </c>
      <c r="V54" s="140" t="s">
        <v>28</v>
      </c>
      <c r="W54" s="140" t="s">
        <v>28</v>
      </c>
      <c r="X54" s="140" t="s">
        <v>28</v>
      </c>
      <c r="Y54" s="140" t="s">
        <v>28</v>
      </c>
      <c r="Z54" s="140" t="s">
        <v>453</v>
      </c>
      <c r="AA54" s="140" t="s">
        <v>455</v>
      </c>
      <c r="AB54" s="140" t="s">
        <v>28</v>
      </c>
      <c r="AC54" s="140" t="s">
        <v>28</v>
      </c>
      <c r="AD54" s="143" t="s">
        <v>28</v>
      </c>
      <c r="AE54" s="143" t="s">
        <v>28</v>
      </c>
      <c r="AF54" s="144">
        <v>0</v>
      </c>
      <c r="AG54" s="144">
        <v>0</v>
      </c>
      <c r="AH54" s="144">
        <v>0</v>
      </c>
      <c r="AI54" s="144">
        <v>0</v>
      </c>
      <c r="AJ54" s="144">
        <v>0</v>
      </c>
      <c r="AK54" s="145">
        <v>6020840.2800000003</v>
      </c>
      <c r="AL54" s="145">
        <v>0</v>
      </c>
      <c r="AM54" s="145">
        <v>20405483.010000002</v>
      </c>
      <c r="AN54" s="146" t="s">
        <v>28</v>
      </c>
      <c r="AO54" s="147" t="s">
        <v>28</v>
      </c>
      <c r="AP54" s="147" t="s">
        <v>28</v>
      </c>
      <c r="AQ54" s="140" t="s">
        <v>28</v>
      </c>
      <c r="AR54" s="139" t="s">
        <v>39</v>
      </c>
    </row>
    <row r="55" spans="2:44" s="139" customFormat="1" ht="17.100000000000001" customHeight="1" x14ac:dyDescent="0.25">
      <c r="B55" s="140">
        <v>5526</v>
      </c>
      <c r="C55" s="140" t="s">
        <v>142</v>
      </c>
      <c r="D55" s="140" t="s">
        <v>262</v>
      </c>
      <c r="E55" s="140" t="s">
        <v>943</v>
      </c>
      <c r="F55" s="140" t="s">
        <v>1267</v>
      </c>
      <c r="G55" s="140">
        <v>1</v>
      </c>
      <c r="H55" s="140" t="s">
        <v>453</v>
      </c>
      <c r="I55" s="140" t="s">
        <v>28</v>
      </c>
      <c r="J55" s="140" t="s">
        <v>453</v>
      </c>
      <c r="K55" s="140" t="s">
        <v>507</v>
      </c>
      <c r="L55" s="141" t="s">
        <v>28</v>
      </c>
      <c r="M55" s="141" t="s">
        <v>28</v>
      </c>
      <c r="N55" s="142" t="s">
        <v>28</v>
      </c>
      <c r="O55" s="141" t="s">
        <v>28</v>
      </c>
      <c r="P55" s="140" t="s">
        <v>28</v>
      </c>
      <c r="Q55" s="140">
        <v>3</v>
      </c>
      <c r="R55" s="140">
        <v>5</v>
      </c>
      <c r="S55" s="140">
        <v>5</v>
      </c>
      <c r="T55" s="140" t="s">
        <v>28</v>
      </c>
      <c r="U55" s="140" t="s">
        <v>28</v>
      </c>
      <c r="V55" s="140" t="s">
        <v>28</v>
      </c>
      <c r="W55" s="140" t="s">
        <v>28</v>
      </c>
      <c r="X55" s="140" t="s">
        <v>28</v>
      </c>
      <c r="Y55" s="140" t="s">
        <v>28</v>
      </c>
      <c r="Z55" s="140" t="s">
        <v>453</v>
      </c>
      <c r="AA55" s="140" t="s">
        <v>455</v>
      </c>
      <c r="AB55" s="140" t="s">
        <v>28</v>
      </c>
      <c r="AC55" s="140" t="s">
        <v>28</v>
      </c>
      <c r="AD55" s="143" t="s">
        <v>28</v>
      </c>
      <c r="AE55" s="143" t="s">
        <v>28</v>
      </c>
      <c r="AF55" s="144">
        <v>0</v>
      </c>
      <c r="AG55" s="144">
        <v>0</v>
      </c>
      <c r="AH55" s="144">
        <v>0</v>
      </c>
      <c r="AI55" s="144">
        <v>0</v>
      </c>
      <c r="AJ55" s="144">
        <v>0</v>
      </c>
      <c r="AK55" s="145">
        <v>23341287.20000001</v>
      </c>
      <c r="AL55" s="145">
        <v>0</v>
      </c>
      <c r="AM55" s="145">
        <v>65221878.900000013</v>
      </c>
      <c r="AN55" s="146" t="s">
        <v>28</v>
      </c>
      <c r="AO55" s="147" t="s">
        <v>28</v>
      </c>
      <c r="AP55" s="147" t="s">
        <v>28</v>
      </c>
      <c r="AQ55" s="140" t="s">
        <v>28</v>
      </c>
      <c r="AR55" s="139" t="s">
        <v>39</v>
      </c>
    </row>
    <row r="56" spans="2:44" s="139" customFormat="1" ht="17.100000000000001" customHeight="1" x14ac:dyDescent="0.25">
      <c r="B56" s="140">
        <v>5931</v>
      </c>
      <c r="C56" s="140" t="s">
        <v>27</v>
      </c>
      <c r="D56" s="140" t="s">
        <v>131</v>
      </c>
      <c r="E56" s="140" t="s">
        <v>382</v>
      </c>
      <c r="F56" s="140" t="s">
        <v>983</v>
      </c>
      <c r="G56" s="140" t="s">
        <v>28</v>
      </c>
      <c r="H56" s="140" t="s">
        <v>1077</v>
      </c>
      <c r="I56" s="140" t="s">
        <v>28</v>
      </c>
      <c r="J56" s="140" t="s">
        <v>1002</v>
      </c>
      <c r="K56" s="140" t="s">
        <v>380</v>
      </c>
      <c r="L56" s="141" t="s">
        <v>28</v>
      </c>
      <c r="M56" s="141" t="s">
        <v>28</v>
      </c>
      <c r="N56" s="142" t="s">
        <v>28</v>
      </c>
      <c r="O56" s="141" t="s">
        <v>618</v>
      </c>
      <c r="P56" s="140" t="s">
        <v>955</v>
      </c>
      <c r="Q56" s="140" t="s">
        <v>28</v>
      </c>
      <c r="R56" s="140" t="s">
        <v>28</v>
      </c>
      <c r="S56" s="140" t="s">
        <v>28</v>
      </c>
      <c r="T56" s="140" t="s">
        <v>28</v>
      </c>
      <c r="U56" s="140" t="s">
        <v>28</v>
      </c>
      <c r="V56" s="140" t="s">
        <v>28</v>
      </c>
      <c r="W56" s="140" t="s">
        <v>28</v>
      </c>
      <c r="X56" s="140" t="s">
        <v>28</v>
      </c>
      <c r="Y56" s="140" t="s">
        <v>28</v>
      </c>
      <c r="Z56" s="140" t="s">
        <v>21</v>
      </c>
      <c r="AA56" s="140" t="s">
        <v>333</v>
      </c>
      <c r="AB56" s="140" t="s">
        <v>383</v>
      </c>
      <c r="AC56" s="140" t="s">
        <v>382</v>
      </c>
      <c r="AD56" s="143">
        <v>42016</v>
      </c>
      <c r="AE56" s="143" t="s">
        <v>28</v>
      </c>
      <c r="AF56" s="144">
        <v>146607448.91</v>
      </c>
      <c r="AG56" s="144">
        <v>247197527.67999998</v>
      </c>
      <c r="AH56" s="144">
        <v>0</v>
      </c>
      <c r="AI56" s="144">
        <v>393804976.58999997</v>
      </c>
      <c r="AJ56" s="144">
        <v>12898922</v>
      </c>
      <c r="AK56" s="145">
        <v>34447927.149999999</v>
      </c>
      <c r="AL56" s="145">
        <v>42078801.230000004</v>
      </c>
      <c r="AM56" s="145">
        <v>42078801.230000004</v>
      </c>
      <c r="AN56" s="146" t="s">
        <v>360</v>
      </c>
      <c r="AO56" s="147">
        <v>0.91600000000000004</v>
      </c>
      <c r="AP56" s="147">
        <v>0.99850000000000005</v>
      </c>
      <c r="AQ56" s="140" t="s">
        <v>28</v>
      </c>
      <c r="AR56" s="139" t="s">
        <v>39</v>
      </c>
    </row>
    <row r="57" spans="2:44" s="139" customFormat="1" ht="17.100000000000001" customHeight="1" x14ac:dyDescent="0.25">
      <c r="B57" s="140">
        <v>5946</v>
      </c>
      <c r="C57" s="140" t="s">
        <v>27</v>
      </c>
      <c r="D57" s="140" t="s">
        <v>118</v>
      </c>
      <c r="E57" s="140" t="s">
        <v>598</v>
      </c>
      <c r="F57" s="140" t="s">
        <v>620</v>
      </c>
      <c r="G57" s="140">
        <v>2</v>
      </c>
      <c r="H57" s="140" t="s">
        <v>312</v>
      </c>
      <c r="I57" s="140">
        <v>356</v>
      </c>
      <c r="J57" s="140" t="s">
        <v>313</v>
      </c>
      <c r="K57" s="140" t="s">
        <v>314</v>
      </c>
      <c r="L57" s="141">
        <v>5</v>
      </c>
      <c r="M57" s="141" t="s">
        <v>621</v>
      </c>
      <c r="N57" s="142">
        <v>77</v>
      </c>
      <c r="O57" s="141" t="s">
        <v>28</v>
      </c>
      <c r="P57" s="140" t="s">
        <v>318</v>
      </c>
      <c r="Q57" s="140">
        <v>5</v>
      </c>
      <c r="R57" s="140">
        <v>5</v>
      </c>
      <c r="S57" s="140">
        <v>7</v>
      </c>
      <c r="T57" s="140">
        <v>753</v>
      </c>
      <c r="U57" s="140">
        <v>3</v>
      </c>
      <c r="V57" s="140">
        <v>8</v>
      </c>
      <c r="W57" s="140">
        <v>2</v>
      </c>
      <c r="X57" s="140" t="s">
        <v>326</v>
      </c>
      <c r="Y57" s="140" t="s">
        <v>622</v>
      </c>
      <c r="Z57" s="140" t="s">
        <v>28</v>
      </c>
      <c r="AA57" s="140" t="s">
        <v>455</v>
      </c>
      <c r="AB57" s="140" t="s">
        <v>506</v>
      </c>
      <c r="AC57" s="140" t="s">
        <v>623</v>
      </c>
      <c r="AD57" s="143">
        <v>42217</v>
      </c>
      <c r="AE57" s="143" t="s">
        <v>2319</v>
      </c>
      <c r="AF57" s="144">
        <v>10851193.7028</v>
      </c>
      <c r="AG57" s="144">
        <v>-13887692.490100006</v>
      </c>
      <c r="AH57" s="144">
        <v>131109666.0148</v>
      </c>
      <c r="AI57" s="144">
        <v>128073167.22749999</v>
      </c>
      <c r="AJ57" s="144">
        <v>35661976.268600002</v>
      </c>
      <c r="AK57" s="145">
        <v>23513815.304099999</v>
      </c>
      <c r="AL57" s="145">
        <v>4322500.1093999995</v>
      </c>
      <c r="AM57" s="145">
        <v>0</v>
      </c>
      <c r="AN57" s="146" t="s">
        <v>327</v>
      </c>
      <c r="AO57" s="147">
        <v>1</v>
      </c>
      <c r="AP57" s="147">
        <v>1</v>
      </c>
      <c r="AQ57" s="140" t="s">
        <v>1561</v>
      </c>
      <c r="AR57" s="139" t="s">
        <v>39</v>
      </c>
    </row>
    <row r="58" spans="2:44" s="139" customFormat="1" ht="17.100000000000001" customHeight="1" x14ac:dyDescent="0.25">
      <c r="B58" s="140">
        <v>5949</v>
      </c>
      <c r="C58" s="140" t="s">
        <v>27</v>
      </c>
      <c r="D58" s="140" t="s">
        <v>118</v>
      </c>
      <c r="E58" s="140" t="s">
        <v>386</v>
      </c>
      <c r="F58" s="140" t="s">
        <v>625</v>
      </c>
      <c r="G58" s="140">
        <v>2</v>
      </c>
      <c r="H58" s="140" t="s">
        <v>312</v>
      </c>
      <c r="I58" s="140">
        <v>356</v>
      </c>
      <c r="J58" s="140" t="s">
        <v>313</v>
      </c>
      <c r="K58" s="140" t="s">
        <v>314</v>
      </c>
      <c r="L58" s="141">
        <v>5</v>
      </c>
      <c r="M58" s="141" t="s">
        <v>626</v>
      </c>
      <c r="N58" s="142">
        <v>77</v>
      </c>
      <c r="O58" s="141" t="s">
        <v>28</v>
      </c>
      <c r="P58" s="140" t="s">
        <v>318</v>
      </c>
      <c r="Q58" s="140">
        <v>5</v>
      </c>
      <c r="R58" s="140">
        <v>5</v>
      </c>
      <c r="S58" s="140">
        <v>7</v>
      </c>
      <c r="T58" s="140">
        <v>753</v>
      </c>
      <c r="U58" s="140">
        <v>3</v>
      </c>
      <c r="V58" s="140">
        <v>8</v>
      </c>
      <c r="W58" s="140">
        <v>2</v>
      </c>
      <c r="X58" s="140" t="s">
        <v>326</v>
      </c>
      <c r="Y58" s="140" t="s">
        <v>627</v>
      </c>
      <c r="Z58" s="140" t="s">
        <v>28</v>
      </c>
      <c r="AA58" s="140" t="s">
        <v>341</v>
      </c>
      <c r="AB58" s="140" t="s">
        <v>410</v>
      </c>
      <c r="AC58" s="140" t="s">
        <v>524</v>
      </c>
      <c r="AD58" s="143">
        <v>42401</v>
      </c>
      <c r="AE58" s="143" t="s">
        <v>2320</v>
      </c>
      <c r="AF58" s="144">
        <v>17436705</v>
      </c>
      <c r="AG58" s="144">
        <v>25123206.6954</v>
      </c>
      <c r="AH58" s="144">
        <v>229785531.12400001</v>
      </c>
      <c r="AI58" s="144">
        <v>272345442.81940001</v>
      </c>
      <c r="AJ58" s="144">
        <v>9254203.8071999997</v>
      </c>
      <c r="AK58" s="145">
        <v>32997581.448699996</v>
      </c>
      <c r="AL58" s="145">
        <v>48494094.341820776</v>
      </c>
      <c r="AM58" s="145">
        <v>58653033.385099992</v>
      </c>
      <c r="AN58" s="146" t="s">
        <v>360</v>
      </c>
      <c r="AO58" s="147">
        <v>0.51455808084818655</v>
      </c>
      <c r="AP58" s="147">
        <v>0.51455808084818655</v>
      </c>
      <c r="AQ58" s="140" t="s">
        <v>1562</v>
      </c>
      <c r="AR58" s="139" t="s">
        <v>39</v>
      </c>
    </row>
    <row r="59" spans="2:44" s="139" customFormat="1" ht="17.100000000000001" customHeight="1" x14ac:dyDescent="0.25">
      <c r="B59" s="140">
        <v>5983</v>
      </c>
      <c r="C59" s="140" t="s">
        <v>27</v>
      </c>
      <c r="D59" s="140" t="s">
        <v>118</v>
      </c>
      <c r="E59" s="140" t="s">
        <v>323</v>
      </c>
      <c r="F59" s="140" t="s">
        <v>394</v>
      </c>
      <c r="G59" s="140">
        <v>2</v>
      </c>
      <c r="H59" s="140" t="s">
        <v>312</v>
      </c>
      <c r="I59" s="140">
        <v>356</v>
      </c>
      <c r="J59" s="140" t="s">
        <v>313</v>
      </c>
      <c r="K59" s="140" t="s">
        <v>314</v>
      </c>
      <c r="L59" s="141">
        <v>5</v>
      </c>
      <c r="M59" s="141" t="s">
        <v>395</v>
      </c>
      <c r="N59" s="142">
        <v>5</v>
      </c>
      <c r="O59" s="141" t="s">
        <v>28</v>
      </c>
      <c r="P59" s="140">
        <v>11</v>
      </c>
      <c r="Q59" s="140">
        <v>5</v>
      </c>
      <c r="R59" s="140">
        <v>5</v>
      </c>
      <c r="S59" s="140">
        <v>7</v>
      </c>
      <c r="T59" s="140">
        <v>753</v>
      </c>
      <c r="U59" s="140">
        <v>3</v>
      </c>
      <c r="V59" s="140">
        <v>8</v>
      </c>
      <c r="W59" s="140">
        <v>96</v>
      </c>
      <c r="X59" s="140" t="s">
        <v>326</v>
      </c>
      <c r="Y59" s="140" t="s">
        <v>396</v>
      </c>
      <c r="Z59" s="140" t="s">
        <v>28</v>
      </c>
      <c r="AA59" s="140" t="s">
        <v>129</v>
      </c>
      <c r="AB59" s="140" t="s">
        <v>311</v>
      </c>
      <c r="AC59" s="140" t="s">
        <v>397</v>
      </c>
      <c r="AD59" s="143">
        <v>40603</v>
      </c>
      <c r="AE59" s="143">
        <v>42580</v>
      </c>
      <c r="AF59" s="144">
        <v>2498325.9700000002</v>
      </c>
      <c r="AG59" s="144">
        <v>7316272.179899998</v>
      </c>
      <c r="AH59" s="144">
        <v>0</v>
      </c>
      <c r="AI59" s="144">
        <v>9814598.1498999987</v>
      </c>
      <c r="AJ59" s="144">
        <v>-501977.36930000002</v>
      </c>
      <c r="AK59" s="145">
        <v>0</v>
      </c>
      <c r="AL59" s="145">
        <v>2407253.86</v>
      </c>
      <c r="AM59" s="145">
        <v>0</v>
      </c>
      <c r="AN59" s="146" t="s">
        <v>327</v>
      </c>
      <c r="AO59" s="147">
        <v>1</v>
      </c>
      <c r="AP59" s="147">
        <v>1</v>
      </c>
      <c r="AQ59" s="140" t="s">
        <v>1611</v>
      </c>
      <c r="AR59" s="139" t="s">
        <v>39</v>
      </c>
    </row>
    <row r="60" spans="2:44" s="139" customFormat="1" ht="17.100000000000001" customHeight="1" x14ac:dyDescent="0.25">
      <c r="B60" s="140">
        <v>6042</v>
      </c>
      <c r="C60" s="140" t="s">
        <v>142</v>
      </c>
      <c r="D60" s="140" t="s">
        <v>131</v>
      </c>
      <c r="E60" s="140" t="s">
        <v>1057</v>
      </c>
      <c r="F60" s="140" t="s">
        <v>630</v>
      </c>
      <c r="G60" s="140">
        <v>1</v>
      </c>
      <c r="H60" s="140" t="s">
        <v>453</v>
      </c>
      <c r="I60" s="140" t="s">
        <v>28</v>
      </c>
      <c r="J60" s="140" t="s">
        <v>453</v>
      </c>
      <c r="K60" s="140" t="s">
        <v>374</v>
      </c>
      <c r="L60" s="141" t="s">
        <v>28</v>
      </c>
      <c r="M60" s="141" t="s">
        <v>28</v>
      </c>
      <c r="N60" s="142" t="s">
        <v>28</v>
      </c>
      <c r="O60" s="141" t="s">
        <v>28</v>
      </c>
      <c r="P60" s="140" t="s">
        <v>28</v>
      </c>
      <c r="Q60" s="140">
        <v>5</v>
      </c>
      <c r="R60" s="140">
        <v>5</v>
      </c>
      <c r="S60" s="140">
        <v>1</v>
      </c>
      <c r="T60" s="140" t="s">
        <v>28</v>
      </c>
      <c r="U60" s="140" t="s">
        <v>28</v>
      </c>
      <c r="V60" s="140" t="s">
        <v>28</v>
      </c>
      <c r="W60" s="140" t="s">
        <v>28</v>
      </c>
      <c r="X60" s="140" t="s">
        <v>28</v>
      </c>
      <c r="Y60" s="140" t="s">
        <v>28</v>
      </c>
      <c r="Z60" s="140" t="s">
        <v>613</v>
      </c>
      <c r="AA60" s="140" t="s">
        <v>455</v>
      </c>
      <c r="AB60" s="140" t="s">
        <v>28</v>
      </c>
      <c r="AC60" s="140" t="s">
        <v>28</v>
      </c>
      <c r="AD60" s="143" t="s">
        <v>28</v>
      </c>
      <c r="AE60" s="143" t="s">
        <v>28</v>
      </c>
      <c r="AF60" s="144">
        <v>0</v>
      </c>
      <c r="AG60" s="144">
        <v>0</v>
      </c>
      <c r="AH60" s="144">
        <v>0</v>
      </c>
      <c r="AI60" s="144">
        <v>0</v>
      </c>
      <c r="AJ60" s="144">
        <v>0</v>
      </c>
      <c r="AK60" s="145">
        <v>0</v>
      </c>
      <c r="AL60" s="145">
        <v>0</v>
      </c>
      <c r="AM60" s="145">
        <v>494797.4</v>
      </c>
      <c r="AN60" s="146" t="s">
        <v>28</v>
      </c>
      <c r="AO60" s="147" t="s">
        <v>28</v>
      </c>
      <c r="AP60" s="147" t="s">
        <v>28</v>
      </c>
      <c r="AQ60" s="140" t="s">
        <v>28</v>
      </c>
      <c r="AR60" s="139" t="s">
        <v>39</v>
      </c>
    </row>
    <row r="61" spans="2:44" s="139" customFormat="1" ht="17.100000000000001" customHeight="1" x14ac:dyDescent="0.25">
      <c r="B61" s="140">
        <v>6055</v>
      </c>
      <c r="C61" s="140" t="s">
        <v>142</v>
      </c>
      <c r="D61" s="140" t="s">
        <v>262</v>
      </c>
      <c r="E61" s="140" t="s">
        <v>943</v>
      </c>
      <c r="F61" s="140" t="s">
        <v>1268</v>
      </c>
      <c r="G61" s="140">
        <v>1</v>
      </c>
      <c r="H61" s="140" t="s">
        <v>453</v>
      </c>
      <c r="I61" s="140" t="s">
        <v>28</v>
      </c>
      <c r="J61" s="140" t="s">
        <v>453</v>
      </c>
      <c r="K61" s="140" t="s">
        <v>507</v>
      </c>
      <c r="L61" s="141" t="s">
        <v>28</v>
      </c>
      <c r="M61" s="141" t="s">
        <v>28</v>
      </c>
      <c r="N61" s="142" t="s">
        <v>28</v>
      </c>
      <c r="O61" s="141" t="s">
        <v>28</v>
      </c>
      <c r="P61" s="140" t="s">
        <v>28</v>
      </c>
      <c r="Q61" s="140">
        <v>3</v>
      </c>
      <c r="R61" s="140">
        <v>4</v>
      </c>
      <c r="S61" s="140">
        <v>4</v>
      </c>
      <c r="T61" s="140" t="s">
        <v>28</v>
      </c>
      <c r="U61" s="140" t="s">
        <v>28</v>
      </c>
      <c r="V61" s="140" t="s">
        <v>28</v>
      </c>
      <c r="W61" s="140" t="s">
        <v>28</v>
      </c>
      <c r="X61" s="140" t="s">
        <v>28</v>
      </c>
      <c r="Y61" s="140" t="s">
        <v>28</v>
      </c>
      <c r="Z61" s="140" t="s">
        <v>453</v>
      </c>
      <c r="AA61" s="140" t="s">
        <v>455</v>
      </c>
      <c r="AB61" s="140" t="s">
        <v>28</v>
      </c>
      <c r="AC61" s="140" t="s">
        <v>28</v>
      </c>
      <c r="AD61" s="143" t="s">
        <v>28</v>
      </c>
      <c r="AE61" s="143" t="s">
        <v>28</v>
      </c>
      <c r="AF61" s="144">
        <v>0</v>
      </c>
      <c r="AG61" s="144">
        <v>0</v>
      </c>
      <c r="AH61" s="144">
        <v>0</v>
      </c>
      <c r="AI61" s="144">
        <v>0</v>
      </c>
      <c r="AJ61" s="144">
        <v>0</v>
      </c>
      <c r="AK61" s="145">
        <v>5872767.0899999999</v>
      </c>
      <c r="AL61" s="145">
        <v>0</v>
      </c>
      <c r="AM61" s="145">
        <v>45183864.169999994</v>
      </c>
      <c r="AN61" s="146" t="s">
        <v>28</v>
      </c>
      <c r="AO61" s="147" t="s">
        <v>28</v>
      </c>
      <c r="AP61" s="147" t="s">
        <v>28</v>
      </c>
      <c r="AQ61" s="140" t="s">
        <v>28</v>
      </c>
      <c r="AR61" s="139" t="s">
        <v>39</v>
      </c>
    </row>
    <row r="62" spans="2:44" s="139" customFormat="1" ht="17.100000000000001" customHeight="1" x14ac:dyDescent="0.25">
      <c r="B62" s="140">
        <v>6056</v>
      </c>
      <c r="C62" s="140" t="s">
        <v>142</v>
      </c>
      <c r="D62" s="140" t="s">
        <v>262</v>
      </c>
      <c r="E62" s="140" t="s">
        <v>943</v>
      </c>
      <c r="F62" s="140" t="s">
        <v>1269</v>
      </c>
      <c r="G62" s="140">
        <v>1</v>
      </c>
      <c r="H62" s="140" t="s">
        <v>453</v>
      </c>
      <c r="I62" s="140" t="s">
        <v>28</v>
      </c>
      <c r="J62" s="140" t="s">
        <v>453</v>
      </c>
      <c r="K62" s="140" t="s">
        <v>507</v>
      </c>
      <c r="L62" s="141" t="s">
        <v>28</v>
      </c>
      <c r="M62" s="141" t="s">
        <v>28</v>
      </c>
      <c r="N62" s="142" t="s">
        <v>28</v>
      </c>
      <c r="O62" s="141" t="s">
        <v>28</v>
      </c>
      <c r="P62" s="140" t="s">
        <v>28</v>
      </c>
      <c r="Q62" s="140" t="s">
        <v>28</v>
      </c>
      <c r="R62" s="140" t="s">
        <v>28</v>
      </c>
      <c r="S62" s="140" t="s">
        <v>28</v>
      </c>
      <c r="T62" s="140" t="s">
        <v>28</v>
      </c>
      <c r="U62" s="140" t="s">
        <v>28</v>
      </c>
      <c r="V62" s="140" t="s">
        <v>28</v>
      </c>
      <c r="W62" s="140" t="s">
        <v>28</v>
      </c>
      <c r="X62" s="140" t="s">
        <v>28</v>
      </c>
      <c r="Y62" s="140" t="s">
        <v>28</v>
      </c>
      <c r="Z62" s="140" t="s">
        <v>453</v>
      </c>
      <c r="AA62" s="140" t="s">
        <v>352</v>
      </c>
      <c r="AB62" s="140" t="s">
        <v>28</v>
      </c>
      <c r="AC62" s="140" t="s">
        <v>28</v>
      </c>
      <c r="AD62" s="143" t="s">
        <v>28</v>
      </c>
      <c r="AE62" s="143" t="s">
        <v>28</v>
      </c>
      <c r="AF62" s="144">
        <v>0</v>
      </c>
      <c r="AG62" s="144">
        <v>0</v>
      </c>
      <c r="AH62" s="144">
        <v>0</v>
      </c>
      <c r="AI62" s="144">
        <v>0</v>
      </c>
      <c r="AJ62" s="144">
        <v>0</v>
      </c>
      <c r="AK62" s="145">
        <v>8400720</v>
      </c>
      <c r="AL62" s="145">
        <v>0</v>
      </c>
      <c r="AM62" s="145">
        <v>4339692.5</v>
      </c>
      <c r="AN62" s="146" t="s">
        <v>28</v>
      </c>
      <c r="AO62" s="147" t="s">
        <v>28</v>
      </c>
      <c r="AP62" s="147" t="s">
        <v>28</v>
      </c>
      <c r="AQ62" s="140" t="s">
        <v>28</v>
      </c>
      <c r="AR62" s="139" t="s">
        <v>39</v>
      </c>
    </row>
    <row r="63" spans="2:44" s="139" customFormat="1" ht="17.100000000000001" customHeight="1" x14ac:dyDescent="0.25">
      <c r="B63" s="140">
        <v>6283</v>
      </c>
      <c r="C63" s="140" t="s">
        <v>142</v>
      </c>
      <c r="D63" s="140" t="s">
        <v>133</v>
      </c>
      <c r="E63" s="140" t="s">
        <v>924</v>
      </c>
      <c r="F63" s="140" t="s">
        <v>635</v>
      </c>
      <c r="G63" s="140">
        <v>1</v>
      </c>
      <c r="H63" s="140" t="s">
        <v>453</v>
      </c>
      <c r="I63" s="140" t="s">
        <v>28</v>
      </c>
      <c r="J63" s="140" t="s">
        <v>453</v>
      </c>
      <c r="K63" s="140" t="s">
        <v>459</v>
      </c>
      <c r="L63" s="141" t="s">
        <v>28</v>
      </c>
      <c r="M63" s="141" t="s">
        <v>28</v>
      </c>
      <c r="N63" s="142" t="s">
        <v>28</v>
      </c>
      <c r="O63" s="141" t="s">
        <v>28</v>
      </c>
      <c r="P63" s="140" t="s">
        <v>28</v>
      </c>
      <c r="Q63" s="140">
        <v>3</v>
      </c>
      <c r="R63" s="140">
        <v>3</v>
      </c>
      <c r="S63" s="140">
        <v>5</v>
      </c>
      <c r="T63" s="140" t="s">
        <v>28</v>
      </c>
      <c r="U63" s="140" t="s">
        <v>28</v>
      </c>
      <c r="V63" s="140" t="s">
        <v>28</v>
      </c>
      <c r="W63" s="140" t="s">
        <v>28</v>
      </c>
      <c r="X63" s="140" t="s">
        <v>28</v>
      </c>
      <c r="Y63" s="140" t="s">
        <v>28</v>
      </c>
      <c r="Z63" s="140" t="s">
        <v>636</v>
      </c>
      <c r="AA63" s="140" t="s">
        <v>455</v>
      </c>
      <c r="AB63" s="140" t="s">
        <v>28</v>
      </c>
      <c r="AC63" s="140" t="s">
        <v>28</v>
      </c>
      <c r="AD63" s="143" t="s">
        <v>28</v>
      </c>
      <c r="AE63" s="143" t="s">
        <v>28</v>
      </c>
      <c r="AF63" s="144">
        <v>0</v>
      </c>
      <c r="AG63" s="144">
        <v>0</v>
      </c>
      <c r="AH63" s="144">
        <v>0</v>
      </c>
      <c r="AI63" s="144">
        <v>0</v>
      </c>
      <c r="AJ63" s="144">
        <v>0</v>
      </c>
      <c r="AK63" s="145">
        <v>89090365.699999988</v>
      </c>
      <c r="AL63" s="145">
        <v>0</v>
      </c>
      <c r="AM63" s="145">
        <v>84733390.960000008</v>
      </c>
      <c r="AN63" s="146" t="s">
        <v>28</v>
      </c>
      <c r="AO63" s="147" t="s">
        <v>28</v>
      </c>
      <c r="AP63" s="147" t="s">
        <v>28</v>
      </c>
      <c r="AQ63" s="140" t="s">
        <v>637</v>
      </c>
      <c r="AR63" s="139" t="s">
        <v>39</v>
      </c>
    </row>
    <row r="64" spans="2:44" s="139" customFormat="1" ht="17.100000000000001" customHeight="1" x14ac:dyDescent="0.25">
      <c r="B64" s="140">
        <v>6284</v>
      </c>
      <c r="C64" s="140" t="s">
        <v>142</v>
      </c>
      <c r="D64" s="140" t="s">
        <v>141</v>
      </c>
      <c r="E64" s="140" t="s">
        <v>948</v>
      </c>
      <c r="F64" s="140" t="s">
        <v>638</v>
      </c>
      <c r="G64" s="140">
        <v>1</v>
      </c>
      <c r="H64" s="140" t="s">
        <v>453</v>
      </c>
      <c r="I64" s="140" t="s">
        <v>28</v>
      </c>
      <c r="J64" s="140" t="s">
        <v>453</v>
      </c>
      <c r="K64" s="140" t="s">
        <v>143</v>
      </c>
      <c r="L64" s="141" t="s">
        <v>28</v>
      </c>
      <c r="M64" s="141" t="s">
        <v>28</v>
      </c>
      <c r="N64" s="142" t="s">
        <v>28</v>
      </c>
      <c r="O64" s="141" t="s">
        <v>28</v>
      </c>
      <c r="P64" s="140" t="s">
        <v>28</v>
      </c>
      <c r="Q64" s="140" t="s">
        <v>28</v>
      </c>
      <c r="R64" s="140" t="s">
        <v>28</v>
      </c>
      <c r="S64" s="140" t="s">
        <v>28</v>
      </c>
      <c r="T64" s="140" t="s">
        <v>28</v>
      </c>
      <c r="U64" s="140" t="s">
        <v>28</v>
      </c>
      <c r="V64" s="140" t="s">
        <v>28</v>
      </c>
      <c r="W64" s="140" t="s">
        <v>28</v>
      </c>
      <c r="X64" s="140" t="s">
        <v>28</v>
      </c>
      <c r="Y64" s="140" t="s">
        <v>28</v>
      </c>
      <c r="Z64" s="140" t="s">
        <v>510</v>
      </c>
      <c r="AA64" s="140" t="s">
        <v>341</v>
      </c>
      <c r="AB64" s="140" t="s">
        <v>28</v>
      </c>
      <c r="AC64" s="140" t="s">
        <v>28</v>
      </c>
      <c r="AD64" s="143" t="s">
        <v>28</v>
      </c>
      <c r="AE64" s="143" t="s">
        <v>28</v>
      </c>
      <c r="AF64" s="144">
        <v>0</v>
      </c>
      <c r="AG64" s="144">
        <v>0</v>
      </c>
      <c r="AH64" s="144">
        <v>0</v>
      </c>
      <c r="AI64" s="144">
        <v>0</v>
      </c>
      <c r="AJ64" s="144">
        <v>15834194.250000002</v>
      </c>
      <c r="AK64" s="145">
        <v>23579371.579999998</v>
      </c>
      <c r="AL64" s="145">
        <v>0</v>
      </c>
      <c r="AM64" s="145">
        <v>31001254</v>
      </c>
      <c r="AN64" s="146" t="s">
        <v>28</v>
      </c>
      <c r="AO64" s="147" t="s">
        <v>28</v>
      </c>
      <c r="AP64" s="147" t="s">
        <v>28</v>
      </c>
      <c r="AQ64" s="140" t="s">
        <v>467</v>
      </c>
      <c r="AR64" s="139" t="s">
        <v>39</v>
      </c>
    </row>
    <row r="65" spans="2:44" s="139" customFormat="1" ht="17.100000000000001" customHeight="1" x14ac:dyDescent="0.25">
      <c r="B65" s="140">
        <v>6313</v>
      </c>
      <c r="C65" s="140" t="s">
        <v>142</v>
      </c>
      <c r="D65" s="140" t="s">
        <v>262</v>
      </c>
      <c r="E65" s="140" t="s">
        <v>943</v>
      </c>
      <c r="F65" s="140" t="s">
        <v>1286</v>
      </c>
      <c r="G65" s="140">
        <v>1</v>
      </c>
      <c r="H65" s="140" t="s">
        <v>453</v>
      </c>
      <c r="I65" s="140" t="s">
        <v>28</v>
      </c>
      <c r="J65" s="140" t="s">
        <v>453</v>
      </c>
      <c r="K65" s="140" t="s">
        <v>507</v>
      </c>
      <c r="L65" s="141" t="s">
        <v>28</v>
      </c>
      <c r="M65" s="141" t="s">
        <v>28</v>
      </c>
      <c r="N65" s="142" t="s">
        <v>28</v>
      </c>
      <c r="O65" s="141" t="s">
        <v>28</v>
      </c>
      <c r="P65" s="140" t="s">
        <v>28</v>
      </c>
      <c r="Q65" s="140" t="s">
        <v>28</v>
      </c>
      <c r="R65" s="140" t="s">
        <v>28</v>
      </c>
      <c r="S65" s="140" t="s">
        <v>28</v>
      </c>
      <c r="T65" s="140" t="s">
        <v>28</v>
      </c>
      <c r="U65" s="140" t="s">
        <v>28</v>
      </c>
      <c r="V65" s="140" t="s">
        <v>28</v>
      </c>
      <c r="W65" s="140" t="s">
        <v>28</v>
      </c>
      <c r="X65" s="140" t="s">
        <v>358</v>
      </c>
      <c r="Y65" s="140" t="s">
        <v>28</v>
      </c>
      <c r="Z65" s="140" t="s">
        <v>453</v>
      </c>
      <c r="AA65" s="140" t="s">
        <v>455</v>
      </c>
      <c r="AB65" s="140" t="s">
        <v>28</v>
      </c>
      <c r="AC65" s="140" t="s">
        <v>28</v>
      </c>
      <c r="AD65" s="143" t="s">
        <v>28</v>
      </c>
      <c r="AE65" s="143" t="s">
        <v>28</v>
      </c>
      <c r="AF65" s="144">
        <v>0</v>
      </c>
      <c r="AG65" s="144">
        <v>0</v>
      </c>
      <c r="AH65" s="144">
        <v>0</v>
      </c>
      <c r="AI65" s="144">
        <v>0</v>
      </c>
      <c r="AJ65" s="144">
        <v>0</v>
      </c>
      <c r="AK65" s="145">
        <v>2458380</v>
      </c>
      <c r="AL65" s="145">
        <v>0</v>
      </c>
      <c r="AM65" s="145">
        <v>636264.71</v>
      </c>
      <c r="AN65" s="146" t="s">
        <v>28</v>
      </c>
      <c r="AO65" s="147" t="s">
        <v>28</v>
      </c>
      <c r="AP65" s="147" t="s">
        <v>28</v>
      </c>
      <c r="AQ65" s="140" t="s">
        <v>28</v>
      </c>
      <c r="AR65" s="139" t="s">
        <v>39</v>
      </c>
    </row>
    <row r="66" spans="2:44" s="139" customFormat="1" ht="17.100000000000001" customHeight="1" x14ac:dyDescent="0.25">
      <c r="B66" s="140">
        <v>6369</v>
      </c>
      <c r="C66" s="140" t="s">
        <v>138</v>
      </c>
      <c r="D66" s="140" t="s">
        <v>134</v>
      </c>
      <c r="E66" s="140" t="s">
        <v>415</v>
      </c>
      <c r="F66" s="140" t="s">
        <v>957</v>
      </c>
      <c r="G66" s="140">
        <v>2</v>
      </c>
      <c r="H66" s="140" t="s">
        <v>474</v>
      </c>
      <c r="I66" s="140" t="s">
        <v>28</v>
      </c>
      <c r="J66" s="140" t="s">
        <v>1125</v>
      </c>
      <c r="K66" s="140" t="s">
        <v>475</v>
      </c>
      <c r="L66" s="141" t="s">
        <v>476</v>
      </c>
      <c r="M66" s="141" t="s">
        <v>448</v>
      </c>
      <c r="N66" s="142" t="s">
        <v>449</v>
      </c>
      <c r="O66" s="141" t="s">
        <v>483</v>
      </c>
      <c r="P66" s="140">
        <v>15</v>
      </c>
      <c r="Q66" s="140">
        <v>4</v>
      </c>
      <c r="R66" s="140">
        <v>2</v>
      </c>
      <c r="S66" s="140">
        <v>1</v>
      </c>
      <c r="T66" s="140">
        <v>0</v>
      </c>
      <c r="U66" s="140">
        <v>3</v>
      </c>
      <c r="V66" s="140">
        <v>7</v>
      </c>
      <c r="W66" s="140" t="s">
        <v>427</v>
      </c>
      <c r="X66" s="140" t="s">
        <v>358</v>
      </c>
      <c r="Y66" s="140" t="s">
        <v>477</v>
      </c>
      <c r="Z66" s="140" t="s">
        <v>478</v>
      </c>
      <c r="AA66" s="140" t="s">
        <v>352</v>
      </c>
      <c r="AB66" s="140" t="s">
        <v>427</v>
      </c>
      <c r="AC66" s="140" t="s">
        <v>582</v>
      </c>
      <c r="AD66" s="143">
        <v>42217</v>
      </c>
      <c r="AE66" s="143" t="s">
        <v>28</v>
      </c>
      <c r="AF66" s="144">
        <v>0</v>
      </c>
      <c r="AG66" s="144">
        <v>0</v>
      </c>
      <c r="AH66" s="144">
        <v>0</v>
      </c>
      <c r="AI66" s="144">
        <v>0</v>
      </c>
      <c r="AJ66" s="144">
        <v>34265261</v>
      </c>
      <c r="AK66" s="145">
        <v>33040748.600000001</v>
      </c>
      <c r="AL66" s="145">
        <v>19157623</v>
      </c>
      <c r="AM66" s="145">
        <v>19157622.789999999</v>
      </c>
      <c r="AN66" s="146" t="s">
        <v>360</v>
      </c>
      <c r="AO66" s="147" t="s">
        <v>28</v>
      </c>
      <c r="AP66" s="147" t="s">
        <v>28</v>
      </c>
      <c r="AQ66" s="140" t="s">
        <v>28</v>
      </c>
      <c r="AR66" s="139" t="s">
        <v>39</v>
      </c>
    </row>
    <row r="67" spans="2:44" s="139" customFormat="1" ht="17.100000000000001" customHeight="1" x14ac:dyDescent="0.25">
      <c r="B67" s="140">
        <v>6458</v>
      </c>
      <c r="C67" s="140" t="s">
        <v>27</v>
      </c>
      <c r="D67" s="140" t="s">
        <v>118</v>
      </c>
      <c r="E67" s="140" t="s">
        <v>643</v>
      </c>
      <c r="F67" s="140" t="s">
        <v>644</v>
      </c>
      <c r="G67" s="140">
        <v>2</v>
      </c>
      <c r="H67" s="140" t="s">
        <v>312</v>
      </c>
      <c r="I67" s="140">
        <v>356</v>
      </c>
      <c r="J67" s="140" t="s">
        <v>313</v>
      </c>
      <c r="K67" s="140" t="s">
        <v>314</v>
      </c>
      <c r="L67" s="141">
        <v>5</v>
      </c>
      <c r="M67" s="141" t="s">
        <v>631</v>
      </c>
      <c r="N67" s="142">
        <v>77</v>
      </c>
      <c r="O67" s="141" t="s">
        <v>28</v>
      </c>
      <c r="P67" s="140" t="s">
        <v>318</v>
      </c>
      <c r="Q67" s="140">
        <v>5</v>
      </c>
      <c r="R67" s="140">
        <v>5</v>
      </c>
      <c r="S67" s="140">
        <v>7</v>
      </c>
      <c r="T67" s="140">
        <v>753</v>
      </c>
      <c r="U67" s="140">
        <v>3</v>
      </c>
      <c r="V67" s="140">
        <v>8</v>
      </c>
      <c r="W67" s="140">
        <v>2</v>
      </c>
      <c r="X67" s="140" t="s">
        <v>326</v>
      </c>
      <c r="Y67" s="140" t="s">
        <v>632</v>
      </c>
      <c r="Z67" s="140" t="s">
        <v>28</v>
      </c>
      <c r="AA67" s="140" t="s">
        <v>333</v>
      </c>
      <c r="AB67" s="140" t="s">
        <v>383</v>
      </c>
      <c r="AC67" s="140" t="s">
        <v>633</v>
      </c>
      <c r="AD67" s="143">
        <v>42622</v>
      </c>
      <c r="AE67" s="143">
        <v>44558</v>
      </c>
      <c r="AF67" s="144">
        <v>121000000</v>
      </c>
      <c r="AG67" s="144">
        <v>1048908315.2908138</v>
      </c>
      <c r="AH67" s="144">
        <v>172523651.12723014</v>
      </c>
      <c r="AI67" s="144">
        <v>1342431966.4180441</v>
      </c>
      <c r="AJ67" s="144">
        <v>50992491.320100002</v>
      </c>
      <c r="AK67" s="145">
        <v>107829226.2058</v>
      </c>
      <c r="AL67" s="145">
        <v>886697450.32990026</v>
      </c>
      <c r="AM67" s="145">
        <v>950885556.34490001</v>
      </c>
      <c r="AN67" s="146" t="s">
        <v>327</v>
      </c>
      <c r="AO67" s="147">
        <v>0.92320609323806824</v>
      </c>
      <c r="AP67" s="147">
        <v>1</v>
      </c>
      <c r="AQ67" s="140">
        <v>0</v>
      </c>
      <c r="AR67" s="139" t="s">
        <v>39</v>
      </c>
    </row>
    <row r="68" spans="2:44" s="139" customFormat="1" ht="17.100000000000001" customHeight="1" x14ac:dyDescent="0.25">
      <c r="B68" s="140">
        <v>6487</v>
      </c>
      <c r="C68" s="140" t="s">
        <v>27</v>
      </c>
      <c r="D68" s="140" t="s">
        <v>118</v>
      </c>
      <c r="E68" s="140" t="s">
        <v>619</v>
      </c>
      <c r="F68" s="140" t="s">
        <v>646</v>
      </c>
      <c r="G68" s="140">
        <v>2</v>
      </c>
      <c r="H68" s="140" t="s">
        <v>312</v>
      </c>
      <c r="I68" s="140">
        <v>356</v>
      </c>
      <c r="J68" s="140" t="s">
        <v>313</v>
      </c>
      <c r="K68" s="140" t="s">
        <v>314</v>
      </c>
      <c r="L68" s="141">
        <v>5</v>
      </c>
      <c r="M68" s="141" t="s">
        <v>647</v>
      </c>
      <c r="N68" s="142">
        <v>77</v>
      </c>
      <c r="O68" s="141" t="s">
        <v>28</v>
      </c>
      <c r="P68" s="140" t="s">
        <v>318</v>
      </c>
      <c r="Q68" s="140">
        <v>5</v>
      </c>
      <c r="R68" s="140">
        <v>5</v>
      </c>
      <c r="S68" s="140">
        <v>7</v>
      </c>
      <c r="T68" s="140">
        <v>753</v>
      </c>
      <c r="U68" s="140">
        <v>3</v>
      </c>
      <c r="V68" s="140">
        <v>8</v>
      </c>
      <c r="W68" s="140">
        <v>2</v>
      </c>
      <c r="X68" s="140" t="s">
        <v>326</v>
      </c>
      <c r="Y68" s="140" t="s">
        <v>648</v>
      </c>
      <c r="Z68" s="140" t="s">
        <v>28</v>
      </c>
      <c r="AA68" s="140" t="s">
        <v>129</v>
      </c>
      <c r="AB68" s="140" t="s">
        <v>343</v>
      </c>
      <c r="AC68" s="140" t="s">
        <v>649</v>
      </c>
      <c r="AD68" s="143">
        <v>42894</v>
      </c>
      <c r="AE68" s="143">
        <v>44154</v>
      </c>
      <c r="AF68" s="144">
        <v>286402925.32499999</v>
      </c>
      <c r="AG68" s="144">
        <v>383984171.27752</v>
      </c>
      <c r="AH68" s="144">
        <v>21101504.766979933</v>
      </c>
      <c r="AI68" s="144">
        <v>691488601.36949992</v>
      </c>
      <c r="AJ68" s="144">
        <v>175140566.73629999</v>
      </c>
      <c r="AK68" s="145">
        <v>172777077.88660002</v>
      </c>
      <c r="AL68" s="145">
        <v>102813552.35217011</v>
      </c>
      <c r="AM68" s="145">
        <v>102943226.49489999</v>
      </c>
      <c r="AN68" s="146" t="s">
        <v>327</v>
      </c>
      <c r="AO68" s="147">
        <v>1</v>
      </c>
      <c r="AP68" s="147">
        <v>1</v>
      </c>
      <c r="AQ68" s="140">
        <v>0</v>
      </c>
      <c r="AR68" s="139" t="s">
        <v>39</v>
      </c>
    </row>
    <row r="69" spans="2:44" s="139" customFormat="1" ht="17.100000000000001" customHeight="1" x14ac:dyDescent="0.25">
      <c r="B69" s="140">
        <v>6488</v>
      </c>
      <c r="C69" s="140" t="s">
        <v>27</v>
      </c>
      <c r="D69" s="140" t="s">
        <v>118</v>
      </c>
      <c r="E69" s="140" t="s">
        <v>650</v>
      </c>
      <c r="F69" s="140" t="s">
        <v>651</v>
      </c>
      <c r="G69" s="140">
        <v>2</v>
      </c>
      <c r="H69" s="140" t="s">
        <v>312</v>
      </c>
      <c r="I69" s="140">
        <v>356</v>
      </c>
      <c r="J69" s="140" t="s">
        <v>313</v>
      </c>
      <c r="K69" s="140" t="s">
        <v>314</v>
      </c>
      <c r="L69" s="141">
        <v>5</v>
      </c>
      <c r="M69" s="141" t="s">
        <v>652</v>
      </c>
      <c r="N69" s="142">
        <v>77</v>
      </c>
      <c r="O69" s="141" t="s">
        <v>28</v>
      </c>
      <c r="P69" s="140" t="s">
        <v>318</v>
      </c>
      <c r="Q69" s="140">
        <v>5</v>
      </c>
      <c r="R69" s="140">
        <v>5</v>
      </c>
      <c r="S69" s="140">
        <v>7</v>
      </c>
      <c r="T69" s="140">
        <v>753</v>
      </c>
      <c r="U69" s="140">
        <v>3</v>
      </c>
      <c r="V69" s="140">
        <v>8</v>
      </c>
      <c r="W69" s="140">
        <v>2</v>
      </c>
      <c r="X69" s="140" t="s">
        <v>326</v>
      </c>
      <c r="Y69" s="140" t="s">
        <v>653</v>
      </c>
      <c r="Z69" s="140" t="s">
        <v>28</v>
      </c>
      <c r="AA69" s="140" t="s">
        <v>333</v>
      </c>
      <c r="AB69" s="140" t="s">
        <v>333</v>
      </c>
      <c r="AC69" s="140" t="s">
        <v>654</v>
      </c>
      <c r="AD69" s="143">
        <v>43221</v>
      </c>
      <c r="AE69" s="143">
        <v>44510</v>
      </c>
      <c r="AF69" s="144">
        <v>173844769.22999999</v>
      </c>
      <c r="AG69" s="144">
        <v>1002983496.301787</v>
      </c>
      <c r="AH69" s="144">
        <v>117441104.93638435</v>
      </c>
      <c r="AI69" s="144">
        <v>1294269370.4681714</v>
      </c>
      <c r="AJ69" s="144">
        <v>235925519.96969998</v>
      </c>
      <c r="AK69" s="145">
        <v>145225893.4192</v>
      </c>
      <c r="AL69" s="145">
        <v>479006018.19388998</v>
      </c>
      <c r="AM69" s="145">
        <v>478943831.93909997</v>
      </c>
      <c r="AN69" s="146" t="s">
        <v>327</v>
      </c>
      <c r="AO69" s="147">
        <v>0.70273769555791787</v>
      </c>
      <c r="AP69" s="147">
        <v>1</v>
      </c>
      <c r="AQ69" s="140">
        <v>0</v>
      </c>
      <c r="AR69" s="139" t="s">
        <v>39</v>
      </c>
    </row>
    <row r="70" spans="2:44" s="139" customFormat="1" ht="17.100000000000001" customHeight="1" x14ac:dyDescent="0.25">
      <c r="B70" s="140">
        <v>6490</v>
      </c>
      <c r="C70" s="140" t="s">
        <v>27</v>
      </c>
      <c r="D70" s="140" t="s">
        <v>118</v>
      </c>
      <c r="E70" s="140" t="s">
        <v>328</v>
      </c>
      <c r="F70" s="140" t="s">
        <v>655</v>
      </c>
      <c r="G70" s="140">
        <v>2</v>
      </c>
      <c r="H70" s="140" t="s">
        <v>312</v>
      </c>
      <c r="I70" s="140">
        <v>356</v>
      </c>
      <c r="J70" s="140" t="s">
        <v>313</v>
      </c>
      <c r="K70" s="140" t="s">
        <v>314</v>
      </c>
      <c r="L70" s="141">
        <v>5</v>
      </c>
      <c r="M70" s="141" t="s">
        <v>656</v>
      </c>
      <c r="N70" s="142">
        <v>77</v>
      </c>
      <c r="O70" s="141" t="s">
        <v>28</v>
      </c>
      <c r="P70" s="140" t="s">
        <v>318</v>
      </c>
      <c r="Q70" s="140">
        <v>5</v>
      </c>
      <c r="R70" s="140">
        <v>5</v>
      </c>
      <c r="S70" s="140">
        <v>7</v>
      </c>
      <c r="T70" s="140">
        <v>753</v>
      </c>
      <c r="U70" s="140">
        <v>3</v>
      </c>
      <c r="V70" s="140">
        <v>8</v>
      </c>
      <c r="W70" s="140">
        <v>2</v>
      </c>
      <c r="X70" s="140" t="s">
        <v>326</v>
      </c>
      <c r="Y70" s="140" t="s">
        <v>657</v>
      </c>
      <c r="Z70" s="140" t="s">
        <v>28</v>
      </c>
      <c r="AA70" s="140" t="s">
        <v>329</v>
      </c>
      <c r="AB70" s="140" t="s">
        <v>989</v>
      </c>
      <c r="AC70" s="140" t="s">
        <v>658</v>
      </c>
      <c r="AD70" s="143">
        <v>42696</v>
      </c>
      <c r="AE70" s="143">
        <v>44512</v>
      </c>
      <c r="AF70" s="144">
        <v>45450546.144299999</v>
      </c>
      <c r="AG70" s="144">
        <v>2098424.5854659998</v>
      </c>
      <c r="AH70" s="144">
        <v>67629384.487434</v>
      </c>
      <c r="AI70" s="144">
        <v>115178355.21719998</v>
      </c>
      <c r="AJ70" s="144">
        <v>0</v>
      </c>
      <c r="AK70" s="145">
        <v>0</v>
      </c>
      <c r="AL70" s="145">
        <v>60209415.131480977</v>
      </c>
      <c r="AM70" s="145">
        <v>67537245.546099991</v>
      </c>
      <c r="AN70" s="146" t="s">
        <v>327</v>
      </c>
      <c r="AO70" s="147">
        <v>1</v>
      </c>
      <c r="AP70" s="147">
        <v>1</v>
      </c>
      <c r="AQ70" s="140">
        <v>0</v>
      </c>
      <c r="AR70" s="139" t="s">
        <v>39</v>
      </c>
    </row>
    <row r="71" spans="2:44" s="139" customFormat="1" ht="17.100000000000001" customHeight="1" x14ac:dyDescent="0.25">
      <c r="B71" s="140">
        <v>6511</v>
      </c>
      <c r="C71" s="140" t="s">
        <v>142</v>
      </c>
      <c r="D71" s="140" t="s">
        <v>132</v>
      </c>
      <c r="E71" s="140" t="s">
        <v>945</v>
      </c>
      <c r="F71" s="140" t="s">
        <v>659</v>
      </c>
      <c r="G71" s="140">
        <v>1</v>
      </c>
      <c r="H71" s="140" t="s">
        <v>453</v>
      </c>
      <c r="I71" s="140" t="s">
        <v>28</v>
      </c>
      <c r="J71" s="140" t="s">
        <v>453</v>
      </c>
      <c r="K71" s="140" t="s">
        <v>469</v>
      </c>
      <c r="L71" s="141" t="s">
        <v>28</v>
      </c>
      <c r="M71" s="141" t="s">
        <v>28</v>
      </c>
      <c r="N71" s="142" t="s">
        <v>28</v>
      </c>
      <c r="O71" s="141" t="s">
        <v>28</v>
      </c>
      <c r="P71" s="140" t="s">
        <v>28</v>
      </c>
      <c r="Q71" s="140">
        <v>3</v>
      </c>
      <c r="R71" s="140">
        <v>9</v>
      </c>
      <c r="S71" s="140">
        <v>9</v>
      </c>
      <c r="T71" s="140" t="s">
        <v>28</v>
      </c>
      <c r="U71" s="140" t="s">
        <v>28</v>
      </c>
      <c r="V71" s="140" t="s">
        <v>28</v>
      </c>
      <c r="W71" s="140" t="s">
        <v>28</v>
      </c>
      <c r="X71" s="140" t="s">
        <v>28</v>
      </c>
      <c r="Y71" s="140" t="s">
        <v>28</v>
      </c>
      <c r="Z71" s="140" t="s">
        <v>660</v>
      </c>
      <c r="AA71" s="140" t="s">
        <v>455</v>
      </c>
      <c r="AB71" s="140" t="s">
        <v>28</v>
      </c>
      <c r="AC71" s="140" t="s">
        <v>28</v>
      </c>
      <c r="AD71" s="143" t="s">
        <v>28</v>
      </c>
      <c r="AE71" s="143" t="s">
        <v>28</v>
      </c>
      <c r="AF71" s="144">
        <v>0</v>
      </c>
      <c r="AG71" s="144">
        <v>0</v>
      </c>
      <c r="AH71" s="144">
        <v>0</v>
      </c>
      <c r="AI71" s="144">
        <v>0</v>
      </c>
      <c r="AJ71" s="144">
        <v>28480</v>
      </c>
      <c r="AK71" s="145">
        <v>0</v>
      </c>
      <c r="AL71" s="145">
        <v>0</v>
      </c>
      <c r="AM71" s="145">
        <v>59895</v>
      </c>
      <c r="AN71" s="146" t="s">
        <v>28</v>
      </c>
      <c r="AO71" s="147" t="s">
        <v>28</v>
      </c>
      <c r="AP71" s="147" t="s">
        <v>28</v>
      </c>
      <c r="AQ71" s="140" t="s">
        <v>661</v>
      </c>
      <c r="AR71" s="139" t="s">
        <v>39</v>
      </c>
    </row>
    <row r="72" spans="2:44" s="139" customFormat="1" ht="17.100000000000001" customHeight="1" x14ac:dyDescent="0.25">
      <c r="B72" s="140">
        <v>6591</v>
      </c>
      <c r="C72" s="140" t="s">
        <v>27</v>
      </c>
      <c r="D72" s="140" t="s">
        <v>118</v>
      </c>
      <c r="E72" s="140" t="s">
        <v>1011</v>
      </c>
      <c r="F72" s="140" t="s">
        <v>662</v>
      </c>
      <c r="G72" s="140">
        <v>2</v>
      </c>
      <c r="H72" s="140" t="s">
        <v>312</v>
      </c>
      <c r="I72" s="140">
        <v>356</v>
      </c>
      <c r="J72" s="140" t="s">
        <v>313</v>
      </c>
      <c r="K72" s="140" t="s">
        <v>314</v>
      </c>
      <c r="L72" s="141">
        <v>5</v>
      </c>
      <c r="M72" s="141" t="s">
        <v>663</v>
      </c>
      <c r="N72" s="142">
        <v>77</v>
      </c>
      <c r="O72" s="141" t="s">
        <v>28</v>
      </c>
      <c r="P72" s="140" t="s">
        <v>593</v>
      </c>
      <c r="Q72" s="140">
        <v>5</v>
      </c>
      <c r="R72" s="140">
        <v>5</v>
      </c>
      <c r="S72" s="140">
        <v>7</v>
      </c>
      <c r="T72" s="140">
        <v>753</v>
      </c>
      <c r="U72" s="140">
        <v>3</v>
      </c>
      <c r="V72" s="140">
        <v>8</v>
      </c>
      <c r="W72" s="140">
        <v>2</v>
      </c>
      <c r="X72" s="140" t="s">
        <v>326</v>
      </c>
      <c r="Y72" s="140" t="s">
        <v>664</v>
      </c>
      <c r="Z72" s="140" t="s">
        <v>28</v>
      </c>
      <c r="AA72" s="140" t="s">
        <v>129</v>
      </c>
      <c r="AB72" s="140" t="s">
        <v>311</v>
      </c>
      <c r="AC72" s="140" t="s">
        <v>665</v>
      </c>
      <c r="AD72" s="143">
        <v>42887</v>
      </c>
      <c r="AE72" s="143">
        <v>43250</v>
      </c>
      <c r="AF72" s="144">
        <v>36124984.087500006</v>
      </c>
      <c r="AG72" s="144">
        <v>10801096.705024995</v>
      </c>
      <c r="AH72" s="144">
        <v>1822071.3458749999</v>
      </c>
      <c r="AI72" s="144">
        <v>48748152.138400003</v>
      </c>
      <c r="AJ72" s="144">
        <v>10712518.446299998</v>
      </c>
      <c r="AK72" s="145">
        <v>7573810.595999999</v>
      </c>
      <c r="AL72" s="145">
        <v>0</v>
      </c>
      <c r="AM72" s="145">
        <v>124179.0935</v>
      </c>
      <c r="AN72" s="146" t="s">
        <v>327</v>
      </c>
      <c r="AO72" s="147">
        <v>1</v>
      </c>
      <c r="AP72" s="147">
        <v>1</v>
      </c>
      <c r="AQ72" s="140">
        <v>0</v>
      </c>
      <c r="AR72" s="139" t="s">
        <v>39</v>
      </c>
    </row>
    <row r="73" spans="2:44" s="139" customFormat="1" ht="17.100000000000001" customHeight="1" x14ac:dyDescent="0.25">
      <c r="B73" s="140">
        <v>6594</v>
      </c>
      <c r="C73" s="140" t="s">
        <v>27</v>
      </c>
      <c r="D73" s="140" t="s">
        <v>118</v>
      </c>
      <c r="E73" s="140" t="s">
        <v>628</v>
      </c>
      <c r="F73" s="140" t="s">
        <v>666</v>
      </c>
      <c r="G73" s="140">
        <v>2</v>
      </c>
      <c r="H73" s="140" t="s">
        <v>312</v>
      </c>
      <c r="I73" s="140">
        <v>356</v>
      </c>
      <c r="J73" s="140" t="s">
        <v>313</v>
      </c>
      <c r="K73" s="140" t="s">
        <v>314</v>
      </c>
      <c r="L73" s="141">
        <v>5</v>
      </c>
      <c r="M73" s="141" t="s">
        <v>667</v>
      </c>
      <c r="N73" s="142">
        <v>77</v>
      </c>
      <c r="O73" s="141" t="s">
        <v>28</v>
      </c>
      <c r="P73" s="140" t="s">
        <v>318</v>
      </c>
      <c r="Q73" s="140">
        <v>5</v>
      </c>
      <c r="R73" s="140">
        <v>5</v>
      </c>
      <c r="S73" s="140">
        <v>7</v>
      </c>
      <c r="T73" s="140">
        <v>753</v>
      </c>
      <c r="U73" s="140">
        <v>3</v>
      </c>
      <c r="V73" s="140">
        <v>8</v>
      </c>
      <c r="W73" s="140">
        <v>2</v>
      </c>
      <c r="X73" s="140" t="s">
        <v>326</v>
      </c>
      <c r="Y73" s="140" t="s">
        <v>668</v>
      </c>
      <c r="Z73" s="140" t="s">
        <v>28</v>
      </c>
      <c r="AA73" s="140" t="s">
        <v>129</v>
      </c>
      <c r="AB73" s="140" t="s">
        <v>311</v>
      </c>
      <c r="AC73" s="140" t="s">
        <v>669</v>
      </c>
      <c r="AD73" s="143">
        <v>42768</v>
      </c>
      <c r="AE73" s="143">
        <v>43404</v>
      </c>
      <c r="AF73" s="144">
        <v>40611812.421400003</v>
      </c>
      <c r="AG73" s="144">
        <v>4554894.2594100013</v>
      </c>
      <c r="AH73" s="144">
        <v>1949825.4950900003</v>
      </c>
      <c r="AI73" s="144">
        <v>47116532.175900005</v>
      </c>
      <c r="AJ73" s="144">
        <v>9061565.7572000008</v>
      </c>
      <c r="AK73" s="145">
        <v>-262218.60389999952</v>
      </c>
      <c r="AL73" s="145">
        <v>0</v>
      </c>
      <c r="AM73" s="145">
        <v>2889208.1009</v>
      </c>
      <c r="AN73" s="146" t="s">
        <v>327</v>
      </c>
      <c r="AO73" s="147">
        <v>1</v>
      </c>
      <c r="AP73" s="147">
        <v>1</v>
      </c>
      <c r="AQ73" s="140">
        <v>0</v>
      </c>
      <c r="AR73" s="139" t="s">
        <v>39</v>
      </c>
    </row>
    <row r="74" spans="2:44" s="139" customFormat="1" ht="17.100000000000001" customHeight="1" x14ac:dyDescent="0.25">
      <c r="B74" s="140">
        <v>6602</v>
      </c>
      <c r="C74" s="140" t="s">
        <v>27</v>
      </c>
      <c r="D74" s="140" t="s">
        <v>118</v>
      </c>
      <c r="E74" s="140" t="s">
        <v>670</v>
      </c>
      <c r="F74" s="140" t="s">
        <v>672</v>
      </c>
      <c r="G74" s="140">
        <v>2</v>
      </c>
      <c r="H74" s="140" t="s">
        <v>312</v>
      </c>
      <c r="I74" s="140">
        <v>356</v>
      </c>
      <c r="J74" s="140" t="s">
        <v>313</v>
      </c>
      <c r="K74" s="140" t="s">
        <v>314</v>
      </c>
      <c r="L74" s="141">
        <v>5</v>
      </c>
      <c r="M74" s="141" t="s">
        <v>673</v>
      </c>
      <c r="N74" s="142">
        <v>77</v>
      </c>
      <c r="O74" s="141" t="s">
        <v>28</v>
      </c>
      <c r="P74" s="140" t="s">
        <v>318</v>
      </c>
      <c r="Q74" s="140">
        <v>5</v>
      </c>
      <c r="R74" s="140">
        <v>5</v>
      </c>
      <c r="S74" s="140">
        <v>7</v>
      </c>
      <c r="T74" s="140">
        <v>753</v>
      </c>
      <c r="U74" s="140">
        <v>3</v>
      </c>
      <c r="V74" s="140">
        <v>8</v>
      </c>
      <c r="W74" s="140">
        <v>2</v>
      </c>
      <c r="X74" s="140" t="s">
        <v>326</v>
      </c>
      <c r="Y74" s="140" t="s">
        <v>674</v>
      </c>
      <c r="Z74" s="140" t="s">
        <v>28</v>
      </c>
      <c r="AA74" s="140" t="s">
        <v>331</v>
      </c>
      <c r="AB74" s="140" t="s">
        <v>399</v>
      </c>
      <c r="AC74" s="140" t="s">
        <v>671</v>
      </c>
      <c r="AD74" s="143">
        <v>42905</v>
      </c>
      <c r="AE74" s="143">
        <v>43407</v>
      </c>
      <c r="AF74" s="144">
        <v>11458879.007399999</v>
      </c>
      <c r="AG74" s="144">
        <v>14589511.325564999</v>
      </c>
      <c r="AH74" s="144">
        <v>1015342.5368350002</v>
      </c>
      <c r="AI74" s="144">
        <v>27063732.869799998</v>
      </c>
      <c r="AJ74" s="144">
        <v>1918669.0368999997</v>
      </c>
      <c r="AK74" s="145">
        <v>5076205.3099999996</v>
      </c>
      <c r="AL74" s="145">
        <v>-125803.70000000001</v>
      </c>
      <c r="AM74" s="145">
        <v>-125803.7</v>
      </c>
      <c r="AN74" s="146" t="s">
        <v>327</v>
      </c>
      <c r="AO74" s="147">
        <v>1</v>
      </c>
      <c r="AP74" s="147">
        <v>1</v>
      </c>
      <c r="AQ74" s="140">
        <v>0</v>
      </c>
      <c r="AR74" s="139" t="s">
        <v>39</v>
      </c>
    </row>
    <row r="75" spans="2:44" s="139" customFormat="1" ht="17.100000000000001" customHeight="1" x14ac:dyDescent="0.25">
      <c r="B75" s="140">
        <v>6611</v>
      </c>
      <c r="C75" s="140" t="s">
        <v>27</v>
      </c>
      <c r="D75" s="140" t="s">
        <v>118</v>
      </c>
      <c r="E75" s="140" t="s">
        <v>349</v>
      </c>
      <c r="F75" s="140" t="s">
        <v>678</v>
      </c>
      <c r="G75" s="140">
        <v>2</v>
      </c>
      <c r="H75" s="140" t="s">
        <v>312</v>
      </c>
      <c r="I75" s="140">
        <v>356</v>
      </c>
      <c r="J75" s="140" t="s">
        <v>313</v>
      </c>
      <c r="K75" s="140" t="s">
        <v>314</v>
      </c>
      <c r="L75" s="141">
        <v>5</v>
      </c>
      <c r="M75" s="141" t="s">
        <v>679</v>
      </c>
      <c r="N75" s="142">
        <v>77</v>
      </c>
      <c r="O75" s="141" t="s">
        <v>28</v>
      </c>
      <c r="P75" s="140" t="s">
        <v>318</v>
      </c>
      <c r="Q75" s="140">
        <v>5</v>
      </c>
      <c r="R75" s="140">
        <v>5</v>
      </c>
      <c r="S75" s="140">
        <v>7</v>
      </c>
      <c r="T75" s="140">
        <v>753</v>
      </c>
      <c r="U75" s="140">
        <v>3</v>
      </c>
      <c r="V75" s="140">
        <v>8</v>
      </c>
      <c r="W75" s="140">
        <v>2</v>
      </c>
      <c r="X75" s="140" t="s">
        <v>326</v>
      </c>
      <c r="Y75" s="140" t="s">
        <v>680</v>
      </c>
      <c r="Z75" s="140" t="s">
        <v>28</v>
      </c>
      <c r="AA75" s="140" t="s">
        <v>335</v>
      </c>
      <c r="AB75" s="140" t="s">
        <v>335</v>
      </c>
      <c r="AC75" s="140" t="s">
        <v>681</v>
      </c>
      <c r="AD75" s="143">
        <v>43221</v>
      </c>
      <c r="AE75" s="143">
        <v>44372</v>
      </c>
      <c r="AF75" s="144">
        <v>76672365.6303</v>
      </c>
      <c r="AG75" s="144">
        <v>215165785.36309993</v>
      </c>
      <c r="AH75" s="144">
        <v>12356068.67</v>
      </c>
      <c r="AI75" s="144">
        <v>304194219.66339993</v>
      </c>
      <c r="AJ75" s="144">
        <v>14826599.492099999</v>
      </c>
      <c r="AK75" s="145">
        <v>71736683.827600002</v>
      </c>
      <c r="AL75" s="145">
        <v>203113719.26393804</v>
      </c>
      <c r="AM75" s="145">
        <v>203186029.74229997</v>
      </c>
      <c r="AN75" s="146" t="s">
        <v>327</v>
      </c>
      <c r="AO75" s="147">
        <v>1</v>
      </c>
      <c r="AP75" s="147">
        <v>1</v>
      </c>
      <c r="AQ75" s="140">
        <v>0</v>
      </c>
      <c r="AR75" s="139" t="s">
        <v>39</v>
      </c>
    </row>
    <row r="76" spans="2:44" s="139" customFormat="1" ht="17.100000000000001" customHeight="1" x14ac:dyDescent="0.25">
      <c r="B76" s="140">
        <v>6612</v>
      </c>
      <c r="C76" s="140" t="s">
        <v>27</v>
      </c>
      <c r="D76" s="140" t="s">
        <v>118</v>
      </c>
      <c r="E76" s="140" t="s">
        <v>583</v>
      </c>
      <c r="F76" s="140" t="s">
        <v>682</v>
      </c>
      <c r="G76" s="140">
        <v>2</v>
      </c>
      <c r="H76" s="140" t="s">
        <v>312</v>
      </c>
      <c r="I76" s="140">
        <v>356</v>
      </c>
      <c r="J76" s="140" t="s">
        <v>313</v>
      </c>
      <c r="K76" s="140" t="s">
        <v>314</v>
      </c>
      <c r="L76" s="141">
        <v>5</v>
      </c>
      <c r="M76" s="141" t="s">
        <v>683</v>
      </c>
      <c r="N76" s="142">
        <v>77</v>
      </c>
      <c r="O76" s="141" t="s">
        <v>28</v>
      </c>
      <c r="P76" s="140" t="s">
        <v>318</v>
      </c>
      <c r="Q76" s="140">
        <v>5</v>
      </c>
      <c r="R76" s="140">
        <v>5</v>
      </c>
      <c r="S76" s="140">
        <v>7</v>
      </c>
      <c r="T76" s="140">
        <v>753</v>
      </c>
      <c r="U76" s="140">
        <v>3</v>
      </c>
      <c r="V76" s="140">
        <v>8</v>
      </c>
      <c r="W76" s="140">
        <v>2</v>
      </c>
      <c r="X76" s="140" t="s">
        <v>326</v>
      </c>
      <c r="Y76" s="140" t="s">
        <v>684</v>
      </c>
      <c r="Z76" s="140" t="s">
        <v>28</v>
      </c>
      <c r="AA76" s="140" t="s">
        <v>333</v>
      </c>
      <c r="AB76" s="140" t="s">
        <v>381</v>
      </c>
      <c r="AC76" s="140" t="s">
        <v>685</v>
      </c>
      <c r="AD76" s="143">
        <v>42894</v>
      </c>
      <c r="AE76" s="143">
        <v>44195</v>
      </c>
      <c r="AF76" s="144">
        <v>199162930.23000002</v>
      </c>
      <c r="AG76" s="144">
        <v>450911998.85830998</v>
      </c>
      <c r="AH76" s="144">
        <v>94827101.000389993</v>
      </c>
      <c r="AI76" s="144">
        <v>744902030.08870006</v>
      </c>
      <c r="AJ76" s="144">
        <v>131728263.2446</v>
      </c>
      <c r="AK76" s="145">
        <v>134262529.93340001</v>
      </c>
      <c r="AL76" s="145">
        <v>234944321.43368995</v>
      </c>
      <c r="AM76" s="145">
        <v>244339619.92989999</v>
      </c>
      <c r="AN76" s="146" t="s">
        <v>327</v>
      </c>
      <c r="AO76" s="147">
        <v>1</v>
      </c>
      <c r="AP76" s="147">
        <v>1</v>
      </c>
      <c r="AQ76" s="140">
        <v>0</v>
      </c>
      <c r="AR76" s="139" t="s">
        <v>39</v>
      </c>
    </row>
    <row r="77" spans="2:44" s="139" customFormat="1" ht="17.100000000000001" customHeight="1" x14ac:dyDescent="0.25">
      <c r="B77" s="140">
        <v>6613</v>
      </c>
      <c r="C77" s="140" t="s">
        <v>27</v>
      </c>
      <c r="D77" s="140" t="s">
        <v>118</v>
      </c>
      <c r="E77" s="140" t="s">
        <v>557</v>
      </c>
      <c r="F77" s="140" t="s">
        <v>686</v>
      </c>
      <c r="G77" s="140">
        <v>2</v>
      </c>
      <c r="H77" s="140" t="s">
        <v>312</v>
      </c>
      <c r="I77" s="140">
        <v>356</v>
      </c>
      <c r="J77" s="140" t="s">
        <v>313</v>
      </c>
      <c r="K77" s="140" t="s">
        <v>314</v>
      </c>
      <c r="L77" s="141">
        <v>5</v>
      </c>
      <c r="M77" s="141" t="s">
        <v>687</v>
      </c>
      <c r="N77" s="142">
        <v>77</v>
      </c>
      <c r="O77" s="141" t="s">
        <v>28</v>
      </c>
      <c r="P77" s="140" t="s">
        <v>318</v>
      </c>
      <c r="Q77" s="140">
        <v>5</v>
      </c>
      <c r="R77" s="140">
        <v>5</v>
      </c>
      <c r="S77" s="140">
        <v>7</v>
      </c>
      <c r="T77" s="140">
        <v>753</v>
      </c>
      <c r="U77" s="140">
        <v>3</v>
      </c>
      <c r="V77" s="140">
        <v>8</v>
      </c>
      <c r="W77" s="140">
        <v>2</v>
      </c>
      <c r="X77" s="140" t="s">
        <v>326</v>
      </c>
      <c r="Y77" s="140" t="s">
        <v>688</v>
      </c>
      <c r="Z77" s="140" t="s">
        <v>28</v>
      </c>
      <c r="AA77" s="140" t="s">
        <v>346</v>
      </c>
      <c r="AB77" s="140" t="s">
        <v>347</v>
      </c>
      <c r="AC77" s="140" t="s">
        <v>689</v>
      </c>
      <c r="AD77" s="143">
        <v>42800</v>
      </c>
      <c r="AE77" s="143">
        <v>44195</v>
      </c>
      <c r="AF77" s="144">
        <v>102354220.02080001</v>
      </c>
      <c r="AG77" s="144">
        <v>22156216.95826</v>
      </c>
      <c r="AH77" s="144">
        <v>5117711.0010400005</v>
      </c>
      <c r="AI77" s="144">
        <v>129628147.98010001</v>
      </c>
      <c r="AJ77" s="144">
        <v>53459691.750299998</v>
      </c>
      <c r="AK77" s="145">
        <v>3746128.9876999999</v>
      </c>
      <c r="AL77" s="145">
        <v>6607475.1567000002</v>
      </c>
      <c r="AM77" s="145">
        <v>7247395.2968999995</v>
      </c>
      <c r="AN77" s="146" t="s">
        <v>327</v>
      </c>
      <c r="AO77" s="147">
        <v>1</v>
      </c>
      <c r="AP77" s="147">
        <v>1</v>
      </c>
      <c r="AQ77" s="140">
        <v>0</v>
      </c>
      <c r="AR77" s="139" t="s">
        <v>39</v>
      </c>
    </row>
    <row r="78" spans="2:44" s="139" customFormat="1" ht="17.100000000000001" customHeight="1" x14ac:dyDescent="0.25">
      <c r="B78" s="140">
        <v>6614</v>
      </c>
      <c r="C78" s="140" t="s">
        <v>27</v>
      </c>
      <c r="D78" s="140" t="s">
        <v>118</v>
      </c>
      <c r="E78" s="140" t="s">
        <v>592</v>
      </c>
      <c r="F78" s="140" t="s">
        <v>690</v>
      </c>
      <c r="G78" s="140">
        <v>2</v>
      </c>
      <c r="H78" s="140" t="s">
        <v>312</v>
      </c>
      <c r="I78" s="140">
        <v>356</v>
      </c>
      <c r="J78" s="140" t="s">
        <v>313</v>
      </c>
      <c r="K78" s="140" t="s">
        <v>314</v>
      </c>
      <c r="L78" s="141">
        <v>5</v>
      </c>
      <c r="M78" s="141" t="s">
        <v>691</v>
      </c>
      <c r="N78" s="142">
        <v>77</v>
      </c>
      <c r="O78" s="141" t="s">
        <v>28</v>
      </c>
      <c r="P78" s="140" t="s">
        <v>318</v>
      </c>
      <c r="Q78" s="140">
        <v>5</v>
      </c>
      <c r="R78" s="140">
        <v>5</v>
      </c>
      <c r="S78" s="140">
        <v>7</v>
      </c>
      <c r="T78" s="140">
        <v>753</v>
      </c>
      <c r="U78" s="140">
        <v>3</v>
      </c>
      <c r="V78" s="140">
        <v>8</v>
      </c>
      <c r="W78" s="140">
        <v>2</v>
      </c>
      <c r="X78" s="140" t="s">
        <v>326</v>
      </c>
      <c r="Y78" s="140" t="s">
        <v>692</v>
      </c>
      <c r="Z78" s="140" t="s">
        <v>28</v>
      </c>
      <c r="AA78" s="140" t="s">
        <v>333</v>
      </c>
      <c r="AB78" s="140" t="s">
        <v>333</v>
      </c>
      <c r="AC78" s="140" t="s">
        <v>693</v>
      </c>
      <c r="AD78" s="143">
        <v>42689</v>
      </c>
      <c r="AE78" s="143">
        <v>43363</v>
      </c>
      <c r="AF78" s="144">
        <v>2493649.1546999998</v>
      </c>
      <c r="AG78" s="144">
        <v>8387888.6461699996</v>
      </c>
      <c r="AH78" s="144">
        <v>125045.55392999999</v>
      </c>
      <c r="AI78" s="144">
        <v>11006583.354799999</v>
      </c>
      <c r="AJ78" s="144">
        <v>893233.80960000004</v>
      </c>
      <c r="AK78" s="145">
        <v>5165920.0824000007</v>
      </c>
      <c r="AL78" s="145">
        <v>14222.098</v>
      </c>
      <c r="AM78" s="145">
        <v>14222.097999999998</v>
      </c>
      <c r="AN78" s="146" t="s">
        <v>327</v>
      </c>
      <c r="AO78" s="147">
        <v>1</v>
      </c>
      <c r="AP78" s="147">
        <v>1</v>
      </c>
      <c r="AQ78" s="140">
        <v>0</v>
      </c>
      <c r="AR78" s="139" t="s">
        <v>39</v>
      </c>
    </row>
    <row r="79" spans="2:44" s="139" customFormat="1" ht="17.100000000000001" customHeight="1" x14ac:dyDescent="0.25">
      <c r="B79" s="140">
        <v>6626</v>
      </c>
      <c r="C79" s="140" t="s">
        <v>27</v>
      </c>
      <c r="D79" s="140" t="s">
        <v>118</v>
      </c>
      <c r="E79" s="140" t="s">
        <v>619</v>
      </c>
      <c r="F79" s="140" t="s">
        <v>695</v>
      </c>
      <c r="G79" s="140">
        <v>2</v>
      </c>
      <c r="H79" s="140" t="s">
        <v>312</v>
      </c>
      <c r="I79" s="140">
        <v>356</v>
      </c>
      <c r="J79" s="140" t="s">
        <v>313</v>
      </c>
      <c r="K79" s="140" t="s">
        <v>314</v>
      </c>
      <c r="L79" s="141">
        <v>5</v>
      </c>
      <c r="M79" s="141" t="s">
        <v>696</v>
      </c>
      <c r="N79" s="142">
        <v>77</v>
      </c>
      <c r="O79" s="141" t="s">
        <v>28</v>
      </c>
      <c r="P79" s="140" t="s">
        <v>318</v>
      </c>
      <c r="Q79" s="140">
        <v>5</v>
      </c>
      <c r="R79" s="140">
        <v>5</v>
      </c>
      <c r="S79" s="140">
        <v>7</v>
      </c>
      <c r="T79" s="140">
        <v>753</v>
      </c>
      <c r="U79" s="140">
        <v>3</v>
      </c>
      <c r="V79" s="140">
        <v>8</v>
      </c>
      <c r="W79" s="140">
        <v>2</v>
      </c>
      <c r="X79" s="140" t="s">
        <v>326</v>
      </c>
      <c r="Y79" s="140" t="s">
        <v>697</v>
      </c>
      <c r="Z79" s="140" t="s">
        <v>28</v>
      </c>
      <c r="AA79" s="140" t="s">
        <v>129</v>
      </c>
      <c r="AB79" s="140" t="s">
        <v>311</v>
      </c>
      <c r="AC79" s="140" t="s">
        <v>698</v>
      </c>
      <c r="AD79" s="143">
        <v>43221</v>
      </c>
      <c r="AE79" s="143">
        <v>43798</v>
      </c>
      <c r="AF79" s="144">
        <v>59810885.603699997</v>
      </c>
      <c r="AG79" s="144">
        <v>80428242.272730008</v>
      </c>
      <c r="AH79" s="144">
        <v>3708870.2889699936</v>
      </c>
      <c r="AI79" s="144">
        <v>143947998.1654</v>
      </c>
      <c r="AJ79" s="144">
        <v>82428756.746599987</v>
      </c>
      <c r="AK79" s="145">
        <v>27690762.0088</v>
      </c>
      <c r="AL79" s="145">
        <v>2549209.0272000004</v>
      </c>
      <c r="AM79" s="145">
        <v>2549209.0271999999</v>
      </c>
      <c r="AN79" s="146" t="s">
        <v>327</v>
      </c>
      <c r="AO79" s="147">
        <v>1</v>
      </c>
      <c r="AP79" s="147">
        <v>1</v>
      </c>
      <c r="AQ79" s="140">
        <v>0</v>
      </c>
      <c r="AR79" s="139" t="s">
        <v>39</v>
      </c>
    </row>
    <row r="80" spans="2:44" s="139" customFormat="1" ht="17.100000000000001" customHeight="1" x14ac:dyDescent="0.25">
      <c r="B80" s="140">
        <v>6627</v>
      </c>
      <c r="C80" s="140" t="s">
        <v>27</v>
      </c>
      <c r="D80" s="140" t="s">
        <v>118</v>
      </c>
      <c r="E80" s="140" t="s">
        <v>619</v>
      </c>
      <c r="F80" s="140" t="s">
        <v>699</v>
      </c>
      <c r="G80" s="140">
        <v>2</v>
      </c>
      <c r="H80" s="140" t="s">
        <v>312</v>
      </c>
      <c r="I80" s="140">
        <v>356</v>
      </c>
      <c r="J80" s="140" t="s">
        <v>313</v>
      </c>
      <c r="K80" s="140" t="s">
        <v>314</v>
      </c>
      <c r="L80" s="141">
        <v>5</v>
      </c>
      <c r="M80" s="141" t="s">
        <v>700</v>
      </c>
      <c r="N80" s="142">
        <v>77</v>
      </c>
      <c r="O80" s="141" t="s">
        <v>28</v>
      </c>
      <c r="P80" s="140" t="s">
        <v>318</v>
      </c>
      <c r="Q80" s="140">
        <v>5</v>
      </c>
      <c r="R80" s="140">
        <v>5</v>
      </c>
      <c r="S80" s="140">
        <v>7</v>
      </c>
      <c r="T80" s="140">
        <v>753</v>
      </c>
      <c r="U80" s="140">
        <v>3</v>
      </c>
      <c r="V80" s="140">
        <v>8</v>
      </c>
      <c r="W80" s="140">
        <v>2</v>
      </c>
      <c r="X80" s="140" t="s">
        <v>326</v>
      </c>
      <c r="Y80" s="140" t="s">
        <v>701</v>
      </c>
      <c r="Z80" s="140" t="s">
        <v>28</v>
      </c>
      <c r="AA80" s="140" t="s">
        <v>129</v>
      </c>
      <c r="AB80" s="140" t="s">
        <v>348</v>
      </c>
      <c r="AC80" s="140" t="s">
        <v>702</v>
      </c>
      <c r="AD80" s="143">
        <v>42948</v>
      </c>
      <c r="AE80" s="143">
        <v>43371</v>
      </c>
      <c r="AF80" s="144">
        <v>60280046.091099992</v>
      </c>
      <c r="AG80" s="144">
        <v>32070246.663455009</v>
      </c>
      <c r="AH80" s="144">
        <v>4616563.7044449998</v>
      </c>
      <c r="AI80" s="144">
        <v>96966856.459000006</v>
      </c>
      <c r="AJ80" s="144">
        <v>1620328.1335999994</v>
      </c>
      <c r="AK80" s="145">
        <v>0</v>
      </c>
      <c r="AL80" s="145">
        <v>0</v>
      </c>
      <c r="AM80" s="145">
        <v>209243.122</v>
      </c>
      <c r="AN80" s="146" t="s">
        <v>327</v>
      </c>
      <c r="AO80" s="147">
        <v>1</v>
      </c>
      <c r="AP80" s="147">
        <v>1</v>
      </c>
      <c r="AQ80" s="140">
        <v>0</v>
      </c>
      <c r="AR80" s="139" t="s">
        <v>39</v>
      </c>
    </row>
    <row r="81" spans="2:44" s="139" customFormat="1" ht="17.100000000000001" customHeight="1" x14ac:dyDescent="0.25">
      <c r="B81" s="140">
        <v>6631</v>
      </c>
      <c r="C81" s="140" t="s">
        <v>27</v>
      </c>
      <c r="D81" s="140" t="s">
        <v>118</v>
      </c>
      <c r="E81" s="140" t="s">
        <v>628</v>
      </c>
      <c r="F81" s="140" t="s">
        <v>703</v>
      </c>
      <c r="G81" s="140">
        <v>2</v>
      </c>
      <c r="H81" s="140" t="s">
        <v>312</v>
      </c>
      <c r="I81" s="140">
        <v>356</v>
      </c>
      <c r="J81" s="140" t="s">
        <v>313</v>
      </c>
      <c r="K81" s="140" t="s">
        <v>314</v>
      </c>
      <c r="L81" s="141">
        <v>5</v>
      </c>
      <c r="M81" s="141" t="s">
        <v>704</v>
      </c>
      <c r="N81" s="142">
        <v>77</v>
      </c>
      <c r="O81" s="141" t="s">
        <v>28</v>
      </c>
      <c r="P81" s="140" t="s">
        <v>318</v>
      </c>
      <c r="Q81" s="140">
        <v>5</v>
      </c>
      <c r="R81" s="140">
        <v>5</v>
      </c>
      <c r="S81" s="140">
        <v>7</v>
      </c>
      <c r="T81" s="140">
        <v>753</v>
      </c>
      <c r="U81" s="140">
        <v>3</v>
      </c>
      <c r="V81" s="140">
        <v>8</v>
      </c>
      <c r="W81" s="140">
        <v>2</v>
      </c>
      <c r="X81" s="140" t="s">
        <v>326</v>
      </c>
      <c r="Y81" s="140" t="s">
        <v>705</v>
      </c>
      <c r="Z81" s="140" t="s">
        <v>28</v>
      </c>
      <c r="AA81" s="140" t="s">
        <v>129</v>
      </c>
      <c r="AB81" s="140" t="s">
        <v>129</v>
      </c>
      <c r="AC81" s="140" t="s">
        <v>706</v>
      </c>
      <c r="AD81" s="143">
        <v>42491</v>
      </c>
      <c r="AE81" s="143">
        <v>43665</v>
      </c>
      <c r="AF81" s="144">
        <v>3434505.56</v>
      </c>
      <c r="AG81" s="144">
        <v>6402905.5</v>
      </c>
      <c r="AH81" s="144">
        <v>11296089.0548</v>
      </c>
      <c r="AI81" s="144">
        <v>21133500.114799999</v>
      </c>
      <c r="AJ81" s="144">
        <v>5142502.5389999999</v>
      </c>
      <c r="AK81" s="145">
        <v>3625751.4117000001</v>
      </c>
      <c r="AL81" s="145">
        <v>507119.66360000003</v>
      </c>
      <c r="AM81" s="145">
        <v>703569.1531</v>
      </c>
      <c r="AN81" s="146" t="s">
        <v>327</v>
      </c>
      <c r="AO81" s="147">
        <v>0.99999999989116795</v>
      </c>
      <c r="AP81" s="147">
        <v>0.99999999987920618</v>
      </c>
      <c r="AQ81" s="140">
        <v>0</v>
      </c>
      <c r="AR81" s="139" t="s">
        <v>39</v>
      </c>
    </row>
    <row r="82" spans="2:44" s="139" customFormat="1" ht="17.100000000000001" customHeight="1" x14ac:dyDescent="0.25">
      <c r="B82" s="140">
        <v>6722</v>
      </c>
      <c r="C82" s="140" t="s">
        <v>317</v>
      </c>
      <c r="D82" s="140" t="s">
        <v>131</v>
      </c>
      <c r="E82" s="140" t="s">
        <v>413</v>
      </c>
      <c r="F82" s="140" t="s">
        <v>707</v>
      </c>
      <c r="G82" s="140">
        <v>2</v>
      </c>
      <c r="H82" s="140" t="s">
        <v>375</v>
      </c>
      <c r="I82" s="140" t="s">
        <v>28</v>
      </c>
      <c r="J82" s="140" t="s">
        <v>376</v>
      </c>
      <c r="K82" s="140" t="s">
        <v>411</v>
      </c>
      <c r="L82" s="141">
        <v>3</v>
      </c>
      <c r="M82" s="141">
        <v>2028</v>
      </c>
      <c r="N82" s="142" t="s">
        <v>28</v>
      </c>
      <c r="O82" s="141" t="s">
        <v>28</v>
      </c>
      <c r="P82" s="140" t="s">
        <v>708</v>
      </c>
      <c r="Q82" s="140">
        <v>4</v>
      </c>
      <c r="R82" s="140">
        <v>2</v>
      </c>
      <c r="S82" s="140">
        <v>2</v>
      </c>
      <c r="T82" s="140" t="s">
        <v>28</v>
      </c>
      <c r="U82" s="140">
        <v>3</v>
      </c>
      <c r="V82" s="140">
        <v>8</v>
      </c>
      <c r="W82" s="140">
        <v>370</v>
      </c>
      <c r="X82" s="140" t="s">
        <v>358</v>
      </c>
      <c r="Y82" s="140" t="s">
        <v>28</v>
      </c>
      <c r="Z82" s="140" t="s">
        <v>376</v>
      </c>
      <c r="AA82" s="140" t="s">
        <v>333</v>
      </c>
      <c r="AB82" s="140" t="s">
        <v>28</v>
      </c>
      <c r="AC82" s="140" t="s">
        <v>28</v>
      </c>
      <c r="AD82" s="143">
        <v>42732</v>
      </c>
      <c r="AE82" s="143">
        <v>43619</v>
      </c>
      <c r="AF82" s="144">
        <v>55000000</v>
      </c>
      <c r="AG82" s="144">
        <v>0</v>
      </c>
      <c r="AH82" s="144">
        <v>0</v>
      </c>
      <c r="AI82" s="144">
        <v>62303161.720000014</v>
      </c>
      <c r="AJ82" s="144">
        <v>0</v>
      </c>
      <c r="AK82" s="145">
        <v>0</v>
      </c>
      <c r="AL82" s="145">
        <v>2000000</v>
      </c>
      <c r="AM82" s="145">
        <v>404518.88</v>
      </c>
      <c r="AN82" s="146" t="s">
        <v>327</v>
      </c>
      <c r="AO82" s="147">
        <v>1</v>
      </c>
      <c r="AP82" s="147">
        <v>0.98199999999999998</v>
      </c>
      <c r="AQ82" s="140" t="s">
        <v>28</v>
      </c>
      <c r="AR82" s="139" t="s">
        <v>39</v>
      </c>
    </row>
    <row r="83" spans="2:44" s="139" customFormat="1" ht="17.100000000000001" customHeight="1" x14ac:dyDescent="0.25">
      <c r="B83" s="140">
        <v>6727</v>
      </c>
      <c r="C83" s="140" t="s">
        <v>317</v>
      </c>
      <c r="D83" s="140" t="s">
        <v>118</v>
      </c>
      <c r="E83" s="140" t="s">
        <v>711</v>
      </c>
      <c r="F83" s="140" t="s">
        <v>712</v>
      </c>
      <c r="G83" s="140">
        <v>2</v>
      </c>
      <c r="H83" s="140" t="s">
        <v>375</v>
      </c>
      <c r="I83" s="140" t="s">
        <v>28</v>
      </c>
      <c r="J83" s="140" t="s">
        <v>376</v>
      </c>
      <c r="K83" s="140" t="s">
        <v>713</v>
      </c>
      <c r="L83" s="141" t="s">
        <v>28</v>
      </c>
      <c r="M83" s="141">
        <v>689</v>
      </c>
      <c r="N83" s="142" t="s">
        <v>28</v>
      </c>
      <c r="O83" s="141" t="s">
        <v>28</v>
      </c>
      <c r="P83" s="140" t="s">
        <v>714</v>
      </c>
      <c r="Q83" s="140">
        <v>4</v>
      </c>
      <c r="R83" s="140">
        <v>2</v>
      </c>
      <c r="S83" s="140">
        <v>2</v>
      </c>
      <c r="T83" s="140" t="s">
        <v>28</v>
      </c>
      <c r="U83" s="140">
        <v>3</v>
      </c>
      <c r="V83" s="140">
        <v>8</v>
      </c>
      <c r="W83" s="140">
        <v>95</v>
      </c>
      <c r="X83" s="140" t="s">
        <v>358</v>
      </c>
      <c r="Y83" s="140" t="s">
        <v>28</v>
      </c>
      <c r="Z83" s="140" t="s">
        <v>376</v>
      </c>
      <c r="AA83" s="140" t="s">
        <v>368</v>
      </c>
      <c r="AB83" s="140" t="s">
        <v>369</v>
      </c>
      <c r="AC83" s="140" t="s">
        <v>28</v>
      </c>
      <c r="AD83" s="143">
        <v>42615</v>
      </c>
      <c r="AE83" s="143">
        <v>43496</v>
      </c>
      <c r="AF83" s="144">
        <v>27589439</v>
      </c>
      <c r="AG83" s="144">
        <v>115845.72225000028</v>
      </c>
      <c r="AH83" s="144">
        <v>10651354.767170945</v>
      </c>
      <c r="AI83" s="144">
        <v>38356639.489420943</v>
      </c>
      <c r="AJ83" s="144">
        <v>3999608.25</v>
      </c>
      <c r="AK83" s="145">
        <v>0</v>
      </c>
      <c r="AL83" s="145">
        <v>0</v>
      </c>
      <c r="AM83" s="145">
        <v>4276182.6500000004</v>
      </c>
      <c r="AN83" s="146" t="s">
        <v>2305</v>
      </c>
      <c r="AO83" s="147">
        <v>0.99779654534113549</v>
      </c>
      <c r="AP83" s="147">
        <v>0.99779654534113549</v>
      </c>
      <c r="AQ83" s="140" t="s">
        <v>28</v>
      </c>
      <c r="AR83" s="139" t="s">
        <v>39</v>
      </c>
    </row>
    <row r="84" spans="2:44" s="139" customFormat="1" ht="17.100000000000001" customHeight="1" x14ac:dyDescent="0.25">
      <c r="B84" s="140">
        <v>6730</v>
      </c>
      <c r="C84" s="140" t="s">
        <v>317</v>
      </c>
      <c r="D84" s="140" t="s">
        <v>132</v>
      </c>
      <c r="E84" s="140" t="s">
        <v>716</v>
      </c>
      <c r="F84" s="140" t="s">
        <v>717</v>
      </c>
      <c r="G84" s="140">
        <v>2</v>
      </c>
      <c r="H84" s="140" t="s">
        <v>375</v>
      </c>
      <c r="I84" s="140" t="s">
        <v>28</v>
      </c>
      <c r="J84" s="140" t="s">
        <v>376</v>
      </c>
      <c r="K84" s="140" t="s">
        <v>715</v>
      </c>
      <c r="L84" s="141">
        <v>1</v>
      </c>
      <c r="M84" s="141">
        <v>1301</v>
      </c>
      <c r="N84" s="142" t="s">
        <v>28</v>
      </c>
      <c r="O84" s="141" t="s">
        <v>372</v>
      </c>
      <c r="P84" s="140" t="s">
        <v>709</v>
      </c>
      <c r="Q84" s="140">
        <v>4</v>
      </c>
      <c r="R84" s="140">
        <v>2</v>
      </c>
      <c r="S84" s="140">
        <v>1</v>
      </c>
      <c r="T84" s="140" t="s">
        <v>28</v>
      </c>
      <c r="U84" s="140">
        <v>3</v>
      </c>
      <c r="V84" s="140">
        <v>1</v>
      </c>
      <c r="W84" s="140">
        <v>427</v>
      </c>
      <c r="X84" s="140" t="s">
        <v>358</v>
      </c>
      <c r="Y84" s="140" t="s">
        <v>28</v>
      </c>
      <c r="Z84" s="140" t="s">
        <v>376</v>
      </c>
      <c r="AA84" s="140" t="s">
        <v>329</v>
      </c>
      <c r="AB84" s="140" t="s">
        <v>359</v>
      </c>
      <c r="AC84" s="140" t="s">
        <v>28</v>
      </c>
      <c r="AD84" s="143">
        <v>42759</v>
      </c>
      <c r="AE84" s="143">
        <v>44560</v>
      </c>
      <c r="AF84" s="144">
        <v>40769826.352499999</v>
      </c>
      <c r="AG84" s="144">
        <v>7796012.0600000005</v>
      </c>
      <c r="AH84" s="144">
        <v>3963316.2135000001</v>
      </c>
      <c r="AI84" s="144">
        <v>52529154.626000002</v>
      </c>
      <c r="AJ84" s="144">
        <v>7749069.6399999997</v>
      </c>
      <c r="AK84" s="145">
        <v>501983.43</v>
      </c>
      <c r="AL84" s="145">
        <v>0</v>
      </c>
      <c r="AM84" s="145">
        <v>560069</v>
      </c>
      <c r="AN84" s="146" t="s">
        <v>2322</v>
      </c>
      <c r="AO84" s="147">
        <v>0.99</v>
      </c>
      <c r="AP84" s="147">
        <v>0.99</v>
      </c>
      <c r="AQ84" s="140" t="s">
        <v>28</v>
      </c>
      <c r="AR84" s="139" t="s">
        <v>39</v>
      </c>
    </row>
    <row r="85" spans="2:44" s="139" customFormat="1" ht="17.100000000000001" customHeight="1" x14ac:dyDescent="0.25">
      <c r="B85" s="140">
        <v>6731</v>
      </c>
      <c r="C85" s="140" t="s">
        <v>317</v>
      </c>
      <c r="D85" s="140" t="s">
        <v>132</v>
      </c>
      <c r="E85" s="140" t="s">
        <v>718</v>
      </c>
      <c r="F85" s="140" t="s">
        <v>719</v>
      </c>
      <c r="G85" s="140">
        <v>2</v>
      </c>
      <c r="H85" s="140" t="s">
        <v>375</v>
      </c>
      <c r="I85" s="140" t="s">
        <v>28</v>
      </c>
      <c r="J85" s="140" t="s">
        <v>376</v>
      </c>
      <c r="K85" s="140" t="s">
        <v>715</v>
      </c>
      <c r="L85" s="141">
        <v>1</v>
      </c>
      <c r="M85" s="141">
        <v>1742</v>
      </c>
      <c r="N85" s="142" t="s">
        <v>28</v>
      </c>
      <c r="O85" s="141" t="s">
        <v>372</v>
      </c>
      <c r="P85" s="140" t="s">
        <v>709</v>
      </c>
      <c r="Q85" s="140">
        <v>4</v>
      </c>
      <c r="R85" s="140">
        <v>2</v>
      </c>
      <c r="S85" s="140">
        <v>1</v>
      </c>
      <c r="T85" s="140" t="s">
        <v>28</v>
      </c>
      <c r="U85" s="140">
        <v>3</v>
      </c>
      <c r="V85" s="140">
        <v>1</v>
      </c>
      <c r="W85" s="140">
        <v>568</v>
      </c>
      <c r="X85" s="140" t="s">
        <v>358</v>
      </c>
      <c r="Y85" s="140" t="s">
        <v>28</v>
      </c>
      <c r="Z85" s="140" t="s">
        <v>376</v>
      </c>
      <c r="AA85" s="140" t="s">
        <v>339</v>
      </c>
      <c r="AB85" s="140" t="s">
        <v>720</v>
      </c>
      <c r="AC85" s="140" t="s">
        <v>28</v>
      </c>
      <c r="AD85" s="143">
        <v>42614</v>
      </c>
      <c r="AE85" s="143">
        <v>43626</v>
      </c>
      <c r="AF85" s="144">
        <v>40936256.655000001</v>
      </c>
      <c r="AG85" s="144">
        <v>17238509.669999998</v>
      </c>
      <c r="AH85" s="144">
        <v>2746018.4534999998</v>
      </c>
      <c r="AI85" s="144">
        <v>60920784.778500006</v>
      </c>
      <c r="AJ85" s="144">
        <v>16379552.520000001</v>
      </c>
      <c r="AK85" s="145">
        <v>401569.65</v>
      </c>
      <c r="AL85" s="145">
        <v>0</v>
      </c>
      <c r="AM85" s="145">
        <v>7937999.2400000002</v>
      </c>
      <c r="AN85" s="146" t="s">
        <v>327</v>
      </c>
      <c r="AO85" s="147">
        <v>1</v>
      </c>
      <c r="AP85" s="147">
        <v>1</v>
      </c>
      <c r="AQ85" s="140" t="s">
        <v>28</v>
      </c>
      <c r="AR85" s="139" t="s">
        <v>39</v>
      </c>
    </row>
    <row r="86" spans="2:44" s="139" customFormat="1" ht="17.100000000000001" customHeight="1" x14ac:dyDescent="0.25">
      <c r="B86" s="140">
        <v>6733</v>
      </c>
      <c r="C86" s="140" t="s">
        <v>317</v>
      </c>
      <c r="D86" s="140" t="s">
        <v>132</v>
      </c>
      <c r="E86" s="140" t="s">
        <v>994</v>
      </c>
      <c r="F86" s="140" t="s">
        <v>722</v>
      </c>
      <c r="G86" s="140">
        <v>2</v>
      </c>
      <c r="H86" s="140" t="s">
        <v>375</v>
      </c>
      <c r="I86" s="140" t="s">
        <v>28</v>
      </c>
      <c r="J86" s="140" t="s">
        <v>376</v>
      </c>
      <c r="K86" s="140" t="s">
        <v>715</v>
      </c>
      <c r="L86" s="141">
        <v>1</v>
      </c>
      <c r="M86" s="141">
        <v>1778</v>
      </c>
      <c r="N86" s="142" t="s">
        <v>28</v>
      </c>
      <c r="O86" s="141" t="s">
        <v>28</v>
      </c>
      <c r="P86" s="140" t="s">
        <v>709</v>
      </c>
      <c r="Q86" s="140">
        <v>4</v>
      </c>
      <c r="R86" s="140">
        <v>2</v>
      </c>
      <c r="S86" s="140">
        <v>1</v>
      </c>
      <c r="T86" s="140" t="s">
        <v>28</v>
      </c>
      <c r="U86" s="140">
        <v>3</v>
      </c>
      <c r="V86" s="140">
        <v>1</v>
      </c>
      <c r="W86" s="140">
        <v>335</v>
      </c>
      <c r="X86" s="140" t="s">
        <v>358</v>
      </c>
      <c r="Y86" s="140" t="s">
        <v>28</v>
      </c>
      <c r="Z86" s="140" t="s">
        <v>376</v>
      </c>
      <c r="AA86" s="140" t="s">
        <v>346</v>
      </c>
      <c r="AB86" s="140" t="s">
        <v>346</v>
      </c>
      <c r="AC86" s="140" t="s">
        <v>28</v>
      </c>
      <c r="AD86" s="143">
        <v>42639</v>
      </c>
      <c r="AE86" s="143">
        <v>43644</v>
      </c>
      <c r="AF86" s="144">
        <v>22746994</v>
      </c>
      <c r="AG86" s="144">
        <v>2705539.2</v>
      </c>
      <c r="AH86" s="144">
        <v>2091302.38</v>
      </c>
      <c r="AI86" s="144">
        <v>27543835.579999998</v>
      </c>
      <c r="AJ86" s="144">
        <v>2499871.35</v>
      </c>
      <c r="AK86" s="145">
        <v>699314.65999999992</v>
      </c>
      <c r="AL86" s="145">
        <v>300000</v>
      </c>
      <c r="AM86" s="145">
        <v>0</v>
      </c>
      <c r="AN86" s="146" t="s">
        <v>327</v>
      </c>
      <c r="AO86" s="147">
        <v>0.99</v>
      </c>
      <c r="AP86" s="147">
        <v>1</v>
      </c>
      <c r="AQ86" s="140" t="s">
        <v>2321</v>
      </c>
      <c r="AR86" s="139" t="s">
        <v>39</v>
      </c>
    </row>
    <row r="87" spans="2:44" s="139" customFormat="1" ht="17.100000000000001" customHeight="1" x14ac:dyDescent="0.25">
      <c r="B87" s="140">
        <v>6737</v>
      </c>
      <c r="C87" s="140" t="s">
        <v>317</v>
      </c>
      <c r="D87" s="140" t="s">
        <v>132</v>
      </c>
      <c r="E87" s="140" t="s">
        <v>725</v>
      </c>
      <c r="F87" s="140" t="s">
        <v>726</v>
      </c>
      <c r="G87" s="140">
        <v>2</v>
      </c>
      <c r="H87" s="140" t="s">
        <v>375</v>
      </c>
      <c r="I87" s="140" t="s">
        <v>28</v>
      </c>
      <c r="J87" s="140" t="s">
        <v>376</v>
      </c>
      <c r="K87" s="140" t="s">
        <v>715</v>
      </c>
      <c r="L87" s="141">
        <v>1</v>
      </c>
      <c r="M87" s="141">
        <v>2208</v>
      </c>
      <c r="N87" s="142" t="s">
        <v>28</v>
      </c>
      <c r="O87" s="141" t="s">
        <v>372</v>
      </c>
      <c r="P87" s="140" t="s">
        <v>709</v>
      </c>
      <c r="Q87" s="140" t="s">
        <v>427</v>
      </c>
      <c r="R87" s="140" t="s">
        <v>326</v>
      </c>
      <c r="S87" s="140" t="s">
        <v>358</v>
      </c>
      <c r="T87" s="140" t="s">
        <v>28</v>
      </c>
      <c r="U87" s="140">
        <v>3</v>
      </c>
      <c r="V87" s="140">
        <v>1</v>
      </c>
      <c r="W87" s="140">
        <v>490</v>
      </c>
      <c r="X87" s="140" t="s">
        <v>358</v>
      </c>
      <c r="Y87" s="140" t="s">
        <v>28</v>
      </c>
      <c r="Z87" s="140" t="s">
        <v>376</v>
      </c>
      <c r="AA87" s="140" t="s">
        <v>333</v>
      </c>
      <c r="AB87" s="140" t="s">
        <v>28</v>
      </c>
      <c r="AC87" s="140" t="s">
        <v>28</v>
      </c>
      <c r="AD87" s="143">
        <v>43129</v>
      </c>
      <c r="AE87" s="143">
        <v>43677</v>
      </c>
      <c r="AF87" s="144">
        <v>15999034.380000001</v>
      </c>
      <c r="AG87" s="144">
        <v>3754618.37</v>
      </c>
      <c r="AH87" s="144">
        <v>1178480.82</v>
      </c>
      <c r="AI87" s="144">
        <v>20932133.57</v>
      </c>
      <c r="AJ87" s="144">
        <v>7655335.6299999999</v>
      </c>
      <c r="AK87" s="145">
        <v>0</v>
      </c>
      <c r="AL87" s="145">
        <v>2000000</v>
      </c>
      <c r="AM87" s="145">
        <v>0</v>
      </c>
      <c r="AN87" s="146" t="s">
        <v>327</v>
      </c>
      <c r="AO87" s="147">
        <v>1</v>
      </c>
      <c r="AP87" s="147">
        <v>1</v>
      </c>
      <c r="AQ87" s="140" t="s">
        <v>28</v>
      </c>
      <c r="AR87" s="139" t="s">
        <v>39</v>
      </c>
    </row>
    <row r="88" spans="2:44" s="139" customFormat="1" ht="17.100000000000001" customHeight="1" x14ac:dyDescent="0.25">
      <c r="B88" s="140">
        <v>6738</v>
      </c>
      <c r="C88" s="140" t="s">
        <v>317</v>
      </c>
      <c r="D88" s="140" t="s">
        <v>132</v>
      </c>
      <c r="E88" s="140" t="s">
        <v>727</v>
      </c>
      <c r="F88" s="140" t="s">
        <v>728</v>
      </c>
      <c r="G88" s="140">
        <v>2</v>
      </c>
      <c r="H88" s="140" t="s">
        <v>375</v>
      </c>
      <c r="I88" s="140" t="s">
        <v>28</v>
      </c>
      <c r="J88" s="140" t="s">
        <v>376</v>
      </c>
      <c r="K88" s="140" t="s">
        <v>715</v>
      </c>
      <c r="L88" s="141">
        <v>1</v>
      </c>
      <c r="M88" s="141">
        <v>2210</v>
      </c>
      <c r="N88" s="142" t="s">
        <v>28</v>
      </c>
      <c r="O88" s="141" t="s">
        <v>372</v>
      </c>
      <c r="P88" s="140" t="s">
        <v>709</v>
      </c>
      <c r="Q88" s="140" t="s">
        <v>427</v>
      </c>
      <c r="R88" s="140" t="s">
        <v>326</v>
      </c>
      <c r="S88" s="140" t="s">
        <v>358</v>
      </c>
      <c r="T88" s="140" t="s">
        <v>28</v>
      </c>
      <c r="U88" s="140">
        <v>3</v>
      </c>
      <c r="V88" s="140">
        <v>1</v>
      </c>
      <c r="W88" s="140">
        <v>539</v>
      </c>
      <c r="X88" s="140" t="s">
        <v>358</v>
      </c>
      <c r="Y88" s="140" t="s">
        <v>28</v>
      </c>
      <c r="Z88" s="140" t="s">
        <v>376</v>
      </c>
      <c r="AA88" s="140" t="s">
        <v>362</v>
      </c>
      <c r="AB88" s="140" t="s">
        <v>28</v>
      </c>
      <c r="AC88" s="140" t="s">
        <v>28</v>
      </c>
      <c r="AD88" s="143">
        <v>43013</v>
      </c>
      <c r="AE88" s="143">
        <v>44039</v>
      </c>
      <c r="AF88" s="144">
        <v>24160173</v>
      </c>
      <c r="AG88" s="144">
        <v>3294399.64</v>
      </c>
      <c r="AH88" s="144">
        <v>2096193.03</v>
      </c>
      <c r="AI88" s="144">
        <v>29550765.670000002</v>
      </c>
      <c r="AJ88" s="144">
        <v>3551054.77</v>
      </c>
      <c r="AK88" s="145">
        <v>2083232.2</v>
      </c>
      <c r="AL88" s="145">
        <v>500000</v>
      </c>
      <c r="AM88" s="145">
        <v>102259.2</v>
      </c>
      <c r="AN88" s="146" t="s">
        <v>327</v>
      </c>
      <c r="AO88" s="147">
        <v>0.99</v>
      </c>
      <c r="AP88" s="147">
        <v>1</v>
      </c>
      <c r="AQ88" s="140" t="s">
        <v>28</v>
      </c>
      <c r="AR88" s="139" t="s">
        <v>39</v>
      </c>
    </row>
    <row r="89" spans="2:44" s="139" customFormat="1" ht="17.100000000000001" customHeight="1" x14ac:dyDescent="0.25">
      <c r="B89" s="140">
        <v>6744</v>
      </c>
      <c r="C89" s="140" t="s">
        <v>317</v>
      </c>
      <c r="D89" s="140" t="s">
        <v>131</v>
      </c>
      <c r="E89" s="140" t="s">
        <v>731</v>
      </c>
      <c r="F89" s="140" t="s">
        <v>732</v>
      </c>
      <c r="G89" s="140">
        <v>2</v>
      </c>
      <c r="H89" s="140" t="s">
        <v>375</v>
      </c>
      <c r="I89" s="140" t="s">
        <v>28</v>
      </c>
      <c r="J89" s="140" t="s">
        <v>376</v>
      </c>
      <c r="K89" s="140" t="s">
        <v>730</v>
      </c>
      <c r="L89" s="141" t="s">
        <v>28</v>
      </c>
      <c r="M89" s="141">
        <v>1812</v>
      </c>
      <c r="N89" s="142" t="s">
        <v>28</v>
      </c>
      <c r="O89" s="141" t="s">
        <v>28</v>
      </c>
      <c r="P89" s="140" t="s">
        <v>709</v>
      </c>
      <c r="Q89" s="140" t="s">
        <v>315</v>
      </c>
      <c r="R89" s="140" t="s">
        <v>427</v>
      </c>
      <c r="S89" s="140" t="s">
        <v>326</v>
      </c>
      <c r="T89" s="140" t="s">
        <v>710</v>
      </c>
      <c r="U89" s="140">
        <v>4</v>
      </c>
      <c r="V89" s="140">
        <v>4</v>
      </c>
      <c r="W89" s="140" t="s">
        <v>710</v>
      </c>
      <c r="X89" s="140" t="s">
        <v>358</v>
      </c>
      <c r="Y89" s="140" t="s">
        <v>28</v>
      </c>
      <c r="Z89" s="140" t="s">
        <v>376</v>
      </c>
      <c r="AA89" s="140" t="s">
        <v>329</v>
      </c>
      <c r="AB89" s="140" t="s">
        <v>28</v>
      </c>
      <c r="AC89" s="140" t="s">
        <v>28</v>
      </c>
      <c r="AD89" s="143">
        <v>42815</v>
      </c>
      <c r="AE89" s="143" t="s">
        <v>28</v>
      </c>
      <c r="AF89" s="144">
        <v>208000000</v>
      </c>
      <c r="AG89" s="144">
        <v>0</v>
      </c>
      <c r="AH89" s="144">
        <v>0</v>
      </c>
      <c r="AI89" s="144">
        <v>270217849.70999998</v>
      </c>
      <c r="AJ89" s="144">
        <v>66964977.940000005</v>
      </c>
      <c r="AK89" s="145">
        <v>0</v>
      </c>
      <c r="AL89" s="145">
        <v>91500000</v>
      </c>
      <c r="AM89" s="145">
        <v>0</v>
      </c>
      <c r="AN89" s="146" t="s">
        <v>2322</v>
      </c>
      <c r="AO89" s="147">
        <v>0.85</v>
      </c>
      <c r="AP89" s="147">
        <v>0.89</v>
      </c>
      <c r="AQ89" s="140" t="s">
        <v>28</v>
      </c>
      <c r="AR89" s="139" t="s">
        <v>39</v>
      </c>
    </row>
    <row r="90" spans="2:44" s="139" customFormat="1" ht="17.100000000000001" customHeight="1" x14ac:dyDescent="0.25">
      <c r="B90" s="140">
        <v>6745</v>
      </c>
      <c r="C90" s="140" t="s">
        <v>317</v>
      </c>
      <c r="D90" s="140" t="s">
        <v>131</v>
      </c>
      <c r="E90" s="140" t="s">
        <v>382</v>
      </c>
      <c r="F90" s="140" t="s">
        <v>733</v>
      </c>
      <c r="G90" s="140">
        <v>2</v>
      </c>
      <c r="H90" s="140" t="s">
        <v>375</v>
      </c>
      <c r="I90" s="140" t="s">
        <v>28</v>
      </c>
      <c r="J90" s="140" t="s">
        <v>376</v>
      </c>
      <c r="K90" s="140" t="s">
        <v>730</v>
      </c>
      <c r="L90" s="141" t="s">
        <v>28</v>
      </c>
      <c r="M90" s="141">
        <v>2112</v>
      </c>
      <c r="N90" s="142" t="s">
        <v>28</v>
      </c>
      <c r="O90" s="141" t="s">
        <v>28</v>
      </c>
      <c r="P90" s="140" t="s">
        <v>709</v>
      </c>
      <c r="Q90" s="140" t="s">
        <v>315</v>
      </c>
      <c r="R90" s="140" t="s">
        <v>427</v>
      </c>
      <c r="S90" s="140" t="s">
        <v>326</v>
      </c>
      <c r="T90" s="140" t="s">
        <v>391</v>
      </c>
      <c r="U90" s="140">
        <v>4</v>
      </c>
      <c r="V90" s="140">
        <v>4</v>
      </c>
      <c r="W90" s="140" t="s">
        <v>391</v>
      </c>
      <c r="X90" s="140" t="s">
        <v>358</v>
      </c>
      <c r="Y90" s="140" t="s">
        <v>28</v>
      </c>
      <c r="Z90" s="140" t="s">
        <v>376</v>
      </c>
      <c r="AA90" s="140" t="s">
        <v>333</v>
      </c>
      <c r="AB90" s="140" t="s">
        <v>28</v>
      </c>
      <c r="AC90" s="140" t="s">
        <v>28</v>
      </c>
      <c r="AD90" s="143">
        <v>42767</v>
      </c>
      <c r="AE90" s="143">
        <v>44287</v>
      </c>
      <c r="AF90" s="144">
        <v>331000471</v>
      </c>
      <c r="AG90" s="144">
        <v>0</v>
      </c>
      <c r="AH90" s="144">
        <v>0</v>
      </c>
      <c r="AI90" s="144">
        <v>477082314.57999998</v>
      </c>
      <c r="AJ90" s="144">
        <v>83239158.49000001</v>
      </c>
      <c r="AK90" s="145">
        <v>6277563.46</v>
      </c>
      <c r="AL90" s="145">
        <v>30000000</v>
      </c>
      <c r="AM90" s="145">
        <v>18024957.550000001</v>
      </c>
      <c r="AN90" s="146" t="s">
        <v>327</v>
      </c>
      <c r="AO90" s="147">
        <v>1</v>
      </c>
      <c r="AP90" s="147">
        <v>1</v>
      </c>
      <c r="AQ90" s="140" t="s">
        <v>28</v>
      </c>
      <c r="AR90" s="139" t="s">
        <v>39</v>
      </c>
    </row>
    <row r="91" spans="2:44" s="139" customFormat="1" ht="17.100000000000001" customHeight="1" x14ac:dyDescent="0.25">
      <c r="B91" s="140">
        <v>6749</v>
      </c>
      <c r="C91" s="140" t="s">
        <v>317</v>
      </c>
      <c r="D91" s="140" t="s">
        <v>131</v>
      </c>
      <c r="E91" s="140" t="s">
        <v>734</v>
      </c>
      <c r="F91" s="140" t="s">
        <v>735</v>
      </c>
      <c r="G91" s="140">
        <v>2</v>
      </c>
      <c r="H91" s="140" t="s">
        <v>375</v>
      </c>
      <c r="I91" s="140" t="s">
        <v>28</v>
      </c>
      <c r="J91" s="140" t="s">
        <v>376</v>
      </c>
      <c r="K91" s="140" t="s">
        <v>411</v>
      </c>
      <c r="L91" s="141">
        <v>1</v>
      </c>
      <c r="M91" s="141">
        <v>1204</v>
      </c>
      <c r="N91" s="142" t="s">
        <v>28</v>
      </c>
      <c r="O91" s="141" t="s">
        <v>28</v>
      </c>
      <c r="P91" s="140" t="s">
        <v>709</v>
      </c>
      <c r="Q91" s="140" t="s">
        <v>315</v>
      </c>
      <c r="R91" s="140" t="s">
        <v>427</v>
      </c>
      <c r="S91" s="140" t="s">
        <v>326</v>
      </c>
      <c r="T91" s="140" t="s">
        <v>710</v>
      </c>
      <c r="U91" s="140">
        <v>3</v>
      </c>
      <c r="V91" s="140">
        <v>8</v>
      </c>
      <c r="W91" s="140" t="s">
        <v>710</v>
      </c>
      <c r="X91" s="140" t="s">
        <v>358</v>
      </c>
      <c r="Y91" s="140" t="s">
        <v>28</v>
      </c>
      <c r="Z91" s="140" t="s">
        <v>376</v>
      </c>
      <c r="AA91" s="140" t="s">
        <v>329</v>
      </c>
      <c r="AB91" s="140" t="s">
        <v>28</v>
      </c>
      <c r="AC91" s="140" t="s">
        <v>28</v>
      </c>
      <c r="AD91" s="143">
        <v>42817</v>
      </c>
      <c r="AE91" s="143" t="s">
        <v>28</v>
      </c>
      <c r="AF91" s="144">
        <v>120000000</v>
      </c>
      <c r="AG91" s="144">
        <v>0</v>
      </c>
      <c r="AH91" s="144">
        <v>0</v>
      </c>
      <c r="AI91" s="144">
        <v>120000000</v>
      </c>
      <c r="AJ91" s="144">
        <v>0</v>
      </c>
      <c r="AK91" s="145">
        <v>0</v>
      </c>
      <c r="AL91" s="145">
        <v>25000000</v>
      </c>
      <c r="AM91" s="145">
        <v>0</v>
      </c>
      <c r="AN91" s="146" t="s">
        <v>2322</v>
      </c>
      <c r="AO91" s="147">
        <v>0.49</v>
      </c>
      <c r="AP91" s="147">
        <v>0.35</v>
      </c>
      <c r="AQ91" s="140" t="s">
        <v>28</v>
      </c>
      <c r="AR91" s="139" t="s">
        <v>39</v>
      </c>
    </row>
    <row r="92" spans="2:44" s="139" customFormat="1" ht="17.100000000000001" customHeight="1" x14ac:dyDescent="0.25">
      <c r="B92" s="140">
        <v>6753</v>
      </c>
      <c r="C92" s="140" t="s">
        <v>317</v>
      </c>
      <c r="D92" s="140" t="s">
        <v>131</v>
      </c>
      <c r="E92" s="140" t="s">
        <v>918</v>
      </c>
      <c r="F92" s="140" t="s">
        <v>736</v>
      </c>
      <c r="G92" s="140">
        <v>2</v>
      </c>
      <c r="H92" s="140" t="s">
        <v>375</v>
      </c>
      <c r="I92" s="140" t="s">
        <v>28</v>
      </c>
      <c r="J92" s="140" t="s">
        <v>376</v>
      </c>
      <c r="K92" s="140" t="s">
        <v>411</v>
      </c>
      <c r="L92" s="141">
        <v>1</v>
      </c>
      <c r="M92" s="141">
        <v>7435</v>
      </c>
      <c r="N92" s="142" t="s">
        <v>28</v>
      </c>
      <c r="O92" s="141" t="s">
        <v>28</v>
      </c>
      <c r="P92" s="140" t="s">
        <v>709</v>
      </c>
      <c r="Q92" s="140" t="s">
        <v>315</v>
      </c>
      <c r="R92" s="140" t="s">
        <v>427</v>
      </c>
      <c r="S92" s="140" t="s">
        <v>326</v>
      </c>
      <c r="T92" s="140" t="s">
        <v>412</v>
      </c>
      <c r="U92" s="140">
        <v>3</v>
      </c>
      <c r="V92" s="140">
        <v>8</v>
      </c>
      <c r="W92" s="140" t="s">
        <v>412</v>
      </c>
      <c r="X92" s="140" t="s">
        <v>358</v>
      </c>
      <c r="Y92" s="140" t="s">
        <v>28</v>
      </c>
      <c r="Z92" s="140" t="s">
        <v>376</v>
      </c>
      <c r="AA92" s="140" t="s">
        <v>346</v>
      </c>
      <c r="AB92" s="140" t="s">
        <v>28</v>
      </c>
      <c r="AC92" s="140" t="s">
        <v>28</v>
      </c>
      <c r="AD92" s="143">
        <v>42830</v>
      </c>
      <c r="AE92" s="143">
        <v>43646</v>
      </c>
      <c r="AF92" s="144">
        <v>155000000</v>
      </c>
      <c r="AG92" s="144">
        <v>0</v>
      </c>
      <c r="AH92" s="144">
        <v>0</v>
      </c>
      <c r="AI92" s="144">
        <v>285437708.41000003</v>
      </c>
      <c r="AJ92" s="144">
        <v>113702095.43000001</v>
      </c>
      <c r="AK92" s="145">
        <v>4871204.6100000003</v>
      </c>
      <c r="AL92" s="145">
        <v>21500000</v>
      </c>
      <c r="AM92" s="145">
        <v>0</v>
      </c>
      <c r="AN92" s="146" t="s">
        <v>2322</v>
      </c>
      <c r="AO92" s="147">
        <v>0.83</v>
      </c>
      <c r="AP92" s="147">
        <v>0.74439999999999995</v>
      </c>
      <c r="AQ92" s="140" t="s">
        <v>28</v>
      </c>
      <c r="AR92" s="139" t="s">
        <v>39</v>
      </c>
    </row>
    <row r="93" spans="2:44" s="139" customFormat="1" ht="17.100000000000001" customHeight="1" x14ac:dyDescent="0.25">
      <c r="B93" s="140">
        <v>6764</v>
      </c>
      <c r="C93" s="140" t="s">
        <v>317</v>
      </c>
      <c r="D93" s="140" t="s">
        <v>131</v>
      </c>
      <c r="E93" s="140" t="s">
        <v>382</v>
      </c>
      <c r="F93" s="140" t="s">
        <v>738</v>
      </c>
      <c r="G93" s="140">
        <v>2</v>
      </c>
      <c r="H93" s="140" t="s">
        <v>375</v>
      </c>
      <c r="I93" s="140" t="s">
        <v>28</v>
      </c>
      <c r="J93" s="140" t="s">
        <v>376</v>
      </c>
      <c r="K93" s="140" t="s">
        <v>411</v>
      </c>
      <c r="L93" s="141">
        <v>2</v>
      </c>
      <c r="M93" s="141">
        <v>2259</v>
      </c>
      <c r="N93" s="142" t="s">
        <v>28</v>
      </c>
      <c r="O93" s="141" t="s">
        <v>28</v>
      </c>
      <c r="P93" s="140" t="s">
        <v>708</v>
      </c>
      <c r="Q93" s="140" t="s">
        <v>427</v>
      </c>
      <c r="R93" s="140" t="s">
        <v>326</v>
      </c>
      <c r="S93" s="140" t="s">
        <v>326</v>
      </c>
      <c r="T93" s="140" t="s">
        <v>28</v>
      </c>
      <c r="U93" s="140">
        <v>3</v>
      </c>
      <c r="V93" s="140">
        <v>8</v>
      </c>
      <c r="W93" s="140" t="s">
        <v>737</v>
      </c>
      <c r="X93" s="140" t="s">
        <v>358</v>
      </c>
      <c r="Y93" s="140" t="s">
        <v>28</v>
      </c>
      <c r="Z93" s="140" t="s">
        <v>376</v>
      </c>
      <c r="AA93" s="140" t="s">
        <v>331</v>
      </c>
      <c r="AB93" s="140" t="s">
        <v>28</v>
      </c>
      <c r="AC93" s="140" t="s">
        <v>28</v>
      </c>
      <c r="AD93" s="143">
        <v>43061</v>
      </c>
      <c r="AE93" s="143">
        <v>44275</v>
      </c>
      <c r="AF93" s="144">
        <v>100046622</v>
      </c>
      <c r="AG93" s="144">
        <v>0</v>
      </c>
      <c r="AH93" s="144">
        <v>0</v>
      </c>
      <c r="AI93" s="144">
        <v>109747013.72</v>
      </c>
      <c r="AJ93" s="144">
        <v>43790580.969999999</v>
      </c>
      <c r="AK93" s="145">
        <v>4150313.28</v>
      </c>
      <c r="AL93" s="145">
        <v>11000000</v>
      </c>
      <c r="AM93" s="145">
        <v>1055951.3</v>
      </c>
      <c r="AN93" s="146" t="s">
        <v>327</v>
      </c>
      <c r="AO93" s="147">
        <v>0.99</v>
      </c>
      <c r="AP93" s="147">
        <v>0.92249999999999999</v>
      </c>
      <c r="AQ93" s="140" t="s">
        <v>28</v>
      </c>
      <c r="AR93" s="139" t="s">
        <v>39</v>
      </c>
    </row>
    <row r="94" spans="2:44" s="139" customFormat="1" ht="17.100000000000001" customHeight="1" x14ac:dyDescent="0.25">
      <c r="B94" s="140">
        <v>6810</v>
      </c>
      <c r="C94" s="140" t="s">
        <v>138</v>
      </c>
      <c r="D94" s="140" t="s">
        <v>1618</v>
      </c>
      <c r="E94" s="140" t="s">
        <v>739</v>
      </c>
      <c r="F94" s="140" t="s">
        <v>740</v>
      </c>
      <c r="G94" s="140">
        <v>2</v>
      </c>
      <c r="H94" s="140" t="s">
        <v>445</v>
      </c>
      <c r="I94" s="140" t="s">
        <v>28</v>
      </c>
      <c r="J94" s="140" t="s">
        <v>446</v>
      </c>
      <c r="K94" s="140" t="s">
        <v>28</v>
      </c>
      <c r="L94" s="141" t="s">
        <v>28</v>
      </c>
      <c r="M94" s="141" t="s">
        <v>741</v>
      </c>
      <c r="N94" s="142" t="s">
        <v>28</v>
      </c>
      <c r="O94" s="141" t="s">
        <v>28</v>
      </c>
      <c r="P94" s="140" t="s">
        <v>28</v>
      </c>
      <c r="Q94" s="140" t="s">
        <v>28</v>
      </c>
      <c r="R94" s="140" t="s">
        <v>28</v>
      </c>
      <c r="S94" s="140" t="s">
        <v>28</v>
      </c>
      <c r="T94" s="140" t="s">
        <v>28</v>
      </c>
      <c r="U94" s="140" t="s">
        <v>28</v>
      </c>
      <c r="V94" s="140" t="s">
        <v>28</v>
      </c>
      <c r="W94" s="140" t="s">
        <v>28</v>
      </c>
      <c r="X94" s="140" t="s">
        <v>581</v>
      </c>
      <c r="Y94" s="140" t="s">
        <v>451</v>
      </c>
      <c r="Z94" s="140" t="s">
        <v>446</v>
      </c>
      <c r="AA94" s="140" t="s">
        <v>352</v>
      </c>
      <c r="AB94" s="140" t="s">
        <v>440</v>
      </c>
      <c r="AC94" s="140" t="s">
        <v>742</v>
      </c>
      <c r="AD94" s="143">
        <v>43100</v>
      </c>
      <c r="AE94" s="143" t="s">
        <v>28</v>
      </c>
      <c r="AF94" s="144">
        <v>251838664.47</v>
      </c>
      <c r="AG94" s="144">
        <v>0</v>
      </c>
      <c r="AH94" s="144">
        <v>0</v>
      </c>
      <c r="AI94" s="144">
        <v>251838664.47</v>
      </c>
      <c r="AJ94" s="144">
        <v>260487041.64000002</v>
      </c>
      <c r="AK94" s="145">
        <v>245888524.5</v>
      </c>
      <c r="AL94" s="145">
        <v>0</v>
      </c>
      <c r="AM94" s="145">
        <v>153168740.63</v>
      </c>
      <c r="AN94" s="146" t="s">
        <v>426</v>
      </c>
      <c r="AO94" s="147">
        <v>1</v>
      </c>
      <c r="AP94" s="147">
        <v>1</v>
      </c>
      <c r="AQ94" s="140" t="s">
        <v>2273</v>
      </c>
      <c r="AR94" s="139" t="s">
        <v>39</v>
      </c>
    </row>
    <row r="95" spans="2:44" s="139" customFormat="1" ht="17.100000000000001" customHeight="1" x14ac:dyDescent="0.25">
      <c r="B95" s="140">
        <v>6819</v>
      </c>
      <c r="C95" s="140" t="s">
        <v>142</v>
      </c>
      <c r="D95" s="140" t="s">
        <v>139</v>
      </c>
      <c r="E95" s="140" t="s">
        <v>295</v>
      </c>
      <c r="F95" s="140" t="s">
        <v>743</v>
      </c>
      <c r="G95" s="140">
        <v>1</v>
      </c>
      <c r="H95" s="140" t="s">
        <v>453</v>
      </c>
      <c r="I95" s="140" t="s">
        <v>28</v>
      </c>
      <c r="J95" s="140" t="s">
        <v>453</v>
      </c>
      <c r="K95" s="140" t="s">
        <v>462</v>
      </c>
      <c r="L95" s="141" t="s">
        <v>28</v>
      </c>
      <c r="M95" s="141" t="s">
        <v>28</v>
      </c>
      <c r="N95" s="142" t="s">
        <v>28</v>
      </c>
      <c r="O95" s="141" t="s">
        <v>28</v>
      </c>
      <c r="P95" s="140" t="s">
        <v>28</v>
      </c>
      <c r="Q95" s="140">
        <v>3</v>
      </c>
      <c r="R95" s="140">
        <v>1</v>
      </c>
      <c r="S95" s="140">
        <v>1</v>
      </c>
      <c r="T95" s="140" t="s">
        <v>28</v>
      </c>
      <c r="U95" s="140" t="s">
        <v>28</v>
      </c>
      <c r="V95" s="140" t="s">
        <v>28</v>
      </c>
      <c r="W95" s="140" t="s">
        <v>28</v>
      </c>
      <c r="X95" s="140" t="s">
        <v>28</v>
      </c>
      <c r="Y95" s="140" t="s">
        <v>28</v>
      </c>
      <c r="Z95" s="140" t="s">
        <v>744</v>
      </c>
      <c r="AA95" s="140" t="s">
        <v>455</v>
      </c>
      <c r="AB95" s="140" t="s">
        <v>28</v>
      </c>
      <c r="AC95" s="140" t="s">
        <v>28</v>
      </c>
      <c r="AD95" s="143" t="s">
        <v>28</v>
      </c>
      <c r="AE95" s="143" t="s">
        <v>28</v>
      </c>
      <c r="AF95" s="144">
        <v>0</v>
      </c>
      <c r="AG95" s="144">
        <v>0</v>
      </c>
      <c r="AH95" s="144">
        <v>0</v>
      </c>
      <c r="AI95" s="144">
        <v>0</v>
      </c>
      <c r="AJ95" s="144">
        <v>54486.17</v>
      </c>
      <c r="AK95" s="145">
        <v>236880.1</v>
      </c>
      <c r="AL95" s="145">
        <v>0</v>
      </c>
      <c r="AM95" s="145">
        <v>161283.58000000002</v>
      </c>
      <c r="AN95" s="146" t="s">
        <v>28</v>
      </c>
      <c r="AO95" s="147" t="s">
        <v>28</v>
      </c>
      <c r="AP95" s="147" t="s">
        <v>28</v>
      </c>
      <c r="AQ95" s="140" t="s">
        <v>745</v>
      </c>
      <c r="AR95" s="139" t="s">
        <v>39</v>
      </c>
    </row>
    <row r="96" spans="2:44" s="139" customFormat="1" ht="17.100000000000001" customHeight="1" x14ac:dyDescent="0.25">
      <c r="B96" s="140">
        <v>6857</v>
      </c>
      <c r="C96" s="140" t="s">
        <v>27</v>
      </c>
      <c r="D96" s="140" t="s">
        <v>118</v>
      </c>
      <c r="E96" s="140" t="s">
        <v>959</v>
      </c>
      <c r="F96" s="140" t="s">
        <v>752</v>
      </c>
      <c r="G96" s="140">
        <v>2</v>
      </c>
      <c r="H96" s="140" t="s">
        <v>1077</v>
      </c>
      <c r="I96" s="140">
        <v>364</v>
      </c>
      <c r="J96" s="140" t="s">
        <v>1178</v>
      </c>
      <c r="K96" s="140" t="s">
        <v>387</v>
      </c>
      <c r="L96" s="141" t="s">
        <v>28</v>
      </c>
      <c r="M96" s="141" t="s">
        <v>357</v>
      </c>
      <c r="N96" s="142" t="s">
        <v>28</v>
      </c>
      <c r="O96" s="141" t="s">
        <v>372</v>
      </c>
      <c r="P96" s="140" t="s">
        <v>379</v>
      </c>
      <c r="Q96" s="140">
        <v>4</v>
      </c>
      <c r="R96" s="140">
        <v>2</v>
      </c>
      <c r="S96" s="140">
        <v>2</v>
      </c>
      <c r="T96" s="140" t="s">
        <v>28</v>
      </c>
      <c r="U96" s="140">
        <v>4</v>
      </c>
      <c r="V96" s="140">
        <v>4</v>
      </c>
      <c r="W96" s="140" t="s">
        <v>357</v>
      </c>
      <c r="X96" s="140" t="s">
        <v>358</v>
      </c>
      <c r="Y96" s="140" t="s">
        <v>372</v>
      </c>
      <c r="Z96" s="140" t="s">
        <v>388</v>
      </c>
      <c r="AA96" s="140" t="s">
        <v>346</v>
      </c>
      <c r="AB96" s="140" t="s">
        <v>28</v>
      </c>
      <c r="AC96" s="140" t="s">
        <v>753</v>
      </c>
      <c r="AD96" s="143">
        <v>43432</v>
      </c>
      <c r="AE96" s="143">
        <v>44651</v>
      </c>
      <c r="AF96" s="144">
        <v>243363446.36000001</v>
      </c>
      <c r="AG96" s="144">
        <v>0</v>
      </c>
      <c r="AH96" s="144">
        <v>0</v>
      </c>
      <c r="AI96" s="144">
        <v>0</v>
      </c>
      <c r="AJ96" s="144">
        <v>181702593.21000001</v>
      </c>
      <c r="AK96" s="145">
        <v>706501660.83000004</v>
      </c>
      <c r="AL96" s="145">
        <v>2202564042</v>
      </c>
      <c r="AM96" s="145">
        <v>2276605904.3600001</v>
      </c>
      <c r="AN96" s="146" t="s">
        <v>360</v>
      </c>
      <c r="AO96" s="147">
        <v>0.9</v>
      </c>
      <c r="AP96" s="147">
        <v>0.84750000000000003</v>
      </c>
      <c r="AQ96" s="140" t="s">
        <v>28</v>
      </c>
      <c r="AR96" s="139" t="s">
        <v>39</v>
      </c>
    </row>
    <row r="97" spans="2:44" s="139" customFormat="1" ht="17.100000000000001" customHeight="1" x14ac:dyDescent="0.25">
      <c r="B97" s="140">
        <v>6858</v>
      </c>
      <c r="C97" s="140" t="s">
        <v>27</v>
      </c>
      <c r="D97" s="140" t="s">
        <v>118</v>
      </c>
      <c r="E97" s="140" t="s">
        <v>958</v>
      </c>
      <c r="F97" s="140" t="s">
        <v>754</v>
      </c>
      <c r="G97" s="140">
        <v>2</v>
      </c>
      <c r="H97" s="140" t="s">
        <v>1077</v>
      </c>
      <c r="I97" s="140">
        <v>364</v>
      </c>
      <c r="J97" s="140" t="s">
        <v>1178</v>
      </c>
      <c r="K97" s="140" t="s">
        <v>387</v>
      </c>
      <c r="L97" s="141" t="s">
        <v>28</v>
      </c>
      <c r="M97" s="141" t="s">
        <v>441</v>
      </c>
      <c r="N97" s="142">
        <v>0</v>
      </c>
      <c r="O97" s="141" t="s">
        <v>372</v>
      </c>
      <c r="P97" s="140" t="s">
        <v>379</v>
      </c>
      <c r="Q97" s="140">
        <v>4</v>
      </c>
      <c r="R97" s="140">
        <v>2</v>
      </c>
      <c r="S97" s="140">
        <v>2</v>
      </c>
      <c r="T97" s="140" t="s">
        <v>28</v>
      </c>
      <c r="U97" s="140">
        <v>4</v>
      </c>
      <c r="V97" s="140">
        <v>4</v>
      </c>
      <c r="W97" s="140" t="s">
        <v>326</v>
      </c>
      <c r="X97" s="140" t="s">
        <v>358</v>
      </c>
      <c r="Y97" s="140" t="s">
        <v>372</v>
      </c>
      <c r="Z97" s="140" t="s">
        <v>388</v>
      </c>
      <c r="AA97" s="140" t="s">
        <v>352</v>
      </c>
      <c r="AB97" s="140" t="s">
        <v>444</v>
      </c>
      <c r="AC97" s="140" t="s">
        <v>755</v>
      </c>
      <c r="AD97" s="143">
        <v>42930</v>
      </c>
      <c r="AE97" s="143">
        <v>44454</v>
      </c>
      <c r="AF97" s="144">
        <v>291257107.81</v>
      </c>
      <c r="AG97" s="144">
        <v>79124050.459999979</v>
      </c>
      <c r="AH97" s="144">
        <v>0</v>
      </c>
      <c r="AI97" s="144">
        <v>370381158.26999998</v>
      </c>
      <c r="AJ97" s="144">
        <v>390668069.77999997</v>
      </c>
      <c r="AK97" s="145">
        <v>616108204</v>
      </c>
      <c r="AL97" s="145">
        <v>417075816</v>
      </c>
      <c r="AM97" s="145">
        <v>413422436.54000002</v>
      </c>
      <c r="AN97" s="146" t="s">
        <v>327</v>
      </c>
      <c r="AO97" s="147">
        <v>0.98850000000000005</v>
      </c>
      <c r="AP97" s="147">
        <v>0.98850000000000005</v>
      </c>
      <c r="AQ97" s="140" t="s">
        <v>28</v>
      </c>
      <c r="AR97" s="139" t="s">
        <v>39</v>
      </c>
    </row>
    <row r="98" spans="2:44" s="139" customFormat="1" ht="17.100000000000001" customHeight="1" x14ac:dyDescent="0.25">
      <c r="B98" s="140">
        <v>6859</v>
      </c>
      <c r="C98" s="140" t="s">
        <v>27</v>
      </c>
      <c r="D98" s="140" t="s">
        <v>118</v>
      </c>
      <c r="E98" s="140" t="s">
        <v>386</v>
      </c>
      <c r="F98" s="140" t="s">
        <v>756</v>
      </c>
      <c r="G98" s="140">
        <v>2</v>
      </c>
      <c r="H98" s="140" t="s">
        <v>1077</v>
      </c>
      <c r="I98" s="140">
        <v>364</v>
      </c>
      <c r="J98" s="140" t="s">
        <v>1178</v>
      </c>
      <c r="K98" s="140" t="s">
        <v>387</v>
      </c>
      <c r="L98" s="141" t="s">
        <v>28</v>
      </c>
      <c r="M98" s="141" t="s">
        <v>28</v>
      </c>
      <c r="N98" s="142">
        <v>78</v>
      </c>
      <c r="O98" s="141" t="s">
        <v>28</v>
      </c>
      <c r="P98" s="140" t="s">
        <v>379</v>
      </c>
      <c r="Q98" s="140">
        <v>5</v>
      </c>
      <c r="R98" s="140">
        <v>5</v>
      </c>
      <c r="S98" s="140">
        <v>2</v>
      </c>
      <c r="T98" s="140">
        <v>753</v>
      </c>
      <c r="U98" s="140">
        <v>4</v>
      </c>
      <c r="V98" s="140">
        <v>4</v>
      </c>
      <c r="W98" s="140" t="s">
        <v>326</v>
      </c>
      <c r="X98" s="140" t="s">
        <v>358</v>
      </c>
      <c r="Y98" s="140" t="s">
        <v>28</v>
      </c>
      <c r="Z98" s="140" t="s">
        <v>313</v>
      </c>
      <c r="AA98" s="140" t="s">
        <v>455</v>
      </c>
      <c r="AB98" s="140" t="s">
        <v>28</v>
      </c>
      <c r="AC98" s="140" t="s">
        <v>28</v>
      </c>
      <c r="AD98" s="143">
        <v>41866</v>
      </c>
      <c r="AE98" s="143">
        <v>43677</v>
      </c>
      <c r="AF98" s="144" t="s">
        <v>2323</v>
      </c>
      <c r="AG98" s="144">
        <v>0</v>
      </c>
      <c r="AH98" s="144">
        <v>0</v>
      </c>
      <c r="AI98" s="144">
        <v>0</v>
      </c>
      <c r="AJ98" s="144">
        <v>0</v>
      </c>
      <c r="AK98" s="145">
        <v>0</v>
      </c>
      <c r="AL98" s="145">
        <v>50000000</v>
      </c>
      <c r="AM98" s="145">
        <v>0</v>
      </c>
      <c r="AN98" s="146" t="s">
        <v>28</v>
      </c>
      <c r="AO98" s="147" t="s">
        <v>28</v>
      </c>
      <c r="AP98" s="147" t="s">
        <v>28</v>
      </c>
      <c r="AQ98" s="140" t="s">
        <v>990</v>
      </c>
      <c r="AR98" s="139" t="s">
        <v>39</v>
      </c>
    </row>
    <row r="99" spans="2:44" s="139" customFormat="1" ht="17.100000000000001" customHeight="1" x14ac:dyDescent="0.25">
      <c r="B99" s="140">
        <v>6860</v>
      </c>
      <c r="C99" s="140" t="s">
        <v>27</v>
      </c>
      <c r="D99" s="140" t="s">
        <v>118</v>
      </c>
      <c r="E99" s="140" t="s">
        <v>386</v>
      </c>
      <c r="F99" s="140" t="s">
        <v>757</v>
      </c>
      <c r="G99" s="140">
        <v>2</v>
      </c>
      <c r="H99" s="140" t="s">
        <v>1077</v>
      </c>
      <c r="I99" s="140">
        <v>364</v>
      </c>
      <c r="J99" s="140" t="s">
        <v>1178</v>
      </c>
      <c r="K99" s="140" t="s">
        <v>387</v>
      </c>
      <c r="L99" s="141" t="s">
        <v>28</v>
      </c>
      <c r="M99" s="141" t="s">
        <v>28</v>
      </c>
      <c r="N99" s="142">
        <v>78</v>
      </c>
      <c r="O99" s="141" t="s">
        <v>28</v>
      </c>
      <c r="P99" s="140" t="s">
        <v>379</v>
      </c>
      <c r="Q99" s="140">
        <v>5</v>
      </c>
      <c r="R99" s="140">
        <v>5</v>
      </c>
      <c r="S99" s="140">
        <v>7</v>
      </c>
      <c r="T99" s="140">
        <v>753</v>
      </c>
      <c r="U99" s="140">
        <v>4</v>
      </c>
      <c r="V99" s="140">
        <v>4</v>
      </c>
      <c r="W99" s="140" t="s">
        <v>326</v>
      </c>
      <c r="X99" s="140" t="s">
        <v>358</v>
      </c>
      <c r="Y99" s="140" t="s">
        <v>28</v>
      </c>
      <c r="Z99" s="140" t="s">
        <v>313</v>
      </c>
      <c r="AA99" s="140" t="s">
        <v>455</v>
      </c>
      <c r="AB99" s="140" t="s">
        <v>28</v>
      </c>
      <c r="AC99" s="140" t="s">
        <v>28</v>
      </c>
      <c r="AD99" s="143" t="s">
        <v>28</v>
      </c>
      <c r="AE99" s="143" t="s">
        <v>28</v>
      </c>
      <c r="AF99" s="144">
        <v>0</v>
      </c>
      <c r="AG99" s="144">
        <v>0</v>
      </c>
      <c r="AH99" s="144">
        <v>0</v>
      </c>
      <c r="AI99" s="144">
        <v>0</v>
      </c>
      <c r="AJ99" s="144">
        <v>0</v>
      </c>
      <c r="AK99" s="145">
        <v>0</v>
      </c>
      <c r="AL99" s="145">
        <v>5762394393</v>
      </c>
      <c r="AM99" s="145">
        <v>0</v>
      </c>
      <c r="AN99" s="146" t="s">
        <v>360</v>
      </c>
      <c r="AO99" s="147" t="s">
        <v>28</v>
      </c>
      <c r="AP99" s="147" t="s">
        <v>28</v>
      </c>
      <c r="AQ99" s="140" t="s">
        <v>1171</v>
      </c>
      <c r="AR99" s="139" t="s">
        <v>39</v>
      </c>
    </row>
    <row r="100" spans="2:44" s="139" customFormat="1" ht="17.100000000000001" customHeight="1" x14ac:dyDescent="0.25">
      <c r="B100" s="140">
        <v>7050</v>
      </c>
      <c r="C100" s="140" t="s">
        <v>142</v>
      </c>
      <c r="D100" s="140" t="s">
        <v>141</v>
      </c>
      <c r="E100" s="140" t="s">
        <v>143</v>
      </c>
      <c r="F100" s="140" t="s">
        <v>1062</v>
      </c>
      <c r="G100" s="140">
        <v>1</v>
      </c>
      <c r="H100" s="140" t="s">
        <v>453</v>
      </c>
      <c r="I100" s="140" t="s">
        <v>28</v>
      </c>
      <c r="J100" s="140" t="s">
        <v>453</v>
      </c>
      <c r="K100" s="140" t="s">
        <v>143</v>
      </c>
      <c r="L100" s="141" t="s">
        <v>28</v>
      </c>
      <c r="M100" s="141" t="s">
        <v>28</v>
      </c>
      <c r="N100" s="142" t="s">
        <v>28</v>
      </c>
      <c r="O100" s="141" t="s">
        <v>28</v>
      </c>
      <c r="P100" s="140" t="s">
        <v>28</v>
      </c>
      <c r="Q100" s="140">
        <v>5</v>
      </c>
      <c r="R100" s="140">
        <v>5</v>
      </c>
      <c r="S100" s="140">
        <v>2</v>
      </c>
      <c r="T100" s="140" t="s">
        <v>28</v>
      </c>
      <c r="U100" s="140" t="s">
        <v>28</v>
      </c>
      <c r="V100" s="140" t="s">
        <v>28</v>
      </c>
      <c r="W100" s="140" t="s">
        <v>28</v>
      </c>
      <c r="X100" s="140" t="s">
        <v>28</v>
      </c>
      <c r="Y100" s="140" t="s">
        <v>28</v>
      </c>
      <c r="Z100" s="140" t="s">
        <v>466</v>
      </c>
      <c r="AA100" s="140" t="s">
        <v>455</v>
      </c>
      <c r="AB100" s="140" t="s">
        <v>28</v>
      </c>
      <c r="AC100" s="140" t="s">
        <v>28</v>
      </c>
      <c r="AD100" s="143" t="s">
        <v>28</v>
      </c>
      <c r="AE100" s="143" t="s">
        <v>28</v>
      </c>
      <c r="AF100" s="144">
        <v>0</v>
      </c>
      <c r="AG100" s="144">
        <v>0</v>
      </c>
      <c r="AH100" s="144">
        <v>0</v>
      </c>
      <c r="AI100" s="144">
        <v>0</v>
      </c>
      <c r="AJ100" s="144">
        <v>312565467.27999997</v>
      </c>
      <c r="AK100" s="145">
        <v>387924034.84000003</v>
      </c>
      <c r="AL100" s="145">
        <v>0</v>
      </c>
      <c r="AM100" s="145">
        <v>240000000</v>
      </c>
      <c r="AN100" s="146" t="s">
        <v>28</v>
      </c>
      <c r="AO100" s="147" t="s">
        <v>28</v>
      </c>
      <c r="AP100" s="147" t="s">
        <v>28</v>
      </c>
      <c r="AQ100" s="140" t="s">
        <v>775</v>
      </c>
      <c r="AR100" s="139" t="s">
        <v>39</v>
      </c>
    </row>
    <row r="101" spans="2:44" s="139" customFormat="1" ht="17.100000000000001" customHeight="1" x14ac:dyDescent="0.25">
      <c r="B101" s="140">
        <v>7057</v>
      </c>
      <c r="C101" s="140" t="s">
        <v>142</v>
      </c>
      <c r="D101" s="140" t="s">
        <v>133</v>
      </c>
      <c r="E101" s="140" t="s">
        <v>459</v>
      </c>
      <c r="F101" s="140" t="s">
        <v>777</v>
      </c>
      <c r="G101" s="140">
        <v>1</v>
      </c>
      <c r="H101" s="140" t="s">
        <v>453</v>
      </c>
      <c r="I101" s="140" t="s">
        <v>28</v>
      </c>
      <c r="J101" s="140" t="s">
        <v>453</v>
      </c>
      <c r="K101" s="140" t="s">
        <v>459</v>
      </c>
      <c r="L101" s="141" t="s">
        <v>28</v>
      </c>
      <c r="M101" s="141" t="s">
        <v>28</v>
      </c>
      <c r="N101" s="142" t="s">
        <v>28</v>
      </c>
      <c r="O101" s="141" t="s">
        <v>28</v>
      </c>
      <c r="P101" s="140" t="s">
        <v>28</v>
      </c>
      <c r="Q101" s="140">
        <v>3</v>
      </c>
      <c r="R101" s="140">
        <v>2</v>
      </c>
      <c r="S101" s="140">
        <v>9</v>
      </c>
      <c r="T101" s="140" t="s">
        <v>28</v>
      </c>
      <c r="U101" s="140" t="s">
        <v>28</v>
      </c>
      <c r="V101" s="140" t="s">
        <v>28</v>
      </c>
      <c r="W101" s="140" t="s">
        <v>28</v>
      </c>
      <c r="X101" s="140" t="s">
        <v>28</v>
      </c>
      <c r="Y101" s="140" t="s">
        <v>28</v>
      </c>
      <c r="Z101" s="140" t="s">
        <v>747</v>
      </c>
      <c r="AA101" s="140" t="s">
        <v>455</v>
      </c>
      <c r="AB101" s="140" t="s">
        <v>28</v>
      </c>
      <c r="AC101" s="140" t="s">
        <v>28</v>
      </c>
      <c r="AD101" s="143" t="s">
        <v>28</v>
      </c>
      <c r="AE101" s="143" t="s">
        <v>28</v>
      </c>
      <c r="AF101" s="144">
        <v>0</v>
      </c>
      <c r="AG101" s="144">
        <v>0</v>
      </c>
      <c r="AH101" s="144">
        <v>0</v>
      </c>
      <c r="AI101" s="144">
        <v>0</v>
      </c>
      <c r="AJ101" s="144">
        <v>6632630</v>
      </c>
      <c r="AK101" s="145">
        <v>8149390</v>
      </c>
      <c r="AL101" s="145">
        <v>0</v>
      </c>
      <c r="AM101" s="145">
        <v>10832225.52</v>
      </c>
      <c r="AN101" s="146" t="s">
        <v>28</v>
      </c>
      <c r="AO101" s="147" t="s">
        <v>28</v>
      </c>
      <c r="AP101" s="147" t="s">
        <v>28</v>
      </c>
      <c r="AQ101" s="140" t="s">
        <v>471</v>
      </c>
      <c r="AR101" s="139" t="s">
        <v>39</v>
      </c>
    </row>
    <row r="102" spans="2:44" s="139" customFormat="1" ht="17.100000000000001" customHeight="1" x14ac:dyDescent="0.25">
      <c r="B102" s="140">
        <v>7058</v>
      </c>
      <c r="C102" s="140" t="s">
        <v>142</v>
      </c>
      <c r="D102" s="140" t="s">
        <v>262</v>
      </c>
      <c r="E102" s="140" t="s">
        <v>943</v>
      </c>
      <c r="F102" s="140" t="s">
        <v>1287</v>
      </c>
      <c r="G102" s="140">
        <v>1</v>
      </c>
      <c r="H102" s="140" t="s">
        <v>453</v>
      </c>
      <c r="I102" s="140" t="s">
        <v>28</v>
      </c>
      <c r="J102" s="140" t="s">
        <v>453</v>
      </c>
      <c r="K102" s="140" t="s">
        <v>507</v>
      </c>
      <c r="L102" s="141" t="s">
        <v>28</v>
      </c>
      <c r="M102" s="141" t="s">
        <v>28</v>
      </c>
      <c r="N102" s="142" t="s">
        <v>28</v>
      </c>
      <c r="O102" s="141" t="s">
        <v>28</v>
      </c>
      <c r="P102" s="140" t="s">
        <v>28</v>
      </c>
      <c r="Q102" s="140" t="s">
        <v>28</v>
      </c>
      <c r="R102" s="140" t="s">
        <v>28</v>
      </c>
      <c r="S102" s="140" t="s">
        <v>28</v>
      </c>
      <c r="T102" s="140" t="s">
        <v>28</v>
      </c>
      <c r="U102" s="140" t="s">
        <v>28</v>
      </c>
      <c r="V102" s="140" t="s">
        <v>28</v>
      </c>
      <c r="W102" s="140" t="s">
        <v>28</v>
      </c>
      <c r="X102" s="140" t="s">
        <v>28</v>
      </c>
      <c r="Y102" s="140" t="s">
        <v>28</v>
      </c>
      <c r="Z102" s="140" t="s">
        <v>453</v>
      </c>
      <c r="AA102" s="140" t="s">
        <v>455</v>
      </c>
      <c r="AB102" s="140" t="s">
        <v>28</v>
      </c>
      <c r="AC102" s="140" t="s">
        <v>28</v>
      </c>
      <c r="AD102" s="143" t="s">
        <v>28</v>
      </c>
      <c r="AE102" s="143" t="s">
        <v>28</v>
      </c>
      <c r="AF102" s="144">
        <v>0</v>
      </c>
      <c r="AG102" s="144">
        <v>0</v>
      </c>
      <c r="AH102" s="144">
        <v>0</v>
      </c>
      <c r="AI102" s="144">
        <v>0</v>
      </c>
      <c r="AJ102" s="144">
        <v>0</v>
      </c>
      <c r="AK102" s="145">
        <v>873200.01</v>
      </c>
      <c r="AL102" s="145">
        <v>0</v>
      </c>
      <c r="AM102" s="145">
        <v>1401300.02</v>
      </c>
      <c r="AN102" s="146" t="s">
        <v>28</v>
      </c>
      <c r="AO102" s="147" t="s">
        <v>28</v>
      </c>
      <c r="AP102" s="147" t="s">
        <v>28</v>
      </c>
      <c r="AQ102" s="140" t="s">
        <v>28</v>
      </c>
      <c r="AR102" s="139" t="s">
        <v>39</v>
      </c>
    </row>
    <row r="103" spans="2:44" s="139" customFormat="1" ht="17.100000000000001" customHeight="1" x14ac:dyDescent="0.25">
      <c r="B103" s="140">
        <v>7239</v>
      </c>
      <c r="C103" s="140" t="s">
        <v>317</v>
      </c>
      <c r="D103" s="140" t="s">
        <v>131</v>
      </c>
      <c r="E103" s="140" t="s">
        <v>413</v>
      </c>
      <c r="F103" s="140" t="s">
        <v>786</v>
      </c>
      <c r="G103" s="140">
        <v>2</v>
      </c>
      <c r="H103" s="140" t="s">
        <v>375</v>
      </c>
      <c r="I103" s="140" t="s">
        <v>28</v>
      </c>
      <c r="J103" s="140" t="s">
        <v>376</v>
      </c>
      <c r="K103" s="140" t="s">
        <v>411</v>
      </c>
      <c r="L103" s="141">
        <v>3</v>
      </c>
      <c r="M103" s="141">
        <v>993</v>
      </c>
      <c r="N103" s="142" t="s">
        <v>28</v>
      </c>
      <c r="O103" s="141" t="s">
        <v>28</v>
      </c>
      <c r="P103" s="140">
        <v>11</v>
      </c>
      <c r="Q103" s="140">
        <v>4</v>
      </c>
      <c r="R103" s="140">
        <v>2</v>
      </c>
      <c r="S103" s="140">
        <v>2</v>
      </c>
      <c r="T103" s="140" t="s">
        <v>28</v>
      </c>
      <c r="U103" s="140">
        <v>3</v>
      </c>
      <c r="V103" s="140">
        <v>8</v>
      </c>
      <c r="W103" s="140">
        <v>370</v>
      </c>
      <c r="X103" s="140" t="s">
        <v>358</v>
      </c>
      <c r="Y103" s="140" t="s">
        <v>28</v>
      </c>
      <c r="Z103" s="140" t="s">
        <v>376</v>
      </c>
      <c r="AA103" s="140" t="s">
        <v>333</v>
      </c>
      <c r="AB103" s="140" t="s">
        <v>28</v>
      </c>
      <c r="AC103" s="140" t="s">
        <v>785</v>
      </c>
      <c r="AD103" s="143">
        <v>42186</v>
      </c>
      <c r="AE103" s="143">
        <v>43626</v>
      </c>
      <c r="AF103" s="144">
        <v>97052541</v>
      </c>
      <c r="AG103" s="144">
        <v>0</v>
      </c>
      <c r="AH103" s="144">
        <v>0</v>
      </c>
      <c r="AI103" s="144">
        <v>145015596.24110001</v>
      </c>
      <c r="AJ103" s="144">
        <v>218996.63</v>
      </c>
      <c r="AK103" s="145">
        <v>0</v>
      </c>
      <c r="AL103" s="145">
        <v>1000000</v>
      </c>
      <c r="AM103" s="145">
        <v>560297.36</v>
      </c>
      <c r="AN103" s="146" t="s">
        <v>327</v>
      </c>
      <c r="AO103" s="147">
        <v>0.99</v>
      </c>
      <c r="AP103" s="147">
        <v>0.9879</v>
      </c>
      <c r="AQ103" s="140" t="s">
        <v>28</v>
      </c>
      <c r="AR103" s="139" t="s">
        <v>39</v>
      </c>
    </row>
    <row r="104" spans="2:44" s="139" customFormat="1" ht="17.100000000000001" customHeight="1" x14ac:dyDescent="0.25">
      <c r="B104" s="140">
        <v>7246</v>
      </c>
      <c r="C104" s="140" t="s">
        <v>142</v>
      </c>
      <c r="D104" s="140" t="s">
        <v>139</v>
      </c>
      <c r="E104" s="140" t="s">
        <v>552</v>
      </c>
      <c r="F104" s="140" t="s">
        <v>787</v>
      </c>
      <c r="G104" s="140">
        <v>1</v>
      </c>
      <c r="H104" s="140" t="s">
        <v>453</v>
      </c>
      <c r="I104" s="140" t="s">
        <v>28</v>
      </c>
      <c r="J104" s="140" t="s">
        <v>453</v>
      </c>
      <c r="K104" s="140" t="s">
        <v>462</v>
      </c>
      <c r="L104" s="141" t="s">
        <v>28</v>
      </c>
      <c r="M104" s="141" t="s">
        <v>28</v>
      </c>
      <c r="N104" s="142" t="s">
        <v>28</v>
      </c>
      <c r="O104" s="141" t="s">
        <v>28</v>
      </c>
      <c r="P104" s="140" t="s">
        <v>28</v>
      </c>
      <c r="Q104" s="140">
        <v>5</v>
      </c>
      <c r="R104" s="140">
        <v>5</v>
      </c>
      <c r="S104" s="140">
        <v>1</v>
      </c>
      <c r="T104" s="140" t="s">
        <v>28</v>
      </c>
      <c r="U104" s="140" t="s">
        <v>28</v>
      </c>
      <c r="V104" s="140" t="s">
        <v>28</v>
      </c>
      <c r="W104" s="140" t="s">
        <v>28</v>
      </c>
      <c r="X104" s="140" t="s">
        <v>28</v>
      </c>
      <c r="Y104" s="140" t="s">
        <v>28</v>
      </c>
      <c r="Z104" s="140" t="s">
        <v>613</v>
      </c>
      <c r="AA104" s="140" t="s">
        <v>455</v>
      </c>
      <c r="AB104" s="140" t="s">
        <v>28</v>
      </c>
      <c r="AC104" s="140" t="s">
        <v>28</v>
      </c>
      <c r="AD104" s="143" t="s">
        <v>28</v>
      </c>
      <c r="AE104" s="143" t="s">
        <v>28</v>
      </c>
      <c r="AF104" s="144">
        <v>0</v>
      </c>
      <c r="AG104" s="144">
        <v>0</v>
      </c>
      <c r="AH104" s="144">
        <v>0</v>
      </c>
      <c r="AI104" s="144">
        <v>0</v>
      </c>
      <c r="AJ104" s="144">
        <v>0</v>
      </c>
      <c r="AK104" s="145">
        <v>1124886.19</v>
      </c>
      <c r="AL104" s="145">
        <v>0</v>
      </c>
      <c r="AM104" s="145">
        <v>8799402.8399999999</v>
      </c>
      <c r="AN104" s="146" t="s">
        <v>28</v>
      </c>
      <c r="AO104" s="147" t="s">
        <v>28</v>
      </c>
      <c r="AP104" s="147" t="s">
        <v>28</v>
      </c>
      <c r="AQ104" s="140" t="s">
        <v>28</v>
      </c>
      <c r="AR104" s="139" t="s">
        <v>39</v>
      </c>
    </row>
    <row r="105" spans="2:44" s="139" customFormat="1" ht="17.100000000000001" customHeight="1" x14ac:dyDescent="0.25">
      <c r="B105" s="140">
        <v>7291</v>
      </c>
      <c r="C105" s="140" t="s">
        <v>27</v>
      </c>
      <c r="D105" s="140" t="s">
        <v>118</v>
      </c>
      <c r="E105" s="140" t="s">
        <v>328</v>
      </c>
      <c r="F105" s="140" t="s">
        <v>789</v>
      </c>
      <c r="G105" s="140">
        <v>2</v>
      </c>
      <c r="H105" s="140" t="s">
        <v>312</v>
      </c>
      <c r="I105" s="140">
        <v>356</v>
      </c>
      <c r="J105" s="140" t="s">
        <v>313</v>
      </c>
      <c r="K105" s="140" t="s">
        <v>314</v>
      </c>
      <c r="L105" s="141">
        <v>5</v>
      </c>
      <c r="M105" s="141" t="s">
        <v>790</v>
      </c>
      <c r="N105" s="142">
        <v>77</v>
      </c>
      <c r="O105" s="141" t="s">
        <v>28</v>
      </c>
      <c r="P105" s="140" t="s">
        <v>318</v>
      </c>
      <c r="Q105" s="140">
        <v>5</v>
      </c>
      <c r="R105" s="140">
        <v>5</v>
      </c>
      <c r="S105" s="140">
        <v>7</v>
      </c>
      <c r="T105" s="140">
        <v>753</v>
      </c>
      <c r="U105" s="140">
        <v>3</v>
      </c>
      <c r="V105" s="140">
        <v>8</v>
      </c>
      <c r="W105" s="140">
        <v>2</v>
      </c>
      <c r="X105" s="140" t="s">
        <v>326</v>
      </c>
      <c r="Y105" s="140" t="s">
        <v>791</v>
      </c>
      <c r="Z105" s="140" t="s">
        <v>28</v>
      </c>
      <c r="AA105" s="140" t="s">
        <v>329</v>
      </c>
      <c r="AB105" s="140" t="s">
        <v>330</v>
      </c>
      <c r="AC105" s="140" t="s">
        <v>792</v>
      </c>
      <c r="AD105" s="143">
        <v>43209</v>
      </c>
      <c r="AE105" s="143">
        <v>44278</v>
      </c>
      <c r="AF105" s="144">
        <v>73782096.940200001</v>
      </c>
      <c r="AG105" s="144">
        <v>156353720.56237999</v>
      </c>
      <c r="AH105" s="144">
        <v>36165532.448320001</v>
      </c>
      <c r="AI105" s="144">
        <v>266301349.95089999</v>
      </c>
      <c r="AJ105" s="144">
        <v>125022274.03819999</v>
      </c>
      <c r="AK105" s="145">
        <v>84540978.593499988</v>
      </c>
      <c r="AL105" s="145">
        <v>35679257.221189998</v>
      </c>
      <c r="AM105" s="145">
        <v>40783970.713200003</v>
      </c>
      <c r="AN105" s="146" t="s">
        <v>327</v>
      </c>
      <c r="AO105" s="147">
        <v>1</v>
      </c>
      <c r="AP105" s="147">
        <v>1</v>
      </c>
      <c r="AQ105" s="140">
        <v>0</v>
      </c>
      <c r="AR105" s="139" t="s">
        <v>39</v>
      </c>
    </row>
    <row r="106" spans="2:44" s="139" customFormat="1" ht="17.100000000000001" customHeight="1" x14ac:dyDescent="0.25">
      <c r="B106" s="140">
        <v>7292</v>
      </c>
      <c r="C106" s="140" t="s">
        <v>27</v>
      </c>
      <c r="D106" s="140" t="s">
        <v>118</v>
      </c>
      <c r="E106" s="140" t="s">
        <v>1009</v>
      </c>
      <c r="F106" s="140" t="s">
        <v>793</v>
      </c>
      <c r="G106" s="140">
        <v>2</v>
      </c>
      <c r="H106" s="140" t="s">
        <v>312</v>
      </c>
      <c r="I106" s="140">
        <v>356</v>
      </c>
      <c r="J106" s="140" t="s">
        <v>313</v>
      </c>
      <c r="K106" s="140" t="s">
        <v>314</v>
      </c>
      <c r="L106" s="141">
        <v>5</v>
      </c>
      <c r="M106" s="141" t="s">
        <v>794</v>
      </c>
      <c r="N106" s="142">
        <v>77</v>
      </c>
      <c r="O106" s="141" t="s">
        <v>28</v>
      </c>
      <c r="P106" s="140" t="s">
        <v>318</v>
      </c>
      <c r="Q106" s="140">
        <v>5</v>
      </c>
      <c r="R106" s="140">
        <v>5</v>
      </c>
      <c r="S106" s="140">
        <v>7</v>
      </c>
      <c r="T106" s="140">
        <v>753</v>
      </c>
      <c r="U106" s="140">
        <v>3</v>
      </c>
      <c r="V106" s="140">
        <v>8</v>
      </c>
      <c r="W106" s="140">
        <v>2</v>
      </c>
      <c r="X106" s="140" t="s">
        <v>326</v>
      </c>
      <c r="Y106" s="140" t="s">
        <v>795</v>
      </c>
      <c r="Z106" s="140" t="s">
        <v>28</v>
      </c>
      <c r="AA106" s="140" t="s">
        <v>329</v>
      </c>
      <c r="AB106" s="140" t="s">
        <v>330</v>
      </c>
      <c r="AC106" s="140" t="s">
        <v>792</v>
      </c>
      <c r="AD106" s="143">
        <v>43209</v>
      </c>
      <c r="AE106" s="143">
        <v>44278</v>
      </c>
      <c r="AF106" s="144">
        <v>44576473.059799999</v>
      </c>
      <c r="AG106" s="144">
        <v>115419908.9571</v>
      </c>
      <c r="AH106" s="144">
        <v>11928080.332299992</v>
      </c>
      <c r="AI106" s="144">
        <v>171924462.34919998</v>
      </c>
      <c r="AJ106" s="144">
        <v>45977973.746099994</v>
      </c>
      <c r="AK106" s="145">
        <v>68921036.152099997</v>
      </c>
      <c r="AL106" s="145">
        <v>40255556.622599997</v>
      </c>
      <c r="AM106" s="145">
        <v>40928929.584399998</v>
      </c>
      <c r="AN106" s="146" t="s">
        <v>327</v>
      </c>
      <c r="AO106" s="147">
        <v>1</v>
      </c>
      <c r="AP106" s="147">
        <v>1</v>
      </c>
      <c r="AQ106" s="140">
        <v>0</v>
      </c>
      <c r="AR106" s="139" t="s">
        <v>39</v>
      </c>
    </row>
    <row r="107" spans="2:44" s="139" customFormat="1" ht="17.100000000000001" customHeight="1" x14ac:dyDescent="0.25">
      <c r="B107" s="140">
        <v>7295</v>
      </c>
      <c r="C107" s="140" t="s">
        <v>27</v>
      </c>
      <c r="D107" s="140" t="s">
        <v>118</v>
      </c>
      <c r="E107" s="140" t="s">
        <v>645</v>
      </c>
      <c r="F107" s="140" t="s">
        <v>796</v>
      </c>
      <c r="G107" s="140">
        <v>2</v>
      </c>
      <c r="H107" s="140" t="s">
        <v>312</v>
      </c>
      <c r="I107" s="140">
        <v>356</v>
      </c>
      <c r="J107" s="140" t="s">
        <v>313</v>
      </c>
      <c r="K107" s="140" t="s">
        <v>314</v>
      </c>
      <c r="L107" s="141">
        <v>5</v>
      </c>
      <c r="M107" s="141" t="s">
        <v>797</v>
      </c>
      <c r="N107" s="142">
        <v>77</v>
      </c>
      <c r="O107" s="141" t="s">
        <v>28</v>
      </c>
      <c r="P107" s="140" t="s">
        <v>318</v>
      </c>
      <c r="Q107" s="140">
        <v>5</v>
      </c>
      <c r="R107" s="140">
        <v>5</v>
      </c>
      <c r="S107" s="140">
        <v>7</v>
      </c>
      <c r="T107" s="140">
        <v>753</v>
      </c>
      <c r="U107" s="140">
        <v>3</v>
      </c>
      <c r="V107" s="140">
        <v>8</v>
      </c>
      <c r="W107" s="140">
        <v>2</v>
      </c>
      <c r="X107" s="140" t="s">
        <v>326</v>
      </c>
      <c r="Y107" s="140" t="s">
        <v>798</v>
      </c>
      <c r="Z107" s="140" t="s">
        <v>28</v>
      </c>
      <c r="AA107" s="140" t="s">
        <v>341</v>
      </c>
      <c r="AB107" s="140" t="s">
        <v>401</v>
      </c>
      <c r="AC107" s="140" t="s">
        <v>799</v>
      </c>
      <c r="AD107" s="143" t="s">
        <v>2324</v>
      </c>
      <c r="AE107" s="143" t="s">
        <v>800</v>
      </c>
      <c r="AF107" s="144">
        <v>410226302.16589999</v>
      </c>
      <c r="AG107" s="144">
        <v>0</v>
      </c>
      <c r="AH107" s="144">
        <v>0</v>
      </c>
      <c r="AI107" s="144">
        <v>410226302.16589999</v>
      </c>
      <c r="AJ107" s="144">
        <v>0</v>
      </c>
      <c r="AK107" s="145">
        <v>0</v>
      </c>
      <c r="AL107" s="145">
        <v>21130375.772</v>
      </c>
      <c r="AM107" s="145">
        <v>230375.772</v>
      </c>
      <c r="AN107" s="146" t="s">
        <v>800</v>
      </c>
      <c r="AO107" s="147">
        <v>2.5781775980938428E-3</v>
      </c>
      <c r="AP107" s="147">
        <v>0</v>
      </c>
      <c r="AQ107" s="140">
        <v>0</v>
      </c>
      <c r="AR107" s="139" t="s">
        <v>39</v>
      </c>
    </row>
    <row r="108" spans="2:44" s="139" customFormat="1" ht="17.100000000000001" customHeight="1" x14ac:dyDescent="0.25">
      <c r="B108" s="140">
        <v>7302</v>
      </c>
      <c r="C108" s="140" t="s">
        <v>27</v>
      </c>
      <c r="D108" s="140" t="s">
        <v>118</v>
      </c>
      <c r="E108" s="140" t="s">
        <v>643</v>
      </c>
      <c r="F108" s="140" t="s">
        <v>801</v>
      </c>
      <c r="G108" s="140">
        <v>2</v>
      </c>
      <c r="H108" s="140" t="s">
        <v>312</v>
      </c>
      <c r="I108" s="140">
        <v>356</v>
      </c>
      <c r="J108" s="140" t="s">
        <v>313</v>
      </c>
      <c r="K108" s="140" t="s">
        <v>314</v>
      </c>
      <c r="L108" s="141">
        <v>5</v>
      </c>
      <c r="M108" s="141" t="s">
        <v>802</v>
      </c>
      <c r="N108" s="142">
        <v>77</v>
      </c>
      <c r="O108" s="141" t="s">
        <v>28</v>
      </c>
      <c r="P108" s="140" t="s">
        <v>318</v>
      </c>
      <c r="Q108" s="140">
        <v>5</v>
      </c>
      <c r="R108" s="140">
        <v>5</v>
      </c>
      <c r="S108" s="140">
        <v>7</v>
      </c>
      <c r="T108" s="140">
        <v>753</v>
      </c>
      <c r="U108" s="140">
        <v>3</v>
      </c>
      <c r="V108" s="140">
        <v>8</v>
      </c>
      <c r="W108" s="140">
        <v>2</v>
      </c>
      <c r="X108" s="140" t="s">
        <v>326</v>
      </c>
      <c r="Y108" s="140" t="s">
        <v>803</v>
      </c>
      <c r="Z108" s="140" t="s">
        <v>28</v>
      </c>
      <c r="AA108" s="140" t="s">
        <v>333</v>
      </c>
      <c r="AB108" s="140" t="s">
        <v>355</v>
      </c>
      <c r="AC108" s="140" t="s">
        <v>804</v>
      </c>
      <c r="AD108" s="143">
        <v>43101</v>
      </c>
      <c r="AE108" s="143">
        <v>44510</v>
      </c>
      <c r="AF108" s="144">
        <v>61508904.049999997</v>
      </c>
      <c r="AG108" s="144">
        <v>109615547.53832321</v>
      </c>
      <c r="AH108" s="144">
        <v>11321619.9809768</v>
      </c>
      <c r="AI108" s="144">
        <v>182446071.5693</v>
      </c>
      <c r="AJ108" s="144">
        <v>56931387.208299994</v>
      </c>
      <c r="AK108" s="145">
        <v>34856728.093000002</v>
      </c>
      <c r="AL108" s="145">
        <v>66200754.878376797</v>
      </c>
      <c r="AM108" s="145">
        <v>77479047.3292</v>
      </c>
      <c r="AN108" s="146" t="s">
        <v>327</v>
      </c>
      <c r="AO108" s="147">
        <v>1</v>
      </c>
      <c r="AP108" s="147">
        <v>1</v>
      </c>
      <c r="AQ108" s="140">
        <v>0</v>
      </c>
      <c r="AR108" s="139" t="s">
        <v>39</v>
      </c>
    </row>
    <row r="109" spans="2:44" s="139" customFormat="1" ht="17.100000000000001" customHeight="1" x14ac:dyDescent="0.25">
      <c r="B109" s="140">
        <v>7303</v>
      </c>
      <c r="C109" s="140" t="s">
        <v>27</v>
      </c>
      <c r="D109" s="140" t="s">
        <v>118</v>
      </c>
      <c r="E109" s="140" t="s">
        <v>345</v>
      </c>
      <c r="F109" s="140" t="s">
        <v>1676</v>
      </c>
      <c r="G109" s="140">
        <v>2</v>
      </c>
      <c r="H109" s="140" t="s">
        <v>312</v>
      </c>
      <c r="I109" s="140">
        <v>356</v>
      </c>
      <c r="J109" s="140" t="s">
        <v>313</v>
      </c>
      <c r="K109" s="140" t="s">
        <v>314</v>
      </c>
      <c r="L109" s="141">
        <v>5</v>
      </c>
      <c r="M109" s="141" t="s">
        <v>805</v>
      </c>
      <c r="N109" s="142">
        <v>5</v>
      </c>
      <c r="O109" s="141" t="s">
        <v>28</v>
      </c>
      <c r="P109" s="140">
        <v>11</v>
      </c>
      <c r="Q109" s="140">
        <v>5</v>
      </c>
      <c r="R109" s="140">
        <v>5</v>
      </c>
      <c r="S109" s="140">
        <v>7</v>
      </c>
      <c r="T109" s="140">
        <v>753</v>
      </c>
      <c r="U109" s="140">
        <v>3</v>
      </c>
      <c r="V109" s="140">
        <v>8</v>
      </c>
      <c r="W109" s="140">
        <v>96</v>
      </c>
      <c r="X109" s="140" t="s">
        <v>326</v>
      </c>
      <c r="Y109" s="140" t="s">
        <v>806</v>
      </c>
      <c r="Z109" s="140" t="s">
        <v>28</v>
      </c>
      <c r="AA109" s="140" t="s">
        <v>333</v>
      </c>
      <c r="AB109" s="140" t="s">
        <v>355</v>
      </c>
      <c r="AC109" s="140" t="s">
        <v>807</v>
      </c>
      <c r="AD109" s="143">
        <v>44013</v>
      </c>
      <c r="AE109" s="143" t="s">
        <v>1467</v>
      </c>
      <c r="AF109" s="144">
        <v>235809381.06</v>
      </c>
      <c r="AG109" s="144">
        <v>539282614.8908</v>
      </c>
      <c r="AH109" s="144">
        <v>15576114.927340001</v>
      </c>
      <c r="AI109" s="144">
        <v>790668110.87813997</v>
      </c>
      <c r="AJ109" s="144">
        <v>38704.512000000002</v>
      </c>
      <c r="AK109" s="145">
        <v>139970793.28760001</v>
      </c>
      <c r="AL109" s="145">
        <v>422651387.26359999</v>
      </c>
      <c r="AM109" s="145">
        <v>519620368.773</v>
      </c>
      <c r="AN109" s="146" t="s">
        <v>360</v>
      </c>
      <c r="AO109" s="147">
        <v>0.83426896506550019</v>
      </c>
      <c r="AP109" s="147">
        <v>0.73170000000000002</v>
      </c>
      <c r="AQ109" s="140" t="s">
        <v>1612</v>
      </c>
      <c r="AR109" s="139" t="s">
        <v>39</v>
      </c>
    </row>
    <row r="110" spans="2:44" s="139" customFormat="1" ht="17.100000000000001" customHeight="1" x14ac:dyDescent="0.25">
      <c r="B110" s="140">
        <v>7307</v>
      </c>
      <c r="C110" s="140" t="s">
        <v>27</v>
      </c>
      <c r="D110" s="140" t="s">
        <v>118</v>
      </c>
      <c r="E110" s="140" t="s">
        <v>583</v>
      </c>
      <c r="F110" s="140" t="s">
        <v>808</v>
      </c>
      <c r="G110" s="140">
        <v>2</v>
      </c>
      <c r="H110" s="140" t="s">
        <v>312</v>
      </c>
      <c r="I110" s="140">
        <v>356</v>
      </c>
      <c r="J110" s="140" t="s">
        <v>313</v>
      </c>
      <c r="K110" s="140" t="s">
        <v>314</v>
      </c>
      <c r="L110" s="141">
        <v>5</v>
      </c>
      <c r="M110" s="141" t="s">
        <v>809</v>
      </c>
      <c r="N110" s="142">
        <v>77</v>
      </c>
      <c r="O110" s="141" t="s">
        <v>28</v>
      </c>
      <c r="P110" s="140" t="s">
        <v>318</v>
      </c>
      <c r="Q110" s="140">
        <v>5</v>
      </c>
      <c r="R110" s="140">
        <v>5</v>
      </c>
      <c r="S110" s="140">
        <v>7</v>
      </c>
      <c r="T110" s="140">
        <v>753</v>
      </c>
      <c r="U110" s="140">
        <v>3</v>
      </c>
      <c r="V110" s="140">
        <v>8</v>
      </c>
      <c r="W110" s="140">
        <v>2</v>
      </c>
      <c r="X110" s="140" t="s">
        <v>326</v>
      </c>
      <c r="Y110" s="140" t="s">
        <v>810</v>
      </c>
      <c r="Z110" s="140" t="s">
        <v>28</v>
      </c>
      <c r="AA110" s="140" t="s">
        <v>333</v>
      </c>
      <c r="AB110" s="140" t="s">
        <v>355</v>
      </c>
      <c r="AC110" s="140" t="s">
        <v>811</v>
      </c>
      <c r="AD110" s="143">
        <v>43191</v>
      </c>
      <c r="AE110" s="143" t="s">
        <v>1495</v>
      </c>
      <c r="AF110" s="144">
        <v>177179859.8867</v>
      </c>
      <c r="AG110" s="144">
        <v>509906269.59359998</v>
      </c>
      <c r="AH110" s="144">
        <v>10000207.5622658</v>
      </c>
      <c r="AI110" s="144">
        <v>697086337.0425657</v>
      </c>
      <c r="AJ110" s="144">
        <v>4309585.1743999999</v>
      </c>
      <c r="AK110" s="145">
        <v>27357190.285700001</v>
      </c>
      <c r="AL110" s="145">
        <v>395532687.71170014</v>
      </c>
      <c r="AM110" s="145">
        <v>431341139.74379992</v>
      </c>
      <c r="AN110" s="146" t="s">
        <v>360</v>
      </c>
      <c r="AO110" s="147">
        <v>0.7347423061171332</v>
      </c>
      <c r="AP110" s="147">
        <v>0.82709999999999995</v>
      </c>
      <c r="AQ110" s="140">
        <v>0</v>
      </c>
      <c r="AR110" s="139" t="s">
        <v>39</v>
      </c>
    </row>
    <row r="111" spans="2:44" s="139" customFormat="1" ht="17.100000000000001" customHeight="1" x14ac:dyDescent="0.25">
      <c r="B111" s="140">
        <v>7358</v>
      </c>
      <c r="C111" s="140" t="s">
        <v>27</v>
      </c>
      <c r="D111" s="140" t="s">
        <v>118</v>
      </c>
      <c r="E111" s="140" t="s">
        <v>619</v>
      </c>
      <c r="F111" s="140" t="s">
        <v>812</v>
      </c>
      <c r="G111" s="140">
        <v>2</v>
      </c>
      <c r="H111" s="140" t="s">
        <v>312</v>
      </c>
      <c r="I111" s="140">
        <v>356</v>
      </c>
      <c r="J111" s="140" t="s">
        <v>313</v>
      </c>
      <c r="K111" s="140" t="s">
        <v>314</v>
      </c>
      <c r="L111" s="141">
        <v>5</v>
      </c>
      <c r="M111" s="141" t="s">
        <v>813</v>
      </c>
      <c r="N111" s="142">
        <v>77</v>
      </c>
      <c r="O111" s="141" t="s">
        <v>28</v>
      </c>
      <c r="P111" s="140" t="s">
        <v>318</v>
      </c>
      <c r="Q111" s="140">
        <v>5</v>
      </c>
      <c r="R111" s="140">
        <v>5</v>
      </c>
      <c r="S111" s="140">
        <v>7</v>
      </c>
      <c r="T111" s="140">
        <v>753</v>
      </c>
      <c r="U111" s="140">
        <v>3</v>
      </c>
      <c r="V111" s="140">
        <v>8</v>
      </c>
      <c r="W111" s="140">
        <v>2</v>
      </c>
      <c r="X111" s="140" t="s">
        <v>326</v>
      </c>
      <c r="Y111" s="140" t="s">
        <v>814</v>
      </c>
      <c r="Z111" s="140" t="s">
        <v>28</v>
      </c>
      <c r="AA111" s="140" t="s">
        <v>129</v>
      </c>
      <c r="AB111" s="140" t="s">
        <v>311</v>
      </c>
      <c r="AC111" s="140" t="s">
        <v>815</v>
      </c>
      <c r="AD111" s="143">
        <v>43160</v>
      </c>
      <c r="AE111" s="143">
        <v>43708</v>
      </c>
      <c r="AF111" s="144">
        <v>21383440.577400003</v>
      </c>
      <c r="AG111" s="144">
        <v>27647671.928029995</v>
      </c>
      <c r="AH111" s="144">
        <v>1069172.0288700014</v>
      </c>
      <c r="AI111" s="144">
        <v>50100284.534299999</v>
      </c>
      <c r="AJ111" s="144">
        <v>42743772.006099992</v>
      </c>
      <c r="AK111" s="145">
        <v>-1289645.4064999996</v>
      </c>
      <c r="AL111" s="145">
        <v>0</v>
      </c>
      <c r="AM111" s="145">
        <v>687134.54590000003</v>
      </c>
      <c r="AN111" s="146" t="s">
        <v>327</v>
      </c>
      <c r="AO111" s="147">
        <v>1</v>
      </c>
      <c r="AP111" s="147">
        <v>1</v>
      </c>
      <c r="AQ111" s="140" t="s">
        <v>1564</v>
      </c>
      <c r="AR111" s="139" t="s">
        <v>39</v>
      </c>
    </row>
    <row r="112" spans="2:44" s="139" customFormat="1" ht="17.100000000000001" customHeight="1" x14ac:dyDescent="0.25">
      <c r="B112" s="140">
        <v>7374</v>
      </c>
      <c r="C112" s="140" t="s">
        <v>138</v>
      </c>
      <c r="D112" s="140" t="s">
        <v>134</v>
      </c>
      <c r="E112" s="140" t="s">
        <v>817</v>
      </c>
      <c r="F112" s="140" t="s">
        <v>818</v>
      </c>
      <c r="G112" s="140">
        <v>2</v>
      </c>
      <c r="H112" s="140" t="s">
        <v>474</v>
      </c>
      <c r="I112" s="140" t="s">
        <v>28</v>
      </c>
      <c r="J112" s="140" t="s">
        <v>1125</v>
      </c>
      <c r="K112" s="140" t="s">
        <v>819</v>
      </c>
      <c r="L112" s="141" t="s">
        <v>820</v>
      </c>
      <c r="M112" s="141" t="s">
        <v>448</v>
      </c>
      <c r="N112" s="142" t="s">
        <v>449</v>
      </c>
      <c r="O112" s="141" t="s">
        <v>821</v>
      </c>
      <c r="P112" s="140">
        <v>15</v>
      </c>
      <c r="Q112" s="140">
        <v>4</v>
      </c>
      <c r="R112" s="140">
        <v>2</v>
      </c>
      <c r="S112" s="140">
        <v>1</v>
      </c>
      <c r="T112" s="140">
        <v>0</v>
      </c>
      <c r="U112" s="140">
        <v>3</v>
      </c>
      <c r="V112" s="140">
        <v>7</v>
      </c>
      <c r="W112" s="140">
        <v>4</v>
      </c>
      <c r="X112" s="140" t="s">
        <v>581</v>
      </c>
      <c r="Y112" s="140" t="s">
        <v>28</v>
      </c>
      <c r="Z112" s="140" t="s">
        <v>478</v>
      </c>
      <c r="AA112" s="140" t="s">
        <v>352</v>
      </c>
      <c r="AB112" s="140" t="s">
        <v>427</v>
      </c>
      <c r="AC112" s="140" t="s">
        <v>28</v>
      </c>
      <c r="AD112" s="143" t="s">
        <v>28</v>
      </c>
      <c r="AE112" s="143" t="s">
        <v>28</v>
      </c>
      <c r="AF112" s="144">
        <v>0</v>
      </c>
      <c r="AG112" s="144">
        <v>0</v>
      </c>
      <c r="AH112" s="144">
        <v>0</v>
      </c>
      <c r="AI112" s="144">
        <v>0</v>
      </c>
      <c r="AJ112" s="144">
        <v>6000</v>
      </c>
      <c r="AK112" s="145">
        <v>15488166.17</v>
      </c>
      <c r="AL112" s="145">
        <v>82852901</v>
      </c>
      <c r="AM112" s="145">
        <v>75191730.75</v>
      </c>
      <c r="AN112" s="146" t="s">
        <v>360</v>
      </c>
      <c r="AO112" s="147" t="s">
        <v>28</v>
      </c>
      <c r="AP112" s="147" t="s">
        <v>28</v>
      </c>
      <c r="AQ112" s="140" t="s">
        <v>28</v>
      </c>
      <c r="AR112" s="139" t="s">
        <v>39</v>
      </c>
    </row>
    <row r="113" spans="2:44" s="139" customFormat="1" ht="17.100000000000001" customHeight="1" x14ac:dyDescent="0.25">
      <c r="B113" s="140">
        <v>7376</v>
      </c>
      <c r="C113" s="140" t="s">
        <v>138</v>
      </c>
      <c r="D113" s="140" t="s">
        <v>134</v>
      </c>
      <c r="E113" s="140" t="s">
        <v>578</v>
      </c>
      <c r="F113" s="140" t="s">
        <v>765</v>
      </c>
      <c r="G113" s="140">
        <v>2</v>
      </c>
      <c r="H113" s="140" t="s">
        <v>474</v>
      </c>
      <c r="I113" s="140" t="s">
        <v>28</v>
      </c>
      <c r="J113" s="140" t="s">
        <v>1125</v>
      </c>
      <c r="K113" s="140" t="s">
        <v>482</v>
      </c>
      <c r="L113" s="141" t="s">
        <v>476</v>
      </c>
      <c r="M113" s="141" t="s">
        <v>448</v>
      </c>
      <c r="N113" s="142" t="s">
        <v>449</v>
      </c>
      <c r="O113" s="141" t="s">
        <v>766</v>
      </c>
      <c r="P113" s="140">
        <v>12</v>
      </c>
      <c r="Q113" s="140">
        <v>4</v>
      </c>
      <c r="R113" s="140">
        <v>2</v>
      </c>
      <c r="S113" s="140">
        <v>1</v>
      </c>
      <c r="T113" s="140">
        <v>0</v>
      </c>
      <c r="U113" s="140">
        <v>3</v>
      </c>
      <c r="V113" s="140">
        <v>7</v>
      </c>
      <c r="W113" s="140">
        <v>1</v>
      </c>
      <c r="X113" s="140" t="s">
        <v>28</v>
      </c>
      <c r="Y113" s="140" t="s">
        <v>556</v>
      </c>
      <c r="Z113" s="140" t="s">
        <v>478</v>
      </c>
      <c r="AA113" s="140" t="s">
        <v>352</v>
      </c>
      <c r="AB113" s="140" t="s">
        <v>28</v>
      </c>
      <c r="AC113" s="140" t="s">
        <v>767</v>
      </c>
      <c r="AD113" s="143" t="s">
        <v>28</v>
      </c>
      <c r="AE113" s="143" t="s">
        <v>28</v>
      </c>
      <c r="AF113" s="144">
        <v>0</v>
      </c>
      <c r="AG113" s="144">
        <v>0</v>
      </c>
      <c r="AH113" s="144">
        <v>0</v>
      </c>
      <c r="AI113" s="144">
        <v>0</v>
      </c>
      <c r="AJ113" s="144">
        <v>9300580.4699999988</v>
      </c>
      <c r="AK113" s="145">
        <v>0</v>
      </c>
      <c r="AL113" s="145">
        <v>42000000</v>
      </c>
      <c r="AM113" s="145">
        <v>42000000</v>
      </c>
      <c r="AN113" s="146" t="s">
        <v>360</v>
      </c>
      <c r="AO113" s="147">
        <v>0</v>
      </c>
      <c r="AP113" s="147">
        <v>0</v>
      </c>
      <c r="AQ113" s="140" t="s">
        <v>1572</v>
      </c>
      <c r="AR113" s="139" t="s">
        <v>39</v>
      </c>
    </row>
    <row r="114" spans="2:44" s="139" customFormat="1" ht="17.100000000000001" customHeight="1" x14ac:dyDescent="0.25">
      <c r="B114" s="140">
        <v>7412</v>
      </c>
      <c r="C114" s="140" t="s">
        <v>138</v>
      </c>
      <c r="D114" s="140" t="s">
        <v>134</v>
      </c>
      <c r="E114" s="140" t="s">
        <v>816</v>
      </c>
      <c r="F114" s="140" t="s">
        <v>760</v>
      </c>
      <c r="G114" s="140">
        <v>2</v>
      </c>
      <c r="H114" s="140" t="s">
        <v>474</v>
      </c>
      <c r="I114" s="140" t="s">
        <v>28</v>
      </c>
      <c r="J114" s="140" t="s">
        <v>1125</v>
      </c>
      <c r="K114" s="140" t="s">
        <v>475</v>
      </c>
      <c r="L114" s="141" t="s">
        <v>758</v>
      </c>
      <c r="M114" s="141" t="s">
        <v>448</v>
      </c>
      <c r="N114" s="142" t="s">
        <v>449</v>
      </c>
      <c r="O114" s="141" t="s">
        <v>759</v>
      </c>
      <c r="P114" s="140">
        <v>15</v>
      </c>
      <c r="Q114" s="140">
        <v>4</v>
      </c>
      <c r="R114" s="140">
        <v>1</v>
      </c>
      <c r="S114" s="140">
        <v>1</v>
      </c>
      <c r="T114" s="140">
        <v>0</v>
      </c>
      <c r="U114" s="140">
        <v>3</v>
      </c>
      <c r="V114" s="140">
        <v>7</v>
      </c>
      <c r="W114" s="140">
        <v>4</v>
      </c>
      <c r="X114" s="140" t="s">
        <v>581</v>
      </c>
      <c r="Y114" s="140" t="s">
        <v>28</v>
      </c>
      <c r="Z114" s="140" t="s">
        <v>478</v>
      </c>
      <c r="AA114" s="140" t="s">
        <v>352</v>
      </c>
      <c r="AB114" s="140" t="s">
        <v>427</v>
      </c>
      <c r="AC114" s="140" t="s">
        <v>760</v>
      </c>
      <c r="AD114" s="143" t="s">
        <v>28</v>
      </c>
      <c r="AE114" s="143" t="s">
        <v>28</v>
      </c>
      <c r="AF114" s="144">
        <v>0</v>
      </c>
      <c r="AG114" s="144">
        <v>0</v>
      </c>
      <c r="AH114" s="144">
        <v>0</v>
      </c>
      <c r="AI114" s="144">
        <v>0</v>
      </c>
      <c r="AJ114" s="144">
        <v>74571379.060000002</v>
      </c>
      <c r="AK114" s="145">
        <v>25852518.43</v>
      </c>
      <c r="AL114" s="145">
        <v>123920924</v>
      </c>
      <c r="AM114" s="145">
        <v>123920923.22999999</v>
      </c>
      <c r="AN114" s="146" t="s">
        <v>360</v>
      </c>
      <c r="AO114" s="147" t="s">
        <v>28</v>
      </c>
      <c r="AP114" s="147" t="s">
        <v>28</v>
      </c>
      <c r="AQ114" s="140" t="s">
        <v>28</v>
      </c>
      <c r="AR114" s="139" t="s">
        <v>39</v>
      </c>
    </row>
    <row r="115" spans="2:44" s="139" customFormat="1" ht="17.100000000000001" customHeight="1" x14ac:dyDescent="0.25">
      <c r="B115" s="140">
        <v>7414</v>
      </c>
      <c r="C115" s="140" t="s">
        <v>138</v>
      </c>
      <c r="D115" s="140" t="s">
        <v>134</v>
      </c>
      <c r="E115" s="140" t="s">
        <v>578</v>
      </c>
      <c r="F115" s="140" t="s">
        <v>765</v>
      </c>
      <c r="G115" s="140">
        <v>2</v>
      </c>
      <c r="H115" s="140" t="s">
        <v>474</v>
      </c>
      <c r="I115" s="140" t="s">
        <v>28</v>
      </c>
      <c r="J115" s="140" t="s">
        <v>1125</v>
      </c>
      <c r="K115" s="140" t="s">
        <v>482</v>
      </c>
      <c r="L115" s="141" t="s">
        <v>476</v>
      </c>
      <c r="M115" s="141" t="s">
        <v>448</v>
      </c>
      <c r="N115" s="142" t="s">
        <v>449</v>
      </c>
      <c r="O115" s="141" t="s">
        <v>766</v>
      </c>
      <c r="P115" s="140">
        <v>15</v>
      </c>
      <c r="Q115" s="140">
        <v>3</v>
      </c>
      <c r="R115" s="140">
        <v>3</v>
      </c>
      <c r="S115" s="140">
        <v>5</v>
      </c>
      <c r="T115" s="140">
        <v>0</v>
      </c>
      <c r="U115" s="140">
        <v>3</v>
      </c>
      <c r="V115" s="140">
        <v>7</v>
      </c>
      <c r="W115" s="140">
        <v>8</v>
      </c>
      <c r="X115" s="140" t="s">
        <v>28</v>
      </c>
      <c r="Y115" s="140" t="s">
        <v>556</v>
      </c>
      <c r="Z115" s="140" t="s">
        <v>478</v>
      </c>
      <c r="AA115" s="140" t="s">
        <v>352</v>
      </c>
      <c r="AB115" s="140" t="s">
        <v>28</v>
      </c>
      <c r="AC115" s="140" t="s">
        <v>767</v>
      </c>
      <c r="AD115" s="143" t="s">
        <v>28</v>
      </c>
      <c r="AE115" s="143" t="s">
        <v>28</v>
      </c>
      <c r="AF115" s="144">
        <v>0</v>
      </c>
      <c r="AG115" s="144">
        <v>0</v>
      </c>
      <c r="AH115" s="144">
        <v>0</v>
      </c>
      <c r="AI115" s="144">
        <v>0</v>
      </c>
      <c r="AJ115" s="144">
        <v>0</v>
      </c>
      <c r="AK115" s="145">
        <v>0</v>
      </c>
      <c r="AL115" s="145">
        <v>5921716</v>
      </c>
      <c r="AM115" s="145">
        <v>5783288.5199999996</v>
      </c>
      <c r="AN115" s="146" t="s">
        <v>360</v>
      </c>
      <c r="AO115" s="147">
        <v>0</v>
      </c>
      <c r="AP115" s="147" t="s">
        <v>28</v>
      </c>
      <c r="AQ115" s="140" t="s">
        <v>28</v>
      </c>
      <c r="AR115" s="139" t="s">
        <v>39</v>
      </c>
    </row>
    <row r="116" spans="2:44" s="139" customFormat="1" ht="17.100000000000001" customHeight="1" x14ac:dyDescent="0.25">
      <c r="B116" s="140">
        <v>7415</v>
      </c>
      <c r="C116" s="140" t="s">
        <v>138</v>
      </c>
      <c r="D116" s="140" t="s">
        <v>134</v>
      </c>
      <c r="E116" s="140" t="s">
        <v>578</v>
      </c>
      <c r="F116" s="140" t="s">
        <v>765</v>
      </c>
      <c r="G116" s="140">
        <v>2</v>
      </c>
      <c r="H116" s="140" t="s">
        <v>474</v>
      </c>
      <c r="I116" s="140" t="s">
        <v>28</v>
      </c>
      <c r="J116" s="140" t="s">
        <v>1125</v>
      </c>
      <c r="K116" s="140" t="s">
        <v>482</v>
      </c>
      <c r="L116" s="141" t="s">
        <v>476</v>
      </c>
      <c r="M116" s="141" t="s">
        <v>448</v>
      </c>
      <c r="N116" s="142" t="s">
        <v>449</v>
      </c>
      <c r="O116" s="141" t="s">
        <v>766</v>
      </c>
      <c r="P116" s="140">
        <v>15</v>
      </c>
      <c r="Q116" s="140">
        <v>4</v>
      </c>
      <c r="R116" s="140">
        <v>2</v>
      </c>
      <c r="S116" s="140">
        <v>1</v>
      </c>
      <c r="T116" s="140">
        <v>0</v>
      </c>
      <c r="U116" s="140">
        <v>3</v>
      </c>
      <c r="V116" s="140">
        <v>7</v>
      </c>
      <c r="W116" s="140">
        <v>8</v>
      </c>
      <c r="X116" s="140" t="s">
        <v>28</v>
      </c>
      <c r="Y116" s="140" t="s">
        <v>556</v>
      </c>
      <c r="Z116" s="140" t="s">
        <v>478</v>
      </c>
      <c r="AA116" s="140" t="s">
        <v>352</v>
      </c>
      <c r="AB116" s="140" t="s">
        <v>28</v>
      </c>
      <c r="AC116" s="140" t="s">
        <v>767</v>
      </c>
      <c r="AD116" s="143" t="s">
        <v>28</v>
      </c>
      <c r="AE116" s="143" t="s">
        <v>28</v>
      </c>
      <c r="AF116" s="144">
        <v>0</v>
      </c>
      <c r="AG116" s="144">
        <v>0</v>
      </c>
      <c r="AH116" s="144">
        <v>0</v>
      </c>
      <c r="AI116" s="144">
        <v>0</v>
      </c>
      <c r="AJ116" s="144">
        <v>49421862.140000001</v>
      </c>
      <c r="AK116" s="145">
        <v>20178890.489999998</v>
      </c>
      <c r="AL116" s="145">
        <v>63494098</v>
      </c>
      <c r="AM116" s="145">
        <v>63494097.18</v>
      </c>
      <c r="AN116" s="146" t="s">
        <v>360</v>
      </c>
      <c r="AO116" s="147">
        <v>0</v>
      </c>
      <c r="AP116" s="147" t="s">
        <v>28</v>
      </c>
      <c r="AQ116" s="140" t="s">
        <v>28</v>
      </c>
      <c r="AR116" s="139" t="s">
        <v>39</v>
      </c>
    </row>
    <row r="117" spans="2:44" s="139" customFormat="1" ht="17.100000000000001" customHeight="1" x14ac:dyDescent="0.25">
      <c r="B117" s="140">
        <v>7568</v>
      </c>
      <c r="C117" s="140" t="s">
        <v>138</v>
      </c>
      <c r="D117" s="140" t="s">
        <v>134</v>
      </c>
      <c r="E117" s="140" t="s">
        <v>768</v>
      </c>
      <c r="F117" s="140" t="s">
        <v>923</v>
      </c>
      <c r="G117" s="140">
        <v>2</v>
      </c>
      <c r="H117" s="140" t="s">
        <v>474</v>
      </c>
      <c r="I117" s="140" t="s">
        <v>28</v>
      </c>
      <c r="J117" s="140" t="s">
        <v>1125</v>
      </c>
      <c r="K117" s="140" t="s">
        <v>475</v>
      </c>
      <c r="L117" s="141" t="s">
        <v>758</v>
      </c>
      <c r="M117" s="141" t="s">
        <v>448</v>
      </c>
      <c r="N117" s="142" t="s">
        <v>449</v>
      </c>
      <c r="O117" s="141" t="s">
        <v>769</v>
      </c>
      <c r="P117" s="140">
        <v>15</v>
      </c>
      <c r="Q117" s="140">
        <v>4</v>
      </c>
      <c r="R117" s="140">
        <v>2</v>
      </c>
      <c r="S117" s="140">
        <v>1</v>
      </c>
      <c r="T117" s="140">
        <v>0</v>
      </c>
      <c r="U117" s="140">
        <v>3</v>
      </c>
      <c r="V117" s="140">
        <v>7</v>
      </c>
      <c r="W117" s="140">
        <v>4</v>
      </c>
      <c r="X117" s="140" t="s">
        <v>581</v>
      </c>
      <c r="Y117" s="140" t="s">
        <v>28</v>
      </c>
      <c r="Z117" s="140" t="s">
        <v>478</v>
      </c>
      <c r="AA117" s="140" t="s">
        <v>352</v>
      </c>
      <c r="AB117" s="140" t="s">
        <v>427</v>
      </c>
      <c r="AC117" s="140" t="s">
        <v>770</v>
      </c>
      <c r="AD117" s="143" t="s">
        <v>28</v>
      </c>
      <c r="AE117" s="143" t="s">
        <v>28</v>
      </c>
      <c r="AF117" s="144">
        <v>0</v>
      </c>
      <c r="AG117" s="144">
        <v>0</v>
      </c>
      <c r="AH117" s="144">
        <v>0</v>
      </c>
      <c r="AI117" s="144">
        <v>0</v>
      </c>
      <c r="AJ117" s="144">
        <v>123086388.69</v>
      </c>
      <c r="AK117" s="145">
        <v>22833574</v>
      </c>
      <c r="AL117" s="145">
        <v>13391367</v>
      </c>
      <c r="AM117" s="145">
        <v>13391366.440000001</v>
      </c>
      <c r="AN117" s="146" t="s">
        <v>360</v>
      </c>
      <c r="AO117" s="147" t="s">
        <v>28</v>
      </c>
      <c r="AP117" s="147">
        <v>0.66</v>
      </c>
      <c r="AQ117" s="140" t="s">
        <v>28</v>
      </c>
      <c r="AR117" s="139" t="s">
        <v>39</v>
      </c>
    </row>
    <row r="118" spans="2:44" s="139" customFormat="1" ht="17.100000000000001" customHeight="1" x14ac:dyDescent="0.25">
      <c r="B118" s="140">
        <v>7599</v>
      </c>
      <c r="C118" s="140" t="s">
        <v>142</v>
      </c>
      <c r="D118" s="140" t="s">
        <v>132</v>
      </c>
      <c r="E118" s="140" t="s">
        <v>945</v>
      </c>
      <c r="F118" s="140" t="s">
        <v>1338</v>
      </c>
      <c r="G118" s="140">
        <v>1</v>
      </c>
      <c r="H118" s="140" t="s">
        <v>453</v>
      </c>
      <c r="I118" s="140" t="s">
        <v>28</v>
      </c>
      <c r="J118" s="140" t="s">
        <v>453</v>
      </c>
      <c r="K118" s="140" t="s">
        <v>469</v>
      </c>
      <c r="L118" s="141" t="s">
        <v>28</v>
      </c>
      <c r="M118" s="141" t="s">
        <v>28</v>
      </c>
      <c r="N118" s="142" t="s">
        <v>28</v>
      </c>
      <c r="O118" s="141" t="s">
        <v>28</v>
      </c>
      <c r="P118" s="140" t="s">
        <v>28</v>
      </c>
      <c r="Q118" s="140">
        <v>2</v>
      </c>
      <c r="R118" s="140">
        <v>9</v>
      </c>
      <c r="S118" s="140">
        <v>9</v>
      </c>
      <c r="T118" s="140" t="s">
        <v>28</v>
      </c>
      <c r="U118" s="140" t="s">
        <v>28</v>
      </c>
      <c r="V118" s="140" t="s">
        <v>28</v>
      </c>
      <c r="W118" s="140" t="s">
        <v>28</v>
      </c>
      <c r="X118" s="140" t="s">
        <v>28</v>
      </c>
      <c r="Y118" s="140" t="s">
        <v>28</v>
      </c>
      <c r="Z118" s="140" t="s">
        <v>1340</v>
      </c>
      <c r="AA118" s="140" t="s">
        <v>455</v>
      </c>
      <c r="AB118" s="140" t="s">
        <v>28</v>
      </c>
      <c r="AC118" s="140" t="s">
        <v>28</v>
      </c>
      <c r="AD118" s="143" t="s">
        <v>28</v>
      </c>
      <c r="AE118" s="143" t="s">
        <v>28</v>
      </c>
      <c r="AF118" s="144">
        <v>0</v>
      </c>
      <c r="AG118" s="144">
        <v>0</v>
      </c>
      <c r="AH118" s="144">
        <v>0</v>
      </c>
      <c r="AI118" s="144">
        <v>0</v>
      </c>
      <c r="AJ118" s="144">
        <v>0</v>
      </c>
      <c r="AK118" s="145">
        <v>0</v>
      </c>
      <c r="AL118" s="145">
        <v>0</v>
      </c>
      <c r="AM118" s="145">
        <v>5074707.6000000006</v>
      </c>
      <c r="AN118" s="146" t="s">
        <v>28</v>
      </c>
      <c r="AO118" s="147" t="s">
        <v>28</v>
      </c>
      <c r="AP118" s="147" t="s">
        <v>28</v>
      </c>
      <c r="AQ118" s="140" t="s">
        <v>1339</v>
      </c>
      <c r="AR118" s="139" t="s">
        <v>39</v>
      </c>
    </row>
    <row r="119" spans="2:44" s="139" customFormat="1" ht="17.100000000000001" customHeight="1" x14ac:dyDescent="0.25">
      <c r="B119" s="140">
        <v>7706</v>
      </c>
      <c r="C119" s="140" t="s">
        <v>27</v>
      </c>
      <c r="D119" s="140" t="s">
        <v>131</v>
      </c>
      <c r="E119" s="140" t="s">
        <v>1006</v>
      </c>
      <c r="F119" s="140" t="s">
        <v>984</v>
      </c>
      <c r="G119" s="140" t="s">
        <v>28</v>
      </c>
      <c r="H119" s="140" t="s">
        <v>1077</v>
      </c>
      <c r="I119" s="140" t="s">
        <v>28</v>
      </c>
      <c r="J119" s="140" t="s">
        <v>1002</v>
      </c>
      <c r="K119" s="140" t="s">
        <v>380</v>
      </c>
      <c r="L119" s="141" t="s">
        <v>28</v>
      </c>
      <c r="M119" s="141" t="s">
        <v>28</v>
      </c>
      <c r="N119" s="142" t="s">
        <v>28</v>
      </c>
      <c r="O119" s="141" t="s">
        <v>825</v>
      </c>
      <c r="P119" s="140" t="s">
        <v>955</v>
      </c>
      <c r="Q119" s="140" t="s">
        <v>28</v>
      </c>
      <c r="R119" s="140" t="s">
        <v>28</v>
      </c>
      <c r="S119" s="140" t="s">
        <v>28</v>
      </c>
      <c r="T119" s="140" t="s">
        <v>28</v>
      </c>
      <c r="U119" s="140" t="s">
        <v>28</v>
      </c>
      <c r="V119" s="140" t="s">
        <v>28</v>
      </c>
      <c r="W119" s="140" t="s">
        <v>28</v>
      </c>
      <c r="X119" s="140" t="s">
        <v>28</v>
      </c>
      <c r="Y119" s="140" t="s">
        <v>28</v>
      </c>
      <c r="Z119" s="140" t="s">
        <v>21</v>
      </c>
      <c r="AA119" s="140" t="s">
        <v>129</v>
      </c>
      <c r="AB119" s="140" t="s">
        <v>129</v>
      </c>
      <c r="AC119" s="140" t="s">
        <v>1004</v>
      </c>
      <c r="AD119" s="143">
        <v>43063</v>
      </c>
      <c r="AE119" s="143" t="s">
        <v>28</v>
      </c>
      <c r="AF119" s="144">
        <v>169853295.84</v>
      </c>
      <c r="AG119" s="144">
        <v>84072401.319999993</v>
      </c>
      <c r="AH119" s="144">
        <v>0</v>
      </c>
      <c r="AI119" s="144">
        <v>253925697.16</v>
      </c>
      <c r="AJ119" s="144">
        <v>24868176.800000001</v>
      </c>
      <c r="AK119" s="145">
        <v>0</v>
      </c>
      <c r="AL119" s="145">
        <v>86687935.120000005</v>
      </c>
      <c r="AM119" s="145">
        <v>86687935.120000005</v>
      </c>
      <c r="AN119" s="146" t="s">
        <v>360</v>
      </c>
      <c r="AO119" s="147">
        <v>0.78080000000000005</v>
      </c>
      <c r="AP119" s="147">
        <v>0.98370000000000002</v>
      </c>
      <c r="AQ119" s="140" t="s">
        <v>28</v>
      </c>
      <c r="AR119" s="139" t="s">
        <v>39</v>
      </c>
    </row>
    <row r="120" spans="2:44" s="139" customFormat="1" ht="17.100000000000001" customHeight="1" x14ac:dyDescent="0.25">
      <c r="B120" s="140">
        <v>7714</v>
      </c>
      <c r="C120" s="140" t="s">
        <v>142</v>
      </c>
      <c r="D120" s="140" t="s">
        <v>135</v>
      </c>
      <c r="E120" s="140" t="s">
        <v>456</v>
      </c>
      <c r="F120" s="140" t="s">
        <v>826</v>
      </c>
      <c r="G120" s="140">
        <v>1</v>
      </c>
      <c r="H120" s="140" t="s">
        <v>453</v>
      </c>
      <c r="I120" s="140" t="s">
        <v>28</v>
      </c>
      <c r="J120" s="140" t="s">
        <v>453</v>
      </c>
      <c r="K120" s="140" t="s">
        <v>454</v>
      </c>
      <c r="L120" s="141" t="s">
        <v>28</v>
      </c>
      <c r="M120" s="141" t="s">
        <v>28</v>
      </c>
      <c r="N120" s="142" t="s">
        <v>28</v>
      </c>
      <c r="O120" s="141" t="s">
        <v>28</v>
      </c>
      <c r="P120" s="140" t="s">
        <v>28</v>
      </c>
      <c r="Q120" s="140">
        <v>5</v>
      </c>
      <c r="R120" s="140">
        <v>5</v>
      </c>
      <c r="S120" s="140">
        <v>2</v>
      </c>
      <c r="T120" s="140" t="s">
        <v>28</v>
      </c>
      <c r="U120" s="140" t="s">
        <v>28</v>
      </c>
      <c r="V120" s="140" t="s">
        <v>28</v>
      </c>
      <c r="W120" s="140" t="s">
        <v>28</v>
      </c>
      <c r="X120" s="140" t="s">
        <v>28</v>
      </c>
      <c r="Y120" s="140" t="s">
        <v>28</v>
      </c>
      <c r="Z120" s="140" t="s">
        <v>509</v>
      </c>
      <c r="AA120" s="140" t="s">
        <v>455</v>
      </c>
      <c r="AB120" s="140" t="s">
        <v>28</v>
      </c>
      <c r="AC120" s="140" t="s">
        <v>28</v>
      </c>
      <c r="AD120" s="143" t="s">
        <v>28</v>
      </c>
      <c r="AE120" s="143" t="s">
        <v>28</v>
      </c>
      <c r="AF120" s="144">
        <v>0</v>
      </c>
      <c r="AG120" s="144">
        <v>0</v>
      </c>
      <c r="AH120" s="144">
        <v>0</v>
      </c>
      <c r="AI120" s="144">
        <v>0</v>
      </c>
      <c r="AJ120" s="144">
        <v>0</v>
      </c>
      <c r="AK120" s="145">
        <v>5115848.5</v>
      </c>
      <c r="AL120" s="145">
        <v>0</v>
      </c>
      <c r="AM120" s="145">
        <v>13723932.5</v>
      </c>
      <c r="AN120" s="146" t="s">
        <v>28</v>
      </c>
      <c r="AO120" s="147" t="s">
        <v>28</v>
      </c>
      <c r="AP120" s="147" t="s">
        <v>28</v>
      </c>
      <c r="AQ120" s="140" t="s">
        <v>28</v>
      </c>
      <c r="AR120" s="139" t="s">
        <v>39</v>
      </c>
    </row>
    <row r="121" spans="2:44" s="139" customFormat="1" ht="17.100000000000001" customHeight="1" x14ac:dyDescent="0.25">
      <c r="B121" s="140">
        <v>7717</v>
      </c>
      <c r="C121" s="140" t="s">
        <v>142</v>
      </c>
      <c r="D121" s="140" t="s">
        <v>134</v>
      </c>
      <c r="E121" s="140" t="s">
        <v>925</v>
      </c>
      <c r="F121" s="140" t="s">
        <v>827</v>
      </c>
      <c r="G121" s="140">
        <v>1</v>
      </c>
      <c r="H121" s="140" t="s">
        <v>453</v>
      </c>
      <c r="I121" s="140" t="s">
        <v>28</v>
      </c>
      <c r="J121" s="140" t="s">
        <v>453</v>
      </c>
      <c r="K121" s="140" t="s">
        <v>457</v>
      </c>
      <c r="L121" s="141" t="s">
        <v>28</v>
      </c>
      <c r="M121" s="141" t="s">
        <v>28</v>
      </c>
      <c r="N121" s="142" t="s">
        <v>28</v>
      </c>
      <c r="O121" s="141" t="s">
        <v>28</v>
      </c>
      <c r="P121" s="140" t="s">
        <v>28</v>
      </c>
      <c r="Q121" s="140">
        <v>5</v>
      </c>
      <c r="R121" s="140">
        <v>7</v>
      </c>
      <c r="S121" s="140">
        <v>6</v>
      </c>
      <c r="T121" s="140" t="s">
        <v>28</v>
      </c>
      <c r="U121" s="140" t="s">
        <v>28</v>
      </c>
      <c r="V121" s="140" t="s">
        <v>28</v>
      </c>
      <c r="W121" s="140" t="s">
        <v>28</v>
      </c>
      <c r="X121" s="140" t="s">
        <v>28</v>
      </c>
      <c r="Y121" s="140" t="s">
        <v>28</v>
      </c>
      <c r="Z121" s="140" t="s">
        <v>465</v>
      </c>
      <c r="AA121" s="140" t="s">
        <v>455</v>
      </c>
      <c r="AB121" s="140" t="s">
        <v>28</v>
      </c>
      <c r="AC121" s="140" t="s">
        <v>28</v>
      </c>
      <c r="AD121" s="143" t="s">
        <v>28</v>
      </c>
      <c r="AE121" s="143" t="s">
        <v>28</v>
      </c>
      <c r="AF121" s="144">
        <v>0</v>
      </c>
      <c r="AG121" s="144">
        <v>0</v>
      </c>
      <c r="AH121" s="144">
        <v>0</v>
      </c>
      <c r="AI121" s="144">
        <v>0</v>
      </c>
      <c r="AJ121" s="144">
        <v>0</v>
      </c>
      <c r="AK121" s="145">
        <v>0</v>
      </c>
      <c r="AL121" s="145">
        <v>0</v>
      </c>
      <c r="AM121" s="145">
        <v>1272799</v>
      </c>
      <c r="AN121" s="146" t="s">
        <v>28</v>
      </c>
      <c r="AO121" s="147" t="s">
        <v>28</v>
      </c>
      <c r="AP121" s="147" t="s">
        <v>28</v>
      </c>
      <c r="AQ121" s="140" t="s">
        <v>597</v>
      </c>
      <c r="AR121" s="139" t="s">
        <v>39</v>
      </c>
    </row>
    <row r="122" spans="2:44" s="139" customFormat="1" ht="17.100000000000001" customHeight="1" x14ac:dyDescent="0.25">
      <c r="B122" s="140">
        <v>7720</v>
      </c>
      <c r="C122" s="140" t="s">
        <v>142</v>
      </c>
      <c r="D122" s="140" t="s">
        <v>134</v>
      </c>
      <c r="E122" s="140" t="s">
        <v>942</v>
      </c>
      <c r="F122" s="140" t="s">
        <v>829</v>
      </c>
      <c r="G122" s="140">
        <v>1</v>
      </c>
      <c r="H122" s="140" t="s">
        <v>453</v>
      </c>
      <c r="I122" s="140" t="s">
        <v>28</v>
      </c>
      <c r="J122" s="140" t="s">
        <v>453</v>
      </c>
      <c r="K122" s="140" t="s">
        <v>457</v>
      </c>
      <c r="L122" s="141" t="s">
        <v>28</v>
      </c>
      <c r="M122" s="141" t="s">
        <v>28</v>
      </c>
      <c r="N122" s="142" t="s">
        <v>28</v>
      </c>
      <c r="O122" s="141" t="s">
        <v>28</v>
      </c>
      <c r="P122" s="140" t="s">
        <v>28</v>
      </c>
      <c r="Q122" s="140">
        <v>5</v>
      </c>
      <c r="R122" s="140">
        <v>7</v>
      </c>
      <c r="S122" s="140">
        <v>6</v>
      </c>
      <c r="T122" s="140" t="s">
        <v>28</v>
      </c>
      <c r="U122" s="140" t="s">
        <v>28</v>
      </c>
      <c r="V122" s="140" t="s">
        <v>28</v>
      </c>
      <c r="W122" s="140" t="s">
        <v>28</v>
      </c>
      <c r="X122" s="140" t="s">
        <v>28</v>
      </c>
      <c r="Y122" s="140" t="s">
        <v>28</v>
      </c>
      <c r="Z122" s="140" t="s">
        <v>830</v>
      </c>
      <c r="AA122" s="140" t="s">
        <v>455</v>
      </c>
      <c r="AB122" s="140" t="s">
        <v>28</v>
      </c>
      <c r="AC122" s="140" t="s">
        <v>28</v>
      </c>
      <c r="AD122" s="143" t="s">
        <v>28</v>
      </c>
      <c r="AE122" s="143" t="s">
        <v>28</v>
      </c>
      <c r="AF122" s="144">
        <v>0</v>
      </c>
      <c r="AG122" s="144">
        <v>0</v>
      </c>
      <c r="AH122" s="144">
        <v>0</v>
      </c>
      <c r="AI122" s="144">
        <v>0</v>
      </c>
      <c r="AJ122" s="144">
        <v>0</v>
      </c>
      <c r="AK122" s="145">
        <v>0</v>
      </c>
      <c r="AL122" s="145">
        <v>0</v>
      </c>
      <c r="AM122" s="145">
        <v>7913932</v>
      </c>
      <c r="AN122" s="146" t="s">
        <v>28</v>
      </c>
      <c r="AO122" s="147" t="s">
        <v>28</v>
      </c>
      <c r="AP122" s="147" t="s">
        <v>28</v>
      </c>
      <c r="AQ122" s="140" t="s">
        <v>597</v>
      </c>
      <c r="AR122" s="139" t="s">
        <v>39</v>
      </c>
    </row>
    <row r="123" spans="2:44" s="139" customFormat="1" ht="17.100000000000001" customHeight="1" x14ac:dyDescent="0.25">
      <c r="B123" s="140">
        <v>7721</v>
      </c>
      <c r="C123" s="140" t="s">
        <v>142</v>
      </c>
      <c r="D123" s="140" t="s">
        <v>141</v>
      </c>
      <c r="E123" s="140" t="s">
        <v>143</v>
      </c>
      <c r="F123" s="140" t="s">
        <v>831</v>
      </c>
      <c r="G123" s="140">
        <v>1</v>
      </c>
      <c r="H123" s="140" t="s">
        <v>453</v>
      </c>
      <c r="I123" s="140" t="s">
        <v>28</v>
      </c>
      <c r="J123" s="140" t="s">
        <v>453</v>
      </c>
      <c r="K123" s="140" t="s">
        <v>462</v>
      </c>
      <c r="L123" s="141" t="s">
        <v>28</v>
      </c>
      <c r="M123" s="141" t="s">
        <v>28</v>
      </c>
      <c r="N123" s="142" t="s">
        <v>28</v>
      </c>
      <c r="O123" s="141" t="s">
        <v>28</v>
      </c>
      <c r="P123" s="140" t="s">
        <v>28</v>
      </c>
      <c r="Q123" s="140">
        <v>3</v>
      </c>
      <c r="R123" s="140">
        <v>3</v>
      </c>
      <c r="S123" s="140">
        <v>9</v>
      </c>
      <c r="T123" s="140" t="s">
        <v>28</v>
      </c>
      <c r="U123" s="140" t="s">
        <v>28</v>
      </c>
      <c r="V123" s="140" t="s">
        <v>28</v>
      </c>
      <c r="W123" s="140" t="s">
        <v>28</v>
      </c>
      <c r="X123" s="140" t="s">
        <v>28</v>
      </c>
      <c r="Y123" s="140" t="s">
        <v>28</v>
      </c>
      <c r="Z123" s="140" t="s">
        <v>832</v>
      </c>
      <c r="AA123" s="140" t="s">
        <v>455</v>
      </c>
      <c r="AB123" s="140" t="s">
        <v>28</v>
      </c>
      <c r="AC123" s="140" t="s">
        <v>28</v>
      </c>
      <c r="AD123" s="143" t="s">
        <v>28</v>
      </c>
      <c r="AE123" s="143" t="s">
        <v>28</v>
      </c>
      <c r="AF123" s="144">
        <v>0</v>
      </c>
      <c r="AG123" s="144">
        <v>0</v>
      </c>
      <c r="AH123" s="144">
        <v>0</v>
      </c>
      <c r="AI123" s="144">
        <v>0</v>
      </c>
      <c r="AJ123" s="144">
        <v>5313520.8</v>
      </c>
      <c r="AK123" s="145">
        <v>76300</v>
      </c>
      <c r="AL123" s="145">
        <v>0</v>
      </c>
      <c r="AM123" s="145">
        <v>770040</v>
      </c>
      <c r="AN123" s="146" t="s">
        <v>28</v>
      </c>
      <c r="AO123" s="147" t="s">
        <v>28</v>
      </c>
      <c r="AP123" s="147" t="s">
        <v>28</v>
      </c>
      <c r="AQ123" s="140" t="s">
        <v>776</v>
      </c>
      <c r="AR123" s="139" t="s">
        <v>39</v>
      </c>
    </row>
    <row r="124" spans="2:44" s="139" customFormat="1" ht="17.100000000000001" customHeight="1" x14ac:dyDescent="0.25">
      <c r="B124" s="140">
        <v>7746</v>
      </c>
      <c r="C124" s="140" t="s">
        <v>27</v>
      </c>
      <c r="D124" s="140" t="s">
        <v>118</v>
      </c>
      <c r="E124" s="140" t="s">
        <v>840</v>
      </c>
      <c r="F124" s="140" t="s">
        <v>841</v>
      </c>
      <c r="G124" s="140">
        <v>2</v>
      </c>
      <c r="H124" s="140" t="s">
        <v>312</v>
      </c>
      <c r="I124" s="140">
        <v>356</v>
      </c>
      <c r="J124" s="140" t="s">
        <v>313</v>
      </c>
      <c r="K124" s="140" t="s">
        <v>314</v>
      </c>
      <c r="L124" s="141">
        <v>5</v>
      </c>
      <c r="M124" s="141" t="s">
        <v>842</v>
      </c>
      <c r="N124" s="142">
        <v>77</v>
      </c>
      <c r="O124" s="141" t="s">
        <v>28</v>
      </c>
      <c r="P124" s="140" t="s">
        <v>318</v>
      </c>
      <c r="Q124" s="140">
        <v>5</v>
      </c>
      <c r="R124" s="140">
        <v>5</v>
      </c>
      <c r="S124" s="140">
        <v>7</v>
      </c>
      <c r="T124" s="140">
        <v>753</v>
      </c>
      <c r="U124" s="140">
        <v>3</v>
      </c>
      <c r="V124" s="140">
        <v>8</v>
      </c>
      <c r="W124" s="140">
        <v>2</v>
      </c>
      <c r="X124" s="140" t="s">
        <v>326</v>
      </c>
      <c r="Y124" s="140" t="s">
        <v>843</v>
      </c>
      <c r="Z124" s="140" t="s">
        <v>28</v>
      </c>
      <c r="AA124" s="140" t="s">
        <v>344</v>
      </c>
      <c r="AB124" s="140" t="s">
        <v>354</v>
      </c>
      <c r="AC124" s="140" t="s">
        <v>844</v>
      </c>
      <c r="AD124" s="143">
        <v>43011</v>
      </c>
      <c r="AE124" s="143">
        <v>44869</v>
      </c>
      <c r="AF124" s="144">
        <v>282079955.36415416</v>
      </c>
      <c r="AG124" s="144">
        <v>1048865398.2604814</v>
      </c>
      <c r="AH124" s="144">
        <v>0</v>
      </c>
      <c r="AI124" s="144">
        <v>1330945353.6246355</v>
      </c>
      <c r="AJ124" s="144">
        <v>8565571.3660000004</v>
      </c>
      <c r="AK124" s="145">
        <v>29777210.347500004</v>
      </c>
      <c r="AL124" s="145">
        <v>293830861.75757492</v>
      </c>
      <c r="AM124" s="145">
        <v>361713501.96079999</v>
      </c>
      <c r="AN124" s="146" t="s">
        <v>360</v>
      </c>
      <c r="AO124" s="147">
        <v>0.41070000000000001</v>
      </c>
      <c r="AP124" s="147">
        <v>0.38169999999999998</v>
      </c>
      <c r="AQ124" s="140" t="s">
        <v>1565</v>
      </c>
      <c r="AR124" s="139" t="s">
        <v>39</v>
      </c>
    </row>
    <row r="125" spans="2:44" s="139" customFormat="1" ht="17.100000000000001" customHeight="1" x14ac:dyDescent="0.25">
      <c r="B125" s="140">
        <v>7747</v>
      </c>
      <c r="C125" s="140" t="s">
        <v>27</v>
      </c>
      <c r="D125" s="140" t="s">
        <v>118</v>
      </c>
      <c r="E125" s="140" t="s">
        <v>840</v>
      </c>
      <c r="F125" s="140" t="s">
        <v>841</v>
      </c>
      <c r="G125" s="140">
        <v>2</v>
      </c>
      <c r="H125" s="140" t="s">
        <v>312</v>
      </c>
      <c r="I125" s="140">
        <v>356</v>
      </c>
      <c r="J125" s="140" t="s">
        <v>313</v>
      </c>
      <c r="K125" s="140" t="s">
        <v>314</v>
      </c>
      <c r="L125" s="141">
        <v>5</v>
      </c>
      <c r="M125" s="141" t="s">
        <v>842</v>
      </c>
      <c r="N125" s="142">
        <v>77</v>
      </c>
      <c r="O125" s="141" t="s">
        <v>28</v>
      </c>
      <c r="P125" s="140" t="s">
        <v>318</v>
      </c>
      <c r="Q125" s="140">
        <v>5</v>
      </c>
      <c r="R125" s="140">
        <v>5</v>
      </c>
      <c r="S125" s="140">
        <v>7</v>
      </c>
      <c r="T125" s="140">
        <v>753</v>
      </c>
      <c r="U125" s="140">
        <v>3</v>
      </c>
      <c r="V125" s="140">
        <v>8</v>
      </c>
      <c r="W125" s="140">
        <v>2</v>
      </c>
      <c r="X125" s="140" t="s">
        <v>326</v>
      </c>
      <c r="Y125" s="140" t="s">
        <v>843</v>
      </c>
      <c r="Z125" s="140" t="s">
        <v>28</v>
      </c>
      <c r="AA125" s="140" t="s">
        <v>344</v>
      </c>
      <c r="AB125" s="140" t="s">
        <v>354</v>
      </c>
      <c r="AC125" s="140" t="s">
        <v>844</v>
      </c>
      <c r="AD125" s="143">
        <v>43011</v>
      </c>
      <c r="AE125" s="143">
        <v>44869</v>
      </c>
      <c r="AF125" s="144">
        <v>271017996.3302657</v>
      </c>
      <c r="AG125" s="144">
        <v>1007733421.858109</v>
      </c>
      <c r="AH125" s="144">
        <v>0</v>
      </c>
      <c r="AI125" s="144">
        <v>1278751418.1883748</v>
      </c>
      <c r="AJ125" s="144">
        <v>133557449.01449999</v>
      </c>
      <c r="AK125" s="145">
        <v>197945543.57129997</v>
      </c>
      <c r="AL125" s="145">
        <v>334440479.71166694</v>
      </c>
      <c r="AM125" s="145">
        <v>300400120.31820005</v>
      </c>
      <c r="AN125" s="146" t="s">
        <v>360</v>
      </c>
      <c r="AO125" s="147">
        <v>0.41070000000000001</v>
      </c>
      <c r="AP125" s="147">
        <v>0.38169999999999998</v>
      </c>
      <c r="AQ125" s="140" t="s">
        <v>1565</v>
      </c>
      <c r="AR125" s="139" t="s">
        <v>39</v>
      </c>
    </row>
    <row r="126" spans="2:44" s="139" customFormat="1" ht="17.100000000000001" customHeight="1" x14ac:dyDescent="0.25">
      <c r="B126" s="140">
        <v>7748</v>
      </c>
      <c r="C126" s="140" t="s">
        <v>27</v>
      </c>
      <c r="D126" s="140" t="s">
        <v>118</v>
      </c>
      <c r="E126" s="140" t="s">
        <v>840</v>
      </c>
      <c r="F126" s="140" t="s">
        <v>841</v>
      </c>
      <c r="G126" s="140">
        <v>2</v>
      </c>
      <c r="H126" s="140" t="s">
        <v>1077</v>
      </c>
      <c r="I126" s="140">
        <v>364</v>
      </c>
      <c r="J126" s="140" t="s">
        <v>313</v>
      </c>
      <c r="K126" s="140" t="s">
        <v>351</v>
      </c>
      <c r="L126" s="141" t="s">
        <v>28</v>
      </c>
      <c r="M126" s="141" t="s">
        <v>842</v>
      </c>
      <c r="N126" s="142">
        <v>14</v>
      </c>
      <c r="O126" s="141" t="s">
        <v>28</v>
      </c>
      <c r="P126" s="140">
        <v>22</v>
      </c>
      <c r="Q126" s="140">
        <v>5</v>
      </c>
      <c r="R126" s="140">
        <v>5</v>
      </c>
      <c r="S126" s="140">
        <v>7</v>
      </c>
      <c r="T126" s="140">
        <v>753</v>
      </c>
      <c r="U126" s="140">
        <v>3</v>
      </c>
      <c r="V126" s="140">
        <v>8</v>
      </c>
      <c r="W126" s="140">
        <v>6</v>
      </c>
      <c r="X126" s="140" t="s">
        <v>326</v>
      </c>
      <c r="Y126" s="140" t="s">
        <v>843</v>
      </c>
      <c r="Z126" s="140" t="s">
        <v>28</v>
      </c>
      <c r="AA126" s="140" t="s">
        <v>344</v>
      </c>
      <c r="AB126" s="140" t="s">
        <v>354</v>
      </c>
      <c r="AC126" s="140" t="s">
        <v>844</v>
      </c>
      <c r="AD126" s="143">
        <v>43011</v>
      </c>
      <c r="AE126" s="143">
        <v>44869</v>
      </c>
      <c r="AF126" s="144">
        <v>1290561887.2869797</v>
      </c>
      <c r="AG126" s="144">
        <v>4798730580.2767096</v>
      </c>
      <c r="AH126" s="144">
        <v>0</v>
      </c>
      <c r="AI126" s="144">
        <v>6089292467.5636892</v>
      </c>
      <c r="AJ126" s="144">
        <v>635987852.45000005</v>
      </c>
      <c r="AK126" s="145">
        <v>942597826.52999997</v>
      </c>
      <c r="AL126" s="145">
        <v>1592573712.9126997</v>
      </c>
      <c r="AM126" s="145">
        <v>1430476763.4200001</v>
      </c>
      <c r="AN126" s="146" t="s">
        <v>360</v>
      </c>
      <c r="AO126" s="147">
        <v>0.41070000000000001</v>
      </c>
      <c r="AP126" s="147">
        <v>0.38169999999999998</v>
      </c>
      <c r="AQ126" s="140" t="s">
        <v>1565</v>
      </c>
      <c r="AR126" s="139" t="s">
        <v>39</v>
      </c>
    </row>
    <row r="127" spans="2:44" s="139" customFormat="1" ht="17.100000000000001" customHeight="1" x14ac:dyDescent="0.25">
      <c r="B127" s="140">
        <v>7749</v>
      </c>
      <c r="C127" s="140" t="s">
        <v>27</v>
      </c>
      <c r="D127" s="140" t="s">
        <v>118</v>
      </c>
      <c r="E127" s="140" t="s">
        <v>840</v>
      </c>
      <c r="F127" s="140" t="s">
        <v>845</v>
      </c>
      <c r="G127" s="140">
        <v>2</v>
      </c>
      <c r="H127" s="140" t="s">
        <v>312</v>
      </c>
      <c r="I127" s="140">
        <v>356</v>
      </c>
      <c r="J127" s="140" t="s">
        <v>313</v>
      </c>
      <c r="K127" s="140" t="s">
        <v>314</v>
      </c>
      <c r="L127" s="141">
        <v>5</v>
      </c>
      <c r="M127" s="141" t="s">
        <v>846</v>
      </c>
      <c r="N127" s="142">
        <v>77</v>
      </c>
      <c r="O127" s="141" t="s">
        <v>28</v>
      </c>
      <c r="P127" s="140" t="s">
        <v>318</v>
      </c>
      <c r="Q127" s="140">
        <v>5</v>
      </c>
      <c r="R127" s="140">
        <v>5</v>
      </c>
      <c r="S127" s="140">
        <v>7</v>
      </c>
      <c r="T127" s="140">
        <v>753</v>
      </c>
      <c r="U127" s="140">
        <v>3</v>
      </c>
      <c r="V127" s="140">
        <v>8</v>
      </c>
      <c r="W127" s="140">
        <v>2</v>
      </c>
      <c r="X127" s="140" t="s">
        <v>326</v>
      </c>
      <c r="Y127" s="140" t="s">
        <v>847</v>
      </c>
      <c r="Z127" s="140" t="s">
        <v>28</v>
      </c>
      <c r="AA127" s="140" t="s">
        <v>344</v>
      </c>
      <c r="AB127" s="140" t="s">
        <v>354</v>
      </c>
      <c r="AC127" s="140" t="s">
        <v>844</v>
      </c>
      <c r="AD127" s="143">
        <v>43011</v>
      </c>
      <c r="AE127" s="143">
        <v>44869</v>
      </c>
      <c r="AF127" s="144">
        <v>135863097.93000001</v>
      </c>
      <c r="AG127" s="144">
        <v>9145284.7728731632</v>
      </c>
      <c r="AH127" s="144">
        <v>0</v>
      </c>
      <c r="AI127" s="144">
        <v>145008382.70287317</v>
      </c>
      <c r="AJ127" s="144">
        <v>9653.1501000000062</v>
      </c>
      <c r="AK127" s="145">
        <v>73729.740699999995</v>
      </c>
      <c r="AL127" s="145">
        <v>0</v>
      </c>
      <c r="AM127" s="145">
        <v>116497.94089999549</v>
      </c>
      <c r="AN127" s="146" t="s">
        <v>360</v>
      </c>
      <c r="AO127" s="147">
        <v>0.41070000000000001</v>
      </c>
      <c r="AP127" s="147">
        <v>0.38169999999999998</v>
      </c>
      <c r="AQ127" s="140" t="s">
        <v>1565</v>
      </c>
      <c r="AR127" s="139" t="s">
        <v>39</v>
      </c>
    </row>
    <row r="128" spans="2:44" s="139" customFormat="1" ht="17.100000000000001" customHeight="1" x14ac:dyDescent="0.25">
      <c r="B128" s="140">
        <v>7750</v>
      </c>
      <c r="C128" s="140" t="s">
        <v>27</v>
      </c>
      <c r="D128" s="140" t="s">
        <v>118</v>
      </c>
      <c r="E128" s="140" t="s">
        <v>840</v>
      </c>
      <c r="F128" s="140" t="s">
        <v>845</v>
      </c>
      <c r="G128" s="140">
        <v>2</v>
      </c>
      <c r="H128" s="140" t="s">
        <v>312</v>
      </c>
      <c r="I128" s="140">
        <v>356</v>
      </c>
      <c r="J128" s="140" t="s">
        <v>313</v>
      </c>
      <c r="K128" s="140" t="s">
        <v>314</v>
      </c>
      <c r="L128" s="141">
        <v>5</v>
      </c>
      <c r="M128" s="141" t="s">
        <v>846</v>
      </c>
      <c r="N128" s="142">
        <v>77</v>
      </c>
      <c r="O128" s="141" t="s">
        <v>28</v>
      </c>
      <c r="P128" s="140" t="s">
        <v>318</v>
      </c>
      <c r="Q128" s="140">
        <v>5</v>
      </c>
      <c r="R128" s="140">
        <v>5</v>
      </c>
      <c r="S128" s="140">
        <v>7</v>
      </c>
      <c r="T128" s="140">
        <v>753</v>
      </c>
      <c r="U128" s="140">
        <v>3</v>
      </c>
      <c r="V128" s="140">
        <v>8</v>
      </c>
      <c r="W128" s="140">
        <v>2</v>
      </c>
      <c r="X128" s="140" t="s">
        <v>326</v>
      </c>
      <c r="Y128" s="140" t="s">
        <v>847</v>
      </c>
      <c r="Z128" s="140" t="s">
        <v>28</v>
      </c>
      <c r="AA128" s="140" t="s">
        <v>344</v>
      </c>
      <c r="AB128" s="140" t="s">
        <v>354</v>
      </c>
      <c r="AC128" s="140" t="s">
        <v>844</v>
      </c>
      <c r="AD128" s="143">
        <v>43011</v>
      </c>
      <c r="AE128" s="143">
        <v>44869</v>
      </c>
      <c r="AF128" s="144">
        <v>130535133.3</v>
      </c>
      <c r="AG128" s="144">
        <v>8786646.1584467907</v>
      </c>
      <c r="AH128" s="144">
        <v>0</v>
      </c>
      <c r="AI128" s="144">
        <v>139321779.4584468</v>
      </c>
      <c r="AJ128" s="144">
        <v>6553166.1866999995</v>
      </c>
      <c r="AK128" s="145">
        <v>24648665.537999999</v>
      </c>
      <c r="AL128" s="145">
        <v>21091.5936</v>
      </c>
      <c r="AM128" s="145">
        <v>2697122.1794999996</v>
      </c>
      <c r="AN128" s="146" t="s">
        <v>360</v>
      </c>
      <c r="AO128" s="147">
        <v>0.41070000000000001</v>
      </c>
      <c r="AP128" s="147">
        <v>0.38169999999999998</v>
      </c>
      <c r="AQ128" s="140" t="s">
        <v>1565</v>
      </c>
      <c r="AR128" s="139" t="s">
        <v>39</v>
      </c>
    </row>
    <row r="129" spans="2:44" s="139" customFormat="1" ht="17.100000000000001" customHeight="1" x14ac:dyDescent="0.25">
      <c r="B129" s="140">
        <v>7751</v>
      </c>
      <c r="C129" s="140" t="s">
        <v>27</v>
      </c>
      <c r="D129" s="140" t="s">
        <v>118</v>
      </c>
      <c r="E129" s="140" t="s">
        <v>840</v>
      </c>
      <c r="F129" s="140" t="s">
        <v>845</v>
      </c>
      <c r="G129" s="140">
        <v>2</v>
      </c>
      <c r="H129" s="140" t="s">
        <v>1077</v>
      </c>
      <c r="I129" s="140">
        <v>364</v>
      </c>
      <c r="J129" s="140" t="s">
        <v>313</v>
      </c>
      <c r="K129" s="140" t="s">
        <v>351</v>
      </c>
      <c r="L129" s="141" t="s">
        <v>28</v>
      </c>
      <c r="M129" s="141" t="s">
        <v>846</v>
      </c>
      <c r="N129" s="142">
        <v>14</v>
      </c>
      <c r="O129" s="141" t="s">
        <v>28</v>
      </c>
      <c r="P129" s="140">
        <v>22</v>
      </c>
      <c r="Q129" s="140">
        <v>5</v>
      </c>
      <c r="R129" s="140">
        <v>5</v>
      </c>
      <c r="S129" s="140">
        <v>7</v>
      </c>
      <c r="T129" s="140">
        <v>753</v>
      </c>
      <c r="U129" s="140">
        <v>3</v>
      </c>
      <c r="V129" s="140">
        <v>8</v>
      </c>
      <c r="W129" s="140">
        <v>6</v>
      </c>
      <c r="X129" s="140" t="s">
        <v>326</v>
      </c>
      <c r="Y129" s="140" t="s">
        <v>847</v>
      </c>
      <c r="Z129" s="140" t="s">
        <v>28</v>
      </c>
      <c r="AA129" s="140" t="s">
        <v>344</v>
      </c>
      <c r="AB129" s="140" t="s">
        <v>354</v>
      </c>
      <c r="AC129" s="140" t="s">
        <v>844</v>
      </c>
      <c r="AD129" s="143">
        <v>43011</v>
      </c>
      <c r="AE129" s="143">
        <v>44869</v>
      </c>
      <c r="AF129" s="144">
        <v>621595872.86000001</v>
      </c>
      <c r="AG129" s="144">
        <v>41841172.183079958</v>
      </c>
      <c r="AH129" s="144">
        <v>0</v>
      </c>
      <c r="AI129" s="144">
        <v>663437045.04307997</v>
      </c>
      <c r="AJ129" s="144">
        <v>31205553.27</v>
      </c>
      <c r="AK129" s="145">
        <v>117374597.8</v>
      </c>
      <c r="AL129" s="145">
        <v>100436.16</v>
      </c>
      <c r="AM129" s="145">
        <v>12843438.949999999</v>
      </c>
      <c r="AN129" s="146" t="s">
        <v>360</v>
      </c>
      <c r="AO129" s="147">
        <v>0.41070000000000001</v>
      </c>
      <c r="AP129" s="147">
        <v>0.38169999999999998</v>
      </c>
      <c r="AQ129" s="140" t="s">
        <v>1565</v>
      </c>
      <c r="AR129" s="139" t="s">
        <v>39</v>
      </c>
    </row>
    <row r="130" spans="2:44" s="139" customFormat="1" ht="17.100000000000001" customHeight="1" x14ac:dyDescent="0.25">
      <c r="B130" s="140">
        <v>7752</v>
      </c>
      <c r="C130" s="140" t="s">
        <v>27</v>
      </c>
      <c r="D130" s="140" t="s">
        <v>118</v>
      </c>
      <c r="E130" s="140" t="s">
        <v>848</v>
      </c>
      <c r="F130" s="140" t="s">
        <v>849</v>
      </c>
      <c r="G130" s="140">
        <v>2</v>
      </c>
      <c r="H130" s="140" t="s">
        <v>312</v>
      </c>
      <c r="I130" s="140">
        <v>356</v>
      </c>
      <c r="J130" s="140" t="s">
        <v>313</v>
      </c>
      <c r="K130" s="140" t="s">
        <v>314</v>
      </c>
      <c r="L130" s="141">
        <v>5</v>
      </c>
      <c r="M130" s="141" t="s">
        <v>850</v>
      </c>
      <c r="N130" s="142">
        <v>77</v>
      </c>
      <c r="O130" s="141" t="s">
        <v>28</v>
      </c>
      <c r="P130" s="140" t="s">
        <v>318</v>
      </c>
      <c r="Q130" s="140">
        <v>5</v>
      </c>
      <c r="R130" s="140">
        <v>5</v>
      </c>
      <c r="S130" s="140">
        <v>7</v>
      </c>
      <c r="T130" s="140">
        <v>753</v>
      </c>
      <c r="U130" s="140">
        <v>3</v>
      </c>
      <c r="V130" s="140">
        <v>8</v>
      </c>
      <c r="W130" s="140">
        <v>2</v>
      </c>
      <c r="X130" s="140" t="s">
        <v>326</v>
      </c>
      <c r="Y130" s="140" t="s">
        <v>851</v>
      </c>
      <c r="Z130" s="140" t="s">
        <v>28</v>
      </c>
      <c r="AA130" s="140" t="s">
        <v>852</v>
      </c>
      <c r="AB130" s="140" t="s">
        <v>853</v>
      </c>
      <c r="AC130" s="140" t="s">
        <v>854</v>
      </c>
      <c r="AD130" s="143">
        <v>43040</v>
      </c>
      <c r="AE130" s="143">
        <v>44681</v>
      </c>
      <c r="AF130" s="144">
        <v>809536808.97000003</v>
      </c>
      <c r="AG130" s="144">
        <v>1120732962.552676</v>
      </c>
      <c r="AH130" s="144">
        <v>0</v>
      </c>
      <c r="AI130" s="144">
        <v>1930269771.522676</v>
      </c>
      <c r="AJ130" s="144">
        <v>34417131.124200001</v>
      </c>
      <c r="AK130" s="145">
        <v>21066689.124799997</v>
      </c>
      <c r="AL130" s="145">
        <v>239743579.37470523</v>
      </c>
      <c r="AM130" s="145">
        <v>624496422.5510999</v>
      </c>
      <c r="AN130" s="146" t="s">
        <v>360</v>
      </c>
      <c r="AO130" s="147">
        <v>0.46329999999999999</v>
      </c>
      <c r="AP130" s="147">
        <v>0.38319999999999999</v>
      </c>
      <c r="AQ130" s="140" t="s">
        <v>1566</v>
      </c>
      <c r="AR130" s="139" t="s">
        <v>39</v>
      </c>
    </row>
    <row r="131" spans="2:44" s="139" customFormat="1" ht="17.100000000000001" customHeight="1" x14ac:dyDescent="0.25">
      <c r="B131" s="140">
        <v>7753</v>
      </c>
      <c r="C131" s="140" t="s">
        <v>27</v>
      </c>
      <c r="D131" s="140" t="s">
        <v>118</v>
      </c>
      <c r="E131" s="140" t="s">
        <v>848</v>
      </c>
      <c r="F131" s="140" t="s">
        <v>849</v>
      </c>
      <c r="G131" s="140">
        <v>2</v>
      </c>
      <c r="H131" s="140" t="s">
        <v>312</v>
      </c>
      <c r="I131" s="140">
        <v>356</v>
      </c>
      <c r="J131" s="140" t="s">
        <v>313</v>
      </c>
      <c r="K131" s="140" t="s">
        <v>314</v>
      </c>
      <c r="L131" s="141">
        <v>5</v>
      </c>
      <c r="M131" s="141" t="s">
        <v>850</v>
      </c>
      <c r="N131" s="142">
        <v>77</v>
      </c>
      <c r="O131" s="141" t="s">
        <v>28</v>
      </c>
      <c r="P131" s="140" t="s">
        <v>318</v>
      </c>
      <c r="Q131" s="140">
        <v>5</v>
      </c>
      <c r="R131" s="140">
        <v>5</v>
      </c>
      <c r="S131" s="140">
        <v>7</v>
      </c>
      <c r="T131" s="140">
        <v>753</v>
      </c>
      <c r="U131" s="140">
        <v>3</v>
      </c>
      <c r="V131" s="140">
        <v>8</v>
      </c>
      <c r="W131" s="140">
        <v>2</v>
      </c>
      <c r="X131" s="140" t="s">
        <v>326</v>
      </c>
      <c r="Y131" s="140" t="s">
        <v>851</v>
      </c>
      <c r="Z131" s="140" t="s">
        <v>28</v>
      </c>
      <c r="AA131" s="140" t="s">
        <v>852</v>
      </c>
      <c r="AB131" s="140" t="s">
        <v>853</v>
      </c>
      <c r="AC131" s="140" t="s">
        <v>854</v>
      </c>
      <c r="AD131" s="143">
        <v>43040</v>
      </c>
      <c r="AE131" s="143">
        <v>44681</v>
      </c>
      <c r="AF131" s="144">
        <v>372268751.56999999</v>
      </c>
      <c r="AG131" s="144">
        <v>1482304166.1713941</v>
      </c>
      <c r="AH131" s="144">
        <v>0</v>
      </c>
      <c r="AI131" s="144">
        <v>1854572917.741394</v>
      </c>
      <c r="AJ131" s="144">
        <v>205281051.00509998</v>
      </c>
      <c r="AK131" s="145">
        <v>212955766.41989997</v>
      </c>
      <c r="AL131" s="145">
        <v>582009902.77259231</v>
      </c>
      <c r="AM131" s="145">
        <v>496460979.44519997</v>
      </c>
      <c r="AN131" s="146" t="s">
        <v>360</v>
      </c>
      <c r="AO131" s="147">
        <v>0.46329999999999999</v>
      </c>
      <c r="AP131" s="147">
        <v>0.38319999999999999</v>
      </c>
      <c r="AQ131" s="140" t="s">
        <v>1566</v>
      </c>
      <c r="AR131" s="139" t="s">
        <v>39</v>
      </c>
    </row>
    <row r="132" spans="2:44" s="139" customFormat="1" ht="17.100000000000001" customHeight="1" x14ac:dyDescent="0.25">
      <c r="B132" s="140">
        <v>7754</v>
      </c>
      <c r="C132" s="140" t="s">
        <v>27</v>
      </c>
      <c r="D132" s="140" t="s">
        <v>118</v>
      </c>
      <c r="E132" s="140" t="s">
        <v>848</v>
      </c>
      <c r="F132" s="140" t="s">
        <v>849</v>
      </c>
      <c r="G132" s="140">
        <v>2</v>
      </c>
      <c r="H132" s="140" t="s">
        <v>1077</v>
      </c>
      <c r="I132" s="140">
        <v>364</v>
      </c>
      <c r="J132" s="140" t="s">
        <v>313</v>
      </c>
      <c r="K132" s="140" t="s">
        <v>351</v>
      </c>
      <c r="L132" s="141" t="s">
        <v>28</v>
      </c>
      <c r="M132" s="141" t="s">
        <v>850</v>
      </c>
      <c r="N132" s="142">
        <v>13</v>
      </c>
      <c r="O132" s="141" t="s">
        <v>28</v>
      </c>
      <c r="P132" s="140">
        <v>22</v>
      </c>
      <c r="Q132" s="140">
        <v>5</v>
      </c>
      <c r="R132" s="140">
        <v>5</v>
      </c>
      <c r="S132" s="140">
        <v>7</v>
      </c>
      <c r="T132" s="140">
        <v>753</v>
      </c>
      <c r="U132" s="140">
        <v>3</v>
      </c>
      <c r="V132" s="140">
        <v>8</v>
      </c>
      <c r="W132" s="140">
        <v>6</v>
      </c>
      <c r="X132" s="140" t="s">
        <v>326</v>
      </c>
      <c r="Y132" s="140" t="s">
        <v>851</v>
      </c>
      <c r="Z132" s="140" t="s">
        <v>28</v>
      </c>
      <c r="AA132" s="140" t="s">
        <v>852</v>
      </c>
      <c r="AB132" s="140" t="s">
        <v>853</v>
      </c>
      <c r="AC132" s="140" t="s">
        <v>854</v>
      </c>
      <c r="AD132" s="143">
        <v>43040</v>
      </c>
      <c r="AE132" s="143">
        <v>44681</v>
      </c>
      <c r="AF132" s="144">
        <v>1772708340.8</v>
      </c>
      <c r="AG132" s="144">
        <v>7058591267.4828291</v>
      </c>
      <c r="AH132" s="144">
        <v>0</v>
      </c>
      <c r="AI132" s="144">
        <v>8831299608.2828293</v>
      </c>
      <c r="AJ132" s="144">
        <v>977528814.30999994</v>
      </c>
      <c r="AK132" s="145">
        <v>1014075078.1899999</v>
      </c>
      <c r="AL132" s="145">
        <v>2771475727.4885349</v>
      </c>
      <c r="AM132" s="145">
        <v>2364099902.1199999</v>
      </c>
      <c r="AN132" s="146" t="s">
        <v>360</v>
      </c>
      <c r="AO132" s="147">
        <v>0.46329999999999999</v>
      </c>
      <c r="AP132" s="147">
        <v>0.38319999999999999</v>
      </c>
      <c r="AQ132" s="140" t="s">
        <v>1566</v>
      </c>
      <c r="AR132" s="139" t="s">
        <v>39</v>
      </c>
    </row>
    <row r="133" spans="2:44" s="139" customFormat="1" ht="17.100000000000001" customHeight="1" x14ac:dyDescent="0.25">
      <c r="B133" s="140">
        <v>7755</v>
      </c>
      <c r="C133" s="140" t="s">
        <v>27</v>
      </c>
      <c r="D133" s="140" t="s">
        <v>118</v>
      </c>
      <c r="E133" s="140" t="s">
        <v>353</v>
      </c>
      <c r="F133" s="140" t="s">
        <v>855</v>
      </c>
      <c r="G133" s="140">
        <v>2</v>
      </c>
      <c r="H133" s="140" t="s">
        <v>312</v>
      </c>
      <c r="I133" s="140">
        <v>356</v>
      </c>
      <c r="J133" s="140" t="s">
        <v>313</v>
      </c>
      <c r="K133" s="140" t="s">
        <v>314</v>
      </c>
      <c r="L133" s="141">
        <v>5</v>
      </c>
      <c r="M133" s="141" t="s">
        <v>856</v>
      </c>
      <c r="N133" s="142">
        <v>5</v>
      </c>
      <c r="O133" s="141" t="s">
        <v>28</v>
      </c>
      <c r="P133" s="140">
        <v>11</v>
      </c>
      <c r="Q133" s="140">
        <v>5</v>
      </c>
      <c r="R133" s="140">
        <v>5</v>
      </c>
      <c r="S133" s="140">
        <v>7</v>
      </c>
      <c r="T133" s="140">
        <v>753</v>
      </c>
      <c r="U133" s="140">
        <v>3</v>
      </c>
      <c r="V133" s="140">
        <v>8</v>
      </c>
      <c r="W133" s="140">
        <v>96</v>
      </c>
      <c r="X133" s="140" t="s">
        <v>326</v>
      </c>
      <c r="Y133" s="140" t="s">
        <v>857</v>
      </c>
      <c r="Z133" s="140" t="s">
        <v>28</v>
      </c>
      <c r="AA133" s="140" t="s">
        <v>333</v>
      </c>
      <c r="AB133" s="140" t="s">
        <v>721</v>
      </c>
      <c r="AC133" s="140" t="s">
        <v>858</v>
      </c>
      <c r="AD133" s="143">
        <v>43040</v>
      </c>
      <c r="AE133" s="143">
        <v>44681</v>
      </c>
      <c r="AF133" s="144">
        <v>26885763.059999999</v>
      </c>
      <c r="AG133" s="144">
        <v>56010878.842482924</v>
      </c>
      <c r="AH133" s="144">
        <v>0</v>
      </c>
      <c r="AI133" s="144">
        <v>82896641.902482927</v>
      </c>
      <c r="AJ133" s="144">
        <v>9952.7218999999895</v>
      </c>
      <c r="AK133" s="145">
        <v>38994.827300000004</v>
      </c>
      <c r="AL133" s="145">
        <v>2389917.6593882795</v>
      </c>
      <c r="AM133" s="145">
        <v>72025.020099999994</v>
      </c>
      <c r="AN133" s="146" t="s">
        <v>360</v>
      </c>
      <c r="AO133" s="147">
        <v>0.46329999999999999</v>
      </c>
      <c r="AP133" s="147">
        <v>0.38319999999999999</v>
      </c>
      <c r="AQ133" s="140" t="s">
        <v>1566</v>
      </c>
      <c r="AR133" s="139" t="s">
        <v>39</v>
      </c>
    </row>
    <row r="134" spans="2:44" s="139" customFormat="1" ht="17.100000000000001" customHeight="1" x14ac:dyDescent="0.25">
      <c r="B134" s="140">
        <v>7756</v>
      </c>
      <c r="C134" s="140" t="s">
        <v>27</v>
      </c>
      <c r="D134" s="140" t="s">
        <v>118</v>
      </c>
      <c r="E134" s="140" t="s">
        <v>353</v>
      </c>
      <c r="F134" s="140" t="s">
        <v>855</v>
      </c>
      <c r="G134" s="140">
        <v>2</v>
      </c>
      <c r="H134" s="140" t="s">
        <v>312</v>
      </c>
      <c r="I134" s="140">
        <v>356</v>
      </c>
      <c r="J134" s="140" t="s">
        <v>313</v>
      </c>
      <c r="K134" s="140" t="s">
        <v>314</v>
      </c>
      <c r="L134" s="141">
        <v>5</v>
      </c>
      <c r="M134" s="141" t="s">
        <v>856</v>
      </c>
      <c r="N134" s="142">
        <v>5</v>
      </c>
      <c r="O134" s="141" t="s">
        <v>28</v>
      </c>
      <c r="P134" s="140">
        <v>11</v>
      </c>
      <c r="Q134" s="140">
        <v>5</v>
      </c>
      <c r="R134" s="140">
        <v>5</v>
      </c>
      <c r="S134" s="140">
        <v>7</v>
      </c>
      <c r="T134" s="140">
        <v>753</v>
      </c>
      <c r="U134" s="140">
        <v>3</v>
      </c>
      <c r="V134" s="140">
        <v>8</v>
      </c>
      <c r="W134" s="140">
        <v>96</v>
      </c>
      <c r="X134" s="140" t="s">
        <v>326</v>
      </c>
      <c r="Y134" s="140" t="s">
        <v>857</v>
      </c>
      <c r="Z134" s="140" t="s">
        <v>28</v>
      </c>
      <c r="AA134" s="140" t="s">
        <v>333</v>
      </c>
      <c r="AB134" s="140" t="s">
        <v>721</v>
      </c>
      <c r="AC134" s="140" t="s">
        <v>858</v>
      </c>
      <c r="AD134" s="143">
        <v>43040</v>
      </c>
      <c r="AE134" s="143">
        <v>44681</v>
      </c>
      <c r="AF134" s="144">
        <v>12363526.08</v>
      </c>
      <c r="AG134" s="144">
        <v>67282267.126307085</v>
      </c>
      <c r="AH134" s="144">
        <v>0</v>
      </c>
      <c r="AI134" s="144">
        <v>79645793.206307083</v>
      </c>
      <c r="AJ134" s="144">
        <v>1698703.0704000001</v>
      </c>
      <c r="AK134" s="145">
        <v>1003950.0261000004</v>
      </c>
      <c r="AL134" s="145">
        <v>8392924.0234346408</v>
      </c>
      <c r="AM134" s="145">
        <v>493567.89929999993</v>
      </c>
      <c r="AN134" s="146" t="s">
        <v>360</v>
      </c>
      <c r="AO134" s="147">
        <v>0.46329999999999999</v>
      </c>
      <c r="AP134" s="147">
        <v>0.38319999999999999</v>
      </c>
      <c r="AQ134" s="140" t="s">
        <v>1566</v>
      </c>
      <c r="AR134" s="139" t="s">
        <v>39</v>
      </c>
    </row>
    <row r="135" spans="2:44" s="139" customFormat="1" ht="17.100000000000001" customHeight="1" x14ac:dyDescent="0.25">
      <c r="B135" s="140">
        <v>7757</v>
      </c>
      <c r="C135" s="140" t="s">
        <v>27</v>
      </c>
      <c r="D135" s="140" t="s">
        <v>118</v>
      </c>
      <c r="E135" s="140" t="s">
        <v>353</v>
      </c>
      <c r="F135" s="140" t="s">
        <v>855</v>
      </c>
      <c r="G135" s="140">
        <v>2</v>
      </c>
      <c r="H135" s="140" t="s">
        <v>1077</v>
      </c>
      <c r="I135" s="140">
        <v>364</v>
      </c>
      <c r="J135" s="140" t="s">
        <v>313</v>
      </c>
      <c r="K135" s="140" t="s">
        <v>351</v>
      </c>
      <c r="L135" s="141" t="s">
        <v>28</v>
      </c>
      <c r="M135" s="141" t="s">
        <v>856</v>
      </c>
      <c r="N135" s="142">
        <v>13</v>
      </c>
      <c r="O135" s="141" t="s">
        <v>28</v>
      </c>
      <c r="P135" s="140">
        <v>22</v>
      </c>
      <c r="Q135" s="140">
        <v>5</v>
      </c>
      <c r="R135" s="140">
        <v>5</v>
      </c>
      <c r="S135" s="140">
        <v>7</v>
      </c>
      <c r="T135" s="140">
        <v>753</v>
      </c>
      <c r="U135" s="140">
        <v>3</v>
      </c>
      <c r="V135" s="140">
        <v>8</v>
      </c>
      <c r="W135" s="140">
        <v>6</v>
      </c>
      <c r="X135" s="140" t="s">
        <v>326</v>
      </c>
      <c r="Y135" s="140" t="s">
        <v>857</v>
      </c>
      <c r="Z135" s="140" t="s">
        <v>28</v>
      </c>
      <c r="AA135" s="140" t="s">
        <v>333</v>
      </c>
      <c r="AB135" s="140" t="s">
        <v>721</v>
      </c>
      <c r="AC135" s="140" t="s">
        <v>858</v>
      </c>
      <c r="AD135" s="143">
        <v>43040</v>
      </c>
      <c r="AE135" s="143">
        <v>44681</v>
      </c>
      <c r="AF135" s="144">
        <v>58873933.700000003</v>
      </c>
      <c r="AG135" s="144">
        <v>320391748.22050995</v>
      </c>
      <c r="AH135" s="144">
        <v>0</v>
      </c>
      <c r="AI135" s="144">
        <v>379265681.92050993</v>
      </c>
      <c r="AJ135" s="144">
        <v>8089062.2400000012</v>
      </c>
      <c r="AK135" s="145">
        <v>4780714.4100000011</v>
      </c>
      <c r="AL135" s="145">
        <v>39966304.873498291</v>
      </c>
      <c r="AM135" s="145">
        <v>2350323.33</v>
      </c>
      <c r="AN135" s="146" t="s">
        <v>360</v>
      </c>
      <c r="AO135" s="147">
        <v>0.46329999999999999</v>
      </c>
      <c r="AP135" s="147">
        <v>0.38319999999999999</v>
      </c>
      <c r="AQ135" s="140" t="s">
        <v>1566</v>
      </c>
      <c r="AR135" s="139" t="s">
        <v>39</v>
      </c>
    </row>
    <row r="136" spans="2:44" s="139" customFormat="1" ht="17.100000000000001" customHeight="1" x14ac:dyDescent="0.25">
      <c r="B136" s="140">
        <v>7758</v>
      </c>
      <c r="C136" s="140" t="s">
        <v>27</v>
      </c>
      <c r="D136" s="140" t="s">
        <v>118</v>
      </c>
      <c r="E136" s="140" t="s">
        <v>353</v>
      </c>
      <c r="F136" s="140" t="s">
        <v>859</v>
      </c>
      <c r="G136" s="140">
        <v>2</v>
      </c>
      <c r="H136" s="140" t="s">
        <v>312</v>
      </c>
      <c r="I136" s="140">
        <v>356</v>
      </c>
      <c r="J136" s="140" t="s">
        <v>313</v>
      </c>
      <c r="K136" s="140" t="s">
        <v>314</v>
      </c>
      <c r="L136" s="141">
        <v>5</v>
      </c>
      <c r="M136" s="141" t="s">
        <v>860</v>
      </c>
      <c r="N136" s="142">
        <v>5</v>
      </c>
      <c r="O136" s="141" t="s">
        <v>28</v>
      </c>
      <c r="P136" s="140">
        <v>11</v>
      </c>
      <c r="Q136" s="140">
        <v>5</v>
      </c>
      <c r="R136" s="140">
        <v>5</v>
      </c>
      <c r="S136" s="140">
        <v>7</v>
      </c>
      <c r="T136" s="140">
        <v>753</v>
      </c>
      <c r="U136" s="140">
        <v>3</v>
      </c>
      <c r="V136" s="140">
        <v>8</v>
      </c>
      <c r="W136" s="140">
        <v>96</v>
      </c>
      <c r="X136" s="140" t="s">
        <v>326</v>
      </c>
      <c r="Y136" s="140" t="s">
        <v>861</v>
      </c>
      <c r="Z136" s="140" t="s">
        <v>28</v>
      </c>
      <c r="AA136" s="140" t="s">
        <v>333</v>
      </c>
      <c r="AB136" s="140" t="s">
        <v>721</v>
      </c>
      <c r="AC136" s="140" t="s">
        <v>858</v>
      </c>
      <c r="AD136" s="143">
        <v>43040</v>
      </c>
      <c r="AE136" s="143">
        <v>44681</v>
      </c>
      <c r="AF136" s="144">
        <v>117370011.59</v>
      </c>
      <c r="AG136" s="144">
        <v>161194426.9337801</v>
      </c>
      <c r="AH136" s="144">
        <v>0</v>
      </c>
      <c r="AI136" s="144">
        <v>278564438.52378011</v>
      </c>
      <c r="AJ136" s="144">
        <v>4744231.1256999997</v>
      </c>
      <c r="AK136" s="145">
        <v>1877746.1108999993</v>
      </c>
      <c r="AL136" s="145">
        <v>24103297.755899999</v>
      </c>
      <c r="AM136" s="145">
        <v>230005.18530000001</v>
      </c>
      <c r="AN136" s="146" t="s">
        <v>360</v>
      </c>
      <c r="AO136" s="147">
        <v>0.46329999999999999</v>
      </c>
      <c r="AP136" s="147">
        <v>0.38319999999999999</v>
      </c>
      <c r="AQ136" s="140" t="s">
        <v>1566</v>
      </c>
      <c r="AR136" s="139" t="s">
        <v>39</v>
      </c>
    </row>
    <row r="137" spans="2:44" s="139" customFormat="1" ht="17.100000000000001" customHeight="1" x14ac:dyDescent="0.25">
      <c r="B137" s="140">
        <v>7759</v>
      </c>
      <c r="C137" s="140" t="s">
        <v>27</v>
      </c>
      <c r="D137" s="140" t="s">
        <v>118</v>
      </c>
      <c r="E137" s="140" t="s">
        <v>353</v>
      </c>
      <c r="F137" s="140" t="s">
        <v>859</v>
      </c>
      <c r="G137" s="140">
        <v>2</v>
      </c>
      <c r="H137" s="140" t="s">
        <v>312</v>
      </c>
      <c r="I137" s="140">
        <v>356</v>
      </c>
      <c r="J137" s="140" t="s">
        <v>313</v>
      </c>
      <c r="K137" s="140" t="s">
        <v>314</v>
      </c>
      <c r="L137" s="141">
        <v>5</v>
      </c>
      <c r="M137" s="141" t="s">
        <v>860</v>
      </c>
      <c r="N137" s="142">
        <v>5</v>
      </c>
      <c r="O137" s="141" t="s">
        <v>28</v>
      </c>
      <c r="P137" s="140">
        <v>11</v>
      </c>
      <c r="Q137" s="140">
        <v>5</v>
      </c>
      <c r="R137" s="140">
        <v>5</v>
      </c>
      <c r="S137" s="140">
        <v>7</v>
      </c>
      <c r="T137" s="140">
        <v>753</v>
      </c>
      <c r="U137" s="140">
        <v>3</v>
      </c>
      <c r="V137" s="140">
        <v>8</v>
      </c>
      <c r="W137" s="140">
        <v>96</v>
      </c>
      <c r="X137" s="140" t="s">
        <v>326</v>
      </c>
      <c r="Y137" s="140" t="s">
        <v>861</v>
      </c>
      <c r="Z137" s="140" t="s">
        <v>28</v>
      </c>
      <c r="AA137" s="140" t="s">
        <v>333</v>
      </c>
      <c r="AB137" s="140" t="s">
        <v>721</v>
      </c>
      <c r="AC137" s="140" t="s">
        <v>858</v>
      </c>
      <c r="AD137" s="143">
        <v>43040</v>
      </c>
      <c r="AE137" s="143">
        <v>44681</v>
      </c>
      <c r="AF137" s="144">
        <v>53973071.020000003</v>
      </c>
      <c r="AG137" s="144">
        <v>213667271.87323982</v>
      </c>
      <c r="AH137" s="144">
        <v>0</v>
      </c>
      <c r="AI137" s="144">
        <v>267640342.89323983</v>
      </c>
      <c r="AJ137" s="144">
        <v>74537420.716499984</v>
      </c>
      <c r="AK137" s="145">
        <v>35270585.370300002</v>
      </c>
      <c r="AL137" s="145">
        <v>27658555.728299998</v>
      </c>
      <c r="AM137" s="145">
        <v>68426304.674699992</v>
      </c>
      <c r="AN137" s="146" t="s">
        <v>360</v>
      </c>
      <c r="AO137" s="147">
        <v>0.46329999999999999</v>
      </c>
      <c r="AP137" s="147">
        <v>0.38319999999999999</v>
      </c>
      <c r="AQ137" s="140" t="s">
        <v>1566</v>
      </c>
      <c r="AR137" s="139" t="s">
        <v>39</v>
      </c>
    </row>
    <row r="138" spans="2:44" s="139" customFormat="1" ht="17.100000000000001" customHeight="1" x14ac:dyDescent="0.25">
      <c r="B138" s="140">
        <v>7760</v>
      </c>
      <c r="C138" s="140" t="s">
        <v>27</v>
      </c>
      <c r="D138" s="140" t="s">
        <v>118</v>
      </c>
      <c r="E138" s="140" t="s">
        <v>353</v>
      </c>
      <c r="F138" s="140" t="s">
        <v>859</v>
      </c>
      <c r="G138" s="140">
        <v>2</v>
      </c>
      <c r="H138" s="140" t="s">
        <v>1077</v>
      </c>
      <c r="I138" s="140">
        <v>364</v>
      </c>
      <c r="J138" s="140" t="s">
        <v>313</v>
      </c>
      <c r="K138" s="140" t="s">
        <v>351</v>
      </c>
      <c r="L138" s="141" t="s">
        <v>28</v>
      </c>
      <c r="M138" s="141" t="s">
        <v>860</v>
      </c>
      <c r="N138" s="142">
        <v>13</v>
      </c>
      <c r="O138" s="141" t="s">
        <v>28</v>
      </c>
      <c r="P138" s="140">
        <v>22</v>
      </c>
      <c r="Q138" s="140">
        <v>5</v>
      </c>
      <c r="R138" s="140">
        <v>5</v>
      </c>
      <c r="S138" s="140">
        <v>7</v>
      </c>
      <c r="T138" s="140">
        <v>753</v>
      </c>
      <c r="U138" s="140">
        <v>3</v>
      </c>
      <c r="V138" s="140">
        <v>8</v>
      </c>
      <c r="W138" s="140">
        <v>6</v>
      </c>
      <c r="X138" s="140" t="s">
        <v>326</v>
      </c>
      <c r="Y138" s="140" t="s">
        <v>861</v>
      </c>
      <c r="Z138" s="140" t="s">
        <v>28</v>
      </c>
      <c r="AA138" s="140" t="s">
        <v>333</v>
      </c>
      <c r="AB138" s="140" t="s">
        <v>721</v>
      </c>
      <c r="AC138" s="140" t="s">
        <v>858</v>
      </c>
      <c r="AD138" s="143">
        <v>43040</v>
      </c>
      <c r="AE138" s="143">
        <v>44681</v>
      </c>
      <c r="AF138" s="144">
        <v>257014623.91</v>
      </c>
      <c r="AG138" s="144">
        <v>1017463199.3963801</v>
      </c>
      <c r="AH138" s="144">
        <v>0</v>
      </c>
      <c r="AI138" s="144">
        <v>1274477823.30638</v>
      </c>
      <c r="AJ138" s="144">
        <v>354940098.64999998</v>
      </c>
      <c r="AK138" s="145">
        <v>167955168.43000001</v>
      </c>
      <c r="AL138" s="145">
        <v>131707408.22999999</v>
      </c>
      <c r="AM138" s="145">
        <v>325839546.06999999</v>
      </c>
      <c r="AN138" s="146" t="s">
        <v>360</v>
      </c>
      <c r="AO138" s="147">
        <v>0.46329999999999999</v>
      </c>
      <c r="AP138" s="147">
        <v>0.38319999999999999</v>
      </c>
      <c r="AQ138" s="140" t="s">
        <v>1566</v>
      </c>
      <c r="AR138" s="139" t="s">
        <v>39</v>
      </c>
    </row>
    <row r="139" spans="2:44" s="139" customFormat="1" ht="17.100000000000001" customHeight="1" x14ac:dyDescent="0.25">
      <c r="B139" s="140">
        <v>7761</v>
      </c>
      <c r="C139" s="140" t="s">
        <v>27</v>
      </c>
      <c r="D139" s="140" t="s">
        <v>118</v>
      </c>
      <c r="E139" s="140" t="s">
        <v>328</v>
      </c>
      <c r="F139" s="140" t="s">
        <v>862</v>
      </c>
      <c r="G139" s="140">
        <v>2</v>
      </c>
      <c r="H139" s="140" t="s">
        <v>312</v>
      </c>
      <c r="I139" s="140">
        <v>356</v>
      </c>
      <c r="J139" s="140" t="s">
        <v>313</v>
      </c>
      <c r="K139" s="140" t="s">
        <v>314</v>
      </c>
      <c r="L139" s="141">
        <v>5</v>
      </c>
      <c r="M139" s="141" t="s">
        <v>863</v>
      </c>
      <c r="N139" s="142">
        <v>77</v>
      </c>
      <c r="O139" s="141" t="s">
        <v>28</v>
      </c>
      <c r="P139" s="140" t="s">
        <v>318</v>
      </c>
      <c r="Q139" s="140">
        <v>5</v>
      </c>
      <c r="R139" s="140">
        <v>5</v>
      </c>
      <c r="S139" s="140">
        <v>7</v>
      </c>
      <c r="T139" s="140">
        <v>753</v>
      </c>
      <c r="U139" s="140">
        <v>3</v>
      </c>
      <c r="V139" s="140">
        <v>8</v>
      </c>
      <c r="W139" s="140">
        <v>2</v>
      </c>
      <c r="X139" s="140" t="s">
        <v>326</v>
      </c>
      <c r="Y139" s="140" t="s">
        <v>864</v>
      </c>
      <c r="Z139" s="140" t="s">
        <v>28</v>
      </c>
      <c r="AA139" s="140" t="s">
        <v>329</v>
      </c>
      <c r="AB139" s="140" t="s">
        <v>329</v>
      </c>
      <c r="AC139" s="140" t="s">
        <v>865</v>
      </c>
      <c r="AD139" s="143">
        <v>43108</v>
      </c>
      <c r="AE139" s="143">
        <v>44154</v>
      </c>
      <c r="AF139" s="144">
        <v>6015450.9400000004</v>
      </c>
      <c r="AG139" s="144">
        <v>5881470.3799999999</v>
      </c>
      <c r="AH139" s="144">
        <v>669743.06259999995</v>
      </c>
      <c r="AI139" s="144">
        <v>12566664.3826</v>
      </c>
      <c r="AJ139" s="144">
        <v>6914402.2326000007</v>
      </c>
      <c r="AK139" s="145">
        <v>262868.52</v>
      </c>
      <c r="AL139" s="145">
        <v>131466.5</v>
      </c>
      <c r="AM139" s="145">
        <v>131466.5</v>
      </c>
      <c r="AN139" s="146" t="s">
        <v>327</v>
      </c>
      <c r="AO139" s="147">
        <v>0.9999999996816975</v>
      </c>
      <c r="AP139" s="147">
        <v>1</v>
      </c>
      <c r="AQ139" s="140">
        <v>0</v>
      </c>
      <c r="AR139" s="139" t="s">
        <v>39</v>
      </c>
    </row>
    <row r="140" spans="2:44" s="139" customFormat="1" ht="17.100000000000001" customHeight="1" x14ac:dyDescent="0.25">
      <c r="B140" s="140">
        <v>7774</v>
      </c>
      <c r="C140" s="140" t="s">
        <v>27</v>
      </c>
      <c r="D140" s="140" t="s">
        <v>118</v>
      </c>
      <c r="E140" s="140" t="s">
        <v>604</v>
      </c>
      <c r="F140" s="140" t="s">
        <v>866</v>
      </c>
      <c r="G140" s="140">
        <v>2</v>
      </c>
      <c r="H140" s="140" t="s">
        <v>312</v>
      </c>
      <c r="I140" s="140">
        <v>356</v>
      </c>
      <c r="J140" s="140" t="s">
        <v>313</v>
      </c>
      <c r="K140" s="140" t="s">
        <v>314</v>
      </c>
      <c r="L140" s="141">
        <v>5</v>
      </c>
      <c r="M140" s="141" t="s">
        <v>867</v>
      </c>
      <c r="N140" s="142">
        <v>77</v>
      </c>
      <c r="O140" s="141" t="s">
        <v>28</v>
      </c>
      <c r="P140" s="140" t="s">
        <v>318</v>
      </c>
      <c r="Q140" s="140">
        <v>5</v>
      </c>
      <c r="R140" s="140">
        <v>5</v>
      </c>
      <c r="S140" s="140">
        <v>7</v>
      </c>
      <c r="T140" s="140">
        <v>753</v>
      </c>
      <c r="U140" s="140">
        <v>3</v>
      </c>
      <c r="V140" s="140">
        <v>8</v>
      </c>
      <c r="W140" s="140">
        <v>2</v>
      </c>
      <c r="X140" s="140" t="s">
        <v>326</v>
      </c>
      <c r="Y140" s="140" t="s">
        <v>624</v>
      </c>
      <c r="Z140" s="140" t="s">
        <v>28</v>
      </c>
      <c r="AA140" s="140" t="s">
        <v>455</v>
      </c>
      <c r="AB140" s="140" t="s">
        <v>506</v>
      </c>
      <c r="AC140" s="140" t="s">
        <v>506</v>
      </c>
      <c r="AD140" s="143" t="s">
        <v>2325</v>
      </c>
      <c r="AE140" s="143" t="s">
        <v>2326</v>
      </c>
      <c r="AF140" s="144">
        <v>5324000</v>
      </c>
      <c r="AG140" s="144">
        <v>0</v>
      </c>
      <c r="AH140" s="144">
        <v>-4399134.0760000004</v>
      </c>
      <c r="AI140" s="144">
        <v>924865.924</v>
      </c>
      <c r="AJ140" s="144">
        <v>0</v>
      </c>
      <c r="AK140" s="145">
        <v>40454.413999999997</v>
      </c>
      <c r="AL140" s="145">
        <v>11445.922400000001</v>
      </c>
      <c r="AM140" s="145">
        <v>0</v>
      </c>
      <c r="AN140" s="146" t="s">
        <v>2272</v>
      </c>
      <c r="AO140" s="147">
        <v>1</v>
      </c>
      <c r="AP140" s="147" t="s">
        <v>537</v>
      </c>
      <c r="AQ140" s="140">
        <v>0</v>
      </c>
      <c r="AR140" s="139" t="s">
        <v>39</v>
      </c>
    </row>
    <row r="141" spans="2:44" s="139" customFormat="1" ht="17.100000000000001" customHeight="1" x14ac:dyDescent="0.25">
      <c r="B141" s="140">
        <v>7776</v>
      </c>
      <c r="C141" s="140" t="s">
        <v>27</v>
      </c>
      <c r="D141" s="140" t="s">
        <v>118</v>
      </c>
      <c r="E141" s="140" t="s">
        <v>604</v>
      </c>
      <c r="F141" s="140" t="s">
        <v>869</v>
      </c>
      <c r="G141" s="140">
        <v>2</v>
      </c>
      <c r="H141" s="140" t="s">
        <v>312</v>
      </c>
      <c r="I141" s="140">
        <v>356</v>
      </c>
      <c r="J141" s="140" t="s">
        <v>313</v>
      </c>
      <c r="K141" s="140" t="s">
        <v>314</v>
      </c>
      <c r="L141" s="141">
        <v>5</v>
      </c>
      <c r="M141" s="141" t="s">
        <v>870</v>
      </c>
      <c r="N141" s="142">
        <v>77</v>
      </c>
      <c r="O141" s="141" t="s">
        <v>28</v>
      </c>
      <c r="P141" s="140" t="s">
        <v>318</v>
      </c>
      <c r="Q141" s="140">
        <v>5</v>
      </c>
      <c r="R141" s="140">
        <v>5</v>
      </c>
      <c r="S141" s="140">
        <v>7</v>
      </c>
      <c r="T141" s="140">
        <v>753</v>
      </c>
      <c r="U141" s="140">
        <v>3</v>
      </c>
      <c r="V141" s="140">
        <v>8</v>
      </c>
      <c r="W141" s="140">
        <v>2</v>
      </c>
      <c r="X141" s="140" t="s">
        <v>326</v>
      </c>
      <c r="Y141" s="140" t="s">
        <v>868</v>
      </c>
      <c r="Z141" s="140" t="s">
        <v>28</v>
      </c>
      <c r="AA141" s="140" t="s">
        <v>455</v>
      </c>
      <c r="AB141" s="140" t="s">
        <v>506</v>
      </c>
      <c r="AC141" s="140" t="s">
        <v>506</v>
      </c>
      <c r="AD141" s="143">
        <v>42688</v>
      </c>
      <c r="AE141" s="143">
        <v>43662</v>
      </c>
      <c r="AF141" s="144">
        <v>12070985.893999999</v>
      </c>
      <c r="AG141" s="144">
        <v>121174.02240000106</v>
      </c>
      <c r="AH141" s="144">
        <v>0</v>
      </c>
      <c r="AI141" s="144">
        <v>12192159.9164</v>
      </c>
      <c r="AJ141" s="144">
        <v>-1832.182</v>
      </c>
      <c r="AK141" s="145">
        <v>-342028.27999999997</v>
      </c>
      <c r="AL141" s="145">
        <v>-428261.54360000003</v>
      </c>
      <c r="AM141" s="145">
        <v>-428261.54359999998</v>
      </c>
      <c r="AN141" s="146" t="s">
        <v>327</v>
      </c>
      <c r="AO141" s="147">
        <v>0.9999999999835959</v>
      </c>
      <c r="AP141" s="147">
        <v>1</v>
      </c>
      <c r="AQ141" s="140">
        <v>0</v>
      </c>
      <c r="AR141" s="139" t="s">
        <v>39</v>
      </c>
    </row>
    <row r="142" spans="2:44" s="139" customFormat="1" ht="17.100000000000001" customHeight="1" x14ac:dyDescent="0.25">
      <c r="B142" s="140">
        <v>7790</v>
      </c>
      <c r="C142" s="140" t="s">
        <v>27</v>
      </c>
      <c r="D142" s="140" t="s">
        <v>118</v>
      </c>
      <c r="E142" s="140" t="s">
        <v>675</v>
      </c>
      <c r="F142" s="140" t="s">
        <v>872</v>
      </c>
      <c r="G142" s="140">
        <v>2</v>
      </c>
      <c r="H142" s="140" t="s">
        <v>312</v>
      </c>
      <c r="I142" s="140">
        <v>356</v>
      </c>
      <c r="J142" s="140" t="s">
        <v>313</v>
      </c>
      <c r="K142" s="140" t="s">
        <v>314</v>
      </c>
      <c r="L142" s="141">
        <v>5</v>
      </c>
      <c r="M142" s="141" t="s">
        <v>873</v>
      </c>
      <c r="N142" s="142">
        <v>77</v>
      </c>
      <c r="O142" s="141" t="s">
        <v>28</v>
      </c>
      <c r="P142" s="140" t="s">
        <v>318</v>
      </c>
      <c r="Q142" s="140">
        <v>5</v>
      </c>
      <c r="R142" s="140">
        <v>5</v>
      </c>
      <c r="S142" s="140">
        <v>7</v>
      </c>
      <c r="T142" s="140">
        <v>753</v>
      </c>
      <c r="U142" s="140">
        <v>3</v>
      </c>
      <c r="V142" s="140">
        <v>8</v>
      </c>
      <c r="W142" s="140">
        <v>2</v>
      </c>
      <c r="X142" s="140" t="s">
        <v>326</v>
      </c>
      <c r="Y142" s="140" t="s">
        <v>874</v>
      </c>
      <c r="Z142" s="140" t="s">
        <v>28</v>
      </c>
      <c r="AA142" s="140" t="s">
        <v>346</v>
      </c>
      <c r="AB142" s="140" t="s">
        <v>389</v>
      </c>
      <c r="AC142" s="140" t="s">
        <v>875</v>
      </c>
      <c r="AD142" s="143">
        <v>43497</v>
      </c>
      <c r="AE142" s="143">
        <v>44195</v>
      </c>
      <c r="AF142" s="144">
        <v>11297142.01</v>
      </c>
      <c r="AG142" s="144">
        <v>31437983.146976992</v>
      </c>
      <c r="AH142" s="144">
        <v>6158457.595323002</v>
      </c>
      <c r="AI142" s="144">
        <v>48893582.752299994</v>
      </c>
      <c r="AJ142" s="144">
        <v>5395451.0686999997</v>
      </c>
      <c r="AK142" s="145">
        <v>23312407.658099998</v>
      </c>
      <c r="AL142" s="145">
        <v>18897072.839699998</v>
      </c>
      <c r="AM142" s="145">
        <v>20021904.3882</v>
      </c>
      <c r="AN142" s="146" t="s">
        <v>327</v>
      </c>
      <c r="AO142" s="147">
        <v>1</v>
      </c>
      <c r="AP142" s="147">
        <v>1</v>
      </c>
      <c r="AQ142" s="140" t="s">
        <v>1564</v>
      </c>
      <c r="AR142" s="139" t="s">
        <v>39</v>
      </c>
    </row>
    <row r="143" spans="2:44" s="139" customFormat="1" ht="17.100000000000001" customHeight="1" x14ac:dyDescent="0.25">
      <c r="B143" s="140">
        <v>7801</v>
      </c>
      <c r="C143" s="140" t="s">
        <v>138</v>
      </c>
      <c r="D143" s="140" t="s">
        <v>131</v>
      </c>
      <c r="E143" s="140" t="s">
        <v>564</v>
      </c>
      <c r="F143" s="140" t="s">
        <v>565</v>
      </c>
      <c r="G143" s="140">
        <v>2</v>
      </c>
      <c r="H143" s="140" t="s">
        <v>435</v>
      </c>
      <c r="I143" s="140" t="s">
        <v>28</v>
      </c>
      <c r="J143" s="140" t="s">
        <v>2291</v>
      </c>
      <c r="K143" s="140" t="s">
        <v>488</v>
      </c>
      <c r="L143" s="141" t="s">
        <v>489</v>
      </c>
      <c r="M143" s="141" t="s">
        <v>566</v>
      </c>
      <c r="N143" s="142" t="s">
        <v>567</v>
      </c>
      <c r="O143" s="141" t="s">
        <v>568</v>
      </c>
      <c r="P143" s="140">
        <v>11</v>
      </c>
      <c r="Q143" s="140">
        <v>4</v>
      </c>
      <c r="R143" s="140">
        <v>2</v>
      </c>
      <c r="S143" s="140">
        <v>2</v>
      </c>
      <c r="T143" s="140">
        <v>0</v>
      </c>
      <c r="U143" s="140">
        <v>3</v>
      </c>
      <c r="V143" s="140">
        <v>8</v>
      </c>
      <c r="W143" s="140">
        <v>1</v>
      </c>
      <c r="X143" s="140" t="s">
        <v>28</v>
      </c>
      <c r="Y143" s="140" t="s">
        <v>545</v>
      </c>
      <c r="Z143" s="140" t="s">
        <v>490</v>
      </c>
      <c r="AA143" s="140" t="s">
        <v>352</v>
      </c>
      <c r="AB143" s="140" t="s">
        <v>28</v>
      </c>
      <c r="AC143" s="140" t="s">
        <v>444</v>
      </c>
      <c r="AD143" s="143" t="s">
        <v>28</v>
      </c>
      <c r="AE143" s="143" t="s">
        <v>28</v>
      </c>
      <c r="AF143" s="144">
        <v>0</v>
      </c>
      <c r="AG143" s="144">
        <v>0</v>
      </c>
      <c r="AH143" s="144">
        <v>0</v>
      </c>
      <c r="AI143" s="144">
        <v>0</v>
      </c>
      <c r="AJ143" s="144">
        <v>51476573.390000001</v>
      </c>
      <c r="AK143" s="145">
        <v>0</v>
      </c>
      <c r="AL143" s="145">
        <v>326908313</v>
      </c>
      <c r="AM143" s="145">
        <v>326908312.23000002</v>
      </c>
      <c r="AN143" s="146" t="s">
        <v>360</v>
      </c>
      <c r="AO143" s="147">
        <v>1</v>
      </c>
      <c r="AP143" s="147" t="s">
        <v>537</v>
      </c>
      <c r="AQ143" s="140" t="s">
        <v>28</v>
      </c>
      <c r="AR143" s="139" t="s">
        <v>39</v>
      </c>
    </row>
    <row r="144" spans="2:44" s="139" customFormat="1" ht="17.100000000000001" customHeight="1" x14ac:dyDescent="0.25">
      <c r="B144" s="140">
        <v>7971</v>
      </c>
      <c r="C144" s="140" t="s">
        <v>317</v>
      </c>
      <c r="D144" s="140" t="s">
        <v>118</v>
      </c>
      <c r="E144" s="140" t="s">
        <v>877</v>
      </c>
      <c r="F144" s="140" t="s">
        <v>878</v>
      </c>
      <c r="G144" s="140">
        <v>2</v>
      </c>
      <c r="H144" s="140" t="s">
        <v>375</v>
      </c>
      <c r="I144" s="140" t="s">
        <v>28</v>
      </c>
      <c r="J144" s="140" t="s">
        <v>376</v>
      </c>
      <c r="K144" s="140" t="s">
        <v>729</v>
      </c>
      <c r="L144" s="141">
        <v>2</v>
      </c>
      <c r="M144" s="141">
        <v>3232</v>
      </c>
      <c r="N144" s="142">
        <v>0</v>
      </c>
      <c r="O144" s="141" t="s">
        <v>372</v>
      </c>
      <c r="P144" s="140">
        <v>11</v>
      </c>
      <c r="Q144" s="140">
        <v>4</v>
      </c>
      <c r="R144" s="140">
        <v>2</v>
      </c>
      <c r="S144" s="140">
        <v>2</v>
      </c>
      <c r="T144" s="140">
        <v>0</v>
      </c>
      <c r="U144" s="140">
        <v>3</v>
      </c>
      <c r="V144" s="140">
        <v>8</v>
      </c>
      <c r="W144" s="140">
        <v>19</v>
      </c>
      <c r="X144" s="140" t="s">
        <v>28</v>
      </c>
      <c r="Y144" s="140" t="s">
        <v>28</v>
      </c>
      <c r="Z144" s="140" t="s">
        <v>376</v>
      </c>
      <c r="AA144" s="140" t="s">
        <v>368</v>
      </c>
      <c r="AB144" s="140" t="s">
        <v>28</v>
      </c>
      <c r="AC144" s="140" t="s">
        <v>28</v>
      </c>
      <c r="AD144" s="143">
        <v>43105</v>
      </c>
      <c r="AE144" s="143">
        <v>43835</v>
      </c>
      <c r="AF144" s="144">
        <v>99298326.310000002</v>
      </c>
      <c r="AG144" s="144">
        <v>19241616.405699998</v>
      </c>
      <c r="AH144" s="144">
        <v>83797943.730013594</v>
      </c>
      <c r="AI144" s="144">
        <v>206309819.49571359</v>
      </c>
      <c r="AJ144" s="144">
        <v>60612263.660000004</v>
      </c>
      <c r="AK144" s="145">
        <v>2904357.81</v>
      </c>
      <c r="AL144" s="145">
        <v>86860000</v>
      </c>
      <c r="AM144" s="145">
        <v>70366051.969999999</v>
      </c>
      <c r="AN144" s="146" t="s">
        <v>360</v>
      </c>
      <c r="AO144" s="147">
        <v>0.75</v>
      </c>
      <c r="AP144" s="147">
        <v>0.73</v>
      </c>
      <c r="AQ144" s="140" t="s">
        <v>28</v>
      </c>
      <c r="AR144" s="139" t="s">
        <v>39</v>
      </c>
    </row>
    <row r="145" spans="2:44" s="139" customFormat="1" ht="17.100000000000001" customHeight="1" x14ac:dyDescent="0.25">
      <c r="B145" s="140">
        <v>7972</v>
      </c>
      <c r="C145" s="140" t="s">
        <v>317</v>
      </c>
      <c r="D145" s="140" t="s">
        <v>132</v>
      </c>
      <c r="E145" s="140" t="s">
        <v>723</v>
      </c>
      <c r="F145" s="140" t="s">
        <v>879</v>
      </c>
      <c r="G145" s="140">
        <v>2</v>
      </c>
      <c r="H145" s="140" t="s">
        <v>375</v>
      </c>
      <c r="I145" s="140" t="s">
        <v>28</v>
      </c>
      <c r="J145" s="140" t="s">
        <v>376</v>
      </c>
      <c r="K145" s="140" t="s">
        <v>880</v>
      </c>
      <c r="L145" s="141">
        <v>1</v>
      </c>
      <c r="M145" s="141" t="s">
        <v>28</v>
      </c>
      <c r="N145" s="142" t="s">
        <v>28</v>
      </c>
      <c r="O145" s="141" t="s">
        <v>28</v>
      </c>
      <c r="P145" s="140" t="s">
        <v>881</v>
      </c>
      <c r="Q145" s="140">
        <v>4</v>
      </c>
      <c r="R145" s="140">
        <v>2</v>
      </c>
      <c r="S145" s="140">
        <v>1</v>
      </c>
      <c r="T145" s="140" t="s">
        <v>28</v>
      </c>
      <c r="U145" s="140" t="s">
        <v>28</v>
      </c>
      <c r="V145" s="140">
        <v>1</v>
      </c>
      <c r="W145" s="140" t="s">
        <v>28</v>
      </c>
      <c r="X145" s="140" t="s">
        <v>882</v>
      </c>
      <c r="Y145" s="140" t="s">
        <v>28</v>
      </c>
      <c r="Z145" s="140" t="s">
        <v>883</v>
      </c>
      <c r="AA145" s="140" t="s">
        <v>331</v>
      </c>
      <c r="AB145" s="140" t="s">
        <v>350</v>
      </c>
      <c r="AC145" s="140" t="s">
        <v>28</v>
      </c>
      <c r="AD145" s="143">
        <v>43344</v>
      </c>
      <c r="AE145" s="143">
        <v>43647</v>
      </c>
      <c r="AF145" s="144">
        <v>67528625.230800003</v>
      </c>
      <c r="AG145" s="144">
        <v>15580606.130000001</v>
      </c>
      <c r="AH145" s="144">
        <v>0</v>
      </c>
      <c r="AI145" s="144">
        <v>83109231.360799998</v>
      </c>
      <c r="AJ145" s="144">
        <v>48476705.313839994</v>
      </c>
      <c r="AK145" s="145">
        <v>0</v>
      </c>
      <c r="AL145" s="145">
        <v>0</v>
      </c>
      <c r="AM145" s="145">
        <v>1377595.69</v>
      </c>
      <c r="AN145" s="146" t="s">
        <v>2322</v>
      </c>
      <c r="AO145" s="147">
        <v>0.99</v>
      </c>
      <c r="AP145" s="147">
        <v>0.99</v>
      </c>
      <c r="AQ145" s="140" t="s">
        <v>28</v>
      </c>
      <c r="AR145" s="139" t="s">
        <v>39</v>
      </c>
    </row>
    <row r="146" spans="2:44" s="139" customFormat="1" ht="17.100000000000001" customHeight="1" x14ac:dyDescent="0.25">
      <c r="B146" s="140">
        <v>7973</v>
      </c>
      <c r="C146" s="140" t="s">
        <v>317</v>
      </c>
      <c r="D146" s="140" t="s">
        <v>132</v>
      </c>
      <c r="E146" s="140" t="s">
        <v>724</v>
      </c>
      <c r="F146" s="140" t="s">
        <v>884</v>
      </c>
      <c r="G146" s="140">
        <v>2</v>
      </c>
      <c r="H146" s="140" t="s">
        <v>375</v>
      </c>
      <c r="I146" s="140" t="s">
        <v>28</v>
      </c>
      <c r="J146" s="140" t="s">
        <v>376</v>
      </c>
      <c r="K146" s="140" t="s">
        <v>880</v>
      </c>
      <c r="L146" s="141">
        <v>1</v>
      </c>
      <c r="M146" s="141">
        <v>2186</v>
      </c>
      <c r="N146" s="142" t="s">
        <v>28</v>
      </c>
      <c r="O146" s="141" t="s">
        <v>372</v>
      </c>
      <c r="P146" s="140" t="s">
        <v>709</v>
      </c>
      <c r="Q146" s="140" t="s">
        <v>427</v>
      </c>
      <c r="R146" s="140" t="s">
        <v>326</v>
      </c>
      <c r="S146" s="140" t="s">
        <v>358</v>
      </c>
      <c r="T146" s="140" t="s">
        <v>28</v>
      </c>
      <c r="U146" s="140">
        <v>3</v>
      </c>
      <c r="V146" s="140">
        <v>1</v>
      </c>
      <c r="W146" s="140" t="s">
        <v>885</v>
      </c>
      <c r="X146" s="140" t="s">
        <v>358</v>
      </c>
      <c r="Y146" s="140" t="s">
        <v>28</v>
      </c>
      <c r="Z146" s="140" t="s">
        <v>883</v>
      </c>
      <c r="AA146" s="140" t="s">
        <v>341</v>
      </c>
      <c r="AB146" s="140" t="s">
        <v>400</v>
      </c>
      <c r="AC146" s="140" t="s">
        <v>28</v>
      </c>
      <c r="AD146" s="143">
        <v>43252</v>
      </c>
      <c r="AE146" s="143">
        <v>43931</v>
      </c>
      <c r="AF146" s="144">
        <v>92929055.562000006</v>
      </c>
      <c r="AG146" s="144">
        <v>38842817.240000002</v>
      </c>
      <c r="AH146" s="144">
        <v>7794982.5199999996</v>
      </c>
      <c r="AI146" s="144">
        <v>139566855.32200003</v>
      </c>
      <c r="AJ146" s="144">
        <v>62443240.349999994</v>
      </c>
      <c r="AK146" s="145">
        <v>1054876.02</v>
      </c>
      <c r="AL146" s="145">
        <v>6839836</v>
      </c>
      <c r="AM146" s="145">
        <v>6839835.9400000004</v>
      </c>
      <c r="AN146" s="146" t="s">
        <v>327</v>
      </c>
      <c r="AO146" s="147">
        <v>0.96</v>
      </c>
      <c r="AP146" s="147">
        <v>1</v>
      </c>
      <c r="AQ146" s="140" t="s">
        <v>28</v>
      </c>
      <c r="AR146" s="139" t="s">
        <v>39</v>
      </c>
    </row>
    <row r="147" spans="2:44" s="139" customFormat="1" ht="17.100000000000001" customHeight="1" x14ac:dyDescent="0.25">
      <c r="B147" s="140">
        <v>8070</v>
      </c>
      <c r="C147" s="140" t="s">
        <v>27</v>
      </c>
      <c r="D147" s="140" t="s">
        <v>118</v>
      </c>
      <c r="E147" s="140" t="s">
        <v>386</v>
      </c>
      <c r="F147" s="140" t="s">
        <v>887</v>
      </c>
      <c r="G147" s="140">
        <v>2</v>
      </c>
      <c r="H147" s="140" t="s">
        <v>1077</v>
      </c>
      <c r="I147" s="140">
        <v>364</v>
      </c>
      <c r="J147" s="140" t="s">
        <v>1178</v>
      </c>
      <c r="K147" s="140" t="s">
        <v>387</v>
      </c>
      <c r="L147" s="141" t="s">
        <v>28</v>
      </c>
      <c r="M147" s="141" t="s">
        <v>28</v>
      </c>
      <c r="N147" s="142">
        <v>82</v>
      </c>
      <c r="O147" s="141" t="s">
        <v>28</v>
      </c>
      <c r="P147" s="140" t="s">
        <v>379</v>
      </c>
      <c r="Q147" s="140">
        <v>5</v>
      </c>
      <c r="R147" s="140">
        <v>5</v>
      </c>
      <c r="S147" s="140">
        <v>7</v>
      </c>
      <c r="T147" s="140">
        <v>753</v>
      </c>
      <c r="U147" s="140">
        <v>4</v>
      </c>
      <c r="V147" s="140">
        <v>4</v>
      </c>
      <c r="W147" s="140" t="s">
        <v>326</v>
      </c>
      <c r="X147" s="140" t="s">
        <v>358</v>
      </c>
      <c r="Y147" s="140" t="s">
        <v>28</v>
      </c>
      <c r="Z147" s="140" t="s">
        <v>313</v>
      </c>
      <c r="AA147" s="140" t="s">
        <v>352</v>
      </c>
      <c r="AB147" s="140" t="s">
        <v>28</v>
      </c>
      <c r="AC147" s="140" t="s">
        <v>28</v>
      </c>
      <c r="AD147" s="143">
        <v>42019</v>
      </c>
      <c r="AE147" s="143">
        <v>44713</v>
      </c>
      <c r="AF147" s="144">
        <v>1999815131</v>
      </c>
      <c r="AG147" s="144">
        <v>299466810.01000023</v>
      </c>
      <c r="AH147" s="144">
        <v>0</v>
      </c>
      <c r="AI147" s="144">
        <v>2299281941.0100002</v>
      </c>
      <c r="AJ147" s="144">
        <v>3738441581.79</v>
      </c>
      <c r="AK147" s="145">
        <v>4977874885.79</v>
      </c>
      <c r="AL147" s="145">
        <v>0</v>
      </c>
      <c r="AM147" s="145">
        <v>1259766269.78</v>
      </c>
      <c r="AN147" s="146" t="s">
        <v>360</v>
      </c>
      <c r="AO147" s="147">
        <v>0.9748</v>
      </c>
      <c r="AP147" s="147">
        <v>0.9748</v>
      </c>
      <c r="AQ147" s="140" t="s">
        <v>1171</v>
      </c>
      <c r="AR147" s="139" t="s">
        <v>39</v>
      </c>
    </row>
    <row r="148" spans="2:44" s="139" customFormat="1" ht="17.100000000000001" customHeight="1" x14ac:dyDescent="0.25">
      <c r="B148" s="140">
        <v>8072</v>
      </c>
      <c r="C148" s="140" t="s">
        <v>27</v>
      </c>
      <c r="D148" s="140" t="s">
        <v>118</v>
      </c>
      <c r="E148" s="140" t="s">
        <v>386</v>
      </c>
      <c r="F148" s="140" t="s">
        <v>889</v>
      </c>
      <c r="G148" s="140">
        <v>2</v>
      </c>
      <c r="H148" s="140" t="s">
        <v>1077</v>
      </c>
      <c r="I148" s="140">
        <v>364</v>
      </c>
      <c r="J148" s="140" t="s">
        <v>1178</v>
      </c>
      <c r="K148" s="140" t="s">
        <v>387</v>
      </c>
      <c r="L148" s="141" t="s">
        <v>28</v>
      </c>
      <c r="M148" s="141" t="s">
        <v>28</v>
      </c>
      <c r="N148" s="142">
        <v>82</v>
      </c>
      <c r="O148" s="141" t="s">
        <v>28</v>
      </c>
      <c r="P148" s="140">
        <v>22</v>
      </c>
      <c r="Q148" s="140">
        <v>5</v>
      </c>
      <c r="R148" s="140">
        <v>5</v>
      </c>
      <c r="S148" s="140">
        <v>7</v>
      </c>
      <c r="T148" s="140">
        <v>753</v>
      </c>
      <c r="U148" s="140">
        <v>4</v>
      </c>
      <c r="V148" s="140">
        <v>4</v>
      </c>
      <c r="W148" s="140">
        <v>2</v>
      </c>
      <c r="X148" s="140" t="s">
        <v>358</v>
      </c>
      <c r="Y148" s="140" t="s">
        <v>28</v>
      </c>
      <c r="Z148" s="140" t="s">
        <v>313</v>
      </c>
      <c r="AA148" s="140" t="s">
        <v>341</v>
      </c>
      <c r="AB148" s="140" t="s">
        <v>410</v>
      </c>
      <c r="AC148" s="140" t="s">
        <v>28</v>
      </c>
      <c r="AD148" s="143">
        <v>42019</v>
      </c>
      <c r="AE148" s="143">
        <v>44895</v>
      </c>
      <c r="AF148" s="144">
        <v>2372856569</v>
      </c>
      <c r="AG148" s="144">
        <v>223290339</v>
      </c>
      <c r="AH148" s="144">
        <v>0</v>
      </c>
      <c r="AI148" s="144">
        <v>2596146908</v>
      </c>
      <c r="AJ148" s="144">
        <v>4410760495.4899998</v>
      </c>
      <c r="AK148" s="145">
        <v>5054765796.0299997</v>
      </c>
      <c r="AL148" s="145">
        <v>0</v>
      </c>
      <c r="AM148" s="145">
        <v>1127453952.9200001</v>
      </c>
      <c r="AN148" s="146" t="s">
        <v>360</v>
      </c>
      <c r="AO148" s="147">
        <v>0.92420000000000002</v>
      </c>
      <c r="AP148" s="147">
        <v>0.92420000000000002</v>
      </c>
      <c r="AQ148" s="140" t="s">
        <v>1171</v>
      </c>
      <c r="AR148" s="139" t="s">
        <v>39</v>
      </c>
    </row>
    <row r="149" spans="2:44" s="139" customFormat="1" ht="17.100000000000001" customHeight="1" x14ac:dyDescent="0.25">
      <c r="B149" s="140">
        <v>8077</v>
      </c>
      <c r="C149" s="140" t="s">
        <v>27</v>
      </c>
      <c r="D149" s="140" t="s">
        <v>131</v>
      </c>
      <c r="E149" s="140" t="s">
        <v>398</v>
      </c>
      <c r="F149" s="140" t="s">
        <v>385</v>
      </c>
      <c r="G149" s="140">
        <v>2</v>
      </c>
      <c r="H149" s="140" t="s">
        <v>1077</v>
      </c>
      <c r="I149" s="140">
        <v>364</v>
      </c>
      <c r="J149" s="140" t="s">
        <v>1178</v>
      </c>
      <c r="K149" s="140" t="s">
        <v>387</v>
      </c>
      <c r="L149" s="141" t="s">
        <v>28</v>
      </c>
      <c r="M149" s="141" t="s">
        <v>28</v>
      </c>
      <c r="N149" s="142">
        <v>79</v>
      </c>
      <c r="O149" s="141" t="s">
        <v>28</v>
      </c>
      <c r="P149" s="140" t="s">
        <v>379</v>
      </c>
      <c r="Q149" s="140">
        <v>3</v>
      </c>
      <c r="R149" s="140">
        <v>4</v>
      </c>
      <c r="S149" s="140">
        <v>1</v>
      </c>
      <c r="T149" s="140" t="s">
        <v>28</v>
      </c>
      <c r="U149" s="140">
        <v>4</v>
      </c>
      <c r="V149" s="140">
        <v>4</v>
      </c>
      <c r="W149" s="140" t="s">
        <v>326</v>
      </c>
      <c r="X149" s="140" t="s">
        <v>358</v>
      </c>
      <c r="Y149" s="140">
        <v>79</v>
      </c>
      <c r="Z149" s="140" t="s">
        <v>388</v>
      </c>
      <c r="AA149" s="140" t="s">
        <v>455</v>
      </c>
      <c r="AB149" s="140" t="s">
        <v>28</v>
      </c>
      <c r="AC149" s="140" t="s">
        <v>28</v>
      </c>
      <c r="AD149" s="143" t="s">
        <v>28</v>
      </c>
      <c r="AE149" s="143" t="s">
        <v>28</v>
      </c>
      <c r="AF149" s="144">
        <v>0</v>
      </c>
      <c r="AG149" s="144">
        <v>0</v>
      </c>
      <c r="AH149" s="144">
        <v>0</v>
      </c>
      <c r="AI149" s="144">
        <v>0</v>
      </c>
      <c r="AJ149" s="144">
        <v>15676190.49</v>
      </c>
      <c r="AK149" s="145">
        <v>25101314.119999997</v>
      </c>
      <c r="AL149" s="145">
        <v>13550000</v>
      </c>
      <c r="AM149" s="145">
        <v>43480055.520000003</v>
      </c>
      <c r="AN149" s="146" t="s">
        <v>28</v>
      </c>
      <c r="AO149" s="147" t="s">
        <v>28</v>
      </c>
      <c r="AP149" s="147" t="s">
        <v>28</v>
      </c>
      <c r="AQ149" s="140" t="s">
        <v>28</v>
      </c>
      <c r="AR149" s="139" t="s">
        <v>39</v>
      </c>
    </row>
    <row r="150" spans="2:44" s="139" customFormat="1" ht="17.100000000000001" customHeight="1" x14ac:dyDescent="0.25">
      <c r="B150" s="140">
        <v>8078</v>
      </c>
      <c r="C150" s="140" t="s">
        <v>27</v>
      </c>
      <c r="D150" s="140" t="s">
        <v>118</v>
      </c>
      <c r="E150" s="140" t="s">
        <v>386</v>
      </c>
      <c r="F150" s="140" t="s">
        <v>890</v>
      </c>
      <c r="G150" s="140">
        <v>2</v>
      </c>
      <c r="H150" s="140" t="s">
        <v>1077</v>
      </c>
      <c r="I150" s="140">
        <v>364</v>
      </c>
      <c r="J150" s="140" t="s">
        <v>1178</v>
      </c>
      <c r="K150" s="140" t="s">
        <v>387</v>
      </c>
      <c r="L150" s="141" t="s">
        <v>28</v>
      </c>
      <c r="M150" s="141" t="s">
        <v>28</v>
      </c>
      <c r="N150" s="142">
        <v>78</v>
      </c>
      <c r="O150" s="141" t="s">
        <v>28</v>
      </c>
      <c r="P150" s="140" t="s">
        <v>379</v>
      </c>
      <c r="Q150" s="140">
        <v>5</v>
      </c>
      <c r="R150" s="140">
        <v>5</v>
      </c>
      <c r="S150" s="140">
        <v>2</v>
      </c>
      <c r="T150" s="140">
        <v>753</v>
      </c>
      <c r="U150" s="140">
        <v>4</v>
      </c>
      <c r="V150" s="140">
        <v>4</v>
      </c>
      <c r="W150" s="140" t="s">
        <v>326</v>
      </c>
      <c r="X150" s="140" t="s">
        <v>358</v>
      </c>
      <c r="Y150" s="140" t="s">
        <v>28</v>
      </c>
      <c r="Z150" s="140" t="s">
        <v>313</v>
      </c>
      <c r="AA150" s="140" t="s">
        <v>455</v>
      </c>
      <c r="AB150" s="140" t="s">
        <v>28</v>
      </c>
      <c r="AC150" s="140" t="s">
        <v>891</v>
      </c>
      <c r="AD150" s="143">
        <v>41866</v>
      </c>
      <c r="AE150" s="143">
        <v>43677</v>
      </c>
      <c r="AF150" s="144" t="s">
        <v>2327</v>
      </c>
      <c r="AG150" s="144">
        <v>0</v>
      </c>
      <c r="AH150" s="144">
        <v>0</v>
      </c>
      <c r="AI150" s="144" t="s">
        <v>2327</v>
      </c>
      <c r="AJ150" s="144">
        <v>159125686.94999999</v>
      </c>
      <c r="AK150" s="145">
        <v>114881751.11000001</v>
      </c>
      <c r="AL150" s="145">
        <v>0</v>
      </c>
      <c r="AM150" s="145">
        <v>5374592.9800000004</v>
      </c>
      <c r="AN150" s="146" t="s">
        <v>360</v>
      </c>
      <c r="AO150" s="147">
        <v>0.99</v>
      </c>
      <c r="AP150" s="147" t="s">
        <v>28</v>
      </c>
      <c r="AQ150" s="140" t="s">
        <v>888</v>
      </c>
      <c r="AR150" s="139" t="s">
        <v>39</v>
      </c>
    </row>
    <row r="151" spans="2:44" s="139" customFormat="1" ht="17.100000000000001" customHeight="1" x14ac:dyDescent="0.25">
      <c r="B151" s="140">
        <v>8079</v>
      </c>
      <c r="C151" s="140" t="s">
        <v>27</v>
      </c>
      <c r="D151" s="140" t="s">
        <v>118</v>
      </c>
      <c r="E151" s="140" t="s">
        <v>386</v>
      </c>
      <c r="F151" s="140" t="s">
        <v>892</v>
      </c>
      <c r="G151" s="140">
        <v>2</v>
      </c>
      <c r="H151" s="140" t="s">
        <v>1077</v>
      </c>
      <c r="I151" s="140">
        <v>364</v>
      </c>
      <c r="J151" s="140" t="s">
        <v>1178</v>
      </c>
      <c r="K151" s="140" t="s">
        <v>387</v>
      </c>
      <c r="L151" s="141" t="s">
        <v>28</v>
      </c>
      <c r="M151" s="141" t="s">
        <v>28</v>
      </c>
      <c r="N151" s="142">
        <v>78</v>
      </c>
      <c r="O151" s="141" t="s">
        <v>28</v>
      </c>
      <c r="P151" s="140" t="s">
        <v>379</v>
      </c>
      <c r="Q151" s="140">
        <v>5</v>
      </c>
      <c r="R151" s="140">
        <v>5</v>
      </c>
      <c r="S151" s="140">
        <v>2</v>
      </c>
      <c r="T151" s="140">
        <v>753</v>
      </c>
      <c r="U151" s="140">
        <v>4</v>
      </c>
      <c r="V151" s="140">
        <v>4</v>
      </c>
      <c r="W151" s="140" t="s">
        <v>326</v>
      </c>
      <c r="X151" s="140" t="s">
        <v>358</v>
      </c>
      <c r="Y151" s="140" t="s">
        <v>28</v>
      </c>
      <c r="Z151" s="140" t="s">
        <v>313</v>
      </c>
      <c r="AA151" s="140" t="s">
        <v>455</v>
      </c>
      <c r="AB151" s="140" t="s">
        <v>28</v>
      </c>
      <c r="AC151" s="140" t="s">
        <v>891</v>
      </c>
      <c r="AD151" s="143">
        <v>41866</v>
      </c>
      <c r="AE151" s="143">
        <v>44043</v>
      </c>
      <c r="AF151" s="144" t="s">
        <v>2328</v>
      </c>
      <c r="AG151" s="144">
        <v>0</v>
      </c>
      <c r="AH151" s="144">
        <v>0</v>
      </c>
      <c r="AI151" s="144" t="s">
        <v>2328</v>
      </c>
      <c r="AJ151" s="144">
        <v>58419928.299999997</v>
      </c>
      <c r="AK151" s="145">
        <v>144802514.02000001</v>
      </c>
      <c r="AL151" s="145">
        <v>0</v>
      </c>
      <c r="AM151" s="145">
        <v>10835497.890000001</v>
      </c>
      <c r="AN151" s="146" t="s">
        <v>360</v>
      </c>
      <c r="AO151" s="147">
        <v>0.96</v>
      </c>
      <c r="AP151" s="147" t="s">
        <v>28</v>
      </c>
      <c r="AQ151" s="140" t="s">
        <v>888</v>
      </c>
      <c r="AR151" s="139" t="s">
        <v>39</v>
      </c>
    </row>
    <row r="152" spans="2:44" s="139" customFormat="1" ht="17.100000000000001" customHeight="1" x14ac:dyDescent="0.25">
      <c r="B152" s="140">
        <v>8080</v>
      </c>
      <c r="C152" s="140" t="s">
        <v>27</v>
      </c>
      <c r="D152" s="140" t="s">
        <v>262</v>
      </c>
      <c r="E152" s="140" t="s">
        <v>263</v>
      </c>
      <c r="F152" s="140" t="s">
        <v>385</v>
      </c>
      <c r="G152" s="140">
        <v>2</v>
      </c>
      <c r="H152" s="140" t="s">
        <v>1077</v>
      </c>
      <c r="I152" s="140">
        <v>364</v>
      </c>
      <c r="J152" s="140" t="s">
        <v>1178</v>
      </c>
      <c r="K152" s="140" t="s">
        <v>387</v>
      </c>
      <c r="L152" s="141" t="s">
        <v>28</v>
      </c>
      <c r="M152" s="141" t="s">
        <v>28</v>
      </c>
      <c r="N152" s="142">
        <v>77</v>
      </c>
      <c r="O152" s="141" t="s">
        <v>28</v>
      </c>
      <c r="P152" s="140" t="s">
        <v>379</v>
      </c>
      <c r="Q152" s="140">
        <v>3</v>
      </c>
      <c r="R152" s="140">
        <v>5</v>
      </c>
      <c r="S152" s="140">
        <v>5</v>
      </c>
      <c r="T152" s="140" t="s">
        <v>28</v>
      </c>
      <c r="U152" s="140">
        <v>4</v>
      </c>
      <c r="V152" s="140">
        <v>4</v>
      </c>
      <c r="W152" s="140" t="s">
        <v>326</v>
      </c>
      <c r="X152" s="140" t="s">
        <v>358</v>
      </c>
      <c r="Y152" s="140" t="s">
        <v>28</v>
      </c>
      <c r="Z152" s="140" t="s">
        <v>388</v>
      </c>
      <c r="AA152" s="140" t="s">
        <v>455</v>
      </c>
      <c r="AB152" s="140" t="s">
        <v>28</v>
      </c>
      <c r="AC152" s="140" t="s">
        <v>28</v>
      </c>
      <c r="AD152" s="143" t="s">
        <v>28</v>
      </c>
      <c r="AE152" s="143" t="s">
        <v>28</v>
      </c>
      <c r="AF152" s="144">
        <v>0</v>
      </c>
      <c r="AG152" s="144">
        <v>0</v>
      </c>
      <c r="AH152" s="144">
        <v>0</v>
      </c>
      <c r="AI152" s="144">
        <v>0</v>
      </c>
      <c r="AJ152" s="144">
        <v>3019355.0399999982</v>
      </c>
      <c r="AK152" s="145">
        <v>12592000</v>
      </c>
      <c r="AL152" s="145">
        <v>100000</v>
      </c>
      <c r="AM152" s="145">
        <v>0</v>
      </c>
      <c r="AN152" s="146" t="s">
        <v>28</v>
      </c>
      <c r="AO152" s="147" t="s">
        <v>28</v>
      </c>
      <c r="AP152" s="147" t="s">
        <v>28</v>
      </c>
      <c r="AQ152" s="140" t="s">
        <v>28</v>
      </c>
      <c r="AR152" s="139" t="s">
        <v>39</v>
      </c>
    </row>
    <row r="153" spans="2:44" s="139" customFormat="1" ht="17.100000000000001" customHeight="1" x14ac:dyDescent="0.25">
      <c r="B153" s="140">
        <v>8095</v>
      </c>
      <c r="C153" s="140" t="s">
        <v>27</v>
      </c>
      <c r="D153" s="140" t="s">
        <v>131</v>
      </c>
      <c r="E153" s="140" t="s">
        <v>1005</v>
      </c>
      <c r="F153" s="140" t="s">
        <v>985</v>
      </c>
      <c r="G153" s="140" t="s">
        <v>28</v>
      </c>
      <c r="H153" s="140" t="s">
        <v>1077</v>
      </c>
      <c r="I153" s="140" t="s">
        <v>28</v>
      </c>
      <c r="J153" s="140" t="s">
        <v>1002</v>
      </c>
      <c r="K153" s="140" t="s">
        <v>380</v>
      </c>
      <c r="L153" s="141" t="s">
        <v>28</v>
      </c>
      <c r="M153" s="141" t="s">
        <v>28</v>
      </c>
      <c r="N153" s="142" t="s">
        <v>28</v>
      </c>
      <c r="O153" s="141" t="s">
        <v>893</v>
      </c>
      <c r="P153" s="140" t="s">
        <v>955</v>
      </c>
      <c r="Q153" s="140" t="s">
        <v>28</v>
      </c>
      <c r="R153" s="140" t="s">
        <v>28</v>
      </c>
      <c r="S153" s="140" t="s">
        <v>28</v>
      </c>
      <c r="T153" s="140" t="s">
        <v>28</v>
      </c>
      <c r="U153" s="140" t="s">
        <v>28</v>
      </c>
      <c r="V153" s="140" t="s">
        <v>28</v>
      </c>
      <c r="W153" s="140" t="s">
        <v>28</v>
      </c>
      <c r="X153" s="140" t="s">
        <v>28</v>
      </c>
      <c r="Y153" s="140" t="s">
        <v>28</v>
      </c>
      <c r="Z153" s="140" t="s">
        <v>21</v>
      </c>
      <c r="AA153" s="140" t="s">
        <v>362</v>
      </c>
      <c r="AB153" s="140" t="s">
        <v>362</v>
      </c>
      <c r="AC153" s="140" t="s">
        <v>28</v>
      </c>
      <c r="AD153" s="143">
        <v>43095</v>
      </c>
      <c r="AE153" s="143" t="s">
        <v>28</v>
      </c>
      <c r="AF153" s="144">
        <v>360462647.10000002</v>
      </c>
      <c r="AG153" s="144">
        <v>375007726.89999998</v>
      </c>
      <c r="AH153" s="144">
        <v>0</v>
      </c>
      <c r="AI153" s="144">
        <v>735470374</v>
      </c>
      <c r="AJ153" s="144">
        <v>92907460.439999998</v>
      </c>
      <c r="AK153" s="145">
        <v>89321934.959999993</v>
      </c>
      <c r="AL153" s="145">
        <v>332271141.01999998</v>
      </c>
      <c r="AM153" s="145">
        <v>332271141.01999998</v>
      </c>
      <c r="AN153" s="146" t="s">
        <v>360</v>
      </c>
      <c r="AO153" s="147">
        <v>0.83109999999999995</v>
      </c>
      <c r="AP153" s="147">
        <v>0.93</v>
      </c>
      <c r="AQ153" s="140" t="s">
        <v>28</v>
      </c>
      <c r="AR153" s="139" t="s">
        <v>39</v>
      </c>
    </row>
    <row r="154" spans="2:44" s="139" customFormat="1" ht="17.100000000000001" customHeight="1" x14ac:dyDescent="0.25">
      <c r="B154" s="140">
        <v>8096</v>
      </c>
      <c r="C154" s="140" t="s">
        <v>27</v>
      </c>
      <c r="D154" s="140" t="s">
        <v>131</v>
      </c>
      <c r="E154" s="140" t="s">
        <v>731</v>
      </c>
      <c r="F154" s="140" t="s">
        <v>986</v>
      </c>
      <c r="G154" s="140" t="s">
        <v>28</v>
      </c>
      <c r="H154" s="140" t="s">
        <v>1077</v>
      </c>
      <c r="I154" s="140" t="s">
        <v>28</v>
      </c>
      <c r="J154" s="140" t="s">
        <v>1002</v>
      </c>
      <c r="K154" s="140" t="s">
        <v>380</v>
      </c>
      <c r="L154" s="141" t="s">
        <v>28</v>
      </c>
      <c r="M154" s="141" t="s">
        <v>28</v>
      </c>
      <c r="N154" s="142" t="s">
        <v>28</v>
      </c>
      <c r="O154" s="141" t="s">
        <v>894</v>
      </c>
      <c r="P154" s="140" t="s">
        <v>955</v>
      </c>
      <c r="Q154" s="140" t="s">
        <v>28</v>
      </c>
      <c r="R154" s="140" t="s">
        <v>28</v>
      </c>
      <c r="S154" s="140" t="s">
        <v>28</v>
      </c>
      <c r="T154" s="140" t="s">
        <v>28</v>
      </c>
      <c r="U154" s="140" t="s">
        <v>28</v>
      </c>
      <c r="V154" s="140" t="s">
        <v>28</v>
      </c>
      <c r="W154" s="140" t="s">
        <v>28</v>
      </c>
      <c r="X154" s="140" t="s">
        <v>28</v>
      </c>
      <c r="Y154" s="140" t="s">
        <v>28</v>
      </c>
      <c r="Z154" s="140" t="s">
        <v>21</v>
      </c>
      <c r="AA154" s="140" t="s">
        <v>329</v>
      </c>
      <c r="AB154" s="140" t="s">
        <v>988</v>
      </c>
      <c r="AC154" s="140" t="s">
        <v>28</v>
      </c>
      <c r="AD154" s="143">
        <v>42573</v>
      </c>
      <c r="AE154" s="143" t="s">
        <v>28</v>
      </c>
      <c r="AF154" s="144">
        <v>105188631.06999999</v>
      </c>
      <c r="AG154" s="144">
        <v>80706945.99000001</v>
      </c>
      <c r="AH154" s="144">
        <v>0</v>
      </c>
      <c r="AI154" s="144">
        <v>185895577.06</v>
      </c>
      <c r="AJ154" s="144">
        <v>46075862.240000002</v>
      </c>
      <c r="AK154" s="145">
        <v>156771.29</v>
      </c>
      <c r="AL154" s="145">
        <v>3361637.16</v>
      </c>
      <c r="AM154" s="145">
        <v>3361637.16</v>
      </c>
      <c r="AN154" s="146" t="s">
        <v>360</v>
      </c>
      <c r="AO154" s="147">
        <v>0.94899999999999995</v>
      </c>
      <c r="AP154" s="147">
        <v>0.96</v>
      </c>
      <c r="AQ154" s="140" t="s">
        <v>28</v>
      </c>
      <c r="AR154" s="139" t="s">
        <v>39</v>
      </c>
    </row>
    <row r="155" spans="2:44" s="139" customFormat="1" ht="17.100000000000001" customHeight="1" x14ac:dyDescent="0.25">
      <c r="B155" s="140">
        <v>8113</v>
      </c>
      <c r="C155" s="140" t="s">
        <v>27</v>
      </c>
      <c r="D155" s="140" t="s">
        <v>134</v>
      </c>
      <c r="E155" s="140" t="s">
        <v>919</v>
      </c>
      <c r="F155" s="140" t="s">
        <v>897</v>
      </c>
      <c r="G155" s="140">
        <v>2</v>
      </c>
      <c r="H155" s="140" t="s">
        <v>1172</v>
      </c>
      <c r="I155" s="140">
        <v>365</v>
      </c>
      <c r="J155" s="140" t="s">
        <v>1320</v>
      </c>
      <c r="K155" s="140" t="s">
        <v>416</v>
      </c>
      <c r="L155" s="141" t="s">
        <v>28</v>
      </c>
      <c r="M155" s="141" t="s">
        <v>28</v>
      </c>
      <c r="N155" s="142" t="s">
        <v>417</v>
      </c>
      <c r="O155" s="141" t="s">
        <v>896</v>
      </c>
      <c r="P155" s="140">
        <v>11</v>
      </c>
      <c r="Q155" s="140">
        <v>5</v>
      </c>
      <c r="R155" s="140">
        <v>8</v>
      </c>
      <c r="S155" s="140" t="s">
        <v>28</v>
      </c>
      <c r="T155" s="140" t="s">
        <v>28</v>
      </c>
      <c r="U155" s="140" t="s">
        <v>28</v>
      </c>
      <c r="V155" s="140" t="s">
        <v>28</v>
      </c>
      <c r="W155" s="140" t="s">
        <v>28</v>
      </c>
      <c r="X155" s="140" t="s">
        <v>28</v>
      </c>
      <c r="Y155" s="140" t="s">
        <v>28</v>
      </c>
      <c r="Z155" s="140" t="s">
        <v>28</v>
      </c>
      <c r="AA155" s="140" t="s">
        <v>341</v>
      </c>
      <c r="AB155" s="140" t="s">
        <v>28</v>
      </c>
      <c r="AC155" s="140" t="s">
        <v>28</v>
      </c>
      <c r="AD155" s="143" t="s">
        <v>28</v>
      </c>
      <c r="AE155" s="143" t="s">
        <v>28</v>
      </c>
      <c r="AF155" s="144">
        <v>251034995</v>
      </c>
      <c r="AG155" s="144">
        <v>0</v>
      </c>
      <c r="AH155" s="144">
        <v>0</v>
      </c>
      <c r="AI155" s="144">
        <v>0</v>
      </c>
      <c r="AJ155" s="144">
        <v>30141571.18</v>
      </c>
      <c r="AK155" s="145">
        <v>9768571.8000000007</v>
      </c>
      <c r="AL155" s="145">
        <v>11306483.5</v>
      </c>
      <c r="AM155" s="145">
        <v>11306483.5</v>
      </c>
      <c r="AN155" s="146" t="s">
        <v>28</v>
      </c>
      <c r="AO155" s="147" t="s">
        <v>28</v>
      </c>
      <c r="AP155" s="147" t="s">
        <v>28</v>
      </c>
      <c r="AQ155" s="140" t="s">
        <v>28</v>
      </c>
      <c r="AR155" s="139" t="s">
        <v>39</v>
      </c>
    </row>
    <row r="156" spans="2:44" s="139" customFormat="1" ht="17.100000000000001" customHeight="1" x14ac:dyDescent="0.25">
      <c r="B156" s="140">
        <v>8121</v>
      </c>
      <c r="C156" s="140" t="s">
        <v>27</v>
      </c>
      <c r="D156" s="140" t="s">
        <v>134</v>
      </c>
      <c r="E156" s="140" t="s">
        <v>922</v>
      </c>
      <c r="F156" s="140" t="s">
        <v>899</v>
      </c>
      <c r="G156" s="140">
        <v>2</v>
      </c>
      <c r="H156" s="140" t="s">
        <v>1172</v>
      </c>
      <c r="I156" s="140">
        <v>365</v>
      </c>
      <c r="J156" s="140" t="s">
        <v>1320</v>
      </c>
      <c r="K156" s="140" t="s">
        <v>416</v>
      </c>
      <c r="L156" s="141" t="s">
        <v>28</v>
      </c>
      <c r="M156" s="141" t="s">
        <v>28</v>
      </c>
      <c r="N156" s="142" t="s">
        <v>417</v>
      </c>
      <c r="O156" s="141" t="s">
        <v>898</v>
      </c>
      <c r="P156" s="140">
        <v>11</v>
      </c>
      <c r="Q156" s="140">
        <v>5</v>
      </c>
      <c r="R156" s="140">
        <v>8</v>
      </c>
      <c r="S156" s="140" t="s">
        <v>28</v>
      </c>
      <c r="T156" s="140" t="s">
        <v>28</v>
      </c>
      <c r="U156" s="140" t="s">
        <v>28</v>
      </c>
      <c r="V156" s="140" t="s">
        <v>28</v>
      </c>
      <c r="W156" s="140" t="s">
        <v>28</v>
      </c>
      <c r="X156" s="140" t="s">
        <v>28</v>
      </c>
      <c r="Y156" s="140" t="s">
        <v>28</v>
      </c>
      <c r="Z156" s="140" t="s">
        <v>28</v>
      </c>
      <c r="AA156" s="140" t="s">
        <v>341</v>
      </c>
      <c r="AB156" s="140" t="s">
        <v>28</v>
      </c>
      <c r="AC156" s="140" t="s">
        <v>28</v>
      </c>
      <c r="AD156" s="143" t="s">
        <v>28</v>
      </c>
      <c r="AE156" s="143" t="s">
        <v>28</v>
      </c>
      <c r="AF156" s="144">
        <v>28942901.510000002</v>
      </c>
      <c r="AG156" s="144">
        <v>0</v>
      </c>
      <c r="AH156" s="144">
        <v>0</v>
      </c>
      <c r="AI156" s="144">
        <v>0</v>
      </c>
      <c r="AJ156" s="144">
        <v>8369742.0300000003</v>
      </c>
      <c r="AK156" s="145">
        <v>8972195.5700000003</v>
      </c>
      <c r="AL156" s="145">
        <v>1376428.19</v>
      </c>
      <c r="AM156" s="145">
        <v>1376428.19</v>
      </c>
      <c r="AN156" s="146" t="s">
        <v>28</v>
      </c>
      <c r="AO156" s="147" t="s">
        <v>28</v>
      </c>
      <c r="AP156" s="147" t="s">
        <v>28</v>
      </c>
      <c r="AQ156" s="140" t="s">
        <v>28</v>
      </c>
      <c r="AR156" s="139" t="s">
        <v>39</v>
      </c>
    </row>
    <row r="157" spans="2:44" s="139" customFormat="1" ht="17.100000000000001" customHeight="1" x14ac:dyDescent="0.25">
      <c r="B157" s="140">
        <v>8156</v>
      </c>
      <c r="C157" s="140" t="s">
        <v>317</v>
      </c>
      <c r="D157" s="140" t="s">
        <v>132</v>
      </c>
      <c r="E157" s="140" t="s">
        <v>724</v>
      </c>
      <c r="F157" s="140" t="s">
        <v>1014</v>
      </c>
      <c r="G157" s="140">
        <v>2</v>
      </c>
      <c r="H157" s="140" t="s">
        <v>375</v>
      </c>
      <c r="I157" s="140" t="s">
        <v>28</v>
      </c>
      <c r="J157" s="140" t="s">
        <v>376</v>
      </c>
      <c r="K157" s="140" t="s">
        <v>880</v>
      </c>
      <c r="L157" s="141">
        <v>1</v>
      </c>
      <c r="M157" s="141" t="s">
        <v>900</v>
      </c>
      <c r="N157" s="142" t="s">
        <v>28</v>
      </c>
      <c r="O157" s="141" t="s">
        <v>28</v>
      </c>
      <c r="P157" s="140" t="s">
        <v>28</v>
      </c>
      <c r="Q157" s="140">
        <v>4</v>
      </c>
      <c r="R157" s="140">
        <v>2</v>
      </c>
      <c r="S157" s="140">
        <v>1</v>
      </c>
      <c r="T157" s="140" t="s">
        <v>28</v>
      </c>
      <c r="U157" s="140">
        <v>3</v>
      </c>
      <c r="V157" s="140">
        <v>1</v>
      </c>
      <c r="W157" s="140" t="s">
        <v>28</v>
      </c>
      <c r="X157" s="140" t="s">
        <v>358</v>
      </c>
      <c r="Y157" s="140" t="s">
        <v>28</v>
      </c>
      <c r="Z157" s="140" t="s">
        <v>376</v>
      </c>
      <c r="AA157" s="140" t="s">
        <v>341</v>
      </c>
      <c r="AB157" s="140" t="s">
        <v>28</v>
      </c>
      <c r="AC157" s="140" t="s">
        <v>28</v>
      </c>
      <c r="AD157" s="143">
        <v>43530</v>
      </c>
      <c r="AE157" s="143">
        <v>44306</v>
      </c>
      <c r="AF157" s="144">
        <v>25186853</v>
      </c>
      <c r="AG157" s="144">
        <v>6922341.7800000003</v>
      </c>
      <c r="AH157" s="144">
        <v>0</v>
      </c>
      <c r="AI157" s="144">
        <v>32109194.780000001</v>
      </c>
      <c r="AJ157" s="144">
        <v>23802953.949999999</v>
      </c>
      <c r="AK157" s="145">
        <v>0</v>
      </c>
      <c r="AL157" s="145">
        <v>4833862</v>
      </c>
      <c r="AM157" s="145">
        <v>4833861.07</v>
      </c>
      <c r="AN157" s="146" t="s">
        <v>327</v>
      </c>
      <c r="AO157" s="147">
        <v>0.82</v>
      </c>
      <c r="AP157" s="147">
        <v>1</v>
      </c>
      <c r="AQ157" s="140" t="s">
        <v>28</v>
      </c>
      <c r="AR157" s="139" t="s">
        <v>39</v>
      </c>
    </row>
    <row r="158" spans="2:44" s="139" customFormat="1" ht="17.100000000000001" customHeight="1" x14ac:dyDescent="0.25">
      <c r="B158" s="140">
        <v>8157</v>
      </c>
      <c r="C158" s="140" t="s">
        <v>317</v>
      </c>
      <c r="D158" s="140" t="s">
        <v>132</v>
      </c>
      <c r="E158" s="140" t="s">
        <v>1065</v>
      </c>
      <c r="F158" s="140" t="s">
        <v>901</v>
      </c>
      <c r="G158" s="140">
        <v>2</v>
      </c>
      <c r="H158" s="140" t="s">
        <v>375</v>
      </c>
      <c r="I158" s="140" t="s">
        <v>28</v>
      </c>
      <c r="J158" s="140" t="s">
        <v>376</v>
      </c>
      <c r="K158" s="140" t="s">
        <v>880</v>
      </c>
      <c r="L158" s="141">
        <v>1</v>
      </c>
      <c r="M158" s="141">
        <v>1301</v>
      </c>
      <c r="N158" s="142" t="s">
        <v>28</v>
      </c>
      <c r="O158" s="141" t="s">
        <v>372</v>
      </c>
      <c r="P158" s="140" t="s">
        <v>28</v>
      </c>
      <c r="Q158" s="140">
        <v>4</v>
      </c>
      <c r="R158" s="140">
        <v>2</v>
      </c>
      <c r="S158" s="140">
        <v>1</v>
      </c>
      <c r="T158" s="140" t="s">
        <v>28</v>
      </c>
      <c r="U158" s="140">
        <v>3</v>
      </c>
      <c r="V158" s="140">
        <v>1</v>
      </c>
      <c r="W158" s="140">
        <v>427</v>
      </c>
      <c r="X158" s="140" t="s">
        <v>358</v>
      </c>
      <c r="Y158" s="140" t="s">
        <v>28</v>
      </c>
      <c r="Z158" s="140" t="s">
        <v>376</v>
      </c>
      <c r="AA158" s="140" t="s">
        <v>329</v>
      </c>
      <c r="AB158" s="140" t="s">
        <v>359</v>
      </c>
      <c r="AC158" s="140" t="s">
        <v>28</v>
      </c>
      <c r="AD158" s="143">
        <v>43479</v>
      </c>
      <c r="AE158" s="143">
        <v>44561</v>
      </c>
      <c r="AF158" s="144">
        <v>45492082.1985</v>
      </c>
      <c r="AG158" s="144">
        <v>29633586.75</v>
      </c>
      <c r="AH158" s="144">
        <v>4544067.8850000007</v>
      </c>
      <c r="AI158" s="144">
        <v>79669736.833500013</v>
      </c>
      <c r="AJ158" s="144">
        <v>20663758.229999997</v>
      </c>
      <c r="AK158" s="145">
        <v>39147723.509999998</v>
      </c>
      <c r="AL158" s="145">
        <v>6309440</v>
      </c>
      <c r="AM158" s="145">
        <v>5327909.3499999996</v>
      </c>
      <c r="AN158" s="146" t="s">
        <v>2322</v>
      </c>
      <c r="AO158" s="147">
        <v>0.97</v>
      </c>
      <c r="AP158" s="147">
        <v>0.97</v>
      </c>
      <c r="AQ158" s="140" t="s">
        <v>28</v>
      </c>
      <c r="AR158" s="139" t="s">
        <v>39</v>
      </c>
    </row>
    <row r="159" spans="2:44" s="139" customFormat="1" ht="17.100000000000001" customHeight="1" x14ac:dyDescent="0.25">
      <c r="B159" s="140">
        <v>8172</v>
      </c>
      <c r="C159" s="140" t="s">
        <v>27</v>
      </c>
      <c r="D159" s="140" t="s">
        <v>118</v>
      </c>
      <c r="E159" s="140" t="s">
        <v>353</v>
      </c>
      <c r="F159" s="140" t="s">
        <v>1677</v>
      </c>
      <c r="G159" s="140">
        <v>2</v>
      </c>
      <c r="H159" s="140" t="s">
        <v>312</v>
      </c>
      <c r="I159" s="140">
        <v>356</v>
      </c>
      <c r="J159" s="140" t="s">
        <v>313</v>
      </c>
      <c r="K159" s="140" t="s">
        <v>314</v>
      </c>
      <c r="L159" s="141">
        <v>5</v>
      </c>
      <c r="M159" s="141" t="s">
        <v>1678</v>
      </c>
      <c r="N159" s="142">
        <v>77</v>
      </c>
      <c r="O159" s="141" t="s">
        <v>28</v>
      </c>
      <c r="P159" s="140" t="s">
        <v>593</v>
      </c>
      <c r="Q159" s="140">
        <v>5</v>
      </c>
      <c r="R159" s="140">
        <v>5</v>
      </c>
      <c r="S159" s="140">
        <v>7</v>
      </c>
      <c r="T159" s="140">
        <v>753</v>
      </c>
      <c r="U159" s="140">
        <v>3</v>
      </c>
      <c r="V159" s="140">
        <v>8</v>
      </c>
      <c r="W159" s="140">
        <v>2</v>
      </c>
      <c r="X159" s="140" t="s">
        <v>326</v>
      </c>
      <c r="Y159" s="140" t="s">
        <v>316</v>
      </c>
      <c r="Z159" s="140" t="s">
        <v>28</v>
      </c>
      <c r="AA159" s="140" t="s">
        <v>333</v>
      </c>
      <c r="AB159" s="140" t="s">
        <v>333</v>
      </c>
      <c r="AC159" s="140" t="s">
        <v>333</v>
      </c>
      <c r="AD159" s="143">
        <v>43367</v>
      </c>
      <c r="AE159" s="143">
        <v>43992</v>
      </c>
      <c r="AF159" s="144">
        <v>6152372.3799999999</v>
      </c>
      <c r="AG159" s="144">
        <v>3697212.0200000005</v>
      </c>
      <c r="AH159" s="144">
        <v>2180655.1787</v>
      </c>
      <c r="AI159" s="144">
        <v>12030239.5787</v>
      </c>
      <c r="AJ159" s="144">
        <v>8532678.6369000003</v>
      </c>
      <c r="AK159" s="145">
        <v>2486167.4978999998</v>
      </c>
      <c r="AL159" s="145">
        <v>0</v>
      </c>
      <c r="AM159" s="145">
        <v>-574791.6361</v>
      </c>
      <c r="AN159" s="146" t="s">
        <v>327</v>
      </c>
      <c r="AO159" s="147">
        <v>0.99999999974231601</v>
      </c>
      <c r="AP159" s="147">
        <v>1</v>
      </c>
      <c r="AQ159" s="140">
        <v>0</v>
      </c>
      <c r="AR159" s="139" t="s">
        <v>39</v>
      </c>
    </row>
    <row r="160" spans="2:44" s="139" customFormat="1" ht="17.100000000000001" customHeight="1" x14ac:dyDescent="0.25">
      <c r="B160" s="140">
        <v>8174</v>
      </c>
      <c r="C160" s="140" t="s">
        <v>27</v>
      </c>
      <c r="D160" s="140" t="s">
        <v>118</v>
      </c>
      <c r="E160" s="140" t="s">
        <v>935</v>
      </c>
      <c r="F160" s="140" t="s">
        <v>936</v>
      </c>
      <c r="G160" s="140">
        <v>2</v>
      </c>
      <c r="H160" s="140" t="s">
        <v>312</v>
      </c>
      <c r="I160" s="140">
        <v>356</v>
      </c>
      <c r="J160" s="140" t="s">
        <v>313</v>
      </c>
      <c r="K160" s="140" t="s">
        <v>314</v>
      </c>
      <c r="L160" s="141">
        <v>5</v>
      </c>
      <c r="M160" s="141" t="s">
        <v>1679</v>
      </c>
      <c r="N160" s="142">
        <v>77</v>
      </c>
      <c r="O160" s="141" t="s">
        <v>28</v>
      </c>
      <c r="P160" s="140" t="s">
        <v>593</v>
      </c>
      <c r="Q160" s="140">
        <v>5</v>
      </c>
      <c r="R160" s="140">
        <v>5</v>
      </c>
      <c r="S160" s="140">
        <v>7</v>
      </c>
      <c r="T160" s="140">
        <v>753</v>
      </c>
      <c r="U160" s="140">
        <v>3</v>
      </c>
      <c r="V160" s="140">
        <v>8</v>
      </c>
      <c r="W160" s="140">
        <v>2</v>
      </c>
      <c r="X160" s="140" t="s">
        <v>326</v>
      </c>
      <c r="Y160" s="140" t="s">
        <v>937</v>
      </c>
      <c r="Z160" s="140" t="s">
        <v>28</v>
      </c>
      <c r="AA160" s="140" t="s">
        <v>455</v>
      </c>
      <c r="AB160" s="140" t="s">
        <v>384</v>
      </c>
      <c r="AC160" s="140" t="s">
        <v>938</v>
      </c>
      <c r="AD160" s="143">
        <v>43542</v>
      </c>
      <c r="AE160" s="143">
        <v>44286</v>
      </c>
      <c r="AF160" s="144">
        <v>24540988.768999998</v>
      </c>
      <c r="AG160" s="144">
        <v>25547023.013600003</v>
      </c>
      <c r="AH160" s="144">
        <v>0</v>
      </c>
      <c r="AI160" s="144">
        <v>50088011.782600001</v>
      </c>
      <c r="AJ160" s="144">
        <v>9361860.8225999996</v>
      </c>
      <c r="AK160" s="145">
        <v>33691160.599800006</v>
      </c>
      <c r="AL160" s="145">
        <v>6605923.7552000005</v>
      </c>
      <c r="AM160" s="145">
        <v>6995994.7342999987</v>
      </c>
      <c r="AN160" s="146" t="s">
        <v>327</v>
      </c>
      <c r="AO160" s="147">
        <v>1</v>
      </c>
      <c r="AP160" s="147">
        <v>1</v>
      </c>
      <c r="AQ160" s="140" t="s">
        <v>2338</v>
      </c>
      <c r="AR160" s="139" t="s">
        <v>39</v>
      </c>
    </row>
    <row r="161" spans="2:44" s="139" customFormat="1" ht="17.100000000000001" customHeight="1" x14ac:dyDescent="0.25">
      <c r="B161" s="140">
        <v>8180</v>
      </c>
      <c r="C161" s="140" t="s">
        <v>142</v>
      </c>
      <c r="D161" s="140" t="s">
        <v>140</v>
      </c>
      <c r="E161" s="140" t="s">
        <v>944</v>
      </c>
      <c r="F161" s="140" t="s">
        <v>905</v>
      </c>
      <c r="G161" s="140">
        <v>1</v>
      </c>
      <c r="H161" s="140" t="s">
        <v>453</v>
      </c>
      <c r="I161" s="140" t="s">
        <v>28</v>
      </c>
      <c r="J161" s="140" t="s">
        <v>453</v>
      </c>
      <c r="K161" s="140" t="s">
        <v>436</v>
      </c>
      <c r="L161" s="141" t="s">
        <v>28</v>
      </c>
      <c r="M161" s="141" t="s">
        <v>28</v>
      </c>
      <c r="N161" s="142" t="s">
        <v>28</v>
      </c>
      <c r="O161" s="141" t="s">
        <v>28</v>
      </c>
      <c r="P161" s="140" t="s">
        <v>28</v>
      </c>
      <c r="Q161" s="140">
        <v>3</v>
      </c>
      <c r="R161" s="140">
        <v>5</v>
      </c>
      <c r="S161" s="140">
        <v>9</v>
      </c>
      <c r="T161" s="140" t="s">
        <v>28</v>
      </c>
      <c r="U161" s="140" t="s">
        <v>28</v>
      </c>
      <c r="V161" s="140" t="s">
        <v>28</v>
      </c>
      <c r="W161" s="140" t="s">
        <v>28</v>
      </c>
      <c r="X161" s="140" t="s">
        <v>28</v>
      </c>
      <c r="Y161" s="140" t="s">
        <v>28</v>
      </c>
      <c r="Z161" s="140" t="s">
        <v>906</v>
      </c>
      <c r="AA161" s="140" t="s">
        <v>455</v>
      </c>
      <c r="AB161" s="140" t="s">
        <v>28</v>
      </c>
      <c r="AC161" s="140" t="s">
        <v>28</v>
      </c>
      <c r="AD161" s="143" t="s">
        <v>28</v>
      </c>
      <c r="AE161" s="143" t="s">
        <v>28</v>
      </c>
      <c r="AF161" s="144">
        <v>0</v>
      </c>
      <c r="AG161" s="144">
        <v>0</v>
      </c>
      <c r="AH161" s="144">
        <v>0</v>
      </c>
      <c r="AI161" s="144">
        <v>0</v>
      </c>
      <c r="AJ161" s="144">
        <v>287250</v>
      </c>
      <c r="AK161" s="145">
        <v>0</v>
      </c>
      <c r="AL161" s="145">
        <v>0</v>
      </c>
      <c r="AM161" s="145">
        <v>810600</v>
      </c>
      <c r="AN161" s="146" t="s">
        <v>28</v>
      </c>
      <c r="AO161" s="147" t="s">
        <v>28</v>
      </c>
      <c r="AP161" s="147" t="s">
        <v>28</v>
      </c>
      <c r="AQ161" s="140" t="s">
        <v>836</v>
      </c>
      <c r="AR161" s="139" t="s">
        <v>39</v>
      </c>
    </row>
    <row r="162" spans="2:44" s="139" customFormat="1" ht="17.100000000000001" customHeight="1" x14ac:dyDescent="0.25">
      <c r="B162" s="140">
        <v>8181</v>
      </c>
      <c r="C162" s="140" t="s">
        <v>142</v>
      </c>
      <c r="D162" s="140" t="s">
        <v>139</v>
      </c>
      <c r="E162" s="140" t="s">
        <v>461</v>
      </c>
      <c r="F162" s="140" t="s">
        <v>907</v>
      </c>
      <c r="G162" s="140">
        <v>1</v>
      </c>
      <c r="H162" s="140" t="s">
        <v>453</v>
      </c>
      <c r="I162" s="140" t="s">
        <v>28</v>
      </c>
      <c r="J162" s="140" t="s">
        <v>453</v>
      </c>
      <c r="K162" s="140" t="s">
        <v>462</v>
      </c>
      <c r="L162" s="141" t="s">
        <v>28</v>
      </c>
      <c r="M162" s="141" t="s">
        <v>28</v>
      </c>
      <c r="N162" s="142" t="s">
        <v>28</v>
      </c>
      <c r="O162" s="141" t="s">
        <v>28</v>
      </c>
      <c r="P162" s="140" t="s">
        <v>28</v>
      </c>
      <c r="Q162" s="140">
        <v>3</v>
      </c>
      <c r="R162" s="140">
        <v>4</v>
      </c>
      <c r="S162" s="140">
        <v>1</v>
      </c>
      <c r="T162" s="140" t="s">
        <v>28</v>
      </c>
      <c r="U162" s="140" t="s">
        <v>28</v>
      </c>
      <c r="V162" s="140" t="s">
        <v>28</v>
      </c>
      <c r="W162" s="140" t="s">
        <v>28</v>
      </c>
      <c r="X162" s="140" t="s">
        <v>28</v>
      </c>
      <c r="Y162" s="140" t="s">
        <v>28</v>
      </c>
      <c r="Z162" s="140" t="s">
        <v>561</v>
      </c>
      <c r="AA162" s="140" t="s">
        <v>455</v>
      </c>
      <c r="AB162" s="140" t="s">
        <v>28</v>
      </c>
      <c r="AC162" s="140" t="s">
        <v>28</v>
      </c>
      <c r="AD162" s="143" t="s">
        <v>28</v>
      </c>
      <c r="AE162" s="143" t="s">
        <v>28</v>
      </c>
      <c r="AF162" s="144">
        <v>0</v>
      </c>
      <c r="AG162" s="144">
        <v>0</v>
      </c>
      <c r="AH162" s="144">
        <v>0</v>
      </c>
      <c r="AI162" s="144">
        <v>0</v>
      </c>
      <c r="AJ162" s="144">
        <v>7565639</v>
      </c>
      <c r="AK162" s="145">
        <v>33267248.23</v>
      </c>
      <c r="AL162" s="145">
        <v>0</v>
      </c>
      <c r="AM162" s="145">
        <v>37352677.170000009</v>
      </c>
      <c r="AN162" s="146" t="s">
        <v>28</v>
      </c>
      <c r="AO162" s="147" t="s">
        <v>28</v>
      </c>
      <c r="AP162" s="147" t="s">
        <v>28</v>
      </c>
      <c r="AQ162" s="140" t="s">
        <v>908</v>
      </c>
      <c r="AR162" s="139" t="s">
        <v>39</v>
      </c>
    </row>
    <row r="163" spans="2:44" s="139" customFormat="1" ht="17.100000000000001" customHeight="1" x14ac:dyDescent="0.25">
      <c r="B163" s="140">
        <v>8192</v>
      </c>
      <c r="C163" s="140" t="s">
        <v>142</v>
      </c>
      <c r="D163" s="140" t="s">
        <v>132</v>
      </c>
      <c r="E163" s="140" t="s">
        <v>939</v>
      </c>
      <c r="F163" s="140" t="s">
        <v>909</v>
      </c>
      <c r="G163" s="140">
        <v>1</v>
      </c>
      <c r="H163" s="140" t="s">
        <v>453</v>
      </c>
      <c r="I163" s="140" t="s">
        <v>28</v>
      </c>
      <c r="J163" s="140" t="s">
        <v>453</v>
      </c>
      <c r="K163" s="140" t="s">
        <v>469</v>
      </c>
      <c r="L163" s="141" t="s">
        <v>28</v>
      </c>
      <c r="M163" s="141" t="s">
        <v>28</v>
      </c>
      <c r="N163" s="142" t="s">
        <v>28</v>
      </c>
      <c r="O163" s="141" t="s">
        <v>28</v>
      </c>
      <c r="P163" s="140" t="s">
        <v>28</v>
      </c>
      <c r="Q163" s="140">
        <v>3</v>
      </c>
      <c r="R163" s="140">
        <v>4</v>
      </c>
      <c r="S163" s="140">
        <v>9</v>
      </c>
      <c r="T163" s="140" t="s">
        <v>28</v>
      </c>
      <c r="U163" s="140" t="s">
        <v>28</v>
      </c>
      <c r="V163" s="140" t="s">
        <v>28</v>
      </c>
      <c r="W163" s="140" t="s">
        <v>28</v>
      </c>
      <c r="X163" s="140" t="s">
        <v>28</v>
      </c>
      <c r="Y163" s="140" t="s">
        <v>28</v>
      </c>
      <c r="Z163" s="140" t="s">
        <v>1249</v>
      </c>
      <c r="AA163" s="140" t="s">
        <v>455</v>
      </c>
      <c r="AB163" s="140" t="s">
        <v>28</v>
      </c>
      <c r="AC163" s="140" t="s">
        <v>28</v>
      </c>
      <c r="AD163" s="143" t="s">
        <v>28</v>
      </c>
      <c r="AE163" s="143" t="s">
        <v>28</v>
      </c>
      <c r="AF163" s="144">
        <v>0</v>
      </c>
      <c r="AG163" s="144">
        <v>0</v>
      </c>
      <c r="AH163" s="144">
        <v>0</v>
      </c>
      <c r="AI163" s="144">
        <v>0</v>
      </c>
      <c r="AJ163" s="144">
        <v>30250.02</v>
      </c>
      <c r="AK163" s="145">
        <v>247455.15</v>
      </c>
      <c r="AL163" s="145">
        <v>0</v>
      </c>
      <c r="AM163" s="145">
        <v>1067183.5999999999</v>
      </c>
      <c r="AN163" s="146" t="s">
        <v>28</v>
      </c>
      <c r="AO163" s="147" t="s">
        <v>28</v>
      </c>
      <c r="AP163" s="147" t="s">
        <v>28</v>
      </c>
      <c r="AQ163" s="140" t="s">
        <v>834</v>
      </c>
      <c r="AR163" s="139" t="s">
        <v>39</v>
      </c>
    </row>
    <row r="164" spans="2:44" s="139" customFormat="1" ht="17.100000000000001" customHeight="1" x14ac:dyDescent="0.25">
      <c r="B164" s="140">
        <v>8193</v>
      </c>
      <c r="C164" s="140" t="s">
        <v>142</v>
      </c>
      <c r="D164" s="140" t="s">
        <v>132</v>
      </c>
      <c r="E164" s="140" t="s">
        <v>939</v>
      </c>
      <c r="F164" s="140" t="s">
        <v>910</v>
      </c>
      <c r="G164" s="140">
        <v>1</v>
      </c>
      <c r="H164" s="140" t="s">
        <v>453</v>
      </c>
      <c r="I164" s="140" t="s">
        <v>28</v>
      </c>
      <c r="J164" s="140" t="s">
        <v>453</v>
      </c>
      <c r="K164" s="140" t="s">
        <v>469</v>
      </c>
      <c r="L164" s="141" t="s">
        <v>28</v>
      </c>
      <c r="M164" s="141" t="s">
        <v>28</v>
      </c>
      <c r="N164" s="142" t="s">
        <v>28</v>
      </c>
      <c r="O164" s="141" t="s">
        <v>28</v>
      </c>
      <c r="P164" s="140" t="s">
        <v>28</v>
      </c>
      <c r="Q164" s="140">
        <v>3</v>
      </c>
      <c r="R164" s="140">
        <v>4</v>
      </c>
      <c r="S164" s="140">
        <v>9</v>
      </c>
      <c r="T164" s="140" t="s">
        <v>28</v>
      </c>
      <c r="U164" s="140" t="s">
        <v>28</v>
      </c>
      <c r="V164" s="140" t="s">
        <v>28</v>
      </c>
      <c r="W164" s="140" t="s">
        <v>28</v>
      </c>
      <c r="X164" s="140" t="s">
        <v>28</v>
      </c>
      <c r="Y164" s="140" t="s">
        <v>28</v>
      </c>
      <c r="Z164" s="140" t="s">
        <v>911</v>
      </c>
      <c r="AA164" s="140" t="s">
        <v>455</v>
      </c>
      <c r="AB164" s="140" t="s">
        <v>28</v>
      </c>
      <c r="AC164" s="140" t="s">
        <v>28</v>
      </c>
      <c r="AD164" s="143" t="s">
        <v>28</v>
      </c>
      <c r="AE164" s="143" t="s">
        <v>28</v>
      </c>
      <c r="AF164" s="144">
        <v>0</v>
      </c>
      <c r="AG164" s="144">
        <v>0</v>
      </c>
      <c r="AH164" s="144">
        <v>0</v>
      </c>
      <c r="AI164" s="144">
        <v>0</v>
      </c>
      <c r="AJ164" s="144">
        <v>4800000</v>
      </c>
      <c r="AK164" s="145">
        <v>0</v>
      </c>
      <c r="AL164" s="145">
        <v>0</v>
      </c>
      <c r="AM164" s="145">
        <v>5984000</v>
      </c>
      <c r="AN164" s="146" t="s">
        <v>28</v>
      </c>
      <c r="AO164" s="147" t="s">
        <v>28</v>
      </c>
      <c r="AP164" s="147" t="s">
        <v>28</v>
      </c>
      <c r="AQ164" s="140" t="s">
        <v>834</v>
      </c>
      <c r="AR164" s="139" t="s">
        <v>39</v>
      </c>
    </row>
    <row r="165" spans="2:44" s="139" customFormat="1" ht="17.100000000000001" customHeight="1" x14ac:dyDescent="0.25">
      <c r="B165" s="140">
        <v>8249</v>
      </c>
      <c r="C165" s="140" t="s">
        <v>27</v>
      </c>
      <c r="D165" s="140" t="s">
        <v>118</v>
      </c>
      <c r="E165" s="140" t="s">
        <v>928</v>
      </c>
      <c r="F165" s="140" t="s">
        <v>931</v>
      </c>
      <c r="G165" s="140">
        <v>2</v>
      </c>
      <c r="H165" s="140" t="s">
        <v>312</v>
      </c>
      <c r="I165" s="140">
        <v>356</v>
      </c>
      <c r="J165" s="140" t="s">
        <v>313</v>
      </c>
      <c r="K165" s="140" t="s">
        <v>314</v>
      </c>
      <c r="L165" s="141">
        <v>5</v>
      </c>
      <c r="M165" s="141" t="s">
        <v>932</v>
      </c>
      <c r="N165" s="142">
        <v>77</v>
      </c>
      <c r="O165" s="141" t="s">
        <v>28</v>
      </c>
      <c r="P165" s="140" t="s">
        <v>318</v>
      </c>
      <c r="Q165" s="140">
        <v>5</v>
      </c>
      <c r="R165" s="140">
        <v>5</v>
      </c>
      <c r="S165" s="140">
        <v>7</v>
      </c>
      <c r="T165" s="140">
        <v>753</v>
      </c>
      <c r="U165" s="140">
        <v>3</v>
      </c>
      <c r="V165" s="140">
        <v>8</v>
      </c>
      <c r="W165" s="140">
        <v>2</v>
      </c>
      <c r="X165" s="140" t="s">
        <v>326</v>
      </c>
      <c r="Y165" s="140" t="s">
        <v>933</v>
      </c>
      <c r="Z165" s="140" t="s">
        <v>28</v>
      </c>
      <c r="AA165" s="140" t="s">
        <v>329</v>
      </c>
      <c r="AB165" s="140" t="s">
        <v>329</v>
      </c>
      <c r="AC165" s="140" t="s">
        <v>934</v>
      </c>
      <c r="AD165" s="143">
        <v>43472</v>
      </c>
      <c r="AE165" s="143">
        <v>43902</v>
      </c>
      <c r="AF165" s="144">
        <v>5109679</v>
      </c>
      <c r="AG165" s="144">
        <v>3439373.17</v>
      </c>
      <c r="AH165" s="144">
        <v>5558291.761500001</v>
      </c>
      <c r="AI165" s="144">
        <v>14107343.931500001</v>
      </c>
      <c r="AJ165" s="144">
        <v>17337967</v>
      </c>
      <c r="AK165" s="145">
        <v>4472404.9612999996</v>
      </c>
      <c r="AL165" s="145">
        <v>41067.4</v>
      </c>
      <c r="AM165" s="145">
        <v>41067.4</v>
      </c>
      <c r="AN165" s="146" t="s">
        <v>327</v>
      </c>
      <c r="AO165" s="147">
        <v>1</v>
      </c>
      <c r="AP165" s="147">
        <v>1</v>
      </c>
      <c r="AQ165" s="140" t="s">
        <v>1567</v>
      </c>
      <c r="AR165" s="139" t="s">
        <v>39</v>
      </c>
    </row>
    <row r="166" spans="2:44" s="139" customFormat="1" ht="17.100000000000001" customHeight="1" x14ac:dyDescent="0.25">
      <c r="B166" s="140">
        <v>8251</v>
      </c>
      <c r="C166" s="140" t="s">
        <v>142</v>
      </c>
      <c r="D166" s="140" t="s">
        <v>133</v>
      </c>
      <c r="E166" s="140" t="s">
        <v>459</v>
      </c>
      <c r="F166" s="140" t="s">
        <v>833</v>
      </c>
      <c r="G166" s="140">
        <v>1</v>
      </c>
      <c r="H166" s="140" t="s">
        <v>453</v>
      </c>
      <c r="I166" s="140" t="s">
        <v>28</v>
      </c>
      <c r="J166" s="140" t="s">
        <v>453</v>
      </c>
      <c r="K166" s="140" t="s">
        <v>459</v>
      </c>
      <c r="L166" s="141" t="s">
        <v>28</v>
      </c>
      <c r="M166" s="141" t="s">
        <v>28</v>
      </c>
      <c r="N166" s="142" t="s">
        <v>28</v>
      </c>
      <c r="O166" s="141" t="s">
        <v>28</v>
      </c>
      <c r="P166" s="140" t="s">
        <v>28</v>
      </c>
      <c r="Q166" s="140">
        <v>5</v>
      </c>
      <c r="R166" s="140">
        <v>3</v>
      </c>
      <c r="S166" s="140">
        <v>1</v>
      </c>
      <c r="T166" s="140" t="s">
        <v>28</v>
      </c>
      <c r="U166" s="140" t="s">
        <v>28</v>
      </c>
      <c r="V166" s="140" t="s">
        <v>28</v>
      </c>
      <c r="W166" s="140" t="s">
        <v>28</v>
      </c>
      <c r="X166" s="140" t="s">
        <v>28</v>
      </c>
      <c r="Y166" s="140" t="s">
        <v>28</v>
      </c>
      <c r="Z166" s="140" t="s">
        <v>774</v>
      </c>
      <c r="AA166" s="140" t="s">
        <v>455</v>
      </c>
      <c r="AB166" s="140" t="s">
        <v>28</v>
      </c>
      <c r="AC166" s="140" t="s">
        <v>28</v>
      </c>
      <c r="AD166" s="143" t="s">
        <v>28</v>
      </c>
      <c r="AE166" s="143" t="s">
        <v>28</v>
      </c>
      <c r="AF166" s="144">
        <v>0</v>
      </c>
      <c r="AG166" s="144">
        <v>0</v>
      </c>
      <c r="AH166" s="144">
        <v>0</v>
      </c>
      <c r="AI166" s="144">
        <v>0</v>
      </c>
      <c r="AJ166" s="144">
        <v>126085354.67</v>
      </c>
      <c r="AK166" s="145">
        <v>141323635.16</v>
      </c>
      <c r="AL166" s="145">
        <v>0</v>
      </c>
      <c r="AM166" s="145">
        <v>157108182.06</v>
      </c>
      <c r="AN166" s="146" t="s">
        <v>28</v>
      </c>
      <c r="AO166" s="147" t="s">
        <v>28</v>
      </c>
      <c r="AP166" s="147" t="s">
        <v>28</v>
      </c>
      <c r="AQ166" s="140" t="s">
        <v>773</v>
      </c>
      <c r="AR166" s="139" t="s">
        <v>39</v>
      </c>
    </row>
    <row r="167" spans="2:44" s="139" customFormat="1" ht="17.100000000000001" customHeight="1" x14ac:dyDescent="0.25">
      <c r="B167" s="140">
        <v>8256</v>
      </c>
      <c r="C167" s="140" t="s">
        <v>27</v>
      </c>
      <c r="D167" s="140" t="s">
        <v>118</v>
      </c>
      <c r="E167" s="140" t="s">
        <v>675</v>
      </c>
      <c r="F167" s="140" t="s">
        <v>903</v>
      </c>
      <c r="G167" s="140">
        <v>2</v>
      </c>
      <c r="H167" s="140" t="s">
        <v>312</v>
      </c>
      <c r="I167" s="140">
        <v>356</v>
      </c>
      <c r="J167" s="140" t="s">
        <v>313</v>
      </c>
      <c r="K167" s="140" t="s">
        <v>314</v>
      </c>
      <c r="L167" s="141">
        <v>5</v>
      </c>
      <c r="M167" s="141" t="s">
        <v>904</v>
      </c>
      <c r="N167" s="142">
        <v>77</v>
      </c>
      <c r="O167" s="141" t="s">
        <v>28</v>
      </c>
      <c r="P167" s="140" t="s">
        <v>318</v>
      </c>
      <c r="Q167" s="140">
        <v>5</v>
      </c>
      <c r="R167" s="140">
        <v>5</v>
      </c>
      <c r="S167" s="140">
        <v>7</v>
      </c>
      <c r="T167" s="140">
        <v>753</v>
      </c>
      <c r="U167" s="140">
        <v>3</v>
      </c>
      <c r="V167" s="140">
        <v>8</v>
      </c>
      <c r="W167" s="140">
        <v>2</v>
      </c>
      <c r="X167" s="140" t="s">
        <v>326</v>
      </c>
      <c r="Y167" s="140" t="s">
        <v>676</v>
      </c>
      <c r="Z167" s="140" t="s">
        <v>28</v>
      </c>
      <c r="AA167" s="140" t="s">
        <v>333</v>
      </c>
      <c r="AB167" s="140" t="s">
        <v>355</v>
      </c>
      <c r="AC167" s="140" t="s">
        <v>677</v>
      </c>
      <c r="AD167" s="143">
        <v>43472</v>
      </c>
      <c r="AE167" s="143">
        <v>44156</v>
      </c>
      <c r="AF167" s="144">
        <v>4912681.93</v>
      </c>
      <c r="AG167" s="144">
        <v>8516569.9700000007</v>
      </c>
      <c r="AH167" s="144">
        <v>8386136.3245000001</v>
      </c>
      <c r="AI167" s="144">
        <v>21815388.2245</v>
      </c>
      <c r="AJ167" s="144">
        <v>763347.94469999988</v>
      </c>
      <c r="AK167" s="145">
        <v>10651586.832</v>
      </c>
      <c r="AL167" s="145">
        <v>345815.27749999997</v>
      </c>
      <c r="AM167" s="145">
        <v>975474.47750000004</v>
      </c>
      <c r="AN167" s="146" t="s">
        <v>327</v>
      </c>
      <c r="AO167" s="147">
        <v>1</v>
      </c>
      <c r="AP167" s="147">
        <v>1</v>
      </c>
      <c r="AQ167" s="140" t="s">
        <v>1567</v>
      </c>
      <c r="AR167" s="139" t="s">
        <v>39</v>
      </c>
    </row>
    <row r="168" spans="2:44" s="139" customFormat="1" ht="17.100000000000001" customHeight="1" x14ac:dyDescent="0.25">
      <c r="B168" s="140">
        <v>8258</v>
      </c>
      <c r="C168" s="140" t="s">
        <v>27</v>
      </c>
      <c r="D168" s="140" t="s">
        <v>118</v>
      </c>
      <c r="E168" s="140" t="s">
        <v>928</v>
      </c>
      <c r="F168" s="140" t="s">
        <v>1680</v>
      </c>
      <c r="G168" s="140">
        <v>2</v>
      </c>
      <c r="H168" s="140" t="s">
        <v>312</v>
      </c>
      <c r="I168" s="140">
        <v>356</v>
      </c>
      <c r="J168" s="140" t="s">
        <v>313</v>
      </c>
      <c r="K168" s="140" t="s">
        <v>314</v>
      </c>
      <c r="L168" s="141">
        <v>5</v>
      </c>
      <c r="M168" s="141" t="s">
        <v>1681</v>
      </c>
      <c r="N168" s="142">
        <v>77</v>
      </c>
      <c r="O168" s="141" t="s">
        <v>363</v>
      </c>
      <c r="P168" s="140" t="s">
        <v>318</v>
      </c>
      <c r="Q168" s="140">
        <v>5</v>
      </c>
      <c r="R168" s="140">
        <v>5</v>
      </c>
      <c r="S168" s="140">
        <v>7</v>
      </c>
      <c r="T168" s="140">
        <v>753</v>
      </c>
      <c r="U168" s="140">
        <v>3</v>
      </c>
      <c r="V168" s="140">
        <v>8</v>
      </c>
      <c r="W168" s="140">
        <v>2</v>
      </c>
      <c r="X168" s="140">
        <v>2</v>
      </c>
      <c r="Y168" s="140" t="s">
        <v>929</v>
      </c>
      <c r="Z168" s="140" t="s">
        <v>28</v>
      </c>
      <c r="AA168" s="140" t="s">
        <v>329</v>
      </c>
      <c r="AB168" s="140" t="s">
        <v>329</v>
      </c>
      <c r="AC168" s="140" t="s">
        <v>930</v>
      </c>
      <c r="AD168" s="143">
        <v>43346</v>
      </c>
      <c r="AE168" s="143" t="s">
        <v>2271</v>
      </c>
      <c r="AF168" s="144">
        <v>12371662.695039999</v>
      </c>
      <c r="AG168" s="144">
        <v>11537635.560000001</v>
      </c>
      <c r="AH168" s="144">
        <v>794082.25470199995</v>
      </c>
      <c r="AI168" s="144">
        <v>24703380.509742003</v>
      </c>
      <c r="AJ168" s="144">
        <v>10803423.120599998</v>
      </c>
      <c r="AK168" s="145">
        <v>3006142.1741999998</v>
      </c>
      <c r="AL168" s="145">
        <v>3088379.2436420028</v>
      </c>
      <c r="AM168" s="145">
        <v>0</v>
      </c>
      <c r="AN168" s="146" t="s">
        <v>360</v>
      </c>
      <c r="AO168" s="147">
        <v>0.8749815134643586</v>
      </c>
      <c r="AP168" s="147">
        <v>0.99745142464865499</v>
      </c>
      <c r="AQ168" s="140">
        <v>0</v>
      </c>
      <c r="AR168" s="139" t="s">
        <v>39</v>
      </c>
    </row>
    <row r="169" spans="2:44" s="139" customFormat="1" ht="17.100000000000001" customHeight="1" x14ac:dyDescent="0.25">
      <c r="B169" s="140">
        <v>8262</v>
      </c>
      <c r="C169" s="140" t="s">
        <v>317</v>
      </c>
      <c r="D169" s="140" t="s">
        <v>118</v>
      </c>
      <c r="E169" s="140" t="s">
        <v>953</v>
      </c>
      <c r="F169" s="140" t="s">
        <v>952</v>
      </c>
      <c r="G169" s="140">
        <v>2</v>
      </c>
      <c r="H169" s="140" t="s">
        <v>375</v>
      </c>
      <c r="I169" s="140" t="s">
        <v>28</v>
      </c>
      <c r="J169" s="140" t="s">
        <v>376</v>
      </c>
      <c r="K169" s="140" t="s">
        <v>371</v>
      </c>
      <c r="L169" s="141">
        <v>1</v>
      </c>
      <c r="M169" s="141">
        <v>3233</v>
      </c>
      <c r="N169" s="142" t="s">
        <v>28</v>
      </c>
      <c r="O169" s="141" t="s">
        <v>372</v>
      </c>
      <c r="P169" s="140">
        <v>11</v>
      </c>
      <c r="Q169" s="140">
        <v>4</v>
      </c>
      <c r="R169" s="140">
        <v>2</v>
      </c>
      <c r="S169" s="140">
        <v>2</v>
      </c>
      <c r="T169" s="140">
        <v>0</v>
      </c>
      <c r="U169" s="140">
        <v>3</v>
      </c>
      <c r="V169" s="140">
        <v>8</v>
      </c>
      <c r="W169" s="140">
        <v>525</v>
      </c>
      <c r="X169" s="140" t="s">
        <v>28</v>
      </c>
      <c r="Y169" s="140" t="s">
        <v>28</v>
      </c>
      <c r="Z169" s="140" t="s">
        <v>376</v>
      </c>
      <c r="AA169" s="140" t="s">
        <v>373</v>
      </c>
      <c r="AB169" s="140" t="s">
        <v>28</v>
      </c>
      <c r="AC169" s="140" t="s">
        <v>28</v>
      </c>
      <c r="AD169" s="143">
        <v>43270</v>
      </c>
      <c r="AE169" s="143">
        <v>43646</v>
      </c>
      <c r="AF169" s="144">
        <v>102676126.84</v>
      </c>
      <c r="AG169" s="144">
        <v>9854220.5600000005</v>
      </c>
      <c r="AH169" s="144">
        <v>74368654.998800009</v>
      </c>
      <c r="AI169" s="144">
        <v>186899002.39880002</v>
      </c>
      <c r="AJ169" s="144">
        <v>105090790.25999999</v>
      </c>
      <c r="AK169" s="145">
        <v>2952551.05</v>
      </c>
      <c r="AL169" s="145">
        <v>2500000</v>
      </c>
      <c r="AM169" s="145">
        <v>14521520.800000001</v>
      </c>
      <c r="AN169" s="146" t="s">
        <v>426</v>
      </c>
      <c r="AO169" s="147">
        <v>0.95</v>
      </c>
      <c r="AP169" s="147">
        <v>0.98874768282343928</v>
      </c>
      <c r="AQ169" s="140" t="s">
        <v>28</v>
      </c>
      <c r="AR169" s="139" t="s">
        <v>39</v>
      </c>
    </row>
    <row r="170" spans="2:44" s="139" customFormat="1" ht="17.100000000000001" customHeight="1" x14ac:dyDescent="0.25">
      <c r="B170" s="140">
        <v>8263</v>
      </c>
      <c r="C170" s="140" t="s">
        <v>27</v>
      </c>
      <c r="D170" s="140" t="s">
        <v>140</v>
      </c>
      <c r="E170" s="140" t="s">
        <v>748</v>
      </c>
      <c r="F170" s="140" t="s">
        <v>750</v>
      </c>
      <c r="G170" s="140">
        <v>2</v>
      </c>
      <c r="H170" s="140" t="s">
        <v>1077</v>
      </c>
      <c r="I170" s="140">
        <v>364</v>
      </c>
      <c r="J170" s="140" t="s">
        <v>356</v>
      </c>
      <c r="K170" s="140" t="s">
        <v>641</v>
      </c>
      <c r="L170" s="141" t="s">
        <v>28</v>
      </c>
      <c r="M170" s="141" t="s">
        <v>28</v>
      </c>
      <c r="N170" s="142" t="s">
        <v>749</v>
      </c>
      <c r="O170" s="141" t="s">
        <v>751</v>
      </c>
      <c r="P170" s="140">
        <v>11</v>
      </c>
      <c r="Q170" s="140">
        <v>5</v>
      </c>
      <c r="R170" s="140">
        <v>8</v>
      </c>
      <c r="S170" s="140">
        <v>1</v>
      </c>
      <c r="T170" s="140">
        <v>3001</v>
      </c>
      <c r="U170" s="140">
        <v>3</v>
      </c>
      <c r="V170" s="140">
        <v>4</v>
      </c>
      <c r="W170" s="140" t="s">
        <v>357</v>
      </c>
      <c r="X170" s="140" t="s">
        <v>358</v>
      </c>
      <c r="Y170" s="140" t="s">
        <v>28</v>
      </c>
      <c r="Z170" s="140" t="s">
        <v>361</v>
      </c>
      <c r="AA170" s="140" t="s">
        <v>329</v>
      </c>
      <c r="AB170" s="140" t="s">
        <v>330</v>
      </c>
      <c r="AC170" s="140" t="s">
        <v>28</v>
      </c>
      <c r="AD170" s="143">
        <v>42888</v>
      </c>
      <c r="AE170" s="143">
        <v>44286</v>
      </c>
      <c r="AF170" s="144">
        <v>24645837.050000001</v>
      </c>
      <c r="AG170" s="144">
        <v>25048448.48</v>
      </c>
      <c r="AH170" s="144">
        <v>0</v>
      </c>
      <c r="AI170" s="144">
        <v>49694285.530000001</v>
      </c>
      <c r="AJ170" s="144">
        <v>10645726.289999999</v>
      </c>
      <c r="AK170" s="145">
        <v>15588025.34</v>
      </c>
      <c r="AL170" s="145">
        <v>5061285.2290000003</v>
      </c>
      <c r="AM170" s="145">
        <v>8207925.3899999997</v>
      </c>
      <c r="AN170" s="146" t="s">
        <v>426</v>
      </c>
      <c r="AO170" s="147">
        <v>1</v>
      </c>
      <c r="AP170" s="147">
        <v>1</v>
      </c>
      <c r="AQ170" s="140" t="s">
        <v>1070</v>
      </c>
      <c r="AR170" s="139" t="s">
        <v>39</v>
      </c>
    </row>
    <row r="171" spans="2:44" s="139" customFormat="1" ht="17.100000000000001" customHeight="1" x14ac:dyDescent="0.25">
      <c r="B171" s="140">
        <v>8265</v>
      </c>
      <c r="C171" s="140" t="s">
        <v>27</v>
      </c>
      <c r="D171" s="140" t="s">
        <v>140</v>
      </c>
      <c r="E171" s="140" t="s">
        <v>639</v>
      </c>
      <c r="F171" s="140" t="s">
        <v>640</v>
      </c>
      <c r="G171" s="140">
        <v>2</v>
      </c>
      <c r="H171" s="140" t="s">
        <v>1077</v>
      </c>
      <c r="I171" s="140">
        <v>364</v>
      </c>
      <c r="J171" s="140" t="s">
        <v>356</v>
      </c>
      <c r="K171" s="140" t="s">
        <v>641</v>
      </c>
      <c r="L171" s="141" t="s">
        <v>28</v>
      </c>
      <c r="M171" s="141" t="s">
        <v>28</v>
      </c>
      <c r="N171" s="142">
        <v>80</v>
      </c>
      <c r="O171" s="141" t="s">
        <v>642</v>
      </c>
      <c r="P171" s="140">
        <v>11</v>
      </c>
      <c r="Q171" s="140">
        <v>5</v>
      </c>
      <c r="R171" s="140">
        <v>8</v>
      </c>
      <c r="S171" s="140">
        <v>1</v>
      </c>
      <c r="T171" s="140">
        <v>3001</v>
      </c>
      <c r="U171" s="140">
        <v>3</v>
      </c>
      <c r="V171" s="140">
        <v>4</v>
      </c>
      <c r="W171" s="140" t="s">
        <v>357</v>
      </c>
      <c r="X171" s="140" t="s">
        <v>358</v>
      </c>
      <c r="Y171" s="140" t="s">
        <v>28</v>
      </c>
      <c r="Z171" s="140" t="s">
        <v>361</v>
      </c>
      <c r="AA171" s="140" t="s">
        <v>335</v>
      </c>
      <c r="AB171" s="140" t="s">
        <v>336</v>
      </c>
      <c r="AC171" s="140" t="s">
        <v>28</v>
      </c>
      <c r="AD171" s="143">
        <v>42602</v>
      </c>
      <c r="AE171" s="143">
        <v>44542</v>
      </c>
      <c r="AF171" s="144">
        <v>22987500</v>
      </c>
      <c r="AG171" s="144">
        <v>33358500</v>
      </c>
      <c r="AH171" s="144">
        <v>0</v>
      </c>
      <c r="AI171" s="144">
        <v>56346000</v>
      </c>
      <c r="AJ171" s="144">
        <v>3972120.7699999996</v>
      </c>
      <c r="AK171" s="145">
        <v>13256233.65</v>
      </c>
      <c r="AL171" s="145">
        <v>8451900</v>
      </c>
      <c r="AM171" s="145">
        <v>2960600.59</v>
      </c>
      <c r="AN171" s="146" t="s">
        <v>1069</v>
      </c>
      <c r="AO171" s="147">
        <v>0.9</v>
      </c>
      <c r="AP171" s="147">
        <v>0.91</v>
      </c>
      <c r="AQ171" s="140" t="s">
        <v>1070</v>
      </c>
      <c r="AR171" s="139" t="s">
        <v>39</v>
      </c>
    </row>
    <row r="172" spans="2:44" s="139" customFormat="1" ht="17.100000000000001" customHeight="1" x14ac:dyDescent="0.25">
      <c r="B172" s="140">
        <v>8285</v>
      </c>
      <c r="C172" s="140" t="s">
        <v>27</v>
      </c>
      <c r="D172" s="140" t="s">
        <v>118</v>
      </c>
      <c r="E172" s="140" t="s">
        <v>961</v>
      </c>
      <c r="F172" s="140" t="s">
        <v>961</v>
      </c>
      <c r="G172" s="140">
        <v>2</v>
      </c>
      <c r="H172" s="140" t="s">
        <v>1077</v>
      </c>
      <c r="I172" s="140">
        <v>364</v>
      </c>
      <c r="J172" s="140" t="s">
        <v>313</v>
      </c>
      <c r="K172" s="140" t="s">
        <v>314</v>
      </c>
      <c r="L172" s="141">
        <v>0</v>
      </c>
      <c r="M172" s="141" t="s">
        <v>962</v>
      </c>
      <c r="N172" s="142">
        <v>77</v>
      </c>
      <c r="O172" s="141" t="s">
        <v>363</v>
      </c>
      <c r="P172" s="140">
        <v>15</v>
      </c>
      <c r="Q172" s="140">
        <v>5</v>
      </c>
      <c r="R172" s="140">
        <v>5</v>
      </c>
      <c r="S172" s="140">
        <v>7</v>
      </c>
      <c r="T172" s="140">
        <v>753</v>
      </c>
      <c r="U172" s="140">
        <v>3</v>
      </c>
      <c r="V172" s="140">
        <v>8</v>
      </c>
      <c r="W172" s="140">
        <v>6</v>
      </c>
      <c r="X172" s="140">
        <v>2</v>
      </c>
      <c r="Y172" s="140" t="s">
        <v>963</v>
      </c>
      <c r="Z172" s="140" t="s">
        <v>28</v>
      </c>
      <c r="AA172" s="140" t="s">
        <v>129</v>
      </c>
      <c r="AB172" s="140" t="s">
        <v>311</v>
      </c>
      <c r="AC172" s="140" t="s">
        <v>1147</v>
      </c>
      <c r="AD172" s="143">
        <v>43663</v>
      </c>
      <c r="AE172" s="143">
        <v>44150</v>
      </c>
      <c r="AF172" s="144">
        <v>49467083.269999996</v>
      </c>
      <c r="AG172" s="144">
        <v>35221697.393834993</v>
      </c>
      <c r="AH172" s="144">
        <v>10511395.039765</v>
      </c>
      <c r="AI172" s="144">
        <v>95200175.703599989</v>
      </c>
      <c r="AJ172" s="144">
        <v>427647.2145</v>
      </c>
      <c r="AK172" s="145">
        <v>87714394.5678</v>
      </c>
      <c r="AL172" s="145">
        <v>7452710.2127649942</v>
      </c>
      <c r="AM172" s="145">
        <v>7252193.4188000001</v>
      </c>
      <c r="AN172" s="146" t="s">
        <v>327</v>
      </c>
      <c r="AO172" s="147">
        <v>1.0020384363375987</v>
      </c>
      <c r="AP172" s="147">
        <v>1</v>
      </c>
      <c r="AQ172" s="140" t="s">
        <v>1564</v>
      </c>
      <c r="AR172" s="139" t="s">
        <v>39</v>
      </c>
    </row>
    <row r="173" spans="2:44" s="139" customFormat="1" ht="17.100000000000001" customHeight="1" x14ac:dyDescent="0.25">
      <c r="B173" s="140">
        <v>8286</v>
      </c>
      <c r="C173" s="140" t="s">
        <v>27</v>
      </c>
      <c r="D173" s="140" t="s">
        <v>118</v>
      </c>
      <c r="E173" s="140" t="s">
        <v>964</v>
      </c>
      <c r="F173" s="140" t="s">
        <v>964</v>
      </c>
      <c r="G173" s="140">
        <v>2</v>
      </c>
      <c r="H173" s="140" t="s">
        <v>1077</v>
      </c>
      <c r="I173" s="140">
        <v>364</v>
      </c>
      <c r="J173" s="140" t="s">
        <v>313</v>
      </c>
      <c r="K173" s="140" t="s">
        <v>314</v>
      </c>
      <c r="L173" s="141">
        <v>0</v>
      </c>
      <c r="M173" s="141" t="s">
        <v>965</v>
      </c>
      <c r="N173" s="142">
        <v>77</v>
      </c>
      <c r="O173" s="141" t="s">
        <v>363</v>
      </c>
      <c r="P173" s="140">
        <v>15</v>
      </c>
      <c r="Q173" s="140">
        <v>5</v>
      </c>
      <c r="R173" s="140">
        <v>5</v>
      </c>
      <c r="S173" s="140">
        <v>7</v>
      </c>
      <c r="T173" s="140">
        <v>753</v>
      </c>
      <c r="U173" s="140">
        <v>3</v>
      </c>
      <c r="V173" s="140">
        <v>8</v>
      </c>
      <c r="W173" s="140">
        <v>6</v>
      </c>
      <c r="X173" s="140">
        <v>2</v>
      </c>
      <c r="Y173" s="140" t="s">
        <v>966</v>
      </c>
      <c r="Z173" s="140" t="s">
        <v>28</v>
      </c>
      <c r="AA173" s="140" t="s">
        <v>341</v>
      </c>
      <c r="AB173" s="140" t="s">
        <v>967</v>
      </c>
      <c r="AC173" s="140" t="s">
        <v>1148</v>
      </c>
      <c r="AD173" s="143">
        <v>43668</v>
      </c>
      <c r="AE173" s="143">
        <v>44376</v>
      </c>
      <c r="AF173" s="144">
        <v>71580750.425799996</v>
      </c>
      <c r="AG173" s="144">
        <v>108791771.62260002</v>
      </c>
      <c r="AH173" s="144">
        <v>3759873.75159</v>
      </c>
      <c r="AI173" s="144">
        <v>184132395.79999003</v>
      </c>
      <c r="AJ173" s="144">
        <v>20060333.951899998</v>
      </c>
      <c r="AK173" s="145">
        <v>80684084.886899993</v>
      </c>
      <c r="AL173" s="145">
        <v>80265086.195800021</v>
      </c>
      <c r="AM173" s="145">
        <v>78521766.910400003</v>
      </c>
      <c r="AN173" s="146" t="s">
        <v>327</v>
      </c>
      <c r="AO173" s="147">
        <v>0.97361797267349581</v>
      </c>
      <c r="AP173" s="147">
        <v>1</v>
      </c>
      <c r="AQ173" s="140">
        <v>0</v>
      </c>
      <c r="AR173" s="139" t="s">
        <v>39</v>
      </c>
    </row>
    <row r="174" spans="2:44" s="139" customFormat="1" ht="17.100000000000001" customHeight="1" x14ac:dyDescent="0.25">
      <c r="B174" s="140">
        <v>8287</v>
      </c>
      <c r="C174" s="140" t="s">
        <v>27</v>
      </c>
      <c r="D174" s="140" t="s">
        <v>118</v>
      </c>
      <c r="E174" s="140" t="s">
        <v>968</v>
      </c>
      <c r="F174" s="140" t="s">
        <v>968</v>
      </c>
      <c r="G174" s="140">
        <v>2</v>
      </c>
      <c r="H174" s="140" t="s">
        <v>1077</v>
      </c>
      <c r="I174" s="140">
        <v>364</v>
      </c>
      <c r="J174" s="140" t="s">
        <v>313</v>
      </c>
      <c r="K174" s="140" t="s">
        <v>314</v>
      </c>
      <c r="L174" s="141">
        <v>0</v>
      </c>
      <c r="M174" s="141" t="s">
        <v>969</v>
      </c>
      <c r="N174" s="142">
        <v>77</v>
      </c>
      <c r="O174" s="141" t="s">
        <v>363</v>
      </c>
      <c r="P174" s="140">
        <v>15</v>
      </c>
      <c r="Q174" s="140">
        <v>5</v>
      </c>
      <c r="R174" s="140">
        <v>5</v>
      </c>
      <c r="S174" s="140">
        <v>7</v>
      </c>
      <c r="T174" s="140">
        <v>753</v>
      </c>
      <c r="U174" s="140">
        <v>3</v>
      </c>
      <c r="V174" s="140">
        <v>8</v>
      </c>
      <c r="W174" s="140">
        <v>6</v>
      </c>
      <c r="X174" s="140">
        <v>2</v>
      </c>
      <c r="Y174" s="140" t="s">
        <v>970</v>
      </c>
      <c r="Z174" s="140" t="s">
        <v>28</v>
      </c>
      <c r="AA174" s="140" t="s">
        <v>129</v>
      </c>
      <c r="AB174" s="140" t="s">
        <v>311</v>
      </c>
      <c r="AC174" s="140" t="s">
        <v>1149</v>
      </c>
      <c r="AD174" s="143">
        <v>43619</v>
      </c>
      <c r="AE174" s="143">
        <v>44228</v>
      </c>
      <c r="AF174" s="144">
        <v>9813115.7300000004</v>
      </c>
      <c r="AG174" s="144">
        <v>10875412.435414996</v>
      </c>
      <c r="AH174" s="144">
        <v>1082573.1073850021</v>
      </c>
      <c r="AI174" s="144">
        <v>21771101.272799999</v>
      </c>
      <c r="AJ174" s="144">
        <v>418655.91019999998</v>
      </c>
      <c r="AK174" s="145">
        <v>13532876.276699999</v>
      </c>
      <c r="AL174" s="145">
        <v>7815845.7707000002</v>
      </c>
      <c r="AM174" s="145">
        <v>7819569.0858999994</v>
      </c>
      <c r="AN174" s="146" t="s">
        <v>327</v>
      </c>
      <c r="AO174" s="147">
        <v>1</v>
      </c>
      <c r="AP174" s="147">
        <v>1</v>
      </c>
      <c r="AQ174" s="140" t="s">
        <v>1564</v>
      </c>
      <c r="AR174" s="139" t="s">
        <v>39</v>
      </c>
    </row>
    <row r="175" spans="2:44" s="139" customFormat="1" ht="17.100000000000001" customHeight="1" x14ac:dyDescent="0.25">
      <c r="B175" s="140">
        <v>8288</v>
      </c>
      <c r="C175" s="140" t="s">
        <v>27</v>
      </c>
      <c r="D175" s="140" t="s">
        <v>118</v>
      </c>
      <c r="E175" s="140" t="s">
        <v>971</v>
      </c>
      <c r="F175" s="140" t="s">
        <v>972</v>
      </c>
      <c r="G175" s="140">
        <v>2</v>
      </c>
      <c r="H175" s="140" t="s">
        <v>312</v>
      </c>
      <c r="I175" s="140">
        <v>356</v>
      </c>
      <c r="J175" s="140" t="s">
        <v>313</v>
      </c>
      <c r="K175" s="140" t="s">
        <v>314</v>
      </c>
      <c r="L175" s="141">
        <v>5</v>
      </c>
      <c r="M175" s="141" t="s">
        <v>973</v>
      </c>
      <c r="N175" s="142">
        <v>77</v>
      </c>
      <c r="O175" s="141" t="s">
        <v>363</v>
      </c>
      <c r="P175" s="140" t="s">
        <v>960</v>
      </c>
      <c r="Q175" s="140">
        <v>5</v>
      </c>
      <c r="R175" s="140">
        <v>5</v>
      </c>
      <c r="S175" s="140">
        <v>7</v>
      </c>
      <c r="T175" s="140">
        <v>753</v>
      </c>
      <c r="U175" s="140">
        <v>3</v>
      </c>
      <c r="V175" s="140">
        <v>8</v>
      </c>
      <c r="W175" s="140">
        <v>6</v>
      </c>
      <c r="X175" s="140">
        <v>2</v>
      </c>
      <c r="Y175" s="140" t="s">
        <v>974</v>
      </c>
      <c r="Z175" s="140" t="s">
        <v>28</v>
      </c>
      <c r="AA175" s="140" t="s">
        <v>329</v>
      </c>
      <c r="AB175" s="140" t="s">
        <v>329</v>
      </c>
      <c r="AC175" s="140" t="s">
        <v>1150</v>
      </c>
      <c r="AD175" s="143">
        <v>43620</v>
      </c>
      <c r="AE175" s="143">
        <v>44124</v>
      </c>
      <c r="AF175" s="144">
        <v>9782400.6999999993</v>
      </c>
      <c r="AG175" s="144">
        <v>4361746.88</v>
      </c>
      <c r="AH175" s="144">
        <v>5012152.9315000027</v>
      </c>
      <c r="AI175" s="144">
        <v>19156300.511500001</v>
      </c>
      <c r="AJ175" s="144">
        <v>9318684.6252999995</v>
      </c>
      <c r="AK175" s="145">
        <v>8836633.6779000014</v>
      </c>
      <c r="AL175" s="145">
        <v>888855.38829999999</v>
      </c>
      <c r="AM175" s="145">
        <v>1000982.2083000001</v>
      </c>
      <c r="AN175" s="146" t="s">
        <v>327</v>
      </c>
      <c r="AO175" s="147">
        <v>1</v>
      </c>
      <c r="AP175" s="147">
        <v>1</v>
      </c>
      <c r="AQ175" s="140" t="s">
        <v>1567</v>
      </c>
      <c r="AR175" s="139" t="s">
        <v>39</v>
      </c>
    </row>
    <row r="176" spans="2:44" s="139" customFormat="1" ht="17.100000000000001" customHeight="1" x14ac:dyDescent="0.25">
      <c r="B176" s="140">
        <v>8289</v>
      </c>
      <c r="C176" s="140" t="s">
        <v>27</v>
      </c>
      <c r="D176" s="140" t="s">
        <v>118</v>
      </c>
      <c r="E176" s="140" t="s">
        <v>971</v>
      </c>
      <c r="F176" s="140" t="s">
        <v>975</v>
      </c>
      <c r="G176" s="140">
        <v>2</v>
      </c>
      <c r="H176" s="140" t="s">
        <v>312</v>
      </c>
      <c r="I176" s="140">
        <v>356</v>
      </c>
      <c r="J176" s="140" t="s">
        <v>313</v>
      </c>
      <c r="K176" s="140" t="s">
        <v>314</v>
      </c>
      <c r="L176" s="141">
        <v>5</v>
      </c>
      <c r="M176" s="141" t="s">
        <v>976</v>
      </c>
      <c r="N176" s="142">
        <v>77</v>
      </c>
      <c r="O176" s="141" t="s">
        <v>363</v>
      </c>
      <c r="P176" s="140" t="s">
        <v>960</v>
      </c>
      <c r="Q176" s="140">
        <v>5</v>
      </c>
      <c r="R176" s="140">
        <v>5</v>
      </c>
      <c r="S176" s="140">
        <v>7</v>
      </c>
      <c r="T176" s="140">
        <v>753</v>
      </c>
      <c r="U176" s="140">
        <v>3</v>
      </c>
      <c r="V176" s="140">
        <v>8</v>
      </c>
      <c r="W176" s="140">
        <v>6</v>
      </c>
      <c r="X176" s="140">
        <v>2</v>
      </c>
      <c r="Y176" s="140" t="s">
        <v>977</v>
      </c>
      <c r="Z176" s="140" t="s">
        <v>28</v>
      </c>
      <c r="AA176" s="140" t="s">
        <v>329</v>
      </c>
      <c r="AB176" s="140" t="s">
        <v>329</v>
      </c>
      <c r="AC176" s="140" t="s">
        <v>1151</v>
      </c>
      <c r="AD176" s="143">
        <v>43619</v>
      </c>
      <c r="AE176" s="143">
        <v>44154</v>
      </c>
      <c r="AF176" s="144">
        <v>7902011.4000000004</v>
      </c>
      <c r="AG176" s="144">
        <v>6301844.8899999997</v>
      </c>
      <c r="AH176" s="144">
        <v>3071097.9978999998</v>
      </c>
      <c r="AI176" s="144">
        <v>17274954.287900001</v>
      </c>
      <c r="AJ176" s="144">
        <v>10088625.317400001</v>
      </c>
      <c r="AK176" s="145">
        <v>7112373.7704999996</v>
      </c>
      <c r="AL176" s="145">
        <v>73955.199999999997</v>
      </c>
      <c r="AM176" s="145">
        <v>73955.199999999997</v>
      </c>
      <c r="AN176" s="146" t="s">
        <v>327</v>
      </c>
      <c r="AO176" s="147">
        <v>1</v>
      </c>
      <c r="AP176" s="147">
        <v>1</v>
      </c>
      <c r="AQ176" s="140">
        <v>0</v>
      </c>
      <c r="AR176" s="139" t="s">
        <v>39</v>
      </c>
    </row>
    <row r="177" spans="2:44" s="139" customFormat="1" ht="17.100000000000001" customHeight="1" x14ac:dyDescent="0.25">
      <c r="B177" s="140">
        <v>8290</v>
      </c>
      <c r="C177" s="140" t="s">
        <v>27</v>
      </c>
      <c r="D177" s="140" t="s">
        <v>118</v>
      </c>
      <c r="E177" s="140" t="s">
        <v>971</v>
      </c>
      <c r="F177" s="140" t="s">
        <v>978</v>
      </c>
      <c r="G177" s="140">
        <v>2</v>
      </c>
      <c r="H177" s="140" t="s">
        <v>312</v>
      </c>
      <c r="I177" s="140">
        <v>356</v>
      </c>
      <c r="J177" s="140" t="s">
        <v>313</v>
      </c>
      <c r="K177" s="140" t="s">
        <v>314</v>
      </c>
      <c r="L177" s="141">
        <v>5</v>
      </c>
      <c r="M177" s="141" t="s">
        <v>979</v>
      </c>
      <c r="N177" s="142">
        <v>77</v>
      </c>
      <c r="O177" s="141" t="s">
        <v>363</v>
      </c>
      <c r="P177" s="140" t="s">
        <v>960</v>
      </c>
      <c r="Q177" s="140">
        <v>5</v>
      </c>
      <c r="R177" s="140">
        <v>5</v>
      </c>
      <c r="S177" s="140">
        <v>7</v>
      </c>
      <c r="T177" s="140">
        <v>753</v>
      </c>
      <c r="U177" s="140">
        <v>3</v>
      </c>
      <c r="V177" s="140">
        <v>8</v>
      </c>
      <c r="W177" s="140">
        <v>6</v>
      </c>
      <c r="X177" s="140">
        <v>2</v>
      </c>
      <c r="Y177" s="140" t="s">
        <v>980</v>
      </c>
      <c r="Z177" s="140" t="s">
        <v>28</v>
      </c>
      <c r="AA177" s="140" t="s">
        <v>329</v>
      </c>
      <c r="AB177" s="140" t="s">
        <v>329</v>
      </c>
      <c r="AC177" s="140" t="s">
        <v>1152</v>
      </c>
      <c r="AD177" s="143">
        <v>43602</v>
      </c>
      <c r="AE177" s="143">
        <v>44124</v>
      </c>
      <c r="AF177" s="144">
        <v>12121747.539999999</v>
      </c>
      <c r="AG177" s="144">
        <v>5663788.5199999996</v>
      </c>
      <c r="AH177" s="144">
        <v>6503556.9203000031</v>
      </c>
      <c r="AI177" s="144">
        <v>24289092.980300002</v>
      </c>
      <c r="AJ177" s="144">
        <v>10487497.0052</v>
      </c>
      <c r="AK177" s="145">
        <v>12799256.745100001</v>
      </c>
      <c r="AL177" s="145">
        <v>704123.19999999984</v>
      </c>
      <c r="AM177" s="145">
        <v>1002339.23</v>
      </c>
      <c r="AN177" s="146" t="s">
        <v>327</v>
      </c>
      <c r="AO177" s="147">
        <v>1</v>
      </c>
      <c r="AP177" s="147">
        <v>1</v>
      </c>
      <c r="AQ177" s="140" t="s">
        <v>1567</v>
      </c>
      <c r="AR177" s="139" t="s">
        <v>39</v>
      </c>
    </row>
    <row r="178" spans="2:44" s="139" customFormat="1" ht="17.100000000000001" customHeight="1" x14ac:dyDescent="0.25">
      <c r="B178" s="140">
        <v>8357</v>
      </c>
      <c r="C178" s="140" t="s">
        <v>142</v>
      </c>
      <c r="D178" s="140" t="s">
        <v>139</v>
      </c>
      <c r="E178" s="140" t="s">
        <v>295</v>
      </c>
      <c r="F178" s="140" t="s">
        <v>987</v>
      </c>
      <c r="G178" s="140">
        <v>1</v>
      </c>
      <c r="H178" s="140" t="s">
        <v>453</v>
      </c>
      <c r="I178" s="140" t="s">
        <v>28</v>
      </c>
      <c r="J178" s="140" t="s">
        <v>453</v>
      </c>
      <c r="K178" s="140" t="s">
        <v>462</v>
      </c>
      <c r="L178" s="141" t="s">
        <v>28</v>
      </c>
      <c r="M178" s="141" t="s">
        <v>28</v>
      </c>
      <c r="N178" s="142" t="s">
        <v>28</v>
      </c>
      <c r="O178" s="141" t="s">
        <v>28</v>
      </c>
      <c r="P178" s="140" t="s">
        <v>28</v>
      </c>
      <c r="Q178" s="140">
        <v>2</v>
      </c>
      <c r="R178" s="140">
        <v>9</v>
      </c>
      <c r="S178" s="140">
        <v>9</v>
      </c>
      <c r="T178" s="140" t="s">
        <v>28</v>
      </c>
      <c r="U178" s="140" t="s">
        <v>28</v>
      </c>
      <c r="V178" s="140" t="s">
        <v>28</v>
      </c>
      <c r="W178" s="140" t="s">
        <v>28</v>
      </c>
      <c r="X178" s="140" t="s">
        <v>28</v>
      </c>
      <c r="Y178" s="140" t="s">
        <v>28</v>
      </c>
      <c r="Z178" s="140" t="s">
        <v>2340</v>
      </c>
      <c r="AA178" s="140" t="s">
        <v>455</v>
      </c>
      <c r="AB178" s="140" t="s">
        <v>28</v>
      </c>
      <c r="AC178" s="140" t="s">
        <v>28</v>
      </c>
      <c r="AD178" s="143" t="s">
        <v>28</v>
      </c>
      <c r="AE178" s="143" t="s">
        <v>28</v>
      </c>
      <c r="AF178" s="144">
        <v>0</v>
      </c>
      <c r="AG178" s="144">
        <v>0</v>
      </c>
      <c r="AH178" s="144">
        <v>0</v>
      </c>
      <c r="AI178" s="144">
        <v>0</v>
      </c>
      <c r="AJ178" s="144">
        <v>22156.14</v>
      </c>
      <c r="AK178" s="145">
        <v>0</v>
      </c>
      <c r="AL178" s="145">
        <v>0</v>
      </c>
      <c r="AM178" s="145">
        <v>39894.76</v>
      </c>
      <c r="AN178" s="146" t="s">
        <v>28</v>
      </c>
      <c r="AO178" s="147" t="s">
        <v>28</v>
      </c>
      <c r="AP178" s="147" t="s">
        <v>28</v>
      </c>
      <c r="AQ178" s="140" t="s">
        <v>908</v>
      </c>
      <c r="AR178" s="139" t="s">
        <v>39</v>
      </c>
    </row>
    <row r="179" spans="2:44" s="139" customFormat="1" ht="17.100000000000001" customHeight="1" x14ac:dyDescent="0.25">
      <c r="B179" s="140">
        <v>8360</v>
      </c>
      <c r="C179" s="140" t="s">
        <v>142</v>
      </c>
      <c r="D179" s="140" t="s">
        <v>132</v>
      </c>
      <c r="E179" s="140" t="s">
        <v>993</v>
      </c>
      <c r="F179" s="140" t="s">
        <v>981</v>
      </c>
      <c r="G179" s="140">
        <v>1</v>
      </c>
      <c r="H179" s="140" t="s">
        <v>453</v>
      </c>
      <c r="I179" s="140" t="s">
        <v>28</v>
      </c>
      <c r="J179" s="140" t="s">
        <v>453</v>
      </c>
      <c r="K179" s="140" t="s">
        <v>469</v>
      </c>
      <c r="L179" s="141" t="s">
        <v>28</v>
      </c>
      <c r="M179" s="141" t="s">
        <v>28</v>
      </c>
      <c r="N179" s="142" t="s">
        <v>28</v>
      </c>
      <c r="O179" s="141" t="s">
        <v>28</v>
      </c>
      <c r="P179" s="140" t="s">
        <v>28</v>
      </c>
      <c r="Q179" s="140">
        <v>4</v>
      </c>
      <c r="R179" s="140">
        <v>3</v>
      </c>
      <c r="S179" s="140">
        <v>3</v>
      </c>
      <c r="T179" s="140" t="s">
        <v>28</v>
      </c>
      <c r="U179" s="140" t="s">
        <v>28</v>
      </c>
      <c r="V179" s="140" t="s">
        <v>28</v>
      </c>
      <c r="W179" s="140" t="s">
        <v>28</v>
      </c>
      <c r="X179" s="140" t="s">
        <v>28</v>
      </c>
      <c r="Y179" s="140" t="s">
        <v>28</v>
      </c>
      <c r="Z179" s="140" t="s">
        <v>982</v>
      </c>
      <c r="AA179" s="140" t="s">
        <v>368</v>
      </c>
      <c r="AB179" s="140" t="s">
        <v>28</v>
      </c>
      <c r="AC179" s="140" t="s">
        <v>28</v>
      </c>
      <c r="AD179" s="143" t="s">
        <v>28</v>
      </c>
      <c r="AE179" s="143" t="s">
        <v>28</v>
      </c>
      <c r="AF179" s="144">
        <v>0</v>
      </c>
      <c r="AG179" s="144">
        <v>0</v>
      </c>
      <c r="AH179" s="144">
        <v>0</v>
      </c>
      <c r="AI179" s="144">
        <v>0</v>
      </c>
      <c r="AJ179" s="144">
        <v>1036833</v>
      </c>
      <c r="AK179" s="145">
        <v>4788772.8899999997</v>
      </c>
      <c r="AL179" s="145">
        <v>0</v>
      </c>
      <c r="AM179" s="145">
        <v>5765475.4299999997</v>
      </c>
      <c r="AN179" s="146" t="s">
        <v>28</v>
      </c>
      <c r="AO179" s="147" t="s">
        <v>28</v>
      </c>
      <c r="AP179" s="147" t="s">
        <v>28</v>
      </c>
      <c r="AQ179" s="140" t="s">
        <v>837</v>
      </c>
      <c r="AR179" s="139" t="s">
        <v>39</v>
      </c>
    </row>
    <row r="180" spans="2:44" s="139" customFormat="1" ht="17.100000000000001" customHeight="1" x14ac:dyDescent="0.25">
      <c r="B180" s="140">
        <v>8364</v>
      </c>
      <c r="C180" s="140" t="s">
        <v>138</v>
      </c>
      <c r="D180" s="140" t="s">
        <v>134</v>
      </c>
      <c r="E180" s="140" t="s">
        <v>817</v>
      </c>
      <c r="F180" s="140" t="s">
        <v>818</v>
      </c>
      <c r="G180" s="140">
        <v>2</v>
      </c>
      <c r="H180" s="140" t="s">
        <v>474</v>
      </c>
      <c r="I180" s="140" t="s">
        <v>28</v>
      </c>
      <c r="J180" s="140" t="s">
        <v>1125</v>
      </c>
      <c r="K180" s="140" t="s">
        <v>819</v>
      </c>
      <c r="L180" s="141" t="s">
        <v>820</v>
      </c>
      <c r="M180" s="141" t="s">
        <v>448</v>
      </c>
      <c r="N180" s="142" t="s">
        <v>449</v>
      </c>
      <c r="O180" s="141" t="s">
        <v>821</v>
      </c>
      <c r="P180" s="140">
        <v>12</v>
      </c>
      <c r="Q180" s="140">
        <v>4</v>
      </c>
      <c r="R180" s="140">
        <v>2</v>
      </c>
      <c r="S180" s="140">
        <v>1</v>
      </c>
      <c r="T180" s="140">
        <v>0</v>
      </c>
      <c r="U180" s="140">
        <v>3</v>
      </c>
      <c r="V180" s="140">
        <v>7</v>
      </c>
      <c r="W180" s="140">
        <v>4</v>
      </c>
      <c r="X180" s="140" t="s">
        <v>581</v>
      </c>
      <c r="Y180" s="140" t="s">
        <v>28</v>
      </c>
      <c r="Z180" s="140" t="s">
        <v>478</v>
      </c>
      <c r="AA180" s="140" t="s">
        <v>352</v>
      </c>
      <c r="AB180" s="140" t="s">
        <v>427</v>
      </c>
      <c r="AC180" s="140" t="s">
        <v>28</v>
      </c>
      <c r="AD180" s="143" t="s">
        <v>28</v>
      </c>
      <c r="AE180" s="143" t="s">
        <v>28</v>
      </c>
      <c r="AF180" s="144">
        <v>0</v>
      </c>
      <c r="AG180" s="144">
        <v>0</v>
      </c>
      <c r="AH180" s="144">
        <v>0</v>
      </c>
      <c r="AI180" s="144">
        <v>0</v>
      </c>
      <c r="AJ180" s="144">
        <v>40651560.780000001</v>
      </c>
      <c r="AK180" s="145">
        <v>3122568</v>
      </c>
      <c r="AL180" s="145">
        <v>14458159</v>
      </c>
      <c r="AM180" s="145">
        <v>7799521.4000000004</v>
      </c>
      <c r="AN180" s="146" t="s">
        <v>360</v>
      </c>
      <c r="AO180" s="147" t="s">
        <v>28</v>
      </c>
      <c r="AP180" s="147" t="s">
        <v>28</v>
      </c>
      <c r="AQ180" s="140" t="s">
        <v>28</v>
      </c>
      <c r="AR180" s="139" t="s">
        <v>39</v>
      </c>
    </row>
    <row r="181" spans="2:44" s="139" customFormat="1" ht="17.100000000000001" customHeight="1" x14ac:dyDescent="0.25">
      <c r="B181" s="140">
        <v>8370</v>
      </c>
      <c r="C181" s="140" t="s">
        <v>27</v>
      </c>
      <c r="D181" s="140" t="s">
        <v>118</v>
      </c>
      <c r="E181" s="140" t="s">
        <v>592</v>
      </c>
      <c r="F181" s="140" t="s">
        <v>1537</v>
      </c>
      <c r="G181" s="140">
        <v>2</v>
      </c>
      <c r="H181" s="140" t="s">
        <v>312</v>
      </c>
      <c r="I181" s="140">
        <v>356</v>
      </c>
      <c r="J181" s="140" t="s">
        <v>313</v>
      </c>
      <c r="K181" s="140" t="s">
        <v>314</v>
      </c>
      <c r="L181" s="141">
        <v>5</v>
      </c>
      <c r="M181" s="141" t="s">
        <v>1682</v>
      </c>
      <c r="N181" s="142">
        <v>77</v>
      </c>
      <c r="O181" s="141" t="s">
        <v>363</v>
      </c>
      <c r="P181" s="140" t="s">
        <v>960</v>
      </c>
      <c r="Q181" s="140">
        <v>5</v>
      </c>
      <c r="R181" s="140">
        <v>5</v>
      </c>
      <c r="S181" s="140">
        <v>7</v>
      </c>
      <c r="T181" s="140">
        <v>753</v>
      </c>
      <c r="U181" s="140">
        <v>3</v>
      </c>
      <c r="V181" s="140">
        <v>8</v>
      </c>
      <c r="W181" s="140">
        <v>6</v>
      </c>
      <c r="X181" s="140">
        <v>2</v>
      </c>
      <c r="Y181" s="140" t="s">
        <v>1028</v>
      </c>
      <c r="Z181" s="140" t="s">
        <v>28</v>
      </c>
      <c r="AA181" s="140" t="s">
        <v>333</v>
      </c>
      <c r="AB181" s="140" t="s">
        <v>333</v>
      </c>
      <c r="AC181" s="140" t="s">
        <v>1153</v>
      </c>
      <c r="AD181" s="143">
        <v>43675</v>
      </c>
      <c r="AE181" s="143">
        <v>44469</v>
      </c>
      <c r="AF181" s="144">
        <v>11788710.789999999</v>
      </c>
      <c r="AG181" s="144">
        <v>11170425.68</v>
      </c>
      <c r="AH181" s="144">
        <v>15480707.738200001</v>
      </c>
      <c r="AI181" s="144">
        <v>38439844.2082</v>
      </c>
      <c r="AJ181" s="144">
        <v>9505094.7876999993</v>
      </c>
      <c r="AK181" s="145">
        <v>5506199.1495000003</v>
      </c>
      <c r="AL181" s="145">
        <v>26971662.666699998</v>
      </c>
      <c r="AM181" s="145">
        <v>23428550.271000002</v>
      </c>
      <c r="AN181" s="146" t="s">
        <v>360</v>
      </c>
      <c r="AO181" s="147">
        <v>1</v>
      </c>
      <c r="AP181" s="147">
        <v>1</v>
      </c>
      <c r="AQ181" s="140">
        <v>0</v>
      </c>
      <c r="AR181" s="139" t="s">
        <v>39</v>
      </c>
    </row>
    <row r="182" spans="2:44" s="139" customFormat="1" ht="17.100000000000001" customHeight="1" x14ac:dyDescent="0.25">
      <c r="B182" s="140">
        <v>8371</v>
      </c>
      <c r="C182" s="140" t="s">
        <v>27</v>
      </c>
      <c r="D182" s="140" t="s">
        <v>118</v>
      </c>
      <c r="E182" s="140" t="s">
        <v>592</v>
      </c>
      <c r="F182" s="140" t="s">
        <v>1538</v>
      </c>
      <c r="G182" s="140">
        <v>2</v>
      </c>
      <c r="H182" s="140" t="s">
        <v>312</v>
      </c>
      <c r="I182" s="140">
        <v>356</v>
      </c>
      <c r="J182" s="140" t="s">
        <v>313</v>
      </c>
      <c r="K182" s="140" t="s">
        <v>314</v>
      </c>
      <c r="L182" s="141">
        <v>5</v>
      </c>
      <c r="M182" s="141" t="s">
        <v>1683</v>
      </c>
      <c r="N182" s="142">
        <v>77</v>
      </c>
      <c r="O182" s="141" t="s">
        <v>363</v>
      </c>
      <c r="P182" s="140" t="s">
        <v>960</v>
      </c>
      <c r="Q182" s="140">
        <v>5</v>
      </c>
      <c r="R182" s="140">
        <v>5</v>
      </c>
      <c r="S182" s="140">
        <v>7</v>
      </c>
      <c r="T182" s="140">
        <v>753</v>
      </c>
      <c r="U182" s="140">
        <v>3</v>
      </c>
      <c r="V182" s="140">
        <v>8</v>
      </c>
      <c r="W182" s="140">
        <v>6</v>
      </c>
      <c r="X182" s="140">
        <v>2</v>
      </c>
      <c r="Y182" s="140" t="s">
        <v>1029</v>
      </c>
      <c r="Z182" s="140" t="s">
        <v>28</v>
      </c>
      <c r="AA182" s="140" t="s">
        <v>333</v>
      </c>
      <c r="AB182" s="140" t="s">
        <v>333</v>
      </c>
      <c r="AC182" s="140" t="s">
        <v>1154</v>
      </c>
      <c r="AD182" s="143">
        <v>43697</v>
      </c>
      <c r="AE182" s="143">
        <v>44001</v>
      </c>
      <c r="AF182" s="144">
        <v>9482873.2300000004</v>
      </c>
      <c r="AG182" s="144">
        <v>685597.62999999896</v>
      </c>
      <c r="AH182" s="144">
        <v>3697267.1795999999</v>
      </c>
      <c r="AI182" s="144">
        <v>13865738.0396</v>
      </c>
      <c r="AJ182" s="144">
        <v>5769580.1872000005</v>
      </c>
      <c r="AK182" s="145">
        <v>6508170.8524000002</v>
      </c>
      <c r="AL182" s="145">
        <v>1654190.1288000001</v>
      </c>
      <c r="AM182" s="145">
        <v>1617370.8693999997</v>
      </c>
      <c r="AN182" s="146" t="s">
        <v>327</v>
      </c>
      <c r="AO182" s="147">
        <v>1.0021191709605417</v>
      </c>
      <c r="AP182" s="147">
        <v>1</v>
      </c>
      <c r="AQ182" s="140">
        <v>0</v>
      </c>
      <c r="AR182" s="139" t="s">
        <v>39</v>
      </c>
    </row>
    <row r="183" spans="2:44" s="139" customFormat="1" ht="17.100000000000001" customHeight="1" x14ac:dyDescent="0.25">
      <c r="B183" s="140">
        <v>8372</v>
      </c>
      <c r="C183" s="140" t="s">
        <v>27</v>
      </c>
      <c r="D183" s="140" t="s">
        <v>118</v>
      </c>
      <c r="E183" s="140" t="s">
        <v>328</v>
      </c>
      <c r="F183" s="140" t="s">
        <v>1539</v>
      </c>
      <c r="G183" s="140">
        <v>2</v>
      </c>
      <c r="H183" s="140" t="s">
        <v>312</v>
      </c>
      <c r="I183" s="140">
        <v>356</v>
      </c>
      <c r="J183" s="140" t="s">
        <v>313</v>
      </c>
      <c r="K183" s="140" t="s">
        <v>314</v>
      </c>
      <c r="L183" s="141">
        <v>5</v>
      </c>
      <c r="M183" s="141" t="s">
        <v>1684</v>
      </c>
      <c r="N183" s="142">
        <v>77</v>
      </c>
      <c r="O183" s="141" t="s">
        <v>363</v>
      </c>
      <c r="P183" s="140" t="s">
        <v>960</v>
      </c>
      <c r="Q183" s="140">
        <v>5</v>
      </c>
      <c r="R183" s="140">
        <v>5</v>
      </c>
      <c r="S183" s="140">
        <v>7</v>
      </c>
      <c r="T183" s="140">
        <v>753</v>
      </c>
      <c r="U183" s="140">
        <v>3</v>
      </c>
      <c r="V183" s="140">
        <v>8</v>
      </c>
      <c r="W183" s="140">
        <v>6</v>
      </c>
      <c r="X183" s="140">
        <v>2</v>
      </c>
      <c r="Y183" s="140" t="s">
        <v>1030</v>
      </c>
      <c r="Z183" s="140" t="s">
        <v>28</v>
      </c>
      <c r="AA183" s="140" t="s">
        <v>329</v>
      </c>
      <c r="AB183" s="140" t="s">
        <v>329</v>
      </c>
      <c r="AC183" s="140" t="s">
        <v>1155</v>
      </c>
      <c r="AD183" s="143">
        <v>43731</v>
      </c>
      <c r="AE183" s="143">
        <v>44275</v>
      </c>
      <c r="AF183" s="144">
        <v>6236387.0999999996</v>
      </c>
      <c r="AG183" s="144">
        <v>-2091270.71</v>
      </c>
      <c r="AH183" s="144">
        <v>3908187.3761999998</v>
      </c>
      <c r="AI183" s="144">
        <v>8053303.7661999995</v>
      </c>
      <c r="AJ183" s="144">
        <v>4119657.2147999997</v>
      </c>
      <c r="AK183" s="145">
        <v>2641650.7514</v>
      </c>
      <c r="AL183" s="145">
        <v>-497662.34000000032</v>
      </c>
      <c r="AM183" s="145">
        <v>1291995.7999999998</v>
      </c>
      <c r="AN183" s="146" t="s">
        <v>327</v>
      </c>
      <c r="AO183" s="147">
        <v>1</v>
      </c>
      <c r="AP183" s="147">
        <v>1</v>
      </c>
      <c r="AQ183" s="140">
        <v>0</v>
      </c>
      <c r="AR183" s="139" t="s">
        <v>39</v>
      </c>
    </row>
    <row r="184" spans="2:44" s="139" customFormat="1" ht="17.100000000000001" customHeight="1" x14ac:dyDescent="0.25">
      <c r="B184" s="140">
        <v>8374</v>
      </c>
      <c r="C184" s="140" t="s">
        <v>27</v>
      </c>
      <c r="D184" s="140" t="s">
        <v>118</v>
      </c>
      <c r="E184" s="140" t="s">
        <v>628</v>
      </c>
      <c r="F184" s="140" t="s">
        <v>1540</v>
      </c>
      <c r="G184" s="140">
        <v>2</v>
      </c>
      <c r="H184" s="140" t="s">
        <v>312</v>
      </c>
      <c r="I184" s="140">
        <v>356</v>
      </c>
      <c r="J184" s="140" t="s">
        <v>313</v>
      </c>
      <c r="K184" s="140" t="s">
        <v>314</v>
      </c>
      <c r="L184" s="141">
        <v>5</v>
      </c>
      <c r="M184" s="141" t="s">
        <v>1685</v>
      </c>
      <c r="N184" s="142">
        <v>77</v>
      </c>
      <c r="O184" s="141" t="s">
        <v>363</v>
      </c>
      <c r="P184" s="140" t="s">
        <v>960</v>
      </c>
      <c r="Q184" s="140">
        <v>5</v>
      </c>
      <c r="R184" s="140">
        <v>5</v>
      </c>
      <c r="S184" s="140">
        <v>7</v>
      </c>
      <c r="T184" s="140">
        <v>753</v>
      </c>
      <c r="U184" s="140">
        <v>3</v>
      </c>
      <c r="V184" s="140">
        <v>8</v>
      </c>
      <c r="W184" s="140">
        <v>6</v>
      </c>
      <c r="X184" s="140">
        <v>2</v>
      </c>
      <c r="Y184" s="140" t="s">
        <v>1031</v>
      </c>
      <c r="Z184" s="140" t="s">
        <v>28</v>
      </c>
      <c r="AA184" s="140" t="s">
        <v>129</v>
      </c>
      <c r="AB184" s="140" t="s">
        <v>129</v>
      </c>
      <c r="AC184" s="140" t="s">
        <v>1156</v>
      </c>
      <c r="AD184" s="143">
        <v>43661</v>
      </c>
      <c r="AE184" s="143">
        <v>44001</v>
      </c>
      <c r="AF184" s="144">
        <v>6131717.04</v>
      </c>
      <c r="AG184" s="144">
        <v>221965.33999999985</v>
      </c>
      <c r="AH184" s="144">
        <v>2180760.5182000017</v>
      </c>
      <c r="AI184" s="144">
        <v>8534442.8982000016</v>
      </c>
      <c r="AJ184" s="144">
        <v>5607047.5792000005</v>
      </c>
      <c r="AK184" s="145">
        <v>2927395.3190000001</v>
      </c>
      <c r="AL184" s="145">
        <v>20533.7</v>
      </c>
      <c r="AM184" s="145">
        <v>20533.7</v>
      </c>
      <c r="AN184" s="146" t="s">
        <v>327</v>
      </c>
      <c r="AO184" s="147">
        <v>1.0024059801260525</v>
      </c>
      <c r="AP184" s="147">
        <v>1</v>
      </c>
      <c r="AQ184" s="140">
        <v>0</v>
      </c>
      <c r="AR184" s="139" t="s">
        <v>39</v>
      </c>
    </row>
    <row r="185" spans="2:44" s="139" customFormat="1" ht="17.100000000000001" customHeight="1" x14ac:dyDescent="0.25">
      <c r="B185" s="140">
        <v>8375</v>
      </c>
      <c r="C185" s="140" t="s">
        <v>27</v>
      </c>
      <c r="D185" s="140" t="s">
        <v>118</v>
      </c>
      <c r="E185" s="140" t="s">
        <v>1048</v>
      </c>
      <c r="F185" s="140" t="s">
        <v>1541</v>
      </c>
      <c r="G185" s="140">
        <v>2</v>
      </c>
      <c r="H185" s="140" t="s">
        <v>312</v>
      </c>
      <c r="I185" s="140">
        <v>356</v>
      </c>
      <c r="J185" s="140" t="s">
        <v>313</v>
      </c>
      <c r="K185" s="140" t="s">
        <v>314</v>
      </c>
      <c r="L185" s="141">
        <v>5</v>
      </c>
      <c r="M185" s="141" t="s">
        <v>1686</v>
      </c>
      <c r="N185" s="142">
        <v>77</v>
      </c>
      <c r="O185" s="141" t="s">
        <v>363</v>
      </c>
      <c r="P185" s="140" t="s">
        <v>960</v>
      </c>
      <c r="Q185" s="140">
        <v>5</v>
      </c>
      <c r="R185" s="140">
        <v>5</v>
      </c>
      <c r="S185" s="140">
        <v>7</v>
      </c>
      <c r="T185" s="140">
        <v>753</v>
      </c>
      <c r="U185" s="140">
        <v>3</v>
      </c>
      <c r="V185" s="140">
        <v>8</v>
      </c>
      <c r="W185" s="140">
        <v>6</v>
      </c>
      <c r="X185" s="140">
        <v>2</v>
      </c>
      <c r="Y185" s="140" t="s">
        <v>1032</v>
      </c>
      <c r="Z185" s="140" t="s">
        <v>28</v>
      </c>
      <c r="AA185" s="140" t="s">
        <v>331</v>
      </c>
      <c r="AB185" s="140" t="s">
        <v>331</v>
      </c>
      <c r="AC185" s="140" t="s">
        <v>1157</v>
      </c>
      <c r="AD185" s="143">
        <v>43717</v>
      </c>
      <c r="AE185" s="143">
        <v>44098</v>
      </c>
      <c r="AF185" s="144">
        <v>7285951.25</v>
      </c>
      <c r="AG185" s="144">
        <v>3661369.9800000004</v>
      </c>
      <c r="AH185" s="144">
        <v>11390199.096699998</v>
      </c>
      <c r="AI185" s="144">
        <v>22337520.326699998</v>
      </c>
      <c r="AJ185" s="144">
        <v>4775383.3249999993</v>
      </c>
      <c r="AK185" s="145">
        <v>17562137.001699999</v>
      </c>
      <c r="AL185" s="145">
        <v>0</v>
      </c>
      <c r="AM185" s="145">
        <v>66308</v>
      </c>
      <c r="AN185" s="146" t="s">
        <v>327</v>
      </c>
      <c r="AO185" s="147">
        <v>1.0029684584067615</v>
      </c>
      <c r="AP185" s="147">
        <v>1</v>
      </c>
      <c r="AQ185" s="140">
        <v>0</v>
      </c>
      <c r="AR185" s="139" t="s">
        <v>39</v>
      </c>
    </row>
    <row r="186" spans="2:44" s="139" customFormat="1" ht="17.100000000000001" customHeight="1" x14ac:dyDescent="0.25">
      <c r="B186" s="140">
        <v>8377</v>
      </c>
      <c r="C186" s="140" t="s">
        <v>27</v>
      </c>
      <c r="D186" s="140" t="s">
        <v>118</v>
      </c>
      <c r="E186" s="140" t="s">
        <v>628</v>
      </c>
      <c r="F186" s="140" t="s">
        <v>1542</v>
      </c>
      <c r="G186" s="140">
        <v>2</v>
      </c>
      <c r="H186" s="140" t="s">
        <v>312</v>
      </c>
      <c r="I186" s="140">
        <v>356</v>
      </c>
      <c r="J186" s="140" t="s">
        <v>313</v>
      </c>
      <c r="K186" s="140" t="s">
        <v>314</v>
      </c>
      <c r="L186" s="141">
        <v>5</v>
      </c>
      <c r="M186" s="141" t="s">
        <v>1687</v>
      </c>
      <c r="N186" s="142">
        <v>77</v>
      </c>
      <c r="O186" s="141" t="s">
        <v>363</v>
      </c>
      <c r="P186" s="140" t="s">
        <v>960</v>
      </c>
      <c r="Q186" s="140">
        <v>5</v>
      </c>
      <c r="R186" s="140">
        <v>5</v>
      </c>
      <c r="S186" s="140">
        <v>7</v>
      </c>
      <c r="T186" s="140">
        <v>753</v>
      </c>
      <c r="U186" s="140">
        <v>3</v>
      </c>
      <c r="V186" s="140">
        <v>8</v>
      </c>
      <c r="W186" s="140">
        <v>6</v>
      </c>
      <c r="X186" s="140">
        <v>2</v>
      </c>
      <c r="Y186" s="140" t="s">
        <v>1033</v>
      </c>
      <c r="Z186" s="140" t="s">
        <v>28</v>
      </c>
      <c r="AA186" s="140" t="s">
        <v>129</v>
      </c>
      <c r="AB186" s="140" t="s">
        <v>129</v>
      </c>
      <c r="AC186" s="140" t="s">
        <v>1158</v>
      </c>
      <c r="AD186" s="143">
        <v>43668</v>
      </c>
      <c r="AE186" s="143">
        <v>44032</v>
      </c>
      <c r="AF186" s="144">
        <v>6059832.0199999996</v>
      </c>
      <c r="AG186" s="144">
        <v>2585223.09</v>
      </c>
      <c r="AH186" s="144">
        <v>1952043.5835000016</v>
      </c>
      <c r="AI186" s="144">
        <v>10597098.693500001</v>
      </c>
      <c r="AJ186" s="144">
        <v>3554142.094</v>
      </c>
      <c r="AK186" s="145">
        <v>7001889.1995000001</v>
      </c>
      <c r="AL186" s="145">
        <v>41067.4</v>
      </c>
      <c r="AM186" s="145">
        <v>41067.4</v>
      </c>
      <c r="AN186" s="146" t="s">
        <v>327</v>
      </c>
      <c r="AO186" s="147">
        <v>1</v>
      </c>
      <c r="AP186" s="147">
        <v>1</v>
      </c>
      <c r="AQ186" s="140" t="s">
        <v>1567</v>
      </c>
      <c r="AR186" s="139" t="s">
        <v>39</v>
      </c>
    </row>
    <row r="187" spans="2:44" s="139" customFormat="1" ht="17.100000000000001" customHeight="1" x14ac:dyDescent="0.25">
      <c r="B187" s="140">
        <v>8378</v>
      </c>
      <c r="C187" s="140" t="s">
        <v>27</v>
      </c>
      <c r="D187" s="140" t="s">
        <v>118</v>
      </c>
      <c r="E187" s="140" t="s">
        <v>513</v>
      </c>
      <c r="F187" s="140" t="s">
        <v>1543</v>
      </c>
      <c r="G187" s="140">
        <v>2</v>
      </c>
      <c r="H187" s="140" t="s">
        <v>312</v>
      </c>
      <c r="I187" s="140">
        <v>356</v>
      </c>
      <c r="J187" s="140" t="s">
        <v>313</v>
      </c>
      <c r="K187" s="140" t="s">
        <v>314</v>
      </c>
      <c r="L187" s="141">
        <v>5</v>
      </c>
      <c r="M187" s="141" t="s">
        <v>1688</v>
      </c>
      <c r="N187" s="142">
        <v>77</v>
      </c>
      <c r="O187" s="141" t="s">
        <v>363</v>
      </c>
      <c r="P187" s="140" t="s">
        <v>960</v>
      </c>
      <c r="Q187" s="140">
        <v>5</v>
      </c>
      <c r="R187" s="140">
        <v>5</v>
      </c>
      <c r="S187" s="140">
        <v>7</v>
      </c>
      <c r="T187" s="140">
        <v>753</v>
      </c>
      <c r="U187" s="140">
        <v>3</v>
      </c>
      <c r="V187" s="140">
        <v>8</v>
      </c>
      <c r="W187" s="140">
        <v>6</v>
      </c>
      <c r="X187" s="140">
        <v>2</v>
      </c>
      <c r="Y187" s="140" t="s">
        <v>1034</v>
      </c>
      <c r="Z187" s="140" t="s">
        <v>28</v>
      </c>
      <c r="AA187" s="140" t="s">
        <v>329</v>
      </c>
      <c r="AB187" s="140" t="s">
        <v>329</v>
      </c>
      <c r="AC187" s="140" t="s">
        <v>1159</v>
      </c>
      <c r="AD187" s="143">
        <v>43692</v>
      </c>
      <c r="AE187" s="143">
        <v>44063</v>
      </c>
      <c r="AF187" s="144">
        <v>9679725.6899999995</v>
      </c>
      <c r="AG187" s="144">
        <v>1400821</v>
      </c>
      <c r="AH187" s="144">
        <v>3344049.9685999993</v>
      </c>
      <c r="AI187" s="144">
        <v>14424596.658599999</v>
      </c>
      <c r="AJ187" s="144">
        <v>7852612.0766000003</v>
      </c>
      <c r="AK187" s="145">
        <v>5837950.4019999998</v>
      </c>
      <c r="AL187" s="145">
        <v>172013.6</v>
      </c>
      <c r="AM187" s="145">
        <v>734034.17999999993</v>
      </c>
      <c r="AN187" s="146" t="s">
        <v>327</v>
      </c>
      <c r="AO187" s="147">
        <v>1</v>
      </c>
      <c r="AP187" s="147">
        <v>1</v>
      </c>
      <c r="AQ187" s="140" t="s">
        <v>1567</v>
      </c>
      <c r="AR187" s="139" t="s">
        <v>39</v>
      </c>
    </row>
    <row r="188" spans="2:44" s="139" customFormat="1" ht="17.100000000000001" customHeight="1" x14ac:dyDescent="0.25">
      <c r="B188" s="140">
        <v>8379</v>
      </c>
      <c r="C188" s="140" t="s">
        <v>27</v>
      </c>
      <c r="D188" s="140" t="s">
        <v>118</v>
      </c>
      <c r="E188" s="140" t="s">
        <v>1051</v>
      </c>
      <c r="F188" s="140" t="s">
        <v>1544</v>
      </c>
      <c r="G188" s="140">
        <v>2</v>
      </c>
      <c r="H188" s="140" t="s">
        <v>312</v>
      </c>
      <c r="I188" s="140">
        <v>356</v>
      </c>
      <c r="J188" s="140" t="s">
        <v>313</v>
      </c>
      <c r="K188" s="140" t="s">
        <v>314</v>
      </c>
      <c r="L188" s="141">
        <v>5</v>
      </c>
      <c r="M188" s="141" t="s">
        <v>1689</v>
      </c>
      <c r="N188" s="142">
        <v>77</v>
      </c>
      <c r="O188" s="141" t="s">
        <v>363</v>
      </c>
      <c r="P188" s="140" t="s">
        <v>960</v>
      </c>
      <c r="Q188" s="140">
        <v>5</v>
      </c>
      <c r="R188" s="140">
        <v>5</v>
      </c>
      <c r="S188" s="140">
        <v>7</v>
      </c>
      <c r="T188" s="140">
        <v>753</v>
      </c>
      <c r="U188" s="140">
        <v>3</v>
      </c>
      <c r="V188" s="140">
        <v>8</v>
      </c>
      <c r="W188" s="140">
        <v>6</v>
      </c>
      <c r="X188" s="140">
        <v>2</v>
      </c>
      <c r="Y188" s="140" t="s">
        <v>1035</v>
      </c>
      <c r="Z188" s="140" t="s">
        <v>28</v>
      </c>
      <c r="AA188" s="140" t="s">
        <v>331</v>
      </c>
      <c r="AB188" s="140" t="s">
        <v>331</v>
      </c>
      <c r="AC188" s="140" t="s">
        <v>1160</v>
      </c>
      <c r="AD188" s="143">
        <v>43678</v>
      </c>
      <c r="AE188" s="143">
        <v>44074</v>
      </c>
      <c r="AF188" s="144">
        <v>11632515.2095</v>
      </c>
      <c r="AG188" s="144">
        <v>5473537.5499999998</v>
      </c>
      <c r="AH188" s="144">
        <v>1253049.7901000008</v>
      </c>
      <c r="AI188" s="144">
        <v>18359102.549600001</v>
      </c>
      <c r="AJ188" s="144">
        <v>5596029.1534000002</v>
      </c>
      <c r="AK188" s="145">
        <v>12726095.7962</v>
      </c>
      <c r="AL188" s="145">
        <v>36977.600000000006</v>
      </c>
      <c r="AM188" s="145">
        <v>81989.599999999991</v>
      </c>
      <c r="AN188" s="146" t="s">
        <v>327</v>
      </c>
      <c r="AO188" s="147">
        <v>1.0024517538304714</v>
      </c>
      <c r="AP188" s="147">
        <v>1</v>
      </c>
      <c r="AQ188" s="140">
        <v>0</v>
      </c>
      <c r="AR188" s="139" t="s">
        <v>39</v>
      </c>
    </row>
    <row r="189" spans="2:44" s="139" customFormat="1" ht="17.100000000000001" customHeight="1" x14ac:dyDescent="0.25">
      <c r="B189" s="140">
        <v>8380</v>
      </c>
      <c r="C189" s="140" t="s">
        <v>27</v>
      </c>
      <c r="D189" s="140" t="s">
        <v>118</v>
      </c>
      <c r="E189" s="140" t="s">
        <v>1017</v>
      </c>
      <c r="F189" s="140" t="s">
        <v>1017</v>
      </c>
      <c r="G189" s="140">
        <v>2</v>
      </c>
      <c r="H189" s="140" t="s">
        <v>312</v>
      </c>
      <c r="I189" s="140">
        <v>356</v>
      </c>
      <c r="J189" s="140" t="s">
        <v>313</v>
      </c>
      <c r="K189" s="140" t="s">
        <v>314</v>
      </c>
      <c r="L189" s="141">
        <v>5</v>
      </c>
      <c r="M189" s="141" t="s">
        <v>1690</v>
      </c>
      <c r="N189" s="142">
        <v>77</v>
      </c>
      <c r="O189" s="141" t="s">
        <v>363</v>
      </c>
      <c r="P189" s="140" t="s">
        <v>960</v>
      </c>
      <c r="Q189" s="140">
        <v>5</v>
      </c>
      <c r="R189" s="140">
        <v>5</v>
      </c>
      <c r="S189" s="140">
        <v>7</v>
      </c>
      <c r="T189" s="140">
        <v>753</v>
      </c>
      <c r="U189" s="140">
        <v>3</v>
      </c>
      <c r="V189" s="140">
        <v>8</v>
      </c>
      <c r="W189" s="140">
        <v>6</v>
      </c>
      <c r="X189" s="140">
        <v>2</v>
      </c>
      <c r="Y189" s="140" t="s">
        <v>1036</v>
      </c>
      <c r="Z189" s="140" t="s">
        <v>28</v>
      </c>
      <c r="AA189" s="140" t="s">
        <v>129</v>
      </c>
      <c r="AB189" s="140" t="s">
        <v>393</v>
      </c>
      <c r="AC189" s="140" t="s">
        <v>1161</v>
      </c>
      <c r="AD189" s="143">
        <v>44013</v>
      </c>
      <c r="AE189" s="143">
        <v>44186</v>
      </c>
      <c r="AF189" s="144">
        <v>6034000.4845999992</v>
      </c>
      <c r="AG189" s="144">
        <v>4701596.409070001</v>
      </c>
      <c r="AH189" s="144">
        <v>301700.02422999998</v>
      </c>
      <c r="AI189" s="144">
        <v>11037296.9179</v>
      </c>
      <c r="AJ189" s="144">
        <v>83480.319999999992</v>
      </c>
      <c r="AK189" s="145">
        <v>5335326.2775999997</v>
      </c>
      <c r="AL189" s="145">
        <v>1149428.2227999999</v>
      </c>
      <c r="AM189" s="145">
        <v>5618490.3202999998</v>
      </c>
      <c r="AN189" s="146" t="s">
        <v>327</v>
      </c>
      <c r="AO189" s="147">
        <v>1</v>
      </c>
      <c r="AP189" s="147">
        <v>1</v>
      </c>
      <c r="AQ189" s="140">
        <v>0</v>
      </c>
      <c r="AR189" s="139" t="s">
        <v>39</v>
      </c>
    </row>
    <row r="190" spans="2:44" s="139" customFormat="1" ht="17.100000000000001" customHeight="1" x14ac:dyDescent="0.25">
      <c r="B190" s="140">
        <v>8381</v>
      </c>
      <c r="C190" s="140" t="s">
        <v>27</v>
      </c>
      <c r="D190" s="140" t="s">
        <v>118</v>
      </c>
      <c r="E190" s="140" t="s">
        <v>1018</v>
      </c>
      <c r="F190" s="140" t="s">
        <v>1018</v>
      </c>
      <c r="G190" s="140">
        <v>2</v>
      </c>
      <c r="H190" s="140" t="s">
        <v>312</v>
      </c>
      <c r="I190" s="140">
        <v>356</v>
      </c>
      <c r="J190" s="140" t="s">
        <v>313</v>
      </c>
      <c r="K190" s="140" t="s">
        <v>314</v>
      </c>
      <c r="L190" s="141">
        <v>5</v>
      </c>
      <c r="M190" s="141" t="s">
        <v>1691</v>
      </c>
      <c r="N190" s="142">
        <v>77</v>
      </c>
      <c r="O190" s="141" t="s">
        <v>363</v>
      </c>
      <c r="P190" s="140" t="s">
        <v>960</v>
      </c>
      <c r="Q190" s="140">
        <v>5</v>
      </c>
      <c r="R190" s="140">
        <v>5</v>
      </c>
      <c r="S190" s="140">
        <v>7</v>
      </c>
      <c r="T190" s="140">
        <v>753</v>
      </c>
      <c r="U190" s="140">
        <v>3</v>
      </c>
      <c r="V190" s="140">
        <v>8</v>
      </c>
      <c r="W190" s="140">
        <v>6</v>
      </c>
      <c r="X190" s="140">
        <v>2</v>
      </c>
      <c r="Y190" s="140" t="s">
        <v>1037</v>
      </c>
      <c r="Z190" s="140" t="s">
        <v>28</v>
      </c>
      <c r="AA190" s="140" t="s">
        <v>333</v>
      </c>
      <c r="AB190" s="140" t="s">
        <v>355</v>
      </c>
      <c r="AC190" s="140" t="s">
        <v>1162</v>
      </c>
      <c r="AD190" s="143">
        <v>44291</v>
      </c>
      <c r="AE190" s="143" t="s">
        <v>1495</v>
      </c>
      <c r="AF190" s="144">
        <v>425110001.0377</v>
      </c>
      <c r="AG190" s="144">
        <v>298376991.61872798</v>
      </c>
      <c r="AH190" s="144">
        <v>21255500.051885001</v>
      </c>
      <c r="AI190" s="144">
        <v>744742492.70831299</v>
      </c>
      <c r="AJ190" s="144">
        <v>84542.216</v>
      </c>
      <c r="AK190" s="145">
        <v>161018.66879999998</v>
      </c>
      <c r="AL190" s="145">
        <v>55935000.000000015</v>
      </c>
      <c r="AM190" s="145">
        <v>89318314.435900003</v>
      </c>
      <c r="AN190" s="146" t="s">
        <v>360</v>
      </c>
      <c r="AO190" s="147">
        <v>0.12026153495686023</v>
      </c>
      <c r="AP190" s="147">
        <v>0.19359999999999999</v>
      </c>
      <c r="AQ190" s="140">
        <v>0</v>
      </c>
      <c r="AR190" s="139" t="s">
        <v>39</v>
      </c>
    </row>
    <row r="191" spans="2:44" s="139" customFormat="1" ht="17.100000000000001" customHeight="1" x14ac:dyDescent="0.25">
      <c r="B191" s="140">
        <v>8382</v>
      </c>
      <c r="C191" s="140" t="s">
        <v>27</v>
      </c>
      <c r="D191" s="140" t="s">
        <v>118</v>
      </c>
      <c r="E191" s="140" t="s">
        <v>1049</v>
      </c>
      <c r="F191" s="140" t="s">
        <v>1019</v>
      </c>
      <c r="G191" s="140">
        <v>2</v>
      </c>
      <c r="H191" s="140" t="s">
        <v>312</v>
      </c>
      <c r="I191" s="140">
        <v>356</v>
      </c>
      <c r="J191" s="140" t="s">
        <v>313</v>
      </c>
      <c r="K191" s="140" t="s">
        <v>314</v>
      </c>
      <c r="L191" s="141">
        <v>5</v>
      </c>
      <c r="M191" s="141" t="s">
        <v>1692</v>
      </c>
      <c r="N191" s="142">
        <v>77</v>
      </c>
      <c r="O191" s="141" t="s">
        <v>363</v>
      </c>
      <c r="P191" s="140" t="s">
        <v>960</v>
      </c>
      <c r="Q191" s="140">
        <v>5</v>
      </c>
      <c r="R191" s="140">
        <v>5</v>
      </c>
      <c r="S191" s="140">
        <v>7</v>
      </c>
      <c r="T191" s="140">
        <v>753</v>
      </c>
      <c r="U191" s="140">
        <v>3</v>
      </c>
      <c r="V191" s="140">
        <v>8</v>
      </c>
      <c r="W191" s="140">
        <v>6</v>
      </c>
      <c r="X191" s="140">
        <v>2</v>
      </c>
      <c r="Y191" s="140" t="s">
        <v>1038</v>
      </c>
      <c r="Z191" s="140" t="s">
        <v>28</v>
      </c>
      <c r="AA191" s="140" t="s">
        <v>1047</v>
      </c>
      <c r="AB191" s="140" t="s">
        <v>506</v>
      </c>
      <c r="AC191" s="140" t="s">
        <v>1163</v>
      </c>
      <c r="AD191" s="143">
        <v>43802</v>
      </c>
      <c r="AE191" s="143" t="s">
        <v>1467</v>
      </c>
      <c r="AF191" s="144">
        <v>15245636.092500001</v>
      </c>
      <c r="AG191" s="144">
        <v>12139831.784299996</v>
      </c>
      <c r="AH191" s="144">
        <v>796677.48121500004</v>
      </c>
      <c r="AI191" s="144">
        <v>28182145.358014997</v>
      </c>
      <c r="AJ191" s="144">
        <v>85604.111999999994</v>
      </c>
      <c r="AK191" s="145">
        <v>5432955.9745999994</v>
      </c>
      <c r="AL191" s="145">
        <v>15731210.029899999</v>
      </c>
      <c r="AM191" s="145">
        <v>20280204.842699997</v>
      </c>
      <c r="AN191" s="146" t="s">
        <v>360</v>
      </c>
      <c r="AO191" s="147">
        <v>0.91542941814977319</v>
      </c>
      <c r="AP191" s="147">
        <v>0.99540000000000006</v>
      </c>
      <c r="AQ191" s="140">
        <v>0</v>
      </c>
      <c r="AR191" s="139" t="s">
        <v>39</v>
      </c>
    </row>
    <row r="192" spans="2:44" s="139" customFormat="1" ht="17.100000000000001" customHeight="1" x14ac:dyDescent="0.25">
      <c r="B192" s="140">
        <v>8383</v>
      </c>
      <c r="C192" s="140" t="s">
        <v>27</v>
      </c>
      <c r="D192" s="140" t="s">
        <v>118</v>
      </c>
      <c r="E192" s="140" t="s">
        <v>1020</v>
      </c>
      <c r="F192" s="140" t="s">
        <v>1020</v>
      </c>
      <c r="G192" s="140">
        <v>2</v>
      </c>
      <c r="H192" s="140" t="s">
        <v>312</v>
      </c>
      <c r="I192" s="140">
        <v>356</v>
      </c>
      <c r="J192" s="140" t="s">
        <v>313</v>
      </c>
      <c r="K192" s="140" t="s">
        <v>314</v>
      </c>
      <c r="L192" s="141">
        <v>5</v>
      </c>
      <c r="M192" s="141" t="s">
        <v>1693</v>
      </c>
      <c r="N192" s="142">
        <v>77</v>
      </c>
      <c r="O192" s="141" t="s">
        <v>363</v>
      </c>
      <c r="P192" s="140" t="s">
        <v>960</v>
      </c>
      <c r="Q192" s="140">
        <v>5</v>
      </c>
      <c r="R192" s="140">
        <v>5</v>
      </c>
      <c r="S192" s="140">
        <v>7</v>
      </c>
      <c r="T192" s="140">
        <v>753</v>
      </c>
      <c r="U192" s="140">
        <v>3</v>
      </c>
      <c r="V192" s="140">
        <v>8</v>
      </c>
      <c r="W192" s="140">
        <v>6</v>
      </c>
      <c r="X192" s="140">
        <v>2</v>
      </c>
      <c r="Y192" s="140" t="s">
        <v>1039</v>
      </c>
      <c r="Z192" s="140" t="s">
        <v>28</v>
      </c>
      <c r="AA192" s="140" t="s">
        <v>129</v>
      </c>
      <c r="AB192" s="140" t="s">
        <v>311</v>
      </c>
      <c r="AC192" s="140" t="s">
        <v>1164</v>
      </c>
      <c r="AD192" s="143">
        <v>44077</v>
      </c>
      <c r="AE192" s="143">
        <v>44379</v>
      </c>
      <c r="AF192" s="144">
        <v>67642123.010000005</v>
      </c>
      <c r="AG192" s="144">
        <v>96026999.030793011</v>
      </c>
      <c r="AH192" s="144">
        <v>4442468.6161069721</v>
      </c>
      <c r="AI192" s="144">
        <v>168111590.65689999</v>
      </c>
      <c r="AJ192" s="144">
        <v>453625.10380000004</v>
      </c>
      <c r="AK192" s="145">
        <v>14986286.434899999</v>
      </c>
      <c r="AL192" s="145">
        <v>152671679.11699</v>
      </c>
      <c r="AM192" s="145">
        <v>152671679.1182</v>
      </c>
      <c r="AN192" s="146" t="s">
        <v>327</v>
      </c>
      <c r="AO192" s="147">
        <v>1</v>
      </c>
      <c r="AP192" s="147">
        <v>1</v>
      </c>
      <c r="AQ192" s="140">
        <v>0</v>
      </c>
      <c r="AR192" s="139" t="s">
        <v>39</v>
      </c>
    </row>
    <row r="193" spans="2:44" s="139" customFormat="1" ht="17.100000000000001" customHeight="1" x14ac:dyDescent="0.25">
      <c r="B193" s="140">
        <v>8384</v>
      </c>
      <c r="C193" s="140" t="s">
        <v>27</v>
      </c>
      <c r="D193" s="140" t="s">
        <v>118</v>
      </c>
      <c r="E193" s="140" t="s">
        <v>1049</v>
      </c>
      <c r="F193" s="140" t="s">
        <v>1021</v>
      </c>
      <c r="G193" s="140">
        <v>2</v>
      </c>
      <c r="H193" s="140" t="s">
        <v>312</v>
      </c>
      <c r="I193" s="140">
        <v>356</v>
      </c>
      <c r="J193" s="140" t="s">
        <v>313</v>
      </c>
      <c r="K193" s="140" t="s">
        <v>314</v>
      </c>
      <c r="L193" s="141">
        <v>5</v>
      </c>
      <c r="M193" s="141" t="s">
        <v>1694</v>
      </c>
      <c r="N193" s="142">
        <v>77</v>
      </c>
      <c r="O193" s="141" t="s">
        <v>363</v>
      </c>
      <c r="P193" s="140" t="s">
        <v>960</v>
      </c>
      <c r="Q193" s="140">
        <v>5</v>
      </c>
      <c r="R193" s="140">
        <v>5</v>
      </c>
      <c r="S193" s="140">
        <v>7</v>
      </c>
      <c r="T193" s="140">
        <v>753</v>
      </c>
      <c r="U193" s="140">
        <v>3</v>
      </c>
      <c r="V193" s="140">
        <v>8</v>
      </c>
      <c r="W193" s="140">
        <v>6</v>
      </c>
      <c r="X193" s="140">
        <v>2</v>
      </c>
      <c r="Y193" s="140" t="s">
        <v>624</v>
      </c>
      <c r="Z193" s="140" t="s">
        <v>28</v>
      </c>
      <c r="AA193" s="140" t="s">
        <v>506</v>
      </c>
      <c r="AB193" s="140" t="s">
        <v>506</v>
      </c>
      <c r="AC193" s="140" t="s">
        <v>506</v>
      </c>
      <c r="AD193" s="143">
        <v>43678</v>
      </c>
      <c r="AE193" s="143">
        <v>44561</v>
      </c>
      <c r="AF193" s="144">
        <v>17560488</v>
      </c>
      <c r="AG193" s="144">
        <v>0</v>
      </c>
      <c r="AH193" s="144">
        <v>135625517.9774</v>
      </c>
      <c r="AI193" s="144">
        <v>153186005.9774</v>
      </c>
      <c r="AJ193" s="144">
        <v>1204024.1003999999</v>
      </c>
      <c r="AK193" s="145">
        <v>6937332.4338999996</v>
      </c>
      <c r="AL193" s="145">
        <v>164260605.97319999</v>
      </c>
      <c r="AM193" s="145">
        <v>145044649.44310001</v>
      </c>
      <c r="AN193" s="146" t="s">
        <v>327</v>
      </c>
      <c r="AO193" s="147">
        <v>1</v>
      </c>
      <c r="AP193" s="147" t="s">
        <v>537</v>
      </c>
      <c r="AQ193" s="140" t="s">
        <v>1563</v>
      </c>
      <c r="AR193" s="139" t="s">
        <v>39</v>
      </c>
    </row>
    <row r="194" spans="2:44" s="139" customFormat="1" ht="17.100000000000001" customHeight="1" x14ac:dyDescent="0.25">
      <c r="B194" s="140">
        <v>8385</v>
      </c>
      <c r="C194" s="140" t="s">
        <v>27</v>
      </c>
      <c r="D194" s="140" t="s">
        <v>118</v>
      </c>
      <c r="E194" s="140" t="s">
        <v>1049</v>
      </c>
      <c r="F194" s="140" t="s">
        <v>1695</v>
      </c>
      <c r="G194" s="140">
        <v>2</v>
      </c>
      <c r="H194" s="140" t="s">
        <v>312</v>
      </c>
      <c r="I194" s="140">
        <v>356</v>
      </c>
      <c r="J194" s="140" t="s">
        <v>313</v>
      </c>
      <c r="K194" s="140" t="s">
        <v>314</v>
      </c>
      <c r="L194" s="141">
        <v>5</v>
      </c>
      <c r="M194" s="141" t="s">
        <v>1696</v>
      </c>
      <c r="N194" s="142">
        <v>77</v>
      </c>
      <c r="O194" s="141" t="s">
        <v>363</v>
      </c>
      <c r="P194" s="140" t="s">
        <v>960</v>
      </c>
      <c r="Q194" s="140">
        <v>5</v>
      </c>
      <c r="R194" s="140">
        <v>5</v>
      </c>
      <c r="S194" s="140">
        <v>7</v>
      </c>
      <c r="T194" s="140">
        <v>753</v>
      </c>
      <c r="U194" s="140">
        <v>3</v>
      </c>
      <c r="V194" s="140">
        <v>8</v>
      </c>
      <c r="W194" s="140">
        <v>6</v>
      </c>
      <c r="X194" s="140">
        <v>2</v>
      </c>
      <c r="Y194" s="140" t="s">
        <v>624</v>
      </c>
      <c r="Z194" s="140" t="s">
        <v>28</v>
      </c>
      <c r="AA194" s="140" t="s">
        <v>506</v>
      </c>
      <c r="AB194" s="140" t="s">
        <v>506</v>
      </c>
      <c r="AC194" s="140" t="s">
        <v>506</v>
      </c>
      <c r="AD194" s="143">
        <v>43647</v>
      </c>
      <c r="AE194" s="143">
        <v>44561</v>
      </c>
      <c r="AF194" s="144">
        <v>1256585</v>
      </c>
      <c r="AG194" s="144">
        <v>461727.53</v>
      </c>
      <c r="AH194" s="144">
        <v>27942339.715399891</v>
      </c>
      <c r="AI194" s="144">
        <v>29660652.245399892</v>
      </c>
      <c r="AJ194" s="144">
        <v>1233391.6957999999</v>
      </c>
      <c r="AK194" s="145">
        <v>1659743.085</v>
      </c>
      <c r="AL194" s="145">
        <v>32184155.204047624</v>
      </c>
      <c r="AM194" s="145">
        <v>26767517.464600004</v>
      </c>
      <c r="AN194" s="146" t="s">
        <v>327</v>
      </c>
      <c r="AO194" s="147">
        <v>1.0000000000000036</v>
      </c>
      <c r="AP194" s="147" t="s">
        <v>537</v>
      </c>
      <c r="AQ194" s="140" t="s">
        <v>1563</v>
      </c>
      <c r="AR194" s="139" t="s">
        <v>39</v>
      </c>
    </row>
    <row r="195" spans="2:44" s="139" customFormat="1" ht="17.100000000000001" customHeight="1" x14ac:dyDescent="0.25">
      <c r="B195" s="140">
        <v>8386</v>
      </c>
      <c r="C195" s="140" t="s">
        <v>27</v>
      </c>
      <c r="D195" s="140" t="s">
        <v>118</v>
      </c>
      <c r="E195" s="140" t="s">
        <v>1050</v>
      </c>
      <c r="F195" s="140" t="s">
        <v>1022</v>
      </c>
      <c r="G195" s="140">
        <v>2</v>
      </c>
      <c r="H195" s="140" t="s">
        <v>312</v>
      </c>
      <c r="I195" s="140">
        <v>356</v>
      </c>
      <c r="J195" s="140" t="s">
        <v>313</v>
      </c>
      <c r="K195" s="140" t="s">
        <v>314</v>
      </c>
      <c r="L195" s="141">
        <v>5</v>
      </c>
      <c r="M195" s="141" t="s">
        <v>1697</v>
      </c>
      <c r="N195" s="142">
        <v>77</v>
      </c>
      <c r="O195" s="141" t="s">
        <v>363</v>
      </c>
      <c r="P195" s="140" t="s">
        <v>960</v>
      </c>
      <c r="Q195" s="140">
        <v>5</v>
      </c>
      <c r="R195" s="140">
        <v>5</v>
      </c>
      <c r="S195" s="140">
        <v>7</v>
      </c>
      <c r="T195" s="140">
        <v>753</v>
      </c>
      <c r="U195" s="140">
        <v>3</v>
      </c>
      <c r="V195" s="140">
        <v>8</v>
      </c>
      <c r="W195" s="140">
        <v>6</v>
      </c>
      <c r="X195" s="140">
        <v>2</v>
      </c>
      <c r="Y195" s="140" t="s">
        <v>1040</v>
      </c>
      <c r="Z195" s="140" t="s">
        <v>28</v>
      </c>
      <c r="AA195" s="140" t="s">
        <v>129</v>
      </c>
      <c r="AB195" s="140" t="s">
        <v>311</v>
      </c>
      <c r="AC195" s="140" t="s">
        <v>1165</v>
      </c>
      <c r="AD195" s="143">
        <v>43759</v>
      </c>
      <c r="AE195" s="143">
        <v>44306</v>
      </c>
      <c r="AF195" s="144">
        <v>9685003.8218999989</v>
      </c>
      <c r="AG195" s="144">
        <v>22430931.530945301</v>
      </c>
      <c r="AH195" s="144">
        <v>793586.42195470002</v>
      </c>
      <c r="AI195" s="144">
        <v>32909521.774799999</v>
      </c>
      <c r="AJ195" s="144">
        <v>164162.21249999999</v>
      </c>
      <c r="AK195" s="145">
        <v>14311289.338499999</v>
      </c>
      <c r="AL195" s="145">
        <v>16889889.362499997</v>
      </c>
      <c r="AM195" s="145">
        <v>18434070.2238</v>
      </c>
      <c r="AN195" s="146" t="s">
        <v>327</v>
      </c>
      <c r="AO195" s="147">
        <v>1</v>
      </c>
      <c r="AP195" s="147">
        <v>1</v>
      </c>
      <c r="AQ195" s="140">
        <v>0</v>
      </c>
      <c r="AR195" s="139" t="s">
        <v>39</v>
      </c>
    </row>
    <row r="196" spans="2:44" s="139" customFormat="1" ht="17.100000000000001" customHeight="1" x14ac:dyDescent="0.25">
      <c r="B196" s="140">
        <v>8388</v>
      </c>
      <c r="C196" s="140" t="s">
        <v>27</v>
      </c>
      <c r="D196" s="140" t="s">
        <v>118</v>
      </c>
      <c r="E196" s="140" t="s">
        <v>1050</v>
      </c>
      <c r="F196" s="140" t="s">
        <v>1698</v>
      </c>
      <c r="G196" s="140">
        <v>2</v>
      </c>
      <c r="H196" s="140" t="s">
        <v>312</v>
      </c>
      <c r="I196" s="140">
        <v>356</v>
      </c>
      <c r="J196" s="140" t="s">
        <v>313</v>
      </c>
      <c r="K196" s="140" t="s">
        <v>314</v>
      </c>
      <c r="L196" s="141">
        <v>5</v>
      </c>
      <c r="M196" s="141" t="s">
        <v>1699</v>
      </c>
      <c r="N196" s="142">
        <v>77</v>
      </c>
      <c r="O196" s="141" t="s">
        <v>363</v>
      </c>
      <c r="P196" s="140" t="s">
        <v>960</v>
      </c>
      <c r="Q196" s="140">
        <v>5</v>
      </c>
      <c r="R196" s="140">
        <v>5</v>
      </c>
      <c r="S196" s="140">
        <v>7</v>
      </c>
      <c r="T196" s="140">
        <v>753</v>
      </c>
      <c r="U196" s="140">
        <v>3</v>
      </c>
      <c r="V196" s="140">
        <v>8</v>
      </c>
      <c r="W196" s="140">
        <v>6</v>
      </c>
      <c r="X196" s="140">
        <v>2</v>
      </c>
      <c r="Y196" s="140" t="s">
        <v>1041</v>
      </c>
      <c r="Z196" s="140" t="s">
        <v>28</v>
      </c>
      <c r="AA196" s="140" t="s">
        <v>129</v>
      </c>
      <c r="AB196" s="140" t="s">
        <v>311</v>
      </c>
      <c r="AC196" s="140" t="s">
        <v>1165</v>
      </c>
      <c r="AD196" s="143">
        <v>43759</v>
      </c>
      <c r="AE196" s="143">
        <v>44306</v>
      </c>
      <c r="AF196" s="144">
        <v>13909996.178099999</v>
      </c>
      <c r="AG196" s="144">
        <v>19060997.459399998</v>
      </c>
      <c r="AH196" s="144">
        <v>411065.10550000519</v>
      </c>
      <c r="AI196" s="144">
        <v>33382058.743000001</v>
      </c>
      <c r="AJ196" s="144">
        <v>0</v>
      </c>
      <c r="AK196" s="145">
        <v>16578576.254899999</v>
      </c>
      <c r="AL196" s="145">
        <v>16833552.028700002</v>
      </c>
      <c r="AM196" s="145">
        <v>16803482.4881</v>
      </c>
      <c r="AN196" s="146" t="s">
        <v>327</v>
      </c>
      <c r="AO196" s="147">
        <v>1</v>
      </c>
      <c r="AP196" s="147">
        <v>1</v>
      </c>
      <c r="AQ196" s="140">
        <v>0</v>
      </c>
      <c r="AR196" s="139" t="s">
        <v>39</v>
      </c>
    </row>
    <row r="197" spans="2:44" s="139" customFormat="1" ht="17.100000000000001" customHeight="1" x14ac:dyDescent="0.25">
      <c r="B197" s="140">
        <v>8389</v>
      </c>
      <c r="C197" s="140" t="s">
        <v>27</v>
      </c>
      <c r="D197" s="140" t="s">
        <v>118</v>
      </c>
      <c r="E197" s="140" t="s">
        <v>1536</v>
      </c>
      <c r="F197" s="140" t="s">
        <v>1023</v>
      </c>
      <c r="G197" s="140">
        <v>2</v>
      </c>
      <c r="H197" s="140" t="s">
        <v>312</v>
      </c>
      <c r="I197" s="140">
        <v>356</v>
      </c>
      <c r="J197" s="140" t="s">
        <v>313</v>
      </c>
      <c r="K197" s="140" t="s">
        <v>314</v>
      </c>
      <c r="L197" s="141">
        <v>5</v>
      </c>
      <c r="M197" s="141" t="s">
        <v>1700</v>
      </c>
      <c r="N197" s="142">
        <v>77</v>
      </c>
      <c r="O197" s="141" t="s">
        <v>363</v>
      </c>
      <c r="P197" s="140" t="s">
        <v>960</v>
      </c>
      <c r="Q197" s="140">
        <v>5</v>
      </c>
      <c r="R197" s="140">
        <v>5</v>
      </c>
      <c r="S197" s="140">
        <v>7</v>
      </c>
      <c r="T197" s="140">
        <v>753</v>
      </c>
      <c r="U197" s="140">
        <v>3</v>
      </c>
      <c r="V197" s="140">
        <v>8</v>
      </c>
      <c r="W197" s="140">
        <v>6</v>
      </c>
      <c r="X197" s="140">
        <v>2</v>
      </c>
      <c r="Y197" s="140" t="s">
        <v>1042</v>
      </c>
      <c r="Z197" s="140" t="s">
        <v>28</v>
      </c>
      <c r="AA197" s="140" t="s">
        <v>329</v>
      </c>
      <c r="AB197" s="140" t="s">
        <v>329</v>
      </c>
      <c r="AC197" s="140" t="s">
        <v>1166</v>
      </c>
      <c r="AD197" s="143">
        <v>43753</v>
      </c>
      <c r="AE197" s="143">
        <v>44131</v>
      </c>
      <c r="AF197" s="144">
        <v>6261380.2699999996</v>
      </c>
      <c r="AG197" s="144">
        <v>110585.19</v>
      </c>
      <c r="AH197" s="144">
        <v>3215646.3559999997</v>
      </c>
      <c r="AI197" s="144">
        <v>9587611.8159999996</v>
      </c>
      <c r="AJ197" s="144">
        <v>2504002.1922999998</v>
      </c>
      <c r="AK197" s="145">
        <v>5941782.2367000002</v>
      </c>
      <c r="AL197" s="145">
        <v>838512.69699999993</v>
      </c>
      <c r="AM197" s="145">
        <v>1141827.3869999999</v>
      </c>
      <c r="AN197" s="146" t="s">
        <v>327</v>
      </c>
      <c r="AO197" s="147">
        <v>1</v>
      </c>
      <c r="AP197" s="147">
        <v>1</v>
      </c>
      <c r="AQ197" s="140">
        <v>0</v>
      </c>
      <c r="AR197" s="139" t="s">
        <v>39</v>
      </c>
    </row>
    <row r="198" spans="2:44" s="139" customFormat="1" ht="17.100000000000001" customHeight="1" x14ac:dyDescent="0.25">
      <c r="B198" s="140">
        <v>8390</v>
      </c>
      <c r="C198" s="140" t="s">
        <v>27</v>
      </c>
      <c r="D198" s="140" t="s">
        <v>118</v>
      </c>
      <c r="E198" s="140" t="s">
        <v>1536</v>
      </c>
      <c r="F198" s="140" t="s">
        <v>1024</v>
      </c>
      <c r="G198" s="140">
        <v>2</v>
      </c>
      <c r="H198" s="140" t="s">
        <v>312</v>
      </c>
      <c r="I198" s="140">
        <v>356</v>
      </c>
      <c r="J198" s="140" t="s">
        <v>313</v>
      </c>
      <c r="K198" s="140" t="s">
        <v>314</v>
      </c>
      <c r="L198" s="141">
        <v>5</v>
      </c>
      <c r="M198" s="141" t="s">
        <v>1701</v>
      </c>
      <c r="N198" s="142">
        <v>77</v>
      </c>
      <c r="O198" s="141" t="s">
        <v>363</v>
      </c>
      <c r="P198" s="140" t="s">
        <v>960</v>
      </c>
      <c r="Q198" s="140">
        <v>5</v>
      </c>
      <c r="R198" s="140">
        <v>5</v>
      </c>
      <c r="S198" s="140">
        <v>7</v>
      </c>
      <c r="T198" s="140">
        <v>753</v>
      </c>
      <c r="U198" s="140">
        <v>3</v>
      </c>
      <c r="V198" s="140">
        <v>8</v>
      </c>
      <c r="W198" s="140">
        <v>6</v>
      </c>
      <c r="X198" s="140">
        <v>2</v>
      </c>
      <c r="Y198" s="140" t="s">
        <v>1043</v>
      </c>
      <c r="Z198" s="140" t="s">
        <v>28</v>
      </c>
      <c r="AA198" s="140" t="s">
        <v>331</v>
      </c>
      <c r="AB198" s="140" t="s">
        <v>331</v>
      </c>
      <c r="AC198" s="140" t="s">
        <v>1167</v>
      </c>
      <c r="AD198" s="143">
        <v>43781</v>
      </c>
      <c r="AE198" s="143">
        <v>44347</v>
      </c>
      <c r="AF198" s="144">
        <v>11254172.779999999</v>
      </c>
      <c r="AG198" s="144">
        <v>6748215.8700000001</v>
      </c>
      <c r="AH198" s="144">
        <v>10913262.576699998</v>
      </c>
      <c r="AI198" s="144">
        <v>28915651.2267</v>
      </c>
      <c r="AJ198" s="144">
        <v>2608048.7970000003</v>
      </c>
      <c r="AK198" s="145">
        <v>19221056.015799999</v>
      </c>
      <c r="AL198" s="145">
        <v>11453447.550299998</v>
      </c>
      <c r="AM198" s="145">
        <v>7086546.4139</v>
      </c>
      <c r="AN198" s="146" t="s">
        <v>327</v>
      </c>
      <c r="AO198" s="147">
        <v>1</v>
      </c>
      <c r="AP198" s="147">
        <v>1</v>
      </c>
      <c r="AQ198" s="140" t="s">
        <v>1567</v>
      </c>
      <c r="AR198" s="139" t="s">
        <v>39</v>
      </c>
    </row>
    <row r="199" spans="2:44" s="139" customFormat="1" ht="17.100000000000001" customHeight="1" x14ac:dyDescent="0.25">
      <c r="B199" s="140">
        <v>8391</v>
      </c>
      <c r="C199" s="140" t="s">
        <v>27</v>
      </c>
      <c r="D199" s="140" t="s">
        <v>118</v>
      </c>
      <c r="E199" s="140" t="s">
        <v>1536</v>
      </c>
      <c r="F199" s="140" t="s">
        <v>1025</v>
      </c>
      <c r="G199" s="140">
        <v>2</v>
      </c>
      <c r="H199" s="140" t="s">
        <v>312</v>
      </c>
      <c r="I199" s="140">
        <v>356</v>
      </c>
      <c r="J199" s="140" t="s">
        <v>313</v>
      </c>
      <c r="K199" s="140" t="s">
        <v>314</v>
      </c>
      <c r="L199" s="141">
        <v>5</v>
      </c>
      <c r="M199" s="141" t="s">
        <v>1702</v>
      </c>
      <c r="N199" s="142">
        <v>77</v>
      </c>
      <c r="O199" s="141" t="s">
        <v>363</v>
      </c>
      <c r="P199" s="140" t="s">
        <v>960</v>
      </c>
      <c r="Q199" s="140">
        <v>5</v>
      </c>
      <c r="R199" s="140">
        <v>5</v>
      </c>
      <c r="S199" s="140">
        <v>7</v>
      </c>
      <c r="T199" s="140">
        <v>753</v>
      </c>
      <c r="U199" s="140">
        <v>3</v>
      </c>
      <c r="V199" s="140">
        <v>8</v>
      </c>
      <c r="W199" s="140">
        <v>6</v>
      </c>
      <c r="X199" s="140">
        <v>2</v>
      </c>
      <c r="Y199" s="140" t="s">
        <v>1044</v>
      </c>
      <c r="Z199" s="140" t="s">
        <v>28</v>
      </c>
      <c r="AA199" s="140" t="s">
        <v>329</v>
      </c>
      <c r="AB199" s="140" t="s">
        <v>329</v>
      </c>
      <c r="AC199" s="140" t="s">
        <v>1168</v>
      </c>
      <c r="AD199" s="143">
        <v>43780</v>
      </c>
      <c r="AE199" s="143">
        <v>44124</v>
      </c>
      <c r="AF199" s="144">
        <v>8720710.3900000006</v>
      </c>
      <c r="AG199" s="144">
        <v>4538370.46</v>
      </c>
      <c r="AH199" s="144">
        <v>3998515.1074000001</v>
      </c>
      <c r="AI199" s="144">
        <v>17257595.957400002</v>
      </c>
      <c r="AJ199" s="144">
        <v>2218968.4981</v>
      </c>
      <c r="AK199" s="145">
        <v>13933860.669300001</v>
      </c>
      <c r="AL199" s="145">
        <v>891283.43</v>
      </c>
      <c r="AM199" s="145">
        <v>1104766.79</v>
      </c>
      <c r="AN199" s="146" t="s">
        <v>327</v>
      </c>
      <c r="AO199" s="147">
        <v>1</v>
      </c>
      <c r="AP199" s="147">
        <v>1</v>
      </c>
      <c r="AQ199" s="140" t="s">
        <v>1567</v>
      </c>
      <c r="AR199" s="139" t="s">
        <v>39</v>
      </c>
    </row>
    <row r="200" spans="2:44" s="139" customFormat="1" ht="17.100000000000001" customHeight="1" x14ac:dyDescent="0.25">
      <c r="B200" s="140">
        <v>8392</v>
      </c>
      <c r="C200" s="140" t="s">
        <v>27</v>
      </c>
      <c r="D200" s="140" t="s">
        <v>118</v>
      </c>
      <c r="E200" s="140" t="s">
        <v>1536</v>
      </c>
      <c r="F200" s="140" t="s">
        <v>1026</v>
      </c>
      <c r="G200" s="140">
        <v>2</v>
      </c>
      <c r="H200" s="140" t="s">
        <v>312</v>
      </c>
      <c r="I200" s="140">
        <v>356</v>
      </c>
      <c r="J200" s="140" t="s">
        <v>313</v>
      </c>
      <c r="K200" s="140" t="s">
        <v>314</v>
      </c>
      <c r="L200" s="141">
        <v>5</v>
      </c>
      <c r="M200" s="141" t="s">
        <v>1703</v>
      </c>
      <c r="N200" s="142">
        <v>77</v>
      </c>
      <c r="O200" s="141" t="s">
        <v>363</v>
      </c>
      <c r="P200" s="140" t="s">
        <v>960</v>
      </c>
      <c r="Q200" s="140">
        <v>5</v>
      </c>
      <c r="R200" s="140">
        <v>5</v>
      </c>
      <c r="S200" s="140">
        <v>7</v>
      </c>
      <c r="T200" s="140">
        <v>753</v>
      </c>
      <c r="U200" s="140">
        <v>3</v>
      </c>
      <c r="V200" s="140">
        <v>8</v>
      </c>
      <c r="W200" s="140">
        <v>6</v>
      </c>
      <c r="X200" s="140">
        <v>2</v>
      </c>
      <c r="Y200" s="140" t="s">
        <v>1045</v>
      </c>
      <c r="Z200" s="140" t="s">
        <v>28</v>
      </c>
      <c r="AA200" s="140" t="s">
        <v>329</v>
      </c>
      <c r="AB200" s="140" t="s">
        <v>329</v>
      </c>
      <c r="AC200" s="140" t="s">
        <v>1169</v>
      </c>
      <c r="AD200" s="143">
        <v>43780</v>
      </c>
      <c r="AE200" s="143">
        <v>44155</v>
      </c>
      <c r="AF200" s="144">
        <v>8916479.4199999999</v>
      </c>
      <c r="AG200" s="144">
        <v>4262448.66</v>
      </c>
      <c r="AH200" s="144">
        <v>4227869.6394000035</v>
      </c>
      <c r="AI200" s="144">
        <v>17406797.719400004</v>
      </c>
      <c r="AJ200" s="144">
        <v>1698362.8292999999</v>
      </c>
      <c r="AK200" s="145">
        <v>15200668.880100001</v>
      </c>
      <c r="AL200" s="145">
        <v>315084</v>
      </c>
      <c r="AM200" s="145">
        <v>507766.01</v>
      </c>
      <c r="AN200" s="146" t="s">
        <v>327</v>
      </c>
      <c r="AO200" s="147">
        <v>1</v>
      </c>
      <c r="AP200" s="147">
        <v>1</v>
      </c>
      <c r="AQ200" s="140">
        <v>0</v>
      </c>
      <c r="AR200" s="139" t="s">
        <v>39</v>
      </c>
    </row>
    <row r="201" spans="2:44" s="139" customFormat="1" ht="17.100000000000001" customHeight="1" x14ac:dyDescent="0.25">
      <c r="B201" s="140">
        <v>8393</v>
      </c>
      <c r="C201" s="140" t="s">
        <v>27</v>
      </c>
      <c r="D201" s="140" t="s">
        <v>118</v>
      </c>
      <c r="E201" s="140" t="s">
        <v>1536</v>
      </c>
      <c r="F201" s="140" t="s">
        <v>1027</v>
      </c>
      <c r="G201" s="140">
        <v>2</v>
      </c>
      <c r="H201" s="140" t="s">
        <v>312</v>
      </c>
      <c r="I201" s="140">
        <v>356</v>
      </c>
      <c r="J201" s="140" t="s">
        <v>313</v>
      </c>
      <c r="K201" s="140" t="s">
        <v>314</v>
      </c>
      <c r="L201" s="141">
        <v>5</v>
      </c>
      <c r="M201" s="141" t="s">
        <v>1704</v>
      </c>
      <c r="N201" s="142">
        <v>77</v>
      </c>
      <c r="O201" s="141" t="s">
        <v>363</v>
      </c>
      <c r="P201" s="140" t="s">
        <v>960</v>
      </c>
      <c r="Q201" s="140">
        <v>5</v>
      </c>
      <c r="R201" s="140">
        <v>5</v>
      </c>
      <c r="S201" s="140">
        <v>7</v>
      </c>
      <c r="T201" s="140">
        <v>753</v>
      </c>
      <c r="U201" s="140">
        <v>3</v>
      </c>
      <c r="V201" s="140">
        <v>8</v>
      </c>
      <c r="W201" s="140">
        <v>6</v>
      </c>
      <c r="X201" s="140">
        <v>2</v>
      </c>
      <c r="Y201" s="140" t="s">
        <v>1046</v>
      </c>
      <c r="Z201" s="140" t="s">
        <v>28</v>
      </c>
      <c r="AA201" s="140" t="s">
        <v>329</v>
      </c>
      <c r="AB201" s="140" t="s">
        <v>329</v>
      </c>
      <c r="AC201" s="140" t="s">
        <v>1170</v>
      </c>
      <c r="AD201" s="143">
        <v>43780</v>
      </c>
      <c r="AE201" s="143">
        <v>44186</v>
      </c>
      <c r="AF201" s="144">
        <v>9637284.6799999997</v>
      </c>
      <c r="AG201" s="144">
        <v>3579812.1</v>
      </c>
      <c r="AH201" s="144">
        <v>4178607.5869999994</v>
      </c>
      <c r="AI201" s="144">
        <v>17395704.366999999</v>
      </c>
      <c r="AJ201" s="144">
        <v>1763108.8491</v>
      </c>
      <c r="AK201" s="145">
        <v>14753328.677899998</v>
      </c>
      <c r="AL201" s="145">
        <v>573502.13</v>
      </c>
      <c r="AM201" s="145">
        <v>879266.84</v>
      </c>
      <c r="AN201" s="146" t="s">
        <v>327</v>
      </c>
      <c r="AO201" s="147">
        <v>1</v>
      </c>
      <c r="AP201" s="147">
        <v>1</v>
      </c>
      <c r="AQ201" s="140">
        <v>0</v>
      </c>
      <c r="AR201" s="139" t="s">
        <v>39</v>
      </c>
    </row>
    <row r="202" spans="2:44" s="139" customFormat="1" ht="17.100000000000001" customHeight="1" x14ac:dyDescent="0.25">
      <c r="B202" s="140">
        <v>8397</v>
      </c>
      <c r="C202" s="140" t="s">
        <v>138</v>
      </c>
      <c r="D202" s="140" t="s">
        <v>131</v>
      </c>
      <c r="E202" s="140" t="s">
        <v>569</v>
      </c>
      <c r="F202" s="140" t="s">
        <v>570</v>
      </c>
      <c r="G202" s="140">
        <v>2</v>
      </c>
      <c r="H202" s="140" t="s">
        <v>435</v>
      </c>
      <c r="I202" s="140" t="s">
        <v>28</v>
      </c>
      <c r="J202" s="140" t="s">
        <v>2291</v>
      </c>
      <c r="K202" s="140" t="s">
        <v>488</v>
      </c>
      <c r="L202" s="141" t="s">
        <v>489</v>
      </c>
      <c r="M202" s="141" t="s">
        <v>566</v>
      </c>
      <c r="N202" s="142" t="s">
        <v>567</v>
      </c>
      <c r="O202" s="141" t="s">
        <v>1053</v>
      </c>
      <c r="P202" s="140">
        <v>11</v>
      </c>
      <c r="Q202" s="140">
        <v>4</v>
      </c>
      <c r="R202" s="140">
        <v>2</v>
      </c>
      <c r="S202" s="140">
        <v>2</v>
      </c>
      <c r="T202" s="140">
        <v>0</v>
      </c>
      <c r="U202" s="140">
        <v>3</v>
      </c>
      <c r="V202" s="140">
        <v>8</v>
      </c>
      <c r="W202" s="140">
        <v>9</v>
      </c>
      <c r="X202" s="140" t="s">
        <v>358</v>
      </c>
      <c r="Y202" s="140" t="s">
        <v>545</v>
      </c>
      <c r="Z202" s="140" t="s">
        <v>490</v>
      </c>
      <c r="AA202" s="140" t="s">
        <v>352</v>
      </c>
      <c r="AB202" s="140" t="s">
        <v>371</v>
      </c>
      <c r="AC202" s="140" t="s">
        <v>487</v>
      </c>
      <c r="AD202" s="143" t="s">
        <v>28</v>
      </c>
      <c r="AE202" s="143" t="s">
        <v>28</v>
      </c>
      <c r="AF202" s="144">
        <v>0</v>
      </c>
      <c r="AG202" s="144">
        <v>0</v>
      </c>
      <c r="AH202" s="144">
        <v>0</v>
      </c>
      <c r="AI202" s="144">
        <v>0</v>
      </c>
      <c r="AJ202" s="144">
        <v>0</v>
      </c>
      <c r="AK202" s="145">
        <v>0</v>
      </c>
      <c r="AL202" s="145">
        <v>51066183</v>
      </c>
      <c r="AM202" s="145">
        <v>0</v>
      </c>
      <c r="AN202" s="146" t="s">
        <v>360</v>
      </c>
      <c r="AO202" s="147" t="s">
        <v>28</v>
      </c>
      <c r="AP202" s="147" t="s">
        <v>537</v>
      </c>
      <c r="AQ202" s="140" t="s">
        <v>28</v>
      </c>
      <c r="AR202" s="139" t="s">
        <v>39</v>
      </c>
    </row>
    <row r="203" spans="2:44" s="139" customFormat="1" ht="17.100000000000001" customHeight="1" x14ac:dyDescent="0.25">
      <c r="B203" s="140">
        <v>8415</v>
      </c>
      <c r="C203" s="140" t="s">
        <v>317</v>
      </c>
      <c r="D203" s="140" t="s">
        <v>131</v>
      </c>
      <c r="E203" s="140" t="s">
        <v>731</v>
      </c>
      <c r="F203" s="140" t="s">
        <v>1055</v>
      </c>
      <c r="G203" s="140">
        <v>2</v>
      </c>
      <c r="H203" s="140" t="s">
        <v>375</v>
      </c>
      <c r="I203" s="140" t="s">
        <v>28</v>
      </c>
      <c r="J203" s="140" t="s">
        <v>376</v>
      </c>
      <c r="K203" s="140">
        <v>11</v>
      </c>
      <c r="L203" s="141" t="s">
        <v>28</v>
      </c>
      <c r="M203" s="141">
        <v>12554</v>
      </c>
      <c r="N203" s="142" t="s">
        <v>28</v>
      </c>
      <c r="O203" s="141">
        <v>51</v>
      </c>
      <c r="P203" s="140">
        <v>11</v>
      </c>
      <c r="Q203" s="140">
        <v>4</v>
      </c>
      <c r="R203" s="140">
        <v>2</v>
      </c>
      <c r="S203" s="140">
        <v>2</v>
      </c>
      <c r="T203" s="140" t="s">
        <v>28</v>
      </c>
      <c r="U203" s="140">
        <v>4</v>
      </c>
      <c r="V203" s="140">
        <v>4</v>
      </c>
      <c r="W203" s="140">
        <v>427</v>
      </c>
      <c r="X203" s="140" t="s">
        <v>28</v>
      </c>
      <c r="Y203" s="140" t="s">
        <v>28</v>
      </c>
      <c r="Z203" s="140" t="s">
        <v>28</v>
      </c>
      <c r="AA203" s="140" t="s">
        <v>329</v>
      </c>
      <c r="AB203" s="140" t="s">
        <v>28</v>
      </c>
      <c r="AC203" s="140" t="s">
        <v>28</v>
      </c>
      <c r="AD203" s="143" t="s">
        <v>28</v>
      </c>
      <c r="AE203" s="143" t="s">
        <v>28</v>
      </c>
      <c r="AF203" s="144">
        <v>0</v>
      </c>
      <c r="AG203" s="144">
        <v>0</v>
      </c>
      <c r="AH203" s="144">
        <v>0</v>
      </c>
      <c r="AI203" s="144">
        <v>0</v>
      </c>
      <c r="AJ203" s="144">
        <v>8061568.6299999999</v>
      </c>
      <c r="AK203" s="145">
        <v>0</v>
      </c>
      <c r="AL203" s="145">
        <v>145238045</v>
      </c>
      <c r="AM203" s="145">
        <v>145238044.75</v>
      </c>
      <c r="AN203" s="146" t="s">
        <v>360</v>
      </c>
      <c r="AO203" s="147" t="s">
        <v>28</v>
      </c>
      <c r="AP203" s="147" t="s">
        <v>28</v>
      </c>
      <c r="AQ203" s="140" t="s">
        <v>28</v>
      </c>
      <c r="AR203" s="139" t="s">
        <v>39</v>
      </c>
    </row>
    <row r="204" spans="2:44" s="139" customFormat="1" ht="17.100000000000001" customHeight="1" x14ac:dyDescent="0.25">
      <c r="B204" s="140">
        <v>8417</v>
      </c>
      <c r="C204" s="140" t="s">
        <v>142</v>
      </c>
      <c r="D204" s="140" t="s">
        <v>131</v>
      </c>
      <c r="E204" s="140" t="s">
        <v>1057</v>
      </c>
      <c r="F204" s="140" t="s">
        <v>1056</v>
      </c>
      <c r="G204" s="140">
        <v>1</v>
      </c>
      <c r="H204" s="140" t="s">
        <v>453</v>
      </c>
      <c r="I204" s="140" t="s">
        <v>28</v>
      </c>
      <c r="J204" s="140" t="s">
        <v>453</v>
      </c>
      <c r="K204" s="140" t="s">
        <v>374</v>
      </c>
      <c r="L204" s="141" t="s">
        <v>28</v>
      </c>
      <c r="M204" s="141" t="s">
        <v>28</v>
      </c>
      <c r="N204" s="142" t="s">
        <v>28</v>
      </c>
      <c r="O204" s="141" t="s">
        <v>28</v>
      </c>
      <c r="P204" s="140" t="s">
        <v>28</v>
      </c>
      <c r="Q204" s="140">
        <v>3</v>
      </c>
      <c r="R204" s="140">
        <v>4</v>
      </c>
      <c r="S204" s="140">
        <v>1</v>
      </c>
      <c r="T204" s="140" t="s">
        <v>28</v>
      </c>
      <c r="U204" s="140" t="s">
        <v>28</v>
      </c>
      <c r="V204" s="140" t="s">
        <v>28</v>
      </c>
      <c r="W204" s="140" t="s">
        <v>28</v>
      </c>
      <c r="X204" s="140" t="s">
        <v>28</v>
      </c>
      <c r="Y204" s="140" t="s">
        <v>28</v>
      </c>
      <c r="Z204" s="140" t="s">
        <v>1623</v>
      </c>
      <c r="AA204" s="140" t="s">
        <v>455</v>
      </c>
      <c r="AB204" s="140" t="s">
        <v>28</v>
      </c>
      <c r="AC204" s="140" t="s">
        <v>28</v>
      </c>
      <c r="AD204" s="143" t="s">
        <v>28</v>
      </c>
      <c r="AE204" s="143" t="s">
        <v>28</v>
      </c>
      <c r="AF204" s="144">
        <v>0</v>
      </c>
      <c r="AG204" s="144">
        <v>0</v>
      </c>
      <c r="AH204" s="144">
        <v>0</v>
      </c>
      <c r="AI204" s="144">
        <v>0</v>
      </c>
      <c r="AJ204" s="144">
        <v>1333200</v>
      </c>
      <c r="AK204" s="145">
        <v>109536035.04999998</v>
      </c>
      <c r="AL204" s="145">
        <v>0</v>
      </c>
      <c r="AM204" s="145">
        <v>53557338.959999993</v>
      </c>
      <c r="AN204" s="146" t="s">
        <v>28</v>
      </c>
      <c r="AO204" s="147" t="s">
        <v>28</v>
      </c>
      <c r="AP204" s="147" t="s">
        <v>28</v>
      </c>
      <c r="AQ204" s="140" t="s">
        <v>835</v>
      </c>
      <c r="AR204" s="139" t="s">
        <v>39</v>
      </c>
    </row>
    <row r="205" spans="2:44" s="139" customFormat="1" ht="17.100000000000001" customHeight="1" x14ac:dyDescent="0.25">
      <c r="B205" s="140">
        <v>8420</v>
      </c>
      <c r="C205" s="140" t="s">
        <v>142</v>
      </c>
      <c r="D205" s="140" t="s">
        <v>139</v>
      </c>
      <c r="E205" s="140" t="s">
        <v>1059</v>
      </c>
      <c r="F205" s="140" t="s">
        <v>1058</v>
      </c>
      <c r="G205" s="140">
        <v>1</v>
      </c>
      <c r="H205" s="140" t="s">
        <v>453</v>
      </c>
      <c r="I205" s="140" t="s">
        <v>28</v>
      </c>
      <c r="J205" s="140" t="s">
        <v>453</v>
      </c>
      <c r="K205" s="140" t="s">
        <v>462</v>
      </c>
      <c r="L205" s="141" t="s">
        <v>28</v>
      </c>
      <c r="M205" s="141" t="s">
        <v>28</v>
      </c>
      <c r="N205" s="142" t="s">
        <v>28</v>
      </c>
      <c r="O205" s="141" t="s">
        <v>28</v>
      </c>
      <c r="P205" s="140" t="s">
        <v>28</v>
      </c>
      <c r="Q205" s="140">
        <v>5</v>
      </c>
      <c r="R205" s="140">
        <v>6</v>
      </c>
      <c r="S205" s="140">
        <v>1</v>
      </c>
      <c r="T205" s="140" t="s">
        <v>28</v>
      </c>
      <c r="U205" s="140" t="s">
        <v>28</v>
      </c>
      <c r="V205" s="140" t="s">
        <v>28</v>
      </c>
      <c r="W205" s="140" t="s">
        <v>28</v>
      </c>
      <c r="X205" s="140" t="s">
        <v>28</v>
      </c>
      <c r="Y205" s="140" t="s">
        <v>28</v>
      </c>
      <c r="Z205" s="140" t="s">
        <v>511</v>
      </c>
      <c r="AA205" s="140" t="s">
        <v>455</v>
      </c>
      <c r="AB205" s="140" t="s">
        <v>28</v>
      </c>
      <c r="AC205" s="140" t="s">
        <v>28</v>
      </c>
      <c r="AD205" s="143" t="s">
        <v>28</v>
      </c>
      <c r="AE205" s="143" t="s">
        <v>28</v>
      </c>
      <c r="AF205" s="144">
        <v>0</v>
      </c>
      <c r="AG205" s="144">
        <v>0</v>
      </c>
      <c r="AH205" s="144">
        <v>0</v>
      </c>
      <c r="AI205" s="144">
        <v>0</v>
      </c>
      <c r="AJ205" s="144">
        <v>37340</v>
      </c>
      <c r="AK205" s="145">
        <v>427340</v>
      </c>
      <c r="AL205" s="145">
        <v>0</v>
      </c>
      <c r="AM205" s="145">
        <v>7662751</v>
      </c>
      <c r="AN205" s="146" t="s">
        <v>28</v>
      </c>
      <c r="AO205" s="147" t="s">
        <v>28</v>
      </c>
      <c r="AP205" s="147" t="s">
        <v>28</v>
      </c>
      <c r="AQ205" s="140" t="s">
        <v>28</v>
      </c>
      <c r="AR205" s="139" t="s">
        <v>39</v>
      </c>
    </row>
    <row r="206" spans="2:44" s="139" customFormat="1" ht="17.100000000000001" customHeight="1" x14ac:dyDescent="0.25">
      <c r="B206" s="140">
        <v>8422</v>
      </c>
      <c r="C206" s="140" t="s">
        <v>142</v>
      </c>
      <c r="D206" s="140" t="s">
        <v>132</v>
      </c>
      <c r="E206" s="140" t="s">
        <v>944</v>
      </c>
      <c r="F206" s="140" t="s">
        <v>1060</v>
      </c>
      <c r="G206" s="140">
        <v>1</v>
      </c>
      <c r="H206" s="140" t="s">
        <v>453</v>
      </c>
      <c r="I206" s="140" t="s">
        <v>28</v>
      </c>
      <c r="J206" s="140" t="s">
        <v>453</v>
      </c>
      <c r="K206" s="140" t="s">
        <v>469</v>
      </c>
      <c r="L206" s="141" t="s">
        <v>28</v>
      </c>
      <c r="M206" s="141" t="s">
        <v>28</v>
      </c>
      <c r="N206" s="142" t="s">
        <v>28</v>
      </c>
      <c r="O206" s="141" t="s">
        <v>28</v>
      </c>
      <c r="P206" s="140" t="s">
        <v>28</v>
      </c>
      <c r="Q206" s="140">
        <v>3</v>
      </c>
      <c r="R206" s="140">
        <v>5</v>
      </c>
      <c r="S206" s="140">
        <v>1</v>
      </c>
      <c r="T206" s="140" t="s">
        <v>28</v>
      </c>
      <c r="U206" s="140" t="s">
        <v>28</v>
      </c>
      <c r="V206" s="140" t="s">
        <v>28</v>
      </c>
      <c r="W206" s="140" t="s">
        <v>28</v>
      </c>
      <c r="X206" s="140" t="s">
        <v>28</v>
      </c>
      <c r="Y206" s="140" t="s">
        <v>28</v>
      </c>
      <c r="Z206" s="140" t="s">
        <v>1061</v>
      </c>
      <c r="AA206" s="140" t="s">
        <v>455</v>
      </c>
      <c r="AB206" s="140" t="s">
        <v>28</v>
      </c>
      <c r="AC206" s="140" t="s">
        <v>28</v>
      </c>
      <c r="AD206" s="143" t="s">
        <v>28</v>
      </c>
      <c r="AE206" s="143" t="s">
        <v>28</v>
      </c>
      <c r="AF206" s="144">
        <v>0</v>
      </c>
      <c r="AG206" s="144">
        <v>0</v>
      </c>
      <c r="AH206" s="144">
        <v>0</v>
      </c>
      <c r="AI206" s="144">
        <v>0</v>
      </c>
      <c r="AJ206" s="144">
        <v>4591500</v>
      </c>
      <c r="AK206" s="145">
        <v>862000</v>
      </c>
      <c r="AL206" s="145">
        <v>0</v>
      </c>
      <c r="AM206" s="145">
        <v>1042500</v>
      </c>
      <c r="AN206" s="146" t="s">
        <v>28</v>
      </c>
      <c r="AO206" s="147" t="s">
        <v>28</v>
      </c>
      <c r="AP206" s="147" t="s">
        <v>28</v>
      </c>
      <c r="AQ206" s="140" t="s">
        <v>912</v>
      </c>
      <c r="AR206" s="139" t="s">
        <v>39</v>
      </c>
    </row>
    <row r="207" spans="2:44" s="139" customFormat="1" ht="17.100000000000001" customHeight="1" x14ac:dyDescent="0.25">
      <c r="B207" s="140">
        <v>8433</v>
      </c>
      <c r="C207" s="140" t="s">
        <v>138</v>
      </c>
      <c r="D207" s="140" t="s">
        <v>134</v>
      </c>
      <c r="E207" s="140" t="s">
        <v>1054</v>
      </c>
      <c r="F207" s="140" t="s">
        <v>505</v>
      </c>
      <c r="G207" s="140">
        <v>2</v>
      </c>
      <c r="H207" s="140" t="s">
        <v>474</v>
      </c>
      <c r="I207" s="140" t="s">
        <v>28</v>
      </c>
      <c r="J207" s="140" t="s">
        <v>1125</v>
      </c>
      <c r="K207" s="140" t="s">
        <v>475</v>
      </c>
      <c r="L207" s="141" t="s">
        <v>758</v>
      </c>
      <c r="M207" s="141" t="s">
        <v>448</v>
      </c>
      <c r="N207" s="142" t="s">
        <v>449</v>
      </c>
      <c r="O207" s="141" t="s">
        <v>763</v>
      </c>
      <c r="P207" s="140">
        <v>15</v>
      </c>
      <c r="Q207" s="140">
        <v>4</v>
      </c>
      <c r="R207" s="140">
        <v>2</v>
      </c>
      <c r="S207" s="140">
        <v>1</v>
      </c>
      <c r="T207" s="140">
        <v>0</v>
      </c>
      <c r="U207" s="140">
        <v>3</v>
      </c>
      <c r="V207" s="140">
        <v>7</v>
      </c>
      <c r="W207" s="140">
        <v>4</v>
      </c>
      <c r="X207" s="140" t="s">
        <v>581</v>
      </c>
      <c r="Y207" s="140" t="s">
        <v>762</v>
      </c>
      <c r="Z207" s="140" t="s">
        <v>478</v>
      </c>
      <c r="AA207" s="140" t="s">
        <v>352</v>
      </c>
      <c r="AB207" s="140" t="s">
        <v>427</v>
      </c>
      <c r="AC207" s="140" t="s">
        <v>764</v>
      </c>
      <c r="AD207" s="143" t="s">
        <v>28</v>
      </c>
      <c r="AE207" s="143" t="s">
        <v>28</v>
      </c>
      <c r="AF207" s="144">
        <v>0</v>
      </c>
      <c r="AG207" s="144">
        <v>0</v>
      </c>
      <c r="AH207" s="144">
        <v>0</v>
      </c>
      <c r="AI207" s="144">
        <v>0</v>
      </c>
      <c r="AJ207" s="144">
        <v>4936262.5999999996</v>
      </c>
      <c r="AK207" s="145">
        <v>889859.86</v>
      </c>
      <c r="AL207" s="145">
        <v>2150000</v>
      </c>
      <c r="AM207" s="145">
        <v>2150000</v>
      </c>
      <c r="AN207" s="146" t="s">
        <v>360</v>
      </c>
      <c r="AO207" s="147">
        <v>0</v>
      </c>
      <c r="AP207" s="147">
        <v>0.75</v>
      </c>
      <c r="AQ207" s="140" t="s">
        <v>28</v>
      </c>
      <c r="AR207" s="139" t="s">
        <v>39</v>
      </c>
    </row>
    <row r="208" spans="2:44" s="139" customFormat="1" ht="17.100000000000001" customHeight="1" x14ac:dyDescent="0.25">
      <c r="B208" s="140">
        <v>8436</v>
      </c>
      <c r="C208" s="140" t="s">
        <v>27</v>
      </c>
      <c r="D208" s="140" t="s">
        <v>118</v>
      </c>
      <c r="E208" s="140" t="s">
        <v>1067</v>
      </c>
      <c r="F208" s="140" t="s">
        <v>1068</v>
      </c>
      <c r="G208" s="140">
        <v>2</v>
      </c>
      <c r="H208" s="140" t="s">
        <v>1077</v>
      </c>
      <c r="I208" s="140">
        <v>613</v>
      </c>
      <c r="J208" s="140" t="s">
        <v>364</v>
      </c>
      <c r="K208" s="140" t="s">
        <v>365</v>
      </c>
      <c r="L208" s="141">
        <v>0</v>
      </c>
      <c r="M208" s="141">
        <v>0</v>
      </c>
      <c r="N208" s="142">
        <v>79</v>
      </c>
      <c r="O208" s="141">
        <v>0</v>
      </c>
      <c r="P208" s="140" t="s">
        <v>366</v>
      </c>
      <c r="Q208" s="140">
        <v>5</v>
      </c>
      <c r="R208" s="140">
        <v>8</v>
      </c>
      <c r="S208" s="140">
        <v>6</v>
      </c>
      <c r="T208" s="140">
        <v>9999</v>
      </c>
      <c r="U208" s="140">
        <v>3</v>
      </c>
      <c r="V208" s="140">
        <v>8</v>
      </c>
      <c r="W208" s="140">
        <v>6</v>
      </c>
      <c r="X208" s="140" t="s">
        <v>28</v>
      </c>
      <c r="Y208" s="140" t="s">
        <v>28</v>
      </c>
      <c r="Z208" s="140" t="s">
        <v>21</v>
      </c>
      <c r="AA208" s="140" t="s">
        <v>377</v>
      </c>
      <c r="AB208" s="140" t="s">
        <v>377</v>
      </c>
      <c r="AC208" s="140" t="s">
        <v>28</v>
      </c>
      <c r="AD208" s="143">
        <v>44041</v>
      </c>
      <c r="AE208" s="143" t="s">
        <v>28</v>
      </c>
      <c r="AF208" s="144">
        <v>13207713.366666667</v>
      </c>
      <c r="AG208" s="144">
        <v>0</v>
      </c>
      <c r="AH208" s="144">
        <v>0</v>
      </c>
      <c r="AI208" s="144">
        <v>13207713.366666667</v>
      </c>
      <c r="AJ208" s="144" t="s">
        <v>28</v>
      </c>
      <c r="AK208" s="145">
        <v>10984178.029999999</v>
      </c>
      <c r="AL208" s="145">
        <v>594084.05000000005</v>
      </c>
      <c r="AM208" s="145">
        <v>1466268.5</v>
      </c>
      <c r="AN208" s="146" t="s">
        <v>426</v>
      </c>
      <c r="AO208" s="147">
        <v>1</v>
      </c>
      <c r="AP208" s="147">
        <v>1</v>
      </c>
      <c r="AQ208" s="140" t="s">
        <v>1173</v>
      </c>
      <c r="AR208" s="139" t="s">
        <v>39</v>
      </c>
    </row>
    <row r="209" spans="2:44" s="139" customFormat="1" ht="17.100000000000001" customHeight="1" x14ac:dyDescent="0.25">
      <c r="B209" s="140">
        <v>8437</v>
      </c>
      <c r="C209" s="140" t="s">
        <v>27</v>
      </c>
      <c r="D209" s="140" t="s">
        <v>1618</v>
      </c>
      <c r="E209" s="140" t="s">
        <v>428</v>
      </c>
      <c r="F209" s="140" t="s">
        <v>429</v>
      </c>
      <c r="G209" s="140">
        <v>2</v>
      </c>
      <c r="H209" s="140" t="s">
        <v>424</v>
      </c>
      <c r="I209" s="140">
        <v>604</v>
      </c>
      <c r="J209" s="140" t="s">
        <v>425</v>
      </c>
      <c r="K209" s="140" t="s">
        <v>1016</v>
      </c>
      <c r="L209" s="141">
        <v>10</v>
      </c>
      <c r="M209" s="141" t="s">
        <v>392</v>
      </c>
      <c r="N209" s="142">
        <v>0</v>
      </c>
      <c r="O209" s="141">
        <v>51</v>
      </c>
      <c r="P209" s="140">
        <v>15</v>
      </c>
      <c r="Q209" s="140">
        <v>4</v>
      </c>
      <c r="R209" s="140">
        <v>2</v>
      </c>
      <c r="S209" s="140">
        <v>2</v>
      </c>
      <c r="T209" s="140">
        <v>0</v>
      </c>
      <c r="U209" s="140">
        <v>4</v>
      </c>
      <c r="V209" s="140">
        <v>3</v>
      </c>
      <c r="W209" s="140">
        <v>6</v>
      </c>
      <c r="X209" s="140">
        <v>1</v>
      </c>
      <c r="Y209" s="140" t="s">
        <v>28</v>
      </c>
      <c r="Z209" s="140" t="s">
        <v>28</v>
      </c>
      <c r="AA209" s="140" t="s">
        <v>430</v>
      </c>
      <c r="AB209" s="140" t="s">
        <v>430</v>
      </c>
      <c r="AC209" s="140" t="s">
        <v>431</v>
      </c>
      <c r="AD209" s="143">
        <v>40247</v>
      </c>
      <c r="AE209" s="143">
        <v>45179</v>
      </c>
      <c r="AF209" s="144">
        <v>483287977</v>
      </c>
      <c r="AG209" s="144">
        <v>559177738.90999997</v>
      </c>
      <c r="AH209" s="144">
        <v>14121116787.52</v>
      </c>
      <c r="AI209" s="144">
        <v>15163582503.43</v>
      </c>
      <c r="AJ209" s="144">
        <v>0</v>
      </c>
      <c r="AK209" s="145">
        <v>502362384.71000004</v>
      </c>
      <c r="AL209" s="145">
        <v>0</v>
      </c>
      <c r="AM209" s="145">
        <v>297224596.09999996</v>
      </c>
      <c r="AN209" s="146" t="s">
        <v>2090</v>
      </c>
      <c r="AO209" s="147">
        <v>0.40659999999999996</v>
      </c>
      <c r="AP209" s="147">
        <v>0.73669767379760742</v>
      </c>
      <c r="AQ209" s="140" t="s">
        <v>2316</v>
      </c>
      <c r="AR209" s="139" t="s">
        <v>39</v>
      </c>
    </row>
    <row r="210" spans="2:44" s="139" customFormat="1" ht="17.100000000000001" customHeight="1" x14ac:dyDescent="0.25">
      <c r="B210" s="140">
        <v>8438</v>
      </c>
      <c r="C210" s="140" t="s">
        <v>27</v>
      </c>
      <c r="D210" s="140" t="s">
        <v>1618</v>
      </c>
      <c r="E210" s="140" t="s">
        <v>428</v>
      </c>
      <c r="F210" s="140" t="s">
        <v>429</v>
      </c>
      <c r="G210" s="140">
        <v>2</v>
      </c>
      <c r="H210" s="140" t="s">
        <v>424</v>
      </c>
      <c r="I210" s="140">
        <v>604</v>
      </c>
      <c r="J210" s="140" t="s">
        <v>425</v>
      </c>
      <c r="K210" s="140" t="s">
        <v>1016</v>
      </c>
      <c r="L210" s="141">
        <v>10</v>
      </c>
      <c r="M210" s="141" t="s">
        <v>392</v>
      </c>
      <c r="N210" s="142">
        <v>0</v>
      </c>
      <c r="O210" s="141">
        <v>51</v>
      </c>
      <c r="P210" s="140">
        <v>11</v>
      </c>
      <c r="Q210" s="140">
        <v>4</v>
      </c>
      <c r="R210" s="140">
        <v>2</v>
      </c>
      <c r="S210" s="140">
        <v>2</v>
      </c>
      <c r="T210" s="140">
        <v>0</v>
      </c>
      <c r="U210" s="140">
        <v>4</v>
      </c>
      <c r="V210" s="140">
        <v>3</v>
      </c>
      <c r="W210" s="140">
        <v>6</v>
      </c>
      <c r="X210" s="140">
        <v>1</v>
      </c>
      <c r="Y210" s="140" t="s">
        <v>28</v>
      </c>
      <c r="Z210" s="140" t="s">
        <v>28</v>
      </c>
      <c r="AA210" s="140" t="s">
        <v>430</v>
      </c>
      <c r="AB210" s="140" t="s">
        <v>430</v>
      </c>
      <c r="AC210" s="140" t="s">
        <v>431</v>
      </c>
      <c r="AD210" s="143">
        <v>40247</v>
      </c>
      <c r="AE210" s="143">
        <v>45179</v>
      </c>
      <c r="AF210" s="144">
        <v>483287977</v>
      </c>
      <c r="AG210" s="144">
        <v>559177738.90999997</v>
      </c>
      <c r="AH210" s="144">
        <v>14121116787.52</v>
      </c>
      <c r="AI210" s="144">
        <v>15163582503.43</v>
      </c>
      <c r="AJ210" s="144">
        <v>0</v>
      </c>
      <c r="AK210" s="145">
        <v>179208914.19999999</v>
      </c>
      <c r="AL210" s="145">
        <v>389478403</v>
      </c>
      <c r="AM210" s="145">
        <v>1449302812.8100002</v>
      </c>
      <c r="AN210" s="146" t="s">
        <v>2090</v>
      </c>
      <c r="AO210" s="147">
        <v>0.40659999999999996</v>
      </c>
      <c r="AP210" s="147">
        <v>0.73669767379760742</v>
      </c>
      <c r="AQ210" s="140" t="s">
        <v>2316</v>
      </c>
      <c r="AR210" s="139" t="s">
        <v>39</v>
      </c>
    </row>
    <row r="211" spans="2:44" s="139" customFormat="1" ht="17.100000000000001" customHeight="1" x14ac:dyDescent="0.25">
      <c r="B211" s="140">
        <v>8439</v>
      </c>
      <c r="C211" s="140" t="s">
        <v>27</v>
      </c>
      <c r="D211" s="140" t="s">
        <v>1618</v>
      </c>
      <c r="E211" s="140" t="s">
        <v>428</v>
      </c>
      <c r="F211" s="140" t="s">
        <v>432</v>
      </c>
      <c r="G211" s="140">
        <v>2</v>
      </c>
      <c r="H211" s="140" t="s">
        <v>424</v>
      </c>
      <c r="I211" s="140">
        <v>604</v>
      </c>
      <c r="J211" s="140" t="s">
        <v>425</v>
      </c>
      <c r="K211" s="140" t="s">
        <v>1016</v>
      </c>
      <c r="L211" s="141">
        <v>10</v>
      </c>
      <c r="M211" s="141">
        <v>3</v>
      </c>
      <c r="N211" s="142">
        <v>0</v>
      </c>
      <c r="O211" s="141">
        <v>51</v>
      </c>
      <c r="P211" s="140">
        <v>15</v>
      </c>
      <c r="Q211" s="140">
        <v>4</v>
      </c>
      <c r="R211" s="140">
        <v>2</v>
      </c>
      <c r="S211" s="140">
        <v>2</v>
      </c>
      <c r="T211" s="140">
        <v>0</v>
      </c>
      <c r="U211" s="140">
        <v>4</v>
      </c>
      <c r="V211" s="140">
        <v>3</v>
      </c>
      <c r="W211" s="140">
        <v>6</v>
      </c>
      <c r="X211" s="140">
        <v>1</v>
      </c>
      <c r="Y211" s="140" t="s">
        <v>28</v>
      </c>
      <c r="Z211" s="140" t="s">
        <v>28</v>
      </c>
      <c r="AA211" s="140" t="s">
        <v>430</v>
      </c>
      <c r="AB211" s="140" t="s">
        <v>430</v>
      </c>
      <c r="AC211" s="140" t="s">
        <v>431</v>
      </c>
      <c r="AD211" s="143">
        <v>40248</v>
      </c>
      <c r="AE211" s="143">
        <v>44631</v>
      </c>
      <c r="AF211" s="144">
        <v>555060595</v>
      </c>
      <c r="AG211" s="144">
        <v>527620381.9000001</v>
      </c>
      <c r="AH211" s="144">
        <v>14153801439.66</v>
      </c>
      <c r="AI211" s="144">
        <v>15236482416.559999</v>
      </c>
      <c r="AJ211" s="144">
        <v>0</v>
      </c>
      <c r="AK211" s="145">
        <v>290709728.47000003</v>
      </c>
      <c r="AL211" s="145">
        <v>0</v>
      </c>
      <c r="AM211" s="145">
        <v>1741382581.8499999</v>
      </c>
      <c r="AN211" s="146" t="s">
        <v>2090</v>
      </c>
      <c r="AO211" s="147">
        <v>0.80159999999999998</v>
      </c>
      <c r="AP211" s="147">
        <v>0.91017699241638184</v>
      </c>
      <c r="AQ211" s="140" t="s">
        <v>2317</v>
      </c>
      <c r="AR211" s="139" t="s">
        <v>39</v>
      </c>
    </row>
    <row r="212" spans="2:44" s="139" customFormat="1" ht="17.100000000000001" customHeight="1" x14ac:dyDescent="0.25">
      <c r="B212" s="140">
        <v>8440</v>
      </c>
      <c r="C212" s="140" t="s">
        <v>27</v>
      </c>
      <c r="D212" s="140" t="s">
        <v>1618</v>
      </c>
      <c r="E212" s="140" t="s">
        <v>428</v>
      </c>
      <c r="F212" s="140" t="s">
        <v>433</v>
      </c>
      <c r="G212" s="140" t="s">
        <v>28</v>
      </c>
      <c r="H212" s="140" t="s">
        <v>424</v>
      </c>
      <c r="I212" s="140">
        <v>604</v>
      </c>
      <c r="J212" s="140" t="s">
        <v>425</v>
      </c>
      <c r="K212" s="140" t="s">
        <v>1016</v>
      </c>
      <c r="L212" s="141">
        <v>10</v>
      </c>
      <c r="M212" s="141">
        <v>3</v>
      </c>
      <c r="N212" s="142">
        <v>0</v>
      </c>
      <c r="O212" s="141">
        <v>51</v>
      </c>
      <c r="P212" s="140">
        <v>15</v>
      </c>
      <c r="Q212" s="140">
        <v>4</v>
      </c>
      <c r="R212" s="140">
        <v>2</v>
      </c>
      <c r="S212" s="140">
        <v>2</v>
      </c>
      <c r="T212" s="140">
        <v>0</v>
      </c>
      <c r="U212" s="140">
        <v>4</v>
      </c>
      <c r="V212" s="140">
        <v>3</v>
      </c>
      <c r="W212" s="140">
        <v>6</v>
      </c>
      <c r="X212" s="140">
        <v>1</v>
      </c>
      <c r="Y212" s="140" t="s">
        <v>28</v>
      </c>
      <c r="Z212" s="140" t="s">
        <v>28</v>
      </c>
      <c r="AA212" s="140" t="s">
        <v>430</v>
      </c>
      <c r="AB212" s="140" t="s">
        <v>430</v>
      </c>
      <c r="AC212" s="140" t="s">
        <v>431</v>
      </c>
      <c r="AD212" s="143">
        <v>40248</v>
      </c>
      <c r="AE212" s="143">
        <v>44538</v>
      </c>
      <c r="AF212" s="144">
        <v>318183735</v>
      </c>
      <c r="AG212" s="144">
        <v>193456206.06999999</v>
      </c>
      <c r="AH212" s="144">
        <v>7729860980.3000002</v>
      </c>
      <c r="AI212" s="144">
        <v>8241500921.3699999</v>
      </c>
      <c r="AJ212" s="144">
        <v>0</v>
      </c>
      <c r="AK212" s="145">
        <v>234261466.31000003</v>
      </c>
      <c r="AL212" s="145">
        <v>0</v>
      </c>
      <c r="AM212" s="145">
        <v>441412697.44</v>
      </c>
      <c r="AN212" s="146" t="s">
        <v>2090</v>
      </c>
      <c r="AO212" s="147">
        <v>0.43719999999999998</v>
      </c>
      <c r="AP212" s="147">
        <v>0.70873171091079712</v>
      </c>
      <c r="AQ212" s="140" t="s">
        <v>2318</v>
      </c>
      <c r="AR212" s="139" t="s">
        <v>39</v>
      </c>
    </row>
    <row r="213" spans="2:44" s="139" customFormat="1" ht="17.100000000000001" customHeight="1" x14ac:dyDescent="0.25">
      <c r="B213" s="140">
        <v>8445</v>
      </c>
      <c r="C213" s="140" t="s">
        <v>27</v>
      </c>
      <c r="D213" s="140" t="s">
        <v>118</v>
      </c>
      <c r="E213" s="140" t="s">
        <v>1071</v>
      </c>
      <c r="F213" s="140" t="s">
        <v>1073</v>
      </c>
      <c r="G213" s="140">
        <v>2</v>
      </c>
      <c r="H213" s="140" t="s">
        <v>312</v>
      </c>
      <c r="I213" s="140">
        <v>356</v>
      </c>
      <c r="J213" s="140" t="s">
        <v>313</v>
      </c>
      <c r="K213" s="140" t="s">
        <v>1144</v>
      </c>
      <c r="L213" s="141">
        <v>0</v>
      </c>
      <c r="M213" s="141" t="s">
        <v>1072</v>
      </c>
      <c r="N213" s="142">
        <v>77</v>
      </c>
      <c r="O213" s="141">
        <v>0</v>
      </c>
      <c r="P213" s="140">
        <v>11</v>
      </c>
      <c r="Q213" s="140">
        <v>5</v>
      </c>
      <c r="R213" s="140">
        <v>5</v>
      </c>
      <c r="S213" s="140">
        <v>7</v>
      </c>
      <c r="T213" s="140">
        <v>753</v>
      </c>
      <c r="U213" s="140">
        <v>3</v>
      </c>
      <c r="V213" s="140">
        <v>8</v>
      </c>
      <c r="W213" s="140">
        <v>6</v>
      </c>
      <c r="X213" s="140">
        <v>2</v>
      </c>
      <c r="Y213" s="140" t="s">
        <v>1074</v>
      </c>
      <c r="Z213" s="140" t="s">
        <v>28</v>
      </c>
      <c r="AA213" s="140" t="s">
        <v>331</v>
      </c>
      <c r="AB213" s="140" t="s">
        <v>331</v>
      </c>
      <c r="AC213" s="140" t="s">
        <v>1075</v>
      </c>
      <c r="AD213" s="143">
        <v>43416</v>
      </c>
      <c r="AE213" s="143">
        <v>44043</v>
      </c>
      <c r="AF213" s="144">
        <v>5104465.7699999996</v>
      </c>
      <c r="AG213" s="144">
        <v>10155089.890000001</v>
      </c>
      <c r="AH213" s="144">
        <v>14136436.968800001</v>
      </c>
      <c r="AI213" s="144">
        <v>29395992.628800001</v>
      </c>
      <c r="AJ213" s="144" t="s">
        <v>28</v>
      </c>
      <c r="AK213" s="145">
        <v>18734823.3616</v>
      </c>
      <c r="AL213" s="145">
        <v>20533.7</v>
      </c>
      <c r="AM213" s="145">
        <v>20533.7</v>
      </c>
      <c r="AN213" s="146" t="s">
        <v>327</v>
      </c>
      <c r="AO213" s="147">
        <v>1</v>
      </c>
      <c r="AP213" s="147">
        <v>1</v>
      </c>
      <c r="AQ213" s="140" t="s">
        <v>1568</v>
      </c>
      <c r="AR213" s="139" t="s">
        <v>39</v>
      </c>
    </row>
    <row r="214" spans="2:44" s="139" customFormat="1" ht="17.100000000000001" customHeight="1" x14ac:dyDescent="0.25">
      <c r="B214" s="140">
        <v>8449</v>
      </c>
      <c r="C214" s="140" t="s">
        <v>27</v>
      </c>
      <c r="D214" s="140" t="s">
        <v>118</v>
      </c>
      <c r="E214" s="140" t="s">
        <v>1076</v>
      </c>
      <c r="F214" s="140" t="s">
        <v>1079</v>
      </c>
      <c r="G214" s="140">
        <v>2</v>
      </c>
      <c r="H214" s="140" t="s">
        <v>312</v>
      </c>
      <c r="I214" s="140">
        <v>356</v>
      </c>
      <c r="J214" s="140" t="s">
        <v>313</v>
      </c>
      <c r="K214" s="140" t="s">
        <v>1144</v>
      </c>
      <c r="L214" s="141">
        <v>0</v>
      </c>
      <c r="M214" s="141" t="s">
        <v>1078</v>
      </c>
      <c r="N214" s="142">
        <v>77</v>
      </c>
      <c r="O214" s="141">
        <v>0</v>
      </c>
      <c r="P214" s="140">
        <v>11</v>
      </c>
      <c r="Q214" s="140">
        <v>5</v>
      </c>
      <c r="R214" s="140">
        <v>5</v>
      </c>
      <c r="S214" s="140">
        <v>7</v>
      </c>
      <c r="T214" s="140">
        <v>753</v>
      </c>
      <c r="U214" s="140">
        <v>3</v>
      </c>
      <c r="V214" s="140">
        <v>8</v>
      </c>
      <c r="W214" s="140">
        <v>6</v>
      </c>
      <c r="X214" s="140">
        <v>2</v>
      </c>
      <c r="Y214" s="140" t="s">
        <v>1080</v>
      </c>
      <c r="Z214" s="140" t="s">
        <v>28</v>
      </c>
      <c r="AA214" s="140" t="s">
        <v>1081</v>
      </c>
      <c r="AB214" s="140" t="s">
        <v>1146</v>
      </c>
      <c r="AC214" s="140" t="s">
        <v>1145</v>
      </c>
      <c r="AD214" s="143">
        <v>43922</v>
      </c>
      <c r="AE214" s="143">
        <v>44389</v>
      </c>
      <c r="AF214" s="144">
        <v>35378850.728100002</v>
      </c>
      <c r="AG214" s="144">
        <v>33272708.472808748</v>
      </c>
      <c r="AH214" s="144">
        <v>2229363.8816900002</v>
      </c>
      <c r="AI214" s="144">
        <v>70880923.082598746</v>
      </c>
      <c r="AJ214" s="144">
        <v>0</v>
      </c>
      <c r="AK214" s="145">
        <v>17195029.848700002</v>
      </c>
      <c r="AL214" s="145">
        <v>44476374.198080011</v>
      </c>
      <c r="AM214" s="145">
        <v>45457932.770799994</v>
      </c>
      <c r="AN214" s="146" t="s">
        <v>327</v>
      </c>
      <c r="AO214" s="147">
        <v>0.8839185481048184</v>
      </c>
      <c r="AP214" s="147">
        <v>1</v>
      </c>
      <c r="AQ214" s="140">
        <v>0</v>
      </c>
      <c r="AR214" s="139" t="s">
        <v>39</v>
      </c>
    </row>
    <row r="215" spans="2:44" s="139" customFormat="1" ht="17.100000000000001" customHeight="1" x14ac:dyDescent="0.25">
      <c r="B215" s="140">
        <v>8457</v>
      </c>
      <c r="C215" s="140" t="s">
        <v>317</v>
      </c>
      <c r="D215" s="140" t="s">
        <v>132</v>
      </c>
      <c r="E215" s="140" t="s">
        <v>1082</v>
      </c>
      <c r="F215" s="140" t="s">
        <v>1097</v>
      </c>
      <c r="G215" s="140">
        <v>2</v>
      </c>
      <c r="H215" s="140" t="s">
        <v>375</v>
      </c>
      <c r="I215" s="140" t="s">
        <v>28</v>
      </c>
      <c r="J215" s="140" t="s">
        <v>376</v>
      </c>
      <c r="K215" s="140" t="s">
        <v>880</v>
      </c>
      <c r="L215" s="141">
        <v>1</v>
      </c>
      <c r="M215" s="141">
        <v>11800</v>
      </c>
      <c r="N215" s="142" t="s">
        <v>28</v>
      </c>
      <c r="O215" s="141">
        <v>64</v>
      </c>
      <c r="P215" s="140" t="s">
        <v>881</v>
      </c>
      <c r="Q215" s="140" t="s">
        <v>315</v>
      </c>
      <c r="R215" s="140" t="s">
        <v>427</v>
      </c>
      <c r="S215" s="140" t="s">
        <v>326</v>
      </c>
      <c r="T215" s="140">
        <v>270</v>
      </c>
      <c r="U215" s="140">
        <v>3</v>
      </c>
      <c r="V215" s="140">
        <v>1</v>
      </c>
      <c r="W215" s="140">
        <v>270</v>
      </c>
      <c r="X215" s="140" t="s">
        <v>358</v>
      </c>
      <c r="Y215" s="140" t="s">
        <v>28</v>
      </c>
      <c r="Z215" s="140" t="s">
        <v>883</v>
      </c>
      <c r="AA215" s="140" t="s">
        <v>335</v>
      </c>
      <c r="AB215" s="140" t="s">
        <v>335</v>
      </c>
      <c r="AC215" s="140" t="s">
        <v>28</v>
      </c>
      <c r="AD215" s="143">
        <v>43405</v>
      </c>
      <c r="AE215" s="143">
        <v>44561</v>
      </c>
      <c r="AF215" s="144">
        <v>22798360.368000001</v>
      </c>
      <c r="AG215" s="144">
        <v>7743046.5099999998</v>
      </c>
      <c r="AH215" s="144">
        <v>-1103901.02</v>
      </c>
      <c r="AI215" s="144">
        <v>29437505.857999999</v>
      </c>
      <c r="AJ215" s="144">
        <v>0</v>
      </c>
      <c r="AK215" s="145">
        <v>5656358.4399999995</v>
      </c>
      <c r="AL215" s="145">
        <v>1563415</v>
      </c>
      <c r="AM215" s="145">
        <v>1563414.07</v>
      </c>
      <c r="AN215" s="146" t="s">
        <v>2322</v>
      </c>
      <c r="AO215" s="147">
        <v>0.97</v>
      </c>
      <c r="AP215" s="147">
        <v>0.95</v>
      </c>
      <c r="AQ215" s="140" t="s">
        <v>28</v>
      </c>
      <c r="AR215" s="139" t="s">
        <v>39</v>
      </c>
    </row>
    <row r="216" spans="2:44" s="139" customFormat="1" ht="17.100000000000001" customHeight="1" x14ac:dyDescent="0.25">
      <c r="B216" s="140">
        <v>8458</v>
      </c>
      <c r="C216" s="140" t="s">
        <v>317</v>
      </c>
      <c r="D216" s="140" t="s">
        <v>132</v>
      </c>
      <c r="E216" s="140" t="s">
        <v>1083</v>
      </c>
      <c r="F216" s="140" t="s">
        <v>1098</v>
      </c>
      <c r="G216" s="140">
        <v>2</v>
      </c>
      <c r="H216" s="140" t="s">
        <v>375</v>
      </c>
      <c r="I216" s="140" t="s">
        <v>28</v>
      </c>
      <c r="J216" s="140" t="s">
        <v>376</v>
      </c>
      <c r="K216" s="140" t="s">
        <v>880</v>
      </c>
      <c r="L216" s="141">
        <v>1</v>
      </c>
      <c r="M216" s="141">
        <v>11800</v>
      </c>
      <c r="N216" s="142" t="s">
        <v>28</v>
      </c>
      <c r="O216" s="141">
        <v>70</v>
      </c>
      <c r="P216" s="140" t="s">
        <v>881</v>
      </c>
      <c r="Q216" s="140" t="s">
        <v>315</v>
      </c>
      <c r="R216" s="140" t="s">
        <v>427</v>
      </c>
      <c r="S216" s="140" t="s">
        <v>326</v>
      </c>
      <c r="T216" s="140">
        <v>28</v>
      </c>
      <c r="U216" s="140">
        <v>3</v>
      </c>
      <c r="V216" s="140">
        <v>1</v>
      </c>
      <c r="W216" s="140">
        <v>28</v>
      </c>
      <c r="X216" s="140" t="s">
        <v>358</v>
      </c>
      <c r="Y216" s="140" t="s">
        <v>28</v>
      </c>
      <c r="Z216" s="140" t="s">
        <v>883</v>
      </c>
      <c r="AA216" s="140" t="s">
        <v>331</v>
      </c>
      <c r="AB216" s="140" t="s">
        <v>1084</v>
      </c>
      <c r="AC216" s="140" t="s">
        <v>28</v>
      </c>
      <c r="AD216" s="143">
        <v>43427</v>
      </c>
      <c r="AE216" s="143">
        <v>43815</v>
      </c>
      <c r="AF216" s="144">
        <v>40455955.953000002</v>
      </c>
      <c r="AG216" s="144">
        <v>5630183.9500000002</v>
      </c>
      <c r="AH216" s="144">
        <v>0</v>
      </c>
      <c r="AI216" s="144">
        <v>46086139.903000005</v>
      </c>
      <c r="AJ216" s="144">
        <v>0</v>
      </c>
      <c r="AK216" s="145">
        <v>647929.18999999994</v>
      </c>
      <c r="AL216" s="145">
        <v>62279</v>
      </c>
      <c r="AM216" s="145">
        <v>62278.23</v>
      </c>
      <c r="AN216" s="146" t="s">
        <v>327</v>
      </c>
      <c r="AO216" s="147">
        <v>1.0000000000461315</v>
      </c>
      <c r="AP216" s="147">
        <v>1</v>
      </c>
      <c r="AQ216" s="140" t="s">
        <v>28</v>
      </c>
      <c r="AR216" s="139" t="s">
        <v>39</v>
      </c>
    </row>
    <row r="217" spans="2:44" s="139" customFormat="1" ht="17.100000000000001" customHeight="1" x14ac:dyDescent="0.25">
      <c r="B217" s="140">
        <v>8459</v>
      </c>
      <c r="C217" s="140" t="s">
        <v>317</v>
      </c>
      <c r="D217" s="140" t="s">
        <v>132</v>
      </c>
      <c r="E217" s="140" t="s">
        <v>1085</v>
      </c>
      <c r="F217" s="140" t="s">
        <v>1099</v>
      </c>
      <c r="G217" s="140">
        <v>2</v>
      </c>
      <c r="H217" s="140" t="s">
        <v>375</v>
      </c>
      <c r="I217" s="140" t="s">
        <v>28</v>
      </c>
      <c r="J217" s="140" t="s">
        <v>376</v>
      </c>
      <c r="K217" s="140" t="s">
        <v>880</v>
      </c>
      <c r="L217" s="141">
        <v>1</v>
      </c>
      <c r="M217" s="141">
        <v>11800</v>
      </c>
      <c r="N217" s="142" t="s">
        <v>28</v>
      </c>
      <c r="O217" s="141">
        <v>72</v>
      </c>
      <c r="P217" s="140" t="s">
        <v>881</v>
      </c>
      <c r="Q217" s="140" t="s">
        <v>315</v>
      </c>
      <c r="R217" s="140" t="s">
        <v>427</v>
      </c>
      <c r="S217" s="140" t="s">
        <v>326</v>
      </c>
      <c r="T217" s="140">
        <v>28</v>
      </c>
      <c r="U217" s="140">
        <v>3</v>
      </c>
      <c r="V217" s="140">
        <v>1</v>
      </c>
      <c r="W217" s="140">
        <v>28</v>
      </c>
      <c r="X217" s="140" t="s">
        <v>358</v>
      </c>
      <c r="Y217" s="140" t="s">
        <v>28</v>
      </c>
      <c r="Z217" s="140" t="s">
        <v>883</v>
      </c>
      <c r="AA217" s="140" t="s">
        <v>331</v>
      </c>
      <c r="AB217" s="140" t="s">
        <v>886</v>
      </c>
      <c r="AC217" s="140" t="s">
        <v>28</v>
      </c>
      <c r="AD217" s="143">
        <v>43451</v>
      </c>
      <c r="AE217" s="143">
        <v>44047</v>
      </c>
      <c r="AF217" s="144">
        <v>16750475.773500001</v>
      </c>
      <c r="AG217" s="144">
        <v>2809918.71</v>
      </c>
      <c r="AH217" s="144">
        <v>0</v>
      </c>
      <c r="AI217" s="144">
        <v>19560394.4835</v>
      </c>
      <c r="AJ217" s="144">
        <v>0</v>
      </c>
      <c r="AK217" s="145">
        <v>5641725.7400000002</v>
      </c>
      <c r="AL217" s="145">
        <v>165290</v>
      </c>
      <c r="AM217" s="145">
        <v>165289.34</v>
      </c>
      <c r="AN217" s="146" t="s">
        <v>327</v>
      </c>
      <c r="AO217" s="147">
        <v>1.0000000003239367</v>
      </c>
      <c r="AP217" s="147">
        <v>1</v>
      </c>
      <c r="AQ217" s="140" t="s">
        <v>28</v>
      </c>
      <c r="AR217" s="139" t="s">
        <v>39</v>
      </c>
    </row>
    <row r="218" spans="2:44" s="139" customFormat="1" ht="17.100000000000001" customHeight="1" x14ac:dyDescent="0.25">
      <c r="B218" s="140">
        <v>8460</v>
      </c>
      <c r="C218" s="140" t="s">
        <v>317</v>
      </c>
      <c r="D218" s="140" t="s">
        <v>132</v>
      </c>
      <c r="E218" s="140" t="s">
        <v>1086</v>
      </c>
      <c r="F218" s="140" t="s">
        <v>1100</v>
      </c>
      <c r="G218" s="140">
        <v>2</v>
      </c>
      <c r="H218" s="140" t="s">
        <v>375</v>
      </c>
      <c r="I218" s="140" t="s">
        <v>28</v>
      </c>
      <c r="J218" s="140" t="s">
        <v>376</v>
      </c>
      <c r="K218" s="140" t="s">
        <v>880</v>
      </c>
      <c r="L218" s="141">
        <v>1</v>
      </c>
      <c r="M218" s="141">
        <v>11800</v>
      </c>
      <c r="N218" s="142" t="s">
        <v>28</v>
      </c>
      <c r="O218" s="141">
        <v>75</v>
      </c>
      <c r="P218" s="140" t="s">
        <v>881</v>
      </c>
      <c r="Q218" s="140" t="s">
        <v>315</v>
      </c>
      <c r="R218" s="140" t="s">
        <v>427</v>
      </c>
      <c r="S218" s="140" t="s">
        <v>326</v>
      </c>
      <c r="T218" s="140">
        <v>434</v>
      </c>
      <c r="U218" s="140">
        <v>3</v>
      </c>
      <c r="V218" s="140">
        <v>1</v>
      </c>
      <c r="W218" s="140">
        <v>434</v>
      </c>
      <c r="X218" s="140" t="s">
        <v>358</v>
      </c>
      <c r="Y218" s="140" t="s">
        <v>28</v>
      </c>
      <c r="Z218" s="140" t="s">
        <v>883</v>
      </c>
      <c r="AA218" s="140" t="s">
        <v>346</v>
      </c>
      <c r="AB218" s="140" t="s">
        <v>389</v>
      </c>
      <c r="AC218" s="140" t="s">
        <v>28</v>
      </c>
      <c r="AD218" s="143">
        <v>43510</v>
      </c>
      <c r="AE218" s="143">
        <v>44108</v>
      </c>
      <c r="AF218" s="144">
        <v>18509970.969000001</v>
      </c>
      <c r="AG218" s="144">
        <v>2221790.48</v>
      </c>
      <c r="AH218" s="144">
        <v>0</v>
      </c>
      <c r="AI218" s="144">
        <v>20731761.449000001</v>
      </c>
      <c r="AJ218" s="144">
        <v>0</v>
      </c>
      <c r="AK218" s="145">
        <v>3284102.78</v>
      </c>
      <c r="AL218" s="145">
        <v>130694</v>
      </c>
      <c r="AM218" s="145">
        <v>130693.55</v>
      </c>
      <c r="AN218" s="146" t="s">
        <v>327</v>
      </c>
      <c r="AO218" s="147">
        <v>1.0000000003054881</v>
      </c>
      <c r="AP218" s="147">
        <v>1</v>
      </c>
      <c r="AQ218" s="140" t="s">
        <v>28</v>
      </c>
      <c r="AR218" s="139" t="s">
        <v>39</v>
      </c>
    </row>
    <row r="219" spans="2:44" s="139" customFormat="1" ht="17.100000000000001" customHeight="1" x14ac:dyDescent="0.25">
      <c r="B219" s="140">
        <v>8461</v>
      </c>
      <c r="C219" s="140" t="s">
        <v>317</v>
      </c>
      <c r="D219" s="140" t="s">
        <v>132</v>
      </c>
      <c r="E219" s="140" t="s">
        <v>1087</v>
      </c>
      <c r="F219" s="140" t="s">
        <v>1101</v>
      </c>
      <c r="G219" s="140">
        <v>2</v>
      </c>
      <c r="H219" s="140" t="s">
        <v>375</v>
      </c>
      <c r="I219" s="140" t="s">
        <v>28</v>
      </c>
      <c r="J219" s="140" t="s">
        <v>376</v>
      </c>
      <c r="K219" s="140" t="s">
        <v>880</v>
      </c>
      <c r="L219" s="141">
        <v>1</v>
      </c>
      <c r="M219" s="141">
        <v>11800</v>
      </c>
      <c r="N219" s="142" t="s">
        <v>28</v>
      </c>
      <c r="O219" s="141">
        <v>92</v>
      </c>
      <c r="P219" s="140" t="s">
        <v>881</v>
      </c>
      <c r="Q219" s="140" t="s">
        <v>315</v>
      </c>
      <c r="R219" s="140" t="s">
        <v>427</v>
      </c>
      <c r="S219" s="140" t="s">
        <v>326</v>
      </c>
      <c r="T219" s="140">
        <v>28</v>
      </c>
      <c r="U219" s="140">
        <v>3</v>
      </c>
      <c r="V219" s="140">
        <v>1</v>
      </c>
      <c r="W219" s="140">
        <v>28</v>
      </c>
      <c r="X219" s="140" t="s">
        <v>358</v>
      </c>
      <c r="Y219" s="140" t="s">
        <v>28</v>
      </c>
      <c r="Z219" s="140" t="s">
        <v>883</v>
      </c>
      <c r="AA219" s="140" t="s">
        <v>331</v>
      </c>
      <c r="AB219" s="140" t="s">
        <v>886</v>
      </c>
      <c r="AC219" s="140" t="s">
        <v>28</v>
      </c>
      <c r="AD219" s="143">
        <v>43448</v>
      </c>
      <c r="AE219" s="143">
        <v>44045</v>
      </c>
      <c r="AF219" s="144">
        <v>11060951.6535</v>
      </c>
      <c r="AG219" s="144">
        <v>1657706.0899999999</v>
      </c>
      <c r="AH219" s="144">
        <v>0</v>
      </c>
      <c r="AI219" s="144">
        <v>12718657.7435</v>
      </c>
      <c r="AJ219" s="144">
        <v>0</v>
      </c>
      <c r="AK219" s="145">
        <v>5846641.9400000004</v>
      </c>
      <c r="AL219" s="145">
        <v>88974</v>
      </c>
      <c r="AM219" s="145">
        <v>88973.2</v>
      </c>
      <c r="AN219" s="146" t="s">
        <v>327</v>
      </c>
      <c r="AO219" s="147">
        <v>0.99999999983409316</v>
      </c>
      <c r="AP219" s="147">
        <v>1</v>
      </c>
      <c r="AQ219" s="140" t="s">
        <v>28</v>
      </c>
      <c r="AR219" s="139" t="s">
        <v>39</v>
      </c>
    </row>
    <row r="220" spans="2:44" s="139" customFormat="1" ht="17.100000000000001" customHeight="1" x14ac:dyDescent="0.25">
      <c r="B220" s="140">
        <v>8462</v>
      </c>
      <c r="C220" s="140" t="s">
        <v>317</v>
      </c>
      <c r="D220" s="140" t="s">
        <v>132</v>
      </c>
      <c r="E220" s="140" t="s">
        <v>1088</v>
      </c>
      <c r="F220" s="140" t="s">
        <v>1102</v>
      </c>
      <c r="G220" s="140">
        <v>2</v>
      </c>
      <c r="H220" s="140" t="s">
        <v>375</v>
      </c>
      <c r="I220" s="140" t="s">
        <v>28</v>
      </c>
      <c r="J220" s="140" t="s">
        <v>376</v>
      </c>
      <c r="K220" s="140" t="s">
        <v>880</v>
      </c>
      <c r="L220" s="141">
        <v>1</v>
      </c>
      <c r="M220" s="141">
        <v>12322</v>
      </c>
      <c r="N220" s="142" t="s">
        <v>28</v>
      </c>
      <c r="O220" s="141">
        <v>51</v>
      </c>
      <c r="P220" s="140" t="s">
        <v>881</v>
      </c>
      <c r="Q220" s="140" t="s">
        <v>315</v>
      </c>
      <c r="R220" s="140" t="s">
        <v>427</v>
      </c>
      <c r="S220" s="140" t="s">
        <v>326</v>
      </c>
      <c r="T220" s="140">
        <v>490</v>
      </c>
      <c r="U220" s="140">
        <v>3</v>
      </c>
      <c r="V220" s="140">
        <v>1</v>
      </c>
      <c r="W220" s="140">
        <v>490</v>
      </c>
      <c r="X220" s="140" t="s">
        <v>358</v>
      </c>
      <c r="Y220" s="140" t="s">
        <v>28</v>
      </c>
      <c r="Z220" s="140" t="s">
        <v>883</v>
      </c>
      <c r="AA220" s="140" t="s">
        <v>333</v>
      </c>
      <c r="AB220" s="140" t="s">
        <v>1089</v>
      </c>
      <c r="AC220" s="140" t="s">
        <v>28</v>
      </c>
      <c r="AD220" s="143">
        <v>43500</v>
      </c>
      <c r="AE220" s="143">
        <v>44029</v>
      </c>
      <c r="AF220" s="144">
        <v>62562711.970500007</v>
      </c>
      <c r="AG220" s="144">
        <v>15006369.24</v>
      </c>
      <c r="AH220" s="144">
        <v>0</v>
      </c>
      <c r="AI220" s="144">
        <v>77569081.210500002</v>
      </c>
      <c r="AJ220" s="144">
        <v>0</v>
      </c>
      <c r="AK220" s="145">
        <v>10883644.790000001</v>
      </c>
      <c r="AL220" s="145">
        <v>3000000</v>
      </c>
      <c r="AM220" s="145">
        <v>1536922.49</v>
      </c>
      <c r="AN220" s="146" t="s">
        <v>327</v>
      </c>
      <c r="AO220" s="147">
        <v>0.99</v>
      </c>
      <c r="AP220" s="147">
        <v>1</v>
      </c>
      <c r="AQ220" s="140" t="s">
        <v>28</v>
      </c>
      <c r="AR220" s="139" t="s">
        <v>39</v>
      </c>
    </row>
    <row r="221" spans="2:44" s="139" customFormat="1" ht="17.100000000000001" customHeight="1" x14ac:dyDescent="0.25">
      <c r="B221" s="140">
        <v>8463</v>
      </c>
      <c r="C221" s="140" t="s">
        <v>317</v>
      </c>
      <c r="D221" s="140" t="s">
        <v>132</v>
      </c>
      <c r="E221" s="140" t="s">
        <v>1088</v>
      </c>
      <c r="F221" s="140" t="s">
        <v>1103</v>
      </c>
      <c r="G221" s="140">
        <v>2</v>
      </c>
      <c r="H221" s="140" t="s">
        <v>375</v>
      </c>
      <c r="I221" s="140" t="s">
        <v>28</v>
      </c>
      <c r="J221" s="140" t="s">
        <v>376</v>
      </c>
      <c r="K221" s="140" t="s">
        <v>880</v>
      </c>
      <c r="L221" s="141">
        <v>1</v>
      </c>
      <c r="M221" s="141">
        <v>12322</v>
      </c>
      <c r="N221" s="142" t="s">
        <v>28</v>
      </c>
      <c r="O221" s="141">
        <v>52</v>
      </c>
      <c r="P221" s="140" t="s">
        <v>881</v>
      </c>
      <c r="Q221" s="140" t="s">
        <v>315</v>
      </c>
      <c r="R221" s="140" t="s">
        <v>427</v>
      </c>
      <c r="S221" s="140" t="s">
        <v>326</v>
      </c>
      <c r="T221" s="140">
        <v>490</v>
      </c>
      <c r="U221" s="140">
        <v>3</v>
      </c>
      <c r="V221" s="140">
        <v>1</v>
      </c>
      <c r="W221" s="140">
        <v>490</v>
      </c>
      <c r="X221" s="140" t="s">
        <v>358</v>
      </c>
      <c r="Y221" s="140" t="s">
        <v>28</v>
      </c>
      <c r="Z221" s="140" t="s">
        <v>883</v>
      </c>
      <c r="AA221" s="140" t="s">
        <v>333</v>
      </c>
      <c r="AB221" s="140" t="s">
        <v>1090</v>
      </c>
      <c r="AC221" s="140" t="s">
        <v>28</v>
      </c>
      <c r="AD221" s="143">
        <v>43525</v>
      </c>
      <c r="AE221" s="143">
        <v>43914</v>
      </c>
      <c r="AF221" s="144">
        <v>47383873.697999999</v>
      </c>
      <c r="AG221" s="144">
        <v>7238489.7199999997</v>
      </c>
      <c r="AH221" s="144">
        <v>0</v>
      </c>
      <c r="AI221" s="144">
        <v>54622363.417999998</v>
      </c>
      <c r="AJ221" s="144">
        <v>0</v>
      </c>
      <c r="AK221" s="145">
        <v>6880770.0899999999</v>
      </c>
      <c r="AL221" s="145">
        <v>1000000</v>
      </c>
      <c r="AM221" s="145">
        <v>425793.51</v>
      </c>
      <c r="AN221" s="146" t="s">
        <v>327</v>
      </c>
      <c r="AO221" s="147">
        <v>0.99999999992267452</v>
      </c>
      <c r="AP221" s="147">
        <v>1</v>
      </c>
      <c r="AQ221" s="140" t="s">
        <v>28</v>
      </c>
      <c r="AR221" s="139" t="s">
        <v>39</v>
      </c>
    </row>
    <row r="222" spans="2:44" s="139" customFormat="1" ht="17.100000000000001" customHeight="1" x14ac:dyDescent="0.25">
      <c r="B222" s="140">
        <v>8464</v>
      </c>
      <c r="C222" s="140" t="s">
        <v>317</v>
      </c>
      <c r="D222" s="140" t="s">
        <v>132</v>
      </c>
      <c r="E222" s="140" t="s">
        <v>1091</v>
      </c>
      <c r="F222" s="140" t="s">
        <v>1104</v>
      </c>
      <c r="G222" s="140">
        <v>2</v>
      </c>
      <c r="H222" s="140" t="s">
        <v>375</v>
      </c>
      <c r="I222" s="140" t="s">
        <v>28</v>
      </c>
      <c r="J222" s="140" t="s">
        <v>376</v>
      </c>
      <c r="K222" s="140" t="s">
        <v>880</v>
      </c>
      <c r="L222" s="141">
        <v>1</v>
      </c>
      <c r="M222" s="141">
        <v>12322</v>
      </c>
      <c r="N222" s="142" t="s">
        <v>28</v>
      </c>
      <c r="O222" s="141">
        <v>67</v>
      </c>
      <c r="P222" s="140" t="s">
        <v>881</v>
      </c>
      <c r="Q222" s="140" t="s">
        <v>315</v>
      </c>
      <c r="R222" s="140" t="s">
        <v>427</v>
      </c>
      <c r="S222" s="140" t="s">
        <v>326</v>
      </c>
      <c r="T222" s="140">
        <v>490</v>
      </c>
      <c r="U222" s="140">
        <v>3</v>
      </c>
      <c r="V222" s="140">
        <v>1</v>
      </c>
      <c r="W222" s="140">
        <v>490</v>
      </c>
      <c r="X222" s="140" t="s">
        <v>358</v>
      </c>
      <c r="Y222" s="140" t="s">
        <v>28</v>
      </c>
      <c r="Z222" s="140" t="s">
        <v>883</v>
      </c>
      <c r="AA222" s="140" t="s">
        <v>333</v>
      </c>
      <c r="AB222" s="140" t="s">
        <v>1092</v>
      </c>
      <c r="AC222" s="140" t="s">
        <v>28</v>
      </c>
      <c r="AD222" s="143">
        <v>43605</v>
      </c>
      <c r="AE222" s="143">
        <v>44561</v>
      </c>
      <c r="AF222" s="144">
        <v>50605263.796499997</v>
      </c>
      <c r="AG222" s="144">
        <v>27307564.030000001</v>
      </c>
      <c r="AH222" s="144">
        <v>0</v>
      </c>
      <c r="AI222" s="144">
        <v>77912827.826499999</v>
      </c>
      <c r="AJ222" s="144">
        <v>0</v>
      </c>
      <c r="AK222" s="145">
        <v>5796656.75</v>
      </c>
      <c r="AL222" s="145">
        <v>32096113</v>
      </c>
      <c r="AM222" s="145">
        <v>32096111.530000001</v>
      </c>
      <c r="AN222" s="146" t="s">
        <v>2322</v>
      </c>
      <c r="AO222" s="147">
        <v>0.8</v>
      </c>
      <c r="AP222" s="147">
        <v>0.74</v>
      </c>
      <c r="AQ222" s="140" t="s">
        <v>28</v>
      </c>
      <c r="AR222" s="139" t="s">
        <v>39</v>
      </c>
    </row>
    <row r="223" spans="2:44" s="139" customFormat="1" ht="17.100000000000001" customHeight="1" x14ac:dyDescent="0.25">
      <c r="B223" s="140">
        <v>8465</v>
      </c>
      <c r="C223" s="140" t="s">
        <v>317</v>
      </c>
      <c r="D223" s="140" t="s">
        <v>132</v>
      </c>
      <c r="E223" s="140" t="s">
        <v>1091</v>
      </c>
      <c r="F223" s="140" t="s">
        <v>1105</v>
      </c>
      <c r="G223" s="140">
        <v>2</v>
      </c>
      <c r="H223" s="140" t="s">
        <v>375</v>
      </c>
      <c r="I223" s="140" t="s">
        <v>28</v>
      </c>
      <c r="J223" s="140" t="s">
        <v>376</v>
      </c>
      <c r="K223" s="140" t="s">
        <v>880</v>
      </c>
      <c r="L223" s="141">
        <v>1</v>
      </c>
      <c r="M223" s="141">
        <v>12322</v>
      </c>
      <c r="N223" s="142" t="s">
        <v>28</v>
      </c>
      <c r="O223" s="141">
        <v>78</v>
      </c>
      <c r="P223" s="140" t="s">
        <v>881</v>
      </c>
      <c r="Q223" s="140" t="s">
        <v>315</v>
      </c>
      <c r="R223" s="140" t="s">
        <v>427</v>
      </c>
      <c r="S223" s="140" t="s">
        <v>326</v>
      </c>
      <c r="T223" s="140">
        <v>490</v>
      </c>
      <c r="U223" s="140">
        <v>3</v>
      </c>
      <c r="V223" s="140">
        <v>1</v>
      </c>
      <c r="W223" s="140">
        <v>490</v>
      </c>
      <c r="X223" s="140" t="s">
        <v>358</v>
      </c>
      <c r="Y223" s="140" t="s">
        <v>28</v>
      </c>
      <c r="Z223" s="140" t="s">
        <v>883</v>
      </c>
      <c r="AA223" s="140" t="s">
        <v>333</v>
      </c>
      <c r="AB223" s="140" t="s">
        <v>1093</v>
      </c>
      <c r="AC223" s="140" t="s">
        <v>28</v>
      </c>
      <c r="AD223" s="143">
        <v>43647</v>
      </c>
      <c r="AE223" s="143">
        <v>44047</v>
      </c>
      <c r="AF223" s="144">
        <v>41362967.215500005</v>
      </c>
      <c r="AG223" s="144">
        <v>4474499</v>
      </c>
      <c r="AH223" s="144">
        <v>0</v>
      </c>
      <c r="AI223" s="144">
        <v>45837466.215500005</v>
      </c>
      <c r="AJ223" s="144">
        <v>0</v>
      </c>
      <c r="AK223" s="145">
        <v>18431336.870000001</v>
      </c>
      <c r="AL223" s="145">
        <v>4407035</v>
      </c>
      <c r="AM223" s="145">
        <v>4407034.41</v>
      </c>
      <c r="AN223" s="146" t="s">
        <v>327</v>
      </c>
      <c r="AO223" s="147">
        <v>1.0000000023100373</v>
      </c>
      <c r="AP223" s="147">
        <v>1</v>
      </c>
      <c r="AQ223" s="140" t="s">
        <v>28</v>
      </c>
      <c r="AR223" s="139" t="s">
        <v>39</v>
      </c>
    </row>
    <row r="224" spans="2:44" s="139" customFormat="1" ht="17.100000000000001" customHeight="1" x14ac:dyDescent="0.25">
      <c r="B224" s="140">
        <v>8466</v>
      </c>
      <c r="C224" s="140" t="s">
        <v>317</v>
      </c>
      <c r="D224" s="140" t="s">
        <v>132</v>
      </c>
      <c r="E224" s="140" t="s">
        <v>1091</v>
      </c>
      <c r="F224" s="140" t="s">
        <v>1106</v>
      </c>
      <c r="G224" s="140">
        <v>2</v>
      </c>
      <c r="H224" s="140" t="s">
        <v>375</v>
      </c>
      <c r="I224" s="140" t="s">
        <v>28</v>
      </c>
      <c r="J224" s="140" t="s">
        <v>376</v>
      </c>
      <c r="K224" s="140" t="s">
        <v>880</v>
      </c>
      <c r="L224" s="141">
        <v>1</v>
      </c>
      <c r="M224" s="141">
        <v>12322</v>
      </c>
      <c r="N224" s="142" t="s">
        <v>28</v>
      </c>
      <c r="O224" s="141">
        <v>86</v>
      </c>
      <c r="P224" s="140" t="s">
        <v>881</v>
      </c>
      <c r="Q224" s="140" t="s">
        <v>315</v>
      </c>
      <c r="R224" s="140" t="s">
        <v>427</v>
      </c>
      <c r="S224" s="140" t="s">
        <v>326</v>
      </c>
      <c r="T224" s="140">
        <v>490</v>
      </c>
      <c r="U224" s="140">
        <v>3</v>
      </c>
      <c r="V224" s="140">
        <v>1</v>
      </c>
      <c r="W224" s="140">
        <v>490</v>
      </c>
      <c r="X224" s="140" t="s">
        <v>358</v>
      </c>
      <c r="Y224" s="140" t="s">
        <v>28</v>
      </c>
      <c r="Z224" s="140" t="s">
        <v>883</v>
      </c>
      <c r="AA224" s="140" t="s">
        <v>333</v>
      </c>
      <c r="AB224" s="140" t="s">
        <v>1094</v>
      </c>
      <c r="AC224" s="140" t="s">
        <v>28</v>
      </c>
      <c r="AD224" s="143">
        <v>43770</v>
      </c>
      <c r="AE224" s="143">
        <v>44570</v>
      </c>
      <c r="AF224" s="144">
        <v>41415179.505000003</v>
      </c>
      <c r="AG224" s="144">
        <v>33301237.84</v>
      </c>
      <c r="AH224" s="144">
        <v>0</v>
      </c>
      <c r="AI224" s="144">
        <v>74716417.344999999</v>
      </c>
      <c r="AJ224" s="144">
        <v>0</v>
      </c>
      <c r="AK224" s="145">
        <v>895492.17999999993</v>
      </c>
      <c r="AL224" s="145">
        <v>32819229</v>
      </c>
      <c r="AM224" s="145">
        <v>32819228.489999998</v>
      </c>
      <c r="AN224" s="146" t="s">
        <v>360</v>
      </c>
      <c r="AO224" s="147">
        <v>0.49</v>
      </c>
      <c r="AP224" s="147">
        <v>0.51</v>
      </c>
      <c r="AQ224" s="140" t="s">
        <v>28</v>
      </c>
      <c r="AR224" s="139" t="s">
        <v>39</v>
      </c>
    </row>
    <row r="225" spans="2:44" s="139" customFormat="1" ht="17.100000000000001" customHeight="1" x14ac:dyDescent="0.25">
      <c r="B225" s="140">
        <v>8467</v>
      </c>
      <c r="C225" s="140" t="s">
        <v>317</v>
      </c>
      <c r="D225" s="140" t="s">
        <v>131</v>
      </c>
      <c r="E225" s="140" t="s">
        <v>28</v>
      </c>
      <c r="F225" s="140" t="s">
        <v>1095</v>
      </c>
      <c r="G225" s="140">
        <v>2</v>
      </c>
      <c r="H225" s="140" t="s">
        <v>375</v>
      </c>
      <c r="I225" s="140" t="s">
        <v>28</v>
      </c>
      <c r="J225" s="140" t="s">
        <v>376</v>
      </c>
      <c r="K225" s="140" t="s">
        <v>1096</v>
      </c>
      <c r="L225" s="141">
        <v>2</v>
      </c>
      <c r="M225" s="141">
        <v>3089</v>
      </c>
      <c r="N225" s="142" t="s">
        <v>28</v>
      </c>
      <c r="O225" s="141">
        <v>51</v>
      </c>
      <c r="P225" s="140">
        <v>11</v>
      </c>
      <c r="Q225" s="140">
        <v>4</v>
      </c>
      <c r="R225" s="140">
        <v>2</v>
      </c>
      <c r="S225" s="140">
        <v>2</v>
      </c>
      <c r="T225" s="140">
        <v>0</v>
      </c>
      <c r="U225" s="140">
        <v>3</v>
      </c>
      <c r="V225" s="140">
        <v>8</v>
      </c>
      <c r="W225" s="140">
        <v>889</v>
      </c>
      <c r="X225" s="140" t="s">
        <v>28</v>
      </c>
      <c r="Y225" s="140" t="s">
        <v>28</v>
      </c>
      <c r="Z225" s="140" t="s">
        <v>376</v>
      </c>
      <c r="AA225" s="140" t="s">
        <v>455</v>
      </c>
      <c r="AB225" s="140" t="s">
        <v>28</v>
      </c>
      <c r="AC225" s="140" t="s">
        <v>28</v>
      </c>
      <c r="AD225" s="143" t="s">
        <v>28</v>
      </c>
      <c r="AE225" s="143" t="s">
        <v>28</v>
      </c>
      <c r="AF225" s="144">
        <v>0</v>
      </c>
      <c r="AG225" s="144">
        <v>0</v>
      </c>
      <c r="AH225" s="144">
        <v>0</v>
      </c>
      <c r="AI225" s="144">
        <v>0</v>
      </c>
      <c r="AJ225" s="144">
        <v>0</v>
      </c>
      <c r="AK225" s="145">
        <v>124562182.9199999</v>
      </c>
      <c r="AL225" s="145">
        <v>26422352</v>
      </c>
      <c r="AM225" s="145">
        <v>26422350.98</v>
      </c>
      <c r="AN225" s="146" t="s">
        <v>360</v>
      </c>
      <c r="AO225" s="147" t="s">
        <v>28</v>
      </c>
      <c r="AP225" s="147" t="s">
        <v>28</v>
      </c>
      <c r="AQ225" s="140" t="s">
        <v>28</v>
      </c>
      <c r="AR225" s="139" t="s">
        <v>39</v>
      </c>
    </row>
    <row r="226" spans="2:44" s="139" customFormat="1" ht="17.100000000000001" customHeight="1" x14ac:dyDescent="0.25">
      <c r="B226" s="140">
        <v>8468</v>
      </c>
      <c r="C226" s="140" t="s">
        <v>317</v>
      </c>
      <c r="D226" s="140" t="s">
        <v>132</v>
      </c>
      <c r="E226" s="140" t="s">
        <v>1107</v>
      </c>
      <c r="F226" s="140" t="s">
        <v>1109</v>
      </c>
      <c r="G226" s="140">
        <v>2</v>
      </c>
      <c r="H226" s="140" t="s">
        <v>375</v>
      </c>
      <c r="I226" s="140" t="s">
        <v>28</v>
      </c>
      <c r="J226" s="140" t="s">
        <v>376</v>
      </c>
      <c r="K226" s="140" t="s">
        <v>880</v>
      </c>
      <c r="L226" s="141">
        <v>1</v>
      </c>
      <c r="M226" s="141">
        <v>11800</v>
      </c>
      <c r="N226" s="142" t="s">
        <v>28</v>
      </c>
      <c r="O226" s="141">
        <v>98</v>
      </c>
      <c r="P226" s="140" t="s">
        <v>881</v>
      </c>
      <c r="Q226" s="140" t="s">
        <v>315</v>
      </c>
      <c r="R226" s="140" t="s">
        <v>427</v>
      </c>
      <c r="S226" s="140" t="s">
        <v>326</v>
      </c>
      <c r="T226" s="140">
        <v>525</v>
      </c>
      <c r="U226" s="140">
        <v>3</v>
      </c>
      <c r="V226" s="140">
        <v>1</v>
      </c>
      <c r="W226" s="140">
        <v>525</v>
      </c>
      <c r="X226" s="140" t="s">
        <v>358</v>
      </c>
      <c r="Y226" s="140" t="s">
        <v>28</v>
      </c>
      <c r="Z226" s="140" t="s">
        <v>883</v>
      </c>
      <c r="AA226" s="140" t="s">
        <v>373</v>
      </c>
      <c r="AB226" s="140" t="s">
        <v>373</v>
      </c>
      <c r="AC226" s="140" t="s">
        <v>28</v>
      </c>
      <c r="AD226" s="143">
        <v>43472</v>
      </c>
      <c r="AE226" s="143">
        <v>44377</v>
      </c>
      <c r="AF226" s="144">
        <v>31091793.442500003</v>
      </c>
      <c r="AG226" s="144">
        <v>4612847.2300000004</v>
      </c>
      <c r="AH226" s="144">
        <v>0</v>
      </c>
      <c r="AI226" s="144">
        <v>35704640.672499999</v>
      </c>
      <c r="AJ226" s="144">
        <v>0</v>
      </c>
      <c r="AK226" s="145">
        <v>0</v>
      </c>
      <c r="AL226" s="145">
        <v>5879980</v>
      </c>
      <c r="AM226" s="145">
        <v>5879979.5999999996</v>
      </c>
      <c r="AN226" s="146" t="s">
        <v>327</v>
      </c>
      <c r="AO226" s="147">
        <v>1</v>
      </c>
      <c r="AP226" s="147">
        <v>1</v>
      </c>
      <c r="AQ226" s="140" t="s">
        <v>28</v>
      </c>
      <c r="AR226" s="139" t="s">
        <v>39</v>
      </c>
    </row>
    <row r="227" spans="2:44" s="139" customFormat="1" ht="17.100000000000001" customHeight="1" x14ac:dyDescent="0.25">
      <c r="B227" s="140">
        <v>8469</v>
      </c>
      <c r="C227" s="140" t="s">
        <v>317</v>
      </c>
      <c r="D227" s="140" t="s">
        <v>132</v>
      </c>
      <c r="E227" s="140" t="s">
        <v>1108</v>
      </c>
      <c r="F227" s="140" t="s">
        <v>1110</v>
      </c>
      <c r="G227" s="140">
        <v>2</v>
      </c>
      <c r="H227" s="140" t="s">
        <v>375</v>
      </c>
      <c r="I227" s="140" t="s">
        <v>28</v>
      </c>
      <c r="J227" s="140" t="s">
        <v>376</v>
      </c>
      <c r="K227" s="140" t="s">
        <v>880</v>
      </c>
      <c r="L227" s="141">
        <v>1</v>
      </c>
      <c r="M227" s="141">
        <v>11800</v>
      </c>
      <c r="N227" s="142" t="s">
        <v>28</v>
      </c>
      <c r="O227" s="141">
        <v>99</v>
      </c>
      <c r="P227" s="140" t="s">
        <v>881</v>
      </c>
      <c r="Q227" s="140" t="s">
        <v>315</v>
      </c>
      <c r="R227" s="140" t="s">
        <v>427</v>
      </c>
      <c r="S227" s="140" t="s">
        <v>326</v>
      </c>
      <c r="T227" s="140">
        <v>525</v>
      </c>
      <c r="U227" s="140">
        <v>3</v>
      </c>
      <c r="V227" s="140">
        <v>1</v>
      </c>
      <c r="W227" s="140">
        <v>525</v>
      </c>
      <c r="X227" s="140" t="s">
        <v>358</v>
      </c>
      <c r="Y227" s="140" t="s">
        <v>28</v>
      </c>
      <c r="Z227" s="140" t="s">
        <v>883</v>
      </c>
      <c r="AA227" s="140" t="s">
        <v>373</v>
      </c>
      <c r="AB227" s="140" t="s">
        <v>373</v>
      </c>
      <c r="AC227" s="140" t="s">
        <v>28</v>
      </c>
      <c r="AD227" s="143">
        <v>43472</v>
      </c>
      <c r="AE227" s="143">
        <v>44160</v>
      </c>
      <c r="AF227" s="144">
        <v>28840839.793499999</v>
      </c>
      <c r="AG227" s="144">
        <v>5261259.37</v>
      </c>
      <c r="AH227" s="144">
        <v>0</v>
      </c>
      <c r="AI227" s="144">
        <v>34102099.163499996</v>
      </c>
      <c r="AJ227" s="144">
        <v>0</v>
      </c>
      <c r="AK227" s="145">
        <v>1832836.86</v>
      </c>
      <c r="AL227" s="145">
        <v>284895</v>
      </c>
      <c r="AM227" s="145">
        <v>284894.39</v>
      </c>
      <c r="AN227" s="146" t="s">
        <v>327</v>
      </c>
      <c r="AO227" s="147">
        <v>1</v>
      </c>
      <c r="AP227" s="147">
        <v>1</v>
      </c>
      <c r="AQ227" s="140" t="s">
        <v>28</v>
      </c>
      <c r="AR227" s="139" t="s">
        <v>39</v>
      </c>
    </row>
    <row r="228" spans="2:44" s="139" customFormat="1" ht="17.100000000000001" customHeight="1" x14ac:dyDescent="0.25">
      <c r="B228" s="140">
        <v>8473</v>
      </c>
      <c r="C228" s="140" t="s">
        <v>142</v>
      </c>
      <c r="D228" s="140" t="s">
        <v>139</v>
      </c>
      <c r="E228" s="140" t="s">
        <v>28</v>
      </c>
      <c r="F228" s="140" t="s">
        <v>1111</v>
      </c>
      <c r="G228" s="140">
        <v>1</v>
      </c>
      <c r="H228" s="140" t="s">
        <v>453</v>
      </c>
      <c r="I228" s="140" t="s">
        <v>28</v>
      </c>
      <c r="J228" s="140" t="s">
        <v>453</v>
      </c>
      <c r="K228" s="140" t="s">
        <v>462</v>
      </c>
      <c r="L228" s="141" t="s">
        <v>28</v>
      </c>
      <c r="M228" s="141" t="s">
        <v>28</v>
      </c>
      <c r="N228" s="142" t="s">
        <v>28</v>
      </c>
      <c r="O228" s="141" t="s">
        <v>28</v>
      </c>
      <c r="P228" s="140" t="s">
        <v>28</v>
      </c>
      <c r="Q228" s="140">
        <v>5</v>
      </c>
      <c r="R228" s="140">
        <v>7</v>
      </c>
      <c r="S228" s="140">
        <v>6</v>
      </c>
      <c r="T228" s="140" t="s">
        <v>28</v>
      </c>
      <c r="U228" s="140" t="s">
        <v>28</v>
      </c>
      <c r="V228" s="140" t="s">
        <v>28</v>
      </c>
      <c r="W228" s="140" t="s">
        <v>28</v>
      </c>
      <c r="X228" s="140" t="s">
        <v>358</v>
      </c>
      <c r="Y228" s="140" t="s">
        <v>28</v>
      </c>
      <c r="Z228" s="140" t="s">
        <v>460</v>
      </c>
      <c r="AA228" s="140" t="s">
        <v>455</v>
      </c>
      <c r="AB228" s="140" t="s">
        <v>28</v>
      </c>
      <c r="AC228" s="140" t="s">
        <v>28</v>
      </c>
      <c r="AD228" s="143" t="s">
        <v>28</v>
      </c>
      <c r="AE228" s="143" t="s">
        <v>28</v>
      </c>
      <c r="AF228" s="144">
        <v>0</v>
      </c>
      <c r="AG228" s="144">
        <v>0</v>
      </c>
      <c r="AH228" s="144">
        <v>0</v>
      </c>
      <c r="AI228" s="144">
        <v>0</v>
      </c>
      <c r="AJ228" s="144">
        <v>0</v>
      </c>
      <c r="AK228" s="145">
        <v>10837716.300000001</v>
      </c>
      <c r="AL228" s="145">
        <v>0</v>
      </c>
      <c r="AM228" s="145">
        <v>44587284.75</v>
      </c>
      <c r="AN228" s="146" t="s">
        <v>28</v>
      </c>
      <c r="AO228" s="147" t="s">
        <v>28</v>
      </c>
      <c r="AP228" s="147" t="s">
        <v>28</v>
      </c>
      <c r="AQ228" s="140" t="s">
        <v>28</v>
      </c>
      <c r="AR228" s="139" t="s">
        <v>39</v>
      </c>
    </row>
    <row r="229" spans="2:44" s="139" customFormat="1" ht="17.100000000000001" customHeight="1" x14ac:dyDescent="0.25">
      <c r="B229" s="140">
        <v>8475</v>
      </c>
      <c r="C229" s="140" t="s">
        <v>142</v>
      </c>
      <c r="D229" s="140" t="s">
        <v>139</v>
      </c>
      <c r="E229" s="140" t="s">
        <v>1113</v>
      </c>
      <c r="F229" s="140" t="s">
        <v>1112</v>
      </c>
      <c r="G229" s="140">
        <v>1</v>
      </c>
      <c r="H229" s="140" t="s">
        <v>453</v>
      </c>
      <c r="I229" s="140" t="s">
        <v>28</v>
      </c>
      <c r="J229" s="140" t="s">
        <v>453</v>
      </c>
      <c r="K229" s="140" t="s">
        <v>462</v>
      </c>
      <c r="L229" s="141" t="s">
        <v>28</v>
      </c>
      <c r="M229" s="141" t="s">
        <v>28</v>
      </c>
      <c r="N229" s="142" t="s">
        <v>28</v>
      </c>
      <c r="O229" s="141" t="s">
        <v>28</v>
      </c>
      <c r="P229" s="140" t="s">
        <v>28</v>
      </c>
      <c r="Q229" s="140">
        <v>5</v>
      </c>
      <c r="R229" s="140">
        <v>6</v>
      </c>
      <c r="S229" s="140">
        <v>1</v>
      </c>
      <c r="T229" s="140" t="s">
        <v>28</v>
      </c>
      <c r="U229" s="140" t="s">
        <v>28</v>
      </c>
      <c r="V229" s="140" t="s">
        <v>28</v>
      </c>
      <c r="W229" s="140" t="s">
        <v>28</v>
      </c>
      <c r="X229" s="140" t="s">
        <v>28</v>
      </c>
      <c r="Y229" s="140" t="s">
        <v>28</v>
      </c>
      <c r="Z229" s="140" t="s">
        <v>1114</v>
      </c>
      <c r="AA229" s="140" t="s">
        <v>455</v>
      </c>
      <c r="AB229" s="140" t="s">
        <v>28</v>
      </c>
      <c r="AC229" s="140" t="s">
        <v>28</v>
      </c>
      <c r="AD229" s="143" t="s">
        <v>28</v>
      </c>
      <c r="AE229" s="143" t="s">
        <v>28</v>
      </c>
      <c r="AF229" s="144">
        <v>0</v>
      </c>
      <c r="AG229" s="144">
        <v>0</v>
      </c>
      <c r="AH229" s="144">
        <v>0</v>
      </c>
      <c r="AI229" s="144">
        <v>0</v>
      </c>
      <c r="AJ229" s="144">
        <v>0</v>
      </c>
      <c r="AK229" s="145">
        <v>86400</v>
      </c>
      <c r="AL229" s="145">
        <v>0</v>
      </c>
      <c r="AM229" s="145">
        <v>107600</v>
      </c>
      <c r="AN229" s="146" t="s">
        <v>28</v>
      </c>
      <c r="AO229" s="147" t="s">
        <v>28</v>
      </c>
      <c r="AP229" s="147" t="s">
        <v>28</v>
      </c>
      <c r="AQ229" s="140" t="s">
        <v>908</v>
      </c>
      <c r="AR229" s="139" t="s">
        <v>39</v>
      </c>
    </row>
    <row r="230" spans="2:44" s="139" customFormat="1" ht="17.100000000000001" customHeight="1" x14ac:dyDescent="0.25">
      <c r="B230" s="140">
        <v>8500</v>
      </c>
      <c r="C230" s="140" t="s">
        <v>138</v>
      </c>
      <c r="D230" s="140" t="s">
        <v>133</v>
      </c>
      <c r="E230" s="140" t="s">
        <v>459</v>
      </c>
      <c r="F230" s="140" t="s">
        <v>572</v>
      </c>
      <c r="G230" s="140">
        <v>2</v>
      </c>
      <c r="H230" s="140" t="s">
        <v>1128</v>
      </c>
      <c r="I230" s="140" t="s">
        <v>28</v>
      </c>
      <c r="J230" s="140" t="s">
        <v>2291</v>
      </c>
      <c r="K230" s="140" t="s">
        <v>484</v>
      </c>
      <c r="L230" s="141" t="s">
        <v>485</v>
      </c>
      <c r="M230" s="141" t="s">
        <v>573</v>
      </c>
      <c r="N230" s="142" t="s">
        <v>574</v>
      </c>
      <c r="O230" s="141" t="s">
        <v>575</v>
      </c>
      <c r="P230" s="140">
        <v>11</v>
      </c>
      <c r="Q230" s="140">
        <v>3</v>
      </c>
      <c r="R230" s="140">
        <v>3</v>
      </c>
      <c r="S230" s="140">
        <v>9</v>
      </c>
      <c r="T230" s="140">
        <v>0</v>
      </c>
      <c r="U230" s="140">
        <v>4</v>
      </c>
      <c r="V230" s="140">
        <v>9</v>
      </c>
      <c r="W230" s="140">
        <v>1</v>
      </c>
      <c r="X230" s="140" t="s">
        <v>28</v>
      </c>
      <c r="Y230" s="140" t="s">
        <v>145</v>
      </c>
      <c r="Z230" s="140" t="s">
        <v>486</v>
      </c>
      <c r="AA230" s="140" t="s">
        <v>352</v>
      </c>
      <c r="AB230" s="140" t="s">
        <v>28</v>
      </c>
      <c r="AC230" s="140" t="s">
        <v>444</v>
      </c>
      <c r="AD230" s="143">
        <v>42134</v>
      </c>
      <c r="AE230" s="143">
        <v>45056</v>
      </c>
      <c r="AF230" s="144">
        <v>0</v>
      </c>
      <c r="AG230" s="144">
        <v>0</v>
      </c>
      <c r="AH230" s="144">
        <v>0</v>
      </c>
      <c r="AI230" s="144">
        <v>0</v>
      </c>
      <c r="AJ230" s="144">
        <v>0</v>
      </c>
      <c r="AK230" s="145">
        <v>310313.03999999998</v>
      </c>
      <c r="AL230" s="145">
        <v>16734139</v>
      </c>
      <c r="AM230" s="145">
        <v>0</v>
      </c>
      <c r="AN230" s="146" t="s">
        <v>360</v>
      </c>
      <c r="AO230" s="147">
        <v>0</v>
      </c>
      <c r="AP230" s="147" t="s">
        <v>537</v>
      </c>
      <c r="AQ230" s="140" t="s">
        <v>28</v>
      </c>
      <c r="AR230" s="139" t="s">
        <v>39</v>
      </c>
    </row>
    <row r="231" spans="2:44" s="139" customFormat="1" ht="17.100000000000001" customHeight="1" x14ac:dyDescent="0.25">
      <c r="B231" s="140">
        <v>8564</v>
      </c>
      <c r="C231" s="140" t="s">
        <v>138</v>
      </c>
      <c r="D231" s="140" t="s">
        <v>131</v>
      </c>
      <c r="E231" s="140" t="s">
        <v>569</v>
      </c>
      <c r="F231" s="140" t="s">
        <v>570</v>
      </c>
      <c r="G231" s="140">
        <v>2</v>
      </c>
      <c r="H231" s="140" t="s">
        <v>1128</v>
      </c>
      <c r="I231" s="140" t="s">
        <v>28</v>
      </c>
      <c r="J231" s="140" t="s">
        <v>2291</v>
      </c>
      <c r="K231" s="140" t="s">
        <v>488</v>
      </c>
      <c r="L231" s="141" t="s">
        <v>489</v>
      </c>
      <c r="M231" s="141" t="s">
        <v>566</v>
      </c>
      <c r="N231" s="142" t="s">
        <v>567</v>
      </c>
      <c r="O231" s="141" t="s">
        <v>1053</v>
      </c>
      <c r="P231" s="140">
        <v>11</v>
      </c>
      <c r="Q231" s="140">
        <v>4</v>
      </c>
      <c r="R231" s="140">
        <v>2</v>
      </c>
      <c r="S231" s="140">
        <v>2</v>
      </c>
      <c r="T231" s="140">
        <v>0</v>
      </c>
      <c r="U231" s="140">
        <v>3</v>
      </c>
      <c r="V231" s="140">
        <v>8</v>
      </c>
      <c r="W231" s="140">
        <v>1</v>
      </c>
      <c r="X231" s="140" t="s">
        <v>358</v>
      </c>
      <c r="Y231" s="140" t="s">
        <v>545</v>
      </c>
      <c r="Z231" s="140" t="s">
        <v>490</v>
      </c>
      <c r="AA231" s="140" t="s">
        <v>352</v>
      </c>
      <c r="AB231" s="140" t="s">
        <v>371</v>
      </c>
      <c r="AC231" s="140" t="s">
        <v>487</v>
      </c>
      <c r="AD231" s="143">
        <v>42370</v>
      </c>
      <c r="AE231" s="143">
        <v>44197</v>
      </c>
      <c r="AF231" s="144">
        <v>0</v>
      </c>
      <c r="AG231" s="144">
        <v>0</v>
      </c>
      <c r="AH231" s="144">
        <v>0</v>
      </c>
      <c r="AI231" s="144">
        <v>0</v>
      </c>
      <c r="AJ231" s="144">
        <v>0</v>
      </c>
      <c r="AK231" s="145">
        <v>10352686</v>
      </c>
      <c r="AL231" s="145">
        <v>62579564</v>
      </c>
      <c r="AM231" s="145">
        <v>113645746.10999998</v>
      </c>
      <c r="AN231" s="146" t="s">
        <v>360</v>
      </c>
      <c r="AO231" s="147">
        <v>1</v>
      </c>
      <c r="AP231" s="147" t="s">
        <v>537</v>
      </c>
      <c r="AQ231" s="140" t="s">
        <v>28</v>
      </c>
      <c r="AR231" s="139" t="s">
        <v>39</v>
      </c>
    </row>
    <row r="232" spans="2:44" s="139" customFormat="1" ht="17.100000000000001" customHeight="1" x14ac:dyDescent="0.25">
      <c r="B232" s="140">
        <v>8565</v>
      </c>
      <c r="C232" s="140" t="s">
        <v>138</v>
      </c>
      <c r="D232" s="140" t="s">
        <v>131</v>
      </c>
      <c r="E232" s="140" t="s">
        <v>569</v>
      </c>
      <c r="F232" s="140" t="s">
        <v>570</v>
      </c>
      <c r="G232" s="140">
        <v>2</v>
      </c>
      <c r="H232" s="140" t="s">
        <v>1128</v>
      </c>
      <c r="I232" s="140" t="s">
        <v>28</v>
      </c>
      <c r="J232" s="140" t="s">
        <v>2291</v>
      </c>
      <c r="K232" s="140" t="s">
        <v>488</v>
      </c>
      <c r="L232" s="141" t="s">
        <v>489</v>
      </c>
      <c r="M232" s="141" t="s">
        <v>566</v>
      </c>
      <c r="N232" s="142" t="s">
        <v>567</v>
      </c>
      <c r="O232" s="141" t="s">
        <v>571</v>
      </c>
      <c r="P232" s="140">
        <v>11</v>
      </c>
      <c r="Q232" s="140">
        <v>4</v>
      </c>
      <c r="R232" s="140">
        <v>2</v>
      </c>
      <c r="S232" s="140">
        <v>2</v>
      </c>
      <c r="T232" s="140">
        <v>0</v>
      </c>
      <c r="U232" s="140">
        <v>3</v>
      </c>
      <c r="V232" s="140">
        <v>8</v>
      </c>
      <c r="W232" s="140">
        <v>1</v>
      </c>
      <c r="X232" s="140" t="s">
        <v>358</v>
      </c>
      <c r="Y232" s="140" t="s">
        <v>545</v>
      </c>
      <c r="Z232" s="140" t="s">
        <v>490</v>
      </c>
      <c r="AA232" s="140" t="s">
        <v>352</v>
      </c>
      <c r="AB232" s="140" t="s">
        <v>358</v>
      </c>
      <c r="AC232" s="140" t="s">
        <v>576</v>
      </c>
      <c r="AD232" s="143">
        <v>42370</v>
      </c>
      <c r="AE232" s="143">
        <v>44197</v>
      </c>
      <c r="AF232" s="144">
        <v>0</v>
      </c>
      <c r="AG232" s="144">
        <v>0</v>
      </c>
      <c r="AH232" s="144">
        <v>0</v>
      </c>
      <c r="AI232" s="144">
        <v>0</v>
      </c>
      <c r="AJ232" s="144">
        <v>0</v>
      </c>
      <c r="AK232" s="145">
        <v>152445917.56</v>
      </c>
      <c r="AL232" s="145">
        <v>245371501</v>
      </c>
      <c r="AM232" s="145">
        <v>284516907.44</v>
      </c>
      <c r="AN232" s="146" t="s">
        <v>360</v>
      </c>
      <c r="AO232" s="147" t="s">
        <v>28</v>
      </c>
      <c r="AP232" s="147" t="s">
        <v>28</v>
      </c>
      <c r="AQ232" s="140" t="s">
        <v>28</v>
      </c>
      <c r="AR232" s="139" t="s">
        <v>39</v>
      </c>
    </row>
    <row r="233" spans="2:44" s="139" customFormat="1" ht="17.100000000000001" customHeight="1" x14ac:dyDescent="0.25">
      <c r="B233" s="140">
        <v>8572</v>
      </c>
      <c r="C233" s="140" t="s">
        <v>138</v>
      </c>
      <c r="D233" s="140" t="s">
        <v>134</v>
      </c>
      <c r="E233" s="140" t="s">
        <v>822</v>
      </c>
      <c r="F233" s="140" t="s">
        <v>823</v>
      </c>
      <c r="G233" s="140">
        <v>2</v>
      </c>
      <c r="H233" s="140" t="s">
        <v>447</v>
      </c>
      <c r="I233" s="140" t="s">
        <v>28</v>
      </c>
      <c r="J233" s="140" t="s">
        <v>1125</v>
      </c>
      <c r="K233" s="140" t="s">
        <v>475</v>
      </c>
      <c r="L233" s="141" t="s">
        <v>476</v>
      </c>
      <c r="M233" s="141" t="s">
        <v>448</v>
      </c>
      <c r="N233" s="142" t="s">
        <v>449</v>
      </c>
      <c r="O233" s="141" t="s">
        <v>617</v>
      </c>
      <c r="P233" s="140">
        <v>15</v>
      </c>
      <c r="Q233" s="140">
        <v>3</v>
      </c>
      <c r="R233" s="140">
        <v>3</v>
      </c>
      <c r="S233" s="140">
        <v>5</v>
      </c>
      <c r="T233" s="140">
        <v>0</v>
      </c>
      <c r="U233" s="140">
        <v>3</v>
      </c>
      <c r="V233" s="140">
        <v>7</v>
      </c>
      <c r="W233" s="140">
        <v>8</v>
      </c>
      <c r="X233" s="140" t="s">
        <v>581</v>
      </c>
      <c r="Y233" s="140" t="s">
        <v>28</v>
      </c>
      <c r="Z233" s="140" t="s">
        <v>1134</v>
      </c>
      <c r="AA233" s="140" t="s">
        <v>352</v>
      </c>
      <c r="AB233" s="140" t="s">
        <v>440</v>
      </c>
      <c r="AC233" s="140" t="s">
        <v>28</v>
      </c>
      <c r="AD233" s="143" t="s">
        <v>28</v>
      </c>
      <c r="AE233" s="143" t="s">
        <v>28</v>
      </c>
      <c r="AF233" s="144">
        <v>0</v>
      </c>
      <c r="AG233" s="144">
        <v>0</v>
      </c>
      <c r="AH233" s="144">
        <v>0</v>
      </c>
      <c r="AI233" s="144">
        <v>0</v>
      </c>
      <c r="AJ233" s="144">
        <v>0</v>
      </c>
      <c r="AK233" s="145">
        <v>17199769.050000001</v>
      </c>
      <c r="AL233" s="145">
        <v>2501352</v>
      </c>
      <c r="AM233" s="145">
        <v>2245956.35</v>
      </c>
      <c r="AN233" s="146" t="s">
        <v>360</v>
      </c>
      <c r="AO233" s="147" t="s">
        <v>28</v>
      </c>
      <c r="AP233" s="147" t="s">
        <v>28</v>
      </c>
      <c r="AQ233" s="140" t="s">
        <v>28</v>
      </c>
      <c r="AR233" s="139" t="s">
        <v>39</v>
      </c>
    </row>
    <row r="234" spans="2:44" s="139" customFormat="1" ht="17.100000000000001" customHeight="1" x14ac:dyDescent="0.25">
      <c r="B234" s="140">
        <v>8573</v>
      </c>
      <c r="C234" s="140" t="s">
        <v>138</v>
      </c>
      <c r="D234" s="140" t="s">
        <v>134</v>
      </c>
      <c r="E234" s="140" t="s">
        <v>817</v>
      </c>
      <c r="F234" s="140" t="s">
        <v>818</v>
      </c>
      <c r="G234" s="140">
        <v>2</v>
      </c>
      <c r="H234" s="140" t="s">
        <v>447</v>
      </c>
      <c r="I234" s="140" t="s">
        <v>28</v>
      </c>
      <c r="J234" s="140" t="s">
        <v>1125</v>
      </c>
      <c r="K234" s="140" t="s">
        <v>819</v>
      </c>
      <c r="L234" s="141" t="s">
        <v>820</v>
      </c>
      <c r="M234" s="141" t="s">
        <v>448</v>
      </c>
      <c r="N234" s="142" t="s">
        <v>449</v>
      </c>
      <c r="O234" s="141" t="s">
        <v>821</v>
      </c>
      <c r="P234" s="140">
        <v>11</v>
      </c>
      <c r="Q234" s="140">
        <v>4</v>
      </c>
      <c r="R234" s="140">
        <v>2</v>
      </c>
      <c r="S234" s="140">
        <v>1</v>
      </c>
      <c r="T234" s="140">
        <v>0</v>
      </c>
      <c r="U234" s="140">
        <v>3</v>
      </c>
      <c r="V234" s="140">
        <v>7</v>
      </c>
      <c r="W234" s="140">
        <v>4</v>
      </c>
      <c r="X234" s="140" t="s">
        <v>581</v>
      </c>
      <c r="Y234" s="140" t="s">
        <v>28</v>
      </c>
      <c r="Z234" s="140" t="s">
        <v>1133</v>
      </c>
      <c r="AA234" s="140" t="s">
        <v>352</v>
      </c>
      <c r="AB234" s="140" t="s">
        <v>427</v>
      </c>
      <c r="AC234" s="140" t="s">
        <v>28</v>
      </c>
      <c r="AD234" s="143" t="s">
        <v>28</v>
      </c>
      <c r="AE234" s="143" t="s">
        <v>28</v>
      </c>
      <c r="AF234" s="144">
        <v>0</v>
      </c>
      <c r="AG234" s="144">
        <v>0</v>
      </c>
      <c r="AH234" s="144">
        <v>0</v>
      </c>
      <c r="AI234" s="144">
        <v>0</v>
      </c>
      <c r="AJ234" s="144">
        <v>0</v>
      </c>
      <c r="AK234" s="145">
        <v>37782188.289999999</v>
      </c>
      <c r="AL234" s="145">
        <v>37284864</v>
      </c>
      <c r="AM234" s="145">
        <v>36307462.270000003</v>
      </c>
      <c r="AN234" s="146" t="s">
        <v>360</v>
      </c>
      <c r="AO234" s="147" t="s">
        <v>28</v>
      </c>
      <c r="AP234" s="147" t="s">
        <v>28</v>
      </c>
      <c r="AQ234" s="140" t="s">
        <v>28</v>
      </c>
      <c r="AR234" s="139" t="s">
        <v>39</v>
      </c>
    </row>
    <row r="235" spans="2:44" s="139" customFormat="1" ht="17.100000000000001" customHeight="1" x14ac:dyDescent="0.25">
      <c r="B235" s="140">
        <v>8577</v>
      </c>
      <c r="C235" s="140" t="s">
        <v>138</v>
      </c>
      <c r="D235" s="140" t="s">
        <v>133</v>
      </c>
      <c r="E235" s="140" t="s">
        <v>459</v>
      </c>
      <c r="F235" s="140" t="s">
        <v>572</v>
      </c>
      <c r="G235" s="140">
        <v>2</v>
      </c>
      <c r="H235" s="140" t="s">
        <v>1128</v>
      </c>
      <c r="I235" s="140" t="s">
        <v>28</v>
      </c>
      <c r="J235" s="140" t="s">
        <v>2291</v>
      </c>
      <c r="K235" s="140" t="s">
        <v>484</v>
      </c>
      <c r="L235" s="141" t="s">
        <v>485</v>
      </c>
      <c r="M235" s="141" t="s">
        <v>573</v>
      </c>
      <c r="N235" s="142" t="s">
        <v>574</v>
      </c>
      <c r="O235" s="141" t="s">
        <v>575</v>
      </c>
      <c r="P235" s="140">
        <v>11</v>
      </c>
      <c r="Q235" s="140">
        <v>3</v>
      </c>
      <c r="R235" s="140">
        <v>3</v>
      </c>
      <c r="S235" s="140">
        <v>8</v>
      </c>
      <c r="T235" s="140">
        <v>0</v>
      </c>
      <c r="U235" s="140">
        <v>4</v>
      </c>
      <c r="V235" s="140">
        <v>9</v>
      </c>
      <c r="W235" s="140">
        <v>8</v>
      </c>
      <c r="X235" s="140" t="s">
        <v>28</v>
      </c>
      <c r="Y235" s="140" t="s">
        <v>145</v>
      </c>
      <c r="Z235" s="140" t="s">
        <v>486</v>
      </c>
      <c r="AA235" s="140" t="s">
        <v>352</v>
      </c>
      <c r="AB235" s="140" t="s">
        <v>28</v>
      </c>
      <c r="AC235" s="140" t="s">
        <v>444</v>
      </c>
      <c r="AD235" s="143">
        <v>42134</v>
      </c>
      <c r="AE235" s="143">
        <v>45056</v>
      </c>
      <c r="AF235" s="144">
        <v>49291056</v>
      </c>
      <c r="AG235" s="144">
        <v>0</v>
      </c>
      <c r="AH235" s="144">
        <v>0</v>
      </c>
      <c r="AI235" s="144">
        <v>49291056</v>
      </c>
      <c r="AJ235" s="144">
        <v>0</v>
      </c>
      <c r="AK235" s="145">
        <v>42526266.07</v>
      </c>
      <c r="AL235" s="145">
        <v>235230739</v>
      </c>
      <c r="AM235" s="145">
        <v>251964878</v>
      </c>
      <c r="AN235" s="146" t="s">
        <v>360</v>
      </c>
      <c r="AO235" s="147">
        <v>0.89</v>
      </c>
      <c r="AP235" s="147" t="s">
        <v>537</v>
      </c>
      <c r="AQ235" s="140" t="s">
        <v>28</v>
      </c>
      <c r="AR235" s="139" t="s">
        <v>39</v>
      </c>
    </row>
    <row r="236" spans="2:44" s="139" customFormat="1" ht="17.100000000000001" customHeight="1" x14ac:dyDescent="0.25">
      <c r="B236" s="140">
        <v>8579</v>
      </c>
      <c r="C236" s="140" t="s">
        <v>138</v>
      </c>
      <c r="D236" s="140" t="s">
        <v>133</v>
      </c>
      <c r="E236" s="140" t="s">
        <v>1137</v>
      </c>
      <c r="F236" s="140" t="s">
        <v>1138</v>
      </c>
      <c r="G236" s="140">
        <v>2</v>
      </c>
      <c r="H236" s="140" t="s">
        <v>1128</v>
      </c>
      <c r="I236" s="140" t="s">
        <v>28</v>
      </c>
      <c r="J236" s="140" t="s">
        <v>2291</v>
      </c>
      <c r="K236" s="140" t="s">
        <v>1139</v>
      </c>
      <c r="L236" s="141" t="s">
        <v>615</v>
      </c>
      <c r="M236" s="141" t="s">
        <v>1140</v>
      </c>
      <c r="N236" s="142" t="s">
        <v>1141</v>
      </c>
      <c r="O236" s="141" t="s">
        <v>1142</v>
      </c>
      <c r="P236" s="140">
        <v>11</v>
      </c>
      <c r="Q236" s="140">
        <v>3</v>
      </c>
      <c r="R236" s="140">
        <v>3</v>
      </c>
      <c r="S236" s="140">
        <v>3</v>
      </c>
      <c r="T236" s="140">
        <v>0</v>
      </c>
      <c r="U236" s="140">
        <v>4</v>
      </c>
      <c r="V236" s="140">
        <v>9</v>
      </c>
      <c r="W236" s="140">
        <v>4</v>
      </c>
      <c r="X236" s="140">
        <v>1</v>
      </c>
      <c r="Y236" s="140" t="s">
        <v>1138</v>
      </c>
      <c r="Z236" s="140" t="s">
        <v>1143</v>
      </c>
      <c r="AA236" s="140" t="s">
        <v>352</v>
      </c>
      <c r="AB236" s="140" t="s">
        <v>427</v>
      </c>
      <c r="AC236" s="140" t="s">
        <v>444</v>
      </c>
      <c r="AD236" s="143">
        <v>43831</v>
      </c>
      <c r="AE236" s="143">
        <v>44196</v>
      </c>
      <c r="AF236" s="144">
        <v>0</v>
      </c>
      <c r="AG236" s="144">
        <v>0</v>
      </c>
      <c r="AH236" s="144">
        <v>0</v>
      </c>
      <c r="AI236" s="144">
        <v>0</v>
      </c>
      <c r="AJ236" s="144">
        <v>0</v>
      </c>
      <c r="AK236" s="144">
        <v>0</v>
      </c>
      <c r="AL236" s="145">
        <v>11200000</v>
      </c>
      <c r="AM236" s="145">
        <v>0</v>
      </c>
      <c r="AN236" s="146" t="s">
        <v>360</v>
      </c>
      <c r="AO236" s="147" t="s">
        <v>28</v>
      </c>
      <c r="AP236" s="147" t="s">
        <v>537</v>
      </c>
      <c r="AQ236" s="140" t="s">
        <v>28</v>
      </c>
      <c r="AR236" s="139" t="s">
        <v>39</v>
      </c>
    </row>
    <row r="237" spans="2:44" s="139" customFormat="1" ht="17.100000000000001" customHeight="1" x14ac:dyDescent="0.25">
      <c r="B237" s="140">
        <v>8586</v>
      </c>
      <c r="C237" s="140" t="s">
        <v>27</v>
      </c>
      <c r="D237" s="140" t="s">
        <v>1618</v>
      </c>
      <c r="E237" s="140" t="s">
        <v>428</v>
      </c>
      <c r="F237" s="140" t="s">
        <v>429</v>
      </c>
      <c r="G237" s="140">
        <v>2</v>
      </c>
      <c r="H237" s="140" t="s">
        <v>424</v>
      </c>
      <c r="I237" s="140">
        <v>604</v>
      </c>
      <c r="J237" s="140" t="s">
        <v>425</v>
      </c>
      <c r="K237" s="140" t="s">
        <v>1016</v>
      </c>
      <c r="L237" s="141">
        <v>10</v>
      </c>
      <c r="M237" s="141">
        <v>3</v>
      </c>
      <c r="N237" s="142">
        <v>0</v>
      </c>
      <c r="O237" s="141">
        <v>51</v>
      </c>
      <c r="P237" s="140">
        <v>13</v>
      </c>
      <c r="Q237" s="140">
        <v>4</v>
      </c>
      <c r="R237" s="140">
        <v>2</v>
      </c>
      <c r="S237" s="140">
        <v>2</v>
      </c>
      <c r="T237" s="140">
        <v>0</v>
      </c>
      <c r="U237" s="140">
        <v>4</v>
      </c>
      <c r="V237" s="140">
        <v>3</v>
      </c>
      <c r="W237" s="140">
        <v>6</v>
      </c>
      <c r="X237" s="140">
        <v>1</v>
      </c>
      <c r="Y237" s="140" t="s">
        <v>28</v>
      </c>
      <c r="Z237" s="140" t="s">
        <v>28</v>
      </c>
      <c r="AA237" s="140" t="s">
        <v>430</v>
      </c>
      <c r="AB237" s="140" t="s">
        <v>430</v>
      </c>
      <c r="AC237" s="140" t="s">
        <v>431</v>
      </c>
      <c r="AD237" s="143">
        <v>40247</v>
      </c>
      <c r="AE237" s="143">
        <v>45179</v>
      </c>
      <c r="AF237" s="144">
        <v>483287977</v>
      </c>
      <c r="AG237" s="144">
        <v>559177738.90999997</v>
      </c>
      <c r="AH237" s="144">
        <v>14121116787.52</v>
      </c>
      <c r="AI237" s="144">
        <v>15163582503.43</v>
      </c>
      <c r="AJ237" s="144">
        <v>0</v>
      </c>
      <c r="AK237" s="145">
        <v>388280019.66999996</v>
      </c>
      <c r="AL237" s="145">
        <v>1740369151</v>
      </c>
      <c r="AM237" s="145">
        <v>43609617.32</v>
      </c>
      <c r="AN237" s="146" t="s">
        <v>2090</v>
      </c>
      <c r="AO237" s="147">
        <v>0.40659999999999996</v>
      </c>
      <c r="AP237" s="147">
        <v>0.73669767379760742</v>
      </c>
      <c r="AQ237" s="140" t="s">
        <v>2316</v>
      </c>
      <c r="AR237" s="139" t="s">
        <v>39</v>
      </c>
    </row>
    <row r="238" spans="2:44" s="139" customFormat="1" ht="17.100000000000001" customHeight="1" x14ac:dyDescent="0.25">
      <c r="B238" s="140">
        <v>8587</v>
      </c>
      <c r="C238" s="140" t="s">
        <v>27</v>
      </c>
      <c r="D238" s="140" t="s">
        <v>118</v>
      </c>
      <c r="E238" s="140" t="s">
        <v>1200</v>
      </c>
      <c r="F238" s="140" t="s">
        <v>1219</v>
      </c>
      <c r="G238" s="140">
        <v>2</v>
      </c>
      <c r="H238" s="140" t="s">
        <v>1077</v>
      </c>
      <c r="I238" s="140">
        <v>364</v>
      </c>
      <c r="J238" s="140" t="s">
        <v>313</v>
      </c>
      <c r="K238" s="140" t="s">
        <v>351</v>
      </c>
      <c r="L238" s="141">
        <v>0</v>
      </c>
      <c r="M238" s="141" t="s">
        <v>1220</v>
      </c>
      <c r="N238" s="142">
        <v>83</v>
      </c>
      <c r="O238" s="141">
        <v>0</v>
      </c>
      <c r="P238" s="140">
        <v>22</v>
      </c>
      <c r="Q238" s="140">
        <v>5</v>
      </c>
      <c r="R238" s="140">
        <v>5</v>
      </c>
      <c r="S238" s="140">
        <v>7</v>
      </c>
      <c r="T238" s="140">
        <v>753</v>
      </c>
      <c r="U238" s="140">
        <v>3</v>
      </c>
      <c r="V238" s="140">
        <v>8</v>
      </c>
      <c r="W238" s="140">
        <v>6</v>
      </c>
      <c r="X238" s="140">
        <v>2</v>
      </c>
      <c r="Y238" s="140" t="s">
        <v>1221</v>
      </c>
      <c r="Z238" s="140" t="s">
        <v>28</v>
      </c>
      <c r="AA238" s="140" t="s">
        <v>335</v>
      </c>
      <c r="AB238" s="140" t="s">
        <v>335</v>
      </c>
      <c r="AC238" s="140" t="s">
        <v>1270</v>
      </c>
      <c r="AD238" s="143">
        <v>44256</v>
      </c>
      <c r="AE238" s="143">
        <v>44466</v>
      </c>
      <c r="AF238" s="144">
        <v>13555078.949999999</v>
      </c>
      <c r="AG238" s="144">
        <v>0</v>
      </c>
      <c r="AH238" s="144">
        <v>9703560.120000001</v>
      </c>
      <c r="AI238" s="144">
        <v>23258639.07</v>
      </c>
      <c r="AJ238" s="144">
        <v>0</v>
      </c>
      <c r="AK238" s="145">
        <v>87397.7</v>
      </c>
      <c r="AL238" s="145">
        <v>17386781.690000001</v>
      </c>
      <c r="AM238" s="145">
        <v>23257830.73</v>
      </c>
      <c r="AN238" s="146" t="s">
        <v>360</v>
      </c>
      <c r="AO238" s="147">
        <v>1.0037228902232584</v>
      </c>
      <c r="AP238" s="147">
        <v>1</v>
      </c>
      <c r="AQ238" s="140">
        <v>0</v>
      </c>
      <c r="AR238" s="139" t="s">
        <v>39</v>
      </c>
    </row>
    <row r="239" spans="2:44" s="139" customFormat="1" ht="17.100000000000001" customHeight="1" x14ac:dyDescent="0.25">
      <c r="B239" s="140">
        <v>8588</v>
      </c>
      <c r="C239" s="140" t="s">
        <v>27</v>
      </c>
      <c r="D239" s="140" t="s">
        <v>1618</v>
      </c>
      <c r="E239" s="140" t="s">
        <v>428</v>
      </c>
      <c r="F239" s="140" t="s">
        <v>432</v>
      </c>
      <c r="G239" s="140">
        <v>2</v>
      </c>
      <c r="H239" s="140" t="s">
        <v>424</v>
      </c>
      <c r="I239" s="140">
        <v>604</v>
      </c>
      <c r="J239" s="140" t="s">
        <v>425</v>
      </c>
      <c r="K239" s="140" t="s">
        <v>1016</v>
      </c>
      <c r="L239" s="141">
        <v>10</v>
      </c>
      <c r="M239" s="141">
        <v>3</v>
      </c>
      <c r="N239" s="142">
        <v>0</v>
      </c>
      <c r="O239" s="141">
        <v>51</v>
      </c>
      <c r="P239" s="140">
        <v>13</v>
      </c>
      <c r="Q239" s="140">
        <v>4</v>
      </c>
      <c r="R239" s="140">
        <v>2</v>
      </c>
      <c r="S239" s="140">
        <v>2</v>
      </c>
      <c r="T239" s="140">
        <v>0</v>
      </c>
      <c r="U239" s="140">
        <v>4</v>
      </c>
      <c r="V239" s="140">
        <v>3</v>
      </c>
      <c r="W239" s="140">
        <v>6</v>
      </c>
      <c r="X239" s="140">
        <v>1</v>
      </c>
      <c r="Y239" s="140" t="s">
        <v>28</v>
      </c>
      <c r="Z239" s="140" t="s">
        <v>28</v>
      </c>
      <c r="AA239" s="140" t="s">
        <v>430</v>
      </c>
      <c r="AB239" s="140" t="s">
        <v>430</v>
      </c>
      <c r="AC239" s="140" t="s">
        <v>431</v>
      </c>
      <c r="AD239" s="143">
        <v>40248</v>
      </c>
      <c r="AE239" s="143">
        <v>44631</v>
      </c>
      <c r="AF239" s="144">
        <v>555060595</v>
      </c>
      <c r="AG239" s="144">
        <v>527620381.9000001</v>
      </c>
      <c r="AH239" s="144">
        <v>14153801439.66</v>
      </c>
      <c r="AI239" s="144">
        <v>15236482416.559999</v>
      </c>
      <c r="AJ239" s="144">
        <v>0</v>
      </c>
      <c r="AK239" s="145">
        <v>1701131304.0599999</v>
      </c>
      <c r="AL239" s="145">
        <v>1740369151</v>
      </c>
      <c r="AM239" s="145">
        <v>69010991.409999996</v>
      </c>
      <c r="AN239" s="146" t="s">
        <v>2090</v>
      </c>
      <c r="AO239" s="147">
        <v>0.80159999999999998</v>
      </c>
      <c r="AP239" s="147">
        <v>0.91017699241638184</v>
      </c>
      <c r="AQ239" s="140" t="s">
        <v>2317</v>
      </c>
      <c r="AR239" s="139" t="s">
        <v>39</v>
      </c>
    </row>
    <row r="240" spans="2:44" s="139" customFormat="1" ht="17.100000000000001" customHeight="1" x14ac:dyDescent="0.25">
      <c r="B240" s="140">
        <v>8589</v>
      </c>
      <c r="C240" s="140" t="s">
        <v>27</v>
      </c>
      <c r="D240" s="140" t="s">
        <v>118</v>
      </c>
      <c r="E240" s="140" t="s">
        <v>1207</v>
      </c>
      <c r="F240" s="140" t="s">
        <v>1222</v>
      </c>
      <c r="G240" s="140">
        <v>2</v>
      </c>
      <c r="H240" s="140" t="s">
        <v>312</v>
      </c>
      <c r="I240" s="140">
        <v>356</v>
      </c>
      <c r="J240" s="140" t="s">
        <v>313</v>
      </c>
      <c r="K240" s="140" t="s">
        <v>1183</v>
      </c>
      <c r="L240" s="141">
        <v>0</v>
      </c>
      <c r="M240" s="141" t="s">
        <v>1223</v>
      </c>
      <c r="N240" s="142">
        <v>77</v>
      </c>
      <c r="O240" s="141">
        <v>0</v>
      </c>
      <c r="P240" s="140">
        <v>11</v>
      </c>
      <c r="Q240" s="140">
        <v>5</v>
      </c>
      <c r="R240" s="140">
        <v>5</v>
      </c>
      <c r="S240" s="140">
        <v>7</v>
      </c>
      <c r="T240" s="140">
        <v>753</v>
      </c>
      <c r="U240" s="140">
        <v>3</v>
      </c>
      <c r="V240" s="140">
        <v>8</v>
      </c>
      <c r="W240" s="140">
        <v>6</v>
      </c>
      <c r="X240" s="140">
        <v>2</v>
      </c>
      <c r="Y240" s="140" t="s">
        <v>1224</v>
      </c>
      <c r="Z240" s="140" t="s">
        <v>28</v>
      </c>
      <c r="AA240" s="140" t="s">
        <v>333</v>
      </c>
      <c r="AB240" s="140" t="s">
        <v>1225</v>
      </c>
      <c r="AC240" s="140" t="s">
        <v>1272</v>
      </c>
      <c r="AD240" s="143">
        <v>44165</v>
      </c>
      <c r="AE240" s="143" t="s">
        <v>2271</v>
      </c>
      <c r="AF240" s="144">
        <v>13128185.654100001</v>
      </c>
      <c r="AG240" s="144">
        <v>6310734.4420999996</v>
      </c>
      <c r="AH240" s="144">
        <v>0</v>
      </c>
      <c r="AI240" s="144">
        <v>19438920.0962</v>
      </c>
      <c r="AJ240" s="144">
        <v>0</v>
      </c>
      <c r="AK240" s="145">
        <v>166694.41580000002</v>
      </c>
      <c r="AL240" s="145">
        <v>20568794.7311</v>
      </c>
      <c r="AM240" s="145">
        <v>16638904.047699999</v>
      </c>
      <c r="AN240" s="146" t="s">
        <v>360</v>
      </c>
      <c r="AO240" s="147">
        <v>0.86453354303283692</v>
      </c>
      <c r="AP240" s="147">
        <v>0.44590000000000002</v>
      </c>
      <c r="AQ240" s="140">
        <v>0</v>
      </c>
      <c r="AR240" s="139" t="s">
        <v>39</v>
      </c>
    </row>
    <row r="241" spans="2:44" s="139" customFormat="1" ht="17.100000000000001" customHeight="1" x14ac:dyDescent="0.25">
      <c r="B241" s="140">
        <v>8590</v>
      </c>
      <c r="C241" s="140" t="s">
        <v>27</v>
      </c>
      <c r="D241" s="140" t="s">
        <v>1618</v>
      </c>
      <c r="E241" s="140" t="s">
        <v>428</v>
      </c>
      <c r="F241" s="140" t="s">
        <v>433</v>
      </c>
      <c r="G241" s="140">
        <v>2</v>
      </c>
      <c r="H241" s="140" t="s">
        <v>424</v>
      </c>
      <c r="I241" s="140">
        <v>604</v>
      </c>
      <c r="J241" s="140" t="s">
        <v>425</v>
      </c>
      <c r="K241" s="140" t="s">
        <v>1016</v>
      </c>
      <c r="L241" s="141">
        <v>10</v>
      </c>
      <c r="M241" s="141">
        <v>3</v>
      </c>
      <c r="N241" s="142">
        <v>0</v>
      </c>
      <c r="O241" s="141">
        <v>51</v>
      </c>
      <c r="P241" s="140">
        <v>13</v>
      </c>
      <c r="Q241" s="140">
        <v>4</v>
      </c>
      <c r="R241" s="140">
        <v>2</v>
      </c>
      <c r="S241" s="140">
        <v>2</v>
      </c>
      <c r="T241" s="140">
        <v>0</v>
      </c>
      <c r="U241" s="140">
        <v>4</v>
      </c>
      <c r="V241" s="140">
        <v>3</v>
      </c>
      <c r="W241" s="140">
        <v>6</v>
      </c>
      <c r="X241" s="140">
        <v>1</v>
      </c>
      <c r="Y241" s="140" t="s">
        <v>28</v>
      </c>
      <c r="Z241" s="140" t="s">
        <v>28</v>
      </c>
      <c r="AA241" s="140" t="s">
        <v>430</v>
      </c>
      <c r="AB241" s="140" t="s">
        <v>430</v>
      </c>
      <c r="AC241" s="140" t="s">
        <v>431</v>
      </c>
      <c r="AD241" s="143">
        <v>40248</v>
      </c>
      <c r="AE241" s="143">
        <v>44538</v>
      </c>
      <c r="AF241" s="144">
        <v>318183735</v>
      </c>
      <c r="AG241" s="144">
        <v>193456206.06999999</v>
      </c>
      <c r="AH241" s="144">
        <v>7729860980.3000002</v>
      </c>
      <c r="AI241" s="144">
        <v>8241500921.3699999</v>
      </c>
      <c r="AJ241" s="144">
        <v>0</v>
      </c>
      <c r="AK241" s="145">
        <v>449307919.68000001</v>
      </c>
      <c r="AL241" s="145">
        <v>1740369151</v>
      </c>
      <c r="AM241" s="145">
        <v>119579554.08</v>
      </c>
      <c r="AN241" s="146" t="s">
        <v>2090</v>
      </c>
      <c r="AO241" s="147">
        <v>0.43719999999999998</v>
      </c>
      <c r="AP241" s="147">
        <v>0.70873171091079712</v>
      </c>
      <c r="AQ241" s="140" t="s">
        <v>2318</v>
      </c>
      <c r="AR241" s="139" t="s">
        <v>39</v>
      </c>
    </row>
    <row r="242" spans="2:44" s="139" customFormat="1" ht="17.100000000000001" customHeight="1" x14ac:dyDescent="0.25">
      <c r="B242" s="140">
        <v>8591</v>
      </c>
      <c r="C242" s="140" t="s">
        <v>27</v>
      </c>
      <c r="D242" s="140" t="s">
        <v>118</v>
      </c>
      <c r="E242" s="140" t="s">
        <v>1200</v>
      </c>
      <c r="F242" s="140" t="s">
        <v>1226</v>
      </c>
      <c r="G242" s="140">
        <v>2</v>
      </c>
      <c r="H242" s="140" t="s">
        <v>1077</v>
      </c>
      <c r="I242" s="140">
        <v>364</v>
      </c>
      <c r="J242" s="140" t="s">
        <v>313</v>
      </c>
      <c r="K242" s="140" t="s">
        <v>351</v>
      </c>
      <c r="L242" s="141">
        <v>0</v>
      </c>
      <c r="M242" s="141" t="s">
        <v>1227</v>
      </c>
      <c r="N242" s="142">
        <v>83</v>
      </c>
      <c r="O242" s="141">
        <v>0</v>
      </c>
      <c r="P242" s="140">
        <v>22</v>
      </c>
      <c r="Q242" s="140">
        <v>5</v>
      </c>
      <c r="R242" s="140">
        <v>5</v>
      </c>
      <c r="S242" s="140">
        <v>7</v>
      </c>
      <c r="T242" s="140">
        <v>753</v>
      </c>
      <c r="U242" s="140">
        <v>3</v>
      </c>
      <c r="V242" s="140">
        <v>8</v>
      </c>
      <c r="W242" s="140">
        <v>6</v>
      </c>
      <c r="X242" s="140">
        <v>2</v>
      </c>
      <c r="Y242" s="140" t="s">
        <v>1228</v>
      </c>
      <c r="Z242" s="140" t="s">
        <v>28</v>
      </c>
      <c r="AA242" s="140" t="s">
        <v>329</v>
      </c>
      <c r="AB242" s="140" t="s">
        <v>329</v>
      </c>
      <c r="AC242" s="140" t="s">
        <v>1275</v>
      </c>
      <c r="AD242" s="143">
        <v>44152</v>
      </c>
      <c r="AE242" s="143">
        <v>44452</v>
      </c>
      <c r="AF242" s="144" t="s">
        <v>1480</v>
      </c>
      <c r="AG242" s="144" t="s">
        <v>1480</v>
      </c>
      <c r="AH242" s="144" t="s">
        <v>1480</v>
      </c>
      <c r="AI242" s="144" t="s">
        <v>1480</v>
      </c>
      <c r="AJ242" s="144">
        <v>0</v>
      </c>
      <c r="AK242" s="145">
        <v>338074.07</v>
      </c>
      <c r="AL242" s="145">
        <v>-338074.06999999983</v>
      </c>
      <c r="AM242" s="145">
        <v>-338074.07</v>
      </c>
      <c r="AN242" s="146" t="s">
        <v>360</v>
      </c>
      <c r="AO242" s="147">
        <v>1</v>
      </c>
      <c r="AP242" s="147">
        <v>1</v>
      </c>
      <c r="AQ242" s="140">
        <v>0</v>
      </c>
      <c r="AR242" s="139" t="s">
        <v>39</v>
      </c>
    </row>
    <row r="243" spans="2:44" s="139" customFormat="1" ht="17.100000000000001" customHeight="1" x14ac:dyDescent="0.25">
      <c r="B243" s="140">
        <v>8592</v>
      </c>
      <c r="C243" s="140" t="s">
        <v>27</v>
      </c>
      <c r="D243" s="140" t="s">
        <v>118</v>
      </c>
      <c r="E243" s="140" t="s">
        <v>1200</v>
      </c>
      <c r="F243" s="140" t="s">
        <v>1229</v>
      </c>
      <c r="G243" s="140">
        <v>2</v>
      </c>
      <c r="H243" s="140" t="s">
        <v>312</v>
      </c>
      <c r="I243" s="140">
        <v>356</v>
      </c>
      <c r="J243" s="140" t="s">
        <v>313</v>
      </c>
      <c r="K243" s="140" t="s">
        <v>1183</v>
      </c>
      <c r="L243" s="141">
        <v>0</v>
      </c>
      <c r="M243" s="141" t="s">
        <v>1230</v>
      </c>
      <c r="N243" s="142">
        <v>77</v>
      </c>
      <c r="O243" s="141">
        <v>0</v>
      </c>
      <c r="P243" s="140">
        <v>11</v>
      </c>
      <c r="Q243" s="140">
        <v>5</v>
      </c>
      <c r="R243" s="140">
        <v>5</v>
      </c>
      <c r="S243" s="140">
        <v>7</v>
      </c>
      <c r="T243" s="140">
        <v>753</v>
      </c>
      <c r="U243" s="140">
        <v>3</v>
      </c>
      <c r="V243" s="140">
        <v>8</v>
      </c>
      <c r="W243" s="140">
        <v>6</v>
      </c>
      <c r="X243" s="140">
        <v>2</v>
      </c>
      <c r="Y243" s="140" t="s">
        <v>1231</v>
      </c>
      <c r="Z243" s="140" t="s">
        <v>28</v>
      </c>
      <c r="AA243" s="140" t="s">
        <v>1273</v>
      </c>
      <c r="AB243" s="140" t="s">
        <v>1273</v>
      </c>
      <c r="AC243" s="140" t="s">
        <v>1274</v>
      </c>
      <c r="AD243" s="143">
        <v>44124</v>
      </c>
      <c r="AE243" s="143">
        <v>44424</v>
      </c>
      <c r="AF243" s="144">
        <v>6970523.2199999997</v>
      </c>
      <c r="AG243" s="144">
        <v>0</v>
      </c>
      <c r="AH243" s="144">
        <v>4453150.3400000008</v>
      </c>
      <c r="AI243" s="144">
        <v>11423673.560000001</v>
      </c>
      <c r="AJ243" s="144">
        <v>0</v>
      </c>
      <c r="AK243" s="145">
        <v>1161200.6399999999</v>
      </c>
      <c r="AL243" s="145">
        <v>15971358.699999999</v>
      </c>
      <c r="AM243" s="145">
        <v>10262472.92</v>
      </c>
      <c r="AN243" s="146" t="s">
        <v>360</v>
      </c>
      <c r="AO243" s="147">
        <v>1</v>
      </c>
      <c r="AP243" s="147">
        <v>1</v>
      </c>
      <c r="AQ243" s="140">
        <v>0</v>
      </c>
      <c r="AR243" s="139" t="s">
        <v>39</v>
      </c>
    </row>
    <row r="244" spans="2:44" s="139" customFormat="1" ht="17.100000000000001" customHeight="1" x14ac:dyDescent="0.25">
      <c r="B244" s="140">
        <v>8593</v>
      </c>
      <c r="C244" s="140" t="s">
        <v>27</v>
      </c>
      <c r="D244" s="140" t="s">
        <v>118</v>
      </c>
      <c r="E244" s="140" t="s">
        <v>1200</v>
      </c>
      <c r="F244" s="140" t="s">
        <v>1232</v>
      </c>
      <c r="G244" s="140">
        <v>2</v>
      </c>
      <c r="H244" s="140" t="s">
        <v>312</v>
      </c>
      <c r="I244" s="140">
        <v>356</v>
      </c>
      <c r="J244" s="140" t="s">
        <v>313</v>
      </c>
      <c r="K244" s="140" t="s">
        <v>1183</v>
      </c>
      <c r="L244" s="141">
        <v>0</v>
      </c>
      <c r="M244" s="141" t="s">
        <v>1233</v>
      </c>
      <c r="N244" s="142">
        <v>77</v>
      </c>
      <c r="O244" s="141">
        <v>0</v>
      </c>
      <c r="P244" s="140">
        <v>11</v>
      </c>
      <c r="Q244" s="140">
        <v>5</v>
      </c>
      <c r="R244" s="140">
        <v>5</v>
      </c>
      <c r="S244" s="140">
        <v>7</v>
      </c>
      <c r="T244" s="140">
        <v>753</v>
      </c>
      <c r="U244" s="140">
        <v>3</v>
      </c>
      <c r="V244" s="140">
        <v>8</v>
      </c>
      <c r="W244" s="140">
        <v>6</v>
      </c>
      <c r="X244" s="140">
        <v>2</v>
      </c>
      <c r="Y244" s="140" t="s">
        <v>1234</v>
      </c>
      <c r="Z244" s="140" t="s">
        <v>28</v>
      </c>
      <c r="AA244" s="140" t="s">
        <v>129</v>
      </c>
      <c r="AB244" s="140" t="s">
        <v>129</v>
      </c>
      <c r="AC244" s="140" t="s">
        <v>1277</v>
      </c>
      <c r="AD244" s="143">
        <v>44109</v>
      </c>
      <c r="AE244" s="143">
        <v>44709</v>
      </c>
      <c r="AF244" s="144">
        <v>3924833.44</v>
      </c>
      <c r="AG244" s="144">
        <v>0</v>
      </c>
      <c r="AH244" s="144">
        <v>2290537.6599999997</v>
      </c>
      <c r="AI244" s="144">
        <v>6215371.0999999996</v>
      </c>
      <c r="AJ244" s="144">
        <v>0</v>
      </c>
      <c r="AK244" s="145">
        <v>2124289.39</v>
      </c>
      <c r="AL244" s="145">
        <v>14091081.710000001</v>
      </c>
      <c r="AM244" s="145">
        <v>4091081.71</v>
      </c>
      <c r="AN244" s="146" t="s">
        <v>360</v>
      </c>
      <c r="AO244" s="147">
        <v>1</v>
      </c>
      <c r="AP244" s="147">
        <v>1</v>
      </c>
      <c r="AQ244" s="140">
        <v>0</v>
      </c>
      <c r="AR244" s="139" t="s">
        <v>39</v>
      </c>
    </row>
    <row r="245" spans="2:44" s="139" customFormat="1" ht="17.100000000000001" customHeight="1" x14ac:dyDescent="0.25">
      <c r="B245" s="140">
        <v>8594</v>
      </c>
      <c r="C245" s="140" t="s">
        <v>27</v>
      </c>
      <c r="D245" s="140" t="s">
        <v>118</v>
      </c>
      <c r="E245" s="140" t="s">
        <v>1067</v>
      </c>
      <c r="F245" s="140" t="s">
        <v>1175</v>
      </c>
      <c r="G245" s="140" t="s">
        <v>28</v>
      </c>
      <c r="H245" s="140" t="s">
        <v>1077</v>
      </c>
      <c r="I245" s="140">
        <v>613</v>
      </c>
      <c r="J245" s="140" t="s">
        <v>364</v>
      </c>
      <c r="K245" s="140" t="s">
        <v>365</v>
      </c>
      <c r="L245" s="141">
        <v>0</v>
      </c>
      <c r="M245" s="141">
        <v>0</v>
      </c>
      <c r="N245" s="142">
        <v>79</v>
      </c>
      <c r="O245" s="141">
        <v>0</v>
      </c>
      <c r="P245" s="140" t="s">
        <v>366</v>
      </c>
      <c r="Q245" s="140">
        <v>5</v>
      </c>
      <c r="R245" s="140">
        <v>8</v>
      </c>
      <c r="S245" s="140">
        <v>6</v>
      </c>
      <c r="T245" s="140">
        <v>9999</v>
      </c>
      <c r="U245" s="140">
        <v>3</v>
      </c>
      <c r="V245" s="140">
        <v>8</v>
      </c>
      <c r="W245" s="140">
        <v>6</v>
      </c>
      <c r="X245" s="140" t="s">
        <v>28</v>
      </c>
      <c r="Y245" s="140" t="s">
        <v>28</v>
      </c>
      <c r="Z245" s="140" t="s">
        <v>21</v>
      </c>
      <c r="AA245" s="140" t="s">
        <v>377</v>
      </c>
      <c r="AB245" s="140" t="s">
        <v>377</v>
      </c>
      <c r="AC245" s="140" t="s">
        <v>28</v>
      </c>
      <c r="AD245" s="143">
        <v>44148</v>
      </c>
      <c r="AE245" s="143" t="s">
        <v>28</v>
      </c>
      <c r="AF245" s="144">
        <v>24704012</v>
      </c>
      <c r="AG245" s="144">
        <v>0</v>
      </c>
      <c r="AH245" s="144">
        <v>0</v>
      </c>
      <c r="AI245" s="144">
        <v>24704012</v>
      </c>
      <c r="AJ245" s="144">
        <v>0</v>
      </c>
      <c r="AK245" s="145">
        <v>7411203.5599999996</v>
      </c>
      <c r="AL245" s="145">
        <v>17949192.950000003</v>
      </c>
      <c r="AM245" s="145">
        <v>17042485.270000003</v>
      </c>
      <c r="AN245" s="146" t="s">
        <v>426</v>
      </c>
      <c r="AO245" s="147">
        <v>1</v>
      </c>
      <c r="AP245" s="147">
        <v>1</v>
      </c>
      <c r="AQ245" s="140" t="s">
        <v>1386</v>
      </c>
      <c r="AR245" s="139" t="s">
        <v>39</v>
      </c>
    </row>
    <row r="246" spans="2:44" s="139" customFormat="1" ht="17.100000000000001" customHeight="1" x14ac:dyDescent="0.25">
      <c r="B246" s="140">
        <v>8595</v>
      </c>
      <c r="C246" s="140" t="s">
        <v>27</v>
      </c>
      <c r="D246" s="140" t="s">
        <v>118</v>
      </c>
      <c r="E246" s="140" t="s">
        <v>1200</v>
      </c>
      <c r="F246" s="140" t="s">
        <v>1235</v>
      </c>
      <c r="G246" s="140">
        <v>2</v>
      </c>
      <c r="H246" s="140" t="s">
        <v>1077</v>
      </c>
      <c r="I246" s="140">
        <v>364</v>
      </c>
      <c r="J246" s="140" t="s">
        <v>313</v>
      </c>
      <c r="K246" s="140" t="s">
        <v>351</v>
      </c>
      <c r="L246" s="141">
        <v>0</v>
      </c>
      <c r="M246" s="141" t="s">
        <v>1236</v>
      </c>
      <c r="N246" s="142">
        <v>83</v>
      </c>
      <c r="O246" s="141">
        <v>0</v>
      </c>
      <c r="P246" s="140">
        <v>22</v>
      </c>
      <c r="Q246" s="140">
        <v>5</v>
      </c>
      <c r="R246" s="140">
        <v>5</v>
      </c>
      <c r="S246" s="140">
        <v>7</v>
      </c>
      <c r="T246" s="140">
        <v>753</v>
      </c>
      <c r="U246" s="140">
        <v>3</v>
      </c>
      <c r="V246" s="140">
        <v>8</v>
      </c>
      <c r="W246" s="140">
        <v>6</v>
      </c>
      <c r="X246" s="140">
        <v>2</v>
      </c>
      <c r="Y246" s="140" t="s">
        <v>1237</v>
      </c>
      <c r="Z246" s="140" t="s">
        <v>28</v>
      </c>
      <c r="AA246" s="140" t="s">
        <v>129</v>
      </c>
      <c r="AB246" s="140" t="s">
        <v>129</v>
      </c>
      <c r="AC246" s="140" t="s">
        <v>1278</v>
      </c>
      <c r="AD246" s="143">
        <v>44102</v>
      </c>
      <c r="AE246" s="143">
        <v>44582</v>
      </c>
      <c r="AF246" s="144">
        <v>12877143.66</v>
      </c>
      <c r="AG246" s="144">
        <v>3778273.22</v>
      </c>
      <c r="AH246" s="144">
        <v>3603593.3499999996</v>
      </c>
      <c r="AI246" s="144">
        <v>20259010.23</v>
      </c>
      <c r="AJ246" s="144">
        <v>0</v>
      </c>
      <c r="AK246" s="145">
        <v>2628164.5</v>
      </c>
      <c r="AL246" s="145">
        <v>22514335.800000001</v>
      </c>
      <c r="AM246" s="145">
        <v>17630845.73</v>
      </c>
      <c r="AN246" s="146" t="s">
        <v>327</v>
      </c>
      <c r="AO246" s="147">
        <v>1</v>
      </c>
      <c r="AP246" s="147">
        <v>1</v>
      </c>
      <c r="AQ246" s="140">
        <v>0</v>
      </c>
      <c r="AR246" s="139" t="s">
        <v>39</v>
      </c>
    </row>
    <row r="247" spans="2:44" s="139" customFormat="1" ht="17.100000000000001" customHeight="1" x14ac:dyDescent="0.25">
      <c r="B247" s="140">
        <v>8596</v>
      </c>
      <c r="C247" s="140" t="s">
        <v>27</v>
      </c>
      <c r="D247" s="140" t="s">
        <v>118</v>
      </c>
      <c r="E247" s="140" t="s">
        <v>1067</v>
      </c>
      <c r="F247" s="140" t="s">
        <v>1176</v>
      </c>
      <c r="G247" s="140" t="s">
        <v>28</v>
      </c>
      <c r="H247" s="140" t="s">
        <v>1077</v>
      </c>
      <c r="I247" s="140">
        <v>613</v>
      </c>
      <c r="J247" s="140" t="s">
        <v>364</v>
      </c>
      <c r="K247" s="140" t="s">
        <v>365</v>
      </c>
      <c r="L247" s="141">
        <v>0</v>
      </c>
      <c r="M247" s="141">
        <v>0</v>
      </c>
      <c r="N247" s="142">
        <v>79</v>
      </c>
      <c r="O247" s="141">
        <v>0</v>
      </c>
      <c r="P247" s="140" t="s">
        <v>366</v>
      </c>
      <c r="Q247" s="140">
        <v>5</v>
      </c>
      <c r="R247" s="140">
        <v>8</v>
      </c>
      <c r="S247" s="140">
        <v>6</v>
      </c>
      <c r="T247" s="140">
        <v>9999</v>
      </c>
      <c r="U247" s="140">
        <v>3</v>
      </c>
      <c r="V247" s="140">
        <v>8</v>
      </c>
      <c r="W247" s="140">
        <v>6</v>
      </c>
      <c r="X247" s="140" t="s">
        <v>28</v>
      </c>
      <c r="Y247" s="140" t="s">
        <v>28</v>
      </c>
      <c r="Z247" s="140" t="s">
        <v>21</v>
      </c>
      <c r="AA247" s="140" t="s">
        <v>368</v>
      </c>
      <c r="AB247" s="140" t="s">
        <v>368</v>
      </c>
      <c r="AC247" s="140" t="s">
        <v>28</v>
      </c>
      <c r="AD247" s="143">
        <v>44026</v>
      </c>
      <c r="AE247" s="143" t="s">
        <v>28</v>
      </c>
      <c r="AF247" s="144">
        <v>23898200</v>
      </c>
      <c r="AG247" s="144">
        <v>0</v>
      </c>
      <c r="AH247" s="144">
        <v>0</v>
      </c>
      <c r="AI247" s="144">
        <v>23898200</v>
      </c>
      <c r="AJ247" s="144">
        <v>0</v>
      </c>
      <c r="AK247" s="145">
        <v>22042023.120000001</v>
      </c>
      <c r="AL247" s="145">
        <v>13252364</v>
      </c>
      <c r="AM247" s="145">
        <v>1652364.31</v>
      </c>
      <c r="AN247" s="146" t="s">
        <v>360</v>
      </c>
      <c r="AO247" s="147">
        <v>1</v>
      </c>
      <c r="AP247" s="147">
        <v>1</v>
      </c>
      <c r="AQ247" s="140" t="s">
        <v>28</v>
      </c>
      <c r="AR247" s="139" t="s">
        <v>39</v>
      </c>
    </row>
    <row r="248" spans="2:44" s="139" customFormat="1" ht="17.100000000000001" customHeight="1" x14ac:dyDescent="0.25">
      <c r="B248" s="140">
        <v>8597</v>
      </c>
      <c r="C248" s="140" t="s">
        <v>27</v>
      </c>
      <c r="D248" s="140" t="s">
        <v>118</v>
      </c>
      <c r="E248" s="140" t="s">
        <v>1076</v>
      </c>
      <c r="F248" s="140" t="s">
        <v>1238</v>
      </c>
      <c r="G248" s="140">
        <v>2</v>
      </c>
      <c r="H248" s="140" t="s">
        <v>312</v>
      </c>
      <c r="I248" s="140">
        <v>356</v>
      </c>
      <c r="J248" s="140" t="s">
        <v>313</v>
      </c>
      <c r="K248" s="140" t="s">
        <v>1183</v>
      </c>
      <c r="L248" s="141">
        <v>0</v>
      </c>
      <c r="M248" s="141" t="s">
        <v>1239</v>
      </c>
      <c r="N248" s="142">
        <v>77</v>
      </c>
      <c r="O248" s="141">
        <v>0</v>
      </c>
      <c r="P248" s="140">
        <v>11</v>
      </c>
      <c r="Q248" s="140">
        <v>5</v>
      </c>
      <c r="R248" s="140">
        <v>5</v>
      </c>
      <c r="S248" s="140">
        <v>7</v>
      </c>
      <c r="T248" s="140">
        <v>753</v>
      </c>
      <c r="U248" s="140">
        <v>3</v>
      </c>
      <c r="V248" s="140">
        <v>8</v>
      </c>
      <c r="W248" s="140">
        <v>6</v>
      </c>
      <c r="X248" s="140">
        <v>2</v>
      </c>
      <c r="Y248" s="140" t="s">
        <v>1240</v>
      </c>
      <c r="Z248" s="140" t="s">
        <v>28</v>
      </c>
      <c r="AA248" s="140" t="s">
        <v>333</v>
      </c>
      <c r="AB248" s="140" t="s">
        <v>333</v>
      </c>
      <c r="AC248" s="140" t="s">
        <v>1279</v>
      </c>
      <c r="AD248" s="143">
        <v>44125</v>
      </c>
      <c r="AE248" s="143">
        <v>44455</v>
      </c>
      <c r="AF248" s="144">
        <v>16216474.34</v>
      </c>
      <c r="AG248" s="144">
        <v>0</v>
      </c>
      <c r="AH248" s="144">
        <v>7428709.799999997</v>
      </c>
      <c r="AI248" s="144">
        <v>23645184.139999997</v>
      </c>
      <c r="AJ248" s="144">
        <v>0</v>
      </c>
      <c r="AK248" s="145">
        <v>3912356.9</v>
      </c>
      <c r="AL248" s="145">
        <v>23670018.23</v>
      </c>
      <c r="AM248" s="145">
        <v>19732827.239999998</v>
      </c>
      <c r="AN248" s="146" t="s">
        <v>360</v>
      </c>
      <c r="AO248" s="147">
        <v>1</v>
      </c>
      <c r="AP248" s="147">
        <v>1</v>
      </c>
      <c r="AQ248" s="140">
        <v>0</v>
      </c>
      <c r="AR248" s="139" t="s">
        <v>39</v>
      </c>
    </row>
    <row r="249" spans="2:44" s="139" customFormat="1" ht="17.100000000000001" customHeight="1" x14ac:dyDescent="0.25">
      <c r="B249" s="140">
        <v>8598</v>
      </c>
      <c r="C249" s="140" t="s">
        <v>27</v>
      </c>
      <c r="D249" s="140" t="s">
        <v>118</v>
      </c>
      <c r="E249" s="140" t="s">
        <v>1174</v>
      </c>
      <c r="F249" s="140" t="s">
        <v>1177</v>
      </c>
      <c r="G249" s="140" t="s">
        <v>28</v>
      </c>
      <c r="H249" s="140" t="s">
        <v>1077</v>
      </c>
      <c r="I249" s="140">
        <v>613</v>
      </c>
      <c r="J249" s="140" t="s">
        <v>364</v>
      </c>
      <c r="K249" s="140" t="s">
        <v>365</v>
      </c>
      <c r="L249" s="141">
        <v>0</v>
      </c>
      <c r="M249" s="141">
        <v>0</v>
      </c>
      <c r="N249" s="142">
        <v>79</v>
      </c>
      <c r="O249" s="141">
        <v>0</v>
      </c>
      <c r="P249" s="140" t="s">
        <v>366</v>
      </c>
      <c r="Q249" s="140">
        <v>5</v>
      </c>
      <c r="R249" s="140">
        <v>8</v>
      </c>
      <c r="S249" s="140">
        <v>6</v>
      </c>
      <c r="T249" s="140">
        <v>9999</v>
      </c>
      <c r="U249" s="140">
        <v>3</v>
      </c>
      <c r="V249" s="140">
        <v>8</v>
      </c>
      <c r="W249" s="140">
        <v>6</v>
      </c>
      <c r="X249" s="140" t="s">
        <v>28</v>
      </c>
      <c r="Y249" s="140" t="s">
        <v>28</v>
      </c>
      <c r="Z249" s="140" t="s">
        <v>21</v>
      </c>
      <c r="AA249" s="140" t="s">
        <v>373</v>
      </c>
      <c r="AB249" s="140" t="s">
        <v>373</v>
      </c>
      <c r="AC249" s="140" t="s">
        <v>28</v>
      </c>
      <c r="AD249" s="143">
        <v>44286</v>
      </c>
      <c r="AE249" s="143" t="s">
        <v>28</v>
      </c>
      <c r="AF249" s="144">
        <v>12262655.266666668</v>
      </c>
      <c r="AG249" s="144">
        <v>2347823</v>
      </c>
      <c r="AH249" s="144">
        <v>0</v>
      </c>
      <c r="AI249" s="144">
        <v>14610478.266666668</v>
      </c>
      <c r="AJ249" s="144">
        <v>0</v>
      </c>
      <c r="AK249" s="145">
        <v>3678796.58</v>
      </c>
      <c r="AL249" s="145">
        <v>50000000</v>
      </c>
      <c r="AM249" s="145">
        <v>704346.82</v>
      </c>
      <c r="AN249" s="146" t="s">
        <v>360</v>
      </c>
      <c r="AO249" s="147">
        <v>0.3</v>
      </c>
      <c r="AP249" s="147">
        <v>0</v>
      </c>
      <c r="AQ249" s="140" t="s">
        <v>1709</v>
      </c>
      <c r="AR249" s="139" t="s">
        <v>39</v>
      </c>
    </row>
    <row r="250" spans="2:44" s="139" customFormat="1" ht="17.100000000000001" customHeight="1" x14ac:dyDescent="0.25">
      <c r="B250" s="140">
        <v>8599</v>
      </c>
      <c r="C250" s="140" t="s">
        <v>27</v>
      </c>
      <c r="D250" s="140" t="s">
        <v>118</v>
      </c>
      <c r="E250" s="140" t="s">
        <v>1241</v>
      </c>
      <c r="F250" s="140" t="s">
        <v>866</v>
      </c>
      <c r="G250" s="140">
        <v>2</v>
      </c>
      <c r="H250" s="140" t="s">
        <v>312</v>
      </c>
      <c r="I250" s="140">
        <v>356</v>
      </c>
      <c r="J250" s="140" t="s">
        <v>313</v>
      </c>
      <c r="K250" s="140" t="s">
        <v>1183</v>
      </c>
      <c r="L250" s="141">
        <v>0</v>
      </c>
      <c r="M250" s="141" t="s">
        <v>1242</v>
      </c>
      <c r="N250" s="142">
        <v>77</v>
      </c>
      <c r="O250" s="141">
        <v>0</v>
      </c>
      <c r="P250" s="140">
        <v>11</v>
      </c>
      <c r="Q250" s="140">
        <v>5</v>
      </c>
      <c r="R250" s="140">
        <v>5</v>
      </c>
      <c r="S250" s="140">
        <v>7</v>
      </c>
      <c r="T250" s="140">
        <v>753</v>
      </c>
      <c r="U250" s="140">
        <v>3</v>
      </c>
      <c r="V250" s="140">
        <v>8</v>
      </c>
      <c r="W250" s="140">
        <v>6</v>
      </c>
      <c r="X250" s="140">
        <v>2</v>
      </c>
      <c r="Y250" s="140" t="s">
        <v>1243</v>
      </c>
      <c r="Z250" s="140" t="s">
        <v>28</v>
      </c>
      <c r="AA250" s="140" t="s">
        <v>506</v>
      </c>
      <c r="AB250" s="140" t="s">
        <v>506</v>
      </c>
      <c r="AC250" s="140" t="s">
        <v>506</v>
      </c>
      <c r="AD250" s="143">
        <v>44136</v>
      </c>
      <c r="AE250" s="143">
        <v>44561</v>
      </c>
      <c r="AF250" s="144">
        <v>4114000</v>
      </c>
      <c r="AG250" s="144">
        <v>0</v>
      </c>
      <c r="AH250" s="144">
        <v>9872854.0559999943</v>
      </c>
      <c r="AI250" s="144">
        <v>13986854.055999994</v>
      </c>
      <c r="AJ250" s="144">
        <v>0</v>
      </c>
      <c r="AK250" s="145">
        <v>5747612.1427999996</v>
      </c>
      <c r="AL250" s="145">
        <v>43277910.735766634</v>
      </c>
      <c r="AM250" s="145">
        <v>7354830.3499000007</v>
      </c>
      <c r="AN250" s="146" t="s">
        <v>327</v>
      </c>
      <c r="AO250" s="147">
        <v>0.93676837123208523</v>
      </c>
      <c r="AP250" s="147" t="s">
        <v>537</v>
      </c>
      <c r="AQ250" s="140" t="s">
        <v>1569</v>
      </c>
      <c r="AR250" s="139" t="s">
        <v>39</v>
      </c>
    </row>
    <row r="251" spans="2:44" s="139" customFormat="1" ht="17.100000000000001" customHeight="1" x14ac:dyDescent="0.25">
      <c r="B251" s="140">
        <v>8600</v>
      </c>
      <c r="C251" s="140" t="s">
        <v>27</v>
      </c>
      <c r="D251" s="140" t="s">
        <v>131</v>
      </c>
      <c r="E251" s="140" t="s">
        <v>1179</v>
      </c>
      <c r="F251" s="140" t="s">
        <v>1179</v>
      </c>
      <c r="G251" s="140" t="s">
        <v>28</v>
      </c>
      <c r="H251" s="140" t="s">
        <v>1077</v>
      </c>
      <c r="I251" s="140">
        <v>364</v>
      </c>
      <c r="J251" s="140" t="s">
        <v>1002</v>
      </c>
      <c r="K251" s="140" t="s">
        <v>1180</v>
      </c>
      <c r="L251" s="141" t="s">
        <v>28</v>
      </c>
      <c r="M251" s="141" t="s">
        <v>28</v>
      </c>
      <c r="N251" s="142">
        <v>50</v>
      </c>
      <c r="O251" s="141">
        <v>107517</v>
      </c>
      <c r="P251" s="140" t="s">
        <v>1181</v>
      </c>
      <c r="Q251" s="140">
        <v>5</v>
      </c>
      <c r="R251" s="140">
        <v>8</v>
      </c>
      <c r="S251" s="140">
        <v>6</v>
      </c>
      <c r="T251" s="140">
        <v>9999</v>
      </c>
      <c r="U251" s="140">
        <v>15</v>
      </c>
      <c r="V251" s="140">
        <v>0</v>
      </c>
      <c r="W251" s="140">
        <v>6</v>
      </c>
      <c r="X251" s="140">
        <v>0</v>
      </c>
      <c r="Y251" s="140">
        <v>0</v>
      </c>
      <c r="Z251" s="140" t="s">
        <v>21</v>
      </c>
      <c r="AA251" s="140" t="s">
        <v>331</v>
      </c>
      <c r="AB251" s="140" t="s">
        <v>367</v>
      </c>
      <c r="AC251" s="140">
        <v>0</v>
      </c>
      <c r="AD251" s="143">
        <v>44132</v>
      </c>
      <c r="AE251" s="143" t="s">
        <v>28</v>
      </c>
      <c r="AF251" s="144">
        <v>490192016.45999998</v>
      </c>
      <c r="AG251" s="144">
        <v>0</v>
      </c>
      <c r="AH251" s="144">
        <v>0</v>
      </c>
      <c r="AI251" s="144">
        <v>811723521.03999996</v>
      </c>
      <c r="AJ251" s="144">
        <v>0</v>
      </c>
      <c r="AK251" s="145">
        <v>76785189.929999992</v>
      </c>
      <c r="AL251" s="145">
        <v>418279670.15999997</v>
      </c>
      <c r="AM251" s="145">
        <v>418279670.15999997</v>
      </c>
      <c r="AN251" s="146" t="s">
        <v>360</v>
      </c>
      <c r="AO251" s="147">
        <v>0.6099</v>
      </c>
      <c r="AP251" s="147">
        <v>0.64939999999999998</v>
      </c>
      <c r="AQ251" s="140" t="s">
        <v>28</v>
      </c>
      <c r="AR251" s="139" t="s">
        <v>39</v>
      </c>
    </row>
    <row r="252" spans="2:44" s="139" customFormat="1" ht="17.100000000000001" customHeight="1" x14ac:dyDescent="0.25">
      <c r="B252" s="140">
        <v>8601</v>
      </c>
      <c r="C252" s="140" t="s">
        <v>27</v>
      </c>
      <c r="D252" s="140" t="s">
        <v>118</v>
      </c>
      <c r="E252" s="140" t="s">
        <v>1071</v>
      </c>
      <c r="F252" s="140" t="s">
        <v>1182</v>
      </c>
      <c r="G252" s="140">
        <v>2</v>
      </c>
      <c r="H252" s="140" t="s">
        <v>312</v>
      </c>
      <c r="I252" s="140">
        <v>356</v>
      </c>
      <c r="J252" s="140" t="s">
        <v>313</v>
      </c>
      <c r="K252" s="140" t="s">
        <v>1183</v>
      </c>
      <c r="L252" s="141">
        <v>0</v>
      </c>
      <c r="M252" s="141" t="s">
        <v>1184</v>
      </c>
      <c r="N252" s="142">
        <v>77</v>
      </c>
      <c r="O252" s="141">
        <v>0</v>
      </c>
      <c r="P252" s="140">
        <v>11</v>
      </c>
      <c r="Q252" s="140">
        <v>5</v>
      </c>
      <c r="R252" s="140">
        <v>5</v>
      </c>
      <c r="S252" s="140">
        <v>7</v>
      </c>
      <c r="T252" s="140">
        <v>753</v>
      </c>
      <c r="U252" s="140">
        <v>3</v>
      </c>
      <c r="V252" s="140">
        <v>8</v>
      </c>
      <c r="W252" s="140">
        <v>6</v>
      </c>
      <c r="X252" s="140">
        <v>2</v>
      </c>
      <c r="Y252" s="140" t="s">
        <v>1185</v>
      </c>
      <c r="Z252" s="140" t="s">
        <v>28</v>
      </c>
      <c r="AA252" s="140" t="s">
        <v>333</v>
      </c>
      <c r="AB252" s="140" t="s">
        <v>381</v>
      </c>
      <c r="AC252" s="140" t="s">
        <v>634</v>
      </c>
      <c r="AD252" s="143">
        <v>44077</v>
      </c>
      <c r="AE252" s="143" t="s">
        <v>1467</v>
      </c>
      <c r="AF252" s="144">
        <v>121679717.31849998</v>
      </c>
      <c r="AG252" s="144">
        <v>107877550.2299</v>
      </c>
      <c r="AH252" s="144">
        <v>6083985.875</v>
      </c>
      <c r="AI252" s="144">
        <v>235641253.6049</v>
      </c>
      <c r="AJ252" s="144">
        <v>0</v>
      </c>
      <c r="AK252" s="145">
        <v>18662329.1976</v>
      </c>
      <c r="AL252" s="145">
        <v>87456881.950600132</v>
      </c>
      <c r="AM252" s="145">
        <v>83000002.441400006</v>
      </c>
      <c r="AN252" s="146" t="s">
        <v>360</v>
      </c>
      <c r="AO252" s="147">
        <v>0.43142841112811836</v>
      </c>
      <c r="AP252" s="147">
        <v>0.72739999999999994</v>
      </c>
      <c r="AQ252" s="140">
        <v>0</v>
      </c>
      <c r="AR252" s="139" t="s">
        <v>39</v>
      </c>
    </row>
    <row r="253" spans="2:44" s="139" customFormat="1" ht="17.100000000000001" customHeight="1" x14ac:dyDescent="0.25">
      <c r="B253" s="140">
        <v>8603</v>
      </c>
      <c r="C253" s="140" t="s">
        <v>27</v>
      </c>
      <c r="D253" s="140" t="s">
        <v>118</v>
      </c>
      <c r="E253" s="140" t="s">
        <v>1186</v>
      </c>
      <c r="F253" s="140" t="s">
        <v>1187</v>
      </c>
      <c r="G253" s="140">
        <v>2</v>
      </c>
      <c r="H253" s="140" t="s">
        <v>312</v>
      </c>
      <c r="I253" s="140">
        <v>356</v>
      </c>
      <c r="J253" s="140" t="s">
        <v>313</v>
      </c>
      <c r="K253" s="140" t="s">
        <v>1183</v>
      </c>
      <c r="L253" s="141">
        <v>0</v>
      </c>
      <c r="M253" s="141" t="s">
        <v>1188</v>
      </c>
      <c r="N253" s="142">
        <v>77</v>
      </c>
      <c r="O253" s="141">
        <v>0</v>
      </c>
      <c r="P253" s="140">
        <v>11</v>
      </c>
      <c r="Q253" s="140">
        <v>5</v>
      </c>
      <c r="R253" s="140">
        <v>5</v>
      </c>
      <c r="S253" s="140">
        <v>7</v>
      </c>
      <c r="T253" s="140">
        <v>753</v>
      </c>
      <c r="U253" s="140">
        <v>3</v>
      </c>
      <c r="V253" s="140">
        <v>8</v>
      </c>
      <c r="W253" s="140">
        <v>6</v>
      </c>
      <c r="X253" s="140">
        <v>2</v>
      </c>
      <c r="Y253" s="140" t="s">
        <v>1189</v>
      </c>
      <c r="Z253" s="140" t="s">
        <v>28</v>
      </c>
      <c r="AA253" s="140" t="s">
        <v>346</v>
      </c>
      <c r="AB253" s="140" t="s">
        <v>1190</v>
      </c>
      <c r="AC253" s="140" t="s">
        <v>1271</v>
      </c>
      <c r="AD253" s="143">
        <v>44496</v>
      </c>
      <c r="AE253" s="143" t="s">
        <v>1495</v>
      </c>
      <c r="AF253" s="144">
        <v>492278688.33989996</v>
      </c>
      <c r="AG253" s="144">
        <v>0</v>
      </c>
      <c r="AH253" s="144">
        <v>0</v>
      </c>
      <c r="AI253" s="144">
        <v>492278688.33989996</v>
      </c>
      <c r="AJ253" s="144">
        <v>0</v>
      </c>
      <c r="AK253" s="145">
        <v>418230.88559999998</v>
      </c>
      <c r="AL253" s="145">
        <v>5760750.9640999492</v>
      </c>
      <c r="AM253" s="145">
        <v>3655404.7486</v>
      </c>
      <c r="AN253" s="146" t="s">
        <v>360</v>
      </c>
      <c r="AO253" s="147">
        <v>8.2750599014095611E-3</v>
      </c>
      <c r="AP253" s="147">
        <v>0</v>
      </c>
      <c r="AQ253" s="140">
        <v>0</v>
      </c>
      <c r="AR253" s="139" t="s">
        <v>39</v>
      </c>
    </row>
    <row r="254" spans="2:44" s="139" customFormat="1" ht="17.100000000000001" customHeight="1" x14ac:dyDescent="0.25">
      <c r="B254" s="140">
        <v>8605</v>
      </c>
      <c r="C254" s="140" t="s">
        <v>27</v>
      </c>
      <c r="D254" s="140" t="s">
        <v>118</v>
      </c>
      <c r="E254" s="140" t="s">
        <v>1071</v>
      </c>
      <c r="F254" s="140" t="s">
        <v>1191</v>
      </c>
      <c r="G254" s="140">
        <v>2</v>
      </c>
      <c r="H254" s="140" t="s">
        <v>1077</v>
      </c>
      <c r="I254" s="140">
        <v>364</v>
      </c>
      <c r="J254" s="140" t="s">
        <v>313</v>
      </c>
      <c r="K254" s="140" t="s">
        <v>351</v>
      </c>
      <c r="L254" s="141">
        <v>0</v>
      </c>
      <c r="M254" s="141" t="s">
        <v>1193</v>
      </c>
      <c r="N254" s="142">
        <v>83</v>
      </c>
      <c r="O254" s="141">
        <v>0</v>
      </c>
      <c r="P254" s="140">
        <v>22</v>
      </c>
      <c r="Q254" s="140">
        <v>5</v>
      </c>
      <c r="R254" s="140">
        <v>5</v>
      </c>
      <c r="S254" s="140">
        <v>7</v>
      </c>
      <c r="T254" s="140">
        <v>753</v>
      </c>
      <c r="U254" s="140">
        <v>3</v>
      </c>
      <c r="V254" s="140">
        <v>8</v>
      </c>
      <c r="W254" s="140">
        <v>6</v>
      </c>
      <c r="X254" s="140">
        <v>2</v>
      </c>
      <c r="Y254" s="140" t="s">
        <v>1192</v>
      </c>
      <c r="Z254" s="140" t="s">
        <v>28</v>
      </c>
      <c r="AA254" s="140" t="s">
        <v>329</v>
      </c>
      <c r="AB254" s="140" t="s">
        <v>329</v>
      </c>
      <c r="AC254" s="140" t="s">
        <v>1280</v>
      </c>
      <c r="AD254" s="143">
        <v>44161</v>
      </c>
      <c r="AE254" s="143">
        <v>44401</v>
      </c>
      <c r="AF254" s="144">
        <v>14677481</v>
      </c>
      <c r="AG254" s="144">
        <v>0</v>
      </c>
      <c r="AH254" s="144">
        <v>13012289.559999999</v>
      </c>
      <c r="AI254" s="144">
        <v>27689770.559999999</v>
      </c>
      <c r="AJ254" s="144">
        <v>0</v>
      </c>
      <c r="AK254" s="145">
        <v>684412.47</v>
      </c>
      <c r="AL254" s="145">
        <v>29815662.27</v>
      </c>
      <c r="AM254" s="145">
        <v>27005358.09</v>
      </c>
      <c r="AN254" s="146" t="s">
        <v>360</v>
      </c>
      <c r="AO254" s="147">
        <v>1</v>
      </c>
      <c r="AP254" s="147">
        <v>1</v>
      </c>
      <c r="AQ254" s="140">
        <v>0</v>
      </c>
      <c r="AR254" s="139" t="s">
        <v>39</v>
      </c>
    </row>
    <row r="255" spans="2:44" s="139" customFormat="1" ht="17.100000000000001" customHeight="1" x14ac:dyDescent="0.25">
      <c r="B255" s="140">
        <v>8607</v>
      </c>
      <c r="C255" s="140" t="s">
        <v>27</v>
      </c>
      <c r="D255" s="140" t="s">
        <v>118</v>
      </c>
      <c r="E255" s="140" t="s">
        <v>1071</v>
      </c>
      <c r="F255" s="140" t="s">
        <v>1194</v>
      </c>
      <c r="G255" s="140">
        <v>2</v>
      </c>
      <c r="H255" s="140" t="s">
        <v>1077</v>
      </c>
      <c r="I255" s="140">
        <v>364</v>
      </c>
      <c r="J255" s="140" t="s">
        <v>313</v>
      </c>
      <c r="K255" s="140" t="s">
        <v>351</v>
      </c>
      <c r="L255" s="141">
        <v>0</v>
      </c>
      <c r="M255" s="141" t="s">
        <v>1196</v>
      </c>
      <c r="N255" s="142">
        <v>83</v>
      </c>
      <c r="O255" s="141">
        <v>0</v>
      </c>
      <c r="P255" s="140">
        <v>22</v>
      </c>
      <c r="Q255" s="140">
        <v>5</v>
      </c>
      <c r="R255" s="140">
        <v>5</v>
      </c>
      <c r="S255" s="140">
        <v>7</v>
      </c>
      <c r="T255" s="140">
        <v>753</v>
      </c>
      <c r="U255" s="140">
        <v>3</v>
      </c>
      <c r="V255" s="140">
        <v>8</v>
      </c>
      <c r="W255" s="140">
        <v>6</v>
      </c>
      <c r="X255" s="140">
        <v>2</v>
      </c>
      <c r="Y255" s="140" t="s">
        <v>1195</v>
      </c>
      <c r="Z255" s="140" t="s">
        <v>28</v>
      </c>
      <c r="AA255" s="140" t="s">
        <v>329</v>
      </c>
      <c r="AB255" s="140" t="s">
        <v>329</v>
      </c>
      <c r="AC255" s="140" t="s">
        <v>1281</v>
      </c>
      <c r="AD255" s="143">
        <v>44165</v>
      </c>
      <c r="AE255" s="143">
        <v>44465</v>
      </c>
      <c r="AF255" s="144">
        <v>21311937.66</v>
      </c>
      <c r="AG255" s="144">
        <v>0</v>
      </c>
      <c r="AH255" s="144">
        <v>18554263.550000001</v>
      </c>
      <c r="AI255" s="144">
        <v>39866201.210000001</v>
      </c>
      <c r="AJ255" s="144">
        <v>0</v>
      </c>
      <c r="AK255" s="145">
        <v>956941.79</v>
      </c>
      <c r="AL255" s="145">
        <v>28021104.419999998</v>
      </c>
      <c r="AM255" s="145">
        <v>38909259.420000002</v>
      </c>
      <c r="AN255" s="146" t="s">
        <v>360</v>
      </c>
      <c r="AO255" s="147">
        <v>1</v>
      </c>
      <c r="AP255" s="147">
        <v>1</v>
      </c>
      <c r="AQ255" s="140">
        <v>0</v>
      </c>
      <c r="AR255" s="139" t="s">
        <v>39</v>
      </c>
    </row>
    <row r="256" spans="2:44" s="139" customFormat="1" ht="17.100000000000001" customHeight="1" x14ac:dyDescent="0.25">
      <c r="B256" s="140">
        <v>8609</v>
      </c>
      <c r="C256" s="140" t="s">
        <v>27</v>
      </c>
      <c r="D256" s="140" t="s">
        <v>118</v>
      </c>
      <c r="E256" s="140" t="s">
        <v>1071</v>
      </c>
      <c r="F256" s="140" t="s">
        <v>1197</v>
      </c>
      <c r="G256" s="140">
        <v>2</v>
      </c>
      <c r="H256" s="140" t="s">
        <v>1077</v>
      </c>
      <c r="I256" s="140">
        <v>364</v>
      </c>
      <c r="J256" s="140" t="s">
        <v>313</v>
      </c>
      <c r="K256" s="140" t="s">
        <v>351</v>
      </c>
      <c r="L256" s="141">
        <v>0</v>
      </c>
      <c r="M256" s="141" t="s">
        <v>1199</v>
      </c>
      <c r="N256" s="142">
        <v>83</v>
      </c>
      <c r="O256" s="141">
        <v>0</v>
      </c>
      <c r="P256" s="140">
        <v>22</v>
      </c>
      <c r="Q256" s="140">
        <v>5</v>
      </c>
      <c r="R256" s="140">
        <v>5</v>
      </c>
      <c r="S256" s="140">
        <v>7</v>
      </c>
      <c r="T256" s="140">
        <v>753</v>
      </c>
      <c r="U256" s="140">
        <v>3</v>
      </c>
      <c r="V256" s="140">
        <v>8</v>
      </c>
      <c r="W256" s="140">
        <v>6</v>
      </c>
      <c r="X256" s="140">
        <v>2</v>
      </c>
      <c r="Y256" s="140" t="s">
        <v>1198</v>
      </c>
      <c r="Z256" s="140" t="s">
        <v>28</v>
      </c>
      <c r="AA256" s="140" t="s">
        <v>329</v>
      </c>
      <c r="AB256" s="140" t="s">
        <v>329</v>
      </c>
      <c r="AC256" s="140" t="s">
        <v>1282</v>
      </c>
      <c r="AD256" s="143">
        <v>44159</v>
      </c>
      <c r="AE256" s="143">
        <v>44399</v>
      </c>
      <c r="AF256" s="144">
        <v>16276484.74</v>
      </c>
      <c r="AG256" s="144">
        <v>4906024.97</v>
      </c>
      <c r="AH256" s="144">
        <v>5444648.3000000007</v>
      </c>
      <c r="AI256" s="144">
        <v>26627158.009999998</v>
      </c>
      <c r="AJ256" s="144">
        <v>0</v>
      </c>
      <c r="AK256" s="145">
        <v>432053.26</v>
      </c>
      <c r="AL256" s="145">
        <v>28535289.949999999</v>
      </c>
      <c r="AM256" s="145">
        <v>26195104.75</v>
      </c>
      <c r="AN256" s="146" t="s">
        <v>327</v>
      </c>
      <c r="AO256" s="147">
        <v>1</v>
      </c>
      <c r="AP256" s="147">
        <v>1</v>
      </c>
      <c r="AQ256" s="140">
        <v>0</v>
      </c>
      <c r="AR256" s="139" t="s">
        <v>39</v>
      </c>
    </row>
    <row r="257" spans="2:44" s="139" customFormat="1" ht="17.100000000000001" customHeight="1" x14ac:dyDescent="0.25">
      <c r="B257" s="140">
        <v>8610</v>
      </c>
      <c r="C257" s="140" t="s">
        <v>27</v>
      </c>
      <c r="D257" s="140" t="s">
        <v>118</v>
      </c>
      <c r="E257" s="140" t="s">
        <v>1200</v>
      </c>
      <c r="F257" s="140" t="s">
        <v>1201</v>
      </c>
      <c r="G257" s="140">
        <v>2</v>
      </c>
      <c r="H257" s="140" t="s">
        <v>312</v>
      </c>
      <c r="I257" s="140">
        <v>356</v>
      </c>
      <c r="J257" s="140" t="s">
        <v>313</v>
      </c>
      <c r="K257" s="140" t="s">
        <v>1183</v>
      </c>
      <c r="L257" s="141">
        <v>0</v>
      </c>
      <c r="M257" s="141" t="s">
        <v>1202</v>
      </c>
      <c r="N257" s="142">
        <v>77</v>
      </c>
      <c r="O257" s="141">
        <v>0</v>
      </c>
      <c r="P257" s="140">
        <v>11</v>
      </c>
      <c r="Q257" s="140">
        <v>5</v>
      </c>
      <c r="R257" s="140">
        <v>5</v>
      </c>
      <c r="S257" s="140">
        <v>7</v>
      </c>
      <c r="T257" s="140">
        <v>753</v>
      </c>
      <c r="U257" s="140">
        <v>3</v>
      </c>
      <c r="V257" s="140">
        <v>8</v>
      </c>
      <c r="W257" s="140">
        <v>6</v>
      </c>
      <c r="X257" s="140">
        <v>2</v>
      </c>
      <c r="Y257" s="140" t="s">
        <v>1203</v>
      </c>
      <c r="Z257" s="140" t="s">
        <v>28</v>
      </c>
      <c r="AA257" s="140" t="s">
        <v>331</v>
      </c>
      <c r="AB257" s="140" t="s">
        <v>331</v>
      </c>
      <c r="AC257" s="140" t="s">
        <v>1283</v>
      </c>
      <c r="AD257" s="143">
        <v>44000</v>
      </c>
      <c r="AE257" s="143">
        <v>44420</v>
      </c>
      <c r="AF257" s="144">
        <v>9811374.4900000002</v>
      </c>
      <c r="AG257" s="144">
        <v>6534539.6899999995</v>
      </c>
      <c r="AH257" s="144">
        <v>3358491.5399999991</v>
      </c>
      <c r="AI257" s="144">
        <v>19704405.719999999</v>
      </c>
      <c r="AJ257" s="144">
        <v>0</v>
      </c>
      <c r="AK257" s="145">
        <v>9333666.0299999993</v>
      </c>
      <c r="AL257" s="145">
        <v>16333539.689999999</v>
      </c>
      <c r="AM257" s="145">
        <v>10370739.689999999</v>
      </c>
      <c r="AN257" s="146" t="s">
        <v>327</v>
      </c>
      <c r="AO257" s="147">
        <v>1</v>
      </c>
      <c r="AP257" s="147">
        <v>1</v>
      </c>
      <c r="AQ257" s="140">
        <v>0</v>
      </c>
      <c r="AR257" s="139" t="s">
        <v>39</v>
      </c>
    </row>
    <row r="258" spans="2:44" s="139" customFormat="1" ht="17.100000000000001" customHeight="1" x14ac:dyDescent="0.25">
      <c r="B258" s="140">
        <v>8612</v>
      </c>
      <c r="C258" s="140" t="s">
        <v>27</v>
      </c>
      <c r="D258" s="140" t="s">
        <v>118</v>
      </c>
      <c r="E258" s="140" t="s">
        <v>1200</v>
      </c>
      <c r="F258" s="140" t="s">
        <v>1204</v>
      </c>
      <c r="G258" s="140">
        <v>2</v>
      </c>
      <c r="H258" s="140" t="s">
        <v>312</v>
      </c>
      <c r="I258" s="140">
        <v>356</v>
      </c>
      <c r="J258" s="140" t="s">
        <v>313</v>
      </c>
      <c r="K258" s="140" t="s">
        <v>1183</v>
      </c>
      <c r="L258" s="141">
        <v>0</v>
      </c>
      <c r="M258" s="141" t="s">
        <v>1205</v>
      </c>
      <c r="N258" s="142">
        <v>77</v>
      </c>
      <c r="O258" s="141">
        <v>0</v>
      </c>
      <c r="P258" s="140">
        <v>11</v>
      </c>
      <c r="Q258" s="140">
        <v>5</v>
      </c>
      <c r="R258" s="140">
        <v>5</v>
      </c>
      <c r="S258" s="140">
        <v>7</v>
      </c>
      <c r="T258" s="140">
        <v>753</v>
      </c>
      <c r="U258" s="140">
        <v>3</v>
      </c>
      <c r="V258" s="140">
        <v>8</v>
      </c>
      <c r="W258" s="140">
        <v>6</v>
      </c>
      <c r="X258" s="140">
        <v>2</v>
      </c>
      <c r="Y258" s="140" t="s">
        <v>1206</v>
      </c>
      <c r="Z258" s="140" t="s">
        <v>28</v>
      </c>
      <c r="AA258" s="140" t="s">
        <v>331</v>
      </c>
      <c r="AB258" s="140" t="s">
        <v>331</v>
      </c>
      <c r="AC258" s="140" t="s">
        <v>1284</v>
      </c>
      <c r="AD258" s="143">
        <v>44046</v>
      </c>
      <c r="AE258" s="143">
        <v>44586</v>
      </c>
      <c r="AF258" s="144">
        <v>14664936.09</v>
      </c>
      <c r="AG258" s="144">
        <v>3558115.47</v>
      </c>
      <c r="AH258" s="144">
        <v>5281425.8600000031</v>
      </c>
      <c r="AI258" s="144">
        <v>23504477.420000002</v>
      </c>
      <c r="AJ258" s="144">
        <v>0</v>
      </c>
      <c r="AK258" s="145">
        <v>10242687.27</v>
      </c>
      <c r="AL258" s="145">
        <v>17833641.75</v>
      </c>
      <c r="AM258" s="145">
        <v>13261790.15</v>
      </c>
      <c r="AN258" s="146" t="s">
        <v>327</v>
      </c>
      <c r="AO258" s="147">
        <v>1</v>
      </c>
      <c r="AP258" s="147">
        <v>1</v>
      </c>
      <c r="AQ258" s="140">
        <v>0</v>
      </c>
      <c r="AR258" s="139" t="s">
        <v>39</v>
      </c>
    </row>
    <row r="259" spans="2:44" s="139" customFormat="1" ht="17.100000000000001" customHeight="1" x14ac:dyDescent="0.25">
      <c r="B259" s="140">
        <v>8614</v>
      </c>
      <c r="C259" s="140" t="s">
        <v>27</v>
      </c>
      <c r="D259" s="140" t="s">
        <v>118</v>
      </c>
      <c r="E259" s="140" t="s">
        <v>1207</v>
      </c>
      <c r="F259" s="140" t="s">
        <v>1208</v>
      </c>
      <c r="G259" s="140">
        <v>2</v>
      </c>
      <c r="H259" s="140" t="s">
        <v>312</v>
      </c>
      <c r="I259" s="140">
        <v>356</v>
      </c>
      <c r="J259" s="140" t="s">
        <v>313</v>
      </c>
      <c r="K259" s="140" t="s">
        <v>1183</v>
      </c>
      <c r="L259" s="141">
        <v>0</v>
      </c>
      <c r="M259" s="141" t="s">
        <v>1209</v>
      </c>
      <c r="N259" s="142">
        <v>77</v>
      </c>
      <c r="O259" s="141">
        <v>0</v>
      </c>
      <c r="P259" s="140">
        <v>11</v>
      </c>
      <c r="Q259" s="140">
        <v>5</v>
      </c>
      <c r="R259" s="140">
        <v>5</v>
      </c>
      <c r="S259" s="140">
        <v>7</v>
      </c>
      <c r="T259" s="140">
        <v>753</v>
      </c>
      <c r="U259" s="140">
        <v>3</v>
      </c>
      <c r="V259" s="140">
        <v>8</v>
      </c>
      <c r="W259" s="140">
        <v>6</v>
      </c>
      <c r="X259" s="140">
        <v>2</v>
      </c>
      <c r="Y259" s="140" t="s">
        <v>1210</v>
      </c>
      <c r="Z259" s="140" t="s">
        <v>28</v>
      </c>
      <c r="AA259" s="140" t="s">
        <v>506</v>
      </c>
      <c r="AB259" s="140" t="s">
        <v>506</v>
      </c>
      <c r="AC259" s="140" t="s">
        <v>871</v>
      </c>
      <c r="AD259" s="143">
        <v>43710</v>
      </c>
      <c r="AE259" s="143">
        <v>44165</v>
      </c>
      <c r="AF259" s="144">
        <v>48013672.652000003</v>
      </c>
      <c r="AG259" s="144">
        <v>38949973.168700002</v>
      </c>
      <c r="AH259" s="144">
        <v>7211625.579400003</v>
      </c>
      <c r="AI259" s="144">
        <v>94175271.400100008</v>
      </c>
      <c r="AJ259" s="144">
        <v>0</v>
      </c>
      <c r="AK259" s="145">
        <v>75161912.672000006</v>
      </c>
      <c r="AL259" s="145">
        <v>8170137.9935999997</v>
      </c>
      <c r="AM259" s="145">
        <v>8170137.9935999997</v>
      </c>
      <c r="AN259" s="146" t="s">
        <v>327</v>
      </c>
      <c r="AO259" s="147">
        <v>1</v>
      </c>
      <c r="AP259" s="147">
        <v>1</v>
      </c>
      <c r="AQ259" s="140" t="s">
        <v>1570</v>
      </c>
      <c r="AR259" s="139" t="s">
        <v>39</v>
      </c>
    </row>
    <row r="260" spans="2:44" s="139" customFormat="1" ht="17.100000000000001" customHeight="1" x14ac:dyDescent="0.25">
      <c r="B260" s="140">
        <v>8615</v>
      </c>
      <c r="C260" s="140" t="s">
        <v>27</v>
      </c>
      <c r="D260" s="140" t="s">
        <v>118</v>
      </c>
      <c r="E260" s="140" t="s">
        <v>1076</v>
      </c>
      <c r="F260" s="140" t="s">
        <v>1211</v>
      </c>
      <c r="G260" s="140">
        <v>2</v>
      </c>
      <c r="H260" s="140" t="s">
        <v>312</v>
      </c>
      <c r="I260" s="140">
        <v>356</v>
      </c>
      <c r="J260" s="140" t="s">
        <v>313</v>
      </c>
      <c r="K260" s="140" t="s">
        <v>1183</v>
      </c>
      <c r="L260" s="141">
        <v>0</v>
      </c>
      <c r="M260" s="141" t="s">
        <v>1212</v>
      </c>
      <c r="N260" s="142">
        <v>77</v>
      </c>
      <c r="O260" s="141">
        <v>0</v>
      </c>
      <c r="P260" s="140">
        <v>11</v>
      </c>
      <c r="Q260" s="140">
        <v>5</v>
      </c>
      <c r="R260" s="140">
        <v>5</v>
      </c>
      <c r="S260" s="140">
        <v>7</v>
      </c>
      <c r="T260" s="140">
        <v>753</v>
      </c>
      <c r="U260" s="140">
        <v>3</v>
      </c>
      <c r="V260" s="140">
        <v>8</v>
      </c>
      <c r="W260" s="140">
        <v>6</v>
      </c>
      <c r="X260" s="140">
        <v>2</v>
      </c>
      <c r="Y260" s="140" t="s">
        <v>1213</v>
      </c>
      <c r="Z260" s="140" t="s">
        <v>28</v>
      </c>
      <c r="AA260" s="140" t="s">
        <v>331</v>
      </c>
      <c r="AB260" s="140" t="s">
        <v>331</v>
      </c>
      <c r="AC260" s="140" t="s">
        <v>1285</v>
      </c>
      <c r="AD260" s="143">
        <v>44081</v>
      </c>
      <c r="AE260" s="143">
        <v>44312</v>
      </c>
      <c r="AF260" s="144">
        <v>9809013.3599999994</v>
      </c>
      <c r="AG260" s="144">
        <v>3326409.84</v>
      </c>
      <c r="AH260" s="144">
        <v>10319226.822299998</v>
      </c>
      <c r="AI260" s="144">
        <v>23454650.022299998</v>
      </c>
      <c r="AJ260" s="144">
        <v>0</v>
      </c>
      <c r="AK260" s="145">
        <v>14482513.246099997</v>
      </c>
      <c r="AL260" s="145">
        <v>14252136.7762</v>
      </c>
      <c r="AM260" s="145">
        <v>8972136.7762000002</v>
      </c>
      <c r="AN260" s="146" t="s">
        <v>327</v>
      </c>
      <c r="AO260" s="147">
        <v>1</v>
      </c>
      <c r="AP260" s="147">
        <v>1</v>
      </c>
      <c r="AQ260" s="140">
        <v>0</v>
      </c>
      <c r="AR260" s="139" t="s">
        <v>39</v>
      </c>
    </row>
    <row r="261" spans="2:44" s="139" customFormat="1" ht="17.100000000000001" customHeight="1" x14ac:dyDescent="0.25">
      <c r="B261" s="140">
        <v>8616</v>
      </c>
      <c r="C261" s="140" t="s">
        <v>27</v>
      </c>
      <c r="D261" s="140" t="s">
        <v>118</v>
      </c>
      <c r="E261" s="140" t="s">
        <v>1076</v>
      </c>
      <c r="F261" s="140" t="s">
        <v>1214</v>
      </c>
      <c r="G261" s="140">
        <v>2</v>
      </c>
      <c r="H261" s="140" t="s">
        <v>312</v>
      </c>
      <c r="I261" s="140">
        <v>356</v>
      </c>
      <c r="J261" s="140" t="s">
        <v>313</v>
      </c>
      <c r="K261" s="140" t="s">
        <v>1183</v>
      </c>
      <c r="L261" s="141">
        <v>0</v>
      </c>
      <c r="M261" s="141" t="s">
        <v>1215</v>
      </c>
      <c r="N261" s="142">
        <v>77</v>
      </c>
      <c r="O261" s="141">
        <v>0</v>
      </c>
      <c r="P261" s="140">
        <v>11</v>
      </c>
      <c r="Q261" s="140">
        <v>5</v>
      </c>
      <c r="R261" s="140">
        <v>5</v>
      </c>
      <c r="S261" s="140">
        <v>7</v>
      </c>
      <c r="T261" s="140">
        <v>753</v>
      </c>
      <c r="U261" s="140">
        <v>3</v>
      </c>
      <c r="V261" s="140">
        <v>8</v>
      </c>
      <c r="W261" s="140">
        <v>6</v>
      </c>
      <c r="X261" s="140">
        <v>2</v>
      </c>
      <c r="Y261" s="140" t="s">
        <v>624</v>
      </c>
      <c r="Z261" s="140" t="s">
        <v>28</v>
      </c>
      <c r="AA261" s="140" t="s">
        <v>852</v>
      </c>
      <c r="AB261" s="140" t="s">
        <v>853</v>
      </c>
      <c r="AC261" s="140" t="s">
        <v>1276</v>
      </c>
      <c r="AD261" s="143" t="s">
        <v>2330</v>
      </c>
      <c r="AE261" s="143" t="s">
        <v>2271</v>
      </c>
      <c r="AF261" s="144">
        <v>288190004.90999997</v>
      </c>
      <c r="AG261" s="144">
        <v>0</v>
      </c>
      <c r="AH261" s="144">
        <v>0</v>
      </c>
      <c r="AI261" s="144">
        <v>288190004.90999997</v>
      </c>
      <c r="AJ261" s="144">
        <v>0</v>
      </c>
      <c r="AK261" s="145">
        <v>14883888.103700001</v>
      </c>
      <c r="AL261" s="145">
        <v>124812187.86510001</v>
      </c>
      <c r="AM261" s="145">
        <v>80061954.106199995</v>
      </c>
      <c r="AN261" s="146" t="s">
        <v>360</v>
      </c>
      <c r="AO261" s="147">
        <v>0.32945570836001414</v>
      </c>
      <c r="AP261" s="147">
        <v>0.32945570836001414</v>
      </c>
      <c r="AQ261" s="140" t="s">
        <v>1562</v>
      </c>
      <c r="AR261" s="139" t="s">
        <v>39</v>
      </c>
    </row>
    <row r="262" spans="2:44" s="139" customFormat="1" ht="17.100000000000001" customHeight="1" x14ac:dyDescent="0.25">
      <c r="B262" s="140">
        <v>8617</v>
      </c>
      <c r="C262" s="140" t="s">
        <v>317</v>
      </c>
      <c r="D262" s="140" t="s">
        <v>132</v>
      </c>
      <c r="E262" s="140" t="s">
        <v>723</v>
      </c>
      <c r="F262" s="140" t="s">
        <v>1244</v>
      </c>
      <c r="G262" s="140">
        <v>2</v>
      </c>
      <c r="H262" s="140" t="s">
        <v>375</v>
      </c>
      <c r="I262" s="140" t="s">
        <v>28</v>
      </c>
      <c r="J262" s="140" t="s">
        <v>376</v>
      </c>
      <c r="K262" s="140" t="s">
        <v>880</v>
      </c>
      <c r="L262" s="141">
        <v>1</v>
      </c>
      <c r="M262" s="141">
        <v>2185</v>
      </c>
      <c r="N262" s="142" t="s">
        <v>28</v>
      </c>
      <c r="O262" s="141">
        <v>51</v>
      </c>
      <c r="P262" s="140" t="s">
        <v>881</v>
      </c>
      <c r="Q262" s="140">
        <v>4</v>
      </c>
      <c r="R262" s="140">
        <v>2</v>
      </c>
      <c r="S262" s="140">
        <v>1</v>
      </c>
      <c r="T262" s="140" t="s">
        <v>28</v>
      </c>
      <c r="U262" s="140">
        <v>3</v>
      </c>
      <c r="V262" s="140">
        <v>1</v>
      </c>
      <c r="W262" s="140">
        <v>28</v>
      </c>
      <c r="X262" s="140" t="s">
        <v>358</v>
      </c>
      <c r="Y262" s="140" t="s">
        <v>28</v>
      </c>
      <c r="Z262" s="140" t="s">
        <v>883</v>
      </c>
      <c r="AA262" s="140" t="s">
        <v>331</v>
      </c>
      <c r="AB262" s="140" t="s">
        <v>350</v>
      </c>
      <c r="AC262" s="140" t="s">
        <v>28</v>
      </c>
      <c r="AD262" s="143">
        <v>43605</v>
      </c>
      <c r="AE262" s="143">
        <v>44560</v>
      </c>
      <c r="AF262" s="144">
        <v>166609865.36250001</v>
      </c>
      <c r="AG262" s="144">
        <v>49069009.439999998</v>
      </c>
      <c r="AH262" s="144">
        <v>14324508.300000001</v>
      </c>
      <c r="AI262" s="144">
        <v>230003383.10250002</v>
      </c>
      <c r="AJ262" s="144">
        <v>0</v>
      </c>
      <c r="AK262" s="145">
        <v>132049543.75999999</v>
      </c>
      <c r="AL262" s="145">
        <v>30226214</v>
      </c>
      <c r="AM262" s="145">
        <v>30226213.18</v>
      </c>
      <c r="AN262" s="146" t="s">
        <v>2322</v>
      </c>
      <c r="AO262" s="147">
        <v>0.93</v>
      </c>
      <c r="AP262" s="147">
        <v>0.94</v>
      </c>
      <c r="AQ262" s="140" t="s">
        <v>28</v>
      </c>
      <c r="AR262" s="139" t="s">
        <v>39</v>
      </c>
    </row>
    <row r="263" spans="2:44" s="139" customFormat="1" ht="17.100000000000001" customHeight="1" x14ac:dyDescent="0.25">
      <c r="B263" s="140">
        <v>8620</v>
      </c>
      <c r="C263" s="140" t="s">
        <v>317</v>
      </c>
      <c r="D263" s="140" t="s">
        <v>132</v>
      </c>
      <c r="E263" s="140" t="s">
        <v>1091</v>
      </c>
      <c r="F263" s="140" t="s">
        <v>1455</v>
      </c>
      <c r="G263" s="140">
        <v>2</v>
      </c>
      <c r="H263" s="140" t="s">
        <v>375</v>
      </c>
      <c r="I263" s="140" t="s">
        <v>28</v>
      </c>
      <c r="J263" s="140" t="s">
        <v>376</v>
      </c>
      <c r="K263" s="140" t="s">
        <v>880</v>
      </c>
      <c r="L263" s="141">
        <v>1</v>
      </c>
      <c r="M263" s="141">
        <v>12322</v>
      </c>
      <c r="N263" s="142" t="s">
        <v>28</v>
      </c>
      <c r="O263" s="141">
        <v>96</v>
      </c>
      <c r="P263" s="140" t="s">
        <v>709</v>
      </c>
      <c r="Q263" s="140" t="s">
        <v>315</v>
      </c>
      <c r="R263" s="140" t="s">
        <v>427</v>
      </c>
      <c r="S263" s="140" t="s">
        <v>326</v>
      </c>
      <c r="T263" s="140">
        <v>490</v>
      </c>
      <c r="U263" s="140">
        <v>3</v>
      </c>
      <c r="V263" s="140">
        <v>1</v>
      </c>
      <c r="W263" s="140">
        <v>490</v>
      </c>
      <c r="X263" s="140" t="s">
        <v>358</v>
      </c>
      <c r="Y263" s="140" t="s">
        <v>28</v>
      </c>
      <c r="Z263" s="140" t="s">
        <v>883</v>
      </c>
      <c r="AA263" s="140" t="s">
        <v>333</v>
      </c>
      <c r="AB263" s="140" t="s">
        <v>28</v>
      </c>
      <c r="AC263" s="140" t="s">
        <v>28</v>
      </c>
      <c r="AD263" s="143">
        <v>44095</v>
      </c>
      <c r="AE263" s="143">
        <v>44925</v>
      </c>
      <c r="AF263" s="144">
        <v>40650646.491000004</v>
      </c>
      <c r="AG263" s="144">
        <v>11738886.710000001</v>
      </c>
      <c r="AH263" s="144">
        <v>0</v>
      </c>
      <c r="AI263" s="144">
        <v>52389533.201000005</v>
      </c>
      <c r="AJ263" s="144">
        <v>0</v>
      </c>
      <c r="AK263" s="145">
        <v>9449163.9499999993</v>
      </c>
      <c r="AL263" s="145">
        <v>4610000</v>
      </c>
      <c r="AM263" s="145">
        <v>649007.92000000004</v>
      </c>
      <c r="AN263" s="146" t="s">
        <v>2322</v>
      </c>
      <c r="AO263" s="147">
        <v>0.16</v>
      </c>
      <c r="AP263" s="147">
        <v>0.06</v>
      </c>
      <c r="AQ263" s="140" t="s">
        <v>28</v>
      </c>
      <c r="AR263" s="139" t="s">
        <v>39</v>
      </c>
    </row>
    <row r="264" spans="2:44" s="139" customFormat="1" ht="17.100000000000001" customHeight="1" x14ac:dyDescent="0.25">
      <c r="B264" s="140">
        <v>8621</v>
      </c>
      <c r="C264" s="140" t="s">
        <v>317</v>
      </c>
      <c r="D264" s="140" t="s">
        <v>132</v>
      </c>
      <c r="E264" s="140" t="s">
        <v>1091</v>
      </c>
      <c r="F264" s="140" t="s">
        <v>1456</v>
      </c>
      <c r="G264" s="140">
        <v>2</v>
      </c>
      <c r="H264" s="140" t="s">
        <v>375</v>
      </c>
      <c r="I264" s="140" t="s">
        <v>28</v>
      </c>
      <c r="J264" s="140" t="s">
        <v>376</v>
      </c>
      <c r="K264" s="140" t="s">
        <v>880</v>
      </c>
      <c r="L264" s="141">
        <v>1</v>
      </c>
      <c r="M264" s="141">
        <v>12322</v>
      </c>
      <c r="N264" s="142" t="s">
        <v>28</v>
      </c>
      <c r="O264" s="141">
        <v>97</v>
      </c>
      <c r="P264" s="140" t="s">
        <v>709</v>
      </c>
      <c r="Q264" s="140" t="s">
        <v>315</v>
      </c>
      <c r="R264" s="140" t="s">
        <v>427</v>
      </c>
      <c r="S264" s="140" t="s">
        <v>326</v>
      </c>
      <c r="T264" s="140">
        <v>490</v>
      </c>
      <c r="U264" s="140">
        <v>3</v>
      </c>
      <c r="V264" s="140">
        <v>1</v>
      </c>
      <c r="W264" s="140">
        <v>490</v>
      </c>
      <c r="X264" s="140" t="s">
        <v>358</v>
      </c>
      <c r="Y264" s="140" t="s">
        <v>28</v>
      </c>
      <c r="Z264" s="140" t="s">
        <v>883</v>
      </c>
      <c r="AA264" s="140" t="s">
        <v>333</v>
      </c>
      <c r="AB264" s="140" t="s">
        <v>28</v>
      </c>
      <c r="AC264" s="140" t="s">
        <v>28</v>
      </c>
      <c r="AD264" s="143">
        <v>44019</v>
      </c>
      <c r="AE264" s="143">
        <v>44448</v>
      </c>
      <c r="AF264" s="144">
        <v>48641024.670000002</v>
      </c>
      <c r="AG264" s="144">
        <v>24090900.420000002</v>
      </c>
      <c r="AH264" s="144">
        <v>0</v>
      </c>
      <c r="AI264" s="144">
        <v>72731925.090000004</v>
      </c>
      <c r="AJ264" s="144">
        <v>0</v>
      </c>
      <c r="AK264" s="145">
        <v>19033017.960000001</v>
      </c>
      <c r="AL264" s="145">
        <v>33479861</v>
      </c>
      <c r="AM264" s="145">
        <v>33479860.34</v>
      </c>
      <c r="AN264" s="146" t="s">
        <v>360</v>
      </c>
      <c r="AO264" s="147">
        <v>0.69</v>
      </c>
      <c r="AP264" s="147">
        <v>0.71</v>
      </c>
      <c r="AQ264" s="140" t="s">
        <v>28</v>
      </c>
      <c r="AR264" s="139" t="s">
        <v>39</v>
      </c>
    </row>
    <row r="265" spans="2:44" s="139" customFormat="1" ht="17.100000000000001" customHeight="1" x14ac:dyDescent="0.25">
      <c r="B265" s="140">
        <v>8623</v>
      </c>
      <c r="C265" s="140" t="s">
        <v>142</v>
      </c>
      <c r="D265" s="140" t="s">
        <v>135</v>
      </c>
      <c r="E265" s="140" t="s">
        <v>28</v>
      </c>
      <c r="F265" s="140" t="s">
        <v>1317</v>
      </c>
      <c r="G265" s="140">
        <v>1</v>
      </c>
      <c r="H265" s="140" t="s">
        <v>453</v>
      </c>
      <c r="I265" s="140" t="s">
        <v>28</v>
      </c>
      <c r="J265" s="140" t="s">
        <v>453</v>
      </c>
      <c r="K265" s="140" t="s">
        <v>454</v>
      </c>
      <c r="L265" s="141" t="s">
        <v>28</v>
      </c>
      <c r="M265" s="141" t="s">
        <v>28</v>
      </c>
      <c r="N265" s="142" t="s">
        <v>28</v>
      </c>
      <c r="O265" s="141" t="s">
        <v>28</v>
      </c>
      <c r="P265" s="140" t="s">
        <v>28</v>
      </c>
      <c r="Q265" s="140">
        <v>5</v>
      </c>
      <c r="R265" s="140">
        <v>6</v>
      </c>
      <c r="S265" s="140">
        <v>1</v>
      </c>
      <c r="T265" s="140" t="s">
        <v>28</v>
      </c>
      <c r="U265" s="140" t="s">
        <v>28</v>
      </c>
      <c r="V265" s="140" t="s">
        <v>28</v>
      </c>
      <c r="W265" s="140" t="s">
        <v>28</v>
      </c>
      <c r="X265" s="140" t="s">
        <v>28</v>
      </c>
      <c r="Y265" s="140" t="s">
        <v>28</v>
      </c>
      <c r="Z265" s="140" t="s">
        <v>1245</v>
      </c>
      <c r="AA265" s="140" t="s">
        <v>455</v>
      </c>
      <c r="AB265" s="140" t="s">
        <v>28</v>
      </c>
      <c r="AC265" s="140" t="s">
        <v>28</v>
      </c>
      <c r="AD265" s="143" t="s">
        <v>28</v>
      </c>
      <c r="AE265" s="143" t="s">
        <v>28</v>
      </c>
      <c r="AF265" s="144">
        <v>0</v>
      </c>
      <c r="AG265" s="144">
        <v>0</v>
      </c>
      <c r="AH265" s="144">
        <v>0</v>
      </c>
      <c r="AI265" s="144">
        <v>0</v>
      </c>
      <c r="AJ265" s="144">
        <v>0</v>
      </c>
      <c r="AK265" s="145">
        <v>780000</v>
      </c>
      <c r="AL265" s="145">
        <v>0</v>
      </c>
      <c r="AM265" s="145">
        <v>4124000</v>
      </c>
      <c r="AN265" s="146" t="s">
        <v>28</v>
      </c>
      <c r="AO265" s="147" t="s">
        <v>28</v>
      </c>
      <c r="AP265" s="147" t="s">
        <v>28</v>
      </c>
      <c r="AQ265" s="140" t="s">
        <v>558</v>
      </c>
      <c r="AR265" s="139" t="s">
        <v>39</v>
      </c>
    </row>
    <row r="266" spans="2:44" s="139" customFormat="1" ht="17.100000000000001" customHeight="1" x14ac:dyDescent="0.25">
      <c r="B266" s="140">
        <v>8624</v>
      </c>
      <c r="C266" s="140" t="s">
        <v>142</v>
      </c>
      <c r="D266" s="140" t="s">
        <v>139</v>
      </c>
      <c r="E266" s="140" t="s">
        <v>295</v>
      </c>
      <c r="F266" s="140" t="s">
        <v>1246</v>
      </c>
      <c r="G266" s="140">
        <v>1</v>
      </c>
      <c r="H266" s="140" t="s">
        <v>453</v>
      </c>
      <c r="I266" s="140" t="s">
        <v>28</v>
      </c>
      <c r="J266" s="140" t="s">
        <v>453</v>
      </c>
      <c r="K266" s="140" t="s">
        <v>462</v>
      </c>
      <c r="L266" s="141" t="s">
        <v>28</v>
      </c>
      <c r="M266" s="141" t="s">
        <v>28</v>
      </c>
      <c r="N266" s="142" t="s">
        <v>28</v>
      </c>
      <c r="O266" s="141" t="s">
        <v>28</v>
      </c>
      <c r="P266" s="140" t="s">
        <v>28</v>
      </c>
      <c r="Q266" s="140">
        <v>3</v>
      </c>
      <c r="R266" s="140">
        <v>4</v>
      </c>
      <c r="S266" s="140">
        <v>1</v>
      </c>
      <c r="T266" s="140" t="s">
        <v>28</v>
      </c>
      <c r="U266" s="140" t="s">
        <v>28</v>
      </c>
      <c r="V266" s="140" t="s">
        <v>28</v>
      </c>
      <c r="W266" s="140" t="s">
        <v>28</v>
      </c>
      <c r="X266" s="140" t="s">
        <v>358</v>
      </c>
      <c r="Y266" s="140" t="s">
        <v>28</v>
      </c>
      <c r="Z266" s="140" t="s">
        <v>1247</v>
      </c>
      <c r="AA266" s="140" t="s">
        <v>455</v>
      </c>
      <c r="AB266" s="140" t="s">
        <v>28</v>
      </c>
      <c r="AC266" s="140" t="s">
        <v>28</v>
      </c>
      <c r="AD266" s="143" t="s">
        <v>28</v>
      </c>
      <c r="AE266" s="143" t="s">
        <v>28</v>
      </c>
      <c r="AF266" s="144">
        <v>0</v>
      </c>
      <c r="AG266" s="144">
        <v>0</v>
      </c>
      <c r="AH266" s="144">
        <v>0</v>
      </c>
      <c r="AI266" s="144">
        <v>0</v>
      </c>
      <c r="AJ266" s="144">
        <v>0</v>
      </c>
      <c r="AK266" s="145">
        <v>1812146.36</v>
      </c>
      <c r="AL266" s="145">
        <v>0</v>
      </c>
      <c r="AM266" s="145">
        <v>4228342.29</v>
      </c>
      <c r="AN266" s="146" t="s">
        <v>28</v>
      </c>
      <c r="AO266" s="147" t="s">
        <v>28</v>
      </c>
      <c r="AP266" s="147" t="s">
        <v>28</v>
      </c>
      <c r="AQ266" s="140" t="s">
        <v>28</v>
      </c>
      <c r="AR266" s="139" t="s">
        <v>39</v>
      </c>
    </row>
    <row r="267" spans="2:44" s="139" customFormat="1" ht="17.100000000000001" customHeight="1" x14ac:dyDescent="0.25">
      <c r="B267" s="140">
        <v>8629</v>
      </c>
      <c r="C267" s="140" t="s">
        <v>142</v>
      </c>
      <c r="D267" s="140" t="s">
        <v>139</v>
      </c>
      <c r="E267" s="140" t="s">
        <v>295</v>
      </c>
      <c r="F267" s="140" t="s">
        <v>1318</v>
      </c>
      <c r="G267" s="140">
        <v>1</v>
      </c>
      <c r="H267" s="140" t="s">
        <v>453</v>
      </c>
      <c r="I267" s="140" t="s">
        <v>28</v>
      </c>
      <c r="J267" s="140" t="s">
        <v>453</v>
      </c>
      <c r="K267" s="140" t="s">
        <v>462</v>
      </c>
      <c r="L267" s="141" t="s">
        <v>28</v>
      </c>
      <c r="M267" s="141" t="s">
        <v>28</v>
      </c>
      <c r="N267" s="142" t="s">
        <v>28</v>
      </c>
      <c r="O267" s="141" t="s">
        <v>28</v>
      </c>
      <c r="P267" s="140" t="s">
        <v>28</v>
      </c>
      <c r="Q267" s="140">
        <v>5</v>
      </c>
      <c r="R267" s="140">
        <v>6</v>
      </c>
      <c r="S267" s="140">
        <v>1</v>
      </c>
      <c r="T267" s="140" t="s">
        <v>28</v>
      </c>
      <c r="U267" s="140" t="s">
        <v>28</v>
      </c>
      <c r="V267" s="140" t="s">
        <v>28</v>
      </c>
      <c r="W267" s="140" t="s">
        <v>28</v>
      </c>
      <c r="X267" s="140" t="s">
        <v>358</v>
      </c>
      <c r="Y267" s="140" t="s">
        <v>28</v>
      </c>
      <c r="Z267" s="140" t="s">
        <v>1248</v>
      </c>
      <c r="AA267" s="140" t="s">
        <v>455</v>
      </c>
      <c r="AB267" s="140" t="s">
        <v>28</v>
      </c>
      <c r="AC267" s="140" t="s">
        <v>28</v>
      </c>
      <c r="AD267" s="143" t="s">
        <v>28</v>
      </c>
      <c r="AE267" s="143" t="s">
        <v>28</v>
      </c>
      <c r="AF267" s="144">
        <v>0</v>
      </c>
      <c r="AG267" s="144">
        <v>0</v>
      </c>
      <c r="AH267" s="144">
        <v>0</v>
      </c>
      <c r="AI267" s="144">
        <v>0</v>
      </c>
      <c r="AJ267" s="144">
        <v>0</v>
      </c>
      <c r="AK267" s="145">
        <v>239490</v>
      </c>
      <c r="AL267" s="145">
        <v>0</v>
      </c>
      <c r="AM267" s="145">
        <v>558810</v>
      </c>
      <c r="AN267" s="146" t="s">
        <v>28</v>
      </c>
      <c r="AO267" s="147" t="s">
        <v>28</v>
      </c>
      <c r="AP267" s="147" t="s">
        <v>28</v>
      </c>
      <c r="AQ267" s="140" t="s">
        <v>28</v>
      </c>
      <c r="AR267" s="139" t="s">
        <v>39</v>
      </c>
    </row>
    <row r="268" spans="2:44" s="139" customFormat="1" ht="17.100000000000001" customHeight="1" x14ac:dyDescent="0.25">
      <c r="B268" s="140">
        <v>8641</v>
      </c>
      <c r="C268" s="140" t="s">
        <v>142</v>
      </c>
      <c r="D268" s="140" t="s">
        <v>141</v>
      </c>
      <c r="E268" s="140" t="s">
        <v>948</v>
      </c>
      <c r="F268" s="140" t="s">
        <v>1319</v>
      </c>
      <c r="G268" s="140">
        <v>1</v>
      </c>
      <c r="H268" s="140" t="s">
        <v>453</v>
      </c>
      <c r="I268" s="140" t="s">
        <v>28</v>
      </c>
      <c r="J268" s="140" t="s">
        <v>453</v>
      </c>
      <c r="K268" s="140" t="s">
        <v>143</v>
      </c>
      <c r="L268" s="141" t="s">
        <v>28</v>
      </c>
      <c r="M268" s="141" t="s">
        <v>28</v>
      </c>
      <c r="N268" s="142" t="s">
        <v>28</v>
      </c>
      <c r="O268" s="141" t="s">
        <v>28</v>
      </c>
      <c r="P268" s="140" t="s">
        <v>28</v>
      </c>
      <c r="Q268" s="140">
        <v>5</v>
      </c>
      <c r="R268" s="140">
        <v>7</v>
      </c>
      <c r="S268" s="140">
        <v>6</v>
      </c>
      <c r="T268" s="140" t="s">
        <v>28</v>
      </c>
      <c r="U268" s="140" t="s">
        <v>28</v>
      </c>
      <c r="V268" s="140" t="s">
        <v>28</v>
      </c>
      <c r="W268" s="140" t="s">
        <v>28</v>
      </c>
      <c r="X268" s="140" t="s">
        <v>28</v>
      </c>
      <c r="Y268" s="140" t="s">
        <v>28</v>
      </c>
      <c r="Z268" s="140" t="s">
        <v>1251</v>
      </c>
      <c r="AA268" s="140" t="s">
        <v>455</v>
      </c>
      <c r="AB268" s="140" t="s">
        <v>28</v>
      </c>
      <c r="AC268" s="140" t="s">
        <v>28</v>
      </c>
      <c r="AD268" s="143" t="s">
        <v>28</v>
      </c>
      <c r="AE268" s="143" t="s">
        <v>28</v>
      </c>
      <c r="AF268" s="144">
        <v>0</v>
      </c>
      <c r="AG268" s="144">
        <v>0</v>
      </c>
      <c r="AH268" s="144">
        <v>0</v>
      </c>
      <c r="AI268" s="144">
        <v>0</v>
      </c>
      <c r="AJ268" s="144">
        <v>0</v>
      </c>
      <c r="AK268" s="145">
        <v>618000</v>
      </c>
      <c r="AL268" s="145">
        <v>0</v>
      </c>
      <c r="AM268" s="145">
        <v>9304657.0199999996</v>
      </c>
      <c r="AN268" s="146" t="s">
        <v>28</v>
      </c>
      <c r="AO268" s="147" t="s">
        <v>28</v>
      </c>
      <c r="AP268" s="147" t="s">
        <v>28</v>
      </c>
      <c r="AQ268" s="140" t="s">
        <v>28</v>
      </c>
      <c r="AR268" s="139" t="s">
        <v>39</v>
      </c>
    </row>
    <row r="269" spans="2:44" s="139" customFormat="1" ht="17.100000000000001" customHeight="1" x14ac:dyDescent="0.25">
      <c r="B269" s="140">
        <v>8663</v>
      </c>
      <c r="C269" s="140" t="s">
        <v>138</v>
      </c>
      <c r="D269" s="140" t="s">
        <v>132</v>
      </c>
      <c r="E269" s="140" t="s">
        <v>1309</v>
      </c>
      <c r="F269" s="140" t="s">
        <v>1310</v>
      </c>
      <c r="G269" s="140">
        <v>2</v>
      </c>
      <c r="H269" s="140" t="s">
        <v>495</v>
      </c>
      <c r="I269" s="140" t="s">
        <v>1311</v>
      </c>
      <c r="J269" s="140" t="s">
        <v>496</v>
      </c>
      <c r="K269" s="140" t="s">
        <v>497</v>
      </c>
      <c r="L269" s="141" t="s">
        <v>498</v>
      </c>
      <c r="M269" s="141" t="s">
        <v>1312</v>
      </c>
      <c r="N269" s="142" t="s">
        <v>1313</v>
      </c>
      <c r="O269" s="141" t="s">
        <v>1314</v>
      </c>
      <c r="P269" s="140">
        <v>11</v>
      </c>
      <c r="Q269" s="140">
        <v>3</v>
      </c>
      <c r="R269" s="140">
        <v>4</v>
      </c>
      <c r="S269" s="140">
        <v>9</v>
      </c>
      <c r="T269" s="140">
        <v>0</v>
      </c>
      <c r="U269" s="140">
        <v>3</v>
      </c>
      <c r="V269" s="140">
        <v>1</v>
      </c>
      <c r="W269" s="140">
        <v>4</v>
      </c>
      <c r="X269" s="140" t="s">
        <v>581</v>
      </c>
      <c r="Y269" s="140" t="s">
        <v>1136</v>
      </c>
      <c r="Z269" s="140" t="s">
        <v>501</v>
      </c>
      <c r="AA269" s="140" t="s">
        <v>352</v>
      </c>
      <c r="AB269" s="140">
        <v>4</v>
      </c>
      <c r="AC269" s="140" t="s">
        <v>28</v>
      </c>
      <c r="AD269" s="143" t="s">
        <v>28</v>
      </c>
      <c r="AE269" s="143" t="s">
        <v>28</v>
      </c>
      <c r="AF269" s="144">
        <v>0</v>
      </c>
      <c r="AG269" s="144">
        <v>0</v>
      </c>
      <c r="AH269" s="144">
        <v>0</v>
      </c>
      <c r="AI269" s="144">
        <v>0</v>
      </c>
      <c r="AJ269" s="144">
        <v>0</v>
      </c>
      <c r="AK269" s="145">
        <v>9471028</v>
      </c>
      <c r="AL269" s="145">
        <v>11185776</v>
      </c>
      <c r="AM269" s="145">
        <v>10962208</v>
      </c>
      <c r="AN269" s="146" t="s">
        <v>360</v>
      </c>
      <c r="AO269" s="147">
        <v>0.49</v>
      </c>
      <c r="AP269" s="147" t="s">
        <v>537</v>
      </c>
      <c r="AQ269" s="140" t="s">
        <v>28</v>
      </c>
      <c r="AR269" s="139" t="s">
        <v>39</v>
      </c>
    </row>
    <row r="270" spans="2:44" s="139" customFormat="1" ht="17.100000000000001" customHeight="1" x14ac:dyDescent="0.25">
      <c r="B270" s="140">
        <v>8666</v>
      </c>
      <c r="C270" s="140" t="s">
        <v>138</v>
      </c>
      <c r="D270" s="140" t="s">
        <v>134</v>
      </c>
      <c r="E270" s="140" t="s">
        <v>816</v>
      </c>
      <c r="F270" s="140" t="s">
        <v>760</v>
      </c>
      <c r="G270" s="140">
        <v>2</v>
      </c>
      <c r="H270" s="140" t="s">
        <v>474</v>
      </c>
      <c r="I270" s="140" t="s">
        <v>28</v>
      </c>
      <c r="J270" s="140" t="s">
        <v>1125</v>
      </c>
      <c r="K270" s="140" t="s">
        <v>475</v>
      </c>
      <c r="L270" s="141" t="s">
        <v>758</v>
      </c>
      <c r="M270" s="141" t="s">
        <v>448</v>
      </c>
      <c r="N270" s="142" t="s">
        <v>449</v>
      </c>
      <c r="O270" s="141" t="s">
        <v>759</v>
      </c>
      <c r="P270" s="140">
        <v>12</v>
      </c>
      <c r="Q270" s="140">
        <v>4</v>
      </c>
      <c r="R270" s="140">
        <v>2</v>
      </c>
      <c r="S270" s="140">
        <v>1</v>
      </c>
      <c r="T270" s="140">
        <v>0</v>
      </c>
      <c r="U270" s="140">
        <v>3</v>
      </c>
      <c r="V270" s="140">
        <v>7</v>
      </c>
      <c r="W270" s="140">
        <v>1</v>
      </c>
      <c r="X270" s="140" t="s">
        <v>581</v>
      </c>
      <c r="Y270" s="140" t="s">
        <v>28</v>
      </c>
      <c r="Z270" s="140" t="s">
        <v>478</v>
      </c>
      <c r="AA270" s="140" t="s">
        <v>352</v>
      </c>
      <c r="AB270" s="140" t="s">
        <v>427</v>
      </c>
      <c r="AC270" s="140" t="s">
        <v>760</v>
      </c>
      <c r="AD270" s="143" t="s">
        <v>28</v>
      </c>
      <c r="AE270" s="143" t="s">
        <v>28</v>
      </c>
      <c r="AF270" s="144">
        <v>0</v>
      </c>
      <c r="AG270" s="144">
        <v>0</v>
      </c>
      <c r="AH270" s="144">
        <v>0</v>
      </c>
      <c r="AI270" s="144">
        <v>0</v>
      </c>
      <c r="AJ270" s="144">
        <v>0</v>
      </c>
      <c r="AK270" s="145">
        <v>12000000</v>
      </c>
      <c r="AL270" s="145">
        <v>44177000</v>
      </c>
      <c r="AM270" s="145">
        <v>28722527.780000001</v>
      </c>
      <c r="AN270" s="146" t="s">
        <v>360</v>
      </c>
      <c r="AO270" s="147" t="s">
        <v>28</v>
      </c>
      <c r="AP270" s="147" t="s">
        <v>28</v>
      </c>
      <c r="AQ270" s="140" t="s">
        <v>1572</v>
      </c>
      <c r="AR270" s="139" t="s">
        <v>39</v>
      </c>
    </row>
    <row r="271" spans="2:44" s="139" customFormat="1" ht="17.100000000000001" customHeight="1" x14ac:dyDescent="0.25">
      <c r="B271" s="140">
        <v>8754</v>
      </c>
      <c r="C271" s="140" t="s">
        <v>142</v>
      </c>
      <c r="D271" s="140" t="s">
        <v>135</v>
      </c>
      <c r="E271" s="140" t="s">
        <v>454</v>
      </c>
      <c r="F271" s="140" t="s">
        <v>1325</v>
      </c>
      <c r="G271" s="140">
        <v>1</v>
      </c>
      <c r="H271" s="140" t="s">
        <v>453</v>
      </c>
      <c r="I271" s="140" t="s">
        <v>28</v>
      </c>
      <c r="J271" s="140" t="s">
        <v>453</v>
      </c>
      <c r="K271" s="140" t="s">
        <v>454</v>
      </c>
      <c r="L271" s="141" t="s">
        <v>28</v>
      </c>
      <c r="M271" s="141" t="s">
        <v>28</v>
      </c>
      <c r="N271" s="142" t="s">
        <v>28</v>
      </c>
      <c r="O271" s="141" t="s">
        <v>28</v>
      </c>
      <c r="P271" s="140" t="s">
        <v>28</v>
      </c>
      <c r="Q271" s="140">
        <v>5</v>
      </c>
      <c r="R271" s="140">
        <v>6</v>
      </c>
      <c r="S271" s="140">
        <v>1</v>
      </c>
      <c r="T271" s="140" t="s">
        <v>28</v>
      </c>
      <c r="U271" s="140" t="s">
        <v>28</v>
      </c>
      <c r="V271" s="140" t="s">
        <v>28</v>
      </c>
      <c r="W271" s="140" t="s">
        <v>28</v>
      </c>
      <c r="X271" s="140" t="s">
        <v>28</v>
      </c>
      <c r="Y271" s="140" t="s">
        <v>28</v>
      </c>
      <c r="Z271" s="140" t="s">
        <v>1324</v>
      </c>
      <c r="AA271" s="140" t="s">
        <v>455</v>
      </c>
      <c r="AB271" s="140" t="s">
        <v>28</v>
      </c>
      <c r="AC271" s="140" t="s">
        <v>28</v>
      </c>
      <c r="AD271" s="143" t="s">
        <v>28</v>
      </c>
      <c r="AE271" s="143" t="s">
        <v>28</v>
      </c>
      <c r="AF271" s="144">
        <v>0</v>
      </c>
      <c r="AG271" s="144">
        <v>0</v>
      </c>
      <c r="AH271" s="144">
        <v>0</v>
      </c>
      <c r="AI271" s="144">
        <v>0</v>
      </c>
      <c r="AJ271" s="144">
        <v>0</v>
      </c>
      <c r="AK271" s="145">
        <v>0</v>
      </c>
      <c r="AL271" s="145">
        <v>0</v>
      </c>
      <c r="AM271" s="145">
        <v>13712744</v>
      </c>
      <c r="AN271" s="146" t="s">
        <v>28</v>
      </c>
      <c r="AO271" s="147" t="s">
        <v>28</v>
      </c>
      <c r="AP271" s="147" t="s">
        <v>28</v>
      </c>
      <c r="AQ271" s="140" t="s">
        <v>1323</v>
      </c>
      <c r="AR271" s="139" t="s">
        <v>39</v>
      </c>
    </row>
    <row r="272" spans="2:44" s="139" customFormat="1" ht="17.100000000000001" customHeight="1" x14ac:dyDescent="0.25">
      <c r="B272" s="140">
        <v>8755</v>
      </c>
      <c r="C272" s="140" t="s">
        <v>142</v>
      </c>
      <c r="D272" s="140" t="s">
        <v>135</v>
      </c>
      <c r="E272" s="140" t="s">
        <v>28</v>
      </c>
      <c r="F272" s="140" t="s">
        <v>1326</v>
      </c>
      <c r="G272" s="140">
        <v>1</v>
      </c>
      <c r="H272" s="140" t="s">
        <v>453</v>
      </c>
      <c r="I272" s="140" t="s">
        <v>28</v>
      </c>
      <c r="J272" s="140" t="s">
        <v>453</v>
      </c>
      <c r="K272" s="140" t="s">
        <v>454</v>
      </c>
      <c r="L272" s="141" t="s">
        <v>28</v>
      </c>
      <c r="M272" s="141" t="s">
        <v>28</v>
      </c>
      <c r="N272" s="142" t="s">
        <v>28</v>
      </c>
      <c r="O272" s="141" t="s">
        <v>28</v>
      </c>
      <c r="P272" s="140" t="s">
        <v>28</v>
      </c>
      <c r="Q272" s="140">
        <v>5</v>
      </c>
      <c r="R272" s="140">
        <v>6</v>
      </c>
      <c r="S272" s="140">
        <v>1</v>
      </c>
      <c r="T272" s="140" t="s">
        <v>28</v>
      </c>
      <c r="U272" s="140" t="s">
        <v>28</v>
      </c>
      <c r="V272" s="140" t="s">
        <v>28</v>
      </c>
      <c r="W272" s="140" t="s">
        <v>28</v>
      </c>
      <c r="X272" s="140" t="s">
        <v>28</v>
      </c>
      <c r="Y272" s="140" t="s">
        <v>28</v>
      </c>
      <c r="Z272" s="140" t="s">
        <v>511</v>
      </c>
      <c r="AA272" s="140" t="s">
        <v>455</v>
      </c>
      <c r="AB272" s="140" t="s">
        <v>28</v>
      </c>
      <c r="AC272" s="140" t="s">
        <v>28</v>
      </c>
      <c r="AD272" s="143" t="s">
        <v>28</v>
      </c>
      <c r="AE272" s="143" t="s">
        <v>28</v>
      </c>
      <c r="AF272" s="144">
        <v>0</v>
      </c>
      <c r="AG272" s="144">
        <v>0</v>
      </c>
      <c r="AH272" s="144">
        <v>0</v>
      </c>
      <c r="AI272" s="144">
        <v>0</v>
      </c>
      <c r="AJ272" s="144">
        <v>0</v>
      </c>
      <c r="AK272" s="145">
        <v>0</v>
      </c>
      <c r="AL272" s="145">
        <v>0</v>
      </c>
      <c r="AM272" s="145">
        <v>212040</v>
      </c>
      <c r="AN272" s="146" t="s">
        <v>28</v>
      </c>
      <c r="AO272" s="147" t="s">
        <v>28</v>
      </c>
      <c r="AP272" s="147" t="s">
        <v>28</v>
      </c>
      <c r="AQ272" s="140" t="s">
        <v>28</v>
      </c>
      <c r="AR272" s="139" t="s">
        <v>39</v>
      </c>
    </row>
    <row r="273" spans="2:44" s="139" customFormat="1" ht="17.100000000000001" customHeight="1" x14ac:dyDescent="0.25">
      <c r="B273" s="140">
        <v>8756</v>
      </c>
      <c r="C273" s="140" t="s">
        <v>142</v>
      </c>
      <c r="D273" s="140" t="s">
        <v>139</v>
      </c>
      <c r="E273" s="140" t="s">
        <v>295</v>
      </c>
      <c r="F273" s="140" t="s">
        <v>1330</v>
      </c>
      <c r="G273" s="140">
        <v>1</v>
      </c>
      <c r="H273" s="140" t="s">
        <v>453</v>
      </c>
      <c r="I273" s="140" t="s">
        <v>28</v>
      </c>
      <c r="J273" s="140" t="s">
        <v>453</v>
      </c>
      <c r="K273" s="140" t="s">
        <v>462</v>
      </c>
      <c r="L273" s="141" t="s">
        <v>28</v>
      </c>
      <c r="M273" s="141" t="s">
        <v>28</v>
      </c>
      <c r="N273" s="142" t="s">
        <v>28</v>
      </c>
      <c r="O273" s="141" t="s">
        <v>28</v>
      </c>
      <c r="P273" s="140" t="s">
        <v>28</v>
      </c>
      <c r="Q273" s="140">
        <v>5</v>
      </c>
      <c r="R273" s="140">
        <v>6</v>
      </c>
      <c r="S273" s="140">
        <v>1</v>
      </c>
      <c r="T273" s="140" t="s">
        <v>28</v>
      </c>
      <c r="U273" s="140" t="s">
        <v>28</v>
      </c>
      <c r="V273" s="140" t="s">
        <v>28</v>
      </c>
      <c r="W273" s="140" t="s">
        <v>28</v>
      </c>
      <c r="X273" s="140" t="s">
        <v>358</v>
      </c>
      <c r="Y273" s="140" t="s">
        <v>28</v>
      </c>
      <c r="Z273" s="140" t="s">
        <v>746</v>
      </c>
      <c r="AA273" s="140" t="s">
        <v>455</v>
      </c>
      <c r="AB273" s="140" t="s">
        <v>28</v>
      </c>
      <c r="AC273" s="140" t="s">
        <v>28</v>
      </c>
      <c r="AD273" s="143" t="s">
        <v>28</v>
      </c>
      <c r="AE273" s="143" t="s">
        <v>28</v>
      </c>
      <c r="AF273" s="144">
        <v>0</v>
      </c>
      <c r="AG273" s="144">
        <v>0</v>
      </c>
      <c r="AH273" s="144">
        <v>0</v>
      </c>
      <c r="AI273" s="144">
        <v>0</v>
      </c>
      <c r="AJ273" s="144">
        <v>0</v>
      </c>
      <c r="AK273" s="145">
        <v>0</v>
      </c>
      <c r="AL273" s="145">
        <v>0</v>
      </c>
      <c r="AM273" s="145">
        <v>2800487</v>
      </c>
      <c r="AN273" s="146" t="s">
        <v>28</v>
      </c>
      <c r="AO273" s="147" t="s">
        <v>28</v>
      </c>
      <c r="AP273" s="147" t="s">
        <v>28</v>
      </c>
      <c r="AQ273" s="140" t="s">
        <v>788</v>
      </c>
      <c r="AR273" s="139" t="s">
        <v>39</v>
      </c>
    </row>
    <row r="274" spans="2:44" s="139" customFormat="1" ht="17.100000000000001" customHeight="1" x14ac:dyDescent="0.25">
      <c r="B274" s="140">
        <v>8757</v>
      </c>
      <c r="C274" s="140" t="s">
        <v>142</v>
      </c>
      <c r="D274" s="140" t="s">
        <v>139</v>
      </c>
      <c r="E274" s="140" t="s">
        <v>295</v>
      </c>
      <c r="F274" s="140" t="s">
        <v>1328</v>
      </c>
      <c r="G274" s="140">
        <v>1</v>
      </c>
      <c r="H274" s="140" t="s">
        <v>453</v>
      </c>
      <c r="I274" s="140" t="s">
        <v>28</v>
      </c>
      <c r="J274" s="140" t="s">
        <v>453</v>
      </c>
      <c r="K274" s="140" t="s">
        <v>462</v>
      </c>
      <c r="L274" s="141" t="s">
        <v>28</v>
      </c>
      <c r="M274" s="141" t="s">
        <v>28</v>
      </c>
      <c r="N274" s="142" t="s">
        <v>28</v>
      </c>
      <c r="O274" s="141" t="s">
        <v>28</v>
      </c>
      <c r="P274" s="140" t="s">
        <v>28</v>
      </c>
      <c r="Q274" s="140">
        <v>5</v>
      </c>
      <c r="R274" s="140">
        <v>6</v>
      </c>
      <c r="S274" s="140">
        <v>1</v>
      </c>
      <c r="T274" s="140" t="s">
        <v>28</v>
      </c>
      <c r="U274" s="140" t="s">
        <v>28</v>
      </c>
      <c r="V274" s="140" t="s">
        <v>28</v>
      </c>
      <c r="W274" s="140" t="s">
        <v>28</v>
      </c>
      <c r="X274" s="140" t="s">
        <v>358</v>
      </c>
      <c r="Y274" s="140" t="s">
        <v>28</v>
      </c>
      <c r="Z274" s="140" t="s">
        <v>1324</v>
      </c>
      <c r="AA274" s="140" t="s">
        <v>455</v>
      </c>
      <c r="AB274" s="140" t="s">
        <v>28</v>
      </c>
      <c r="AC274" s="140" t="s">
        <v>28</v>
      </c>
      <c r="AD274" s="143" t="s">
        <v>28</v>
      </c>
      <c r="AE274" s="143" t="s">
        <v>28</v>
      </c>
      <c r="AF274" s="144">
        <v>0</v>
      </c>
      <c r="AG274" s="144">
        <v>0</v>
      </c>
      <c r="AH274" s="144">
        <v>0</v>
      </c>
      <c r="AI274" s="144">
        <v>0</v>
      </c>
      <c r="AJ274" s="144">
        <v>0</v>
      </c>
      <c r="AK274" s="145">
        <v>0</v>
      </c>
      <c r="AL274" s="145">
        <v>0</v>
      </c>
      <c r="AM274" s="145">
        <v>1866320</v>
      </c>
      <c r="AN274" s="146" t="s">
        <v>28</v>
      </c>
      <c r="AO274" s="147" t="s">
        <v>28</v>
      </c>
      <c r="AP274" s="147" t="s">
        <v>28</v>
      </c>
      <c r="AQ274" s="140" t="s">
        <v>788</v>
      </c>
      <c r="AR274" s="139" t="s">
        <v>39</v>
      </c>
    </row>
    <row r="275" spans="2:44" s="139" customFormat="1" ht="17.100000000000001" customHeight="1" x14ac:dyDescent="0.25">
      <c r="B275" s="140">
        <v>8758</v>
      </c>
      <c r="C275" s="140" t="s">
        <v>142</v>
      </c>
      <c r="D275" s="140" t="s">
        <v>139</v>
      </c>
      <c r="E275" s="140" t="s">
        <v>295</v>
      </c>
      <c r="F275" s="140" t="s">
        <v>1329</v>
      </c>
      <c r="G275" s="140">
        <v>1</v>
      </c>
      <c r="H275" s="140" t="s">
        <v>453</v>
      </c>
      <c r="I275" s="140" t="s">
        <v>28</v>
      </c>
      <c r="J275" s="140" t="s">
        <v>453</v>
      </c>
      <c r="K275" s="140" t="s">
        <v>462</v>
      </c>
      <c r="L275" s="141" t="s">
        <v>28</v>
      </c>
      <c r="M275" s="141" t="s">
        <v>28</v>
      </c>
      <c r="N275" s="142" t="s">
        <v>28</v>
      </c>
      <c r="O275" s="141" t="s">
        <v>28</v>
      </c>
      <c r="P275" s="140" t="s">
        <v>28</v>
      </c>
      <c r="Q275" s="140">
        <v>5</v>
      </c>
      <c r="R275" s="140">
        <v>6</v>
      </c>
      <c r="S275" s="140">
        <v>1</v>
      </c>
      <c r="T275" s="140" t="s">
        <v>28</v>
      </c>
      <c r="U275" s="140" t="s">
        <v>28</v>
      </c>
      <c r="V275" s="140" t="s">
        <v>28</v>
      </c>
      <c r="W275" s="140" t="s">
        <v>28</v>
      </c>
      <c r="X275" s="140" t="s">
        <v>358</v>
      </c>
      <c r="Y275" s="140" t="s">
        <v>28</v>
      </c>
      <c r="Z275" s="140" t="s">
        <v>1245</v>
      </c>
      <c r="AA275" s="140" t="s">
        <v>455</v>
      </c>
      <c r="AB275" s="140" t="s">
        <v>28</v>
      </c>
      <c r="AC275" s="140" t="s">
        <v>28</v>
      </c>
      <c r="AD275" s="143" t="s">
        <v>28</v>
      </c>
      <c r="AE275" s="143" t="s">
        <v>28</v>
      </c>
      <c r="AF275" s="144">
        <v>0</v>
      </c>
      <c r="AG275" s="144">
        <v>0</v>
      </c>
      <c r="AH275" s="144">
        <v>0</v>
      </c>
      <c r="AI275" s="144">
        <v>0</v>
      </c>
      <c r="AJ275" s="144">
        <v>0</v>
      </c>
      <c r="AK275" s="145">
        <v>0</v>
      </c>
      <c r="AL275" s="145">
        <v>0</v>
      </c>
      <c r="AM275" s="145">
        <v>1610000</v>
      </c>
      <c r="AN275" s="146" t="s">
        <v>28</v>
      </c>
      <c r="AO275" s="147" t="s">
        <v>28</v>
      </c>
      <c r="AP275" s="147" t="s">
        <v>28</v>
      </c>
      <c r="AQ275" s="140" t="s">
        <v>788</v>
      </c>
      <c r="AR275" s="139" t="s">
        <v>39</v>
      </c>
    </row>
    <row r="276" spans="2:44" s="139" customFormat="1" ht="17.100000000000001" customHeight="1" x14ac:dyDescent="0.25">
      <c r="B276" s="140">
        <v>8759</v>
      </c>
      <c r="C276" s="140" t="s">
        <v>142</v>
      </c>
      <c r="D276" s="140" t="s">
        <v>139</v>
      </c>
      <c r="E276" s="140" t="s">
        <v>295</v>
      </c>
      <c r="F276" s="140" t="s">
        <v>1331</v>
      </c>
      <c r="G276" s="140">
        <v>1</v>
      </c>
      <c r="H276" s="140" t="s">
        <v>453</v>
      </c>
      <c r="I276" s="140" t="s">
        <v>28</v>
      </c>
      <c r="J276" s="140" t="s">
        <v>453</v>
      </c>
      <c r="K276" s="140" t="s">
        <v>462</v>
      </c>
      <c r="L276" s="141" t="s">
        <v>28</v>
      </c>
      <c r="M276" s="141" t="s">
        <v>28</v>
      </c>
      <c r="N276" s="142" t="s">
        <v>28</v>
      </c>
      <c r="O276" s="141" t="s">
        <v>28</v>
      </c>
      <c r="P276" s="140" t="s">
        <v>28</v>
      </c>
      <c r="Q276" s="140">
        <v>3</v>
      </c>
      <c r="R276" s="140">
        <v>4</v>
      </c>
      <c r="S276" s="140">
        <v>1</v>
      </c>
      <c r="T276" s="140" t="s">
        <v>28</v>
      </c>
      <c r="U276" s="140" t="s">
        <v>28</v>
      </c>
      <c r="V276" s="140" t="s">
        <v>28</v>
      </c>
      <c r="W276" s="140" t="s">
        <v>28</v>
      </c>
      <c r="X276" s="140" t="s">
        <v>358</v>
      </c>
      <c r="Y276" s="140" t="s">
        <v>28</v>
      </c>
      <c r="Z276" s="140" t="s">
        <v>1332</v>
      </c>
      <c r="AA276" s="140" t="s">
        <v>455</v>
      </c>
      <c r="AB276" s="140" t="s">
        <v>28</v>
      </c>
      <c r="AC276" s="140" t="s">
        <v>28</v>
      </c>
      <c r="AD276" s="143" t="s">
        <v>28</v>
      </c>
      <c r="AE276" s="143" t="s">
        <v>28</v>
      </c>
      <c r="AF276" s="144">
        <v>0</v>
      </c>
      <c r="AG276" s="144">
        <v>0</v>
      </c>
      <c r="AH276" s="144">
        <v>0</v>
      </c>
      <c r="AI276" s="144">
        <v>0</v>
      </c>
      <c r="AJ276" s="144">
        <v>0</v>
      </c>
      <c r="AK276" s="145">
        <v>0</v>
      </c>
      <c r="AL276" s="145">
        <v>0</v>
      </c>
      <c r="AM276" s="145">
        <v>2717594</v>
      </c>
      <c r="AN276" s="146" t="s">
        <v>28</v>
      </c>
      <c r="AO276" s="147" t="s">
        <v>28</v>
      </c>
      <c r="AP276" s="147" t="s">
        <v>28</v>
      </c>
      <c r="AQ276" s="140" t="s">
        <v>562</v>
      </c>
      <c r="AR276" s="139" t="s">
        <v>39</v>
      </c>
    </row>
    <row r="277" spans="2:44" s="139" customFormat="1" ht="17.100000000000001" customHeight="1" x14ac:dyDescent="0.25">
      <c r="B277" s="140">
        <v>8760</v>
      </c>
      <c r="C277" s="140" t="s">
        <v>142</v>
      </c>
      <c r="D277" s="140" t="s">
        <v>139</v>
      </c>
      <c r="E277" s="140" t="s">
        <v>295</v>
      </c>
      <c r="F277" s="140" t="s">
        <v>1333</v>
      </c>
      <c r="G277" s="140">
        <v>1</v>
      </c>
      <c r="H277" s="140" t="s">
        <v>453</v>
      </c>
      <c r="I277" s="140" t="s">
        <v>28</v>
      </c>
      <c r="J277" s="140" t="s">
        <v>453</v>
      </c>
      <c r="K277" s="140" t="s">
        <v>462</v>
      </c>
      <c r="L277" s="141" t="s">
        <v>28</v>
      </c>
      <c r="M277" s="141" t="s">
        <v>28</v>
      </c>
      <c r="N277" s="142" t="s">
        <v>28</v>
      </c>
      <c r="O277" s="141" t="s">
        <v>28</v>
      </c>
      <c r="P277" s="140" t="s">
        <v>28</v>
      </c>
      <c r="Q277" s="140">
        <v>3</v>
      </c>
      <c r="R277" s="140">
        <v>4</v>
      </c>
      <c r="S277" s="140">
        <v>1</v>
      </c>
      <c r="T277" s="140" t="s">
        <v>28</v>
      </c>
      <c r="U277" s="140" t="s">
        <v>28</v>
      </c>
      <c r="V277" s="140" t="s">
        <v>28</v>
      </c>
      <c r="W277" s="140" t="s">
        <v>28</v>
      </c>
      <c r="X277" s="140" t="s">
        <v>358</v>
      </c>
      <c r="Y277" s="140" t="s">
        <v>28</v>
      </c>
      <c r="Z277" s="140" t="s">
        <v>1334</v>
      </c>
      <c r="AA277" s="140" t="s">
        <v>455</v>
      </c>
      <c r="AB277" s="140" t="s">
        <v>28</v>
      </c>
      <c r="AC277" s="140" t="s">
        <v>28</v>
      </c>
      <c r="AD277" s="143" t="s">
        <v>28</v>
      </c>
      <c r="AE277" s="143" t="s">
        <v>28</v>
      </c>
      <c r="AF277" s="144">
        <v>0</v>
      </c>
      <c r="AG277" s="144">
        <v>0</v>
      </c>
      <c r="AH277" s="144">
        <v>0</v>
      </c>
      <c r="AI277" s="144">
        <v>0</v>
      </c>
      <c r="AJ277" s="144">
        <v>0</v>
      </c>
      <c r="AK277" s="145">
        <v>0</v>
      </c>
      <c r="AL277" s="145">
        <v>0</v>
      </c>
      <c r="AM277" s="145">
        <v>151250</v>
      </c>
      <c r="AN277" s="146" t="s">
        <v>28</v>
      </c>
      <c r="AO277" s="147" t="s">
        <v>28</v>
      </c>
      <c r="AP277" s="147" t="s">
        <v>28</v>
      </c>
      <c r="AQ277" s="140" t="s">
        <v>562</v>
      </c>
      <c r="AR277" s="139" t="s">
        <v>39</v>
      </c>
    </row>
    <row r="278" spans="2:44" s="139" customFormat="1" ht="17.100000000000001" customHeight="1" x14ac:dyDescent="0.25">
      <c r="B278" s="140">
        <v>8761</v>
      </c>
      <c r="C278" s="140" t="s">
        <v>142</v>
      </c>
      <c r="D278" s="140" t="s">
        <v>133</v>
      </c>
      <c r="E278" s="140" t="s">
        <v>459</v>
      </c>
      <c r="F278" s="140" t="s">
        <v>1327</v>
      </c>
      <c r="G278" s="140">
        <v>1</v>
      </c>
      <c r="H278" s="140" t="s">
        <v>453</v>
      </c>
      <c r="I278" s="140" t="s">
        <v>28</v>
      </c>
      <c r="J278" s="140" t="s">
        <v>453</v>
      </c>
      <c r="K278" s="140" t="s">
        <v>459</v>
      </c>
      <c r="L278" s="141" t="s">
        <v>28</v>
      </c>
      <c r="M278" s="141" t="s">
        <v>28</v>
      </c>
      <c r="N278" s="142" t="s">
        <v>28</v>
      </c>
      <c r="O278" s="141" t="s">
        <v>28</v>
      </c>
      <c r="P278" s="140" t="s">
        <v>28</v>
      </c>
      <c r="Q278" s="140">
        <v>5</v>
      </c>
      <c r="R278" s="140">
        <v>3</v>
      </c>
      <c r="S278" s="140">
        <v>1</v>
      </c>
      <c r="T278" s="140" t="s">
        <v>28</v>
      </c>
      <c r="U278" s="140" t="s">
        <v>28</v>
      </c>
      <c r="V278" s="140" t="s">
        <v>28</v>
      </c>
      <c r="W278" s="140" t="s">
        <v>28</v>
      </c>
      <c r="X278" s="140" t="s">
        <v>28</v>
      </c>
      <c r="Y278" s="140" t="s">
        <v>28</v>
      </c>
      <c r="Z278" s="140" t="s">
        <v>772</v>
      </c>
      <c r="AA278" s="140" t="s">
        <v>455</v>
      </c>
      <c r="AB278" s="140" t="s">
        <v>28</v>
      </c>
      <c r="AC278" s="140" t="s">
        <v>28</v>
      </c>
      <c r="AD278" s="143" t="s">
        <v>28</v>
      </c>
      <c r="AE278" s="143" t="s">
        <v>28</v>
      </c>
      <c r="AF278" s="144">
        <v>0</v>
      </c>
      <c r="AG278" s="144">
        <v>0</v>
      </c>
      <c r="AH278" s="144">
        <v>0</v>
      </c>
      <c r="AI278" s="144">
        <v>0</v>
      </c>
      <c r="AJ278" s="144">
        <v>0</v>
      </c>
      <c r="AK278" s="145">
        <v>0</v>
      </c>
      <c r="AL278" s="145">
        <v>0</v>
      </c>
      <c r="AM278" s="145">
        <v>61145758.170000002</v>
      </c>
      <c r="AN278" s="146" t="s">
        <v>28</v>
      </c>
      <c r="AO278" s="147" t="s">
        <v>28</v>
      </c>
      <c r="AP278" s="147" t="s">
        <v>28</v>
      </c>
      <c r="AQ278" s="140" t="s">
        <v>773</v>
      </c>
      <c r="AR278" s="139" t="s">
        <v>39</v>
      </c>
    </row>
    <row r="279" spans="2:44" s="139" customFormat="1" ht="17.100000000000001" customHeight="1" x14ac:dyDescent="0.25">
      <c r="B279" s="140">
        <v>8762</v>
      </c>
      <c r="C279" s="140" t="s">
        <v>142</v>
      </c>
      <c r="D279" s="140" t="s">
        <v>1618</v>
      </c>
      <c r="E279" s="140" t="s">
        <v>28</v>
      </c>
      <c r="F279" s="140" t="s">
        <v>1335</v>
      </c>
      <c r="G279" s="140">
        <v>1</v>
      </c>
      <c r="H279" s="140" t="s">
        <v>453</v>
      </c>
      <c r="I279" s="140" t="s">
        <v>28</v>
      </c>
      <c r="J279" s="140" t="s">
        <v>453</v>
      </c>
      <c r="K279" s="140" t="s">
        <v>457</v>
      </c>
      <c r="L279" s="141" t="s">
        <v>28</v>
      </c>
      <c r="M279" s="141" t="s">
        <v>28</v>
      </c>
      <c r="N279" s="142" t="s">
        <v>28</v>
      </c>
      <c r="O279" s="141" t="s">
        <v>28</v>
      </c>
      <c r="P279" s="140" t="s">
        <v>28</v>
      </c>
      <c r="Q279" s="140">
        <v>5</v>
      </c>
      <c r="R279" s="140">
        <v>6</v>
      </c>
      <c r="S279" s="140">
        <v>1</v>
      </c>
      <c r="T279" s="140" t="s">
        <v>28</v>
      </c>
      <c r="U279" s="140" t="s">
        <v>28</v>
      </c>
      <c r="V279" s="140" t="s">
        <v>28</v>
      </c>
      <c r="W279" s="140" t="s">
        <v>28</v>
      </c>
      <c r="X279" s="140" t="s">
        <v>28</v>
      </c>
      <c r="Y279" s="140" t="s">
        <v>28</v>
      </c>
      <c r="Z279" s="140" t="s">
        <v>511</v>
      </c>
      <c r="AA279" s="140" t="s">
        <v>455</v>
      </c>
      <c r="AB279" s="140" t="s">
        <v>28</v>
      </c>
      <c r="AC279" s="140" t="s">
        <v>28</v>
      </c>
      <c r="AD279" s="143" t="s">
        <v>28</v>
      </c>
      <c r="AE279" s="143" t="s">
        <v>28</v>
      </c>
      <c r="AF279" s="144">
        <v>0</v>
      </c>
      <c r="AG279" s="144">
        <v>0</v>
      </c>
      <c r="AH279" s="144">
        <v>0</v>
      </c>
      <c r="AI279" s="144">
        <v>0</v>
      </c>
      <c r="AJ279" s="144">
        <v>0</v>
      </c>
      <c r="AK279" s="145">
        <v>0</v>
      </c>
      <c r="AL279" s="145">
        <v>0</v>
      </c>
      <c r="AM279" s="145">
        <v>4787100</v>
      </c>
      <c r="AN279" s="146" t="s">
        <v>28</v>
      </c>
      <c r="AO279" s="147" t="s">
        <v>28</v>
      </c>
      <c r="AP279" s="147" t="s">
        <v>28</v>
      </c>
      <c r="AQ279" s="140" t="s">
        <v>1336</v>
      </c>
      <c r="AR279" s="139" t="s">
        <v>39</v>
      </c>
    </row>
    <row r="280" spans="2:44" s="139" customFormat="1" ht="17.100000000000001" customHeight="1" x14ac:dyDescent="0.25">
      <c r="B280" s="140">
        <v>8763</v>
      </c>
      <c r="C280" s="140" t="s">
        <v>142</v>
      </c>
      <c r="D280" s="140" t="s">
        <v>1618</v>
      </c>
      <c r="E280" s="140" t="s">
        <v>28</v>
      </c>
      <c r="F280" s="140" t="s">
        <v>1337</v>
      </c>
      <c r="G280" s="140">
        <v>1</v>
      </c>
      <c r="H280" s="140" t="s">
        <v>453</v>
      </c>
      <c r="I280" s="140" t="s">
        <v>28</v>
      </c>
      <c r="J280" s="140" t="s">
        <v>453</v>
      </c>
      <c r="K280" s="140" t="s">
        <v>457</v>
      </c>
      <c r="L280" s="141" t="s">
        <v>28</v>
      </c>
      <c r="M280" s="141" t="s">
        <v>28</v>
      </c>
      <c r="N280" s="142" t="s">
        <v>28</v>
      </c>
      <c r="O280" s="141" t="s">
        <v>28</v>
      </c>
      <c r="P280" s="140" t="s">
        <v>28</v>
      </c>
      <c r="Q280" s="140">
        <v>2</v>
      </c>
      <c r="R280" s="140">
        <v>9</v>
      </c>
      <c r="S280" s="140">
        <v>9</v>
      </c>
      <c r="T280" s="140" t="s">
        <v>28</v>
      </c>
      <c r="U280" s="140" t="s">
        <v>28</v>
      </c>
      <c r="V280" s="140" t="s">
        <v>28</v>
      </c>
      <c r="W280" s="140" t="s">
        <v>28</v>
      </c>
      <c r="X280" s="140" t="s">
        <v>28</v>
      </c>
      <c r="Y280" s="140" t="s">
        <v>28</v>
      </c>
      <c r="Z280" s="140" t="s">
        <v>2341</v>
      </c>
      <c r="AA280" s="140" t="s">
        <v>455</v>
      </c>
      <c r="AB280" s="140" t="s">
        <v>28</v>
      </c>
      <c r="AC280" s="140" t="s">
        <v>28</v>
      </c>
      <c r="AD280" s="143" t="s">
        <v>28</v>
      </c>
      <c r="AE280" s="143" t="s">
        <v>28</v>
      </c>
      <c r="AF280" s="144">
        <v>0</v>
      </c>
      <c r="AG280" s="144">
        <v>0</v>
      </c>
      <c r="AH280" s="144">
        <v>0</v>
      </c>
      <c r="AI280" s="144">
        <v>0</v>
      </c>
      <c r="AJ280" s="144">
        <v>0</v>
      </c>
      <c r="AK280" s="145">
        <v>0</v>
      </c>
      <c r="AL280" s="145">
        <v>0</v>
      </c>
      <c r="AM280" s="145">
        <v>174155.95</v>
      </c>
      <c r="AN280" s="146" t="s">
        <v>28</v>
      </c>
      <c r="AO280" s="147" t="s">
        <v>28</v>
      </c>
      <c r="AP280" s="147" t="s">
        <v>28</v>
      </c>
      <c r="AQ280" s="140" t="s">
        <v>597</v>
      </c>
      <c r="AR280" s="139" t="s">
        <v>39</v>
      </c>
    </row>
    <row r="281" spans="2:44" s="139" customFormat="1" ht="17.100000000000001" customHeight="1" x14ac:dyDescent="0.25">
      <c r="B281" s="140">
        <v>8764</v>
      </c>
      <c r="C281" s="140" t="s">
        <v>142</v>
      </c>
      <c r="D281" s="140" t="s">
        <v>132</v>
      </c>
      <c r="E281" s="140" t="s">
        <v>945</v>
      </c>
      <c r="F281" s="140" t="s">
        <v>1341</v>
      </c>
      <c r="G281" s="140">
        <v>1</v>
      </c>
      <c r="H281" s="140" t="s">
        <v>453</v>
      </c>
      <c r="I281" s="140" t="s">
        <v>28</v>
      </c>
      <c r="J281" s="140" t="s">
        <v>453</v>
      </c>
      <c r="K281" s="140" t="s">
        <v>469</v>
      </c>
      <c r="L281" s="141" t="s">
        <v>28</v>
      </c>
      <c r="M281" s="141" t="s">
        <v>28</v>
      </c>
      <c r="N281" s="142" t="s">
        <v>28</v>
      </c>
      <c r="O281" s="141" t="s">
        <v>28</v>
      </c>
      <c r="P281" s="140" t="s">
        <v>28</v>
      </c>
      <c r="Q281" s="140">
        <v>2</v>
      </c>
      <c r="R281" s="140">
        <v>9</v>
      </c>
      <c r="S281" s="140">
        <v>9</v>
      </c>
      <c r="T281" s="140" t="s">
        <v>28</v>
      </c>
      <c r="U281" s="140" t="s">
        <v>28</v>
      </c>
      <c r="V281" s="140" t="s">
        <v>28</v>
      </c>
      <c r="W281" s="140" t="s">
        <v>28</v>
      </c>
      <c r="X281" s="140" t="s">
        <v>28</v>
      </c>
      <c r="Y281" s="140" t="s">
        <v>28</v>
      </c>
      <c r="Z281" s="140" t="s">
        <v>1342</v>
      </c>
      <c r="AA281" s="140" t="s">
        <v>455</v>
      </c>
      <c r="AB281" s="140" t="s">
        <v>28</v>
      </c>
      <c r="AC281" s="140" t="s">
        <v>28</v>
      </c>
      <c r="AD281" s="143" t="s">
        <v>28</v>
      </c>
      <c r="AE281" s="143" t="s">
        <v>28</v>
      </c>
      <c r="AF281" s="144">
        <v>0</v>
      </c>
      <c r="AG281" s="144">
        <v>0</v>
      </c>
      <c r="AH281" s="144">
        <v>0</v>
      </c>
      <c r="AI281" s="144">
        <v>0</v>
      </c>
      <c r="AJ281" s="144">
        <v>0</v>
      </c>
      <c r="AK281" s="145">
        <v>0</v>
      </c>
      <c r="AL281" s="145">
        <v>0</v>
      </c>
      <c r="AM281" s="145">
        <v>406800</v>
      </c>
      <c r="AN281" s="146" t="s">
        <v>28</v>
      </c>
      <c r="AO281" s="147" t="s">
        <v>28</v>
      </c>
      <c r="AP281" s="147" t="s">
        <v>28</v>
      </c>
      <c r="AQ281" s="140" t="s">
        <v>1343</v>
      </c>
      <c r="AR281" s="139" t="s">
        <v>39</v>
      </c>
    </row>
    <row r="282" spans="2:44" s="139" customFormat="1" ht="17.100000000000001" customHeight="1" x14ac:dyDescent="0.25">
      <c r="B282" s="140">
        <v>8765</v>
      </c>
      <c r="C282" s="140" t="s">
        <v>142</v>
      </c>
      <c r="D282" s="140" t="s">
        <v>132</v>
      </c>
      <c r="E282" s="140" t="s">
        <v>945</v>
      </c>
      <c r="F282" s="140" t="s">
        <v>1344</v>
      </c>
      <c r="G282" s="140">
        <v>1</v>
      </c>
      <c r="H282" s="140" t="s">
        <v>453</v>
      </c>
      <c r="I282" s="140" t="s">
        <v>28</v>
      </c>
      <c r="J282" s="140" t="s">
        <v>453</v>
      </c>
      <c r="K282" s="140" t="s">
        <v>469</v>
      </c>
      <c r="L282" s="141" t="s">
        <v>28</v>
      </c>
      <c r="M282" s="141" t="s">
        <v>28</v>
      </c>
      <c r="N282" s="142" t="s">
        <v>28</v>
      </c>
      <c r="O282" s="141" t="s">
        <v>28</v>
      </c>
      <c r="P282" s="140" t="s">
        <v>28</v>
      </c>
      <c r="Q282" s="140">
        <v>3</v>
      </c>
      <c r="R282" s="140">
        <v>5</v>
      </c>
      <c r="S282" s="140">
        <v>3</v>
      </c>
      <c r="T282" s="140" t="s">
        <v>28</v>
      </c>
      <c r="U282" s="140" t="s">
        <v>28</v>
      </c>
      <c r="V282" s="140" t="s">
        <v>28</v>
      </c>
      <c r="W282" s="140" t="s">
        <v>28</v>
      </c>
      <c r="X282" s="140" t="s">
        <v>28</v>
      </c>
      <c r="Y282" s="140" t="s">
        <v>28</v>
      </c>
      <c r="Z282" s="140" t="s">
        <v>1345</v>
      </c>
      <c r="AA282" s="140" t="s">
        <v>455</v>
      </c>
      <c r="AB282" s="140" t="s">
        <v>28</v>
      </c>
      <c r="AC282" s="140" t="s">
        <v>28</v>
      </c>
      <c r="AD282" s="143" t="s">
        <v>28</v>
      </c>
      <c r="AE282" s="143" t="s">
        <v>28</v>
      </c>
      <c r="AF282" s="144">
        <v>0</v>
      </c>
      <c r="AG282" s="144">
        <v>0</v>
      </c>
      <c r="AH282" s="144">
        <v>0</v>
      </c>
      <c r="AI282" s="144">
        <v>0</v>
      </c>
      <c r="AJ282" s="144">
        <v>0</v>
      </c>
      <c r="AK282" s="145">
        <v>0</v>
      </c>
      <c r="AL282" s="145">
        <v>0</v>
      </c>
      <c r="AM282" s="145">
        <v>393995</v>
      </c>
      <c r="AN282" s="146" t="s">
        <v>28</v>
      </c>
      <c r="AO282" s="147" t="s">
        <v>28</v>
      </c>
      <c r="AP282" s="147" t="s">
        <v>28</v>
      </c>
      <c r="AQ282" s="140" t="s">
        <v>1343</v>
      </c>
      <c r="AR282" s="139" t="s">
        <v>39</v>
      </c>
    </row>
    <row r="283" spans="2:44" s="139" customFormat="1" ht="17.100000000000001" customHeight="1" x14ac:dyDescent="0.25">
      <c r="B283" s="140">
        <v>8766</v>
      </c>
      <c r="C283" s="140" t="s">
        <v>142</v>
      </c>
      <c r="D283" s="140" t="s">
        <v>132</v>
      </c>
      <c r="E283" s="140" t="s">
        <v>945</v>
      </c>
      <c r="F283" s="140" t="s">
        <v>1346</v>
      </c>
      <c r="G283" s="140">
        <v>1</v>
      </c>
      <c r="H283" s="140" t="s">
        <v>453</v>
      </c>
      <c r="I283" s="140" t="s">
        <v>28</v>
      </c>
      <c r="J283" s="140" t="s">
        <v>453</v>
      </c>
      <c r="K283" s="140" t="s">
        <v>469</v>
      </c>
      <c r="L283" s="141" t="s">
        <v>28</v>
      </c>
      <c r="M283" s="141" t="s">
        <v>28</v>
      </c>
      <c r="N283" s="142" t="s">
        <v>28</v>
      </c>
      <c r="O283" s="141" t="s">
        <v>28</v>
      </c>
      <c r="P283" s="140" t="s">
        <v>28</v>
      </c>
      <c r="Q283" s="140">
        <v>2</v>
      </c>
      <c r="R283" s="140">
        <v>9</v>
      </c>
      <c r="S283" s="140">
        <v>9</v>
      </c>
      <c r="T283" s="140" t="s">
        <v>28</v>
      </c>
      <c r="U283" s="140" t="s">
        <v>28</v>
      </c>
      <c r="V283" s="140" t="s">
        <v>28</v>
      </c>
      <c r="W283" s="140" t="s">
        <v>28</v>
      </c>
      <c r="X283" s="140" t="s">
        <v>28</v>
      </c>
      <c r="Y283" s="140" t="s">
        <v>28</v>
      </c>
      <c r="Z283" s="140" t="s">
        <v>1347</v>
      </c>
      <c r="AA283" s="140" t="s">
        <v>455</v>
      </c>
      <c r="AB283" s="140" t="s">
        <v>28</v>
      </c>
      <c r="AC283" s="140" t="s">
        <v>28</v>
      </c>
      <c r="AD283" s="143" t="s">
        <v>28</v>
      </c>
      <c r="AE283" s="143" t="s">
        <v>28</v>
      </c>
      <c r="AF283" s="144">
        <v>0</v>
      </c>
      <c r="AG283" s="144">
        <v>0</v>
      </c>
      <c r="AH283" s="144">
        <v>0</v>
      </c>
      <c r="AI283" s="144">
        <v>0</v>
      </c>
      <c r="AJ283" s="144">
        <v>0</v>
      </c>
      <c r="AK283" s="145">
        <v>0</v>
      </c>
      <c r="AL283" s="145">
        <v>0</v>
      </c>
      <c r="AM283" s="145">
        <v>939470.3</v>
      </c>
      <c r="AN283" s="146" t="s">
        <v>28</v>
      </c>
      <c r="AO283" s="147" t="s">
        <v>28</v>
      </c>
      <c r="AP283" s="147" t="s">
        <v>28</v>
      </c>
      <c r="AQ283" s="140" t="s">
        <v>1343</v>
      </c>
      <c r="AR283" s="139" t="s">
        <v>39</v>
      </c>
    </row>
    <row r="284" spans="2:44" s="139" customFormat="1" ht="17.100000000000001" customHeight="1" x14ac:dyDescent="0.25">
      <c r="B284" s="140">
        <v>8767</v>
      </c>
      <c r="C284" s="140" t="s">
        <v>142</v>
      </c>
      <c r="D284" s="140" t="s">
        <v>132</v>
      </c>
      <c r="E284" s="140" t="s">
        <v>945</v>
      </c>
      <c r="F284" s="140" t="s">
        <v>1348</v>
      </c>
      <c r="G284" s="140">
        <v>1</v>
      </c>
      <c r="H284" s="140" t="s">
        <v>453</v>
      </c>
      <c r="I284" s="140" t="s">
        <v>28</v>
      </c>
      <c r="J284" s="140" t="s">
        <v>453</v>
      </c>
      <c r="K284" s="140" t="s">
        <v>469</v>
      </c>
      <c r="L284" s="141" t="s">
        <v>28</v>
      </c>
      <c r="M284" s="141" t="s">
        <v>28</v>
      </c>
      <c r="N284" s="142" t="s">
        <v>28</v>
      </c>
      <c r="O284" s="141" t="s">
        <v>28</v>
      </c>
      <c r="P284" s="140" t="s">
        <v>28</v>
      </c>
      <c r="Q284" s="140">
        <v>4</v>
      </c>
      <c r="R284" s="140">
        <v>3</v>
      </c>
      <c r="S284" s="140">
        <v>9</v>
      </c>
      <c r="T284" s="140" t="s">
        <v>28</v>
      </c>
      <c r="U284" s="140" t="s">
        <v>28</v>
      </c>
      <c r="V284" s="140" t="s">
        <v>28</v>
      </c>
      <c r="W284" s="140" t="s">
        <v>28</v>
      </c>
      <c r="X284" s="140" t="s">
        <v>28</v>
      </c>
      <c r="Y284" s="140" t="s">
        <v>28</v>
      </c>
      <c r="Z284" s="140" t="s">
        <v>1349</v>
      </c>
      <c r="AA284" s="140" t="s">
        <v>455</v>
      </c>
      <c r="AB284" s="140" t="s">
        <v>28</v>
      </c>
      <c r="AC284" s="140" t="s">
        <v>28</v>
      </c>
      <c r="AD284" s="143" t="s">
        <v>28</v>
      </c>
      <c r="AE284" s="143" t="s">
        <v>28</v>
      </c>
      <c r="AF284" s="144">
        <v>0</v>
      </c>
      <c r="AG284" s="144">
        <v>0</v>
      </c>
      <c r="AH284" s="144">
        <v>0</v>
      </c>
      <c r="AI284" s="144">
        <v>0</v>
      </c>
      <c r="AJ284" s="144">
        <v>0</v>
      </c>
      <c r="AK284" s="145">
        <v>0</v>
      </c>
      <c r="AL284" s="145">
        <v>0</v>
      </c>
      <c r="AM284" s="145">
        <v>231061.59999999998</v>
      </c>
      <c r="AN284" s="146" t="s">
        <v>28</v>
      </c>
      <c r="AO284" s="147" t="s">
        <v>28</v>
      </c>
      <c r="AP284" s="147" t="s">
        <v>28</v>
      </c>
      <c r="AQ284" s="140" t="s">
        <v>1343</v>
      </c>
      <c r="AR284" s="139" t="s">
        <v>39</v>
      </c>
    </row>
    <row r="285" spans="2:44" s="139" customFormat="1" ht="17.100000000000001" customHeight="1" x14ac:dyDescent="0.25">
      <c r="B285" s="140">
        <v>8768</v>
      </c>
      <c r="C285" s="140" t="s">
        <v>142</v>
      </c>
      <c r="D285" s="140" t="s">
        <v>132</v>
      </c>
      <c r="E285" s="140" t="s">
        <v>945</v>
      </c>
      <c r="F285" s="140" t="s">
        <v>1350</v>
      </c>
      <c r="G285" s="140">
        <v>1</v>
      </c>
      <c r="H285" s="140" t="s">
        <v>453</v>
      </c>
      <c r="I285" s="140" t="s">
        <v>28</v>
      </c>
      <c r="J285" s="140" t="s">
        <v>453</v>
      </c>
      <c r="K285" s="140" t="s">
        <v>469</v>
      </c>
      <c r="L285" s="141" t="s">
        <v>28</v>
      </c>
      <c r="M285" s="141" t="s">
        <v>28</v>
      </c>
      <c r="N285" s="142" t="s">
        <v>28</v>
      </c>
      <c r="O285" s="141" t="s">
        <v>28</v>
      </c>
      <c r="P285" s="140" t="s">
        <v>28</v>
      </c>
      <c r="Q285" s="140">
        <v>4</v>
      </c>
      <c r="R285" s="140">
        <v>3</v>
      </c>
      <c r="S285" s="140">
        <v>9</v>
      </c>
      <c r="T285" s="140" t="s">
        <v>28</v>
      </c>
      <c r="U285" s="140" t="s">
        <v>28</v>
      </c>
      <c r="V285" s="140" t="s">
        <v>28</v>
      </c>
      <c r="W285" s="140" t="s">
        <v>28</v>
      </c>
      <c r="X285" s="140" t="s">
        <v>28</v>
      </c>
      <c r="Y285" s="140" t="s">
        <v>28</v>
      </c>
      <c r="Z285" s="140" t="s">
        <v>1351</v>
      </c>
      <c r="AA285" s="140" t="s">
        <v>455</v>
      </c>
      <c r="AB285" s="140" t="s">
        <v>28</v>
      </c>
      <c r="AC285" s="140" t="s">
        <v>28</v>
      </c>
      <c r="AD285" s="143" t="s">
        <v>28</v>
      </c>
      <c r="AE285" s="143" t="s">
        <v>28</v>
      </c>
      <c r="AF285" s="144">
        <v>0</v>
      </c>
      <c r="AG285" s="144">
        <v>0</v>
      </c>
      <c r="AH285" s="144">
        <v>0</v>
      </c>
      <c r="AI285" s="144">
        <v>0</v>
      </c>
      <c r="AJ285" s="144">
        <v>0</v>
      </c>
      <c r="AK285" s="145">
        <v>0</v>
      </c>
      <c r="AL285" s="145">
        <v>0</v>
      </c>
      <c r="AM285" s="145">
        <v>8499</v>
      </c>
      <c r="AN285" s="146" t="s">
        <v>28</v>
      </c>
      <c r="AO285" s="147" t="s">
        <v>28</v>
      </c>
      <c r="AP285" s="147" t="s">
        <v>28</v>
      </c>
      <c r="AQ285" s="140" t="s">
        <v>1352</v>
      </c>
      <c r="AR285" s="139" t="s">
        <v>39</v>
      </c>
    </row>
    <row r="286" spans="2:44" s="139" customFormat="1" ht="17.100000000000001" customHeight="1" x14ac:dyDescent="0.25">
      <c r="B286" s="140">
        <v>8769</v>
      </c>
      <c r="C286" s="140" t="s">
        <v>142</v>
      </c>
      <c r="D286" s="140" t="s">
        <v>132</v>
      </c>
      <c r="E286" s="140" t="s">
        <v>945</v>
      </c>
      <c r="F286" s="140" t="s">
        <v>1353</v>
      </c>
      <c r="G286" s="140">
        <v>1</v>
      </c>
      <c r="H286" s="140" t="s">
        <v>453</v>
      </c>
      <c r="I286" s="140" t="s">
        <v>28</v>
      </c>
      <c r="J286" s="140" t="s">
        <v>453</v>
      </c>
      <c r="K286" s="140" t="s">
        <v>469</v>
      </c>
      <c r="L286" s="141" t="s">
        <v>28</v>
      </c>
      <c r="M286" s="141" t="s">
        <v>28</v>
      </c>
      <c r="N286" s="142" t="s">
        <v>28</v>
      </c>
      <c r="O286" s="141" t="s">
        <v>28</v>
      </c>
      <c r="P286" s="140" t="s">
        <v>28</v>
      </c>
      <c r="Q286" s="140">
        <v>2</v>
      </c>
      <c r="R286" s="140">
        <v>9</v>
      </c>
      <c r="S286" s="140">
        <v>9</v>
      </c>
      <c r="T286" s="140" t="s">
        <v>28</v>
      </c>
      <c r="U286" s="140" t="s">
        <v>28</v>
      </c>
      <c r="V286" s="140" t="s">
        <v>28</v>
      </c>
      <c r="W286" s="140" t="s">
        <v>28</v>
      </c>
      <c r="X286" s="140" t="s">
        <v>28</v>
      </c>
      <c r="Y286" s="140" t="s">
        <v>28</v>
      </c>
      <c r="Z286" s="140" t="s">
        <v>1354</v>
      </c>
      <c r="AA286" s="140" t="s">
        <v>455</v>
      </c>
      <c r="AB286" s="140" t="s">
        <v>28</v>
      </c>
      <c r="AC286" s="140" t="s">
        <v>28</v>
      </c>
      <c r="AD286" s="143" t="s">
        <v>28</v>
      </c>
      <c r="AE286" s="143" t="s">
        <v>28</v>
      </c>
      <c r="AF286" s="144">
        <v>0</v>
      </c>
      <c r="AG286" s="144">
        <v>0</v>
      </c>
      <c r="AH286" s="144">
        <v>0</v>
      </c>
      <c r="AI286" s="144">
        <v>0</v>
      </c>
      <c r="AJ286" s="144">
        <v>0</v>
      </c>
      <c r="AK286" s="145">
        <v>0</v>
      </c>
      <c r="AL286" s="145">
        <v>0</v>
      </c>
      <c r="AM286" s="145">
        <v>53754.25</v>
      </c>
      <c r="AN286" s="146" t="s">
        <v>28</v>
      </c>
      <c r="AO286" s="147" t="s">
        <v>28</v>
      </c>
      <c r="AP286" s="147" t="s">
        <v>28</v>
      </c>
      <c r="AQ286" s="140" t="s">
        <v>1352</v>
      </c>
      <c r="AR286" s="139" t="s">
        <v>39</v>
      </c>
    </row>
    <row r="287" spans="2:44" s="139" customFormat="1" ht="17.100000000000001" customHeight="1" x14ac:dyDescent="0.25">
      <c r="B287" s="140">
        <v>8770</v>
      </c>
      <c r="C287" s="140" t="s">
        <v>142</v>
      </c>
      <c r="D287" s="140" t="s">
        <v>132</v>
      </c>
      <c r="E287" s="140" t="s">
        <v>945</v>
      </c>
      <c r="F287" s="140" t="s">
        <v>1355</v>
      </c>
      <c r="G287" s="140">
        <v>1</v>
      </c>
      <c r="H287" s="140" t="s">
        <v>453</v>
      </c>
      <c r="I287" s="140" t="s">
        <v>28</v>
      </c>
      <c r="J287" s="140" t="s">
        <v>453</v>
      </c>
      <c r="K287" s="140" t="s">
        <v>469</v>
      </c>
      <c r="L287" s="141" t="s">
        <v>28</v>
      </c>
      <c r="M287" s="141" t="s">
        <v>28</v>
      </c>
      <c r="N287" s="142" t="s">
        <v>28</v>
      </c>
      <c r="O287" s="141" t="s">
        <v>28</v>
      </c>
      <c r="P287" s="140" t="s">
        <v>28</v>
      </c>
      <c r="Q287" s="140">
        <v>2</v>
      </c>
      <c r="R287" s="140">
        <v>9</v>
      </c>
      <c r="S287" s="140">
        <v>9</v>
      </c>
      <c r="T287" s="140" t="s">
        <v>28</v>
      </c>
      <c r="U287" s="140" t="s">
        <v>28</v>
      </c>
      <c r="V287" s="140" t="s">
        <v>28</v>
      </c>
      <c r="W287" s="140" t="s">
        <v>28</v>
      </c>
      <c r="X287" s="140" t="s">
        <v>28</v>
      </c>
      <c r="Y287" s="140" t="s">
        <v>28</v>
      </c>
      <c r="Z287" s="140" t="s">
        <v>1356</v>
      </c>
      <c r="AA287" s="140" t="s">
        <v>455</v>
      </c>
      <c r="AB287" s="140" t="s">
        <v>28</v>
      </c>
      <c r="AC287" s="140" t="s">
        <v>28</v>
      </c>
      <c r="AD287" s="143" t="s">
        <v>28</v>
      </c>
      <c r="AE287" s="143" t="s">
        <v>28</v>
      </c>
      <c r="AF287" s="144">
        <v>0</v>
      </c>
      <c r="AG287" s="144">
        <v>0</v>
      </c>
      <c r="AH287" s="144">
        <v>0</v>
      </c>
      <c r="AI287" s="144">
        <v>0</v>
      </c>
      <c r="AJ287" s="144">
        <v>0</v>
      </c>
      <c r="AK287" s="145">
        <v>0</v>
      </c>
      <c r="AL287" s="145">
        <v>0</v>
      </c>
      <c r="AM287" s="145">
        <v>564339</v>
      </c>
      <c r="AN287" s="146" t="s">
        <v>28</v>
      </c>
      <c r="AO287" s="147" t="s">
        <v>28</v>
      </c>
      <c r="AP287" s="147" t="s">
        <v>28</v>
      </c>
      <c r="AQ287" s="140" t="s">
        <v>1352</v>
      </c>
      <c r="AR287" s="139" t="s">
        <v>39</v>
      </c>
    </row>
    <row r="288" spans="2:44" s="139" customFormat="1" ht="17.100000000000001" customHeight="1" x14ac:dyDescent="0.25">
      <c r="B288" s="140">
        <v>8771</v>
      </c>
      <c r="C288" s="140" t="s">
        <v>142</v>
      </c>
      <c r="D288" s="140" t="s">
        <v>141</v>
      </c>
      <c r="E288" s="140" t="s">
        <v>143</v>
      </c>
      <c r="F288" s="140" t="s">
        <v>1357</v>
      </c>
      <c r="G288" s="140">
        <v>1</v>
      </c>
      <c r="H288" s="140" t="s">
        <v>453</v>
      </c>
      <c r="I288" s="140" t="s">
        <v>28</v>
      </c>
      <c r="J288" s="140" t="s">
        <v>453</v>
      </c>
      <c r="K288" s="140" t="s">
        <v>143</v>
      </c>
      <c r="L288" s="141" t="s">
        <v>28</v>
      </c>
      <c r="M288" s="141" t="s">
        <v>28</v>
      </c>
      <c r="N288" s="142" t="s">
        <v>28</v>
      </c>
      <c r="O288" s="141" t="s">
        <v>28</v>
      </c>
      <c r="P288" s="140" t="s">
        <v>28</v>
      </c>
      <c r="Q288" s="140">
        <v>5</v>
      </c>
      <c r="R288" s="140">
        <v>5</v>
      </c>
      <c r="S288" s="140">
        <v>2</v>
      </c>
      <c r="T288" s="140" t="s">
        <v>28</v>
      </c>
      <c r="U288" s="140" t="s">
        <v>28</v>
      </c>
      <c r="V288" s="140" t="s">
        <v>28</v>
      </c>
      <c r="W288" s="140" t="s">
        <v>28</v>
      </c>
      <c r="X288" s="140" t="s">
        <v>358</v>
      </c>
      <c r="Y288" s="140" t="s">
        <v>28</v>
      </c>
      <c r="Z288" s="140" t="s">
        <v>1358</v>
      </c>
      <c r="AA288" s="140" t="s">
        <v>455</v>
      </c>
      <c r="AB288" s="140" t="s">
        <v>28</v>
      </c>
      <c r="AC288" s="140" t="s">
        <v>28</v>
      </c>
      <c r="AD288" s="143" t="s">
        <v>28</v>
      </c>
      <c r="AE288" s="143" t="s">
        <v>28</v>
      </c>
      <c r="AF288" s="144">
        <v>0</v>
      </c>
      <c r="AG288" s="144">
        <v>0</v>
      </c>
      <c r="AH288" s="144">
        <v>0</v>
      </c>
      <c r="AI288" s="144">
        <v>0</v>
      </c>
      <c r="AJ288" s="144">
        <v>0</v>
      </c>
      <c r="AK288" s="145">
        <v>0</v>
      </c>
      <c r="AL288" s="145">
        <v>0</v>
      </c>
      <c r="AM288" s="145">
        <v>250465099.46999997</v>
      </c>
      <c r="AN288" s="146" t="s">
        <v>28</v>
      </c>
      <c r="AO288" s="147" t="s">
        <v>28</v>
      </c>
      <c r="AP288" s="147" t="s">
        <v>28</v>
      </c>
      <c r="AQ288" s="140" t="s">
        <v>28</v>
      </c>
      <c r="AR288" s="139" t="s">
        <v>39</v>
      </c>
    </row>
    <row r="289" spans="2:44" s="139" customFormat="1" ht="17.100000000000001" customHeight="1" x14ac:dyDescent="0.25">
      <c r="B289" s="140">
        <v>8772</v>
      </c>
      <c r="C289" s="140" t="s">
        <v>142</v>
      </c>
      <c r="D289" s="140" t="s">
        <v>140</v>
      </c>
      <c r="E289" s="140" t="s">
        <v>944</v>
      </c>
      <c r="F289" s="140" t="s">
        <v>1359</v>
      </c>
      <c r="G289" s="140">
        <v>1</v>
      </c>
      <c r="H289" s="140" t="s">
        <v>453</v>
      </c>
      <c r="I289" s="140" t="s">
        <v>28</v>
      </c>
      <c r="J289" s="140" t="s">
        <v>453</v>
      </c>
      <c r="K289" s="140" t="s">
        <v>436</v>
      </c>
      <c r="L289" s="141" t="s">
        <v>28</v>
      </c>
      <c r="M289" s="141" t="s">
        <v>28</v>
      </c>
      <c r="N289" s="142" t="s">
        <v>28</v>
      </c>
      <c r="O289" s="141" t="s">
        <v>28</v>
      </c>
      <c r="P289" s="140" t="s">
        <v>28</v>
      </c>
      <c r="Q289" s="140">
        <v>3</v>
      </c>
      <c r="R289" s="140">
        <v>4</v>
      </c>
      <c r="S289" s="140">
        <v>9</v>
      </c>
      <c r="T289" s="140" t="s">
        <v>28</v>
      </c>
      <c r="U289" s="140" t="s">
        <v>28</v>
      </c>
      <c r="V289" s="140" t="s">
        <v>28</v>
      </c>
      <c r="W289" s="140" t="s">
        <v>28</v>
      </c>
      <c r="X289" s="140" t="s">
        <v>28</v>
      </c>
      <c r="Y289" s="140" t="s">
        <v>28</v>
      </c>
      <c r="Z289" s="140" t="s">
        <v>1360</v>
      </c>
      <c r="AA289" s="140" t="s">
        <v>455</v>
      </c>
      <c r="AB289" s="140" t="s">
        <v>28</v>
      </c>
      <c r="AC289" s="140" t="s">
        <v>28</v>
      </c>
      <c r="AD289" s="143" t="s">
        <v>28</v>
      </c>
      <c r="AE289" s="143" t="s">
        <v>28</v>
      </c>
      <c r="AF289" s="144">
        <v>0</v>
      </c>
      <c r="AG289" s="144">
        <v>0</v>
      </c>
      <c r="AH289" s="144">
        <v>0</v>
      </c>
      <c r="AI289" s="144">
        <v>0</v>
      </c>
      <c r="AJ289" s="144">
        <v>0</v>
      </c>
      <c r="AK289" s="145">
        <v>0</v>
      </c>
      <c r="AL289" s="145">
        <v>0</v>
      </c>
      <c r="AM289" s="145">
        <v>342941.67000000004</v>
      </c>
      <c r="AN289" s="146" t="s">
        <v>28</v>
      </c>
      <c r="AO289" s="147" t="s">
        <v>28</v>
      </c>
      <c r="AP289" s="147" t="s">
        <v>28</v>
      </c>
      <c r="AQ289" s="140" t="s">
        <v>28</v>
      </c>
      <c r="AR289" s="139" t="s">
        <v>39</v>
      </c>
    </row>
    <row r="290" spans="2:44" s="139" customFormat="1" ht="17.100000000000001" customHeight="1" x14ac:dyDescent="0.25">
      <c r="B290" s="140">
        <v>8773</v>
      </c>
      <c r="C290" s="140" t="s">
        <v>142</v>
      </c>
      <c r="D290" s="140" t="s">
        <v>140</v>
      </c>
      <c r="E290" s="140" t="s">
        <v>944</v>
      </c>
      <c r="F290" s="140" t="s">
        <v>1361</v>
      </c>
      <c r="G290" s="140">
        <v>1</v>
      </c>
      <c r="H290" s="140" t="s">
        <v>453</v>
      </c>
      <c r="I290" s="140" t="s">
        <v>28</v>
      </c>
      <c r="J290" s="140" t="s">
        <v>453</v>
      </c>
      <c r="K290" s="140" t="s">
        <v>436</v>
      </c>
      <c r="L290" s="141" t="s">
        <v>28</v>
      </c>
      <c r="M290" s="141" t="s">
        <v>28</v>
      </c>
      <c r="N290" s="142" t="s">
        <v>28</v>
      </c>
      <c r="O290" s="141" t="s">
        <v>28</v>
      </c>
      <c r="P290" s="140" t="s">
        <v>28</v>
      </c>
      <c r="Q290" s="140">
        <v>2</v>
      </c>
      <c r="R290" s="140">
        <v>2</v>
      </c>
      <c r="S290" s="140">
        <v>2</v>
      </c>
      <c r="T290" s="140" t="s">
        <v>28</v>
      </c>
      <c r="U290" s="140" t="s">
        <v>28</v>
      </c>
      <c r="V290" s="140" t="s">
        <v>28</v>
      </c>
      <c r="W290" s="140" t="s">
        <v>28</v>
      </c>
      <c r="X290" s="140" t="s">
        <v>28</v>
      </c>
      <c r="Y290" s="140" t="s">
        <v>28</v>
      </c>
      <c r="Z290" s="140" t="s">
        <v>1362</v>
      </c>
      <c r="AA290" s="140" t="s">
        <v>455</v>
      </c>
      <c r="AB290" s="140" t="s">
        <v>28</v>
      </c>
      <c r="AC290" s="140" t="s">
        <v>28</v>
      </c>
      <c r="AD290" s="143" t="s">
        <v>28</v>
      </c>
      <c r="AE290" s="143" t="s">
        <v>28</v>
      </c>
      <c r="AF290" s="144">
        <v>0</v>
      </c>
      <c r="AG290" s="144">
        <v>0</v>
      </c>
      <c r="AH290" s="144">
        <v>0</v>
      </c>
      <c r="AI290" s="144">
        <v>0</v>
      </c>
      <c r="AJ290" s="144">
        <v>0</v>
      </c>
      <c r="AK290" s="145">
        <v>0</v>
      </c>
      <c r="AL290" s="145">
        <v>0</v>
      </c>
      <c r="AM290" s="145">
        <v>126213.03</v>
      </c>
      <c r="AN290" s="146" t="s">
        <v>28</v>
      </c>
      <c r="AO290" s="147" t="s">
        <v>28</v>
      </c>
      <c r="AP290" s="147" t="s">
        <v>28</v>
      </c>
      <c r="AQ290" s="140" t="s">
        <v>28</v>
      </c>
      <c r="AR290" s="139" t="s">
        <v>39</v>
      </c>
    </row>
    <row r="291" spans="2:44" s="139" customFormat="1" ht="17.100000000000001" customHeight="1" x14ac:dyDescent="0.25">
      <c r="B291" s="140">
        <v>8774</v>
      </c>
      <c r="C291" s="140" t="s">
        <v>142</v>
      </c>
      <c r="D291" s="140" t="s">
        <v>140</v>
      </c>
      <c r="E291" s="140" t="s">
        <v>944</v>
      </c>
      <c r="F291" s="140" t="s">
        <v>1363</v>
      </c>
      <c r="G291" s="140">
        <v>1</v>
      </c>
      <c r="H291" s="140" t="s">
        <v>453</v>
      </c>
      <c r="I291" s="140" t="s">
        <v>28</v>
      </c>
      <c r="J291" s="140" t="s">
        <v>453</v>
      </c>
      <c r="K291" s="140" t="s">
        <v>436</v>
      </c>
      <c r="L291" s="141" t="s">
        <v>28</v>
      </c>
      <c r="M291" s="141" t="s">
        <v>28</v>
      </c>
      <c r="N291" s="142" t="s">
        <v>28</v>
      </c>
      <c r="O291" s="141" t="s">
        <v>28</v>
      </c>
      <c r="P291" s="140" t="s">
        <v>28</v>
      </c>
      <c r="Q291" s="140">
        <v>2</v>
      </c>
      <c r="R291" s="140">
        <v>9</v>
      </c>
      <c r="S291" s="140">
        <v>9</v>
      </c>
      <c r="T291" s="140" t="s">
        <v>28</v>
      </c>
      <c r="U291" s="140" t="s">
        <v>28</v>
      </c>
      <c r="V291" s="140" t="s">
        <v>28</v>
      </c>
      <c r="W291" s="140" t="s">
        <v>28</v>
      </c>
      <c r="X291" s="140" t="s">
        <v>28</v>
      </c>
      <c r="Y291" s="140" t="s">
        <v>28</v>
      </c>
      <c r="Z291" s="140" t="s">
        <v>1364</v>
      </c>
      <c r="AA291" s="140" t="s">
        <v>455</v>
      </c>
      <c r="AB291" s="140" t="s">
        <v>28</v>
      </c>
      <c r="AC291" s="140" t="s">
        <v>28</v>
      </c>
      <c r="AD291" s="143" t="s">
        <v>28</v>
      </c>
      <c r="AE291" s="143" t="s">
        <v>28</v>
      </c>
      <c r="AF291" s="144">
        <v>0</v>
      </c>
      <c r="AG291" s="144">
        <v>0</v>
      </c>
      <c r="AH291" s="144">
        <v>0</v>
      </c>
      <c r="AI291" s="144">
        <v>0</v>
      </c>
      <c r="AJ291" s="144">
        <v>0</v>
      </c>
      <c r="AK291" s="145">
        <v>0</v>
      </c>
      <c r="AL291" s="145">
        <v>0</v>
      </c>
      <c r="AM291" s="145">
        <v>222842</v>
      </c>
      <c r="AN291" s="146" t="s">
        <v>28</v>
      </c>
      <c r="AO291" s="147" t="s">
        <v>28</v>
      </c>
      <c r="AP291" s="147" t="s">
        <v>28</v>
      </c>
      <c r="AQ291" s="140" t="s">
        <v>28</v>
      </c>
      <c r="AR291" s="139" t="s">
        <v>39</v>
      </c>
    </row>
    <row r="292" spans="2:44" s="139" customFormat="1" ht="17.100000000000001" customHeight="1" x14ac:dyDescent="0.25">
      <c r="B292" s="140">
        <v>8775</v>
      </c>
      <c r="C292" s="140" t="s">
        <v>142</v>
      </c>
      <c r="D292" s="140" t="s">
        <v>140</v>
      </c>
      <c r="E292" s="140" t="s">
        <v>944</v>
      </c>
      <c r="F292" s="140" t="s">
        <v>1365</v>
      </c>
      <c r="G292" s="140">
        <v>1</v>
      </c>
      <c r="H292" s="140" t="s">
        <v>453</v>
      </c>
      <c r="I292" s="140" t="s">
        <v>28</v>
      </c>
      <c r="J292" s="140" t="s">
        <v>453</v>
      </c>
      <c r="K292" s="140" t="s">
        <v>436</v>
      </c>
      <c r="L292" s="141" t="s">
        <v>28</v>
      </c>
      <c r="M292" s="141" t="s">
        <v>28</v>
      </c>
      <c r="N292" s="142" t="s">
        <v>28</v>
      </c>
      <c r="O292" s="141" t="s">
        <v>28</v>
      </c>
      <c r="P292" s="140" t="s">
        <v>28</v>
      </c>
      <c r="Q292" s="140">
        <v>2</v>
      </c>
      <c r="R292" s="140">
        <v>3</v>
      </c>
      <c r="S292" s="140">
        <v>5</v>
      </c>
      <c r="T292" s="140" t="s">
        <v>28</v>
      </c>
      <c r="U292" s="140" t="s">
        <v>28</v>
      </c>
      <c r="V292" s="140" t="s">
        <v>28</v>
      </c>
      <c r="W292" s="140" t="s">
        <v>28</v>
      </c>
      <c r="X292" s="140" t="s">
        <v>28</v>
      </c>
      <c r="Y292" s="140" t="s">
        <v>28</v>
      </c>
      <c r="Z292" s="140" t="s">
        <v>1366</v>
      </c>
      <c r="AA292" s="140" t="s">
        <v>455</v>
      </c>
      <c r="AB292" s="140" t="s">
        <v>28</v>
      </c>
      <c r="AC292" s="140" t="s">
        <v>28</v>
      </c>
      <c r="AD292" s="143" t="s">
        <v>28</v>
      </c>
      <c r="AE292" s="143" t="s">
        <v>28</v>
      </c>
      <c r="AF292" s="144">
        <v>0</v>
      </c>
      <c r="AG292" s="144">
        <v>0</v>
      </c>
      <c r="AH292" s="144">
        <v>0</v>
      </c>
      <c r="AI292" s="144">
        <v>0</v>
      </c>
      <c r="AJ292" s="144">
        <v>0</v>
      </c>
      <c r="AK292" s="145">
        <v>0</v>
      </c>
      <c r="AL292" s="145">
        <v>0</v>
      </c>
      <c r="AM292" s="145">
        <v>178558.14</v>
      </c>
      <c r="AN292" s="146" t="s">
        <v>28</v>
      </c>
      <c r="AO292" s="147" t="s">
        <v>28</v>
      </c>
      <c r="AP292" s="147" t="s">
        <v>28</v>
      </c>
      <c r="AQ292" s="140" t="s">
        <v>28</v>
      </c>
      <c r="AR292" s="139" t="s">
        <v>39</v>
      </c>
    </row>
    <row r="293" spans="2:44" s="139" customFormat="1" ht="17.100000000000001" customHeight="1" x14ac:dyDescent="0.25">
      <c r="B293" s="140">
        <v>8776</v>
      </c>
      <c r="C293" s="140" t="s">
        <v>142</v>
      </c>
      <c r="D293" s="140" t="s">
        <v>140</v>
      </c>
      <c r="E293" s="140" t="s">
        <v>944</v>
      </c>
      <c r="F293" s="140" t="s">
        <v>1367</v>
      </c>
      <c r="G293" s="140">
        <v>1</v>
      </c>
      <c r="H293" s="140" t="s">
        <v>453</v>
      </c>
      <c r="I293" s="140" t="s">
        <v>28</v>
      </c>
      <c r="J293" s="140" t="s">
        <v>453</v>
      </c>
      <c r="K293" s="140" t="s">
        <v>436</v>
      </c>
      <c r="L293" s="141" t="s">
        <v>28</v>
      </c>
      <c r="M293" s="141" t="s">
        <v>28</v>
      </c>
      <c r="N293" s="142" t="s">
        <v>28</v>
      </c>
      <c r="O293" s="141" t="s">
        <v>28</v>
      </c>
      <c r="P293" s="140" t="s">
        <v>28</v>
      </c>
      <c r="Q293" s="140">
        <v>5</v>
      </c>
      <c r="R293" s="140">
        <v>7</v>
      </c>
      <c r="S293" s="140">
        <v>6</v>
      </c>
      <c r="T293" s="140" t="s">
        <v>28</v>
      </c>
      <c r="U293" s="140" t="s">
        <v>28</v>
      </c>
      <c r="V293" s="140" t="s">
        <v>28</v>
      </c>
      <c r="W293" s="140" t="s">
        <v>28</v>
      </c>
      <c r="X293" s="140" t="s">
        <v>28</v>
      </c>
      <c r="Y293" s="140" t="s">
        <v>28</v>
      </c>
      <c r="Z293" s="140" t="s">
        <v>458</v>
      </c>
      <c r="AA293" s="140" t="s">
        <v>455</v>
      </c>
      <c r="AB293" s="140" t="s">
        <v>28</v>
      </c>
      <c r="AC293" s="140" t="s">
        <v>28</v>
      </c>
      <c r="AD293" s="143" t="s">
        <v>28</v>
      </c>
      <c r="AE293" s="143" t="s">
        <v>28</v>
      </c>
      <c r="AF293" s="144">
        <v>0</v>
      </c>
      <c r="AG293" s="144">
        <v>0</v>
      </c>
      <c r="AH293" s="144">
        <v>0</v>
      </c>
      <c r="AI293" s="144">
        <v>0</v>
      </c>
      <c r="AJ293" s="144">
        <v>0</v>
      </c>
      <c r="AK293" s="145">
        <v>0</v>
      </c>
      <c r="AL293" s="145">
        <v>0</v>
      </c>
      <c r="AM293" s="145">
        <v>921719.5</v>
      </c>
      <c r="AN293" s="146" t="s">
        <v>28</v>
      </c>
      <c r="AO293" s="147" t="s">
        <v>28</v>
      </c>
      <c r="AP293" s="147" t="s">
        <v>28</v>
      </c>
      <c r="AQ293" s="140" t="s">
        <v>28</v>
      </c>
      <c r="AR293" s="139" t="s">
        <v>39</v>
      </c>
    </row>
    <row r="294" spans="2:44" s="139" customFormat="1" ht="17.100000000000001" customHeight="1" x14ac:dyDescent="0.25">
      <c r="B294" s="140">
        <v>8777</v>
      </c>
      <c r="C294" s="140" t="s">
        <v>142</v>
      </c>
      <c r="D294" s="140" t="s">
        <v>140</v>
      </c>
      <c r="E294" s="140" t="s">
        <v>944</v>
      </c>
      <c r="F294" s="140" t="s">
        <v>1368</v>
      </c>
      <c r="G294" s="140">
        <v>1</v>
      </c>
      <c r="H294" s="140" t="s">
        <v>453</v>
      </c>
      <c r="I294" s="140" t="s">
        <v>28</v>
      </c>
      <c r="J294" s="140" t="s">
        <v>453</v>
      </c>
      <c r="K294" s="140" t="s">
        <v>436</v>
      </c>
      <c r="L294" s="141" t="s">
        <v>28</v>
      </c>
      <c r="M294" s="141" t="s">
        <v>28</v>
      </c>
      <c r="N294" s="142" t="s">
        <v>28</v>
      </c>
      <c r="O294" s="141" t="s">
        <v>28</v>
      </c>
      <c r="P294" s="140" t="s">
        <v>28</v>
      </c>
      <c r="Q294" s="140">
        <v>5</v>
      </c>
      <c r="R294" s="140">
        <v>7</v>
      </c>
      <c r="S294" s="140">
        <v>6</v>
      </c>
      <c r="T294" s="140" t="s">
        <v>28</v>
      </c>
      <c r="U294" s="140" t="s">
        <v>28</v>
      </c>
      <c r="V294" s="140" t="s">
        <v>28</v>
      </c>
      <c r="W294" s="140" t="s">
        <v>28</v>
      </c>
      <c r="X294" s="140" t="s">
        <v>28</v>
      </c>
      <c r="Y294" s="140" t="s">
        <v>28</v>
      </c>
      <c r="Z294" s="140" t="s">
        <v>1250</v>
      </c>
      <c r="AA294" s="140" t="s">
        <v>455</v>
      </c>
      <c r="AB294" s="140" t="s">
        <v>28</v>
      </c>
      <c r="AC294" s="140" t="s">
        <v>28</v>
      </c>
      <c r="AD294" s="143" t="s">
        <v>28</v>
      </c>
      <c r="AE294" s="143" t="s">
        <v>28</v>
      </c>
      <c r="AF294" s="144">
        <v>0</v>
      </c>
      <c r="AG294" s="144">
        <v>0</v>
      </c>
      <c r="AH294" s="144">
        <v>0</v>
      </c>
      <c r="AI294" s="144">
        <v>0</v>
      </c>
      <c r="AJ294" s="144">
        <v>0</v>
      </c>
      <c r="AK294" s="145">
        <v>0</v>
      </c>
      <c r="AL294" s="145">
        <v>0</v>
      </c>
      <c r="AM294" s="145">
        <v>9554547.8100000005</v>
      </c>
      <c r="AN294" s="146" t="s">
        <v>28</v>
      </c>
      <c r="AO294" s="147" t="s">
        <v>28</v>
      </c>
      <c r="AP294" s="147" t="s">
        <v>28</v>
      </c>
      <c r="AQ294" s="140" t="s">
        <v>1369</v>
      </c>
      <c r="AR294" s="139" t="s">
        <v>39</v>
      </c>
    </row>
    <row r="295" spans="2:44" s="139" customFormat="1" ht="17.100000000000001" customHeight="1" x14ac:dyDescent="0.25">
      <c r="B295" s="140">
        <v>8778</v>
      </c>
      <c r="C295" s="140" t="s">
        <v>142</v>
      </c>
      <c r="D295" s="140" t="s">
        <v>140</v>
      </c>
      <c r="E295" s="140" t="s">
        <v>944</v>
      </c>
      <c r="F295" s="140" t="s">
        <v>1370</v>
      </c>
      <c r="G295" s="140">
        <v>1</v>
      </c>
      <c r="H295" s="140" t="s">
        <v>453</v>
      </c>
      <c r="I295" s="140" t="s">
        <v>28</v>
      </c>
      <c r="J295" s="140" t="s">
        <v>453</v>
      </c>
      <c r="K295" s="140" t="s">
        <v>436</v>
      </c>
      <c r="L295" s="141" t="s">
        <v>28</v>
      </c>
      <c r="M295" s="141" t="s">
        <v>28</v>
      </c>
      <c r="N295" s="142" t="s">
        <v>28</v>
      </c>
      <c r="O295" s="141" t="s">
        <v>28</v>
      </c>
      <c r="P295" s="140" t="s">
        <v>28</v>
      </c>
      <c r="Q295" s="140">
        <v>5</v>
      </c>
      <c r="R295" s="140">
        <v>7</v>
      </c>
      <c r="S295" s="140">
        <v>6</v>
      </c>
      <c r="T295" s="140" t="s">
        <v>28</v>
      </c>
      <c r="U295" s="140" t="s">
        <v>28</v>
      </c>
      <c r="V295" s="140" t="s">
        <v>28</v>
      </c>
      <c r="W295" s="140" t="s">
        <v>28</v>
      </c>
      <c r="X295" s="140" t="s">
        <v>28</v>
      </c>
      <c r="Y295" s="140" t="s">
        <v>28</v>
      </c>
      <c r="Z295" s="140" t="s">
        <v>1251</v>
      </c>
      <c r="AA295" s="140" t="s">
        <v>455</v>
      </c>
      <c r="AB295" s="140" t="s">
        <v>28</v>
      </c>
      <c r="AC295" s="140" t="s">
        <v>28</v>
      </c>
      <c r="AD295" s="143" t="s">
        <v>28</v>
      </c>
      <c r="AE295" s="143" t="s">
        <v>28</v>
      </c>
      <c r="AF295" s="144">
        <v>0</v>
      </c>
      <c r="AG295" s="144">
        <v>0</v>
      </c>
      <c r="AH295" s="144">
        <v>0</v>
      </c>
      <c r="AI295" s="144">
        <v>0</v>
      </c>
      <c r="AJ295" s="144">
        <v>0</v>
      </c>
      <c r="AK295" s="145">
        <v>0</v>
      </c>
      <c r="AL295" s="145">
        <v>0</v>
      </c>
      <c r="AM295" s="145">
        <v>5560367.1399999997</v>
      </c>
      <c r="AN295" s="146" t="s">
        <v>28</v>
      </c>
      <c r="AO295" s="147" t="s">
        <v>28</v>
      </c>
      <c r="AP295" s="147" t="s">
        <v>28</v>
      </c>
      <c r="AQ295" s="140" t="s">
        <v>1369</v>
      </c>
      <c r="AR295" s="139" t="s">
        <v>39</v>
      </c>
    </row>
    <row r="296" spans="2:44" s="139" customFormat="1" ht="17.100000000000001" customHeight="1" x14ac:dyDescent="0.25">
      <c r="B296" s="140">
        <v>8779</v>
      </c>
      <c r="C296" s="140" t="s">
        <v>142</v>
      </c>
      <c r="D296" s="140" t="s">
        <v>140</v>
      </c>
      <c r="E296" s="140" t="s">
        <v>944</v>
      </c>
      <c r="F296" s="140" t="s">
        <v>1371</v>
      </c>
      <c r="G296" s="140">
        <v>1</v>
      </c>
      <c r="H296" s="140" t="s">
        <v>453</v>
      </c>
      <c r="I296" s="140" t="s">
        <v>28</v>
      </c>
      <c r="J296" s="140" t="s">
        <v>453</v>
      </c>
      <c r="K296" s="140" t="s">
        <v>436</v>
      </c>
      <c r="L296" s="141" t="s">
        <v>28</v>
      </c>
      <c r="M296" s="141" t="s">
        <v>28</v>
      </c>
      <c r="N296" s="142" t="s">
        <v>28</v>
      </c>
      <c r="O296" s="141" t="s">
        <v>28</v>
      </c>
      <c r="P296" s="140" t="s">
        <v>28</v>
      </c>
      <c r="Q296" s="140">
        <v>5</v>
      </c>
      <c r="R296" s="140">
        <v>7</v>
      </c>
      <c r="S296" s="140">
        <v>6</v>
      </c>
      <c r="T296" s="140" t="s">
        <v>28</v>
      </c>
      <c r="U296" s="140" t="s">
        <v>28</v>
      </c>
      <c r="V296" s="140" t="s">
        <v>28</v>
      </c>
      <c r="W296" s="140" t="s">
        <v>28</v>
      </c>
      <c r="X296" s="140" t="s">
        <v>28</v>
      </c>
      <c r="Y296" s="140" t="s">
        <v>28</v>
      </c>
      <c r="Z296" s="140" t="s">
        <v>1372</v>
      </c>
      <c r="AA296" s="140" t="s">
        <v>455</v>
      </c>
      <c r="AB296" s="140" t="s">
        <v>28</v>
      </c>
      <c r="AC296" s="140" t="s">
        <v>28</v>
      </c>
      <c r="AD296" s="143" t="s">
        <v>28</v>
      </c>
      <c r="AE296" s="143" t="s">
        <v>28</v>
      </c>
      <c r="AF296" s="144">
        <v>0</v>
      </c>
      <c r="AG296" s="144">
        <v>0</v>
      </c>
      <c r="AH296" s="144">
        <v>0</v>
      </c>
      <c r="AI296" s="144">
        <v>0</v>
      </c>
      <c r="AJ296" s="144">
        <v>0</v>
      </c>
      <c r="AK296" s="145">
        <v>0</v>
      </c>
      <c r="AL296" s="145">
        <v>0</v>
      </c>
      <c r="AM296" s="145">
        <v>2363262</v>
      </c>
      <c r="AN296" s="146" t="s">
        <v>28</v>
      </c>
      <c r="AO296" s="147" t="s">
        <v>28</v>
      </c>
      <c r="AP296" s="147" t="s">
        <v>28</v>
      </c>
      <c r="AQ296" s="140" t="s">
        <v>1369</v>
      </c>
      <c r="AR296" s="139" t="s">
        <v>39</v>
      </c>
    </row>
    <row r="297" spans="2:44" s="139" customFormat="1" ht="17.100000000000001" customHeight="1" x14ac:dyDescent="0.25">
      <c r="B297" s="140">
        <v>8780</v>
      </c>
      <c r="C297" s="140" t="s">
        <v>142</v>
      </c>
      <c r="D297" s="140" t="s">
        <v>140</v>
      </c>
      <c r="E297" s="140" t="s">
        <v>944</v>
      </c>
      <c r="F297" s="140" t="s">
        <v>1373</v>
      </c>
      <c r="G297" s="140">
        <v>1</v>
      </c>
      <c r="H297" s="140" t="s">
        <v>453</v>
      </c>
      <c r="I297" s="140" t="s">
        <v>28</v>
      </c>
      <c r="J297" s="140" t="s">
        <v>453</v>
      </c>
      <c r="K297" s="140" t="s">
        <v>436</v>
      </c>
      <c r="L297" s="141" t="s">
        <v>28</v>
      </c>
      <c r="M297" s="141" t="s">
        <v>28</v>
      </c>
      <c r="N297" s="142" t="s">
        <v>28</v>
      </c>
      <c r="O297" s="141" t="s">
        <v>28</v>
      </c>
      <c r="P297" s="140" t="s">
        <v>28</v>
      </c>
      <c r="Q297" s="140">
        <v>3</v>
      </c>
      <c r="R297" s="140">
        <v>9</v>
      </c>
      <c r="S297" s="140">
        <v>9</v>
      </c>
      <c r="T297" s="140" t="s">
        <v>28</v>
      </c>
      <c r="U297" s="140" t="s">
        <v>28</v>
      </c>
      <c r="V297" s="140" t="s">
        <v>28</v>
      </c>
      <c r="W297" s="140" t="s">
        <v>28</v>
      </c>
      <c r="X297" s="140" t="s">
        <v>28</v>
      </c>
      <c r="Y297" s="140" t="s">
        <v>28</v>
      </c>
      <c r="Z297" s="140" t="s">
        <v>1374</v>
      </c>
      <c r="AA297" s="140" t="s">
        <v>455</v>
      </c>
      <c r="AB297" s="140" t="s">
        <v>28</v>
      </c>
      <c r="AC297" s="140" t="s">
        <v>28</v>
      </c>
      <c r="AD297" s="143" t="s">
        <v>28</v>
      </c>
      <c r="AE297" s="143" t="s">
        <v>28</v>
      </c>
      <c r="AF297" s="144">
        <v>0</v>
      </c>
      <c r="AG297" s="144">
        <v>0</v>
      </c>
      <c r="AH297" s="144">
        <v>0</v>
      </c>
      <c r="AI297" s="144">
        <v>0</v>
      </c>
      <c r="AJ297" s="144">
        <v>0</v>
      </c>
      <c r="AK297" s="145">
        <v>0</v>
      </c>
      <c r="AL297" s="145">
        <v>0</v>
      </c>
      <c r="AM297" s="145">
        <v>366679.19</v>
      </c>
      <c r="AN297" s="146" t="s">
        <v>28</v>
      </c>
      <c r="AO297" s="147" t="s">
        <v>28</v>
      </c>
      <c r="AP297" s="147" t="s">
        <v>28</v>
      </c>
      <c r="AQ297" s="140" t="s">
        <v>1375</v>
      </c>
      <c r="AR297" s="139" t="s">
        <v>39</v>
      </c>
    </row>
    <row r="298" spans="2:44" s="139" customFormat="1" ht="17.100000000000001" customHeight="1" x14ac:dyDescent="0.25">
      <c r="B298" s="140">
        <v>8781</v>
      </c>
      <c r="C298" s="140" t="s">
        <v>142</v>
      </c>
      <c r="D298" s="140" t="s">
        <v>140</v>
      </c>
      <c r="E298" s="140" t="s">
        <v>944</v>
      </c>
      <c r="F298" s="140" t="s">
        <v>1376</v>
      </c>
      <c r="G298" s="140">
        <v>1</v>
      </c>
      <c r="H298" s="140" t="s">
        <v>453</v>
      </c>
      <c r="I298" s="140" t="s">
        <v>28</v>
      </c>
      <c r="J298" s="140" t="s">
        <v>453</v>
      </c>
      <c r="K298" s="140" t="s">
        <v>436</v>
      </c>
      <c r="L298" s="141" t="s">
        <v>28</v>
      </c>
      <c r="M298" s="141" t="s">
        <v>28</v>
      </c>
      <c r="N298" s="142" t="s">
        <v>28</v>
      </c>
      <c r="O298" s="141" t="s">
        <v>28</v>
      </c>
      <c r="P298" s="140" t="s">
        <v>28</v>
      </c>
      <c r="Q298" s="140">
        <v>2</v>
      </c>
      <c r="R298" s="140">
        <v>9</v>
      </c>
      <c r="S298" s="140">
        <v>9</v>
      </c>
      <c r="T298" s="140" t="s">
        <v>28</v>
      </c>
      <c r="U298" s="140" t="s">
        <v>28</v>
      </c>
      <c r="V298" s="140" t="s">
        <v>28</v>
      </c>
      <c r="W298" s="140" t="s">
        <v>28</v>
      </c>
      <c r="X298" s="140" t="s">
        <v>28</v>
      </c>
      <c r="Y298" s="140" t="s">
        <v>28</v>
      </c>
      <c r="Z298" s="140" t="s">
        <v>1377</v>
      </c>
      <c r="AA298" s="140" t="s">
        <v>455</v>
      </c>
      <c r="AB298" s="140" t="s">
        <v>28</v>
      </c>
      <c r="AC298" s="140" t="s">
        <v>28</v>
      </c>
      <c r="AD298" s="143" t="s">
        <v>28</v>
      </c>
      <c r="AE298" s="143" t="s">
        <v>28</v>
      </c>
      <c r="AF298" s="144">
        <v>0</v>
      </c>
      <c r="AG298" s="144">
        <v>0</v>
      </c>
      <c r="AH298" s="144">
        <v>0</v>
      </c>
      <c r="AI298" s="144">
        <v>0</v>
      </c>
      <c r="AJ298" s="144">
        <v>0</v>
      </c>
      <c r="AK298" s="145">
        <v>0</v>
      </c>
      <c r="AL298" s="145">
        <v>0</v>
      </c>
      <c r="AM298" s="145">
        <v>41000</v>
      </c>
      <c r="AN298" s="146" t="s">
        <v>28</v>
      </c>
      <c r="AO298" s="147" t="s">
        <v>28</v>
      </c>
      <c r="AP298" s="147" t="s">
        <v>28</v>
      </c>
      <c r="AQ298" s="140" t="s">
        <v>1378</v>
      </c>
      <c r="AR298" s="139" t="s">
        <v>39</v>
      </c>
    </row>
    <row r="299" spans="2:44" s="139" customFormat="1" ht="17.100000000000001" customHeight="1" x14ac:dyDescent="0.25">
      <c r="B299" s="140">
        <v>8782</v>
      </c>
      <c r="C299" s="140" t="s">
        <v>142</v>
      </c>
      <c r="D299" s="140" t="s">
        <v>140</v>
      </c>
      <c r="E299" s="140" t="s">
        <v>944</v>
      </c>
      <c r="F299" s="140" t="s">
        <v>1379</v>
      </c>
      <c r="G299" s="140">
        <v>1</v>
      </c>
      <c r="H299" s="140" t="s">
        <v>453</v>
      </c>
      <c r="I299" s="140" t="s">
        <v>28</v>
      </c>
      <c r="J299" s="140" t="s">
        <v>453</v>
      </c>
      <c r="K299" s="140" t="s">
        <v>436</v>
      </c>
      <c r="L299" s="141" t="s">
        <v>28</v>
      </c>
      <c r="M299" s="141" t="s">
        <v>28</v>
      </c>
      <c r="N299" s="142" t="s">
        <v>28</v>
      </c>
      <c r="O299" s="141" t="s">
        <v>28</v>
      </c>
      <c r="P299" s="140" t="s">
        <v>28</v>
      </c>
      <c r="Q299" s="140">
        <v>2</v>
      </c>
      <c r="R299" s="140">
        <v>1</v>
      </c>
      <c r="S299" s="140">
        <v>9</v>
      </c>
      <c r="T299" s="140" t="s">
        <v>28</v>
      </c>
      <c r="U299" s="140" t="s">
        <v>28</v>
      </c>
      <c r="V299" s="140" t="s">
        <v>28</v>
      </c>
      <c r="W299" s="140" t="s">
        <v>28</v>
      </c>
      <c r="X299" s="140" t="s">
        <v>28</v>
      </c>
      <c r="Y299" s="140" t="s">
        <v>28</v>
      </c>
      <c r="Z299" s="140" t="s">
        <v>1632</v>
      </c>
      <c r="AA299" s="140" t="s">
        <v>455</v>
      </c>
      <c r="AB299" s="140" t="s">
        <v>28</v>
      </c>
      <c r="AC299" s="140" t="s">
        <v>28</v>
      </c>
      <c r="AD299" s="143" t="s">
        <v>28</v>
      </c>
      <c r="AE299" s="143" t="s">
        <v>28</v>
      </c>
      <c r="AF299" s="144">
        <v>0</v>
      </c>
      <c r="AG299" s="144">
        <v>0</v>
      </c>
      <c r="AH299" s="144">
        <v>0</v>
      </c>
      <c r="AI299" s="144">
        <v>0</v>
      </c>
      <c r="AJ299" s="144">
        <v>0</v>
      </c>
      <c r="AK299" s="145">
        <v>0</v>
      </c>
      <c r="AL299" s="145">
        <v>0</v>
      </c>
      <c r="AM299" s="145">
        <v>867500</v>
      </c>
      <c r="AN299" s="146" t="s">
        <v>28</v>
      </c>
      <c r="AO299" s="147" t="s">
        <v>28</v>
      </c>
      <c r="AP299" s="147" t="s">
        <v>28</v>
      </c>
      <c r="AQ299" s="140" t="s">
        <v>1378</v>
      </c>
      <c r="AR299" s="139" t="s">
        <v>39</v>
      </c>
    </row>
    <row r="300" spans="2:44" s="139" customFormat="1" ht="17.100000000000001" customHeight="1" x14ac:dyDescent="0.25">
      <c r="B300" s="140">
        <v>8783</v>
      </c>
      <c r="C300" s="140" t="s">
        <v>142</v>
      </c>
      <c r="D300" s="140" t="s">
        <v>140</v>
      </c>
      <c r="E300" s="140" t="s">
        <v>944</v>
      </c>
      <c r="F300" s="140" t="s">
        <v>1380</v>
      </c>
      <c r="G300" s="140">
        <v>1</v>
      </c>
      <c r="H300" s="140" t="s">
        <v>453</v>
      </c>
      <c r="I300" s="140" t="s">
        <v>28</v>
      </c>
      <c r="J300" s="140" t="s">
        <v>453</v>
      </c>
      <c r="K300" s="140" t="s">
        <v>436</v>
      </c>
      <c r="L300" s="141" t="s">
        <v>28</v>
      </c>
      <c r="M300" s="141" t="s">
        <v>28</v>
      </c>
      <c r="N300" s="142" t="s">
        <v>28</v>
      </c>
      <c r="O300" s="141" t="s">
        <v>28</v>
      </c>
      <c r="P300" s="140" t="s">
        <v>28</v>
      </c>
      <c r="Q300" s="140">
        <v>2</v>
      </c>
      <c r="R300" s="140">
        <v>9</v>
      </c>
      <c r="S300" s="140">
        <v>9</v>
      </c>
      <c r="T300" s="140" t="s">
        <v>28</v>
      </c>
      <c r="U300" s="140" t="s">
        <v>28</v>
      </c>
      <c r="V300" s="140" t="s">
        <v>28</v>
      </c>
      <c r="W300" s="140" t="s">
        <v>28</v>
      </c>
      <c r="X300" s="140" t="s">
        <v>28</v>
      </c>
      <c r="Y300" s="140" t="s">
        <v>28</v>
      </c>
      <c r="Z300" s="140" t="s">
        <v>1381</v>
      </c>
      <c r="AA300" s="140" t="s">
        <v>455</v>
      </c>
      <c r="AB300" s="140" t="s">
        <v>28</v>
      </c>
      <c r="AC300" s="140" t="s">
        <v>28</v>
      </c>
      <c r="AD300" s="143" t="s">
        <v>28</v>
      </c>
      <c r="AE300" s="143" t="s">
        <v>28</v>
      </c>
      <c r="AF300" s="144">
        <v>0</v>
      </c>
      <c r="AG300" s="144">
        <v>0</v>
      </c>
      <c r="AH300" s="144">
        <v>0</v>
      </c>
      <c r="AI300" s="144">
        <v>0</v>
      </c>
      <c r="AJ300" s="144">
        <v>0</v>
      </c>
      <c r="AK300" s="145">
        <v>0</v>
      </c>
      <c r="AL300" s="145">
        <v>0</v>
      </c>
      <c r="AM300" s="145">
        <v>10400</v>
      </c>
      <c r="AN300" s="146" t="s">
        <v>28</v>
      </c>
      <c r="AO300" s="147" t="s">
        <v>28</v>
      </c>
      <c r="AP300" s="147" t="s">
        <v>28</v>
      </c>
      <c r="AQ300" s="140" t="s">
        <v>1378</v>
      </c>
      <c r="AR300" s="139" t="s">
        <v>39</v>
      </c>
    </row>
    <row r="301" spans="2:44" s="139" customFormat="1" ht="17.100000000000001" customHeight="1" x14ac:dyDescent="0.25">
      <c r="B301" s="140">
        <v>8784</v>
      </c>
      <c r="C301" s="140" t="s">
        <v>142</v>
      </c>
      <c r="D301" s="140" t="s">
        <v>140</v>
      </c>
      <c r="E301" s="140" t="s">
        <v>944</v>
      </c>
      <c r="F301" s="140" t="s">
        <v>1382</v>
      </c>
      <c r="G301" s="140">
        <v>1</v>
      </c>
      <c r="H301" s="140" t="s">
        <v>453</v>
      </c>
      <c r="I301" s="140" t="s">
        <v>28</v>
      </c>
      <c r="J301" s="140" t="s">
        <v>453</v>
      </c>
      <c r="K301" s="140" t="s">
        <v>436</v>
      </c>
      <c r="L301" s="141" t="s">
        <v>28</v>
      </c>
      <c r="M301" s="141" t="s">
        <v>28</v>
      </c>
      <c r="N301" s="142" t="s">
        <v>28</v>
      </c>
      <c r="O301" s="141" t="s">
        <v>28</v>
      </c>
      <c r="P301" s="140" t="s">
        <v>28</v>
      </c>
      <c r="Q301" s="140">
        <v>5</v>
      </c>
      <c r="R301" s="140">
        <v>6</v>
      </c>
      <c r="S301" s="140">
        <v>1</v>
      </c>
      <c r="T301" s="140" t="s">
        <v>28</v>
      </c>
      <c r="U301" s="140" t="s">
        <v>28</v>
      </c>
      <c r="V301" s="140" t="s">
        <v>28</v>
      </c>
      <c r="W301" s="140" t="s">
        <v>28</v>
      </c>
      <c r="X301" s="140" t="s">
        <v>28</v>
      </c>
      <c r="Y301" s="140" t="s">
        <v>28</v>
      </c>
      <c r="Z301" s="140" t="s">
        <v>1114</v>
      </c>
      <c r="AA301" s="140" t="s">
        <v>455</v>
      </c>
      <c r="AB301" s="140" t="s">
        <v>28</v>
      </c>
      <c r="AC301" s="140" t="s">
        <v>28</v>
      </c>
      <c r="AD301" s="143" t="s">
        <v>28</v>
      </c>
      <c r="AE301" s="143" t="s">
        <v>28</v>
      </c>
      <c r="AF301" s="144">
        <v>0</v>
      </c>
      <c r="AG301" s="144">
        <v>0</v>
      </c>
      <c r="AH301" s="144">
        <v>0</v>
      </c>
      <c r="AI301" s="144">
        <v>0</v>
      </c>
      <c r="AJ301" s="144">
        <v>0</v>
      </c>
      <c r="AK301" s="145">
        <v>0</v>
      </c>
      <c r="AL301" s="145">
        <v>0</v>
      </c>
      <c r="AM301" s="145">
        <v>2064599.6</v>
      </c>
      <c r="AN301" s="146" t="s">
        <v>28</v>
      </c>
      <c r="AO301" s="147" t="s">
        <v>28</v>
      </c>
      <c r="AP301" s="147" t="s">
        <v>28</v>
      </c>
      <c r="AQ301" s="140" t="s">
        <v>1378</v>
      </c>
      <c r="AR301" s="139" t="s">
        <v>39</v>
      </c>
    </row>
    <row r="302" spans="2:44" s="139" customFormat="1" ht="17.100000000000001" customHeight="1" x14ac:dyDescent="0.25">
      <c r="B302" s="140">
        <v>8785</v>
      </c>
      <c r="C302" s="140" t="s">
        <v>142</v>
      </c>
      <c r="D302" s="140" t="s">
        <v>140</v>
      </c>
      <c r="E302" s="140" t="s">
        <v>944</v>
      </c>
      <c r="F302" s="140" t="s">
        <v>1383</v>
      </c>
      <c r="G302" s="140">
        <v>1</v>
      </c>
      <c r="H302" s="140" t="s">
        <v>453</v>
      </c>
      <c r="I302" s="140" t="s">
        <v>28</v>
      </c>
      <c r="J302" s="140" t="s">
        <v>453</v>
      </c>
      <c r="K302" s="140" t="s">
        <v>436</v>
      </c>
      <c r="L302" s="141" t="s">
        <v>28</v>
      </c>
      <c r="M302" s="141" t="s">
        <v>28</v>
      </c>
      <c r="N302" s="142" t="s">
        <v>28</v>
      </c>
      <c r="O302" s="141" t="s">
        <v>28</v>
      </c>
      <c r="P302" s="140" t="s">
        <v>28</v>
      </c>
      <c r="Q302" s="140">
        <v>2</v>
      </c>
      <c r="R302" s="140">
        <v>1</v>
      </c>
      <c r="S302" s="140">
        <v>9</v>
      </c>
      <c r="T302" s="140" t="s">
        <v>28</v>
      </c>
      <c r="U302" s="140" t="s">
        <v>28</v>
      </c>
      <c r="V302" s="140" t="s">
        <v>28</v>
      </c>
      <c r="W302" s="140" t="s">
        <v>28</v>
      </c>
      <c r="X302" s="140" t="s">
        <v>28</v>
      </c>
      <c r="Y302" s="140" t="s">
        <v>28</v>
      </c>
      <c r="Z302" s="140" t="s">
        <v>1384</v>
      </c>
      <c r="AA302" s="140" t="s">
        <v>455</v>
      </c>
      <c r="AB302" s="140" t="s">
        <v>28</v>
      </c>
      <c r="AC302" s="140" t="s">
        <v>28</v>
      </c>
      <c r="AD302" s="143" t="s">
        <v>28</v>
      </c>
      <c r="AE302" s="143" t="s">
        <v>28</v>
      </c>
      <c r="AF302" s="144">
        <v>0</v>
      </c>
      <c r="AG302" s="144">
        <v>0</v>
      </c>
      <c r="AH302" s="144">
        <v>0</v>
      </c>
      <c r="AI302" s="144">
        <v>0</v>
      </c>
      <c r="AJ302" s="144">
        <v>0</v>
      </c>
      <c r="AK302" s="145">
        <v>0</v>
      </c>
      <c r="AL302" s="145">
        <v>0</v>
      </c>
      <c r="AM302" s="145">
        <v>16968</v>
      </c>
      <c r="AN302" s="146" t="s">
        <v>28</v>
      </c>
      <c r="AO302" s="147" t="s">
        <v>28</v>
      </c>
      <c r="AP302" s="147" t="s">
        <v>28</v>
      </c>
      <c r="AQ302" s="140" t="s">
        <v>1369</v>
      </c>
      <c r="AR302" s="139" t="s">
        <v>39</v>
      </c>
    </row>
    <row r="303" spans="2:44" s="139" customFormat="1" ht="17.100000000000001" customHeight="1" x14ac:dyDescent="0.25">
      <c r="B303" s="140">
        <v>8786</v>
      </c>
      <c r="C303" s="140" t="s">
        <v>27</v>
      </c>
      <c r="D303" s="140" t="s">
        <v>118</v>
      </c>
      <c r="E303" s="140" t="s">
        <v>959</v>
      </c>
      <c r="F303" s="140" t="s">
        <v>752</v>
      </c>
      <c r="G303" s="140">
        <v>2</v>
      </c>
      <c r="H303" s="140" t="s">
        <v>1077</v>
      </c>
      <c r="I303" s="140">
        <v>364</v>
      </c>
      <c r="J303" s="140" t="s">
        <v>1178</v>
      </c>
      <c r="K303" s="140" t="s">
        <v>387</v>
      </c>
      <c r="L303" s="141" t="s">
        <v>28</v>
      </c>
      <c r="M303" s="141" t="s">
        <v>357</v>
      </c>
      <c r="N303" s="142" t="s">
        <v>28</v>
      </c>
      <c r="O303" s="141" t="s">
        <v>372</v>
      </c>
      <c r="P303" s="140">
        <v>15</v>
      </c>
      <c r="Q303" s="140">
        <v>4</v>
      </c>
      <c r="R303" s="140">
        <v>2</v>
      </c>
      <c r="S303" s="140">
        <v>2</v>
      </c>
      <c r="T303" s="140" t="s">
        <v>28</v>
      </c>
      <c r="U303" s="140">
        <v>4</v>
      </c>
      <c r="V303" s="140">
        <v>4</v>
      </c>
      <c r="W303" s="140" t="s">
        <v>357</v>
      </c>
      <c r="X303" s="140" t="s">
        <v>358</v>
      </c>
      <c r="Y303" s="140" t="s">
        <v>372</v>
      </c>
      <c r="Z303" s="140" t="s">
        <v>388</v>
      </c>
      <c r="AA303" s="140" t="s">
        <v>346</v>
      </c>
      <c r="AB303" s="140" t="s">
        <v>28</v>
      </c>
      <c r="AC303" s="140" t="s">
        <v>753</v>
      </c>
      <c r="AD303" s="143">
        <v>43432</v>
      </c>
      <c r="AE303" s="143">
        <v>44155</v>
      </c>
      <c r="AF303" s="144">
        <v>243363446.36000001</v>
      </c>
      <c r="AG303" s="144">
        <v>0</v>
      </c>
      <c r="AH303" s="144">
        <v>0</v>
      </c>
      <c r="AI303" s="144">
        <v>0</v>
      </c>
      <c r="AJ303" s="144">
        <v>0</v>
      </c>
      <c r="AK303" s="145">
        <v>0</v>
      </c>
      <c r="AL303" s="145">
        <v>200000000</v>
      </c>
      <c r="AM303" s="145">
        <v>0</v>
      </c>
      <c r="AN303" s="146" t="s">
        <v>360</v>
      </c>
      <c r="AO303" s="147" t="s">
        <v>28</v>
      </c>
      <c r="AP303" s="147" t="s">
        <v>28</v>
      </c>
      <c r="AQ303" s="140" t="s">
        <v>28</v>
      </c>
      <c r="AR303" s="139" t="s">
        <v>39</v>
      </c>
    </row>
    <row r="304" spans="2:44" s="139" customFormat="1" ht="17.100000000000001" customHeight="1" x14ac:dyDescent="0.25">
      <c r="B304" s="140">
        <v>8786</v>
      </c>
      <c r="C304" s="140" t="s">
        <v>138</v>
      </c>
      <c r="D304" s="140" t="s">
        <v>132</v>
      </c>
      <c r="E304" s="140" t="s">
        <v>282</v>
      </c>
      <c r="F304" s="140" t="s">
        <v>1299</v>
      </c>
      <c r="G304" s="140">
        <v>2</v>
      </c>
      <c r="H304" s="140" t="s">
        <v>495</v>
      </c>
      <c r="I304" s="140" t="s">
        <v>28</v>
      </c>
      <c r="J304" s="140" t="s">
        <v>496</v>
      </c>
      <c r="K304" s="140" t="s">
        <v>1288</v>
      </c>
      <c r="L304" s="141" t="s">
        <v>1300</v>
      </c>
      <c r="M304" s="141" t="s">
        <v>1301</v>
      </c>
      <c r="N304" s="142" t="s">
        <v>1601</v>
      </c>
      <c r="O304" s="141" t="s">
        <v>1602</v>
      </c>
      <c r="P304" s="140">
        <v>11</v>
      </c>
      <c r="Q304" s="140">
        <v>3</v>
      </c>
      <c r="R304" s="140">
        <v>3</v>
      </c>
      <c r="S304" s="140">
        <v>3</v>
      </c>
      <c r="T304" s="140">
        <v>0</v>
      </c>
      <c r="U304" s="140">
        <v>3</v>
      </c>
      <c r="V304" s="140">
        <v>1</v>
      </c>
      <c r="W304" s="140">
        <v>4</v>
      </c>
      <c r="X304" s="140">
        <v>1</v>
      </c>
      <c r="Y304" s="140" t="s">
        <v>1603</v>
      </c>
      <c r="Z304" s="140" t="s">
        <v>1302</v>
      </c>
      <c r="AA304" s="140" t="s">
        <v>352</v>
      </c>
      <c r="AB304" s="140">
        <v>4</v>
      </c>
      <c r="AC304" s="140" t="s">
        <v>1303</v>
      </c>
      <c r="AD304" s="143">
        <v>44197</v>
      </c>
      <c r="AE304" s="143">
        <v>44561</v>
      </c>
      <c r="AF304" s="144">
        <v>0</v>
      </c>
      <c r="AG304" s="144">
        <v>0</v>
      </c>
      <c r="AH304" s="144">
        <v>0</v>
      </c>
      <c r="AI304" s="144">
        <v>0</v>
      </c>
      <c r="AJ304" s="144">
        <v>0</v>
      </c>
      <c r="AK304" s="145">
        <v>254583</v>
      </c>
      <c r="AL304" s="145">
        <v>477840</v>
      </c>
      <c r="AM304" s="145">
        <v>307536.92</v>
      </c>
      <c r="AN304" s="146" t="s">
        <v>360</v>
      </c>
      <c r="AO304" s="147" t="s">
        <v>28</v>
      </c>
      <c r="AP304" s="147" t="s">
        <v>537</v>
      </c>
      <c r="AQ304" s="140" t="s">
        <v>28</v>
      </c>
      <c r="AR304" s="139" t="s">
        <v>39</v>
      </c>
    </row>
    <row r="305" spans="2:44" s="139" customFormat="1" ht="17.100000000000001" customHeight="1" x14ac:dyDescent="0.25">
      <c r="B305" s="140">
        <v>8787</v>
      </c>
      <c r="C305" s="140" t="s">
        <v>27</v>
      </c>
      <c r="D305" s="140" t="s">
        <v>118</v>
      </c>
      <c r="E305" s="140" t="s">
        <v>1385</v>
      </c>
      <c r="F305" s="140" t="s">
        <v>754</v>
      </c>
      <c r="G305" s="140">
        <v>2</v>
      </c>
      <c r="H305" s="140" t="s">
        <v>1077</v>
      </c>
      <c r="I305" s="140">
        <v>364</v>
      </c>
      <c r="J305" s="140" t="s">
        <v>1178</v>
      </c>
      <c r="K305" s="140" t="s">
        <v>387</v>
      </c>
      <c r="L305" s="141" t="s">
        <v>28</v>
      </c>
      <c r="M305" s="141">
        <v>0</v>
      </c>
      <c r="N305" s="142">
        <v>83</v>
      </c>
      <c r="O305" s="141" t="s">
        <v>28</v>
      </c>
      <c r="P305" s="140" t="s">
        <v>379</v>
      </c>
      <c r="Q305" s="140">
        <v>5</v>
      </c>
      <c r="R305" s="140">
        <v>2</v>
      </c>
      <c r="S305" s="140">
        <v>5</v>
      </c>
      <c r="T305" s="140" t="s">
        <v>28</v>
      </c>
      <c r="U305" s="140">
        <v>4</v>
      </c>
      <c r="V305" s="140">
        <v>4</v>
      </c>
      <c r="W305" s="140" t="s">
        <v>326</v>
      </c>
      <c r="X305" s="140" t="s">
        <v>358</v>
      </c>
      <c r="Y305" s="140" t="s">
        <v>28</v>
      </c>
      <c r="Z305" s="140" t="s">
        <v>388</v>
      </c>
      <c r="AA305" s="140" t="s">
        <v>352</v>
      </c>
      <c r="AB305" s="140" t="s">
        <v>444</v>
      </c>
      <c r="AC305" s="140" t="s">
        <v>755</v>
      </c>
      <c r="AD305" s="143" t="s">
        <v>28</v>
      </c>
      <c r="AE305" s="143" t="s">
        <v>28</v>
      </c>
      <c r="AF305" s="144">
        <v>0</v>
      </c>
      <c r="AG305" s="144">
        <v>0</v>
      </c>
      <c r="AH305" s="144">
        <v>0</v>
      </c>
      <c r="AI305" s="144">
        <v>0</v>
      </c>
      <c r="AJ305" s="144">
        <v>0</v>
      </c>
      <c r="AK305" s="145">
        <v>0</v>
      </c>
      <c r="AL305" s="145">
        <v>7400000</v>
      </c>
      <c r="AM305" s="145">
        <v>0</v>
      </c>
      <c r="AN305" s="146" t="s">
        <v>28</v>
      </c>
      <c r="AO305" s="147" t="s">
        <v>28</v>
      </c>
      <c r="AP305" s="147" t="s">
        <v>28</v>
      </c>
      <c r="AQ305" s="140" t="s">
        <v>28</v>
      </c>
      <c r="AR305" s="139" t="s">
        <v>39</v>
      </c>
    </row>
    <row r="306" spans="2:44" s="139" customFormat="1" ht="17.100000000000001" customHeight="1" x14ac:dyDescent="0.25">
      <c r="B306" s="140">
        <v>8788</v>
      </c>
      <c r="C306" s="140" t="s">
        <v>27</v>
      </c>
      <c r="D306" s="140" t="s">
        <v>118</v>
      </c>
      <c r="E306" s="140" t="s">
        <v>386</v>
      </c>
      <c r="F306" s="140" t="s">
        <v>756</v>
      </c>
      <c r="G306" s="140">
        <v>2</v>
      </c>
      <c r="H306" s="140" t="s">
        <v>1077</v>
      </c>
      <c r="I306" s="140">
        <v>364</v>
      </c>
      <c r="J306" s="140" t="s">
        <v>1178</v>
      </c>
      <c r="K306" s="140" t="s">
        <v>387</v>
      </c>
      <c r="L306" s="141" t="s">
        <v>28</v>
      </c>
      <c r="M306" s="141" t="s">
        <v>28</v>
      </c>
      <c r="N306" s="142">
        <v>82</v>
      </c>
      <c r="O306" s="141" t="s">
        <v>28</v>
      </c>
      <c r="P306" s="140" t="s">
        <v>379</v>
      </c>
      <c r="Q306" s="140">
        <v>5</v>
      </c>
      <c r="R306" s="140">
        <v>5</v>
      </c>
      <c r="S306" s="140">
        <v>2</v>
      </c>
      <c r="T306" s="140">
        <v>753</v>
      </c>
      <c r="U306" s="140">
        <v>4</v>
      </c>
      <c r="V306" s="140">
        <v>4</v>
      </c>
      <c r="W306" s="140" t="s">
        <v>326</v>
      </c>
      <c r="X306" s="140" t="s">
        <v>358</v>
      </c>
      <c r="Y306" s="140" t="s">
        <v>28</v>
      </c>
      <c r="Z306" s="140" t="s">
        <v>313</v>
      </c>
      <c r="AA306" s="140" t="s">
        <v>455</v>
      </c>
      <c r="AB306" s="140" t="s">
        <v>28</v>
      </c>
      <c r="AC306" s="140" t="s">
        <v>28</v>
      </c>
      <c r="AD306" s="143">
        <v>41866</v>
      </c>
      <c r="AE306" s="143">
        <v>43677</v>
      </c>
      <c r="AF306" s="144" t="s">
        <v>2323</v>
      </c>
      <c r="AG306" s="144">
        <v>0</v>
      </c>
      <c r="AH306" s="144">
        <v>0</v>
      </c>
      <c r="AI306" s="144">
        <v>0</v>
      </c>
      <c r="AJ306" s="144">
        <v>0</v>
      </c>
      <c r="AK306" s="145">
        <v>0</v>
      </c>
      <c r="AL306" s="145">
        <v>263725696</v>
      </c>
      <c r="AM306" s="145">
        <v>0</v>
      </c>
      <c r="AN306" s="146" t="s">
        <v>28</v>
      </c>
      <c r="AO306" s="147" t="s">
        <v>28</v>
      </c>
      <c r="AP306" s="147" t="s">
        <v>28</v>
      </c>
      <c r="AQ306" s="140" t="s">
        <v>990</v>
      </c>
      <c r="AR306" s="139" t="s">
        <v>39</v>
      </c>
    </row>
    <row r="307" spans="2:44" s="139" customFormat="1" ht="17.100000000000001" customHeight="1" x14ac:dyDescent="0.25">
      <c r="B307" s="140">
        <v>8789</v>
      </c>
      <c r="C307" s="140" t="s">
        <v>27</v>
      </c>
      <c r="D307" s="140" t="s">
        <v>131</v>
      </c>
      <c r="E307" s="140" t="s">
        <v>398</v>
      </c>
      <c r="F307" s="140" t="s">
        <v>385</v>
      </c>
      <c r="G307" s="140">
        <v>2</v>
      </c>
      <c r="H307" s="140" t="s">
        <v>1077</v>
      </c>
      <c r="I307" s="140">
        <v>364</v>
      </c>
      <c r="J307" s="140" t="s">
        <v>1178</v>
      </c>
      <c r="K307" s="140" t="s">
        <v>387</v>
      </c>
      <c r="L307" s="141" t="s">
        <v>28</v>
      </c>
      <c r="M307" s="141" t="s">
        <v>28</v>
      </c>
      <c r="N307" s="142">
        <v>81</v>
      </c>
      <c r="O307" s="141" t="s">
        <v>28</v>
      </c>
      <c r="P307" s="140" t="s">
        <v>379</v>
      </c>
      <c r="Q307" s="140">
        <v>3</v>
      </c>
      <c r="R307" s="140">
        <v>4</v>
      </c>
      <c r="S307" s="140">
        <v>1</v>
      </c>
      <c r="T307" s="140" t="s">
        <v>28</v>
      </c>
      <c r="U307" s="140">
        <v>4</v>
      </c>
      <c r="V307" s="140">
        <v>4</v>
      </c>
      <c r="W307" s="140" t="s">
        <v>326</v>
      </c>
      <c r="X307" s="140" t="s">
        <v>358</v>
      </c>
      <c r="Y307" s="140">
        <v>81</v>
      </c>
      <c r="Z307" s="140" t="s">
        <v>388</v>
      </c>
      <c r="AA307" s="140" t="s">
        <v>455</v>
      </c>
      <c r="AB307" s="140" t="s">
        <v>28</v>
      </c>
      <c r="AC307" s="140" t="s">
        <v>28</v>
      </c>
      <c r="AD307" s="143" t="s">
        <v>28</v>
      </c>
      <c r="AE307" s="143" t="s">
        <v>28</v>
      </c>
      <c r="AF307" s="144">
        <v>0</v>
      </c>
      <c r="AG307" s="144">
        <v>0</v>
      </c>
      <c r="AH307" s="144">
        <v>0</v>
      </c>
      <c r="AI307" s="144">
        <v>0</v>
      </c>
      <c r="AJ307" s="144">
        <v>0</v>
      </c>
      <c r="AK307" s="145">
        <v>0</v>
      </c>
      <c r="AL307" s="145">
        <v>53048224</v>
      </c>
      <c r="AM307" s="145">
        <v>675000</v>
      </c>
      <c r="AN307" s="146" t="s">
        <v>28</v>
      </c>
      <c r="AO307" s="147" t="s">
        <v>28</v>
      </c>
      <c r="AP307" s="147" t="s">
        <v>28</v>
      </c>
      <c r="AQ307" s="140" t="s">
        <v>28</v>
      </c>
      <c r="AR307" s="139" t="s">
        <v>39</v>
      </c>
    </row>
    <row r="308" spans="2:44" s="139" customFormat="1" ht="17.100000000000001" customHeight="1" x14ac:dyDescent="0.25">
      <c r="B308" s="140">
        <v>8790</v>
      </c>
      <c r="C308" s="140" t="s">
        <v>27</v>
      </c>
      <c r="D308" s="140" t="s">
        <v>118</v>
      </c>
      <c r="E308" s="140" t="s">
        <v>386</v>
      </c>
      <c r="F308" s="140" t="s">
        <v>890</v>
      </c>
      <c r="G308" s="140">
        <v>2</v>
      </c>
      <c r="H308" s="140" t="s">
        <v>1077</v>
      </c>
      <c r="I308" s="140">
        <v>364</v>
      </c>
      <c r="J308" s="140" t="s">
        <v>1178</v>
      </c>
      <c r="K308" s="140" t="s">
        <v>387</v>
      </c>
      <c r="L308" s="141" t="s">
        <v>28</v>
      </c>
      <c r="M308" s="141" t="s">
        <v>28</v>
      </c>
      <c r="N308" s="142">
        <v>82</v>
      </c>
      <c r="O308" s="141" t="s">
        <v>28</v>
      </c>
      <c r="P308" s="140" t="s">
        <v>379</v>
      </c>
      <c r="Q308" s="140">
        <v>5</v>
      </c>
      <c r="R308" s="140">
        <v>5</v>
      </c>
      <c r="S308" s="140">
        <v>2</v>
      </c>
      <c r="T308" s="140">
        <v>753</v>
      </c>
      <c r="U308" s="140">
        <v>4</v>
      </c>
      <c r="V308" s="140">
        <v>4</v>
      </c>
      <c r="W308" s="140" t="s">
        <v>326</v>
      </c>
      <c r="X308" s="140" t="s">
        <v>358</v>
      </c>
      <c r="Y308" s="140" t="s">
        <v>28</v>
      </c>
      <c r="Z308" s="140" t="s">
        <v>313</v>
      </c>
      <c r="AA308" s="140" t="s">
        <v>455</v>
      </c>
      <c r="AB308" s="140" t="s">
        <v>28</v>
      </c>
      <c r="AC308" s="140" t="s">
        <v>891</v>
      </c>
      <c r="AD308" s="143">
        <v>41866</v>
      </c>
      <c r="AE308" s="143">
        <v>43677</v>
      </c>
      <c r="AF308" s="144" t="s">
        <v>2327</v>
      </c>
      <c r="AG308" s="144">
        <v>0</v>
      </c>
      <c r="AH308" s="144">
        <v>0</v>
      </c>
      <c r="AI308" s="144" t="s">
        <v>2327</v>
      </c>
      <c r="AJ308" s="144">
        <v>0</v>
      </c>
      <c r="AK308" s="145">
        <v>0</v>
      </c>
      <c r="AL308" s="145">
        <v>0</v>
      </c>
      <c r="AM308" s="145">
        <v>84647705.280000001</v>
      </c>
      <c r="AN308" s="146" t="s">
        <v>28</v>
      </c>
      <c r="AO308" s="147">
        <v>0.99</v>
      </c>
      <c r="AP308" s="147" t="s">
        <v>28</v>
      </c>
      <c r="AQ308" s="140" t="s">
        <v>888</v>
      </c>
      <c r="AR308" s="139" t="s">
        <v>39</v>
      </c>
    </row>
    <row r="309" spans="2:44" s="139" customFormat="1" ht="17.100000000000001" customHeight="1" x14ac:dyDescent="0.25">
      <c r="B309" s="140">
        <v>8791</v>
      </c>
      <c r="C309" s="140" t="s">
        <v>27</v>
      </c>
      <c r="D309" s="140" t="s">
        <v>118</v>
      </c>
      <c r="E309" s="140" t="s">
        <v>386</v>
      </c>
      <c r="F309" s="140" t="s">
        <v>892</v>
      </c>
      <c r="G309" s="140">
        <v>2</v>
      </c>
      <c r="H309" s="140" t="s">
        <v>1077</v>
      </c>
      <c r="I309" s="140">
        <v>364</v>
      </c>
      <c r="J309" s="140" t="s">
        <v>1178</v>
      </c>
      <c r="K309" s="140" t="s">
        <v>387</v>
      </c>
      <c r="L309" s="141" t="s">
        <v>28</v>
      </c>
      <c r="M309" s="141" t="s">
        <v>28</v>
      </c>
      <c r="N309" s="142">
        <v>82</v>
      </c>
      <c r="O309" s="141" t="s">
        <v>28</v>
      </c>
      <c r="P309" s="140" t="s">
        <v>379</v>
      </c>
      <c r="Q309" s="140">
        <v>5</v>
      </c>
      <c r="R309" s="140">
        <v>5</v>
      </c>
      <c r="S309" s="140">
        <v>2</v>
      </c>
      <c r="T309" s="140">
        <v>753</v>
      </c>
      <c r="U309" s="140">
        <v>4</v>
      </c>
      <c r="V309" s="140">
        <v>4</v>
      </c>
      <c r="W309" s="140" t="s">
        <v>326</v>
      </c>
      <c r="X309" s="140" t="s">
        <v>358</v>
      </c>
      <c r="Y309" s="140" t="s">
        <v>28</v>
      </c>
      <c r="Z309" s="140" t="s">
        <v>313</v>
      </c>
      <c r="AA309" s="140" t="s">
        <v>455</v>
      </c>
      <c r="AB309" s="140" t="s">
        <v>28</v>
      </c>
      <c r="AC309" s="140" t="s">
        <v>891</v>
      </c>
      <c r="AD309" s="143">
        <v>41866</v>
      </c>
      <c r="AE309" s="143">
        <v>43677</v>
      </c>
      <c r="AF309" s="144" t="s">
        <v>2328</v>
      </c>
      <c r="AG309" s="144">
        <v>0</v>
      </c>
      <c r="AH309" s="144">
        <v>0</v>
      </c>
      <c r="AI309" s="144" t="s">
        <v>2328</v>
      </c>
      <c r="AJ309" s="144">
        <v>0</v>
      </c>
      <c r="AK309" s="145">
        <v>0</v>
      </c>
      <c r="AL309" s="145">
        <v>0</v>
      </c>
      <c r="AM309" s="145">
        <v>74047759.299999997</v>
      </c>
      <c r="AN309" s="146" t="s">
        <v>28</v>
      </c>
      <c r="AO309" s="147">
        <v>0.96</v>
      </c>
      <c r="AP309" s="147" t="s">
        <v>28</v>
      </c>
      <c r="AQ309" s="140" t="s">
        <v>888</v>
      </c>
      <c r="AR309" s="139" t="s">
        <v>39</v>
      </c>
    </row>
    <row r="310" spans="2:44" s="139" customFormat="1" ht="17.100000000000001" customHeight="1" x14ac:dyDescent="0.25">
      <c r="B310" s="140">
        <v>8792</v>
      </c>
      <c r="C310" s="140" t="s">
        <v>27</v>
      </c>
      <c r="D310" s="140" t="s">
        <v>118</v>
      </c>
      <c r="E310" s="140" t="s">
        <v>1067</v>
      </c>
      <c r="F310" s="140" t="s">
        <v>1387</v>
      </c>
      <c r="G310" s="140" t="s">
        <v>28</v>
      </c>
      <c r="H310" s="140" t="s">
        <v>1077</v>
      </c>
      <c r="I310" s="140">
        <v>613</v>
      </c>
      <c r="J310" s="140" t="s">
        <v>364</v>
      </c>
      <c r="K310" s="140" t="s">
        <v>365</v>
      </c>
      <c r="L310" s="141">
        <v>0</v>
      </c>
      <c r="M310" s="141">
        <v>0</v>
      </c>
      <c r="N310" s="142">
        <v>79</v>
      </c>
      <c r="O310" s="141">
        <v>0</v>
      </c>
      <c r="P310" s="140" t="s">
        <v>366</v>
      </c>
      <c r="Q310" s="140">
        <v>5</v>
      </c>
      <c r="R310" s="140">
        <v>8</v>
      </c>
      <c r="S310" s="140">
        <v>6</v>
      </c>
      <c r="T310" s="140">
        <v>9999</v>
      </c>
      <c r="U310" s="140">
        <v>3</v>
      </c>
      <c r="V310" s="140">
        <v>8</v>
      </c>
      <c r="W310" s="140">
        <v>6</v>
      </c>
      <c r="X310" s="140" t="s">
        <v>28</v>
      </c>
      <c r="Y310" s="140" t="s">
        <v>28</v>
      </c>
      <c r="Z310" s="140" t="s">
        <v>21</v>
      </c>
      <c r="AA310" s="140" t="s">
        <v>377</v>
      </c>
      <c r="AB310" s="140" t="s">
        <v>377</v>
      </c>
      <c r="AC310" s="140" t="s">
        <v>28</v>
      </c>
      <c r="AD310" s="143">
        <v>44288</v>
      </c>
      <c r="AE310" s="143" t="s">
        <v>28</v>
      </c>
      <c r="AF310" s="144">
        <v>47653653</v>
      </c>
      <c r="AG310" s="144">
        <v>0</v>
      </c>
      <c r="AH310" s="144">
        <v>0</v>
      </c>
      <c r="AI310" s="144">
        <v>47653653</v>
      </c>
      <c r="AJ310" s="144">
        <v>0</v>
      </c>
      <c r="AK310" s="145">
        <v>0</v>
      </c>
      <c r="AL310" s="145">
        <v>0</v>
      </c>
      <c r="AM310" s="145">
        <v>43779185.530000001</v>
      </c>
      <c r="AN310" s="146" t="s">
        <v>360</v>
      </c>
      <c r="AO310" s="147">
        <v>1</v>
      </c>
      <c r="AP310" s="147">
        <v>1</v>
      </c>
      <c r="AQ310" s="140" t="s">
        <v>2336</v>
      </c>
      <c r="AR310" s="139" t="s">
        <v>39</v>
      </c>
    </row>
    <row r="311" spans="2:44" s="139" customFormat="1" ht="17.100000000000001" customHeight="1" x14ac:dyDescent="0.25">
      <c r="B311" s="140">
        <v>8793</v>
      </c>
      <c r="C311" s="140" t="s">
        <v>27</v>
      </c>
      <c r="D311" s="140" t="s">
        <v>118</v>
      </c>
      <c r="E311" s="140" t="s">
        <v>1067</v>
      </c>
      <c r="F311" s="140" t="s">
        <v>1388</v>
      </c>
      <c r="G311" s="140" t="s">
        <v>28</v>
      </c>
      <c r="H311" s="140" t="s">
        <v>1077</v>
      </c>
      <c r="I311" s="140">
        <v>613</v>
      </c>
      <c r="J311" s="140" t="s">
        <v>364</v>
      </c>
      <c r="K311" s="140" t="s">
        <v>365</v>
      </c>
      <c r="L311" s="141">
        <v>0</v>
      </c>
      <c r="M311" s="141">
        <v>0</v>
      </c>
      <c r="N311" s="142">
        <v>79</v>
      </c>
      <c r="O311" s="141">
        <v>0</v>
      </c>
      <c r="P311" s="140" t="s">
        <v>366</v>
      </c>
      <c r="Q311" s="140">
        <v>5</v>
      </c>
      <c r="R311" s="140">
        <v>8</v>
      </c>
      <c r="S311" s="140">
        <v>6</v>
      </c>
      <c r="T311" s="140">
        <v>9999</v>
      </c>
      <c r="U311" s="140">
        <v>3</v>
      </c>
      <c r="V311" s="140">
        <v>8</v>
      </c>
      <c r="W311" s="140">
        <v>6</v>
      </c>
      <c r="X311" s="140" t="s">
        <v>28</v>
      </c>
      <c r="Y311" s="140" t="s">
        <v>28</v>
      </c>
      <c r="Z311" s="140" t="s">
        <v>21</v>
      </c>
      <c r="AA311" s="140" t="s">
        <v>368</v>
      </c>
      <c r="AB311" s="140" t="s">
        <v>368</v>
      </c>
      <c r="AC311" s="140" t="s">
        <v>28</v>
      </c>
      <c r="AD311" s="143" t="s">
        <v>28</v>
      </c>
      <c r="AE311" s="143" t="s">
        <v>28</v>
      </c>
      <c r="AF311" s="144">
        <v>12682968</v>
      </c>
      <c r="AG311" s="144">
        <v>0</v>
      </c>
      <c r="AH311" s="144">
        <v>0</v>
      </c>
      <c r="AI311" s="144">
        <v>12682968</v>
      </c>
      <c r="AJ311" s="144">
        <v>0</v>
      </c>
      <c r="AK311" s="145">
        <v>0</v>
      </c>
      <c r="AL311" s="145">
        <v>0</v>
      </c>
      <c r="AM311" s="145">
        <v>3804890.35</v>
      </c>
      <c r="AN311" s="146" t="s">
        <v>360</v>
      </c>
      <c r="AO311" s="147">
        <v>0.3</v>
      </c>
      <c r="AP311" s="147">
        <v>0.32929999999999998</v>
      </c>
      <c r="AQ311" s="140" t="s">
        <v>1710</v>
      </c>
      <c r="AR311" s="139" t="s">
        <v>39</v>
      </c>
    </row>
    <row r="312" spans="2:44" s="139" customFormat="1" ht="17.100000000000001" customHeight="1" x14ac:dyDescent="0.25">
      <c r="B312" s="140">
        <v>8794</v>
      </c>
      <c r="C312" s="140" t="s">
        <v>27</v>
      </c>
      <c r="D312" s="140" t="s">
        <v>118</v>
      </c>
      <c r="E312" s="140" t="s">
        <v>1067</v>
      </c>
      <c r="F312" s="140" t="s">
        <v>1389</v>
      </c>
      <c r="G312" s="140" t="s">
        <v>28</v>
      </c>
      <c r="H312" s="140" t="s">
        <v>1077</v>
      </c>
      <c r="I312" s="140">
        <v>613</v>
      </c>
      <c r="J312" s="140" t="s">
        <v>364</v>
      </c>
      <c r="K312" s="140" t="s">
        <v>365</v>
      </c>
      <c r="L312" s="141">
        <v>0</v>
      </c>
      <c r="M312" s="141">
        <v>0</v>
      </c>
      <c r="N312" s="142">
        <v>79</v>
      </c>
      <c r="O312" s="141">
        <v>0</v>
      </c>
      <c r="P312" s="140" t="s">
        <v>366</v>
      </c>
      <c r="Q312" s="140">
        <v>5</v>
      </c>
      <c r="R312" s="140">
        <v>8</v>
      </c>
      <c r="S312" s="140">
        <v>6</v>
      </c>
      <c r="T312" s="140">
        <v>9999</v>
      </c>
      <c r="U312" s="140">
        <v>3</v>
      </c>
      <c r="V312" s="140">
        <v>8</v>
      </c>
      <c r="W312" s="140">
        <v>6</v>
      </c>
      <c r="X312" s="140" t="s">
        <v>28</v>
      </c>
      <c r="Y312" s="140" t="s">
        <v>28</v>
      </c>
      <c r="Z312" s="140" t="s">
        <v>21</v>
      </c>
      <c r="AA312" s="140" t="s">
        <v>368</v>
      </c>
      <c r="AB312" s="140" t="s">
        <v>368</v>
      </c>
      <c r="AC312" s="140" t="s">
        <v>28</v>
      </c>
      <c r="AD312" s="143" t="s">
        <v>28</v>
      </c>
      <c r="AE312" s="143" t="s">
        <v>28</v>
      </c>
      <c r="AF312" s="144">
        <v>38555383</v>
      </c>
      <c r="AG312" s="144">
        <v>0</v>
      </c>
      <c r="AH312" s="144">
        <v>0</v>
      </c>
      <c r="AI312" s="144">
        <v>38555383</v>
      </c>
      <c r="AJ312" s="144">
        <v>0</v>
      </c>
      <c r="AK312" s="145">
        <v>0</v>
      </c>
      <c r="AL312" s="145">
        <v>0</v>
      </c>
      <c r="AM312" s="145">
        <v>11566614.779999999</v>
      </c>
      <c r="AN312" s="146" t="s">
        <v>360</v>
      </c>
      <c r="AO312" s="147">
        <v>0.3</v>
      </c>
      <c r="AP312" s="147">
        <v>0.23250000000000001</v>
      </c>
      <c r="AQ312" s="140" t="s">
        <v>1711</v>
      </c>
      <c r="AR312" s="139" t="s">
        <v>39</v>
      </c>
    </row>
    <row r="313" spans="2:44" s="139" customFormat="1" ht="17.100000000000001" customHeight="1" x14ac:dyDescent="0.25">
      <c r="B313" s="140">
        <v>8795</v>
      </c>
      <c r="C313" s="140" t="s">
        <v>27</v>
      </c>
      <c r="D313" s="140" t="s">
        <v>1618</v>
      </c>
      <c r="E313" s="140" t="s">
        <v>428</v>
      </c>
      <c r="F313" s="140" t="s">
        <v>1390</v>
      </c>
      <c r="G313" s="140">
        <v>2</v>
      </c>
      <c r="H313" s="140" t="s">
        <v>424</v>
      </c>
      <c r="I313" s="140">
        <v>604</v>
      </c>
      <c r="J313" s="140" t="s">
        <v>425</v>
      </c>
      <c r="K313" s="140" t="s">
        <v>1016</v>
      </c>
      <c r="L313" s="141">
        <v>10</v>
      </c>
      <c r="M313" s="141">
        <v>3</v>
      </c>
      <c r="N313" s="142">
        <v>0</v>
      </c>
      <c r="O313" s="141">
        <v>51</v>
      </c>
      <c r="P313" s="140">
        <v>11</v>
      </c>
      <c r="Q313" s="140">
        <v>4</v>
      </c>
      <c r="R313" s="140">
        <v>1</v>
      </c>
      <c r="S313" s="140">
        <v>1</v>
      </c>
      <c r="T313" s="140">
        <v>0</v>
      </c>
      <c r="U313" s="140">
        <v>4</v>
      </c>
      <c r="V313" s="140">
        <v>3</v>
      </c>
      <c r="W313" s="140">
        <v>6</v>
      </c>
      <c r="X313" s="140">
        <v>1</v>
      </c>
      <c r="Y313" s="140" t="s">
        <v>28</v>
      </c>
      <c r="Z313" s="140" t="s">
        <v>28</v>
      </c>
      <c r="AA313" s="140" t="s">
        <v>430</v>
      </c>
      <c r="AB313" s="140" t="s">
        <v>430</v>
      </c>
      <c r="AC313" s="140" t="s">
        <v>431</v>
      </c>
      <c r="AD313" s="143" t="s">
        <v>537</v>
      </c>
      <c r="AE313" s="143" t="s">
        <v>537</v>
      </c>
      <c r="AF313" s="144">
        <v>0</v>
      </c>
      <c r="AG313" s="144">
        <v>0</v>
      </c>
      <c r="AH313" s="144">
        <v>0</v>
      </c>
      <c r="AI313" s="144">
        <v>0</v>
      </c>
      <c r="AJ313" s="144">
        <v>0</v>
      </c>
      <c r="AK313" s="145">
        <v>0</v>
      </c>
      <c r="AL313" s="145">
        <v>25591749</v>
      </c>
      <c r="AM313" s="145">
        <v>724110119.29999995</v>
      </c>
      <c r="AN313" s="146" t="s">
        <v>537</v>
      </c>
      <c r="AO313" s="147" t="s">
        <v>537</v>
      </c>
      <c r="AP313" s="147" t="s">
        <v>537</v>
      </c>
      <c r="AQ313" s="140" t="s">
        <v>2331</v>
      </c>
      <c r="AR313" s="139" t="s">
        <v>39</v>
      </c>
    </row>
    <row r="314" spans="2:44" s="139" customFormat="1" ht="17.100000000000001" customHeight="1" x14ac:dyDescent="0.25">
      <c r="B314" s="140">
        <v>8796</v>
      </c>
      <c r="C314" s="140" t="s">
        <v>27</v>
      </c>
      <c r="D314" s="140" t="s">
        <v>1618</v>
      </c>
      <c r="E314" s="140" t="s">
        <v>428</v>
      </c>
      <c r="F314" s="140" t="s">
        <v>1390</v>
      </c>
      <c r="G314" s="140">
        <v>2</v>
      </c>
      <c r="H314" s="140" t="s">
        <v>424</v>
      </c>
      <c r="I314" s="140">
        <v>604</v>
      </c>
      <c r="J314" s="140" t="s">
        <v>425</v>
      </c>
      <c r="K314" s="140" t="s">
        <v>1016</v>
      </c>
      <c r="L314" s="141">
        <v>10</v>
      </c>
      <c r="M314" s="141">
        <v>3</v>
      </c>
      <c r="N314" s="142">
        <v>0</v>
      </c>
      <c r="O314" s="141">
        <v>51</v>
      </c>
      <c r="P314" s="140">
        <v>12</v>
      </c>
      <c r="Q314" s="140">
        <v>4</v>
      </c>
      <c r="R314" s="140">
        <v>1</v>
      </c>
      <c r="S314" s="140">
        <v>1</v>
      </c>
      <c r="T314" s="140">
        <v>0</v>
      </c>
      <c r="U314" s="140">
        <v>4</v>
      </c>
      <c r="V314" s="140">
        <v>3</v>
      </c>
      <c r="W314" s="140">
        <v>6</v>
      </c>
      <c r="X314" s="140">
        <v>1</v>
      </c>
      <c r="Y314" s="140" t="s">
        <v>28</v>
      </c>
      <c r="Z314" s="140" t="s">
        <v>28</v>
      </c>
      <c r="AA314" s="140" t="s">
        <v>430</v>
      </c>
      <c r="AB314" s="140" t="s">
        <v>430</v>
      </c>
      <c r="AC314" s="140" t="s">
        <v>431</v>
      </c>
      <c r="AD314" s="143" t="s">
        <v>537</v>
      </c>
      <c r="AE314" s="143" t="s">
        <v>537</v>
      </c>
      <c r="AF314" s="144">
        <v>0</v>
      </c>
      <c r="AG314" s="144">
        <v>0</v>
      </c>
      <c r="AH314" s="144">
        <v>0</v>
      </c>
      <c r="AI314" s="144">
        <v>0</v>
      </c>
      <c r="AJ314" s="144">
        <v>0</v>
      </c>
      <c r="AK314" s="145">
        <v>0</v>
      </c>
      <c r="AL314" s="145">
        <v>439163000</v>
      </c>
      <c r="AM314" s="145">
        <v>43539750</v>
      </c>
      <c r="AN314" s="146" t="s">
        <v>537</v>
      </c>
      <c r="AO314" s="147" t="s">
        <v>537</v>
      </c>
      <c r="AP314" s="147" t="s">
        <v>537</v>
      </c>
      <c r="AQ314" s="140" t="s">
        <v>2331</v>
      </c>
      <c r="AR314" s="139" t="s">
        <v>39</v>
      </c>
    </row>
    <row r="315" spans="2:44" s="139" customFormat="1" ht="17.100000000000001" customHeight="1" x14ac:dyDescent="0.25">
      <c r="B315" s="140">
        <v>8797</v>
      </c>
      <c r="C315" s="140" t="s">
        <v>27</v>
      </c>
      <c r="D315" s="140" t="s">
        <v>1618</v>
      </c>
      <c r="E315" s="140" t="s">
        <v>428</v>
      </c>
      <c r="F315" s="140" t="s">
        <v>1390</v>
      </c>
      <c r="G315" s="140">
        <v>2</v>
      </c>
      <c r="H315" s="140" t="s">
        <v>424</v>
      </c>
      <c r="I315" s="140">
        <v>604</v>
      </c>
      <c r="J315" s="140" t="s">
        <v>425</v>
      </c>
      <c r="K315" s="140" t="s">
        <v>1016</v>
      </c>
      <c r="L315" s="141">
        <v>10</v>
      </c>
      <c r="M315" s="141">
        <v>3</v>
      </c>
      <c r="N315" s="142">
        <v>0</v>
      </c>
      <c r="O315" s="141">
        <v>51</v>
      </c>
      <c r="P315" s="140">
        <v>13</v>
      </c>
      <c r="Q315" s="140">
        <v>4</v>
      </c>
      <c r="R315" s="140">
        <v>1</v>
      </c>
      <c r="S315" s="140">
        <v>1</v>
      </c>
      <c r="T315" s="140">
        <v>0</v>
      </c>
      <c r="U315" s="140">
        <v>4</v>
      </c>
      <c r="V315" s="140">
        <v>3</v>
      </c>
      <c r="W315" s="140">
        <v>6</v>
      </c>
      <c r="X315" s="140">
        <v>1</v>
      </c>
      <c r="Y315" s="140" t="s">
        <v>28</v>
      </c>
      <c r="Z315" s="140" t="s">
        <v>28</v>
      </c>
      <c r="AA315" s="140" t="s">
        <v>430</v>
      </c>
      <c r="AB315" s="140" t="s">
        <v>430</v>
      </c>
      <c r="AC315" s="140" t="s">
        <v>431</v>
      </c>
      <c r="AD315" s="143" t="s">
        <v>537</v>
      </c>
      <c r="AE315" s="143" t="s">
        <v>537</v>
      </c>
      <c r="AF315" s="144">
        <v>0</v>
      </c>
      <c r="AG315" s="144">
        <v>0</v>
      </c>
      <c r="AH315" s="144">
        <v>0</v>
      </c>
      <c r="AI315" s="144">
        <v>0</v>
      </c>
      <c r="AJ315" s="144">
        <v>0</v>
      </c>
      <c r="AK315" s="145">
        <v>0</v>
      </c>
      <c r="AL315" s="145">
        <v>102561190</v>
      </c>
      <c r="AM315" s="145">
        <v>20295150.699999999</v>
      </c>
      <c r="AN315" s="146" t="s">
        <v>537</v>
      </c>
      <c r="AO315" s="147" t="s">
        <v>537</v>
      </c>
      <c r="AP315" s="147" t="s">
        <v>537</v>
      </c>
      <c r="AQ315" s="140" t="s">
        <v>2331</v>
      </c>
      <c r="AR315" s="139" t="s">
        <v>39</v>
      </c>
    </row>
    <row r="316" spans="2:44" s="139" customFormat="1" ht="17.100000000000001" customHeight="1" x14ac:dyDescent="0.25">
      <c r="B316" s="140">
        <v>8798</v>
      </c>
      <c r="C316" s="140" t="s">
        <v>27</v>
      </c>
      <c r="D316" s="140" t="s">
        <v>1618</v>
      </c>
      <c r="E316" s="140" t="s">
        <v>428</v>
      </c>
      <c r="F316" s="140" t="s">
        <v>1391</v>
      </c>
      <c r="G316" s="140">
        <v>2</v>
      </c>
      <c r="H316" s="140" t="s">
        <v>424</v>
      </c>
      <c r="I316" s="140">
        <v>604</v>
      </c>
      <c r="J316" s="140" t="s">
        <v>425</v>
      </c>
      <c r="K316" s="140" t="s">
        <v>1016</v>
      </c>
      <c r="L316" s="141">
        <v>10</v>
      </c>
      <c r="M316" s="141">
        <v>3</v>
      </c>
      <c r="N316" s="142">
        <v>0</v>
      </c>
      <c r="O316" s="141">
        <v>51</v>
      </c>
      <c r="P316" s="140">
        <v>11</v>
      </c>
      <c r="Q316" s="140">
        <v>4</v>
      </c>
      <c r="R316" s="140">
        <v>1</v>
      </c>
      <c r="S316" s="140">
        <v>1</v>
      </c>
      <c r="T316" s="140">
        <v>0</v>
      </c>
      <c r="U316" s="140">
        <v>4</v>
      </c>
      <c r="V316" s="140">
        <v>3</v>
      </c>
      <c r="W316" s="140">
        <v>6</v>
      </c>
      <c r="X316" s="140">
        <v>1</v>
      </c>
      <c r="Y316" s="140" t="s">
        <v>28</v>
      </c>
      <c r="Z316" s="140" t="s">
        <v>28</v>
      </c>
      <c r="AA316" s="140" t="s">
        <v>430</v>
      </c>
      <c r="AB316" s="140" t="s">
        <v>430</v>
      </c>
      <c r="AC316" s="140" t="s">
        <v>431</v>
      </c>
      <c r="AD316" s="143" t="s">
        <v>537</v>
      </c>
      <c r="AE316" s="143" t="s">
        <v>537</v>
      </c>
      <c r="AF316" s="144">
        <v>0</v>
      </c>
      <c r="AG316" s="144">
        <v>0</v>
      </c>
      <c r="AH316" s="144">
        <v>0</v>
      </c>
      <c r="AI316" s="144">
        <v>0</v>
      </c>
      <c r="AJ316" s="144">
        <v>0</v>
      </c>
      <c r="AK316" s="145">
        <v>0</v>
      </c>
      <c r="AL316" s="145">
        <v>25591749</v>
      </c>
      <c r="AM316" s="145">
        <v>27918000</v>
      </c>
      <c r="AN316" s="146" t="s">
        <v>537</v>
      </c>
      <c r="AO316" s="147" t="s">
        <v>537</v>
      </c>
      <c r="AP316" s="147" t="s">
        <v>537</v>
      </c>
      <c r="AQ316" s="140" t="s">
        <v>1392</v>
      </c>
      <c r="AR316" s="139" t="s">
        <v>39</v>
      </c>
    </row>
    <row r="317" spans="2:44" s="139" customFormat="1" ht="17.100000000000001" customHeight="1" x14ac:dyDescent="0.25">
      <c r="B317" s="140">
        <v>8799</v>
      </c>
      <c r="C317" s="140" t="s">
        <v>27</v>
      </c>
      <c r="D317" s="140" t="s">
        <v>1618</v>
      </c>
      <c r="E317" s="140" t="s">
        <v>428</v>
      </c>
      <c r="F317" s="140" t="s">
        <v>1393</v>
      </c>
      <c r="G317" s="140">
        <v>2</v>
      </c>
      <c r="H317" s="140" t="s">
        <v>424</v>
      </c>
      <c r="I317" s="140">
        <v>604</v>
      </c>
      <c r="J317" s="140" t="s">
        <v>425</v>
      </c>
      <c r="K317" s="140" t="s">
        <v>1016</v>
      </c>
      <c r="L317" s="141">
        <v>10</v>
      </c>
      <c r="M317" s="141">
        <v>3</v>
      </c>
      <c r="N317" s="142">
        <v>0</v>
      </c>
      <c r="O317" s="141">
        <v>51</v>
      </c>
      <c r="P317" s="140">
        <v>11</v>
      </c>
      <c r="Q317" s="140">
        <v>4</v>
      </c>
      <c r="R317" s="140">
        <v>1</v>
      </c>
      <c r="S317" s="140">
        <v>1</v>
      </c>
      <c r="T317" s="140">
        <v>0</v>
      </c>
      <c r="U317" s="140">
        <v>4</v>
      </c>
      <c r="V317" s="140">
        <v>3</v>
      </c>
      <c r="W317" s="140">
        <v>6</v>
      </c>
      <c r="X317" s="140">
        <v>1</v>
      </c>
      <c r="Y317" s="140" t="s">
        <v>28</v>
      </c>
      <c r="Z317" s="140" t="s">
        <v>28</v>
      </c>
      <c r="AA317" s="140" t="s">
        <v>430</v>
      </c>
      <c r="AB317" s="140" t="s">
        <v>430</v>
      </c>
      <c r="AC317" s="140" t="s">
        <v>431</v>
      </c>
      <c r="AD317" s="143" t="s">
        <v>537</v>
      </c>
      <c r="AE317" s="143" t="s">
        <v>537</v>
      </c>
      <c r="AF317" s="144">
        <v>0</v>
      </c>
      <c r="AG317" s="144">
        <v>0</v>
      </c>
      <c r="AH317" s="144">
        <v>0</v>
      </c>
      <c r="AI317" s="144">
        <v>0</v>
      </c>
      <c r="AJ317" s="144">
        <v>0</v>
      </c>
      <c r="AK317" s="145">
        <v>0</v>
      </c>
      <c r="AL317" s="145">
        <v>25591749</v>
      </c>
      <c r="AM317" s="145">
        <v>306716571.99000001</v>
      </c>
      <c r="AN317" s="146" t="s">
        <v>537</v>
      </c>
      <c r="AO317" s="147" t="s">
        <v>537</v>
      </c>
      <c r="AP317" s="147" t="s">
        <v>537</v>
      </c>
      <c r="AQ317" s="140" t="s">
        <v>2332</v>
      </c>
      <c r="AR317" s="139" t="s">
        <v>39</v>
      </c>
    </row>
    <row r="318" spans="2:44" s="139" customFormat="1" ht="17.100000000000001" customHeight="1" x14ac:dyDescent="0.25">
      <c r="B318" s="140">
        <v>8800</v>
      </c>
      <c r="C318" s="140" t="s">
        <v>27</v>
      </c>
      <c r="D318" s="140" t="s">
        <v>1618</v>
      </c>
      <c r="E318" s="140" t="s">
        <v>428</v>
      </c>
      <c r="F318" s="140" t="s">
        <v>1393</v>
      </c>
      <c r="G318" s="140">
        <v>2</v>
      </c>
      <c r="H318" s="140" t="s">
        <v>424</v>
      </c>
      <c r="I318" s="140">
        <v>604</v>
      </c>
      <c r="J318" s="140" t="s">
        <v>425</v>
      </c>
      <c r="K318" s="140" t="s">
        <v>1016</v>
      </c>
      <c r="L318" s="141">
        <v>10</v>
      </c>
      <c r="M318" s="141">
        <v>3</v>
      </c>
      <c r="N318" s="142">
        <v>0</v>
      </c>
      <c r="O318" s="141">
        <v>51</v>
      </c>
      <c r="P318" s="140">
        <v>12</v>
      </c>
      <c r="Q318" s="140">
        <v>4</v>
      </c>
      <c r="R318" s="140">
        <v>1</v>
      </c>
      <c r="S318" s="140">
        <v>1</v>
      </c>
      <c r="T318" s="140">
        <v>0</v>
      </c>
      <c r="U318" s="140">
        <v>4</v>
      </c>
      <c r="V318" s="140">
        <v>3</v>
      </c>
      <c r="W318" s="140">
        <v>6</v>
      </c>
      <c r="X318" s="140">
        <v>1</v>
      </c>
      <c r="Y318" s="140" t="s">
        <v>28</v>
      </c>
      <c r="Z318" s="140" t="s">
        <v>28</v>
      </c>
      <c r="AA318" s="140" t="s">
        <v>430</v>
      </c>
      <c r="AB318" s="140" t="s">
        <v>430</v>
      </c>
      <c r="AC318" s="140" t="s">
        <v>431</v>
      </c>
      <c r="AD318" s="143" t="s">
        <v>537</v>
      </c>
      <c r="AE318" s="143" t="s">
        <v>537</v>
      </c>
      <c r="AF318" s="144">
        <v>0</v>
      </c>
      <c r="AG318" s="144">
        <v>0</v>
      </c>
      <c r="AH318" s="144">
        <v>0</v>
      </c>
      <c r="AI318" s="144">
        <v>0</v>
      </c>
      <c r="AJ318" s="144">
        <v>0</v>
      </c>
      <c r="AK318" s="145">
        <v>0</v>
      </c>
      <c r="AL318" s="145">
        <v>439163000</v>
      </c>
      <c r="AM318" s="145">
        <v>93568180</v>
      </c>
      <c r="AN318" s="146" t="s">
        <v>537</v>
      </c>
      <c r="AO318" s="147" t="s">
        <v>537</v>
      </c>
      <c r="AP318" s="147" t="s">
        <v>537</v>
      </c>
      <c r="AQ318" s="140" t="s">
        <v>2332</v>
      </c>
      <c r="AR318" s="139" t="s">
        <v>39</v>
      </c>
    </row>
    <row r="319" spans="2:44" s="139" customFormat="1" ht="17.100000000000001" customHeight="1" x14ac:dyDescent="0.25">
      <c r="B319" s="140">
        <v>8801</v>
      </c>
      <c r="C319" s="140" t="s">
        <v>27</v>
      </c>
      <c r="D319" s="140" t="s">
        <v>1618</v>
      </c>
      <c r="E319" s="140" t="s">
        <v>428</v>
      </c>
      <c r="F319" s="140" t="s">
        <v>1393</v>
      </c>
      <c r="G319" s="140">
        <v>2</v>
      </c>
      <c r="H319" s="140" t="s">
        <v>424</v>
      </c>
      <c r="I319" s="140">
        <v>604</v>
      </c>
      <c r="J319" s="140" t="s">
        <v>425</v>
      </c>
      <c r="K319" s="140" t="s">
        <v>1016</v>
      </c>
      <c r="L319" s="141">
        <v>10</v>
      </c>
      <c r="M319" s="141">
        <v>3</v>
      </c>
      <c r="N319" s="142">
        <v>0</v>
      </c>
      <c r="O319" s="141">
        <v>51</v>
      </c>
      <c r="P319" s="140">
        <v>13</v>
      </c>
      <c r="Q319" s="140">
        <v>4</v>
      </c>
      <c r="R319" s="140">
        <v>1</v>
      </c>
      <c r="S319" s="140">
        <v>1</v>
      </c>
      <c r="T319" s="140">
        <v>0</v>
      </c>
      <c r="U319" s="140">
        <v>4</v>
      </c>
      <c r="V319" s="140">
        <v>3</v>
      </c>
      <c r="W319" s="140">
        <v>6</v>
      </c>
      <c r="X319" s="140">
        <v>1</v>
      </c>
      <c r="Y319" s="140" t="s">
        <v>28</v>
      </c>
      <c r="Z319" s="140" t="s">
        <v>28</v>
      </c>
      <c r="AA319" s="140" t="s">
        <v>430</v>
      </c>
      <c r="AB319" s="140" t="s">
        <v>430</v>
      </c>
      <c r="AC319" s="140" t="s">
        <v>431</v>
      </c>
      <c r="AD319" s="143" t="s">
        <v>537</v>
      </c>
      <c r="AE319" s="143" t="s">
        <v>537</v>
      </c>
      <c r="AF319" s="144">
        <v>0</v>
      </c>
      <c r="AG319" s="144">
        <v>0</v>
      </c>
      <c r="AH319" s="144">
        <v>0</v>
      </c>
      <c r="AI319" s="144">
        <v>0</v>
      </c>
      <c r="AJ319" s="144">
        <v>0</v>
      </c>
      <c r="AK319" s="145">
        <v>0</v>
      </c>
      <c r="AL319" s="145">
        <v>102561190</v>
      </c>
      <c r="AM319" s="145">
        <v>16743053.300000001</v>
      </c>
      <c r="AN319" s="146" t="s">
        <v>537</v>
      </c>
      <c r="AO319" s="147" t="s">
        <v>537</v>
      </c>
      <c r="AP319" s="147" t="s">
        <v>537</v>
      </c>
      <c r="AQ319" s="140" t="s">
        <v>2332</v>
      </c>
      <c r="AR319" s="139" t="s">
        <v>39</v>
      </c>
    </row>
    <row r="320" spans="2:44" s="139" customFormat="1" ht="17.100000000000001" customHeight="1" x14ac:dyDescent="0.25">
      <c r="B320" s="140">
        <v>8802</v>
      </c>
      <c r="C320" s="140" t="s">
        <v>27</v>
      </c>
      <c r="D320" s="140" t="s">
        <v>1618</v>
      </c>
      <c r="E320" s="140" t="s">
        <v>1394</v>
      </c>
      <c r="F320" s="140" t="s">
        <v>1396</v>
      </c>
      <c r="G320" s="140">
        <v>2</v>
      </c>
      <c r="H320" s="140" t="s">
        <v>424</v>
      </c>
      <c r="I320" s="140">
        <v>604</v>
      </c>
      <c r="J320" s="140" t="s">
        <v>425</v>
      </c>
      <c r="K320" s="140" t="s">
        <v>1016</v>
      </c>
      <c r="L320" s="141">
        <v>10</v>
      </c>
      <c r="M320" s="141">
        <v>35</v>
      </c>
      <c r="N320" s="142">
        <v>0</v>
      </c>
      <c r="O320" s="141">
        <v>51</v>
      </c>
      <c r="P320" s="140">
        <v>11</v>
      </c>
      <c r="Q320" s="140">
        <v>4</v>
      </c>
      <c r="R320" s="140">
        <v>1</v>
      </c>
      <c r="S320" s="140">
        <v>1</v>
      </c>
      <c r="T320" s="140">
        <v>0</v>
      </c>
      <c r="U320" s="140">
        <v>4</v>
      </c>
      <c r="V320" s="140">
        <v>3</v>
      </c>
      <c r="W320" s="140">
        <v>6</v>
      </c>
      <c r="X320" s="140">
        <v>1</v>
      </c>
      <c r="Y320" s="140" t="s">
        <v>28</v>
      </c>
      <c r="Z320" s="140" t="s">
        <v>28</v>
      </c>
      <c r="AA320" s="140" t="s">
        <v>1395</v>
      </c>
      <c r="AB320" s="140" t="s">
        <v>1395</v>
      </c>
      <c r="AC320" s="140" t="s">
        <v>1394</v>
      </c>
      <c r="AD320" s="143" t="s">
        <v>537</v>
      </c>
      <c r="AE320" s="143" t="s">
        <v>537</v>
      </c>
      <c r="AF320" s="144">
        <v>0</v>
      </c>
      <c r="AG320" s="144">
        <v>0</v>
      </c>
      <c r="AH320" s="144">
        <v>0</v>
      </c>
      <c r="AI320" s="144">
        <v>0</v>
      </c>
      <c r="AJ320" s="144">
        <v>0</v>
      </c>
      <c r="AK320" s="145">
        <v>0</v>
      </c>
      <c r="AL320" s="145">
        <v>6113972</v>
      </c>
      <c r="AM320" s="145">
        <v>0</v>
      </c>
      <c r="AN320" s="146" t="s">
        <v>537</v>
      </c>
      <c r="AO320" s="147" t="s">
        <v>537</v>
      </c>
      <c r="AP320" s="147" t="s">
        <v>537</v>
      </c>
      <c r="AQ320" s="140" t="s">
        <v>2333</v>
      </c>
      <c r="AR320" s="139" t="s">
        <v>39</v>
      </c>
    </row>
    <row r="321" spans="2:44" s="139" customFormat="1" ht="17.100000000000001" customHeight="1" x14ac:dyDescent="0.25">
      <c r="B321" s="140">
        <v>8803</v>
      </c>
      <c r="C321" s="140" t="s">
        <v>27</v>
      </c>
      <c r="D321" s="140" t="s">
        <v>1618</v>
      </c>
      <c r="E321" s="140" t="s">
        <v>1394</v>
      </c>
      <c r="F321" s="140" t="s">
        <v>1397</v>
      </c>
      <c r="G321" s="140">
        <v>2</v>
      </c>
      <c r="H321" s="140" t="s">
        <v>424</v>
      </c>
      <c r="I321" s="140">
        <v>604</v>
      </c>
      <c r="J321" s="140" t="s">
        <v>425</v>
      </c>
      <c r="K321" s="140" t="s">
        <v>1016</v>
      </c>
      <c r="L321" s="141">
        <v>10</v>
      </c>
      <c r="M321" s="141">
        <v>35</v>
      </c>
      <c r="N321" s="142">
        <v>0</v>
      </c>
      <c r="O321" s="141">
        <v>51</v>
      </c>
      <c r="P321" s="140">
        <v>11</v>
      </c>
      <c r="Q321" s="140">
        <v>4</v>
      </c>
      <c r="R321" s="140">
        <v>2</v>
      </c>
      <c r="S321" s="140">
        <v>2</v>
      </c>
      <c r="T321" s="140">
        <v>0</v>
      </c>
      <c r="U321" s="140">
        <v>4</v>
      </c>
      <c r="V321" s="140">
        <v>3</v>
      </c>
      <c r="W321" s="140">
        <v>6</v>
      </c>
      <c r="X321" s="140">
        <v>1</v>
      </c>
      <c r="Y321" s="140" t="s">
        <v>28</v>
      </c>
      <c r="Z321" s="140" t="s">
        <v>28</v>
      </c>
      <c r="AA321" s="140" t="s">
        <v>1395</v>
      </c>
      <c r="AB321" s="140" t="s">
        <v>1395</v>
      </c>
      <c r="AC321" s="140" t="s">
        <v>1394</v>
      </c>
      <c r="AD321" s="143">
        <v>41687</v>
      </c>
      <c r="AE321" s="143">
        <v>44693</v>
      </c>
      <c r="AF321" s="144">
        <v>247147153.34999999</v>
      </c>
      <c r="AG321" s="144">
        <v>344981602.65999997</v>
      </c>
      <c r="AH321" s="144">
        <v>2871753431.9700003</v>
      </c>
      <c r="AI321" s="144">
        <v>3463882187.9800005</v>
      </c>
      <c r="AJ321" s="144">
        <v>0</v>
      </c>
      <c r="AK321" s="145">
        <v>0</v>
      </c>
      <c r="AL321" s="145">
        <v>32331937</v>
      </c>
      <c r="AM321" s="145">
        <v>789765487.11000001</v>
      </c>
      <c r="AN321" s="146" t="s">
        <v>2090</v>
      </c>
      <c r="AO321" s="147">
        <v>0.78890000000000005</v>
      </c>
      <c r="AP321" s="147">
        <v>0.94015485048294067</v>
      </c>
      <c r="AQ321" s="140" t="s">
        <v>2334</v>
      </c>
      <c r="AR321" s="139" t="s">
        <v>39</v>
      </c>
    </row>
    <row r="322" spans="2:44" s="139" customFormat="1" ht="17.100000000000001" customHeight="1" x14ac:dyDescent="0.25">
      <c r="B322" s="140">
        <v>8804</v>
      </c>
      <c r="C322" s="140" t="s">
        <v>27</v>
      </c>
      <c r="D322" s="140" t="s">
        <v>1618</v>
      </c>
      <c r="E322" s="140" t="s">
        <v>1394</v>
      </c>
      <c r="F322" s="140" t="s">
        <v>1397</v>
      </c>
      <c r="G322" s="140">
        <v>2</v>
      </c>
      <c r="H322" s="140" t="s">
        <v>424</v>
      </c>
      <c r="I322" s="140">
        <v>604</v>
      </c>
      <c r="J322" s="140" t="s">
        <v>425</v>
      </c>
      <c r="K322" s="140" t="s">
        <v>1016</v>
      </c>
      <c r="L322" s="141">
        <v>10</v>
      </c>
      <c r="M322" s="141">
        <v>35</v>
      </c>
      <c r="N322" s="142">
        <v>0</v>
      </c>
      <c r="O322" s="141">
        <v>51</v>
      </c>
      <c r="P322" s="140">
        <v>13</v>
      </c>
      <c r="Q322" s="140">
        <v>4</v>
      </c>
      <c r="R322" s="140">
        <v>2</v>
      </c>
      <c r="S322" s="140">
        <v>2</v>
      </c>
      <c r="T322" s="140">
        <v>0</v>
      </c>
      <c r="U322" s="140">
        <v>4</v>
      </c>
      <c r="V322" s="140">
        <v>3</v>
      </c>
      <c r="W322" s="140">
        <v>6</v>
      </c>
      <c r="X322" s="140">
        <v>1</v>
      </c>
      <c r="Y322" s="140" t="s">
        <v>28</v>
      </c>
      <c r="Z322" s="140" t="s">
        <v>28</v>
      </c>
      <c r="AA322" s="140" t="s">
        <v>1395</v>
      </c>
      <c r="AB322" s="140" t="s">
        <v>1395</v>
      </c>
      <c r="AC322" s="140" t="s">
        <v>1394</v>
      </c>
      <c r="AD322" s="143">
        <v>41687</v>
      </c>
      <c r="AE322" s="143">
        <v>44693</v>
      </c>
      <c r="AF322" s="144">
        <v>247147153.34999999</v>
      </c>
      <c r="AG322" s="144">
        <v>344981602.65999997</v>
      </c>
      <c r="AH322" s="144">
        <v>2871753431.9700003</v>
      </c>
      <c r="AI322" s="144">
        <v>3463882187.9800005</v>
      </c>
      <c r="AJ322" s="144">
        <v>0</v>
      </c>
      <c r="AK322" s="145">
        <v>0</v>
      </c>
      <c r="AL322" s="145">
        <v>293512106</v>
      </c>
      <c r="AM322" s="145">
        <v>10165774.890000001</v>
      </c>
      <c r="AN322" s="146" t="s">
        <v>2090</v>
      </c>
      <c r="AO322" s="147">
        <v>0.78890000000000005</v>
      </c>
      <c r="AP322" s="147">
        <v>0.94015485048294067</v>
      </c>
      <c r="AQ322" s="140" t="s">
        <v>2334</v>
      </c>
      <c r="AR322" s="139" t="s">
        <v>39</v>
      </c>
    </row>
    <row r="323" spans="2:44" s="139" customFormat="1" ht="17.100000000000001" customHeight="1" x14ac:dyDescent="0.25">
      <c r="B323" s="140">
        <v>8805</v>
      </c>
      <c r="C323" s="140" t="s">
        <v>27</v>
      </c>
      <c r="D323" s="140" t="s">
        <v>1618</v>
      </c>
      <c r="E323" s="140" t="s">
        <v>428</v>
      </c>
      <c r="F323" s="140" t="s">
        <v>1403</v>
      </c>
      <c r="G323" s="140">
        <v>2</v>
      </c>
      <c r="H323" s="140" t="s">
        <v>424</v>
      </c>
      <c r="I323" s="140">
        <v>604</v>
      </c>
      <c r="J323" s="140" t="s">
        <v>425</v>
      </c>
      <c r="K323" s="140" t="s">
        <v>1016</v>
      </c>
      <c r="L323" s="141">
        <v>10</v>
      </c>
      <c r="M323" s="141">
        <v>3</v>
      </c>
      <c r="N323" s="142">
        <v>0</v>
      </c>
      <c r="O323" s="141">
        <v>52</v>
      </c>
      <c r="P323" s="140">
        <v>13</v>
      </c>
      <c r="Q323" s="140">
        <v>4</v>
      </c>
      <c r="R323" s="140">
        <v>2</v>
      </c>
      <c r="S323" s="140">
        <v>2</v>
      </c>
      <c r="T323" s="140">
        <v>0</v>
      </c>
      <c r="U323" s="140">
        <v>4</v>
      </c>
      <c r="V323" s="140">
        <v>3</v>
      </c>
      <c r="W323" s="140">
        <v>6</v>
      </c>
      <c r="X323" s="140">
        <v>1</v>
      </c>
      <c r="Y323" s="140" t="s">
        <v>28</v>
      </c>
      <c r="Z323" s="140" t="s">
        <v>28</v>
      </c>
      <c r="AA323" s="140" t="s">
        <v>430</v>
      </c>
      <c r="AB323" s="140" t="s">
        <v>430</v>
      </c>
      <c r="AC323" s="140" t="s">
        <v>431</v>
      </c>
      <c r="AD323" s="143" t="s">
        <v>629</v>
      </c>
      <c r="AE323" s="143" t="s">
        <v>629</v>
      </c>
      <c r="AF323" s="144">
        <v>700000000</v>
      </c>
      <c r="AG323" s="144">
        <v>0</v>
      </c>
      <c r="AH323" s="144">
        <v>0</v>
      </c>
      <c r="AI323" s="144">
        <v>700000000</v>
      </c>
      <c r="AJ323" s="144">
        <v>0</v>
      </c>
      <c r="AK323" s="145">
        <v>0</v>
      </c>
      <c r="AL323" s="145">
        <v>25678681</v>
      </c>
      <c r="AM323" s="145">
        <v>0</v>
      </c>
      <c r="AN323" s="146" t="s">
        <v>2335</v>
      </c>
      <c r="AO323" s="147">
        <v>0</v>
      </c>
      <c r="AP323" s="147">
        <v>0</v>
      </c>
      <c r="AQ323" s="140" t="s">
        <v>28</v>
      </c>
      <c r="AR323" s="139" t="s">
        <v>39</v>
      </c>
    </row>
    <row r="324" spans="2:44" s="139" customFormat="1" ht="17.100000000000001" customHeight="1" x14ac:dyDescent="0.25">
      <c r="B324" s="140">
        <v>8806</v>
      </c>
      <c r="C324" s="140" t="s">
        <v>27</v>
      </c>
      <c r="D324" s="140" t="s">
        <v>1618</v>
      </c>
      <c r="E324" s="140" t="s">
        <v>1398</v>
      </c>
      <c r="F324" s="140" t="s">
        <v>1404</v>
      </c>
      <c r="G324" s="140">
        <v>2</v>
      </c>
      <c r="H324" s="140" t="s">
        <v>424</v>
      </c>
      <c r="I324" s="140">
        <v>604</v>
      </c>
      <c r="J324" s="140" t="s">
        <v>425</v>
      </c>
      <c r="K324" s="140" t="s">
        <v>1399</v>
      </c>
      <c r="L324" s="141">
        <v>45</v>
      </c>
      <c r="M324" s="141">
        <v>2</v>
      </c>
      <c r="N324" s="142">
        <v>0</v>
      </c>
      <c r="O324" s="141">
        <v>51</v>
      </c>
      <c r="P324" s="140">
        <v>13</v>
      </c>
      <c r="Q324" s="140">
        <v>4</v>
      </c>
      <c r="R324" s="140">
        <v>2</v>
      </c>
      <c r="S324" s="140">
        <v>2</v>
      </c>
      <c r="T324" s="140">
        <v>0</v>
      </c>
      <c r="U324" s="140">
        <v>4</v>
      </c>
      <c r="V324" s="140">
        <v>3</v>
      </c>
      <c r="W324" s="140">
        <v>6</v>
      </c>
      <c r="X324" s="140">
        <v>1</v>
      </c>
      <c r="Y324" s="140" t="s">
        <v>28</v>
      </c>
      <c r="Z324" s="140" t="s">
        <v>28</v>
      </c>
      <c r="AA324" s="140" t="s">
        <v>1400</v>
      </c>
      <c r="AB324" s="140" t="s">
        <v>1400</v>
      </c>
      <c r="AC324" s="140" t="s">
        <v>1398</v>
      </c>
      <c r="AD324" s="143" t="s">
        <v>629</v>
      </c>
      <c r="AE324" s="143" t="s">
        <v>629</v>
      </c>
      <c r="AF324" s="144">
        <v>450000000</v>
      </c>
      <c r="AG324" s="144">
        <v>0</v>
      </c>
      <c r="AH324" s="144">
        <v>0</v>
      </c>
      <c r="AI324" s="144">
        <v>450000000</v>
      </c>
      <c r="AJ324" s="144">
        <v>0</v>
      </c>
      <c r="AK324" s="145">
        <v>0</v>
      </c>
      <c r="AL324" s="145">
        <v>14944188</v>
      </c>
      <c r="AM324" s="145">
        <v>0</v>
      </c>
      <c r="AN324" s="146" t="s">
        <v>2335</v>
      </c>
      <c r="AO324" s="147">
        <v>0</v>
      </c>
      <c r="AP324" s="147">
        <v>0</v>
      </c>
      <c r="AQ324" s="140" t="s">
        <v>28</v>
      </c>
      <c r="AR324" s="139" t="s">
        <v>39</v>
      </c>
    </row>
    <row r="325" spans="2:44" s="139" customFormat="1" ht="17.100000000000001" customHeight="1" x14ac:dyDescent="0.25">
      <c r="B325" s="140">
        <v>8807</v>
      </c>
      <c r="C325" s="140" t="s">
        <v>27</v>
      </c>
      <c r="D325" s="140" t="s">
        <v>1618</v>
      </c>
      <c r="E325" s="140" t="s">
        <v>1401</v>
      </c>
      <c r="F325" s="140" t="s">
        <v>1405</v>
      </c>
      <c r="G325" s="140">
        <v>2</v>
      </c>
      <c r="H325" s="140" t="s">
        <v>424</v>
      </c>
      <c r="I325" s="140">
        <v>604</v>
      </c>
      <c r="J325" s="140" t="s">
        <v>425</v>
      </c>
      <c r="K325" s="140" t="s">
        <v>1399</v>
      </c>
      <c r="L325" s="141">
        <v>45</v>
      </c>
      <c r="M325" s="141">
        <v>3</v>
      </c>
      <c r="N325" s="142">
        <v>0</v>
      </c>
      <c r="O325" s="141">
        <v>51</v>
      </c>
      <c r="P325" s="140">
        <v>13</v>
      </c>
      <c r="Q325" s="140">
        <v>4</v>
      </c>
      <c r="R325" s="140">
        <v>2</v>
      </c>
      <c r="S325" s="140">
        <v>2</v>
      </c>
      <c r="T325" s="140">
        <v>0</v>
      </c>
      <c r="U325" s="140">
        <v>4</v>
      </c>
      <c r="V325" s="140">
        <v>3</v>
      </c>
      <c r="W325" s="140">
        <v>6</v>
      </c>
      <c r="X325" s="140">
        <v>1</v>
      </c>
      <c r="Y325" s="140" t="s">
        <v>28</v>
      </c>
      <c r="Z325" s="140" t="s">
        <v>28</v>
      </c>
      <c r="AA325" s="140" t="s">
        <v>1402</v>
      </c>
      <c r="AB325" s="140" t="s">
        <v>1402</v>
      </c>
      <c r="AC325" s="140" t="s">
        <v>1401</v>
      </c>
      <c r="AD325" s="143" t="s">
        <v>629</v>
      </c>
      <c r="AE325" s="143" t="s">
        <v>629</v>
      </c>
      <c r="AF325" s="144">
        <v>450000000</v>
      </c>
      <c r="AG325" s="144">
        <v>0</v>
      </c>
      <c r="AH325" s="144">
        <v>0</v>
      </c>
      <c r="AI325" s="144">
        <v>450000000</v>
      </c>
      <c r="AJ325" s="144">
        <v>0</v>
      </c>
      <c r="AK325" s="145">
        <v>0</v>
      </c>
      <c r="AL325" s="145">
        <v>21121020</v>
      </c>
      <c r="AM325" s="145">
        <v>0</v>
      </c>
      <c r="AN325" s="146" t="s">
        <v>2335</v>
      </c>
      <c r="AO325" s="147">
        <v>0</v>
      </c>
      <c r="AP325" s="147">
        <v>0</v>
      </c>
      <c r="AQ325" s="140" t="s">
        <v>28</v>
      </c>
      <c r="AR325" s="139" t="s">
        <v>39</v>
      </c>
    </row>
    <row r="326" spans="2:44" s="139" customFormat="1" ht="17.100000000000001" customHeight="1" x14ac:dyDescent="0.25">
      <c r="B326" s="140">
        <v>8808</v>
      </c>
      <c r="C326" s="140" t="s">
        <v>27</v>
      </c>
      <c r="D326" s="140" t="s">
        <v>1618</v>
      </c>
      <c r="E326" s="140" t="s">
        <v>428</v>
      </c>
      <c r="F326" s="140" t="s">
        <v>433</v>
      </c>
      <c r="G326" s="140">
        <v>2</v>
      </c>
      <c r="H326" s="140" t="s">
        <v>424</v>
      </c>
      <c r="I326" s="140">
        <v>604</v>
      </c>
      <c r="J326" s="140" t="s">
        <v>425</v>
      </c>
      <c r="K326" s="140" t="s">
        <v>1016</v>
      </c>
      <c r="L326" s="141">
        <v>10</v>
      </c>
      <c r="M326" s="141">
        <v>3</v>
      </c>
      <c r="N326" s="142">
        <v>0</v>
      </c>
      <c r="O326" s="141">
        <v>51</v>
      </c>
      <c r="P326" s="140">
        <v>11</v>
      </c>
      <c r="Q326" s="140">
        <v>4</v>
      </c>
      <c r="R326" s="140">
        <v>2</v>
      </c>
      <c r="S326" s="140">
        <v>2</v>
      </c>
      <c r="T326" s="140">
        <v>0</v>
      </c>
      <c r="U326" s="140">
        <v>4</v>
      </c>
      <c r="V326" s="140">
        <v>3</v>
      </c>
      <c r="W326" s="140">
        <v>6</v>
      </c>
      <c r="X326" s="140">
        <v>1</v>
      </c>
      <c r="Y326" s="140" t="s">
        <v>28</v>
      </c>
      <c r="Z326" s="140" t="s">
        <v>28</v>
      </c>
      <c r="AA326" s="140" t="s">
        <v>430</v>
      </c>
      <c r="AB326" s="140" t="s">
        <v>430</v>
      </c>
      <c r="AC326" s="140" t="s">
        <v>431</v>
      </c>
      <c r="AD326" s="143">
        <v>40248</v>
      </c>
      <c r="AE326" s="143">
        <v>44538</v>
      </c>
      <c r="AF326" s="144">
        <v>318183735</v>
      </c>
      <c r="AG326" s="144">
        <v>193456206.06999999</v>
      </c>
      <c r="AH326" s="144">
        <v>7729860980.3000002</v>
      </c>
      <c r="AI326" s="144">
        <v>8241500921.3699999</v>
      </c>
      <c r="AJ326" s="144">
        <v>0</v>
      </c>
      <c r="AK326" s="145">
        <v>0</v>
      </c>
      <c r="AL326" s="145">
        <v>0</v>
      </c>
      <c r="AM326" s="145">
        <v>808411434.01000011</v>
      </c>
      <c r="AN326" s="146" t="s">
        <v>2090</v>
      </c>
      <c r="AO326" s="147">
        <v>0.43719999999999998</v>
      </c>
      <c r="AP326" s="147">
        <v>0.70873171091079712</v>
      </c>
      <c r="AQ326" s="140" t="s">
        <v>2318</v>
      </c>
      <c r="AR326" s="139" t="s">
        <v>39</v>
      </c>
    </row>
    <row r="327" spans="2:44" s="139" customFormat="1" ht="17.100000000000001" customHeight="1" x14ac:dyDescent="0.25">
      <c r="B327" s="140">
        <v>8809</v>
      </c>
      <c r="C327" s="140" t="s">
        <v>27</v>
      </c>
      <c r="D327" s="140" t="s">
        <v>1618</v>
      </c>
      <c r="E327" s="140" t="s">
        <v>428</v>
      </c>
      <c r="F327" s="140" t="s">
        <v>432</v>
      </c>
      <c r="G327" s="140">
        <v>2</v>
      </c>
      <c r="H327" s="140" t="s">
        <v>424</v>
      </c>
      <c r="I327" s="140">
        <v>604</v>
      </c>
      <c r="J327" s="140" t="s">
        <v>425</v>
      </c>
      <c r="K327" s="140" t="s">
        <v>1016</v>
      </c>
      <c r="L327" s="141">
        <v>10</v>
      </c>
      <c r="M327" s="141">
        <v>3</v>
      </c>
      <c r="N327" s="142">
        <v>0</v>
      </c>
      <c r="O327" s="141">
        <v>51</v>
      </c>
      <c r="P327" s="140">
        <v>11</v>
      </c>
      <c r="Q327" s="140">
        <v>4</v>
      </c>
      <c r="R327" s="140">
        <v>2</v>
      </c>
      <c r="S327" s="140">
        <v>2</v>
      </c>
      <c r="T327" s="140">
        <v>0</v>
      </c>
      <c r="U327" s="140">
        <v>4</v>
      </c>
      <c r="V327" s="140">
        <v>3</v>
      </c>
      <c r="W327" s="140">
        <v>6</v>
      </c>
      <c r="X327" s="140">
        <v>1</v>
      </c>
      <c r="Y327" s="140" t="s">
        <v>28</v>
      </c>
      <c r="Z327" s="140" t="s">
        <v>28</v>
      </c>
      <c r="AA327" s="140" t="s">
        <v>430</v>
      </c>
      <c r="AB327" s="140" t="s">
        <v>430</v>
      </c>
      <c r="AC327" s="140" t="s">
        <v>431</v>
      </c>
      <c r="AD327" s="143">
        <v>40248</v>
      </c>
      <c r="AE327" s="143">
        <v>44631</v>
      </c>
      <c r="AF327" s="144">
        <v>555060595</v>
      </c>
      <c r="AG327" s="144">
        <v>527620381.9000001</v>
      </c>
      <c r="AH327" s="144">
        <v>14153801439.66</v>
      </c>
      <c r="AI327" s="144">
        <v>15236482416.559999</v>
      </c>
      <c r="AJ327" s="144">
        <v>0</v>
      </c>
      <c r="AK327" s="145">
        <v>0</v>
      </c>
      <c r="AL327" s="145">
        <v>0</v>
      </c>
      <c r="AM327" s="145">
        <v>3436151572.7400002</v>
      </c>
      <c r="AN327" s="146" t="s">
        <v>2090</v>
      </c>
      <c r="AO327" s="147">
        <v>0.80159999999999998</v>
      </c>
      <c r="AP327" s="147">
        <v>0.91017699241638184</v>
      </c>
      <c r="AQ327" s="140" t="s">
        <v>2317</v>
      </c>
      <c r="AR327" s="139" t="s">
        <v>39</v>
      </c>
    </row>
    <row r="328" spans="2:44" s="139" customFormat="1" ht="17.100000000000001" customHeight="1" x14ac:dyDescent="0.25">
      <c r="B328" s="140">
        <v>8810</v>
      </c>
      <c r="C328" s="140" t="s">
        <v>27</v>
      </c>
      <c r="D328" s="140" t="s">
        <v>1618</v>
      </c>
      <c r="E328" s="140" t="s">
        <v>1394</v>
      </c>
      <c r="F328" s="140" t="s">
        <v>1397</v>
      </c>
      <c r="G328" s="140">
        <v>2</v>
      </c>
      <c r="H328" s="140" t="s">
        <v>424</v>
      </c>
      <c r="I328" s="140">
        <v>604</v>
      </c>
      <c r="J328" s="140" t="s">
        <v>425</v>
      </c>
      <c r="K328" s="140" t="s">
        <v>1016</v>
      </c>
      <c r="L328" s="141">
        <v>10</v>
      </c>
      <c r="M328" s="141">
        <v>35</v>
      </c>
      <c r="N328" s="142">
        <v>0</v>
      </c>
      <c r="O328" s="141">
        <v>51</v>
      </c>
      <c r="P328" s="140">
        <v>15</v>
      </c>
      <c r="Q328" s="140">
        <v>4</v>
      </c>
      <c r="R328" s="140">
        <v>2</v>
      </c>
      <c r="S328" s="140">
        <v>2</v>
      </c>
      <c r="T328" s="140">
        <v>0</v>
      </c>
      <c r="U328" s="140">
        <v>4</v>
      </c>
      <c r="V328" s="140">
        <v>3</v>
      </c>
      <c r="W328" s="140">
        <v>6</v>
      </c>
      <c r="X328" s="140">
        <v>1</v>
      </c>
      <c r="Y328" s="140" t="s">
        <v>28</v>
      </c>
      <c r="Z328" s="140" t="s">
        <v>28</v>
      </c>
      <c r="AA328" s="140" t="s">
        <v>1395</v>
      </c>
      <c r="AB328" s="140" t="s">
        <v>1395</v>
      </c>
      <c r="AC328" s="140" t="s">
        <v>1394</v>
      </c>
      <c r="AD328" s="143">
        <v>41687</v>
      </c>
      <c r="AE328" s="143">
        <v>44693</v>
      </c>
      <c r="AF328" s="144">
        <v>247147153.34999999</v>
      </c>
      <c r="AG328" s="144">
        <v>344981602.65999997</v>
      </c>
      <c r="AH328" s="144">
        <v>2871753431.9700003</v>
      </c>
      <c r="AI328" s="144">
        <v>3463882187.9800005</v>
      </c>
      <c r="AJ328" s="144">
        <v>0</v>
      </c>
      <c r="AK328" s="145">
        <v>0</v>
      </c>
      <c r="AL328" s="145">
        <v>0</v>
      </c>
      <c r="AM328" s="145">
        <v>240703922.03999999</v>
      </c>
      <c r="AN328" s="146" t="s">
        <v>2090</v>
      </c>
      <c r="AO328" s="147">
        <v>0.78890000000000005</v>
      </c>
      <c r="AP328" s="147">
        <v>0.94015485048294067</v>
      </c>
      <c r="AQ328" s="140" t="s">
        <v>2334</v>
      </c>
      <c r="AR328" s="139" t="s">
        <v>39</v>
      </c>
    </row>
    <row r="329" spans="2:44" s="139" customFormat="1" ht="17.100000000000001" customHeight="1" x14ac:dyDescent="0.25">
      <c r="B329" s="140">
        <v>8811</v>
      </c>
      <c r="C329" s="140" t="s">
        <v>27</v>
      </c>
      <c r="D329" s="140" t="s">
        <v>134</v>
      </c>
      <c r="E329" s="140" t="s">
        <v>783</v>
      </c>
      <c r="F329" s="140" t="s">
        <v>1406</v>
      </c>
      <c r="G329" s="140" t="s">
        <v>28</v>
      </c>
      <c r="H329" s="140" t="s">
        <v>1172</v>
      </c>
      <c r="I329" s="140">
        <v>365</v>
      </c>
      <c r="J329" s="140" t="s">
        <v>1407</v>
      </c>
      <c r="K329" s="140" t="s">
        <v>1408</v>
      </c>
      <c r="L329" s="141" t="s">
        <v>28</v>
      </c>
      <c r="M329" s="141" t="s">
        <v>28</v>
      </c>
      <c r="N329" s="142" t="s">
        <v>1409</v>
      </c>
      <c r="O329" s="141" t="s">
        <v>1410</v>
      </c>
      <c r="P329" s="140">
        <v>11</v>
      </c>
      <c r="Q329" s="140">
        <v>5</v>
      </c>
      <c r="R329" s="140">
        <v>8</v>
      </c>
      <c r="S329" s="140" t="s">
        <v>28</v>
      </c>
      <c r="T329" s="140" t="s">
        <v>28</v>
      </c>
      <c r="U329" s="140" t="s">
        <v>28</v>
      </c>
      <c r="V329" s="140" t="s">
        <v>28</v>
      </c>
      <c r="W329" s="140" t="s">
        <v>28</v>
      </c>
      <c r="X329" s="140" t="s">
        <v>28</v>
      </c>
      <c r="Y329" s="140" t="s">
        <v>28</v>
      </c>
      <c r="Z329" s="140" t="s">
        <v>28</v>
      </c>
      <c r="AA329" s="140" t="s">
        <v>341</v>
      </c>
      <c r="AB329" s="140" t="s">
        <v>28</v>
      </c>
      <c r="AC329" s="140" t="s">
        <v>341</v>
      </c>
      <c r="AD329" s="143" t="s">
        <v>28</v>
      </c>
      <c r="AE329" s="143" t="s">
        <v>28</v>
      </c>
      <c r="AF329" s="144">
        <v>133693827.69</v>
      </c>
      <c r="AG329" s="144">
        <v>0</v>
      </c>
      <c r="AH329" s="144">
        <v>0</v>
      </c>
      <c r="AI329" s="144">
        <v>0</v>
      </c>
      <c r="AJ329" s="144">
        <v>0</v>
      </c>
      <c r="AK329" s="145">
        <v>0</v>
      </c>
      <c r="AL329" s="145">
        <v>158878563.28999999</v>
      </c>
      <c r="AM329" s="145">
        <v>158878563.29000002</v>
      </c>
      <c r="AN329" s="146" t="s">
        <v>28</v>
      </c>
      <c r="AO329" s="147" t="s">
        <v>28</v>
      </c>
      <c r="AP329" s="147" t="s">
        <v>28</v>
      </c>
      <c r="AQ329" s="140" t="s">
        <v>28</v>
      </c>
      <c r="AR329" s="139" t="s">
        <v>39</v>
      </c>
    </row>
    <row r="330" spans="2:44" s="139" customFormat="1" ht="17.100000000000001" customHeight="1" x14ac:dyDescent="0.25">
      <c r="B330" s="140">
        <v>8812</v>
      </c>
      <c r="C330" s="140" t="s">
        <v>27</v>
      </c>
      <c r="D330" s="140" t="s">
        <v>134</v>
      </c>
      <c r="E330" s="140" t="s">
        <v>1411</v>
      </c>
      <c r="F330" s="140" t="s">
        <v>1412</v>
      </c>
      <c r="G330" s="140" t="s">
        <v>28</v>
      </c>
      <c r="H330" s="140" t="s">
        <v>1172</v>
      </c>
      <c r="I330" s="140">
        <v>365</v>
      </c>
      <c r="J330" s="140" t="s">
        <v>1407</v>
      </c>
      <c r="K330" s="140" t="s">
        <v>1408</v>
      </c>
      <c r="L330" s="141" t="s">
        <v>28</v>
      </c>
      <c r="M330" s="141" t="s">
        <v>28</v>
      </c>
      <c r="N330" s="142" t="s">
        <v>1409</v>
      </c>
      <c r="O330" s="141" t="s">
        <v>1413</v>
      </c>
      <c r="P330" s="140">
        <v>11</v>
      </c>
      <c r="Q330" s="140">
        <v>5</v>
      </c>
      <c r="R330" s="140">
        <v>8</v>
      </c>
      <c r="S330" s="140" t="s">
        <v>28</v>
      </c>
      <c r="T330" s="140" t="s">
        <v>28</v>
      </c>
      <c r="U330" s="140" t="s">
        <v>28</v>
      </c>
      <c r="V330" s="140" t="s">
        <v>28</v>
      </c>
      <c r="W330" s="140" t="s">
        <v>28</v>
      </c>
      <c r="X330" s="140" t="s">
        <v>28</v>
      </c>
      <c r="Y330" s="140" t="s">
        <v>28</v>
      </c>
      <c r="Z330" s="140" t="s">
        <v>28</v>
      </c>
      <c r="AA330" s="140" t="s">
        <v>341</v>
      </c>
      <c r="AB330" s="140" t="s">
        <v>28</v>
      </c>
      <c r="AC330" s="140" t="s">
        <v>341</v>
      </c>
      <c r="AD330" s="143" t="s">
        <v>28</v>
      </c>
      <c r="AE330" s="143" t="s">
        <v>28</v>
      </c>
      <c r="AF330" s="144">
        <v>269002959.66000003</v>
      </c>
      <c r="AG330" s="144">
        <v>0</v>
      </c>
      <c r="AH330" s="144">
        <v>0</v>
      </c>
      <c r="AI330" s="144">
        <v>0</v>
      </c>
      <c r="AJ330" s="144">
        <v>0</v>
      </c>
      <c r="AK330" s="145">
        <v>0</v>
      </c>
      <c r="AL330" s="145">
        <v>47004940.700000003</v>
      </c>
      <c r="AM330" s="145">
        <v>47004940.700000003</v>
      </c>
      <c r="AN330" s="146" t="s">
        <v>28</v>
      </c>
      <c r="AO330" s="147" t="s">
        <v>28</v>
      </c>
      <c r="AP330" s="147" t="s">
        <v>28</v>
      </c>
      <c r="AQ330" s="140" t="s">
        <v>28</v>
      </c>
      <c r="AR330" s="139" t="s">
        <v>39</v>
      </c>
    </row>
    <row r="331" spans="2:44" s="139" customFormat="1" ht="17.100000000000001" customHeight="1" x14ac:dyDescent="0.25">
      <c r="B331" s="140">
        <v>8813</v>
      </c>
      <c r="C331" s="140" t="s">
        <v>27</v>
      </c>
      <c r="D331" s="140" t="s">
        <v>134</v>
      </c>
      <c r="E331" s="140" t="s">
        <v>1414</v>
      </c>
      <c r="F331" s="140" t="s">
        <v>1415</v>
      </c>
      <c r="G331" s="140" t="s">
        <v>28</v>
      </c>
      <c r="H331" s="140" t="s">
        <v>1172</v>
      </c>
      <c r="I331" s="140">
        <v>365</v>
      </c>
      <c r="J331" s="140" t="s">
        <v>1407</v>
      </c>
      <c r="K331" s="140" t="s">
        <v>1408</v>
      </c>
      <c r="L331" s="141" t="s">
        <v>28</v>
      </c>
      <c r="M331" s="141" t="s">
        <v>28</v>
      </c>
      <c r="N331" s="142" t="s">
        <v>1409</v>
      </c>
      <c r="O331" s="141" t="s">
        <v>1416</v>
      </c>
      <c r="P331" s="140">
        <v>11</v>
      </c>
      <c r="Q331" s="140">
        <v>5</v>
      </c>
      <c r="R331" s="140">
        <v>8</v>
      </c>
      <c r="S331" s="140" t="s">
        <v>28</v>
      </c>
      <c r="T331" s="140" t="s">
        <v>28</v>
      </c>
      <c r="U331" s="140" t="s">
        <v>28</v>
      </c>
      <c r="V331" s="140" t="s">
        <v>28</v>
      </c>
      <c r="W331" s="140" t="s">
        <v>28</v>
      </c>
      <c r="X331" s="140" t="s">
        <v>28</v>
      </c>
      <c r="Y331" s="140" t="s">
        <v>28</v>
      </c>
      <c r="Z331" s="140" t="s">
        <v>28</v>
      </c>
      <c r="AA331" s="140" t="s">
        <v>341</v>
      </c>
      <c r="AB331" s="140" t="s">
        <v>28</v>
      </c>
      <c r="AC331" s="140" t="s">
        <v>341</v>
      </c>
      <c r="AD331" s="143" t="s">
        <v>28</v>
      </c>
      <c r="AE331" s="143" t="s">
        <v>28</v>
      </c>
      <c r="AF331" s="144">
        <v>26392968.75</v>
      </c>
      <c r="AG331" s="144">
        <v>0</v>
      </c>
      <c r="AH331" s="144">
        <v>0</v>
      </c>
      <c r="AI331" s="144">
        <v>0</v>
      </c>
      <c r="AJ331" s="144">
        <v>0</v>
      </c>
      <c r="AK331" s="145">
        <v>0</v>
      </c>
      <c r="AL331" s="145">
        <v>17058806.129999999</v>
      </c>
      <c r="AM331" s="145">
        <v>17058806.130000003</v>
      </c>
      <c r="AN331" s="146" t="s">
        <v>28</v>
      </c>
      <c r="AO331" s="147" t="s">
        <v>28</v>
      </c>
      <c r="AP331" s="147" t="s">
        <v>28</v>
      </c>
      <c r="AQ331" s="140" t="s">
        <v>28</v>
      </c>
      <c r="AR331" s="139" t="s">
        <v>39</v>
      </c>
    </row>
    <row r="332" spans="2:44" s="139" customFormat="1" ht="17.100000000000001" customHeight="1" x14ac:dyDescent="0.25">
      <c r="B332" s="140">
        <v>8814</v>
      </c>
      <c r="C332" s="140" t="s">
        <v>27</v>
      </c>
      <c r="D332" s="140" t="s">
        <v>134</v>
      </c>
      <c r="E332" s="140" t="s">
        <v>1417</v>
      </c>
      <c r="F332" s="140" t="s">
        <v>1418</v>
      </c>
      <c r="G332" s="140" t="s">
        <v>28</v>
      </c>
      <c r="H332" s="140" t="s">
        <v>1172</v>
      </c>
      <c r="I332" s="140">
        <v>365</v>
      </c>
      <c r="J332" s="140" t="s">
        <v>1407</v>
      </c>
      <c r="K332" s="140" t="s">
        <v>1408</v>
      </c>
      <c r="L332" s="141" t="s">
        <v>28</v>
      </c>
      <c r="M332" s="141" t="s">
        <v>28</v>
      </c>
      <c r="N332" s="142" t="s">
        <v>1409</v>
      </c>
      <c r="O332" s="141" t="s">
        <v>1416</v>
      </c>
      <c r="P332" s="140">
        <v>11</v>
      </c>
      <c r="Q332" s="140">
        <v>5</v>
      </c>
      <c r="R332" s="140">
        <v>8</v>
      </c>
      <c r="S332" s="140" t="s">
        <v>28</v>
      </c>
      <c r="T332" s="140" t="s">
        <v>28</v>
      </c>
      <c r="U332" s="140" t="s">
        <v>28</v>
      </c>
      <c r="V332" s="140" t="s">
        <v>28</v>
      </c>
      <c r="W332" s="140" t="s">
        <v>28</v>
      </c>
      <c r="X332" s="140" t="s">
        <v>28</v>
      </c>
      <c r="Y332" s="140" t="s">
        <v>28</v>
      </c>
      <c r="Z332" s="140" t="s">
        <v>28</v>
      </c>
      <c r="AA332" s="140" t="s">
        <v>341</v>
      </c>
      <c r="AB332" s="140" t="s">
        <v>28</v>
      </c>
      <c r="AC332" s="140" t="s">
        <v>341</v>
      </c>
      <c r="AD332" s="143" t="s">
        <v>28</v>
      </c>
      <c r="AE332" s="143" t="s">
        <v>28</v>
      </c>
      <c r="AF332" s="144">
        <v>26392968.75</v>
      </c>
      <c r="AG332" s="144">
        <v>0</v>
      </c>
      <c r="AH332" s="144">
        <v>0</v>
      </c>
      <c r="AI332" s="144">
        <v>0</v>
      </c>
      <c r="AJ332" s="144">
        <v>0</v>
      </c>
      <c r="AK332" s="145">
        <v>0</v>
      </c>
      <c r="AL332" s="145">
        <v>5595648.5999999996</v>
      </c>
      <c r="AM332" s="145">
        <v>5595648.5999999996</v>
      </c>
      <c r="AN332" s="146" t="s">
        <v>28</v>
      </c>
      <c r="AO332" s="147" t="s">
        <v>28</v>
      </c>
      <c r="AP332" s="147" t="s">
        <v>28</v>
      </c>
      <c r="AQ332" s="140" t="s">
        <v>28</v>
      </c>
      <c r="AR332" s="139" t="s">
        <v>39</v>
      </c>
    </row>
    <row r="333" spans="2:44" s="139" customFormat="1" ht="17.100000000000001" customHeight="1" x14ac:dyDescent="0.25">
      <c r="B333" s="140">
        <v>8815</v>
      </c>
      <c r="C333" s="140" t="s">
        <v>27</v>
      </c>
      <c r="D333" s="140" t="s">
        <v>134</v>
      </c>
      <c r="E333" s="140" t="s">
        <v>1419</v>
      </c>
      <c r="F333" s="140" t="s">
        <v>1420</v>
      </c>
      <c r="G333" s="140" t="s">
        <v>28</v>
      </c>
      <c r="H333" s="140" t="s">
        <v>1172</v>
      </c>
      <c r="I333" s="140">
        <v>365</v>
      </c>
      <c r="J333" s="140" t="s">
        <v>1407</v>
      </c>
      <c r="K333" s="140" t="s">
        <v>1421</v>
      </c>
      <c r="L333" s="141" t="s">
        <v>28</v>
      </c>
      <c r="M333" s="141" t="s">
        <v>28</v>
      </c>
      <c r="N333" s="142" t="s">
        <v>1409</v>
      </c>
      <c r="O333" s="141" t="s">
        <v>1422</v>
      </c>
      <c r="P333" s="140">
        <v>11</v>
      </c>
      <c r="Q333" s="140">
        <v>5</v>
      </c>
      <c r="R333" s="140">
        <v>8</v>
      </c>
      <c r="S333" s="140" t="s">
        <v>28</v>
      </c>
      <c r="T333" s="140" t="s">
        <v>28</v>
      </c>
      <c r="U333" s="140" t="s">
        <v>28</v>
      </c>
      <c r="V333" s="140" t="s">
        <v>28</v>
      </c>
      <c r="W333" s="140" t="s">
        <v>28</v>
      </c>
      <c r="X333" s="140" t="s">
        <v>28</v>
      </c>
      <c r="Y333" s="140" t="s">
        <v>28</v>
      </c>
      <c r="Z333" s="140" t="s">
        <v>28</v>
      </c>
      <c r="AA333" s="140" t="s">
        <v>341</v>
      </c>
      <c r="AB333" s="140" t="s">
        <v>28</v>
      </c>
      <c r="AC333" s="140" t="s">
        <v>341</v>
      </c>
      <c r="AD333" s="143" t="s">
        <v>28</v>
      </c>
      <c r="AE333" s="143" t="s">
        <v>28</v>
      </c>
      <c r="AF333" s="144" t="s">
        <v>1423</v>
      </c>
      <c r="AG333" s="144">
        <v>0</v>
      </c>
      <c r="AH333" s="144">
        <v>0</v>
      </c>
      <c r="AI333" s="144">
        <v>42328455.939999998</v>
      </c>
      <c r="AJ333" s="144">
        <v>0</v>
      </c>
      <c r="AK333" s="145">
        <v>0</v>
      </c>
      <c r="AL333" s="145">
        <v>45855200.75</v>
      </c>
      <c r="AM333" s="145">
        <v>45855200.75</v>
      </c>
      <c r="AN333" s="146" t="s">
        <v>28</v>
      </c>
      <c r="AO333" s="147" t="s">
        <v>28</v>
      </c>
      <c r="AP333" s="147" t="s">
        <v>28</v>
      </c>
      <c r="AQ333" s="140" t="s">
        <v>28</v>
      </c>
      <c r="AR333" s="139" t="s">
        <v>39</v>
      </c>
    </row>
    <row r="334" spans="2:44" s="139" customFormat="1" ht="17.100000000000001" customHeight="1" x14ac:dyDescent="0.25">
      <c r="B334" s="140">
        <v>8816</v>
      </c>
      <c r="C334" s="140" t="s">
        <v>27</v>
      </c>
      <c r="D334" s="140" t="s">
        <v>134</v>
      </c>
      <c r="E334" s="140" t="s">
        <v>1424</v>
      </c>
      <c r="F334" s="140" t="s">
        <v>1425</v>
      </c>
      <c r="G334" s="140" t="s">
        <v>28</v>
      </c>
      <c r="H334" s="140" t="s">
        <v>1172</v>
      </c>
      <c r="I334" s="140">
        <v>365</v>
      </c>
      <c r="J334" s="140" t="s">
        <v>1407</v>
      </c>
      <c r="K334" s="140" t="s">
        <v>1421</v>
      </c>
      <c r="L334" s="141" t="s">
        <v>28</v>
      </c>
      <c r="M334" s="141" t="s">
        <v>28</v>
      </c>
      <c r="N334" s="142" t="s">
        <v>1409</v>
      </c>
      <c r="O334" s="141" t="s">
        <v>1426</v>
      </c>
      <c r="P334" s="140">
        <v>11</v>
      </c>
      <c r="Q334" s="140">
        <v>5</v>
      </c>
      <c r="R334" s="140">
        <v>8</v>
      </c>
      <c r="S334" s="140" t="s">
        <v>28</v>
      </c>
      <c r="T334" s="140" t="s">
        <v>28</v>
      </c>
      <c r="U334" s="140" t="s">
        <v>28</v>
      </c>
      <c r="V334" s="140" t="s">
        <v>28</v>
      </c>
      <c r="W334" s="140" t="s">
        <v>28</v>
      </c>
      <c r="X334" s="140" t="s">
        <v>28</v>
      </c>
      <c r="Y334" s="140" t="s">
        <v>28</v>
      </c>
      <c r="Z334" s="140" t="s">
        <v>28</v>
      </c>
      <c r="AA334" s="140" t="s">
        <v>341</v>
      </c>
      <c r="AB334" s="140" t="s">
        <v>28</v>
      </c>
      <c r="AC334" s="140" t="s">
        <v>341</v>
      </c>
      <c r="AD334" s="143" t="s">
        <v>28</v>
      </c>
      <c r="AE334" s="143" t="s">
        <v>28</v>
      </c>
      <c r="AF334" s="144">
        <v>202853694.47999999</v>
      </c>
      <c r="AG334" s="144">
        <v>0</v>
      </c>
      <c r="AH334" s="144">
        <v>0</v>
      </c>
      <c r="AI334" s="144">
        <v>0</v>
      </c>
      <c r="AJ334" s="144">
        <v>0</v>
      </c>
      <c r="AK334" s="145">
        <v>0</v>
      </c>
      <c r="AL334" s="145">
        <v>66493150.770000003</v>
      </c>
      <c r="AM334" s="145">
        <v>66493150.769999996</v>
      </c>
      <c r="AN334" s="146" t="s">
        <v>28</v>
      </c>
      <c r="AO334" s="147" t="s">
        <v>28</v>
      </c>
      <c r="AP334" s="147" t="s">
        <v>28</v>
      </c>
      <c r="AQ334" s="140" t="s">
        <v>28</v>
      </c>
      <c r="AR334" s="139" t="s">
        <v>39</v>
      </c>
    </row>
    <row r="335" spans="2:44" s="139" customFormat="1" ht="17.100000000000001" customHeight="1" x14ac:dyDescent="0.25">
      <c r="B335" s="140">
        <v>8817</v>
      </c>
      <c r="C335" s="140" t="s">
        <v>27</v>
      </c>
      <c r="D335" s="140" t="s">
        <v>134</v>
      </c>
      <c r="E335" s="140" t="s">
        <v>839</v>
      </c>
      <c r="F335" s="140" t="s">
        <v>1427</v>
      </c>
      <c r="G335" s="140" t="s">
        <v>28</v>
      </c>
      <c r="H335" s="140" t="s">
        <v>1172</v>
      </c>
      <c r="I335" s="140">
        <v>365</v>
      </c>
      <c r="J335" s="140" t="s">
        <v>1407</v>
      </c>
      <c r="K335" s="140" t="s">
        <v>1421</v>
      </c>
      <c r="L335" s="141" t="s">
        <v>28</v>
      </c>
      <c r="M335" s="141" t="s">
        <v>28</v>
      </c>
      <c r="N335" s="142" t="s">
        <v>1409</v>
      </c>
      <c r="O335" s="141" t="s">
        <v>1428</v>
      </c>
      <c r="P335" s="140">
        <v>11</v>
      </c>
      <c r="Q335" s="140">
        <v>5</v>
      </c>
      <c r="R335" s="140">
        <v>8</v>
      </c>
      <c r="S335" s="140" t="s">
        <v>28</v>
      </c>
      <c r="T335" s="140" t="s">
        <v>28</v>
      </c>
      <c r="U335" s="140" t="s">
        <v>28</v>
      </c>
      <c r="V335" s="140" t="s">
        <v>28</v>
      </c>
      <c r="W335" s="140" t="s">
        <v>28</v>
      </c>
      <c r="X335" s="140" t="s">
        <v>28</v>
      </c>
      <c r="Y335" s="140" t="s">
        <v>28</v>
      </c>
      <c r="Z335" s="140" t="s">
        <v>28</v>
      </c>
      <c r="AA335" s="140" t="s">
        <v>331</v>
      </c>
      <c r="AB335" s="140" t="s">
        <v>28</v>
      </c>
      <c r="AC335" s="140" t="s">
        <v>331</v>
      </c>
      <c r="AD335" s="143" t="s">
        <v>28</v>
      </c>
      <c r="AE335" s="143" t="s">
        <v>28</v>
      </c>
      <c r="AF335" s="144">
        <v>50283928.140000001</v>
      </c>
      <c r="AG335" s="144">
        <v>0</v>
      </c>
      <c r="AH335" s="144">
        <v>0</v>
      </c>
      <c r="AI335" s="144">
        <v>0</v>
      </c>
      <c r="AJ335" s="144">
        <v>0</v>
      </c>
      <c r="AK335" s="145">
        <v>0</v>
      </c>
      <c r="AL335" s="145">
        <v>27626552.300000001</v>
      </c>
      <c r="AM335" s="145">
        <v>27626552.299999997</v>
      </c>
      <c r="AN335" s="146" t="s">
        <v>28</v>
      </c>
      <c r="AO335" s="147" t="s">
        <v>28</v>
      </c>
      <c r="AP335" s="147" t="s">
        <v>28</v>
      </c>
      <c r="AQ335" s="140" t="s">
        <v>28</v>
      </c>
      <c r="AR335" s="139" t="s">
        <v>39</v>
      </c>
    </row>
    <row r="336" spans="2:44" s="139" customFormat="1" ht="17.100000000000001" customHeight="1" x14ac:dyDescent="0.25">
      <c r="B336" s="140">
        <v>8818</v>
      </c>
      <c r="C336" s="140" t="s">
        <v>27</v>
      </c>
      <c r="D336" s="140" t="s">
        <v>134</v>
      </c>
      <c r="E336" s="140" t="s">
        <v>839</v>
      </c>
      <c r="F336" s="140" t="s">
        <v>1429</v>
      </c>
      <c r="G336" s="140" t="s">
        <v>28</v>
      </c>
      <c r="H336" s="140" t="s">
        <v>1172</v>
      </c>
      <c r="I336" s="140">
        <v>365</v>
      </c>
      <c r="J336" s="140" t="s">
        <v>1407</v>
      </c>
      <c r="K336" s="140" t="s">
        <v>1421</v>
      </c>
      <c r="L336" s="141" t="s">
        <v>28</v>
      </c>
      <c r="M336" s="141" t="s">
        <v>28</v>
      </c>
      <c r="N336" s="142" t="s">
        <v>1409</v>
      </c>
      <c r="O336" s="141" t="s">
        <v>1430</v>
      </c>
      <c r="P336" s="140">
        <v>11</v>
      </c>
      <c r="Q336" s="140">
        <v>5</v>
      </c>
      <c r="R336" s="140">
        <v>8</v>
      </c>
      <c r="S336" s="140" t="s">
        <v>28</v>
      </c>
      <c r="T336" s="140" t="s">
        <v>28</v>
      </c>
      <c r="U336" s="140" t="s">
        <v>28</v>
      </c>
      <c r="V336" s="140" t="s">
        <v>28</v>
      </c>
      <c r="W336" s="140" t="s">
        <v>28</v>
      </c>
      <c r="X336" s="140" t="s">
        <v>28</v>
      </c>
      <c r="Y336" s="140" t="s">
        <v>28</v>
      </c>
      <c r="Z336" s="140" t="s">
        <v>28</v>
      </c>
      <c r="AA336" s="140" t="s">
        <v>331</v>
      </c>
      <c r="AB336" s="140" t="s">
        <v>28</v>
      </c>
      <c r="AC336" s="140" t="s">
        <v>331</v>
      </c>
      <c r="AD336" s="143" t="s">
        <v>28</v>
      </c>
      <c r="AE336" s="143" t="s">
        <v>28</v>
      </c>
      <c r="AF336" s="144">
        <v>53534108.789999999</v>
      </c>
      <c r="AG336" s="144">
        <v>0</v>
      </c>
      <c r="AH336" s="144">
        <v>0</v>
      </c>
      <c r="AI336" s="144">
        <v>0</v>
      </c>
      <c r="AJ336" s="144">
        <v>0</v>
      </c>
      <c r="AK336" s="145">
        <v>0</v>
      </c>
      <c r="AL336" s="145">
        <v>38807510.619999997</v>
      </c>
      <c r="AM336" s="145">
        <v>38807510.619999997</v>
      </c>
      <c r="AN336" s="146" t="s">
        <v>28</v>
      </c>
      <c r="AO336" s="147" t="s">
        <v>28</v>
      </c>
      <c r="AP336" s="147" t="s">
        <v>28</v>
      </c>
      <c r="AQ336" s="140" t="s">
        <v>28</v>
      </c>
      <c r="AR336" s="139" t="s">
        <v>39</v>
      </c>
    </row>
    <row r="337" spans="2:44" s="139" customFormat="1" ht="17.100000000000001" customHeight="1" x14ac:dyDescent="0.25">
      <c r="B337" s="140">
        <v>8819</v>
      </c>
      <c r="C337" s="140" t="s">
        <v>27</v>
      </c>
      <c r="D337" s="140" t="s">
        <v>134</v>
      </c>
      <c r="E337" s="140" t="s">
        <v>839</v>
      </c>
      <c r="F337" s="140" t="s">
        <v>1431</v>
      </c>
      <c r="G337" s="140" t="s">
        <v>28</v>
      </c>
      <c r="H337" s="140" t="s">
        <v>1172</v>
      </c>
      <c r="I337" s="140">
        <v>365</v>
      </c>
      <c r="J337" s="140" t="s">
        <v>1407</v>
      </c>
      <c r="K337" s="140" t="s">
        <v>1421</v>
      </c>
      <c r="L337" s="141" t="s">
        <v>28</v>
      </c>
      <c r="M337" s="141" t="s">
        <v>28</v>
      </c>
      <c r="N337" s="142" t="s">
        <v>1409</v>
      </c>
      <c r="O337" s="141" t="s">
        <v>1432</v>
      </c>
      <c r="P337" s="140">
        <v>11</v>
      </c>
      <c r="Q337" s="140">
        <v>5</v>
      </c>
      <c r="R337" s="140">
        <v>8</v>
      </c>
      <c r="S337" s="140" t="s">
        <v>28</v>
      </c>
      <c r="T337" s="140" t="s">
        <v>28</v>
      </c>
      <c r="U337" s="140" t="s">
        <v>28</v>
      </c>
      <c r="V337" s="140" t="s">
        <v>28</v>
      </c>
      <c r="W337" s="140" t="s">
        <v>28</v>
      </c>
      <c r="X337" s="140" t="s">
        <v>28</v>
      </c>
      <c r="Y337" s="140" t="s">
        <v>28</v>
      </c>
      <c r="Z337" s="140" t="s">
        <v>28</v>
      </c>
      <c r="AA337" s="140" t="s">
        <v>331</v>
      </c>
      <c r="AB337" s="140" t="s">
        <v>28</v>
      </c>
      <c r="AC337" s="140" t="s">
        <v>331</v>
      </c>
      <c r="AD337" s="143" t="s">
        <v>28</v>
      </c>
      <c r="AE337" s="143" t="s">
        <v>28</v>
      </c>
      <c r="AF337" s="144">
        <v>178427403.86000001</v>
      </c>
      <c r="AG337" s="144">
        <v>0</v>
      </c>
      <c r="AH337" s="144">
        <v>0</v>
      </c>
      <c r="AI337" s="144">
        <v>0</v>
      </c>
      <c r="AJ337" s="144">
        <v>0</v>
      </c>
      <c r="AK337" s="145">
        <v>0</v>
      </c>
      <c r="AL337" s="145">
        <v>74955931.310000002</v>
      </c>
      <c r="AM337" s="145">
        <v>74955931.310000002</v>
      </c>
      <c r="AN337" s="146" t="s">
        <v>28</v>
      </c>
      <c r="AO337" s="147" t="s">
        <v>28</v>
      </c>
      <c r="AP337" s="147" t="s">
        <v>28</v>
      </c>
      <c r="AQ337" s="140" t="s">
        <v>28</v>
      </c>
      <c r="AR337" s="139" t="s">
        <v>39</v>
      </c>
    </row>
    <row r="338" spans="2:44" s="139" customFormat="1" ht="17.100000000000001" customHeight="1" x14ac:dyDescent="0.25">
      <c r="B338" s="140">
        <v>8820</v>
      </c>
      <c r="C338" s="140" t="s">
        <v>27</v>
      </c>
      <c r="D338" s="140" t="s">
        <v>134</v>
      </c>
      <c r="E338" s="140" t="s">
        <v>839</v>
      </c>
      <c r="F338" s="140" t="s">
        <v>1433</v>
      </c>
      <c r="G338" s="140" t="s">
        <v>28</v>
      </c>
      <c r="H338" s="140" t="s">
        <v>1172</v>
      </c>
      <c r="I338" s="140">
        <v>365</v>
      </c>
      <c r="J338" s="140" t="s">
        <v>1407</v>
      </c>
      <c r="K338" s="140" t="s">
        <v>1421</v>
      </c>
      <c r="L338" s="141" t="s">
        <v>28</v>
      </c>
      <c r="M338" s="141" t="s">
        <v>28</v>
      </c>
      <c r="N338" s="142" t="s">
        <v>1409</v>
      </c>
      <c r="O338" s="141" t="s">
        <v>1434</v>
      </c>
      <c r="P338" s="140">
        <v>11</v>
      </c>
      <c r="Q338" s="140">
        <v>5</v>
      </c>
      <c r="R338" s="140">
        <v>8</v>
      </c>
      <c r="S338" s="140" t="s">
        <v>28</v>
      </c>
      <c r="T338" s="140" t="s">
        <v>28</v>
      </c>
      <c r="U338" s="140" t="s">
        <v>28</v>
      </c>
      <c r="V338" s="140" t="s">
        <v>28</v>
      </c>
      <c r="W338" s="140" t="s">
        <v>28</v>
      </c>
      <c r="X338" s="140" t="s">
        <v>28</v>
      </c>
      <c r="Y338" s="140" t="s">
        <v>28</v>
      </c>
      <c r="Z338" s="140" t="s">
        <v>28</v>
      </c>
      <c r="AA338" s="140" t="s">
        <v>331</v>
      </c>
      <c r="AB338" s="140" t="s">
        <v>28</v>
      </c>
      <c r="AC338" s="140" t="s">
        <v>331</v>
      </c>
      <c r="AD338" s="143" t="s">
        <v>28</v>
      </c>
      <c r="AE338" s="143" t="s">
        <v>28</v>
      </c>
      <c r="AF338" s="144">
        <v>65922133.520000003</v>
      </c>
      <c r="AG338" s="144">
        <v>0</v>
      </c>
      <c r="AH338" s="144">
        <v>0</v>
      </c>
      <c r="AI338" s="144">
        <v>0</v>
      </c>
      <c r="AJ338" s="144">
        <v>0</v>
      </c>
      <c r="AK338" s="145">
        <v>0</v>
      </c>
      <c r="AL338" s="145">
        <v>43541748.200000003</v>
      </c>
      <c r="AM338" s="145">
        <v>43541748.200000003</v>
      </c>
      <c r="AN338" s="146" t="s">
        <v>28</v>
      </c>
      <c r="AO338" s="147" t="s">
        <v>28</v>
      </c>
      <c r="AP338" s="147" t="s">
        <v>28</v>
      </c>
      <c r="AQ338" s="140" t="s">
        <v>28</v>
      </c>
      <c r="AR338" s="139" t="s">
        <v>39</v>
      </c>
    </row>
    <row r="339" spans="2:44" s="139" customFormat="1" ht="17.100000000000001" customHeight="1" x14ac:dyDescent="0.25">
      <c r="B339" s="140">
        <v>8821</v>
      </c>
      <c r="C339" s="140" t="s">
        <v>27</v>
      </c>
      <c r="D339" s="140" t="s">
        <v>134</v>
      </c>
      <c r="E339" s="140" t="s">
        <v>839</v>
      </c>
      <c r="F339" s="140" t="s">
        <v>1435</v>
      </c>
      <c r="G339" s="140" t="s">
        <v>28</v>
      </c>
      <c r="H339" s="140" t="s">
        <v>1172</v>
      </c>
      <c r="I339" s="140">
        <v>365</v>
      </c>
      <c r="J339" s="140" t="s">
        <v>1407</v>
      </c>
      <c r="K339" s="140" t="s">
        <v>1421</v>
      </c>
      <c r="L339" s="141" t="s">
        <v>28</v>
      </c>
      <c r="M339" s="141" t="s">
        <v>28</v>
      </c>
      <c r="N339" s="142" t="s">
        <v>1409</v>
      </c>
      <c r="O339" s="141" t="s">
        <v>1436</v>
      </c>
      <c r="P339" s="140">
        <v>11</v>
      </c>
      <c r="Q339" s="140">
        <v>5</v>
      </c>
      <c r="R339" s="140">
        <v>8</v>
      </c>
      <c r="S339" s="140" t="s">
        <v>28</v>
      </c>
      <c r="T339" s="140" t="s">
        <v>28</v>
      </c>
      <c r="U339" s="140" t="s">
        <v>28</v>
      </c>
      <c r="V339" s="140" t="s">
        <v>28</v>
      </c>
      <c r="W339" s="140" t="s">
        <v>28</v>
      </c>
      <c r="X339" s="140" t="s">
        <v>28</v>
      </c>
      <c r="Y339" s="140" t="s">
        <v>28</v>
      </c>
      <c r="Z339" s="140" t="s">
        <v>28</v>
      </c>
      <c r="AA339" s="140" t="s">
        <v>331</v>
      </c>
      <c r="AB339" s="140" t="s">
        <v>28</v>
      </c>
      <c r="AC339" s="140" t="s">
        <v>331</v>
      </c>
      <c r="AD339" s="143" t="s">
        <v>28</v>
      </c>
      <c r="AE339" s="143" t="s">
        <v>28</v>
      </c>
      <c r="AF339" s="144">
        <v>96428297.540000007</v>
      </c>
      <c r="AG339" s="144">
        <v>0</v>
      </c>
      <c r="AH339" s="144">
        <v>0</v>
      </c>
      <c r="AI339" s="144">
        <v>0</v>
      </c>
      <c r="AJ339" s="144">
        <v>0</v>
      </c>
      <c r="AK339" s="145">
        <v>0</v>
      </c>
      <c r="AL339" s="145">
        <v>43623572.090000004</v>
      </c>
      <c r="AM339" s="145">
        <v>43623572.090000004</v>
      </c>
      <c r="AN339" s="146" t="s">
        <v>28</v>
      </c>
      <c r="AO339" s="147" t="s">
        <v>28</v>
      </c>
      <c r="AP339" s="147" t="s">
        <v>28</v>
      </c>
      <c r="AQ339" s="140" t="s">
        <v>28</v>
      </c>
      <c r="AR339" s="139" t="s">
        <v>39</v>
      </c>
    </row>
    <row r="340" spans="2:44" s="139" customFormat="1" ht="17.100000000000001" customHeight="1" x14ac:dyDescent="0.25">
      <c r="B340" s="140">
        <v>8822</v>
      </c>
      <c r="C340" s="140" t="s">
        <v>27</v>
      </c>
      <c r="D340" s="140" t="s">
        <v>134</v>
      </c>
      <c r="E340" s="140" t="s">
        <v>915</v>
      </c>
      <c r="F340" s="140" t="s">
        <v>1437</v>
      </c>
      <c r="G340" s="140" t="s">
        <v>28</v>
      </c>
      <c r="H340" s="140" t="s">
        <v>1172</v>
      </c>
      <c r="I340" s="140">
        <v>365</v>
      </c>
      <c r="J340" s="140" t="s">
        <v>1407</v>
      </c>
      <c r="K340" s="140" t="s">
        <v>1421</v>
      </c>
      <c r="L340" s="141" t="s">
        <v>28</v>
      </c>
      <c r="M340" s="141" t="s">
        <v>28</v>
      </c>
      <c r="N340" s="142" t="s">
        <v>1409</v>
      </c>
      <c r="O340" s="141" t="s">
        <v>1438</v>
      </c>
      <c r="P340" s="140">
        <v>11</v>
      </c>
      <c r="Q340" s="140">
        <v>5</v>
      </c>
      <c r="R340" s="140">
        <v>8</v>
      </c>
      <c r="S340" s="140" t="s">
        <v>28</v>
      </c>
      <c r="T340" s="140" t="s">
        <v>28</v>
      </c>
      <c r="U340" s="140" t="s">
        <v>28</v>
      </c>
      <c r="V340" s="140" t="s">
        <v>28</v>
      </c>
      <c r="W340" s="140" t="s">
        <v>28</v>
      </c>
      <c r="X340" s="140" t="s">
        <v>28</v>
      </c>
      <c r="Y340" s="140" t="s">
        <v>28</v>
      </c>
      <c r="Z340" s="140" t="s">
        <v>28</v>
      </c>
      <c r="AA340" s="140" t="s">
        <v>341</v>
      </c>
      <c r="AB340" s="140" t="s">
        <v>28</v>
      </c>
      <c r="AC340" s="140" t="s">
        <v>341</v>
      </c>
      <c r="AD340" s="143" t="s">
        <v>28</v>
      </c>
      <c r="AE340" s="143" t="s">
        <v>28</v>
      </c>
      <c r="AF340" s="144">
        <v>64093260.789999999</v>
      </c>
      <c r="AG340" s="144">
        <v>0</v>
      </c>
      <c r="AH340" s="144">
        <v>0</v>
      </c>
      <c r="AI340" s="144">
        <v>0</v>
      </c>
      <c r="AJ340" s="144">
        <v>0</v>
      </c>
      <c r="AK340" s="145">
        <v>0</v>
      </c>
      <c r="AL340" s="145">
        <v>62776199.439999998</v>
      </c>
      <c r="AM340" s="145">
        <v>62776199.439999998</v>
      </c>
      <c r="AN340" s="146" t="s">
        <v>28</v>
      </c>
      <c r="AO340" s="147" t="s">
        <v>28</v>
      </c>
      <c r="AP340" s="147" t="s">
        <v>28</v>
      </c>
      <c r="AQ340" s="140" t="s">
        <v>28</v>
      </c>
      <c r="AR340" s="139" t="s">
        <v>39</v>
      </c>
    </row>
    <row r="341" spans="2:44" s="139" customFormat="1" ht="17.100000000000001" customHeight="1" x14ac:dyDescent="0.25">
      <c r="B341" s="140">
        <v>8823</v>
      </c>
      <c r="C341" s="140" t="s">
        <v>27</v>
      </c>
      <c r="D341" s="140" t="s">
        <v>134</v>
      </c>
      <c r="E341" s="140" t="s">
        <v>839</v>
      </c>
      <c r="F341" s="140" t="s">
        <v>1439</v>
      </c>
      <c r="G341" s="140" t="s">
        <v>28</v>
      </c>
      <c r="H341" s="140" t="s">
        <v>1172</v>
      </c>
      <c r="I341" s="140">
        <v>365</v>
      </c>
      <c r="J341" s="140" t="s">
        <v>1407</v>
      </c>
      <c r="K341" s="140" t="s">
        <v>1421</v>
      </c>
      <c r="L341" s="141" t="s">
        <v>28</v>
      </c>
      <c r="M341" s="141" t="s">
        <v>28</v>
      </c>
      <c r="N341" s="142" t="s">
        <v>1409</v>
      </c>
      <c r="O341" s="141" t="s">
        <v>1440</v>
      </c>
      <c r="P341" s="140">
        <v>11</v>
      </c>
      <c r="Q341" s="140">
        <v>5</v>
      </c>
      <c r="R341" s="140">
        <v>8</v>
      </c>
      <c r="S341" s="140" t="s">
        <v>28</v>
      </c>
      <c r="T341" s="140" t="s">
        <v>28</v>
      </c>
      <c r="U341" s="140" t="s">
        <v>28</v>
      </c>
      <c r="V341" s="140" t="s">
        <v>28</v>
      </c>
      <c r="W341" s="140" t="s">
        <v>28</v>
      </c>
      <c r="X341" s="140" t="s">
        <v>28</v>
      </c>
      <c r="Y341" s="140" t="s">
        <v>28</v>
      </c>
      <c r="Z341" s="140" t="s">
        <v>28</v>
      </c>
      <c r="AA341" s="140" t="s">
        <v>331</v>
      </c>
      <c r="AB341" s="140" t="s">
        <v>28</v>
      </c>
      <c r="AC341" s="140" t="s">
        <v>331</v>
      </c>
      <c r="AD341" s="143" t="s">
        <v>28</v>
      </c>
      <c r="AE341" s="143" t="s">
        <v>28</v>
      </c>
      <c r="AF341" s="144">
        <v>283240984.37</v>
      </c>
      <c r="AG341" s="144">
        <v>0</v>
      </c>
      <c r="AH341" s="144">
        <v>0</v>
      </c>
      <c r="AI341" s="144">
        <v>0</v>
      </c>
      <c r="AJ341" s="144">
        <v>0</v>
      </c>
      <c r="AK341" s="145">
        <v>0</v>
      </c>
      <c r="AL341" s="145">
        <v>58837826.170000002</v>
      </c>
      <c r="AM341" s="145">
        <v>58837826.170000002</v>
      </c>
      <c r="AN341" s="146" t="s">
        <v>28</v>
      </c>
      <c r="AO341" s="147" t="s">
        <v>28</v>
      </c>
      <c r="AP341" s="147" t="s">
        <v>28</v>
      </c>
      <c r="AQ341" s="140" t="s">
        <v>28</v>
      </c>
      <c r="AR341" s="139" t="s">
        <v>39</v>
      </c>
    </row>
    <row r="342" spans="2:44" s="139" customFormat="1" ht="17.100000000000001" customHeight="1" x14ac:dyDescent="0.25">
      <c r="B342" s="140">
        <v>8824</v>
      </c>
      <c r="C342" s="140" t="s">
        <v>27</v>
      </c>
      <c r="D342" s="140" t="s">
        <v>134</v>
      </c>
      <c r="E342" s="140" t="s">
        <v>1441</v>
      </c>
      <c r="F342" s="140" t="s">
        <v>1442</v>
      </c>
      <c r="G342" s="140" t="s">
        <v>28</v>
      </c>
      <c r="H342" s="140" t="s">
        <v>1172</v>
      </c>
      <c r="I342" s="140">
        <v>365</v>
      </c>
      <c r="J342" s="140" t="s">
        <v>1407</v>
      </c>
      <c r="K342" s="140" t="s">
        <v>1421</v>
      </c>
      <c r="L342" s="141" t="s">
        <v>28</v>
      </c>
      <c r="M342" s="141" t="s">
        <v>28</v>
      </c>
      <c r="N342" s="142" t="s">
        <v>1409</v>
      </c>
      <c r="O342" s="141" t="s">
        <v>1443</v>
      </c>
      <c r="P342" s="140">
        <v>11</v>
      </c>
      <c r="Q342" s="140">
        <v>5</v>
      </c>
      <c r="R342" s="140">
        <v>8</v>
      </c>
      <c r="S342" s="140" t="s">
        <v>28</v>
      </c>
      <c r="T342" s="140" t="s">
        <v>28</v>
      </c>
      <c r="U342" s="140" t="s">
        <v>28</v>
      </c>
      <c r="V342" s="140" t="s">
        <v>28</v>
      </c>
      <c r="W342" s="140" t="s">
        <v>28</v>
      </c>
      <c r="X342" s="140" t="s">
        <v>28</v>
      </c>
      <c r="Y342" s="140" t="s">
        <v>28</v>
      </c>
      <c r="Z342" s="140" t="s">
        <v>28</v>
      </c>
      <c r="AA342" s="140" t="s">
        <v>129</v>
      </c>
      <c r="AB342" s="140" t="s">
        <v>28</v>
      </c>
      <c r="AC342" s="140" t="s">
        <v>129</v>
      </c>
      <c r="AD342" s="143" t="s">
        <v>28</v>
      </c>
      <c r="AE342" s="143" t="s">
        <v>28</v>
      </c>
      <c r="AF342" s="144">
        <v>456876271.51999998</v>
      </c>
      <c r="AG342" s="144">
        <v>0</v>
      </c>
      <c r="AH342" s="144">
        <v>0</v>
      </c>
      <c r="AI342" s="144">
        <v>0</v>
      </c>
      <c r="AJ342" s="144">
        <v>0</v>
      </c>
      <c r="AK342" s="145">
        <v>0</v>
      </c>
      <c r="AL342" s="145">
        <v>243764207.30000001</v>
      </c>
      <c r="AM342" s="145">
        <v>243764207.30000001</v>
      </c>
      <c r="AN342" s="146" t="s">
        <v>28</v>
      </c>
      <c r="AO342" s="147" t="s">
        <v>28</v>
      </c>
      <c r="AP342" s="147" t="s">
        <v>28</v>
      </c>
      <c r="AQ342" s="140" t="s">
        <v>28</v>
      </c>
      <c r="AR342" s="139" t="s">
        <v>39</v>
      </c>
    </row>
    <row r="343" spans="2:44" s="139" customFormat="1" ht="17.100000000000001" customHeight="1" x14ac:dyDescent="0.25">
      <c r="B343" s="140">
        <v>8825</v>
      </c>
      <c r="C343" s="140" t="s">
        <v>27</v>
      </c>
      <c r="D343" s="140" t="s">
        <v>134</v>
      </c>
      <c r="E343" s="140" t="s">
        <v>1444</v>
      </c>
      <c r="F343" s="140" t="s">
        <v>1445</v>
      </c>
      <c r="G343" s="140" t="s">
        <v>28</v>
      </c>
      <c r="H343" s="140" t="s">
        <v>1172</v>
      </c>
      <c r="I343" s="140">
        <v>365</v>
      </c>
      <c r="J343" s="140" t="s">
        <v>1407</v>
      </c>
      <c r="K343" s="140" t="s">
        <v>1421</v>
      </c>
      <c r="L343" s="141" t="s">
        <v>28</v>
      </c>
      <c r="M343" s="141" t="s">
        <v>28</v>
      </c>
      <c r="N343" s="142" t="s">
        <v>1409</v>
      </c>
      <c r="O343" s="141" t="s">
        <v>1446</v>
      </c>
      <c r="P343" s="140">
        <v>11</v>
      </c>
      <c r="Q343" s="140">
        <v>5</v>
      </c>
      <c r="R343" s="140">
        <v>8</v>
      </c>
      <c r="S343" s="140" t="s">
        <v>28</v>
      </c>
      <c r="T343" s="140" t="s">
        <v>28</v>
      </c>
      <c r="U343" s="140" t="s">
        <v>28</v>
      </c>
      <c r="V343" s="140" t="s">
        <v>28</v>
      </c>
      <c r="W343" s="140" t="s">
        <v>28</v>
      </c>
      <c r="X343" s="140" t="s">
        <v>28</v>
      </c>
      <c r="Y343" s="140" t="s">
        <v>28</v>
      </c>
      <c r="Z343" s="140" t="s">
        <v>28</v>
      </c>
      <c r="AA343" s="140" t="s">
        <v>341</v>
      </c>
      <c r="AB343" s="140" t="s">
        <v>28</v>
      </c>
      <c r="AC343" s="140" t="s">
        <v>341</v>
      </c>
      <c r="AD343" s="143" t="s">
        <v>28</v>
      </c>
      <c r="AE343" s="143" t="s">
        <v>28</v>
      </c>
      <c r="AF343" s="144">
        <v>59469620.649999999</v>
      </c>
      <c r="AG343" s="144">
        <v>0</v>
      </c>
      <c r="AH343" s="144">
        <v>0</v>
      </c>
      <c r="AI343" s="144">
        <v>0</v>
      </c>
      <c r="AJ343" s="144">
        <v>0</v>
      </c>
      <c r="AK343" s="145">
        <v>0</v>
      </c>
      <c r="AL343" s="145">
        <v>50700762.18</v>
      </c>
      <c r="AM343" s="145">
        <v>50700762.18</v>
      </c>
      <c r="AN343" s="146" t="s">
        <v>28</v>
      </c>
      <c r="AO343" s="147" t="s">
        <v>28</v>
      </c>
      <c r="AP343" s="147" t="s">
        <v>28</v>
      </c>
      <c r="AQ343" s="140" t="s">
        <v>28</v>
      </c>
      <c r="AR343" s="139" t="s">
        <v>39</v>
      </c>
    </row>
    <row r="344" spans="2:44" s="139" customFormat="1" ht="17.100000000000001" customHeight="1" x14ac:dyDescent="0.25">
      <c r="B344" s="140">
        <v>8826</v>
      </c>
      <c r="C344" s="140" t="s">
        <v>27</v>
      </c>
      <c r="D344" s="140" t="s">
        <v>134</v>
      </c>
      <c r="E344" s="140" t="s">
        <v>1417</v>
      </c>
      <c r="F344" s="140" t="s">
        <v>1418</v>
      </c>
      <c r="G344" s="140" t="s">
        <v>28</v>
      </c>
      <c r="H344" s="140" t="s">
        <v>1172</v>
      </c>
      <c r="I344" s="140">
        <v>365</v>
      </c>
      <c r="J344" s="140" t="s">
        <v>1407</v>
      </c>
      <c r="K344" s="140" t="s">
        <v>1421</v>
      </c>
      <c r="L344" s="141" t="s">
        <v>28</v>
      </c>
      <c r="M344" s="141" t="s">
        <v>28</v>
      </c>
      <c r="N344" s="142" t="s">
        <v>1409</v>
      </c>
      <c r="O344" s="141" t="s">
        <v>1447</v>
      </c>
      <c r="P344" s="140">
        <v>11</v>
      </c>
      <c r="Q344" s="140">
        <v>5</v>
      </c>
      <c r="R344" s="140">
        <v>8</v>
      </c>
      <c r="S344" s="140" t="s">
        <v>28</v>
      </c>
      <c r="T344" s="140" t="s">
        <v>28</v>
      </c>
      <c r="U344" s="140" t="s">
        <v>28</v>
      </c>
      <c r="V344" s="140" t="s">
        <v>28</v>
      </c>
      <c r="W344" s="140" t="s">
        <v>28</v>
      </c>
      <c r="X344" s="140" t="s">
        <v>28</v>
      </c>
      <c r="Y344" s="140" t="s">
        <v>28</v>
      </c>
      <c r="Z344" s="140" t="s">
        <v>28</v>
      </c>
      <c r="AA344" s="140" t="s">
        <v>341</v>
      </c>
      <c r="AB344" s="140" t="s">
        <v>28</v>
      </c>
      <c r="AC344" s="140" t="s">
        <v>341</v>
      </c>
      <c r="AD344" s="143" t="s">
        <v>28</v>
      </c>
      <c r="AE344" s="143" t="s">
        <v>28</v>
      </c>
      <c r="AF344" s="144">
        <v>26303458.989999998</v>
      </c>
      <c r="AG344" s="144">
        <v>0</v>
      </c>
      <c r="AH344" s="144">
        <v>0</v>
      </c>
      <c r="AI344" s="144">
        <v>0</v>
      </c>
      <c r="AJ344" s="144">
        <v>0</v>
      </c>
      <c r="AK344" s="145">
        <v>0</v>
      </c>
      <c r="AL344" s="145">
        <v>15774291.5</v>
      </c>
      <c r="AM344" s="145">
        <v>15774291.5</v>
      </c>
      <c r="AN344" s="146" t="s">
        <v>28</v>
      </c>
      <c r="AO344" s="147" t="s">
        <v>28</v>
      </c>
      <c r="AP344" s="147" t="s">
        <v>28</v>
      </c>
      <c r="AQ344" s="140" t="s">
        <v>28</v>
      </c>
      <c r="AR344" s="139" t="s">
        <v>39</v>
      </c>
    </row>
    <row r="345" spans="2:44" s="139" customFormat="1" ht="17.100000000000001" customHeight="1" x14ac:dyDescent="0.25">
      <c r="B345" s="140">
        <v>8827</v>
      </c>
      <c r="C345" s="140" t="s">
        <v>27</v>
      </c>
      <c r="D345" s="140" t="s">
        <v>134</v>
      </c>
      <c r="E345" s="140" t="s">
        <v>915</v>
      </c>
      <c r="F345" s="140" t="s">
        <v>1781</v>
      </c>
      <c r="G345" s="140" t="s">
        <v>28</v>
      </c>
      <c r="H345" s="140" t="s">
        <v>1172</v>
      </c>
      <c r="I345" s="140">
        <v>365</v>
      </c>
      <c r="J345" s="140" t="s">
        <v>1407</v>
      </c>
      <c r="K345" s="140" t="s">
        <v>1421</v>
      </c>
      <c r="L345" s="141" t="s">
        <v>28</v>
      </c>
      <c r="M345" s="141" t="s">
        <v>28</v>
      </c>
      <c r="N345" s="142" t="s">
        <v>1409</v>
      </c>
      <c r="O345" s="141" t="s">
        <v>28</v>
      </c>
      <c r="P345" s="140">
        <v>11</v>
      </c>
      <c r="Q345" s="140">
        <v>5</v>
      </c>
      <c r="R345" s="140">
        <v>8</v>
      </c>
      <c r="S345" s="140" t="s">
        <v>28</v>
      </c>
      <c r="T345" s="140" t="s">
        <v>28</v>
      </c>
      <c r="U345" s="140" t="s">
        <v>28</v>
      </c>
      <c r="V345" s="140" t="s">
        <v>28</v>
      </c>
      <c r="W345" s="140" t="s">
        <v>28</v>
      </c>
      <c r="X345" s="140" t="s">
        <v>28</v>
      </c>
      <c r="Y345" s="140" t="s">
        <v>28</v>
      </c>
      <c r="Z345" s="140" t="s">
        <v>28</v>
      </c>
      <c r="AA345" s="140" t="s">
        <v>341</v>
      </c>
      <c r="AB345" s="140" t="s">
        <v>28</v>
      </c>
      <c r="AC345" s="140" t="s">
        <v>341</v>
      </c>
      <c r="AD345" s="143" t="s">
        <v>28</v>
      </c>
      <c r="AE345" s="143" t="s">
        <v>28</v>
      </c>
      <c r="AF345" s="144">
        <v>44292536.600000001</v>
      </c>
      <c r="AG345" s="144">
        <v>0</v>
      </c>
      <c r="AH345" s="144">
        <v>0</v>
      </c>
      <c r="AI345" s="144">
        <v>37278087.549999997</v>
      </c>
      <c r="AJ345" s="144">
        <v>0</v>
      </c>
      <c r="AK345" s="145">
        <v>0</v>
      </c>
      <c r="AL345" s="145">
        <v>39473364.160000004</v>
      </c>
      <c r="AM345" s="145">
        <v>39473364.160000004</v>
      </c>
      <c r="AN345" s="146" t="s">
        <v>28</v>
      </c>
      <c r="AO345" s="147" t="s">
        <v>28</v>
      </c>
      <c r="AP345" s="147" t="s">
        <v>28</v>
      </c>
      <c r="AQ345" s="140" t="s">
        <v>28</v>
      </c>
      <c r="AR345" s="139" t="s">
        <v>39</v>
      </c>
    </row>
    <row r="346" spans="2:44" s="139" customFormat="1" ht="17.100000000000001" customHeight="1" x14ac:dyDescent="0.25">
      <c r="B346" s="140">
        <v>8828</v>
      </c>
      <c r="C346" s="140" t="s">
        <v>27</v>
      </c>
      <c r="D346" s="140" t="s">
        <v>134</v>
      </c>
      <c r="E346" s="140" t="s">
        <v>1782</v>
      </c>
      <c r="F346" s="140" t="s">
        <v>1783</v>
      </c>
      <c r="G346" s="140" t="s">
        <v>28</v>
      </c>
      <c r="H346" s="140" t="s">
        <v>1172</v>
      </c>
      <c r="I346" s="140">
        <v>365</v>
      </c>
      <c r="J346" s="140" t="s">
        <v>1407</v>
      </c>
      <c r="K346" s="140" t="s">
        <v>1421</v>
      </c>
      <c r="L346" s="141" t="s">
        <v>28</v>
      </c>
      <c r="M346" s="141" t="s">
        <v>28</v>
      </c>
      <c r="N346" s="142" t="s">
        <v>1409</v>
      </c>
      <c r="O346" s="141" t="s">
        <v>28</v>
      </c>
      <c r="P346" s="140">
        <v>11</v>
      </c>
      <c r="Q346" s="140">
        <v>5</v>
      </c>
      <c r="R346" s="140">
        <v>8</v>
      </c>
      <c r="S346" s="140" t="s">
        <v>28</v>
      </c>
      <c r="T346" s="140" t="s">
        <v>28</v>
      </c>
      <c r="U346" s="140" t="s">
        <v>28</v>
      </c>
      <c r="V346" s="140" t="s">
        <v>28</v>
      </c>
      <c r="W346" s="140" t="s">
        <v>28</v>
      </c>
      <c r="X346" s="140" t="s">
        <v>28</v>
      </c>
      <c r="Y346" s="140" t="s">
        <v>28</v>
      </c>
      <c r="Z346" s="140" t="s">
        <v>28</v>
      </c>
      <c r="AA346" s="140" t="s">
        <v>341</v>
      </c>
      <c r="AB346" s="140" t="s">
        <v>28</v>
      </c>
      <c r="AC346" s="140" t="s">
        <v>341</v>
      </c>
      <c r="AD346" s="143" t="s">
        <v>28</v>
      </c>
      <c r="AE346" s="143" t="s">
        <v>28</v>
      </c>
      <c r="AF346" s="144">
        <v>48100006.810000002</v>
      </c>
      <c r="AG346" s="144">
        <v>0</v>
      </c>
      <c r="AH346" s="144">
        <v>0</v>
      </c>
      <c r="AI346" s="144">
        <v>39528784</v>
      </c>
      <c r="AJ346" s="144">
        <v>0</v>
      </c>
      <c r="AK346" s="145">
        <v>0</v>
      </c>
      <c r="AL346" s="145">
        <v>26933774.210000001</v>
      </c>
      <c r="AM346" s="145">
        <v>26933774.210000001</v>
      </c>
      <c r="AN346" s="146" t="s">
        <v>28</v>
      </c>
      <c r="AO346" s="147" t="s">
        <v>28</v>
      </c>
      <c r="AP346" s="147" t="s">
        <v>28</v>
      </c>
      <c r="AQ346" s="140" t="s">
        <v>28</v>
      </c>
      <c r="AR346" s="139" t="s">
        <v>39</v>
      </c>
    </row>
    <row r="347" spans="2:44" s="139" customFormat="1" ht="17.100000000000001" customHeight="1" x14ac:dyDescent="0.25">
      <c r="B347" s="140">
        <v>8830</v>
      </c>
      <c r="C347" s="140" t="s">
        <v>27</v>
      </c>
      <c r="D347" s="140" t="s">
        <v>131</v>
      </c>
      <c r="E347" s="140" t="s">
        <v>382</v>
      </c>
      <c r="F347" s="140" t="s">
        <v>1448</v>
      </c>
      <c r="G347" s="140" t="s">
        <v>28</v>
      </c>
      <c r="H347" s="140" t="s">
        <v>1077</v>
      </c>
      <c r="I347" s="140" t="s">
        <v>28</v>
      </c>
      <c r="J347" s="140" t="s">
        <v>1002</v>
      </c>
      <c r="K347" s="140" t="s">
        <v>380</v>
      </c>
      <c r="L347" s="141" t="s">
        <v>28</v>
      </c>
      <c r="M347" s="141" t="s">
        <v>28</v>
      </c>
      <c r="N347" s="142" t="s">
        <v>28</v>
      </c>
      <c r="O347" s="141">
        <v>112030</v>
      </c>
      <c r="P347" s="140" t="s">
        <v>955</v>
      </c>
      <c r="Q347" s="140" t="s">
        <v>28</v>
      </c>
      <c r="R347" s="140" t="s">
        <v>28</v>
      </c>
      <c r="S347" s="140" t="s">
        <v>28</v>
      </c>
      <c r="T347" s="140" t="s">
        <v>28</v>
      </c>
      <c r="U347" s="140" t="s">
        <v>28</v>
      </c>
      <c r="V347" s="140" t="s">
        <v>28</v>
      </c>
      <c r="W347" s="140" t="s">
        <v>28</v>
      </c>
      <c r="X347" s="140" t="s">
        <v>28</v>
      </c>
      <c r="Y347" s="140" t="s">
        <v>28</v>
      </c>
      <c r="Z347" s="140" t="s">
        <v>21</v>
      </c>
      <c r="AA347" s="140" t="s">
        <v>333</v>
      </c>
      <c r="AB347" s="140" t="s">
        <v>333</v>
      </c>
      <c r="AC347" s="140" t="s">
        <v>28</v>
      </c>
      <c r="AD347" s="143">
        <v>44298</v>
      </c>
      <c r="AE347" s="143" t="s">
        <v>28</v>
      </c>
      <c r="AF347" s="144">
        <v>577979175.12</v>
      </c>
      <c r="AG347" s="144">
        <v>0</v>
      </c>
      <c r="AH347" s="144">
        <v>0</v>
      </c>
      <c r="AI347" s="144">
        <v>577979175.12</v>
      </c>
      <c r="AJ347" s="144">
        <v>0</v>
      </c>
      <c r="AK347" s="145">
        <v>0</v>
      </c>
      <c r="AL347" s="145">
        <v>311586143.31</v>
      </c>
      <c r="AM347" s="145">
        <v>311586143.31</v>
      </c>
      <c r="AN347" s="146" t="s">
        <v>360</v>
      </c>
      <c r="AO347" s="147">
        <v>0.53910000000000002</v>
      </c>
      <c r="AP347" s="147">
        <v>0.55820000000000003</v>
      </c>
      <c r="AQ347" s="140" t="s">
        <v>28</v>
      </c>
      <c r="AR347" s="139" t="s">
        <v>39</v>
      </c>
    </row>
    <row r="348" spans="2:44" s="139" customFormat="1" ht="17.100000000000001" customHeight="1" x14ac:dyDescent="0.25">
      <c r="B348" s="140">
        <v>8831</v>
      </c>
      <c r="C348" s="140" t="s">
        <v>27</v>
      </c>
      <c r="D348" s="140" t="s">
        <v>131</v>
      </c>
      <c r="E348" s="140" t="s">
        <v>1449</v>
      </c>
      <c r="F348" s="140" t="s">
        <v>1450</v>
      </c>
      <c r="G348" s="140" t="s">
        <v>28</v>
      </c>
      <c r="H348" s="140" t="s">
        <v>1077</v>
      </c>
      <c r="I348" s="140" t="s">
        <v>28</v>
      </c>
      <c r="J348" s="140" t="s">
        <v>1002</v>
      </c>
      <c r="K348" s="140" t="s">
        <v>380</v>
      </c>
      <c r="L348" s="141" t="s">
        <v>28</v>
      </c>
      <c r="M348" s="141" t="s">
        <v>28</v>
      </c>
      <c r="N348" s="142" t="s">
        <v>28</v>
      </c>
      <c r="O348" s="141">
        <v>129284</v>
      </c>
      <c r="P348" s="140" t="s">
        <v>955</v>
      </c>
      <c r="Q348" s="140" t="s">
        <v>28</v>
      </c>
      <c r="R348" s="140" t="s">
        <v>28</v>
      </c>
      <c r="S348" s="140" t="s">
        <v>28</v>
      </c>
      <c r="T348" s="140" t="s">
        <v>28</v>
      </c>
      <c r="U348" s="140" t="s">
        <v>28</v>
      </c>
      <c r="V348" s="140" t="s">
        <v>28</v>
      </c>
      <c r="W348" s="140" t="s">
        <v>28</v>
      </c>
      <c r="X348" s="140" t="s">
        <v>28</v>
      </c>
      <c r="Y348" s="140" t="s">
        <v>28</v>
      </c>
      <c r="Z348" s="140" t="s">
        <v>21</v>
      </c>
      <c r="AA348" s="140" t="s">
        <v>362</v>
      </c>
      <c r="AB348" s="140" t="s">
        <v>362</v>
      </c>
      <c r="AC348" s="140" t="s">
        <v>28</v>
      </c>
      <c r="AD348" s="143">
        <v>44323</v>
      </c>
      <c r="AE348" s="143" t="s">
        <v>28</v>
      </c>
      <c r="AF348" s="144">
        <v>681771212.34000003</v>
      </c>
      <c r="AG348" s="144">
        <v>0</v>
      </c>
      <c r="AH348" s="144">
        <v>0</v>
      </c>
      <c r="AI348" s="144">
        <v>681771212.34000003</v>
      </c>
      <c r="AJ348" s="144">
        <v>0</v>
      </c>
      <c r="AK348" s="145">
        <v>0</v>
      </c>
      <c r="AL348" s="145">
        <v>340522043.28000003</v>
      </c>
      <c r="AM348" s="145">
        <v>340522043.28000003</v>
      </c>
      <c r="AN348" s="146" t="s">
        <v>360</v>
      </c>
      <c r="AO348" s="147">
        <v>0.4995</v>
      </c>
      <c r="AP348" s="147">
        <v>0.53280000000000005</v>
      </c>
      <c r="AQ348" s="140" t="s">
        <v>28</v>
      </c>
      <c r="AR348" s="139" t="s">
        <v>39</v>
      </c>
    </row>
    <row r="349" spans="2:44" s="139" customFormat="1" ht="17.100000000000001" customHeight="1" x14ac:dyDescent="0.25">
      <c r="B349" s="140">
        <v>8833</v>
      </c>
      <c r="C349" s="140" t="s">
        <v>317</v>
      </c>
      <c r="D349" s="140" t="s">
        <v>132</v>
      </c>
      <c r="E349" s="140" t="s">
        <v>1451</v>
      </c>
      <c r="F349" s="140" t="s">
        <v>1457</v>
      </c>
      <c r="G349" s="140">
        <v>2</v>
      </c>
      <c r="H349" s="140" t="s">
        <v>375</v>
      </c>
      <c r="I349" s="140" t="s">
        <v>28</v>
      </c>
      <c r="J349" s="140" t="s">
        <v>376</v>
      </c>
      <c r="K349" s="140" t="s">
        <v>880</v>
      </c>
      <c r="L349" s="141">
        <v>8</v>
      </c>
      <c r="M349" s="141">
        <v>12914</v>
      </c>
      <c r="N349" s="142" t="s">
        <v>28</v>
      </c>
      <c r="O349" s="141">
        <v>52</v>
      </c>
      <c r="P349" s="140" t="s">
        <v>709</v>
      </c>
      <c r="Q349" s="140" t="s">
        <v>315</v>
      </c>
      <c r="R349" s="140" t="s">
        <v>427</v>
      </c>
      <c r="S349" s="140" t="s">
        <v>326</v>
      </c>
      <c r="T349" s="140">
        <v>260</v>
      </c>
      <c r="U349" s="140">
        <v>3</v>
      </c>
      <c r="V349" s="140">
        <v>1</v>
      </c>
      <c r="W349" s="140">
        <v>260</v>
      </c>
      <c r="X349" s="140" t="s">
        <v>358</v>
      </c>
      <c r="Y349" s="140" t="s">
        <v>28</v>
      </c>
      <c r="Z349" s="140" t="s">
        <v>883</v>
      </c>
      <c r="AA349" s="140" t="s">
        <v>129</v>
      </c>
      <c r="AB349" s="140" t="s">
        <v>311</v>
      </c>
      <c r="AC349" s="140" t="s">
        <v>28</v>
      </c>
      <c r="AD349" s="143">
        <v>44355</v>
      </c>
      <c r="AE349" s="143">
        <v>44624</v>
      </c>
      <c r="AF349" s="144">
        <v>36553213.703999996</v>
      </c>
      <c r="AG349" s="144">
        <v>4010582.73</v>
      </c>
      <c r="AH349" s="144">
        <v>0</v>
      </c>
      <c r="AI349" s="144">
        <v>40563796.433999993</v>
      </c>
      <c r="AJ349" s="144">
        <v>0</v>
      </c>
      <c r="AK349" s="145">
        <v>0</v>
      </c>
      <c r="AL349" s="145">
        <v>45000000</v>
      </c>
      <c r="AM349" s="145">
        <v>20617899.07</v>
      </c>
      <c r="AN349" s="146" t="s">
        <v>360</v>
      </c>
      <c r="AO349" s="147">
        <v>0.36</v>
      </c>
      <c r="AP349" s="147">
        <v>0.48</v>
      </c>
      <c r="AQ349" s="140" t="s">
        <v>28</v>
      </c>
      <c r="AR349" s="139" t="s">
        <v>39</v>
      </c>
    </row>
    <row r="350" spans="2:44" s="139" customFormat="1" ht="17.100000000000001" customHeight="1" x14ac:dyDescent="0.25">
      <c r="B350" s="140">
        <v>8834</v>
      </c>
      <c r="C350" s="140" t="s">
        <v>317</v>
      </c>
      <c r="D350" s="140" t="s">
        <v>132</v>
      </c>
      <c r="E350" s="140" t="s">
        <v>1452</v>
      </c>
      <c r="F350" s="140" t="s">
        <v>1458</v>
      </c>
      <c r="G350" s="140">
        <v>2</v>
      </c>
      <c r="H350" s="140" t="s">
        <v>375</v>
      </c>
      <c r="I350" s="140" t="s">
        <v>28</v>
      </c>
      <c r="J350" s="140" t="s">
        <v>376</v>
      </c>
      <c r="K350" s="140" t="s">
        <v>880</v>
      </c>
      <c r="L350" s="141">
        <v>8</v>
      </c>
      <c r="M350" s="141">
        <v>12914</v>
      </c>
      <c r="N350" s="142" t="s">
        <v>28</v>
      </c>
      <c r="O350" s="141">
        <v>53</v>
      </c>
      <c r="P350" s="140" t="s">
        <v>709</v>
      </c>
      <c r="Q350" s="140" t="s">
        <v>315</v>
      </c>
      <c r="R350" s="140" t="s">
        <v>427</v>
      </c>
      <c r="S350" s="140" t="s">
        <v>326</v>
      </c>
      <c r="T350" s="140">
        <v>260</v>
      </c>
      <c r="U350" s="140">
        <v>3</v>
      </c>
      <c r="V350" s="140">
        <v>1</v>
      </c>
      <c r="W350" s="140">
        <v>260</v>
      </c>
      <c r="X350" s="140" t="s">
        <v>358</v>
      </c>
      <c r="Y350" s="140" t="s">
        <v>28</v>
      </c>
      <c r="Z350" s="140" t="s">
        <v>883</v>
      </c>
      <c r="AA350" s="140" t="s">
        <v>129</v>
      </c>
      <c r="AB350" s="140" t="s">
        <v>311</v>
      </c>
      <c r="AC350" s="140" t="s">
        <v>28</v>
      </c>
      <c r="AD350" s="143">
        <v>44326</v>
      </c>
      <c r="AE350" s="143">
        <v>44595</v>
      </c>
      <c r="AF350" s="144">
        <v>34321020.300000004</v>
      </c>
      <c r="AG350" s="144">
        <v>13620889.199999999</v>
      </c>
      <c r="AH350" s="144">
        <v>0</v>
      </c>
      <c r="AI350" s="144">
        <v>47941909.5</v>
      </c>
      <c r="AJ350" s="144">
        <v>0</v>
      </c>
      <c r="AK350" s="145">
        <v>0</v>
      </c>
      <c r="AL350" s="145">
        <v>44849065</v>
      </c>
      <c r="AM350" s="145">
        <v>44849064.43</v>
      </c>
      <c r="AN350" s="146" t="s">
        <v>360</v>
      </c>
      <c r="AO350" s="147">
        <v>0.82</v>
      </c>
      <c r="AP350" s="147">
        <v>0.82</v>
      </c>
      <c r="AQ350" s="140" t="s">
        <v>28</v>
      </c>
      <c r="AR350" s="139" t="s">
        <v>39</v>
      </c>
    </row>
    <row r="351" spans="2:44" s="139" customFormat="1" ht="17.100000000000001" customHeight="1" x14ac:dyDescent="0.25">
      <c r="B351" s="140">
        <v>8835</v>
      </c>
      <c r="C351" s="140" t="s">
        <v>317</v>
      </c>
      <c r="D351" s="140" t="s">
        <v>132</v>
      </c>
      <c r="E351" s="140" t="s">
        <v>1452</v>
      </c>
      <c r="F351" s="140" t="s">
        <v>1459</v>
      </c>
      <c r="G351" s="140">
        <v>2</v>
      </c>
      <c r="H351" s="140" t="s">
        <v>375</v>
      </c>
      <c r="I351" s="140" t="s">
        <v>28</v>
      </c>
      <c r="J351" s="140" t="s">
        <v>376</v>
      </c>
      <c r="K351" s="140" t="s">
        <v>880</v>
      </c>
      <c r="L351" s="141">
        <v>8</v>
      </c>
      <c r="M351" s="141">
        <v>12914</v>
      </c>
      <c r="N351" s="142" t="s">
        <v>28</v>
      </c>
      <c r="O351" s="141">
        <v>54</v>
      </c>
      <c r="P351" s="140" t="s">
        <v>709</v>
      </c>
      <c r="Q351" s="140" t="s">
        <v>315</v>
      </c>
      <c r="R351" s="140" t="s">
        <v>427</v>
      </c>
      <c r="S351" s="140" t="s">
        <v>326</v>
      </c>
      <c r="T351" s="140">
        <v>260</v>
      </c>
      <c r="U351" s="140">
        <v>3</v>
      </c>
      <c r="V351" s="140">
        <v>1</v>
      </c>
      <c r="W351" s="140">
        <v>260</v>
      </c>
      <c r="X351" s="140" t="s">
        <v>358</v>
      </c>
      <c r="Y351" s="140" t="s">
        <v>28</v>
      </c>
      <c r="Z351" s="140" t="s">
        <v>883</v>
      </c>
      <c r="AA351" s="140" t="s">
        <v>129</v>
      </c>
      <c r="AB351" s="140" t="s">
        <v>28</v>
      </c>
      <c r="AC351" s="140" t="s">
        <v>28</v>
      </c>
      <c r="AD351" s="143">
        <v>44409</v>
      </c>
      <c r="AE351" s="143">
        <v>44681</v>
      </c>
      <c r="AF351" s="144">
        <v>88935092.400000006</v>
      </c>
      <c r="AG351" s="144">
        <v>3973596.1</v>
      </c>
      <c r="AH351" s="144">
        <v>0</v>
      </c>
      <c r="AI351" s="144">
        <v>92908688.5</v>
      </c>
      <c r="AJ351" s="144">
        <v>0</v>
      </c>
      <c r="AK351" s="145">
        <v>0</v>
      </c>
      <c r="AL351" s="145">
        <v>28694655.780000001</v>
      </c>
      <c r="AM351" s="145">
        <v>28694655.780000001</v>
      </c>
      <c r="AN351" s="146" t="s">
        <v>360</v>
      </c>
      <c r="AO351" s="147">
        <v>0.19</v>
      </c>
      <c r="AP351" s="147">
        <v>0.3</v>
      </c>
      <c r="AQ351" s="140" t="s">
        <v>28</v>
      </c>
      <c r="AR351" s="139" t="s">
        <v>39</v>
      </c>
    </row>
    <row r="352" spans="2:44" s="139" customFormat="1" ht="17.100000000000001" customHeight="1" x14ac:dyDescent="0.25">
      <c r="B352" s="140">
        <v>8836</v>
      </c>
      <c r="C352" s="140" t="s">
        <v>317</v>
      </c>
      <c r="D352" s="140" t="s">
        <v>132</v>
      </c>
      <c r="E352" s="140" t="s">
        <v>1452</v>
      </c>
      <c r="F352" s="140" t="s">
        <v>1460</v>
      </c>
      <c r="G352" s="140">
        <v>2</v>
      </c>
      <c r="H352" s="140" t="s">
        <v>375</v>
      </c>
      <c r="I352" s="140" t="s">
        <v>28</v>
      </c>
      <c r="J352" s="140" t="s">
        <v>376</v>
      </c>
      <c r="K352" s="140" t="s">
        <v>880</v>
      </c>
      <c r="L352" s="141">
        <v>8</v>
      </c>
      <c r="M352" s="141">
        <v>12914</v>
      </c>
      <c r="N352" s="142" t="s">
        <v>28</v>
      </c>
      <c r="O352" s="141">
        <v>55</v>
      </c>
      <c r="P352" s="140" t="s">
        <v>709</v>
      </c>
      <c r="Q352" s="140" t="s">
        <v>315</v>
      </c>
      <c r="R352" s="140" t="s">
        <v>427</v>
      </c>
      <c r="S352" s="140" t="s">
        <v>326</v>
      </c>
      <c r="T352" s="140">
        <v>260</v>
      </c>
      <c r="U352" s="140">
        <v>3</v>
      </c>
      <c r="V352" s="140">
        <v>1</v>
      </c>
      <c r="W352" s="140">
        <v>260</v>
      </c>
      <c r="X352" s="140" t="s">
        <v>358</v>
      </c>
      <c r="Y352" s="140" t="s">
        <v>28</v>
      </c>
      <c r="Z352" s="140" t="s">
        <v>883</v>
      </c>
      <c r="AA352" s="140" t="s">
        <v>129</v>
      </c>
      <c r="AB352" s="140" t="s">
        <v>28</v>
      </c>
      <c r="AC352" s="140" t="s">
        <v>28</v>
      </c>
      <c r="AD352" s="143">
        <v>44409</v>
      </c>
      <c r="AE352" s="143">
        <v>44681</v>
      </c>
      <c r="AF352" s="144">
        <v>83989395</v>
      </c>
      <c r="AG352" s="144">
        <v>4886681.4400000004</v>
      </c>
      <c r="AH352" s="144">
        <v>0</v>
      </c>
      <c r="AI352" s="144">
        <v>88876076.439999998</v>
      </c>
      <c r="AJ352" s="144">
        <v>0</v>
      </c>
      <c r="AK352" s="145">
        <v>0</v>
      </c>
      <c r="AL352" s="145">
        <v>29026210.48</v>
      </c>
      <c r="AM352" s="145">
        <v>29026210.48</v>
      </c>
      <c r="AN352" s="146" t="s">
        <v>360</v>
      </c>
      <c r="AO352" s="147">
        <v>0.21</v>
      </c>
      <c r="AP352" s="147">
        <v>0.32</v>
      </c>
      <c r="AQ352" s="140" t="s">
        <v>28</v>
      </c>
      <c r="AR352" s="139" t="s">
        <v>39</v>
      </c>
    </row>
    <row r="353" spans="2:44" s="139" customFormat="1" ht="17.100000000000001" customHeight="1" x14ac:dyDescent="0.25">
      <c r="B353" s="140">
        <v>8838</v>
      </c>
      <c r="C353" s="140" t="s">
        <v>317</v>
      </c>
      <c r="D353" s="140" t="s">
        <v>131</v>
      </c>
      <c r="E353" s="140" t="s">
        <v>382</v>
      </c>
      <c r="F353" s="140" t="s">
        <v>1453</v>
      </c>
      <c r="G353" s="140">
        <v>2</v>
      </c>
      <c r="H353" s="140" t="s">
        <v>375</v>
      </c>
      <c r="I353" s="140" t="s">
        <v>28</v>
      </c>
      <c r="J353" s="140" t="s">
        <v>376</v>
      </c>
      <c r="K353" s="140" t="s">
        <v>1461</v>
      </c>
      <c r="L353" s="141">
        <v>4</v>
      </c>
      <c r="M353" s="141">
        <v>12263</v>
      </c>
      <c r="N353" s="142" t="s">
        <v>28</v>
      </c>
      <c r="O353" s="141">
        <v>51</v>
      </c>
      <c r="P353" s="140">
        <v>11</v>
      </c>
      <c r="Q353" s="140">
        <v>5</v>
      </c>
      <c r="R353" s="140">
        <v>4</v>
      </c>
      <c r="S353" s="140">
        <v>2</v>
      </c>
      <c r="T353" s="140">
        <v>490</v>
      </c>
      <c r="U353" s="140">
        <v>3</v>
      </c>
      <c r="V353" s="140">
        <v>8</v>
      </c>
      <c r="W353" s="140">
        <v>490</v>
      </c>
      <c r="X353" s="140" t="s">
        <v>28</v>
      </c>
      <c r="Y353" s="140" t="s">
        <v>28</v>
      </c>
      <c r="Z353" s="140" t="s">
        <v>376</v>
      </c>
      <c r="AA353" s="140" t="s">
        <v>333</v>
      </c>
      <c r="AB353" s="140" t="s">
        <v>28</v>
      </c>
      <c r="AC353" s="140" t="s">
        <v>28</v>
      </c>
      <c r="AD353" s="143">
        <v>44298</v>
      </c>
      <c r="AE353" s="143">
        <v>44508</v>
      </c>
      <c r="AF353" s="144">
        <v>279824230.72000003</v>
      </c>
      <c r="AG353" s="144">
        <v>0</v>
      </c>
      <c r="AH353" s="144">
        <v>0</v>
      </c>
      <c r="AI353" s="144">
        <v>279824230.72000003</v>
      </c>
      <c r="AJ353" s="144">
        <v>0</v>
      </c>
      <c r="AK353" s="145">
        <v>0</v>
      </c>
      <c r="AL353" s="145">
        <v>140000000</v>
      </c>
      <c r="AM353" s="145">
        <v>246334176.52000001</v>
      </c>
      <c r="AN353" s="146" t="s">
        <v>360</v>
      </c>
      <c r="AO353" s="147">
        <v>0.88031753232978605</v>
      </c>
      <c r="AP353" s="147">
        <v>0.23</v>
      </c>
      <c r="AQ353" s="140" t="s">
        <v>28</v>
      </c>
      <c r="AR353" s="139" t="s">
        <v>39</v>
      </c>
    </row>
    <row r="354" spans="2:44" s="139" customFormat="1" ht="17.100000000000001" customHeight="1" x14ac:dyDescent="0.25">
      <c r="B354" s="140">
        <v>8839</v>
      </c>
      <c r="C354" s="140" t="s">
        <v>317</v>
      </c>
      <c r="D354" s="140" t="s">
        <v>131</v>
      </c>
      <c r="E354" s="140" t="s">
        <v>413</v>
      </c>
      <c r="F354" s="140" t="s">
        <v>1454</v>
      </c>
      <c r="G354" s="140">
        <v>2</v>
      </c>
      <c r="H354" s="140" t="s">
        <v>375</v>
      </c>
      <c r="I354" s="140" t="s">
        <v>28</v>
      </c>
      <c r="J354" s="140" t="s">
        <v>376</v>
      </c>
      <c r="K354" s="140" t="s">
        <v>1461</v>
      </c>
      <c r="L354" s="141">
        <v>4</v>
      </c>
      <c r="M354" s="141">
        <v>13395</v>
      </c>
      <c r="N354" s="142" t="s">
        <v>28</v>
      </c>
      <c r="O354" s="141">
        <v>51</v>
      </c>
      <c r="P354" s="140">
        <v>11</v>
      </c>
      <c r="Q354" s="140">
        <v>4</v>
      </c>
      <c r="R354" s="140">
        <v>2</v>
      </c>
      <c r="S354" s="140">
        <v>2</v>
      </c>
      <c r="T354" s="140" t="s">
        <v>28</v>
      </c>
      <c r="U354" s="140">
        <v>3</v>
      </c>
      <c r="V354" s="140">
        <v>8</v>
      </c>
      <c r="W354" s="140">
        <v>490</v>
      </c>
      <c r="X354" s="140" t="s">
        <v>28</v>
      </c>
      <c r="Y354" s="140" t="s">
        <v>28</v>
      </c>
      <c r="Z354" s="140" t="s">
        <v>376</v>
      </c>
      <c r="AA354" s="140" t="s">
        <v>333</v>
      </c>
      <c r="AB354" s="140" t="s">
        <v>28</v>
      </c>
      <c r="AC354" s="140" t="s">
        <v>28</v>
      </c>
      <c r="AD354" s="143">
        <v>44358</v>
      </c>
      <c r="AE354" s="143">
        <v>45454</v>
      </c>
      <c r="AF354" s="144">
        <v>672311840.90719998</v>
      </c>
      <c r="AG354" s="144">
        <v>0</v>
      </c>
      <c r="AH354" s="144">
        <v>0</v>
      </c>
      <c r="AI354" s="144">
        <v>689241019.43840003</v>
      </c>
      <c r="AJ354" s="144">
        <v>0</v>
      </c>
      <c r="AK354" s="145">
        <v>0</v>
      </c>
      <c r="AL354" s="145">
        <v>145000000</v>
      </c>
      <c r="AM354" s="145">
        <v>221309323.15000001</v>
      </c>
      <c r="AN354" s="146" t="s">
        <v>360</v>
      </c>
      <c r="AO354" s="147">
        <v>0.3211</v>
      </c>
      <c r="AP354" s="147">
        <v>0.06</v>
      </c>
      <c r="AQ354" s="140" t="s">
        <v>28</v>
      </c>
      <c r="AR354" s="139" t="s">
        <v>39</v>
      </c>
    </row>
    <row r="355" spans="2:44" s="139" customFormat="1" ht="17.100000000000001" customHeight="1" x14ac:dyDescent="0.25">
      <c r="B355" s="140">
        <v>8840</v>
      </c>
      <c r="C355" s="140" t="s">
        <v>27</v>
      </c>
      <c r="D355" s="140" t="s">
        <v>118</v>
      </c>
      <c r="E355" s="140" t="s">
        <v>1200</v>
      </c>
      <c r="F355" s="140" t="s">
        <v>1226</v>
      </c>
      <c r="G355" s="140">
        <v>2</v>
      </c>
      <c r="H355" s="140" t="s">
        <v>312</v>
      </c>
      <c r="I355" s="140">
        <v>356</v>
      </c>
      <c r="J355" s="140" t="s">
        <v>313</v>
      </c>
      <c r="K355" s="140" t="s">
        <v>1183</v>
      </c>
      <c r="L355" s="141">
        <v>0</v>
      </c>
      <c r="M355" s="141" t="s">
        <v>1462</v>
      </c>
      <c r="N355" s="142">
        <v>77</v>
      </c>
      <c r="O355" s="141">
        <v>0</v>
      </c>
      <c r="P355" s="140">
        <v>11</v>
      </c>
      <c r="Q355" s="140">
        <v>5</v>
      </c>
      <c r="R355" s="140">
        <v>5</v>
      </c>
      <c r="S355" s="140">
        <v>7</v>
      </c>
      <c r="T355" s="140">
        <v>753</v>
      </c>
      <c r="U355" s="140">
        <v>3</v>
      </c>
      <c r="V355" s="140">
        <v>8</v>
      </c>
      <c r="W355" s="140">
        <v>6</v>
      </c>
      <c r="X355" s="140">
        <v>2</v>
      </c>
      <c r="Y355" s="140" t="s">
        <v>1228</v>
      </c>
      <c r="Z355" s="140" t="s">
        <v>28</v>
      </c>
      <c r="AA355" s="140" t="s">
        <v>329</v>
      </c>
      <c r="AB355" s="140" t="s">
        <v>329</v>
      </c>
      <c r="AC355" s="140" t="s">
        <v>1275</v>
      </c>
      <c r="AD355" s="143">
        <v>44152</v>
      </c>
      <c r="AE355" s="143">
        <v>44452</v>
      </c>
      <c r="AF355" s="144">
        <v>15794835.35</v>
      </c>
      <c r="AG355" s="144">
        <v>0</v>
      </c>
      <c r="AH355" s="144">
        <v>21167185.559999995</v>
      </c>
      <c r="AI355" s="144">
        <v>36962020.909999996</v>
      </c>
      <c r="AJ355" s="144">
        <v>0</v>
      </c>
      <c r="AK355" s="145">
        <v>0</v>
      </c>
      <c r="AL355" s="145">
        <v>43742356.239999995</v>
      </c>
      <c r="AM355" s="145">
        <v>36962020.909999996</v>
      </c>
      <c r="AN355" s="146" t="s">
        <v>360</v>
      </c>
      <c r="AO355" s="147">
        <v>1</v>
      </c>
      <c r="AP355" s="147">
        <v>1</v>
      </c>
      <c r="AQ355" s="140" t="s">
        <v>28</v>
      </c>
      <c r="AR355" s="139" t="s">
        <v>39</v>
      </c>
    </row>
    <row r="356" spans="2:44" s="139" customFormat="1" ht="17.100000000000001" customHeight="1" x14ac:dyDescent="0.25">
      <c r="B356" s="140">
        <v>8841</v>
      </c>
      <c r="C356" s="140" t="s">
        <v>27</v>
      </c>
      <c r="D356" s="140" t="s">
        <v>118</v>
      </c>
      <c r="E356" s="140" t="s">
        <v>1186</v>
      </c>
      <c r="F356" s="140" t="s">
        <v>1464</v>
      </c>
      <c r="G356" s="140">
        <v>2</v>
      </c>
      <c r="H356" s="140" t="s">
        <v>312</v>
      </c>
      <c r="I356" s="140">
        <v>356</v>
      </c>
      <c r="J356" s="140" t="s">
        <v>313</v>
      </c>
      <c r="K356" s="140" t="s">
        <v>1183</v>
      </c>
      <c r="L356" s="141">
        <v>0</v>
      </c>
      <c r="M356" s="141" t="s">
        <v>1465</v>
      </c>
      <c r="N356" s="142">
        <v>77</v>
      </c>
      <c r="O356" s="141">
        <v>0</v>
      </c>
      <c r="P356" s="140">
        <v>11</v>
      </c>
      <c r="Q356" s="140">
        <v>5</v>
      </c>
      <c r="R356" s="140">
        <v>5</v>
      </c>
      <c r="S356" s="140">
        <v>7</v>
      </c>
      <c r="T356" s="140">
        <v>753</v>
      </c>
      <c r="U356" s="140">
        <v>3</v>
      </c>
      <c r="V356" s="140">
        <v>8</v>
      </c>
      <c r="W356" s="140">
        <v>6</v>
      </c>
      <c r="X356" s="140">
        <v>2</v>
      </c>
      <c r="Y356" s="140" t="s">
        <v>1466</v>
      </c>
      <c r="Z356" s="140" t="s">
        <v>28</v>
      </c>
      <c r="AA356" s="140" t="s">
        <v>333</v>
      </c>
      <c r="AB356" s="140" t="s">
        <v>506</v>
      </c>
      <c r="AC356" s="140" t="s">
        <v>1161</v>
      </c>
      <c r="AD356" s="143">
        <v>44256</v>
      </c>
      <c r="AE356" s="143" t="s">
        <v>1467</v>
      </c>
      <c r="AF356" s="144">
        <v>142868271.91999999</v>
      </c>
      <c r="AG356" s="144">
        <v>149519120.857095</v>
      </c>
      <c r="AH356" s="144">
        <v>7143413.5959999999</v>
      </c>
      <c r="AI356" s="144">
        <v>299530806.37309498</v>
      </c>
      <c r="AJ356" s="144">
        <v>0</v>
      </c>
      <c r="AK356" s="145">
        <v>0</v>
      </c>
      <c r="AL356" s="145">
        <v>102362764.78669998</v>
      </c>
      <c r="AM356" s="145">
        <v>132288848.54900001</v>
      </c>
      <c r="AN356" s="146" t="s">
        <v>360</v>
      </c>
      <c r="AO356" s="147">
        <v>0.44165356609837747</v>
      </c>
      <c r="AP356" s="147">
        <v>0.35619999999999996</v>
      </c>
      <c r="AQ356" s="140" t="s">
        <v>28</v>
      </c>
      <c r="AR356" s="139" t="s">
        <v>39</v>
      </c>
    </row>
    <row r="357" spans="2:44" s="139" customFormat="1" ht="17.100000000000001" customHeight="1" x14ac:dyDescent="0.25">
      <c r="B357" s="140">
        <v>8842</v>
      </c>
      <c r="C357" s="140" t="s">
        <v>27</v>
      </c>
      <c r="D357" s="140" t="s">
        <v>118</v>
      </c>
      <c r="E357" s="140" t="s">
        <v>1071</v>
      </c>
      <c r="F357" s="140" t="s">
        <v>1468</v>
      </c>
      <c r="G357" s="140">
        <v>2</v>
      </c>
      <c r="H357" s="140" t="s">
        <v>312</v>
      </c>
      <c r="I357" s="140">
        <v>356</v>
      </c>
      <c r="J357" s="140" t="s">
        <v>313</v>
      </c>
      <c r="K357" s="140" t="s">
        <v>1183</v>
      </c>
      <c r="L357" s="141">
        <v>0</v>
      </c>
      <c r="M357" s="141" t="s">
        <v>1469</v>
      </c>
      <c r="N357" s="142">
        <v>77</v>
      </c>
      <c r="O357" s="141">
        <v>0</v>
      </c>
      <c r="P357" s="140">
        <v>11</v>
      </c>
      <c r="Q357" s="140">
        <v>5</v>
      </c>
      <c r="R357" s="140">
        <v>5</v>
      </c>
      <c r="S357" s="140">
        <v>7</v>
      </c>
      <c r="T357" s="140">
        <v>753</v>
      </c>
      <c r="U357" s="140">
        <v>3</v>
      </c>
      <c r="V357" s="140">
        <v>8</v>
      </c>
      <c r="W357" s="140">
        <v>6</v>
      </c>
      <c r="X357" s="140">
        <v>2</v>
      </c>
      <c r="Y357" s="140" t="s">
        <v>1470</v>
      </c>
      <c r="Z357" s="140" t="s">
        <v>28</v>
      </c>
      <c r="AA357" s="140" t="s">
        <v>333</v>
      </c>
      <c r="AB357" s="140" t="s">
        <v>1225</v>
      </c>
      <c r="AC357" s="140" t="s">
        <v>1545</v>
      </c>
      <c r="AD357" s="143">
        <v>44207</v>
      </c>
      <c r="AE357" s="143">
        <v>44522</v>
      </c>
      <c r="AF357" s="144">
        <v>203145335.92979997</v>
      </c>
      <c r="AG357" s="144">
        <v>123197510.21944301</v>
      </c>
      <c r="AH357" s="144">
        <v>11262691.07079215</v>
      </c>
      <c r="AI357" s="144">
        <v>337605537.22003508</v>
      </c>
      <c r="AJ357" s="144">
        <v>0</v>
      </c>
      <c r="AK357" s="145">
        <v>0</v>
      </c>
      <c r="AL357" s="145">
        <v>255250419.60000002</v>
      </c>
      <c r="AM357" s="145">
        <v>308846649.35960001</v>
      </c>
      <c r="AN357" s="146" t="s">
        <v>327</v>
      </c>
      <c r="AO357" s="147">
        <v>0.9148151179709727</v>
      </c>
      <c r="AP357" s="147">
        <v>1</v>
      </c>
      <c r="AQ357" s="140" t="s">
        <v>28</v>
      </c>
      <c r="AR357" s="139" t="s">
        <v>39</v>
      </c>
    </row>
    <row r="358" spans="2:44" s="139" customFormat="1" ht="17.100000000000001" customHeight="1" x14ac:dyDescent="0.25">
      <c r="B358" s="140">
        <v>8844</v>
      </c>
      <c r="C358" s="140" t="s">
        <v>27</v>
      </c>
      <c r="D358" s="140" t="s">
        <v>118</v>
      </c>
      <c r="E358" s="140" t="s">
        <v>1071</v>
      </c>
      <c r="F358" s="140" t="s">
        <v>1471</v>
      </c>
      <c r="G358" s="140">
        <v>2</v>
      </c>
      <c r="H358" s="140" t="s">
        <v>1077</v>
      </c>
      <c r="I358" s="140">
        <v>364</v>
      </c>
      <c r="J358" s="140" t="s">
        <v>313</v>
      </c>
      <c r="K358" s="140" t="s">
        <v>351</v>
      </c>
      <c r="L358" s="141">
        <v>0</v>
      </c>
      <c r="M358" s="141" t="s">
        <v>1473</v>
      </c>
      <c r="N358" s="142">
        <v>83</v>
      </c>
      <c r="O358" s="141">
        <v>0</v>
      </c>
      <c r="P358" s="140">
        <v>22</v>
      </c>
      <c r="Q358" s="140">
        <v>5</v>
      </c>
      <c r="R358" s="140">
        <v>5</v>
      </c>
      <c r="S358" s="140">
        <v>7</v>
      </c>
      <c r="T358" s="140">
        <v>753</v>
      </c>
      <c r="U358" s="140">
        <v>3</v>
      </c>
      <c r="V358" s="140">
        <v>8</v>
      </c>
      <c r="W358" s="140">
        <v>6</v>
      </c>
      <c r="X358" s="140">
        <v>2</v>
      </c>
      <c r="Y358" s="140" t="s">
        <v>1472</v>
      </c>
      <c r="Z358" s="140" t="s">
        <v>28</v>
      </c>
      <c r="AA358" s="140" t="s">
        <v>129</v>
      </c>
      <c r="AB358" s="140" t="s">
        <v>129</v>
      </c>
      <c r="AC358" s="140" t="s">
        <v>1546</v>
      </c>
      <c r="AD358" s="143">
        <v>44529</v>
      </c>
      <c r="AE358" s="143" t="s">
        <v>1801</v>
      </c>
      <c r="AF358" s="144">
        <v>16208070.710000001</v>
      </c>
      <c r="AG358" s="144">
        <v>0</v>
      </c>
      <c r="AH358" s="144">
        <v>0</v>
      </c>
      <c r="AI358" s="144">
        <v>16208070.710000001</v>
      </c>
      <c r="AJ358" s="144">
        <v>0</v>
      </c>
      <c r="AK358" s="145">
        <v>0</v>
      </c>
      <c r="AL358" s="145">
        <v>18113683.399999999</v>
      </c>
      <c r="AM358" s="145">
        <v>2872793.96</v>
      </c>
      <c r="AN358" s="146" t="s">
        <v>360</v>
      </c>
      <c r="AO358" s="147">
        <v>0.17724465862723274</v>
      </c>
      <c r="AP358" s="147">
        <v>0.17724465862723274</v>
      </c>
      <c r="AQ358" s="140" t="s">
        <v>28</v>
      </c>
      <c r="AR358" s="139" t="s">
        <v>39</v>
      </c>
    </row>
    <row r="359" spans="2:44" s="139" customFormat="1" ht="17.100000000000001" customHeight="1" x14ac:dyDescent="0.25">
      <c r="B359" s="140">
        <v>8846</v>
      </c>
      <c r="C359" s="140" t="s">
        <v>27</v>
      </c>
      <c r="D359" s="140" t="s">
        <v>118</v>
      </c>
      <c r="E359" s="140" t="s">
        <v>1071</v>
      </c>
      <c r="F359" s="140" t="s">
        <v>1474</v>
      </c>
      <c r="G359" s="140">
        <v>2</v>
      </c>
      <c r="H359" s="140" t="s">
        <v>1077</v>
      </c>
      <c r="I359" s="140">
        <v>364</v>
      </c>
      <c r="J359" s="140" t="s">
        <v>313</v>
      </c>
      <c r="K359" s="140" t="s">
        <v>351</v>
      </c>
      <c r="L359" s="141">
        <v>0</v>
      </c>
      <c r="M359" s="141" t="s">
        <v>1476</v>
      </c>
      <c r="N359" s="142">
        <v>83</v>
      </c>
      <c r="O359" s="141">
        <v>0</v>
      </c>
      <c r="P359" s="140">
        <v>22</v>
      </c>
      <c r="Q359" s="140">
        <v>5</v>
      </c>
      <c r="R359" s="140">
        <v>5</v>
      </c>
      <c r="S359" s="140">
        <v>7</v>
      </c>
      <c r="T359" s="140">
        <v>753</v>
      </c>
      <c r="U359" s="140">
        <v>3</v>
      </c>
      <c r="V359" s="140">
        <v>8</v>
      </c>
      <c r="W359" s="140">
        <v>6</v>
      </c>
      <c r="X359" s="140">
        <v>2</v>
      </c>
      <c r="Y359" s="140" t="s">
        <v>1475</v>
      </c>
      <c r="Z359" s="140" t="s">
        <v>28</v>
      </c>
      <c r="AA359" s="140" t="s">
        <v>329</v>
      </c>
      <c r="AB359" s="140" t="s">
        <v>329</v>
      </c>
      <c r="AC359" s="140" t="s">
        <v>1547</v>
      </c>
      <c r="AD359" s="143">
        <v>44160</v>
      </c>
      <c r="AE359" s="143">
        <v>44430</v>
      </c>
      <c r="AF359" s="144">
        <v>19371870.219999999</v>
      </c>
      <c r="AG359" s="144">
        <v>0</v>
      </c>
      <c r="AH359" s="144">
        <v>12242856.190000001</v>
      </c>
      <c r="AI359" s="144">
        <v>31614726.41</v>
      </c>
      <c r="AJ359" s="144">
        <v>0</v>
      </c>
      <c r="AK359" s="145">
        <v>0</v>
      </c>
      <c r="AL359" s="145">
        <v>25886848.960000001</v>
      </c>
      <c r="AM359" s="145">
        <v>31614726.41</v>
      </c>
      <c r="AN359" s="146" t="s">
        <v>360</v>
      </c>
      <c r="AO359" s="147">
        <v>1</v>
      </c>
      <c r="AP359" s="147">
        <v>1</v>
      </c>
      <c r="AQ359" s="140" t="s">
        <v>28</v>
      </c>
      <c r="AR359" s="139" t="s">
        <v>39</v>
      </c>
    </row>
    <row r="360" spans="2:44" s="139" customFormat="1" ht="17.100000000000001" customHeight="1" x14ac:dyDescent="0.25">
      <c r="B360" s="140">
        <v>8847</v>
      </c>
      <c r="C360" s="140" t="s">
        <v>27</v>
      </c>
      <c r="D360" s="140" t="s">
        <v>118</v>
      </c>
      <c r="E360" s="140" t="s">
        <v>1200</v>
      </c>
      <c r="F360" s="140" t="s">
        <v>1477</v>
      </c>
      <c r="G360" s="140">
        <v>2</v>
      </c>
      <c r="H360" s="140" t="s">
        <v>312</v>
      </c>
      <c r="I360" s="140">
        <v>356</v>
      </c>
      <c r="J360" s="140" t="s">
        <v>313</v>
      </c>
      <c r="K360" s="140" t="s">
        <v>1183</v>
      </c>
      <c r="L360" s="141">
        <v>0</v>
      </c>
      <c r="M360" s="141" t="s">
        <v>1478</v>
      </c>
      <c r="N360" s="142">
        <v>77</v>
      </c>
      <c r="O360" s="141">
        <v>0</v>
      </c>
      <c r="P360" s="140">
        <v>11</v>
      </c>
      <c r="Q360" s="140">
        <v>5</v>
      </c>
      <c r="R360" s="140">
        <v>5</v>
      </c>
      <c r="S360" s="140">
        <v>7</v>
      </c>
      <c r="T360" s="140">
        <v>753</v>
      </c>
      <c r="U360" s="140">
        <v>3</v>
      </c>
      <c r="V360" s="140">
        <v>8</v>
      </c>
      <c r="W360" s="140">
        <v>6</v>
      </c>
      <c r="X360" s="140">
        <v>2</v>
      </c>
      <c r="Y360" s="140" t="s">
        <v>1479</v>
      </c>
      <c r="Z360" s="140" t="s">
        <v>28</v>
      </c>
      <c r="AA360" s="140" t="s">
        <v>329</v>
      </c>
      <c r="AB360" s="140" t="s">
        <v>329</v>
      </c>
      <c r="AC360" s="140" t="s">
        <v>1548</v>
      </c>
      <c r="AD360" s="143">
        <v>44244</v>
      </c>
      <c r="AE360" s="143">
        <v>44484</v>
      </c>
      <c r="AF360" s="144">
        <v>6741247.79</v>
      </c>
      <c r="AG360" s="144">
        <v>0</v>
      </c>
      <c r="AH360" s="144">
        <v>6084045.4000000013</v>
      </c>
      <c r="AI360" s="144">
        <v>12825293.190000001</v>
      </c>
      <c r="AJ360" s="144">
        <v>0</v>
      </c>
      <c r="AK360" s="145">
        <v>0</v>
      </c>
      <c r="AL360" s="145">
        <v>29163642.18</v>
      </c>
      <c r="AM360" s="145">
        <v>12825293.189999999</v>
      </c>
      <c r="AN360" s="146" t="s">
        <v>360</v>
      </c>
      <c r="AO360" s="147">
        <v>1</v>
      </c>
      <c r="AP360" s="147">
        <v>1</v>
      </c>
      <c r="AQ360" s="140" t="s">
        <v>28</v>
      </c>
      <c r="AR360" s="139" t="s">
        <v>39</v>
      </c>
    </row>
    <row r="361" spans="2:44" s="139" customFormat="1" ht="17.100000000000001" customHeight="1" x14ac:dyDescent="0.25">
      <c r="B361" s="140">
        <v>8850</v>
      </c>
      <c r="C361" s="140" t="s">
        <v>27</v>
      </c>
      <c r="D361" s="140" t="s">
        <v>118</v>
      </c>
      <c r="E361" s="140" t="s">
        <v>1071</v>
      </c>
      <c r="F361" s="140" t="s">
        <v>1481</v>
      </c>
      <c r="G361" s="140">
        <v>2</v>
      </c>
      <c r="H361" s="140" t="s">
        <v>1077</v>
      </c>
      <c r="I361" s="140">
        <v>364</v>
      </c>
      <c r="J361" s="140" t="s">
        <v>313</v>
      </c>
      <c r="K361" s="140" t="s">
        <v>351</v>
      </c>
      <c r="L361" s="141">
        <v>0</v>
      </c>
      <c r="M361" s="141" t="s">
        <v>1484</v>
      </c>
      <c r="N361" s="142">
        <v>83</v>
      </c>
      <c r="O361" s="141">
        <v>0</v>
      </c>
      <c r="P361" s="140">
        <v>22</v>
      </c>
      <c r="Q361" s="140">
        <v>5</v>
      </c>
      <c r="R361" s="140">
        <v>5</v>
      </c>
      <c r="S361" s="140">
        <v>7</v>
      </c>
      <c r="T361" s="140">
        <v>753</v>
      </c>
      <c r="U361" s="140">
        <v>3</v>
      </c>
      <c r="V361" s="140">
        <v>8</v>
      </c>
      <c r="W361" s="140">
        <v>6</v>
      </c>
      <c r="X361" s="140">
        <v>2</v>
      </c>
      <c r="Y361" s="140" t="s">
        <v>1482</v>
      </c>
      <c r="Z361" s="140" t="s">
        <v>28</v>
      </c>
      <c r="AA361" s="140" t="s">
        <v>329</v>
      </c>
      <c r="AB361" s="140" t="s">
        <v>329</v>
      </c>
      <c r="AC361" s="140" t="s">
        <v>1483</v>
      </c>
      <c r="AD361" s="143">
        <v>44238</v>
      </c>
      <c r="AE361" s="143">
        <v>44418</v>
      </c>
      <c r="AF361" s="144">
        <v>11191702.77</v>
      </c>
      <c r="AG361" s="144">
        <v>0</v>
      </c>
      <c r="AH361" s="144">
        <v>14314583.890000001</v>
      </c>
      <c r="AI361" s="144">
        <v>25506286.66</v>
      </c>
      <c r="AJ361" s="144">
        <v>0</v>
      </c>
      <c r="AK361" s="145">
        <v>0</v>
      </c>
      <c r="AL361" s="145">
        <v>21923556.5</v>
      </c>
      <c r="AM361" s="145">
        <v>25506286.66</v>
      </c>
      <c r="AN361" s="146" t="s">
        <v>360</v>
      </c>
      <c r="AO361" s="147">
        <v>1</v>
      </c>
      <c r="AP361" s="147">
        <v>1</v>
      </c>
      <c r="AQ361" s="140" t="s">
        <v>28</v>
      </c>
      <c r="AR361" s="139" t="s">
        <v>39</v>
      </c>
    </row>
    <row r="362" spans="2:44" s="139" customFormat="1" ht="17.100000000000001" customHeight="1" x14ac:dyDescent="0.25">
      <c r="B362" s="140">
        <v>8852</v>
      </c>
      <c r="C362" s="140" t="s">
        <v>27</v>
      </c>
      <c r="D362" s="140" t="s">
        <v>118</v>
      </c>
      <c r="E362" s="140" t="s">
        <v>1076</v>
      </c>
      <c r="F362" s="140" t="s">
        <v>1485</v>
      </c>
      <c r="G362" s="140">
        <v>2</v>
      </c>
      <c r="H362" s="140" t="s">
        <v>1077</v>
      </c>
      <c r="I362" s="140">
        <v>364</v>
      </c>
      <c r="J362" s="140" t="s">
        <v>313</v>
      </c>
      <c r="K362" s="140" t="s">
        <v>351</v>
      </c>
      <c r="L362" s="141">
        <v>0</v>
      </c>
      <c r="M362" s="141" t="s">
        <v>1487</v>
      </c>
      <c r="N362" s="142">
        <v>83</v>
      </c>
      <c r="O362" s="141">
        <v>0</v>
      </c>
      <c r="P362" s="140">
        <v>22</v>
      </c>
      <c r="Q362" s="140">
        <v>5</v>
      </c>
      <c r="R362" s="140">
        <v>5</v>
      </c>
      <c r="S362" s="140">
        <v>7</v>
      </c>
      <c r="T362" s="140">
        <v>753</v>
      </c>
      <c r="U362" s="140">
        <v>3</v>
      </c>
      <c r="V362" s="140">
        <v>8</v>
      </c>
      <c r="W362" s="140">
        <v>6</v>
      </c>
      <c r="X362" s="140">
        <v>2</v>
      </c>
      <c r="Y362" s="140" t="s">
        <v>1486</v>
      </c>
      <c r="Z362" s="140" t="s">
        <v>28</v>
      </c>
      <c r="AA362" s="140" t="s">
        <v>331</v>
      </c>
      <c r="AB362" s="140" t="s">
        <v>331</v>
      </c>
      <c r="AC362" s="140" t="s">
        <v>1549</v>
      </c>
      <c r="AD362" s="143">
        <v>44214</v>
      </c>
      <c r="AE362" s="143">
        <v>44424</v>
      </c>
      <c r="AF362" s="144">
        <v>12445890.220000001</v>
      </c>
      <c r="AG362" s="144">
        <v>0</v>
      </c>
      <c r="AH362" s="144">
        <v>9298173.7499999981</v>
      </c>
      <c r="AI362" s="144">
        <v>21744063.969999999</v>
      </c>
      <c r="AJ362" s="144">
        <v>0</v>
      </c>
      <c r="AK362" s="145">
        <v>0</v>
      </c>
      <c r="AL362" s="145">
        <v>24631654.09</v>
      </c>
      <c r="AM362" s="145">
        <v>21744063.969999999</v>
      </c>
      <c r="AN362" s="146" t="s">
        <v>360</v>
      </c>
      <c r="AO362" s="147">
        <v>1</v>
      </c>
      <c r="AP362" s="147">
        <v>1</v>
      </c>
      <c r="AQ362" s="140" t="s">
        <v>28</v>
      </c>
      <c r="AR362" s="139" t="s">
        <v>39</v>
      </c>
    </row>
    <row r="363" spans="2:44" s="139" customFormat="1" ht="17.100000000000001" customHeight="1" x14ac:dyDescent="0.25">
      <c r="B363" s="140">
        <v>8853</v>
      </c>
      <c r="C363" s="140" t="s">
        <v>27</v>
      </c>
      <c r="D363" s="140" t="s">
        <v>118</v>
      </c>
      <c r="E363" s="140" t="s">
        <v>1071</v>
      </c>
      <c r="F363" s="140" t="s">
        <v>1488</v>
      </c>
      <c r="G363" s="140">
        <v>2</v>
      </c>
      <c r="H363" s="140" t="s">
        <v>312</v>
      </c>
      <c r="I363" s="140">
        <v>356</v>
      </c>
      <c r="J363" s="140" t="s">
        <v>313</v>
      </c>
      <c r="K363" s="140" t="s">
        <v>1183</v>
      </c>
      <c r="L363" s="141">
        <v>0</v>
      </c>
      <c r="M363" s="141" t="s">
        <v>1489</v>
      </c>
      <c r="N363" s="142">
        <v>77</v>
      </c>
      <c r="O363" s="141">
        <v>0</v>
      </c>
      <c r="P363" s="140">
        <v>11</v>
      </c>
      <c r="Q363" s="140">
        <v>5</v>
      </c>
      <c r="R363" s="140">
        <v>5</v>
      </c>
      <c r="S363" s="140">
        <v>7</v>
      </c>
      <c r="T363" s="140">
        <v>753</v>
      </c>
      <c r="U363" s="140">
        <v>3</v>
      </c>
      <c r="V363" s="140">
        <v>8</v>
      </c>
      <c r="W363" s="140">
        <v>6</v>
      </c>
      <c r="X363" s="140">
        <v>2</v>
      </c>
      <c r="Y363" s="140" t="s">
        <v>1490</v>
      </c>
      <c r="Z363" s="140" t="s">
        <v>28</v>
      </c>
      <c r="AA363" s="140" t="s">
        <v>341</v>
      </c>
      <c r="AB363" s="140" t="s">
        <v>400</v>
      </c>
      <c r="AC363" s="140" t="s">
        <v>1550</v>
      </c>
      <c r="AD363" s="143">
        <v>44281</v>
      </c>
      <c r="AE363" s="143">
        <v>44306</v>
      </c>
      <c r="AF363" s="144">
        <v>3823600</v>
      </c>
      <c r="AG363" s="144">
        <v>0</v>
      </c>
      <c r="AH363" s="144">
        <v>292602.93809999991</v>
      </c>
      <c r="AI363" s="144">
        <v>4116202.9380999999</v>
      </c>
      <c r="AJ363" s="144">
        <v>0</v>
      </c>
      <c r="AK363" s="145">
        <v>0</v>
      </c>
      <c r="AL363" s="145">
        <v>4116202.9380999999</v>
      </c>
      <c r="AM363" s="145">
        <v>4116202.9380999999</v>
      </c>
      <c r="AN363" s="146" t="s">
        <v>327</v>
      </c>
      <c r="AO363" s="147">
        <v>1</v>
      </c>
      <c r="AP363" s="147">
        <v>1</v>
      </c>
      <c r="AQ363" s="140" t="s">
        <v>28</v>
      </c>
      <c r="AR363" s="139" t="s">
        <v>39</v>
      </c>
    </row>
    <row r="364" spans="2:44" s="139" customFormat="1" ht="17.100000000000001" customHeight="1" x14ac:dyDescent="0.25">
      <c r="B364" s="140">
        <v>8854</v>
      </c>
      <c r="C364" s="140" t="s">
        <v>27</v>
      </c>
      <c r="D364" s="140" t="s">
        <v>118</v>
      </c>
      <c r="E364" s="140" t="s">
        <v>1491</v>
      </c>
      <c r="F364" s="140" t="s">
        <v>1492</v>
      </c>
      <c r="G364" s="140">
        <v>2</v>
      </c>
      <c r="H364" s="140" t="s">
        <v>312</v>
      </c>
      <c r="I364" s="140">
        <v>356</v>
      </c>
      <c r="J364" s="140" t="s">
        <v>313</v>
      </c>
      <c r="K364" s="140" t="s">
        <v>1183</v>
      </c>
      <c r="L364" s="141">
        <v>0</v>
      </c>
      <c r="M364" s="141" t="s">
        <v>1493</v>
      </c>
      <c r="N364" s="142">
        <v>77</v>
      </c>
      <c r="O364" s="141">
        <v>0</v>
      </c>
      <c r="P364" s="140">
        <v>11</v>
      </c>
      <c r="Q364" s="140">
        <v>5</v>
      </c>
      <c r="R364" s="140">
        <v>5</v>
      </c>
      <c r="S364" s="140">
        <v>7</v>
      </c>
      <c r="T364" s="140">
        <v>753</v>
      </c>
      <c r="U364" s="140">
        <v>3</v>
      </c>
      <c r="V364" s="140">
        <v>8</v>
      </c>
      <c r="W364" s="140">
        <v>6</v>
      </c>
      <c r="X364" s="140">
        <v>2</v>
      </c>
      <c r="Y364" s="140" t="s">
        <v>1494</v>
      </c>
      <c r="Z364" s="140" t="s">
        <v>28</v>
      </c>
      <c r="AA364" s="140" t="s">
        <v>506</v>
      </c>
      <c r="AB364" s="140" t="s">
        <v>506</v>
      </c>
      <c r="AC364" s="140" t="s">
        <v>902</v>
      </c>
      <c r="AD364" s="143">
        <v>44256</v>
      </c>
      <c r="AE364" s="143" t="s">
        <v>1495</v>
      </c>
      <c r="AF364" s="144">
        <v>126825617.68469998</v>
      </c>
      <c r="AG364" s="144">
        <v>83160452.531200007</v>
      </c>
      <c r="AH364" s="144">
        <v>0</v>
      </c>
      <c r="AI364" s="144">
        <v>209986070.21589997</v>
      </c>
      <c r="AJ364" s="144">
        <v>0</v>
      </c>
      <c r="AK364" s="145">
        <v>0</v>
      </c>
      <c r="AL364" s="145">
        <v>49484334.087300003</v>
      </c>
      <c r="AM364" s="145">
        <v>65391450.252700001</v>
      </c>
      <c r="AN364" s="146" t="s">
        <v>360</v>
      </c>
      <c r="AO364" s="147">
        <v>0.31140851479084736</v>
      </c>
      <c r="AP364" s="147">
        <v>0.156</v>
      </c>
      <c r="AQ364" s="140" t="s">
        <v>2339</v>
      </c>
      <c r="AR364" s="139" t="s">
        <v>39</v>
      </c>
    </row>
    <row r="365" spans="2:44" s="139" customFormat="1" ht="17.100000000000001" customHeight="1" x14ac:dyDescent="0.25">
      <c r="B365" s="140">
        <v>8855</v>
      </c>
      <c r="C365" s="140" t="s">
        <v>27</v>
      </c>
      <c r="D365" s="140" t="s">
        <v>118</v>
      </c>
      <c r="E365" s="140" t="s">
        <v>1076</v>
      </c>
      <c r="F365" s="140" t="s">
        <v>1496</v>
      </c>
      <c r="G365" s="140">
        <v>2</v>
      </c>
      <c r="H365" s="140" t="s">
        <v>312</v>
      </c>
      <c r="I365" s="140">
        <v>356</v>
      </c>
      <c r="J365" s="140" t="s">
        <v>313</v>
      </c>
      <c r="K365" s="140" t="s">
        <v>1183</v>
      </c>
      <c r="L365" s="141">
        <v>0</v>
      </c>
      <c r="M365" s="141" t="s">
        <v>1497</v>
      </c>
      <c r="N365" s="142">
        <v>77</v>
      </c>
      <c r="O365" s="141">
        <v>0</v>
      </c>
      <c r="P365" s="140">
        <v>11</v>
      </c>
      <c r="Q365" s="140">
        <v>5</v>
      </c>
      <c r="R365" s="140">
        <v>5</v>
      </c>
      <c r="S365" s="140">
        <v>7</v>
      </c>
      <c r="T365" s="140">
        <v>753</v>
      </c>
      <c r="U365" s="140">
        <v>3</v>
      </c>
      <c r="V365" s="140">
        <v>8</v>
      </c>
      <c r="W365" s="140">
        <v>6</v>
      </c>
      <c r="X365" s="140">
        <v>2</v>
      </c>
      <c r="Y365" s="140" t="s">
        <v>1498</v>
      </c>
      <c r="Z365" s="140" t="s">
        <v>28</v>
      </c>
      <c r="AA365" s="140" t="s">
        <v>331</v>
      </c>
      <c r="AB365" s="140" t="s">
        <v>331</v>
      </c>
      <c r="AC365" s="140" t="s">
        <v>1551</v>
      </c>
      <c r="AD365" s="143">
        <v>44369</v>
      </c>
      <c r="AE365" s="143" t="s">
        <v>1801</v>
      </c>
      <c r="AF365" s="144">
        <v>6842859.4199999999</v>
      </c>
      <c r="AG365" s="144">
        <v>0</v>
      </c>
      <c r="AH365" s="144">
        <v>82919.839999999851</v>
      </c>
      <c r="AI365" s="144">
        <v>6925779.2599999998</v>
      </c>
      <c r="AJ365" s="144">
        <v>0</v>
      </c>
      <c r="AK365" s="145">
        <v>0</v>
      </c>
      <c r="AL365" s="145">
        <v>6383609.1924000001</v>
      </c>
      <c r="AM365" s="145">
        <v>6925779.2599999998</v>
      </c>
      <c r="AN365" s="146" t="s">
        <v>360</v>
      </c>
      <c r="AO365" s="147">
        <v>1</v>
      </c>
      <c r="AP365" s="147">
        <v>1</v>
      </c>
      <c r="AQ365" s="140">
        <v>0</v>
      </c>
      <c r="AR365" s="139" t="s">
        <v>39</v>
      </c>
    </row>
    <row r="366" spans="2:44" s="139" customFormat="1" ht="17.100000000000001" customHeight="1" x14ac:dyDescent="0.25">
      <c r="B366" s="140">
        <v>8856</v>
      </c>
      <c r="C366" s="140" t="s">
        <v>27</v>
      </c>
      <c r="D366" s="140" t="s">
        <v>118</v>
      </c>
      <c r="E366" s="140" t="s">
        <v>1200</v>
      </c>
      <c r="F366" s="140" t="s">
        <v>1499</v>
      </c>
      <c r="G366" s="140">
        <v>2</v>
      </c>
      <c r="H366" s="140" t="s">
        <v>312</v>
      </c>
      <c r="I366" s="140">
        <v>356</v>
      </c>
      <c r="J366" s="140" t="s">
        <v>313</v>
      </c>
      <c r="K366" s="140" t="s">
        <v>1183</v>
      </c>
      <c r="L366" s="141">
        <v>0</v>
      </c>
      <c r="M366" s="141" t="s">
        <v>1500</v>
      </c>
      <c r="N366" s="142">
        <v>77</v>
      </c>
      <c r="O366" s="141">
        <v>0</v>
      </c>
      <c r="P366" s="140">
        <v>11</v>
      </c>
      <c r="Q366" s="140">
        <v>5</v>
      </c>
      <c r="R366" s="140">
        <v>5</v>
      </c>
      <c r="S366" s="140">
        <v>7</v>
      </c>
      <c r="T366" s="140">
        <v>753</v>
      </c>
      <c r="U366" s="140">
        <v>3</v>
      </c>
      <c r="V366" s="140">
        <v>8</v>
      </c>
      <c r="W366" s="140">
        <v>6</v>
      </c>
      <c r="X366" s="140">
        <v>2</v>
      </c>
      <c r="Y366" s="140" t="s">
        <v>1501</v>
      </c>
      <c r="Z366" s="140" t="s">
        <v>28</v>
      </c>
      <c r="AA366" s="140" t="s">
        <v>329</v>
      </c>
      <c r="AB366" s="140" t="s">
        <v>378</v>
      </c>
      <c r="AC366" s="140" t="s">
        <v>1552</v>
      </c>
      <c r="AD366" s="143">
        <v>44134</v>
      </c>
      <c r="AE366" s="143">
        <v>44599</v>
      </c>
      <c r="AF366" s="144">
        <v>7449722.9180000005</v>
      </c>
      <c r="AG366" s="144">
        <v>3477483.6950699994</v>
      </c>
      <c r="AH366" s="144">
        <v>0</v>
      </c>
      <c r="AI366" s="144">
        <v>10927206.61307</v>
      </c>
      <c r="AJ366" s="144">
        <v>0</v>
      </c>
      <c r="AK366" s="145">
        <v>0</v>
      </c>
      <c r="AL366" s="145">
        <v>5358543.4195259996</v>
      </c>
      <c r="AM366" s="145">
        <v>7194693.2508000005</v>
      </c>
      <c r="AN366" s="146" t="s">
        <v>360</v>
      </c>
      <c r="AO366" s="147">
        <v>0.65696027163323967</v>
      </c>
      <c r="AP366" s="147">
        <v>0.77270000000000005</v>
      </c>
      <c r="AQ366" s="140" t="s">
        <v>1571</v>
      </c>
      <c r="AR366" s="139" t="s">
        <v>39</v>
      </c>
    </row>
    <row r="367" spans="2:44" s="139" customFormat="1" ht="17.100000000000001" customHeight="1" x14ac:dyDescent="0.25">
      <c r="B367" s="140">
        <v>8857</v>
      </c>
      <c r="C367" s="140" t="s">
        <v>27</v>
      </c>
      <c r="D367" s="140" t="s">
        <v>118</v>
      </c>
      <c r="E367" s="140" t="s">
        <v>1200</v>
      </c>
      <c r="F367" s="140" t="s">
        <v>1499</v>
      </c>
      <c r="G367" s="140">
        <v>2</v>
      </c>
      <c r="H367" s="140" t="s">
        <v>1077</v>
      </c>
      <c r="I367" s="140">
        <v>364</v>
      </c>
      <c r="J367" s="140" t="s">
        <v>313</v>
      </c>
      <c r="K367" s="140" t="s">
        <v>351</v>
      </c>
      <c r="L367" s="141">
        <v>0</v>
      </c>
      <c r="M367" s="141" t="s">
        <v>1502</v>
      </c>
      <c r="N367" s="142">
        <v>55</v>
      </c>
      <c r="O367" s="141">
        <v>0</v>
      </c>
      <c r="P367" s="140">
        <v>22</v>
      </c>
      <c r="Q367" s="140">
        <v>5</v>
      </c>
      <c r="R367" s="140">
        <v>5</v>
      </c>
      <c r="S367" s="140">
        <v>7</v>
      </c>
      <c r="T367" s="140">
        <v>753</v>
      </c>
      <c r="U367" s="140">
        <v>3</v>
      </c>
      <c r="V367" s="140">
        <v>8</v>
      </c>
      <c r="W367" s="140">
        <v>6</v>
      </c>
      <c r="X367" s="140">
        <v>2</v>
      </c>
      <c r="Y367" s="140" t="s">
        <v>1501</v>
      </c>
      <c r="Z367" s="140" t="s">
        <v>28</v>
      </c>
      <c r="AA367" s="140" t="s">
        <v>329</v>
      </c>
      <c r="AB367" s="140" t="s">
        <v>378</v>
      </c>
      <c r="AC367" s="140" t="s">
        <v>1552</v>
      </c>
      <c r="AD367" s="143">
        <v>44134</v>
      </c>
      <c r="AE367" s="143">
        <v>44599</v>
      </c>
      <c r="AF367" s="144">
        <v>123135916</v>
      </c>
      <c r="AG367" s="144">
        <v>57479069.340000004</v>
      </c>
      <c r="AH367" s="144">
        <v>0</v>
      </c>
      <c r="AI367" s="144">
        <v>180614985.34</v>
      </c>
      <c r="AJ367" s="144">
        <v>0</v>
      </c>
      <c r="AK367" s="145">
        <v>0</v>
      </c>
      <c r="AL367" s="145">
        <v>82774025.451999992</v>
      </c>
      <c r="AM367" s="145">
        <v>117800151.69</v>
      </c>
      <c r="AN367" s="146" t="s">
        <v>360</v>
      </c>
      <c r="AO367" s="147">
        <v>0.65696027163323967</v>
      </c>
      <c r="AP367" s="147">
        <v>0.77270000000000005</v>
      </c>
      <c r="AQ367" s="140" t="s">
        <v>1571</v>
      </c>
      <c r="AR367" s="139" t="s">
        <v>39</v>
      </c>
    </row>
    <row r="368" spans="2:44" s="139" customFormat="1" ht="17.100000000000001" customHeight="1" x14ac:dyDescent="0.25">
      <c r="B368" s="140">
        <v>8858</v>
      </c>
      <c r="C368" s="140" t="s">
        <v>27</v>
      </c>
      <c r="D368" s="140" t="s">
        <v>118</v>
      </c>
      <c r="E368" s="140" t="s">
        <v>1200</v>
      </c>
      <c r="F368" s="140" t="s">
        <v>1499</v>
      </c>
      <c r="G368" s="140">
        <v>2</v>
      </c>
      <c r="H368" s="140" t="s">
        <v>312</v>
      </c>
      <c r="I368" s="140">
        <v>356</v>
      </c>
      <c r="J368" s="140" t="s">
        <v>313</v>
      </c>
      <c r="K368" s="140" t="s">
        <v>1183</v>
      </c>
      <c r="L368" s="141">
        <v>0</v>
      </c>
      <c r="M368" s="141" t="s">
        <v>1503</v>
      </c>
      <c r="N368" s="142">
        <v>77</v>
      </c>
      <c r="O368" s="141">
        <v>0</v>
      </c>
      <c r="P368" s="140">
        <v>11</v>
      </c>
      <c r="Q368" s="140">
        <v>5</v>
      </c>
      <c r="R368" s="140">
        <v>5</v>
      </c>
      <c r="S368" s="140">
        <v>7</v>
      </c>
      <c r="T368" s="140">
        <v>753</v>
      </c>
      <c r="U368" s="140">
        <v>3</v>
      </c>
      <c r="V368" s="140">
        <v>8</v>
      </c>
      <c r="W368" s="140">
        <v>6</v>
      </c>
      <c r="X368" s="140">
        <v>2</v>
      </c>
      <c r="Y368" s="140" t="s">
        <v>1501</v>
      </c>
      <c r="Z368" s="140" t="s">
        <v>28</v>
      </c>
      <c r="AA368" s="140" t="s">
        <v>329</v>
      </c>
      <c r="AB368" s="140" t="s">
        <v>378</v>
      </c>
      <c r="AC368" s="140" t="s">
        <v>1552</v>
      </c>
      <c r="AD368" s="143">
        <v>44134</v>
      </c>
      <c r="AE368" s="143">
        <v>44599</v>
      </c>
      <c r="AF368" s="144">
        <v>25858542.359999999</v>
      </c>
      <c r="AG368" s="144">
        <v>12070604.561399996</v>
      </c>
      <c r="AH368" s="144">
        <v>0</v>
      </c>
      <c r="AI368" s="144">
        <v>37929146.921399996</v>
      </c>
      <c r="AJ368" s="144">
        <v>0</v>
      </c>
      <c r="AK368" s="145">
        <v>0</v>
      </c>
      <c r="AL368" s="145">
        <v>17382545.344919998</v>
      </c>
      <c r="AM368" s="145">
        <v>24738031.854899995</v>
      </c>
      <c r="AN368" s="146" t="s">
        <v>360</v>
      </c>
      <c r="AO368" s="147">
        <v>0.65696027163323967</v>
      </c>
      <c r="AP368" s="147">
        <v>0.77270000000000005</v>
      </c>
      <c r="AQ368" s="140" t="s">
        <v>1571</v>
      </c>
      <c r="AR368" s="139" t="s">
        <v>39</v>
      </c>
    </row>
    <row r="369" spans="2:44" s="139" customFormat="1" ht="17.100000000000001" customHeight="1" x14ac:dyDescent="0.25">
      <c r="B369" s="140">
        <v>8859</v>
      </c>
      <c r="C369" s="140" t="s">
        <v>27</v>
      </c>
      <c r="D369" s="140" t="s">
        <v>118</v>
      </c>
      <c r="E369" s="140" t="s">
        <v>1186</v>
      </c>
      <c r="F369" s="140" t="s">
        <v>1504</v>
      </c>
      <c r="G369" s="140">
        <v>2</v>
      </c>
      <c r="H369" s="140" t="s">
        <v>312</v>
      </c>
      <c r="I369" s="140">
        <v>356</v>
      </c>
      <c r="J369" s="140" t="s">
        <v>313</v>
      </c>
      <c r="K369" s="140" t="s">
        <v>1183</v>
      </c>
      <c r="L369" s="141">
        <v>0</v>
      </c>
      <c r="M369" s="141" t="s">
        <v>1505</v>
      </c>
      <c r="N369" s="142">
        <v>77</v>
      </c>
      <c r="O369" s="141">
        <v>0</v>
      </c>
      <c r="P369" s="140">
        <v>11</v>
      </c>
      <c r="Q369" s="140">
        <v>5</v>
      </c>
      <c r="R369" s="140">
        <v>5</v>
      </c>
      <c r="S369" s="140">
        <v>7</v>
      </c>
      <c r="T369" s="140">
        <v>753</v>
      </c>
      <c r="U369" s="140">
        <v>3</v>
      </c>
      <c r="V369" s="140">
        <v>8</v>
      </c>
      <c r="W369" s="140">
        <v>6</v>
      </c>
      <c r="X369" s="140">
        <v>2</v>
      </c>
      <c r="Y369" s="140" t="s">
        <v>1506</v>
      </c>
      <c r="Z369" s="140" t="s">
        <v>28</v>
      </c>
      <c r="AA369" s="140" t="s">
        <v>329</v>
      </c>
      <c r="AB369" s="140" t="s">
        <v>1507</v>
      </c>
      <c r="AC369" s="140" t="s">
        <v>1553</v>
      </c>
      <c r="AD369" s="143">
        <v>44445</v>
      </c>
      <c r="AE369" s="143" t="s">
        <v>1467</v>
      </c>
      <c r="AF369" s="144">
        <v>43407631.500199996</v>
      </c>
      <c r="AG369" s="144">
        <v>0</v>
      </c>
      <c r="AH369" s="144">
        <v>0</v>
      </c>
      <c r="AI369" s="144">
        <v>43407631.500199996</v>
      </c>
      <c r="AJ369" s="144">
        <v>0</v>
      </c>
      <c r="AK369" s="145">
        <v>0</v>
      </c>
      <c r="AL369" s="145">
        <v>9081695.4260999672</v>
      </c>
      <c r="AM369" s="145">
        <v>512422.18609999993</v>
      </c>
      <c r="AN369" s="146" t="s">
        <v>360</v>
      </c>
      <c r="AO369" s="147">
        <v>1.1804887030006209E-2</v>
      </c>
      <c r="AP369" s="147">
        <v>0</v>
      </c>
      <c r="AQ369" s="140">
        <v>0</v>
      </c>
      <c r="AR369" s="139" t="s">
        <v>39</v>
      </c>
    </row>
    <row r="370" spans="2:44" s="139" customFormat="1" ht="17.100000000000001" customHeight="1" x14ac:dyDescent="0.25">
      <c r="B370" s="140">
        <v>8860</v>
      </c>
      <c r="C370" s="140" t="s">
        <v>27</v>
      </c>
      <c r="D370" s="140" t="s">
        <v>118</v>
      </c>
      <c r="E370" s="140" t="s">
        <v>1508</v>
      </c>
      <c r="F370" s="140" t="s">
        <v>1509</v>
      </c>
      <c r="G370" s="140">
        <v>2</v>
      </c>
      <c r="H370" s="140" t="s">
        <v>312</v>
      </c>
      <c r="I370" s="140">
        <v>356</v>
      </c>
      <c r="J370" s="140" t="s">
        <v>313</v>
      </c>
      <c r="K370" s="140" t="s">
        <v>1183</v>
      </c>
      <c r="L370" s="141">
        <v>0</v>
      </c>
      <c r="M370" s="141" t="s">
        <v>1510</v>
      </c>
      <c r="N370" s="142">
        <v>77</v>
      </c>
      <c r="O370" s="141">
        <v>0</v>
      </c>
      <c r="P370" s="140">
        <v>11</v>
      </c>
      <c r="Q370" s="140">
        <v>5</v>
      </c>
      <c r="R370" s="140">
        <v>5</v>
      </c>
      <c r="S370" s="140">
        <v>7</v>
      </c>
      <c r="T370" s="140">
        <v>753</v>
      </c>
      <c r="U370" s="140">
        <v>3</v>
      </c>
      <c r="V370" s="140">
        <v>8</v>
      </c>
      <c r="W370" s="140">
        <v>6</v>
      </c>
      <c r="X370" s="140">
        <v>2</v>
      </c>
      <c r="Y370" s="140" t="s">
        <v>1511</v>
      </c>
      <c r="Z370" s="140" t="s">
        <v>28</v>
      </c>
      <c r="AA370" s="140" t="s">
        <v>331</v>
      </c>
      <c r="AB370" s="140" t="s">
        <v>367</v>
      </c>
      <c r="AC370" s="140" t="s">
        <v>1554</v>
      </c>
      <c r="AD370" s="143">
        <v>44354</v>
      </c>
      <c r="AE370" s="143" t="s">
        <v>1467</v>
      </c>
      <c r="AF370" s="144">
        <v>47901404.278200001</v>
      </c>
      <c r="AG370" s="144">
        <v>0</v>
      </c>
      <c r="AH370" s="144">
        <v>2395070.2139099999</v>
      </c>
      <c r="AI370" s="144">
        <v>50296474.492109999</v>
      </c>
      <c r="AJ370" s="144">
        <v>0</v>
      </c>
      <c r="AK370" s="145">
        <v>0</v>
      </c>
      <c r="AL370" s="145">
        <v>13618794.508200001</v>
      </c>
      <c r="AM370" s="145">
        <v>5100422.8791999994</v>
      </c>
      <c r="AN370" s="146" t="s">
        <v>360</v>
      </c>
      <c r="AO370" s="147">
        <v>0.10140716483021293</v>
      </c>
      <c r="AP370" s="147">
        <v>7.4999999999999997E-2</v>
      </c>
      <c r="AQ370" s="140">
        <v>0</v>
      </c>
      <c r="AR370" s="139" t="s">
        <v>39</v>
      </c>
    </row>
    <row r="371" spans="2:44" s="139" customFormat="1" ht="17.100000000000001" customHeight="1" x14ac:dyDescent="0.25">
      <c r="B371" s="140">
        <v>8861</v>
      </c>
      <c r="C371" s="140" t="s">
        <v>27</v>
      </c>
      <c r="D371" s="140" t="s">
        <v>118</v>
      </c>
      <c r="E371" s="140" t="s">
        <v>1071</v>
      </c>
      <c r="F371" s="140" t="s">
        <v>1512</v>
      </c>
      <c r="G371" s="140">
        <v>2</v>
      </c>
      <c r="H371" s="140" t="s">
        <v>312</v>
      </c>
      <c r="I371" s="140">
        <v>356</v>
      </c>
      <c r="J371" s="140" t="s">
        <v>313</v>
      </c>
      <c r="K371" s="140" t="s">
        <v>1183</v>
      </c>
      <c r="L371" s="141">
        <v>0</v>
      </c>
      <c r="M371" s="141" t="s">
        <v>1513</v>
      </c>
      <c r="N371" s="142">
        <v>77</v>
      </c>
      <c r="O371" s="141">
        <v>0</v>
      </c>
      <c r="P371" s="140">
        <v>11</v>
      </c>
      <c r="Q371" s="140">
        <v>5</v>
      </c>
      <c r="R371" s="140">
        <v>5</v>
      </c>
      <c r="S371" s="140">
        <v>7</v>
      </c>
      <c r="T371" s="140">
        <v>753</v>
      </c>
      <c r="U371" s="140">
        <v>3</v>
      </c>
      <c r="V371" s="140">
        <v>8</v>
      </c>
      <c r="W371" s="140">
        <v>6</v>
      </c>
      <c r="X371" s="140">
        <v>2</v>
      </c>
      <c r="Y371" s="140" t="s">
        <v>1514</v>
      </c>
      <c r="Z371" s="140" t="s">
        <v>28</v>
      </c>
      <c r="AA371" s="140" t="s">
        <v>129</v>
      </c>
      <c r="AB371" s="140" t="s">
        <v>343</v>
      </c>
      <c r="AC371" s="140" t="s">
        <v>1555</v>
      </c>
      <c r="AD371" s="143">
        <v>44342</v>
      </c>
      <c r="AE371" s="143" t="s">
        <v>1467</v>
      </c>
      <c r="AF371" s="144">
        <v>205684747.24819997</v>
      </c>
      <c r="AG371" s="144">
        <v>58688484.9089</v>
      </c>
      <c r="AH371" s="144">
        <v>10284237.36241</v>
      </c>
      <c r="AI371" s="144">
        <v>274657469.51950997</v>
      </c>
      <c r="AJ371" s="144">
        <v>0</v>
      </c>
      <c r="AK371" s="145">
        <v>0</v>
      </c>
      <c r="AL371" s="145">
        <v>64954716.494799972</v>
      </c>
      <c r="AM371" s="145">
        <v>78078205.666999996</v>
      </c>
      <c r="AN371" s="146" t="s">
        <v>360</v>
      </c>
      <c r="AO371" s="147">
        <v>0.28427483076863419</v>
      </c>
      <c r="AP371" s="147">
        <v>0.18030000000000002</v>
      </c>
      <c r="AQ371" s="140">
        <v>0</v>
      </c>
      <c r="AR371" s="139" t="s">
        <v>39</v>
      </c>
    </row>
    <row r="372" spans="2:44" s="139" customFormat="1" ht="17.100000000000001" customHeight="1" x14ac:dyDescent="0.25">
      <c r="B372" s="140">
        <v>8862</v>
      </c>
      <c r="C372" s="140" t="s">
        <v>27</v>
      </c>
      <c r="D372" s="140" t="s">
        <v>118</v>
      </c>
      <c r="E372" s="140" t="s">
        <v>1071</v>
      </c>
      <c r="F372" s="140" t="s">
        <v>1515</v>
      </c>
      <c r="G372" s="140">
        <v>2</v>
      </c>
      <c r="H372" s="140" t="s">
        <v>312</v>
      </c>
      <c r="I372" s="140">
        <v>356</v>
      </c>
      <c r="J372" s="140" t="s">
        <v>313</v>
      </c>
      <c r="K372" s="140" t="s">
        <v>1183</v>
      </c>
      <c r="L372" s="141">
        <v>0</v>
      </c>
      <c r="M372" s="141" t="s">
        <v>1516</v>
      </c>
      <c r="N372" s="142">
        <v>77</v>
      </c>
      <c r="O372" s="141">
        <v>0</v>
      </c>
      <c r="P372" s="140">
        <v>11</v>
      </c>
      <c r="Q372" s="140">
        <v>5</v>
      </c>
      <c r="R372" s="140">
        <v>5</v>
      </c>
      <c r="S372" s="140">
        <v>7</v>
      </c>
      <c r="T372" s="140">
        <v>753</v>
      </c>
      <c r="U372" s="140">
        <v>3</v>
      </c>
      <c r="V372" s="140">
        <v>8</v>
      </c>
      <c r="W372" s="140">
        <v>6</v>
      </c>
      <c r="X372" s="140">
        <v>2</v>
      </c>
      <c r="Y372" s="140" t="s">
        <v>1517</v>
      </c>
      <c r="Z372" s="140" t="s">
        <v>28</v>
      </c>
      <c r="AA372" s="140" t="s">
        <v>129</v>
      </c>
      <c r="AB372" s="140" t="s">
        <v>343</v>
      </c>
      <c r="AC372" s="140" t="s">
        <v>1556</v>
      </c>
      <c r="AD372" s="143">
        <v>44348</v>
      </c>
      <c r="AE372" s="143" t="s">
        <v>1467</v>
      </c>
      <c r="AF372" s="144">
        <v>205608603.02509999</v>
      </c>
      <c r="AG372" s="144">
        <v>41808186.248399995</v>
      </c>
      <c r="AH372" s="144">
        <v>10280430.151255</v>
      </c>
      <c r="AI372" s="144">
        <v>257697219.42475498</v>
      </c>
      <c r="AJ372" s="144">
        <v>0</v>
      </c>
      <c r="AK372" s="145">
        <v>0</v>
      </c>
      <c r="AL372" s="145">
        <v>97435619.582399994</v>
      </c>
      <c r="AM372" s="145">
        <v>98656296.586099997</v>
      </c>
      <c r="AN372" s="146" t="s">
        <v>360</v>
      </c>
      <c r="AO372" s="147">
        <v>0.38283803296879054</v>
      </c>
      <c r="AP372" s="147">
        <v>0.3397</v>
      </c>
      <c r="AQ372" s="140">
        <v>0</v>
      </c>
      <c r="AR372" s="139" t="s">
        <v>39</v>
      </c>
    </row>
    <row r="373" spans="2:44" s="139" customFormat="1" ht="17.100000000000001" customHeight="1" x14ac:dyDescent="0.25">
      <c r="B373" s="140">
        <v>8863</v>
      </c>
      <c r="C373" s="140" t="s">
        <v>27</v>
      </c>
      <c r="D373" s="140" t="s">
        <v>118</v>
      </c>
      <c r="E373" s="140" t="s">
        <v>1207</v>
      </c>
      <c r="F373" s="140" t="s">
        <v>1518</v>
      </c>
      <c r="G373" s="140">
        <v>2</v>
      </c>
      <c r="H373" s="140" t="s">
        <v>312</v>
      </c>
      <c r="I373" s="140">
        <v>356</v>
      </c>
      <c r="J373" s="140" t="s">
        <v>313</v>
      </c>
      <c r="K373" s="140" t="s">
        <v>1183</v>
      </c>
      <c r="L373" s="141">
        <v>0</v>
      </c>
      <c r="M373" s="141" t="s">
        <v>1519</v>
      </c>
      <c r="N373" s="142">
        <v>77</v>
      </c>
      <c r="O373" s="141">
        <v>0</v>
      </c>
      <c r="P373" s="140">
        <v>11</v>
      </c>
      <c r="Q373" s="140">
        <v>5</v>
      </c>
      <c r="R373" s="140">
        <v>5</v>
      </c>
      <c r="S373" s="140">
        <v>7</v>
      </c>
      <c r="T373" s="140">
        <v>753</v>
      </c>
      <c r="U373" s="140">
        <v>3</v>
      </c>
      <c r="V373" s="140">
        <v>8</v>
      </c>
      <c r="W373" s="140">
        <v>6</v>
      </c>
      <c r="X373" s="140">
        <v>2</v>
      </c>
      <c r="Y373" s="140" t="s">
        <v>1520</v>
      </c>
      <c r="Z373" s="140" t="s">
        <v>28</v>
      </c>
      <c r="AA373" s="140" t="s">
        <v>333</v>
      </c>
      <c r="AB373" s="140" t="s">
        <v>1225</v>
      </c>
      <c r="AC373" s="140" t="s">
        <v>1272</v>
      </c>
      <c r="AD373" s="143">
        <v>44165</v>
      </c>
      <c r="AE373" s="143" t="s">
        <v>2271</v>
      </c>
      <c r="AF373" s="144">
        <v>10830767.644400001</v>
      </c>
      <c r="AG373" s="144">
        <v>5489308.7358999997</v>
      </c>
      <c r="AH373" s="144">
        <v>0</v>
      </c>
      <c r="AI373" s="144">
        <v>16320076.3803</v>
      </c>
      <c r="AJ373" s="144">
        <v>0</v>
      </c>
      <c r="AK373" s="145">
        <v>0</v>
      </c>
      <c r="AL373" s="145">
        <v>5490700.2480000025</v>
      </c>
      <c r="AM373" s="145">
        <v>4250330.5789999999</v>
      </c>
      <c r="AN373" s="146" t="s">
        <v>360</v>
      </c>
      <c r="AO373" s="147">
        <v>0.26043570385066234</v>
      </c>
      <c r="AP373" s="147">
        <v>0.04</v>
      </c>
      <c r="AQ373" s="140">
        <v>0</v>
      </c>
      <c r="AR373" s="139" t="s">
        <v>39</v>
      </c>
    </row>
    <row r="374" spans="2:44" s="139" customFormat="1" ht="17.100000000000001" customHeight="1" x14ac:dyDescent="0.25">
      <c r="B374" s="140">
        <v>8865</v>
      </c>
      <c r="C374" s="140" t="s">
        <v>27</v>
      </c>
      <c r="D374" s="140" t="s">
        <v>118</v>
      </c>
      <c r="E374" s="140" t="s">
        <v>1076</v>
      </c>
      <c r="F374" s="140" t="s">
        <v>1521</v>
      </c>
      <c r="G374" s="140">
        <v>2</v>
      </c>
      <c r="H374" s="140" t="s">
        <v>1077</v>
      </c>
      <c r="I374" s="140">
        <v>364</v>
      </c>
      <c r="J374" s="140" t="s">
        <v>313</v>
      </c>
      <c r="K374" s="140" t="s">
        <v>351</v>
      </c>
      <c r="L374" s="141">
        <v>0</v>
      </c>
      <c r="M374" s="141" t="s">
        <v>1523</v>
      </c>
      <c r="N374" s="142">
        <v>83</v>
      </c>
      <c r="O374" s="141">
        <v>0</v>
      </c>
      <c r="P374" s="140">
        <v>22</v>
      </c>
      <c r="Q374" s="140">
        <v>5</v>
      </c>
      <c r="R374" s="140">
        <v>5</v>
      </c>
      <c r="S374" s="140">
        <v>7</v>
      </c>
      <c r="T374" s="140">
        <v>753</v>
      </c>
      <c r="U374" s="140">
        <v>3</v>
      </c>
      <c r="V374" s="140">
        <v>8</v>
      </c>
      <c r="W374" s="140">
        <v>6</v>
      </c>
      <c r="X374" s="140">
        <v>2</v>
      </c>
      <c r="Y374" s="140" t="s">
        <v>1522</v>
      </c>
      <c r="Z374" s="140" t="s">
        <v>28</v>
      </c>
      <c r="AA374" s="140" t="s">
        <v>341</v>
      </c>
      <c r="AB374" s="140" t="s">
        <v>341</v>
      </c>
      <c r="AC374" s="140" t="s">
        <v>1557</v>
      </c>
      <c r="AD374" s="143">
        <v>44312</v>
      </c>
      <c r="AE374" s="143" t="s">
        <v>1801</v>
      </c>
      <c r="AF374" s="144">
        <v>17678437.149999999</v>
      </c>
      <c r="AG374" s="144">
        <v>0</v>
      </c>
      <c r="AH374" s="144">
        <v>0</v>
      </c>
      <c r="AI374" s="144">
        <v>17678437.149999999</v>
      </c>
      <c r="AJ374" s="144">
        <v>0</v>
      </c>
      <c r="AK374" s="145">
        <v>0</v>
      </c>
      <c r="AL374" s="145">
        <v>22105873.109999999</v>
      </c>
      <c r="AM374" s="145">
        <v>14465399.52</v>
      </c>
      <c r="AN374" s="146" t="s">
        <v>360</v>
      </c>
      <c r="AO374" s="147">
        <v>0.81825103640453878</v>
      </c>
      <c r="AP374" s="147">
        <v>0.81825103640453878</v>
      </c>
      <c r="AQ374" s="140">
        <v>0</v>
      </c>
      <c r="AR374" s="139" t="s">
        <v>39</v>
      </c>
    </row>
    <row r="375" spans="2:44" s="139" customFormat="1" ht="17.100000000000001" customHeight="1" x14ac:dyDescent="0.25">
      <c r="B375" s="140">
        <v>8866</v>
      </c>
      <c r="C375" s="140" t="s">
        <v>27</v>
      </c>
      <c r="D375" s="140" t="s">
        <v>118</v>
      </c>
      <c r="E375" s="140" t="s">
        <v>1071</v>
      </c>
      <c r="F375" s="140" t="s">
        <v>1524</v>
      </c>
      <c r="G375" s="140">
        <v>2</v>
      </c>
      <c r="H375" s="140" t="s">
        <v>312</v>
      </c>
      <c r="I375" s="140">
        <v>356</v>
      </c>
      <c r="J375" s="140" t="s">
        <v>313</v>
      </c>
      <c r="K375" s="140" t="s">
        <v>1183</v>
      </c>
      <c r="L375" s="141">
        <v>0</v>
      </c>
      <c r="M375" s="141" t="s">
        <v>1525</v>
      </c>
      <c r="N375" s="142">
        <v>77</v>
      </c>
      <c r="O375" s="141">
        <v>0</v>
      </c>
      <c r="P375" s="140">
        <v>11</v>
      </c>
      <c r="Q375" s="140">
        <v>5</v>
      </c>
      <c r="R375" s="140">
        <v>5</v>
      </c>
      <c r="S375" s="140">
        <v>7</v>
      </c>
      <c r="T375" s="140">
        <v>753</v>
      </c>
      <c r="U375" s="140">
        <v>3</v>
      </c>
      <c r="V375" s="140">
        <v>8</v>
      </c>
      <c r="W375" s="140">
        <v>6</v>
      </c>
      <c r="X375" s="140">
        <v>2</v>
      </c>
      <c r="Y375" s="140" t="s">
        <v>1526</v>
      </c>
      <c r="Z375" s="140" t="s">
        <v>28</v>
      </c>
      <c r="AA375" s="140" t="s">
        <v>352</v>
      </c>
      <c r="AB375" s="140" t="s">
        <v>1527</v>
      </c>
      <c r="AC375" s="140" t="s">
        <v>1558</v>
      </c>
      <c r="AD375" s="143">
        <v>44298</v>
      </c>
      <c r="AE375" s="143" t="s">
        <v>1467</v>
      </c>
      <c r="AF375" s="144">
        <v>111323797.16150001</v>
      </c>
      <c r="AG375" s="144">
        <v>39745140.483399995</v>
      </c>
      <c r="AH375" s="144">
        <v>5566189.8580750003</v>
      </c>
      <c r="AI375" s="144">
        <v>156635127.49087501</v>
      </c>
      <c r="AJ375" s="144">
        <v>0</v>
      </c>
      <c r="AK375" s="145">
        <v>0</v>
      </c>
      <c r="AL375" s="145">
        <v>60691133.218400002</v>
      </c>
      <c r="AM375" s="145">
        <v>96496971.629299998</v>
      </c>
      <c r="AN375" s="146" t="s">
        <v>360</v>
      </c>
      <c r="AO375" s="147">
        <v>0.61606213864716619</v>
      </c>
      <c r="AP375" s="147">
        <v>0.53060000000000007</v>
      </c>
      <c r="AQ375" s="140">
        <v>0</v>
      </c>
      <c r="AR375" s="139" t="s">
        <v>39</v>
      </c>
    </row>
    <row r="376" spans="2:44" s="139" customFormat="1" ht="17.100000000000001" customHeight="1" x14ac:dyDescent="0.25">
      <c r="B376" s="140">
        <v>8867</v>
      </c>
      <c r="C376" s="140" t="s">
        <v>27</v>
      </c>
      <c r="D376" s="140" t="s">
        <v>118</v>
      </c>
      <c r="E376" s="140" t="s">
        <v>1200</v>
      </c>
      <c r="F376" s="140" t="s">
        <v>1528</v>
      </c>
      <c r="G376" s="140">
        <v>2</v>
      </c>
      <c r="H376" s="140" t="s">
        <v>312</v>
      </c>
      <c r="I376" s="140">
        <v>356</v>
      </c>
      <c r="J376" s="140" t="s">
        <v>313</v>
      </c>
      <c r="K376" s="140" t="s">
        <v>1183</v>
      </c>
      <c r="L376" s="141">
        <v>0</v>
      </c>
      <c r="M376" s="141" t="s">
        <v>1529</v>
      </c>
      <c r="N376" s="142">
        <v>77</v>
      </c>
      <c r="O376" s="141">
        <v>0</v>
      </c>
      <c r="P376" s="140">
        <v>11</v>
      </c>
      <c r="Q376" s="140">
        <v>5</v>
      </c>
      <c r="R376" s="140">
        <v>5</v>
      </c>
      <c r="S376" s="140">
        <v>7</v>
      </c>
      <c r="T376" s="140">
        <v>753</v>
      </c>
      <c r="U376" s="140">
        <v>3</v>
      </c>
      <c r="V376" s="140">
        <v>8</v>
      </c>
      <c r="W376" s="140">
        <v>6</v>
      </c>
      <c r="X376" s="140">
        <v>2</v>
      </c>
      <c r="Y376" s="140" t="s">
        <v>1530</v>
      </c>
      <c r="Z376" s="140" t="s">
        <v>28</v>
      </c>
      <c r="AA376" s="140" t="s">
        <v>341</v>
      </c>
      <c r="AB376" s="140" t="s">
        <v>341</v>
      </c>
      <c r="AC376" s="140" t="s">
        <v>28</v>
      </c>
      <c r="AD376" s="143">
        <v>44345</v>
      </c>
      <c r="AE376" s="143">
        <v>44765</v>
      </c>
      <c r="AF376" s="144">
        <v>14333632.578375001</v>
      </c>
      <c r="AG376" s="144">
        <v>2773598.0997449979</v>
      </c>
      <c r="AH376" s="144">
        <v>0</v>
      </c>
      <c r="AI376" s="144">
        <v>17107230.678119998</v>
      </c>
      <c r="AJ376" s="144">
        <v>0</v>
      </c>
      <c r="AK376" s="145">
        <v>0</v>
      </c>
      <c r="AL376" s="145">
        <v>716681.62891874998</v>
      </c>
      <c r="AM376" s="145">
        <v>2440810.8868</v>
      </c>
      <c r="AN376" s="146" t="s">
        <v>360</v>
      </c>
      <c r="AO376" s="147">
        <v>0.44379667826272323</v>
      </c>
      <c r="AP376" s="147">
        <v>0.59389999999999998</v>
      </c>
      <c r="AQ376" s="140">
        <v>0</v>
      </c>
      <c r="AR376" s="139" t="s">
        <v>39</v>
      </c>
    </row>
    <row r="377" spans="2:44" s="139" customFormat="1" ht="17.100000000000001" customHeight="1" x14ac:dyDescent="0.25">
      <c r="B377" s="140">
        <v>8868</v>
      </c>
      <c r="C377" s="140" t="s">
        <v>27</v>
      </c>
      <c r="D377" s="140" t="s">
        <v>118</v>
      </c>
      <c r="E377" s="140" t="s">
        <v>1200</v>
      </c>
      <c r="F377" s="140" t="s">
        <v>1528</v>
      </c>
      <c r="G377" s="140">
        <v>2</v>
      </c>
      <c r="H377" s="140" t="s">
        <v>1077</v>
      </c>
      <c r="I377" s="140">
        <v>364</v>
      </c>
      <c r="J377" s="140" t="s">
        <v>313</v>
      </c>
      <c r="K377" s="140" t="s">
        <v>351</v>
      </c>
      <c r="L377" s="141">
        <v>0</v>
      </c>
      <c r="M377" s="141" t="s">
        <v>1531</v>
      </c>
      <c r="N377" s="142">
        <v>55</v>
      </c>
      <c r="O377" s="141">
        <v>0</v>
      </c>
      <c r="P377" s="140">
        <v>22</v>
      </c>
      <c r="Q377" s="140">
        <v>5</v>
      </c>
      <c r="R377" s="140">
        <v>5</v>
      </c>
      <c r="S377" s="140">
        <v>7</v>
      </c>
      <c r="T377" s="140">
        <v>753</v>
      </c>
      <c r="U377" s="140">
        <v>3</v>
      </c>
      <c r="V377" s="140">
        <v>8</v>
      </c>
      <c r="W377" s="140">
        <v>6</v>
      </c>
      <c r="X377" s="140">
        <v>2</v>
      </c>
      <c r="Y377" s="140" t="s">
        <v>1530</v>
      </c>
      <c r="Z377" s="140" t="s">
        <v>28</v>
      </c>
      <c r="AA377" s="140" t="s">
        <v>341</v>
      </c>
      <c r="AB377" s="140" t="s">
        <v>341</v>
      </c>
      <c r="AC377" s="140" t="s">
        <v>28</v>
      </c>
      <c r="AD377" s="143">
        <v>44345</v>
      </c>
      <c r="AE377" s="143">
        <v>44765</v>
      </c>
      <c r="AF377" s="144">
        <v>236919546.75</v>
      </c>
      <c r="AG377" s="144">
        <v>45844596.689999998</v>
      </c>
      <c r="AH377" s="144">
        <v>0</v>
      </c>
      <c r="AI377" s="144">
        <v>282764143.44</v>
      </c>
      <c r="AJ377" s="144">
        <v>0</v>
      </c>
      <c r="AK377" s="145">
        <v>0</v>
      </c>
      <c r="AL377" s="145">
        <v>83500297.367500007</v>
      </c>
      <c r="AM377" s="145">
        <v>129747077.89</v>
      </c>
      <c r="AN377" s="146" t="s">
        <v>360</v>
      </c>
      <c r="AO377" s="147">
        <v>0.44379667826272323</v>
      </c>
      <c r="AP377" s="147">
        <v>0.59389999999999998</v>
      </c>
      <c r="AQ377" s="140">
        <v>0</v>
      </c>
      <c r="AR377" s="139" t="s">
        <v>39</v>
      </c>
    </row>
    <row r="378" spans="2:44" s="139" customFormat="1" ht="17.100000000000001" customHeight="1" x14ac:dyDescent="0.25">
      <c r="B378" s="140">
        <v>8869</v>
      </c>
      <c r="C378" s="140" t="s">
        <v>27</v>
      </c>
      <c r="D378" s="140" t="s">
        <v>118</v>
      </c>
      <c r="E378" s="140" t="s">
        <v>1200</v>
      </c>
      <c r="F378" s="140" t="s">
        <v>1528</v>
      </c>
      <c r="G378" s="140">
        <v>2</v>
      </c>
      <c r="H378" s="140" t="s">
        <v>312</v>
      </c>
      <c r="I378" s="140">
        <v>356</v>
      </c>
      <c r="J378" s="140" t="s">
        <v>313</v>
      </c>
      <c r="K378" s="140" t="s">
        <v>1183</v>
      </c>
      <c r="L378" s="141">
        <v>0</v>
      </c>
      <c r="M378" s="141" t="s">
        <v>1532</v>
      </c>
      <c r="N378" s="142">
        <v>77</v>
      </c>
      <c r="O378" s="141">
        <v>0</v>
      </c>
      <c r="P378" s="140">
        <v>11</v>
      </c>
      <c r="Q378" s="140">
        <v>5</v>
      </c>
      <c r="R378" s="140">
        <v>5</v>
      </c>
      <c r="S378" s="140">
        <v>7</v>
      </c>
      <c r="T378" s="140">
        <v>753</v>
      </c>
      <c r="U378" s="140">
        <v>3</v>
      </c>
      <c r="V378" s="140">
        <v>8</v>
      </c>
      <c r="W378" s="140">
        <v>6</v>
      </c>
      <c r="X378" s="140">
        <v>2</v>
      </c>
      <c r="Y378" s="140" t="s">
        <v>1530</v>
      </c>
      <c r="Z378" s="140" t="s">
        <v>28</v>
      </c>
      <c r="AA378" s="140" t="s">
        <v>341</v>
      </c>
      <c r="AB378" s="140" t="s">
        <v>341</v>
      </c>
      <c r="AC378" s="140" t="s">
        <v>28</v>
      </c>
      <c r="AD378" s="143">
        <v>44345</v>
      </c>
      <c r="AE378" s="143">
        <v>44765</v>
      </c>
      <c r="AF378" s="144">
        <v>49753104.817499995</v>
      </c>
      <c r="AG378" s="144">
        <v>9627365.3049000055</v>
      </c>
      <c r="AH378" s="144">
        <v>0</v>
      </c>
      <c r="AI378" s="144">
        <v>59380470.122400001</v>
      </c>
      <c r="AJ378" s="144">
        <v>0</v>
      </c>
      <c r="AK378" s="145">
        <v>0</v>
      </c>
      <c r="AL378" s="145">
        <v>17535062.447175</v>
      </c>
      <c r="AM378" s="145">
        <v>27246886.356899999</v>
      </c>
      <c r="AN378" s="146" t="s">
        <v>360</v>
      </c>
      <c r="AO378" s="147">
        <v>0.44379667826272323</v>
      </c>
      <c r="AP378" s="147">
        <v>0.59389999999999998</v>
      </c>
      <c r="AQ378" s="140">
        <v>0</v>
      </c>
      <c r="AR378" s="139" t="s">
        <v>39</v>
      </c>
    </row>
    <row r="379" spans="2:44" s="139" customFormat="1" ht="17.100000000000001" customHeight="1" x14ac:dyDescent="0.25">
      <c r="B379" s="140">
        <v>8870</v>
      </c>
      <c r="C379" s="140" t="s">
        <v>27</v>
      </c>
      <c r="D379" s="140" t="s">
        <v>118</v>
      </c>
      <c r="E379" s="140" t="s">
        <v>1508</v>
      </c>
      <c r="F379" s="140" t="s">
        <v>1533</v>
      </c>
      <c r="G379" s="140">
        <v>2</v>
      </c>
      <c r="H379" s="140" t="s">
        <v>312</v>
      </c>
      <c r="I379" s="140">
        <v>356</v>
      </c>
      <c r="J379" s="140" t="s">
        <v>313</v>
      </c>
      <c r="K379" s="140" t="s">
        <v>1183</v>
      </c>
      <c r="L379" s="141">
        <v>0</v>
      </c>
      <c r="M379" s="141" t="s">
        <v>1534</v>
      </c>
      <c r="N379" s="142">
        <v>77</v>
      </c>
      <c r="O379" s="141">
        <v>0</v>
      </c>
      <c r="P379" s="140">
        <v>11</v>
      </c>
      <c r="Q379" s="140">
        <v>5</v>
      </c>
      <c r="R379" s="140">
        <v>5</v>
      </c>
      <c r="S379" s="140">
        <v>7</v>
      </c>
      <c r="T379" s="140">
        <v>753</v>
      </c>
      <c r="U379" s="140">
        <v>3</v>
      </c>
      <c r="V379" s="140">
        <v>8</v>
      </c>
      <c r="W379" s="140">
        <v>6</v>
      </c>
      <c r="X379" s="140">
        <v>2</v>
      </c>
      <c r="Y379" s="140" t="s">
        <v>1535</v>
      </c>
      <c r="Z379" s="140" t="s">
        <v>28</v>
      </c>
      <c r="AA379" s="140" t="s">
        <v>331</v>
      </c>
      <c r="AB379" s="140" t="s">
        <v>367</v>
      </c>
      <c r="AC379" s="140" t="s">
        <v>1554</v>
      </c>
      <c r="AD379" s="143">
        <v>44354</v>
      </c>
      <c r="AE379" s="143" t="s">
        <v>1467</v>
      </c>
      <c r="AF379" s="144">
        <v>42400654.532499999</v>
      </c>
      <c r="AG379" s="144">
        <v>0</v>
      </c>
      <c r="AH379" s="144">
        <v>2120032.7266250001</v>
      </c>
      <c r="AI379" s="144">
        <v>44520687.259125002</v>
      </c>
      <c r="AJ379" s="144">
        <v>0</v>
      </c>
      <c r="AK379" s="145">
        <v>0</v>
      </c>
      <c r="AL379" s="145">
        <v>12000000</v>
      </c>
      <c r="AM379" s="145">
        <v>16296689.536600001</v>
      </c>
      <c r="AN379" s="146" t="s">
        <v>360</v>
      </c>
      <c r="AO379" s="147">
        <v>0.36604757338420951</v>
      </c>
      <c r="AP379" s="147">
        <v>0.04</v>
      </c>
      <c r="AQ379" s="140">
        <v>0</v>
      </c>
      <c r="AR379" s="139" t="s">
        <v>39</v>
      </c>
    </row>
    <row r="380" spans="2:44" s="139" customFormat="1" ht="17.100000000000001" customHeight="1" x14ac:dyDescent="0.25">
      <c r="B380" s="140">
        <v>8872</v>
      </c>
      <c r="C380" s="140" t="s">
        <v>138</v>
      </c>
      <c r="D380" s="140" t="s">
        <v>134</v>
      </c>
      <c r="E380" s="140" t="s">
        <v>926</v>
      </c>
      <c r="F380" s="140" t="s">
        <v>473</v>
      </c>
      <c r="G380" s="140">
        <v>2</v>
      </c>
      <c r="H380" s="140" t="s">
        <v>474</v>
      </c>
      <c r="I380" s="140" t="s">
        <v>28</v>
      </c>
      <c r="J380" s="140" t="s">
        <v>1125</v>
      </c>
      <c r="K380" s="140" t="s">
        <v>475</v>
      </c>
      <c r="L380" s="141" t="s">
        <v>476</v>
      </c>
      <c r="M380" s="141" t="s">
        <v>448</v>
      </c>
      <c r="N380" s="142" t="s">
        <v>449</v>
      </c>
      <c r="O380" s="141" t="s">
        <v>480</v>
      </c>
      <c r="P380" s="140">
        <v>15</v>
      </c>
      <c r="Q380" s="140">
        <v>3</v>
      </c>
      <c r="R380" s="140">
        <v>3</v>
      </c>
      <c r="S380" s="140">
        <v>3</v>
      </c>
      <c r="T380" s="140">
        <v>0</v>
      </c>
      <c r="U380" s="140">
        <v>3</v>
      </c>
      <c r="V380" s="140">
        <v>7</v>
      </c>
      <c r="W380" s="140">
        <v>4</v>
      </c>
      <c r="X380" s="140">
        <v>1</v>
      </c>
      <c r="Y380" s="140" t="s">
        <v>477</v>
      </c>
      <c r="Z380" s="140" t="s">
        <v>478</v>
      </c>
      <c r="AA380" s="140" t="s">
        <v>352</v>
      </c>
      <c r="AB380" s="140" t="s">
        <v>440</v>
      </c>
      <c r="AC380" s="140" t="s">
        <v>481</v>
      </c>
      <c r="AD380" s="143" t="s">
        <v>28</v>
      </c>
      <c r="AE380" s="143" t="s">
        <v>28</v>
      </c>
      <c r="AF380" s="144">
        <v>0</v>
      </c>
      <c r="AG380" s="144">
        <v>0</v>
      </c>
      <c r="AH380" s="144">
        <v>0</v>
      </c>
      <c r="AI380" s="144">
        <v>0</v>
      </c>
      <c r="AJ380" s="144">
        <v>0</v>
      </c>
      <c r="AK380" s="145">
        <v>0</v>
      </c>
      <c r="AL380" s="145">
        <v>432000</v>
      </c>
      <c r="AM380" s="145">
        <v>432000</v>
      </c>
      <c r="AN380" s="146" t="s">
        <v>360</v>
      </c>
      <c r="AO380" s="147" t="s">
        <v>28</v>
      </c>
      <c r="AP380" s="147" t="s">
        <v>537</v>
      </c>
      <c r="AQ380" s="140" t="s">
        <v>28</v>
      </c>
      <c r="AR380" s="139" t="s">
        <v>39</v>
      </c>
    </row>
    <row r="381" spans="2:44" s="139" customFormat="1" ht="17.100000000000001" customHeight="1" x14ac:dyDescent="0.25">
      <c r="B381" s="140">
        <v>8873</v>
      </c>
      <c r="C381" s="140" t="s">
        <v>138</v>
      </c>
      <c r="D381" s="140" t="s">
        <v>262</v>
      </c>
      <c r="E381" s="140" t="s">
        <v>951</v>
      </c>
      <c r="F381" s="140" t="s">
        <v>1573</v>
      </c>
      <c r="G381" s="140">
        <v>2</v>
      </c>
      <c r="H381" s="140" t="s">
        <v>538</v>
      </c>
      <c r="I381" s="140" t="s">
        <v>28</v>
      </c>
      <c r="J381" s="140" t="s">
        <v>539</v>
      </c>
      <c r="K381" s="140" t="s">
        <v>1574</v>
      </c>
      <c r="L381" s="141" t="s">
        <v>1575</v>
      </c>
      <c r="M381" s="141" t="s">
        <v>1575</v>
      </c>
      <c r="N381" s="142" t="s">
        <v>1576</v>
      </c>
      <c r="O381" s="141" t="s">
        <v>1577</v>
      </c>
      <c r="P381" s="140">
        <v>11</v>
      </c>
      <c r="Q381" s="140">
        <v>5</v>
      </c>
      <c r="R381" s="140">
        <v>7</v>
      </c>
      <c r="S381" s="140">
        <v>4</v>
      </c>
      <c r="T381" s="140">
        <v>0</v>
      </c>
      <c r="U381" s="140">
        <v>3</v>
      </c>
      <c r="V381" s="140">
        <v>2</v>
      </c>
      <c r="W381" s="140">
        <v>1</v>
      </c>
      <c r="X381" s="140">
        <v>1</v>
      </c>
      <c r="Y381" s="140" t="s">
        <v>540</v>
      </c>
      <c r="Z381" s="140" t="s">
        <v>1578</v>
      </c>
      <c r="AA381" s="140" t="s">
        <v>352</v>
      </c>
      <c r="AB381" s="140" t="s">
        <v>1579</v>
      </c>
      <c r="AC381" s="140" t="s">
        <v>1579</v>
      </c>
      <c r="AD381" s="143">
        <v>44197</v>
      </c>
      <c r="AE381" s="143">
        <v>44561</v>
      </c>
      <c r="AF381" s="144">
        <v>0</v>
      </c>
      <c r="AG381" s="144">
        <v>0</v>
      </c>
      <c r="AH381" s="144">
        <v>0</v>
      </c>
      <c r="AI381" s="144">
        <v>0</v>
      </c>
      <c r="AJ381" s="144">
        <v>0</v>
      </c>
      <c r="AK381" s="145">
        <v>0</v>
      </c>
      <c r="AL381" s="145">
        <v>57077031</v>
      </c>
      <c r="AM381" s="145">
        <v>57077031</v>
      </c>
      <c r="AN381" s="146" t="s">
        <v>360</v>
      </c>
      <c r="AO381" s="147">
        <v>1</v>
      </c>
      <c r="AP381" s="147" t="s">
        <v>537</v>
      </c>
      <c r="AQ381" s="140" t="s">
        <v>28</v>
      </c>
      <c r="AR381" s="139" t="s">
        <v>39</v>
      </c>
    </row>
    <row r="382" spans="2:44" s="139" customFormat="1" ht="17.100000000000001" customHeight="1" x14ac:dyDescent="0.25">
      <c r="B382" s="140">
        <v>8874</v>
      </c>
      <c r="C382" s="140" t="s">
        <v>138</v>
      </c>
      <c r="D382" s="140" t="s">
        <v>133</v>
      </c>
      <c r="E382" s="140" t="s">
        <v>541</v>
      </c>
      <c r="F382" s="140" t="s">
        <v>1126</v>
      </c>
      <c r="G382" s="140">
        <v>2</v>
      </c>
      <c r="H382" s="140" t="s">
        <v>474</v>
      </c>
      <c r="I382" s="140" t="s">
        <v>28</v>
      </c>
      <c r="J382" s="140" t="s">
        <v>502</v>
      </c>
      <c r="K382" s="140" t="s">
        <v>1580</v>
      </c>
      <c r="L382" s="141" t="s">
        <v>503</v>
      </c>
      <c r="M382" s="141" t="s">
        <v>594</v>
      </c>
      <c r="N382" s="142" t="s">
        <v>595</v>
      </c>
      <c r="O382" s="141" t="s">
        <v>504</v>
      </c>
      <c r="P382" s="140">
        <v>11</v>
      </c>
      <c r="Q382" s="140">
        <v>4</v>
      </c>
      <c r="R382" s="140">
        <v>2</v>
      </c>
      <c r="S382" s="140">
        <v>2</v>
      </c>
      <c r="T382" s="140">
        <v>0</v>
      </c>
      <c r="U382" s="140">
        <v>4</v>
      </c>
      <c r="V382" s="140">
        <v>3</v>
      </c>
      <c r="W382" s="140">
        <v>4</v>
      </c>
      <c r="X382" s="140" t="s">
        <v>358</v>
      </c>
      <c r="Y382" s="140" t="s">
        <v>596</v>
      </c>
      <c r="Z382" s="140" t="s">
        <v>1127</v>
      </c>
      <c r="AA382" s="140" t="s">
        <v>352</v>
      </c>
      <c r="AB382" s="140">
        <v>4</v>
      </c>
      <c r="AC382" s="140" t="s">
        <v>444</v>
      </c>
      <c r="AD382" s="143">
        <v>44197</v>
      </c>
      <c r="AE382" s="143">
        <v>44561</v>
      </c>
      <c r="AF382" s="144">
        <v>0</v>
      </c>
      <c r="AG382" s="144">
        <v>0</v>
      </c>
      <c r="AH382" s="144">
        <v>0</v>
      </c>
      <c r="AI382" s="144">
        <v>0</v>
      </c>
      <c r="AJ382" s="144">
        <v>0</v>
      </c>
      <c r="AK382" s="145">
        <v>0</v>
      </c>
      <c r="AL382" s="145">
        <v>201465036</v>
      </c>
      <c r="AM382" s="145">
        <v>114989349.38</v>
      </c>
      <c r="AN382" s="146" t="s">
        <v>360</v>
      </c>
      <c r="AO382" s="147" t="s">
        <v>28</v>
      </c>
      <c r="AP382" s="147" t="s">
        <v>28</v>
      </c>
      <c r="AQ382" s="140" t="s">
        <v>28</v>
      </c>
      <c r="AR382" s="139" t="s">
        <v>39</v>
      </c>
    </row>
    <row r="383" spans="2:44" s="139" customFormat="1" ht="17.100000000000001" customHeight="1" x14ac:dyDescent="0.25">
      <c r="B383" s="140">
        <v>8875</v>
      </c>
      <c r="C383" s="140" t="s">
        <v>138</v>
      </c>
      <c r="D383" s="140" t="s">
        <v>133</v>
      </c>
      <c r="E383" s="140" t="s">
        <v>541</v>
      </c>
      <c r="F383" s="140" t="s">
        <v>1126</v>
      </c>
      <c r="G383" s="140">
        <v>2</v>
      </c>
      <c r="H383" s="140" t="s">
        <v>474</v>
      </c>
      <c r="I383" s="140" t="s">
        <v>28</v>
      </c>
      <c r="J383" s="140" t="s">
        <v>502</v>
      </c>
      <c r="K383" s="140" t="s">
        <v>1580</v>
      </c>
      <c r="L383" s="141" t="s">
        <v>503</v>
      </c>
      <c r="M383" s="141" t="s">
        <v>594</v>
      </c>
      <c r="N383" s="142" t="s">
        <v>595</v>
      </c>
      <c r="O383" s="141" t="s">
        <v>504</v>
      </c>
      <c r="P383" s="140">
        <v>11</v>
      </c>
      <c r="Q383" s="140">
        <v>4</v>
      </c>
      <c r="R383" s="140">
        <v>2</v>
      </c>
      <c r="S383" s="140">
        <v>2</v>
      </c>
      <c r="T383" s="140">
        <v>0</v>
      </c>
      <c r="U383" s="140">
        <v>4</v>
      </c>
      <c r="V383" s="140">
        <v>3</v>
      </c>
      <c r="W383" s="140">
        <v>8</v>
      </c>
      <c r="X383" s="140" t="s">
        <v>358</v>
      </c>
      <c r="Y383" s="140" t="s">
        <v>596</v>
      </c>
      <c r="Z383" s="140" t="s">
        <v>1127</v>
      </c>
      <c r="AA383" s="140" t="s">
        <v>352</v>
      </c>
      <c r="AB383" s="140">
        <v>8</v>
      </c>
      <c r="AC383" s="140" t="s">
        <v>443</v>
      </c>
      <c r="AD383" s="143">
        <v>44197</v>
      </c>
      <c r="AE383" s="143">
        <v>44561</v>
      </c>
      <c r="AF383" s="144">
        <v>0</v>
      </c>
      <c r="AG383" s="144">
        <v>0</v>
      </c>
      <c r="AH383" s="144">
        <v>0</v>
      </c>
      <c r="AI383" s="144">
        <v>0</v>
      </c>
      <c r="AJ383" s="144">
        <v>0</v>
      </c>
      <c r="AK383" s="145">
        <v>0</v>
      </c>
      <c r="AL383" s="145">
        <v>42120135</v>
      </c>
      <c r="AM383" s="145">
        <v>11954132.18</v>
      </c>
      <c r="AN383" s="146" t="s">
        <v>360</v>
      </c>
      <c r="AO383" s="147" t="s">
        <v>28</v>
      </c>
      <c r="AP383" s="147" t="s">
        <v>28</v>
      </c>
      <c r="AQ383" s="140" t="s">
        <v>28</v>
      </c>
      <c r="AR383" s="139" t="s">
        <v>39</v>
      </c>
    </row>
    <row r="384" spans="2:44" s="139" customFormat="1" ht="17.100000000000001" customHeight="1" x14ac:dyDescent="0.25">
      <c r="B384" s="140">
        <v>8876</v>
      </c>
      <c r="C384" s="140" t="s">
        <v>138</v>
      </c>
      <c r="D384" s="140" t="s">
        <v>133</v>
      </c>
      <c r="E384" s="140" t="s">
        <v>541</v>
      </c>
      <c r="F384" s="140" t="s">
        <v>1126</v>
      </c>
      <c r="G384" s="140">
        <v>2</v>
      </c>
      <c r="H384" s="140" t="s">
        <v>474</v>
      </c>
      <c r="I384" s="140" t="s">
        <v>28</v>
      </c>
      <c r="J384" s="140" t="s">
        <v>502</v>
      </c>
      <c r="K384" s="140" t="s">
        <v>1580</v>
      </c>
      <c r="L384" s="141" t="s">
        <v>503</v>
      </c>
      <c r="M384" s="141" t="s">
        <v>594</v>
      </c>
      <c r="N384" s="142" t="s">
        <v>595</v>
      </c>
      <c r="O384" s="141" t="s">
        <v>504</v>
      </c>
      <c r="P384" s="140">
        <v>11</v>
      </c>
      <c r="Q384" s="140">
        <v>4</v>
      </c>
      <c r="R384" s="140">
        <v>2</v>
      </c>
      <c r="S384" s="140">
        <v>2</v>
      </c>
      <c r="T384" s="140">
        <v>0</v>
      </c>
      <c r="U384" s="140">
        <v>4</v>
      </c>
      <c r="V384" s="140">
        <v>3</v>
      </c>
      <c r="W384" s="140">
        <v>9</v>
      </c>
      <c r="X384" s="140" t="s">
        <v>358</v>
      </c>
      <c r="Y384" s="140" t="s">
        <v>596</v>
      </c>
      <c r="Z384" s="140" t="s">
        <v>1127</v>
      </c>
      <c r="AA384" s="140" t="s">
        <v>352</v>
      </c>
      <c r="AB384" s="140">
        <v>9</v>
      </c>
      <c r="AC384" s="140" t="s">
        <v>487</v>
      </c>
      <c r="AD384" s="143">
        <v>44197</v>
      </c>
      <c r="AE384" s="143">
        <v>44561</v>
      </c>
      <c r="AF384" s="144">
        <v>0</v>
      </c>
      <c r="AG384" s="144">
        <v>0</v>
      </c>
      <c r="AH384" s="144">
        <v>0</v>
      </c>
      <c r="AI384" s="144">
        <v>0</v>
      </c>
      <c r="AJ384" s="144">
        <v>0</v>
      </c>
      <c r="AK384" s="145">
        <v>0</v>
      </c>
      <c r="AL384" s="145">
        <v>55193950</v>
      </c>
      <c r="AM384" s="145">
        <v>18716863.129999999</v>
      </c>
      <c r="AN384" s="146" t="s">
        <v>360</v>
      </c>
      <c r="AO384" s="147" t="s">
        <v>28</v>
      </c>
      <c r="AP384" s="147" t="s">
        <v>28</v>
      </c>
      <c r="AQ384" s="140" t="s">
        <v>28</v>
      </c>
      <c r="AR384" s="139" t="s">
        <v>39</v>
      </c>
    </row>
    <row r="385" spans="2:44" s="139" customFormat="1" ht="17.100000000000001" customHeight="1" x14ac:dyDescent="0.25">
      <c r="B385" s="140">
        <v>8877</v>
      </c>
      <c r="C385" s="140" t="s">
        <v>138</v>
      </c>
      <c r="D385" s="140" t="s">
        <v>133</v>
      </c>
      <c r="E385" s="140" t="s">
        <v>541</v>
      </c>
      <c r="F385" s="140" t="s">
        <v>542</v>
      </c>
      <c r="G385" s="140">
        <v>2</v>
      </c>
      <c r="H385" s="140" t="s">
        <v>474</v>
      </c>
      <c r="I385" s="140" t="s">
        <v>28</v>
      </c>
      <c r="J385" s="140" t="s">
        <v>502</v>
      </c>
      <c r="K385" s="140" t="s">
        <v>1122</v>
      </c>
      <c r="L385" s="141" t="s">
        <v>1123</v>
      </c>
      <c r="M385" s="141" t="s">
        <v>1581</v>
      </c>
      <c r="N385" s="142" t="s">
        <v>1582</v>
      </c>
      <c r="O385" s="141" t="s">
        <v>1583</v>
      </c>
      <c r="P385" s="140">
        <v>11</v>
      </c>
      <c r="Q385" s="140">
        <v>4</v>
      </c>
      <c r="R385" s="140">
        <v>2</v>
      </c>
      <c r="S385" s="140">
        <v>2</v>
      </c>
      <c r="T385" s="140">
        <v>0</v>
      </c>
      <c r="U385" s="140">
        <v>4</v>
      </c>
      <c r="V385" s="140">
        <v>9</v>
      </c>
      <c r="W385" s="140">
        <v>4</v>
      </c>
      <c r="X385" s="140">
        <v>1</v>
      </c>
      <c r="Y385" s="140" t="s">
        <v>542</v>
      </c>
      <c r="Z385" s="140" t="s">
        <v>1124</v>
      </c>
      <c r="AA385" s="140" t="s">
        <v>352</v>
      </c>
      <c r="AB385" s="140">
        <v>4</v>
      </c>
      <c r="AC385" s="140" t="s">
        <v>28</v>
      </c>
      <c r="AD385" s="143" t="s">
        <v>28</v>
      </c>
      <c r="AE385" s="143" t="s">
        <v>28</v>
      </c>
      <c r="AF385" s="144">
        <v>115569377</v>
      </c>
      <c r="AG385" s="144">
        <v>0</v>
      </c>
      <c r="AH385" s="144">
        <v>0</v>
      </c>
      <c r="AI385" s="144">
        <v>115569377</v>
      </c>
      <c r="AJ385" s="144">
        <v>0</v>
      </c>
      <c r="AK385" s="145">
        <v>0</v>
      </c>
      <c r="AL385" s="145">
        <v>14420615</v>
      </c>
      <c r="AM385" s="145">
        <v>0</v>
      </c>
      <c r="AN385" s="146" t="s">
        <v>1584</v>
      </c>
      <c r="AO385" s="147" t="s">
        <v>28</v>
      </c>
      <c r="AP385" s="147" t="s">
        <v>28</v>
      </c>
      <c r="AQ385" s="140" t="s">
        <v>28</v>
      </c>
      <c r="AR385" s="139" t="s">
        <v>39</v>
      </c>
    </row>
    <row r="386" spans="2:44" s="139" customFormat="1" ht="17.100000000000001" customHeight="1" x14ac:dyDescent="0.25">
      <c r="B386" s="140">
        <v>8878</v>
      </c>
      <c r="C386" s="140" t="s">
        <v>138</v>
      </c>
      <c r="D386" s="140" t="s">
        <v>133</v>
      </c>
      <c r="E386" s="140" t="s">
        <v>541</v>
      </c>
      <c r="F386" s="140" t="s">
        <v>542</v>
      </c>
      <c r="G386" s="140">
        <v>2</v>
      </c>
      <c r="H386" s="140" t="s">
        <v>474</v>
      </c>
      <c r="I386" s="140" t="s">
        <v>28</v>
      </c>
      <c r="J386" s="140" t="s">
        <v>502</v>
      </c>
      <c r="K386" s="140" t="s">
        <v>1122</v>
      </c>
      <c r="L386" s="141" t="s">
        <v>1123</v>
      </c>
      <c r="M386" s="141" t="s">
        <v>1581</v>
      </c>
      <c r="N386" s="142" t="s">
        <v>1582</v>
      </c>
      <c r="O386" s="141" t="s">
        <v>1583</v>
      </c>
      <c r="P386" s="140">
        <v>11</v>
      </c>
      <c r="Q386" s="140">
        <v>6</v>
      </c>
      <c r="R386" s="140">
        <v>9</v>
      </c>
      <c r="S386" s="140">
        <v>2</v>
      </c>
      <c r="T386" s="140">
        <v>0</v>
      </c>
      <c r="U386" s="140">
        <v>4</v>
      </c>
      <c r="V386" s="140">
        <v>9</v>
      </c>
      <c r="W386" s="140">
        <v>4</v>
      </c>
      <c r="X386" s="140">
        <v>1</v>
      </c>
      <c r="Y386" s="140" t="s">
        <v>542</v>
      </c>
      <c r="Z386" s="140" t="s">
        <v>1124</v>
      </c>
      <c r="AA386" s="140" t="s">
        <v>352</v>
      </c>
      <c r="AB386" s="140">
        <v>4</v>
      </c>
      <c r="AC386" s="140" t="s">
        <v>28</v>
      </c>
      <c r="AD386" s="143" t="s">
        <v>28</v>
      </c>
      <c r="AE386" s="143" t="s">
        <v>28</v>
      </c>
      <c r="AF386" s="144">
        <v>0</v>
      </c>
      <c r="AG386" s="144">
        <v>0</v>
      </c>
      <c r="AH386" s="144">
        <v>0</v>
      </c>
      <c r="AI386" s="144">
        <v>0</v>
      </c>
      <c r="AJ386" s="144">
        <v>0</v>
      </c>
      <c r="AK386" s="145">
        <v>0</v>
      </c>
      <c r="AL386" s="145">
        <v>20779969</v>
      </c>
      <c r="AM386" s="145">
        <v>20779380.859999999</v>
      </c>
      <c r="AN386" s="146" t="s">
        <v>1584</v>
      </c>
      <c r="AO386" s="147" t="s">
        <v>28</v>
      </c>
      <c r="AP386" s="147" t="s">
        <v>28</v>
      </c>
      <c r="AQ386" s="140" t="s">
        <v>28</v>
      </c>
      <c r="AR386" s="139" t="s">
        <v>39</v>
      </c>
    </row>
    <row r="387" spans="2:44" s="139" customFormat="1" ht="17.100000000000001" customHeight="1" x14ac:dyDescent="0.25">
      <c r="B387" s="140">
        <v>8879</v>
      </c>
      <c r="C387" s="140" t="s">
        <v>138</v>
      </c>
      <c r="D387" s="140" t="s">
        <v>133</v>
      </c>
      <c r="E387" s="140" t="s">
        <v>541</v>
      </c>
      <c r="F387" s="140" t="s">
        <v>542</v>
      </c>
      <c r="G387" s="140">
        <v>2</v>
      </c>
      <c r="H387" s="140" t="s">
        <v>474</v>
      </c>
      <c r="I387" s="140" t="s">
        <v>28</v>
      </c>
      <c r="J387" s="140" t="s">
        <v>502</v>
      </c>
      <c r="K387" s="140" t="s">
        <v>1129</v>
      </c>
      <c r="L387" s="141" t="s">
        <v>1130</v>
      </c>
      <c r="M387" s="141" t="s">
        <v>1581</v>
      </c>
      <c r="N387" s="142" t="s">
        <v>1582</v>
      </c>
      <c r="O387" s="141" t="s">
        <v>1585</v>
      </c>
      <c r="P387" s="140">
        <v>11</v>
      </c>
      <c r="Q387" s="140">
        <v>4</v>
      </c>
      <c r="R387" s="140">
        <v>2</v>
      </c>
      <c r="S387" s="140">
        <v>2</v>
      </c>
      <c r="T387" s="140">
        <v>0</v>
      </c>
      <c r="U387" s="140">
        <v>3</v>
      </c>
      <c r="V387" s="140">
        <v>8</v>
      </c>
      <c r="W387" s="140">
        <v>4</v>
      </c>
      <c r="X387" s="140">
        <v>1</v>
      </c>
      <c r="Y387" s="140" t="s">
        <v>28</v>
      </c>
      <c r="Z387" s="140" t="s">
        <v>1586</v>
      </c>
      <c r="AA387" s="140" t="s">
        <v>352</v>
      </c>
      <c r="AB387" s="140">
        <v>4</v>
      </c>
      <c r="AC387" s="140" t="s">
        <v>2283</v>
      </c>
      <c r="AD387" s="143" t="s">
        <v>28</v>
      </c>
      <c r="AE387" s="143" t="s">
        <v>28</v>
      </c>
      <c r="AF387" s="144">
        <v>0</v>
      </c>
      <c r="AG387" s="144">
        <v>0</v>
      </c>
      <c r="AH387" s="144">
        <v>0</v>
      </c>
      <c r="AI387" s="144">
        <v>0</v>
      </c>
      <c r="AJ387" s="144">
        <v>0</v>
      </c>
      <c r="AK387" s="145">
        <v>0</v>
      </c>
      <c r="AL387" s="145">
        <v>1256360</v>
      </c>
      <c r="AM387" s="145">
        <v>1256358.3400000001</v>
      </c>
      <c r="AN387" s="146" t="s">
        <v>360</v>
      </c>
      <c r="AO387" s="147" t="s">
        <v>28</v>
      </c>
      <c r="AP387" s="147" t="s">
        <v>28</v>
      </c>
      <c r="AQ387" s="140" t="s">
        <v>28</v>
      </c>
      <c r="AR387" s="139" t="s">
        <v>39</v>
      </c>
    </row>
    <row r="388" spans="2:44" s="139" customFormat="1" ht="17.100000000000001" customHeight="1" x14ac:dyDescent="0.25">
      <c r="B388" s="140">
        <v>8880</v>
      </c>
      <c r="C388" s="140" t="s">
        <v>138</v>
      </c>
      <c r="D388" s="140" t="s">
        <v>133</v>
      </c>
      <c r="E388" s="140" t="s">
        <v>541</v>
      </c>
      <c r="F388" s="140" t="s">
        <v>542</v>
      </c>
      <c r="G388" s="140">
        <v>2</v>
      </c>
      <c r="H388" s="140" t="s">
        <v>474</v>
      </c>
      <c r="I388" s="140" t="s">
        <v>28</v>
      </c>
      <c r="J388" s="140" t="s">
        <v>502</v>
      </c>
      <c r="K388" s="140" t="s">
        <v>1122</v>
      </c>
      <c r="L388" s="141" t="s">
        <v>1123</v>
      </c>
      <c r="M388" s="141" t="s">
        <v>1581</v>
      </c>
      <c r="N388" s="142" t="s">
        <v>1582</v>
      </c>
      <c r="O388" s="141" t="s">
        <v>1587</v>
      </c>
      <c r="P388" s="140">
        <v>11</v>
      </c>
      <c r="Q388" s="140">
        <v>4</v>
      </c>
      <c r="R388" s="140">
        <v>2</v>
      </c>
      <c r="S388" s="140">
        <v>2</v>
      </c>
      <c r="T388" s="140">
        <v>0</v>
      </c>
      <c r="U388" s="140">
        <v>4</v>
      </c>
      <c r="V388" s="140">
        <v>9</v>
      </c>
      <c r="W388" s="140">
        <v>8</v>
      </c>
      <c r="X388" s="140">
        <v>1</v>
      </c>
      <c r="Y388" s="140" t="s">
        <v>1588</v>
      </c>
      <c r="Z388" s="140" t="s">
        <v>1124</v>
      </c>
      <c r="AA388" s="140" t="s">
        <v>352</v>
      </c>
      <c r="AB388" s="140">
        <v>4</v>
      </c>
      <c r="AC388" s="140" t="s">
        <v>444</v>
      </c>
      <c r="AD388" s="143" t="s">
        <v>28</v>
      </c>
      <c r="AE388" s="143" t="s">
        <v>28</v>
      </c>
      <c r="AF388" s="144">
        <v>0</v>
      </c>
      <c r="AG388" s="144">
        <v>0</v>
      </c>
      <c r="AH388" s="144">
        <v>0</v>
      </c>
      <c r="AI388" s="144">
        <v>0</v>
      </c>
      <c r="AJ388" s="144">
        <v>0</v>
      </c>
      <c r="AK388" s="145">
        <v>0</v>
      </c>
      <c r="AL388" s="145">
        <v>97778</v>
      </c>
      <c r="AM388" s="145">
        <v>97776.49</v>
      </c>
      <c r="AN388" s="146" t="s">
        <v>360</v>
      </c>
      <c r="AO388" s="147" t="s">
        <v>28</v>
      </c>
      <c r="AP388" s="147" t="s">
        <v>28</v>
      </c>
      <c r="AQ388" s="140" t="s">
        <v>28</v>
      </c>
      <c r="AR388" s="139" t="s">
        <v>39</v>
      </c>
    </row>
    <row r="389" spans="2:44" s="139" customFormat="1" ht="17.100000000000001" customHeight="1" x14ac:dyDescent="0.25">
      <c r="B389" s="140">
        <v>8881</v>
      </c>
      <c r="C389" s="140" t="s">
        <v>138</v>
      </c>
      <c r="D389" s="140" t="s">
        <v>140</v>
      </c>
      <c r="E389" s="140" t="s">
        <v>1589</v>
      </c>
      <c r="F389" s="140" t="s">
        <v>1590</v>
      </c>
      <c r="G389" s="140">
        <v>2</v>
      </c>
      <c r="H389" s="140" t="s">
        <v>491</v>
      </c>
      <c r="I389" s="140" t="s">
        <v>28</v>
      </c>
      <c r="J389" s="140" t="s">
        <v>492</v>
      </c>
      <c r="K389" s="140" t="s">
        <v>493</v>
      </c>
      <c r="L389" s="141" t="s">
        <v>494</v>
      </c>
      <c r="M389" s="141" t="s">
        <v>543</v>
      </c>
      <c r="N389" s="142" t="s">
        <v>544</v>
      </c>
      <c r="O389" s="141" t="s">
        <v>1591</v>
      </c>
      <c r="P389" s="140">
        <v>11</v>
      </c>
      <c r="Q389" s="140">
        <v>4</v>
      </c>
      <c r="R389" s="140">
        <v>2</v>
      </c>
      <c r="S389" s="140">
        <v>1</v>
      </c>
      <c r="T389" s="140">
        <v>0</v>
      </c>
      <c r="U389" s="140">
        <v>3</v>
      </c>
      <c r="V389" s="140">
        <v>4</v>
      </c>
      <c r="W389" s="140">
        <v>8</v>
      </c>
      <c r="X389" s="140">
        <v>1</v>
      </c>
      <c r="Y389" s="140" t="s">
        <v>1592</v>
      </c>
      <c r="Z389" s="140" t="s">
        <v>1132</v>
      </c>
      <c r="AA389" s="140" t="s">
        <v>352</v>
      </c>
      <c r="AB389" s="140" t="s">
        <v>440</v>
      </c>
      <c r="AC389" s="140" t="s">
        <v>443</v>
      </c>
      <c r="AD389" s="143">
        <v>44197</v>
      </c>
      <c r="AE389" s="143">
        <v>44561</v>
      </c>
      <c r="AF389" s="144">
        <v>0</v>
      </c>
      <c r="AG389" s="144">
        <v>0</v>
      </c>
      <c r="AH389" s="144">
        <v>0</v>
      </c>
      <c r="AI389" s="144">
        <v>0</v>
      </c>
      <c r="AJ389" s="144">
        <v>0</v>
      </c>
      <c r="AK389" s="145">
        <v>0</v>
      </c>
      <c r="AL389" s="145">
        <v>1066412</v>
      </c>
      <c r="AM389" s="145">
        <v>1066411.3600000001</v>
      </c>
      <c r="AN389" s="146" t="s">
        <v>360</v>
      </c>
      <c r="AO389" s="147" t="s">
        <v>28</v>
      </c>
      <c r="AP389" s="147" t="s">
        <v>537</v>
      </c>
      <c r="AQ389" s="140" t="s">
        <v>28</v>
      </c>
      <c r="AR389" s="139" t="s">
        <v>39</v>
      </c>
    </row>
    <row r="390" spans="2:44" s="139" customFormat="1" ht="17.100000000000001" customHeight="1" x14ac:dyDescent="0.25">
      <c r="B390" s="140">
        <v>8882</v>
      </c>
      <c r="C390" s="140" t="s">
        <v>138</v>
      </c>
      <c r="D390" s="140" t="s">
        <v>132</v>
      </c>
      <c r="E390" s="140" t="s">
        <v>771</v>
      </c>
      <c r="F390" s="140" t="s">
        <v>1593</v>
      </c>
      <c r="G390" s="140">
        <v>2</v>
      </c>
      <c r="H390" s="140" t="s">
        <v>445</v>
      </c>
      <c r="I390" s="140" t="s">
        <v>28</v>
      </c>
      <c r="J390" s="140" t="s">
        <v>1010</v>
      </c>
      <c r="K390" s="140" t="s">
        <v>450</v>
      </c>
      <c r="L390" s="141" t="s">
        <v>28</v>
      </c>
      <c r="M390" s="141" t="s">
        <v>28</v>
      </c>
      <c r="N390" s="142" t="s">
        <v>28</v>
      </c>
      <c r="O390" s="141" t="s">
        <v>450</v>
      </c>
      <c r="P390" s="140" t="s">
        <v>537</v>
      </c>
      <c r="Q390" s="140" t="s">
        <v>537</v>
      </c>
      <c r="R390" s="140" t="s">
        <v>537</v>
      </c>
      <c r="S390" s="140" t="s">
        <v>537</v>
      </c>
      <c r="T390" s="140" t="s">
        <v>537</v>
      </c>
      <c r="U390" s="140" t="s">
        <v>537</v>
      </c>
      <c r="V390" s="140" t="s">
        <v>537</v>
      </c>
      <c r="W390" s="140" t="s">
        <v>537</v>
      </c>
      <c r="X390" s="140">
        <v>1</v>
      </c>
      <c r="Y390" s="140" t="s">
        <v>439</v>
      </c>
      <c r="Z390" s="140" t="s">
        <v>434</v>
      </c>
      <c r="AA390" s="140" t="s">
        <v>352</v>
      </c>
      <c r="AB390" s="140" t="s">
        <v>440</v>
      </c>
      <c r="AC390" s="140" t="s">
        <v>28</v>
      </c>
      <c r="AD390" s="143" t="s">
        <v>28</v>
      </c>
      <c r="AE390" s="143" t="s">
        <v>28</v>
      </c>
      <c r="AF390" s="144">
        <v>0</v>
      </c>
      <c r="AG390" s="144">
        <v>0</v>
      </c>
      <c r="AH390" s="144">
        <v>0</v>
      </c>
      <c r="AI390" s="144">
        <v>0</v>
      </c>
      <c r="AJ390" s="144">
        <v>0</v>
      </c>
      <c r="AK390" s="145">
        <v>0</v>
      </c>
      <c r="AL390" s="145">
        <v>763394.54</v>
      </c>
      <c r="AM390" s="145">
        <v>763394.54</v>
      </c>
      <c r="AN390" s="146" t="s">
        <v>426</v>
      </c>
      <c r="AO390" s="147">
        <v>1</v>
      </c>
      <c r="AP390" s="147">
        <v>1</v>
      </c>
      <c r="AQ390" s="140" t="s">
        <v>28</v>
      </c>
      <c r="AR390" s="139" t="s">
        <v>39</v>
      </c>
    </row>
    <row r="391" spans="2:44" s="139" customFormat="1" ht="17.100000000000001" customHeight="1" x14ac:dyDescent="0.25">
      <c r="B391" s="140">
        <v>8883</v>
      </c>
      <c r="C391" s="140" t="s">
        <v>138</v>
      </c>
      <c r="D391" s="140" t="s">
        <v>132</v>
      </c>
      <c r="E391" s="140" t="s">
        <v>771</v>
      </c>
      <c r="F391" s="140" t="s">
        <v>1594</v>
      </c>
      <c r="G391" s="140">
        <v>2</v>
      </c>
      <c r="H391" s="140" t="s">
        <v>445</v>
      </c>
      <c r="I391" s="140" t="s">
        <v>28</v>
      </c>
      <c r="J391" s="140" t="s">
        <v>1010</v>
      </c>
      <c r="K391" s="140" t="s">
        <v>450</v>
      </c>
      <c r="L391" s="141" t="s">
        <v>28</v>
      </c>
      <c r="M391" s="141" t="s">
        <v>28</v>
      </c>
      <c r="N391" s="142" t="s">
        <v>28</v>
      </c>
      <c r="O391" s="141" t="s">
        <v>450</v>
      </c>
      <c r="P391" s="140" t="s">
        <v>537</v>
      </c>
      <c r="Q391" s="140" t="s">
        <v>537</v>
      </c>
      <c r="R391" s="140" t="s">
        <v>537</v>
      </c>
      <c r="S391" s="140" t="s">
        <v>537</v>
      </c>
      <c r="T391" s="140" t="s">
        <v>537</v>
      </c>
      <c r="U391" s="140" t="s">
        <v>537</v>
      </c>
      <c r="V391" s="140" t="s">
        <v>537</v>
      </c>
      <c r="W391" s="140" t="s">
        <v>537</v>
      </c>
      <c r="X391" s="140">
        <v>1</v>
      </c>
      <c r="Y391" s="140" t="s">
        <v>439</v>
      </c>
      <c r="Z391" s="140" t="s">
        <v>434</v>
      </c>
      <c r="AA391" s="140" t="s">
        <v>352</v>
      </c>
      <c r="AB391" s="140" t="s">
        <v>440</v>
      </c>
      <c r="AC391" s="140" t="s">
        <v>28</v>
      </c>
      <c r="AD391" s="143" t="s">
        <v>28</v>
      </c>
      <c r="AE391" s="143" t="s">
        <v>28</v>
      </c>
      <c r="AF391" s="144">
        <v>0</v>
      </c>
      <c r="AG391" s="144">
        <v>0</v>
      </c>
      <c r="AH391" s="144">
        <v>0</v>
      </c>
      <c r="AI391" s="144">
        <v>0</v>
      </c>
      <c r="AJ391" s="144">
        <v>0</v>
      </c>
      <c r="AK391" s="145">
        <v>0</v>
      </c>
      <c r="AL391" s="145">
        <v>763394.54</v>
      </c>
      <c r="AM391" s="145">
        <v>763394.54</v>
      </c>
      <c r="AN391" s="146" t="s">
        <v>426</v>
      </c>
      <c r="AO391" s="147">
        <v>1</v>
      </c>
      <c r="AP391" s="147">
        <v>1</v>
      </c>
      <c r="AQ391" s="140" t="s">
        <v>28</v>
      </c>
      <c r="AR391" s="139" t="s">
        <v>39</v>
      </c>
    </row>
    <row r="392" spans="2:44" s="139" customFormat="1" ht="17.100000000000001" customHeight="1" x14ac:dyDescent="0.25">
      <c r="B392" s="140">
        <v>8884</v>
      </c>
      <c r="C392" s="140" t="s">
        <v>138</v>
      </c>
      <c r="D392" s="140" t="s">
        <v>132</v>
      </c>
      <c r="E392" s="140" t="s">
        <v>771</v>
      </c>
      <c r="F392" s="140" t="s">
        <v>1595</v>
      </c>
      <c r="G392" s="140">
        <v>2</v>
      </c>
      <c r="H392" s="140" t="s">
        <v>445</v>
      </c>
      <c r="I392" s="140" t="s">
        <v>28</v>
      </c>
      <c r="J392" s="140" t="s">
        <v>1010</v>
      </c>
      <c r="K392" s="140" t="s">
        <v>450</v>
      </c>
      <c r="L392" s="141" t="s">
        <v>28</v>
      </c>
      <c r="M392" s="141" t="s">
        <v>28</v>
      </c>
      <c r="N392" s="142" t="s">
        <v>28</v>
      </c>
      <c r="O392" s="141" t="s">
        <v>450</v>
      </c>
      <c r="P392" s="140" t="s">
        <v>537</v>
      </c>
      <c r="Q392" s="140" t="s">
        <v>537</v>
      </c>
      <c r="R392" s="140" t="s">
        <v>537</v>
      </c>
      <c r="S392" s="140" t="s">
        <v>537</v>
      </c>
      <c r="T392" s="140" t="s">
        <v>537</v>
      </c>
      <c r="U392" s="140" t="s">
        <v>537</v>
      </c>
      <c r="V392" s="140" t="s">
        <v>537</v>
      </c>
      <c r="W392" s="140" t="s">
        <v>537</v>
      </c>
      <c r="X392" s="140">
        <v>1</v>
      </c>
      <c r="Y392" s="140" t="s">
        <v>439</v>
      </c>
      <c r="Z392" s="140" t="s">
        <v>434</v>
      </c>
      <c r="AA392" s="140" t="s">
        <v>352</v>
      </c>
      <c r="AB392" s="140" t="s">
        <v>440</v>
      </c>
      <c r="AC392" s="140" t="s">
        <v>28</v>
      </c>
      <c r="AD392" s="143" t="s">
        <v>28</v>
      </c>
      <c r="AE392" s="143" t="s">
        <v>28</v>
      </c>
      <c r="AF392" s="144">
        <v>0</v>
      </c>
      <c r="AG392" s="144">
        <v>0</v>
      </c>
      <c r="AH392" s="144">
        <v>0</v>
      </c>
      <c r="AI392" s="144">
        <v>0</v>
      </c>
      <c r="AJ392" s="144">
        <v>0</v>
      </c>
      <c r="AK392" s="145">
        <v>0</v>
      </c>
      <c r="AL392" s="145">
        <v>763394.54</v>
      </c>
      <c r="AM392" s="145">
        <v>763394.54</v>
      </c>
      <c r="AN392" s="146" t="s">
        <v>426</v>
      </c>
      <c r="AO392" s="147">
        <v>1</v>
      </c>
      <c r="AP392" s="147">
        <v>1</v>
      </c>
      <c r="AQ392" s="140" t="s">
        <v>28</v>
      </c>
      <c r="AR392" s="139" t="s">
        <v>39</v>
      </c>
    </row>
    <row r="393" spans="2:44" s="139" customFormat="1" ht="17.100000000000001" customHeight="1" x14ac:dyDescent="0.25">
      <c r="B393" s="140">
        <v>8885</v>
      </c>
      <c r="C393" s="140" t="s">
        <v>138</v>
      </c>
      <c r="D393" s="140" t="s">
        <v>132</v>
      </c>
      <c r="E393" s="140" t="s">
        <v>771</v>
      </c>
      <c r="F393" s="140" t="s">
        <v>1596</v>
      </c>
      <c r="G393" s="140">
        <v>2</v>
      </c>
      <c r="H393" s="140" t="s">
        <v>445</v>
      </c>
      <c r="I393" s="140" t="s">
        <v>28</v>
      </c>
      <c r="J393" s="140" t="s">
        <v>1010</v>
      </c>
      <c r="K393" s="140" t="s">
        <v>450</v>
      </c>
      <c r="L393" s="141" t="s">
        <v>28</v>
      </c>
      <c r="M393" s="141" t="s">
        <v>28</v>
      </c>
      <c r="N393" s="142" t="s">
        <v>28</v>
      </c>
      <c r="O393" s="141" t="s">
        <v>450</v>
      </c>
      <c r="P393" s="140" t="s">
        <v>537</v>
      </c>
      <c r="Q393" s="140" t="s">
        <v>537</v>
      </c>
      <c r="R393" s="140" t="s">
        <v>537</v>
      </c>
      <c r="S393" s="140" t="s">
        <v>537</v>
      </c>
      <c r="T393" s="140" t="s">
        <v>537</v>
      </c>
      <c r="U393" s="140" t="s">
        <v>537</v>
      </c>
      <c r="V393" s="140" t="s">
        <v>537</v>
      </c>
      <c r="W393" s="140" t="s">
        <v>537</v>
      </c>
      <c r="X393" s="140">
        <v>1</v>
      </c>
      <c r="Y393" s="140" t="s">
        <v>439</v>
      </c>
      <c r="Z393" s="140" t="s">
        <v>434</v>
      </c>
      <c r="AA393" s="140" t="s">
        <v>352</v>
      </c>
      <c r="AB393" s="140" t="s">
        <v>440</v>
      </c>
      <c r="AC393" s="140" t="s">
        <v>28</v>
      </c>
      <c r="AD393" s="143" t="s">
        <v>28</v>
      </c>
      <c r="AE393" s="143" t="s">
        <v>28</v>
      </c>
      <c r="AF393" s="144">
        <v>0</v>
      </c>
      <c r="AG393" s="144">
        <v>0</v>
      </c>
      <c r="AH393" s="144">
        <v>0</v>
      </c>
      <c r="AI393" s="144">
        <v>0</v>
      </c>
      <c r="AJ393" s="144">
        <v>0</v>
      </c>
      <c r="AK393" s="145">
        <v>0</v>
      </c>
      <c r="AL393" s="145">
        <v>763394.54</v>
      </c>
      <c r="AM393" s="145">
        <v>763394.54</v>
      </c>
      <c r="AN393" s="146" t="s">
        <v>426</v>
      </c>
      <c r="AO393" s="147">
        <v>1</v>
      </c>
      <c r="AP393" s="147">
        <v>1</v>
      </c>
      <c r="AQ393" s="140" t="s">
        <v>28</v>
      </c>
      <c r="AR393" s="139" t="s">
        <v>39</v>
      </c>
    </row>
    <row r="394" spans="2:44" s="139" customFormat="1" ht="17.100000000000001" customHeight="1" x14ac:dyDescent="0.25">
      <c r="B394" s="140">
        <v>8886</v>
      </c>
      <c r="C394" s="140" t="s">
        <v>138</v>
      </c>
      <c r="D394" s="140" t="s">
        <v>132</v>
      </c>
      <c r="E394" s="140" t="s">
        <v>771</v>
      </c>
      <c r="F394" s="140" t="s">
        <v>1597</v>
      </c>
      <c r="G394" s="140">
        <v>2</v>
      </c>
      <c r="H394" s="140" t="s">
        <v>445</v>
      </c>
      <c r="I394" s="140" t="s">
        <v>28</v>
      </c>
      <c r="J394" s="140" t="s">
        <v>1010</v>
      </c>
      <c r="K394" s="140" t="s">
        <v>450</v>
      </c>
      <c r="L394" s="141" t="s">
        <v>28</v>
      </c>
      <c r="M394" s="141" t="s">
        <v>28</v>
      </c>
      <c r="N394" s="142" t="s">
        <v>28</v>
      </c>
      <c r="O394" s="141" t="s">
        <v>450</v>
      </c>
      <c r="P394" s="140" t="s">
        <v>537</v>
      </c>
      <c r="Q394" s="140" t="s">
        <v>537</v>
      </c>
      <c r="R394" s="140" t="s">
        <v>537</v>
      </c>
      <c r="S394" s="140" t="s">
        <v>537</v>
      </c>
      <c r="T394" s="140" t="s">
        <v>537</v>
      </c>
      <c r="U394" s="140" t="s">
        <v>537</v>
      </c>
      <c r="V394" s="140" t="s">
        <v>537</v>
      </c>
      <c r="W394" s="140" t="s">
        <v>537</v>
      </c>
      <c r="X394" s="140">
        <v>1</v>
      </c>
      <c r="Y394" s="140" t="s">
        <v>439</v>
      </c>
      <c r="Z394" s="140" t="s">
        <v>434</v>
      </c>
      <c r="AA394" s="140" t="s">
        <v>352</v>
      </c>
      <c r="AB394" s="140" t="s">
        <v>440</v>
      </c>
      <c r="AC394" s="140" t="s">
        <v>28</v>
      </c>
      <c r="AD394" s="143" t="s">
        <v>28</v>
      </c>
      <c r="AE394" s="143" t="s">
        <v>28</v>
      </c>
      <c r="AF394" s="144">
        <v>0</v>
      </c>
      <c r="AG394" s="144">
        <v>0</v>
      </c>
      <c r="AH394" s="144">
        <v>0</v>
      </c>
      <c r="AI394" s="144">
        <v>0</v>
      </c>
      <c r="AJ394" s="144">
        <v>0</v>
      </c>
      <c r="AK394" s="145">
        <v>0</v>
      </c>
      <c r="AL394" s="145">
        <v>763394.54</v>
      </c>
      <c r="AM394" s="145">
        <v>763394.54</v>
      </c>
      <c r="AN394" s="146" t="s">
        <v>426</v>
      </c>
      <c r="AO394" s="147">
        <v>1</v>
      </c>
      <c r="AP394" s="147">
        <v>1</v>
      </c>
      <c r="AQ394" s="140" t="s">
        <v>28</v>
      </c>
      <c r="AR394" s="139" t="s">
        <v>39</v>
      </c>
    </row>
    <row r="395" spans="2:44" s="139" customFormat="1" ht="17.100000000000001" customHeight="1" x14ac:dyDescent="0.25">
      <c r="B395" s="140">
        <v>8887</v>
      </c>
      <c r="C395" s="140" t="s">
        <v>138</v>
      </c>
      <c r="D395" s="140" t="s">
        <v>132</v>
      </c>
      <c r="E395" s="140" t="s">
        <v>771</v>
      </c>
      <c r="F395" s="140" t="s">
        <v>1598</v>
      </c>
      <c r="G395" s="140">
        <v>2</v>
      </c>
      <c r="H395" s="140" t="s">
        <v>445</v>
      </c>
      <c r="I395" s="140" t="s">
        <v>28</v>
      </c>
      <c r="J395" s="140" t="s">
        <v>1010</v>
      </c>
      <c r="K395" s="140" t="s">
        <v>450</v>
      </c>
      <c r="L395" s="141" t="s">
        <v>28</v>
      </c>
      <c r="M395" s="141" t="s">
        <v>28</v>
      </c>
      <c r="N395" s="142" t="s">
        <v>28</v>
      </c>
      <c r="O395" s="141" t="s">
        <v>450</v>
      </c>
      <c r="P395" s="140" t="s">
        <v>537</v>
      </c>
      <c r="Q395" s="140" t="s">
        <v>537</v>
      </c>
      <c r="R395" s="140" t="s">
        <v>537</v>
      </c>
      <c r="S395" s="140" t="s">
        <v>537</v>
      </c>
      <c r="T395" s="140" t="s">
        <v>537</v>
      </c>
      <c r="U395" s="140" t="s">
        <v>537</v>
      </c>
      <c r="V395" s="140" t="s">
        <v>537</v>
      </c>
      <c r="W395" s="140" t="s">
        <v>537</v>
      </c>
      <c r="X395" s="140">
        <v>1</v>
      </c>
      <c r="Y395" s="140" t="s">
        <v>439</v>
      </c>
      <c r="Z395" s="140" t="s">
        <v>434</v>
      </c>
      <c r="AA395" s="140" t="s">
        <v>352</v>
      </c>
      <c r="AB395" s="140" t="s">
        <v>440</v>
      </c>
      <c r="AC395" s="140" t="s">
        <v>28</v>
      </c>
      <c r="AD395" s="143" t="s">
        <v>28</v>
      </c>
      <c r="AE395" s="143" t="s">
        <v>28</v>
      </c>
      <c r="AF395" s="144">
        <v>0</v>
      </c>
      <c r="AG395" s="144">
        <v>0</v>
      </c>
      <c r="AH395" s="144">
        <v>0</v>
      </c>
      <c r="AI395" s="144">
        <v>0</v>
      </c>
      <c r="AJ395" s="144">
        <v>0</v>
      </c>
      <c r="AK395" s="145">
        <v>0</v>
      </c>
      <c r="AL395" s="145">
        <v>763394.54</v>
      </c>
      <c r="AM395" s="145">
        <v>763394.54</v>
      </c>
      <c r="AN395" s="146" t="s">
        <v>426</v>
      </c>
      <c r="AO395" s="147">
        <v>1</v>
      </c>
      <c r="AP395" s="147">
        <v>1</v>
      </c>
      <c r="AQ395" s="140" t="s">
        <v>28</v>
      </c>
      <c r="AR395" s="139" t="s">
        <v>39</v>
      </c>
    </row>
    <row r="396" spans="2:44" s="139" customFormat="1" ht="17.100000000000001" customHeight="1" x14ac:dyDescent="0.25">
      <c r="B396" s="140">
        <v>8888</v>
      </c>
      <c r="C396" s="140" t="s">
        <v>138</v>
      </c>
      <c r="D396" s="140" t="s">
        <v>132</v>
      </c>
      <c r="E396" s="140" t="s">
        <v>771</v>
      </c>
      <c r="F396" s="140" t="s">
        <v>1599</v>
      </c>
      <c r="G396" s="140">
        <v>2</v>
      </c>
      <c r="H396" s="140" t="s">
        <v>445</v>
      </c>
      <c r="I396" s="140" t="s">
        <v>28</v>
      </c>
      <c r="J396" s="140" t="s">
        <v>1010</v>
      </c>
      <c r="K396" s="140" t="s">
        <v>450</v>
      </c>
      <c r="L396" s="141" t="s">
        <v>28</v>
      </c>
      <c r="M396" s="141" t="s">
        <v>28</v>
      </c>
      <c r="N396" s="142" t="s">
        <v>28</v>
      </c>
      <c r="O396" s="141" t="s">
        <v>450</v>
      </c>
      <c r="P396" s="140" t="s">
        <v>537</v>
      </c>
      <c r="Q396" s="140" t="s">
        <v>537</v>
      </c>
      <c r="R396" s="140" t="s">
        <v>537</v>
      </c>
      <c r="S396" s="140" t="s">
        <v>537</v>
      </c>
      <c r="T396" s="140" t="s">
        <v>537</v>
      </c>
      <c r="U396" s="140" t="s">
        <v>537</v>
      </c>
      <c r="V396" s="140" t="s">
        <v>537</v>
      </c>
      <c r="W396" s="140" t="s">
        <v>537</v>
      </c>
      <c r="X396" s="140">
        <v>1</v>
      </c>
      <c r="Y396" s="140" t="s">
        <v>439</v>
      </c>
      <c r="Z396" s="140" t="s">
        <v>434</v>
      </c>
      <c r="AA396" s="140" t="s">
        <v>352</v>
      </c>
      <c r="AB396" s="140" t="s">
        <v>440</v>
      </c>
      <c r="AC396" s="140" t="s">
        <v>28</v>
      </c>
      <c r="AD396" s="143" t="s">
        <v>28</v>
      </c>
      <c r="AE396" s="143" t="s">
        <v>28</v>
      </c>
      <c r="AF396" s="144">
        <v>0</v>
      </c>
      <c r="AG396" s="144">
        <v>0</v>
      </c>
      <c r="AH396" s="144">
        <v>0</v>
      </c>
      <c r="AI396" s="144">
        <v>0</v>
      </c>
      <c r="AJ396" s="144">
        <v>0</v>
      </c>
      <c r="AK396" s="145">
        <v>0</v>
      </c>
      <c r="AL396" s="145">
        <v>763394.54</v>
      </c>
      <c r="AM396" s="145">
        <v>763394.54</v>
      </c>
      <c r="AN396" s="146" t="s">
        <v>426</v>
      </c>
      <c r="AO396" s="147">
        <v>1</v>
      </c>
      <c r="AP396" s="147">
        <v>1</v>
      </c>
      <c r="AQ396" s="140" t="s">
        <v>28</v>
      </c>
      <c r="AR396" s="139" t="s">
        <v>39</v>
      </c>
    </row>
    <row r="397" spans="2:44" s="139" customFormat="1" ht="17.100000000000001" customHeight="1" x14ac:dyDescent="0.25">
      <c r="B397" s="140">
        <v>8889</v>
      </c>
      <c r="C397" s="140" t="s">
        <v>138</v>
      </c>
      <c r="D397" s="140" t="s">
        <v>132</v>
      </c>
      <c r="E397" s="140" t="s">
        <v>282</v>
      </c>
      <c r="F397" s="140" t="s">
        <v>1289</v>
      </c>
      <c r="G397" s="140">
        <v>2</v>
      </c>
      <c r="H397" s="140" t="s">
        <v>495</v>
      </c>
      <c r="I397" s="140" t="s">
        <v>28</v>
      </c>
      <c r="J397" s="140" t="s">
        <v>496</v>
      </c>
      <c r="K397" s="140" t="s">
        <v>1288</v>
      </c>
      <c r="L397" s="141" t="s">
        <v>1290</v>
      </c>
      <c r="M397" s="141" t="s">
        <v>1291</v>
      </c>
      <c r="N397" s="142" t="s">
        <v>1601</v>
      </c>
      <c r="O397" s="141" t="s">
        <v>1602</v>
      </c>
      <c r="P397" s="140">
        <v>11</v>
      </c>
      <c r="Q397" s="140">
        <v>1</v>
      </c>
      <c r="R397" s="140">
        <v>1</v>
      </c>
      <c r="S397" s="140">
        <v>4</v>
      </c>
      <c r="T397" s="140">
        <v>0</v>
      </c>
      <c r="U397" s="140">
        <v>3</v>
      </c>
      <c r="V397" s="140">
        <v>1</v>
      </c>
      <c r="W397" s="140">
        <v>8</v>
      </c>
      <c r="X397" s="140">
        <v>1</v>
      </c>
      <c r="Y397" s="140" t="s">
        <v>1603</v>
      </c>
      <c r="Z397" s="140" t="s">
        <v>1292</v>
      </c>
      <c r="AA397" s="140" t="s">
        <v>352</v>
      </c>
      <c r="AB397" s="140">
        <v>8</v>
      </c>
      <c r="AC397" s="140" t="s">
        <v>1293</v>
      </c>
      <c r="AD397" s="143">
        <v>44197</v>
      </c>
      <c r="AE397" s="143">
        <v>44561</v>
      </c>
      <c r="AF397" s="144">
        <v>0</v>
      </c>
      <c r="AG397" s="144">
        <v>0</v>
      </c>
      <c r="AH397" s="144">
        <v>0</v>
      </c>
      <c r="AI397" s="144">
        <v>0</v>
      </c>
      <c r="AJ397" s="144">
        <v>0</v>
      </c>
      <c r="AK397" s="145">
        <v>0</v>
      </c>
      <c r="AL397" s="145">
        <v>65762</v>
      </c>
      <c r="AM397" s="145">
        <v>65761.78</v>
      </c>
      <c r="AN397" s="146" t="s">
        <v>360</v>
      </c>
      <c r="AO397" s="147" t="s">
        <v>28</v>
      </c>
      <c r="AP397" s="147" t="s">
        <v>537</v>
      </c>
      <c r="AQ397" s="140" t="s">
        <v>28</v>
      </c>
      <c r="AR397" s="139" t="s">
        <v>39</v>
      </c>
    </row>
    <row r="398" spans="2:44" s="139" customFormat="1" ht="17.100000000000001" customHeight="1" x14ac:dyDescent="0.25">
      <c r="B398" s="140">
        <v>8890</v>
      </c>
      <c r="C398" s="140" t="s">
        <v>138</v>
      </c>
      <c r="D398" s="140" t="s">
        <v>139</v>
      </c>
      <c r="E398" s="140" t="s">
        <v>437</v>
      </c>
      <c r="F398" s="140" t="s">
        <v>437</v>
      </c>
      <c r="G398" s="140">
        <v>2</v>
      </c>
      <c r="H398" s="140" t="s">
        <v>1119</v>
      </c>
      <c r="I398" s="140" t="s">
        <v>28</v>
      </c>
      <c r="J398" s="140" t="s">
        <v>1118</v>
      </c>
      <c r="K398" s="140" t="s">
        <v>546</v>
      </c>
      <c r="L398" s="141" t="s">
        <v>547</v>
      </c>
      <c r="M398" s="141" t="s">
        <v>616</v>
      </c>
      <c r="N398" s="142" t="s">
        <v>1120</v>
      </c>
      <c r="O398" s="141" t="s">
        <v>577</v>
      </c>
      <c r="P398" s="140">
        <v>12</v>
      </c>
      <c r="Q398" s="140">
        <v>2</v>
      </c>
      <c r="R398" s="140">
        <v>9</v>
      </c>
      <c r="S398" s="140">
        <v>5</v>
      </c>
      <c r="T398" s="140">
        <v>0</v>
      </c>
      <c r="U398" s="140">
        <v>4</v>
      </c>
      <c r="V398" s="140">
        <v>4</v>
      </c>
      <c r="W398" s="140">
        <v>8</v>
      </c>
      <c r="X398" s="140">
        <v>1</v>
      </c>
      <c r="Y398" s="140" t="s">
        <v>438</v>
      </c>
      <c r="Z398" s="140" t="s">
        <v>1121</v>
      </c>
      <c r="AA398" s="140" t="s">
        <v>352</v>
      </c>
      <c r="AB398" s="140">
        <v>8</v>
      </c>
      <c r="AC398" s="140" t="s">
        <v>443</v>
      </c>
      <c r="AD398" s="143">
        <v>44197</v>
      </c>
      <c r="AE398" s="143">
        <v>44561</v>
      </c>
      <c r="AF398" s="144">
        <v>0</v>
      </c>
      <c r="AG398" s="144">
        <v>0</v>
      </c>
      <c r="AH398" s="144">
        <v>0</v>
      </c>
      <c r="AI398" s="144">
        <v>0</v>
      </c>
      <c r="AJ398" s="144">
        <v>0</v>
      </c>
      <c r="AK398" s="145">
        <v>0</v>
      </c>
      <c r="AL398" s="145">
        <v>1500000</v>
      </c>
      <c r="AM398" s="145">
        <v>112500</v>
      </c>
      <c r="AN398" s="146" t="s">
        <v>360</v>
      </c>
      <c r="AO398" s="147" t="s">
        <v>537</v>
      </c>
      <c r="AP398" s="147" t="s">
        <v>537</v>
      </c>
      <c r="AQ398" s="140" t="s">
        <v>28</v>
      </c>
      <c r="AR398" s="139" t="s">
        <v>39</v>
      </c>
    </row>
    <row r="399" spans="2:44" s="139" customFormat="1" ht="17.100000000000001" customHeight="1" x14ac:dyDescent="0.25">
      <c r="B399" s="140">
        <v>8891</v>
      </c>
      <c r="C399" s="140" t="s">
        <v>138</v>
      </c>
      <c r="D399" s="140" t="s">
        <v>132</v>
      </c>
      <c r="E399" s="140" t="s">
        <v>282</v>
      </c>
      <c r="F399" s="140" t="s">
        <v>1289</v>
      </c>
      <c r="G399" s="140">
        <v>2</v>
      </c>
      <c r="H399" s="140" t="s">
        <v>495</v>
      </c>
      <c r="I399" s="140" t="s">
        <v>28</v>
      </c>
      <c r="J399" s="140" t="s">
        <v>496</v>
      </c>
      <c r="K399" s="140" t="s">
        <v>1288</v>
      </c>
      <c r="L399" s="141" t="s">
        <v>1290</v>
      </c>
      <c r="M399" s="141" t="s">
        <v>1291</v>
      </c>
      <c r="N399" s="142" t="s">
        <v>1601</v>
      </c>
      <c r="O399" s="141" t="s">
        <v>1602</v>
      </c>
      <c r="P399" s="140">
        <v>11</v>
      </c>
      <c r="Q399" s="140">
        <v>1</v>
      </c>
      <c r="R399" s="140">
        <v>3</v>
      </c>
      <c r="S399" s="140">
        <v>1</v>
      </c>
      <c r="T399" s="140">
        <v>0</v>
      </c>
      <c r="U399" s="140">
        <v>3</v>
      </c>
      <c r="V399" s="140">
        <v>1</v>
      </c>
      <c r="W399" s="140">
        <v>9</v>
      </c>
      <c r="X399" s="140">
        <v>1</v>
      </c>
      <c r="Y399" s="140" t="s">
        <v>1603</v>
      </c>
      <c r="Z399" s="140" t="s">
        <v>1292</v>
      </c>
      <c r="AA399" s="140" t="s">
        <v>352</v>
      </c>
      <c r="AB399" s="140">
        <v>9</v>
      </c>
      <c r="AC399" s="140" t="s">
        <v>1293</v>
      </c>
      <c r="AD399" s="143">
        <v>44197</v>
      </c>
      <c r="AE399" s="143">
        <v>44561</v>
      </c>
      <c r="AF399" s="144">
        <v>0</v>
      </c>
      <c r="AG399" s="144">
        <v>0</v>
      </c>
      <c r="AH399" s="144">
        <v>0</v>
      </c>
      <c r="AI399" s="144">
        <v>0</v>
      </c>
      <c r="AJ399" s="144">
        <v>0</v>
      </c>
      <c r="AK399" s="145">
        <v>0</v>
      </c>
      <c r="AL399" s="145">
        <v>23814</v>
      </c>
      <c r="AM399" s="145">
        <v>23814</v>
      </c>
      <c r="AN399" s="146" t="s">
        <v>360</v>
      </c>
      <c r="AO399" s="147" t="s">
        <v>28</v>
      </c>
      <c r="AP399" s="147" t="s">
        <v>537</v>
      </c>
      <c r="AQ399" s="140" t="s">
        <v>28</v>
      </c>
      <c r="AR399" s="139" t="s">
        <v>39</v>
      </c>
    </row>
    <row r="400" spans="2:44" s="139" customFormat="1" ht="17.100000000000001" customHeight="1" x14ac:dyDescent="0.25">
      <c r="B400" s="140">
        <v>8892</v>
      </c>
      <c r="C400" s="140" t="s">
        <v>138</v>
      </c>
      <c r="D400" s="140" t="s">
        <v>139</v>
      </c>
      <c r="E400" s="140" t="s">
        <v>437</v>
      </c>
      <c r="F400" s="140" t="s">
        <v>437</v>
      </c>
      <c r="G400" s="140">
        <v>2</v>
      </c>
      <c r="H400" s="140" t="s">
        <v>1119</v>
      </c>
      <c r="I400" s="140" t="s">
        <v>28</v>
      </c>
      <c r="J400" s="140" t="s">
        <v>1118</v>
      </c>
      <c r="K400" s="140" t="s">
        <v>546</v>
      </c>
      <c r="L400" s="141" t="s">
        <v>547</v>
      </c>
      <c r="M400" s="141" t="s">
        <v>616</v>
      </c>
      <c r="N400" s="142" t="s">
        <v>1120</v>
      </c>
      <c r="O400" s="141" t="s">
        <v>577</v>
      </c>
      <c r="P400" s="140">
        <v>12</v>
      </c>
      <c r="Q400" s="140">
        <v>2</v>
      </c>
      <c r="R400" s="140">
        <v>9</v>
      </c>
      <c r="S400" s="140">
        <v>1</v>
      </c>
      <c r="T400" s="140">
        <v>0</v>
      </c>
      <c r="U400" s="140">
        <v>4</v>
      </c>
      <c r="V400" s="140">
        <v>4</v>
      </c>
      <c r="W400" s="140">
        <v>8</v>
      </c>
      <c r="X400" s="140">
        <v>1</v>
      </c>
      <c r="Y400" s="140" t="s">
        <v>438</v>
      </c>
      <c r="Z400" s="140" t="s">
        <v>1121</v>
      </c>
      <c r="AA400" s="140" t="s">
        <v>352</v>
      </c>
      <c r="AB400" s="140">
        <v>8</v>
      </c>
      <c r="AC400" s="140" t="s">
        <v>443</v>
      </c>
      <c r="AD400" s="143">
        <v>44197</v>
      </c>
      <c r="AE400" s="143">
        <v>44561</v>
      </c>
      <c r="AF400" s="144">
        <v>0</v>
      </c>
      <c r="AG400" s="144">
        <v>0</v>
      </c>
      <c r="AH400" s="144">
        <v>0</v>
      </c>
      <c r="AI400" s="144">
        <v>0</v>
      </c>
      <c r="AJ400" s="144">
        <v>0</v>
      </c>
      <c r="AK400" s="145">
        <v>0</v>
      </c>
      <c r="AL400" s="145">
        <v>8401</v>
      </c>
      <c r="AM400" s="145">
        <v>4850</v>
      </c>
      <c r="AN400" s="146" t="s">
        <v>360</v>
      </c>
      <c r="AO400" s="147" t="s">
        <v>537</v>
      </c>
      <c r="AP400" s="147" t="s">
        <v>537</v>
      </c>
      <c r="AQ400" s="140" t="s">
        <v>28</v>
      </c>
      <c r="AR400" s="139" t="s">
        <v>39</v>
      </c>
    </row>
    <row r="401" spans="2:44" s="139" customFormat="1" ht="17.100000000000001" customHeight="1" x14ac:dyDescent="0.25">
      <c r="B401" s="140">
        <v>8893</v>
      </c>
      <c r="C401" s="140" t="s">
        <v>138</v>
      </c>
      <c r="D401" s="140" t="s">
        <v>132</v>
      </c>
      <c r="E401" s="140" t="s">
        <v>282</v>
      </c>
      <c r="F401" s="140" t="s">
        <v>1289</v>
      </c>
      <c r="G401" s="140">
        <v>2</v>
      </c>
      <c r="H401" s="140" t="s">
        <v>495</v>
      </c>
      <c r="I401" s="140" t="s">
        <v>28</v>
      </c>
      <c r="J401" s="140" t="s">
        <v>496</v>
      </c>
      <c r="K401" s="140" t="s">
        <v>1288</v>
      </c>
      <c r="L401" s="141" t="s">
        <v>1290</v>
      </c>
      <c r="M401" s="141" t="s">
        <v>1291</v>
      </c>
      <c r="N401" s="142" t="s">
        <v>1601</v>
      </c>
      <c r="O401" s="141" t="s">
        <v>1602</v>
      </c>
      <c r="P401" s="140">
        <v>11</v>
      </c>
      <c r="Q401" s="140">
        <v>1</v>
      </c>
      <c r="R401" s="140">
        <v>4</v>
      </c>
      <c r="S401" s="140">
        <v>1</v>
      </c>
      <c r="T401" s="140">
        <v>0</v>
      </c>
      <c r="U401" s="140">
        <v>3</v>
      </c>
      <c r="V401" s="140">
        <v>1</v>
      </c>
      <c r="W401" s="140">
        <v>8</v>
      </c>
      <c r="X401" s="140">
        <v>1</v>
      </c>
      <c r="Y401" s="140" t="s">
        <v>1603</v>
      </c>
      <c r="Z401" s="140" t="s">
        <v>1292</v>
      </c>
      <c r="AA401" s="140" t="s">
        <v>352</v>
      </c>
      <c r="AB401" s="140">
        <v>8</v>
      </c>
      <c r="AC401" s="140" t="s">
        <v>1293</v>
      </c>
      <c r="AD401" s="143">
        <v>44197</v>
      </c>
      <c r="AE401" s="143">
        <v>44561</v>
      </c>
      <c r="AF401" s="144">
        <v>0</v>
      </c>
      <c r="AG401" s="144">
        <v>0</v>
      </c>
      <c r="AH401" s="144">
        <v>0</v>
      </c>
      <c r="AI401" s="144">
        <v>0</v>
      </c>
      <c r="AJ401" s="144">
        <v>0</v>
      </c>
      <c r="AK401" s="145">
        <v>0</v>
      </c>
      <c r="AL401" s="145">
        <v>36260</v>
      </c>
      <c r="AM401" s="145">
        <v>36260</v>
      </c>
      <c r="AN401" s="146" t="s">
        <v>360</v>
      </c>
      <c r="AO401" s="147" t="s">
        <v>28</v>
      </c>
      <c r="AP401" s="147" t="s">
        <v>537</v>
      </c>
      <c r="AQ401" s="140" t="s">
        <v>28</v>
      </c>
      <c r="AR401" s="139" t="s">
        <v>39</v>
      </c>
    </row>
    <row r="402" spans="2:44" s="139" customFormat="1" ht="17.100000000000001" customHeight="1" x14ac:dyDescent="0.25">
      <c r="B402" s="140">
        <v>8894</v>
      </c>
      <c r="C402" s="140" t="s">
        <v>138</v>
      </c>
      <c r="D402" s="140" t="s">
        <v>132</v>
      </c>
      <c r="E402" s="140" t="s">
        <v>282</v>
      </c>
      <c r="F402" s="140" t="s">
        <v>1289</v>
      </c>
      <c r="G402" s="140">
        <v>2</v>
      </c>
      <c r="H402" s="140" t="s">
        <v>495</v>
      </c>
      <c r="I402" s="140" t="s">
        <v>28</v>
      </c>
      <c r="J402" s="140" t="s">
        <v>496</v>
      </c>
      <c r="K402" s="140" t="s">
        <v>1288</v>
      </c>
      <c r="L402" s="141" t="s">
        <v>1290</v>
      </c>
      <c r="M402" s="141" t="s">
        <v>1291</v>
      </c>
      <c r="N402" s="142" t="s">
        <v>1601</v>
      </c>
      <c r="O402" s="141" t="s">
        <v>1602</v>
      </c>
      <c r="P402" s="140">
        <v>13</v>
      </c>
      <c r="Q402" s="140">
        <v>1</v>
      </c>
      <c r="R402" s="140">
        <v>1</v>
      </c>
      <c r="S402" s="140">
        <v>7</v>
      </c>
      <c r="T402" s="140">
        <v>0</v>
      </c>
      <c r="U402" s="140">
        <v>3</v>
      </c>
      <c r="V402" s="140">
        <v>1</v>
      </c>
      <c r="W402" s="140">
        <v>8</v>
      </c>
      <c r="X402" s="140">
        <v>1</v>
      </c>
      <c r="Y402" s="140" t="s">
        <v>1603</v>
      </c>
      <c r="Z402" s="140" t="s">
        <v>1292</v>
      </c>
      <c r="AA402" s="140" t="s">
        <v>352</v>
      </c>
      <c r="AB402" s="140">
        <v>8</v>
      </c>
      <c r="AC402" s="140" t="s">
        <v>1293</v>
      </c>
      <c r="AD402" s="143">
        <v>44197</v>
      </c>
      <c r="AE402" s="143">
        <v>44561</v>
      </c>
      <c r="AF402" s="144">
        <v>0</v>
      </c>
      <c r="AG402" s="144">
        <v>0</v>
      </c>
      <c r="AH402" s="144">
        <v>0</v>
      </c>
      <c r="AI402" s="144">
        <v>0</v>
      </c>
      <c r="AJ402" s="144">
        <v>0</v>
      </c>
      <c r="AK402" s="145">
        <v>0</v>
      </c>
      <c r="AL402" s="145">
        <v>75479</v>
      </c>
      <c r="AM402" s="145">
        <v>75478.320000000007</v>
      </c>
      <c r="AN402" s="146" t="s">
        <v>360</v>
      </c>
      <c r="AO402" s="147" t="s">
        <v>28</v>
      </c>
      <c r="AP402" s="147" t="s">
        <v>537</v>
      </c>
      <c r="AQ402" s="140" t="s">
        <v>28</v>
      </c>
      <c r="AR402" s="139" t="s">
        <v>39</v>
      </c>
    </row>
    <row r="403" spans="2:44" s="139" customFormat="1" ht="17.100000000000001" customHeight="1" x14ac:dyDescent="0.25">
      <c r="B403" s="140">
        <v>8895</v>
      </c>
      <c r="C403" s="140" t="s">
        <v>138</v>
      </c>
      <c r="D403" s="140" t="s">
        <v>132</v>
      </c>
      <c r="E403" s="140" t="s">
        <v>282</v>
      </c>
      <c r="F403" s="140" t="s">
        <v>1304</v>
      </c>
      <c r="G403" s="140">
        <v>2</v>
      </c>
      <c r="H403" s="140" t="s">
        <v>495</v>
      </c>
      <c r="I403" s="140" t="s">
        <v>28</v>
      </c>
      <c r="J403" s="140" t="s">
        <v>496</v>
      </c>
      <c r="K403" s="140" t="s">
        <v>1288</v>
      </c>
      <c r="L403" s="141" t="s">
        <v>1305</v>
      </c>
      <c r="M403" s="141" t="s">
        <v>1306</v>
      </c>
      <c r="N403" s="142" t="s">
        <v>1601</v>
      </c>
      <c r="O403" s="141" t="s">
        <v>1602</v>
      </c>
      <c r="P403" s="140">
        <v>11</v>
      </c>
      <c r="Q403" s="140">
        <v>1</v>
      </c>
      <c r="R403" s="140">
        <v>4</v>
      </c>
      <c r="S403" s="140">
        <v>1</v>
      </c>
      <c r="T403" s="140">
        <v>0</v>
      </c>
      <c r="U403" s="140">
        <v>3</v>
      </c>
      <c r="V403" s="140">
        <v>1</v>
      </c>
      <c r="W403" s="140">
        <v>4</v>
      </c>
      <c r="X403" s="140">
        <v>1</v>
      </c>
      <c r="Y403" s="140" t="s">
        <v>1603</v>
      </c>
      <c r="Z403" s="140" t="s">
        <v>1307</v>
      </c>
      <c r="AA403" s="140" t="s">
        <v>352</v>
      </c>
      <c r="AB403" s="140">
        <v>4</v>
      </c>
      <c r="AC403" s="140" t="s">
        <v>1308</v>
      </c>
      <c r="AD403" s="143">
        <v>44197</v>
      </c>
      <c r="AE403" s="143">
        <v>44561</v>
      </c>
      <c r="AF403" s="144">
        <v>0</v>
      </c>
      <c r="AG403" s="144">
        <v>0</v>
      </c>
      <c r="AH403" s="144">
        <v>0</v>
      </c>
      <c r="AI403" s="144">
        <v>0</v>
      </c>
      <c r="AJ403" s="144">
        <v>0</v>
      </c>
      <c r="AK403" s="145">
        <v>0</v>
      </c>
      <c r="AL403" s="145">
        <v>76680</v>
      </c>
      <c r="AM403" s="145">
        <v>76680</v>
      </c>
      <c r="AN403" s="146" t="s">
        <v>360</v>
      </c>
      <c r="AO403" s="147" t="s">
        <v>28</v>
      </c>
      <c r="AP403" s="147" t="s">
        <v>537</v>
      </c>
      <c r="AQ403" s="140" t="s">
        <v>28</v>
      </c>
      <c r="AR403" s="139" t="s">
        <v>39</v>
      </c>
    </row>
    <row r="404" spans="2:44" s="139" customFormat="1" ht="17.100000000000001" customHeight="1" x14ac:dyDescent="0.25">
      <c r="B404" s="140">
        <v>8897</v>
      </c>
      <c r="C404" s="140" t="s">
        <v>138</v>
      </c>
      <c r="D404" s="140" t="s">
        <v>132</v>
      </c>
      <c r="E404" s="140" t="s">
        <v>282</v>
      </c>
      <c r="F404" s="140" t="s">
        <v>1289</v>
      </c>
      <c r="G404" s="140">
        <v>2</v>
      </c>
      <c r="H404" s="140" t="s">
        <v>495</v>
      </c>
      <c r="I404" s="140" t="s">
        <v>28</v>
      </c>
      <c r="J404" s="140" t="s">
        <v>496</v>
      </c>
      <c r="K404" s="140" t="s">
        <v>1288</v>
      </c>
      <c r="L404" s="141" t="s">
        <v>1290</v>
      </c>
      <c r="M404" s="141" t="s">
        <v>1291</v>
      </c>
      <c r="N404" s="142" t="s">
        <v>1601</v>
      </c>
      <c r="O404" s="141" t="s">
        <v>1602</v>
      </c>
      <c r="P404" s="140">
        <v>11</v>
      </c>
      <c r="Q404" s="140">
        <v>1</v>
      </c>
      <c r="R404" s="140">
        <v>5</v>
      </c>
      <c r="S404" s="140">
        <v>1</v>
      </c>
      <c r="T404" s="140">
        <v>0</v>
      </c>
      <c r="U404" s="140">
        <v>3</v>
      </c>
      <c r="V404" s="140">
        <v>1</v>
      </c>
      <c r="W404" s="140">
        <v>8</v>
      </c>
      <c r="X404" s="140">
        <v>1</v>
      </c>
      <c r="Y404" s="140" t="s">
        <v>1603</v>
      </c>
      <c r="Z404" s="140" t="s">
        <v>1292</v>
      </c>
      <c r="AA404" s="140" t="s">
        <v>352</v>
      </c>
      <c r="AB404" s="140">
        <v>8</v>
      </c>
      <c r="AC404" s="140" t="s">
        <v>1293</v>
      </c>
      <c r="AD404" s="143">
        <v>44197</v>
      </c>
      <c r="AE404" s="143">
        <v>44561</v>
      </c>
      <c r="AF404" s="144">
        <v>0</v>
      </c>
      <c r="AG404" s="144">
        <v>0</v>
      </c>
      <c r="AH404" s="144">
        <v>0</v>
      </c>
      <c r="AI404" s="144">
        <v>0</v>
      </c>
      <c r="AJ404" s="144">
        <v>0</v>
      </c>
      <c r="AK404" s="145">
        <v>691817.39</v>
      </c>
      <c r="AL404" s="145">
        <v>87677</v>
      </c>
      <c r="AM404" s="145">
        <v>87676.23</v>
      </c>
      <c r="AN404" s="146" t="s">
        <v>360</v>
      </c>
      <c r="AO404" s="147" t="s">
        <v>28</v>
      </c>
      <c r="AP404" s="147" t="s">
        <v>537</v>
      </c>
      <c r="AQ404" s="140" t="s">
        <v>28</v>
      </c>
      <c r="AR404" s="139" t="s">
        <v>39</v>
      </c>
    </row>
    <row r="405" spans="2:44" s="139" customFormat="1" ht="17.100000000000001" customHeight="1" x14ac:dyDescent="0.25">
      <c r="B405" s="140">
        <v>8898</v>
      </c>
      <c r="C405" s="140" t="s">
        <v>138</v>
      </c>
      <c r="D405" s="140" t="s">
        <v>132</v>
      </c>
      <c r="E405" s="140" t="s">
        <v>282</v>
      </c>
      <c r="F405" s="140" t="s">
        <v>1289</v>
      </c>
      <c r="G405" s="140">
        <v>2</v>
      </c>
      <c r="H405" s="140" t="s">
        <v>495</v>
      </c>
      <c r="I405" s="140" t="s">
        <v>28</v>
      </c>
      <c r="J405" s="140" t="s">
        <v>496</v>
      </c>
      <c r="K405" s="140" t="s">
        <v>1288</v>
      </c>
      <c r="L405" s="141" t="s">
        <v>1290</v>
      </c>
      <c r="M405" s="141" t="s">
        <v>1291</v>
      </c>
      <c r="N405" s="142" t="s">
        <v>1601</v>
      </c>
      <c r="O405" s="141" t="s">
        <v>1602</v>
      </c>
      <c r="P405" s="140">
        <v>11</v>
      </c>
      <c r="Q405" s="140">
        <v>1</v>
      </c>
      <c r="R405" s="140">
        <v>4</v>
      </c>
      <c r="S405" s="140">
        <v>1</v>
      </c>
      <c r="T405" s="140">
        <v>0</v>
      </c>
      <c r="U405" s="140">
        <v>3</v>
      </c>
      <c r="V405" s="140">
        <v>1</v>
      </c>
      <c r="W405" s="140">
        <v>9</v>
      </c>
      <c r="X405" s="140">
        <v>1</v>
      </c>
      <c r="Y405" s="140" t="s">
        <v>1603</v>
      </c>
      <c r="Z405" s="140" t="s">
        <v>1292</v>
      </c>
      <c r="AA405" s="140" t="s">
        <v>352</v>
      </c>
      <c r="AB405" s="140">
        <v>9</v>
      </c>
      <c r="AC405" s="140" t="s">
        <v>1293</v>
      </c>
      <c r="AD405" s="143">
        <v>44197</v>
      </c>
      <c r="AE405" s="143">
        <v>44561</v>
      </c>
      <c r="AF405" s="144">
        <v>0</v>
      </c>
      <c r="AG405" s="144">
        <v>0</v>
      </c>
      <c r="AH405" s="144">
        <v>0</v>
      </c>
      <c r="AI405" s="144">
        <v>0</v>
      </c>
      <c r="AJ405" s="144">
        <v>0</v>
      </c>
      <c r="AK405" s="145">
        <v>0</v>
      </c>
      <c r="AL405" s="145">
        <v>123320</v>
      </c>
      <c r="AM405" s="145">
        <v>123320</v>
      </c>
      <c r="AN405" s="146" t="s">
        <v>360</v>
      </c>
      <c r="AO405" s="147" t="s">
        <v>28</v>
      </c>
      <c r="AP405" s="147" t="s">
        <v>537</v>
      </c>
      <c r="AQ405" s="140" t="s">
        <v>28</v>
      </c>
      <c r="AR405" s="139" t="s">
        <v>39</v>
      </c>
    </row>
    <row r="406" spans="2:44" s="139" customFormat="1" ht="17.100000000000001" customHeight="1" x14ac:dyDescent="0.25">
      <c r="B406" s="140">
        <v>8899</v>
      </c>
      <c r="C406" s="140" t="s">
        <v>138</v>
      </c>
      <c r="D406" s="140" t="s">
        <v>134</v>
      </c>
      <c r="E406" s="140" t="s">
        <v>817</v>
      </c>
      <c r="F406" s="140" t="s">
        <v>818</v>
      </c>
      <c r="G406" s="140">
        <v>2</v>
      </c>
      <c r="H406" s="140" t="s">
        <v>447</v>
      </c>
      <c r="I406" s="140" t="s">
        <v>28</v>
      </c>
      <c r="J406" s="140" t="s">
        <v>1125</v>
      </c>
      <c r="K406" s="140" t="s">
        <v>819</v>
      </c>
      <c r="L406" s="141" t="s">
        <v>820</v>
      </c>
      <c r="M406" s="141" t="s">
        <v>448</v>
      </c>
      <c r="N406" s="142" t="s">
        <v>449</v>
      </c>
      <c r="O406" s="141" t="s">
        <v>821</v>
      </c>
      <c r="P406" s="140">
        <v>12</v>
      </c>
      <c r="Q406" s="140">
        <v>3</v>
      </c>
      <c r="R406" s="140">
        <v>2</v>
      </c>
      <c r="S406" s="140">
        <v>1</v>
      </c>
      <c r="T406" s="140">
        <v>0</v>
      </c>
      <c r="U406" s="140">
        <v>3</v>
      </c>
      <c r="V406" s="140">
        <v>7</v>
      </c>
      <c r="W406" s="140">
        <v>4</v>
      </c>
      <c r="X406" s="140">
        <v>1</v>
      </c>
      <c r="Y406" s="140" t="s">
        <v>28</v>
      </c>
      <c r="Z406" s="140" t="s">
        <v>1133</v>
      </c>
      <c r="AA406" s="140" t="s">
        <v>352</v>
      </c>
      <c r="AB406" s="140" t="s">
        <v>427</v>
      </c>
      <c r="AC406" s="140" t="s">
        <v>1604</v>
      </c>
      <c r="AD406" s="143" t="s">
        <v>28</v>
      </c>
      <c r="AE406" s="143" t="s">
        <v>28</v>
      </c>
      <c r="AF406" s="144">
        <v>0</v>
      </c>
      <c r="AG406" s="144">
        <v>0</v>
      </c>
      <c r="AH406" s="144">
        <v>0</v>
      </c>
      <c r="AI406" s="144">
        <v>0</v>
      </c>
      <c r="AJ406" s="144">
        <v>0</v>
      </c>
      <c r="AK406" s="145">
        <v>0</v>
      </c>
      <c r="AL406" s="145">
        <v>100000</v>
      </c>
      <c r="AM406" s="145">
        <v>23114</v>
      </c>
      <c r="AN406" s="146" t="s">
        <v>360</v>
      </c>
      <c r="AO406" s="147" t="s">
        <v>28</v>
      </c>
      <c r="AP406" s="147" t="s">
        <v>28</v>
      </c>
      <c r="AQ406" s="140" t="s">
        <v>28</v>
      </c>
      <c r="AR406" s="139" t="s">
        <v>39</v>
      </c>
    </row>
    <row r="407" spans="2:44" s="139" customFormat="1" ht="17.100000000000001" customHeight="1" x14ac:dyDescent="0.25">
      <c r="B407" s="140">
        <v>8900</v>
      </c>
      <c r="C407" s="140" t="s">
        <v>138</v>
      </c>
      <c r="D407" s="140" t="s">
        <v>139</v>
      </c>
      <c r="E407" s="140" t="s">
        <v>437</v>
      </c>
      <c r="F407" s="140" t="s">
        <v>437</v>
      </c>
      <c r="G407" s="140">
        <v>2</v>
      </c>
      <c r="H407" s="140" t="s">
        <v>1119</v>
      </c>
      <c r="I407" s="140" t="s">
        <v>28</v>
      </c>
      <c r="J407" s="140" t="s">
        <v>1118</v>
      </c>
      <c r="K407" s="140" t="s">
        <v>546</v>
      </c>
      <c r="L407" s="141" t="s">
        <v>547</v>
      </c>
      <c r="M407" s="141" t="s">
        <v>616</v>
      </c>
      <c r="N407" s="142" t="s">
        <v>1120</v>
      </c>
      <c r="O407" s="141" t="s">
        <v>577</v>
      </c>
      <c r="P407" s="140">
        <v>12</v>
      </c>
      <c r="Q407" s="140">
        <v>2</v>
      </c>
      <c r="R407" s="140">
        <v>5</v>
      </c>
      <c r="S407" s="140">
        <v>2</v>
      </c>
      <c r="T407" s="140">
        <v>0</v>
      </c>
      <c r="U407" s="140">
        <v>4</v>
      </c>
      <c r="V407" s="140">
        <v>4</v>
      </c>
      <c r="W407" s="140">
        <v>8</v>
      </c>
      <c r="X407" s="140">
        <v>1</v>
      </c>
      <c r="Y407" s="140" t="s">
        <v>438</v>
      </c>
      <c r="Z407" s="140" t="s">
        <v>1121</v>
      </c>
      <c r="AA407" s="140" t="s">
        <v>352</v>
      </c>
      <c r="AB407" s="140" t="s">
        <v>440</v>
      </c>
      <c r="AC407" s="140" t="s">
        <v>443</v>
      </c>
      <c r="AD407" s="143">
        <v>44197</v>
      </c>
      <c r="AE407" s="143">
        <v>44561</v>
      </c>
      <c r="AF407" s="144">
        <v>0</v>
      </c>
      <c r="AG407" s="144">
        <v>0</v>
      </c>
      <c r="AH407" s="144">
        <v>0</v>
      </c>
      <c r="AI407" s="144">
        <v>0</v>
      </c>
      <c r="AJ407" s="144">
        <v>0</v>
      </c>
      <c r="AK407" s="145">
        <v>0</v>
      </c>
      <c r="AL407" s="145">
        <v>200915</v>
      </c>
      <c r="AM407" s="145">
        <v>134552.28</v>
      </c>
      <c r="AN407" s="146" t="s">
        <v>360</v>
      </c>
      <c r="AO407" s="147" t="s">
        <v>537</v>
      </c>
      <c r="AP407" s="147" t="s">
        <v>537</v>
      </c>
      <c r="AQ407" s="140" t="s">
        <v>28</v>
      </c>
      <c r="AR407" s="139" t="s">
        <v>39</v>
      </c>
    </row>
    <row r="408" spans="2:44" s="139" customFormat="1" ht="17.100000000000001" customHeight="1" x14ac:dyDescent="0.25">
      <c r="B408" s="140">
        <v>8901</v>
      </c>
      <c r="C408" s="140" t="s">
        <v>138</v>
      </c>
      <c r="D408" s="140" t="s">
        <v>132</v>
      </c>
      <c r="E408" s="140" t="s">
        <v>282</v>
      </c>
      <c r="F408" s="140" t="s">
        <v>1304</v>
      </c>
      <c r="G408" s="140">
        <v>2</v>
      </c>
      <c r="H408" s="140" t="s">
        <v>495</v>
      </c>
      <c r="I408" s="140" t="s">
        <v>28</v>
      </c>
      <c r="J408" s="140" t="s">
        <v>496</v>
      </c>
      <c r="K408" s="140" t="s">
        <v>1288</v>
      </c>
      <c r="L408" s="141" t="s">
        <v>1305</v>
      </c>
      <c r="M408" s="141" t="s">
        <v>1306</v>
      </c>
      <c r="N408" s="142" t="s">
        <v>1601</v>
      </c>
      <c r="O408" s="141" t="s">
        <v>1602</v>
      </c>
      <c r="P408" s="140">
        <v>13</v>
      </c>
      <c r="Q408" s="140">
        <v>1</v>
      </c>
      <c r="R408" s="140">
        <v>1</v>
      </c>
      <c r="S408" s="140">
        <v>7</v>
      </c>
      <c r="T408" s="140">
        <v>0</v>
      </c>
      <c r="U408" s="140">
        <v>3</v>
      </c>
      <c r="V408" s="140">
        <v>1</v>
      </c>
      <c r="W408" s="140">
        <v>4</v>
      </c>
      <c r="X408" s="140">
        <v>1</v>
      </c>
      <c r="Y408" s="140" t="s">
        <v>1603</v>
      </c>
      <c r="Z408" s="140" t="s">
        <v>1307</v>
      </c>
      <c r="AA408" s="140" t="s">
        <v>352</v>
      </c>
      <c r="AB408" s="140">
        <v>4</v>
      </c>
      <c r="AC408" s="140" t="s">
        <v>1308</v>
      </c>
      <c r="AD408" s="143">
        <v>44197</v>
      </c>
      <c r="AE408" s="143">
        <v>44561</v>
      </c>
      <c r="AF408" s="144">
        <v>0</v>
      </c>
      <c r="AG408" s="144">
        <v>0</v>
      </c>
      <c r="AH408" s="144">
        <v>0</v>
      </c>
      <c r="AI408" s="144">
        <v>0</v>
      </c>
      <c r="AJ408" s="144">
        <v>0</v>
      </c>
      <c r="AK408" s="145">
        <v>0</v>
      </c>
      <c r="AL408" s="145">
        <v>432222</v>
      </c>
      <c r="AM408" s="145">
        <v>432221.88</v>
      </c>
      <c r="AN408" s="146" t="s">
        <v>360</v>
      </c>
      <c r="AO408" s="147" t="s">
        <v>28</v>
      </c>
      <c r="AP408" s="147" t="s">
        <v>537</v>
      </c>
      <c r="AQ408" s="140" t="s">
        <v>28</v>
      </c>
      <c r="AR408" s="139" t="s">
        <v>39</v>
      </c>
    </row>
    <row r="409" spans="2:44" s="139" customFormat="1" ht="17.100000000000001" customHeight="1" x14ac:dyDescent="0.25">
      <c r="B409" s="140">
        <v>8902</v>
      </c>
      <c r="C409" s="140" t="s">
        <v>138</v>
      </c>
      <c r="D409" s="140" t="s">
        <v>132</v>
      </c>
      <c r="E409" s="140" t="s">
        <v>282</v>
      </c>
      <c r="F409" s="140" t="s">
        <v>1304</v>
      </c>
      <c r="G409" s="140">
        <v>2</v>
      </c>
      <c r="H409" s="140" t="s">
        <v>495</v>
      </c>
      <c r="I409" s="140" t="s">
        <v>28</v>
      </c>
      <c r="J409" s="140" t="s">
        <v>496</v>
      </c>
      <c r="K409" s="140" t="s">
        <v>1288</v>
      </c>
      <c r="L409" s="141" t="s">
        <v>1305</v>
      </c>
      <c r="M409" s="141" t="s">
        <v>1306</v>
      </c>
      <c r="N409" s="142" t="s">
        <v>1601</v>
      </c>
      <c r="O409" s="141" t="s">
        <v>1602</v>
      </c>
      <c r="P409" s="140">
        <v>11</v>
      </c>
      <c r="Q409" s="140">
        <v>1</v>
      </c>
      <c r="R409" s="140">
        <v>5</v>
      </c>
      <c r="S409" s="140">
        <v>1</v>
      </c>
      <c r="T409" s="140">
        <v>0</v>
      </c>
      <c r="U409" s="140">
        <v>3</v>
      </c>
      <c r="V409" s="140">
        <v>1</v>
      </c>
      <c r="W409" s="140">
        <v>4</v>
      </c>
      <c r="X409" s="140">
        <v>1</v>
      </c>
      <c r="Y409" s="140" t="s">
        <v>1603</v>
      </c>
      <c r="Z409" s="140" t="s">
        <v>1307</v>
      </c>
      <c r="AA409" s="140" t="s">
        <v>352</v>
      </c>
      <c r="AB409" s="140">
        <v>4</v>
      </c>
      <c r="AC409" s="140" t="s">
        <v>1308</v>
      </c>
      <c r="AD409" s="143">
        <v>44197</v>
      </c>
      <c r="AE409" s="143">
        <v>44561</v>
      </c>
      <c r="AF409" s="144">
        <v>0</v>
      </c>
      <c r="AG409" s="144">
        <v>0</v>
      </c>
      <c r="AH409" s="144">
        <v>0</v>
      </c>
      <c r="AI409" s="144">
        <v>0</v>
      </c>
      <c r="AJ409" s="144">
        <v>0</v>
      </c>
      <c r="AK409" s="145">
        <v>0</v>
      </c>
      <c r="AL409" s="145">
        <v>241173</v>
      </c>
      <c r="AM409" s="145">
        <v>241781.34000000003</v>
      </c>
      <c r="AN409" s="146" t="s">
        <v>360</v>
      </c>
      <c r="AO409" s="147" t="s">
        <v>28</v>
      </c>
      <c r="AP409" s="147" t="s">
        <v>537</v>
      </c>
      <c r="AQ409" s="140" t="s">
        <v>28</v>
      </c>
      <c r="AR409" s="139" t="s">
        <v>39</v>
      </c>
    </row>
    <row r="410" spans="2:44" s="139" customFormat="1" ht="17.100000000000001" customHeight="1" x14ac:dyDescent="0.25">
      <c r="B410" s="140">
        <v>8903</v>
      </c>
      <c r="C410" s="140" t="s">
        <v>138</v>
      </c>
      <c r="D410" s="140" t="s">
        <v>132</v>
      </c>
      <c r="E410" s="140" t="s">
        <v>282</v>
      </c>
      <c r="F410" s="140" t="s">
        <v>1289</v>
      </c>
      <c r="G410" s="140">
        <v>2</v>
      </c>
      <c r="H410" s="140" t="s">
        <v>495</v>
      </c>
      <c r="I410" s="140" t="s">
        <v>28</v>
      </c>
      <c r="J410" s="140" t="s">
        <v>496</v>
      </c>
      <c r="K410" s="140" t="s">
        <v>1288</v>
      </c>
      <c r="L410" s="141" t="s">
        <v>1290</v>
      </c>
      <c r="M410" s="141" t="s">
        <v>1291</v>
      </c>
      <c r="N410" s="142" t="s">
        <v>1601</v>
      </c>
      <c r="O410" s="141" t="s">
        <v>1602</v>
      </c>
      <c r="P410" s="140">
        <v>11</v>
      </c>
      <c r="Q410" s="140">
        <v>1</v>
      </c>
      <c r="R410" s="140">
        <v>2</v>
      </c>
      <c r="S410" s="140">
        <v>4</v>
      </c>
      <c r="T410" s="140">
        <v>0</v>
      </c>
      <c r="U410" s="140">
        <v>3</v>
      </c>
      <c r="V410" s="140">
        <v>1</v>
      </c>
      <c r="W410" s="140">
        <v>8</v>
      </c>
      <c r="X410" s="140">
        <v>1</v>
      </c>
      <c r="Y410" s="140" t="s">
        <v>1603</v>
      </c>
      <c r="Z410" s="140" t="s">
        <v>1292</v>
      </c>
      <c r="AA410" s="140" t="s">
        <v>352</v>
      </c>
      <c r="AB410" s="140">
        <v>8</v>
      </c>
      <c r="AC410" s="140" t="s">
        <v>1293</v>
      </c>
      <c r="AD410" s="143">
        <v>44197</v>
      </c>
      <c r="AE410" s="143">
        <v>44561</v>
      </c>
      <c r="AF410" s="144">
        <v>0</v>
      </c>
      <c r="AG410" s="144">
        <v>0</v>
      </c>
      <c r="AH410" s="144">
        <v>0</v>
      </c>
      <c r="AI410" s="144">
        <v>0</v>
      </c>
      <c r="AJ410" s="144">
        <v>0</v>
      </c>
      <c r="AK410" s="145">
        <v>0</v>
      </c>
      <c r="AL410" s="145">
        <v>233378</v>
      </c>
      <c r="AM410" s="145">
        <v>233377.68</v>
      </c>
      <c r="AN410" s="146" t="s">
        <v>360</v>
      </c>
      <c r="AO410" s="147" t="s">
        <v>28</v>
      </c>
      <c r="AP410" s="147" t="s">
        <v>537</v>
      </c>
      <c r="AQ410" s="140" t="s">
        <v>28</v>
      </c>
      <c r="AR410" s="139" t="s">
        <v>39</v>
      </c>
    </row>
    <row r="411" spans="2:44" s="139" customFormat="1" ht="17.100000000000001" customHeight="1" x14ac:dyDescent="0.25">
      <c r="B411" s="140">
        <v>8904</v>
      </c>
      <c r="C411" s="140" t="s">
        <v>138</v>
      </c>
      <c r="D411" s="140" t="s">
        <v>132</v>
      </c>
      <c r="E411" s="140" t="s">
        <v>282</v>
      </c>
      <c r="F411" s="140" t="s">
        <v>1289</v>
      </c>
      <c r="G411" s="140">
        <v>2</v>
      </c>
      <c r="H411" s="140" t="s">
        <v>495</v>
      </c>
      <c r="I411" s="140" t="s">
        <v>28</v>
      </c>
      <c r="J411" s="140" t="s">
        <v>496</v>
      </c>
      <c r="K411" s="140" t="s">
        <v>1288</v>
      </c>
      <c r="L411" s="141" t="s">
        <v>1290</v>
      </c>
      <c r="M411" s="141" t="s">
        <v>1291</v>
      </c>
      <c r="N411" s="142" t="s">
        <v>1601</v>
      </c>
      <c r="O411" s="141" t="s">
        <v>1602</v>
      </c>
      <c r="P411" s="140">
        <v>13</v>
      </c>
      <c r="Q411" s="140">
        <v>1</v>
      </c>
      <c r="R411" s="140">
        <v>1</v>
      </c>
      <c r="S411" s="140">
        <v>7</v>
      </c>
      <c r="T411" s="140">
        <v>0</v>
      </c>
      <c r="U411" s="140">
        <v>3</v>
      </c>
      <c r="V411" s="140">
        <v>1</v>
      </c>
      <c r="W411" s="140">
        <v>9</v>
      </c>
      <c r="X411" s="140">
        <v>1</v>
      </c>
      <c r="Y411" s="140" t="s">
        <v>1603</v>
      </c>
      <c r="Z411" s="140" t="s">
        <v>1292</v>
      </c>
      <c r="AA411" s="140" t="s">
        <v>352</v>
      </c>
      <c r="AB411" s="140">
        <v>9</v>
      </c>
      <c r="AC411" s="140" t="s">
        <v>1293</v>
      </c>
      <c r="AD411" s="143">
        <v>44197</v>
      </c>
      <c r="AE411" s="143">
        <v>44561</v>
      </c>
      <c r="AF411" s="144">
        <v>0</v>
      </c>
      <c r="AG411" s="144">
        <v>0</v>
      </c>
      <c r="AH411" s="144">
        <v>0</v>
      </c>
      <c r="AI411" s="144">
        <v>0</v>
      </c>
      <c r="AJ411" s="144">
        <v>0</v>
      </c>
      <c r="AK411" s="145">
        <v>0</v>
      </c>
      <c r="AL411" s="145">
        <v>560866</v>
      </c>
      <c r="AM411" s="145">
        <v>560865.77</v>
      </c>
      <c r="AN411" s="146" t="s">
        <v>360</v>
      </c>
      <c r="AO411" s="147" t="s">
        <v>28</v>
      </c>
      <c r="AP411" s="147" t="s">
        <v>537</v>
      </c>
      <c r="AQ411" s="140" t="s">
        <v>28</v>
      </c>
      <c r="AR411" s="139" t="s">
        <v>39</v>
      </c>
    </row>
    <row r="412" spans="2:44" s="139" customFormat="1" ht="17.100000000000001" customHeight="1" x14ac:dyDescent="0.25">
      <c r="B412" s="140">
        <v>8905</v>
      </c>
      <c r="C412" s="140" t="s">
        <v>138</v>
      </c>
      <c r="D412" s="140" t="s">
        <v>132</v>
      </c>
      <c r="E412" s="140" t="s">
        <v>282</v>
      </c>
      <c r="F412" s="140" t="s">
        <v>1304</v>
      </c>
      <c r="G412" s="140">
        <v>2</v>
      </c>
      <c r="H412" s="140" t="s">
        <v>495</v>
      </c>
      <c r="I412" s="140" t="s">
        <v>28</v>
      </c>
      <c r="J412" s="140" t="s">
        <v>496</v>
      </c>
      <c r="K412" s="140" t="s">
        <v>1288</v>
      </c>
      <c r="L412" s="141" t="s">
        <v>1305</v>
      </c>
      <c r="M412" s="141" t="s">
        <v>1306</v>
      </c>
      <c r="N412" s="142" t="s">
        <v>1601</v>
      </c>
      <c r="O412" s="141" t="s">
        <v>1602</v>
      </c>
      <c r="P412" s="140">
        <v>11</v>
      </c>
      <c r="Q412" s="140">
        <v>1</v>
      </c>
      <c r="R412" s="140">
        <v>2</v>
      </c>
      <c r="S412" s="140">
        <v>4</v>
      </c>
      <c r="T412" s="140">
        <v>0</v>
      </c>
      <c r="U412" s="140">
        <v>3</v>
      </c>
      <c r="V412" s="140">
        <v>1</v>
      </c>
      <c r="W412" s="140">
        <v>4</v>
      </c>
      <c r="X412" s="140">
        <v>1</v>
      </c>
      <c r="Y412" s="140" t="s">
        <v>1603</v>
      </c>
      <c r="Z412" s="140" t="s">
        <v>1307</v>
      </c>
      <c r="AA412" s="140" t="s">
        <v>352</v>
      </c>
      <c r="AB412" s="140">
        <v>4</v>
      </c>
      <c r="AC412" s="140" t="s">
        <v>1308</v>
      </c>
      <c r="AD412" s="143">
        <v>44197</v>
      </c>
      <c r="AE412" s="143">
        <v>44561</v>
      </c>
      <c r="AF412" s="144">
        <v>0</v>
      </c>
      <c r="AG412" s="144">
        <v>0</v>
      </c>
      <c r="AH412" s="144">
        <v>0</v>
      </c>
      <c r="AI412" s="144">
        <v>0</v>
      </c>
      <c r="AJ412" s="144">
        <v>0</v>
      </c>
      <c r="AK412" s="145">
        <v>0</v>
      </c>
      <c r="AL412" s="145">
        <v>358137</v>
      </c>
      <c r="AM412" s="145">
        <v>358136.12</v>
      </c>
      <c r="AN412" s="146" t="s">
        <v>360</v>
      </c>
      <c r="AO412" s="147" t="s">
        <v>28</v>
      </c>
      <c r="AP412" s="147" t="s">
        <v>537</v>
      </c>
      <c r="AQ412" s="140" t="s">
        <v>28</v>
      </c>
      <c r="AR412" s="139" t="s">
        <v>39</v>
      </c>
    </row>
    <row r="413" spans="2:44" s="139" customFormat="1" ht="17.100000000000001" customHeight="1" x14ac:dyDescent="0.25">
      <c r="B413" s="140">
        <v>8909</v>
      </c>
      <c r="C413" s="140" t="s">
        <v>138</v>
      </c>
      <c r="D413" s="140" t="s">
        <v>132</v>
      </c>
      <c r="E413" s="140" t="s">
        <v>282</v>
      </c>
      <c r="F413" s="140" t="s">
        <v>1289</v>
      </c>
      <c r="G413" s="140">
        <v>2</v>
      </c>
      <c r="H413" s="140" t="s">
        <v>495</v>
      </c>
      <c r="I413" s="140" t="s">
        <v>28</v>
      </c>
      <c r="J413" s="140" t="s">
        <v>496</v>
      </c>
      <c r="K413" s="140" t="s">
        <v>1288</v>
      </c>
      <c r="L413" s="141" t="s">
        <v>1290</v>
      </c>
      <c r="M413" s="141" t="s">
        <v>1291</v>
      </c>
      <c r="N413" s="142" t="s">
        <v>1601</v>
      </c>
      <c r="O413" s="141" t="s">
        <v>1602</v>
      </c>
      <c r="P413" s="140">
        <v>11</v>
      </c>
      <c r="Q413" s="140">
        <v>1</v>
      </c>
      <c r="R413" s="140">
        <v>5</v>
      </c>
      <c r="S413" s="140">
        <v>1</v>
      </c>
      <c r="T413" s="140">
        <v>0</v>
      </c>
      <c r="U413" s="140">
        <v>3</v>
      </c>
      <c r="V413" s="140">
        <v>1</v>
      </c>
      <c r="W413" s="140">
        <v>9</v>
      </c>
      <c r="X413" s="140">
        <v>1</v>
      </c>
      <c r="Y413" s="140" t="s">
        <v>1603</v>
      </c>
      <c r="Z413" s="140" t="s">
        <v>1292</v>
      </c>
      <c r="AA413" s="140" t="s">
        <v>352</v>
      </c>
      <c r="AB413" s="140">
        <v>9</v>
      </c>
      <c r="AC413" s="140" t="s">
        <v>1293</v>
      </c>
      <c r="AD413" s="143">
        <v>44197</v>
      </c>
      <c r="AE413" s="143">
        <v>44561</v>
      </c>
      <c r="AF413" s="144">
        <v>0</v>
      </c>
      <c r="AG413" s="144">
        <v>0</v>
      </c>
      <c r="AH413" s="144">
        <v>0</v>
      </c>
      <c r="AI413" s="144">
        <v>0</v>
      </c>
      <c r="AJ413" s="144">
        <v>0</v>
      </c>
      <c r="AK413" s="145">
        <v>0</v>
      </c>
      <c r="AL413" s="145">
        <v>401760</v>
      </c>
      <c r="AM413" s="145">
        <v>401759.99</v>
      </c>
      <c r="AN413" s="146" t="s">
        <v>360</v>
      </c>
      <c r="AO413" s="147" t="s">
        <v>28</v>
      </c>
      <c r="AP413" s="147" t="s">
        <v>537</v>
      </c>
      <c r="AQ413" s="140" t="s">
        <v>28</v>
      </c>
      <c r="AR413" s="139" t="s">
        <v>39</v>
      </c>
    </row>
    <row r="414" spans="2:44" s="139" customFormat="1" ht="17.100000000000001" customHeight="1" x14ac:dyDescent="0.25">
      <c r="B414" s="140">
        <v>8910</v>
      </c>
      <c r="C414" s="140" t="s">
        <v>138</v>
      </c>
      <c r="D414" s="140" t="s">
        <v>139</v>
      </c>
      <c r="E414" s="140" t="s">
        <v>437</v>
      </c>
      <c r="F414" s="140" t="s">
        <v>437</v>
      </c>
      <c r="G414" s="140">
        <v>2</v>
      </c>
      <c r="H414" s="140" t="s">
        <v>1119</v>
      </c>
      <c r="I414" s="140" t="s">
        <v>28</v>
      </c>
      <c r="J414" s="140" t="s">
        <v>1118</v>
      </c>
      <c r="K414" s="140" t="s">
        <v>546</v>
      </c>
      <c r="L414" s="141" t="s">
        <v>547</v>
      </c>
      <c r="M414" s="141" t="s">
        <v>616</v>
      </c>
      <c r="N414" s="142" t="s">
        <v>1120</v>
      </c>
      <c r="O414" s="141" t="s">
        <v>577</v>
      </c>
      <c r="P414" s="140">
        <v>12</v>
      </c>
      <c r="Q414" s="140">
        <v>2</v>
      </c>
      <c r="R414" s="140">
        <v>5</v>
      </c>
      <c r="S414" s="140">
        <v>1</v>
      </c>
      <c r="T414" s="140">
        <v>0</v>
      </c>
      <c r="U414" s="140">
        <v>4</v>
      </c>
      <c r="V414" s="140">
        <v>4</v>
      </c>
      <c r="W414" s="140">
        <v>8</v>
      </c>
      <c r="X414" s="140">
        <v>1</v>
      </c>
      <c r="Y414" s="140" t="s">
        <v>438</v>
      </c>
      <c r="Z414" s="140" t="s">
        <v>1121</v>
      </c>
      <c r="AA414" s="140" t="s">
        <v>352</v>
      </c>
      <c r="AB414" s="140" t="s">
        <v>440</v>
      </c>
      <c r="AC414" s="140" t="s">
        <v>443</v>
      </c>
      <c r="AD414" s="143">
        <v>44197</v>
      </c>
      <c r="AE414" s="143">
        <v>44561</v>
      </c>
      <c r="AF414" s="144">
        <v>0</v>
      </c>
      <c r="AG414" s="144">
        <v>0</v>
      </c>
      <c r="AH414" s="144">
        <v>0</v>
      </c>
      <c r="AI414" s="144">
        <v>0</v>
      </c>
      <c r="AJ414" s="144">
        <v>0</v>
      </c>
      <c r="AK414" s="145">
        <v>0</v>
      </c>
      <c r="AL414" s="145">
        <v>66455</v>
      </c>
      <c r="AM414" s="145">
        <v>66454.75</v>
      </c>
      <c r="AN414" s="146" t="s">
        <v>360</v>
      </c>
      <c r="AO414" s="147" t="s">
        <v>537</v>
      </c>
      <c r="AP414" s="147" t="s">
        <v>537</v>
      </c>
      <c r="AQ414" s="140" t="s">
        <v>28</v>
      </c>
      <c r="AR414" s="139" t="s">
        <v>39</v>
      </c>
    </row>
    <row r="415" spans="2:44" s="139" customFormat="1" ht="17.100000000000001" customHeight="1" x14ac:dyDescent="0.25">
      <c r="B415" s="140">
        <v>8911</v>
      </c>
      <c r="C415" s="140" t="s">
        <v>138</v>
      </c>
      <c r="D415" s="140" t="s">
        <v>132</v>
      </c>
      <c r="E415" s="140" t="s">
        <v>282</v>
      </c>
      <c r="F415" s="140" t="s">
        <v>1304</v>
      </c>
      <c r="G415" s="140">
        <v>2</v>
      </c>
      <c r="H415" s="140" t="s">
        <v>495</v>
      </c>
      <c r="I415" s="140" t="s">
        <v>28</v>
      </c>
      <c r="J415" s="140" t="s">
        <v>496</v>
      </c>
      <c r="K415" s="140" t="s">
        <v>1288</v>
      </c>
      <c r="L415" s="141" t="s">
        <v>1305</v>
      </c>
      <c r="M415" s="141" t="s">
        <v>1306</v>
      </c>
      <c r="N415" s="142" t="s">
        <v>1601</v>
      </c>
      <c r="O415" s="141" t="s">
        <v>1602</v>
      </c>
      <c r="P415" s="140">
        <v>11</v>
      </c>
      <c r="Q415" s="140">
        <v>3</v>
      </c>
      <c r="R415" s="140">
        <v>3</v>
      </c>
      <c r="S415" s="140">
        <v>3</v>
      </c>
      <c r="T415" s="140">
        <v>0</v>
      </c>
      <c r="U415" s="140">
        <v>3</v>
      </c>
      <c r="V415" s="140">
        <v>1</v>
      </c>
      <c r="W415" s="140">
        <v>4</v>
      </c>
      <c r="X415" s="140">
        <v>1</v>
      </c>
      <c r="Y415" s="140" t="s">
        <v>1603</v>
      </c>
      <c r="Z415" s="140" t="s">
        <v>1307</v>
      </c>
      <c r="AA415" s="140" t="s">
        <v>352</v>
      </c>
      <c r="AB415" s="140">
        <v>4</v>
      </c>
      <c r="AC415" s="140" t="s">
        <v>1308</v>
      </c>
      <c r="AD415" s="143">
        <v>44197</v>
      </c>
      <c r="AE415" s="143">
        <v>44561</v>
      </c>
      <c r="AF415" s="144">
        <v>0</v>
      </c>
      <c r="AG415" s="144">
        <v>0</v>
      </c>
      <c r="AH415" s="144">
        <v>0</v>
      </c>
      <c r="AI415" s="144">
        <v>0</v>
      </c>
      <c r="AJ415" s="144">
        <v>0</v>
      </c>
      <c r="AK415" s="145">
        <v>397564.64</v>
      </c>
      <c r="AL415" s="145">
        <v>757683</v>
      </c>
      <c r="AM415" s="145">
        <v>490406.32</v>
      </c>
      <c r="AN415" s="146" t="s">
        <v>360</v>
      </c>
      <c r="AO415" s="147" t="s">
        <v>28</v>
      </c>
      <c r="AP415" s="147" t="s">
        <v>537</v>
      </c>
      <c r="AQ415" s="140" t="s">
        <v>28</v>
      </c>
      <c r="AR415" s="139" t="s">
        <v>39</v>
      </c>
    </row>
    <row r="416" spans="2:44" s="139" customFormat="1" ht="17.100000000000001" customHeight="1" x14ac:dyDescent="0.25">
      <c r="B416" s="140">
        <v>8912</v>
      </c>
      <c r="C416" s="140" t="s">
        <v>138</v>
      </c>
      <c r="D416" s="140" t="s">
        <v>132</v>
      </c>
      <c r="E416" s="140" t="s">
        <v>282</v>
      </c>
      <c r="F416" s="140" t="s">
        <v>1289</v>
      </c>
      <c r="G416" s="140">
        <v>2</v>
      </c>
      <c r="H416" s="140" t="s">
        <v>495</v>
      </c>
      <c r="I416" s="140" t="s">
        <v>28</v>
      </c>
      <c r="J416" s="140" t="s">
        <v>496</v>
      </c>
      <c r="K416" s="140" t="s">
        <v>1288</v>
      </c>
      <c r="L416" s="141" t="s">
        <v>1290</v>
      </c>
      <c r="M416" s="141" t="s">
        <v>1291</v>
      </c>
      <c r="N416" s="142" t="s">
        <v>1601</v>
      </c>
      <c r="O416" s="141" t="s">
        <v>1602</v>
      </c>
      <c r="P416" s="140">
        <v>11</v>
      </c>
      <c r="Q416" s="140">
        <v>1</v>
      </c>
      <c r="R416" s="140">
        <v>1</v>
      </c>
      <c r="S416" s="140">
        <v>6</v>
      </c>
      <c r="T416" s="140">
        <v>0</v>
      </c>
      <c r="U416" s="140">
        <v>3</v>
      </c>
      <c r="V416" s="140">
        <v>1</v>
      </c>
      <c r="W416" s="140">
        <v>8</v>
      </c>
      <c r="X416" s="140">
        <v>1</v>
      </c>
      <c r="Y416" s="140" t="s">
        <v>1603</v>
      </c>
      <c r="Z416" s="140" t="s">
        <v>1292</v>
      </c>
      <c r="AA416" s="140" t="s">
        <v>352</v>
      </c>
      <c r="AB416" s="140">
        <v>8</v>
      </c>
      <c r="AC416" s="140" t="s">
        <v>1293</v>
      </c>
      <c r="AD416" s="143">
        <v>44197</v>
      </c>
      <c r="AE416" s="143">
        <v>44561</v>
      </c>
      <c r="AF416" s="144">
        <v>0</v>
      </c>
      <c r="AG416" s="144">
        <v>0</v>
      </c>
      <c r="AH416" s="144">
        <v>0</v>
      </c>
      <c r="AI416" s="144">
        <v>0</v>
      </c>
      <c r="AJ416" s="144">
        <v>0</v>
      </c>
      <c r="AK416" s="145">
        <v>0</v>
      </c>
      <c r="AL416" s="145">
        <v>806787</v>
      </c>
      <c r="AM416" s="145">
        <v>806786.2</v>
      </c>
      <c r="AN416" s="146" t="s">
        <v>360</v>
      </c>
      <c r="AO416" s="147" t="s">
        <v>28</v>
      </c>
      <c r="AP416" s="147" t="s">
        <v>537</v>
      </c>
      <c r="AQ416" s="140" t="s">
        <v>28</v>
      </c>
      <c r="AR416" s="139" t="s">
        <v>39</v>
      </c>
    </row>
    <row r="417" spans="2:44" s="139" customFormat="1" ht="17.100000000000001" customHeight="1" x14ac:dyDescent="0.25">
      <c r="B417" s="140">
        <v>8913</v>
      </c>
      <c r="C417" s="140" t="s">
        <v>138</v>
      </c>
      <c r="D417" s="140" t="s">
        <v>132</v>
      </c>
      <c r="E417" s="140" t="s">
        <v>282</v>
      </c>
      <c r="F417" s="140" t="s">
        <v>1289</v>
      </c>
      <c r="G417" s="140">
        <v>2</v>
      </c>
      <c r="H417" s="140" t="s">
        <v>495</v>
      </c>
      <c r="I417" s="140" t="s">
        <v>28</v>
      </c>
      <c r="J417" s="140" t="s">
        <v>496</v>
      </c>
      <c r="K417" s="140" t="s">
        <v>1288</v>
      </c>
      <c r="L417" s="141" t="s">
        <v>1290</v>
      </c>
      <c r="M417" s="141" t="s">
        <v>1291</v>
      </c>
      <c r="N417" s="142" t="s">
        <v>1601</v>
      </c>
      <c r="O417" s="141" t="s">
        <v>1602</v>
      </c>
      <c r="P417" s="140">
        <v>11</v>
      </c>
      <c r="Q417" s="140">
        <v>1</v>
      </c>
      <c r="R417" s="140">
        <v>2</v>
      </c>
      <c r="S417" s="140">
        <v>4</v>
      </c>
      <c r="T417" s="140">
        <v>0</v>
      </c>
      <c r="U417" s="140">
        <v>3</v>
      </c>
      <c r="V417" s="140">
        <v>1</v>
      </c>
      <c r="W417" s="140">
        <v>9</v>
      </c>
      <c r="X417" s="140">
        <v>1</v>
      </c>
      <c r="Y417" s="140" t="s">
        <v>1603</v>
      </c>
      <c r="Z417" s="140" t="s">
        <v>1292</v>
      </c>
      <c r="AA417" s="140" t="s">
        <v>352</v>
      </c>
      <c r="AB417" s="140">
        <v>9</v>
      </c>
      <c r="AC417" s="140" t="s">
        <v>1293</v>
      </c>
      <c r="AD417" s="143">
        <v>44197</v>
      </c>
      <c r="AE417" s="143">
        <v>44561</v>
      </c>
      <c r="AF417" s="144">
        <v>0</v>
      </c>
      <c r="AG417" s="144">
        <v>0</v>
      </c>
      <c r="AH417" s="144">
        <v>0</v>
      </c>
      <c r="AI417" s="144">
        <v>0</v>
      </c>
      <c r="AJ417" s="144">
        <v>0</v>
      </c>
      <c r="AK417" s="145">
        <v>0</v>
      </c>
      <c r="AL417" s="145">
        <v>634621</v>
      </c>
      <c r="AM417" s="145">
        <v>634620.4</v>
      </c>
      <c r="AN417" s="146" t="s">
        <v>360</v>
      </c>
      <c r="AO417" s="147" t="s">
        <v>28</v>
      </c>
      <c r="AP417" s="147" t="s">
        <v>537</v>
      </c>
      <c r="AQ417" s="140" t="s">
        <v>28</v>
      </c>
      <c r="AR417" s="139" t="s">
        <v>39</v>
      </c>
    </row>
    <row r="418" spans="2:44" s="139" customFormat="1" ht="17.100000000000001" customHeight="1" x14ac:dyDescent="0.25">
      <c r="B418" s="140">
        <v>8914</v>
      </c>
      <c r="C418" s="140" t="s">
        <v>138</v>
      </c>
      <c r="D418" s="140" t="s">
        <v>132</v>
      </c>
      <c r="E418" s="140" t="s">
        <v>282</v>
      </c>
      <c r="F418" s="140" t="s">
        <v>1289</v>
      </c>
      <c r="G418" s="140">
        <v>2</v>
      </c>
      <c r="H418" s="140" t="s">
        <v>495</v>
      </c>
      <c r="I418" s="140" t="s">
        <v>28</v>
      </c>
      <c r="J418" s="140" t="s">
        <v>496</v>
      </c>
      <c r="K418" s="140" t="s">
        <v>1288</v>
      </c>
      <c r="L418" s="141" t="s">
        <v>1290</v>
      </c>
      <c r="M418" s="141" t="s">
        <v>1291</v>
      </c>
      <c r="N418" s="142" t="s">
        <v>1601</v>
      </c>
      <c r="O418" s="141" t="s">
        <v>1602</v>
      </c>
      <c r="P418" s="140">
        <v>11</v>
      </c>
      <c r="Q418" s="140">
        <v>1</v>
      </c>
      <c r="R418" s="140">
        <v>1</v>
      </c>
      <c r="S418" s="140">
        <v>7</v>
      </c>
      <c r="T418" s="140">
        <v>0</v>
      </c>
      <c r="U418" s="140">
        <v>3</v>
      </c>
      <c r="V418" s="140">
        <v>1</v>
      </c>
      <c r="W418" s="140">
        <v>8</v>
      </c>
      <c r="X418" s="140">
        <v>1</v>
      </c>
      <c r="Y418" s="140" t="s">
        <v>1603</v>
      </c>
      <c r="Z418" s="140" t="s">
        <v>1292</v>
      </c>
      <c r="AA418" s="140" t="s">
        <v>352</v>
      </c>
      <c r="AB418" s="140">
        <v>8</v>
      </c>
      <c r="AC418" s="140" t="s">
        <v>1293</v>
      </c>
      <c r="AD418" s="143">
        <v>44197</v>
      </c>
      <c r="AE418" s="143">
        <v>44561</v>
      </c>
      <c r="AF418" s="144">
        <v>0</v>
      </c>
      <c r="AG418" s="144">
        <v>0</v>
      </c>
      <c r="AH418" s="144">
        <v>0</v>
      </c>
      <c r="AI418" s="144">
        <v>0</v>
      </c>
      <c r="AJ418" s="144">
        <v>0</v>
      </c>
      <c r="AK418" s="145">
        <v>0</v>
      </c>
      <c r="AL418" s="145">
        <v>1047709</v>
      </c>
      <c r="AM418" s="145">
        <v>1047708.8</v>
      </c>
      <c r="AN418" s="146" t="s">
        <v>360</v>
      </c>
      <c r="AO418" s="147" t="s">
        <v>28</v>
      </c>
      <c r="AP418" s="147" t="s">
        <v>537</v>
      </c>
      <c r="AQ418" s="140" t="s">
        <v>28</v>
      </c>
      <c r="AR418" s="139" t="s">
        <v>39</v>
      </c>
    </row>
    <row r="419" spans="2:44" s="139" customFormat="1" ht="17.100000000000001" customHeight="1" x14ac:dyDescent="0.25">
      <c r="B419" s="140">
        <v>8915</v>
      </c>
      <c r="C419" s="140" t="s">
        <v>138</v>
      </c>
      <c r="D419" s="140" t="s">
        <v>139</v>
      </c>
      <c r="E419" s="140" t="s">
        <v>437</v>
      </c>
      <c r="F419" s="140" t="s">
        <v>437</v>
      </c>
      <c r="G419" s="140">
        <v>2</v>
      </c>
      <c r="H419" s="140" t="s">
        <v>1119</v>
      </c>
      <c r="I419" s="140" t="s">
        <v>28</v>
      </c>
      <c r="J419" s="140" t="s">
        <v>1118</v>
      </c>
      <c r="K419" s="140" t="s">
        <v>546</v>
      </c>
      <c r="L419" s="141" t="s">
        <v>547</v>
      </c>
      <c r="M419" s="141" t="s">
        <v>616</v>
      </c>
      <c r="N419" s="142" t="s">
        <v>1120</v>
      </c>
      <c r="O419" s="141" t="s">
        <v>577</v>
      </c>
      <c r="P419" s="140">
        <v>12</v>
      </c>
      <c r="Q419" s="140">
        <v>3</v>
      </c>
      <c r="R419" s="140">
        <v>3</v>
      </c>
      <c r="S419" s="140">
        <v>3</v>
      </c>
      <c r="T419" s="140">
        <v>0</v>
      </c>
      <c r="U419" s="140">
        <v>4</v>
      </c>
      <c r="V419" s="140">
        <v>4</v>
      </c>
      <c r="W419" s="140">
        <v>4</v>
      </c>
      <c r="X419" s="140">
        <v>1</v>
      </c>
      <c r="Y419" s="140" t="s">
        <v>438</v>
      </c>
      <c r="Z419" s="140" t="s">
        <v>1121</v>
      </c>
      <c r="AA419" s="140" t="s">
        <v>352</v>
      </c>
      <c r="AB419" s="140">
        <v>8</v>
      </c>
      <c r="AC419" s="140" t="s">
        <v>443</v>
      </c>
      <c r="AD419" s="143">
        <v>44197</v>
      </c>
      <c r="AE419" s="143">
        <v>44561</v>
      </c>
      <c r="AF419" s="144">
        <v>0</v>
      </c>
      <c r="AG419" s="144">
        <v>0</v>
      </c>
      <c r="AH419" s="144">
        <v>0</v>
      </c>
      <c r="AI419" s="144">
        <v>0</v>
      </c>
      <c r="AJ419" s="144">
        <v>0</v>
      </c>
      <c r="AK419" s="145">
        <v>0</v>
      </c>
      <c r="AL419" s="145">
        <v>11045</v>
      </c>
      <c r="AM419" s="145">
        <v>21118.1</v>
      </c>
      <c r="AN419" s="146" t="s">
        <v>360</v>
      </c>
      <c r="AO419" s="147" t="s">
        <v>537</v>
      </c>
      <c r="AP419" s="147" t="s">
        <v>537</v>
      </c>
      <c r="AQ419" s="140" t="s">
        <v>28</v>
      </c>
      <c r="AR419" s="139" t="s">
        <v>39</v>
      </c>
    </row>
    <row r="420" spans="2:44" s="139" customFormat="1" ht="17.100000000000001" customHeight="1" x14ac:dyDescent="0.25">
      <c r="B420" s="140">
        <v>8916</v>
      </c>
      <c r="C420" s="140" t="s">
        <v>138</v>
      </c>
      <c r="D420" s="140" t="s">
        <v>132</v>
      </c>
      <c r="E420" s="140" t="s">
        <v>282</v>
      </c>
      <c r="F420" s="140" t="s">
        <v>1289</v>
      </c>
      <c r="G420" s="140">
        <v>2</v>
      </c>
      <c r="H420" s="140" t="s">
        <v>495</v>
      </c>
      <c r="I420" s="140" t="s">
        <v>28</v>
      </c>
      <c r="J420" s="140" t="s">
        <v>496</v>
      </c>
      <c r="K420" s="140" t="s">
        <v>1288</v>
      </c>
      <c r="L420" s="141" t="s">
        <v>1290</v>
      </c>
      <c r="M420" s="141" t="s">
        <v>1291</v>
      </c>
      <c r="N420" s="142" t="s">
        <v>1601</v>
      </c>
      <c r="O420" s="141" t="s">
        <v>1602</v>
      </c>
      <c r="P420" s="140">
        <v>11</v>
      </c>
      <c r="Q420" s="140">
        <v>3</v>
      </c>
      <c r="R420" s="140">
        <v>3</v>
      </c>
      <c r="S420" s="140">
        <v>3</v>
      </c>
      <c r="T420" s="140">
        <v>0</v>
      </c>
      <c r="U420" s="140">
        <v>3</v>
      </c>
      <c r="V420" s="140">
        <v>1</v>
      </c>
      <c r="W420" s="140">
        <v>9</v>
      </c>
      <c r="X420" s="140">
        <v>1</v>
      </c>
      <c r="Y420" s="140" t="s">
        <v>1603</v>
      </c>
      <c r="Z420" s="140" t="s">
        <v>1292</v>
      </c>
      <c r="AA420" s="140" t="s">
        <v>352</v>
      </c>
      <c r="AB420" s="140">
        <v>9</v>
      </c>
      <c r="AC420" s="140" t="s">
        <v>1293</v>
      </c>
      <c r="AD420" s="143">
        <v>44197</v>
      </c>
      <c r="AE420" s="143">
        <v>44561</v>
      </c>
      <c r="AF420" s="144">
        <v>0</v>
      </c>
      <c r="AG420" s="144">
        <v>0</v>
      </c>
      <c r="AH420" s="144">
        <v>0</v>
      </c>
      <c r="AI420" s="144">
        <v>0</v>
      </c>
      <c r="AJ420" s="144">
        <v>0</v>
      </c>
      <c r="AK420" s="145">
        <v>0</v>
      </c>
      <c r="AL420" s="145">
        <v>1228576</v>
      </c>
      <c r="AM420" s="145">
        <v>925150.34000000008</v>
      </c>
      <c r="AN420" s="146" t="s">
        <v>360</v>
      </c>
      <c r="AO420" s="147" t="s">
        <v>28</v>
      </c>
      <c r="AP420" s="147" t="s">
        <v>537</v>
      </c>
      <c r="AQ420" s="140" t="s">
        <v>28</v>
      </c>
      <c r="AR420" s="139" t="s">
        <v>39</v>
      </c>
    </row>
    <row r="421" spans="2:44" s="139" customFormat="1" ht="17.100000000000001" customHeight="1" x14ac:dyDescent="0.25">
      <c r="B421" s="140">
        <v>8917</v>
      </c>
      <c r="C421" s="140" t="s">
        <v>138</v>
      </c>
      <c r="D421" s="140" t="s">
        <v>132</v>
      </c>
      <c r="E421" s="140" t="s">
        <v>282</v>
      </c>
      <c r="F421" s="140" t="s">
        <v>1294</v>
      </c>
      <c r="G421" s="140">
        <v>2</v>
      </c>
      <c r="H421" s="140" t="s">
        <v>495</v>
      </c>
      <c r="I421" s="140" t="s">
        <v>28</v>
      </c>
      <c r="J421" s="140" t="s">
        <v>496</v>
      </c>
      <c r="K421" s="140" t="s">
        <v>1288</v>
      </c>
      <c r="L421" s="141" t="s">
        <v>1295</v>
      </c>
      <c r="M421" s="141" t="s">
        <v>1296</v>
      </c>
      <c r="N421" s="142" t="s">
        <v>1601</v>
      </c>
      <c r="O421" s="141" t="s">
        <v>1602</v>
      </c>
      <c r="P421" s="140">
        <v>11</v>
      </c>
      <c r="Q421" s="140">
        <v>3</v>
      </c>
      <c r="R421" s="140">
        <v>3</v>
      </c>
      <c r="S421" s="140">
        <v>3</v>
      </c>
      <c r="T421" s="140">
        <v>0</v>
      </c>
      <c r="U421" s="140">
        <v>3</v>
      </c>
      <c r="V421" s="140">
        <v>1</v>
      </c>
      <c r="W421" s="140">
        <v>7</v>
      </c>
      <c r="X421" s="140" t="s">
        <v>581</v>
      </c>
      <c r="Y421" s="140" t="s">
        <v>1603</v>
      </c>
      <c r="Z421" s="140" t="s">
        <v>1297</v>
      </c>
      <c r="AA421" s="140" t="s">
        <v>352</v>
      </c>
      <c r="AB421" s="140">
        <v>7</v>
      </c>
      <c r="AC421" s="140" t="s">
        <v>1298</v>
      </c>
      <c r="AD421" s="143">
        <v>44197</v>
      </c>
      <c r="AE421" s="143">
        <v>44561</v>
      </c>
      <c r="AF421" s="144">
        <v>0</v>
      </c>
      <c r="AG421" s="144">
        <v>0</v>
      </c>
      <c r="AH421" s="144">
        <v>0</v>
      </c>
      <c r="AI421" s="144">
        <v>0</v>
      </c>
      <c r="AJ421" s="144">
        <v>0</v>
      </c>
      <c r="AK421" s="145">
        <v>533953.27</v>
      </c>
      <c r="AL421" s="145">
        <v>1071570</v>
      </c>
      <c r="AM421" s="145">
        <v>597729.38</v>
      </c>
      <c r="AN421" s="146" t="s">
        <v>360</v>
      </c>
      <c r="AO421" s="147" t="s">
        <v>28</v>
      </c>
      <c r="AP421" s="147" t="s">
        <v>537</v>
      </c>
      <c r="AQ421" s="140" t="s">
        <v>28</v>
      </c>
      <c r="AR421" s="139" t="s">
        <v>39</v>
      </c>
    </row>
    <row r="422" spans="2:44" s="139" customFormat="1" ht="17.100000000000001" customHeight="1" x14ac:dyDescent="0.25">
      <c r="B422" s="140">
        <v>8918</v>
      </c>
      <c r="C422" s="140" t="s">
        <v>138</v>
      </c>
      <c r="D422" s="140" t="s">
        <v>132</v>
      </c>
      <c r="E422" s="140" t="s">
        <v>282</v>
      </c>
      <c r="F422" s="140" t="s">
        <v>1304</v>
      </c>
      <c r="G422" s="140">
        <v>2</v>
      </c>
      <c r="H422" s="140" t="s">
        <v>495</v>
      </c>
      <c r="I422" s="140" t="s">
        <v>28</v>
      </c>
      <c r="J422" s="140" t="s">
        <v>496</v>
      </c>
      <c r="K422" s="140" t="s">
        <v>1288</v>
      </c>
      <c r="L422" s="141" t="s">
        <v>1305</v>
      </c>
      <c r="M422" s="141" t="s">
        <v>1306</v>
      </c>
      <c r="N422" s="142" t="s">
        <v>1601</v>
      </c>
      <c r="O422" s="141" t="s">
        <v>1602</v>
      </c>
      <c r="P422" s="140">
        <v>11</v>
      </c>
      <c r="Q422" s="140">
        <v>1</v>
      </c>
      <c r="R422" s="140">
        <v>1</v>
      </c>
      <c r="S422" s="140">
        <v>7</v>
      </c>
      <c r="T422" s="140">
        <v>0</v>
      </c>
      <c r="U422" s="140">
        <v>3</v>
      </c>
      <c r="V422" s="140">
        <v>1</v>
      </c>
      <c r="W422" s="140">
        <v>4</v>
      </c>
      <c r="X422" s="140">
        <v>1</v>
      </c>
      <c r="Y422" s="140" t="s">
        <v>1603</v>
      </c>
      <c r="Z422" s="140" t="s">
        <v>1307</v>
      </c>
      <c r="AA422" s="140" t="s">
        <v>352</v>
      </c>
      <c r="AB422" s="140">
        <v>4</v>
      </c>
      <c r="AC422" s="140" t="s">
        <v>1308</v>
      </c>
      <c r="AD422" s="143">
        <v>44197</v>
      </c>
      <c r="AE422" s="143">
        <v>44561</v>
      </c>
      <c r="AF422" s="144">
        <v>0</v>
      </c>
      <c r="AG422" s="144">
        <v>0</v>
      </c>
      <c r="AH422" s="144">
        <v>0</v>
      </c>
      <c r="AI422" s="144">
        <v>0</v>
      </c>
      <c r="AJ422" s="144">
        <v>0</v>
      </c>
      <c r="AK422" s="145">
        <v>0</v>
      </c>
      <c r="AL422" s="145">
        <v>3016229</v>
      </c>
      <c r="AM422" s="145">
        <v>3026583.83</v>
      </c>
      <c r="AN422" s="146" t="s">
        <v>360</v>
      </c>
      <c r="AO422" s="147" t="s">
        <v>28</v>
      </c>
      <c r="AP422" s="147" t="s">
        <v>537</v>
      </c>
      <c r="AQ422" s="140" t="s">
        <v>28</v>
      </c>
      <c r="AR422" s="139" t="s">
        <v>39</v>
      </c>
    </row>
    <row r="423" spans="2:44" s="139" customFormat="1" ht="17.100000000000001" customHeight="1" x14ac:dyDescent="0.25">
      <c r="B423" s="140">
        <v>8919</v>
      </c>
      <c r="C423" s="140" t="s">
        <v>138</v>
      </c>
      <c r="D423" s="140" t="s">
        <v>134</v>
      </c>
      <c r="E423" s="140" t="s">
        <v>578</v>
      </c>
      <c r="F423" s="140" t="s">
        <v>765</v>
      </c>
      <c r="G423" s="140">
        <v>2</v>
      </c>
      <c r="H423" s="140" t="s">
        <v>447</v>
      </c>
      <c r="I423" s="140" t="s">
        <v>28</v>
      </c>
      <c r="J423" s="140" t="s">
        <v>1125</v>
      </c>
      <c r="K423" s="140" t="s">
        <v>482</v>
      </c>
      <c r="L423" s="141" t="s">
        <v>476</v>
      </c>
      <c r="M423" s="141" t="s">
        <v>448</v>
      </c>
      <c r="N423" s="142" t="s">
        <v>449</v>
      </c>
      <c r="O423" s="141" t="s">
        <v>766</v>
      </c>
      <c r="P423" s="140">
        <v>15</v>
      </c>
      <c r="Q423" s="140">
        <v>4</v>
      </c>
      <c r="R423" s="140">
        <v>2</v>
      </c>
      <c r="S423" s="140">
        <v>1</v>
      </c>
      <c r="T423" s="140">
        <v>0</v>
      </c>
      <c r="U423" s="140">
        <v>3</v>
      </c>
      <c r="V423" s="140">
        <v>7</v>
      </c>
      <c r="W423" s="140">
        <v>4</v>
      </c>
      <c r="X423" s="140">
        <v>1</v>
      </c>
      <c r="Y423" s="140" t="s">
        <v>556</v>
      </c>
      <c r="Z423" s="140" t="s">
        <v>1607</v>
      </c>
      <c r="AA423" s="140" t="s">
        <v>352</v>
      </c>
      <c r="AB423" s="140" t="s">
        <v>28</v>
      </c>
      <c r="AC423" s="140" t="s">
        <v>767</v>
      </c>
      <c r="AD423" s="143" t="s">
        <v>28</v>
      </c>
      <c r="AE423" s="143" t="s">
        <v>28</v>
      </c>
      <c r="AF423" s="144">
        <v>0</v>
      </c>
      <c r="AG423" s="144">
        <v>0</v>
      </c>
      <c r="AH423" s="144">
        <v>0</v>
      </c>
      <c r="AI423" s="144">
        <v>0</v>
      </c>
      <c r="AJ423" s="144">
        <v>0</v>
      </c>
      <c r="AK423" s="145">
        <v>0</v>
      </c>
      <c r="AL423" s="145">
        <v>1105378</v>
      </c>
      <c r="AM423" s="145">
        <v>1105377.95</v>
      </c>
      <c r="AN423" s="146" t="s">
        <v>360</v>
      </c>
      <c r="AO423" s="147">
        <v>0</v>
      </c>
      <c r="AP423" s="147">
        <v>0</v>
      </c>
      <c r="AQ423" s="140" t="s">
        <v>28</v>
      </c>
      <c r="AR423" s="139" t="s">
        <v>39</v>
      </c>
    </row>
    <row r="424" spans="2:44" s="139" customFormat="1" ht="17.100000000000001" customHeight="1" x14ac:dyDescent="0.25">
      <c r="B424" s="140">
        <v>8920</v>
      </c>
      <c r="C424" s="140" t="s">
        <v>138</v>
      </c>
      <c r="D424" s="140" t="s">
        <v>132</v>
      </c>
      <c r="E424" s="140" t="s">
        <v>282</v>
      </c>
      <c r="F424" s="140" t="s">
        <v>1304</v>
      </c>
      <c r="G424" s="140">
        <v>2</v>
      </c>
      <c r="H424" s="140" t="s">
        <v>495</v>
      </c>
      <c r="I424" s="140" t="s">
        <v>28</v>
      </c>
      <c r="J424" s="140" t="s">
        <v>496</v>
      </c>
      <c r="K424" s="140" t="s">
        <v>1288</v>
      </c>
      <c r="L424" s="141" t="s">
        <v>1305</v>
      </c>
      <c r="M424" s="141" t="s">
        <v>1306</v>
      </c>
      <c r="N424" s="142" t="s">
        <v>1601</v>
      </c>
      <c r="O424" s="141" t="s">
        <v>1602</v>
      </c>
      <c r="P424" s="140">
        <v>11</v>
      </c>
      <c r="Q424" s="140">
        <v>1</v>
      </c>
      <c r="R424" s="140">
        <v>1</v>
      </c>
      <c r="S424" s="140">
        <v>6</v>
      </c>
      <c r="T424" s="140">
        <v>0</v>
      </c>
      <c r="U424" s="140">
        <v>3</v>
      </c>
      <c r="V424" s="140">
        <v>1</v>
      </c>
      <c r="W424" s="140">
        <v>4</v>
      </c>
      <c r="X424" s="140">
        <v>1</v>
      </c>
      <c r="Y424" s="140" t="s">
        <v>1603</v>
      </c>
      <c r="Z424" s="140" t="s">
        <v>1307</v>
      </c>
      <c r="AA424" s="140" t="s">
        <v>352</v>
      </c>
      <c r="AB424" s="140">
        <v>4</v>
      </c>
      <c r="AC424" s="140" t="s">
        <v>1308</v>
      </c>
      <c r="AD424" s="143">
        <v>44197</v>
      </c>
      <c r="AE424" s="143">
        <v>44561</v>
      </c>
      <c r="AF424" s="144">
        <v>0</v>
      </c>
      <c r="AG424" s="144">
        <v>0</v>
      </c>
      <c r="AH424" s="144">
        <v>0</v>
      </c>
      <c r="AI424" s="144">
        <v>0</v>
      </c>
      <c r="AJ424" s="144">
        <v>0</v>
      </c>
      <c r="AK424" s="145">
        <v>0</v>
      </c>
      <c r="AL424" s="145">
        <v>2180219</v>
      </c>
      <c r="AM424" s="145">
        <v>2183675.6799999997</v>
      </c>
      <c r="AN424" s="146" t="s">
        <v>360</v>
      </c>
      <c r="AO424" s="147" t="s">
        <v>28</v>
      </c>
      <c r="AP424" s="147" t="s">
        <v>537</v>
      </c>
      <c r="AQ424" s="140" t="s">
        <v>28</v>
      </c>
      <c r="AR424" s="139" t="s">
        <v>39</v>
      </c>
    </row>
    <row r="425" spans="2:44" s="139" customFormat="1" ht="17.100000000000001" customHeight="1" x14ac:dyDescent="0.25">
      <c r="B425" s="140">
        <v>8921</v>
      </c>
      <c r="C425" s="140" t="s">
        <v>138</v>
      </c>
      <c r="D425" s="140" t="s">
        <v>132</v>
      </c>
      <c r="E425" s="140" t="s">
        <v>282</v>
      </c>
      <c r="F425" s="140" t="s">
        <v>1289</v>
      </c>
      <c r="G425" s="140">
        <v>2</v>
      </c>
      <c r="H425" s="140" t="s">
        <v>495</v>
      </c>
      <c r="I425" s="140" t="s">
        <v>28</v>
      </c>
      <c r="J425" s="140" t="s">
        <v>496</v>
      </c>
      <c r="K425" s="140" t="s">
        <v>1288</v>
      </c>
      <c r="L425" s="141" t="s">
        <v>1290</v>
      </c>
      <c r="M425" s="141" t="s">
        <v>1291</v>
      </c>
      <c r="N425" s="142" t="s">
        <v>1601</v>
      </c>
      <c r="O425" s="141" t="s">
        <v>1602</v>
      </c>
      <c r="P425" s="140">
        <v>11</v>
      </c>
      <c r="Q425" s="140">
        <v>1</v>
      </c>
      <c r="R425" s="140">
        <v>1</v>
      </c>
      <c r="S425" s="140">
        <v>7</v>
      </c>
      <c r="T425" s="140">
        <v>0</v>
      </c>
      <c r="U425" s="140">
        <v>3</v>
      </c>
      <c r="V425" s="140">
        <v>1</v>
      </c>
      <c r="W425" s="140">
        <v>9</v>
      </c>
      <c r="X425" s="140">
        <v>1</v>
      </c>
      <c r="Y425" s="140" t="s">
        <v>1603</v>
      </c>
      <c r="Z425" s="140" t="s">
        <v>1292</v>
      </c>
      <c r="AA425" s="140" t="s">
        <v>352</v>
      </c>
      <c r="AB425" s="140">
        <v>9</v>
      </c>
      <c r="AC425" s="140" t="s">
        <v>1293</v>
      </c>
      <c r="AD425" s="143">
        <v>44197</v>
      </c>
      <c r="AE425" s="143">
        <v>44561</v>
      </c>
      <c r="AF425" s="144">
        <v>0</v>
      </c>
      <c r="AG425" s="144">
        <v>0</v>
      </c>
      <c r="AH425" s="144">
        <v>0</v>
      </c>
      <c r="AI425" s="144">
        <v>0</v>
      </c>
      <c r="AJ425" s="144">
        <v>0</v>
      </c>
      <c r="AK425" s="145">
        <v>0</v>
      </c>
      <c r="AL425" s="145">
        <v>4454498</v>
      </c>
      <c r="AM425" s="145">
        <v>4454497.9499999993</v>
      </c>
      <c r="AN425" s="146" t="s">
        <v>360</v>
      </c>
      <c r="AO425" s="147" t="s">
        <v>28</v>
      </c>
      <c r="AP425" s="147" t="s">
        <v>537</v>
      </c>
      <c r="AQ425" s="140" t="s">
        <v>28</v>
      </c>
      <c r="AR425" s="139" t="s">
        <v>39</v>
      </c>
    </row>
    <row r="426" spans="2:44" s="139" customFormat="1" ht="17.100000000000001" customHeight="1" x14ac:dyDescent="0.25">
      <c r="B426" s="140">
        <v>8922</v>
      </c>
      <c r="C426" s="140" t="s">
        <v>138</v>
      </c>
      <c r="D426" s="140" t="s">
        <v>132</v>
      </c>
      <c r="E426" s="140" t="s">
        <v>282</v>
      </c>
      <c r="F426" s="140" t="s">
        <v>1289</v>
      </c>
      <c r="G426" s="140">
        <v>2</v>
      </c>
      <c r="H426" s="140" t="s">
        <v>495</v>
      </c>
      <c r="I426" s="140" t="s">
        <v>28</v>
      </c>
      <c r="J426" s="140" t="s">
        <v>496</v>
      </c>
      <c r="K426" s="140" t="s">
        <v>1288</v>
      </c>
      <c r="L426" s="141" t="s">
        <v>1290</v>
      </c>
      <c r="M426" s="141" t="s">
        <v>1291</v>
      </c>
      <c r="N426" s="142" t="s">
        <v>1601</v>
      </c>
      <c r="O426" s="141" t="s">
        <v>1602</v>
      </c>
      <c r="P426" s="140">
        <v>11</v>
      </c>
      <c r="Q426" s="140">
        <v>1</v>
      </c>
      <c r="R426" s="140">
        <v>1</v>
      </c>
      <c r="S426" s="140">
        <v>1</v>
      </c>
      <c r="T426" s="140">
        <v>0</v>
      </c>
      <c r="U426" s="140">
        <v>3</v>
      </c>
      <c r="V426" s="140">
        <v>1</v>
      </c>
      <c r="W426" s="140">
        <v>8</v>
      </c>
      <c r="X426" s="140">
        <v>1</v>
      </c>
      <c r="Y426" s="140" t="s">
        <v>1603</v>
      </c>
      <c r="Z426" s="140" t="s">
        <v>1292</v>
      </c>
      <c r="AA426" s="140" t="s">
        <v>352</v>
      </c>
      <c r="AB426" s="140">
        <v>8</v>
      </c>
      <c r="AC426" s="140" t="s">
        <v>1293</v>
      </c>
      <c r="AD426" s="143">
        <v>44197</v>
      </c>
      <c r="AE426" s="143">
        <v>44561</v>
      </c>
      <c r="AF426" s="144">
        <v>0</v>
      </c>
      <c r="AG426" s="144">
        <v>0</v>
      </c>
      <c r="AH426" s="144">
        <v>0</v>
      </c>
      <c r="AI426" s="144">
        <v>0</v>
      </c>
      <c r="AJ426" s="144">
        <v>0</v>
      </c>
      <c r="AK426" s="145">
        <v>0</v>
      </c>
      <c r="AL426" s="145">
        <v>4220408</v>
      </c>
      <c r="AM426" s="145">
        <v>4220407.51</v>
      </c>
      <c r="AN426" s="146" t="s">
        <v>360</v>
      </c>
      <c r="AO426" s="147" t="s">
        <v>28</v>
      </c>
      <c r="AP426" s="147" t="s">
        <v>537</v>
      </c>
      <c r="AQ426" s="140" t="s">
        <v>28</v>
      </c>
      <c r="AR426" s="139" t="s">
        <v>39</v>
      </c>
    </row>
    <row r="427" spans="2:44" s="139" customFormat="1" ht="17.100000000000001" customHeight="1" x14ac:dyDescent="0.25">
      <c r="B427" s="140">
        <v>8925</v>
      </c>
      <c r="C427" s="140" t="s">
        <v>138</v>
      </c>
      <c r="D427" s="140" t="s">
        <v>132</v>
      </c>
      <c r="E427" s="140" t="s">
        <v>282</v>
      </c>
      <c r="F427" s="140" t="s">
        <v>1289</v>
      </c>
      <c r="G427" s="140">
        <v>2</v>
      </c>
      <c r="H427" s="140" t="s">
        <v>495</v>
      </c>
      <c r="I427" s="140" t="s">
        <v>28</v>
      </c>
      <c r="J427" s="140" t="s">
        <v>496</v>
      </c>
      <c r="K427" s="140" t="s">
        <v>1288</v>
      </c>
      <c r="L427" s="141" t="s">
        <v>1290</v>
      </c>
      <c r="M427" s="141" t="s">
        <v>1291</v>
      </c>
      <c r="N427" s="142" t="s">
        <v>1601</v>
      </c>
      <c r="O427" s="141" t="s">
        <v>1602</v>
      </c>
      <c r="P427" s="140">
        <v>11</v>
      </c>
      <c r="Q427" s="140">
        <v>1</v>
      </c>
      <c r="R427" s="140">
        <v>1</v>
      </c>
      <c r="S427" s="140">
        <v>6</v>
      </c>
      <c r="T427" s="140">
        <v>0</v>
      </c>
      <c r="U427" s="140">
        <v>3</v>
      </c>
      <c r="V427" s="140">
        <v>1</v>
      </c>
      <c r="W427" s="140">
        <v>9</v>
      </c>
      <c r="X427" s="140">
        <v>1</v>
      </c>
      <c r="Y427" s="140" t="s">
        <v>1603</v>
      </c>
      <c r="Z427" s="140" t="s">
        <v>1292</v>
      </c>
      <c r="AA427" s="140" t="s">
        <v>352</v>
      </c>
      <c r="AB427" s="140">
        <v>9</v>
      </c>
      <c r="AC427" s="140" t="s">
        <v>1293</v>
      </c>
      <c r="AD427" s="143">
        <v>44197</v>
      </c>
      <c r="AE427" s="143">
        <v>44561</v>
      </c>
      <c r="AF427" s="144">
        <v>0</v>
      </c>
      <c r="AG427" s="144">
        <v>0</v>
      </c>
      <c r="AH427" s="144">
        <v>0</v>
      </c>
      <c r="AI427" s="144">
        <v>0</v>
      </c>
      <c r="AJ427" s="144">
        <v>0</v>
      </c>
      <c r="AK427" s="145">
        <v>0</v>
      </c>
      <c r="AL427" s="145">
        <v>3753217</v>
      </c>
      <c r="AM427" s="145">
        <v>3753216.3499999996</v>
      </c>
      <c r="AN427" s="146" t="s">
        <v>360</v>
      </c>
      <c r="AO427" s="147" t="s">
        <v>28</v>
      </c>
      <c r="AP427" s="147" t="s">
        <v>537</v>
      </c>
      <c r="AQ427" s="140" t="s">
        <v>28</v>
      </c>
      <c r="AR427" s="139" t="s">
        <v>39</v>
      </c>
    </row>
    <row r="428" spans="2:44" s="139" customFormat="1" ht="17.100000000000001" customHeight="1" x14ac:dyDescent="0.25">
      <c r="B428" s="140">
        <v>8926</v>
      </c>
      <c r="C428" s="140" t="s">
        <v>138</v>
      </c>
      <c r="D428" s="140" t="s">
        <v>134</v>
      </c>
      <c r="E428" s="140" t="s">
        <v>817</v>
      </c>
      <c r="F428" s="140" t="s">
        <v>818</v>
      </c>
      <c r="G428" s="140">
        <v>2</v>
      </c>
      <c r="H428" s="140" t="s">
        <v>447</v>
      </c>
      <c r="I428" s="140" t="s">
        <v>28</v>
      </c>
      <c r="J428" s="140" t="s">
        <v>1125</v>
      </c>
      <c r="K428" s="140" t="s">
        <v>819</v>
      </c>
      <c r="L428" s="141" t="s">
        <v>820</v>
      </c>
      <c r="M428" s="141" t="s">
        <v>448</v>
      </c>
      <c r="N428" s="142" t="s">
        <v>449</v>
      </c>
      <c r="O428" s="141" t="s">
        <v>821</v>
      </c>
      <c r="P428" s="140">
        <v>12</v>
      </c>
      <c r="Q428" s="140">
        <v>3</v>
      </c>
      <c r="R428" s="140">
        <v>9</v>
      </c>
      <c r="S428" s="140">
        <v>9</v>
      </c>
      <c r="T428" s="140">
        <v>0</v>
      </c>
      <c r="U428" s="140">
        <v>3</v>
      </c>
      <c r="V428" s="140">
        <v>7</v>
      </c>
      <c r="W428" s="140">
        <v>4</v>
      </c>
      <c r="X428" s="140">
        <v>1</v>
      </c>
      <c r="Y428" s="140" t="s">
        <v>28</v>
      </c>
      <c r="Z428" s="140" t="s">
        <v>1133</v>
      </c>
      <c r="AA428" s="140" t="s">
        <v>352</v>
      </c>
      <c r="AB428" s="140" t="s">
        <v>427</v>
      </c>
      <c r="AC428" s="140" t="s">
        <v>1604</v>
      </c>
      <c r="AD428" s="143" t="s">
        <v>28</v>
      </c>
      <c r="AE428" s="143" t="s">
        <v>28</v>
      </c>
      <c r="AF428" s="144">
        <v>0</v>
      </c>
      <c r="AG428" s="144">
        <v>0</v>
      </c>
      <c r="AH428" s="144">
        <v>0</v>
      </c>
      <c r="AI428" s="144">
        <v>0</v>
      </c>
      <c r="AJ428" s="144">
        <v>0</v>
      </c>
      <c r="AK428" s="145">
        <v>0</v>
      </c>
      <c r="AL428" s="145">
        <v>5574341</v>
      </c>
      <c r="AM428" s="145">
        <v>1895400</v>
      </c>
      <c r="AN428" s="146" t="s">
        <v>360</v>
      </c>
      <c r="AO428" s="147" t="s">
        <v>28</v>
      </c>
      <c r="AP428" s="147" t="s">
        <v>28</v>
      </c>
      <c r="AQ428" s="140" t="s">
        <v>28</v>
      </c>
      <c r="AR428" s="139" t="s">
        <v>39</v>
      </c>
    </row>
    <row r="429" spans="2:44" s="139" customFormat="1" ht="17.100000000000001" customHeight="1" x14ac:dyDescent="0.25">
      <c r="B429" s="140">
        <v>8927</v>
      </c>
      <c r="C429" s="140" t="s">
        <v>138</v>
      </c>
      <c r="D429" s="140" t="s">
        <v>132</v>
      </c>
      <c r="E429" s="140" t="s">
        <v>282</v>
      </c>
      <c r="F429" s="140" t="s">
        <v>1304</v>
      </c>
      <c r="G429" s="140">
        <v>2</v>
      </c>
      <c r="H429" s="140" t="s">
        <v>495</v>
      </c>
      <c r="I429" s="140" t="s">
        <v>28</v>
      </c>
      <c r="J429" s="140" t="s">
        <v>496</v>
      </c>
      <c r="K429" s="140" t="s">
        <v>1288</v>
      </c>
      <c r="L429" s="141" t="s">
        <v>1305</v>
      </c>
      <c r="M429" s="141" t="s">
        <v>1306</v>
      </c>
      <c r="N429" s="142" t="s">
        <v>1601</v>
      </c>
      <c r="O429" s="141" t="s">
        <v>1602</v>
      </c>
      <c r="P429" s="140">
        <v>11</v>
      </c>
      <c r="Q429" s="140">
        <v>1</v>
      </c>
      <c r="R429" s="140">
        <v>1</v>
      </c>
      <c r="S429" s="140">
        <v>1</v>
      </c>
      <c r="T429" s="140">
        <v>0</v>
      </c>
      <c r="U429" s="140">
        <v>3</v>
      </c>
      <c r="V429" s="140">
        <v>1</v>
      </c>
      <c r="W429" s="140">
        <v>4</v>
      </c>
      <c r="X429" s="140">
        <v>1</v>
      </c>
      <c r="Y429" s="140" t="s">
        <v>1603</v>
      </c>
      <c r="Z429" s="140" t="s">
        <v>1307</v>
      </c>
      <c r="AA429" s="140" t="s">
        <v>352</v>
      </c>
      <c r="AB429" s="140">
        <v>4</v>
      </c>
      <c r="AC429" s="140" t="s">
        <v>1308</v>
      </c>
      <c r="AD429" s="143">
        <v>44197</v>
      </c>
      <c r="AE429" s="143">
        <v>44561</v>
      </c>
      <c r="AF429" s="144">
        <v>0</v>
      </c>
      <c r="AG429" s="144">
        <v>0</v>
      </c>
      <c r="AH429" s="144">
        <v>0</v>
      </c>
      <c r="AI429" s="144">
        <v>0</v>
      </c>
      <c r="AJ429" s="144">
        <v>0</v>
      </c>
      <c r="AK429" s="145">
        <v>0</v>
      </c>
      <c r="AL429" s="145">
        <v>9939857</v>
      </c>
      <c r="AM429" s="145">
        <v>9957113.6699999999</v>
      </c>
      <c r="AN429" s="146" t="s">
        <v>360</v>
      </c>
      <c r="AO429" s="147" t="s">
        <v>28</v>
      </c>
      <c r="AP429" s="147" t="s">
        <v>537</v>
      </c>
      <c r="AQ429" s="140" t="s">
        <v>28</v>
      </c>
      <c r="AR429" s="139" t="s">
        <v>39</v>
      </c>
    </row>
    <row r="430" spans="2:44" s="139" customFormat="1" ht="17.100000000000001" customHeight="1" x14ac:dyDescent="0.25">
      <c r="B430" s="140">
        <v>8928</v>
      </c>
      <c r="C430" s="140" t="s">
        <v>138</v>
      </c>
      <c r="D430" s="140" t="s">
        <v>133</v>
      </c>
      <c r="E430" s="140" t="s">
        <v>1137</v>
      </c>
      <c r="F430" s="140" t="s">
        <v>1138</v>
      </c>
      <c r="G430" s="140">
        <v>2</v>
      </c>
      <c r="H430" s="140" t="s">
        <v>1128</v>
      </c>
      <c r="I430" s="140" t="s">
        <v>28</v>
      </c>
      <c r="J430" s="140" t="s">
        <v>2291</v>
      </c>
      <c r="K430" s="140" t="s">
        <v>1608</v>
      </c>
      <c r="L430" s="141" t="s">
        <v>1609</v>
      </c>
      <c r="M430" s="141" t="s">
        <v>1140</v>
      </c>
      <c r="N430" s="142" t="s">
        <v>1141</v>
      </c>
      <c r="O430" s="141" t="s">
        <v>1142</v>
      </c>
      <c r="P430" s="140">
        <v>11</v>
      </c>
      <c r="Q430" s="140">
        <v>3</v>
      </c>
      <c r="R430" s="140">
        <v>3</v>
      </c>
      <c r="S430" s="140">
        <v>3</v>
      </c>
      <c r="T430" s="140">
        <v>0</v>
      </c>
      <c r="U430" s="140">
        <v>4</v>
      </c>
      <c r="V430" s="140">
        <v>9</v>
      </c>
      <c r="W430" s="140">
        <v>1</v>
      </c>
      <c r="X430" s="140">
        <v>1</v>
      </c>
      <c r="Y430" s="140" t="s">
        <v>1138</v>
      </c>
      <c r="Z430" s="140" t="s">
        <v>1610</v>
      </c>
      <c r="AA430" s="140" t="s">
        <v>352</v>
      </c>
      <c r="AB430" s="140">
        <v>1</v>
      </c>
      <c r="AC430" s="140" t="s">
        <v>576</v>
      </c>
      <c r="AD430" s="143">
        <v>44197</v>
      </c>
      <c r="AE430" s="143">
        <v>44561</v>
      </c>
      <c r="AF430" s="144">
        <v>0</v>
      </c>
      <c r="AG430" s="144">
        <v>0</v>
      </c>
      <c r="AH430" s="144">
        <v>0</v>
      </c>
      <c r="AI430" s="144">
        <v>0</v>
      </c>
      <c r="AJ430" s="144">
        <v>0</v>
      </c>
      <c r="AK430" s="145">
        <v>0</v>
      </c>
      <c r="AL430" s="145">
        <v>16000000</v>
      </c>
      <c r="AM430" s="145">
        <v>16545454.539999999</v>
      </c>
      <c r="AN430" s="146" t="s">
        <v>360</v>
      </c>
      <c r="AO430" s="147" t="s">
        <v>28</v>
      </c>
      <c r="AP430" s="147" t="s">
        <v>537</v>
      </c>
      <c r="AQ430" s="140" t="s">
        <v>28</v>
      </c>
      <c r="AR430" s="139" t="s">
        <v>39</v>
      </c>
    </row>
    <row r="431" spans="2:44" s="139" customFormat="1" ht="17.100000000000001" customHeight="1" x14ac:dyDescent="0.25">
      <c r="B431" s="140">
        <v>8929</v>
      </c>
      <c r="C431" s="140" t="s">
        <v>138</v>
      </c>
      <c r="D431" s="140" t="s">
        <v>134</v>
      </c>
      <c r="E431" s="140" t="s">
        <v>817</v>
      </c>
      <c r="F431" s="140" t="s">
        <v>818</v>
      </c>
      <c r="G431" s="140">
        <v>2</v>
      </c>
      <c r="H431" s="140" t="s">
        <v>447</v>
      </c>
      <c r="I431" s="140" t="s">
        <v>28</v>
      </c>
      <c r="J431" s="140" t="s">
        <v>1125</v>
      </c>
      <c r="K431" s="140" t="s">
        <v>819</v>
      </c>
      <c r="L431" s="141" t="s">
        <v>820</v>
      </c>
      <c r="M431" s="141" t="s">
        <v>448</v>
      </c>
      <c r="N431" s="142" t="s">
        <v>449</v>
      </c>
      <c r="O431" s="141" t="s">
        <v>821</v>
      </c>
      <c r="P431" s="140">
        <v>15</v>
      </c>
      <c r="Q431" s="140">
        <v>3</v>
      </c>
      <c r="R431" s="140">
        <v>9</v>
      </c>
      <c r="S431" s="140">
        <v>9</v>
      </c>
      <c r="T431" s="140">
        <v>0</v>
      </c>
      <c r="U431" s="140">
        <v>3</v>
      </c>
      <c r="V431" s="140">
        <v>7</v>
      </c>
      <c r="W431" s="140">
        <v>4</v>
      </c>
      <c r="X431" s="140">
        <v>1</v>
      </c>
      <c r="Y431" s="140" t="s">
        <v>28</v>
      </c>
      <c r="Z431" s="140" t="s">
        <v>1133</v>
      </c>
      <c r="AA431" s="140" t="s">
        <v>352</v>
      </c>
      <c r="AB431" s="140" t="s">
        <v>427</v>
      </c>
      <c r="AC431" s="140" t="s">
        <v>1604</v>
      </c>
      <c r="AD431" s="143" t="s">
        <v>28</v>
      </c>
      <c r="AE431" s="143" t="s">
        <v>28</v>
      </c>
      <c r="AF431" s="144">
        <v>0</v>
      </c>
      <c r="AG431" s="144">
        <v>0</v>
      </c>
      <c r="AH431" s="144">
        <v>0</v>
      </c>
      <c r="AI431" s="144">
        <v>0</v>
      </c>
      <c r="AJ431" s="144">
        <v>0</v>
      </c>
      <c r="AK431" s="145">
        <v>0</v>
      </c>
      <c r="AL431" s="145">
        <v>9482849</v>
      </c>
      <c r="AM431" s="145">
        <v>5365520</v>
      </c>
      <c r="AN431" s="146" t="s">
        <v>360</v>
      </c>
      <c r="AO431" s="147" t="s">
        <v>28</v>
      </c>
      <c r="AP431" s="147" t="s">
        <v>28</v>
      </c>
      <c r="AQ431" s="140" t="s">
        <v>28</v>
      </c>
      <c r="AR431" s="139" t="s">
        <v>39</v>
      </c>
    </row>
    <row r="432" spans="2:44" s="139" customFormat="1" ht="17.100000000000001" customHeight="1" x14ac:dyDescent="0.25">
      <c r="B432" s="140">
        <v>8930</v>
      </c>
      <c r="C432" s="140" t="s">
        <v>138</v>
      </c>
      <c r="D432" s="140" t="s">
        <v>132</v>
      </c>
      <c r="E432" s="140" t="s">
        <v>282</v>
      </c>
      <c r="F432" s="140" t="s">
        <v>1289</v>
      </c>
      <c r="G432" s="140">
        <v>2</v>
      </c>
      <c r="H432" s="140" t="s">
        <v>495</v>
      </c>
      <c r="I432" s="140" t="s">
        <v>28</v>
      </c>
      <c r="J432" s="140" t="s">
        <v>496</v>
      </c>
      <c r="K432" s="140" t="s">
        <v>1288</v>
      </c>
      <c r="L432" s="141" t="s">
        <v>1290</v>
      </c>
      <c r="M432" s="141" t="s">
        <v>1291</v>
      </c>
      <c r="N432" s="142" t="s">
        <v>1601</v>
      </c>
      <c r="O432" s="141" t="s">
        <v>1602</v>
      </c>
      <c r="P432" s="140">
        <v>11</v>
      </c>
      <c r="Q432" s="140">
        <v>1</v>
      </c>
      <c r="R432" s="140">
        <v>1</v>
      </c>
      <c r="S432" s="140">
        <v>1</v>
      </c>
      <c r="T432" s="140">
        <v>0</v>
      </c>
      <c r="U432" s="140">
        <v>3</v>
      </c>
      <c r="V432" s="140">
        <v>1</v>
      </c>
      <c r="W432" s="140">
        <v>9</v>
      </c>
      <c r="X432" s="140">
        <v>1</v>
      </c>
      <c r="Y432" s="140" t="s">
        <v>1603</v>
      </c>
      <c r="Z432" s="140" t="s">
        <v>1292</v>
      </c>
      <c r="AA432" s="140" t="s">
        <v>352</v>
      </c>
      <c r="AB432" s="140">
        <v>9</v>
      </c>
      <c r="AC432" s="140" t="s">
        <v>1293</v>
      </c>
      <c r="AD432" s="143">
        <v>44197</v>
      </c>
      <c r="AE432" s="143">
        <v>44561</v>
      </c>
      <c r="AF432" s="144">
        <v>0</v>
      </c>
      <c r="AG432" s="144">
        <v>0</v>
      </c>
      <c r="AH432" s="144">
        <v>0</v>
      </c>
      <c r="AI432" s="144">
        <v>0</v>
      </c>
      <c r="AJ432" s="144">
        <v>0</v>
      </c>
      <c r="AK432" s="145">
        <v>0</v>
      </c>
      <c r="AL432" s="145">
        <v>17058444</v>
      </c>
      <c r="AM432" s="145">
        <v>17058443.170000002</v>
      </c>
      <c r="AN432" s="146" t="s">
        <v>360</v>
      </c>
      <c r="AO432" s="147" t="s">
        <v>28</v>
      </c>
      <c r="AP432" s="147" t="s">
        <v>537</v>
      </c>
      <c r="AQ432" s="140" t="s">
        <v>28</v>
      </c>
      <c r="AR432" s="139" t="s">
        <v>39</v>
      </c>
    </row>
    <row r="433" spans="2:44" s="139" customFormat="1" ht="17.100000000000001" customHeight="1" x14ac:dyDescent="0.25">
      <c r="B433" s="140">
        <v>8932</v>
      </c>
      <c r="C433" s="140" t="s">
        <v>138</v>
      </c>
      <c r="D433" s="140" t="s">
        <v>262</v>
      </c>
      <c r="E433" s="140" t="s">
        <v>951</v>
      </c>
      <c r="F433" s="140" t="s">
        <v>1573</v>
      </c>
      <c r="G433" s="140">
        <v>2</v>
      </c>
      <c r="H433" s="140" t="s">
        <v>538</v>
      </c>
      <c r="I433" s="140" t="s">
        <v>28</v>
      </c>
      <c r="J433" s="140" t="s">
        <v>539</v>
      </c>
      <c r="K433" s="140" t="s">
        <v>1574</v>
      </c>
      <c r="L433" s="141" t="s">
        <v>1575</v>
      </c>
      <c r="M433" s="141" t="s">
        <v>1575</v>
      </c>
      <c r="N433" s="142" t="s">
        <v>1576</v>
      </c>
      <c r="O433" s="141" t="s">
        <v>563</v>
      </c>
      <c r="P433" s="140">
        <v>11</v>
      </c>
      <c r="Q433" s="140">
        <v>5</v>
      </c>
      <c r="R433" s="140">
        <v>8</v>
      </c>
      <c r="S433" s="140">
        <v>4</v>
      </c>
      <c r="T433" s="140">
        <v>0</v>
      </c>
      <c r="U433" s="140">
        <v>3</v>
      </c>
      <c r="V433" s="140">
        <v>2</v>
      </c>
      <c r="W433" s="140">
        <v>1</v>
      </c>
      <c r="X433" s="140">
        <v>1</v>
      </c>
      <c r="Y433" s="140" t="s">
        <v>540</v>
      </c>
      <c r="Z433" s="140" t="s">
        <v>1578</v>
      </c>
      <c r="AA433" s="140" t="s">
        <v>352</v>
      </c>
      <c r="AB433" s="140" t="s">
        <v>1579</v>
      </c>
      <c r="AC433" s="140" t="s">
        <v>1579</v>
      </c>
      <c r="AD433" s="143">
        <v>44197</v>
      </c>
      <c r="AE433" s="143">
        <v>44561</v>
      </c>
      <c r="AF433" s="144">
        <v>0</v>
      </c>
      <c r="AG433" s="144">
        <v>0</v>
      </c>
      <c r="AH433" s="144">
        <v>0</v>
      </c>
      <c r="AI433" s="144">
        <v>0</v>
      </c>
      <c r="AJ433" s="144">
        <v>0</v>
      </c>
      <c r="AK433" s="145">
        <v>0</v>
      </c>
      <c r="AL433" s="145">
        <v>38956847</v>
      </c>
      <c r="AM433" s="145">
        <v>36039275.82</v>
      </c>
      <c r="AN433" s="146" t="s">
        <v>360</v>
      </c>
      <c r="AO433" s="147">
        <v>0.98</v>
      </c>
      <c r="AP433" s="147" t="s">
        <v>537</v>
      </c>
      <c r="AQ433" s="140" t="s">
        <v>28</v>
      </c>
      <c r="AR433" s="139" t="s">
        <v>39</v>
      </c>
    </row>
    <row r="434" spans="2:44" s="139" customFormat="1" ht="17.100000000000001" customHeight="1" x14ac:dyDescent="0.25">
      <c r="B434" s="140">
        <v>8934</v>
      </c>
      <c r="C434" s="140" t="s">
        <v>27</v>
      </c>
      <c r="D434" s="140" t="s">
        <v>118</v>
      </c>
      <c r="E434" s="140" t="s">
        <v>1174</v>
      </c>
      <c r="F434" s="140" t="s">
        <v>1705</v>
      </c>
      <c r="G434" s="140">
        <v>2</v>
      </c>
      <c r="H434" s="140" t="s">
        <v>1077</v>
      </c>
      <c r="I434" s="140">
        <v>613</v>
      </c>
      <c r="J434" s="140" t="s">
        <v>364</v>
      </c>
      <c r="K434" s="140" t="s">
        <v>365</v>
      </c>
      <c r="L434" s="141" t="s">
        <v>28</v>
      </c>
      <c r="M434" s="141" t="s">
        <v>28</v>
      </c>
      <c r="N434" s="142" t="s">
        <v>28</v>
      </c>
      <c r="O434" s="141" t="s">
        <v>28</v>
      </c>
      <c r="P434" s="140" t="s">
        <v>28</v>
      </c>
      <c r="Q434" s="140">
        <v>5</v>
      </c>
      <c r="R434" s="140">
        <v>8</v>
      </c>
      <c r="S434" s="140">
        <v>6</v>
      </c>
      <c r="T434" s="140" t="s">
        <v>28</v>
      </c>
      <c r="U434" s="140">
        <v>3</v>
      </c>
      <c r="V434" s="140">
        <v>8</v>
      </c>
      <c r="W434" s="140">
        <v>6</v>
      </c>
      <c r="X434" s="140" t="s">
        <v>28</v>
      </c>
      <c r="Y434" s="140" t="s">
        <v>28</v>
      </c>
      <c r="Z434" s="140" t="s">
        <v>377</v>
      </c>
      <c r="AA434" s="140" t="s">
        <v>377</v>
      </c>
      <c r="AB434" s="140" t="s">
        <v>377</v>
      </c>
      <c r="AC434" s="140" t="s">
        <v>28</v>
      </c>
      <c r="AD434" s="143">
        <v>44512</v>
      </c>
      <c r="AE434" s="143" t="s">
        <v>28</v>
      </c>
      <c r="AF434" s="144">
        <v>197142319.05000001</v>
      </c>
      <c r="AG434" s="144">
        <v>15560454.209999979</v>
      </c>
      <c r="AH434" s="144">
        <v>0</v>
      </c>
      <c r="AI434" s="144">
        <v>212702773.25999999</v>
      </c>
      <c r="AJ434" s="144">
        <v>0</v>
      </c>
      <c r="AK434" s="145">
        <v>0</v>
      </c>
      <c r="AL434" s="145">
        <v>0</v>
      </c>
      <c r="AM434" s="145">
        <v>63810831.980000004</v>
      </c>
      <c r="AN434" s="146" t="s">
        <v>360</v>
      </c>
      <c r="AO434" s="147">
        <v>0.3</v>
      </c>
      <c r="AP434" s="147">
        <v>0.14810000000000001</v>
      </c>
      <c r="AQ434" s="140" t="s">
        <v>2336</v>
      </c>
      <c r="AR434" s="139" t="s">
        <v>39</v>
      </c>
    </row>
    <row r="435" spans="2:44" s="139" customFormat="1" ht="17.100000000000001" customHeight="1" x14ac:dyDescent="0.25">
      <c r="B435" s="140">
        <v>8935</v>
      </c>
      <c r="C435" s="140" t="s">
        <v>27</v>
      </c>
      <c r="D435" s="140" t="s">
        <v>118</v>
      </c>
      <c r="E435" s="140" t="s">
        <v>1174</v>
      </c>
      <c r="F435" s="140" t="s">
        <v>1706</v>
      </c>
      <c r="G435" s="140">
        <v>2</v>
      </c>
      <c r="H435" s="140" t="s">
        <v>1077</v>
      </c>
      <c r="I435" s="140">
        <v>613</v>
      </c>
      <c r="J435" s="140" t="s">
        <v>364</v>
      </c>
      <c r="K435" s="140" t="s">
        <v>365</v>
      </c>
      <c r="L435" s="141" t="s">
        <v>28</v>
      </c>
      <c r="M435" s="141" t="s">
        <v>28</v>
      </c>
      <c r="N435" s="142" t="s">
        <v>28</v>
      </c>
      <c r="O435" s="141" t="s">
        <v>28</v>
      </c>
      <c r="P435" s="140" t="s">
        <v>28</v>
      </c>
      <c r="Q435" s="140">
        <v>5</v>
      </c>
      <c r="R435" s="140">
        <v>8</v>
      </c>
      <c r="S435" s="140">
        <v>6</v>
      </c>
      <c r="T435" s="140" t="s">
        <v>28</v>
      </c>
      <c r="U435" s="140">
        <v>3</v>
      </c>
      <c r="V435" s="140">
        <v>8</v>
      </c>
      <c r="W435" s="140">
        <v>6</v>
      </c>
      <c r="X435" s="140" t="s">
        <v>28</v>
      </c>
      <c r="Y435" s="140" t="s">
        <v>28</v>
      </c>
      <c r="Z435" s="140" t="s">
        <v>373</v>
      </c>
      <c r="AA435" s="140" t="s">
        <v>373</v>
      </c>
      <c r="AB435" s="140" t="s">
        <v>373</v>
      </c>
      <c r="AC435" s="140" t="s">
        <v>28</v>
      </c>
      <c r="AD435" s="143" t="s">
        <v>28</v>
      </c>
      <c r="AE435" s="143" t="s">
        <v>28</v>
      </c>
      <c r="AF435" s="144">
        <v>302709119.66000003</v>
      </c>
      <c r="AG435" s="144">
        <v>0</v>
      </c>
      <c r="AH435" s="144">
        <v>0</v>
      </c>
      <c r="AI435" s="144">
        <v>302709119.66000003</v>
      </c>
      <c r="AJ435" s="144">
        <v>0</v>
      </c>
      <c r="AK435" s="145">
        <v>0</v>
      </c>
      <c r="AL435" s="145">
        <v>0</v>
      </c>
      <c r="AM435" s="145">
        <v>90812735.900000006</v>
      </c>
      <c r="AN435" s="146" t="s">
        <v>800</v>
      </c>
      <c r="AO435" s="147">
        <v>0.3</v>
      </c>
      <c r="AP435" s="147">
        <v>0</v>
      </c>
      <c r="AQ435" s="140" t="s">
        <v>2336</v>
      </c>
      <c r="AR435" s="139" t="s">
        <v>39</v>
      </c>
    </row>
    <row r="436" spans="2:44" s="139" customFormat="1" ht="17.100000000000001" customHeight="1" x14ac:dyDescent="0.25">
      <c r="B436" s="140">
        <v>8936</v>
      </c>
      <c r="C436" s="140" t="s">
        <v>27</v>
      </c>
      <c r="D436" s="140" t="s">
        <v>118</v>
      </c>
      <c r="E436" s="140" t="s">
        <v>1067</v>
      </c>
      <c r="F436" s="140" t="s">
        <v>1707</v>
      </c>
      <c r="G436" s="140">
        <v>2</v>
      </c>
      <c r="H436" s="140" t="s">
        <v>1077</v>
      </c>
      <c r="I436" s="140">
        <v>613</v>
      </c>
      <c r="J436" s="140" t="s">
        <v>364</v>
      </c>
      <c r="K436" s="140" t="s">
        <v>365</v>
      </c>
      <c r="L436" s="141" t="s">
        <v>28</v>
      </c>
      <c r="M436" s="141" t="s">
        <v>28</v>
      </c>
      <c r="N436" s="142" t="s">
        <v>28</v>
      </c>
      <c r="O436" s="141" t="s">
        <v>28</v>
      </c>
      <c r="P436" s="140" t="s">
        <v>28</v>
      </c>
      <c r="Q436" s="140">
        <v>5</v>
      </c>
      <c r="R436" s="140">
        <v>8</v>
      </c>
      <c r="S436" s="140">
        <v>6</v>
      </c>
      <c r="T436" s="140" t="s">
        <v>28</v>
      </c>
      <c r="U436" s="140">
        <v>3</v>
      </c>
      <c r="V436" s="140">
        <v>8</v>
      </c>
      <c r="W436" s="140">
        <v>6</v>
      </c>
      <c r="X436" s="140" t="s">
        <v>28</v>
      </c>
      <c r="Y436" s="140" t="s">
        <v>28</v>
      </c>
      <c r="Z436" s="140" t="s">
        <v>368</v>
      </c>
      <c r="AA436" s="140" t="s">
        <v>368</v>
      </c>
      <c r="AB436" s="140" t="s">
        <v>368</v>
      </c>
      <c r="AC436" s="140" t="s">
        <v>28</v>
      </c>
      <c r="AD436" s="143">
        <v>44479</v>
      </c>
      <c r="AE436" s="143" t="s">
        <v>28</v>
      </c>
      <c r="AF436" s="144">
        <v>54254893.689999998</v>
      </c>
      <c r="AG436" s="144">
        <v>0</v>
      </c>
      <c r="AH436" s="144">
        <v>0</v>
      </c>
      <c r="AI436" s="144">
        <v>54254893.689999998</v>
      </c>
      <c r="AJ436" s="144">
        <v>0</v>
      </c>
      <c r="AK436" s="145">
        <v>0</v>
      </c>
      <c r="AL436" s="145">
        <v>0</v>
      </c>
      <c r="AM436" s="145">
        <v>16276468.109999999</v>
      </c>
      <c r="AN436" s="146" t="s">
        <v>360</v>
      </c>
      <c r="AO436" s="147">
        <v>0.3</v>
      </c>
      <c r="AP436" s="147">
        <v>0.182</v>
      </c>
      <c r="AQ436" s="140" t="s">
        <v>1708</v>
      </c>
      <c r="AR436" s="139" t="s">
        <v>39</v>
      </c>
    </row>
    <row r="437" spans="2:44" s="139" customFormat="1" ht="17.100000000000001" customHeight="1" x14ac:dyDescent="0.25">
      <c r="B437" s="140">
        <v>8937</v>
      </c>
      <c r="C437" s="140" t="s">
        <v>27</v>
      </c>
      <c r="D437" s="140" t="s">
        <v>131</v>
      </c>
      <c r="E437" s="140" t="s">
        <v>1712</v>
      </c>
      <c r="F437" s="140" t="s">
        <v>1713</v>
      </c>
      <c r="G437" s="140" t="s">
        <v>28</v>
      </c>
      <c r="H437" s="140" t="s">
        <v>1077</v>
      </c>
      <c r="I437" s="140">
        <v>364</v>
      </c>
      <c r="J437" s="140" t="s">
        <v>1002</v>
      </c>
      <c r="K437" s="140" t="s">
        <v>28</v>
      </c>
      <c r="L437" s="141" t="s">
        <v>28</v>
      </c>
      <c r="M437" s="141" t="s">
        <v>28</v>
      </c>
      <c r="N437" s="142">
        <v>50</v>
      </c>
      <c r="O437" s="141">
        <v>115721</v>
      </c>
      <c r="P437" s="140" t="s">
        <v>1181</v>
      </c>
      <c r="Q437" s="140">
        <v>5</v>
      </c>
      <c r="R437" s="140">
        <v>8</v>
      </c>
      <c r="S437" s="140">
        <v>6</v>
      </c>
      <c r="T437" s="140">
        <v>9999</v>
      </c>
      <c r="U437" s="140">
        <v>15</v>
      </c>
      <c r="V437" s="140">
        <v>0</v>
      </c>
      <c r="W437" s="140">
        <v>6</v>
      </c>
      <c r="X437" s="140">
        <v>0</v>
      </c>
      <c r="Y437" s="140">
        <v>0</v>
      </c>
      <c r="Z437" s="140" t="s">
        <v>21</v>
      </c>
      <c r="AA437" s="140" t="s">
        <v>377</v>
      </c>
      <c r="AB437" s="140" t="s">
        <v>1714</v>
      </c>
      <c r="AC437" s="140" t="s">
        <v>28</v>
      </c>
      <c r="AD437" s="143">
        <v>44417</v>
      </c>
      <c r="AE437" s="143" t="s">
        <v>28</v>
      </c>
      <c r="AF437" s="144">
        <v>895707569.16999996</v>
      </c>
      <c r="AG437" s="144">
        <v>0</v>
      </c>
      <c r="AH437" s="144">
        <v>0</v>
      </c>
      <c r="AI437" s="144">
        <v>895707569.16999996</v>
      </c>
      <c r="AJ437" s="144">
        <v>0</v>
      </c>
      <c r="AK437" s="145">
        <v>0</v>
      </c>
      <c r="AL437" s="145">
        <v>180092563.44999999</v>
      </c>
      <c r="AM437" s="145">
        <v>180092563.44999999</v>
      </c>
      <c r="AN437" s="146" t="s">
        <v>360</v>
      </c>
      <c r="AO437" s="147">
        <v>0.20100000000000001</v>
      </c>
      <c r="AP437" s="147">
        <v>6.0100000000000001E-2</v>
      </c>
      <c r="AQ437" s="140" t="s">
        <v>28</v>
      </c>
      <c r="AR437" s="139" t="s">
        <v>39</v>
      </c>
    </row>
    <row r="438" spans="2:44" s="139" customFormat="1" ht="17.100000000000001" customHeight="1" x14ac:dyDescent="0.25">
      <c r="B438" s="140">
        <v>8938</v>
      </c>
      <c r="C438" s="140" t="s">
        <v>27</v>
      </c>
      <c r="D438" s="140" t="s">
        <v>131</v>
      </c>
      <c r="E438" s="140" t="s">
        <v>1715</v>
      </c>
      <c r="F438" s="140" t="s">
        <v>1716</v>
      </c>
      <c r="G438" s="140" t="s">
        <v>28</v>
      </c>
      <c r="H438" s="140" t="s">
        <v>1077</v>
      </c>
      <c r="I438" s="140" t="s">
        <v>28</v>
      </c>
      <c r="J438" s="140" t="s">
        <v>1002</v>
      </c>
      <c r="K438" s="140" t="s">
        <v>28</v>
      </c>
      <c r="L438" s="141" t="s">
        <v>28</v>
      </c>
      <c r="M438" s="141" t="s">
        <v>28</v>
      </c>
      <c r="N438" s="142" t="s">
        <v>28</v>
      </c>
      <c r="O438" s="141">
        <v>130740</v>
      </c>
      <c r="P438" s="140" t="s">
        <v>955</v>
      </c>
      <c r="Q438" s="140" t="s">
        <v>28</v>
      </c>
      <c r="R438" s="140" t="s">
        <v>28</v>
      </c>
      <c r="S438" s="140" t="s">
        <v>28</v>
      </c>
      <c r="T438" s="140" t="s">
        <v>28</v>
      </c>
      <c r="U438" s="140" t="s">
        <v>28</v>
      </c>
      <c r="V438" s="140" t="s">
        <v>28</v>
      </c>
      <c r="W438" s="140" t="s">
        <v>28</v>
      </c>
      <c r="X438" s="140" t="s">
        <v>28</v>
      </c>
      <c r="Y438" s="140" t="s">
        <v>28</v>
      </c>
      <c r="Z438" s="140" t="s">
        <v>21</v>
      </c>
      <c r="AA438" s="140" t="s">
        <v>1717</v>
      </c>
      <c r="AB438" s="140" t="s">
        <v>1717</v>
      </c>
      <c r="AC438" s="140" t="s">
        <v>28</v>
      </c>
      <c r="AD438" s="143">
        <v>44382</v>
      </c>
      <c r="AE438" s="143" t="s">
        <v>28</v>
      </c>
      <c r="AF438" s="144">
        <v>185950468.13999999</v>
      </c>
      <c r="AG438" s="144">
        <v>0</v>
      </c>
      <c r="AH438" s="144">
        <v>0</v>
      </c>
      <c r="AI438" s="144">
        <v>185950468.13999999</v>
      </c>
      <c r="AJ438" s="144">
        <v>0</v>
      </c>
      <c r="AK438" s="145">
        <v>0</v>
      </c>
      <c r="AL438" s="145">
        <v>32104749.740000002</v>
      </c>
      <c r="AM438" s="145">
        <v>32104749.740000002</v>
      </c>
      <c r="AN438" s="146" t="s">
        <v>360</v>
      </c>
      <c r="AO438" s="147">
        <v>0.17269999999999999</v>
      </c>
      <c r="AP438" s="147">
        <v>0.17829999999999999</v>
      </c>
      <c r="AQ438" s="140" t="s">
        <v>28</v>
      </c>
      <c r="AR438" s="139" t="s">
        <v>39</v>
      </c>
    </row>
    <row r="439" spans="2:44" s="139" customFormat="1" ht="17.100000000000001" customHeight="1" x14ac:dyDescent="0.25">
      <c r="B439" s="140">
        <v>8939</v>
      </c>
      <c r="C439" s="140" t="s">
        <v>27</v>
      </c>
      <c r="D439" s="140" t="s">
        <v>131</v>
      </c>
      <c r="E439" s="140" t="s">
        <v>1718</v>
      </c>
      <c r="F439" s="140" t="s">
        <v>1719</v>
      </c>
      <c r="G439" s="140" t="s">
        <v>28</v>
      </c>
      <c r="H439" s="140" t="s">
        <v>1077</v>
      </c>
      <c r="I439" s="140">
        <v>364</v>
      </c>
      <c r="J439" s="140" t="s">
        <v>1002</v>
      </c>
      <c r="K439" s="140" t="s">
        <v>28</v>
      </c>
      <c r="L439" s="141" t="s">
        <v>28</v>
      </c>
      <c r="M439" s="141" t="s">
        <v>28</v>
      </c>
      <c r="N439" s="142">
        <v>50</v>
      </c>
      <c r="O439" s="141">
        <v>116653</v>
      </c>
      <c r="P439" s="140" t="s">
        <v>1181</v>
      </c>
      <c r="Q439" s="140">
        <v>5</v>
      </c>
      <c r="R439" s="140">
        <v>8</v>
      </c>
      <c r="S439" s="140">
        <v>6</v>
      </c>
      <c r="T439" s="140">
        <v>9999</v>
      </c>
      <c r="U439" s="140">
        <v>15</v>
      </c>
      <c r="V439" s="140">
        <v>0</v>
      </c>
      <c r="W439" s="140">
        <v>6</v>
      </c>
      <c r="X439" s="140">
        <v>0</v>
      </c>
      <c r="Y439" s="140">
        <v>0</v>
      </c>
      <c r="Z439" s="140" t="s">
        <v>21</v>
      </c>
      <c r="AA439" s="140" t="s">
        <v>129</v>
      </c>
      <c r="AB439" s="140" t="s">
        <v>129</v>
      </c>
      <c r="AC439" s="140" t="s">
        <v>28</v>
      </c>
      <c r="AD439" s="143">
        <v>44501</v>
      </c>
      <c r="AE439" s="143" t="s">
        <v>28</v>
      </c>
      <c r="AF439" s="144">
        <v>1093919202.5999999</v>
      </c>
      <c r="AG439" s="144">
        <v>0</v>
      </c>
      <c r="AH439" s="144">
        <v>0</v>
      </c>
      <c r="AI439" s="144">
        <v>1093919202.5999999</v>
      </c>
      <c r="AJ439" s="144">
        <v>0</v>
      </c>
      <c r="AK439" s="145">
        <v>0</v>
      </c>
      <c r="AL439" s="145">
        <v>109391920.26000001</v>
      </c>
      <c r="AM439" s="145">
        <v>109391920.26000001</v>
      </c>
      <c r="AN439" s="146" t="s">
        <v>360</v>
      </c>
      <c r="AO439" s="147">
        <v>0.1</v>
      </c>
      <c r="AP439" s="147">
        <v>0</v>
      </c>
      <c r="AQ439" s="140" t="s">
        <v>28</v>
      </c>
      <c r="AR439" s="139" t="s">
        <v>39</v>
      </c>
    </row>
    <row r="440" spans="2:44" s="139" customFormat="1" ht="17.100000000000001" customHeight="1" x14ac:dyDescent="0.25">
      <c r="B440" s="140">
        <v>8940</v>
      </c>
      <c r="C440" s="140" t="s">
        <v>27</v>
      </c>
      <c r="D440" s="140" t="s">
        <v>1618</v>
      </c>
      <c r="E440" s="140" t="s">
        <v>428</v>
      </c>
      <c r="F440" s="140" t="s">
        <v>1391</v>
      </c>
      <c r="G440" s="140">
        <v>2</v>
      </c>
      <c r="H440" s="140" t="s">
        <v>424</v>
      </c>
      <c r="I440" s="140">
        <v>604</v>
      </c>
      <c r="J440" s="140" t="s">
        <v>425</v>
      </c>
      <c r="K440" s="140" t="s">
        <v>1016</v>
      </c>
      <c r="L440" s="141">
        <v>10</v>
      </c>
      <c r="M440" s="141">
        <v>3</v>
      </c>
      <c r="N440" s="142">
        <v>0</v>
      </c>
      <c r="O440" s="141">
        <v>51</v>
      </c>
      <c r="P440" s="140">
        <v>12</v>
      </c>
      <c r="Q440" s="140">
        <v>4</v>
      </c>
      <c r="R440" s="140">
        <v>1</v>
      </c>
      <c r="S440" s="140">
        <v>1</v>
      </c>
      <c r="T440" s="140">
        <v>0</v>
      </c>
      <c r="U440" s="140">
        <v>4</v>
      </c>
      <c r="V440" s="140">
        <v>3</v>
      </c>
      <c r="W440" s="140">
        <v>6</v>
      </c>
      <c r="X440" s="140">
        <v>1</v>
      </c>
      <c r="Y440" s="140" t="s">
        <v>28</v>
      </c>
      <c r="Z440" s="140" t="s">
        <v>28</v>
      </c>
      <c r="AA440" s="140" t="s">
        <v>430</v>
      </c>
      <c r="AB440" s="140" t="s">
        <v>430</v>
      </c>
      <c r="AC440" s="140" t="s">
        <v>431</v>
      </c>
      <c r="AD440" s="143" t="s">
        <v>537</v>
      </c>
      <c r="AE440" s="143" t="s">
        <v>537</v>
      </c>
      <c r="AF440" s="144">
        <v>0</v>
      </c>
      <c r="AG440" s="144">
        <v>0</v>
      </c>
      <c r="AH440" s="144">
        <v>0</v>
      </c>
      <c r="AI440" s="144">
        <v>0</v>
      </c>
      <c r="AJ440" s="144">
        <v>0</v>
      </c>
      <c r="AK440" s="145">
        <v>0</v>
      </c>
      <c r="AL440" s="145">
        <v>25591749</v>
      </c>
      <c r="AM440" s="145">
        <v>11159801.51</v>
      </c>
      <c r="AN440" s="146" t="s">
        <v>537</v>
      </c>
      <c r="AO440" s="147" t="s">
        <v>537</v>
      </c>
      <c r="AP440" s="147" t="s">
        <v>537</v>
      </c>
      <c r="AQ440" s="140" t="s">
        <v>1392</v>
      </c>
      <c r="AR440" s="139" t="s">
        <v>39</v>
      </c>
    </row>
    <row r="441" spans="2:44" s="139" customFormat="1" ht="17.100000000000001" customHeight="1" x14ac:dyDescent="0.25">
      <c r="B441" s="140">
        <v>8941</v>
      </c>
      <c r="C441" s="140" t="s">
        <v>142</v>
      </c>
      <c r="D441" s="140" t="s">
        <v>135</v>
      </c>
      <c r="E441" s="140" t="s">
        <v>28</v>
      </c>
      <c r="F441" s="140" t="s">
        <v>1619</v>
      </c>
      <c r="G441" s="140">
        <v>1</v>
      </c>
      <c r="H441" s="140" t="s">
        <v>453</v>
      </c>
      <c r="I441" s="140" t="s">
        <v>28</v>
      </c>
      <c r="J441" s="140" t="s">
        <v>453</v>
      </c>
      <c r="K441" s="140" t="s">
        <v>454</v>
      </c>
      <c r="L441" s="141" t="s">
        <v>28</v>
      </c>
      <c r="M441" s="141" t="s">
        <v>28</v>
      </c>
      <c r="N441" s="142" t="s">
        <v>28</v>
      </c>
      <c r="O441" s="141" t="s">
        <v>28</v>
      </c>
      <c r="P441" s="140" t="s">
        <v>28</v>
      </c>
      <c r="Q441" s="140">
        <v>3</v>
      </c>
      <c r="R441" s="140">
        <v>3</v>
      </c>
      <c r="S441" s="140">
        <v>3</v>
      </c>
      <c r="T441" s="140" t="s">
        <v>28</v>
      </c>
      <c r="U441" s="140" t="s">
        <v>28</v>
      </c>
      <c r="V441" s="140" t="s">
        <v>28</v>
      </c>
      <c r="W441" s="140" t="s">
        <v>28</v>
      </c>
      <c r="X441" s="140" t="s">
        <v>28</v>
      </c>
      <c r="Y441" s="140" t="s">
        <v>28</v>
      </c>
      <c r="Z441" s="140" t="s">
        <v>1620</v>
      </c>
      <c r="AA441" s="140" t="s">
        <v>455</v>
      </c>
      <c r="AB441" s="140" t="s">
        <v>28</v>
      </c>
      <c r="AC441" s="140" t="s">
        <v>28</v>
      </c>
      <c r="AD441" s="143" t="s">
        <v>28</v>
      </c>
      <c r="AE441" s="143" t="s">
        <v>28</v>
      </c>
      <c r="AF441" s="144">
        <v>0</v>
      </c>
      <c r="AG441" s="144">
        <v>0</v>
      </c>
      <c r="AH441" s="144">
        <v>0</v>
      </c>
      <c r="AI441" s="144">
        <v>0</v>
      </c>
      <c r="AJ441" s="144">
        <v>0</v>
      </c>
      <c r="AK441" s="145">
        <v>0</v>
      </c>
      <c r="AL441" s="145">
        <v>0</v>
      </c>
      <c r="AM441" s="145">
        <v>80000</v>
      </c>
      <c r="AN441" s="146" t="s">
        <v>28</v>
      </c>
      <c r="AO441" s="147" t="s">
        <v>28</v>
      </c>
      <c r="AP441" s="147" t="s">
        <v>28</v>
      </c>
      <c r="AQ441" s="140" t="s">
        <v>28</v>
      </c>
      <c r="AR441" s="139" t="s">
        <v>39</v>
      </c>
    </row>
    <row r="442" spans="2:44" s="139" customFormat="1" ht="17.100000000000001" customHeight="1" x14ac:dyDescent="0.25">
      <c r="B442" s="140">
        <v>8942</v>
      </c>
      <c r="C442" s="140" t="s">
        <v>142</v>
      </c>
      <c r="D442" s="140" t="s">
        <v>135</v>
      </c>
      <c r="E442" s="140" t="s">
        <v>28</v>
      </c>
      <c r="F442" s="140" t="s">
        <v>1621</v>
      </c>
      <c r="G442" s="140">
        <v>1</v>
      </c>
      <c r="H442" s="140" t="s">
        <v>453</v>
      </c>
      <c r="I442" s="140" t="s">
        <v>28</v>
      </c>
      <c r="J442" s="140" t="s">
        <v>453</v>
      </c>
      <c r="K442" s="140" t="s">
        <v>454</v>
      </c>
      <c r="L442" s="141" t="s">
        <v>28</v>
      </c>
      <c r="M442" s="141" t="s">
        <v>28</v>
      </c>
      <c r="N442" s="142" t="s">
        <v>28</v>
      </c>
      <c r="O442" s="141" t="s">
        <v>28</v>
      </c>
      <c r="P442" s="140" t="s">
        <v>28</v>
      </c>
      <c r="Q442" s="140">
        <v>3</v>
      </c>
      <c r="R442" s="140">
        <v>4</v>
      </c>
      <c r="S442" s="140">
        <v>1</v>
      </c>
      <c r="T442" s="140" t="s">
        <v>28</v>
      </c>
      <c r="U442" s="140" t="s">
        <v>28</v>
      </c>
      <c r="V442" s="140" t="s">
        <v>28</v>
      </c>
      <c r="W442" s="140" t="s">
        <v>28</v>
      </c>
      <c r="X442" s="140" t="s">
        <v>28</v>
      </c>
      <c r="Y442" s="140" t="s">
        <v>28</v>
      </c>
      <c r="Z442" s="140" t="s">
        <v>1622</v>
      </c>
      <c r="AA442" s="140" t="s">
        <v>455</v>
      </c>
      <c r="AB442" s="140" t="s">
        <v>28</v>
      </c>
      <c r="AC442" s="140" t="s">
        <v>28</v>
      </c>
      <c r="AD442" s="143" t="s">
        <v>28</v>
      </c>
      <c r="AE442" s="143" t="s">
        <v>28</v>
      </c>
      <c r="AF442" s="144">
        <v>0</v>
      </c>
      <c r="AG442" s="144">
        <v>0</v>
      </c>
      <c r="AH442" s="144">
        <v>0</v>
      </c>
      <c r="AI442" s="144">
        <v>0</v>
      </c>
      <c r="AJ442" s="144">
        <v>0</v>
      </c>
      <c r="AK442" s="145">
        <v>0</v>
      </c>
      <c r="AL442" s="145">
        <v>0</v>
      </c>
      <c r="AM442" s="145">
        <v>116000</v>
      </c>
      <c r="AN442" s="146" t="s">
        <v>28</v>
      </c>
      <c r="AO442" s="147" t="s">
        <v>28</v>
      </c>
      <c r="AP442" s="147" t="s">
        <v>28</v>
      </c>
      <c r="AQ442" s="140" t="s">
        <v>28</v>
      </c>
      <c r="AR442" s="139" t="s">
        <v>39</v>
      </c>
    </row>
    <row r="443" spans="2:44" s="139" customFormat="1" ht="17.100000000000001" customHeight="1" x14ac:dyDescent="0.25">
      <c r="B443" s="140">
        <v>8943</v>
      </c>
      <c r="C443" s="140" t="s">
        <v>142</v>
      </c>
      <c r="D443" s="140" t="s">
        <v>131</v>
      </c>
      <c r="E443" s="140" t="s">
        <v>1624</v>
      </c>
      <c r="F443" s="140" t="s">
        <v>1625</v>
      </c>
      <c r="G443" s="140">
        <v>1</v>
      </c>
      <c r="H443" s="140" t="s">
        <v>453</v>
      </c>
      <c r="I443" s="140" t="s">
        <v>28</v>
      </c>
      <c r="J443" s="140" t="s">
        <v>453</v>
      </c>
      <c r="K443" s="140" t="s">
        <v>374</v>
      </c>
      <c r="L443" s="141" t="s">
        <v>28</v>
      </c>
      <c r="M443" s="141" t="s">
        <v>28</v>
      </c>
      <c r="N443" s="142" t="s">
        <v>28</v>
      </c>
      <c r="O443" s="141" t="s">
        <v>28</v>
      </c>
      <c r="P443" s="140" t="s">
        <v>28</v>
      </c>
      <c r="Q443" s="140">
        <v>3</v>
      </c>
      <c r="R443" s="140">
        <v>4</v>
      </c>
      <c r="S443" s="140">
        <v>1</v>
      </c>
      <c r="T443" s="140" t="s">
        <v>28</v>
      </c>
      <c r="U443" s="140" t="s">
        <v>28</v>
      </c>
      <c r="V443" s="140" t="s">
        <v>28</v>
      </c>
      <c r="W443" s="140" t="s">
        <v>28</v>
      </c>
      <c r="X443" s="140" t="s">
        <v>28</v>
      </c>
      <c r="Y443" s="140" t="s">
        <v>28</v>
      </c>
      <c r="Z443" s="140" t="s">
        <v>1626</v>
      </c>
      <c r="AA443" s="140" t="s">
        <v>455</v>
      </c>
      <c r="AB443" s="140" t="s">
        <v>28</v>
      </c>
      <c r="AC443" s="140" t="s">
        <v>28</v>
      </c>
      <c r="AD443" s="143" t="s">
        <v>28</v>
      </c>
      <c r="AE443" s="143" t="s">
        <v>28</v>
      </c>
      <c r="AF443" s="144">
        <v>0</v>
      </c>
      <c r="AG443" s="144">
        <v>0</v>
      </c>
      <c r="AH443" s="144">
        <v>0</v>
      </c>
      <c r="AI443" s="144">
        <v>0</v>
      </c>
      <c r="AJ443" s="144">
        <v>0</v>
      </c>
      <c r="AK443" s="145">
        <v>0</v>
      </c>
      <c r="AL443" s="145">
        <v>0</v>
      </c>
      <c r="AM443" s="145">
        <v>79960300</v>
      </c>
      <c r="AN443" s="146" t="s">
        <v>28</v>
      </c>
      <c r="AO443" s="147" t="s">
        <v>28</v>
      </c>
      <c r="AP443" s="147" t="s">
        <v>28</v>
      </c>
      <c r="AQ443" s="140" t="s">
        <v>835</v>
      </c>
      <c r="AR443" s="139" t="s">
        <v>39</v>
      </c>
    </row>
    <row r="444" spans="2:44" s="139" customFormat="1" ht="17.100000000000001" customHeight="1" x14ac:dyDescent="0.25">
      <c r="B444" s="140">
        <v>8944</v>
      </c>
      <c r="C444" s="140" t="s">
        <v>142</v>
      </c>
      <c r="D444" s="140" t="s">
        <v>131</v>
      </c>
      <c r="E444" s="140" t="s">
        <v>1624</v>
      </c>
      <c r="F444" s="140" t="s">
        <v>1627</v>
      </c>
      <c r="G444" s="140">
        <v>1</v>
      </c>
      <c r="H444" s="140" t="s">
        <v>453</v>
      </c>
      <c r="I444" s="140" t="s">
        <v>28</v>
      </c>
      <c r="J444" s="140" t="s">
        <v>453</v>
      </c>
      <c r="K444" s="140" t="s">
        <v>374</v>
      </c>
      <c r="L444" s="141" t="s">
        <v>28</v>
      </c>
      <c r="M444" s="141" t="s">
        <v>28</v>
      </c>
      <c r="N444" s="142" t="s">
        <v>28</v>
      </c>
      <c r="O444" s="141" t="s">
        <v>28</v>
      </c>
      <c r="P444" s="140" t="s">
        <v>28</v>
      </c>
      <c r="Q444" s="140">
        <v>3</v>
      </c>
      <c r="R444" s="140">
        <v>4</v>
      </c>
      <c r="S444" s="140">
        <v>1</v>
      </c>
      <c r="T444" s="140" t="s">
        <v>28</v>
      </c>
      <c r="U444" s="140" t="s">
        <v>28</v>
      </c>
      <c r="V444" s="140" t="s">
        <v>28</v>
      </c>
      <c r="W444" s="140" t="s">
        <v>28</v>
      </c>
      <c r="X444" s="140" t="s">
        <v>28</v>
      </c>
      <c r="Y444" s="140" t="s">
        <v>28</v>
      </c>
      <c r="Z444" s="140" t="s">
        <v>1628</v>
      </c>
      <c r="AA444" s="140" t="s">
        <v>455</v>
      </c>
      <c r="AB444" s="140" t="s">
        <v>28</v>
      </c>
      <c r="AC444" s="140" t="s">
        <v>28</v>
      </c>
      <c r="AD444" s="143" t="s">
        <v>28</v>
      </c>
      <c r="AE444" s="143" t="s">
        <v>28</v>
      </c>
      <c r="AF444" s="144">
        <v>0</v>
      </c>
      <c r="AG444" s="144">
        <v>0</v>
      </c>
      <c r="AH444" s="144">
        <v>0</v>
      </c>
      <c r="AI444" s="144">
        <v>0</v>
      </c>
      <c r="AJ444" s="144">
        <v>0</v>
      </c>
      <c r="AK444" s="145">
        <v>0</v>
      </c>
      <c r="AL444" s="145">
        <v>0</v>
      </c>
      <c r="AM444" s="145">
        <v>50985130</v>
      </c>
      <c r="AN444" s="146" t="s">
        <v>28</v>
      </c>
      <c r="AO444" s="147" t="s">
        <v>28</v>
      </c>
      <c r="AP444" s="147" t="s">
        <v>28</v>
      </c>
      <c r="AQ444" s="140" t="s">
        <v>835</v>
      </c>
      <c r="AR444" s="139" t="s">
        <v>39</v>
      </c>
    </row>
    <row r="445" spans="2:44" s="139" customFormat="1" ht="17.100000000000001" customHeight="1" x14ac:dyDescent="0.25">
      <c r="B445" s="140">
        <v>8945</v>
      </c>
      <c r="C445" s="140" t="s">
        <v>142</v>
      </c>
      <c r="D445" s="140" t="s">
        <v>131</v>
      </c>
      <c r="E445" s="140" t="s">
        <v>1624</v>
      </c>
      <c r="F445" s="140" t="s">
        <v>1627</v>
      </c>
      <c r="G445" s="140">
        <v>1</v>
      </c>
      <c r="H445" s="140" t="s">
        <v>453</v>
      </c>
      <c r="I445" s="140" t="s">
        <v>28</v>
      </c>
      <c r="J445" s="140" t="s">
        <v>453</v>
      </c>
      <c r="K445" s="140" t="s">
        <v>374</v>
      </c>
      <c r="L445" s="141" t="s">
        <v>28</v>
      </c>
      <c r="M445" s="141" t="s">
        <v>28</v>
      </c>
      <c r="N445" s="142" t="s">
        <v>28</v>
      </c>
      <c r="O445" s="141" t="s">
        <v>28</v>
      </c>
      <c r="P445" s="140" t="s">
        <v>28</v>
      </c>
      <c r="Q445" s="140">
        <v>3</v>
      </c>
      <c r="R445" s="140">
        <v>4</v>
      </c>
      <c r="S445" s="140">
        <v>1</v>
      </c>
      <c r="T445" s="140" t="s">
        <v>28</v>
      </c>
      <c r="U445" s="140" t="s">
        <v>28</v>
      </c>
      <c r="V445" s="140" t="s">
        <v>28</v>
      </c>
      <c r="W445" s="140" t="s">
        <v>28</v>
      </c>
      <c r="X445" s="140" t="s">
        <v>28</v>
      </c>
      <c r="Y445" s="140" t="s">
        <v>28</v>
      </c>
      <c r="Z445" s="140" t="s">
        <v>1629</v>
      </c>
      <c r="AA445" s="140" t="s">
        <v>455</v>
      </c>
      <c r="AB445" s="140" t="s">
        <v>28</v>
      </c>
      <c r="AC445" s="140" t="s">
        <v>28</v>
      </c>
      <c r="AD445" s="143" t="s">
        <v>28</v>
      </c>
      <c r="AE445" s="143" t="s">
        <v>28</v>
      </c>
      <c r="AF445" s="144">
        <v>0</v>
      </c>
      <c r="AG445" s="144">
        <v>0</v>
      </c>
      <c r="AH445" s="144">
        <v>0</v>
      </c>
      <c r="AI445" s="144">
        <v>0</v>
      </c>
      <c r="AJ445" s="144">
        <v>0</v>
      </c>
      <c r="AK445" s="145">
        <v>0</v>
      </c>
      <c r="AL445" s="145">
        <v>0</v>
      </c>
      <c r="AM445" s="145">
        <v>32177500</v>
      </c>
      <c r="AN445" s="146" t="s">
        <v>28</v>
      </c>
      <c r="AO445" s="147" t="s">
        <v>28</v>
      </c>
      <c r="AP445" s="147" t="s">
        <v>28</v>
      </c>
      <c r="AQ445" s="140" t="s">
        <v>835</v>
      </c>
      <c r="AR445" s="139" t="s">
        <v>39</v>
      </c>
    </row>
    <row r="446" spans="2:44" s="139" customFormat="1" ht="17.100000000000001" customHeight="1" x14ac:dyDescent="0.25">
      <c r="B446" s="140">
        <v>8946</v>
      </c>
      <c r="C446" s="140" t="s">
        <v>142</v>
      </c>
      <c r="D446" s="140" t="s">
        <v>140</v>
      </c>
      <c r="E446" s="140" t="s">
        <v>944</v>
      </c>
      <c r="F446" s="140" t="s">
        <v>1630</v>
      </c>
      <c r="G446" s="140">
        <v>1</v>
      </c>
      <c r="H446" s="140" t="s">
        <v>453</v>
      </c>
      <c r="I446" s="140" t="s">
        <v>28</v>
      </c>
      <c r="J446" s="140" t="s">
        <v>453</v>
      </c>
      <c r="K446" s="140" t="s">
        <v>436</v>
      </c>
      <c r="L446" s="141" t="s">
        <v>28</v>
      </c>
      <c r="M446" s="141" t="s">
        <v>28</v>
      </c>
      <c r="N446" s="142" t="s">
        <v>28</v>
      </c>
      <c r="O446" s="141" t="s">
        <v>28</v>
      </c>
      <c r="P446" s="140" t="s">
        <v>28</v>
      </c>
      <c r="Q446" s="140">
        <v>2</v>
      </c>
      <c r="R446" s="140">
        <v>9</v>
      </c>
      <c r="S446" s="140">
        <v>9</v>
      </c>
      <c r="T446" s="140" t="s">
        <v>28</v>
      </c>
      <c r="U446" s="140" t="s">
        <v>28</v>
      </c>
      <c r="V446" s="140" t="s">
        <v>28</v>
      </c>
      <c r="W446" s="140" t="s">
        <v>28</v>
      </c>
      <c r="X446" s="140" t="s">
        <v>28</v>
      </c>
      <c r="Y446" s="140" t="s">
        <v>28</v>
      </c>
      <c r="Z446" s="140" t="s">
        <v>1631</v>
      </c>
      <c r="AA446" s="140" t="s">
        <v>455</v>
      </c>
      <c r="AB446" s="140" t="s">
        <v>28</v>
      </c>
      <c r="AC446" s="140" t="s">
        <v>28</v>
      </c>
      <c r="AD446" s="143" t="s">
        <v>28</v>
      </c>
      <c r="AE446" s="143" t="s">
        <v>28</v>
      </c>
      <c r="AF446" s="144">
        <v>0</v>
      </c>
      <c r="AG446" s="144">
        <v>0</v>
      </c>
      <c r="AH446" s="144">
        <v>0</v>
      </c>
      <c r="AI446" s="144">
        <v>0</v>
      </c>
      <c r="AJ446" s="144">
        <v>0</v>
      </c>
      <c r="AK446" s="145">
        <v>0</v>
      </c>
      <c r="AL446" s="145">
        <v>0</v>
      </c>
      <c r="AM446" s="145">
        <v>324135</v>
      </c>
      <c r="AN446" s="146" t="s">
        <v>28</v>
      </c>
      <c r="AO446" s="147" t="s">
        <v>28</v>
      </c>
      <c r="AP446" s="147" t="s">
        <v>28</v>
      </c>
      <c r="AQ446" s="140" t="s">
        <v>1378</v>
      </c>
      <c r="AR446" s="139" t="s">
        <v>39</v>
      </c>
    </row>
    <row r="447" spans="2:44" s="139" customFormat="1" ht="17.100000000000001" customHeight="1" x14ac:dyDescent="0.25">
      <c r="B447" s="140">
        <v>8947</v>
      </c>
      <c r="C447" s="140" t="s">
        <v>142</v>
      </c>
      <c r="D447" s="140" t="s">
        <v>140</v>
      </c>
      <c r="E447" s="140" t="s">
        <v>944</v>
      </c>
      <c r="F447" s="140" t="s">
        <v>1633</v>
      </c>
      <c r="G447" s="140">
        <v>1</v>
      </c>
      <c r="H447" s="140" t="s">
        <v>453</v>
      </c>
      <c r="I447" s="140" t="s">
        <v>28</v>
      </c>
      <c r="J447" s="140" t="s">
        <v>453</v>
      </c>
      <c r="K447" s="140" t="s">
        <v>436</v>
      </c>
      <c r="L447" s="141" t="s">
        <v>28</v>
      </c>
      <c r="M447" s="141" t="s">
        <v>28</v>
      </c>
      <c r="N447" s="142" t="s">
        <v>28</v>
      </c>
      <c r="O447" s="141" t="s">
        <v>28</v>
      </c>
      <c r="P447" s="140" t="s">
        <v>28</v>
      </c>
      <c r="Q447" s="140">
        <v>2</v>
      </c>
      <c r="R447" s="140">
        <v>9</v>
      </c>
      <c r="S447" s="140">
        <v>9</v>
      </c>
      <c r="T447" s="140" t="s">
        <v>28</v>
      </c>
      <c r="U447" s="140" t="s">
        <v>28</v>
      </c>
      <c r="V447" s="140" t="s">
        <v>28</v>
      </c>
      <c r="W447" s="140" t="s">
        <v>28</v>
      </c>
      <c r="X447" s="140" t="s">
        <v>28</v>
      </c>
      <c r="Y447" s="140" t="s">
        <v>28</v>
      </c>
      <c r="Z447" s="140" t="s">
        <v>1634</v>
      </c>
      <c r="AA447" s="140" t="s">
        <v>455</v>
      </c>
      <c r="AB447" s="140" t="s">
        <v>28</v>
      </c>
      <c r="AC447" s="140" t="s">
        <v>28</v>
      </c>
      <c r="AD447" s="143" t="s">
        <v>28</v>
      </c>
      <c r="AE447" s="143" t="s">
        <v>28</v>
      </c>
      <c r="AF447" s="144">
        <v>0</v>
      </c>
      <c r="AG447" s="144">
        <v>0</v>
      </c>
      <c r="AH447" s="144">
        <v>0</v>
      </c>
      <c r="AI447" s="144">
        <v>0</v>
      </c>
      <c r="AJ447" s="144">
        <v>0</v>
      </c>
      <c r="AK447" s="145">
        <v>0</v>
      </c>
      <c r="AL447" s="145">
        <v>0</v>
      </c>
      <c r="AM447" s="145">
        <v>27120</v>
      </c>
      <c r="AN447" s="146" t="s">
        <v>28</v>
      </c>
      <c r="AO447" s="147" t="s">
        <v>28</v>
      </c>
      <c r="AP447" s="147" t="s">
        <v>28</v>
      </c>
      <c r="AQ447" s="140" t="s">
        <v>1378</v>
      </c>
      <c r="AR447" s="139" t="s">
        <v>39</v>
      </c>
    </row>
    <row r="448" spans="2:44" s="139" customFormat="1" ht="17.100000000000001" customHeight="1" x14ac:dyDescent="0.25">
      <c r="B448" s="140">
        <v>8948</v>
      </c>
      <c r="C448" s="140" t="s">
        <v>142</v>
      </c>
      <c r="D448" s="140" t="s">
        <v>140</v>
      </c>
      <c r="E448" s="140" t="s">
        <v>944</v>
      </c>
      <c r="F448" s="140" t="s">
        <v>1635</v>
      </c>
      <c r="G448" s="140">
        <v>1</v>
      </c>
      <c r="H448" s="140" t="s">
        <v>453</v>
      </c>
      <c r="I448" s="140" t="s">
        <v>28</v>
      </c>
      <c r="J448" s="140" t="s">
        <v>453</v>
      </c>
      <c r="K448" s="140" t="s">
        <v>436</v>
      </c>
      <c r="L448" s="141" t="s">
        <v>28</v>
      </c>
      <c r="M448" s="141" t="s">
        <v>28</v>
      </c>
      <c r="N448" s="142" t="s">
        <v>28</v>
      </c>
      <c r="O448" s="141" t="s">
        <v>28</v>
      </c>
      <c r="P448" s="140" t="s">
        <v>28</v>
      </c>
      <c r="Q448" s="140">
        <v>2</v>
      </c>
      <c r="R448" s="140">
        <v>9</v>
      </c>
      <c r="S448" s="140">
        <v>9</v>
      </c>
      <c r="T448" s="140" t="s">
        <v>28</v>
      </c>
      <c r="U448" s="140" t="s">
        <v>28</v>
      </c>
      <c r="V448" s="140" t="s">
        <v>28</v>
      </c>
      <c r="W448" s="140" t="s">
        <v>28</v>
      </c>
      <c r="X448" s="140" t="s">
        <v>28</v>
      </c>
      <c r="Y448" s="140" t="s">
        <v>28</v>
      </c>
      <c r="Z448" s="140" t="s">
        <v>1636</v>
      </c>
      <c r="AA448" s="140" t="s">
        <v>455</v>
      </c>
      <c r="AB448" s="140" t="s">
        <v>28</v>
      </c>
      <c r="AC448" s="140" t="s">
        <v>28</v>
      </c>
      <c r="AD448" s="143" t="s">
        <v>28</v>
      </c>
      <c r="AE448" s="143" t="s">
        <v>28</v>
      </c>
      <c r="AF448" s="144">
        <v>0</v>
      </c>
      <c r="AG448" s="144">
        <v>0</v>
      </c>
      <c r="AH448" s="144">
        <v>0</v>
      </c>
      <c r="AI448" s="144">
        <v>0</v>
      </c>
      <c r="AJ448" s="144">
        <v>0</v>
      </c>
      <c r="AK448" s="145">
        <v>0</v>
      </c>
      <c r="AL448" s="145">
        <v>0</v>
      </c>
      <c r="AM448" s="145">
        <v>20000</v>
      </c>
      <c r="AN448" s="146" t="s">
        <v>28</v>
      </c>
      <c r="AO448" s="147" t="s">
        <v>28</v>
      </c>
      <c r="AP448" s="147" t="s">
        <v>28</v>
      </c>
      <c r="AQ448" s="140" t="s">
        <v>1378</v>
      </c>
      <c r="AR448" s="139" t="s">
        <v>39</v>
      </c>
    </row>
    <row r="449" spans="2:44" s="139" customFormat="1" ht="17.100000000000001" customHeight="1" x14ac:dyDescent="0.25">
      <c r="B449" s="140">
        <v>8949</v>
      </c>
      <c r="C449" s="140" t="s">
        <v>142</v>
      </c>
      <c r="D449" s="140" t="s">
        <v>140</v>
      </c>
      <c r="E449" s="140" t="s">
        <v>944</v>
      </c>
      <c r="F449" s="140" t="s">
        <v>1637</v>
      </c>
      <c r="G449" s="140">
        <v>1</v>
      </c>
      <c r="H449" s="140" t="s">
        <v>453</v>
      </c>
      <c r="I449" s="140" t="s">
        <v>28</v>
      </c>
      <c r="J449" s="140" t="s">
        <v>453</v>
      </c>
      <c r="K449" s="140" t="s">
        <v>436</v>
      </c>
      <c r="L449" s="141" t="s">
        <v>28</v>
      </c>
      <c r="M449" s="141" t="s">
        <v>28</v>
      </c>
      <c r="N449" s="142" t="s">
        <v>28</v>
      </c>
      <c r="O449" s="141" t="s">
        <v>28</v>
      </c>
      <c r="P449" s="140" t="s">
        <v>28</v>
      </c>
      <c r="Q449" s="140">
        <v>5</v>
      </c>
      <c r="R449" s="140">
        <v>3</v>
      </c>
      <c r="S449" s="140">
        <v>1</v>
      </c>
      <c r="T449" s="140" t="s">
        <v>28</v>
      </c>
      <c r="U449" s="140" t="s">
        <v>28</v>
      </c>
      <c r="V449" s="140" t="s">
        <v>28</v>
      </c>
      <c r="W449" s="140" t="s">
        <v>28</v>
      </c>
      <c r="X449" s="140" t="s">
        <v>28</v>
      </c>
      <c r="Y449" s="140" t="s">
        <v>28</v>
      </c>
      <c r="Z449" s="140" t="s">
        <v>1638</v>
      </c>
      <c r="AA449" s="140" t="s">
        <v>455</v>
      </c>
      <c r="AB449" s="140" t="s">
        <v>28</v>
      </c>
      <c r="AC449" s="140" t="s">
        <v>28</v>
      </c>
      <c r="AD449" s="143" t="s">
        <v>28</v>
      </c>
      <c r="AE449" s="143" t="s">
        <v>28</v>
      </c>
      <c r="AF449" s="144">
        <v>0</v>
      </c>
      <c r="AG449" s="144">
        <v>0</v>
      </c>
      <c r="AH449" s="144">
        <v>0</v>
      </c>
      <c r="AI449" s="144">
        <v>0</v>
      </c>
      <c r="AJ449" s="144">
        <v>0</v>
      </c>
      <c r="AK449" s="145">
        <v>0</v>
      </c>
      <c r="AL449" s="145">
        <v>0</v>
      </c>
      <c r="AM449" s="145">
        <v>1250000</v>
      </c>
      <c r="AN449" s="146" t="s">
        <v>28</v>
      </c>
      <c r="AO449" s="147" t="s">
        <v>28</v>
      </c>
      <c r="AP449" s="147" t="s">
        <v>28</v>
      </c>
      <c r="AQ449" s="140" t="s">
        <v>1378</v>
      </c>
      <c r="AR449" s="139" t="s">
        <v>39</v>
      </c>
    </row>
    <row r="450" spans="2:44" s="139" customFormat="1" ht="17.100000000000001" customHeight="1" x14ac:dyDescent="0.25">
      <c r="B450" s="140">
        <v>8950</v>
      </c>
      <c r="C450" s="140" t="s">
        <v>142</v>
      </c>
      <c r="D450" s="140" t="s">
        <v>140</v>
      </c>
      <c r="E450" s="140" t="s">
        <v>944</v>
      </c>
      <c r="F450" s="140" t="s">
        <v>1639</v>
      </c>
      <c r="G450" s="140">
        <v>1</v>
      </c>
      <c r="H450" s="140" t="s">
        <v>453</v>
      </c>
      <c r="I450" s="140" t="s">
        <v>28</v>
      </c>
      <c r="J450" s="140" t="s">
        <v>453</v>
      </c>
      <c r="K450" s="140" t="s">
        <v>436</v>
      </c>
      <c r="L450" s="141" t="s">
        <v>28</v>
      </c>
      <c r="M450" s="141" t="s">
        <v>28</v>
      </c>
      <c r="N450" s="142" t="s">
        <v>28</v>
      </c>
      <c r="O450" s="141" t="s">
        <v>28</v>
      </c>
      <c r="P450" s="140" t="s">
        <v>28</v>
      </c>
      <c r="Q450" s="140">
        <v>3</v>
      </c>
      <c r="R450" s="140">
        <v>9</v>
      </c>
      <c r="S450" s="140">
        <v>9</v>
      </c>
      <c r="T450" s="140" t="s">
        <v>28</v>
      </c>
      <c r="U450" s="140" t="s">
        <v>28</v>
      </c>
      <c r="V450" s="140" t="s">
        <v>28</v>
      </c>
      <c r="W450" s="140" t="s">
        <v>28</v>
      </c>
      <c r="X450" s="140" t="s">
        <v>28</v>
      </c>
      <c r="Y450" s="140" t="s">
        <v>28</v>
      </c>
      <c r="Z450" s="140" t="s">
        <v>1640</v>
      </c>
      <c r="AA450" s="140" t="s">
        <v>455</v>
      </c>
      <c r="AB450" s="140" t="s">
        <v>28</v>
      </c>
      <c r="AC450" s="140" t="s">
        <v>28</v>
      </c>
      <c r="AD450" s="143" t="s">
        <v>28</v>
      </c>
      <c r="AE450" s="143" t="s">
        <v>28</v>
      </c>
      <c r="AF450" s="144">
        <v>0</v>
      </c>
      <c r="AG450" s="144">
        <v>0</v>
      </c>
      <c r="AH450" s="144">
        <v>0</v>
      </c>
      <c r="AI450" s="144">
        <v>0</v>
      </c>
      <c r="AJ450" s="144">
        <v>0</v>
      </c>
      <c r="AK450" s="145">
        <v>0</v>
      </c>
      <c r="AL450" s="145">
        <v>0</v>
      </c>
      <c r="AM450" s="145">
        <v>298995</v>
      </c>
      <c r="AN450" s="146" t="s">
        <v>28</v>
      </c>
      <c r="AO450" s="147" t="s">
        <v>28</v>
      </c>
      <c r="AP450" s="147" t="s">
        <v>28</v>
      </c>
      <c r="AQ450" s="140" t="s">
        <v>1378</v>
      </c>
      <c r="AR450" s="139" t="s">
        <v>39</v>
      </c>
    </row>
    <row r="451" spans="2:44" s="139" customFormat="1" ht="17.100000000000001" customHeight="1" x14ac:dyDescent="0.25">
      <c r="B451" s="140">
        <v>8951</v>
      </c>
      <c r="C451" s="140" t="s">
        <v>142</v>
      </c>
      <c r="D451" s="140" t="s">
        <v>140</v>
      </c>
      <c r="E451" s="140" t="s">
        <v>944</v>
      </c>
      <c r="F451" s="140" t="s">
        <v>1641</v>
      </c>
      <c r="G451" s="140">
        <v>1</v>
      </c>
      <c r="H451" s="140" t="s">
        <v>453</v>
      </c>
      <c r="I451" s="140" t="s">
        <v>28</v>
      </c>
      <c r="J451" s="140" t="s">
        <v>453</v>
      </c>
      <c r="K451" s="140" t="s">
        <v>436</v>
      </c>
      <c r="L451" s="141" t="s">
        <v>28</v>
      </c>
      <c r="M451" s="141" t="s">
        <v>28</v>
      </c>
      <c r="N451" s="142" t="s">
        <v>28</v>
      </c>
      <c r="O451" s="141" t="s">
        <v>28</v>
      </c>
      <c r="P451" s="140" t="s">
        <v>28</v>
      </c>
      <c r="Q451" s="140">
        <v>2</v>
      </c>
      <c r="R451" s="140">
        <v>9</v>
      </c>
      <c r="S451" s="140">
        <v>9</v>
      </c>
      <c r="T451" s="140" t="s">
        <v>28</v>
      </c>
      <c r="U451" s="140" t="s">
        <v>28</v>
      </c>
      <c r="V451" s="140" t="s">
        <v>28</v>
      </c>
      <c r="W451" s="140" t="s">
        <v>28</v>
      </c>
      <c r="X451" s="140" t="s">
        <v>28</v>
      </c>
      <c r="Y451" s="140" t="s">
        <v>28</v>
      </c>
      <c r="Z451" s="140" t="s">
        <v>1642</v>
      </c>
      <c r="AA451" s="140" t="s">
        <v>455</v>
      </c>
      <c r="AB451" s="140" t="s">
        <v>28</v>
      </c>
      <c r="AC451" s="140" t="s">
        <v>28</v>
      </c>
      <c r="AD451" s="143" t="s">
        <v>28</v>
      </c>
      <c r="AE451" s="143" t="s">
        <v>28</v>
      </c>
      <c r="AF451" s="144">
        <v>0</v>
      </c>
      <c r="AG451" s="144">
        <v>0</v>
      </c>
      <c r="AH451" s="144">
        <v>0</v>
      </c>
      <c r="AI451" s="144">
        <v>0</v>
      </c>
      <c r="AJ451" s="144">
        <v>0</v>
      </c>
      <c r="AK451" s="145">
        <v>0</v>
      </c>
      <c r="AL451" s="145">
        <v>0</v>
      </c>
      <c r="AM451" s="145">
        <v>262500</v>
      </c>
      <c r="AN451" s="146" t="s">
        <v>28</v>
      </c>
      <c r="AO451" s="147" t="s">
        <v>28</v>
      </c>
      <c r="AP451" s="147" t="s">
        <v>28</v>
      </c>
      <c r="AQ451" s="140" t="s">
        <v>1378</v>
      </c>
      <c r="AR451" s="139" t="s">
        <v>39</v>
      </c>
    </row>
    <row r="452" spans="2:44" s="139" customFormat="1" ht="17.100000000000001" customHeight="1" x14ac:dyDescent="0.25">
      <c r="B452" s="140">
        <v>8952</v>
      </c>
      <c r="C452" s="140" t="s">
        <v>142</v>
      </c>
      <c r="D452" s="140" t="s">
        <v>140</v>
      </c>
      <c r="E452" s="140" t="s">
        <v>944</v>
      </c>
      <c r="F452" s="140" t="s">
        <v>1643</v>
      </c>
      <c r="G452" s="140">
        <v>1</v>
      </c>
      <c r="H452" s="140" t="s">
        <v>453</v>
      </c>
      <c r="I452" s="140" t="s">
        <v>28</v>
      </c>
      <c r="J452" s="140" t="s">
        <v>453</v>
      </c>
      <c r="K452" s="140" t="s">
        <v>436</v>
      </c>
      <c r="L452" s="141" t="s">
        <v>28</v>
      </c>
      <c r="M452" s="141" t="s">
        <v>28</v>
      </c>
      <c r="N452" s="142" t="s">
        <v>28</v>
      </c>
      <c r="O452" s="141" t="s">
        <v>28</v>
      </c>
      <c r="P452" s="140" t="s">
        <v>28</v>
      </c>
      <c r="Q452" s="140">
        <v>3</v>
      </c>
      <c r="R452" s="140">
        <v>2</v>
      </c>
      <c r="S452" s="140">
        <v>9</v>
      </c>
      <c r="T452" s="140" t="s">
        <v>28</v>
      </c>
      <c r="U452" s="140" t="s">
        <v>28</v>
      </c>
      <c r="V452" s="140" t="s">
        <v>28</v>
      </c>
      <c r="W452" s="140" t="s">
        <v>28</v>
      </c>
      <c r="X452" s="140" t="s">
        <v>28</v>
      </c>
      <c r="Y452" s="140" t="s">
        <v>28</v>
      </c>
      <c r="Z452" s="140" t="s">
        <v>466</v>
      </c>
      <c r="AA452" s="140" t="s">
        <v>455</v>
      </c>
      <c r="AB452" s="140" t="s">
        <v>28</v>
      </c>
      <c r="AC452" s="140" t="s">
        <v>28</v>
      </c>
      <c r="AD452" s="143" t="s">
        <v>28</v>
      </c>
      <c r="AE452" s="143" t="s">
        <v>28</v>
      </c>
      <c r="AF452" s="144">
        <v>0</v>
      </c>
      <c r="AG452" s="144">
        <v>0</v>
      </c>
      <c r="AH452" s="144">
        <v>0</v>
      </c>
      <c r="AI452" s="144">
        <v>0</v>
      </c>
      <c r="AJ452" s="144">
        <v>0</v>
      </c>
      <c r="AK452" s="145">
        <v>0</v>
      </c>
      <c r="AL452" s="145">
        <v>0</v>
      </c>
      <c r="AM452" s="145">
        <v>2000000</v>
      </c>
      <c r="AN452" s="146" t="s">
        <v>28</v>
      </c>
      <c r="AO452" s="147" t="s">
        <v>28</v>
      </c>
      <c r="AP452" s="147" t="s">
        <v>28</v>
      </c>
      <c r="AQ452" s="140" t="s">
        <v>1378</v>
      </c>
      <c r="AR452" s="139" t="s">
        <v>39</v>
      </c>
    </row>
    <row r="453" spans="2:44" s="139" customFormat="1" ht="17.100000000000001" customHeight="1" x14ac:dyDescent="0.25">
      <c r="B453" s="140">
        <v>8953</v>
      </c>
      <c r="C453" s="140" t="s">
        <v>142</v>
      </c>
      <c r="D453" s="140" t="s">
        <v>140</v>
      </c>
      <c r="E453" s="140" t="s">
        <v>944</v>
      </c>
      <c r="F453" s="140" t="s">
        <v>1644</v>
      </c>
      <c r="G453" s="140">
        <v>1</v>
      </c>
      <c r="H453" s="140" t="s">
        <v>453</v>
      </c>
      <c r="I453" s="140" t="s">
        <v>28</v>
      </c>
      <c r="J453" s="140" t="s">
        <v>453</v>
      </c>
      <c r="K453" s="140" t="s">
        <v>436</v>
      </c>
      <c r="L453" s="141" t="s">
        <v>28</v>
      </c>
      <c r="M453" s="141" t="s">
        <v>28</v>
      </c>
      <c r="N453" s="142" t="s">
        <v>28</v>
      </c>
      <c r="O453" s="141" t="s">
        <v>28</v>
      </c>
      <c r="P453" s="140" t="s">
        <v>28</v>
      </c>
      <c r="Q453" s="140">
        <v>4</v>
      </c>
      <c r="R453" s="140">
        <v>3</v>
      </c>
      <c r="S453" s="140">
        <v>9</v>
      </c>
      <c r="T453" s="140" t="s">
        <v>28</v>
      </c>
      <c r="U453" s="140" t="s">
        <v>28</v>
      </c>
      <c r="V453" s="140" t="s">
        <v>28</v>
      </c>
      <c r="W453" s="140" t="s">
        <v>28</v>
      </c>
      <c r="X453" s="140" t="s">
        <v>28</v>
      </c>
      <c r="Y453" s="140" t="s">
        <v>28</v>
      </c>
      <c r="Z453" s="140" t="s">
        <v>1645</v>
      </c>
      <c r="AA453" s="140" t="s">
        <v>455</v>
      </c>
      <c r="AB453" s="140" t="s">
        <v>28</v>
      </c>
      <c r="AC453" s="140" t="s">
        <v>28</v>
      </c>
      <c r="AD453" s="143" t="s">
        <v>28</v>
      </c>
      <c r="AE453" s="143" t="s">
        <v>28</v>
      </c>
      <c r="AF453" s="144">
        <v>0</v>
      </c>
      <c r="AG453" s="144">
        <v>0</v>
      </c>
      <c r="AH453" s="144">
        <v>0</v>
      </c>
      <c r="AI453" s="144">
        <v>0</v>
      </c>
      <c r="AJ453" s="144">
        <v>0</v>
      </c>
      <c r="AK453" s="145">
        <v>0</v>
      </c>
      <c r="AL453" s="145">
        <v>0</v>
      </c>
      <c r="AM453" s="145">
        <v>76880</v>
      </c>
      <c r="AN453" s="146" t="s">
        <v>28</v>
      </c>
      <c r="AO453" s="147" t="s">
        <v>28</v>
      </c>
      <c r="AP453" s="147" t="s">
        <v>28</v>
      </c>
      <c r="AQ453" s="140" t="s">
        <v>1378</v>
      </c>
      <c r="AR453" s="139" t="s">
        <v>39</v>
      </c>
    </row>
    <row r="454" spans="2:44" s="139" customFormat="1" ht="17.100000000000001" customHeight="1" x14ac:dyDescent="0.25">
      <c r="B454" s="140">
        <v>8954</v>
      </c>
      <c r="C454" s="140" t="s">
        <v>142</v>
      </c>
      <c r="D454" s="140" t="s">
        <v>140</v>
      </c>
      <c r="E454" s="140" t="s">
        <v>944</v>
      </c>
      <c r="F454" s="140" t="s">
        <v>1646</v>
      </c>
      <c r="G454" s="140">
        <v>1</v>
      </c>
      <c r="H454" s="140" t="s">
        <v>453</v>
      </c>
      <c r="I454" s="140" t="s">
        <v>28</v>
      </c>
      <c r="J454" s="140" t="s">
        <v>453</v>
      </c>
      <c r="K454" s="140" t="s">
        <v>436</v>
      </c>
      <c r="L454" s="141" t="s">
        <v>28</v>
      </c>
      <c r="M454" s="141" t="s">
        <v>28</v>
      </c>
      <c r="N454" s="142" t="s">
        <v>28</v>
      </c>
      <c r="O454" s="141" t="s">
        <v>28</v>
      </c>
      <c r="P454" s="140" t="s">
        <v>28</v>
      </c>
      <c r="Q454" s="140">
        <v>2</v>
      </c>
      <c r="R454" s="140">
        <v>9</v>
      </c>
      <c r="S454" s="140">
        <v>9</v>
      </c>
      <c r="T454" s="140" t="s">
        <v>28</v>
      </c>
      <c r="U454" s="140" t="s">
        <v>28</v>
      </c>
      <c r="V454" s="140" t="s">
        <v>28</v>
      </c>
      <c r="W454" s="140" t="s">
        <v>28</v>
      </c>
      <c r="X454" s="140" t="s">
        <v>28</v>
      </c>
      <c r="Y454" s="140" t="s">
        <v>28</v>
      </c>
      <c r="Z454" s="140" t="s">
        <v>1647</v>
      </c>
      <c r="AA454" s="140" t="s">
        <v>455</v>
      </c>
      <c r="AB454" s="140" t="s">
        <v>28</v>
      </c>
      <c r="AC454" s="140" t="s">
        <v>28</v>
      </c>
      <c r="AD454" s="143" t="s">
        <v>28</v>
      </c>
      <c r="AE454" s="143" t="s">
        <v>28</v>
      </c>
      <c r="AF454" s="144">
        <v>0</v>
      </c>
      <c r="AG454" s="144">
        <v>0</v>
      </c>
      <c r="AH454" s="144">
        <v>0</v>
      </c>
      <c r="AI454" s="144">
        <v>0</v>
      </c>
      <c r="AJ454" s="144">
        <v>0</v>
      </c>
      <c r="AK454" s="145">
        <v>0</v>
      </c>
      <c r="AL454" s="145">
        <v>0</v>
      </c>
      <c r="AM454" s="145">
        <v>46155</v>
      </c>
      <c r="AN454" s="146" t="s">
        <v>28</v>
      </c>
      <c r="AO454" s="147" t="s">
        <v>28</v>
      </c>
      <c r="AP454" s="147" t="s">
        <v>28</v>
      </c>
      <c r="AQ454" s="140" t="s">
        <v>1378</v>
      </c>
      <c r="AR454" s="139" t="s">
        <v>39</v>
      </c>
    </row>
    <row r="455" spans="2:44" s="139" customFormat="1" ht="17.100000000000001" customHeight="1" x14ac:dyDescent="0.25">
      <c r="B455" s="140">
        <v>8955</v>
      </c>
      <c r="C455" s="140" t="s">
        <v>142</v>
      </c>
      <c r="D455" s="140" t="s">
        <v>140</v>
      </c>
      <c r="E455" s="140" t="s">
        <v>944</v>
      </c>
      <c r="F455" s="140" t="s">
        <v>1648</v>
      </c>
      <c r="G455" s="140">
        <v>1</v>
      </c>
      <c r="H455" s="140" t="s">
        <v>453</v>
      </c>
      <c r="I455" s="140" t="s">
        <v>28</v>
      </c>
      <c r="J455" s="140" t="s">
        <v>453</v>
      </c>
      <c r="K455" s="140" t="s">
        <v>436</v>
      </c>
      <c r="L455" s="141" t="s">
        <v>28</v>
      </c>
      <c r="M455" s="141" t="s">
        <v>28</v>
      </c>
      <c r="N455" s="142" t="s">
        <v>28</v>
      </c>
      <c r="O455" s="141" t="s">
        <v>28</v>
      </c>
      <c r="P455" s="140" t="s">
        <v>28</v>
      </c>
      <c r="Q455" s="140">
        <v>3</v>
      </c>
      <c r="R455" s="140">
        <v>9</v>
      </c>
      <c r="S455" s="140">
        <v>9</v>
      </c>
      <c r="T455" s="140" t="s">
        <v>28</v>
      </c>
      <c r="U455" s="140" t="s">
        <v>28</v>
      </c>
      <c r="V455" s="140" t="s">
        <v>28</v>
      </c>
      <c r="W455" s="140" t="s">
        <v>28</v>
      </c>
      <c r="X455" s="140" t="s">
        <v>28</v>
      </c>
      <c r="Y455" s="140" t="s">
        <v>28</v>
      </c>
      <c r="Z455" s="140" t="s">
        <v>1649</v>
      </c>
      <c r="AA455" s="140" t="s">
        <v>455</v>
      </c>
      <c r="AB455" s="140" t="s">
        <v>28</v>
      </c>
      <c r="AC455" s="140" t="s">
        <v>28</v>
      </c>
      <c r="AD455" s="143" t="s">
        <v>28</v>
      </c>
      <c r="AE455" s="143" t="s">
        <v>28</v>
      </c>
      <c r="AF455" s="144">
        <v>0</v>
      </c>
      <c r="AG455" s="144">
        <v>0</v>
      </c>
      <c r="AH455" s="144">
        <v>0</v>
      </c>
      <c r="AI455" s="144">
        <v>0</v>
      </c>
      <c r="AJ455" s="144">
        <v>0</v>
      </c>
      <c r="AK455" s="145">
        <v>0</v>
      </c>
      <c r="AL455" s="145">
        <v>0</v>
      </c>
      <c r="AM455" s="145">
        <v>297000</v>
      </c>
      <c r="AN455" s="146" t="s">
        <v>28</v>
      </c>
      <c r="AO455" s="147" t="s">
        <v>28</v>
      </c>
      <c r="AP455" s="147" t="s">
        <v>28</v>
      </c>
      <c r="AQ455" s="140" t="s">
        <v>1378</v>
      </c>
      <c r="AR455" s="139" t="s">
        <v>39</v>
      </c>
    </row>
    <row r="456" spans="2:44" s="139" customFormat="1" ht="17.100000000000001" customHeight="1" x14ac:dyDescent="0.25">
      <c r="B456" s="140">
        <v>8956</v>
      </c>
      <c r="C456" s="140" t="s">
        <v>142</v>
      </c>
      <c r="D456" s="140" t="s">
        <v>140</v>
      </c>
      <c r="E456" s="140" t="s">
        <v>944</v>
      </c>
      <c r="F456" s="140" t="s">
        <v>1268</v>
      </c>
      <c r="G456" s="140">
        <v>1</v>
      </c>
      <c r="H456" s="140" t="s">
        <v>453</v>
      </c>
      <c r="I456" s="140" t="s">
        <v>28</v>
      </c>
      <c r="J456" s="140" t="s">
        <v>453</v>
      </c>
      <c r="K456" s="140" t="s">
        <v>436</v>
      </c>
      <c r="L456" s="141" t="s">
        <v>28</v>
      </c>
      <c r="M456" s="141" t="s">
        <v>28</v>
      </c>
      <c r="N456" s="142" t="s">
        <v>28</v>
      </c>
      <c r="O456" s="141" t="s">
        <v>28</v>
      </c>
      <c r="P456" s="140" t="s">
        <v>28</v>
      </c>
      <c r="Q456" s="140">
        <v>3</v>
      </c>
      <c r="R456" s="140">
        <v>9</v>
      </c>
      <c r="S456" s="140">
        <v>9</v>
      </c>
      <c r="T456" s="140" t="s">
        <v>28</v>
      </c>
      <c r="U456" s="140" t="s">
        <v>28</v>
      </c>
      <c r="V456" s="140" t="s">
        <v>28</v>
      </c>
      <c r="W456" s="140" t="s">
        <v>28</v>
      </c>
      <c r="X456" s="140" t="s">
        <v>28</v>
      </c>
      <c r="Y456" s="140" t="s">
        <v>28</v>
      </c>
      <c r="Z456" s="140" t="s">
        <v>1651</v>
      </c>
      <c r="AA456" s="140" t="s">
        <v>455</v>
      </c>
      <c r="AB456" s="140" t="s">
        <v>28</v>
      </c>
      <c r="AC456" s="140" t="s">
        <v>28</v>
      </c>
      <c r="AD456" s="143" t="s">
        <v>28</v>
      </c>
      <c r="AE456" s="143" t="s">
        <v>28</v>
      </c>
      <c r="AF456" s="144">
        <v>0</v>
      </c>
      <c r="AG456" s="144">
        <v>0</v>
      </c>
      <c r="AH456" s="144">
        <v>0</v>
      </c>
      <c r="AI456" s="144">
        <v>0</v>
      </c>
      <c r="AJ456" s="144">
        <v>0</v>
      </c>
      <c r="AK456" s="145">
        <v>0</v>
      </c>
      <c r="AL456" s="145">
        <v>0</v>
      </c>
      <c r="AM456" s="145">
        <v>217800</v>
      </c>
      <c r="AN456" s="146" t="s">
        <v>28</v>
      </c>
      <c r="AO456" s="147" t="s">
        <v>28</v>
      </c>
      <c r="AP456" s="147" t="s">
        <v>28</v>
      </c>
      <c r="AQ456" s="140" t="s">
        <v>1378</v>
      </c>
      <c r="AR456" s="139" t="s">
        <v>39</v>
      </c>
    </row>
    <row r="457" spans="2:44" s="139" customFormat="1" ht="17.100000000000001" customHeight="1" x14ac:dyDescent="0.25">
      <c r="B457" s="140">
        <v>8957</v>
      </c>
      <c r="C457" s="140" t="s">
        <v>142</v>
      </c>
      <c r="D457" s="140" t="s">
        <v>140</v>
      </c>
      <c r="E457" s="140" t="s">
        <v>944</v>
      </c>
      <c r="F457" s="140" t="s">
        <v>1652</v>
      </c>
      <c r="G457" s="140">
        <v>1</v>
      </c>
      <c r="H457" s="140" t="s">
        <v>453</v>
      </c>
      <c r="I457" s="140" t="s">
        <v>28</v>
      </c>
      <c r="J457" s="140" t="s">
        <v>453</v>
      </c>
      <c r="K457" s="140" t="s">
        <v>436</v>
      </c>
      <c r="L457" s="141" t="s">
        <v>28</v>
      </c>
      <c r="M457" s="141" t="s">
        <v>28</v>
      </c>
      <c r="N457" s="142" t="s">
        <v>28</v>
      </c>
      <c r="O457" s="141" t="s">
        <v>28</v>
      </c>
      <c r="P457" s="140" t="s">
        <v>28</v>
      </c>
      <c r="Q457" s="140">
        <v>2</v>
      </c>
      <c r="R457" s="140">
        <v>9</v>
      </c>
      <c r="S457" s="140">
        <v>9</v>
      </c>
      <c r="T457" s="140" t="s">
        <v>28</v>
      </c>
      <c r="U457" s="140" t="s">
        <v>28</v>
      </c>
      <c r="V457" s="140" t="s">
        <v>28</v>
      </c>
      <c r="W457" s="140" t="s">
        <v>28</v>
      </c>
      <c r="X457" s="140" t="s">
        <v>28</v>
      </c>
      <c r="Y457" s="140" t="s">
        <v>28</v>
      </c>
      <c r="Z457" s="140" t="s">
        <v>1653</v>
      </c>
      <c r="AA457" s="140" t="s">
        <v>455</v>
      </c>
      <c r="AB457" s="140" t="s">
        <v>28</v>
      </c>
      <c r="AC457" s="140" t="s">
        <v>28</v>
      </c>
      <c r="AD457" s="143" t="s">
        <v>28</v>
      </c>
      <c r="AE457" s="143" t="s">
        <v>28</v>
      </c>
      <c r="AF457" s="144">
        <v>0</v>
      </c>
      <c r="AG457" s="144">
        <v>0</v>
      </c>
      <c r="AH457" s="144">
        <v>0</v>
      </c>
      <c r="AI457" s="144">
        <v>0</v>
      </c>
      <c r="AJ457" s="144">
        <v>0</v>
      </c>
      <c r="AK457" s="145">
        <v>0</v>
      </c>
      <c r="AL457" s="145">
        <v>0</v>
      </c>
      <c r="AM457" s="145">
        <v>161924.03999999998</v>
      </c>
      <c r="AN457" s="146" t="s">
        <v>28</v>
      </c>
      <c r="AO457" s="147" t="s">
        <v>28</v>
      </c>
      <c r="AP457" s="147" t="s">
        <v>28</v>
      </c>
      <c r="AQ457" s="140" t="s">
        <v>1378</v>
      </c>
      <c r="AR457" s="139" t="s">
        <v>39</v>
      </c>
    </row>
    <row r="458" spans="2:44" s="139" customFormat="1" ht="17.100000000000001" customHeight="1" x14ac:dyDescent="0.25">
      <c r="B458" s="140">
        <v>8958</v>
      </c>
      <c r="C458" s="140" t="s">
        <v>142</v>
      </c>
      <c r="D458" s="140" t="s">
        <v>140</v>
      </c>
      <c r="E458" s="140" t="s">
        <v>944</v>
      </c>
      <c r="F458" s="140" t="s">
        <v>1654</v>
      </c>
      <c r="G458" s="140">
        <v>1</v>
      </c>
      <c r="H458" s="140" t="s">
        <v>453</v>
      </c>
      <c r="I458" s="140" t="s">
        <v>28</v>
      </c>
      <c r="J458" s="140" t="s">
        <v>453</v>
      </c>
      <c r="K458" s="140" t="s">
        <v>436</v>
      </c>
      <c r="L458" s="141" t="s">
        <v>28</v>
      </c>
      <c r="M458" s="141" t="s">
        <v>28</v>
      </c>
      <c r="N458" s="142" t="s">
        <v>28</v>
      </c>
      <c r="O458" s="141" t="s">
        <v>28</v>
      </c>
      <c r="P458" s="140" t="s">
        <v>28</v>
      </c>
      <c r="Q458" s="140">
        <v>2</v>
      </c>
      <c r="R458" s="140">
        <v>9</v>
      </c>
      <c r="S458" s="140">
        <v>9</v>
      </c>
      <c r="T458" s="140" t="s">
        <v>28</v>
      </c>
      <c r="U458" s="140" t="s">
        <v>28</v>
      </c>
      <c r="V458" s="140" t="s">
        <v>28</v>
      </c>
      <c r="W458" s="140" t="s">
        <v>28</v>
      </c>
      <c r="X458" s="140" t="s">
        <v>28</v>
      </c>
      <c r="Y458" s="140" t="s">
        <v>28</v>
      </c>
      <c r="Z458" s="140" t="s">
        <v>1655</v>
      </c>
      <c r="AA458" s="140" t="s">
        <v>455</v>
      </c>
      <c r="AB458" s="140" t="s">
        <v>28</v>
      </c>
      <c r="AC458" s="140" t="s">
        <v>28</v>
      </c>
      <c r="AD458" s="143" t="s">
        <v>28</v>
      </c>
      <c r="AE458" s="143" t="s">
        <v>28</v>
      </c>
      <c r="AF458" s="144">
        <v>0</v>
      </c>
      <c r="AG458" s="144">
        <v>0</v>
      </c>
      <c r="AH458" s="144">
        <v>0</v>
      </c>
      <c r="AI458" s="144">
        <v>0</v>
      </c>
      <c r="AJ458" s="144">
        <v>0</v>
      </c>
      <c r="AK458" s="145">
        <v>0</v>
      </c>
      <c r="AL458" s="145">
        <v>0</v>
      </c>
      <c r="AM458" s="145">
        <v>102304.8</v>
      </c>
      <c r="AN458" s="146" t="s">
        <v>28</v>
      </c>
      <c r="AO458" s="147" t="s">
        <v>28</v>
      </c>
      <c r="AP458" s="147" t="s">
        <v>28</v>
      </c>
      <c r="AQ458" s="140" t="s">
        <v>1378</v>
      </c>
      <c r="AR458" s="139" t="s">
        <v>39</v>
      </c>
    </row>
    <row r="459" spans="2:44" s="139" customFormat="1" ht="17.100000000000001" customHeight="1" x14ac:dyDescent="0.25">
      <c r="B459" s="140">
        <v>8959</v>
      </c>
      <c r="C459" s="140" t="s">
        <v>142</v>
      </c>
      <c r="D459" s="140" t="s">
        <v>140</v>
      </c>
      <c r="E459" s="140" t="s">
        <v>944</v>
      </c>
      <c r="F459" s="140" t="s">
        <v>1259</v>
      </c>
      <c r="G459" s="140">
        <v>1</v>
      </c>
      <c r="H459" s="140" t="s">
        <v>453</v>
      </c>
      <c r="I459" s="140" t="s">
        <v>28</v>
      </c>
      <c r="J459" s="140" t="s">
        <v>453</v>
      </c>
      <c r="K459" s="140" t="s">
        <v>436</v>
      </c>
      <c r="L459" s="141" t="s">
        <v>28</v>
      </c>
      <c r="M459" s="141" t="s">
        <v>28</v>
      </c>
      <c r="N459" s="142" t="s">
        <v>28</v>
      </c>
      <c r="O459" s="141" t="s">
        <v>28</v>
      </c>
      <c r="P459" s="140" t="s">
        <v>28</v>
      </c>
      <c r="Q459" s="140">
        <v>2</v>
      </c>
      <c r="R459" s="140">
        <v>9</v>
      </c>
      <c r="S459" s="140">
        <v>9</v>
      </c>
      <c r="T459" s="140" t="s">
        <v>28</v>
      </c>
      <c r="U459" s="140" t="s">
        <v>28</v>
      </c>
      <c r="V459" s="140" t="s">
        <v>28</v>
      </c>
      <c r="W459" s="140" t="s">
        <v>28</v>
      </c>
      <c r="X459" s="140" t="s">
        <v>28</v>
      </c>
      <c r="Y459" s="140" t="s">
        <v>28</v>
      </c>
      <c r="Z459" s="140" t="s">
        <v>1656</v>
      </c>
      <c r="AA459" s="140" t="s">
        <v>455</v>
      </c>
      <c r="AB459" s="140" t="s">
        <v>28</v>
      </c>
      <c r="AC459" s="140" t="s">
        <v>28</v>
      </c>
      <c r="AD459" s="143" t="s">
        <v>28</v>
      </c>
      <c r="AE459" s="143" t="s">
        <v>28</v>
      </c>
      <c r="AF459" s="144">
        <v>0</v>
      </c>
      <c r="AG459" s="144">
        <v>0</v>
      </c>
      <c r="AH459" s="144">
        <v>0</v>
      </c>
      <c r="AI459" s="144">
        <v>0</v>
      </c>
      <c r="AJ459" s="144">
        <v>0</v>
      </c>
      <c r="AK459" s="145">
        <v>0</v>
      </c>
      <c r="AL459" s="145">
        <v>0</v>
      </c>
      <c r="AM459" s="145">
        <v>477299.08999999642</v>
      </c>
      <c r="AN459" s="146" t="s">
        <v>28</v>
      </c>
      <c r="AO459" s="147" t="s">
        <v>28</v>
      </c>
      <c r="AP459" s="147" t="s">
        <v>28</v>
      </c>
      <c r="AQ459" s="140" t="s">
        <v>1378</v>
      </c>
      <c r="AR459" s="139" t="s">
        <v>39</v>
      </c>
    </row>
    <row r="460" spans="2:44" s="139" customFormat="1" ht="17.100000000000001" customHeight="1" x14ac:dyDescent="0.25">
      <c r="B460" s="140">
        <v>8960</v>
      </c>
      <c r="C460" s="140" t="s">
        <v>142</v>
      </c>
      <c r="D460" s="140" t="s">
        <v>140</v>
      </c>
      <c r="E460" s="140" t="s">
        <v>944</v>
      </c>
      <c r="F460" s="140" t="s">
        <v>1657</v>
      </c>
      <c r="G460" s="140">
        <v>1</v>
      </c>
      <c r="H460" s="140" t="s">
        <v>453</v>
      </c>
      <c r="I460" s="140" t="s">
        <v>28</v>
      </c>
      <c r="J460" s="140" t="s">
        <v>453</v>
      </c>
      <c r="K460" s="140" t="s">
        <v>436</v>
      </c>
      <c r="L460" s="141" t="s">
        <v>28</v>
      </c>
      <c r="M460" s="141" t="s">
        <v>28</v>
      </c>
      <c r="N460" s="142" t="s">
        <v>28</v>
      </c>
      <c r="O460" s="141" t="s">
        <v>28</v>
      </c>
      <c r="P460" s="140" t="s">
        <v>28</v>
      </c>
      <c r="Q460" s="140">
        <v>3</v>
      </c>
      <c r="R460" s="140">
        <v>5</v>
      </c>
      <c r="S460" s="140">
        <v>4</v>
      </c>
      <c r="T460" s="140" t="s">
        <v>28</v>
      </c>
      <c r="U460" s="140" t="s">
        <v>28</v>
      </c>
      <c r="V460" s="140" t="s">
        <v>28</v>
      </c>
      <c r="W460" s="140" t="s">
        <v>28</v>
      </c>
      <c r="X460" s="140" t="s">
        <v>28</v>
      </c>
      <c r="Y460" s="140" t="s">
        <v>28</v>
      </c>
      <c r="Z460" s="140" t="s">
        <v>1658</v>
      </c>
      <c r="AA460" s="140" t="s">
        <v>455</v>
      </c>
      <c r="AB460" s="140" t="s">
        <v>28</v>
      </c>
      <c r="AC460" s="140" t="s">
        <v>28</v>
      </c>
      <c r="AD460" s="143" t="s">
        <v>28</v>
      </c>
      <c r="AE460" s="143" t="s">
        <v>28</v>
      </c>
      <c r="AF460" s="144">
        <v>0</v>
      </c>
      <c r="AG460" s="144">
        <v>0</v>
      </c>
      <c r="AH460" s="144">
        <v>0</v>
      </c>
      <c r="AI460" s="144">
        <v>0</v>
      </c>
      <c r="AJ460" s="144">
        <v>0</v>
      </c>
      <c r="AK460" s="145">
        <v>0</v>
      </c>
      <c r="AL460" s="145">
        <v>0</v>
      </c>
      <c r="AM460" s="145">
        <v>155924.33000000002</v>
      </c>
      <c r="AN460" s="146" t="s">
        <v>28</v>
      </c>
      <c r="AO460" s="147" t="s">
        <v>28</v>
      </c>
      <c r="AP460" s="147" t="s">
        <v>28</v>
      </c>
      <c r="AQ460" s="140" t="s">
        <v>1378</v>
      </c>
      <c r="AR460" s="139" t="s">
        <v>39</v>
      </c>
    </row>
    <row r="461" spans="2:44" s="139" customFormat="1" ht="17.100000000000001" customHeight="1" x14ac:dyDescent="0.25">
      <c r="B461" s="140">
        <v>8961</v>
      </c>
      <c r="C461" s="140" t="s">
        <v>142</v>
      </c>
      <c r="D461" s="140" t="s">
        <v>140</v>
      </c>
      <c r="E461" s="140" t="s">
        <v>944</v>
      </c>
      <c r="F461" s="140" t="s">
        <v>1659</v>
      </c>
      <c r="G461" s="140">
        <v>1</v>
      </c>
      <c r="H461" s="140" t="s">
        <v>453</v>
      </c>
      <c r="I461" s="140" t="s">
        <v>28</v>
      </c>
      <c r="J461" s="140" t="s">
        <v>453</v>
      </c>
      <c r="K461" s="140" t="s">
        <v>436</v>
      </c>
      <c r="L461" s="141" t="s">
        <v>28</v>
      </c>
      <c r="M461" s="141" t="s">
        <v>28</v>
      </c>
      <c r="N461" s="142" t="s">
        <v>28</v>
      </c>
      <c r="O461" s="141" t="s">
        <v>28</v>
      </c>
      <c r="P461" s="140" t="s">
        <v>28</v>
      </c>
      <c r="Q461" s="140">
        <v>3</v>
      </c>
      <c r="R461" s="140">
        <v>9</v>
      </c>
      <c r="S461" s="140">
        <v>9</v>
      </c>
      <c r="T461" s="140" t="s">
        <v>28</v>
      </c>
      <c r="U461" s="140" t="s">
        <v>28</v>
      </c>
      <c r="V461" s="140" t="s">
        <v>28</v>
      </c>
      <c r="W461" s="140" t="s">
        <v>28</v>
      </c>
      <c r="X461" s="140" t="s">
        <v>28</v>
      </c>
      <c r="Y461" s="140" t="s">
        <v>28</v>
      </c>
      <c r="Z461" s="140" t="s">
        <v>1660</v>
      </c>
      <c r="AA461" s="140" t="s">
        <v>455</v>
      </c>
      <c r="AB461" s="140" t="s">
        <v>28</v>
      </c>
      <c r="AC461" s="140" t="s">
        <v>28</v>
      </c>
      <c r="AD461" s="143" t="s">
        <v>28</v>
      </c>
      <c r="AE461" s="143" t="s">
        <v>28</v>
      </c>
      <c r="AF461" s="144">
        <v>0</v>
      </c>
      <c r="AG461" s="144">
        <v>0</v>
      </c>
      <c r="AH461" s="144">
        <v>0</v>
      </c>
      <c r="AI461" s="144">
        <v>0</v>
      </c>
      <c r="AJ461" s="144">
        <v>0</v>
      </c>
      <c r="AK461" s="145">
        <v>0</v>
      </c>
      <c r="AL461" s="145">
        <v>0</v>
      </c>
      <c r="AM461" s="145">
        <v>135000</v>
      </c>
      <c r="AN461" s="146" t="s">
        <v>28</v>
      </c>
      <c r="AO461" s="147" t="s">
        <v>28</v>
      </c>
      <c r="AP461" s="147" t="s">
        <v>28</v>
      </c>
      <c r="AQ461" s="140" t="s">
        <v>1378</v>
      </c>
      <c r="AR461" s="139" t="s">
        <v>39</v>
      </c>
    </row>
    <row r="462" spans="2:44" s="139" customFormat="1" ht="17.100000000000001" customHeight="1" x14ac:dyDescent="0.25">
      <c r="B462" s="140">
        <v>8962</v>
      </c>
      <c r="C462" s="140" t="s">
        <v>142</v>
      </c>
      <c r="D462" s="140" t="s">
        <v>140</v>
      </c>
      <c r="E462" s="140" t="s">
        <v>944</v>
      </c>
      <c r="F462" s="140" t="s">
        <v>1662</v>
      </c>
      <c r="G462" s="140">
        <v>1</v>
      </c>
      <c r="H462" s="140" t="s">
        <v>453</v>
      </c>
      <c r="I462" s="140" t="s">
        <v>28</v>
      </c>
      <c r="J462" s="140" t="s">
        <v>453</v>
      </c>
      <c r="K462" s="140" t="s">
        <v>436</v>
      </c>
      <c r="L462" s="141" t="s">
        <v>28</v>
      </c>
      <c r="M462" s="141" t="s">
        <v>28</v>
      </c>
      <c r="N462" s="142" t="s">
        <v>28</v>
      </c>
      <c r="O462" s="141" t="s">
        <v>28</v>
      </c>
      <c r="P462" s="140" t="s">
        <v>28</v>
      </c>
      <c r="Q462" s="140">
        <v>3</v>
      </c>
      <c r="R462" s="140">
        <v>9</v>
      </c>
      <c r="S462" s="140">
        <v>9</v>
      </c>
      <c r="T462" s="140" t="s">
        <v>28</v>
      </c>
      <c r="U462" s="140" t="s">
        <v>28</v>
      </c>
      <c r="V462" s="140" t="s">
        <v>28</v>
      </c>
      <c r="W462" s="140" t="s">
        <v>28</v>
      </c>
      <c r="X462" s="140" t="s">
        <v>28</v>
      </c>
      <c r="Y462" s="140" t="s">
        <v>28</v>
      </c>
      <c r="Z462" s="140" t="s">
        <v>1661</v>
      </c>
      <c r="AA462" s="140" t="s">
        <v>455</v>
      </c>
      <c r="AB462" s="140" t="s">
        <v>28</v>
      </c>
      <c r="AC462" s="140" t="s">
        <v>28</v>
      </c>
      <c r="AD462" s="143" t="s">
        <v>28</v>
      </c>
      <c r="AE462" s="143" t="s">
        <v>28</v>
      </c>
      <c r="AF462" s="144">
        <v>0</v>
      </c>
      <c r="AG462" s="144">
        <v>0</v>
      </c>
      <c r="AH462" s="144">
        <v>0</v>
      </c>
      <c r="AI462" s="144">
        <v>0</v>
      </c>
      <c r="AJ462" s="144">
        <v>0</v>
      </c>
      <c r="AK462" s="145">
        <v>0</v>
      </c>
      <c r="AL462" s="145">
        <v>0</v>
      </c>
      <c r="AM462" s="145">
        <v>270000</v>
      </c>
      <c r="AN462" s="146" t="s">
        <v>28</v>
      </c>
      <c r="AO462" s="147" t="s">
        <v>28</v>
      </c>
      <c r="AP462" s="147" t="s">
        <v>28</v>
      </c>
      <c r="AQ462" s="140" t="s">
        <v>1378</v>
      </c>
      <c r="AR462" s="139" t="s">
        <v>39</v>
      </c>
    </row>
    <row r="463" spans="2:44" s="139" customFormat="1" ht="17.100000000000001" customHeight="1" x14ac:dyDescent="0.25">
      <c r="B463" s="140">
        <v>8963</v>
      </c>
      <c r="C463" s="140" t="s">
        <v>142</v>
      </c>
      <c r="D463" s="140" t="s">
        <v>140</v>
      </c>
      <c r="E463" s="140" t="s">
        <v>944</v>
      </c>
      <c r="F463" s="140" t="s">
        <v>1663</v>
      </c>
      <c r="G463" s="140">
        <v>1</v>
      </c>
      <c r="H463" s="140" t="s">
        <v>453</v>
      </c>
      <c r="I463" s="140" t="s">
        <v>28</v>
      </c>
      <c r="J463" s="140" t="s">
        <v>453</v>
      </c>
      <c r="K463" s="140" t="s">
        <v>436</v>
      </c>
      <c r="L463" s="141" t="s">
        <v>28</v>
      </c>
      <c r="M463" s="141" t="s">
        <v>28</v>
      </c>
      <c r="N463" s="142" t="s">
        <v>28</v>
      </c>
      <c r="O463" s="141" t="s">
        <v>28</v>
      </c>
      <c r="P463" s="140" t="s">
        <v>28</v>
      </c>
      <c r="Q463" s="140">
        <v>5</v>
      </c>
      <c r="R463" s="140">
        <v>6</v>
      </c>
      <c r="S463" s="140">
        <v>1</v>
      </c>
      <c r="T463" s="140" t="s">
        <v>28</v>
      </c>
      <c r="U463" s="140" t="s">
        <v>28</v>
      </c>
      <c r="V463" s="140" t="s">
        <v>28</v>
      </c>
      <c r="W463" s="140" t="s">
        <v>28</v>
      </c>
      <c r="X463" s="140" t="s">
        <v>28</v>
      </c>
      <c r="Y463" s="140" t="s">
        <v>28</v>
      </c>
      <c r="Z463" s="140" t="s">
        <v>1664</v>
      </c>
      <c r="AA463" s="140" t="s">
        <v>455</v>
      </c>
      <c r="AB463" s="140" t="s">
        <v>28</v>
      </c>
      <c r="AC463" s="140" t="s">
        <v>28</v>
      </c>
      <c r="AD463" s="143" t="s">
        <v>28</v>
      </c>
      <c r="AE463" s="143" t="s">
        <v>28</v>
      </c>
      <c r="AF463" s="144">
        <v>0</v>
      </c>
      <c r="AG463" s="144">
        <v>0</v>
      </c>
      <c r="AH463" s="144">
        <v>0</v>
      </c>
      <c r="AI463" s="144">
        <v>0</v>
      </c>
      <c r="AJ463" s="144">
        <v>0</v>
      </c>
      <c r="AK463" s="145">
        <v>0</v>
      </c>
      <c r="AL463" s="145">
        <v>0</v>
      </c>
      <c r="AM463" s="145">
        <v>10297011.789999999</v>
      </c>
      <c r="AN463" s="146" t="s">
        <v>28</v>
      </c>
      <c r="AO463" s="147" t="s">
        <v>28</v>
      </c>
      <c r="AP463" s="147" t="s">
        <v>28</v>
      </c>
      <c r="AQ463" s="140" t="s">
        <v>1378</v>
      </c>
      <c r="AR463" s="139" t="s">
        <v>39</v>
      </c>
    </row>
    <row r="464" spans="2:44" s="139" customFormat="1" ht="17.100000000000001" customHeight="1" x14ac:dyDescent="0.25">
      <c r="B464" s="140">
        <v>8964</v>
      </c>
      <c r="C464" s="140" t="s">
        <v>142</v>
      </c>
      <c r="D464" s="140" t="s">
        <v>140</v>
      </c>
      <c r="E464" s="140" t="s">
        <v>944</v>
      </c>
      <c r="F464" s="140" t="s">
        <v>1665</v>
      </c>
      <c r="G464" s="140">
        <v>1</v>
      </c>
      <c r="H464" s="140" t="s">
        <v>453</v>
      </c>
      <c r="I464" s="140" t="s">
        <v>28</v>
      </c>
      <c r="J464" s="140" t="s">
        <v>453</v>
      </c>
      <c r="K464" s="140" t="s">
        <v>436</v>
      </c>
      <c r="L464" s="141" t="s">
        <v>28</v>
      </c>
      <c r="M464" s="141" t="s">
        <v>28</v>
      </c>
      <c r="N464" s="142" t="s">
        <v>28</v>
      </c>
      <c r="O464" s="141" t="s">
        <v>28</v>
      </c>
      <c r="P464" s="140" t="s">
        <v>28</v>
      </c>
      <c r="Q464" s="140">
        <v>5</v>
      </c>
      <c r="R464" s="140">
        <v>6</v>
      </c>
      <c r="S464" s="140">
        <v>1</v>
      </c>
      <c r="T464" s="140" t="s">
        <v>28</v>
      </c>
      <c r="U464" s="140" t="s">
        <v>28</v>
      </c>
      <c r="V464" s="140" t="s">
        <v>28</v>
      </c>
      <c r="W464" s="140" t="s">
        <v>28</v>
      </c>
      <c r="X464" s="140" t="s">
        <v>28</v>
      </c>
      <c r="Y464" s="140" t="s">
        <v>28</v>
      </c>
      <c r="Z464" s="140" t="s">
        <v>1666</v>
      </c>
      <c r="AA464" s="140" t="s">
        <v>455</v>
      </c>
      <c r="AB464" s="140" t="s">
        <v>28</v>
      </c>
      <c r="AC464" s="140" t="s">
        <v>28</v>
      </c>
      <c r="AD464" s="143" t="s">
        <v>28</v>
      </c>
      <c r="AE464" s="143" t="s">
        <v>28</v>
      </c>
      <c r="AF464" s="144">
        <v>0</v>
      </c>
      <c r="AG464" s="144">
        <v>0</v>
      </c>
      <c r="AH464" s="144">
        <v>0</v>
      </c>
      <c r="AI464" s="144">
        <v>0</v>
      </c>
      <c r="AJ464" s="144">
        <v>0</v>
      </c>
      <c r="AK464" s="145">
        <v>0</v>
      </c>
      <c r="AL464" s="145">
        <v>0</v>
      </c>
      <c r="AM464" s="145">
        <v>1000000</v>
      </c>
      <c r="AN464" s="146" t="s">
        <v>28</v>
      </c>
      <c r="AO464" s="147" t="s">
        <v>28</v>
      </c>
      <c r="AP464" s="147" t="s">
        <v>28</v>
      </c>
      <c r="AQ464" s="140" t="s">
        <v>1378</v>
      </c>
      <c r="AR464" s="139" t="s">
        <v>39</v>
      </c>
    </row>
    <row r="465" spans="2:44" s="139" customFormat="1" ht="17.100000000000001" customHeight="1" x14ac:dyDescent="0.25">
      <c r="B465" s="140">
        <v>8965</v>
      </c>
      <c r="C465" s="140" t="s">
        <v>142</v>
      </c>
      <c r="D465" s="140" t="s">
        <v>140</v>
      </c>
      <c r="E465" s="140" t="s">
        <v>944</v>
      </c>
      <c r="F465" s="140" t="s">
        <v>1667</v>
      </c>
      <c r="G465" s="140">
        <v>1</v>
      </c>
      <c r="H465" s="140" t="s">
        <v>453</v>
      </c>
      <c r="I465" s="140" t="s">
        <v>28</v>
      </c>
      <c r="J465" s="140" t="s">
        <v>453</v>
      </c>
      <c r="K465" s="140" t="s">
        <v>436</v>
      </c>
      <c r="L465" s="141" t="s">
        <v>28</v>
      </c>
      <c r="M465" s="141" t="s">
        <v>28</v>
      </c>
      <c r="N465" s="142" t="s">
        <v>28</v>
      </c>
      <c r="O465" s="141" t="s">
        <v>28</v>
      </c>
      <c r="P465" s="140" t="s">
        <v>28</v>
      </c>
      <c r="Q465" s="140">
        <v>5</v>
      </c>
      <c r="R465" s="140">
        <v>7</v>
      </c>
      <c r="S465" s="140">
        <v>6</v>
      </c>
      <c r="T465" s="140" t="s">
        <v>28</v>
      </c>
      <c r="U465" s="140" t="s">
        <v>28</v>
      </c>
      <c r="V465" s="140" t="s">
        <v>28</v>
      </c>
      <c r="W465" s="140" t="s">
        <v>28</v>
      </c>
      <c r="X465" s="140" t="s">
        <v>28</v>
      </c>
      <c r="Y465" s="140" t="s">
        <v>28</v>
      </c>
      <c r="Z465" s="140" t="s">
        <v>1668</v>
      </c>
      <c r="AA465" s="140" t="s">
        <v>455</v>
      </c>
      <c r="AB465" s="140" t="s">
        <v>28</v>
      </c>
      <c r="AC465" s="140" t="s">
        <v>28</v>
      </c>
      <c r="AD465" s="143" t="s">
        <v>28</v>
      </c>
      <c r="AE465" s="143" t="s">
        <v>28</v>
      </c>
      <c r="AF465" s="144">
        <v>0</v>
      </c>
      <c r="AG465" s="144">
        <v>0</v>
      </c>
      <c r="AH465" s="144">
        <v>0</v>
      </c>
      <c r="AI465" s="144">
        <v>0</v>
      </c>
      <c r="AJ465" s="144">
        <v>0</v>
      </c>
      <c r="AK465" s="145">
        <v>0</v>
      </c>
      <c r="AL465" s="145">
        <v>0</v>
      </c>
      <c r="AM465" s="145">
        <v>2174847</v>
      </c>
      <c r="AN465" s="146" t="s">
        <v>28</v>
      </c>
      <c r="AO465" s="147" t="s">
        <v>28</v>
      </c>
      <c r="AP465" s="147" t="s">
        <v>28</v>
      </c>
      <c r="AQ465" s="140" t="s">
        <v>1378</v>
      </c>
      <c r="AR465" s="139" t="s">
        <v>39</v>
      </c>
    </row>
    <row r="466" spans="2:44" s="139" customFormat="1" ht="17.100000000000001" customHeight="1" x14ac:dyDescent="0.25">
      <c r="B466" s="140">
        <v>8966</v>
      </c>
      <c r="C466" s="140" t="s">
        <v>142</v>
      </c>
      <c r="D466" s="140" t="s">
        <v>140</v>
      </c>
      <c r="E466" s="140" t="s">
        <v>944</v>
      </c>
      <c r="F466" s="140" t="s">
        <v>1669</v>
      </c>
      <c r="G466" s="140">
        <v>1</v>
      </c>
      <c r="H466" s="140" t="s">
        <v>453</v>
      </c>
      <c r="I466" s="140" t="s">
        <v>28</v>
      </c>
      <c r="J466" s="140" t="s">
        <v>453</v>
      </c>
      <c r="K466" s="140" t="s">
        <v>436</v>
      </c>
      <c r="L466" s="141" t="s">
        <v>28</v>
      </c>
      <c r="M466" s="141" t="s">
        <v>28</v>
      </c>
      <c r="N466" s="142" t="s">
        <v>28</v>
      </c>
      <c r="O466" s="141" t="s">
        <v>28</v>
      </c>
      <c r="P466" s="140" t="s">
        <v>28</v>
      </c>
      <c r="Q466" s="140">
        <v>5</v>
      </c>
      <c r="R466" s="140">
        <v>7</v>
      </c>
      <c r="S466" s="140">
        <v>6</v>
      </c>
      <c r="T466" s="140" t="s">
        <v>28</v>
      </c>
      <c r="U466" s="140" t="s">
        <v>28</v>
      </c>
      <c r="V466" s="140" t="s">
        <v>28</v>
      </c>
      <c r="W466" s="140" t="s">
        <v>28</v>
      </c>
      <c r="X466" s="140" t="s">
        <v>28</v>
      </c>
      <c r="Y466" s="140" t="s">
        <v>28</v>
      </c>
      <c r="Z466" s="140" t="s">
        <v>1670</v>
      </c>
      <c r="AA466" s="140" t="s">
        <v>455</v>
      </c>
      <c r="AB466" s="140" t="s">
        <v>28</v>
      </c>
      <c r="AC466" s="140" t="s">
        <v>28</v>
      </c>
      <c r="AD466" s="143" t="s">
        <v>28</v>
      </c>
      <c r="AE466" s="143" t="s">
        <v>28</v>
      </c>
      <c r="AF466" s="144">
        <v>0</v>
      </c>
      <c r="AG466" s="144">
        <v>0</v>
      </c>
      <c r="AH466" s="144">
        <v>0</v>
      </c>
      <c r="AI466" s="144">
        <v>0</v>
      </c>
      <c r="AJ466" s="144">
        <v>0</v>
      </c>
      <c r="AK466" s="145">
        <v>0</v>
      </c>
      <c r="AL466" s="145">
        <v>0</v>
      </c>
      <c r="AM466" s="145">
        <v>10445022.26</v>
      </c>
      <c r="AN466" s="146" t="s">
        <v>28</v>
      </c>
      <c r="AO466" s="147" t="s">
        <v>28</v>
      </c>
      <c r="AP466" s="147" t="s">
        <v>28</v>
      </c>
      <c r="AQ466" s="140" t="s">
        <v>1378</v>
      </c>
      <c r="AR466" s="139" t="s">
        <v>39</v>
      </c>
    </row>
    <row r="467" spans="2:44" s="139" customFormat="1" ht="17.100000000000001" customHeight="1" x14ac:dyDescent="0.25">
      <c r="B467" s="140">
        <v>8967</v>
      </c>
      <c r="C467" s="140" t="s">
        <v>142</v>
      </c>
      <c r="D467" s="140" t="s">
        <v>140</v>
      </c>
      <c r="E467" s="140" t="s">
        <v>944</v>
      </c>
      <c r="F467" s="140" t="s">
        <v>1650</v>
      </c>
      <c r="G467" s="140">
        <v>1</v>
      </c>
      <c r="H467" s="140" t="s">
        <v>453</v>
      </c>
      <c r="I467" s="140" t="s">
        <v>28</v>
      </c>
      <c r="J467" s="140" t="s">
        <v>453</v>
      </c>
      <c r="K467" s="140" t="s">
        <v>436</v>
      </c>
      <c r="L467" s="141" t="s">
        <v>28</v>
      </c>
      <c r="M467" s="141" t="s">
        <v>28</v>
      </c>
      <c r="N467" s="142" t="s">
        <v>28</v>
      </c>
      <c r="O467" s="141" t="s">
        <v>28</v>
      </c>
      <c r="P467" s="140" t="s">
        <v>28</v>
      </c>
      <c r="Q467" s="140">
        <v>3</v>
      </c>
      <c r="R467" s="140">
        <v>9</v>
      </c>
      <c r="S467" s="140">
        <v>9</v>
      </c>
      <c r="T467" s="140" t="s">
        <v>28</v>
      </c>
      <c r="U467" s="140" t="s">
        <v>28</v>
      </c>
      <c r="V467" s="140" t="s">
        <v>28</v>
      </c>
      <c r="W467" s="140" t="s">
        <v>28</v>
      </c>
      <c r="X467" s="140" t="s">
        <v>28</v>
      </c>
      <c r="Y467" s="140" t="s">
        <v>28</v>
      </c>
      <c r="Z467" s="140" t="s">
        <v>1671</v>
      </c>
      <c r="AA467" s="140" t="s">
        <v>455</v>
      </c>
      <c r="AB467" s="140" t="s">
        <v>28</v>
      </c>
      <c r="AC467" s="140" t="s">
        <v>28</v>
      </c>
      <c r="AD467" s="143" t="s">
        <v>28</v>
      </c>
      <c r="AE467" s="143" t="s">
        <v>28</v>
      </c>
      <c r="AF467" s="144">
        <v>0</v>
      </c>
      <c r="AG467" s="144">
        <v>0</v>
      </c>
      <c r="AH467" s="144">
        <v>0</v>
      </c>
      <c r="AI467" s="144">
        <v>0</v>
      </c>
      <c r="AJ467" s="144">
        <v>0</v>
      </c>
      <c r="AK467" s="145">
        <v>0</v>
      </c>
      <c r="AL467" s="145">
        <v>0</v>
      </c>
      <c r="AM467" s="145">
        <v>250500</v>
      </c>
      <c r="AN467" s="146" t="s">
        <v>28</v>
      </c>
      <c r="AO467" s="147" t="s">
        <v>28</v>
      </c>
      <c r="AP467" s="147" t="s">
        <v>28</v>
      </c>
      <c r="AQ467" s="140" t="s">
        <v>1378</v>
      </c>
      <c r="AR467" s="139" t="s">
        <v>39</v>
      </c>
    </row>
    <row r="468" spans="2:44" s="139" customFormat="1" ht="17.100000000000001" customHeight="1" x14ac:dyDescent="0.25">
      <c r="B468" s="140">
        <v>8968</v>
      </c>
      <c r="C468" s="140" t="s">
        <v>27</v>
      </c>
      <c r="D468" s="140" t="s">
        <v>134</v>
      </c>
      <c r="E468" s="140" t="s">
        <v>1720</v>
      </c>
      <c r="F468" s="140" t="s">
        <v>1721</v>
      </c>
      <c r="G468" s="140" t="s">
        <v>28</v>
      </c>
      <c r="H468" s="140" t="s">
        <v>1172</v>
      </c>
      <c r="I468" s="140">
        <v>366</v>
      </c>
      <c r="J468" s="140" t="s">
        <v>1407</v>
      </c>
      <c r="K468" s="140" t="s">
        <v>1408</v>
      </c>
      <c r="L468" s="141" t="s">
        <v>28</v>
      </c>
      <c r="M468" s="141" t="s">
        <v>28</v>
      </c>
      <c r="N468" s="142" t="s">
        <v>1409</v>
      </c>
      <c r="O468" s="141" t="s">
        <v>1722</v>
      </c>
      <c r="P468" s="140">
        <v>11</v>
      </c>
      <c r="Q468" s="140">
        <v>5</v>
      </c>
      <c r="R468" s="140">
        <v>8</v>
      </c>
      <c r="S468" s="140" t="s">
        <v>28</v>
      </c>
      <c r="T468" s="140" t="s">
        <v>28</v>
      </c>
      <c r="U468" s="140" t="s">
        <v>28</v>
      </c>
      <c r="V468" s="140" t="s">
        <v>28</v>
      </c>
      <c r="W468" s="140" t="s">
        <v>28</v>
      </c>
      <c r="X468" s="140" t="s">
        <v>28</v>
      </c>
      <c r="Y468" s="140" t="s">
        <v>28</v>
      </c>
      <c r="Z468" s="140" t="s">
        <v>28</v>
      </c>
      <c r="AA468" s="140" t="s">
        <v>341</v>
      </c>
      <c r="AB468" s="140" t="s">
        <v>28</v>
      </c>
      <c r="AC468" s="140" t="s">
        <v>341</v>
      </c>
      <c r="AD468" s="143" t="s">
        <v>28</v>
      </c>
      <c r="AE468" s="143" t="s">
        <v>28</v>
      </c>
      <c r="AF468" s="144">
        <v>111915439.59</v>
      </c>
      <c r="AG468" s="144">
        <v>0</v>
      </c>
      <c r="AH468" s="144">
        <v>0</v>
      </c>
      <c r="AI468" s="144">
        <v>103044446.28</v>
      </c>
      <c r="AJ468" s="144">
        <v>0</v>
      </c>
      <c r="AK468" s="145">
        <v>0</v>
      </c>
      <c r="AL468" s="145">
        <v>9368889.7799999993</v>
      </c>
      <c r="AM468" s="145">
        <v>9368889.7799999993</v>
      </c>
      <c r="AN468" s="146" t="s">
        <v>28</v>
      </c>
      <c r="AO468" s="147" t="s">
        <v>28</v>
      </c>
      <c r="AP468" s="147" t="s">
        <v>28</v>
      </c>
      <c r="AQ468" s="140" t="s">
        <v>28</v>
      </c>
      <c r="AR468" s="139" t="s">
        <v>39</v>
      </c>
    </row>
    <row r="469" spans="2:44" s="139" customFormat="1" ht="17.100000000000001" customHeight="1" x14ac:dyDescent="0.25">
      <c r="B469" s="140">
        <v>8969</v>
      </c>
      <c r="C469" s="140" t="s">
        <v>27</v>
      </c>
      <c r="D469" s="140" t="s">
        <v>134</v>
      </c>
      <c r="E469" s="140" t="s">
        <v>1444</v>
      </c>
      <c r="F469" s="140" t="s">
        <v>1723</v>
      </c>
      <c r="G469" s="140" t="s">
        <v>28</v>
      </c>
      <c r="H469" s="140" t="s">
        <v>1172</v>
      </c>
      <c r="I469" s="140">
        <v>366</v>
      </c>
      <c r="J469" s="140" t="s">
        <v>1407</v>
      </c>
      <c r="K469" s="140" t="s">
        <v>1408</v>
      </c>
      <c r="L469" s="141" t="s">
        <v>28</v>
      </c>
      <c r="M469" s="141" t="s">
        <v>28</v>
      </c>
      <c r="N469" s="142" t="s">
        <v>1409</v>
      </c>
      <c r="O469" s="141" t="s">
        <v>1724</v>
      </c>
      <c r="P469" s="140">
        <v>11</v>
      </c>
      <c r="Q469" s="140">
        <v>5</v>
      </c>
      <c r="R469" s="140">
        <v>8</v>
      </c>
      <c r="S469" s="140" t="s">
        <v>28</v>
      </c>
      <c r="T469" s="140" t="s">
        <v>28</v>
      </c>
      <c r="U469" s="140" t="s">
        <v>28</v>
      </c>
      <c r="V469" s="140" t="s">
        <v>28</v>
      </c>
      <c r="W469" s="140" t="s">
        <v>28</v>
      </c>
      <c r="X469" s="140" t="s">
        <v>28</v>
      </c>
      <c r="Y469" s="140" t="s">
        <v>28</v>
      </c>
      <c r="Z469" s="140" t="s">
        <v>28</v>
      </c>
      <c r="AA469" s="140" t="s">
        <v>341</v>
      </c>
      <c r="AB469" s="140" t="s">
        <v>28</v>
      </c>
      <c r="AC469" s="140" t="s">
        <v>341</v>
      </c>
      <c r="AD469" s="143" t="s">
        <v>28</v>
      </c>
      <c r="AE469" s="143" t="s">
        <v>28</v>
      </c>
      <c r="AF469" s="144">
        <v>52441974.710000001</v>
      </c>
      <c r="AG469" s="144">
        <v>0</v>
      </c>
      <c r="AH469" s="144">
        <v>0</v>
      </c>
      <c r="AI469" s="144">
        <v>48664030.969999999</v>
      </c>
      <c r="AJ469" s="144">
        <v>0</v>
      </c>
      <c r="AK469" s="145">
        <v>0</v>
      </c>
      <c r="AL469" s="145">
        <v>4463766.29</v>
      </c>
      <c r="AM469" s="145">
        <v>4463766.29</v>
      </c>
      <c r="AN469" s="146" t="s">
        <v>28</v>
      </c>
      <c r="AO469" s="147" t="s">
        <v>28</v>
      </c>
      <c r="AP469" s="147" t="s">
        <v>28</v>
      </c>
      <c r="AQ469" s="140" t="s">
        <v>28</v>
      </c>
      <c r="AR469" s="139" t="s">
        <v>39</v>
      </c>
    </row>
    <row r="470" spans="2:44" s="139" customFormat="1" ht="17.100000000000001" customHeight="1" x14ac:dyDescent="0.25">
      <c r="B470" s="140">
        <v>8970</v>
      </c>
      <c r="C470" s="140" t="s">
        <v>27</v>
      </c>
      <c r="D470" s="140" t="s">
        <v>134</v>
      </c>
      <c r="E470" s="140" t="s">
        <v>782</v>
      </c>
      <c r="F470" s="140" t="s">
        <v>1725</v>
      </c>
      <c r="G470" s="140" t="s">
        <v>28</v>
      </c>
      <c r="H470" s="140" t="s">
        <v>1172</v>
      </c>
      <c r="I470" s="140">
        <v>366</v>
      </c>
      <c r="J470" s="140" t="s">
        <v>1407</v>
      </c>
      <c r="K470" s="140" t="s">
        <v>1408</v>
      </c>
      <c r="L470" s="141" t="s">
        <v>28</v>
      </c>
      <c r="M470" s="141" t="s">
        <v>28</v>
      </c>
      <c r="N470" s="142" t="s">
        <v>1409</v>
      </c>
      <c r="O470" s="141" t="s">
        <v>1726</v>
      </c>
      <c r="P470" s="140">
        <v>11</v>
      </c>
      <c r="Q470" s="140">
        <v>5</v>
      </c>
      <c r="R470" s="140">
        <v>8</v>
      </c>
      <c r="S470" s="140" t="s">
        <v>28</v>
      </c>
      <c r="T470" s="140" t="s">
        <v>28</v>
      </c>
      <c r="U470" s="140" t="s">
        <v>28</v>
      </c>
      <c r="V470" s="140" t="s">
        <v>28</v>
      </c>
      <c r="W470" s="140" t="s">
        <v>28</v>
      </c>
      <c r="X470" s="140" t="s">
        <v>28</v>
      </c>
      <c r="Y470" s="140" t="s">
        <v>28</v>
      </c>
      <c r="Z470" s="140" t="s">
        <v>28</v>
      </c>
      <c r="AA470" s="140" t="s">
        <v>329</v>
      </c>
      <c r="AB470" s="140" t="s">
        <v>28</v>
      </c>
      <c r="AC470" s="140" t="s">
        <v>329</v>
      </c>
      <c r="AD470" s="143" t="s">
        <v>28</v>
      </c>
      <c r="AE470" s="143" t="s">
        <v>28</v>
      </c>
      <c r="AF470" s="144">
        <v>306640400</v>
      </c>
      <c r="AG470" s="144">
        <v>0</v>
      </c>
      <c r="AH470" s="144">
        <v>0</v>
      </c>
      <c r="AI470" s="144">
        <v>306640400</v>
      </c>
      <c r="AJ470" s="144">
        <v>0</v>
      </c>
      <c r="AK470" s="145">
        <v>0</v>
      </c>
      <c r="AL470" s="145">
        <v>25553366.77</v>
      </c>
      <c r="AM470" s="145">
        <v>25553366.77</v>
      </c>
      <c r="AN470" s="146" t="s">
        <v>28</v>
      </c>
      <c r="AO470" s="147" t="s">
        <v>28</v>
      </c>
      <c r="AP470" s="147" t="s">
        <v>28</v>
      </c>
      <c r="AQ470" s="140" t="s">
        <v>28</v>
      </c>
      <c r="AR470" s="139" t="s">
        <v>39</v>
      </c>
    </row>
    <row r="471" spans="2:44" s="139" customFormat="1" ht="17.100000000000001" customHeight="1" x14ac:dyDescent="0.25">
      <c r="B471" s="140">
        <v>8971</v>
      </c>
      <c r="C471" s="140" t="s">
        <v>27</v>
      </c>
      <c r="D471" s="140" t="s">
        <v>134</v>
      </c>
      <c r="E471" s="140" t="s">
        <v>1727</v>
      </c>
      <c r="F471" s="140" t="s">
        <v>1728</v>
      </c>
      <c r="G471" s="140" t="s">
        <v>28</v>
      </c>
      <c r="H471" s="140" t="s">
        <v>1172</v>
      </c>
      <c r="I471" s="140">
        <v>366</v>
      </c>
      <c r="J471" s="140" t="s">
        <v>1407</v>
      </c>
      <c r="K471" s="140" t="s">
        <v>1408</v>
      </c>
      <c r="L471" s="141" t="s">
        <v>28</v>
      </c>
      <c r="M471" s="141" t="s">
        <v>28</v>
      </c>
      <c r="N471" s="142" t="s">
        <v>1409</v>
      </c>
      <c r="O471" s="141" t="s">
        <v>1729</v>
      </c>
      <c r="P471" s="140">
        <v>11</v>
      </c>
      <c r="Q471" s="140">
        <v>5</v>
      </c>
      <c r="R471" s="140">
        <v>8</v>
      </c>
      <c r="S471" s="140" t="s">
        <v>28</v>
      </c>
      <c r="T471" s="140" t="s">
        <v>28</v>
      </c>
      <c r="U471" s="140" t="s">
        <v>28</v>
      </c>
      <c r="V471" s="140" t="s">
        <v>28</v>
      </c>
      <c r="W471" s="140" t="s">
        <v>28</v>
      </c>
      <c r="X471" s="140" t="s">
        <v>28</v>
      </c>
      <c r="Y471" s="140" t="s">
        <v>28</v>
      </c>
      <c r="Z471" s="140" t="s">
        <v>28</v>
      </c>
      <c r="AA471" s="140" t="s">
        <v>329</v>
      </c>
      <c r="AB471" s="140" t="s">
        <v>28</v>
      </c>
      <c r="AC471" s="140" t="s">
        <v>329</v>
      </c>
      <c r="AD471" s="143" t="s">
        <v>28</v>
      </c>
      <c r="AE471" s="143" t="s">
        <v>28</v>
      </c>
      <c r="AF471" s="144">
        <v>557528000</v>
      </c>
      <c r="AG471" s="144">
        <v>0</v>
      </c>
      <c r="AH471" s="144">
        <v>0</v>
      </c>
      <c r="AI471" s="144">
        <v>557528000</v>
      </c>
      <c r="AJ471" s="144">
        <v>0</v>
      </c>
      <c r="AK471" s="145">
        <v>0</v>
      </c>
      <c r="AL471" s="145">
        <v>46460666.18</v>
      </c>
      <c r="AM471" s="145">
        <v>46460666.18</v>
      </c>
      <c r="AN471" s="146" t="s">
        <v>28</v>
      </c>
      <c r="AO471" s="147" t="s">
        <v>28</v>
      </c>
      <c r="AP471" s="147" t="s">
        <v>28</v>
      </c>
      <c r="AQ471" s="140" t="s">
        <v>28</v>
      </c>
      <c r="AR471" s="139" t="s">
        <v>39</v>
      </c>
    </row>
    <row r="472" spans="2:44" s="139" customFormat="1" ht="17.100000000000001" customHeight="1" x14ac:dyDescent="0.25">
      <c r="B472" s="140">
        <v>8972</v>
      </c>
      <c r="C472" s="140" t="s">
        <v>27</v>
      </c>
      <c r="D472" s="140" t="s">
        <v>134</v>
      </c>
      <c r="E472" s="140" t="s">
        <v>1730</v>
      </c>
      <c r="F472" s="140" t="s">
        <v>1731</v>
      </c>
      <c r="G472" s="140" t="s">
        <v>28</v>
      </c>
      <c r="H472" s="140" t="s">
        <v>1172</v>
      </c>
      <c r="I472" s="140">
        <v>366</v>
      </c>
      <c r="J472" s="140" t="s">
        <v>1407</v>
      </c>
      <c r="K472" s="140" t="s">
        <v>1408</v>
      </c>
      <c r="L472" s="141" t="s">
        <v>28</v>
      </c>
      <c r="M472" s="141" t="s">
        <v>28</v>
      </c>
      <c r="N472" s="142" t="s">
        <v>1409</v>
      </c>
      <c r="O472" s="141" t="s">
        <v>1732</v>
      </c>
      <c r="P472" s="140">
        <v>11</v>
      </c>
      <c r="Q472" s="140">
        <v>5</v>
      </c>
      <c r="R472" s="140">
        <v>8</v>
      </c>
      <c r="S472" s="140" t="s">
        <v>28</v>
      </c>
      <c r="T472" s="140" t="s">
        <v>28</v>
      </c>
      <c r="U472" s="140" t="s">
        <v>28</v>
      </c>
      <c r="V472" s="140" t="s">
        <v>28</v>
      </c>
      <c r="W472" s="140" t="s">
        <v>28</v>
      </c>
      <c r="X472" s="140" t="s">
        <v>28</v>
      </c>
      <c r="Y472" s="140" t="s">
        <v>28</v>
      </c>
      <c r="Z472" s="140" t="s">
        <v>28</v>
      </c>
      <c r="AA472" s="140" t="s">
        <v>329</v>
      </c>
      <c r="AB472" s="140" t="s">
        <v>28</v>
      </c>
      <c r="AC472" s="140" t="s">
        <v>329</v>
      </c>
      <c r="AD472" s="143" t="s">
        <v>28</v>
      </c>
      <c r="AE472" s="143" t="s">
        <v>28</v>
      </c>
      <c r="AF472" s="144">
        <v>313609500</v>
      </c>
      <c r="AG472" s="144">
        <v>0</v>
      </c>
      <c r="AH472" s="144">
        <v>0</v>
      </c>
      <c r="AI472" s="144">
        <v>313609500</v>
      </c>
      <c r="AJ472" s="144">
        <v>0</v>
      </c>
      <c r="AK472" s="145">
        <v>0</v>
      </c>
      <c r="AL472" s="145">
        <v>26134124.73</v>
      </c>
      <c r="AM472" s="145">
        <v>26134124.73</v>
      </c>
      <c r="AN472" s="146" t="s">
        <v>28</v>
      </c>
      <c r="AO472" s="147" t="s">
        <v>28</v>
      </c>
      <c r="AP472" s="147" t="s">
        <v>28</v>
      </c>
      <c r="AQ472" s="140" t="s">
        <v>28</v>
      </c>
      <c r="AR472" s="139" t="s">
        <v>39</v>
      </c>
    </row>
    <row r="473" spans="2:44" s="139" customFormat="1" ht="17.100000000000001" customHeight="1" x14ac:dyDescent="0.25">
      <c r="B473" s="140">
        <v>8973</v>
      </c>
      <c r="C473" s="140" t="s">
        <v>27</v>
      </c>
      <c r="D473" s="140" t="s">
        <v>134</v>
      </c>
      <c r="E473" s="140" t="s">
        <v>1733</v>
      </c>
      <c r="F473" s="140" t="s">
        <v>1734</v>
      </c>
      <c r="G473" s="140" t="s">
        <v>28</v>
      </c>
      <c r="H473" s="140" t="s">
        <v>1172</v>
      </c>
      <c r="I473" s="140">
        <v>366</v>
      </c>
      <c r="J473" s="140" t="s">
        <v>1407</v>
      </c>
      <c r="K473" s="140" t="s">
        <v>1408</v>
      </c>
      <c r="L473" s="141" t="s">
        <v>28</v>
      </c>
      <c r="M473" s="141" t="s">
        <v>28</v>
      </c>
      <c r="N473" s="142" t="s">
        <v>1409</v>
      </c>
      <c r="O473" s="141" t="s">
        <v>1735</v>
      </c>
      <c r="P473" s="140">
        <v>11</v>
      </c>
      <c r="Q473" s="140">
        <v>5</v>
      </c>
      <c r="R473" s="140">
        <v>8</v>
      </c>
      <c r="S473" s="140" t="s">
        <v>28</v>
      </c>
      <c r="T473" s="140" t="s">
        <v>28</v>
      </c>
      <c r="U473" s="140" t="s">
        <v>28</v>
      </c>
      <c r="V473" s="140" t="s">
        <v>28</v>
      </c>
      <c r="W473" s="140" t="s">
        <v>28</v>
      </c>
      <c r="X473" s="140" t="s">
        <v>28</v>
      </c>
      <c r="Y473" s="140" t="s">
        <v>28</v>
      </c>
      <c r="Z473" s="140" t="s">
        <v>28</v>
      </c>
      <c r="AA473" s="140" t="s">
        <v>341</v>
      </c>
      <c r="AB473" s="140" t="s">
        <v>28</v>
      </c>
      <c r="AC473" s="140" t="s">
        <v>341</v>
      </c>
      <c r="AD473" s="143" t="s">
        <v>28</v>
      </c>
      <c r="AE473" s="143" t="s">
        <v>28</v>
      </c>
      <c r="AF473" s="144">
        <v>586704101.46000004</v>
      </c>
      <c r="AG473" s="144">
        <v>0</v>
      </c>
      <c r="AH473" s="144">
        <v>0</v>
      </c>
      <c r="AI473" s="144">
        <v>586704101.46000004</v>
      </c>
      <c r="AJ473" s="144">
        <v>0</v>
      </c>
      <c r="AK473" s="145">
        <v>0</v>
      </c>
      <c r="AL473" s="145">
        <v>32594672.760000002</v>
      </c>
      <c r="AM473" s="145">
        <v>32594672.760000002</v>
      </c>
      <c r="AN473" s="146" t="s">
        <v>28</v>
      </c>
      <c r="AO473" s="147" t="s">
        <v>28</v>
      </c>
      <c r="AP473" s="147" t="s">
        <v>28</v>
      </c>
      <c r="AQ473" s="140" t="s">
        <v>28</v>
      </c>
      <c r="AR473" s="139" t="s">
        <v>39</v>
      </c>
    </row>
    <row r="474" spans="2:44" s="139" customFormat="1" ht="17.100000000000001" customHeight="1" x14ac:dyDescent="0.25">
      <c r="B474" s="140">
        <v>8974</v>
      </c>
      <c r="C474" s="140" t="s">
        <v>27</v>
      </c>
      <c r="D474" s="140" t="s">
        <v>134</v>
      </c>
      <c r="E474" s="140" t="s">
        <v>1736</v>
      </c>
      <c r="F474" s="140" t="s">
        <v>1737</v>
      </c>
      <c r="G474" s="140" t="s">
        <v>28</v>
      </c>
      <c r="H474" s="140" t="s">
        <v>1172</v>
      </c>
      <c r="I474" s="140">
        <v>366</v>
      </c>
      <c r="J474" s="140" t="s">
        <v>1407</v>
      </c>
      <c r="K474" s="140" t="s">
        <v>1408</v>
      </c>
      <c r="L474" s="141" t="s">
        <v>28</v>
      </c>
      <c r="M474" s="141" t="s">
        <v>28</v>
      </c>
      <c r="N474" s="142" t="s">
        <v>1409</v>
      </c>
      <c r="O474" s="141" t="s">
        <v>1738</v>
      </c>
      <c r="P474" s="140">
        <v>11</v>
      </c>
      <c r="Q474" s="140">
        <v>5</v>
      </c>
      <c r="R474" s="140">
        <v>8</v>
      </c>
      <c r="S474" s="140" t="s">
        <v>28</v>
      </c>
      <c r="T474" s="140" t="s">
        <v>28</v>
      </c>
      <c r="U474" s="140" t="s">
        <v>28</v>
      </c>
      <c r="V474" s="140" t="s">
        <v>28</v>
      </c>
      <c r="W474" s="140" t="s">
        <v>28</v>
      </c>
      <c r="X474" s="140" t="s">
        <v>28</v>
      </c>
      <c r="Y474" s="140" t="s">
        <v>28</v>
      </c>
      <c r="Z474" s="140" t="s">
        <v>28</v>
      </c>
      <c r="AA474" s="140" t="s">
        <v>341</v>
      </c>
      <c r="AB474" s="140" t="s">
        <v>28</v>
      </c>
      <c r="AC474" s="140" t="s">
        <v>341</v>
      </c>
      <c r="AD474" s="143" t="s">
        <v>28</v>
      </c>
      <c r="AE474" s="143" t="s">
        <v>28</v>
      </c>
      <c r="AF474" s="144">
        <v>255369726.81999999</v>
      </c>
      <c r="AG474" s="144">
        <v>0</v>
      </c>
      <c r="AH474" s="144">
        <v>0</v>
      </c>
      <c r="AI474" s="144">
        <v>255369726.81999999</v>
      </c>
      <c r="AJ474" s="144">
        <v>0</v>
      </c>
      <c r="AK474" s="145">
        <v>0</v>
      </c>
      <c r="AL474" s="145">
        <v>14187207.390000001</v>
      </c>
      <c r="AM474" s="145">
        <v>14187207.390000001</v>
      </c>
      <c r="AN474" s="146" t="s">
        <v>28</v>
      </c>
      <c r="AO474" s="147" t="s">
        <v>28</v>
      </c>
      <c r="AP474" s="147" t="s">
        <v>28</v>
      </c>
      <c r="AQ474" s="140" t="s">
        <v>28</v>
      </c>
      <c r="AR474" s="139" t="s">
        <v>39</v>
      </c>
    </row>
    <row r="475" spans="2:44" s="139" customFormat="1" ht="17.100000000000001" customHeight="1" x14ac:dyDescent="0.25">
      <c r="B475" s="140">
        <v>8975</v>
      </c>
      <c r="C475" s="140" t="s">
        <v>27</v>
      </c>
      <c r="D475" s="140" t="s">
        <v>134</v>
      </c>
      <c r="E475" s="140" t="s">
        <v>1739</v>
      </c>
      <c r="F475" s="140" t="s">
        <v>1740</v>
      </c>
      <c r="G475" s="140" t="s">
        <v>28</v>
      </c>
      <c r="H475" s="140" t="s">
        <v>1172</v>
      </c>
      <c r="I475" s="140">
        <v>366</v>
      </c>
      <c r="J475" s="140" t="s">
        <v>1407</v>
      </c>
      <c r="K475" s="140" t="s">
        <v>1408</v>
      </c>
      <c r="L475" s="141" t="s">
        <v>28</v>
      </c>
      <c r="M475" s="141" t="s">
        <v>28</v>
      </c>
      <c r="N475" s="142" t="s">
        <v>1409</v>
      </c>
      <c r="O475" s="141" t="s">
        <v>1741</v>
      </c>
      <c r="P475" s="140">
        <v>11</v>
      </c>
      <c r="Q475" s="140">
        <v>5</v>
      </c>
      <c r="R475" s="140">
        <v>8</v>
      </c>
      <c r="S475" s="140" t="s">
        <v>28</v>
      </c>
      <c r="T475" s="140" t="s">
        <v>28</v>
      </c>
      <c r="U475" s="140" t="s">
        <v>28</v>
      </c>
      <c r="V475" s="140" t="s">
        <v>28</v>
      </c>
      <c r="W475" s="140" t="s">
        <v>28</v>
      </c>
      <c r="X475" s="140" t="s">
        <v>28</v>
      </c>
      <c r="Y475" s="140" t="s">
        <v>28</v>
      </c>
      <c r="Z475" s="140" t="s">
        <v>28</v>
      </c>
      <c r="AA475" s="140" t="s">
        <v>341</v>
      </c>
      <c r="AB475" s="140" t="s">
        <v>28</v>
      </c>
      <c r="AC475" s="140" t="s">
        <v>341</v>
      </c>
      <c r="AD475" s="143" t="s">
        <v>28</v>
      </c>
      <c r="AE475" s="143" t="s">
        <v>28</v>
      </c>
      <c r="AF475" s="144">
        <v>205496225.28</v>
      </c>
      <c r="AG475" s="144">
        <v>0</v>
      </c>
      <c r="AH475" s="144">
        <v>0</v>
      </c>
      <c r="AI475" s="144">
        <v>205496225.28</v>
      </c>
      <c r="AJ475" s="144">
        <v>0</v>
      </c>
      <c r="AK475" s="145">
        <v>0</v>
      </c>
      <c r="AL475" s="145">
        <v>13699748.52</v>
      </c>
      <c r="AM475" s="145">
        <v>13699748.52</v>
      </c>
      <c r="AN475" s="146" t="s">
        <v>28</v>
      </c>
      <c r="AO475" s="147" t="s">
        <v>28</v>
      </c>
      <c r="AP475" s="147" t="s">
        <v>28</v>
      </c>
      <c r="AQ475" s="140" t="s">
        <v>28</v>
      </c>
      <c r="AR475" s="139" t="s">
        <v>39</v>
      </c>
    </row>
    <row r="476" spans="2:44" s="139" customFormat="1" ht="17.100000000000001" customHeight="1" x14ac:dyDescent="0.25">
      <c r="B476" s="140">
        <v>8976</v>
      </c>
      <c r="C476" s="140" t="s">
        <v>27</v>
      </c>
      <c r="D476" s="140" t="s">
        <v>134</v>
      </c>
      <c r="E476" s="140" t="s">
        <v>1742</v>
      </c>
      <c r="F476" s="140" t="s">
        <v>1743</v>
      </c>
      <c r="G476" s="140" t="s">
        <v>28</v>
      </c>
      <c r="H476" s="140" t="s">
        <v>1172</v>
      </c>
      <c r="I476" s="140">
        <v>366</v>
      </c>
      <c r="J476" s="140" t="s">
        <v>1407</v>
      </c>
      <c r="K476" s="140" t="s">
        <v>1408</v>
      </c>
      <c r="L476" s="141" t="s">
        <v>28</v>
      </c>
      <c r="M476" s="141" t="s">
        <v>28</v>
      </c>
      <c r="N476" s="142" t="s">
        <v>1409</v>
      </c>
      <c r="O476" s="141" t="s">
        <v>1744</v>
      </c>
      <c r="P476" s="140">
        <v>11</v>
      </c>
      <c r="Q476" s="140">
        <v>5</v>
      </c>
      <c r="R476" s="140">
        <v>8</v>
      </c>
      <c r="S476" s="140" t="s">
        <v>28</v>
      </c>
      <c r="T476" s="140" t="s">
        <v>28</v>
      </c>
      <c r="U476" s="140" t="s">
        <v>28</v>
      </c>
      <c r="V476" s="140" t="s">
        <v>28</v>
      </c>
      <c r="W476" s="140" t="s">
        <v>28</v>
      </c>
      <c r="X476" s="140" t="s">
        <v>28</v>
      </c>
      <c r="Y476" s="140" t="s">
        <v>28</v>
      </c>
      <c r="Z476" s="140" t="s">
        <v>28</v>
      </c>
      <c r="AA476" s="140" t="s">
        <v>333</v>
      </c>
      <c r="AB476" s="140" t="s">
        <v>28</v>
      </c>
      <c r="AC476" s="140" t="s">
        <v>333</v>
      </c>
      <c r="AD476" s="143" t="s">
        <v>28</v>
      </c>
      <c r="AE476" s="143" t="s">
        <v>28</v>
      </c>
      <c r="AF476" s="144">
        <v>83725712.780000001</v>
      </c>
      <c r="AG476" s="144">
        <v>0</v>
      </c>
      <c r="AH476" s="144">
        <v>0</v>
      </c>
      <c r="AI476" s="144">
        <v>83725712.780000001</v>
      </c>
      <c r="AJ476" s="144">
        <v>0</v>
      </c>
      <c r="AK476" s="145">
        <v>0</v>
      </c>
      <c r="AL476" s="145">
        <v>10465713.82</v>
      </c>
      <c r="AM476" s="145">
        <v>10465713.82</v>
      </c>
      <c r="AN476" s="146" t="s">
        <v>28</v>
      </c>
      <c r="AO476" s="147" t="s">
        <v>28</v>
      </c>
      <c r="AP476" s="147" t="s">
        <v>28</v>
      </c>
      <c r="AQ476" s="140" t="s">
        <v>28</v>
      </c>
      <c r="AR476" s="139" t="s">
        <v>39</v>
      </c>
    </row>
    <row r="477" spans="2:44" s="139" customFormat="1" ht="17.100000000000001" customHeight="1" x14ac:dyDescent="0.25">
      <c r="B477" s="140">
        <v>8977</v>
      </c>
      <c r="C477" s="140" t="s">
        <v>27</v>
      </c>
      <c r="D477" s="140" t="s">
        <v>134</v>
      </c>
      <c r="E477" s="140" t="s">
        <v>839</v>
      </c>
      <c r="F477" s="140" t="s">
        <v>1745</v>
      </c>
      <c r="G477" s="140" t="s">
        <v>28</v>
      </c>
      <c r="H477" s="140" t="s">
        <v>1172</v>
      </c>
      <c r="I477" s="140">
        <v>365</v>
      </c>
      <c r="J477" s="140" t="s">
        <v>1407</v>
      </c>
      <c r="K477" s="140" t="s">
        <v>1421</v>
      </c>
      <c r="L477" s="141" t="s">
        <v>28</v>
      </c>
      <c r="M477" s="141" t="s">
        <v>28</v>
      </c>
      <c r="N477" s="142" t="s">
        <v>1409</v>
      </c>
      <c r="O477" s="141" t="s">
        <v>1746</v>
      </c>
      <c r="P477" s="140">
        <v>11</v>
      </c>
      <c r="Q477" s="140">
        <v>5</v>
      </c>
      <c r="R477" s="140">
        <v>8</v>
      </c>
      <c r="S477" s="140" t="s">
        <v>28</v>
      </c>
      <c r="T477" s="140" t="s">
        <v>28</v>
      </c>
      <c r="U477" s="140" t="s">
        <v>28</v>
      </c>
      <c r="V477" s="140" t="s">
        <v>28</v>
      </c>
      <c r="W477" s="140" t="s">
        <v>28</v>
      </c>
      <c r="X477" s="140" t="s">
        <v>28</v>
      </c>
      <c r="Y477" s="140" t="s">
        <v>28</v>
      </c>
      <c r="Z477" s="140" t="s">
        <v>28</v>
      </c>
      <c r="AA477" s="140" t="s">
        <v>331</v>
      </c>
      <c r="AB477" s="140" t="s">
        <v>28</v>
      </c>
      <c r="AC477" s="140" t="s">
        <v>331</v>
      </c>
      <c r="AD477" s="143" t="s">
        <v>28</v>
      </c>
      <c r="AE477" s="143" t="s">
        <v>28</v>
      </c>
      <c r="AF477" s="144" t="s">
        <v>28</v>
      </c>
      <c r="AG477" s="144">
        <v>0</v>
      </c>
      <c r="AH477" s="144">
        <v>0</v>
      </c>
      <c r="AI477" s="144">
        <v>22621180.859999999</v>
      </c>
      <c r="AJ477" s="144">
        <v>0</v>
      </c>
      <c r="AK477" s="145">
        <v>0</v>
      </c>
      <c r="AL477" s="145">
        <v>17073335.82</v>
      </c>
      <c r="AM477" s="145">
        <v>17073335.82</v>
      </c>
      <c r="AN477" s="146" t="s">
        <v>28</v>
      </c>
      <c r="AO477" s="147" t="s">
        <v>28</v>
      </c>
      <c r="AP477" s="147" t="s">
        <v>28</v>
      </c>
      <c r="AQ477" s="140" t="s">
        <v>28</v>
      </c>
      <c r="AR477" s="139" t="s">
        <v>39</v>
      </c>
    </row>
    <row r="478" spans="2:44" s="139" customFormat="1" ht="17.100000000000001" customHeight="1" x14ac:dyDescent="0.25">
      <c r="B478" s="140">
        <v>8978</v>
      </c>
      <c r="C478" s="140" t="s">
        <v>27</v>
      </c>
      <c r="D478" s="140" t="s">
        <v>134</v>
      </c>
      <c r="E478" s="140" t="s">
        <v>839</v>
      </c>
      <c r="F478" s="140" t="s">
        <v>1747</v>
      </c>
      <c r="G478" s="140" t="s">
        <v>28</v>
      </c>
      <c r="H478" s="140" t="s">
        <v>1172</v>
      </c>
      <c r="I478" s="140">
        <v>365</v>
      </c>
      <c r="J478" s="140" t="s">
        <v>1407</v>
      </c>
      <c r="K478" s="140" t="s">
        <v>1421</v>
      </c>
      <c r="L478" s="141" t="s">
        <v>28</v>
      </c>
      <c r="M478" s="141" t="s">
        <v>28</v>
      </c>
      <c r="N478" s="142" t="s">
        <v>1409</v>
      </c>
      <c r="O478" s="141" t="s">
        <v>1748</v>
      </c>
      <c r="P478" s="140">
        <v>11</v>
      </c>
      <c r="Q478" s="140">
        <v>5</v>
      </c>
      <c r="R478" s="140">
        <v>8</v>
      </c>
      <c r="S478" s="140" t="s">
        <v>28</v>
      </c>
      <c r="T478" s="140" t="s">
        <v>28</v>
      </c>
      <c r="U478" s="140" t="s">
        <v>28</v>
      </c>
      <c r="V478" s="140" t="s">
        <v>28</v>
      </c>
      <c r="W478" s="140" t="s">
        <v>28</v>
      </c>
      <c r="X478" s="140" t="s">
        <v>28</v>
      </c>
      <c r="Y478" s="140" t="s">
        <v>28</v>
      </c>
      <c r="Z478" s="140" t="s">
        <v>28</v>
      </c>
      <c r="AA478" s="140" t="s">
        <v>331</v>
      </c>
      <c r="AB478" s="140" t="s">
        <v>28</v>
      </c>
      <c r="AC478" s="140" t="s">
        <v>331</v>
      </c>
      <c r="AD478" s="143" t="s">
        <v>28</v>
      </c>
      <c r="AE478" s="143" t="s">
        <v>28</v>
      </c>
      <c r="AF478" s="144" t="s">
        <v>28</v>
      </c>
      <c r="AG478" s="144">
        <v>0</v>
      </c>
      <c r="AH478" s="144">
        <v>0</v>
      </c>
      <c r="AI478" s="144">
        <v>21571705.629999999</v>
      </c>
      <c r="AJ478" s="144">
        <v>0</v>
      </c>
      <c r="AK478" s="145">
        <v>0</v>
      </c>
      <c r="AL478" s="145">
        <v>21519446.989999998</v>
      </c>
      <c r="AM478" s="145">
        <v>21519446.989999998</v>
      </c>
      <c r="AN478" s="146" t="s">
        <v>28</v>
      </c>
      <c r="AO478" s="147" t="s">
        <v>28</v>
      </c>
      <c r="AP478" s="147" t="s">
        <v>28</v>
      </c>
      <c r="AQ478" s="140" t="s">
        <v>28</v>
      </c>
      <c r="AR478" s="139" t="s">
        <v>39</v>
      </c>
    </row>
    <row r="479" spans="2:44" s="139" customFormat="1" ht="17.100000000000001" customHeight="1" x14ac:dyDescent="0.25">
      <c r="B479" s="140">
        <v>8979</v>
      </c>
      <c r="C479" s="140" t="s">
        <v>27</v>
      </c>
      <c r="D479" s="140" t="s">
        <v>134</v>
      </c>
      <c r="E479" s="140" t="s">
        <v>839</v>
      </c>
      <c r="F479" s="140" t="s">
        <v>1749</v>
      </c>
      <c r="G479" s="140" t="s">
        <v>28</v>
      </c>
      <c r="H479" s="140" t="s">
        <v>1172</v>
      </c>
      <c r="I479" s="140">
        <v>365</v>
      </c>
      <c r="J479" s="140" t="s">
        <v>1407</v>
      </c>
      <c r="K479" s="140" t="s">
        <v>1421</v>
      </c>
      <c r="L479" s="141" t="s">
        <v>28</v>
      </c>
      <c r="M479" s="141" t="s">
        <v>28</v>
      </c>
      <c r="N479" s="142" t="s">
        <v>1409</v>
      </c>
      <c r="O479" s="141" t="s">
        <v>1750</v>
      </c>
      <c r="P479" s="140">
        <v>11</v>
      </c>
      <c r="Q479" s="140">
        <v>5</v>
      </c>
      <c r="R479" s="140">
        <v>8</v>
      </c>
      <c r="S479" s="140" t="s">
        <v>28</v>
      </c>
      <c r="T479" s="140" t="s">
        <v>28</v>
      </c>
      <c r="U479" s="140" t="s">
        <v>28</v>
      </c>
      <c r="V479" s="140" t="s">
        <v>28</v>
      </c>
      <c r="W479" s="140" t="s">
        <v>28</v>
      </c>
      <c r="X479" s="140" t="s">
        <v>28</v>
      </c>
      <c r="Y479" s="140" t="s">
        <v>28</v>
      </c>
      <c r="Z479" s="140" t="s">
        <v>28</v>
      </c>
      <c r="AA479" s="140" t="s">
        <v>331</v>
      </c>
      <c r="AB479" s="140" t="s">
        <v>28</v>
      </c>
      <c r="AC479" s="140" t="s">
        <v>331</v>
      </c>
      <c r="AD479" s="143" t="s">
        <v>28</v>
      </c>
      <c r="AE479" s="143" t="s">
        <v>28</v>
      </c>
      <c r="AF479" s="144" t="s">
        <v>28</v>
      </c>
      <c r="AG479" s="144">
        <v>0</v>
      </c>
      <c r="AH479" s="144">
        <v>0</v>
      </c>
      <c r="AI479" s="144">
        <v>294810739.80000001</v>
      </c>
      <c r="AJ479" s="144">
        <v>0</v>
      </c>
      <c r="AK479" s="145">
        <v>0</v>
      </c>
      <c r="AL479" s="145">
        <v>53507613.359999999</v>
      </c>
      <c r="AM479" s="145">
        <v>53507613.359999999</v>
      </c>
      <c r="AN479" s="146" t="s">
        <v>28</v>
      </c>
      <c r="AO479" s="147" t="s">
        <v>28</v>
      </c>
      <c r="AP479" s="147" t="s">
        <v>28</v>
      </c>
      <c r="AQ479" s="140" t="s">
        <v>28</v>
      </c>
      <c r="AR479" s="139" t="s">
        <v>39</v>
      </c>
    </row>
    <row r="480" spans="2:44" s="139" customFormat="1" ht="17.100000000000001" customHeight="1" x14ac:dyDescent="0.25">
      <c r="B480" s="140">
        <v>8980</v>
      </c>
      <c r="C480" s="140" t="s">
        <v>27</v>
      </c>
      <c r="D480" s="140" t="s">
        <v>134</v>
      </c>
      <c r="E480" s="140" t="s">
        <v>839</v>
      </c>
      <c r="F480" s="140" t="s">
        <v>1751</v>
      </c>
      <c r="G480" s="140" t="s">
        <v>28</v>
      </c>
      <c r="H480" s="140" t="s">
        <v>1172</v>
      </c>
      <c r="I480" s="140">
        <v>365</v>
      </c>
      <c r="J480" s="140" t="s">
        <v>1407</v>
      </c>
      <c r="K480" s="140" t="s">
        <v>1421</v>
      </c>
      <c r="L480" s="141" t="s">
        <v>28</v>
      </c>
      <c r="M480" s="141" t="s">
        <v>28</v>
      </c>
      <c r="N480" s="142" t="s">
        <v>1409</v>
      </c>
      <c r="O480" s="141" t="s">
        <v>1752</v>
      </c>
      <c r="P480" s="140">
        <v>11</v>
      </c>
      <c r="Q480" s="140">
        <v>5</v>
      </c>
      <c r="R480" s="140">
        <v>8</v>
      </c>
      <c r="S480" s="140" t="s">
        <v>28</v>
      </c>
      <c r="T480" s="140" t="s">
        <v>28</v>
      </c>
      <c r="U480" s="140" t="s">
        <v>28</v>
      </c>
      <c r="V480" s="140" t="s">
        <v>28</v>
      </c>
      <c r="W480" s="140" t="s">
        <v>28</v>
      </c>
      <c r="X480" s="140" t="s">
        <v>28</v>
      </c>
      <c r="Y480" s="140" t="s">
        <v>28</v>
      </c>
      <c r="Z480" s="140" t="s">
        <v>28</v>
      </c>
      <c r="AA480" s="140" t="s">
        <v>331</v>
      </c>
      <c r="AB480" s="140" t="s">
        <v>28</v>
      </c>
      <c r="AC480" s="140" t="s">
        <v>331</v>
      </c>
      <c r="AD480" s="143" t="s">
        <v>28</v>
      </c>
      <c r="AE480" s="143" t="s">
        <v>28</v>
      </c>
      <c r="AF480" s="144" t="s">
        <v>28</v>
      </c>
      <c r="AG480" s="144">
        <v>0</v>
      </c>
      <c r="AH480" s="144">
        <v>0</v>
      </c>
      <c r="AI480" s="144">
        <v>314837361.88</v>
      </c>
      <c r="AJ480" s="144">
        <v>0</v>
      </c>
      <c r="AK480" s="145">
        <v>0</v>
      </c>
      <c r="AL480" s="145">
        <v>59798791.049999997</v>
      </c>
      <c r="AM480" s="145">
        <v>59798791.049999997</v>
      </c>
      <c r="AN480" s="146" t="s">
        <v>28</v>
      </c>
      <c r="AO480" s="147" t="s">
        <v>28</v>
      </c>
      <c r="AP480" s="147" t="s">
        <v>28</v>
      </c>
      <c r="AQ480" s="140" t="s">
        <v>28</v>
      </c>
      <c r="AR480" s="139" t="s">
        <v>39</v>
      </c>
    </row>
    <row r="481" spans="2:44" s="139" customFormat="1" ht="17.100000000000001" customHeight="1" x14ac:dyDescent="0.25">
      <c r="B481" s="140">
        <v>8981</v>
      </c>
      <c r="C481" s="140" t="s">
        <v>27</v>
      </c>
      <c r="D481" s="140" t="s">
        <v>134</v>
      </c>
      <c r="E481" s="140" t="s">
        <v>839</v>
      </c>
      <c r="F481" s="140" t="s">
        <v>1753</v>
      </c>
      <c r="G481" s="140" t="s">
        <v>28</v>
      </c>
      <c r="H481" s="140" t="s">
        <v>1172</v>
      </c>
      <c r="I481" s="140">
        <v>365</v>
      </c>
      <c r="J481" s="140" t="s">
        <v>1407</v>
      </c>
      <c r="K481" s="140" t="s">
        <v>1421</v>
      </c>
      <c r="L481" s="141" t="s">
        <v>28</v>
      </c>
      <c r="M481" s="141" t="s">
        <v>28</v>
      </c>
      <c r="N481" s="142" t="s">
        <v>1409</v>
      </c>
      <c r="O481" s="141" t="s">
        <v>1754</v>
      </c>
      <c r="P481" s="140">
        <v>11</v>
      </c>
      <c r="Q481" s="140">
        <v>5</v>
      </c>
      <c r="R481" s="140">
        <v>8</v>
      </c>
      <c r="S481" s="140" t="s">
        <v>28</v>
      </c>
      <c r="T481" s="140" t="s">
        <v>28</v>
      </c>
      <c r="U481" s="140" t="s">
        <v>28</v>
      </c>
      <c r="V481" s="140" t="s">
        <v>28</v>
      </c>
      <c r="W481" s="140" t="s">
        <v>28</v>
      </c>
      <c r="X481" s="140" t="s">
        <v>28</v>
      </c>
      <c r="Y481" s="140" t="s">
        <v>28</v>
      </c>
      <c r="Z481" s="140" t="s">
        <v>28</v>
      </c>
      <c r="AA481" s="140" t="s">
        <v>331</v>
      </c>
      <c r="AB481" s="140" t="s">
        <v>28</v>
      </c>
      <c r="AC481" s="140" t="s">
        <v>331</v>
      </c>
      <c r="AD481" s="143" t="s">
        <v>28</v>
      </c>
      <c r="AE481" s="143" t="s">
        <v>28</v>
      </c>
      <c r="AF481" s="144" t="s">
        <v>28</v>
      </c>
      <c r="AG481" s="144">
        <v>0</v>
      </c>
      <c r="AH481" s="144">
        <v>0</v>
      </c>
      <c r="AI481" s="144">
        <v>350404958.66000003</v>
      </c>
      <c r="AJ481" s="144">
        <v>0</v>
      </c>
      <c r="AK481" s="145">
        <v>0</v>
      </c>
      <c r="AL481" s="145">
        <v>78385029.120000005</v>
      </c>
      <c r="AM481" s="145">
        <v>78385029.120000005</v>
      </c>
      <c r="AN481" s="146" t="s">
        <v>28</v>
      </c>
      <c r="AO481" s="147" t="s">
        <v>28</v>
      </c>
      <c r="AP481" s="147" t="s">
        <v>28</v>
      </c>
      <c r="AQ481" s="140" t="s">
        <v>28</v>
      </c>
      <c r="AR481" s="139" t="s">
        <v>39</v>
      </c>
    </row>
    <row r="482" spans="2:44" s="139" customFormat="1" ht="17.100000000000001" customHeight="1" x14ac:dyDescent="0.25">
      <c r="B482" s="140">
        <v>8982</v>
      </c>
      <c r="C482" s="140" t="s">
        <v>27</v>
      </c>
      <c r="D482" s="140" t="s">
        <v>134</v>
      </c>
      <c r="E482" s="140" t="s">
        <v>839</v>
      </c>
      <c r="F482" s="140" t="s">
        <v>1755</v>
      </c>
      <c r="G482" s="140" t="s">
        <v>28</v>
      </c>
      <c r="H482" s="140" t="s">
        <v>1172</v>
      </c>
      <c r="I482" s="140">
        <v>365</v>
      </c>
      <c r="J482" s="140" t="s">
        <v>1407</v>
      </c>
      <c r="K482" s="140" t="s">
        <v>1421</v>
      </c>
      <c r="L482" s="141" t="s">
        <v>28</v>
      </c>
      <c r="M482" s="141" t="s">
        <v>28</v>
      </c>
      <c r="N482" s="142" t="s">
        <v>1409</v>
      </c>
      <c r="O482" s="141" t="s">
        <v>1756</v>
      </c>
      <c r="P482" s="140">
        <v>11</v>
      </c>
      <c r="Q482" s="140">
        <v>5</v>
      </c>
      <c r="R482" s="140">
        <v>8</v>
      </c>
      <c r="S482" s="140" t="s">
        <v>28</v>
      </c>
      <c r="T482" s="140" t="s">
        <v>28</v>
      </c>
      <c r="U482" s="140" t="s">
        <v>28</v>
      </c>
      <c r="V482" s="140" t="s">
        <v>28</v>
      </c>
      <c r="W482" s="140" t="s">
        <v>28</v>
      </c>
      <c r="X482" s="140" t="s">
        <v>28</v>
      </c>
      <c r="Y482" s="140" t="s">
        <v>28</v>
      </c>
      <c r="Z482" s="140" t="s">
        <v>28</v>
      </c>
      <c r="AA482" s="140" t="s">
        <v>331</v>
      </c>
      <c r="AB482" s="140" t="s">
        <v>28</v>
      </c>
      <c r="AC482" s="140" t="s">
        <v>331</v>
      </c>
      <c r="AD482" s="143" t="s">
        <v>28</v>
      </c>
      <c r="AE482" s="143" t="s">
        <v>28</v>
      </c>
      <c r="AF482" s="144" t="s">
        <v>28</v>
      </c>
      <c r="AG482" s="144">
        <v>0</v>
      </c>
      <c r="AH482" s="144">
        <v>0</v>
      </c>
      <c r="AI482" s="144">
        <v>365704999.06</v>
      </c>
      <c r="AJ482" s="144">
        <v>0</v>
      </c>
      <c r="AK482" s="145">
        <v>0</v>
      </c>
      <c r="AL482" s="145">
        <v>61535842.890000001</v>
      </c>
      <c r="AM482" s="145">
        <v>61535842.890000001</v>
      </c>
      <c r="AN482" s="146" t="s">
        <v>28</v>
      </c>
      <c r="AO482" s="147" t="s">
        <v>28</v>
      </c>
      <c r="AP482" s="147" t="s">
        <v>28</v>
      </c>
      <c r="AQ482" s="140" t="s">
        <v>28</v>
      </c>
      <c r="AR482" s="139" t="s">
        <v>39</v>
      </c>
    </row>
    <row r="483" spans="2:44" s="139" customFormat="1" ht="17.100000000000001" customHeight="1" x14ac:dyDescent="0.25">
      <c r="B483" s="140">
        <v>8983</v>
      </c>
      <c r="C483" s="140" t="s">
        <v>27</v>
      </c>
      <c r="D483" s="140" t="s">
        <v>134</v>
      </c>
      <c r="E483" s="140" t="s">
        <v>1757</v>
      </c>
      <c r="F483" s="140" t="s">
        <v>1758</v>
      </c>
      <c r="G483" s="140" t="s">
        <v>28</v>
      </c>
      <c r="H483" s="140" t="s">
        <v>1172</v>
      </c>
      <c r="I483" s="140">
        <v>365</v>
      </c>
      <c r="J483" s="140" t="s">
        <v>1407</v>
      </c>
      <c r="K483" s="140" t="s">
        <v>1421</v>
      </c>
      <c r="L483" s="141" t="s">
        <v>28</v>
      </c>
      <c r="M483" s="141" t="s">
        <v>28</v>
      </c>
      <c r="N483" s="142" t="s">
        <v>1409</v>
      </c>
      <c r="O483" s="141" t="s">
        <v>1759</v>
      </c>
      <c r="P483" s="140">
        <v>11</v>
      </c>
      <c r="Q483" s="140">
        <v>5</v>
      </c>
      <c r="R483" s="140">
        <v>8</v>
      </c>
      <c r="S483" s="140" t="s">
        <v>28</v>
      </c>
      <c r="T483" s="140" t="s">
        <v>28</v>
      </c>
      <c r="U483" s="140" t="s">
        <v>28</v>
      </c>
      <c r="V483" s="140" t="s">
        <v>28</v>
      </c>
      <c r="W483" s="140" t="s">
        <v>28</v>
      </c>
      <c r="X483" s="140" t="s">
        <v>28</v>
      </c>
      <c r="Y483" s="140" t="s">
        <v>28</v>
      </c>
      <c r="Z483" s="140" t="s">
        <v>28</v>
      </c>
      <c r="AA483" s="140" t="s">
        <v>341</v>
      </c>
      <c r="AB483" s="140" t="s">
        <v>28</v>
      </c>
      <c r="AC483" s="140" t="s">
        <v>341</v>
      </c>
      <c r="AD483" s="143" t="s">
        <v>28</v>
      </c>
      <c r="AE483" s="143" t="s">
        <v>28</v>
      </c>
      <c r="AF483" s="144" t="s">
        <v>28</v>
      </c>
      <c r="AG483" s="144">
        <v>0</v>
      </c>
      <c r="AH483" s="144">
        <v>0</v>
      </c>
      <c r="AI483" s="144">
        <v>23881359.079999998</v>
      </c>
      <c r="AJ483" s="144">
        <v>0</v>
      </c>
      <c r="AK483" s="145">
        <v>0</v>
      </c>
      <c r="AL483" s="145">
        <v>4776272.12</v>
      </c>
      <c r="AM483" s="145">
        <v>4776272.12</v>
      </c>
      <c r="AN483" s="146" t="s">
        <v>28</v>
      </c>
      <c r="AO483" s="147" t="s">
        <v>28</v>
      </c>
      <c r="AP483" s="147" t="s">
        <v>28</v>
      </c>
      <c r="AQ483" s="140" t="s">
        <v>28</v>
      </c>
      <c r="AR483" s="139" t="s">
        <v>39</v>
      </c>
    </row>
    <row r="484" spans="2:44" s="139" customFormat="1" ht="17.100000000000001" customHeight="1" x14ac:dyDescent="0.25">
      <c r="B484" s="140">
        <v>8984</v>
      </c>
      <c r="C484" s="140" t="s">
        <v>27</v>
      </c>
      <c r="D484" s="140" t="s">
        <v>134</v>
      </c>
      <c r="E484" s="140" t="s">
        <v>1760</v>
      </c>
      <c r="F484" s="140" t="s">
        <v>1761</v>
      </c>
      <c r="G484" s="140" t="s">
        <v>28</v>
      </c>
      <c r="H484" s="140" t="s">
        <v>1172</v>
      </c>
      <c r="I484" s="140">
        <v>365</v>
      </c>
      <c r="J484" s="140" t="s">
        <v>1407</v>
      </c>
      <c r="K484" s="140" t="s">
        <v>1421</v>
      </c>
      <c r="L484" s="141" t="s">
        <v>28</v>
      </c>
      <c r="M484" s="141" t="s">
        <v>28</v>
      </c>
      <c r="N484" s="142" t="s">
        <v>1409</v>
      </c>
      <c r="O484" s="141" t="s">
        <v>1762</v>
      </c>
      <c r="P484" s="140">
        <v>11</v>
      </c>
      <c r="Q484" s="140">
        <v>5</v>
      </c>
      <c r="R484" s="140">
        <v>8</v>
      </c>
      <c r="S484" s="140" t="s">
        <v>28</v>
      </c>
      <c r="T484" s="140" t="s">
        <v>28</v>
      </c>
      <c r="U484" s="140" t="s">
        <v>28</v>
      </c>
      <c r="V484" s="140" t="s">
        <v>28</v>
      </c>
      <c r="W484" s="140" t="s">
        <v>28</v>
      </c>
      <c r="X484" s="140" t="s">
        <v>28</v>
      </c>
      <c r="Y484" s="140" t="s">
        <v>28</v>
      </c>
      <c r="Z484" s="140" t="s">
        <v>28</v>
      </c>
      <c r="AA484" s="140" t="s">
        <v>341</v>
      </c>
      <c r="AB484" s="140" t="s">
        <v>28</v>
      </c>
      <c r="AC484" s="140" t="s">
        <v>341</v>
      </c>
      <c r="AD484" s="143" t="s">
        <v>28</v>
      </c>
      <c r="AE484" s="143" t="s">
        <v>28</v>
      </c>
      <c r="AF484" s="144" t="s">
        <v>28</v>
      </c>
      <c r="AG484" s="144">
        <v>0</v>
      </c>
      <c r="AH484" s="144">
        <v>0</v>
      </c>
      <c r="AI484" s="144">
        <v>20444883.109999999</v>
      </c>
      <c r="AJ484" s="144">
        <v>0</v>
      </c>
      <c r="AK484" s="145">
        <v>0</v>
      </c>
      <c r="AL484" s="145">
        <v>8025007.3600000003</v>
      </c>
      <c r="AM484" s="145">
        <v>8025007.3600000003</v>
      </c>
      <c r="AN484" s="146" t="s">
        <v>28</v>
      </c>
      <c r="AO484" s="147" t="s">
        <v>28</v>
      </c>
      <c r="AP484" s="147" t="s">
        <v>28</v>
      </c>
      <c r="AQ484" s="140" t="s">
        <v>28</v>
      </c>
      <c r="AR484" s="139" t="s">
        <v>39</v>
      </c>
    </row>
    <row r="485" spans="2:44" s="139" customFormat="1" ht="17.100000000000001" customHeight="1" x14ac:dyDescent="0.25">
      <c r="B485" s="140">
        <v>8985</v>
      </c>
      <c r="C485" s="140" t="s">
        <v>27</v>
      </c>
      <c r="D485" s="140" t="s">
        <v>134</v>
      </c>
      <c r="E485" s="140" t="s">
        <v>1763</v>
      </c>
      <c r="F485" s="140" t="s">
        <v>1764</v>
      </c>
      <c r="G485" s="140" t="s">
        <v>28</v>
      </c>
      <c r="H485" s="140" t="s">
        <v>1172</v>
      </c>
      <c r="I485" s="140">
        <v>365</v>
      </c>
      <c r="J485" s="140" t="s">
        <v>1407</v>
      </c>
      <c r="K485" s="140" t="s">
        <v>1421</v>
      </c>
      <c r="L485" s="141" t="s">
        <v>28</v>
      </c>
      <c r="M485" s="141" t="s">
        <v>28</v>
      </c>
      <c r="N485" s="142" t="s">
        <v>1409</v>
      </c>
      <c r="O485" s="141" t="s">
        <v>1765</v>
      </c>
      <c r="P485" s="140">
        <v>11</v>
      </c>
      <c r="Q485" s="140">
        <v>5</v>
      </c>
      <c r="R485" s="140">
        <v>8</v>
      </c>
      <c r="S485" s="140" t="s">
        <v>28</v>
      </c>
      <c r="T485" s="140" t="s">
        <v>28</v>
      </c>
      <c r="U485" s="140" t="s">
        <v>28</v>
      </c>
      <c r="V485" s="140" t="s">
        <v>28</v>
      </c>
      <c r="W485" s="140" t="s">
        <v>28</v>
      </c>
      <c r="X485" s="140" t="s">
        <v>28</v>
      </c>
      <c r="Y485" s="140" t="s">
        <v>28</v>
      </c>
      <c r="Z485" s="140" t="s">
        <v>28</v>
      </c>
      <c r="AA485" s="140" t="s">
        <v>341</v>
      </c>
      <c r="AB485" s="140" t="s">
        <v>28</v>
      </c>
      <c r="AC485" s="140" t="s">
        <v>341</v>
      </c>
      <c r="AD485" s="143" t="s">
        <v>28</v>
      </c>
      <c r="AE485" s="143" t="s">
        <v>28</v>
      </c>
      <c r="AF485" s="144" t="s">
        <v>28</v>
      </c>
      <c r="AG485" s="144">
        <v>0</v>
      </c>
      <c r="AH485" s="144">
        <v>0</v>
      </c>
      <c r="AI485" s="144">
        <v>555741561.08000004</v>
      </c>
      <c r="AJ485" s="144">
        <v>0</v>
      </c>
      <c r="AK485" s="145">
        <v>0</v>
      </c>
      <c r="AL485" s="145">
        <v>46311797.030000001</v>
      </c>
      <c r="AM485" s="145">
        <v>46311797.030000001</v>
      </c>
      <c r="AN485" s="146" t="s">
        <v>28</v>
      </c>
      <c r="AO485" s="147" t="s">
        <v>28</v>
      </c>
      <c r="AP485" s="147" t="s">
        <v>28</v>
      </c>
      <c r="AQ485" s="140" t="s">
        <v>28</v>
      </c>
      <c r="AR485" s="139" t="s">
        <v>39</v>
      </c>
    </row>
    <row r="486" spans="2:44" s="139" customFormat="1" ht="17.100000000000001" customHeight="1" x14ac:dyDescent="0.25">
      <c r="B486" s="140">
        <v>8986</v>
      </c>
      <c r="C486" s="140" t="s">
        <v>27</v>
      </c>
      <c r="D486" s="140" t="s">
        <v>134</v>
      </c>
      <c r="E486" s="140" t="s">
        <v>1766</v>
      </c>
      <c r="F486" s="140" t="s">
        <v>1767</v>
      </c>
      <c r="G486" s="140" t="s">
        <v>28</v>
      </c>
      <c r="H486" s="140" t="s">
        <v>1172</v>
      </c>
      <c r="I486" s="140">
        <v>365</v>
      </c>
      <c r="J486" s="140" t="s">
        <v>1407</v>
      </c>
      <c r="K486" s="140" t="s">
        <v>1421</v>
      </c>
      <c r="L486" s="141" t="s">
        <v>28</v>
      </c>
      <c r="M486" s="141" t="s">
        <v>28</v>
      </c>
      <c r="N486" s="142" t="s">
        <v>1409</v>
      </c>
      <c r="O486" s="141" t="s">
        <v>1768</v>
      </c>
      <c r="P486" s="140">
        <v>11</v>
      </c>
      <c r="Q486" s="140">
        <v>5</v>
      </c>
      <c r="R486" s="140">
        <v>8</v>
      </c>
      <c r="S486" s="140" t="s">
        <v>28</v>
      </c>
      <c r="T486" s="140" t="s">
        <v>28</v>
      </c>
      <c r="U486" s="140" t="s">
        <v>28</v>
      </c>
      <c r="V486" s="140" t="s">
        <v>28</v>
      </c>
      <c r="W486" s="140" t="s">
        <v>28</v>
      </c>
      <c r="X486" s="140" t="s">
        <v>28</v>
      </c>
      <c r="Y486" s="140" t="s">
        <v>28</v>
      </c>
      <c r="Z486" s="140" t="s">
        <v>28</v>
      </c>
      <c r="AA486" s="140" t="s">
        <v>341</v>
      </c>
      <c r="AB486" s="140" t="s">
        <v>28</v>
      </c>
      <c r="AC486" s="140" t="s">
        <v>341</v>
      </c>
      <c r="AD486" s="143" t="s">
        <v>28</v>
      </c>
      <c r="AE486" s="143" t="s">
        <v>28</v>
      </c>
      <c r="AF486" s="144" t="s">
        <v>28</v>
      </c>
      <c r="AG486" s="144">
        <v>0</v>
      </c>
      <c r="AH486" s="144">
        <v>0</v>
      </c>
      <c r="AI486" s="144">
        <v>1087523234.9200001</v>
      </c>
      <c r="AJ486" s="144">
        <v>0</v>
      </c>
      <c r="AK486" s="145">
        <v>0</v>
      </c>
      <c r="AL486" s="145">
        <v>90626936.099999994</v>
      </c>
      <c r="AM486" s="145">
        <v>90626936.099999994</v>
      </c>
      <c r="AN486" s="146" t="s">
        <v>28</v>
      </c>
      <c r="AO486" s="147" t="s">
        <v>28</v>
      </c>
      <c r="AP486" s="147" t="s">
        <v>28</v>
      </c>
      <c r="AQ486" s="140" t="s">
        <v>28</v>
      </c>
      <c r="AR486" s="139" t="s">
        <v>39</v>
      </c>
    </row>
    <row r="487" spans="2:44" s="139" customFormat="1" ht="17.100000000000001" customHeight="1" x14ac:dyDescent="0.25">
      <c r="B487" s="140">
        <v>8988</v>
      </c>
      <c r="C487" s="140" t="s">
        <v>27</v>
      </c>
      <c r="D487" s="140" t="s">
        <v>134</v>
      </c>
      <c r="E487" s="140" t="s">
        <v>784</v>
      </c>
      <c r="F487" s="140" t="s">
        <v>1769</v>
      </c>
      <c r="G487" s="140" t="s">
        <v>28</v>
      </c>
      <c r="H487" s="140" t="s">
        <v>1172</v>
      </c>
      <c r="I487" s="140">
        <v>365</v>
      </c>
      <c r="J487" s="140" t="s">
        <v>1407</v>
      </c>
      <c r="K487" s="140" t="s">
        <v>1421</v>
      </c>
      <c r="L487" s="141" t="s">
        <v>28</v>
      </c>
      <c r="M487" s="141" t="s">
        <v>28</v>
      </c>
      <c r="N487" s="142" t="s">
        <v>1409</v>
      </c>
      <c r="O487" s="141" t="s">
        <v>1770</v>
      </c>
      <c r="P487" s="140">
        <v>11</v>
      </c>
      <c r="Q487" s="140">
        <v>5</v>
      </c>
      <c r="R487" s="140">
        <v>8</v>
      </c>
      <c r="S487" s="140" t="s">
        <v>28</v>
      </c>
      <c r="T487" s="140" t="s">
        <v>28</v>
      </c>
      <c r="U487" s="140" t="s">
        <v>28</v>
      </c>
      <c r="V487" s="140" t="s">
        <v>28</v>
      </c>
      <c r="W487" s="140" t="s">
        <v>28</v>
      </c>
      <c r="X487" s="140" t="s">
        <v>28</v>
      </c>
      <c r="Y487" s="140" t="s">
        <v>28</v>
      </c>
      <c r="Z487" s="140" t="s">
        <v>28</v>
      </c>
      <c r="AA487" s="140" t="s">
        <v>129</v>
      </c>
      <c r="AB487" s="140" t="s">
        <v>28</v>
      </c>
      <c r="AC487" s="140" t="s">
        <v>129</v>
      </c>
      <c r="AD487" s="143" t="s">
        <v>28</v>
      </c>
      <c r="AE487" s="143" t="s">
        <v>28</v>
      </c>
      <c r="AF487" s="144" t="s">
        <v>28</v>
      </c>
      <c r="AG487" s="144">
        <v>0</v>
      </c>
      <c r="AH487" s="144">
        <v>0</v>
      </c>
      <c r="AI487" s="144">
        <v>1685465775.1800001</v>
      </c>
      <c r="AJ487" s="144">
        <v>0</v>
      </c>
      <c r="AK487" s="145">
        <v>0</v>
      </c>
      <c r="AL487" s="145">
        <v>140455481.38</v>
      </c>
      <c r="AM487" s="145">
        <v>140455481.38</v>
      </c>
      <c r="AN487" s="146" t="s">
        <v>28</v>
      </c>
      <c r="AO487" s="147" t="s">
        <v>28</v>
      </c>
      <c r="AP487" s="147" t="s">
        <v>28</v>
      </c>
      <c r="AQ487" s="140" t="s">
        <v>28</v>
      </c>
      <c r="AR487" s="139" t="s">
        <v>39</v>
      </c>
    </row>
    <row r="488" spans="2:44" s="139" customFormat="1" ht="17.100000000000001" customHeight="1" x14ac:dyDescent="0.25">
      <c r="B488" s="140">
        <v>8989</v>
      </c>
      <c r="C488" s="140" t="s">
        <v>27</v>
      </c>
      <c r="D488" s="140" t="s">
        <v>134</v>
      </c>
      <c r="E488" s="140" t="s">
        <v>784</v>
      </c>
      <c r="F488" s="140" t="s">
        <v>1771</v>
      </c>
      <c r="G488" s="140" t="s">
        <v>28</v>
      </c>
      <c r="H488" s="140" t="s">
        <v>1172</v>
      </c>
      <c r="I488" s="140">
        <v>365</v>
      </c>
      <c r="J488" s="140" t="s">
        <v>1407</v>
      </c>
      <c r="K488" s="140" t="s">
        <v>1421</v>
      </c>
      <c r="L488" s="141" t="s">
        <v>28</v>
      </c>
      <c r="M488" s="141" t="s">
        <v>28</v>
      </c>
      <c r="N488" s="142" t="s">
        <v>1409</v>
      </c>
      <c r="O488" s="141" t="s">
        <v>1772</v>
      </c>
      <c r="P488" s="140">
        <v>11</v>
      </c>
      <c r="Q488" s="140">
        <v>5</v>
      </c>
      <c r="R488" s="140">
        <v>8</v>
      </c>
      <c r="S488" s="140" t="s">
        <v>28</v>
      </c>
      <c r="T488" s="140" t="s">
        <v>28</v>
      </c>
      <c r="U488" s="140" t="s">
        <v>28</v>
      </c>
      <c r="V488" s="140" t="s">
        <v>28</v>
      </c>
      <c r="W488" s="140" t="s">
        <v>28</v>
      </c>
      <c r="X488" s="140" t="s">
        <v>28</v>
      </c>
      <c r="Y488" s="140" t="s">
        <v>28</v>
      </c>
      <c r="Z488" s="140" t="s">
        <v>28</v>
      </c>
      <c r="AA488" s="140" t="s">
        <v>129</v>
      </c>
      <c r="AB488" s="140" t="s">
        <v>28</v>
      </c>
      <c r="AC488" s="140" t="s">
        <v>129</v>
      </c>
      <c r="AD488" s="143" t="s">
        <v>28</v>
      </c>
      <c r="AE488" s="143" t="s">
        <v>28</v>
      </c>
      <c r="AF488" s="144" t="s">
        <v>28</v>
      </c>
      <c r="AG488" s="144">
        <v>0</v>
      </c>
      <c r="AH488" s="144">
        <v>0</v>
      </c>
      <c r="AI488" s="144">
        <v>1105971598.27</v>
      </c>
      <c r="AJ488" s="144">
        <v>0</v>
      </c>
      <c r="AK488" s="145">
        <v>0</v>
      </c>
      <c r="AL488" s="145">
        <v>92164299.730000004</v>
      </c>
      <c r="AM488" s="145">
        <v>92164299.730000004</v>
      </c>
      <c r="AN488" s="146" t="s">
        <v>28</v>
      </c>
      <c r="AO488" s="147" t="s">
        <v>28</v>
      </c>
      <c r="AP488" s="147" t="s">
        <v>28</v>
      </c>
      <c r="AQ488" s="140" t="s">
        <v>28</v>
      </c>
      <c r="AR488" s="139" t="s">
        <v>39</v>
      </c>
    </row>
    <row r="489" spans="2:44" s="139" customFormat="1" ht="17.100000000000001" customHeight="1" x14ac:dyDescent="0.25">
      <c r="B489" s="140">
        <v>8990</v>
      </c>
      <c r="C489" s="140" t="s">
        <v>27</v>
      </c>
      <c r="D489" s="140" t="s">
        <v>134</v>
      </c>
      <c r="E489" s="140" t="s">
        <v>782</v>
      </c>
      <c r="F489" s="140" t="s">
        <v>1773</v>
      </c>
      <c r="G489" s="140" t="s">
        <v>28</v>
      </c>
      <c r="H489" s="140" t="s">
        <v>1172</v>
      </c>
      <c r="I489" s="140">
        <v>365</v>
      </c>
      <c r="J489" s="140" t="s">
        <v>1407</v>
      </c>
      <c r="K489" s="140" t="s">
        <v>1421</v>
      </c>
      <c r="L489" s="141" t="s">
        <v>28</v>
      </c>
      <c r="M489" s="141" t="s">
        <v>28</v>
      </c>
      <c r="N489" s="142" t="s">
        <v>1409</v>
      </c>
      <c r="O489" s="141" t="s">
        <v>1774</v>
      </c>
      <c r="P489" s="140">
        <v>11</v>
      </c>
      <c r="Q489" s="140">
        <v>5</v>
      </c>
      <c r="R489" s="140">
        <v>8</v>
      </c>
      <c r="S489" s="140" t="s">
        <v>28</v>
      </c>
      <c r="T489" s="140" t="s">
        <v>28</v>
      </c>
      <c r="U489" s="140" t="s">
        <v>28</v>
      </c>
      <c r="V489" s="140" t="s">
        <v>28</v>
      </c>
      <c r="W489" s="140" t="s">
        <v>28</v>
      </c>
      <c r="X489" s="140" t="s">
        <v>28</v>
      </c>
      <c r="Y489" s="140" t="s">
        <v>28</v>
      </c>
      <c r="Z489" s="140" t="s">
        <v>28</v>
      </c>
      <c r="AA489" s="140" t="s">
        <v>329</v>
      </c>
      <c r="AB489" s="140" t="s">
        <v>28</v>
      </c>
      <c r="AC489" s="140" t="s">
        <v>329</v>
      </c>
      <c r="AD489" s="143" t="s">
        <v>28</v>
      </c>
      <c r="AE489" s="143" t="s">
        <v>28</v>
      </c>
      <c r="AF489" s="144" t="s">
        <v>28</v>
      </c>
      <c r="AG489" s="144">
        <v>0</v>
      </c>
      <c r="AH489" s="144">
        <v>0</v>
      </c>
      <c r="AI489" s="144">
        <v>616296373.36000001</v>
      </c>
      <c r="AJ489" s="144">
        <v>0</v>
      </c>
      <c r="AK489" s="145">
        <v>0</v>
      </c>
      <c r="AL489" s="145">
        <v>61629637.210000001</v>
      </c>
      <c r="AM489" s="145">
        <v>61629637.210000001</v>
      </c>
      <c r="AN489" s="146" t="s">
        <v>28</v>
      </c>
      <c r="AO489" s="147" t="s">
        <v>28</v>
      </c>
      <c r="AP489" s="147" t="s">
        <v>28</v>
      </c>
      <c r="AQ489" s="140" t="s">
        <v>28</v>
      </c>
      <c r="AR489" s="139" t="s">
        <v>39</v>
      </c>
    </row>
    <row r="490" spans="2:44" s="139" customFormat="1" ht="17.100000000000001" customHeight="1" x14ac:dyDescent="0.25">
      <c r="B490" s="140">
        <v>8991</v>
      </c>
      <c r="C490" s="140" t="s">
        <v>27</v>
      </c>
      <c r="D490" s="140" t="s">
        <v>134</v>
      </c>
      <c r="E490" s="140" t="s">
        <v>1730</v>
      </c>
      <c r="F490" s="140" t="s">
        <v>1775</v>
      </c>
      <c r="G490" s="140" t="s">
        <v>28</v>
      </c>
      <c r="H490" s="140" t="s">
        <v>1172</v>
      </c>
      <c r="I490" s="140">
        <v>365</v>
      </c>
      <c r="J490" s="140" t="s">
        <v>1407</v>
      </c>
      <c r="K490" s="140" t="s">
        <v>1421</v>
      </c>
      <c r="L490" s="141" t="s">
        <v>28</v>
      </c>
      <c r="M490" s="141" t="s">
        <v>28</v>
      </c>
      <c r="N490" s="142" t="s">
        <v>1409</v>
      </c>
      <c r="O490" s="141" t="s">
        <v>1776</v>
      </c>
      <c r="P490" s="140">
        <v>11</v>
      </c>
      <c r="Q490" s="140">
        <v>5</v>
      </c>
      <c r="R490" s="140">
        <v>8</v>
      </c>
      <c r="S490" s="140" t="s">
        <v>28</v>
      </c>
      <c r="T490" s="140" t="s">
        <v>28</v>
      </c>
      <c r="U490" s="140" t="s">
        <v>28</v>
      </c>
      <c r="V490" s="140" t="s">
        <v>28</v>
      </c>
      <c r="W490" s="140" t="s">
        <v>28</v>
      </c>
      <c r="X490" s="140" t="s">
        <v>28</v>
      </c>
      <c r="Y490" s="140" t="s">
        <v>28</v>
      </c>
      <c r="Z490" s="140" t="s">
        <v>28</v>
      </c>
      <c r="AA490" s="140" t="s">
        <v>329</v>
      </c>
      <c r="AB490" s="140" t="s">
        <v>28</v>
      </c>
      <c r="AC490" s="140" t="s">
        <v>329</v>
      </c>
      <c r="AD490" s="143" t="s">
        <v>28</v>
      </c>
      <c r="AE490" s="143" t="s">
        <v>28</v>
      </c>
      <c r="AF490" s="144" t="s">
        <v>28</v>
      </c>
      <c r="AG490" s="144">
        <v>0</v>
      </c>
      <c r="AH490" s="144">
        <v>0</v>
      </c>
      <c r="AI490" s="144">
        <v>324483673.18000001</v>
      </c>
      <c r="AJ490" s="144">
        <v>0</v>
      </c>
      <c r="AK490" s="145">
        <v>0</v>
      </c>
      <c r="AL490" s="145">
        <v>32448366.920000002</v>
      </c>
      <c r="AM490" s="145">
        <v>32448366.920000002</v>
      </c>
      <c r="AN490" s="146" t="s">
        <v>28</v>
      </c>
      <c r="AO490" s="147" t="s">
        <v>28</v>
      </c>
      <c r="AP490" s="147" t="s">
        <v>28</v>
      </c>
      <c r="AQ490" s="140" t="s">
        <v>28</v>
      </c>
      <c r="AR490" s="139" t="s">
        <v>39</v>
      </c>
    </row>
    <row r="491" spans="2:44" s="139" customFormat="1" ht="17.100000000000001" customHeight="1" x14ac:dyDescent="0.25">
      <c r="B491" s="140">
        <v>8992</v>
      </c>
      <c r="C491" s="140" t="s">
        <v>27</v>
      </c>
      <c r="D491" s="140" t="s">
        <v>134</v>
      </c>
      <c r="E491" s="140" t="s">
        <v>781</v>
      </c>
      <c r="F491" s="140" t="s">
        <v>1777</v>
      </c>
      <c r="G491" s="140" t="s">
        <v>28</v>
      </c>
      <c r="H491" s="140" t="s">
        <v>1172</v>
      </c>
      <c r="I491" s="140">
        <v>365</v>
      </c>
      <c r="J491" s="140" t="s">
        <v>1407</v>
      </c>
      <c r="K491" s="140" t="s">
        <v>1421</v>
      </c>
      <c r="L491" s="141" t="s">
        <v>28</v>
      </c>
      <c r="M491" s="141" t="s">
        <v>28</v>
      </c>
      <c r="N491" s="142" t="s">
        <v>1409</v>
      </c>
      <c r="O491" s="141" t="s">
        <v>1778</v>
      </c>
      <c r="P491" s="140">
        <v>11</v>
      </c>
      <c r="Q491" s="140">
        <v>5</v>
      </c>
      <c r="R491" s="140">
        <v>8</v>
      </c>
      <c r="S491" s="140" t="s">
        <v>28</v>
      </c>
      <c r="T491" s="140" t="s">
        <v>28</v>
      </c>
      <c r="U491" s="140" t="s">
        <v>28</v>
      </c>
      <c r="V491" s="140" t="s">
        <v>28</v>
      </c>
      <c r="W491" s="140" t="s">
        <v>28</v>
      </c>
      <c r="X491" s="140" t="s">
        <v>28</v>
      </c>
      <c r="Y491" s="140" t="s">
        <v>28</v>
      </c>
      <c r="Z491" s="140" t="s">
        <v>28</v>
      </c>
      <c r="AA491" s="140" t="s">
        <v>346</v>
      </c>
      <c r="AB491" s="140" t="s">
        <v>28</v>
      </c>
      <c r="AC491" s="140" t="s">
        <v>346</v>
      </c>
      <c r="AD491" s="143" t="s">
        <v>28</v>
      </c>
      <c r="AE491" s="143" t="s">
        <v>28</v>
      </c>
      <c r="AF491" s="144" t="s">
        <v>28</v>
      </c>
      <c r="AG491" s="144">
        <v>0</v>
      </c>
      <c r="AH491" s="144">
        <v>0</v>
      </c>
      <c r="AI491" s="144">
        <v>129028062.58</v>
      </c>
      <c r="AJ491" s="144">
        <v>0</v>
      </c>
      <c r="AK491" s="145">
        <v>0</v>
      </c>
      <c r="AL491" s="145">
        <v>46402538.93</v>
      </c>
      <c r="AM491" s="145">
        <v>46402538.93</v>
      </c>
      <c r="AN491" s="146" t="s">
        <v>28</v>
      </c>
      <c r="AO491" s="147" t="s">
        <v>28</v>
      </c>
      <c r="AP491" s="147" t="s">
        <v>28</v>
      </c>
      <c r="AQ491" s="140" t="s">
        <v>28</v>
      </c>
      <c r="AR491" s="139" t="s">
        <v>39</v>
      </c>
    </row>
    <row r="492" spans="2:44" s="139" customFormat="1" ht="17.100000000000001" customHeight="1" x14ac:dyDescent="0.25">
      <c r="B492" s="140">
        <v>8993</v>
      </c>
      <c r="C492" s="140" t="s">
        <v>27</v>
      </c>
      <c r="D492" s="140" t="s">
        <v>134</v>
      </c>
      <c r="E492" s="140" t="s">
        <v>921</v>
      </c>
      <c r="F492" s="140" t="s">
        <v>1779</v>
      </c>
      <c r="G492" s="140" t="s">
        <v>28</v>
      </c>
      <c r="H492" s="140" t="s">
        <v>1172</v>
      </c>
      <c r="I492" s="140">
        <v>365</v>
      </c>
      <c r="J492" s="140" t="s">
        <v>1407</v>
      </c>
      <c r="K492" s="140" t="s">
        <v>1421</v>
      </c>
      <c r="L492" s="141" t="s">
        <v>28</v>
      </c>
      <c r="M492" s="141" t="s">
        <v>28</v>
      </c>
      <c r="N492" s="142" t="s">
        <v>1409</v>
      </c>
      <c r="O492" s="141" t="s">
        <v>1780</v>
      </c>
      <c r="P492" s="140">
        <v>11</v>
      </c>
      <c r="Q492" s="140">
        <v>5</v>
      </c>
      <c r="R492" s="140">
        <v>8</v>
      </c>
      <c r="S492" s="140" t="s">
        <v>28</v>
      </c>
      <c r="T492" s="140" t="s">
        <v>28</v>
      </c>
      <c r="U492" s="140" t="s">
        <v>28</v>
      </c>
      <c r="V492" s="140" t="s">
        <v>28</v>
      </c>
      <c r="W492" s="140" t="s">
        <v>28</v>
      </c>
      <c r="X492" s="140" t="s">
        <v>28</v>
      </c>
      <c r="Y492" s="140" t="s">
        <v>28</v>
      </c>
      <c r="Z492" s="140" t="s">
        <v>28</v>
      </c>
      <c r="AA492" s="140" t="s">
        <v>346</v>
      </c>
      <c r="AB492" s="140" t="s">
        <v>28</v>
      </c>
      <c r="AC492" s="140" t="s">
        <v>346</v>
      </c>
      <c r="AD492" s="143" t="s">
        <v>28</v>
      </c>
      <c r="AE492" s="143" t="s">
        <v>28</v>
      </c>
      <c r="AF492" s="144" t="s">
        <v>28</v>
      </c>
      <c r="AG492" s="144">
        <v>0</v>
      </c>
      <c r="AH492" s="144">
        <v>0</v>
      </c>
      <c r="AI492" s="144">
        <v>63810661.859999999</v>
      </c>
      <c r="AJ492" s="144">
        <v>0</v>
      </c>
      <c r="AK492" s="145">
        <v>0</v>
      </c>
      <c r="AL492" s="145">
        <v>16453067.99</v>
      </c>
      <c r="AM492" s="145">
        <v>16453067.99</v>
      </c>
      <c r="AN492" s="146" t="s">
        <v>28</v>
      </c>
      <c r="AO492" s="147" t="s">
        <v>28</v>
      </c>
      <c r="AP492" s="147" t="s">
        <v>28</v>
      </c>
      <c r="AQ492" s="140" t="s">
        <v>28</v>
      </c>
      <c r="AR492" s="139" t="s">
        <v>39</v>
      </c>
    </row>
    <row r="493" spans="2:44" s="139" customFormat="1" ht="17.100000000000001" customHeight="1" x14ac:dyDescent="0.25">
      <c r="B493" s="140">
        <v>8996</v>
      </c>
      <c r="C493" s="140" t="s">
        <v>27</v>
      </c>
      <c r="D493" s="140" t="s">
        <v>118</v>
      </c>
      <c r="E493" s="140" t="s">
        <v>1785</v>
      </c>
      <c r="F493" s="140" t="s">
        <v>1786</v>
      </c>
      <c r="G493" s="140">
        <v>2</v>
      </c>
      <c r="H493" s="140" t="s">
        <v>312</v>
      </c>
      <c r="I493" s="140">
        <v>356</v>
      </c>
      <c r="J493" s="140" t="s">
        <v>313</v>
      </c>
      <c r="K493" s="140" t="s">
        <v>1183</v>
      </c>
      <c r="L493" s="141">
        <v>0</v>
      </c>
      <c r="M493" s="141" t="s">
        <v>1784</v>
      </c>
      <c r="N493" s="142">
        <v>77</v>
      </c>
      <c r="O493" s="141">
        <v>0</v>
      </c>
      <c r="P493" s="140">
        <v>11</v>
      </c>
      <c r="Q493" s="140">
        <v>5</v>
      </c>
      <c r="R493" s="140">
        <v>5</v>
      </c>
      <c r="S493" s="140">
        <v>7</v>
      </c>
      <c r="T493" s="140">
        <v>753</v>
      </c>
      <c r="U493" s="140">
        <v>3</v>
      </c>
      <c r="V493" s="140">
        <v>8</v>
      </c>
      <c r="W493" s="140">
        <v>6</v>
      </c>
      <c r="X493" s="140">
        <v>2</v>
      </c>
      <c r="Y493" s="140" t="s">
        <v>28</v>
      </c>
      <c r="Z493" s="140" t="s">
        <v>28</v>
      </c>
      <c r="AA493" s="140" t="s">
        <v>129</v>
      </c>
      <c r="AB493" s="140" t="s">
        <v>311</v>
      </c>
      <c r="AC493" s="140" t="s">
        <v>1787</v>
      </c>
      <c r="AD493" s="143">
        <v>40526</v>
      </c>
      <c r="AE493" s="143">
        <v>41999</v>
      </c>
      <c r="AF493" s="144">
        <v>1372350.1774000002</v>
      </c>
      <c r="AG493" s="144">
        <v>0</v>
      </c>
      <c r="AH493" s="144">
        <v>0</v>
      </c>
      <c r="AI493" s="144">
        <v>1372350.1774000002</v>
      </c>
      <c r="AJ493" s="144">
        <v>0</v>
      </c>
      <c r="AK493" s="144">
        <v>0</v>
      </c>
      <c r="AL493" s="145">
        <v>281303.21999999997</v>
      </c>
      <c r="AM493" s="145">
        <v>281303.06270000001</v>
      </c>
      <c r="AN493" s="146" t="s">
        <v>327</v>
      </c>
      <c r="AO493" s="147">
        <v>1</v>
      </c>
      <c r="AP493" s="147">
        <v>1</v>
      </c>
      <c r="AQ493" s="140">
        <v>0</v>
      </c>
      <c r="AR493" s="139" t="s">
        <v>39</v>
      </c>
    </row>
    <row r="494" spans="2:44" s="139" customFormat="1" ht="17.100000000000001" customHeight="1" x14ac:dyDescent="0.25">
      <c r="B494" s="140">
        <v>8997</v>
      </c>
      <c r="C494" s="140" t="s">
        <v>27</v>
      </c>
      <c r="D494" s="140" t="s">
        <v>118</v>
      </c>
      <c r="E494" s="140" t="s">
        <v>1071</v>
      </c>
      <c r="F494" s="140" t="s">
        <v>1789</v>
      </c>
      <c r="G494" s="140">
        <v>2</v>
      </c>
      <c r="H494" s="140" t="s">
        <v>312</v>
      </c>
      <c r="I494" s="140">
        <v>356</v>
      </c>
      <c r="J494" s="140" t="s">
        <v>313</v>
      </c>
      <c r="K494" s="140" t="s">
        <v>1183</v>
      </c>
      <c r="L494" s="141">
        <v>0</v>
      </c>
      <c r="M494" s="141" t="s">
        <v>1788</v>
      </c>
      <c r="N494" s="142">
        <v>77</v>
      </c>
      <c r="O494" s="141">
        <v>0</v>
      </c>
      <c r="P494" s="140">
        <v>11</v>
      </c>
      <c r="Q494" s="140">
        <v>5</v>
      </c>
      <c r="R494" s="140">
        <v>5</v>
      </c>
      <c r="S494" s="140">
        <v>7</v>
      </c>
      <c r="T494" s="140">
        <v>753</v>
      </c>
      <c r="U494" s="140">
        <v>3</v>
      </c>
      <c r="V494" s="140">
        <v>8</v>
      </c>
      <c r="W494" s="140">
        <v>6</v>
      </c>
      <c r="X494" s="140">
        <v>2</v>
      </c>
      <c r="Y494" s="140" t="s">
        <v>1790</v>
      </c>
      <c r="Z494" s="140" t="s">
        <v>28</v>
      </c>
      <c r="AA494" s="140" t="s">
        <v>129</v>
      </c>
      <c r="AB494" s="140" t="s">
        <v>343</v>
      </c>
      <c r="AC494" s="140" t="s">
        <v>1791</v>
      </c>
      <c r="AD494" s="143">
        <v>44392</v>
      </c>
      <c r="AE494" s="143" t="s">
        <v>1467</v>
      </c>
      <c r="AF494" s="144">
        <v>259514988.47889999</v>
      </c>
      <c r="AG494" s="144">
        <v>73086618.464200005</v>
      </c>
      <c r="AH494" s="144">
        <v>12975749.423945</v>
      </c>
      <c r="AI494" s="144">
        <v>345577356.36704499</v>
      </c>
      <c r="AJ494" s="144">
        <v>0</v>
      </c>
      <c r="AK494" s="144">
        <v>0</v>
      </c>
      <c r="AL494" s="145">
        <v>49314335.640900023</v>
      </c>
      <c r="AM494" s="145">
        <v>100404601.1441</v>
      </c>
      <c r="AN494" s="146" t="s">
        <v>360</v>
      </c>
      <c r="AO494" s="147">
        <v>0.29166290012690121</v>
      </c>
      <c r="AP494" s="147">
        <v>0.38390000000000002</v>
      </c>
      <c r="AQ494" s="140">
        <v>0</v>
      </c>
      <c r="AR494" s="139" t="s">
        <v>39</v>
      </c>
    </row>
    <row r="495" spans="2:44" s="139" customFormat="1" ht="17.100000000000001" customHeight="1" x14ac:dyDescent="0.25">
      <c r="B495" s="140">
        <v>8998</v>
      </c>
      <c r="C495" s="140" t="s">
        <v>27</v>
      </c>
      <c r="D495" s="140" t="s">
        <v>118</v>
      </c>
      <c r="E495" s="140" t="s">
        <v>1071</v>
      </c>
      <c r="F495" s="140" t="s">
        <v>1793</v>
      </c>
      <c r="G495" s="140">
        <v>2</v>
      </c>
      <c r="H495" s="140" t="s">
        <v>312</v>
      </c>
      <c r="I495" s="140">
        <v>356</v>
      </c>
      <c r="J495" s="140" t="s">
        <v>313</v>
      </c>
      <c r="K495" s="140" t="s">
        <v>1183</v>
      </c>
      <c r="L495" s="141">
        <v>0</v>
      </c>
      <c r="M495" s="141" t="s">
        <v>1792</v>
      </c>
      <c r="N495" s="142">
        <v>77</v>
      </c>
      <c r="O495" s="141">
        <v>0</v>
      </c>
      <c r="P495" s="140">
        <v>11</v>
      </c>
      <c r="Q495" s="140">
        <v>5</v>
      </c>
      <c r="R495" s="140">
        <v>5</v>
      </c>
      <c r="S495" s="140">
        <v>7</v>
      </c>
      <c r="T495" s="140">
        <v>753</v>
      </c>
      <c r="U495" s="140">
        <v>3</v>
      </c>
      <c r="V495" s="140">
        <v>8</v>
      </c>
      <c r="W495" s="140">
        <v>6</v>
      </c>
      <c r="X495" s="140">
        <v>2</v>
      </c>
      <c r="Y495" s="140" t="s">
        <v>1794</v>
      </c>
      <c r="Z495" s="140" t="s">
        <v>28</v>
      </c>
      <c r="AA495" s="140" t="s">
        <v>331</v>
      </c>
      <c r="AB495" s="140" t="s">
        <v>1795</v>
      </c>
      <c r="AC495" s="140" t="s">
        <v>1796</v>
      </c>
      <c r="AD495" s="143">
        <v>44434</v>
      </c>
      <c r="AE495" s="143" t="s">
        <v>1467</v>
      </c>
      <c r="AF495" s="144">
        <v>361551380.65530002</v>
      </c>
      <c r="AG495" s="144">
        <v>90985690.842199996</v>
      </c>
      <c r="AH495" s="144">
        <v>0</v>
      </c>
      <c r="AI495" s="144">
        <v>452537071.4975</v>
      </c>
      <c r="AJ495" s="144">
        <v>0</v>
      </c>
      <c r="AK495" s="144">
        <v>0</v>
      </c>
      <c r="AL495" s="145">
        <v>68113913.081500024</v>
      </c>
      <c r="AM495" s="145">
        <v>101594190.2349</v>
      </c>
      <c r="AN495" s="146" t="s">
        <v>360</v>
      </c>
      <c r="AO495" s="147">
        <v>0.2244991551713377</v>
      </c>
      <c r="AP495" s="147">
        <v>0.14910000000000001</v>
      </c>
      <c r="AQ495" s="140">
        <v>0</v>
      </c>
      <c r="AR495" s="139" t="s">
        <v>39</v>
      </c>
    </row>
    <row r="496" spans="2:44" s="139" customFormat="1" ht="17.100000000000001" customHeight="1" x14ac:dyDescent="0.25">
      <c r="B496" s="140">
        <v>8999</v>
      </c>
      <c r="C496" s="140" t="s">
        <v>27</v>
      </c>
      <c r="D496" s="140" t="s">
        <v>118</v>
      </c>
      <c r="E496" s="140" t="s">
        <v>1200</v>
      </c>
      <c r="F496" s="140" t="s">
        <v>1798</v>
      </c>
      <c r="G496" s="140">
        <v>2</v>
      </c>
      <c r="H496" s="140" t="s">
        <v>312</v>
      </c>
      <c r="I496" s="140">
        <v>356</v>
      </c>
      <c r="J496" s="140" t="s">
        <v>313</v>
      </c>
      <c r="K496" s="140" t="s">
        <v>1183</v>
      </c>
      <c r="L496" s="141">
        <v>0</v>
      </c>
      <c r="M496" s="141" t="s">
        <v>1797</v>
      </c>
      <c r="N496" s="142">
        <v>77</v>
      </c>
      <c r="O496" s="141">
        <v>0</v>
      </c>
      <c r="P496" s="140">
        <v>11</v>
      </c>
      <c r="Q496" s="140">
        <v>5</v>
      </c>
      <c r="R496" s="140">
        <v>5</v>
      </c>
      <c r="S496" s="140">
        <v>7</v>
      </c>
      <c r="T496" s="140">
        <v>753</v>
      </c>
      <c r="U496" s="140">
        <v>3</v>
      </c>
      <c r="V496" s="140">
        <v>8</v>
      </c>
      <c r="W496" s="140">
        <v>6</v>
      </c>
      <c r="X496" s="140">
        <v>2</v>
      </c>
      <c r="Y496" s="140" t="s">
        <v>1799</v>
      </c>
      <c r="Z496" s="140" t="s">
        <v>28</v>
      </c>
      <c r="AA496" s="140" t="s">
        <v>331</v>
      </c>
      <c r="AB496" s="140" t="s">
        <v>331</v>
      </c>
      <c r="AC496" s="140" t="s">
        <v>1800</v>
      </c>
      <c r="AD496" s="143">
        <v>44369</v>
      </c>
      <c r="AE496" s="143" t="s">
        <v>1801</v>
      </c>
      <c r="AF496" s="144">
        <v>22380818.710000001</v>
      </c>
      <c r="AG496" s="144">
        <v>0</v>
      </c>
      <c r="AH496" s="144">
        <v>5634847.2300000004</v>
      </c>
      <c r="AI496" s="144">
        <v>28015665.940000001</v>
      </c>
      <c r="AJ496" s="144">
        <v>0</v>
      </c>
      <c r="AK496" s="144">
        <v>0</v>
      </c>
      <c r="AL496" s="145">
        <v>24000000</v>
      </c>
      <c r="AM496" s="145">
        <v>28015665.940000001</v>
      </c>
      <c r="AN496" s="146" t="s">
        <v>360</v>
      </c>
      <c r="AO496" s="147">
        <v>1</v>
      </c>
      <c r="AP496" s="147">
        <v>1</v>
      </c>
      <c r="AQ496" s="140">
        <v>0</v>
      </c>
      <c r="AR496" s="139" t="s">
        <v>39</v>
      </c>
    </row>
    <row r="497" spans="2:44" s="139" customFormat="1" ht="17.100000000000001" customHeight="1" x14ac:dyDescent="0.25">
      <c r="B497" s="140">
        <v>9000</v>
      </c>
      <c r="C497" s="140" t="s">
        <v>27</v>
      </c>
      <c r="D497" s="140" t="s">
        <v>118</v>
      </c>
      <c r="E497" s="140" t="s">
        <v>1200</v>
      </c>
      <c r="F497" s="140" t="s">
        <v>1803</v>
      </c>
      <c r="G497" s="140">
        <v>2</v>
      </c>
      <c r="H497" s="140" t="s">
        <v>312</v>
      </c>
      <c r="I497" s="140">
        <v>356</v>
      </c>
      <c r="J497" s="140" t="s">
        <v>313</v>
      </c>
      <c r="K497" s="140" t="s">
        <v>1183</v>
      </c>
      <c r="L497" s="141">
        <v>0</v>
      </c>
      <c r="M497" s="141" t="s">
        <v>1802</v>
      </c>
      <c r="N497" s="142">
        <v>77</v>
      </c>
      <c r="O497" s="141">
        <v>0</v>
      </c>
      <c r="P497" s="140">
        <v>11</v>
      </c>
      <c r="Q497" s="140">
        <v>5</v>
      </c>
      <c r="R497" s="140">
        <v>5</v>
      </c>
      <c r="S497" s="140">
        <v>7</v>
      </c>
      <c r="T497" s="140">
        <v>753</v>
      </c>
      <c r="U497" s="140">
        <v>3</v>
      </c>
      <c r="V497" s="140">
        <v>8</v>
      </c>
      <c r="W497" s="140">
        <v>6</v>
      </c>
      <c r="X497" s="140">
        <v>2</v>
      </c>
      <c r="Y497" s="140" t="s">
        <v>1804</v>
      </c>
      <c r="Z497" s="140" t="s">
        <v>28</v>
      </c>
      <c r="AA497" s="140" t="s">
        <v>331</v>
      </c>
      <c r="AB497" s="140" t="s">
        <v>331</v>
      </c>
      <c r="AC497" s="140" t="s">
        <v>1805</v>
      </c>
      <c r="AD497" s="143">
        <v>44361</v>
      </c>
      <c r="AE497" s="143" t="s">
        <v>1801</v>
      </c>
      <c r="AF497" s="144">
        <v>18027408.010000002</v>
      </c>
      <c r="AG497" s="144">
        <v>0</v>
      </c>
      <c r="AH497" s="144">
        <v>6345148.2599999979</v>
      </c>
      <c r="AI497" s="144">
        <v>24372556.27</v>
      </c>
      <c r="AJ497" s="144">
        <v>0</v>
      </c>
      <c r="AK497" s="144">
        <v>0</v>
      </c>
      <c r="AL497" s="145">
        <v>21000000</v>
      </c>
      <c r="AM497" s="145">
        <v>24372556.27</v>
      </c>
      <c r="AN497" s="146" t="s">
        <v>360</v>
      </c>
      <c r="AO497" s="147">
        <v>1</v>
      </c>
      <c r="AP497" s="147">
        <v>1</v>
      </c>
      <c r="AQ497" s="140">
        <v>0</v>
      </c>
      <c r="AR497" s="139" t="s">
        <v>39</v>
      </c>
    </row>
    <row r="498" spans="2:44" s="139" customFormat="1" ht="17.100000000000001" customHeight="1" x14ac:dyDescent="0.25">
      <c r="B498" s="140">
        <v>9001</v>
      </c>
      <c r="C498" s="140" t="s">
        <v>27</v>
      </c>
      <c r="D498" s="140" t="s">
        <v>118</v>
      </c>
      <c r="E498" s="140" t="s">
        <v>1200</v>
      </c>
      <c r="F498" s="140" t="s">
        <v>1807</v>
      </c>
      <c r="G498" s="140">
        <v>2</v>
      </c>
      <c r="H498" s="140" t="s">
        <v>312</v>
      </c>
      <c r="I498" s="140">
        <v>356</v>
      </c>
      <c r="J498" s="140" t="s">
        <v>313</v>
      </c>
      <c r="K498" s="140" t="s">
        <v>1183</v>
      </c>
      <c r="L498" s="141">
        <v>0</v>
      </c>
      <c r="M498" s="141" t="s">
        <v>1806</v>
      </c>
      <c r="N498" s="142">
        <v>77</v>
      </c>
      <c r="O498" s="141">
        <v>0</v>
      </c>
      <c r="P498" s="140">
        <v>11</v>
      </c>
      <c r="Q498" s="140">
        <v>5</v>
      </c>
      <c r="R498" s="140">
        <v>5</v>
      </c>
      <c r="S498" s="140">
        <v>7</v>
      </c>
      <c r="T498" s="140">
        <v>753</v>
      </c>
      <c r="U498" s="140">
        <v>3</v>
      </c>
      <c r="V498" s="140">
        <v>8</v>
      </c>
      <c r="W498" s="140">
        <v>6</v>
      </c>
      <c r="X498" s="140">
        <v>2</v>
      </c>
      <c r="Y498" s="140" t="s">
        <v>1808</v>
      </c>
      <c r="Z498" s="140" t="s">
        <v>28</v>
      </c>
      <c r="AA498" s="140" t="s">
        <v>329</v>
      </c>
      <c r="AB498" s="140" t="s">
        <v>329</v>
      </c>
      <c r="AC498" s="140" t="s">
        <v>1809</v>
      </c>
      <c r="AD498" s="143">
        <v>44438</v>
      </c>
      <c r="AE498" s="143" t="s">
        <v>1801</v>
      </c>
      <c r="AF498" s="144">
        <v>12299749.939999999</v>
      </c>
      <c r="AG498" s="144">
        <v>0</v>
      </c>
      <c r="AH498" s="144">
        <v>0</v>
      </c>
      <c r="AI498" s="144">
        <v>12299749.939999999</v>
      </c>
      <c r="AJ498" s="144">
        <v>0</v>
      </c>
      <c r="AK498" s="144">
        <v>0</v>
      </c>
      <c r="AL498" s="145">
        <v>15000000</v>
      </c>
      <c r="AM498" s="145">
        <v>12330907.43</v>
      </c>
      <c r="AN498" s="146" t="s">
        <v>360</v>
      </c>
      <c r="AO498" s="147">
        <v>1.0025331807680637</v>
      </c>
      <c r="AP498" s="147">
        <v>1.0025331807680637</v>
      </c>
      <c r="AQ498" s="140">
        <v>0</v>
      </c>
      <c r="AR498" s="139" t="s">
        <v>39</v>
      </c>
    </row>
    <row r="499" spans="2:44" s="139" customFormat="1" ht="17.100000000000001" customHeight="1" x14ac:dyDescent="0.25">
      <c r="B499" s="140">
        <v>9002</v>
      </c>
      <c r="C499" s="140" t="s">
        <v>27</v>
      </c>
      <c r="D499" s="140" t="s">
        <v>118</v>
      </c>
      <c r="E499" s="140" t="s">
        <v>1200</v>
      </c>
      <c r="F499" s="140" t="s">
        <v>1811</v>
      </c>
      <c r="G499" s="140">
        <v>2</v>
      </c>
      <c r="H499" s="140" t="s">
        <v>312</v>
      </c>
      <c r="I499" s="140">
        <v>356</v>
      </c>
      <c r="J499" s="140" t="s">
        <v>313</v>
      </c>
      <c r="K499" s="140" t="s">
        <v>1183</v>
      </c>
      <c r="L499" s="141">
        <v>0</v>
      </c>
      <c r="M499" s="141" t="s">
        <v>1810</v>
      </c>
      <c r="N499" s="142">
        <v>77</v>
      </c>
      <c r="O499" s="141">
        <v>0</v>
      </c>
      <c r="P499" s="140">
        <v>11</v>
      </c>
      <c r="Q499" s="140">
        <v>5</v>
      </c>
      <c r="R499" s="140">
        <v>5</v>
      </c>
      <c r="S499" s="140">
        <v>7</v>
      </c>
      <c r="T499" s="140">
        <v>753</v>
      </c>
      <c r="U499" s="140">
        <v>3</v>
      </c>
      <c r="V499" s="140">
        <v>8</v>
      </c>
      <c r="W499" s="140">
        <v>6</v>
      </c>
      <c r="X499" s="140">
        <v>2</v>
      </c>
      <c r="Y499" s="140" t="s">
        <v>1812</v>
      </c>
      <c r="Z499" s="140" t="s">
        <v>28</v>
      </c>
      <c r="AA499" s="140" t="s">
        <v>339</v>
      </c>
      <c r="AB499" s="140" t="s">
        <v>339</v>
      </c>
      <c r="AC499" s="140" t="s">
        <v>1813</v>
      </c>
      <c r="AD499" s="143">
        <v>44425</v>
      </c>
      <c r="AE499" s="143" t="s">
        <v>1801</v>
      </c>
      <c r="AF499" s="144" t="s">
        <v>1463</v>
      </c>
      <c r="AG499" s="144" t="s">
        <v>1463</v>
      </c>
      <c r="AH499" s="144" t="s">
        <v>1463</v>
      </c>
      <c r="AI499" s="144" t="s">
        <v>1463</v>
      </c>
      <c r="AJ499" s="144">
        <v>0</v>
      </c>
      <c r="AK499" s="144">
        <v>0</v>
      </c>
      <c r="AL499" s="145">
        <v>0</v>
      </c>
      <c r="AM499" s="145">
        <v>474940.13</v>
      </c>
      <c r="AN499" s="146" t="s">
        <v>360</v>
      </c>
      <c r="AO499" s="147">
        <v>0.4599384599946813</v>
      </c>
      <c r="AP499" s="147">
        <v>0.4599384599946813</v>
      </c>
      <c r="AQ499" s="140">
        <v>0</v>
      </c>
      <c r="AR499" s="139" t="s">
        <v>39</v>
      </c>
    </row>
    <row r="500" spans="2:44" s="139" customFormat="1" ht="17.100000000000001" customHeight="1" x14ac:dyDescent="0.25">
      <c r="B500" s="140">
        <v>9003</v>
      </c>
      <c r="C500" s="140" t="s">
        <v>27</v>
      </c>
      <c r="D500" s="140" t="s">
        <v>118</v>
      </c>
      <c r="E500" s="140" t="s">
        <v>1200</v>
      </c>
      <c r="F500" s="140" t="s">
        <v>1811</v>
      </c>
      <c r="G500" s="140">
        <v>2</v>
      </c>
      <c r="H500" s="140" t="s">
        <v>1077</v>
      </c>
      <c r="I500" s="140">
        <v>364</v>
      </c>
      <c r="J500" s="140" t="s">
        <v>313</v>
      </c>
      <c r="K500" s="140" t="s">
        <v>351</v>
      </c>
      <c r="L500" s="141">
        <v>0</v>
      </c>
      <c r="M500" s="141" t="s">
        <v>1814</v>
      </c>
      <c r="N500" s="142">
        <v>83</v>
      </c>
      <c r="O500" s="141">
        <v>0</v>
      </c>
      <c r="P500" s="140">
        <v>22</v>
      </c>
      <c r="Q500" s="140">
        <v>5</v>
      </c>
      <c r="R500" s="140">
        <v>5</v>
      </c>
      <c r="S500" s="140">
        <v>7</v>
      </c>
      <c r="T500" s="140">
        <v>753</v>
      </c>
      <c r="U500" s="140">
        <v>3</v>
      </c>
      <c r="V500" s="140">
        <v>8</v>
      </c>
      <c r="W500" s="140">
        <v>6</v>
      </c>
      <c r="X500" s="140">
        <v>2</v>
      </c>
      <c r="Y500" s="140" t="s">
        <v>1812</v>
      </c>
      <c r="Z500" s="140" t="s">
        <v>28</v>
      </c>
      <c r="AA500" s="140" t="s">
        <v>339</v>
      </c>
      <c r="AB500" s="140" t="s">
        <v>339</v>
      </c>
      <c r="AC500" s="140" t="s">
        <v>1813</v>
      </c>
      <c r="AD500" s="143">
        <v>44425</v>
      </c>
      <c r="AE500" s="143" t="s">
        <v>1801</v>
      </c>
      <c r="AF500" s="144">
        <v>32176760.300000001</v>
      </c>
      <c r="AG500" s="144">
        <v>0</v>
      </c>
      <c r="AH500" s="144">
        <v>0</v>
      </c>
      <c r="AI500" s="144">
        <v>32176760.300000001</v>
      </c>
      <c r="AJ500" s="144">
        <v>0</v>
      </c>
      <c r="AK500" s="145">
        <v>0</v>
      </c>
      <c r="AL500" s="145">
        <v>33000000</v>
      </c>
      <c r="AM500" s="145">
        <v>14324389.449999999</v>
      </c>
      <c r="AN500" s="146" t="s">
        <v>360</v>
      </c>
      <c r="AO500" s="147">
        <v>0.4599384599946813</v>
      </c>
      <c r="AP500" s="147">
        <v>0.4599384599946813</v>
      </c>
      <c r="AQ500" s="140">
        <v>0</v>
      </c>
      <c r="AR500" s="139" t="s">
        <v>39</v>
      </c>
    </row>
    <row r="501" spans="2:44" s="139" customFormat="1" ht="17.100000000000001" customHeight="1" x14ac:dyDescent="0.25">
      <c r="B501" s="140">
        <v>9004</v>
      </c>
      <c r="C501" s="140" t="s">
        <v>27</v>
      </c>
      <c r="D501" s="140" t="s">
        <v>118</v>
      </c>
      <c r="E501" s="140" t="s">
        <v>1200</v>
      </c>
      <c r="F501" s="140" t="s">
        <v>1816</v>
      </c>
      <c r="G501" s="140">
        <v>2</v>
      </c>
      <c r="H501" s="140" t="s">
        <v>312</v>
      </c>
      <c r="I501" s="140">
        <v>356</v>
      </c>
      <c r="J501" s="140" t="s">
        <v>313</v>
      </c>
      <c r="K501" s="140" t="s">
        <v>1183</v>
      </c>
      <c r="L501" s="141">
        <v>0</v>
      </c>
      <c r="M501" s="141" t="s">
        <v>1815</v>
      </c>
      <c r="N501" s="142">
        <v>77</v>
      </c>
      <c r="O501" s="141">
        <v>0</v>
      </c>
      <c r="P501" s="140">
        <v>11</v>
      </c>
      <c r="Q501" s="140">
        <v>5</v>
      </c>
      <c r="R501" s="140">
        <v>5</v>
      </c>
      <c r="S501" s="140">
        <v>7</v>
      </c>
      <c r="T501" s="140">
        <v>753</v>
      </c>
      <c r="U501" s="140">
        <v>3</v>
      </c>
      <c r="V501" s="140">
        <v>8</v>
      </c>
      <c r="W501" s="140">
        <v>6</v>
      </c>
      <c r="X501" s="140">
        <v>2</v>
      </c>
      <c r="Y501" s="140" t="s">
        <v>1817</v>
      </c>
      <c r="Z501" s="140" t="s">
        <v>28</v>
      </c>
      <c r="AA501" s="140" t="s">
        <v>1818</v>
      </c>
      <c r="AB501" s="140" t="s">
        <v>1819</v>
      </c>
      <c r="AC501" s="140" t="s">
        <v>1820</v>
      </c>
      <c r="AD501" s="143">
        <v>44452</v>
      </c>
      <c r="AE501" s="143" t="s">
        <v>1495</v>
      </c>
      <c r="AF501" s="144">
        <v>129720364.68159999</v>
      </c>
      <c r="AG501" s="144">
        <v>0</v>
      </c>
      <c r="AH501" s="144">
        <v>0</v>
      </c>
      <c r="AI501" s="144">
        <v>129720364.68159999</v>
      </c>
      <c r="AJ501" s="144">
        <v>0</v>
      </c>
      <c r="AK501" s="145">
        <v>0</v>
      </c>
      <c r="AL501" s="145">
        <v>9416000.0000000037</v>
      </c>
      <c r="AM501" s="145">
        <v>37775662.3002</v>
      </c>
      <c r="AN501" s="146" t="s">
        <v>360</v>
      </c>
      <c r="AO501" s="147">
        <v>0.29120841891649601</v>
      </c>
      <c r="AP501" s="147">
        <v>0.25609999999999999</v>
      </c>
      <c r="AQ501" s="140">
        <v>0</v>
      </c>
      <c r="AR501" s="139" t="s">
        <v>39</v>
      </c>
    </row>
    <row r="502" spans="2:44" s="139" customFormat="1" ht="17.100000000000001" customHeight="1" x14ac:dyDescent="0.25">
      <c r="B502" s="140">
        <v>9005</v>
      </c>
      <c r="C502" s="140" t="s">
        <v>27</v>
      </c>
      <c r="D502" s="140" t="s">
        <v>118</v>
      </c>
      <c r="E502" s="140" t="s">
        <v>1076</v>
      </c>
      <c r="F502" s="140" t="s">
        <v>1822</v>
      </c>
      <c r="G502" s="140">
        <v>2</v>
      </c>
      <c r="H502" s="140" t="s">
        <v>312</v>
      </c>
      <c r="I502" s="140">
        <v>356</v>
      </c>
      <c r="J502" s="140" t="s">
        <v>313</v>
      </c>
      <c r="K502" s="140" t="s">
        <v>1183</v>
      </c>
      <c r="L502" s="141">
        <v>0</v>
      </c>
      <c r="M502" s="141" t="s">
        <v>1821</v>
      </c>
      <c r="N502" s="142">
        <v>77</v>
      </c>
      <c r="O502" s="141">
        <v>0</v>
      </c>
      <c r="P502" s="140">
        <v>11</v>
      </c>
      <c r="Q502" s="140">
        <v>5</v>
      </c>
      <c r="R502" s="140">
        <v>5</v>
      </c>
      <c r="S502" s="140">
        <v>7</v>
      </c>
      <c r="T502" s="140">
        <v>753</v>
      </c>
      <c r="U502" s="140">
        <v>3</v>
      </c>
      <c r="V502" s="140">
        <v>8</v>
      </c>
      <c r="W502" s="140">
        <v>6</v>
      </c>
      <c r="X502" s="140">
        <v>2</v>
      </c>
      <c r="Y502" s="140" t="s">
        <v>1823</v>
      </c>
      <c r="Z502" s="140" t="s">
        <v>28</v>
      </c>
      <c r="AA502" s="140" t="s">
        <v>129</v>
      </c>
      <c r="AB502" s="140" t="s">
        <v>393</v>
      </c>
      <c r="AC502" s="140" t="s">
        <v>1824</v>
      </c>
      <c r="AD502" s="143">
        <v>44404</v>
      </c>
      <c r="AE502" s="143" t="s">
        <v>1467</v>
      </c>
      <c r="AF502" s="144">
        <v>268610826.8448</v>
      </c>
      <c r="AG502" s="144">
        <v>47852748.738299996</v>
      </c>
      <c r="AH502" s="144">
        <v>13430541.34224</v>
      </c>
      <c r="AI502" s="144">
        <v>329894116.92533994</v>
      </c>
      <c r="AJ502" s="144">
        <v>0</v>
      </c>
      <c r="AK502" s="145">
        <v>0</v>
      </c>
      <c r="AL502" s="145">
        <v>14580798.119800009</v>
      </c>
      <c r="AM502" s="145">
        <v>69882435.662599996</v>
      </c>
      <c r="AN502" s="146" t="s">
        <v>360</v>
      </c>
      <c r="AO502" s="147">
        <v>0.21183292479997592</v>
      </c>
      <c r="AP502" s="147">
        <v>0.2419</v>
      </c>
      <c r="AQ502" s="140">
        <v>0</v>
      </c>
      <c r="AR502" s="139" t="s">
        <v>39</v>
      </c>
    </row>
    <row r="503" spans="2:44" s="139" customFormat="1" ht="17.100000000000001" customHeight="1" x14ac:dyDescent="0.25">
      <c r="B503" s="140">
        <v>9006</v>
      </c>
      <c r="C503" s="140" t="s">
        <v>27</v>
      </c>
      <c r="D503" s="140" t="s">
        <v>118</v>
      </c>
      <c r="E503" s="140" t="s">
        <v>1071</v>
      </c>
      <c r="F503" s="140" t="s">
        <v>1826</v>
      </c>
      <c r="G503" s="140">
        <v>2</v>
      </c>
      <c r="H503" s="140" t="s">
        <v>312</v>
      </c>
      <c r="I503" s="140">
        <v>356</v>
      </c>
      <c r="J503" s="140" t="s">
        <v>313</v>
      </c>
      <c r="K503" s="140" t="s">
        <v>1183</v>
      </c>
      <c r="L503" s="141">
        <v>0</v>
      </c>
      <c r="M503" s="141" t="s">
        <v>1825</v>
      </c>
      <c r="N503" s="142">
        <v>77</v>
      </c>
      <c r="O503" s="141">
        <v>0</v>
      </c>
      <c r="P503" s="140">
        <v>11</v>
      </c>
      <c r="Q503" s="140">
        <v>5</v>
      </c>
      <c r="R503" s="140">
        <v>5</v>
      </c>
      <c r="S503" s="140">
        <v>7</v>
      </c>
      <c r="T503" s="140">
        <v>753</v>
      </c>
      <c r="U503" s="140">
        <v>3</v>
      </c>
      <c r="V503" s="140">
        <v>8</v>
      </c>
      <c r="W503" s="140">
        <v>6</v>
      </c>
      <c r="X503" s="140">
        <v>2</v>
      </c>
      <c r="Y503" s="140" t="s">
        <v>1827</v>
      </c>
      <c r="Z503" s="140" t="s">
        <v>28</v>
      </c>
      <c r="AA503" s="140" t="s">
        <v>333</v>
      </c>
      <c r="AB503" s="140" t="s">
        <v>1225</v>
      </c>
      <c r="AC503" s="140" t="s">
        <v>1828</v>
      </c>
      <c r="AD503" s="143">
        <v>44363</v>
      </c>
      <c r="AE503" s="143" t="s">
        <v>1467</v>
      </c>
      <c r="AF503" s="144">
        <v>147686278.64539999</v>
      </c>
      <c r="AG503" s="144">
        <v>24848092.821635619</v>
      </c>
      <c r="AH503" s="144">
        <v>7384313.9322699998</v>
      </c>
      <c r="AI503" s="144">
        <v>179918685.39930558</v>
      </c>
      <c r="AJ503" s="144">
        <v>0</v>
      </c>
      <c r="AK503" s="145">
        <v>0</v>
      </c>
      <c r="AL503" s="145">
        <v>42000000</v>
      </c>
      <c r="AM503" s="145">
        <v>54416861.572699994</v>
      </c>
      <c r="AN503" s="146" t="s">
        <v>360</v>
      </c>
      <c r="AO503" s="147">
        <v>0.30245252988553695</v>
      </c>
      <c r="AP503" s="147">
        <v>0.32850000000000001</v>
      </c>
      <c r="AQ503" s="140">
        <v>0</v>
      </c>
      <c r="AR503" s="139" t="s">
        <v>39</v>
      </c>
    </row>
    <row r="504" spans="2:44" s="139" customFormat="1" ht="17.100000000000001" customHeight="1" x14ac:dyDescent="0.25">
      <c r="B504" s="140">
        <v>9007</v>
      </c>
      <c r="C504" s="140" t="s">
        <v>27</v>
      </c>
      <c r="D504" s="140" t="s">
        <v>118</v>
      </c>
      <c r="E504" s="140" t="s">
        <v>1830</v>
      </c>
      <c r="F504" s="140" t="s">
        <v>1831</v>
      </c>
      <c r="G504" s="140">
        <v>2</v>
      </c>
      <c r="H504" s="140" t="s">
        <v>312</v>
      </c>
      <c r="I504" s="140">
        <v>356</v>
      </c>
      <c r="J504" s="140" t="s">
        <v>313</v>
      </c>
      <c r="K504" s="140" t="s">
        <v>1183</v>
      </c>
      <c r="L504" s="141">
        <v>0</v>
      </c>
      <c r="M504" s="141" t="s">
        <v>1829</v>
      </c>
      <c r="N504" s="142">
        <v>77</v>
      </c>
      <c r="O504" s="141">
        <v>0</v>
      </c>
      <c r="P504" s="140">
        <v>11</v>
      </c>
      <c r="Q504" s="140">
        <v>5</v>
      </c>
      <c r="R504" s="140">
        <v>5</v>
      </c>
      <c r="S504" s="140">
        <v>7</v>
      </c>
      <c r="T504" s="140">
        <v>753</v>
      </c>
      <c r="U504" s="140">
        <v>3</v>
      </c>
      <c r="V504" s="140">
        <v>8</v>
      </c>
      <c r="W504" s="140">
        <v>6</v>
      </c>
      <c r="X504" s="140">
        <v>2</v>
      </c>
      <c r="Y504" s="140" t="s">
        <v>1832</v>
      </c>
      <c r="Z504" s="140" t="s">
        <v>28</v>
      </c>
      <c r="AA504" s="140" t="s">
        <v>331</v>
      </c>
      <c r="AB504" s="140" t="s">
        <v>1833</v>
      </c>
      <c r="AC504" s="140" t="s">
        <v>2270</v>
      </c>
      <c r="AD504" s="143">
        <v>44392</v>
      </c>
      <c r="AE504" s="143" t="s">
        <v>2271</v>
      </c>
      <c r="AF504" s="144">
        <v>135242109.63339999</v>
      </c>
      <c r="AG504" s="144">
        <v>23893478.407699991</v>
      </c>
      <c r="AH504" s="144">
        <v>6762105.4816699997</v>
      </c>
      <c r="AI504" s="144">
        <v>165897693.52276999</v>
      </c>
      <c r="AJ504" s="144">
        <v>0</v>
      </c>
      <c r="AK504" s="145">
        <v>0</v>
      </c>
      <c r="AL504" s="145">
        <v>54089716.50999999</v>
      </c>
      <c r="AM504" s="145">
        <v>78532586.064899996</v>
      </c>
      <c r="AN504" s="146" t="s">
        <v>360</v>
      </c>
      <c r="AO504" s="147">
        <v>0.47337961364798087</v>
      </c>
      <c r="AP504" s="147">
        <v>4.7800000000000002E-2</v>
      </c>
      <c r="AQ504" s="140">
        <v>0</v>
      </c>
      <c r="AR504" s="139" t="s">
        <v>39</v>
      </c>
    </row>
    <row r="505" spans="2:44" s="139" customFormat="1" ht="17.100000000000001" customHeight="1" x14ac:dyDescent="0.25">
      <c r="B505" s="140">
        <v>9008</v>
      </c>
      <c r="C505" s="140" t="s">
        <v>27</v>
      </c>
      <c r="D505" s="140" t="s">
        <v>118</v>
      </c>
      <c r="E505" s="140" t="s">
        <v>1071</v>
      </c>
      <c r="F505" s="140" t="s">
        <v>1835</v>
      </c>
      <c r="G505" s="140">
        <v>2</v>
      </c>
      <c r="H505" s="140" t="s">
        <v>312</v>
      </c>
      <c r="I505" s="140">
        <v>356</v>
      </c>
      <c r="J505" s="140" t="s">
        <v>313</v>
      </c>
      <c r="K505" s="140" t="s">
        <v>1183</v>
      </c>
      <c r="L505" s="141">
        <v>0</v>
      </c>
      <c r="M505" s="141" t="s">
        <v>1834</v>
      </c>
      <c r="N505" s="142">
        <v>77</v>
      </c>
      <c r="O505" s="141">
        <v>0</v>
      </c>
      <c r="P505" s="140">
        <v>11</v>
      </c>
      <c r="Q505" s="140">
        <v>5</v>
      </c>
      <c r="R505" s="140">
        <v>5</v>
      </c>
      <c r="S505" s="140">
        <v>7</v>
      </c>
      <c r="T505" s="140">
        <v>753</v>
      </c>
      <c r="U505" s="140">
        <v>3</v>
      </c>
      <c r="V505" s="140">
        <v>8</v>
      </c>
      <c r="W505" s="140">
        <v>6</v>
      </c>
      <c r="X505" s="140">
        <v>2</v>
      </c>
      <c r="Y505" s="140" t="s">
        <v>1836</v>
      </c>
      <c r="Z505" s="140" t="s">
        <v>28</v>
      </c>
      <c r="AA505" s="140" t="s">
        <v>341</v>
      </c>
      <c r="AB505" s="140" t="s">
        <v>410</v>
      </c>
      <c r="AC505" s="140" t="s">
        <v>1837</v>
      </c>
      <c r="AD505" s="143">
        <v>44400</v>
      </c>
      <c r="AE505" s="143" t="s">
        <v>1467</v>
      </c>
      <c r="AF505" s="144">
        <v>122469377.3424</v>
      </c>
      <c r="AG505" s="144">
        <v>0</v>
      </c>
      <c r="AH505" s="144">
        <v>6123468.8671200005</v>
      </c>
      <c r="AI505" s="144">
        <v>128592846.20952</v>
      </c>
      <c r="AJ505" s="144">
        <v>0</v>
      </c>
      <c r="AK505" s="145">
        <v>0</v>
      </c>
      <c r="AL505" s="145">
        <v>21884750.934200007</v>
      </c>
      <c r="AM505" s="145">
        <v>839220.93420000002</v>
      </c>
      <c r="AN505" s="146" t="s">
        <v>360</v>
      </c>
      <c r="AO505" s="147">
        <v>6.5261867898361425E-3</v>
      </c>
      <c r="AP505" s="147">
        <v>0</v>
      </c>
      <c r="AQ505" s="140">
        <v>0</v>
      </c>
      <c r="AR505" s="139" t="s">
        <v>39</v>
      </c>
    </row>
    <row r="506" spans="2:44" s="139" customFormat="1" ht="17.100000000000001" customHeight="1" x14ac:dyDescent="0.25">
      <c r="B506" s="140">
        <v>9010</v>
      </c>
      <c r="C506" s="140" t="s">
        <v>27</v>
      </c>
      <c r="D506" s="140" t="s">
        <v>118</v>
      </c>
      <c r="E506" s="140" t="s">
        <v>1071</v>
      </c>
      <c r="F506" s="140" t="s">
        <v>1839</v>
      </c>
      <c r="G506" s="140">
        <v>2</v>
      </c>
      <c r="H506" s="140" t="s">
        <v>312</v>
      </c>
      <c r="I506" s="140">
        <v>356</v>
      </c>
      <c r="J506" s="140" t="s">
        <v>313</v>
      </c>
      <c r="K506" s="140" t="s">
        <v>1183</v>
      </c>
      <c r="L506" s="141">
        <v>0</v>
      </c>
      <c r="M506" s="141" t="s">
        <v>1838</v>
      </c>
      <c r="N506" s="142">
        <v>77</v>
      </c>
      <c r="O506" s="141">
        <v>0</v>
      </c>
      <c r="P506" s="140">
        <v>11</v>
      </c>
      <c r="Q506" s="140">
        <v>5</v>
      </c>
      <c r="R506" s="140">
        <v>5</v>
      </c>
      <c r="S506" s="140">
        <v>7</v>
      </c>
      <c r="T506" s="140">
        <v>753</v>
      </c>
      <c r="U506" s="140">
        <v>3</v>
      </c>
      <c r="V506" s="140">
        <v>8</v>
      </c>
      <c r="W506" s="140">
        <v>6</v>
      </c>
      <c r="X506" s="140">
        <v>2</v>
      </c>
      <c r="Y506" s="140" t="s">
        <v>1840</v>
      </c>
      <c r="Z506" s="140" t="s">
        <v>28</v>
      </c>
      <c r="AA506" s="140" t="s">
        <v>341</v>
      </c>
      <c r="AB506" s="140" t="s">
        <v>341</v>
      </c>
      <c r="AC506" s="140" t="s">
        <v>1841</v>
      </c>
      <c r="AD506" s="143">
        <v>44400</v>
      </c>
      <c r="AE506" s="143" t="s">
        <v>1467</v>
      </c>
      <c r="AF506" s="144">
        <v>46689158.627099998</v>
      </c>
      <c r="AG506" s="144">
        <v>0</v>
      </c>
      <c r="AH506" s="144">
        <v>2334457.931355</v>
      </c>
      <c r="AI506" s="144">
        <v>49023616.558454998</v>
      </c>
      <c r="AJ506" s="144">
        <v>0</v>
      </c>
      <c r="AK506" s="145">
        <v>0</v>
      </c>
      <c r="AL506" s="145">
        <v>14116999.999999996</v>
      </c>
      <c r="AM506" s="145">
        <v>319937.27369999996</v>
      </c>
      <c r="AN506" s="146" t="s">
        <v>360</v>
      </c>
      <c r="AO506" s="147">
        <v>6.5261866863394651E-3</v>
      </c>
      <c r="AP506" s="147">
        <v>0</v>
      </c>
      <c r="AQ506" s="140">
        <v>0</v>
      </c>
      <c r="AR506" s="139" t="s">
        <v>39</v>
      </c>
    </row>
    <row r="507" spans="2:44" s="139" customFormat="1" ht="17.100000000000001" customHeight="1" x14ac:dyDescent="0.25">
      <c r="B507" s="140">
        <v>9011</v>
      </c>
      <c r="C507" s="140" t="s">
        <v>27</v>
      </c>
      <c r="D507" s="140" t="s">
        <v>118</v>
      </c>
      <c r="E507" s="140" t="s">
        <v>1830</v>
      </c>
      <c r="F507" s="140" t="s">
        <v>1843</v>
      </c>
      <c r="G507" s="140">
        <v>2</v>
      </c>
      <c r="H507" s="140" t="s">
        <v>312</v>
      </c>
      <c r="I507" s="140">
        <v>356</v>
      </c>
      <c r="J507" s="140" t="s">
        <v>313</v>
      </c>
      <c r="K507" s="140" t="s">
        <v>1183</v>
      </c>
      <c r="L507" s="141">
        <v>0</v>
      </c>
      <c r="M507" s="141" t="s">
        <v>1842</v>
      </c>
      <c r="N507" s="142">
        <v>77</v>
      </c>
      <c r="O507" s="141">
        <v>0</v>
      </c>
      <c r="P507" s="140">
        <v>11</v>
      </c>
      <c r="Q507" s="140">
        <v>5</v>
      </c>
      <c r="R507" s="140">
        <v>5</v>
      </c>
      <c r="S507" s="140">
        <v>7</v>
      </c>
      <c r="T507" s="140">
        <v>753</v>
      </c>
      <c r="U507" s="140">
        <v>3</v>
      </c>
      <c r="V507" s="140">
        <v>8</v>
      </c>
      <c r="W507" s="140">
        <v>6</v>
      </c>
      <c r="X507" s="140">
        <v>2</v>
      </c>
      <c r="Y507" s="140" t="s">
        <v>1844</v>
      </c>
      <c r="Z507" s="140" t="s">
        <v>28</v>
      </c>
      <c r="AA507" s="140" t="s">
        <v>341</v>
      </c>
      <c r="AB507" s="140" t="s">
        <v>341</v>
      </c>
      <c r="AC507" s="140" t="s">
        <v>1845</v>
      </c>
      <c r="AD507" s="143">
        <v>44396</v>
      </c>
      <c r="AE507" s="143" t="s">
        <v>1495</v>
      </c>
      <c r="AF507" s="144">
        <v>197323449.36479998</v>
      </c>
      <c r="AG507" s="144">
        <v>0</v>
      </c>
      <c r="AH507" s="144">
        <v>9866172.4682399984</v>
      </c>
      <c r="AI507" s="144">
        <v>207189621.83304</v>
      </c>
      <c r="AJ507" s="144">
        <v>0</v>
      </c>
      <c r="AK507" s="145">
        <v>0</v>
      </c>
      <c r="AL507" s="145">
        <v>20881239.330000002</v>
      </c>
      <c r="AM507" s="145">
        <v>19402026.772699997</v>
      </c>
      <c r="AN507" s="146" t="s">
        <v>360</v>
      </c>
      <c r="AO507" s="147">
        <v>9.3643815752194229E-2</v>
      </c>
      <c r="AP507" s="147">
        <v>9.820000000000001E-2</v>
      </c>
      <c r="AQ507" s="140">
        <v>0</v>
      </c>
      <c r="AR507" s="139" t="s">
        <v>39</v>
      </c>
    </row>
    <row r="508" spans="2:44" s="139" customFormat="1" ht="17.100000000000001" customHeight="1" x14ac:dyDescent="0.25">
      <c r="B508" s="140">
        <v>9012</v>
      </c>
      <c r="C508" s="140" t="s">
        <v>27</v>
      </c>
      <c r="D508" s="140" t="s">
        <v>118</v>
      </c>
      <c r="E508" s="140" t="s">
        <v>1830</v>
      </c>
      <c r="F508" s="140" t="s">
        <v>1847</v>
      </c>
      <c r="G508" s="140">
        <v>2</v>
      </c>
      <c r="H508" s="140" t="s">
        <v>312</v>
      </c>
      <c r="I508" s="140">
        <v>356</v>
      </c>
      <c r="J508" s="140" t="s">
        <v>313</v>
      </c>
      <c r="K508" s="140" t="s">
        <v>1183</v>
      </c>
      <c r="L508" s="141">
        <v>0</v>
      </c>
      <c r="M508" s="141" t="s">
        <v>1846</v>
      </c>
      <c r="N508" s="142">
        <v>77</v>
      </c>
      <c r="O508" s="141">
        <v>0</v>
      </c>
      <c r="P508" s="140">
        <v>11</v>
      </c>
      <c r="Q508" s="140">
        <v>5</v>
      </c>
      <c r="R508" s="140">
        <v>5</v>
      </c>
      <c r="S508" s="140">
        <v>7</v>
      </c>
      <c r="T508" s="140">
        <v>753</v>
      </c>
      <c r="U508" s="140">
        <v>3</v>
      </c>
      <c r="V508" s="140">
        <v>8</v>
      </c>
      <c r="W508" s="140">
        <v>6</v>
      </c>
      <c r="X508" s="140">
        <v>2</v>
      </c>
      <c r="Y508" s="140" t="s">
        <v>1848</v>
      </c>
      <c r="Z508" s="140" t="s">
        <v>28</v>
      </c>
      <c r="AA508" s="140" t="s">
        <v>331</v>
      </c>
      <c r="AB508" s="140" t="s">
        <v>1833</v>
      </c>
      <c r="AC508" s="140" t="s">
        <v>2270</v>
      </c>
      <c r="AD508" s="143">
        <v>44392</v>
      </c>
      <c r="AE508" s="143" t="s">
        <v>2271</v>
      </c>
      <c r="AF508" s="144">
        <v>161207890.36659998</v>
      </c>
      <c r="AG508" s="144">
        <v>35932060.908864997</v>
      </c>
      <c r="AH508" s="144">
        <v>8060394.5183299994</v>
      </c>
      <c r="AI508" s="144">
        <v>205200345.79379499</v>
      </c>
      <c r="AJ508" s="144">
        <v>0</v>
      </c>
      <c r="AK508" s="145">
        <v>0</v>
      </c>
      <c r="AL508" s="145">
        <v>39169559.419100001</v>
      </c>
      <c r="AM508" s="145">
        <v>72545157.185599998</v>
      </c>
      <c r="AN508" s="146" t="s">
        <v>360</v>
      </c>
      <c r="AO508" s="147">
        <v>0.35353330865485155</v>
      </c>
      <c r="AP508" s="147">
        <v>0.27879999999999999</v>
      </c>
      <c r="AQ508" s="140">
        <v>0</v>
      </c>
      <c r="AR508" s="139" t="s">
        <v>39</v>
      </c>
    </row>
    <row r="509" spans="2:44" s="139" customFormat="1" ht="17.100000000000001" customHeight="1" x14ac:dyDescent="0.25">
      <c r="B509" s="140">
        <v>9013</v>
      </c>
      <c r="C509" s="140" t="s">
        <v>27</v>
      </c>
      <c r="D509" s="140" t="s">
        <v>118</v>
      </c>
      <c r="E509" s="140" t="s">
        <v>1200</v>
      </c>
      <c r="F509" s="140" t="s">
        <v>1850</v>
      </c>
      <c r="G509" s="140">
        <v>2</v>
      </c>
      <c r="H509" s="140" t="s">
        <v>1077</v>
      </c>
      <c r="I509" s="140">
        <v>364</v>
      </c>
      <c r="J509" s="140" t="s">
        <v>313</v>
      </c>
      <c r="K509" s="140" t="s">
        <v>351</v>
      </c>
      <c r="L509" s="141">
        <v>0</v>
      </c>
      <c r="M509" s="141" t="s">
        <v>1849</v>
      </c>
      <c r="N509" s="142">
        <v>83</v>
      </c>
      <c r="O509" s="141">
        <v>0</v>
      </c>
      <c r="P509" s="140">
        <v>22</v>
      </c>
      <c r="Q509" s="140">
        <v>5</v>
      </c>
      <c r="R509" s="140">
        <v>5</v>
      </c>
      <c r="S509" s="140">
        <v>7</v>
      </c>
      <c r="T509" s="140">
        <v>753</v>
      </c>
      <c r="U509" s="140">
        <v>3</v>
      </c>
      <c r="V509" s="140">
        <v>8</v>
      </c>
      <c r="W509" s="140">
        <v>6</v>
      </c>
      <c r="X509" s="140">
        <v>2</v>
      </c>
      <c r="Y509" s="140" t="s">
        <v>1851</v>
      </c>
      <c r="Z509" s="140" t="s">
        <v>28</v>
      </c>
      <c r="AA509" s="140" t="s">
        <v>329</v>
      </c>
      <c r="AB509" s="140" t="s">
        <v>329</v>
      </c>
      <c r="AC509" s="140" t="s">
        <v>1852</v>
      </c>
      <c r="AD509" s="143" t="s">
        <v>2329</v>
      </c>
      <c r="AE509" s="143" t="s">
        <v>1801</v>
      </c>
      <c r="AF509" s="144">
        <v>24962799.989999998</v>
      </c>
      <c r="AG509" s="144">
        <v>0</v>
      </c>
      <c r="AH509" s="144">
        <v>0</v>
      </c>
      <c r="AI509" s="144">
        <v>24962799.989999998</v>
      </c>
      <c r="AJ509" s="144">
        <v>0</v>
      </c>
      <c r="AK509" s="145">
        <v>0</v>
      </c>
      <c r="AL509" s="145">
        <v>15000000</v>
      </c>
      <c r="AM509" s="145">
        <v>661017.80000000005</v>
      </c>
      <c r="AN509" s="146" t="s">
        <v>360</v>
      </c>
      <c r="AO509" s="147">
        <v>2.6480114420850274E-2</v>
      </c>
      <c r="AP509" s="147">
        <v>2.6480114420850274E-2</v>
      </c>
      <c r="AQ509" s="140">
        <v>0</v>
      </c>
      <c r="AR509" s="139" t="s">
        <v>39</v>
      </c>
    </row>
    <row r="510" spans="2:44" s="139" customFormat="1" ht="17.100000000000001" customHeight="1" x14ac:dyDescent="0.25">
      <c r="B510" s="140">
        <v>9014</v>
      </c>
      <c r="C510" s="140" t="s">
        <v>27</v>
      </c>
      <c r="D510" s="140" t="s">
        <v>118</v>
      </c>
      <c r="E510" s="140" t="s">
        <v>1186</v>
      </c>
      <c r="F510" s="140" t="s">
        <v>1854</v>
      </c>
      <c r="G510" s="140">
        <v>2</v>
      </c>
      <c r="H510" s="140" t="s">
        <v>312</v>
      </c>
      <c r="I510" s="140">
        <v>356</v>
      </c>
      <c r="J510" s="140" t="s">
        <v>313</v>
      </c>
      <c r="K510" s="140" t="s">
        <v>1183</v>
      </c>
      <c r="L510" s="141">
        <v>0</v>
      </c>
      <c r="M510" s="141" t="s">
        <v>1853</v>
      </c>
      <c r="N510" s="142">
        <v>77</v>
      </c>
      <c r="O510" s="141">
        <v>0</v>
      </c>
      <c r="P510" s="140">
        <v>11</v>
      </c>
      <c r="Q510" s="140">
        <v>5</v>
      </c>
      <c r="R510" s="140">
        <v>5</v>
      </c>
      <c r="S510" s="140">
        <v>7</v>
      </c>
      <c r="T510" s="140">
        <v>753</v>
      </c>
      <c r="U510" s="140">
        <v>3</v>
      </c>
      <c r="V510" s="140">
        <v>8</v>
      </c>
      <c r="W510" s="140">
        <v>6</v>
      </c>
      <c r="X510" s="140">
        <v>2</v>
      </c>
      <c r="Y510" s="140" t="s">
        <v>1855</v>
      </c>
      <c r="Z510" s="140" t="s">
        <v>28</v>
      </c>
      <c r="AA510" s="140" t="s">
        <v>129</v>
      </c>
      <c r="AB510" s="140" t="s">
        <v>393</v>
      </c>
      <c r="AC510" s="140" t="s">
        <v>1856</v>
      </c>
      <c r="AD510" s="143">
        <v>44425</v>
      </c>
      <c r="AE510" s="143" t="s">
        <v>1495</v>
      </c>
      <c r="AF510" s="144">
        <v>418679493.59610003</v>
      </c>
      <c r="AG510" s="144">
        <v>92376987.985443279</v>
      </c>
      <c r="AH510" s="144">
        <v>20933974.679805003</v>
      </c>
      <c r="AI510" s="144">
        <v>531990456.26134837</v>
      </c>
      <c r="AJ510" s="144">
        <v>0</v>
      </c>
      <c r="AK510" s="145">
        <v>0</v>
      </c>
      <c r="AL510" s="145">
        <v>42457178.617700025</v>
      </c>
      <c r="AM510" s="145">
        <v>56007721.414700001</v>
      </c>
      <c r="AN510" s="146" t="s">
        <v>360</v>
      </c>
      <c r="AO510" s="147">
        <v>0.10527956047990711</v>
      </c>
      <c r="AP510" s="147">
        <v>3.0499999999999999E-2</v>
      </c>
      <c r="AQ510" s="140">
        <v>0</v>
      </c>
      <c r="AR510" s="139" t="s">
        <v>39</v>
      </c>
    </row>
    <row r="511" spans="2:44" s="139" customFormat="1" ht="17.100000000000001" customHeight="1" x14ac:dyDescent="0.25">
      <c r="B511" s="140">
        <v>9015</v>
      </c>
      <c r="C511" s="140" t="s">
        <v>27</v>
      </c>
      <c r="D511" s="140" t="s">
        <v>118</v>
      </c>
      <c r="E511" s="140" t="s">
        <v>1200</v>
      </c>
      <c r="F511" s="140" t="s">
        <v>1858</v>
      </c>
      <c r="G511" s="140">
        <v>2</v>
      </c>
      <c r="H511" s="140" t="s">
        <v>312</v>
      </c>
      <c r="I511" s="140">
        <v>356</v>
      </c>
      <c r="J511" s="140" t="s">
        <v>313</v>
      </c>
      <c r="K511" s="140" t="s">
        <v>1183</v>
      </c>
      <c r="L511" s="141">
        <v>0</v>
      </c>
      <c r="M511" s="141" t="s">
        <v>1857</v>
      </c>
      <c r="N511" s="142">
        <v>77</v>
      </c>
      <c r="O511" s="141">
        <v>0</v>
      </c>
      <c r="P511" s="140">
        <v>11</v>
      </c>
      <c r="Q511" s="140">
        <v>5</v>
      </c>
      <c r="R511" s="140">
        <v>5</v>
      </c>
      <c r="S511" s="140">
        <v>7</v>
      </c>
      <c r="T511" s="140">
        <v>753</v>
      </c>
      <c r="U511" s="140">
        <v>3</v>
      </c>
      <c r="V511" s="140">
        <v>8</v>
      </c>
      <c r="W511" s="140">
        <v>6</v>
      </c>
      <c r="X511" s="140">
        <v>2</v>
      </c>
      <c r="Y511" s="140" t="s">
        <v>1859</v>
      </c>
      <c r="Z511" s="140" t="s">
        <v>28</v>
      </c>
      <c r="AA511" s="140" t="s">
        <v>331</v>
      </c>
      <c r="AB511" s="140" t="s">
        <v>331</v>
      </c>
      <c r="AC511" s="140" t="s">
        <v>1860</v>
      </c>
      <c r="AD511" s="143">
        <v>44431</v>
      </c>
      <c r="AE511" s="143" t="s">
        <v>1801</v>
      </c>
      <c r="AF511" s="144">
        <v>12073718.699999999</v>
      </c>
      <c r="AG511" s="144">
        <v>0</v>
      </c>
      <c r="AH511" s="144">
        <v>0</v>
      </c>
      <c r="AI511" s="144">
        <v>12073718.699999999</v>
      </c>
      <c r="AJ511" s="144">
        <v>0</v>
      </c>
      <c r="AK511" s="145">
        <v>0</v>
      </c>
      <c r="AL511" s="145">
        <v>15000000</v>
      </c>
      <c r="AM511" s="145">
        <v>9740529.1300000008</v>
      </c>
      <c r="AN511" s="146" t="s">
        <v>360</v>
      </c>
      <c r="AO511" s="147">
        <v>0.80675468528184291</v>
      </c>
      <c r="AP511" s="147">
        <v>0.80675468528184291</v>
      </c>
      <c r="AQ511" s="140">
        <v>0</v>
      </c>
      <c r="AR511" s="139" t="s">
        <v>39</v>
      </c>
    </row>
    <row r="512" spans="2:44" s="139" customFormat="1" ht="17.100000000000001" customHeight="1" x14ac:dyDescent="0.25">
      <c r="B512" s="140">
        <v>9016</v>
      </c>
      <c r="C512" s="140" t="s">
        <v>27</v>
      </c>
      <c r="D512" s="140" t="s">
        <v>118</v>
      </c>
      <c r="E512" s="140" t="s">
        <v>1200</v>
      </c>
      <c r="F512" s="140" t="s">
        <v>1862</v>
      </c>
      <c r="G512" s="140">
        <v>2</v>
      </c>
      <c r="H512" s="140" t="s">
        <v>312</v>
      </c>
      <c r="I512" s="140">
        <v>356</v>
      </c>
      <c r="J512" s="140" t="s">
        <v>313</v>
      </c>
      <c r="K512" s="140" t="s">
        <v>1183</v>
      </c>
      <c r="L512" s="141">
        <v>0</v>
      </c>
      <c r="M512" s="141" t="s">
        <v>1861</v>
      </c>
      <c r="N512" s="142">
        <v>77</v>
      </c>
      <c r="O512" s="141">
        <v>0</v>
      </c>
      <c r="P512" s="140">
        <v>11</v>
      </c>
      <c r="Q512" s="140">
        <v>5</v>
      </c>
      <c r="R512" s="140">
        <v>5</v>
      </c>
      <c r="S512" s="140">
        <v>7</v>
      </c>
      <c r="T512" s="140">
        <v>753</v>
      </c>
      <c r="U512" s="140">
        <v>3</v>
      </c>
      <c r="V512" s="140">
        <v>8</v>
      </c>
      <c r="W512" s="140">
        <v>6</v>
      </c>
      <c r="X512" s="140">
        <v>2</v>
      </c>
      <c r="Y512" s="140" t="s">
        <v>1863</v>
      </c>
      <c r="Z512" s="140" t="s">
        <v>28</v>
      </c>
      <c r="AA512" s="140" t="s">
        <v>331</v>
      </c>
      <c r="AB512" s="140" t="s">
        <v>331</v>
      </c>
      <c r="AC512" s="140" t="s">
        <v>1864</v>
      </c>
      <c r="AD512" s="143">
        <v>44426</v>
      </c>
      <c r="AE512" s="143" t="s">
        <v>1801</v>
      </c>
      <c r="AF512" s="144">
        <v>7577619.8399999999</v>
      </c>
      <c r="AG512" s="144">
        <v>0</v>
      </c>
      <c r="AH512" s="144">
        <v>2093239.040000001</v>
      </c>
      <c r="AI512" s="144">
        <v>9670858.8800000008</v>
      </c>
      <c r="AJ512" s="144">
        <v>0</v>
      </c>
      <c r="AK512" s="145">
        <v>0</v>
      </c>
      <c r="AL512" s="145">
        <v>12000000</v>
      </c>
      <c r="AM512" s="145">
        <v>9670858.8800000008</v>
      </c>
      <c r="AN512" s="146" t="s">
        <v>360</v>
      </c>
      <c r="AO512" s="147">
        <v>1</v>
      </c>
      <c r="AP512" s="147">
        <v>1</v>
      </c>
      <c r="AQ512" s="140">
        <v>0</v>
      </c>
      <c r="AR512" s="139" t="s">
        <v>39</v>
      </c>
    </row>
    <row r="513" spans="2:44" s="139" customFormat="1" ht="17.100000000000001" customHeight="1" x14ac:dyDescent="0.25">
      <c r="B513" s="140">
        <v>9017</v>
      </c>
      <c r="C513" s="140" t="s">
        <v>27</v>
      </c>
      <c r="D513" s="140" t="s">
        <v>118</v>
      </c>
      <c r="E513" s="140" t="s">
        <v>1200</v>
      </c>
      <c r="F513" s="140" t="s">
        <v>1866</v>
      </c>
      <c r="G513" s="140">
        <v>2</v>
      </c>
      <c r="H513" s="140" t="s">
        <v>312</v>
      </c>
      <c r="I513" s="140">
        <v>356</v>
      </c>
      <c r="J513" s="140" t="s">
        <v>313</v>
      </c>
      <c r="K513" s="140" t="s">
        <v>1183</v>
      </c>
      <c r="L513" s="141">
        <v>0</v>
      </c>
      <c r="M513" s="141" t="s">
        <v>1865</v>
      </c>
      <c r="N513" s="142">
        <v>77</v>
      </c>
      <c r="O513" s="141">
        <v>0</v>
      </c>
      <c r="P513" s="140">
        <v>11</v>
      </c>
      <c r="Q513" s="140">
        <v>5</v>
      </c>
      <c r="R513" s="140">
        <v>5</v>
      </c>
      <c r="S513" s="140">
        <v>7</v>
      </c>
      <c r="T513" s="140">
        <v>753</v>
      </c>
      <c r="U513" s="140">
        <v>3</v>
      </c>
      <c r="V513" s="140">
        <v>8</v>
      </c>
      <c r="W513" s="140">
        <v>6</v>
      </c>
      <c r="X513" s="140">
        <v>2</v>
      </c>
      <c r="Y513" s="140" t="s">
        <v>1867</v>
      </c>
      <c r="Z513" s="140" t="s">
        <v>28</v>
      </c>
      <c r="AA513" s="140" t="s">
        <v>1868</v>
      </c>
      <c r="AB513" s="140" t="s">
        <v>506</v>
      </c>
      <c r="AC513" s="140" t="s">
        <v>1869</v>
      </c>
      <c r="AD513" s="143">
        <v>44438</v>
      </c>
      <c r="AE513" s="143" t="s">
        <v>1467</v>
      </c>
      <c r="AF513" s="144">
        <v>89152789.122100011</v>
      </c>
      <c r="AG513" s="144">
        <v>73908.675499999998</v>
      </c>
      <c r="AH513" s="144">
        <v>4461334.8898800006</v>
      </c>
      <c r="AI513" s="144">
        <v>93688032.687480018</v>
      </c>
      <c r="AJ513" s="144">
        <v>0</v>
      </c>
      <c r="AK513" s="145">
        <v>0</v>
      </c>
      <c r="AL513" s="145">
        <v>16626000</v>
      </c>
      <c r="AM513" s="145">
        <v>23215925.464600001</v>
      </c>
      <c r="AN513" s="146" t="s">
        <v>360</v>
      </c>
      <c r="AO513" s="147">
        <v>0.2478003305079802</v>
      </c>
      <c r="AP513" s="147">
        <v>0.36829999999999996</v>
      </c>
      <c r="AQ513" s="140">
        <v>0</v>
      </c>
      <c r="AR513" s="139" t="s">
        <v>39</v>
      </c>
    </row>
    <row r="514" spans="2:44" s="139" customFormat="1" ht="17.100000000000001" customHeight="1" x14ac:dyDescent="0.25">
      <c r="B514" s="140">
        <v>9018</v>
      </c>
      <c r="C514" s="140" t="s">
        <v>27</v>
      </c>
      <c r="D514" s="140" t="s">
        <v>118</v>
      </c>
      <c r="E514" s="140" t="s">
        <v>1071</v>
      </c>
      <c r="F514" s="140" t="s">
        <v>1871</v>
      </c>
      <c r="G514" s="140">
        <v>2</v>
      </c>
      <c r="H514" s="140" t="s">
        <v>312</v>
      </c>
      <c r="I514" s="140">
        <v>356</v>
      </c>
      <c r="J514" s="140" t="s">
        <v>313</v>
      </c>
      <c r="K514" s="140" t="s">
        <v>1183</v>
      </c>
      <c r="L514" s="141">
        <v>0</v>
      </c>
      <c r="M514" s="141" t="s">
        <v>1870</v>
      </c>
      <c r="N514" s="142">
        <v>77</v>
      </c>
      <c r="O514" s="141">
        <v>0</v>
      </c>
      <c r="P514" s="140">
        <v>11</v>
      </c>
      <c r="Q514" s="140">
        <v>5</v>
      </c>
      <c r="R514" s="140">
        <v>5</v>
      </c>
      <c r="S514" s="140">
        <v>7</v>
      </c>
      <c r="T514" s="140">
        <v>753</v>
      </c>
      <c r="U514" s="140">
        <v>3</v>
      </c>
      <c r="V514" s="140">
        <v>8</v>
      </c>
      <c r="W514" s="140">
        <v>6</v>
      </c>
      <c r="X514" s="140">
        <v>2</v>
      </c>
      <c r="Y514" s="140" t="s">
        <v>1872</v>
      </c>
      <c r="Z514" s="140" t="s">
        <v>28</v>
      </c>
      <c r="AA514" s="140" t="s">
        <v>1873</v>
      </c>
      <c r="AB514" s="140" t="s">
        <v>506</v>
      </c>
      <c r="AC514" s="140" t="s">
        <v>1874</v>
      </c>
      <c r="AD514" s="143" t="s">
        <v>2329</v>
      </c>
      <c r="AE514" s="143" t="s">
        <v>1467</v>
      </c>
      <c r="AF514" s="144">
        <v>72513344.337499991</v>
      </c>
      <c r="AG514" s="144">
        <v>0</v>
      </c>
      <c r="AH514" s="144">
        <v>0</v>
      </c>
      <c r="AI514" s="144">
        <v>72513344.337499991</v>
      </c>
      <c r="AJ514" s="144">
        <v>0</v>
      </c>
      <c r="AK514" s="145">
        <v>0</v>
      </c>
      <c r="AL514" s="145">
        <v>6278883.6000000006</v>
      </c>
      <c r="AM514" s="145">
        <v>892007.42619999999</v>
      </c>
      <c r="AN514" s="146" t="s">
        <v>2122</v>
      </c>
      <c r="AO514" s="147">
        <v>1.2301286533528449E-2</v>
      </c>
      <c r="AP514" s="147">
        <v>0</v>
      </c>
      <c r="AQ514" s="140">
        <v>0</v>
      </c>
      <c r="AR514" s="139" t="s">
        <v>39</v>
      </c>
    </row>
    <row r="515" spans="2:44" s="139" customFormat="1" ht="17.100000000000001" customHeight="1" x14ac:dyDescent="0.25">
      <c r="B515" s="140">
        <v>9019</v>
      </c>
      <c r="C515" s="140" t="s">
        <v>27</v>
      </c>
      <c r="D515" s="140" t="s">
        <v>118</v>
      </c>
      <c r="E515" s="140" t="s">
        <v>1200</v>
      </c>
      <c r="F515" s="140" t="s">
        <v>1876</v>
      </c>
      <c r="G515" s="140">
        <v>2</v>
      </c>
      <c r="H515" s="140" t="s">
        <v>312</v>
      </c>
      <c r="I515" s="140">
        <v>356</v>
      </c>
      <c r="J515" s="140" t="s">
        <v>313</v>
      </c>
      <c r="K515" s="140" t="s">
        <v>1183</v>
      </c>
      <c r="L515" s="141">
        <v>0</v>
      </c>
      <c r="M515" s="141" t="s">
        <v>1875</v>
      </c>
      <c r="N515" s="142">
        <v>77</v>
      </c>
      <c r="O515" s="141">
        <v>0</v>
      </c>
      <c r="P515" s="140">
        <v>11</v>
      </c>
      <c r="Q515" s="140">
        <v>5</v>
      </c>
      <c r="R515" s="140">
        <v>5</v>
      </c>
      <c r="S515" s="140">
        <v>7</v>
      </c>
      <c r="T515" s="140">
        <v>753</v>
      </c>
      <c r="U515" s="140">
        <v>3</v>
      </c>
      <c r="V515" s="140">
        <v>8</v>
      </c>
      <c r="W515" s="140">
        <v>6</v>
      </c>
      <c r="X515" s="140">
        <v>2</v>
      </c>
      <c r="Y515" s="140" t="s">
        <v>1877</v>
      </c>
      <c r="Z515" s="140" t="s">
        <v>28</v>
      </c>
      <c r="AA515" s="140" t="s">
        <v>329</v>
      </c>
      <c r="AB515" s="140" t="s">
        <v>337</v>
      </c>
      <c r="AC515" s="140" t="s">
        <v>1878</v>
      </c>
      <c r="AD515" s="143">
        <v>44397</v>
      </c>
      <c r="AE515" s="143" t="s">
        <v>1495</v>
      </c>
      <c r="AF515" s="144">
        <v>23680734.259600002</v>
      </c>
      <c r="AG515" s="144">
        <v>13248540.520831278</v>
      </c>
      <c r="AH515" s="144">
        <v>1184036.7129800001</v>
      </c>
      <c r="AI515" s="144">
        <v>38113311.49341128</v>
      </c>
      <c r="AJ515" s="144">
        <v>0</v>
      </c>
      <c r="AK515" s="145">
        <v>0</v>
      </c>
      <c r="AL515" s="145">
        <v>6000000</v>
      </c>
      <c r="AM515" s="145">
        <v>943587.25780000002</v>
      </c>
      <c r="AN515" s="146" t="s">
        <v>360</v>
      </c>
      <c r="AO515" s="147">
        <v>2.4757419936158518E-2</v>
      </c>
      <c r="AP515" s="147">
        <v>0</v>
      </c>
      <c r="AQ515" s="140">
        <v>0</v>
      </c>
      <c r="AR515" s="139" t="s">
        <v>39</v>
      </c>
    </row>
    <row r="516" spans="2:44" s="139" customFormat="1" ht="17.100000000000001" customHeight="1" x14ac:dyDescent="0.25">
      <c r="B516" s="140">
        <v>9020</v>
      </c>
      <c r="C516" s="140" t="s">
        <v>27</v>
      </c>
      <c r="D516" s="140" t="s">
        <v>118</v>
      </c>
      <c r="E516" s="140" t="s">
        <v>1880</v>
      </c>
      <c r="F516" s="140" t="s">
        <v>1881</v>
      </c>
      <c r="G516" s="140">
        <v>2</v>
      </c>
      <c r="H516" s="140" t="s">
        <v>312</v>
      </c>
      <c r="I516" s="140">
        <v>356</v>
      </c>
      <c r="J516" s="140" t="s">
        <v>313</v>
      </c>
      <c r="K516" s="140" t="s">
        <v>1183</v>
      </c>
      <c r="L516" s="141">
        <v>0</v>
      </c>
      <c r="M516" s="141" t="s">
        <v>1879</v>
      </c>
      <c r="N516" s="142">
        <v>77</v>
      </c>
      <c r="O516" s="141">
        <v>0</v>
      </c>
      <c r="P516" s="140">
        <v>11</v>
      </c>
      <c r="Q516" s="140">
        <v>5</v>
      </c>
      <c r="R516" s="140">
        <v>5</v>
      </c>
      <c r="S516" s="140">
        <v>7</v>
      </c>
      <c r="T516" s="140">
        <v>753</v>
      </c>
      <c r="U516" s="140">
        <v>3</v>
      </c>
      <c r="V516" s="140">
        <v>8</v>
      </c>
      <c r="W516" s="140">
        <v>6</v>
      </c>
      <c r="X516" s="140">
        <v>2</v>
      </c>
      <c r="Y516" s="140" t="s">
        <v>1882</v>
      </c>
      <c r="Z516" s="140" t="s">
        <v>28</v>
      </c>
      <c r="AA516" s="140" t="s">
        <v>329</v>
      </c>
      <c r="AB516" s="140" t="s">
        <v>330</v>
      </c>
      <c r="AC516" s="140" t="s">
        <v>1883</v>
      </c>
      <c r="AD516" s="143" t="s">
        <v>2324</v>
      </c>
      <c r="AE516" s="143" t="s">
        <v>800</v>
      </c>
      <c r="AF516" s="144">
        <v>3605960857.1744561</v>
      </c>
      <c r="AG516" s="144">
        <v>0</v>
      </c>
      <c r="AH516" s="144">
        <v>0</v>
      </c>
      <c r="AI516" s="144">
        <v>3605960857.1744561</v>
      </c>
      <c r="AJ516" s="144">
        <v>0</v>
      </c>
      <c r="AK516" s="145">
        <v>0</v>
      </c>
      <c r="AL516" s="145">
        <v>0</v>
      </c>
      <c r="AM516" s="145">
        <v>436293.57199999999</v>
      </c>
      <c r="AN516" s="146" t="s">
        <v>800</v>
      </c>
      <c r="AO516" s="147">
        <v>1.2099232057162958E-4</v>
      </c>
      <c r="AP516" s="147">
        <v>0</v>
      </c>
      <c r="AQ516" s="140">
        <v>0</v>
      </c>
      <c r="AR516" s="139" t="s">
        <v>39</v>
      </c>
    </row>
    <row r="517" spans="2:44" s="139" customFormat="1" ht="17.100000000000001" customHeight="1" x14ac:dyDescent="0.25">
      <c r="B517" s="140">
        <v>9022</v>
      </c>
      <c r="C517" s="140" t="s">
        <v>27</v>
      </c>
      <c r="D517" s="140" t="s">
        <v>118</v>
      </c>
      <c r="E517" s="140" t="s">
        <v>1186</v>
      </c>
      <c r="F517" s="140" t="s">
        <v>1885</v>
      </c>
      <c r="G517" s="140">
        <v>2</v>
      </c>
      <c r="H517" s="140" t="s">
        <v>312</v>
      </c>
      <c r="I517" s="140">
        <v>356</v>
      </c>
      <c r="J517" s="140" t="s">
        <v>313</v>
      </c>
      <c r="K517" s="140" t="s">
        <v>1183</v>
      </c>
      <c r="L517" s="141">
        <v>0</v>
      </c>
      <c r="M517" s="141" t="s">
        <v>1884</v>
      </c>
      <c r="N517" s="142">
        <v>77</v>
      </c>
      <c r="O517" s="141">
        <v>0</v>
      </c>
      <c r="P517" s="140">
        <v>11</v>
      </c>
      <c r="Q517" s="140">
        <v>5</v>
      </c>
      <c r="R517" s="140">
        <v>5</v>
      </c>
      <c r="S517" s="140">
        <v>7</v>
      </c>
      <c r="T517" s="140">
        <v>753</v>
      </c>
      <c r="U517" s="140">
        <v>3</v>
      </c>
      <c r="V517" s="140">
        <v>8</v>
      </c>
      <c r="W517" s="140">
        <v>6</v>
      </c>
      <c r="X517" s="140">
        <v>2</v>
      </c>
      <c r="Y517" s="140" t="s">
        <v>1886</v>
      </c>
      <c r="Z517" s="140" t="s">
        <v>28</v>
      </c>
      <c r="AA517" s="140" t="s">
        <v>333</v>
      </c>
      <c r="AB517" s="140" t="s">
        <v>1225</v>
      </c>
      <c r="AC517" s="140" t="s">
        <v>1887</v>
      </c>
      <c r="AD517" s="143">
        <v>44425</v>
      </c>
      <c r="AE517" s="143" t="s">
        <v>1467</v>
      </c>
      <c r="AF517" s="144">
        <v>1044621122.2754999</v>
      </c>
      <c r="AG517" s="144">
        <v>96662299.217000008</v>
      </c>
      <c r="AH517" s="144">
        <v>0</v>
      </c>
      <c r="AI517" s="144">
        <v>1141283421.4924998</v>
      </c>
      <c r="AJ517" s="144">
        <v>0</v>
      </c>
      <c r="AK517" s="145">
        <v>0</v>
      </c>
      <c r="AL517" s="145">
        <v>242461539.97999996</v>
      </c>
      <c r="AM517" s="145">
        <v>308399668.61989999</v>
      </c>
      <c r="AN517" s="146" t="s">
        <v>360</v>
      </c>
      <c r="AO517" s="147">
        <v>0.27022180714462146</v>
      </c>
      <c r="AP517" s="147">
        <v>2.5399999999999999E-2</v>
      </c>
      <c r="AQ517" s="140">
        <v>0</v>
      </c>
      <c r="AR517" s="139" t="s">
        <v>39</v>
      </c>
    </row>
    <row r="518" spans="2:44" s="139" customFormat="1" ht="17.100000000000001" customHeight="1" x14ac:dyDescent="0.25">
      <c r="B518" s="140">
        <v>9023</v>
      </c>
      <c r="C518" s="140" t="s">
        <v>27</v>
      </c>
      <c r="D518" s="140" t="s">
        <v>118</v>
      </c>
      <c r="E518" s="140" t="s">
        <v>1186</v>
      </c>
      <c r="F518" s="140" t="s">
        <v>1889</v>
      </c>
      <c r="G518" s="140">
        <v>2</v>
      </c>
      <c r="H518" s="140" t="s">
        <v>312</v>
      </c>
      <c r="I518" s="140">
        <v>356</v>
      </c>
      <c r="J518" s="140" t="s">
        <v>313</v>
      </c>
      <c r="K518" s="140" t="s">
        <v>1183</v>
      </c>
      <c r="L518" s="141">
        <v>0</v>
      </c>
      <c r="M518" s="141" t="s">
        <v>1888</v>
      </c>
      <c r="N518" s="142">
        <v>77</v>
      </c>
      <c r="O518" s="141">
        <v>0</v>
      </c>
      <c r="P518" s="140">
        <v>11</v>
      </c>
      <c r="Q518" s="140">
        <v>5</v>
      </c>
      <c r="R518" s="140">
        <v>5</v>
      </c>
      <c r="S518" s="140">
        <v>7</v>
      </c>
      <c r="T518" s="140">
        <v>753</v>
      </c>
      <c r="U518" s="140">
        <v>3</v>
      </c>
      <c r="V518" s="140">
        <v>8</v>
      </c>
      <c r="W518" s="140">
        <v>6</v>
      </c>
      <c r="X518" s="140">
        <v>2</v>
      </c>
      <c r="Y518" s="140" t="s">
        <v>1890</v>
      </c>
      <c r="Z518" s="140" t="s">
        <v>28</v>
      </c>
      <c r="AA518" s="140" t="s">
        <v>333</v>
      </c>
      <c r="AB518" s="140" t="s">
        <v>1891</v>
      </c>
      <c r="AC518" s="140" t="s">
        <v>1892</v>
      </c>
      <c r="AD518" s="143">
        <v>44445</v>
      </c>
      <c r="AE518" s="143" t="s">
        <v>1495</v>
      </c>
      <c r="AF518" s="144">
        <v>560438395.23870003</v>
      </c>
      <c r="AG518" s="144">
        <v>115455913.8018</v>
      </c>
      <c r="AH518" s="144">
        <v>0</v>
      </c>
      <c r="AI518" s="144">
        <v>675894309.04050016</v>
      </c>
      <c r="AJ518" s="144">
        <v>0</v>
      </c>
      <c r="AK518" s="145">
        <v>0</v>
      </c>
      <c r="AL518" s="145">
        <v>17500000.000000007</v>
      </c>
      <c r="AM518" s="145">
        <v>249279.02119999999</v>
      </c>
      <c r="AN518" s="146" t="s">
        <v>360</v>
      </c>
      <c r="AO518" s="147">
        <v>3.6881361163386119E-4</v>
      </c>
      <c r="AP518" s="147">
        <v>0</v>
      </c>
      <c r="AQ518" s="140">
        <v>0</v>
      </c>
      <c r="AR518" s="139" t="s">
        <v>39</v>
      </c>
    </row>
    <row r="519" spans="2:44" s="139" customFormat="1" ht="17.100000000000001" customHeight="1" x14ac:dyDescent="0.25">
      <c r="B519" s="140">
        <v>9024</v>
      </c>
      <c r="C519" s="140" t="s">
        <v>27</v>
      </c>
      <c r="D519" s="140" t="s">
        <v>118</v>
      </c>
      <c r="E519" s="140" t="s">
        <v>1076</v>
      </c>
      <c r="F519" s="140" t="s">
        <v>1894</v>
      </c>
      <c r="G519" s="140">
        <v>2</v>
      </c>
      <c r="H519" s="140" t="s">
        <v>312</v>
      </c>
      <c r="I519" s="140">
        <v>356</v>
      </c>
      <c r="J519" s="140" t="s">
        <v>313</v>
      </c>
      <c r="K519" s="140" t="s">
        <v>1183</v>
      </c>
      <c r="L519" s="141">
        <v>0</v>
      </c>
      <c r="M519" s="141" t="s">
        <v>1893</v>
      </c>
      <c r="N519" s="142">
        <v>77</v>
      </c>
      <c r="O519" s="141">
        <v>0</v>
      </c>
      <c r="P519" s="140">
        <v>11</v>
      </c>
      <c r="Q519" s="140">
        <v>5</v>
      </c>
      <c r="R519" s="140">
        <v>5</v>
      </c>
      <c r="S519" s="140">
        <v>7</v>
      </c>
      <c r="T519" s="140">
        <v>753</v>
      </c>
      <c r="U519" s="140">
        <v>3</v>
      </c>
      <c r="V519" s="140">
        <v>8</v>
      </c>
      <c r="W519" s="140">
        <v>2</v>
      </c>
      <c r="X519" s="140">
        <v>2</v>
      </c>
      <c r="Y519" s="140" t="s">
        <v>1895</v>
      </c>
      <c r="Z519" s="140" t="s">
        <v>28</v>
      </c>
      <c r="AA519" s="140" t="s">
        <v>1818</v>
      </c>
      <c r="AB519" s="140" t="s">
        <v>1896</v>
      </c>
      <c r="AC519" s="140" t="s">
        <v>1897</v>
      </c>
      <c r="AD519" s="143">
        <v>44508</v>
      </c>
      <c r="AE519" s="143" t="s">
        <v>1495</v>
      </c>
      <c r="AF519" s="144">
        <v>369558144.76350003</v>
      </c>
      <c r="AG519" s="144">
        <v>0</v>
      </c>
      <c r="AH519" s="144">
        <v>0</v>
      </c>
      <c r="AI519" s="144">
        <v>369558144.76350003</v>
      </c>
      <c r="AJ519" s="144">
        <v>66192.118300000002</v>
      </c>
      <c r="AK519" s="145">
        <v>0</v>
      </c>
      <c r="AL519" s="145">
        <v>28000000</v>
      </c>
      <c r="AM519" s="145">
        <v>2774527.2170000002</v>
      </c>
      <c r="AN519" s="146" t="s">
        <v>360</v>
      </c>
      <c r="AO519" s="147">
        <v>7.6867994266989524E-3</v>
      </c>
      <c r="AP519" s="147">
        <v>0</v>
      </c>
      <c r="AQ519" s="140">
        <v>0</v>
      </c>
      <c r="AR519" s="139" t="s">
        <v>39</v>
      </c>
    </row>
    <row r="520" spans="2:44" s="139" customFormat="1" ht="17.100000000000001" customHeight="1" x14ac:dyDescent="0.25">
      <c r="B520" s="140">
        <v>9025</v>
      </c>
      <c r="C520" s="140" t="s">
        <v>27</v>
      </c>
      <c r="D520" s="140" t="s">
        <v>118</v>
      </c>
      <c r="E520" s="140" t="s">
        <v>1200</v>
      </c>
      <c r="F520" s="140" t="s">
        <v>1899</v>
      </c>
      <c r="G520" s="140">
        <v>2</v>
      </c>
      <c r="H520" s="140" t="s">
        <v>312</v>
      </c>
      <c r="I520" s="140">
        <v>356</v>
      </c>
      <c r="J520" s="140" t="s">
        <v>313</v>
      </c>
      <c r="K520" s="140" t="s">
        <v>1183</v>
      </c>
      <c r="L520" s="141">
        <v>0</v>
      </c>
      <c r="M520" s="141" t="s">
        <v>1898</v>
      </c>
      <c r="N520" s="142">
        <v>77</v>
      </c>
      <c r="O520" s="141">
        <v>0</v>
      </c>
      <c r="P520" s="140">
        <v>11</v>
      </c>
      <c r="Q520" s="140">
        <v>5</v>
      </c>
      <c r="R520" s="140">
        <v>5</v>
      </c>
      <c r="S520" s="140">
        <v>7</v>
      </c>
      <c r="T520" s="140">
        <v>753</v>
      </c>
      <c r="U520" s="140">
        <v>3</v>
      </c>
      <c r="V520" s="140">
        <v>8</v>
      </c>
      <c r="W520" s="140">
        <v>6</v>
      </c>
      <c r="X520" s="140">
        <v>2</v>
      </c>
      <c r="Y520" s="140" t="s">
        <v>1900</v>
      </c>
      <c r="Z520" s="140" t="s">
        <v>28</v>
      </c>
      <c r="AA520" s="140" t="s">
        <v>329</v>
      </c>
      <c r="AB520" s="140" t="s">
        <v>337</v>
      </c>
      <c r="AC520" s="140" t="s">
        <v>1878</v>
      </c>
      <c r="AD520" s="143">
        <v>44397</v>
      </c>
      <c r="AE520" s="143" t="s">
        <v>1495</v>
      </c>
      <c r="AF520" s="144">
        <v>92211590.835099995</v>
      </c>
      <c r="AG520" s="144">
        <v>28952249.291146919</v>
      </c>
      <c r="AH520" s="144">
        <v>4610579.5417550001</v>
      </c>
      <c r="AI520" s="144">
        <v>125774419.66800193</v>
      </c>
      <c r="AJ520" s="144">
        <v>0</v>
      </c>
      <c r="AK520" s="145">
        <v>0</v>
      </c>
      <c r="AL520" s="145">
        <v>4391000</v>
      </c>
      <c r="AM520" s="145">
        <v>16320175.128399998</v>
      </c>
      <c r="AN520" s="146" t="s">
        <v>360</v>
      </c>
      <c r="AO520" s="147">
        <v>0.12975750690386201</v>
      </c>
      <c r="AP520" s="147">
        <v>8.3999999999999995E-3</v>
      </c>
      <c r="AQ520" s="140">
        <v>0</v>
      </c>
      <c r="AR520" s="139" t="s">
        <v>39</v>
      </c>
    </row>
    <row r="521" spans="2:44" s="139" customFormat="1" ht="17.100000000000001" customHeight="1" x14ac:dyDescent="0.25">
      <c r="B521" s="140">
        <v>9026</v>
      </c>
      <c r="C521" s="140" t="s">
        <v>27</v>
      </c>
      <c r="D521" s="140" t="s">
        <v>118</v>
      </c>
      <c r="E521" s="140" t="s">
        <v>1200</v>
      </c>
      <c r="F521" s="140" t="s">
        <v>1902</v>
      </c>
      <c r="G521" s="140">
        <v>2</v>
      </c>
      <c r="H521" s="140" t="s">
        <v>312</v>
      </c>
      <c r="I521" s="140">
        <v>356</v>
      </c>
      <c r="J521" s="140" t="s">
        <v>313</v>
      </c>
      <c r="K521" s="140" t="s">
        <v>1183</v>
      </c>
      <c r="L521" s="141">
        <v>0</v>
      </c>
      <c r="M521" s="141" t="s">
        <v>1901</v>
      </c>
      <c r="N521" s="142">
        <v>77</v>
      </c>
      <c r="O521" s="141">
        <v>0</v>
      </c>
      <c r="P521" s="140">
        <v>11</v>
      </c>
      <c r="Q521" s="140">
        <v>5</v>
      </c>
      <c r="R521" s="140">
        <v>5</v>
      </c>
      <c r="S521" s="140">
        <v>7</v>
      </c>
      <c r="T521" s="140">
        <v>753</v>
      </c>
      <c r="U521" s="140">
        <v>3</v>
      </c>
      <c r="V521" s="140">
        <v>8</v>
      </c>
      <c r="W521" s="140">
        <v>6</v>
      </c>
      <c r="X521" s="140">
        <v>2</v>
      </c>
      <c r="Y521" s="140" t="s">
        <v>1903</v>
      </c>
      <c r="Z521" s="140" t="s">
        <v>28</v>
      </c>
      <c r="AA521" s="140" t="s">
        <v>1904</v>
      </c>
      <c r="AB521" s="140" t="s">
        <v>506</v>
      </c>
      <c r="AC521" s="140" t="s">
        <v>1905</v>
      </c>
      <c r="AD521" s="143">
        <v>44522</v>
      </c>
      <c r="AE521" s="143" t="s">
        <v>1467</v>
      </c>
      <c r="AF521" s="144">
        <v>149676186.27500001</v>
      </c>
      <c r="AG521" s="144">
        <v>0</v>
      </c>
      <c r="AH521" s="144">
        <v>0</v>
      </c>
      <c r="AI521" s="144">
        <v>149676186.27500001</v>
      </c>
      <c r="AJ521" s="144">
        <v>0</v>
      </c>
      <c r="AK521" s="145">
        <v>0</v>
      </c>
      <c r="AL521" s="145">
        <v>8000000</v>
      </c>
      <c r="AM521" s="145">
        <v>1041372.0646999999</v>
      </c>
      <c r="AN521" s="146" t="s">
        <v>360</v>
      </c>
      <c r="AO521" s="147">
        <v>6.957499991259046E-3</v>
      </c>
      <c r="AP521" s="147">
        <v>0</v>
      </c>
      <c r="AQ521" s="140">
        <v>0</v>
      </c>
      <c r="AR521" s="139" t="s">
        <v>39</v>
      </c>
    </row>
    <row r="522" spans="2:44" s="139" customFormat="1" ht="17.100000000000001" customHeight="1" x14ac:dyDescent="0.25">
      <c r="B522" s="140">
        <v>9027</v>
      </c>
      <c r="C522" s="140" t="s">
        <v>27</v>
      </c>
      <c r="D522" s="140" t="s">
        <v>118</v>
      </c>
      <c r="E522" s="140" t="s">
        <v>1071</v>
      </c>
      <c r="F522" s="140" t="s">
        <v>1907</v>
      </c>
      <c r="G522" s="140">
        <v>2</v>
      </c>
      <c r="H522" s="140" t="s">
        <v>312</v>
      </c>
      <c r="I522" s="140">
        <v>356</v>
      </c>
      <c r="J522" s="140" t="s">
        <v>313</v>
      </c>
      <c r="K522" s="140" t="s">
        <v>1183</v>
      </c>
      <c r="L522" s="141">
        <v>0</v>
      </c>
      <c r="M522" s="141" t="s">
        <v>1906</v>
      </c>
      <c r="N522" s="142">
        <v>77</v>
      </c>
      <c r="O522" s="141">
        <v>0</v>
      </c>
      <c r="P522" s="140">
        <v>11</v>
      </c>
      <c r="Q522" s="140">
        <v>5</v>
      </c>
      <c r="R522" s="140">
        <v>5</v>
      </c>
      <c r="S522" s="140">
        <v>7</v>
      </c>
      <c r="T522" s="140">
        <v>753</v>
      </c>
      <c r="U522" s="140">
        <v>3</v>
      </c>
      <c r="V522" s="140">
        <v>8</v>
      </c>
      <c r="W522" s="140">
        <v>6</v>
      </c>
      <c r="X522" s="140">
        <v>2</v>
      </c>
      <c r="Y522" s="140" t="s">
        <v>1908</v>
      </c>
      <c r="Z522" s="140" t="s">
        <v>28</v>
      </c>
      <c r="AA522" s="140" t="s">
        <v>1904</v>
      </c>
      <c r="AB522" s="140" t="s">
        <v>506</v>
      </c>
      <c r="AC522" s="140" t="s">
        <v>1909</v>
      </c>
      <c r="AD522" s="143">
        <v>44522</v>
      </c>
      <c r="AE522" s="143" t="s">
        <v>1495</v>
      </c>
      <c r="AF522" s="144">
        <v>166197107.00999999</v>
      </c>
      <c r="AG522" s="144">
        <v>0</v>
      </c>
      <c r="AH522" s="144">
        <v>0</v>
      </c>
      <c r="AI522" s="144">
        <v>166197107.00999999</v>
      </c>
      <c r="AJ522" s="144">
        <v>0</v>
      </c>
      <c r="AK522" s="145">
        <v>0</v>
      </c>
      <c r="AL522" s="145">
        <v>6000000</v>
      </c>
      <c r="AM522" s="145">
        <v>1156316.3655999999</v>
      </c>
      <c r="AN522" s="146" t="s">
        <v>360</v>
      </c>
      <c r="AO522" s="147">
        <v>6.9574999613586834E-3</v>
      </c>
      <c r="AP522" s="147">
        <v>0</v>
      </c>
      <c r="AQ522" s="140">
        <v>0</v>
      </c>
      <c r="AR522" s="139" t="s">
        <v>39</v>
      </c>
    </row>
    <row r="523" spans="2:44" s="139" customFormat="1" ht="17.100000000000001" customHeight="1" x14ac:dyDescent="0.25">
      <c r="B523" s="140">
        <v>9028</v>
      </c>
      <c r="C523" s="140" t="s">
        <v>27</v>
      </c>
      <c r="D523" s="140" t="s">
        <v>118</v>
      </c>
      <c r="E523" s="140" t="s">
        <v>1071</v>
      </c>
      <c r="F523" s="140" t="s">
        <v>1911</v>
      </c>
      <c r="G523" s="140">
        <v>2</v>
      </c>
      <c r="H523" s="140" t="s">
        <v>312</v>
      </c>
      <c r="I523" s="140">
        <v>356</v>
      </c>
      <c r="J523" s="140" t="s">
        <v>313</v>
      </c>
      <c r="K523" s="140" t="s">
        <v>1183</v>
      </c>
      <c r="L523" s="141">
        <v>0</v>
      </c>
      <c r="M523" s="141" t="s">
        <v>1910</v>
      </c>
      <c r="N523" s="142">
        <v>77</v>
      </c>
      <c r="O523" s="141">
        <v>0</v>
      </c>
      <c r="P523" s="140">
        <v>11</v>
      </c>
      <c r="Q523" s="140">
        <v>5</v>
      </c>
      <c r="R523" s="140">
        <v>5</v>
      </c>
      <c r="S523" s="140">
        <v>7</v>
      </c>
      <c r="T523" s="140">
        <v>753</v>
      </c>
      <c r="U523" s="140">
        <v>3</v>
      </c>
      <c r="V523" s="140">
        <v>8</v>
      </c>
      <c r="W523" s="140">
        <v>6</v>
      </c>
      <c r="X523" s="140">
        <v>2</v>
      </c>
      <c r="Y523" s="140" t="s">
        <v>1912</v>
      </c>
      <c r="Z523" s="140" t="s">
        <v>28</v>
      </c>
      <c r="AA523" s="140" t="s">
        <v>341</v>
      </c>
      <c r="AB523" s="140" t="s">
        <v>506</v>
      </c>
      <c r="AC523" s="140" t="s">
        <v>1913</v>
      </c>
      <c r="AD523" s="143">
        <v>44501</v>
      </c>
      <c r="AE523" s="143" t="s">
        <v>1467</v>
      </c>
      <c r="AF523" s="144">
        <v>111925060.5</v>
      </c>
      <c r="AG523" s="144">
        <v>0</v>
      </c>
      <c r="AH523" s="144">
        <v>0</v>
      </c>
      <c r="AI523" s="144">
        <v>111925060.5</v>
      </c>
      <c r="AJ523" s="144">
        <v>0</v>
      </c>
      <c r="AK523" s="145">
        <v>0</v>
      </c>
      <c r="AL523" s="145">
        <v>5000000</v>
      </c>
      <c r="AM523" s="145">
        <v>7984727.7213000003</v>
      </c>
      <c r="AN523" s="146" t="s">
        <v>360</v>
      </c>
      <c r="AO523" s="147">
        <v>7.1339945545975378E-2</v>
      </c>
      <c r="AP523" s="147">
        <v>0</v>
      </c>
      <c r="AQ523" s="140">
        <v>0</v>
      </c>
      <c r="AR523" s="139" t="s">
        <v>39</v>
      </c>
    </row>
    <row r="524" spans="2:44" s="139" customFormat="1" ht="17.100000000000001" customHeight="1" x14ac:dyDescent="0.25">
      <c r="B524" s="140">
        <v>9029</v>
      </c>
      <c r="C524" s="140" t="s">
        <v>27</v>
      </c>
      <c r="D524" s="140" t="s">
        <v>118</v>
      </c>
      <c r="E524" s="140" t="s">
        <v>1071</v>
      </c>
      <c r="F524" s="140" t="s">
        <v>1915</v>
      </c>
      <c r="G524" s="140">
        <v>2</v>
      </c>
      <c r="H524" s="140" t="s">
        <v>312</v>
      </c>
      <c r="I524" s="140">
        <v>356</v>
      </c>
      <c r="J524" s="140" t="s">
        <v>313</v>
      </c>
      <c r="K524" s="140" t="s">
        <v>1183</v>
      </c>
      <c r="L524" s="141">
        <v>0</v>
      </c>
      <c r="M524" s="141" t="s">
        <v>1914</v>
      </c>
      <c r="N524" s="142">
        <v>77</v>
      </c>
      <c r="O524" s="141">
        <v>0</v>
      </c>
      <c r="P524" s="140">
        <v>11</v>
      </c>
      <c r="Q524" s="140">
        <v>5</v>
      </c>
      <c r="R524" s="140">
        <v>5</v>
      </c>
      <c r="S524" s="140">
        <v>7</v>
      </c>
      <c r="T524" s="140">
        <v>753</v>
      </c>
      <c r="U524" s="140">
        <v>3</v>
      </c>
      <c r="V524" s="140">
        <v>8</v>
      </c>
      <c r="W524" s="140">
        <v>6</v>
      </c>
      <c r="X524" s="140">
        <v>2</v>
      </c>
      <c r="Y524" s="140" t="s">
        <v>1916</v>
      </c>
      <c r="Z524" s="140" t="s">
        <v>28</v>
      </c>
      <c r="AA524" s="140" t="s">
        <v>333</v>
      </c>
      <c r="AB524" s="140" t="s">
        <v>355</v>
      </c>
      <c r="AC524" s="140" t="s">
        <v>1917</v>
      </c>
      <c r="AD524" s="143">
        <v>44543</v>
      </c>
      <c r="AE524" s="143" t="s">
        <v>1495</v>
      </c>
      <c r="AF524" s="144">
        <v>600042735.04009998</v>
      </c>
      <c r="AG524" s="144">
        <v>0</v>
      </c>
      <c r="AH524" s="144">
        <v>0</v>
      </c>
      <c r="AI524" s="144">
        <v>600042735.04009986</v>
      </c>
      <c r="AJ524" s="144">
        <v>0</v>
      </c>
      <c r="AK524" s="145">
        <v>0</v>
      </c>
      <c r="AL524" s="145">
        <v>2062177.1299999782</v>
      </c>
      <c r="AM524" s="145">
        <v>4111790.5641999999</v>
      </c>
      <c r="AN524" s="146" t="s">
        <v>360</v>
      </c>
      <c r="AO524" s="147">
        <v>6.8524962041665513E-3</v>
      </c>
      <c r="AP524" s="147">
        <v>0</v>
      </c>
      <c r="AQ524" s="140">
        <v>0</v>
      </c>
      <c r="AR524" s="139" t="s">
        <v>39</v>
      </c>
    </row>
    <row r="525" spans="2:44" s="139" customFormat="1" ht="17.100000000000001" customHeight="1" x14ac:dyDescent="0.25">
      <c r="B525" s="140">
        <v>9030</v>
      </c>
      <c r="C525" s="140" t="s">
        <v>27</v>
      </c>
      <c r="D525" s="140" t="s">
        <v>118</v>
      </c>
      <c r="E525" s="140" t="s">
        <v>1071</v>
      </c>
      <c r="F525" s="140" t="s">
        <v>1919</v>
      </c>
      <c r="G525" s="140">
        <v>2</v>
      </c>
      <c r="H525" s="140" t="s">
        <v>312</v>
      </c>
      <c r="I525" s="140">
        <v>356</v>
      </c>
      <c r="J525" s="140" t="s">
        <v>313</v>
      </c>
      <c r="K525" s="140" t="s">
        <v>1183</v>
      </c>
      <c r="L525" s="141">
        <v>0</v>
      </c>
      <c r="M525" s="141" t="s">
        <v>1918</v>
      </c>
      <c r="N525" s="142">
        <v>77</v>
      </c>
      <c r="O525" s="141">
        <v>0</v>
      </c>
      <c r="P525" s="140">
        <v>11</v>
      </c>
      <c r="Q525" s="140">
        <v>5</v>
      </c>
      <c r="R525" s="140">
        <v>5</v>
      </c>
      <c r="S525" s="140">
        <v>7</v>
      </c>
      <c r="T525" s="140">
        <v>753</v>
      </c>
      <c r="U525" s="140">
        <v>3</v>
      </c>
      <c r="V525" s="140">
        <v>8</v>
      </c>
      <c r="W525" s="140">
        <v>6</v>
      </c>
      <c r="X525" s="140">
        <v>2</v>
      </c>
      <c r="Y525" s="140" t="s">
        <v>1920</v>
      </c>
      <c r="Z525" s="140" t="s">
        <v>28</v>
      </c>
      <c r="AA525" s="140" t="s">
        <v>346</v>
      </c>
      <c r="AB525" s="140" t="s">
        <v>1921</v>
      </c>
      <c r="AC525" s="140" t="s">
        <v>1922</v>
      </c>
      <c r="AD525" s="143">
        <v>44497</v>
      </c>
      <c r="AE525" s="143" t="s">
        <v>1495</v>
      </c>
      <c r="AF525" s="144">
        <v>336526988.23479998</v>
      </c>
      <c r="AG525" s="144">
        <v>0</v>
      </c>
      <c r="AH525" s="144">
        <v>0</v>
      </c>
      <c r="AI525" s="144">
        <v>336526988.23479998</v>
      </c>
      <c r="AJ525" s="144">
        <v>0</v>
      </c>
      <c r="AK525" s="145">
        <v>0</v>
      </c>
      <c r="AL525" s="145">
        <v>8000000</v>
      </c>
      <c r="AM525" s="145">
        <v>2341386.5178</v>
      </c>
      <c r="AN525" s="146" t="s">
        <v>360</v>
      </c>
      <c r="AO525" s="147">
        <v>6.9574999915500953E-3</v>
      </c>
      <c r="AP525" s="147">
        <v>0</v>
      </c>
      <c r="AQ525" s="140">
        <v>0</v>
      </c>
      <c r="AR525" s="139" t="s">
        <v>39</v>
      </c>
    </row>
    <row r="526" spans="2:44" s="139" customFormat="1" ht="17.100000000000001" customHeight="1" x14ac:dyDescent="0.25">
      <c r="B526" s="140">
        <v>9031</v>
      </c>
      <c r="C526" s="140" t="s">
        <v>27</v>
      </c>
      <c r="D526" s="140" t="s">
        <v>118</v>
      </c>
      <c r="E526" s="140" t="s">
        <v>1186</v>
      </c>
      <c r="F526" s="140" t="s">
        <v>1924</v>
      </c>
      <c r="G526" s="140">
        <v>2</v>
      </c>
      <c r="H526" s="140" t="s">
        <v>312</v>
      </c>
      <c r="I526" s="140">
        <v>356</v>
      </c>
      <c r="J526" s="140" t="s">
        <v>313</v>
      </c>
      <c r="K526" s="140" t="s">
        <v>1183</v>
      </c>
      <c r="L526" s="141">
        <v>0</v>
      </c>
      <c r="M526" s="141" t="s">
        <v>1923</v>
      </c>
      <c r="N526" s="142">
        <v>77</v>
      </c>
      <c r="O526" s="141">
        <v>0</v>
      </c>
      <c r="P526" s="140">
        <v>11</v>
      </c>
      <c r="Q526" s="140">
        <v>5</v>
      </c>
      <c r="R526" s="140">
        <v>5</v>
      </c>
      <c r="S526" s="140">
        <v>7</v>
      </c>
      <c r="T526" s="140">
        <v>753</v>
      </c>
      <c r="U526" s="140">
        <v>3</v>
      </c>
      <c r="V526" s="140">
        <v>8</v>
      </c>
      <c r="W526" s="140">
        <v>6</v>
      </c>
      <c r="X526" s="140">
        <v>2</v>
      </c>
      <c r="Y526" s="140" t="s">
        <v>1925</v>
      </c>
      <c r="Z526" s="140" t="s">
        <v>28</v>
      </c>
      <c r="AA526" s="140" t="s">
        <v>331</v>
      </c>
      <c r="AB526" s="140" t="s">
        <v>1926</v>
      </c>
      <c r="AC526" s="140" t="s">
        <v>1927</v>
      </c>
      <c r="AD526" s="143">
        <v>44481</v>
      </c>
      <c r="AE526" s="143" t="s">
        <v>1467</v>
      </c>
      <c r="AF526" s="144">
        <v>69630681.888899997</v>
      </c>
      <c r="AG526" s="144">
        <v>0</v>
      </c>
      <c r="AH526" s="144">
        <v>0</v>
      </c>
      <c r="AI526" s="144">
        <v>69630681.888899997</v>
      </c>
      <c r="AJ526" s="144">
        <v>0</v>
      </c>
      <c r="AK526" s="145">
        <v>0</v>
      </c>
      <c r="AL526" s="145">
        <v>5000000</v>
      </c>
      <c r="AM526" s="145">
        <v>11936464.906299999</v>
      </c>
      <c r="AN526" s="146" t="s">
        <v>360</v>
      </c>
      <c r="AO526" s="147">
        <v>0.17142536282131141</v>
      </c>
      <c r="AP526" s="147">
        <v>0</v>
      </c>
      <c r="AQ526" s="140">
        <v>0</v>
      </c>
      <c r="AR526" s="139" t="s">
        <v>39</v>
      </c>
    </row>
    <row r="527" spans="2:44" s="139" customFormat="1" ht="17.100000000000001" customHeight="1" x14ac:dyDescent="0.25">
      <c r="B527" s="140">
        <v>9032</v>
      </c>
      <c r="C527" s="140" t="s">
        <v>27</v>
      </c>
      <c r="D527" s="140" t="s">
        <v>118</v>
      </c>
      <c r="E527" s="140" t="s">
        <v>1241</v>
      </c>
      <c r="F527" s="140" t="s">
        <v>1929</v>
      </c>
      <c r="G527" s="140">
        <v>2</v>
      </c>
      <c r="H527" s="140" t="s">
        <v>312</v>
      </c>
      <c r="I527" s="140">
        <v>356</v>
      </c>
      <c r="J527" s="140" t="s">
        <v>313</v>
      </c>
      <c r="K527" s="140" t="s">
        <v>1183</v>
      </c>
      <c r="L527" s="141">
        <v>0</v>
      </c>
      <c r="M527" s="141" t="s">
        <v>1928</v>
      </c>
      <c r="N527" s="142">
        <v>77</v>
      </c>
      <c r="O527" s="141">
        <v>0</v>
      </c>
      <c r="P527" s="140">
        <v>11</v>
      </c>
      <c r="Q527" s="140">
        <v>5</v>
      </c>
      <c r="R527" s="140">
        <v>5</v>
      </c>
      <c r="S527" s="140">
        <v>7</v>
      </c>
      <c r="T527" s="140">
        <v>753</v>
      </c>
      <c r="U527" s="140">
        <v>3</v>
      </c>
      <c r="V527" s="140">
        <v>8</v>
      </c>
      <c r="W527" s="140">
        <v>6</v>
      </c>
      <c r="X527" s="140">
        <v>2</v>
      </c>
      <c r="Y527" s="140" t="s">
        <v>1930</v>
      </c>
      <c r="Z527" s="140" t="s">
        <v>28</v>
      </c>
      <c r="AA527" s="140" t="s">
        <v>335</v>
      </c>
      <c r="AB527" s="140" t="s">
        <v>512</v>
      </c>
      <c r="AC527" s="140" t="s">
        <v>1931</v>
      </c>
      <c r="AD527" s="143" t="s">
        <v>2329</v>
      </c>
      <c r="AE527" s="143" t="s">
        <v>1467</v>
      </c>
      <c r="AF527" s="144">
        <v>41999324.043599993</v>
      </c>
      <c r="AG527" s="144">
        <v>0</v>
      </c>
      <c r="AH527" s="144">
        <v>0</v>
      </c>
      <c r="AI527" s="144">
        <v>41999324.043599993</v>
      </c>
      <c r="AJ527" s="144">
        <v>0</v>
      </c>
      <c r="AK527" s="145">
        <v>0</v>
      </c>
      <c r="AL527" s="145">
        <v>4000000</v>
      </c>
      <c r="AM527" s="145">
        <v>287784.39139999996</v>
      </c>
      <c r="AN527" s="146" t="s">
        <v>2122</v>
      </c>
      <c r="AO527" s="147">
        <v>6.8521195984308607E-3</v>
      </c>
      <c r="AP527" s="147">
        <v>0</v>
      </c>
      <c r="AQ527" s="140">
        <v>0</v>
      </c>
      <c r="AR527" s="139" t="s">
        <v>39</v>
      </c>
    </row>
    <row r="528" spans="2:44" s="139" customFormat="1" ht="17.100000000000001" customHeight="1" x14ac:dyDescent="0.25">
      <c r="B528" s="140">
        <v>9033</v>
      </c>
      <c r="C528" s="140" t="s">
        <v>27</v>
      </c>
      <c r="D528" s="140" t="s">
        <v>118</v>
      </c>
      <c r="E528" s="140" t="s">
        <v>1933</v>
      </c>
      <c r="F528" s="140" t="s">
        <v>1934</v>
      </c>
      <c r="G528" s="140">
        <v>2</v>
      </c>
      <c r="H528" s="140" t="s">
        <v>312</v>
      </c>
      <c r="I528" s="140">
        <v>356</v>
      </c>
      <c r="J528" s="140" t="s">
        <v>313</v>
      </c>
      <c r="K528" s="140" t="s">
        <v>1183</v>
      </c>
      <c r="L528" s="141">
        <v>0</v>
      </c>
      <c r="M528" s="141" t="s">
        <v>1932</v>
      </c>
      <c r="N528" s="142">
        <v>77</v>
      </c>
      <c r="O528" s="141">
        <v>0</v>
      </c>
      <c r="P528" s="140">
        <v>11</v>
      </c>
      <c r="Q528" s="140">
        <v>5</v>
      </c>
      <c r="R528" s="140">
        <v>5</v>
      </c>
      <c r="S528" s="140">
        <v>7</v>
      </c>
      <c r="T528" s="140">
        <v>753</v>
      </c>
      <c r="U528" s="140">
        <v>3</v>
      </c>
      <c r="V528" s="140">
        <v>8</v>
      </c>
      <c r="W528" s="140">
        <v>6</v>
      </c>
      <c r="X528" s="140">
        <v>2</v>
      </c>
      <c r="Y528" s="140" t="s">
        <v>1935</v>
      </c>
      <c r="Z528" s="140" t="s">
        <v>28</v>
      </c>
      <c r="AA528" s="140" t="s">
        <v>506</v>
      </c>
      <c r="AB528" s="140" t="s">
        <v>506</v>
      </c>
      <c r="AC528" s="140" t="s">
        <v>1936</v>
      </c>
      <c r="AD528" s="143">
        <v>44491</v>
      </c>
      <c r="AE528" s="143" t="s">
        <v>1467</v>
      </c>
      <c r="AF528" s="144">
        <v>326019524.3987</v>
      </c>
      <c r="AG528" s="144">
        <v>0</v>
      </c>
      <c r="AH528" s="144">
        <v>0</v>
      </c>
      <c r="AI528" s="144">
        <v>326019524.3987</v>
      </c>
      <c r="AJ528" s="144">
        <v>0</v>
      </c>
      <c r="AK528" s="145">
        <v>0</v>
      </c>
      <c r="AL528" s="145">
        <v>0</v>
      </c>
      <c r="AM528" s="145">
        <v>50054786.477300003</v>
      </c>
      <c r="AN528" s="146" t="s">
        <v>360</v>
      </c>
      <c r="AO528" s="147">
        <v>0.15353309458879635</v>
      </c>
      <c r="AP528" s="147">
        <v>0.18340000000000001</v>
      </c>
      <c r="AQ528" s="140">
        <v>0</v>
      </c>
      <c r="AR528" s="139" t="s">
        <v>39</v>
      </c>
    </row>
    <row r="529" spans="2:44" s="139" customFormat="1" ht="17.100000000000001" customHeight="1" x14ac:dyDescent="0.25">
      <c r="B529" s="140">
        <v>9034</v>
      </c>
      <c r="C529" s="140" t="s">
        <v>27</v>
      </c>
      <c r="D529" s="140" t="s">
        <v>118</v>
      </c>
      <c r="E529" s="140" t="s">
        <v>1933</v>
      </c>
      <c r="F529" s="140" t="s">
        <v>1938</v>
      </c>
      <c r="G529" s="140">
        <v>2</v>
      </c>
      <c r="H529" s="140" t="s">
        <v>312</v>
      </c>
      <c r="I529" s="140">
        <v>356</v>
      </c>
      <c r="J529" s="140" t="s">
        <v>313</v>
      </c>
      <c r="K529" s="140" t="s">
        <v>1183</v>
      </c>
      <c r="L529" s="141">
        <v>0</v>
      </c>
      <c r="M529" s="141" t="s">
        <v>1937</v>
      </c>
      <c r="N529" s="142">
        <v>77</v>
      </c>
      <c r="O529" s="141">
        <v>0</v>
      </c>
      <c r="P529" s="140">
        <v>11</v>
      </c>
      <c r="Q529" s="140">
        <v>5</v>
      </c>
      <c r="R529" s="140">
        <v>5</v>
      </c>
      <c r="S529" s="140">
        <v>7</v>
      </c>
      <c r="T529" s="140">
        <v>753</v>
      </c>
      <c r="U529" s="140">
        <v>3</v>
      </c>
      <c r="V529" s="140">
        <v>8</v>
      </c>
      <c r="W529" s="140">
        <v>6</v>
      </c>
      <c r="X529" s="140">
        <v>2</v>
      </c>
      <c r="Y529" s="140" t="s">
        <v>1939</v>
      </c>
      <c r="Z529" s="140" t="s">
        <v>28</v>
      </c>
      <c r="AA529" s="140" t="s">
        <v>506</v>
      </c>
      <c r="AB529" s="140" t="s">
        <v>506</v>
      </c>
      <c r="AC529" s="140" t="s">
        <v>1936</v>
      </c>
      <c r="AD529" s="143">
        <v>44536</v>
      </c>
      <c r="AE529" s="143" t="s">
        <v>1467</v>
      </c>
      <c r="AF529" s="144">
        <v>181040894.72150001</v>
      </c>
      <c r="AG529" s="144">
        <v>0</v>
      </c>
      <c r="AH529" s="144">
        <v>0</v>
      </c>
      <c r="AI529" s="144">
        <v>181040894.72150001</v>
      </c>
      <c r="AJ529" s="144">
        <v>0</v>
      </c>
      <c r="AK529" s="145">
        <v>0</v>
      </c>
      <c r="AL529" s="145">
        <v>0</v>
      </c>
      <c r="AM529" s="145">
        <v>905204.47269999993</v>
      </c>
      <c r="AN529" s="146" t="s">
        <v>360</v>
      </c>
      <c r="AO529" s="147">
        <v>4.9999999949873197E-3</v>
      </c>
      <c r="AP529" s="147">
        <v>0</v>
      </c>
      <c r="AQ529" s="140">
        <v>0</v>
      </c>
      <c r="AR529" s="139" t="s">
        <v>39</v>
      </c>
    </row>
    <row r="530" spans="2:44" s="139" customFormat="1" ht="17.100000000000001" customHeight="1" x14ac:dyDescent="0.25">
      <c r="B530" s="140">
        <v>9035</v>
      </c>
      <c r="C530" s="140" t="s">
        <v>27</v>
      </c>
      <c r="D530" s="140" t="s">
        <v>118</v>
      </c>
      <c r="E530" s="140" t="s">
        <v>1241</v>
      </c>
      <c r="F530" s="140" t="s">
        <v>1941</v>
      </c>
      <c r="G530" s="140">
        <v>2</v>
      </c>
      <c r="H530" s="140" t="s">
        <v>312</v>
      </c>
      <c r="I530" s="140">
        <v>356</v>
      </c>
      <c r="J530" s="140" t="s">
        <v>313</v>
      </c>
      <c r="K530" s="140" t="s">
        <v>1183</v>
      </c>
      <c r="L530" s="141">
        <v>0</v>
      </c>
      <c r="M530" s="141" t="s">
        <v>1940</v>
      </c>
      <c r="N530" s="142">
        <v>77</v>
      </c>
      <c r="O530" s="141">
        <v>0</v>
      </c>
      <c r="P530" s="140">
        <v>11</v>
      </c>
      <c r="Q530" s="140">
        <v>5</v>
      </c>
      <c r="R530" s="140">
        <v>5</v>
      </c>
      <c r="S530" s="140">
        <v>7</v>
      </c>
      <c r="T530" s="140">
        <v>753</v>
      </c>
      <c r="U530" s="140">
        <v>3</v>
      </c>
      <c r="V530" s="140">
        <v>8</v>
      </c>
      <c r="W530" s="140">
        <v>6</v>
      </c>
      <c r="X530" s="140">
        <v>2</v>
      </c>
      <c r="Y530" s="140" t="s">
        <v>1942</v>
      </c>
      <c r="Z530" s="140" t="s">
        <v>28</v>
      </c>
      <c r="AA530" s="140" t="s">
        <v>335</v>
      </c>
      <c r="AB530" s="140" t="s">
        <v>512</v>
      </c>
      <c r="AC530" s="140" t="s">
        <v>1931</v>
      </c>
      <c r="AD530" s="143" t="s">
        <v>2329</v>
      </c>
      <c r="AE530" s="143" t="s">
        <v>1467</v>
      </c>
      <c r="AF530" s="144">
        <v>25238934.519699998</v>
      </c>
      <c r="AG530" s="144">
        <v>0</v>
      </c>
      <c r="AH530" s="144">
        <v>0</v>
      </c>
      <c r="AI530" s="144">
        <v>25238934.519699998</v>
      </c>
      <c r="AJ530" s="144">
        <v>0</v>
      </c>
      <c r="AK530" s="145">
        <v>0</v>
      </c>
      <c r="AL530" s="145">
        <v>0</v>
      </c>
      <c r="AM530" s="145">
        <v>172965.51909999998</v>
      </c>
      <c r="AN530" s="146" t="s">
        <v>2122</v>
      </c>
      <c r="AO530" s="147">
        <v>6.8531228592472269E-3</v>
      </c>
      <c r="AP530" s="147">
        <v>0</v>
      </c>
      <c r="AQ530" s="140">
        <v>0</v>
      </c>
      <c r="AR530" s="139" t="s">
        <v>39</v>
      </c>
    </row>
    <row r="531" spans="2:44" s="139" customFormat="1" ht="17.100000000000001" customHeight="1" x14ac:dyDescent="0.25">
      <c r="B531" s="140">
        <v>9036</v>
      </c>
      <c r="C531" s="140" t="s">
        <v>27</v>
      </c>
      <c r="D531" s="140" t="s">
        <v>118</v>
      </c>
      <c r="E531" s="140" t="s">
        <v>1071</v>
      </c>
      <c r="F531" s="140" t="s">
        <v>1944</v>
      </c>
      <c r="G531" s="140">
        <v>2</v>
      </c>
      <c r="H531" s="140" t="s">
        <v>1077</v>
      </c>
      <c r="I531" s="140">
        <v>364</v>
      </c>
      <c r="J531" s="140" t="s">
        <v>313</v>
      </c>
      <c r="K531" s="140" t="s">
        <v>351</v>
      </c>
      <c r="L531" s="141">
        <v>0</v>
      </c>
      <c r="M531" s="141" t="s">
        <v>1943</v>
      </c>
      <c r="N531" s="142">
        <v>83</v>
      </c>
      <c r="O531" s="141">
        <v>0</v>
      </c>
      <c r="P531" s="140">
        <v>22</v>
      </c>
      <c r="Q531" s="140">
        <v>5</v>
      </c>
      <c r="R531" s="140">
        <v>5</v>
      </c>
      <c r="S531" s="140">
        <v>7</v>
      </c>
      <c r="T531" s="140">
        <v>753</v>
      </c>
      <c r="U531" s="140">
        <v>3</v>
      </c>
      <c r="V531" s="140">
        <v>8</v>
      </c>
      <c r="W531" s="140">
        <v>6</v>
      </c>
      <c r="X531" s="140">
        <v>2</v>
      </c>
      <c r="Y531" s="140" t="s">
        <v>1945</v>
      </c>
      <c r="Z531" s="140" t="s">
        <v>28</v>
      </c>
      <c r="AA531" s="140" t="s">
        <v>2269</v>
      </c>
      <c r="AB531" s="140" t="s">
        <v>2269</v>
      </c>
      <c r="AC531" s="140" t="s">
        <v>1946</v>
      </c>
      <c r="AD531" s="143">
        <v>44439</v>
      </c>
      <c r="AE531" s="143" t="s">
        <v>1801</v>
      </c>
      <c r="AF531" s="144">
        <v>39976119.030000001</v>
      </c>
      <c r="AG531" s="144">
        <v>0</v>
      </c>
      <c r="AH531" s="144">
        <v>0</v>
      </c>
      <c r="AI531" s="144">
        <v>39976119.030000001</v>
      </c>
      <c r="AJ531" s="144">
        <v>0</v>
      </c>
      <c r="AK531" s="145">
        <v>0</v>
      </c>
      <c r="AL531" s="145">
        <v>42000000</v>
      </c>
      <c r="AM531" s="145">
        <v>20292530.309999999</v>
      </c>
      <c r="AN531" s="146" t="s">
        <v>360</v>
      </c>
      <c r="AO531" s="147">
        <v>0.50761631700094523</v>
      </c>
      <c r="AP531" s="147">
        <v>0.50761631700094523</v>
      </c>
      <c r="AQ531" s="140">
        <v>0</v>
      </c>
      <c r="AR531" s="139" t="s">
        <v>39</v>
      </c>
    </row>
    <row r="532" spans="2:44" s="139" customFormat="1" ht="17.100000000000001" customHeight="1" x14ac:dyDescent="0.25">
      <c r="B532" s="140">
        <v>9037</v>
      </c>
      <c r="C532" s="140" t="s">
        <v>27</v>
      </c>
      <c r="D532" s="140" t="s">
        <v>118</v>
      </c>
      <c r="E532" s="140" t="s">
        <v>1071</v>
      </c>
      <c r="F532" s="140" t="s">
        <v>1948</v>
      </c>
      <c r="G532" s="140">
        <v>2</v>
      </c>
      <c r="H532" s="140" t="s">
        <v>1077</v>
      </c>
      <c r="I532" s="140">
        <v>364</v>
      </c>
      <c r="J532" s="140" t="s">
        <v>313</v>
      </c>
      <c r="K532" s="140" t="s">
        <v>351</v>
      </c>
      <c r="L532" s="141">
        <v>0</v>
      </c>
      <c r="M532" s="141" t="s">
        <v>1947</v>
      </c>
      <c r="N532" s="142">
        <v>83</v>
      </c>
      <c r="O532" s="141">
        <v>0</v>
      </c>
      <c r="P532" s="140">
        <v>22</v>
      </c>
      <c r="Q532" s="140">
        <v>5</v>
      </c>
      <c r="R532" s="140">
        <v>5</v>
      </c>
      <c r="S532" s="140">
        <v>7</v>
      </c>
      <c r="T532" s="140">
        <v>753</v>
      </c>
      <c r="U532" s="140">
        <v>3</v>
      </c>
      <c r="V532" s="140">
        <v>8</v>
      </c>
      <c r="W532" s="140">
        <v>6</v>
      </c>
      <c r="X532" s="140">
        <v>2</v>
      </c>
      <c r="Y532" s="140" t="s">
        <v>1949</v>
      </c>
      <c r="Z532" s="140" t="s">
        <v>28</v>
      </c>
      <c r="AA532" s="140" t="s">
        <v>329</v>
      </c>
      <c r="AB532" s="140" t="s">
        <v>329</v>
      </c>
      <c r="AC532" s="140" t="s">
        <v>1950</v>
      </c>
      <c r="AD532" s="143">
        <v>44526</v>
      </c>
      <c r="AE532" s="143" t="s">
        <v>1801</v>
      </c>
      <c r="AF532" s="144">
        <v>26951691.800000001</v>
      </c>
      <c r="AG532" s="144">
        <v>0</v>
      </c>
      <c r="AH532" s="144">
        <v>0</v>
      </c>
      <c r="AI532" s="144">
        <v>26951691.800000001</v>
      </c>
      <c r="AJ532" s="144">
        <v>0</v>
      </c>
      <c r="AK532" s="145">
        <v>0</v>
      </c>
      <c r="AL532" s="145">
        <v>9000000</v>
      </c>
      <c r="AM532" s="145">
        <v>591806</v>
      </c>
      <c r="AN532" s="146" t="s">
        <v>360</v>
      </c>
      <c r="AO532" s="147">
        <v>2.1958027881574395E-2</v>
      </c>
      <c r="AP532" s="147">
        <v>2.1958027881574395E-2</v>
      </c>
      <c r="AQ532" s="140">
        <v>0</v>
      </c>
      <c r="AR532" s="139" t="s">
        <v>39</v>
      </c>
    </row>
    <row r="533" spans="2:44" s="139" customFormat="1" ht="17.100000000000001" customHeight="1" x14ac:dyDescent="0.25">
      <c r="B533" s="140">
        <v>9038</v>
      </c>
      <c r="C533" s="140" t="s">
        <v>27</v>
      </c>
      <c r="D533" s="140" t="s">
        <v>118</v>
      </c>
      <c r="E533" s="140" t="s">
        <v>1071</v>
      </c>
      <c r="F533" s="140" t="s">
        <v>1952</v>
      </c>
      <c r="G533" s="140">
        <v>2</v>
      </c>
      <c r="H533" s="140" t="s">
        <v>1077</v>
      </c>
      <c r="I533" s="140">
        <v>364</v>
      </c>
      <c r="J533" s="140" t="s">
        <v>313</v>
      </c>
      <c r="K533" s="140" t="s">
        <v>351</v>
      </c>
      <c r="L533" s="141">
        <v>0</v>
      </c>
      <c r="M533" s="141" t="s">
        <v>1951</v>
      </c>
      <c r="N533" s="142">
        <v>83</v>
      </c>
      <c r="O533" s="141">
        <v>0</v>
      </c>
      <c r="P533" s="140">
        <v>22</v>
      </c>
      <c r="Q533" s="140">
        <v>5</v>
      </c>
      <c r="R533" s="140">
        <v>5</v>
      </c>
      <c r="S533" s="140">
        <v>7</v>
      </c>
      <c r="T533" s="140">
        <v>753</v>
      </c>
      <c r="U533" s="140">
        <v>3</v>
      </c>
      <c r="V533" s="140">
        <v>8</v>
      </c>
      <c r="W533" s="140">
        <v>6</v>
      </c>
      <c r="X533" s="140">
        <v>2</v>
      </c>
      <c r="Y533" s="140" t="s">
        <v>1953</v>
      </c>
      <c r="Z533" s="140" t="s">
        <v>28</v>
      </c>
      <c r="AA533" s="140" t="s">
        <v>329</v>
      </c>
      <c r="AB533" s="140" t="s">
        <v>329</v>
      </c>
      <c r="AC533" s="140" t="s">
        <v>1954</v>
      </c>
      <c r="AD533" s="143">
        <v>44510</v>
      </c>
      <c r="AE533" s="143" t="s">
        <v>1801</v>
      </c>
      <c r="AF533" s="144">
        <v>30869835.039999999</v>
      </c>
      <c r="AG533" s="144">
        <v>0</v>
      </c>
      <c r="AH533" s="144">
        <v>0</v>
      </c>
      <c r="AI533" s="144">
        <v>30869835.039999999</v>
      </c>
      <c r="AJ533" s="144">
        <v>0</v>
      </c>
      <c r="AK533" s="145">
        <v>0</v>
      </c>
      <c r="AL533" s="145">
        <v>9000000</v>
      </c>
      <c r="AM533" s="145">
        <v>4420071.78</v>
      </c>
      <c r="AN533" s="146" t="s">
        <v>360</v>
      </c>
      <c r="AO533" s="147">
        <v>0.14318417232462155</v>
      </c>
      <c r="AP533" s="147">
        <v>0.14318417232462155</v>
      </c>
      <c r="AQ533" s="140">
        <v>0</v>
      </c>
      <c r="AR533" s="139" t="s">
        <v>39</v>
      </c>
    </row>
    <row r="534" spans="2:44" s="139" customFormat="1" ht="17.100000000000001" customHeight="1" x14ac:dyDescent="0.25">
      <c r="B534" s="140">
        <v>9039</v>
      </c>
      <c r="C534" s="140" t="s">
        <v>27</v>
      </c>
      <c r="D534" s="140" t="s">
        <v>118</v>
      </c>
      <c r="E534" s="140" t="s">
        <v>1071</v>
      </c>
      <c r="F534" s="140" t="s">
        <v>1956</v>
      </c>
      <c r="G534" s="140">
        <v>2</v>
      </c>
      <c r="H534" s="140" t="s">
        <v>1077</v>
      </c>
      <c r="I534" s="140">
        <v>364</v>
      </c>
      <c r="J534" s="140" t="s">
        <v>313</v>
      </c>
      <c r="K534" s="140" t="s">
        <v>351</v>
      </c>
      <c r="L534" s="141">
        <v>0</v>
      </c>
      <c r="M534" s="141" t="s">
        <v>1955</v>
      </c>
      <c r="N534" s="142">
        <v>83</v>
      </c>
      <c r="O534" s="141">
        <v>0</v>
      </c>
      <c r="P534" s="140">
        <v>22</v>
      </c>
      <c r="Q534" s="140">
        <v>5</v>
      </c>
      <c r="R534" s="140">
        <v>5</v>
      </c>
      <c r="S534" s="140">
        <v>7</v>
      </c>
      <c r="T534" s="140">
        <v>753</v>
      </c>
      <c r="U534" s="140">
        <v>3</v>
      </c>
      <c r="V534" s="140">
        <v>8</v>
      </c>
      <c r="W534" s="140">
        <v>6</v>
      </c>
      <c r="X534" s="140">
        <v>2</v>
      </c>
      <c r="Y534" s="140" t="s">
        <v>1195</v>
      </c>
      <c r="Z534" s="140" t="s">
        <v>28</v>
      </c>
      <c r="AA534" s="140" t="s">
        <v>329</v>
      </c>
      <c r="AB534" s="140" t="s">
        <v>329</v>
      </c>
      <c r="AC534" s="140" t="s">
        <v>1957</v>
      </c>
      <c r="AD534" s="143">
        <v>44475</v>
      </c>
      <c r="AE534" s="143" t="s">
        <v>1801</v>
      </c>
      <c r="AF534" s="144">
        <v>30661629.030000001</v>
      </c>
      <c r="AG534" s="144">
        <v>0</v>
      </c>
      <c r="AH534" s="144">
        <v>0</v>
      </c>
      <c r="AI534" s="144">
        <v>30661629.030000001</v>
      </c>
      <c r="AJ534" s="144">
        <v>0</v>
      </c>
      <c r="AK534" s="145">
        <v>0</v>
      </c>
      <c r="AL534" s="145">
        <v>12000000</v>
      </c>
      <c r="AM534" s="145">
        <v>6616082.2000000002</v>
      </c>
      <c r="AN534" s="146" t="s">
        <v>360</v>
      </c>
      <c r="AO534" s="147">
        <v>0.21577725676371215</v>
      </c>
      <c r="AP534" s="147">
        <v>0.21577725676371215</v>
      </c>
      <c r="AQ534" s="140">
        <v>0</v>
      </c>
      <c r="AR534" s="139" t="s">
        <v>39</v>
      </c>
    </row>
    <row r="535" spans="2:44" s="139" customFormat="1" ht="17.100000000000001" customHeight="1" x14ac:dyDescent="0.25">
      <c r="B535" s="140">
        <v>9040</v>
      </c>
      <c r="C535" s="140" t="s">
        <v>27</v>
      </c>
      <c r="D535" s="140" t="s">
        <v>118</v>
      </c>
      <c r="E535" s="140" t="s">
        <v>1071</v>
      </c>
      <c r="F535" s="140" t="s">
        <v>1959</v>
      </c>
      <c r="G535" s="140">
        <v>2</v>
      </c>
      <c r="H535" s="140" t="s">
        <v>1077</v>
      </c>
      <c r="I535" s="140">
        <v>364</v>
      </c>
      <c r="J535" s="140" t="s">
        <v>313</v>
      </c>
      <c r="K535" s="140" t="s">
        <v>351</v>
      </c>
      <c r="L535" s="141">
        <v>0</v>
      </c>
      <c r="M535" s="141" t="s">
        <v>1958</v>
      </c>
      <c r="N535" s="142">
        <v>83</v>
      </c>
      <c r="O535" s="141">
        <v>0</v>
      </c>
      <c r="P535" s="140">
        <v>22</v>
      </c>
      <c r="Q535" s="140">
        <v>5</v>
      </c>
      <c r="R535" s="140">
        <v>5</v>
      </c>
      <c r="S535" s="140">
        <v>7</v>
      </c>
      <c r="T535" s="140">
        <v>753</v>
      </c>
      <c r="U535" s="140">
        <v>3</v>
      </c>
      <c r="V535" s="140">
        <v>8</v>
      </c>
      <c r="W535" s="140">
        <v>6</v>
      </c>
      <c r="X535" s="140">
        <v>2</v>
      </c>
      <c r="Y535" s="140" t="s">
        <v>1960</v>
      </c>
      <c r="Z535" s="140" t="s">
        <v>28</v>
      </c>
      <c r="AA535" s="140" t="s">
        <v>329</v>
      </c>
      <c r="AB535" s="140" t="s">
        <v>329</v>
      </c>
      <c r="AC535" s="140" t="s">
        <v>1961</v>
      </c>
      <c r="AD535" s="143">
        <v>44460</v>
      </c>
      <c r="AE535" s="143" t="s">
        <v>1801</v>
      </c>
      <c r="AF535" s="144">
        <v>18435097.219999999</v>
      </c>
      <c r="AG535" s="144">
        <v>0</v>
      </c>
      <c r="AH535" s="144">
        <v>0</v>
      </c>
      <c r="AI535" s="144">
        <v>18435097.219999999</v>
      </c>
      <c r="AJ535" s="144">
        <v>0</v>
      </c>
      <c r="AK535" s="145">
        <v>0</v>
      </c>
      <c r="AL535" s="145">
        <v>9000000</v>
      </c>
      <c r="AM535" s="145">
        <v>8408098.9000000004</v>
      </c>
      <c r="AN535" s="146" t="s">
        <v>360</v>
      </c>
      <c r="AO535" s="147">
        <v>0.45609192073466054</v>
      </c>
      <c r="AP535" s="147">
        <v>0.45609192073466054</v>
      </c>
      <c r="AQ535" s="140">
        <v>0</v>
      </c>
      <c r="AR535" s="139" t="s">
        <v>39</v>
      </c>
    </row>
    <row r="536" spans="2:44" s="139" customFormat="1" ht="17.100000000000001" customHeight="1" x14ac:dyDescent="0.25">
      <c r="B536" s="140">
        <v>9041</v>
      </c>
      <c r="C536" s="140" t="s">
        <v>27</v>
      </c>
      <c r="D536" s="140" t="s">
        <v>118</v>
      </c>
      <c r="E536" s="140" t="s">
        <v>1200</v>
      </c>
      <c r="F536" s="140" t="s">
        <v>1963</v>
      </c>
      <c r="G536" s="140">
        <v>2</v>
      </c>
      <c r="H536" s="140" t="s">
        <v>1077</v>
      </c>
      <c r="I536" s="140">
        <v>364</v>
      </c>
      <c r="J536" s="140" t="s">
        <v>313</v>
      </c>
      <c r="K536" s="140" t="s">
        <v>351</v>
      </c>
      <c r="L536" s="141">
        <v>0</v>
      </c>
      <c r="M536" s="141" t="s">
        <v>1962</v>
      </c>
      <c r="N536" s="142">
        <v>83</v>
      </c>
      <c r="O536" s="141">
        <v>0</v>
      </c>
      <c r="P536" s="140">
        <v>22</v>
      </c>
      <c r="Q536" s="140">
        <v>5</v>
      </c>
      <c r="R536" s="140">
        <v>5</v>
      </c>
      <c r="S536" s="140">
        <v>7</v>
      </c>
      <c r="T536" s="140">
        <v>753</v>
      </c>
      <c r="U536" s="140">
        <v>3</v>
      </c>
      <c r="V536" s="140">
        <v>8</v>
      </c>
      <c r="W536" s="140">
        <v>6</v>
      </c>
      <c r="X536" s="140">
        <v>2</v>
      </c>
      <c r="Y536" s="140" t="s">
        <v>1964</v>
      </c>
      <c r="Z536" s="140" t="s">
        <v>28</v>
      </c>
      <c r="AA536" s="140" t="s">
        <v>329</v>
      </c>
      <c r="AB536" s="140" t="s">
        <v>329</v>
      </c>
      <c r="AC536" s="140" t="s">
        <v>1965</v>
      </c>
      <c r="AD536" s="143">
        <v>44524</v>
      </c>
      <c r="AE536" s="143" t="s">
        <v>1801</v>
      </c>
      <c r="AF536" s="144">
        <v>32996219.899999999</v>
      </c>
      <c r="AG536" s="144">
        <v>0</v>
      </c>
      <c r="AH536" s="144">
        <v>0</v>
      </c>
      <c r="AI536" s="144">
        <v>32996219.899999999</v>
      </c>
      <c r="AJ536" s="144">
        <v>0</v>
      </c>
      <c r="AK536" s="145">
        <v>0</v>
      </c>
      <c r="AL536" s="145">
        <v>15000000</v>
      </c>
      <c r="AM536" s="145">
        <v>216606.9</v>
      </c>
      <c r="AN536" s="146" t="s">
        <v>360</v>
      </c>
      <c r="AO536" s="147">
        <v>6.5645974192334684E-3</v>
      </c>
      <c r="AP536" s="147">
        <v>6.5645974192334684E-3</v>
      </c>
      <c r="AQ536" s="140">
        <v>0</v>
      </c>
      <c r="AR536" s="139" t="s">
        <v>39</v>
      </c>
    </row>
    <row r="537" spans="2:44" s="139" customFormat="1" ht="17.100000000000001" customHeight="1" x14ac:dyDescent="0.25">
      <c r="B537" s="140">
        <v>9042</v>
      </c>
      <c r="C537" s="140" t="s">
        <v>27</v>
      </c>
      <c r="D537" s="140" t="s">
        <v>118</v>
      </c>
      <c r="E537" s="140" t="s">
        <v>1071</v>
      </c>
      <c r="F537" s="140" t="s">
        <v>1967</v>
      </c>
      <c r="G537" s="140">
        <v>2</v>
      </c>
      <c r="H537" s="140" t="s">
        <v>1077</v>
      </c>
      <c r="I537" s="140">
        <v>364</v>
      </c>
      <c r="J537" s="140" t="s">
        <v>313</v>
      </c>
      <c r="K537" s="140" t="s">
        <v>351</v>
      </c>
      <c r="L537" s="141">
        <v>0</v>
      </c>
      <c r="M537" s="141" t="s">
        <v>1966</v>
      </c>
      <c r="N537" s="142">
        <v>83</v>
      </c>
      <c r="O537" s="141">
        <v>0</v>
      </c>
      <c r="P537" s="140">
        <v>22</v>
      </c>
      <c r="Q537" s="140">
        <v>5</v>
      </c>
      <c r="R537" s="140">
        <v>5</v>
      </c>
      <c r="S537" s="140">
        <v>7</v>
      </c>
      <c r="T537" s="140">
        <v>753</v>
      </c>
      <c r="U537" s="140">
        <v>3</v>
      </c>
      <c r="V537" s="140">
        <v>8</v>
      </c>
      <c r="W537" s="140">
        <v>6</v>
      </c>
      <c r="X537" s="140">
        <v>2</v>
      </c>
      <c r="Y537" s="140" t="s">
        <v>1968</v>
      </c>
      <c r="Z537" s="140" t="s">
        <v>28</v>
      </c>
      <c r="AA537" s="140" t="s">
        <v>329</v>
      </c>
      <c r="AB537" s="140" t="s">
        <v>329</v>
      </c>
      <c r="AC537" s="140" t="s">
        <v>1969</v>
      </c>
      <c r="AD537" s="143">
        <v>44470</v>
      </c>
      <c r="AE537" s="143" t="s">
        <v>1801</v>
      </c>
      <c r="AF537" s="144">
        <v>43022595.700000003</v>
      </c>
      <c r="AG537" s="144">
        <v>0</v>
      </c>
      <c r="AH537" s="144">
        <v>0</v>
      </c>
      <c r="AI537" s="144">
        <v>43022595.700000003</v>
      </c>
      <c r="AJ537" s="144">
        <v>0</v>
      </c>
      <c r="AK537" s="145">
        <v>0</v>
      </c>
      <c r="AL537" s="145">
        <v>14000000</v>
      </c>
      <c r="AM537" s="145">
        <v>8063286.0800000001</v>
      </c>
      <c r="AN537" s="146" t="s">
        <v>360</v>
      </c>
      <c r="AO537" s="147">
        <v>0.18741979531467459</v>
      </c>
      <c r="AP537" s="147">
        <v>0.18741979531467459</v>
      </c>
      <c r="AQ537" s="140">
        <v>0</v>
      </c>
      <c r="AR537" s="139" t="s">
        <v>39</v>
      </c>
    </row>
    <row r="538" spans="2:44" s="139" customFormat="1" ht="17.100000000000001" customHeight="1" x14ac:dyDescent="0.25">
      <c r="B538" s="140">
        <v>9043</v>
      </c>
      <c r="C538" s="140" t="s">
        <v>27</v>
      </c>
      <c r="D538" s="140" t="s">
        <v>118</v>
      </c>
      <c r="E538" s="140" t="s">
        <v>1071</v>
      </c>
      <c r="F538" s="140" t="s">
        <v>1971</v>
      </c>
      <c r="G538" s="140">
        <v>2</v>
      </c>
      <c r="H538" s="140" t="s">
        <v>312</v>
      </c>
      <c r="I538" s="140">
        <v>356</v>
      </c>
      <c r="J538" s="140" t="s">
        <v>313</v>
      </c>
      <c r="K538" s="140" t="s">
        <v>1183</v>
      </c>
      <c r="L538" s="141">
        <v>0</v>
      </c>
      <c r="M538" s="141" t="s">
        <v>1970</v>
      </c>
      <c r="N538" s="142">
        <v>77</v>
      </c>
      <c r="O538" s="141">
        <v>0</v>
      </c>
      <c r="P538" s="140">
        <v>11</v>
      </c>
      <c r="Q538" s="140">
        <v>5</v>
      </c>
      <c r="R538" s="140">
        <v>5</v>
      </c>
      <c r="S538" s="140">
        <v>7</v>
      </c>
      <c r="T538" s="140">
        <v>753</v>
      </c>
      <c r="U538" s="140">
        <v>3</v>
      </c>
      <c r="V538" s="140">
        <v>8</v>
      </c>
      <c r="W538" s="140">
        <v>6</v>
      </c>
      <c r="X538" s="140">
        <v>2</v>
      </c>
      <c r="Y538" s="140" t="s">
        <v>1972</v>
      </c>
      <c r="Z538" s="140" t="s">
        <v>28</v>
      </c>
      <c r="AA538" s="140" t="s">
        <v>1273</v>
      </c>
      <c r="AB538" s="140" t="s">
        <v>1273</v>
      </c>
      <c r="AC538" s="140" t="s">
        <v>1973</v>
      </c>
      <c r="AD538" s="143" t="s">
        <v>2329</v>
      </c>
      <c r="AE538" s="143" t="s">
        <v>1801</v>
      </c>
      <c r="AF538" s="144" t="s">
        <v>1463</v>
      </c>
      <c r="AG538" s="144" t="s">
        <v>1463</v>
      </c>
      <c r="AH538" s="144" t="s">
        <v>1463</v>
      </c>
      <c r="AI538" s="144" t="s">
        <v>1463</v>
      </c>
      <c r="AJ538" s="144">
        <v>0</v>
      </c>
      <c r="AK538" s="145">
        <v>0</v>
      </c>
      <c r="AL538" s="145">
        <v>0</v>
      </c>
      <c r="AM538" s="145">
        <v>1181106.74</v>
      </c>
      <c r="AN538" s="146" t="s">
        <v>360</v>
      </c>
      <c r="AO538" s="147">
        <v>4.1153239137584986E-2</v>
      </c>
      <c r="AP538" s="147">
        <v>4.1153239137584986E-2</v>
      </c>
      <c r="AQ538" s="140">
        <v>0</v>
      </c>
      <c r="AR538" s="139" t="s">
        <v>39</v>
      </c>
    </row>
    <row r="539" spans="2:44" s="139" customFormat="1" ht="17.100000000000001" customHeight="1" x14ac:dyDescent="0.25">
      <c r="B539" s="140">
        <v>9044</v>
      </c>
      <c r="C539" s="140" t="s">
        <v>27</v>
      </c>
      <c r="D539" s="140" t="s">
        <v>118</v>
      </c>
      <c r="E539" s="140" t="s">
        <v>1071</v>
      </c>
      <c r="F539" s="140" t="s">
        <v>1971</v>
      </c>
      <c r="G539" s="140">
        <v>2</v>
      </c>
      <c r="H539" s="140" t="s">
        <v>1077</v>
      </c>
      <c r="I539" s="140">
        <v>364</v>
      </c>
      <c r="J539" s="140" t="s">
        <v>313</v>
      </c>
      <c r="K539" s="140" t="s">
        <v>351</v>
      </c>
      <c r="L539" s="141">
        <v>0</v>
      </c>
      <c r="M539" s="141" t="s">
        <v>1974</v>
      </c>
      <c r="N539" s="142">
        <v>83</v>
      </c>
      <c r="O539" s="141">
        <v>0</v>
      </c>
      <c r="P539" s="140">
        <v>22</v>
      </c>
      <c r="Q539" s="140">
        <v>5</v>
      </c>
      <c r="R539" s="140">
        <v>5</v>
      </c>
      <c r="S539" s="140">
        <v>7</v>
      </c>
      <c r="T539" s="140">
        <v>753</v>
      </c>
      <c r="U539" s="140">
        <v>3</v>
      </c>
      <c r="V539" s="140">
        <v>8</v>
      </c>
      <c r="W539" s="140">
        <v>6</v>
      </c>
      <c r="X539" s="140">
        <v>2</v>
      </c>
      <c r="Y539" s="140" t="s">
        <v>1972</v>
      </c>
      <c r="Z539" s="140" t="s">
        <v>28</v>
      </c>
      <c r="AA539" s="140" t="s">
        <v>1273</v>
      </c>
      <c r="AB539" s="140" t="s">
        <v>1273</v>
      </c>
      <c r="AC539" s="140" t="s">
        <v>1973</v>
      </c>
      <c r="AD539" s="143" t="s">
        <v>2329</v>
      </c>
      <c r="AE539" s="143" t="s">
        <v>1801</v>
      </c>
      <c r="AF539" s="144">
        <v>28700213.27</v>
      </c>
      <c r="AG539" s="144">
        <v>0</v>
      </c>
      <c r="AH539" s="144">
        <v>0</v>
      </c>
      <c r="AI539" s="144">
        <v>28700213.27</v>
      </c>
      <c r="AJ539" s="144">
        <v>0</v>
      </c>
      <c r="AK539" s="145">
        <v>0</v>
      </c>
      <c r="AL539" s="145">
        <v>5000000</v>
      </c>
      <c r="AM539" s="145">
        <v>0</v>
      </c>
      <c r="AN539" s="146" t="s">
        <v>360</v>
      </c>
      <c r="AO539" s="147">
        <v>4.1153239137584986E-2</v>
      </c>
      <c r="AP539" s="147">
        <v>4.1153239137584986E-2</v>
      </c>
      <c r="AQ539" s="140">
        <v>0</v>
      </c>
      <c r="AR539" s="139" t="s">
        <v>39</v>
      </c>
    </row>
    <row r="540" spans="2:44" s="139" customFormat="1" ht="17.100000000000001" customHeight="1" x14ac:dyDescent="0.25">
      <c r="B540" s="140">
        <v>9045</v>
      </c>
      <c r="C540" s="140" t="s">
        <v>27</v>
      </c>
      <c r="D540" s="140" t="s">
        <v>118</v>
      </c>
      <c r="E540" s="140" t="s">
        <v>1071</v>
      </c>
      <c r="F540" s="140" t="s">
        <v>1975</v>
      </c>
      <c r="G540" s="140">
        <v>2</v>
      </c>
      <c r="H540" s="140" t="s">
        <v>312</v>
      </c>
      <c r="I540" s="140">
        <v>356</v>
      </c>
      <c r="J540" s="140" t="s">
        <v>313</v>
      </c>
      <c r="K540" s="140" t="s">
        <v>1183</v>
      </c>
      <c r="L540" s="141">
        <v>0</v>
      </c>
      <c r="M540" s="141">
        <v>2160401</v>
      </c>
      <c r="N540" s="142">
        <v>77</v>
      </c>
      <c r="O540" s="141">
        <v>0</v>
      </c>
      <c r="P540" s="140">
        <v>11</v>
      </c>
      <c r="Q540" s="140">
        <v>5</v>
      </c>
      <c r="R540" s="140">
        <v>5</v>
      </c>
      <c r="S540" s="140">
        <v>7</v>
      </c>
      <c r="T540" s="140">
        <v>753</v>
      </c>
      <c r="U540" s="140">
        <v>3</v>
      </c>
      <c r="V540" s="140">
        <v>8</v>
      </c>
      <c r="W540" s="140">
        <v>6</v>
      </c>
      <c r="X540" s="140">
        <v>2</v>
      </c>
      <c r="Y540" s="140" t="s">
        <v>1976</v>
      </c>
      <c r="Z540" s="140" t="s">
        <v>28</v>
      </c>
      <c r="AA540" s="140" t="s">
        <v>333</v>
      </c>
      <c r="AB540" s="140" t="s">
        <v>1891</v>
      </c>
      <c r="AC540" s="140" t="s">
        <v>1977</v>
      </c>
      <c r="AD540" s="143">
        <v>44438</v>
      </c>
      <c r="AE540" s="143" t="s">
        <v>1495</v>
      </c>
      <c r="AF540" s="144">
        <v>574367708.4497</v>
      </c>
      <c r="AG540" s="144">
        <v>0</v>
      </c>
      <c r="AH540" s="144">
        <v>0</v>
      </c>
      <c r="AI540" s="144">
        <v>574367708.4497</v>
      </c>
      <c r="AJ540" s="144">
        <v>0</v>
      </c>
      <c r="AK540" s="145">
        <v>0</v>
      </c>
      <c r="AL540" s="145">
        <v>81465110.289999992</v>
      </c>
      <c r="AM540" s="145">
        <v>89884919.175699994</v>
      </c>
      <c r="AN540" s="146" t="s">
        <v>360</v>
      </c>
      <c r="AO540" s="147">
        <v>0.1564936848875299</v>
      </c>
      <c r="AP540" s="147">
        <v>5.7699999999999994E-2</v>
      </c>
      <c r="AQ540" s="140">
        <v>0</v>
      </c>
      <c r="AR540" s="139" t="s">
        <v>39</v>
      </c>
    </row>
    <row r="541" spans="2:44" s="139" customFormat="1" ht="17.100000000000001" customHeight="1" x14ac:dyDescent="0.25">
      <c r="B541" s="140">
        <v>9046</v>
      </c>
      <c r="C541" s="140" t="s">
        <v>27</v>
      </c>
      <c r="D541" s="140" t="s">
        <v>118</v>
      </c>
      <c r="E541" s="140" t="s">
        <v>1071</v>
      </c>
      <c r="F541" s="140" t="s">
        <v>1979</v>
      </c>
      <c r="G541" s="140">
        <v>2</v>
      </c>
      <c r="H541" s="140" t="s">
        <v>312</v>
      </c>
      <c r="I541" s="140">
        <v>356</v>
      </c>
      <c r="J541" s="140" t="s">
        <v>313</v>
      </c>
      <c r="K541" s="140" t="s">
        <v>1183</v>
      </c>
      <c r="L541" s="141">
        <v>0</v>
      </c>
      <c r="M541" s="141" t="s">
        <v>1978</v>
      </c>
      <c r="N541" s="142">
        <v>77</v>
      </c>
      <c r="O541" s="141">
        <v>0</v>
      </c>
      <c r="P541" s="140">
        <v>11</v>
      </c>
      <c r="Q541" s="140">
        <v>5</v>
      </c>
      <c r="R541" s="140">
        <v>5</v>
      </c>
      <c r="S541" s="140">
        <v>7</v>
      </c>
      <c r="T541" s="140">
        <v>753</v>
      </c>
      <c r="U541" s="140">
        <v>3</v>
      </c>
      <c r="V541" s="140">
        <v>8</v>
      </c>
      <c r="W541" s="140">
        <v>6</v>
      </c>
      <c r="X541" s="140">
        <v>2</v>
      </c>
      <c r="Y541" s="140" t="s">
        <v>1980</v>
      </c>
      <c r="Z541" s="140" t="s">
        <v>28</v>
      </c>
      <c r="AA541" s="140" t="s">
        <v>331</v>
      </c>
      <c r="AB541" s="140" t="s">
        <v>1833</v>
      </c>
      <c r="AC541" s="140" t="s">
        <v>1981</v>
      </c>
      <c r="AD541" s="143">
        <v>44532</v>
      </c>
      <c r="AE541" s="143" t="s">
        <v>1495</v>
      </c>
      <c r="AF541" s="144">
        <v>687272525.35810006</v>
      </c>
      <c r="AG541" s="144">
        <v>0</v>
      </c>
      <c r="AH541" s="144">
        <v>0</v>
      </c>
      <c r="AI541" s="144">
        <v>687272525.35810006</v>
      </c>
      <c r="AJ541" s="144">
        <v>0</v>
      </c>
      <c r="AK541" s="145">
        <v>0</v>
      </c>
      <c r="AL541" s="145">
        <v>0</v>
      </c>
      <c r="AM541" s="145">
        <v>4781698.5942000002</v>
      </c>
      <c r="AN541" s="146" t="s">
        <v>360</v>
      </c>
      <c r="AO541" s="147">
        <v>6.9574999985755562E-3</v>
      </c>
      <c r="AP541" s="147">
        <v>0</v>
      </c>
      <c r="AQ541" s="140">
        <v>0</v>
      </c>
      <c r="AR541" s="139" t="s">
        <v>39</v>
      </c>
    </row>
    <row r="542" spans="2:44" s="139" customFormat="1" ht="17.100000000000001" customHeight="1" x14ac:dyDescent="0.25">
      <c r="B542" s="140">
        <v>9047</v>
      </c>
      <c r="C542" s="140" t="s">
        <v>27</v>
      </c>
      <c r="D542" s="140" t="s">
        <v>118</v>
      </c>
      <c r="E542" s="140" t="s">
        <v>1076</v>
      </c>
      <c r="F542" s="140" t="s">
        <v>1983</v>
      </c>
      <c r="G542" s="140">
        <v>2</v>
      </c>
      <c r="H542" s="140" t="s">
        <v>312</v>
      </c>
      <c r="I542" s="140">
        <v>356</v>
      </c>
      <c r="J542" s="140" t="s">
        <v>313</v>
      </c>
      <c r="K542" s="140" t="s">
        <v>1183</v>
      </c>
      <c r="L542" s="141">
        <v>0</v>
      </c>
      <c r="M542" s="141" t="s">
        <v>1982</v>
      </c>
      <c r="N542" s="142">
        <v>77</v>
      </c>
      <c r="O542" s="141">
        <v>0</v>
      </c>
      <c r="P542" s="140">
        <v>11</v>
      </c>
      <c r="Q542" s="140">
        <v>5</v>
      </c>
      <c r="R542" s="140">
        <v>5</v>
      </c>
      <c r="S542" s="140">
        <v>7</v>
      </c>
      <c r="T542" s="140">
        <v>753</v>
      </c>
      <c r="U542" s="140">
        <v>3</v>
      </c>
      <c r="V542" s="140">
        <v>8</v>
      </c>
      <c r="W542" s="140">
        <v>6</v>
      </c>
      <c r="X542" s="140">
        <v>2</v>
      </c>
      <c r="Y542" s="140" t="s">
        <v>1984</v>
      </c>
      <c r="Z542" s="140" t="s">
        <v>28</v>
      </c>
      <c r="AA542" s="140" t="s">
        <v>341</v>
      </c>
      <c r="AB542" s="140" t="s">
        <v>410</v>
      </c>
      <c r="AC542" s="140" t="s">
        <v>1985</v>
      </c>
      <c r="AD542" s="143">
        <v>44536</v>
      </c>
      <c r="AE542" s="143" t="s">
        <v>1467</v>
      </c>
      <c r="AF542" s="144">
        <v>164168867.45160002</v>
      </c>
      <c r="AG542" s="144">
        <v>0</v>
      </c>
      <c r="AH542" s="144">
        <v>0</v>
      </c>
      <c r="AI542" s="144">
        <v>164168867.45160002</v>
      </c>
      <c r="AJ542" s="144">
        <v>0</v>
      </c>
      <c r="AK542" s="145">
        <v>0</v>
      </c>
      <c r="AL542" s="145">
        <v>0</v>
      </c>
      <c r="AM542" s="145">
        <v>26694805.817899998</v>
      </c>
      <c r="AN542" s="146" t="s">
        <v>360</v>
      </c>
      <c r="AO542" s="147">
        <v>0.162605774360782</v>
      </c>
      <c r="AP542" s="147">
        <v>0</v>
      </c>
      <c r="AQ542" s="140">
        <v>0</v>
      </c>
      <c r="AR542" s="139" t="s">
        <v>39</v>
      </c>
    </row>
    <row r="543" spans="2:44" s="139" customFormat="1" ht="17.100000000000001" customHeight="1" x14ac:dyDescent="0.25">
      <c r="B543" s="140">
        <v>9048</v>
      </c>
      <c r="C543" s="140" t="s">
        <v>27</v>
      </c>
      <c r="D543" s="140" t="s">
        <v>118</v>
      </c>
      <c r="E543" s="140" t="s">
        <v>1071</v>
      </c>
      <c r="F543" s="140" t="s">
        <v>1987</v>
      </c>
      <c r="G543" s="140">
        <v>2</v>
      </c>
      <c r="H543" s="140" t="s">
        <v>1077</v>
      </c>
      <c r="I543" s="140">
        <v>364</v>
      </c>
      <c r="J543" s="140" t="s">
        <v>313</v>
      </c>
      <c r="K543" s="140" t="s">
        <v>351</v>
      </c>
      <c r="L543" s="141">
        <v>0</v>
      </c>
      <c r="M543" s="141" t="s">
        <v>1986</v>
      </c>
      <c r="N543" s="142">
        <v>83</v>
      </c>
      <c r="O543" s="141">
        <v>0</v>
      </c>
      <c r="P543" s="140">
        <v>22</v>
      </c>
      <c r="Q543" s="140">
        <v>5</v>
      </c>
      <c r="R543" s="140">
        <v>5</v>
      </c>
      <c r="S543" s="140">
        <v>7</v>
      </c>
      <c r="T543" s="140">
        <v>753</v>
      </c>
      <c r="U543" s="140">
        <v>3</v>
      </c>
      <c r="V543" s="140">
        <v>8</v>
      </c>
      <c r="W543" s="140">
        <v>6</v>
      </c>
      <c r="X543" s="140">
        <v>2</v>
      </c>
      <c r="Y543" s="140" t="s">
        <v>1988</v>
      </c>
      <c r="Z543" s="140" t="s">
        <v>28</v>
      </c>
      <c r="AA543" s="140" t="s">
        <v>346</v>
      </c>
      <c r="AB543" s="140" t="s">
        <v>346</v>
      </c>
      <c r="AC543" s="140" t="s">
        <v>1989</v>
      </c>
      <c r="AD543" s="143">
        <v>44543</v>
      </c>
      <c r="AE543" s="143" t="s">
        <v>1801</v>
      </c>
      <c r="AF543" s="144">
        <v>35484403.189999998</v>
      </c>
      <c r="AG543" s="144">
        <v>0</v>
      </c>
      <c r="AH543" s="144">
        <v>0</v>
      </c>
      <c r="AI543" s="144">
        <v>35484403.189999998</v>
      </c>
      <c r="AJ543" s="144">
        <v>0</v>
      </c>
      <c r="AK543" s="145">
        <v>0</v>
      </c>
      <c r="AL543" s="145">
        <v>36000000</v>
      </c>
      <c r="AM543" s="145">
        <v>1887658.14</v>
      </c>
      <c r="AN543" s="146" t="s">
        <v>360</v>
      </c>
      <c r="AO543" s="147">
        <v>5.3196840591980661E-2</v>
      </c>
      <c r="AP543" s="147">
        <v>5.3196840591980661E-2</v>
      </c>
      <c r="AQ543" s="140">
        <v>0</v>
      </c>
      <c r="AR543" s="139" t="s">
        <v>39</v>
      </c>
    </row>
    <row r="544" spans="2:44" s="139" customFormat="1" ht="17.100000000000001" customHeight="1" x14ac:dyDescent="0.25">
      <c r="B544" s="140">
        <v>9049</v>
      </c>
      <c r="C544" s="140" t="s">
        <v>27</v>
      </c>
      <c r="D544" s="140" t="s">
        <v>118</v>
      </c>
      <c r="E544" s="140" t="s">
        <v>1071</v>
      </c>
      <c r="F544" s="140" t="s">
        <v>1991</v>
      </c>
      <c r="G544" s="140">
        <v>2</v>
      </c>
      <c r="H544" s="140" t="s">
        <v>1077</v>
      </c>
      <c r="I544" s="140">
        <v>364</v>
      </c>
      <c r="J544" s="140" t="s">
        <v>313</v>
      </c>
      <c r="K544" s="140" t="s">
        <v>351</v>
      </c>
      <c r="L544" s="141">
        <v>0</v>
      </c>
      <c r="M544" s="141" t="s">
        <v>1990</v>
      </c>
      <c r="N544" s="142">
        <v>83</v>
      </c>
      <c r="O544" s="141">
        <v>0</v>
      </c>
      <c r="P544" s="140">
        <v>22</v>
      </c>
      <c r="Q544" s="140">
        <v>5</v>
      </c>
      <c r="R544" s="140">
        <v>5</v>
      </c>
      <c r="S544" s="140">
        <v>7</v>
      </c>
      <c r="T544" s="140">
        <v>753</v>
      </c>
      <c r="U544" s="140">
        <v>3</v>
      </c>
      <c r="V544" s="140">
        <v>8</v>
      </c>
      <c r="W544" s="140">
        <v>6</v>
      </c>
      <c r="X544" s="140">
        <v>2</v>
      </c>
      <c r="Y544" s="140" t="s">
        <v>1992</v>
      </c>
      <c r="Z544" s="140" t="s">
        <v>28</v>
      </c>
      <c r="AA544" s="140" t="s">
        <v>331</v>
      </c>
      <c r="AB544" s="140" t="s">
        <v>331</v>
      </c>
      <c r="AC544" s="140" t="s">
        <v>1993</v>
      </c>
      <c r="AD544" s="143">
        <v>44523</v>
      </c>
      <c r="AE544" s="143" t="s">
        <v>1801</v>
      </c>
      <c r="AF544" s="144">
        <v>25547815.359999999</v>
      </c>
      <c r="AG544" s="144">
        <v>0</v>
      </c>
      <c r="AH544" s="144">
        <v>0</v>
      </c>
      <c r="AI544" s="144">
        <v>25547815.359999999</v>
      </c>
      <c r="AJ544" s="144">
        <v>0</v>
      </c>
      <c r="AK544" s="145">
        <v>0</v>
      </c>
      <c r="AL544" s="145">
        <v>9000000</v>
      </c>
      <c r="AM544" s="145">
        <v>6461069.0099999998</v>
      </c>
      <c r="AN544" s="146" t="s">
        <v>360</v>
      </c>
      <c r="AO544" s="147">
        <v>0.25290103748424775</v>
      </c>
      <c r="AP544" s="147">
        <v>0.25290103748424775</v>
      </c>
      <c r="AQ544" s="140">
        <v>0</v>
      </c>
      <c r="AR544" s="139" t="s">
        <v>39</v>
      </c>
    </row>
    <row r="545" spans="2:44" s="139" customFormat="1" ht="17.100000000000001" customHeight="1" x14ac:dyDescent="0.25">
      <c r="B545" s="140">
        <v>9050</v>
      </c>
      <c r="C545" s="140" t="s">
        <v>27</v>
      </c>
      <c r="D545" s="140" t="s">
        <v>118</v>
      </c>
      <c r="E545" s="140" t="s">
        <v>1071</v>
      </c>
      <c r="F545" s="140" t="s">
        <v>1995</v>
      </c>
      <c r="G545" s="140">
        <v>2</v>
      </c>
      <c r="H545" s="140" t="s">
        <v>1077</v>
      </c>
      <c r="I545" s="140">
        <v>364</v>
      </c>
      <c r="J545" s="140" t="s">
        <v>313</v>
      </c>
      <c r="K545" s="140" t="s">
        <v>351</v>
      </c>
      <c r="L545" s="141">
        <v>0</v>
      </c>
      <c r="M545" s="141" t="s">
        <v>1994</v>
      </c>
      <c r="N545" s="142">
        <v>83</v>
      </c>
      <c r="O545" s="141">
        <v>0</v>
      </c>
      <c r="P545" s="140">
        <v>22</v>
      </c>
      <c r="Q545" s="140">
        <v>5</v>
      </c>
      <c r="R545" s="140">
        <v>5</v>
      </c>
      <c r="S545" s="140">
        <v>7</v>
      </c>
      <c r="T545" s="140">
        <v>753</v>
      </c>
      <c r="U545" s="140">
        <v>3</v>
      </c>
      <c r="V545" s="140">
        <v>8</v>
      </c>
      <c r="W545" s="140">
        <v>6</v>
      </c>
      <c r="X545" s="140">
        <v>2</v>
      </c>
      <c r="Y545" s="140" t="s">
        <v>1996</v>
      </c>
      <c r="Z545" s="140" t="s">
        <v>28</v>
      </c>
      <c r="AA545" s="140" t="s">
        <v>331</v>
      </c>
      <c r="AB545" s="140" t="s">
        <v>331</v>
      </c>
      <c r="AC545" s="140" t="s">
        <v>1997</v>
      </c>
      <c r="AD545" s="143">
        <v>44523</v>
      </c>
      <c r="AE545" s="143" t="s">
        <v>1801</v>
      </c>
      <c r="AF545" s="144">
        <v>34308033.810000002</v>
      </c>
      <c r="AG545" s="144">
        <v>0</v>
      </c>
      <c r="AH545" s="144">
        <v>0</v>
      </c>
      <c r="AI545" s="144">
        <v>34308033.810000002</v>
      </c>
      <c r="AJ545" s="144">
        <v>0</v>
      </c>
      <c r="AK545" s="145">
        <v>0</v>
      </c>
      <c r="AL545" s="145">
        <v>9000000</v>
      </c>
      <c r="AM545" s="145">
        <v>8397073.5199999996</v>
      </c>
      <c r="AN545" s="146" t="s">
        <v>360</v>
      </c>
      <c r="AO545" s="147">
        <v>0.24475531202118747</v>
      </c>
      <c r="AP545" s="147">
        <v>0.24475531202118747</v>
      </c>
      <c r="AQ545" s="140">
        <v>0</v>
      </c>
      <c r="AR545" s="139" t="s">
        <v>39</v>
      </c>
    </row>
    <row r="546" spans="2:44" s="139" customFormat="1" ht="17.100000000000001" customHeight="1" x14ac:dyDescent="0.25">
      <c r="B546" s="140">
        <v>9051</v>
      </c>
      <c r="C546" s="140" t="s">
        <v>27</v>
      </c>
      <c r="D546" s="140" t="s">
        <v>118</v>
      </c>
      <c r="E546" s="140" t="s">
        <v>1200</v>
      </c>
      <c r="F546" s="140" t="s">
        <v>1999</v>
      </c>
      <c r="G546" s="140">
        <v>2</v>
      </c>
      <c r="H546" s="140" t="s">
        <v>312</v>
      </c>
      <c r="I546" s="140">
        <v>356</v>
      </c>
      <c r="J546" s="140" t="s">
        <v>313</v>
      </c>
      <c r="K546" s="140" t="s">
        <v>1183</v>
      </c>
      <c r="L546" s="141">
        <v>0</v>
      </c>
      <c r="M546" s="141" t="s">
        <v>1998</v>
      </c>
      <c r="N546" s="142">
        <v>77</v>
      </c>
      <c r="O546" s="141">
        <v>0</v>
      </c>
      <c r="P546" s="140">
        <v>11</v>
      </c>
      <c r="Q546" s="140">
        <v>5</v>
      </c>
      <c r="R546" s="140">
        <v>5</v>
      </c>
      <c r="S546" s="140">
        <v>7</v>
      </c>
      <c r="T546" s="140">
        <v>753</v>
      </c>
      <c r="U546" s="140">
        <v>3</v>
      </c>
      <c r="V546" s="140">
        <v>8</v>
      </c>
      <c r="W546" s="140">
        <v>6</v>
      </c>
      <c r="X546" s="140">
        <v>2</v>
      </c>
      <c r="Y546" s="140" t="s">
        <v>2000</v>
      </c>
      <c r="Z546" s="140" t="s">
        <v>28</v>
      </c>
      <c r="AA546" s="140" t="s">
        <v>333</v>
      </c>
      <c r="AB546" s="140" t="s">
        <v>333</v>
      </c>
      <c r="AC546" s="140" t="s">
        <v>2001</v>
      </c>
      <c r="AD546" s="143">
        <v>44460</v>
      </c>
      <c r="AE546" s="143">
        <v>44761</v>
      </c>
      <c r="AF546" s="144">
        <v>9530880.3078499995</v>
      </c>
      <c r="AG546" s="144">
        <v>0</v>
      </c>
      <c r="AH546" s="144">
        <v>0</v>
      </c>
      <c r="AI546" s="144">
        <v>9530880.3078499995</v>
      </c>
      <c r="AJ546" s="144">
        <v>0</v>
      </c>
      <c r="AK546" s="144">
        <v>0</v>
      </c>
      <c r="AL546" s="145">
        <v>1119848.7638717501</v>
      </c>
      <c r="AM546" s="145">
        <v>0</v>
      </c>
      <c r="AN546" s="146" t="s">
        <v>360</v>
      </c>
      <c r="AO546" s="147">
        <v>7.0005669532483328E-2</v>
      </c>
      <c r="AP546" s="147">
        <v>5.0200000000000002E-2</v>
      </c>
      <c r="AQ546" s="140">
        <v>0</v>
      </c>
      <c r="AR546" s="139" t="s">
        <v>39</v>
      </c>
    </row>
    <row r="547" spans="2:44" s="139" customFormat="1" ht="17.100000000000001" customHeight="1" x14ac:dyDescent="0.25">
      <c r="B547" s="140">
        <v>9052</v>
      </c>
      <c r="C547" s="140" t="s">
        <v>27</v>
      </c>
      <c r="D547" s="140" t="s">
        <v>118</v>
      </c>
      <c r="E547" s="140" t="s">
        <v>1200</v>
      </c>
      <c r="F547" s="140" t="s">
        <v>1999</v>
      </c>
      <c r="G547" s="140">
        <v>2</v>
      </c>
      <c r="H547" s="140" t="s">
        <v>312</v>
      </c>
      <c r="I547" s="140">
        <v>356</v>
      </c>
      <c r="J547" s="140" t="s">
        <v>313</v>
      </c>
      <c r="K547" s="140" t="s">
        <v>1183</v>
      </c>
      <c r="L547" s="141">
        <v>0</v>
      </c>
      <c r="M547" s="141" t="s">
        <v>2002</v>
      </c>
      <c r="N547" s="142">
        <v>77</v>
      </c>
      <c r="O547" s="141">
        <v>0</v>
      </c>
      <c r="P547" s="140">
        <v>11</v>
      </c>
      <c r="Q547" s="140">
        <v>5</v>
      </c>
      <c r="R547" s="140">
        <v>5</v>
      </c>
      <c r="S547" s="140">
        <v>7</v>
      </c>
      <c r="T547" s="140">
        <v>753</v>
      </c>
      <c r="U547" s="140">
        <v>3</v>
      </c>
      <c r="V547" s="140">
        <v>8</v>
      </c>
      <c r="W547" s="140">
        <v>6</v>
      </c>
      <c r="X547" s="140">
        <v>2</v>
      </c>
      <c r="Y547" s="140" t="s">
        <v>2000</v>
      </c>
      <c r="Z547" s="140" t="s">
        <v>28</v>
      </c>
      <c r="AA547" s="140" t="s">
        <v>333</v>
      </c>
      <c r="AB547" s="140" t="s">
        <v>333</v>
      </c>
      <c r="AC547" s="140" t="s">
        <v>2001</v>
      </c>
      <c r="AD547" s="143">
        <v>44460</v>
      </c>
      <c r="AE547" s="143">
        <v>44761</v>
      </c>
      <c r="AF547" s="144">
        <v>33082394.456999995</v>
      </c>
      <c r="AG547" s="144">
        <v>0</v>
      </c>
      <c r="AH547" s="144">
        <v>0</v>
      </c>
      <c r="AI547" s="144">
        <v>33082394.456999995</v>
      </c>
      <c r="AJ547" s="144">
        <v>0</v>
      </c>
      <c r="AK547" s="144">
        <v>0</v>
      </c>
      <c r="AL547" s="145">
        <v>3887078.353935</v>
      </c>
      <c r="AM547" s="145">
        <v>2315955.1737000002</v>
      </c>
      <c r="AN547" s="146" t="s">
        <v>360</v>
      </c>
      <c r="AO547" s="147">
        <v>7.0005669532483328E-2</v>
      </c>
      <c r="AP547" s="147">
        <v>5.0200000000000002E-2</v>
      </c>
      <c r="AQ547" s="140">
        <v>0</v>
      </c>
      <c r="AR547" s="139" t="s">
        <v>39</v>
      </c>
    </row>
    <row r="548" spans="2:44" s="139" customFormat="1" ht="17.100000000000001" customHeight="1" x14ac:dyDescent="0.25">
      <c r="B548" s="140">
        <v>9053</v>
      </c>
      <c r="C548" s="140" t="s">
        <v>27</v>
      </c>
      <c r="D548" s="140" t="s">
        <v>118</v>
      </c>
      <c r="E548" s="140" t="s">
        <v>1200</v>
      </c>
      <c r="F548" s="140" t="s">
        <v>1999</v>
      </c>
      <c r="G548" s="140">
        <v>2</v>
      </c>
      <c r="H548" s="140" t="s">
        <v>1077</v>
      </c>
      <c r="I548" s="140">
        <v>364</v>
      </c>
      <c r="J548" s="140" t="s">
        <v>313</v>
      </c>
      <c r="K548" s="140" t="s">
        <v>351</v>
      </c>
      <c r="L548" s="141">
        <v>0</v>
      </c>
      <c r="M548" s="141" t="s">
        <v>2003</v>
      </c>
      <c r="N548" s="142">
        <v>55</v>
      </c>
      <c r="O548" s="141">
        <v>0</v>
      </c>
      <c r="P548" s="140">
        <v>22</v>
      </c>
      <c r="Q548" s="140">
        <v>5</v>
      </c>
      <c r="R548" s="140">
        <v>5</v>
      </c>
      <c r="S548" s="140">
        <v>7</v>
      </c>
      <c r="T548" s="140">
        <v>753</v>
      </c>
      <c r="U548" s="140">
        <v>3</v>
      </c>
      <c r="V548" s="140">
        <v>8</v>
      </c>
      <c r="W548" s="140">
        <v>6</v>
      </c>
      <c r="X548" s="140">
        <v>2</v>
      </c>
      <c r="Y548" s="140" t="s">
        <v>2000</v>
      </c>
      <c r="Z548" s="140" t="s">
        <v>28</v>
      </c>
      <c r="AA548" s="140" t="s">
        <v>333</v>
      </c>
      <c r="AB548" s="140" t="s">
        <v>333</v>
      </c>
      <c r="AC548" s="140" t="s">
        <v>2001</v>
      </c>
      <c r="AD548" s="143">
        <v>44460</v>
      </c>
      <c r="AE548" s="143">
        <v>44761</v>
      </c>
      <c r="AF548" s="144">
        <v>157535211.69999999</v>
      </c>
      <c r="AG548" s="144">
        <v>0</v>
      </c>
      <c r="AH548" s="144">
        <v>0</v>
      </c>
      <c r="AI548" s="144">
        <v>157535211.69999999</v>
      </c>
      <c r="AJ548" s="144">
        <v>0</v>
      </c>
      <c r="AK548" s="144">
        <v>0</v>
      </c>
      <c r="AL548" s="145">
        <v>18509896.923499998</v>
      </c>
      <c r="AM548" s="145">
        <v>11028357.970000001</v>
      </c>
      <c r="AN548" s="146" t="s">
        <v>360</v>
      </c>
      <c r="AO548" s="147">
        <v>7.0005669532483328E-2</v>
      </c>
      <c r="AP548" s="147">
        <v>5.0200000000000002E-2</v>
      </c>
      <c r="AQ548" s="140">
        <v>0</v>
      </c>
      <c r="AR548" s="139" t="s">
        <v>39</v>
      </c>
    </row>
    <row r="549" spans="2:44" s="139" customFormat="1" ht="17.100000000000001" customHeight="1" x14ac:dyDescent="0.25">
      <c r="B549" s="140">
        <v>9054</v>
      </c>
      <c r="C549" s="140" t="s">
        <v>27</v>
      </c>
      <c r="D549" s="140" t="s">
        <v>118</v>
      </c>
      <c r="E549" s="140" t="s">
        <v>386</v>
      </c>
      <c r="F549" s="140" t="s">
        <v>2004</v>
      </c>
      <c r="G549" s="140">
        <v>2</v>
      </c>
      <c r="H549" s="140" t="s">
        <v>1077</v>
      </c>
      <c r="I549" s="140">
        <v>364</v>
      </c>
      <c r="J549" s="140" t="s">
        <v>313</v>
      </c>
      <c r="K549" s="140" t="s">
        <v>351</v>
      </c>
      <c r="L549" s="141">
        <v>0</v>
      </c>
      <c r="M549" s="141" t="s">
        <v>522</v>
      </c>
      <c r="N549" s="142">
        <v>84</v>
      </c>
      <c r="O549" s="141">
        <v>0</v>
      </c>
      <c r="P549" s="140">
        <v>22</v>
      </c>
      <c r="Q549" s="140">
        <v>5</v>
      </c>
      <c r="R549" s="140">
        <v>5</v>
      </c>
      <c r="S549" s="140">
        <v>7</v>
      </c>
      <c r="T549" s="140">
        <v>753</v>
      </c>
      <c r="U549" s="140">
        <v>3</v>
      </c>
      <c r="V549" s="140">
        <v>8</v>
      </c>
      <c r="W549" s="140">
        <v>6</v>
      </c>
      <c r="X549" s="140">
        <v>2</v>
      </c>
      <c r="Y549" s="140" t="s">
        <v>523</v>
      </c>
      <c r="Z549" s="140" t="s">
        <v>28</v>
      </c>
      <c r="AA549" s="140" t="s">
        <v>341</v>
      </c>
      <c r="AB549" s="140" t="s">
        <v>410</v>
      </c>
      <c r="AC549" s="140" t="s">
        <v>876</v>
      </c>
      <c r="AD549" s="143">
        <v>42170</v>
      </c>
      <c r="AE549" s="143" t="s">
        <v>1495</v>
      </c>
      <c r="AF549" s="144" t="s">
        <v>1480</v>
      </c>
      <c r="AG549" s="144" t="s">
        <v>1480</v>
      </c>
      <c r="AH549" s="144" t="s">
        <v>1480</v>
      </c>
      <c r="AI549" s="144" t="s">
        <v>1480</v>
      </c>
      <c r="AJ549" s="144">
        <v>0</v>
      </c>
      <c r="AK549" s="145">
        <v>0</v>
      </c>
      <c r="AL549" s="145">
        <v>856156437.88111877</v>
      </c>
      <c r="AM549" s="145">
        <v>0</v>
      </c>
      <c r="AN549" s="146" t="s">
        <v>360</v>
      </c>
      <c r="AO549" s="147">
        <v>0.49124614456508625</v>
      </c>
      <c r="AP549" s="147">
        <v>0.61671138410380988</v>
      </c>
      <c r="AQ549" s="140">
        <v>0</v>
      </c>
      <c r="AR549" s="139" t="s">
        <v>39</v>
      </c>
    </row>
    <row r="550" spans="2:44" s="139" customFormat="1" ht="17.100000000000001" customHeight="1" x14ac:dyDescent="0.25">
      <c r="B550" s="140">
        <v>9055</v>
      </c>
      <c r="C550" s="140" t="s">
        <v>27</v>
      </c>
      <c r="D550" s="140" t="s">
        <v>118</v>
      </c>
      <c r="E550" s="140" t="s">
        <v>386</v>
      </c>
      <c r="F550" s="140" t="s">
        <v>2005</v>
      </c>
      <c r="G550" s="140">
        <v>2</v>
      </c>
      <c r="H550" s="140" t="s">
        <v>1077</v>
      </c>
      <c r="I550" s="140">
        <v>364</v>
      </c>
      <c r="J550" s="140" t="s">
        <v>313</v>
      </c>
      <c r="K550" s="140" t="s">
        <v>351</v>
      </c>
      <c r="L550" s="141">
        <v>0</v>
      </c>
      <c r="M550" s="141" t="s">
        <v>526</v>
      </c>
      <c r="N550" s="142">
        <v>84</v>
      </c>
      <c r="O550" s="141">
        <v>0</v>
      </c>
      <c r="P550" s="140">
        <v>22</v>
      </c>
      <c r="Q550" s="140">
        <v>5</v>
      </c>
      <c r="R550" s="140">
        <v>5</v>
      </c>
      <c r="S550" s="140">
        <v>7</v>
      </c>
      <c r="T550" s="140">
        <v>753</v>
      </c>
      <c r="U550" s="140">
        <v>3</v>
      </c>
      <c r="V550" s="140">
        <v>8</v>
      </c>
      <c r="W550" s="140">
        <v>6</v>
      </c>
      <c r="X550" s="140">
        <v>2</v>
      </c>
      <c r="Y550" s="140" t="s">
        <v>523</v>
      </c>
      <c r="Z550" s="140" t="s">
        <v>28</v>
      </c>
      <c r="AA550" s="140" t="s">
        <v>341</v>
      </c>
      <c r="AB550" s="140" t="s">
        <v>410</v>
      </c>
      <c r="AC550" s="140" t="s">
        <v>876</v>
      </c>
      <c r="AD550" s="143">
        <v>42170</v>
      </c>
      <c r="AE550" s="143" t="s">
        <v>1495</v>
      </c>
      <c r="AF550" s="144" t="s">
        <v>1480</v>
      </c>
      <c r="AG550" s="144" t="s">
        <v>1480</v>
      </c>
      <c r="AH550" s="144" t="s">
        <v>1480</v>
      </c>
      <c r="AI550" s="144" t="s">
        <v>1480</v>
      </c>
      <c r="AJ550" s="144">
        <v>0</v>
      </c>
      <c r="AK550" s="145">
        <v>0</v>
      </c>
      <c r="AL550" s="145">
        <v>1305951181.1866837</v>
      </c>
      <c r="AM550" s="145">
        <v>0</v>
      </c>
      <c r="AN550" s="146" t="s">
        <v>360</v>
      </c>
      <c r="AO550" s="147">
        <v>0.43218566539397812</v>
      </c>
      <c r="AP550" s="147">
        <v>0.23784932396400282</v>
      </c>
      <c r="AQ550" s="140">
        <v>0</v>
      </c>
      <c r="AR550" s="139" t="s">
        <v>39</v>
      </c>
    </row>
    <row r="551" spans="2:44" s="139" customFormat="1" ht="17.100000000000001" customHeight="1" x14ac:dyDescent="0.25">
      <c r="B551" s="140">
        <v>9056</v>
      </c>
      <c r="C551" s="140" t="s">
        <v>27</v>
      </c>
      <c r="D551" s="140" t="s">
        <v>118</v>
      </c>
      <c r="E551" s="140" t="s">
        <v>386</v>
      </c>
      <c r="F551" s="140" t="s">
        <v>2006</v>
      </c>
      <c r="G551" s="140">
        <v>2</v>
      </c>
      <c r="H551" s="140" t="s">
        <v>1077</v>
      </c>
      <c r="I551" s="140">
        <v>364</v>
      </c>
      <c r="J551" s="140" t="s">
        <v>313</v>
      </c>
      <c r="K551" s="140" t="s">
        <v>351</v>
      </c>
      <c r="L551" s="141">
        <v>0</v>
      </c>
      <c r="M551" s="141" t="s">
        <v>606</v>
      </c>
      <c r="N551" s="142">
        <v>84</v>
      </c>
      <c r="O551" s="141">
        <v>0</v>
      </c>
      <c r="P551" s="140">
        <v>22</v>
      </c>
      <c r="Q551" s="140">
        <v>5</v>
      </c>
      <c r="R551" s="140">
        <v>5</v>
      </c>
      <c r="S551" s="140">
        <v>7</v>
      </c>
      <c r="T551" s="140">
        <v>753</v>
      </c>
      <c r="U551" s="140">
        <v>3</v>
      </c>
      <c r="V551" s="140">
        <v>8</v>
      </c>
      <c r="W551" s="140">
        <v>6</v>
      </c>
      <c r="X551" s="140">
        <v>2</v>
      </c>
      <c r="Y551" s="140" t="s">
        <v>523</v>
      </c>
      <c r="Z551" s="140" t="s">
        <v>28</v>
      </c>
      <c r="AA551" s="140" t="s">
        <v>341</v>
      </c>
      <c r="AB551" s="140" t="s">
        <v>410</v>
      </c>
      <c r="AC551" s="140" t="s">
        <v>876</v>
      </c>
      <c r="AD551" s="143">
        <v>42170</v>
      </c>
      <c r="AE551" s="143" t="s">
        <v>1495</v>
      </c>
      <c r="AF551" s="144" t="s">
        <v>1480</v>
      </c>
      <c r="AG551" s="144" t="s">
        <v>1480</v>
      </c>
      <c r="AH551" s="144" t="s">
        <v>1480</v>
      </c>
      <c r="AI551" s="144" t="s">
        <v>1480</v>
      </c>
      <c r="AJ551" s="144">
        <v>0</v>
      </c>
      <c r="AK551" s="145">
        <v>0</v>
      </c>
      <c r="AL551" s="145">
        <v>109757317.97128393</v>
      </c>
      <c r="AM551" s="145">
        <v>0</v>
      </c>
      <c r="AN551" s="146" t="s">
        <v>360</v>
      </c>
      <c r="AO551" s="147">
        <v>0.62641725969043982</v>
      </c>
      <c r="AP551" s="147">
        <v>0.38192852361587293</v>
      </c>
      <c r="AQ551" s="140">
        <v>0</v>
      </c>
      <c r="AR551" s="139" t="s">
        <v>39</v>
      </c>
    </row>
    <row r="552" spans="2:44" s="139" customFormat="1" ht="17.100000000000001" customHeight="1" x14ac:dyDescent="0.25">
      <c r="B552" s="140">
        <v>9057</v>
      </c>
      <c r="C552" s="140" t="s">
        <v>27</v>
      </c>
      <c r="D552" s="140" t="s">
        <v>118</v>
      </c>
      <c r="E552" s="140" t="s">
        <v>386</v>
      </c>
      <c r="F552" s="140" t="s">
        <v>2007</v>
      </c>
      <c r="G552" s="140">
        <v>2</v>
      </c>
      <c r="H552" s="140" t="s">
        <v>1077</v>
      </c>
      <c r="I552" s="140">
        <v>364</v>
      </c>
      <c r="J552" s="140" t="s">
        <v>313</v>
      </c>
      <c r="K552" s="140" t="s">
        <v>351</v>
      </c>
      <c r="L552" s="141">
        <v>0</v>
      </c>
      <c r="M552" s="141" t="s">
        <v>608</v>
      </c>
      <c r="N552" s="142">
        <v>84</v>
      </c>
      <c r="O552" s="141">
        <v>0</v>
      </c>
      <c r="P552" s="140">
        <v>22</v>
      </c>
      <c r="Q552" s="140">
        <v>5</v>
      </c>
      <c r="R552" s="140">
        <v>5</v>
      </c>
      <c r="S552" s="140">
        <v>7</v>
      </c>
      <c r="T552" s="140">
        <v>753</v>
      </c>
      <c r="U552" s="140">
        <v>3</v>
      </c>
      <c r="V552" s="140">
        <v>8</v>
      </c>
      <c r="W552" s="140">
        <v>6</v>
      </c>
      <c r="X552" s="140">
        <v>2</v>
      </c>
      <c r="Y552" s="140" t="s">
        <v>523</v>
      </c>
      <c r="Z552" s="140" t="s">
        <v>28</v>
      </c>
      <c r="AA552" s="140" t="s">
        <v>341</v>
      </c>
      <c r="AB552" s="140" t="s">
        <v>410</v>
      </c>
      <c r="AC552" s="140" t="s">
        <v>876</v>
      </c>
      <c r="AD552" s="143">
        <v>42170</v>
      </c>
      <c r="AE552" s="143" t="s">
        <v>1495</v>
      </c>
      <c r="AF552" s="144" t="s">
        <v>1480</v>
      </c>
      <c r="AG552" s="144" t="s">
        <v>1480</v>
      </c>
      <c r="AH552" s="144" t="s">
        <v>1480</v>
      </c>
      <c r="AI552" s="144" t="s">
        <v>1480</v>
      </c>
      <c r="AJ552" s="144">
        <v>0</v>
      </c>
      <c r="AK552" s="145">
        <v>0</v>
      </c>
      <c r="AL552" s="145">
        <v>858051358.72478843</v>
      </c>
      <c r="AM552" s="145">
        <v>0</v>
      </c>
      <c r="AN552" s="146" t="s">
        <v>360</v>
      </c>
      <c r="AO552" s="147">
        <v>0.36424916305902078</v>
      </c>
      <c r="AP552" s="147">
        <v>0.10560221961733533</v>
      </c>
      <c r="AQ552" s="140">
        <v>0</v>
      </c>
      <c r="AR552" s="139" t="s">
        <v>39</v>
      </c>
    </row>
    <row r="553" spans="2:44" s="139" customFormat="1" ht="17.100000000000001" customHeight="1" x14ac:dyDescent="0.25">
      <c r="B553" s="140">
        <v>9058</v>
      </c>
      <c r="C553" s="140" t="s">
        <v>27</v>
      </c>
      <c r="D553" s="140" t="s">
        <v>118</v>
      </c>
      <c r="E553" s="140" t="s">
        <v>386</v>
      </c>
      <c r="F553" s="140" t="s">
        <v>2008</v>
      </c>
      <c r="G553" s="140">
        <v>2</v>
      </c>
      <c r="H553" s="140" t="s">
        <v>1077</v>
      </c>
      <c r="I553" s="140">
        <v>364</v>
      </c>
      <c r="J553" s="140" t="s">
        <v>313</v>
      </c>
      <c r="K553" s="140" t="s">
        <v>351</v>
      </c>
      <c r="L553" s="141">
        <v>0</v>
      </c>
      <c r="M553" s="141" t="s">
        <v>610</v>
      </c>
      <c r="N553" s="142">
        <v>84</v>
      </c>
      <c r="O553" s="141">
        <v>0</v>
      </c>
      <c r="P553" s="140">
        <v>22</v>
      </c>
      <c r="Q553" s="140">
        <v>5</v>
      </c>
      <c r="R553" s="140">
        <v>5</v>
      </c>
      <c r="S553" s="140">
        <v>7</v>
      </c>
      <c r="T553" s="140">
        <v>753</v>
      </c>
      <c r="U553" s="140">
        <v>3</v>
      </c>
      <c r="V553" s="140">
        <v>8</v>
      </c>
      <c r="W553" s="140">
        <v>6</v>
      </c>
      <c r="X553" s="140">
        <v>2</v>
      </c>
      <c r="Y553" s="140" t="s">
        <v>523</v>
      </c>
      <c r="Z553" s="140" t="s">
        <v>28</v>
      </c>
      <c r="AA553" s="140" t="s">
        <v>341</v>
      </c>
      <c r="AB553" s="140" t="s">
        <v>410</v>
      </c>
      <c r="AC553" s="140" t="s">
        <v>876</v>
      </c>
      <c r="AD553" s="143">
        <v>42170</v>
      </c>
      <c r="AE553" s="143" t="s">
        <v>1495</v>
      </c>
      <c r="AF553" s="144" t="s">
        <v>1480</v>
      </c>
      <c r="AG553" s="144" t="s">
        <v>1480</v>
      </c>
      <c r="AH553" s="144" t="s">
        <v>1480</v>
      </c>
      <c r="AI553" s="144" t="s">
        <v>1480</v>
      </c>
      <c r="AJ553" s="144">
        <v>0</v>
      </c>
      <c r="AK553" s="145">
        <v>0</v>
      </c>
      <c r="AL553" s="145">
        <v>490009526.60764873</v>
      </c>
      <c r="AM553" s="145">
        <v>0</v>
      </c>
      <c r="AN553" s="146" t="s">
        <v>360</v>
      </c>
      <c r="AO553" s="147">
        <v>0.39611908710407756</v>
      </c>
      <c r="AP553" s="147">
        <v>0.39460928410668988</v>
      </c>
      <c r="AQ553" s="140">
        <v>0</v>
      </c>
      <c r="AR553" s="139" t="s">
        <v>39</v>
      </c>
    </row>
    <row r="554" spans="2:44" s="139" customFormat="1" ht="17.100000000000001" customHeight="1" x14ac:dyDescent="0.25">
      <c r="B554" s="140">
        <v>9059</v>
      </c>
      <c r="C554" s="140" t="s">
        <v>27</v>
      </c>
      <c r="D554" s="140" t="s">
        <v>118</v>
      </c>
      <c r="E554" s="140" t="s">
        <v>386</v>
      </c>
      <c r="F554" s="140" t="s">
        <v>2009</v>
      </c>
      <c r="G554" s="140">
        <v>2</v>
      </c>
      <c r="H554" s="140" t="s">
        <v>1077</v>
      </c>
      <c r="I554" s="140">
        <v>364</v>
      </c>
      <c r="J554" s="140" t="s">
        <v>313</v>
      </c>
      <c r="K554" s="140" t="s">
        <v>351</v>
      </c>
      <c r="L554" s="141">
        <v>0</v>
      </c>
      <c r="M554" s="141" t="s">
        <v>612</v>
      </c>
      <c r="N554" s="142">
        <v>84</v>
      </c>
      <c r="O554" s="141">
        <v>0</v>
      </c>
      <c r="P554" s="140">
        <v>22</v>
      </c>
      <c r="Q554" s="140">
        <v>5</v>
      </c>
      <c r="R554" s="140">
        <v>5</v>
      </c>
      <c r="S554" s="140">
        <v>7</v>
      </c>
      <c r="T554" s="140">
        <v>753</v>
      </c>
      <c r="U554" s="140">
        <v>3</v>
      </c>
      <c r="V554" s="140">
        <v>8</v>
      </c>
      <c r="W554" s="140">
        <v>6</v>
      </c>
      <c r="X554" s="140">
        <v>2</v>
      </c>
      <c r="Y554" s="140" t="s">
        <v>523</v>
      </c>
      <c r="Z554" s="140" t="s">
        <v>28</v>
      </c>
      <c r="AA554" s="140" t="s">
        <v>341</v>
      </c>
      <c r="AB554" s="140" t="s">
        <v>410</v>
      </c>
      <c r="AC554" s="140" t="s">
        <v>876</v>
      </c>
      <c r="AD554" s="143">
        <v>42170</v>
      </c>
      <c r="AE554" s="143" t="s">
        <v>1495</v>
      </c>
      <c r="AF554" s="144" t="s">
        <v>1480</v>
      </c>
      <c r="AG554" s="144" t="s">
        <v>1480</v>
      </c>
      <c r="AH554" s="144" t="s">
        <v>1480</v>
      </c>
      <c r="AI554" s="144" t="s">
        <v>1480</v>
      </c>
      <c r="AJ554" s="144">
        <v>0</v>
      </c>
      <c r="AK554" s="145">
        <v>0</v>
      </c>
      <c r="AL554" s="145">
        <v>1255855999.7362576</v>
      </c>
      <c r="AM554" s="145">
        <v>0</v>
      </c>
      <c r="AN554" s="146" t="s">
        <v>360</v>
      </c>
      <c r="AO554" s="147">
        <v>0.33892355942570812</v>
      </c>
      <c r="AP554" s="147">
        <v>0.10447795085851024</v>
      </c>
      <c r="AQ554" s="140">
        <v>0</v>
      </c>
      <c r="AR554" s="139" t="s">
        <v>39</v>
      </c>
    </row>
    <row r="555" spans="2:44" s="139" customFormat="1" ht="17.100000000000001" customHeight="1" x14ac:dyDescent="0.25">
      <c r="B555" s="140">
        <v>9060</v>
      </c>
      <c r="C555" s="140" t="s">
        <v>27</v>
      </c>
      <c r="D555" s="140" t="s">
        <v>118</v>
      </c>
      <c r="E555" s="140" t="s">
        <v>386</v>
      </c>
      <c r="F555" s="140" t="s">
        <v>2010</v>
      </c>
      <c r="G555" s="140">
        <v>2</v>
      </c>
      <c r="H555" s="140" t="s">
        <v>1077</v>
      </c>
      <c r="I555" s="140">
        <v>364</v>
      </c>
      <c r="J555" s="140" t="s">
        <v>313</v>
      </c>
      <c r="K555" s="140" t="s">
        <v>351</v>
      </c>
      <c r="L555" s="141">
        <v>0</v>
      </c>
      <c r="M555" s="141" t="s">
        <v>626</v>
      </c>
      <c r="N555" s="142">
        <v>84</v>
      </c>
      <c r="O555" s="141">
        <v>0</v>
      </c>
      <c r="P555" s="140">
        <v>22</v>
      </c>
      <c r="Q555" s="140">
        <v>5</v>
      </c>
      <c r="R555" s="140">
        <v>5</v>
      </c>
      <c r="S555" s="140">
        <v>7</v>
      </c>
      <c r="T555" s="140">
        <v>753</v>
      </c>
      <c r="U555" s="140">
        <v>3</v>
      </c>
      <c r="V555" s="140">
        <v>8</v>
      </c>
      <c r="W555" s="140">
        <v>6</v>
      </c>
      <c r="X555" s="140">
        <v>2</v>
      </c>
      <c r="Y555" s="140" t="s">
        <v>627</v>
      </c>
      <c r="Z555" s="140" t="s">
        <v>28</v>
      </c>
      <c r="AA555" s="140" t="s">
        <v>341</v>
      </c>
      <c r="AB555" s="140" t="s">
        <v>410</v>
      </c>
      <c r="AC555" s="140" t="s">
        <v>876</v>
      </c>
      <c r="AD555" s="143">
        <v>42401</v>
      </c>
      <c r="AE555" s="143" t="s">
        <v>2320</v>
      </c>
      <c r="AF555" s="144" t="s">
        <v>1480</v>
      </c>
      <c r="AG555" s="144" t="s">
        <v>1480</v>
      </c>
      <c r="AH555" s="144" t="s">
        <v>1480</v>
      </c>
      <c r="AI555" s="144" t="s">
        <v>1480</v>
      </c>
      <c r="AJ555" s="144">
        <v>0</v>
      </c>
      <c r="AK555" s="145">
        <v>0</v>
      </c>
      <c r="AL555" s="145">
        <v>23055999.642079234</v>
      </c>
      <c r="AM555" s="145">
        <v>0</v>
      </c>
      <c r="AN555" s="146" t="s">
        <v>360</v>
      </c>
      <c r="AO555" s="147">
        <v>0.51455808084818655</v>
      </c>
      <c r="AP555" s="147">
        <v>0.51455808084818655</v>
      </c>
      <c r="AQ555" s="140" t="s">
        <v>1562</v>
      </c>
      <c r="AR555" s="139" t="s">
        <v>39</v>
      </c>
    </row>
    <row r="556" spans="2:44" s="139" customFormat="1" ht="17.100000000000001" customHeight="1" x14ac:dyDescent="0.25">
      <c r="B556" s="140">
        <v>9062</v>
      </c>
      <c r="C556" s="140" t="s">
        <v>27</v>
      </c>
      <c r="D556" s="140" t="s">
        <v>262</v>
      </c>
      <c r="E556" s="140" t="s">
        <v>943</v>
      </c>
      <c r="F556" s="140" t="s">
        <v>263</v>
      </c>
      <c r="G556" s="140" t="s">
        <v>385</v>
      </c>
      <c r="H556" s="140" t="s">
        <v>1077</v>
      </c>
      <c r="I556" s="140">
        <v>364</v>
      </c>
      <c r="J556" s="140" t="s">
        <v>1178</v>
      </c>
      <c r="K556" s="140" t="s">
        <v>387</v>
      </c>
      <c r="L556" s="141" t="s">
        <v>28</v>
      </c>
      <c r="M556" s="141" t="s">
        <v>28</v>
      </c>
      <c r="N556" s="142">
        <v>77</v>
      </c>
      <c r="O556" s="141" t="s">
        <v>28</v>
      </c>
      <c r="P556" s="140">
        <v>22</v>
      </c>
      <c r="Q556" s="140">
        <v>4</v>
      </c>
      <c r="R556" s="140">
        <v>3</v>
      </c>
      <c r="S556" s="140">
        <v>6</v>
      </c>
      <c r="T556" s="140" t="s">
        <v>28</v>
      </c>
      <c r="U556" s="140">
        <v>4</v>
      </c>
      <c r="V556" s="140">
        <v>4</v>
      </c>
      <c r="W556" s="140" t="s">
        <v>326</v>
      </c>
      <c r="X556" s="140">
        <v>1</v>
      </c>
      <c r="Y556" s="140" t="s">
        <v>28</v>
      </c>
      <c r="Z556" s="140" t="s">
        <v>388</v>
      </c>
      <c r="AA556" s="140" t="s">
        <v>455</v>
      </c>
      <c r="AB556" s="140" t="s">
        <v>28</v>
      </c>
      <c r="AC556" s="140" t="s">
        <v>28</v>
      </c>
      <c r="AD556" s="143" t="s">
        <v>28</v>
      </c>
      <c r="AE556" s="143" t="s">
        <v>28</v>
      </c>
      <c r="AF556" s="144">
        <v>0</v>
      </c>
      <c r="AG556" s="144">
        <v>0</v>
      </c>
      <c r="AH556" s="144">
        <v>0</v>
      </c>
      <c r="AI556" s="144">
        <v>0</v>
      </c>
      <c r="AJ556" s="144">
        <v>0</v>
      </c>
      <c r="AK556" s="145">
        <v>0</v>
      </c>
      <c r="AL556" s="145">
        <v>450000</v>
      </c>
      <c r="AM556" s="145">
        <v>420500</v>
      </c>
      <c r="AN556" s="146" t="s">
        <v>327</v>
      </c>
      <c r="AO556" s="147" t="s">
        <v>28</v>
      </c>
      <c r="AP556" s="147" t="s">
        <v>28</v>
      </c>
      <c r="AQ556" s="140" t="s">
        <v>2016</v>
      </c>
      <c r="AR556" s="139" t="s">
        <v>39</v>
      </c>
    </row>
    <row r="557" spans="2:44" s="139" customFormat="1" ht="17.100000000000001" customHeight="1" x14ac:dyDescent="0.25">
      <c r="B557" s="140">
        <v>9063</v>
      </c>
      <c r="C557" s="140" t="s">
        <v>27</v>
      </c>
      <c r="D557" s="140" t="s">
        <v>131</v>
      </c>
      <c r="E557" s="140" t="s">
        <v>398</v>
      </c>
      <c r="F557" s="140" t="s">
        <v>385</v>
      </c>
      <c r="G557" s="140">
        <v>2</v>
      </c>
      <c r="H557" s="140" t="s">
        <v>1077</v>
      </c>
      <c r="I557" s="140">
        <v>364</v>
      </c>
      <c r="J557" s="140" t="s">
        <v>1178</v>
      </c>
      <c r="K557" s="140" t="s">
        <v>387</v>
      </c>
      <c r="L557" s="141" t="s">
        <v>28</v>
      </c>
      <c r="M557" s="141" t="s">
        <v>28</v>
      </c>
      <c r="N557" s="142">
        <v>84</v>
      </c>
      <c r="O557" s="141" t="s">
        <v>28</v>
      </c>
      <c r="P557" s="140" t="s">
        <v>379</v>
      </c>
      <c r="Q557" s="140">
        <v>3</v>
      </c>
      <c r="R557" s="140">
        <v>4</v>
      </c>
      <c r="S557" s="140">
        <v>1</v>
      </c>
      <c r="T557" s="140" t="s">
        <v>28</v>
      </c>
      <c r="U557" s="140">
        <v>4</v>
      </c>
      <c r="V557" s="140">
        <v>4</v>
      </c>
      <c r="W557" s="140" t="s">
        <v>326</v>
      </c>
      <c r="X557" s="140" t="s">
        <v>358</v>
      </c>
      <c r="Y557" s="140">
        <v>81</v>
      </c>
      <c r="Z557" s="140" t="s">
        <v>388</v>
      </c>
      <c r="AA557" s="140" t="s">
        <v>455</v>
      </c>
      <c r="AB557" s="140" t="s">
        <v>28</v>
      </c>
      <c r="AC557" s="140" t="s">
        <v>28</v>
      </c>
      <c r="AD557" s="143" t="s">
        <v>28</v>
      </c>
      <c r="AE557" s="143" t="s">
        <v>28</v>
      </c>
      <c r="AF557" s="144">
        <v>0</v>
      </c>
      <c r="AG557" s="144">
        <v>0</v>
      </c>
      <c r="AH557" s="144">
        <v>0</v>
      </c>
      <c r="AI557" s="144">
        <v>0</v>
      </c>
      <c r="AJ557" s="144">
        <v>0</v>
      </c>
      <c r="AK557" s="145">
        <v>0</v>
      </c>
      <c r="AL557" s="145">
        <v>1000000</v>
      </c>
      <c r="AM557" s="145">
        <v>0</v>
      </c>
      <c r="AN557" s="146" t="s">
        <v>28</v>
      </c>
      <c r="AO557" s="147" t="s">
        <v>28</v>
      </c>
      <c r="AP557" s="147" t="s">
        <v>28</v>
      </c>
      <c r="AQ557" s="140" t="s">
        <v>1171</v>
      </c>
      <c r="AR557" s="139" t="s">
        <v>39</v>
      </c>
    </row>
    <row r="558" spans="2:44" s="139" customFormat="1" ht="17.100000000000001" customHeight="1" x14ac:dyDescent="0.25">
      <c r="B558" s="140">
        <v>9064</v>
      </c>
      <c r="C558" s="140" t="s">
        <v>317</v>
      </c>
      <c r="D558" s="140" t="s">
        <v>131</v>
      </c>
      <c r="E558" s="140" t="s">
        <v>2030</v>
      </c>
      <c r="F558" s="140" t="s">
        <v>2017</v>
      </c>
      <c r="G558" s="140">
        <v>2</v>
      </c>
      <c r="H558" s="140" t="s">
        <v>375</v>
      </c>
      <c r="I558" s="140" t="s">
        <v>28</v>
      </c>
      <c r="J558" s="140" t="s">
        <v>376</v>
      </c>
      <c r="K558" s="140" t="s">
        <v>1461</v>
      </c>
      <c r="L558" s="141">
        <v>3</v>
      </c>
      <c r="M558" s="141">
        <v>11849</v>
      </c>
      <c r="N558" s="142" t="s">
        <v>28</v>
      </c>
      <c r="O558" s="141">
        <v>51</v>
      </c>
      <c r="P558" s="140">
        <v>11</v>
      </c>
      <c r="Q558" s="140">
        <v>4</v>
      </c>
      <c r="R558" s="140">
        <v>2</v>
      </c>
      <c r="S558" s="140">
        <v>2</v>
      </c>
      <c r="T558" s="140">
        <v>0</v>
      </c>
      <c r="U558" s="140">
        <v>3</v>
      </c>
      <c r="V558" s="140">
        <v>8</v>
      </c>
      <c r="W558" s="140">
        <v>427</v>
      </c>
      <c r="X558" s="140">
        <v>1</v>
      </c>
      <c r="Y558" s="140" t="s">
        <v>28</v>
      </c>
      <c r="Z558" s="140" t="s">
        <v>376</v>
      </c>
      <c r="AA558" s="140" t="s">
        <v>329</v>
      </c>
      <c r="AB558" s="140" t="s">
        <v>28</v>
      </c>
      <c r="AC558" s="140" t="s">
        <v>28</v>
      </c>
      <c r="AD558" s="143" t="s">
        <v>28</v>
      </c>
      <c r="AE558" s="143" t="s">
        <v>28</v>
      </c>
      <c r="AF558" s="144">
        <v>20880498.735199999</v>
      </c>
      <c r="AG558" s="144">
        <v>0</v>
      </c>
      <c r="AH558" s="144">
        <v>0</v>
      </c>
      <c r="AI558" s="144">
        <v>38059675.446399994</v>
      </c>
      <c r="AJ558" s="144" t="s">
        <v>28</v>
      </c>
      <c r="AK558" s="145" t="s">
        <v>28</v>
      </c>
      <c r="AL558" s="145">
        <v>18000000</v>
      </c>
      <c r="AM558" s="145">
        <v>17487977.960000001</v>
      </c>
      <c r="AN558" s="146" t="s">
        <v>28</v>
      </c>
      <c r="AO558" s="147" t="s">
        <v>28</v>
      </c>
      <c r="AP558" s="147" t="s">
        <v>28</v>
      </c>
      <c r="AQ558" s="140" t="s">
        <v>28</v>
      </c>
      <c r="AR558" s="139" t="s">
        <v>39</v>
      </c>
    </row>
    <row r="559" spans="2:44" s="139" customFormat="1" ht="17.100000000000001" customHeight="1" x14ac:dyDescent="0.25">
      <c r="B559" s="140">
        <v>9065</v>
      </c>
      <c r="C559" s="140" t="s">
        <v>317</v>
      </c>
      <c r="D559" s="140" t="s">
        <v>131</v>
      </c>
      <c r="E559" s="140" t="s">
        <v>2029</v>
      </c>
      <c r="F559" s="140" t="s">
        <v>2018</v>
      </c>
      <c r="G559" s="140">
        <v>2</v>
      </c>
      <c r="H559" s="140" t="s">
        <v>375</v>
      </c>
      <c r="I559" s="140" t="s">
        <v>28</v>
      </c>
      <c r="J559" s="140" t="s">
        <v>376</v>
      </c>
      <c r="K559" s="140" t="s">
        <v>1461</v>
      </c>
      <c r="L559" s="141">
        <v>4</v>
      </c>
      <c r="M559" s="141">
        <v>12243</v>
      </c>
      <c r="N559" s="142" t="s">
        <v>28</v>
      </c>
      <c r="O559" s="141">
        <v>51</v>
      </c>
      <c r="P559" s="140">
        <v>11</v>
      </c>
      <c r="Q559" s="140">
        <v>4</v>
      </c>
      <c r="R559" s="140">
        <v>2</v>
      </c>
      <c r="S559" s="140">
        <v>2</v>
      </c>
      <c r="T559" s="140">
        <v>0</v>
      </c>
      <c r="U559" s="140">
        <v>3</v>
      </c>
      <c r="V559" s="140">
        <v>8</v>
      </c>
      <c r="W559" s="140">
        <v>28</v>
      </c>
      <c r="X559" s="140">
        <v>1</v>
      </c>
      <c r="Y559" s="140" t="s">
        <v>28</v>
      </c>
      <c r="Z559" s="140" t="s">
        <v>376</v>
      </c>
      <c r="AA559" s="140" t="s">
        <v>331</v>
      </c>
      <c r="AB559" s="140" t="s">
        <v>28</v>
      </c>
      <c r="AC559" s="140" t="s">
        <v>28</v>
      </c>
      <c r="AD559" s="143">
        <v>44489</v>
      </c>
      <c r="AE559" s="143">
        <v>44691</v>
      </c>
      <c r="AF559" s="144">
        <v>415990360.91600001</v>
      </c>
      <c r="AG559" s="144">
        <v>0</v>
      </c>
      <c r="AH559" s="144">
        <v>0</v>
      </c>
      <c r="AI559" s="144">
        <v>431906903.24079996</v>
      </c>
      <c r="AJ559" s="144" t="s">
        <v>28</v>
      </c>
      <c r="AK559" s="145" t="s">
        <v>28</v>
      </c>
      <c r="AL559" s="145">
        <v>102000000</v>
      </c>
      <c r="AM559" s="145">
        <v>96825291.470000014</v>
      </c>
      <c r="AN559" s="146" t="s">
        <v>28</v>
      </c>
      <c r="AO559" s="147" t="s">
        <v>28</v>
      </c>
      <c r="AP559" s="147" t="s">
        <v>28</v>
      </c>
      <c r="AQ559" s="140" t="s">
        <v>28</v>
      </c>
      <c r="AR559" s="139" t="s">
        <v>39</v>
      </c>
    </row>
    <row r="560" spans="2:44" s="139" customFormat="1" ht="17.100000000000001" customHeight="1" x14ac:dyDescent="0.25">
      <c r="B560" s="140">
        <v>9066</v>
      </c>
      <c r="C560" s="140" t="s">
        <v>317</v>
      </c>
      <c r="D560" s="140" t="s">
        <v>131</v>
      </c>
      <c r="E560" s="140" t="s">
        <v>2032</v>
      </c>
      <c r="F560" s="140" t="s">
        <v>2019</v>
      </c>
      <c r="G560" s="140">
        <v>2</v>
      </c>
      <c r="H560" s="140" t="s">
        <v>375</v>
      </c>
      <c r="I560" s="140" t="s">
        <v>28</v>
      </c>
      <c r="J560" s="140" t="s">
        <v>376</v>
      </c>
      <c r="K560" s="140" t="s">
        <v>1461</v>
      </c>
      <c r="L560" s="141">
        <v>4</v>
      </c>
      <c r="M560" s="141">
        <v>13394</v>
      </c>
      <c r="N560" s="142" t="s">
        <v>28</v>
      </c>
      <c r="O560" s="141">
        <v>51</v>
      </c>
      <c r="P560" s="140">
        <v>11</v>
      </c>
      <c r="Q560" s="140">
        <v>4</v>
      </c>
      <c r="R560" s="140">
        <v>2</v>
      </c>
      <c r="S560" s="140">
        <v>2</v>
      </c>
      <c r="T560" s="140">
        <v>0</v>
      </c>
      <c r="U560" s="140">
        <v>3</v>
      </c>
      <c r="V560" s="140">
        <v>8</v>
      </c>
      <c r="W560" s="140">
        <v>28</v>
      </c>
      <c r="X560" s="140">
        <v>1</v>
      </c>
      <c r="Y560" s="140" t="s">
        <v>28</v>
      </c>
      <c r="Z560" s="140" t="s">
        <v>376</v>
      </c>
      <c r="AA560" s="140" t="s">
        <v>331</v>
      </c>
      <c r="AB560" s="140" t="s">
        <v>28</v>
      </c>
      <c r="AC560" s="140" t="s">
        <v>28</v>
      </c>
      <c r="AD560" s="143" t="s">
        <v>28</v>
      </c>
      <c r="AE560" s="143" t="s">
        <v>28</v>
      </c>
      <c r="AF560" s="144">
        <v>516104921.36320001</v>
      </c>
      <c r="AG560" s="144">
        <v>0</v>
      </c>
      <c r="AH560" s="144">
        <v>0</v>
      </c>
      <c r="AI560" s="144">
        <v>516104921.36320001</v>
      </c>
      <c r="AJ560" s="144" t="s">
        <v>28</v>
      </c>
      <c r="AK560" s="145" t="s">
        <v>28</v>
      </c>
      <c r="AL560" s="145">
        <v>222000000</v>
      </c>
      <c r="AM560" s="145">
        <v>2441600</v>
      </c>
      <c r="AN560" s="146" t="s">
        <v>28</v>
      </c>
      <c r="AO560" s="147" t="s">
        <v>28</v>
      </c>
      <c r="AP560" s="147" t="s">
        <v>28</v>
      </c>
      <c r="AQ560" s="140" t="s">
        <v>28</v>
      </c>
      <c r="AR560" s="139" t="s">
        <v>39</v>
      </c>
    </row>
    <row r="561" spans="2:44" s="139" customFormat="1" ht="17.100000000000001" customHeight="1" x14ac:dyDescent="0.25">
      <c r="B561" s="140">
        <v>9067</v>
      </c>
      <c r="C561" s="140" t="s">
        <v>317</v>
      </c>
      <c r="D561" s="140" t="s">
        <v>131</v>
      </c>
      <c r="E561" s="140" t="s">
        <v>2031</v>
      </c>
      <c r="F561" s="140" t="s">
        <v>2020</v>
      </c>
      <c r="G561" s="140">
        <v>2</v>
      </c>
      <c r="H561" s="140" t="s">
        <v>375</v>
      </c>
      <c r="I561" s="140" t="s">
        <v>28</v>
      </c>
      <c r="J561" s="140" t="s">
        <v>376</v>
      </c>
      <c r="K561" s="140" t="s">
        <v>1461</v>
      </c>
      <c r="L561" s="141">
        <v>3</v>
      </c>
      <c r="M561" s="141">
        <v>13396</v>
      </c>
      <c r="N561" s="142" t="s">
        <v>28</v>
      </c>
      <c r="O561" s="141">
        <v>51</v>
      </c>
      <c r="P561" s="140">
        <v>13</v>
      </c>
      <c r="Q561" s="140">
        <v>5</v>
      </c>
      <c r="R561" s="140">
        <v>4</v>
      </c>
      <c r="S561" s="140">
        <v>2</v>
      </c>
      <c r="T561" s="140">
        <v>260</v>
      </c>
      <c r="U561" s="140">
        <v>3</v>
      </c>
      <c r="V561" s="140">
        <v>8</v>
      </c>
      <c r="W561" s="140">
        <v>260</v>
      </c>
      <c r="X561" s="140">
        <v>1</v>
      </c>
      <c r="Y561" s="140" t="s">
        <v>28</v>
      </c>
      <c r="Z561" s="140" t="s">
        <v>376</v>
      </c>
      <c r="AA561" s="140" t="s">
        <v>129</v>
      </c>
      <c r="AB561" s="140" t="s">
        <v>28</v>
      </c>
      <c r="AC561" s="140" t="s">
        <v>28</v>
      </c>
      <c r="AD561" s="143">
        <v>44389</v>
      </c>
      <c r="AE561" s="143">
        <v>44599</v>
      </c>
      <c r="AF561" s="144">
        <v>247956723.75999999</v>
      </c>
      <c r="AG561" s="144">
        <v>0</v>
      </c>
      <c r="AH561" s="144">
        <v>0</v>
      </c>
      <c r="AI561" s="144">
        <v>247956723.75999999</v>
      </c>
      <c r="AJ561" s="144" t="s">
        <v>28</v>
      </c>
      <c r="AK561" s="145" t="s">
        <v>28</v>
      </c>
      <c r="AL561" s="145">
        <v>200000000</v>
      </c>
      <c r="AM561" s="145">
        <v>146846079.28</v>
      </c>
      <c r="AN561" s="146" t="s">
        <v>28</v>
      </c>
      <c r="AO561" s="147" t="s">
        <v>28</v>
      </c>
      <c r="AP561" s="147" t="s">
        <v>28</v>
      </c>
      <c r="AQ561" s="140" t="s">
        <v>28</v>
      </c>
      <c r="AR561" s="139" t="s">
        <v>39</v>
      </c>
    </row>
    <row r="562" spans="2:44" s="139" customFormat="1" ht="17.100000000000001" customHeight="1" x14ac:dyDescent="0.25">
      <c r="B562" s="140">
        <v>9068</v>
      </c>
      <c r="C562" s="140" t="s">
        <v>317</v>
      </c>
      <c r="D562" s="140" t="s">
        <v>131</v>
      </c>
      <c r="E562" s="140" t="s">
        <v>2033</v>
      </c>
      <c r="F562" s="140" t="s">
        <v>2021</v>
      </c>
      <c r="G562" s="140">
        <v>2</v>
      </c>
      <c r="H562" s="140" t="s">
        <v>375</v>
      </c>
      <c r="I562" s="140" t="s">
        <v>28</v>
      </c>
      <c r="J562" s="140" t="s">
        <v>376</v>
      </c>
      <c r="K562" s="140" t="s">
        <v>1461</v>
      </c>
      <c r="L562" s="141">
        <v>4</v>
      </c>
      <c r="M562" s="141">
        <v>13725</v>
      </c>
      <c r="N562" s="142" t="s">
        <v>28</v>
      </c>
      <c r="O562" s="141">
        <v>51</v>
      </c>
      <c r="P562" s="140">
        <v>11</v>
      </c>
      <c r="Q562" s="140">
        <v>4</v>
      </c>
      <c r="R562" s="140">
        <v>2</v>
      </c>
      <c r="S562" s="140">
        <v>2</v>
      </c>
      <c r="T562" s="140">
        <v>0</v>
      </c>
      <c r="U562" s="140">
        <v>3</v>
      </c>
      <c r="V562" s="140">
        <v>8</v>
      </c>
      <c r="W562" s="140">
        <v>134</v>
      </c>
      <c r="X562" s="140">
        <v>1</v>
      </c>
      <c r="Y562" s="140" t="s">
        <v>28</v>
      </c>
      <c r="Z562" s="140" t="s">
        <v>376</v>
      </c>
      <c r="AA562" s="140" t="s">
        <v>368</v>
      </c>
      <c r="AB562" s="140" t="s">
        <v>28</v>
      </c>
      <c r="AC562" s="140" t="s">
        <v>28</v>
      </c>
      <c r="AD562" s="143">
        <v>44529</v>
      </c>
      <c r="AE562" s="143">
        <v>44894</v>
      </c>
      <c r="AF562" s="144">
        <v>275485983.13599998</v>
      </c>
      <c r="AG562" s="144">
        <v>0</v>
      </c>
      <c r="AH562" s="144">
        <v>0</v>
      </c>
      <c r="AI562" s="144">
        <v>279155456.43439996</v>
      </c>
      <c r="AJ562" s="144" t="s">
        <v>28</v>
      </c>
      <c r="AK562" s="145" t="s">
        <v>28</v>
      </c>
      <c r="AL562" s="145">
        <v>58955239.289999999</v>
      </c>
      <c r="AM562" s="145">
        <v>58955239.289999999</v>
      </c>
      <c r="AN562" s="146" t="s">
        <v>28</v>
      </c>
      <c r="AO562" s="147" t="s">
        <v>28</v>
      </c>
      <c r="AP562" s="147" t="s">
        <v>28</v>
      </c>
      <c r="AQ562" s="140" t="s">
        <v>28</v>
      </c>
      <c r="AR562" s="139" t="s">
        <v>39</v>
      </c>
    </row>
    <row r="563" spans="2:44" s="139" customFormat="1" ht="17.100000000000001" customHeight="1" x14ac:dyDescent="0.25">
      <c r="B563" s="140">
        <v>9069</v>
      </c>
      <c r="C563" s="140" t="s">
        <v>317</v>
      </c>
      <c r="D563" s="140" t="s">
        <v>131</v>
      </c>
      <c r="E563" s="140" t="s">
        <v>2034</v>
      </c>
      <c r="F563" s="140" t="s">
        <v>2022</v>
      </c>
      <c r="G563" s="140">
        <v>2</v>
      </c>
      <c r="H563" s="140" t="s">
        <v>375</v>
      </c>
      <c r="I563" s="140" t="s">
        <v>28</v>
      </c>
      <c r="J563" s="140" t="s">
        <v>376</v>
      </c>
      <c r="K563" s="140" t="s">
        <v>1461</v>
      </c>
      <c r="L563" s="141">
        <v>4</v>
      </c>
      <c r="M563" s="141">
        <v>13732</v>
      </c>
      <c r="N563" s="142" t="s">
        <v>28</v>
      </c>
      <c r="O563" s="141">
        <v>51</v>
      </c>
      <c r="P563" s="140">
        <v>11</v>
      </c>
      <c r="Q563" s="140">
        <v>5</v>
      </c>
      <c r="R563" s="140">
        <v>4</v>
      </c>
      <c r="S563" s="140">
        <v>2</v>
      </c>
      <c r="T563" s="140">
        <v>427</v>
      </c>
      <c r="U563" s="140">
        <v>3</v>
      </c>
      <c r="V563" s="140">
        <v>8</v>
      </c>
      <c r="W563" s="140">
        <v>427</v>
      </c>
      <c r="X563" s="140">
        <v>1</v>
      </c>
      <c r="Y563" s="140" t="s">
        <v>28</v>
      </c>
      <c r="Z563" s="140" t="s">
        <v>376</v>
      </c>
      <c r="AA563" s="140" t="s">
        <v>329</v>
      </c>
      <c r="AB563" s="140" t="s">
        <v>28</v>
      </c>
      <c r="AC563" s="140" t="s">
        <v>28</v>
      </c>
      <c r="AD563" s="143" t="s">
        <v>28</v>
      </c>
      <c r="AE563" s="143" t="s">
        <v>28</v>
      </c>
      <c r="AF563" s="144">
        <v>73690119.819999993</v>
      </c>
      <c r="AG563" s="144">
        <v>0</v>
      </c>
      <c r="AH563" s="144">
        <v>0</v>
      </c>
      <c r="AI563" s="144">
        <v>73690119.819999993</v>
      </c>
      <c r="AJ563" s="144" t="s">
        <v>28</v>
      </c>
      <c r="AK563" s="145" t="s">
        <v>28</v>
      </c>
      <c r="AL563" s="145">
        <v>22107036</v>
      </c>
      <c r="AM563" s="145">
        <v>22107035.940000001</v>
      </c>
      <c r="AN563" s="146" t="s">
        <v>28</v>
      </c>
      <c r="AO563" s="147" t="s">
        <v>28</v>
      </c>
      <c r="AP563" s="147" t="s">
        <v>28</v>
      </c>
      <c r="AQ563" s="140" t="s">
        <v>28</v>
      </c>
      <c r="AR563" s="139" t="s">
        <v>39</v>
      </c>
    </row>
    <row r="564" spans="2:44" s="139" customFormat="1" ht="17.100000000000001" customHeight="1" x14ac:dyDescent="0.25">
      <c r="B564" s="140">
        <v>9070</v>
      </c>
      <c r="C564" s="140" t="s">
        <v>317</v>
      </c>
      <c r="D564" s="140" t="s">
        <v>131</v>
      </c>
      <c r="E564" s="140" t="s">
        <v>2036</v>
      </c>
      <c r="F564" s="140" t="s">
        <v>2023</v>
      </c>
      <c r="G564" s="140">
        <v>2</v>
      </c>
      <c r="H564" s="140" t="s">
        <v>375</v>
      </c>
      <c r="I564" s="140" t="s">
        <v>28</v>
      </c>
      <c r="J564" s="140" t="s">
        <v>376</v>
      </c>
      <c r="K564" s="140" t="s">
        <v>1461</v>
      </c>
      <c r="L564" s="141">
        <v>4</v>
      </c>
      <c r="M564" s="141">
        <v>13759</v>
      </c>
      <c r="N564" s="142" t="s">
        <v>28</v>
      </c>
      <c r="O564" s="141">
        <v>51</v>
      </c>
      <c r="P564" s="140">
        <v>11</v>
      </c>
      <c r="Q564" s="140">
        <v>5</v>
      </c>
      <c r="R564" s="140">
        <v>4</v>
      </c>
      <c r="S564" s="140">
        <v>2</v>
      </c>
      <c r="T564" s="140">
        <v>490</v>
      </c>
      <c r="U564" s="140">
        <v>3</v>
      </c>
      <c r="V564" s="140">
        <v>8</v>
      </c>
      <c r="W564" s="140">
        <v>490</v>
      </c>
      <c r="X564" s="140">
        <v>1</v>
      </c>
      <c r="Y564" s="140" t="s">
        <v>28</v>
      </c>
      <c r="Z564" s="140" t="s">
        <v>376</v>
      </c>
      <c r="AA564" s="140" t="s">
        <v>333</v>
      </c>
      <c r="AB564" s="140" t="s">
        <v>28</v>
      </c>
      <c r="AC564" s="140" t="s">
        <v>28</v>
      </c>
      <c r="AD564" s="143" t="s">
        <v>28</v>
      </c>
      <c r="AE564" s="143" t="s">
        <v>28</v>
      </c>
      <c r="AF564" s="144">
        <v>183979214.08000001</v>
      </c>
      <c r="AG564" s="144">
        <v>0</v>
      </c>
      <c r="AH564" s="144">
        <v>0</v>
      </c>
      <c r="AI564" s="144">
        <v>183979214.08000001</v>
      </c>
      <c r="AJ564" s="144" t="s">
        <v>28</v>
      </c>
      <c r="AK564" s="145" t="s">
        <v>28</v>
      </c>
      <c r="AL564" s="145">
        <v>55193764.219999999</v>
      </c>
      <c r="AM564" s="145">
        <v>55193764.219999999</v>
      </c>
      <c r="AN564" s="146" t="s">
        <v>28</v>
      </c>
      <c r="AO564" s="147" t="s">
        <v>28</v>
      </c>
      <c r="AP564" s="147" t="s">
        <v>28</v>
      </c>
      <c r="AQ564" s="140" t="s">
        <v>28</v>
      </c>
      <c r="AR564" s="139" t="s">
        <v>39</v>
      </c>
    </row>
    <row r="565" spans="2:44" s="139" customFormat="1" ht="17.100000000000001" customHeight="1" x14ac:dyDescent="0.25">
      <c r="B565" s="140">
        <v>9071</v>
      </c>
      <c r="C565" s="140" t="s">
        <v>317</v>
      </c>
      <c r="D565" s="140" t="s">
        <v>131</v>
      </c>
      <c r="E565" s="140" t="s">
        <v>2037</v>
      </c>
      <c r="F565" s="140" t="s">
        <v>2024</v>
      </c>
      <c r="G565" s="140">
        <v>2</v>
      </c>
      <c r="H565" s="140" t="s">
        <v>375</v>
      </c>
      <c r="I565" s="140" t="s">
        <v>28</v>
      </c>
      <c r="J565" s="140" t="s">
        <v>376</v>
      </c>
      <c r="K565" s="140" t="s">
        <v>1461</v>
      </c>
      <c r="L565" s="141">
        <v>4</v>
      </c>
      <c r="M565" s="141">
        <v>13797</v>
      </c>
      <c r="N565" s="142" t="s">
        <v>28</v>
      </c>
      <c r="O565" s="141">
        <v>51</v>
      </c>
      <c r="P565" s="140">
        <v>11</v>
      </c>
      <c r="Q565" s="140">
        <v>5</v>
      </c>
      <c r="R565" s="140">
        <v>4</v>
      </c>
      <c r="S565" s="140">
        <v>2</v>
      </c>
      <c r="T565" s="140">
        <v>28</v>
      </c>
      <c r="U565" s="140">
        <v>3</v>
      </c>
      <c r="V565" s="140">
        <v>8</v>
      </c>
      <c r="W565" s="140">
        <v>28</v>
      </c>
      <c r="X565" s="140">
        <v>1</v>
      </c>
      <c r="Y565" s="140" t="s">
        <v>28</v>
      </c>
      <c r="Z565" s="140" t="s">
        <v>376</v>
      </c>
      <c r="AA565" s="140" t="s">
        <v>331</v>
      </c>
      <c r="AB565" s="140" t="s">
        <v>28</v>
      </c>
      <c r="AC565" s="140" t="s">
        <v>28</v>
      </c>
      <c r="AD565" s="143" t="s">
        <v>28</v>
      </c>
      <c r="AE565" s="143" t="s">
        <v>28</v>
      </c>
      <c r="AF565" s="144">
        <v>190622861.90000001</v>
      </c>
      <c r="AG565" s="144">
        <v>0</v>
      </c>
      <c r="AH565" s="144">
        <v>0</v>
      </c>
      <c r="AI565" s="144">
        <v>190622861.90000001</v>
      </c>
      <c r="AJ565" s="144" t="s">
        <v>28</v>
      </c>
      <c r="AK565" s="145" t="s">
        <v>28</v>
      </c>
      <c r="AL565" s="145">
        <v>57186858.57</v>
      </c>
      <c r="AM565" s="145">
        <v>57186858.57</v>
      </c>
      <c r="AN565" s="146" t="s">
        <v>28</v>
      </c>
      <c r="AO565" s="147" t="s">
        <v>28</v>
      </c>
      <c r="AP565" s="147" t="s">
        <v>28</v>
      </c>
      <c r="AQ565" s="140" t="s">
        <v>28</v>
      </c>
      <c r="AR565" s="139" t="s">
        <v>39</v>
      </c>
    </row>
    <row r="566" spans="2:44" s="139" customFormat="1" ht="17.100000000000001" customHeight="1" x14ac:dyDescent="0.25">
      <c r="B566" s="140">
        <v>9072</v>
      </c>
      <c r="C566" s="140" t="s">
        <v>317</v>
      </c>
      <c r="D566" s="140" t="s">
        <v>131</v>
      </c>
      <c r="E566" s="140" t="s">
        <v>2038</v>
      </c>
      <c r="F566" s="140" t="s">
        <v>2025</v>
      </c>
      <c r="G566" s="140">
        <v>2</v>
      </c>
      <c r="H566" s="140" t="s">
        <v>375</v>
      </c>
      <c r="I566" s="140" t="s">
        <v>28</v>
      </c>
      <c r="J566" s="140" t="s">
        <v>376</v>
      </c>
      <c r="K566" s="140" t="s">
        <v>1461</v>
      </c>
      <c r="L566" s="141">
        <v>4</v>
      </c>
      <c r="M566" s="141">
        <v>13839</v>
      </c>
      <c r="N566" s="142" t="s">
        <v>28</v>
      </c>
      <c r="O566" s="141">
        <v>51</v>
      </c>
      <c r="P566" s="140">
        <v>11</v>
      </c>
      <c r="Q566" s="140">
        <v>5</v>
      </c>
      <c r="R566" s="140">
        <v>4</v>
      </c>
      <c r="S566" s="140">
        <v>2</v>
      </c>
      <c r="T566" s="140">
        <v>490</v>
      </c>
      <c r="U566" s="140">
        <v>3</v>
      </c>
      <c r="V566" s="140">
        <v>8</v>
      </c>
      <c r="W566" s="140">
        <v>490</v>
      </c>
      <c r="X566" s="140">
        <v>1</v>
      </c>
      <c r="Y566" s="140" t="s">
        <v>28</v>
      </c>
      <c r="Z566" s="140" t="s">
        <v>376</v>
      </c>
      <c r="AA566" s="140" t="s">
        <v>333</v>
      </c>
      <c r="AB566" s="140" t="s">
        <v>28</v>
      </c>
      <c r="AC566" s="140" t="s">
        <v>28</v>
      </c>
      <c r="AD566" s="143" t="s">
        <v>28</v>
      </c>
      <c r="AE566" s="143" t="s">
        <v>28</v>
      </c>
      <c r="AF566" s="144">
        <v>142495886.71000001</v>
      </c>
      <c r="AG566" s="144">
        <v>0</v>
      </c>
      <c r="AH566" s="144">
        <v>0</v>
      </c>
      <c r="AI566" s="144">
        <v>142495886.71000001</v>
      </c>
      <c r="AJ566" s="144" t="s">
        <v>28</v>
      </c>
      <c r="AK566" s="145" t="s">
        <v>28</v>
      </c>
      <c r="AL566" s="145">
        <v>42542537.68</v>
      </c>
      <c r="AM566" s="145">
        <v>42542537.68</v>
      </c>
      <c r="AN566" s="146" t="s">
        <v>28</v>
      </c>
      <c r="AO566" s="147" t="s">
        <v>28</v>
      </c>
      <c r="AP566" s="147" t="s">
        <v>28</v>
      </c>
      <c r="AQ566" s="140" t="s">
        <v>28</v>
      </c>
      <c r="AR566" s="139" t="s">
        <v>39</v>
      </c>
    </row>
    <row r="567" spans="2:44" s="139" customFormat="1" ht="17.100000000000001" customHeight="1" x14ac:dyDescent="0.25">
      <c r="B567" s="140">
        <v>9073</v>
      </c>
      <c r="C567" s="140" t="s">
        <v>317</v>
      </c>
      <c r="D567" s="140" t="s">
        <v>131</v>
      </c>
      <c r="E567" s="140" t="s">
        <v>2035</v>
      </c>
      <c r="F567" s="140" t="s">
        <v>2026</v>
      </c>
      <c r="G567" s="140">
        <v>2</v>
      </c>
      <c r="H567" s="140" t="s">
        <v>375</v>
      </c>
      <c r="I567" s="140" t="s">
        <v>28</v>
      </c>
      <c r="J567" s="140" t="s">
        <v>376</v>
      </c>
      <c r="K567" s="140" t="s">
        <v>1461</v>
      </c>
      <c r="L567" s="141">
        <v>4</v>
      </c>
      <c r="M567" s="141">
        <v>13840</v>
      </c>
      <c r="N567" s="142" t="s">
        <v>28</v>
      </c>
      <c r="O567" s="141">
        <v>51</v>
      </c>
      <c r="P567" s="140">
        <v>11</v>
      </c>
      <c r="Q567" s="140">
        <v>5</v>
      </c>
      <c r="R567" s="140">
        <v>4</v>
      </c>
      <c r="S567" s="140">
        <v>2</v>
      </c>
      <c r="T567" s="140">
        <v>490</v>
      </c>
      <c r="U567" s="140">
        <v>3</v>
      </c>
      <c r="V567" s="140">
        <v>8</v>
      </c>
      <c r="W567" s="140">
        <v>490</v>
      </c>
      <c r="X567" s="140">
        <v>1</v>
      </c>
      <c r="Y567" s="140" t="s">
        <v>28</v>
      </c>
      <c r="Z567" s="140" t="s">
        <v>376</v>
      </c>
      <c r="AA567" s="140" t="s">
        <v>333</v>
      </c>
      <c r="AB567" s="140" t="s">
        <v>28</v>
      </c>
      <c r="AC567" s="140" t="s">
        <v>28</v>
      </c>
      <c r="AD567" s="143" t="s">
        <v>28</v>
      </c>
      <c r="AE567" s="143" t="s">
        <v>28</v>
      </c>
      <c r="AF567" s="144">
        <v>80449530.370000005</v>
      </c>
      <c r="AG567" s="144">
        <v>0</v>
      </c>
      <c r="AH567" s="144">
        <v>0</v>
      </c>
      <c r="AI567" s="144">
        <v>80449530.370000005</v>
      </c>
      <c r="AJ567" s="144" t="s">
        <v>28</v>
      </c>
      <c r="AK567" s="145" t="s">
        <v>28</v>
      </c>
      <c r="AL567" s="145">
        <v>23722879</v>
      </c>
      <c r="AM567" s="145">
        <v>23722879.41</v>
      </c>
      <c r="AN567" s="146" t="s">
        <v>28</v>
      </c>
      <c r="AO567" s="147" t="s">
        <v>28</v>
      </c>
      <c r="AP567" s="147" t="s">
        <v>28</v>
      </c>
      <c r="AQ567" s="140" t="s">
        <v>28</v>
      </c>
      <c r="AR567" s="139" t="s">
        <v>39</v>
      </c>
    </row>
    <row r="568" spans="2:44" s="139" customFormat="1" ht="17.100000000000001" customHeight="1" x14ac:dyDescent="0.25">
      <c r="B568" s="140">
        <v>9074</v>
      </c>
      <c r="C568" s="140" t="s">
        <v>317</v>
      </c>
      <c r="D568" s="140" t="s">
        <v>131</v>
      </c>
      <c r="E568" s="140" t="s">
        <v>2039</v>
      </c>
      <c r="F568" s="140" t="s">
        <v>2027</v>
      </c>
      <c r="G568" s="140">
        <v>2</v>
      </c>
      <c r="H568" s="140" t="s">
        <v>375</v>
      </c>
      <c r="I568" s="140" t="s">
        <v>28</v>
      </c>
      <c r="J568" s="140" t="s">
        <v>376</v>
      </c>
      <c r="K568" s="140" t="s">
        <v>1461</v>
      </c>
      <c r="L568" s="141">
        <v>4</v>
      </c>
      <c r="M568" s="141">
        <v>13841</v>
      </c>
      <c r="N568" s="142" t="s">
        <v>28</v>
      </c>
      <c r="O568" s="141">
        <v>51</v>
      </c>
      <c r="P568" s="140">
        <v>11</v>
      </c>
      <c r="Q568" s="140">
        <v>5</v>
      </c>
      <c r="R568" s="140">
        <v>4</v>
      </c>
      <c r="S568" s="140">
        <v>2</v>
      </c>
      <c r="T568" s="140">
        <v>490</v>
      </c>
      <c r="U568" s="140">
        <v>3</v>
      </c>
      <c r="V568" s="140">
        <v>8</v>
      </c>
      <c r="W568" s="140">
        <v>490</v>
      </c>
      <c r="X568" s="140">
        <v>1</v>
      </c>
      <c r="Y568" s="140" t="s">
        <v>28</v>
      </c>
      <c r="Z568" s="140" t="s">
        <v>376</v>
      </c>
      <c r="AA568" s="140" t="s">
        <v>333</v>
      </c>
      <c r="AB568" s="140" t="s">
        <v>28</v>
      </c>
      <c r="AC568" s="140" t="s">
        <v>28</v>
      </c>
      <c r="AD568" s="143" t="s">
        <v>28</v>
      </c>
      <c r="AE568" s="143" t="s">
        <v>28</v>
      </c>
      <c r="AF568" s="144">
        <v>94292680.780000001</v>
      </c>
      <c r="AG568" s="144">
        <v>0</v>
      </c>
      <c r="AH568" s="144">
        <v>0</v>
      </c>
      <c r="AI568" s="144">
        <v>94292680.780000001</v>
      </c>
      <c r="AJ568" s="144" t="s">
        <v>28</v>
      </c>
      <c r="AK568" s="145" t="s">
        <v>28</v>
      </c>
      <c r="AL568" s="145">
        <v>43000000</v>
      </c>
      <c r="AM568" s="145">
        <v>27954917.379999999</v>
      </c>
      <c r="AN568" s="146" t="s">
        <v>28</v>
      </c>
      <c r="AO568" s="147" t="s">
        <v>28</v>
      </c>
      <c r="AP568" s="147" t="s">
        <v>28</v>
      </c>
      <c r="AQ568" s="140" t="s">
        <v>28</v>
      </c>
      <c r="AR568" s="139" t="s">
        <v>39</v>
      </c>
    </row>
    <row r="569" spans="2:44" s="139" customFormat="1" ht="17.100000000000001" customHeight="1" x14ac:dyDescent="0.25">
      <c r="B569" s="140">
        <v>9075</v>
      </c>
      <c r="C569" s="140" t="s">
        <v>317</v>
      </c>
      <c r="D569" s="140" t="s">
        <v>131</v>
      </c>
      <c r="E569" s="140" t="s">
        <v>2040</v>
      </c>
      <c r="F569" s="140" t="s">
        <v>2028</v>
      </c>
      <c r="G569" s="140">
        <v>2</v>
      </c>
      <c r="H569" s="140" t="s">
        <v>375</v>
      </c>
      <c r="I569" s="140" t="s">
        <v>28</v>
      </c>
      <c r="J569" s="140" t="s">
        <v>376</v>
      </c>
      <c r="K569" s="140" t="s">
        <v>1461</v>
      </c>
      <c r="L569" s="141">
        <v>4</v>
      </c>
      <c r="M569" s="141">
        <v>13842</v>
      </c>
      <c r="N569" s="142" t="s">
        <v>28</v>
      </c>
      <c r="O569" s="141">
        <v>51</v>
      </c>
      <c r="P569" s="140">
        <v>11</v>
      </c>
      <c r="Q569" s="140">
        <v>5</v>
      </c>
      <c r="R569" s="140">
        <v>4</v>
      </c>
      <c r="S569" s="140">
        <v>2</v>
      </c>
      <c r="T569" s="140">
        <v>490</v>
      </c>
      <c r="U569" s="140">
        <v>3</v>
      </c>
      <c r="V569" s="140">
        <v>8</v>
      </c>
      <c r="W569" s="140">
        <v>490</v>
      </c>
      <c r="X569" s="140">
        <v>1</v>
      </c>
      <c r="Y569" s="140" t="s">
        <v>28</v>
      </c>
      <c r="Z569" s="140" t="s">
        <v>376</v>
      </c>
      <c r="AA569" s="140" t="s">
        <v>333</v>
      </c>
      <c r="AB569" s="140" t="s">
        <v>28</v>
      </c>
      <c r="AC569" s="140" t="s">
        <v>28</v>
      </c>
      <c r="AD569" s="143" t="s">
        <v>28</v>
      </c>
      <c r="AE569" s="143" t="s">
        <v>28</v>
      </c>
      <c r="AF569" s="144">
        <v>0</v>
      </c>
      <c r="AG569" s="144">
        <v>0</v>
      </c>
      <c r="AH569" s="144">
        <v>0</v>
      </c>
      <c r="AI569" s="144">
        <v>0</v>
      </c>
      <c r="AJ569" s="144">
        <v>0</v>
      </c>
      <c r="AK569" s="144">
        <v>0</v>
      </c>
      <c r="AL569" s="145">
        <v>28663201</v>
      </c>
      <c r="AM569" s="145">
        <v>28663201.43</v>
      </c>
      <c r="AN569" s="146" t="s">
        <v>28</v>
      </c>
      <c r="AO569" s="147" t="s">
        <v>28</v>
      </c>
      <c r="AP569" s="147" t="s">
        <v>28</v>
      </c>
      <c r="AQ569" s="140" t="s">
        <v>28</v>
      </c>
      <c r="AR569" s="139" t="s">
        <v>39</v>
      </c>
    </row>
    <row r="570" spans="2:44" s="139" customFormat="1" ht="17.100000000000001" customHeight="1" x14ac:dyDescent="0.25">
      <c r="B570" s="140">
        <v>9076</v>
      </c>
      <c r="C570" s="140" t="s">
        <v>142</v>
      </c>
      <c r="D570" s="140" t="s">
        <v>135</v>
      </c>
      <c r="E570" s="140" t="s">
        <v>28</v>
      </c>
      <c r="F570" s="140" t="s">
        <v>2042</v>
      </c>
      <c r="G570" s="140">
        <v>1</v>
      </c>
      <c r="H570" s="140" t="s">
        <v>453</v>
      </c>
      <c r="I570" s="140" t="s">
        <v>28</v>
      </c>
      <c r="J570" s="140" t="s">
        <v>453</v>
      </c>
      <c r="K570" s="140" t="s">
        <v>454</v>
      </c>
      <c r="L570" s="141" t="s">
        <v>28</v>
      </c>
      <c r="M570" s="141" t="s">
        <v>28</v>
      </c>
      <c r="N570" s="142" t="s">
        <v>28</v>
      </c>
      <c r="O570" s="141" t="s">
        <v>28</v>
      </c>
      <c r="P570" s="140" t="s">
        <v>28</v>
      </c>
      <c r="Q570" s="140">
        <v>5</v>
      </c>
      <c r="R570" s="140">
        <v>6</v>
      </c>
      <c r="S570" s="140">
        <v>1</v>
      </c>
      <c r="T570" s="140" t="s">
        <v>28</v>
      </c>
      <c r="U570" s="140" t="s">
        <v>28</v>
      </c>
      <c r="V570" s="140" t="s">
        <v>28</v>
      </c>
      <c r="W570" s="140" t="s">
        <v>28</v>
      </c>
      <c r="X570" s="140" t="s">
        <v>28</v>
      </c>
      <c r="Y570" s="140" t="s">
        <v>28</v>
      </c>
      <c r="Z570" s="140" t="s">
        <v>511</v>
      </c>
      <c r="AA570" s="140" t="s">
        <v>455</v>
      </c>
      <c r="AB570" s="140" t="s">
        <v>28</v>
      </c>
      <c r="AC570" s="140" t="s">
        <v>28</v>
      </c>
      <c r="AD570" s="143" t="s">
        <v>28</v>
      </c>
      <c r="AE570" s="143" t="s">
        <v>28</v>
      </c>
      <c r="AF570" s="144">
        <v>0</v>
      </c>
      <c r="AG570" s="144">
        <v>0</v>
      </c>
      <c r="AH570" s="144">
        <v>0</v>
      </c>
      <c r="AI570" s="144">
        <v>0</v>
      </c>
      <c r="AJ570" s="144">
        <v>0</v>
      </c>
      <c r="AK570" s="144">
        <v>0</v>
      </c>
      <c r="AL570" s="145">
        <v>0</v>
      </c>
      <c r="AM570" s="145">
        <v>247380</v>
      </c>
      <c r="AN570" s="146" t="s">
        <v>28</v>
      </c>
      <c r="AO570" s="147" t="s">
        <v>28</v>
      </c>
      <c r="AP570" s="147" t="s">
        <v>28</v>
      </c>
      <c r="AQ570" s="140" t="s">
        <v>28</v>
      </c>
      <c r="AR570" s="139" t="s">
        <v>39</v>
      </c>
    </row>
    <row r="571" spans="2:44" s="139" customFormat="1" ht="17.100000000000001" customHeight="1" x14ac:dyDescent="0.25">
      <c r="B571" s="140">
        <v>9077</v>
      </c>
      <c r="C571" s="140" t="s">
        <v>142</v>
      </c>
      <c r="D571" s="140" t="s">
        <v>133</v>
      </c>
      <c r="E571" s="140" t="s">
        <v>459</v>
      </c>
      <c r="F571" s="140" t="s">
        <v>2044</v>
      </c>
      <c r="G571" s="140">
        <v>1</v>
      </c>
      <c r="H571" s="140" t="s">
        <v>453</v>
      </c>
      <c r="I571" s="140" t="s">
        <v>28</v>
      </c>
      <c r="J571" s="140" t="s">
        <v>453</v>
      </c>
      <c r="K571" s="140" t="s">
        <v>459</v>
      </c>
      <c r="L571" s="141" t="s">
        <v>28</v>
      </c>
      <c r="M571" s="141" t="s">
        <v>28</v>
      </c>
      <c r="N571" s="142" t="s">
        <v>28</v>
      </c>
      <c r="O571" s="141" t="s">
        <v>28</v>
      </c>
      <c r="P571" s="140" t="s">
        <v>28</v>
      </c>
      <c r="Q571" s="140">
        <v>5</v>
      </c>
      <c r="R571" s="140">
        <v>3</v>
      </c>
      <c r="S571" s="140">
        <v>1</v>
      </c>
      <c r="T571" s="140" t="s">
        <v>28</v>
      </c>
      <c r="U571" s="140" t="s">
        <v>28</v>
      </c>
      <c r="V571" s="140" t="s">
        <v>28</v>
      </c>
      <c r="W571" s="140" t="s">
        <v>28</v>
      </c>
      <c r="X571" s="140" t="s">
        <v>28</v>
      </c>
      <c r="Y571" s="140" t="s">
        <v>28</v>
      </c>
      <c r="Z571" s="140" t="s">
        <v>2043</v>
      </c>
      <c r="AA571" s="140" t="s">
        <v>455</v>
      </c>
      <c r="AB571" s="140" t="s">
        <v>28</v>
      </c>
      <c r="AC571" s="140" t="s">
        <v>28</v>
      </c>
      <c r="AD571" s="143" t="s">
        <v>28</v>
      </c>
      <c r="AE571" s="143" t="s">
        <v>28</v>
      </c>
      <c r="AF571" s="144">
        <v>0</v>
      </c>
      <c r="AG571" s="144">
        <v>0</v>
      </c>
      <c r="AH571" s="144">
        <v>0</v>
      </c>
      <c r="AI571" s="144">
        <v>0</v>
      </c>
      <c r="AJ571" s="144">
        <v>0</v>
      </c>
      <c r="AK571" s="144">
        <v>0</v>
      </c>
      <c r="AL571" s="145">
        <v>0</v>
      </c>
      <c r="AM571" s="145">
        <v>178350584.41</v>
      </c>
      <c r="AN571" s="146" t="s">
        <v>28</v>
      </c>
      <c r="AO571" s="147" t="s">
        <v>28</v>
      </c>
      <c r="AP571" s="147" t="s">
        <v>28</v>
      </c>
      <c r="AQ571" s="140" t="s">
        <v>28</v>
      </c>
      <c r="AR571" s="139" t="s">
        <v>39</v>
      </c>
    </row>
    <row r="572" spans="2:44" s="139" customFormat="1" ht="17.100000000000001" customHeight="1" x14ac:dyDescent="0.25">
      <c r="B572" s="140">
        <v>9078</v>
      </c>
      <c r="C572" s="140" t="s">
        <v>142</v>
      </c>
      <c r="D572" s="140" t="s">
        <v>139</v>
      </c>
      <c r="E572" s="140" t="s">
        <v>295</v>
      </c>
      <c r="F572" s="140" t="s">
        <v>2045</v>
      </c>
      <c r="G572" s="140">
        <v>1</v>
      </c>
      <c r="H572" s="140" t="s">
        <v>453</v>
      </c>
      <c r="I572" s="140" t="s">
        <v>28</v>
      </c>
      <c r="J572" s="140" t="s">
        <v>453</v>
      </c>
      <c r="K572" s="140" t="s">
        <v>462</v>
      </c>
      <c r="L572" s="141" t="s">
        <v>28</v>
      </c>
      <c r="M572" s="141" t="s">
        <v>28</v>
      </c>
      <c r="N572" s="142" t="s">
        <v>28</v>
      </c>
      <c r="O572" s="141" t="s">
        <v>28</v>
      </c>
      <c r="P572" s="140" t="s">
        <v>28</v>
      </c>
      <c r="Q572" s="140">
        <v>3</v>
      </c>
      <c r="R572" s="140">
        <v>4</v>
      </c>
      <c r="S572" s="140">
        <v>1</v>
      </c>
      <c r="T572" s="140" t="s">
        <v>28</v>
      </c>
      <c r="U572" s="140" t="s">
        <v>28</v>
      </c>
      <c r="V572" s="140" t="s">
        <v>28</v>
      </c>
      <c r="W572" s="140" t="s">
        <v>28</v>
      </c>
      <c r="X572" s="140" t="s">
        <v>28</v>
      </c>
      <c r="Y572" s="140" t="s">
        <v>28</v>
      </c>
      <c r="Z572" s="140" t="s">
        <v>2046</v>
      </c>
      <c r="AA572" s="140" t="s">
        <v>455</v>
      </c>
      <c r="AB572" s="140" t="s">
        <v>28</v>
      </c>
      <c r="AC572" s="140" t="s">
        <v>28</v>
      </c>
      <c r="AD572" s="143" t="s">
        <v>28</v>
      </c>
      <c r="AE572" s="143" t="s">
        <v>28</v>
      </c>
      <c r="AF572" s="144">
        <v>0</v>
      </c>
      <c r="AG572" s="144">
        <v>0</v>
      </c>
      <c r="AH572" s="144">
        <v>0</v>
      </c>
      <c r="AI572" s="144">
        <v>0</v>
      </c>
      <c r="AJ572" s="144">
        <v>0</v>
      </c>
      <c r="AK572" s="144">
        <v>0</v>
      </c>
      <c r="AL572" s="145">
        <v>0</v>
      </c>
      <c r="AM572" s="145">
        <v>714000</v>
      </c>
      <c r="AN572" s="146" t="s">
        <v>28</v>
      </c>
      <c r="AO572" s="147" t="s">
        <v>28</v>
      </c>
      <c r="AP572" s="147" t="s">
        <v>28</v>
      </c>
      <c r="AQ572" s="140" t="s">
        <v>28</v>
      </c>
      <c r="AR572" s="139" t="s">
        <v>39</v>
      </c>
    </row>
    <row r="573" spans="2:44" s="139" customFormat="1" ht="17.100000000000001" customHeight="1" x14ac:dyDescent="0.25">
      <c r="B573" s="140">
        <v>9079</v>
      </c>
      <c r="C573" s="140" t="s">
        <v>142</v>
      </c>
      <c r="D573" s="140" t="s">
        <v>135</v>
      </c>
      <c r="E573" s="140" t="s">
        <v>28</v>
      </c>
      <c r="F573" s="140" t="s">
        <v>2041</v>
      </c>
      <c r="G573" s="140">
        <v>1</v>
      </c>
      <c r="H573" s="140" t="s">
        <v>453</v>
      </c>
      <c r="I573" s="140" t="s">
        <v>28</v>
      </c>
      <c r="J573" s="140" t="s">
        <v>453</v>
      </c>
      <c r="K573" s="140" t="s">
        <v>454</v>
      </c>
      <c r="L573" s="141" t="s">
        <v>28</v>
      </c>
      <c r="M573" s="141" t="s">
        <v>28</v>
      </c>
      <c r="N573" s="142" t="s">
        <v>28</v>
      </c>
      <c r="O573" s="141" t="s">
        <v>28</v>
      </c>
      <c r="P573" s="140" t="s">
        <v>28</v>
      </c>
      <c r="Q573" s="140">
        <v>5</v>
      </c>
      <c r="R573" s="140">
        <v>6</v>
      </c>
      <c r="S573" s="140">
        <v>1</v>
      </c>
      <c r="T573" s="140" t="s">
        <v>28</v>
      </c>
      <c r="U573" s="140" t="s">
        <v>28</v>
      </c>
      <c r="V573" s="140" t="s">
        <v>28</v>
      </c>
      <c r="W573" s="140" t="s">
        <v>28</v>
      </c>
      <c r="X573" s="140" t="s">
        <v>28</v>
      </c>
      <c r="Y573" s="140" t="s">
        <v>28</v>
      </c>
      <c r="Z573" s="140" t="s">
        <v>511</v>
      </c>
      <c r="AA573" s="140" t="s">
        <v>455</v>
      </c>
      <c r="AB573" s="140" t="s">
        <v>28</v>
      </c>
      <c r="AC573" s="140" t="s">
        <v>28</v>
      </c>
      <c r="AD573" s="143" t="s">
        <v>28</v>
      </c>
      <c r="AE573" s="143" t="s">
        <v>28</v>
      </c>
      <c r="AF573" s="144">
        <v>0</v>
      </c>
      <c r="AG573" s="144">
        <v>0</v>
      </c>
      <c r="AH573" s="144">
        <v>0</v>
      </c>
      <c r="AI573" s="144">
        <v>0</v>
      </c>
      <c r="AJ573" s="144">
        <v>0</v>
      </c>
      <c r="AK573" s="144">
        <v>0</v>
      </c>
      <c r="AL573" s="145">
        <v>0</v>
      </c>
      <c r="AM573" s="145">
        <v>247380</v>
      </c>
      <c r="AN573" s="146" t="s">
        <v>28</v>
      </c>
      <c r="AO573" s="147" t="s">
        <v>28</v>
      </c>
      <c r="AP573" s="147" t="s">
        <v>28</v>
      </c>
      <c r="AQ573" s="140" t="s">
        <v>28</v>
      </c>
      <c r="AR573" s="139" t="s">
        <v>39</v>
      </c>
    </row>
    <row r="574" spans="2:44" s="139" customFormat="1" ht="17.100000000000001" customHeight="1" x14ac:dyDescent="0.25">
      <c r="B574" s="140">
        <v>9080</v>
      </c>
      <c r="C574" s="140" t="s">
        <v>142</v>
      </c>
      <c r="D574" s="140" t="s">
        <v>1618</v>
      </c>
      <c r="E574" s="140" t="s">
        <v>28</v>
      </c>
      <c r="F574" s="140" t="s">
        <v>2047</v>
      </c>
      <c r="G574" s="140">
        <v>1</v>
      </c>
      <c r="H574" s="140" t="s">
        <v>453</v>
      </c>
      <c r="I574" s="140" t="s">
        <v>28</v>
      </c>
      <c r="J574" s="140" t="s">
        <v>453</v>
      </c>
      <c r="K574" s="140" t="s">
        <v>457</v>
      </c>
      <c r="L574" s="141" t="s">
        <v>28</v>
      </c>
      <c r="M574" s="141" t="s">
        <v>28</v>
      </c>
      <c r="N574" s="142" t="s">
        <v>28</v>
      </c>
      <c r="O574" s="141" t="s">
        <v>28</v>
      </c>
      <c r="P574" s="140" t="s">
        <v>28</v>
      </c>
      <c r="Q574" s="140">
        <v>2</v>
      </c>
      <c r="R574" s="140">
        <v>1</v>
      </c>
      <c r="S574" s="140">
        <v>9</v>
      </c>
      <c r="T574" s="140" t="s">
        <v>28</v>
      </c>
      <c r="U574" s="140" t="s">
        <v>28</v>
      </c>
      <c r="V574" s="140" t="s">
        <v>28</v>
      </c>
      <c r="W574" s="140" t="s">
        <v>28</v>
      </c>
      <c r="X574" s="140" t="s">
        <v>28</v>
      </c>
      <c r="Y574" s="140" t="s">
        <v>28</v>
      </c>
      <c r="Z574" s="140" t="s">
        <v>28</v>
      </c>
      <c r="AA574" s="140" t="s">
        <v>455</v>
      </c>
      <c r="AB574" s="140" t="s">
        <v>28</v>
      </c>
      <c r="AC574" s="140" t="s">
        <v>28</v>
      </c>
      <c r="AD574" s="143" t="s">
        <v>28</v>
      </c>
      <c r="AE574" s="143" t="s">
        <v>28</v>
      </c>
      <c r="AF574" s="144">
        <v>0</v>
      </c>
      <c r="AG574" s="144">
        <v>0</v>
      </c>
      <c r="AH574" s="144">
        <v>0</v>
      </c>
      <c r="AI574" s="144">
        <v>0</v>
      </c>
      <c r="AJ574" s="144">
        <v>0</v>
      </c>
      <c r="AK574" s="144">
        <v>0</v>
      </c>
      <c r="AL574" s="145">
        <v>0</v>
      </c>
      <c r="AM574" s="145">
        <v>535405</v>
      </c>
      <c r="AN574" s="146" t="s">
        <v>28</v>
      </c>
      <c r="AO574" s="147" t="s">
        <v>28</v>
      </c>
      <c r="AP574" s="147" t="s">
        <v>28</v>
      </c>
      <c r="AQ574" s="144" t="s">
        <v>597</v>
      </c>
      <c r="AR574" s="139" t="s">
        <v>39</v>
      </c>
    </row>
    <row r="575" spans="2:44" s="139" customFormat="1" ht="17.100000000000001" customHeight="1" x14ac:dyDescent="0.25">
      <c r="B575" s="140">
        <v>9081</v>
      </c>
      <c r="C575" s="140" t="s">
        <v>142</v>
      </c>
      <c r="D575" s="140" t="s">
        <v>1618</v>
      </c>
      <c r="E575" s="140" t="s">
        <v>28</v>
      </c>
      <c r="F575" s="140" t="s">
        <v>2049</v>
      </c>
      <c r="G575" s="140">
        <v>1</v>
      </c>
      <c r="H575" s="140" t="s">
        <v>453</v>
      </c>
      <c r="I575" s="140" t="s">
        <v>28</v>
      </c>
      <c r="J575" s="140" t="s">
        <v>453</v>
      </c>
      <c r="K575" s="140" t="s">
        <v>457</v>
      </c>
      <c r="L575" s="141" t="s">
        <v>28</v>
      </c>
      <c r="M575" s="141" t="s">
        <v>28</v>
      </c>
      <c r="N575" s="142" t="s">
        <v>28</v>
      </c>
      <c r="O575" s="141" t="s">
        <v>28</v>
      </c>
      <c r="P575" s="140" t="s">
        <v>28</v>
      </c>
      <c r="Q575" s="140">
        <v>5</v>
      </c>
      <c r="R575" s="140">
        <v>7</v>
      </c>
      <c r="S575" s="140">
        <v>6</v>
      </c>
      <c r="T575" s="140" t="s">
        <v>28</v>
      </c>
      <c r="U575" s="140" t="s">
        <v>28</v>
      </c>
      <c r="V575" s="140" t="s">
        <v>28</v>
      </c>
      <c r="W575" s="140" t="s">
        <v>28</v>
      </c>
      <c r="X575" s="140" t="s">
        <v>28</v>
      </c>
      <c r="Y575" s="140" t="s">
        <v>28</v>
      </c>
      <c r="Z575" s="140" t="s">
        <v>2048</v>
      </c>
      <c r="AA575" s="140" t="s">
        <v>455</v>
      </c>
      <c r="AB575" s="140" t="s">
        <v>28</v>
      </c>
      <c r="AC575" s="140" t="s">
        <v>28</v>
      </c>
      <c r="AD575" s="143" t="s">
        <v>28</v>
      </c>
      <c r="AE575" s="143" t="s">
        <v>28</v>
      </c>
      <c r="AF575" s="144">
        <v>0</v>
      </c>
      <c r="AG575" s="144">
        <v>0</v>
      </c>
      <c r="AH575" s="144">
        <v>0</v>
      </c>
      <c r="AI575" s="144">
        <v>0</v>
      </c>
      <c r="AJ575" s="144">
        <v>0</v>
      </c>
      <c r="AK575" s="144">
        <v>0</v>
      </c>
      <c r="AL575" s="145">
        <v>0</v>
      </c>
      <c r="AM575" s="145">
        <v>592999.19999999995</v>
      </c>
      <c r="AN575" s="146" t="s">
        <v>28</v>
      </c>
      <c r="AO575" s="147" t="s">
        <v>28</v>
      </c>
      <c r="AP575" s="147" t="s">
        <v>28</v>
      </c>
      <c r="AQ575" s="140" t="s">
        <v>28</v>
      </c>
      <c r="AR575" s="139" t="s">
        <v>39</v>
      </c>
    </row>
    <row r="576" spans="2:44" s="139" customFormat="1" ht="17.100000000000001" customHeight="1" x14ac:dyDescent="0.25">
      <c r="B576" s="140">
        <v>9082</v>
      </c>
      <c r="C576" s="140" t="s">
        <v>142</v>
      </c>
      <c r="D576" s="140" t="s">
        <v>1618</v>
      </c>
      <c r="E576" s="140" t="s">
        <v>28</v>
      </c>
      <c r="F576" s="140" t="s">
        <v>2050</v>
      </c>
      <c r="G576" s="140">
        <v>1</v>
      </c>
      <c r="H576" s="140" t="s">
        <v>453</v>
      </c>
      <c r="I576" s="140" t="s">
        <v>28</v>
      </c>
      <c r="J576" s="140" t="s">
        <v>453</v>
      </c>
      <c r="K576" s="140" t="s">
        <v>457</v>
      </c>
      <c r="L576" s="141" t="s">
        <v>28</v>
      </c>
      <c r="M576" s="141" t="s">
        <v>28</v>
      </c>
      <c r="N576" s="142" t="s">
        <v>28</v>
      </c>
      <c r="O576" s="141" t="s">
        <v>28</v>
      </c>
      <c r="P576" s="140" t="s">
        <v>28</v>
      </c>
      <c r="Q576" s="140">
        <v>5</v>
      </c>
      <c r="R576" s="140">
        <v>7</v>
      </c>
      <c r="S576" s="140">
        <v>6</v>
      </c>
      <c r="T576" s="140" t="s">
        <v>28</v>
      </c>
      <c r="U576" s="140" t="s">
        <v>28</v>
      </c>
      <c r="V576" s="140" t="s">
        <v>28</v>
      </c>
      <c r="W576" s="140" t="s">
        <v>28</v>
      </c>
      <c r="X576" s="140" t="s">
        <v>28</v>
      </c>
      <c r="Y576" s="140" t="s">
        <v>28</v>
      </c>
      <c r="Z576" s="140" t="s">
        <v>2051</v>
      </c>
      <c r="AA576" s="140" t="s">
        <v>455</v>
      </c>
      <c r="AB576" s="140" t="s">
        <v>28</v>
      </c>
      <c r="AC576" s="140" t="s">
        <v>28</v>
      </c>
      <c r="AD576" s="143" t="s">
        <v>28</v>
      </c>
      <c r="AE576" s="143" t="s">
        <v>28</v>
      </c>
      <c r="AF576" s="144">
        <v>0</v>
      </c>
      <c r="AG576" s="144">
        <v>0</v>
      </c>
      <c r="AH576" s="144">
        <v>0</v>
      </c>
      <c r="AI576" s="144">
        <v>0</v>
      </c>
      <c r="AJ576" s="144">
        <v>0</v>
      </c>
      <c r="AK576" s="144">
        <v>0</v>
      </c>
      <c r="AL576" s="145">
        <v>0</v>
      </c>
      <c r="AM576" s="145">
        <v>143872.13</v>
      </c>
      <c r="AN576" s="146" t="s">
        <v>28</v>
      </c>
      <c r="AO576" s="147" t="s">
        <v>28</v>
      </c>
      <c r="AP576" s="147" t="s">
        <v>28</v>
      </c>
      <c r="AQ576" s="140" t="s">
        <v>28</v>
      </c>
      <c r="AR576" s="139" t="s">
        <v>39</v>
      </c>
    </row>
    <row r="577" spans="2:44" s="139" customFormat="1" ht="17.100000000000001" customHeight="1" x14ac:dyDescent="0.25">
      <c r="B577" s="140">
        <v>9083</v>
      </c>
      <c r="C577" s="140" t="s">
        <v>142</v>
      </c>
      <c r="D577" s="140" t="s">
        <v>1618</v>
      </c>
      <c r="E577" s="140" t="s">
        <v>28</v>
      </c>
      <c r="F577" s="140" t="s">
        <v>2052</v>
      </c>
      <c r="G577" s="140">
        <v>1</v>
      </c>
      <c r="H577" s="140" t="s">
        <v>453</v>
      </c>
      <c r="I577" s="140" t="s">
        <v>28</v>
      </c>
      <c r="J577" s="140" t="s">
        <v>453</v>
      </c>
      <c r="K577" s="140" t="s">
        <v>457</v>
      </c>
      <c r="L577" s="141" t="s">
        <v>28</v>
      </c>
      <c r="M577" s="141" t="s">
        <v>28</v>
      </c>
      <c r="N577" s="142" t="s">
        <v>28</v>
      </c>
      <c r="O577" s="141" t="s">
        <v>28</v>
      </c>
      <c r="P577" s="140" t="s">
        <v>28</v>
      </c>
      <c r="Q577" s="140">
        <v>2</v>
      </c>
      <c r="R577" s="140">
        <v>9</v>
      </c>
      <c r="S577" s="140">
        <v>9</v>
      </c>
      <c r="T577" s="140" t="s">
        <v>28</v>
      </c>
      <c r="U577" s="140" t="s">
        <v>28</v>
      </c>
      <c r="V577" s="140" t="s">
        <v>28</v>
      </c>
      <c r="W577" s="140" t="s">
        <v>28</v>
      </c>
      <c r="X577" s="140" t="s">
        <v>28</v>
      </c>
      <c r="Y577" s="140" t="s">
        <v>28</v>
      </c>
      <c r="Z577" s="140" t="s">
        <v>1117</v>
      </c>
      <c r="AA577" s="140" t="s">
        <v>455</v>
      </c>
      <c r="AB577" s="140" t="s">
        <v>28</v>
      </c>
      <c r="AC577" s="140" t="s">
        <v>28</v>
      </c>
      <c r="AD577" s="143" t="s">
        <v>28</v>
      </c>
      <c r="AE577" s="143" t="s">
        <v>28</v>
      </c>
      <c r="AF577" s="144">
        <v>0</v>
      </c>
      <c r="AG577" s="144">
        <v>0</v>
      </c>
      <c r="AH577" s="144">
        <v>0</v>
      </c>
      <c r="AI577" s="144">
        <v>0</v>
      </c>
      <c r="AJ577" s="144">
        <v>0</v>
      </c>
      <c r="AK577" s="144">
        <v>0</v>
      </c>
      <c r="AL577" s="145">
        <v>0</v>
      </c>
      <c r="AM577" s="145">
        <v>232500</v>
      </c>
      <c r="AN577" s="146" t="s">
        <v>28</v>
      </c>
      <c r="AO577" s="147" t="s">
        <v>28</v>
      </c>
      <c r="AP577" s="147" t="s">
        <v>28</v>
      </c>
      <c r="AQ577" s="140" t="s">
        <v>28</v>
      </c>
      <c r="AR577" s="139" t="s">
        <v>39</v>
      </c>
    </row>
    <row r="578" spans="2:44" s="139" customFormat="1" ht="17.100000000000001" customHeight="1" x14ac:dyDescent="0.25">
      <c r="B578" s="140">
        <v>9084</v>
      </c>
      <c r="C578" s="140" t="s">
        <v>142</v>
      </c>
      <c r="D578" s="140" t="s">
        <v>1618</v>
      </c>
      <c r="E578" s="140" t="s">
        <v>28</v>
      </c>
      <c r="F578" s="140" t="s">
        <v>2053</v>
      </c>
      <c r="G578" s="140">
        <v>1</v>
      </c>
      <c r="H578" s="140" t="s">
        <v>453</v>
      </c>
      <c r="I578" s="140" t="s">
        <v>28</v>
      </c>
      <c r="J578" s="140" t="s">
        <v>453</v>
      </c>
      <c r="K578" s="140" t="s">
        <v>457</v>
      </c>
      <c r="L578" s="141" t="s">
        <v>28</v>
      </c>
      <c r="M578" s="141" t="s">
        <v>28</v>
      </c>
      <c r="N578" s="142" t="s">
        <v>28</v>
      </c>
      <c r="O578" s="141" t="s">
        <v>28</v>
      </c>
      <c r="P578" s="140" t="s">
        <v>28</v>
      </c>
      <c r="Q578" s="140">
        <v>5</v>
      </c>
      <c r="R578" s="140">
        <v>3</v>
      </c>
      <c r="S578" s="140">
        <v>2</v>
      </c>
      <c r="T578" s="140" t="s">
        <v>28</v>
      </c>
      <c r="U578" s="140" t="s">
        <v>28</v>
      </c>
      <c r="V578" s="140" t="s">
        <v>28</v>
      </c>
      <c r="W578" s="140" t="s">
        <v>28</v>
      </c>
      <c r="X578" s="140" t="s">
        <v>28</v>
      </c>
      <c r="Y578" s="140" t="s">
        <v>28</v>
      </c>
      <c r="Z578" s="140" t="s">
        <v>828</v>
      </c>
      <c r="AA578" s="140" t="s">
        <v>455</v>
      </c>
      <c r="AB578" s="140" t="s">
        <v>28</v>
      </c>
      <c r="AC578" s="140" t="s">
        <v>28</v>
      </c>
      <c r="AD578" s="143" t="s">
        <v>28</v>
      </c>
      <c r="AE578" s="143" t="s">
        <v>28</v>
      </c>
      <c r="AF578" s="144">
        <v>0</v>
      </c>
      <c r="AG578" s="144">
        <v>0</v>
      </c>
      <c r="AH578" s="144">
        <v>0</v>
      </c>
      <c r="AI578" s="144">
        <v>0</v>
      </c>
      <c r="AJ578" s="144">
        <v>0</v>
      </c>
      <c r="AK578" s="144">
        <v>0</v>
      </c>
      <c r="AL578" s="145">
        <v>0</v>
      </c>
      <c r="AM578" s="145">
        <v>19492884.969999999</v>
      </c>
      <c r="AN578" s="146" t="s">
        <v>28</v>
      </c>
      <c r="AO578" s="147" t="s">
        <v>28</v>
      </c>
      <c r="AP578" s="147" t="s">
        <v>28</v>
      </c>
      <c r="AQ578" s="140" t="s">
        <v>28</v>
      </c>
      <c r="AR578" s="139" t="s">
        <v>39</v>
      </c>
    </row>
    <row r="579" spans="2:44" s="139" customFormat="1" ht="17.100000000000001" customHeight="1" x14ac:dyDescent="0.25">
      <c r="B579" s="140">
        <v>9085</v>
      </c>
      <c r="C579" s="140" t="s">
        <v>142</v>
      </c>
      <c r="D579" s="140" t="s">
        <v>1618</v>
      </c>
      <c r="E579" s="140" t="s">
        <v>28</v>
      </c>
      <c r="F579" s="140" t="s">
        <v>2054</v>
      </c>
      <c r="G579" s="140">
        <v>1</v>
      </c>
      <c r="H579" s="140" t="s">
        <v>453</v>
      </c>
      <c r="I579" s="140" t="s">
        <v>28</v>
      </c>
      <c r="J579" s="140" t="s">
        <v>453</v>
      </c>
      <c r="K579" s="140" t="s">
        <v>457</v>
      </c>
      <c r="L579" s="141" t="s">
        <v>28</v>
      </c>
      <c r="M579" s="141" t="s">
        <v>28</v>
      </c>
      <c r="N579" s="142" t="s">
        <v>28</v>
      </c>
      <c r="O579" s="141" t="s">
        <v>28</v>
      </c>
      <c r="P579" s="140" t="s">
        <v>28</v>
      </c>
      <c r="Q579" s="140">
        <v>5</v>
      </c>
      <c r="R579" s="140">
        <v>7</v>
      </c>
      <c r="S579" s="140">
        <v>6</v>
      </c>
      <c r="T579" s="140" t="s">
        <v>28</v>
      </c>
      <c r="U579" s="140" t="s">
        <v>28</v>
      </c>
      <c r="V579" s="140" t="s">
        <v>28</v>
      </c>
      <c r="W579" s="140" t="s">
        <v>28</v>
      </c>
      <c r="X579" s="140" t="s">
        <v>28</v>
      </c>
      <c r="Y579" s="140" t="s">
        <v>28</v>
      </c>
      <c r="Z579" s="140" t="s">
        <v>2055</v>
      </c>
      <c r="AA579" s="140" t="s">
        <v>455</v>
      </c>
      <c r="AB579" s="140" t="s">
        <v>28</v>
      </c>
      <c r="AC579" s="140" t="s">
        <v>28</v>
      </c>
      <c r="AD579" s="143" t="s">
        <v>28</v>
      </c>
      <c r="AE579" s="143" t="s">
        <v>28</v>
      </c>
      <c r="AF579" s="144">
        <v>0</v>
      </c>
      <c r="AG579" s="144">
        <v>0</v>
      </c>
      <c r="AH579" s="144">
        <v>0</v>
      </c>
      <c r="AI579" s="144">
        <v>0</v>
      </c>
      <c r="AJ579" s="144">
        <v>0</v>
      </c>
      <c r="AK579" s="144">
        <v>0</v>
      </c>
      <c r="AL579" s="145">
        <v>0</v>
      </c>
      <c r="AM579" s="145">
        <v>4026002.35</v>
      </c>
      <c r="AN579" s="146" t="s">
        <v>28</v>
      </c>
      <c r="AO579" s="147" t="s">
        <v>28</v>
      </c>
      <c r="AP579" s="147" t="s">
        <v>28</v>
      </c>
      <c r="AQ579" s="140" t="s">
        <v>28</v>
      </c>
      <c r="AR579" s="139" t="s">
        <v>39</v>
      </c>
    </row>
    <row r="580" spans="2:44" s="139" customFormat="1" ht="17.100000000000001" customHeight="1" x14ac:dyDescent="0.25">
      <c r="B580" s="140">
        <v>9086</v>
      </c>
      <c r="C580" s="140" t="s">
        <v>142</v>
      </c>
      <c r="D580" s="140" t="s">
        <v>1618</v>
      </c>
      <c r="E580" s="140" t="s">
        <v>28</v>
      </c>
      <c r="F580" s="140" t="s">
        <v>2056</v>
      </c>
      <c r="G580" s="140">
        <v>1</v>
      </c>
      <c r="H580" s="140" t="s">
        <v>453</v>
      </c>
      <c r="I580" s="140" t="s">
        <v>28</v>
      </c>
      <c r="J580" s="140" t="s">
        <v>453</v>
      </c>
      <c r="K580" s="140" t="s">
        <v>457</v>
      </c>
      <c r="L580" s="141" t="s">
        <v>28</v>
      </c>
      <c r="M580" s="141" t="s">
        <v>28</v>
      </c>
      <c r="N580" s="142" t="s">
        <v>28</v>
      </c>
      <c r="O580" s="141" t="s">
        <v>28</v>
      </c>
      <c r="P580" s="140" t="s">
        <v>28</v>
      </c>
      <c r="Q580" s="140">
        <v>3</v>
      </c>
      <c r="R580" s="140">
        <v>9</v>
      </c>
      <c r="S580" s="140">
        <v>9</v>
      </c>
      <c r="T580" s="140" t="s">
        <v>28</v>
      </c>
      <c r="U580" s="140" t="s">
        <v>28</v>
      </c>
      <c r="V580" s="140" t="s">
        <v>28</v>
      </c>
      <c r="W580" s="140" t="s">
        <v>28</v>
      </c>
      <c r="X580" s="140" t="s">
        <v>28</v>
      </c>
      <c r="Y580" s="140" t="s">
        <v>28</v>
      </c>
      <c r="Z580" s="140" t="s">
        <v>2057</v>
      </c>
      <c r="AA580" s="140" t="s">
        <v>455</v>
      </c>
      <c r="AB580" s="140" t="s">
        <v>28</v>
      </c>
      <c r="AC580" s="140" t="s">
        <v>28</v>
      </c>
      <c r="AD580" s="143" t="s">
        <v>28</v>
      </c>
      <c r="AE580" s="143" t="s">
        <v>28</v>
      </c>
      <c r="AF580" s="144">
        <v>0</v>
      </c>
      <c r="AG580" s="144">
        <v>0</v>
      </c>
      <c r="AH580" s="144">
        <v>0</v>
      </c>
      <c r="AI580" s="144">
        <v>0</v>
      </c>
      <c r="AJ580" s="144">
        <v>0</v>
      </c>
      <c r="AK580" s="144">
        <v>0</v>
      </c>
      <c r="AL580" s="145">
        <v>0</v>
      </c>
      <c r="AM580" s="145">
        <v>107515</v>
      </c>
      <c r="AN580" s="146" t="s">
        <v>28</v>
      </c>
      <c r="AO580" s="147" t="s">
        <v>28</v>
      </c>
      <c r="AP580" s="147" t="s">
        <v>28</v>
      </c>
      <c r="AQ580" s="140" t="s">
        <v>28</v>
      </c>
      <c r="AR580" s="139" t="s">
        <v>39</v>
      </c>
    </row>
    <row r="581" spans="2:44" s="139" customFormat="1" ht="17.100000000000001" customHeight="1" x14ac:dyDescent="0.25">
      <c r="B581" s="140">
        <v>9087</v>
      </c>
      <c r="C581" s="140" t="s">
        <v>142</v>
      </c>
      <c r="D581" s="140" t="s">
        <v>132</v>
      </c>
      <c r="E581" s="140" t="s">
        <v>945</v>
      </c>
      <c r="F581" s="140" t="s">
        <v>2056</v>
      </c>
      <c r="G581" s="140">
        <v>1</v>
      </c>
      <c r="H581" s="140" t="s">
        <v>453</v>
      </c>
      <c r="I581" s="140" t="s">
        <v>28</v>
      </c>
      <c r="J581" s="140" t="s">
        <v>453</v>
      </c>
      <c r="K581" s="140" t="s">
        <v>469</v>
      </c>
      <c r="L581" s="141" t="s">
        <v>28</v>
      </c>
      <c r="M581" s="141" t="s">
        <v>28</v>
      </c>
      <c r="N581" s="142" t="s">
        <v>28</v>
      </c>
      <c r="O581" s="141" t="s">
        <v>28</v>
      </c>
      <c r="P581" s="140" t="s">
        <v>28</v>
      </c>
      <c r="Q581" s="140">
        <v>2</v>
      </c>
      <c r="R581" s="140">
        <v>9</v>
      </c>
      <c r="S581" s="140">
        <v>9</v>
      </c>
      <c r="T581" s="140" t="s">
        <v>28</v>
      </c>
      <c r="U581" s="140" t="s">
        <v>28</v>
      </c>
      <c r="V581" s="140" t="s">
        <v>28</v>
      </c>
      <c r="W581" s="140" t="s">
        <v>28</v>
      </c>
      <c r="X581" s="140" t="s">
        <v>28</v>
      </c>
      <c r="Y581" s="140" t="s">
        <v>28</v>
      </c>
      <c r="Z581" s="140" t="s">
        <v>2058</v>
      </c>
      <c r="AA581" s="140" t="s">
        <v>455</v>
      </c>
      <c r="AB581" s="140" t="s">
        <v>28</v>
      </c>
      <c r="AC581" s="140" t="s">
        <v>28</v>
      </c>
      <c r="AD581" s="143" t="s">
        <v>28</v>
      </c>
      <c r="AE581" s="143" t="s">
        <v>28</v>
      </c>
      <c r="AF581" s="144">
        <v>0</v>
      </c>
      <c r="AG581" s="144">
        <v>0</v>
      </c>
      <c r="AH581" s="144">
        <v>0</v>
      </c>
      <c r="AI581" s="144">
        <v>0</v>
      </c>
      <c r="AJ581" s="144">
        <v>0</v>
      </c>
      <c r="AK581" s="144">
        <v>0</v>
      </c>
      <c r="AL581" s="145">
        <v>0</v>
      </c>
      <c r="AM581" s="145">
        <v>236340</v>
      </c>
      <c r="AN581" s="146" t="s">
        <v>28</v>
      </c>
      <c r="AO581" s="147" t="s">
        <v>28</v>
      </c>
      <c r="AP581" s="147" t="s">
        <v>28</v>
      </c>
      <c r="AQ581" s="140" t="s">
        <v>1343</v>
      </c>
      <c r="AR581" s="139" t="s">
        <v>39</v>
      </c>
    </row>
    <row r="582" spans="2:44" s="139" customFormat="1" ht="17.100000000000001" customHeight="1" x14ac:dyDescent="0.25">
      <c r="B582" s="140">
        <v>9088</v>
      </c>
      <c r="C582" s="140" t="s">
        <v>142</v>
      </c>
      <c r="D582" s="140" t="s">
        <v>132</v>
      </c>
      <c r="E582" s="140" t="s">
        <v>945</v>
      </c>
      <c r="F582" s="140" t="s">
        <v>2060</v>
      </c>
      <c r="G582" s="140">
        <v>1</v>
      </c>
      <c r="H582" s="140" t="s">
        <v>453</v>
      </c>
      <c r="I582" s="140" t="s">
        <v>28</v>
      </c>
      <c r="J582" s="140" t="s">
        <v>453</v>
      </c>
      <c r="K582" s="140" t="s">
        <v>469</v>
      </c>
      <c r="L582" s="141" t="s">
        <v>28</v>
      </c>
      <c r="M582" s="141" t="s">
        <v>28</v>
      </c>
      <c r="N582" s="142" t="s">
        <v>28</v>
      </c>
      <c r="O582" s="141" t="s">
        <v>28</v>
      </c>
      <c r="P582" s="140" t="s">
        <v>28</v>
      </c>
      <c r="Q582" s="140">
        <v>3</v>
      </c>
      <c r="R582" s="140">
        <v>3</v>
      </c>
      <c r="S582" s="140">
        <v>3</v>
      </c>
      <c r="T582" s="140" t="s">
        <v>28</v>
      </c>
      <c r="U582" s="140" t="s">
        <v>28</v>
      </c>
      <c r="V582" s="140" t="s">
        <v>28</v>
      </c>
      <c r="W582" s="140" t="s">
        <v>28</v>
      </c>
      <c r="X582" s="140" t="s">
        <v>28</v>
      </c>
      <c r="Y582" s="140" t="s">
        <v>28</v>
      </c>
      <c r="Z582" s="140" t="s">
        <v>2059</v>
      </c>
      <c r="AA582" s="140" t="s">
        <v>455</v>
      </c>
      <c r="AB582" s="140" t="s">
        <v>28</v>
      </c>
      <c r="AC582" s="140" t="s">
        <v>28</v>
      </c>
      <c r="AD582" s="143" t="s">
        <v>28</v>
      </c>
      <c r="AE582" s="143" t="s">
        <v>28</v>
      </c>
      <c r="AF582" s="144">
        <v>0</v>
      </c>
      <c r="AG582" s="144">
        <v>0</v>
      </c>
      <c r="AH582" s="144">
        <v>0</v>
      </c>
      <c r="AI582" s="144">
        <v>0</v>
      </c>
      <c r="AJ582" s="144">
        <v>0</v>
      </c>
      <c r="AK582" s="144">
        <v>0</v>
      </c>
      <c r="AL582" s="145">
        <v>0</v>
      </c>
      <c r="AM582" s="145">
        <v>341600</v>
      </c>
      <c r="AN582" s="146" t="s">
        <v>28</v>
      </c>
      <c r="AO582" s="147" t="s">
        <v>28</v>
      </c>
      <c r="AP582" s="147" t="s">
        <v>28</v>
      </c>
      <c r="AQ582" s="140" t="s">
        <v>28</v>
      </c>
      <c r="AR582" s="139" t="s">
        <v>39</v>
      </c>
    </row>
    <row r="583" spans="2:44" s="139" customFormat="1" ht="17.100000000000001" customHeight="1" x14ac:dyDescent="0.25">
      <c r="B583" s="140">
        <v>9089</v>
      </c>
      <c r="C583" s="140" t="s">
        <v>142</v>
      </c>
      <c r="D583" s="140" t="s">
        <v>132</v>
      </c>
      <c r="E583" s="140" t="s">
        <v>945</v>
      </c>
      <c r="F583" s="140" t="s">
        <v>1258</v>
      </c>
      <c r="G583" s="140">
        <v>1</v>
      </c>
      <c r="H583" s="140" t="s">
        <v>453</v>
      </c>
      <c r="I583" s="140" t="s">
        <v>28</v>
      </c>
      <c r="J583" s="140" t="s">
        <v>453</v>
      </c>
      <c r="K583" s="140" t="s">
        <v>469</v>
      </c>
      <c r="L583" s="141" t="s">
        <v>28</v>
      </c>
      <c r="M583" s="141" t="s">
        <v>28</v>
      </c>
      <c r="N583" s="142" t="s">
        <v>28</v>
      </c>
      <c r="O583" s="141" t="s">
        <v>28</v>
      </c>
      <c r="P583" s="140" t="s">
        <v>28</v>
      </c>
      <c r="Q583" s="140">
        <v>4</v>
      </c>
      <c r="R583" s="140">
        <v>3</v>
      </c>
      <c r="S583" s="140">
        <v>7</v>
      </c>
      <c r="T583" s="140" t="s">
        <v>28</v>
      </c>
      <c r="U583" s="140" t="s">
        <v>28</v>
      </c>
      <c r="V583" s="140" t="s">
        <v>28</v>
      </c>
      <c r="W583" s="140" t="s">
        <v>28</v>
      </c>
      <c r="X583" s="140" t="s">
        <v>28</v>
      </c>
      <c r="Y583" s="140" t="s">
        <v>28</v>
      </c>
      <c r="Z583" s="140" t="s">
        <v>28</v>
      </c>
      <c r="AA583" s="140" t="s">
        <v>455</v>
      </c>
      <c r="AB583" s="140" t="s">
        <v>28</v>
      </c>
      <c r="AC583" s="140" t="s">
        <v>28</v>
      </c>
      <c r="AD583" s="143" t="s">
        <v>28</v>
      </c>
      <c r="AE583" s="143" t="s">
        <v>28</v>
      </c>
      <c r="AF583" s="144">
        <v>0</v>
      </c>
      <c r="AG583" s="144">
        <v>0</v>
      </c>
      <c r="AH583" s="144">
        <v>0</v>
      </c>
      <c r="AI583" s="144">
        <v>0</v>
      </c>
      <c r="AJ583" s="144">
        <v>0</v>
      </c>
      <c r="AK583" s="144">
        <v>0</v>
      </c>
      <c r="AL583" s="145">
        <v>0</v>
      </c>
      <c r="AM583" s="145">
        <v>756096</v>
      </c>
      <c r="AN583" s="146" t="s">
        <v>28</v>
      </c>
      <c r="AO583" s="147" t="s">
        <v>28</v>
      </c>
      <c r="AP583" s="147" t="s">
        <v>28</v>
      </c>
      <c r="AQ583" s="140" t="s">
        <v>28</v>
      </c>
      <c r="AR583" s="139" t="s">
        <v>39</v>
      </c>
    </row>
    <row r="584" spans="2:44" s="139" customFormat="1" ht="17.100000000000001" customHeight="1" x14ac:dyDescent="0.25">
      <c r="B584" s="140">
        <v>9090</v>
      </c>
      <c r="C584" s="140" t="s">
        <v>142</v>
      </c>
      <c r="D584" s="140" t="s">
        <v>132</v>
      </c>
      <c r="E584" s="140" t="s">
        <v>945</v>
      </c>
      <c r="F584" s="140" t="s">
        <v>1259</v>
      </c>
      <c r="G584" s="140">
        <v>1</v>
      </c>
      <c r="H584" s="140" t="s">
        <v>453</v>
      </c>
      <c r="I584" s="140" t="s">
        <v>28</v>
      </c>
      <c r="J584" s="140" t="s">
        <v>453</v>
      </c>
      <c r="K584" s="140" t="s">
        <v>469</v>
      </c>
      <c r="L584" s="141" t="s">
        <v>28</v>
      </c>
      <c r="M584" s="141" t="s">
        <v>28</v>
      </c>
      <c r="N584" s="142" t="s">
        <v>28</v>
      </c>
      <c r="O584" s="141" t="s">
        <v>28</v>
      </c>
      <c r="P584" s="140" t="s">
        <v>28</v>
      </c>
      <c r="Q584" s="140">
        <v>2</v>
      </c>
      <c r="R584" s="140">
        <v>9</v>
      </c>
      <c r="S584" s="140">
        <v>9</v>
      </c>
      <c r="T584" s="140" t="s">
        <v>28</v>
      </c>
      <c r="U584" s="140" t="s">
        <v>28</v>
      </c>
      <c r="V584" s="140" t="s">
        <v>28</v>
      </c>
      <c r="W584" s="140" t="s">
        <v>28</v>
      </c>
      <c r="X584" s="140" t="s">
        <v>28</v>
      </c>
      <c r="Y584" s="140" t="s">
        <v>28</v>
      </c>
      <c r="Z584" s="140" t="s">
        <v>28</v>
      </c>
      <c r="AA584" s="140" t="s">
        <v>455</v>
      </c>
      <c r="AB584" s="140" t="s">
        <v>28</v>
      </c>
      <c r="AC584" s="140" t="s">
        <v>28</v>
      </c>
      <c r="AD584" s="143" t="s">
        <v>28</v>
      </c>
      <c r="AE584" s="143" t="s">
        <v>28</v>
      </c>
      <c r="AF584" s="144">
        <v>0</v>
      </c>
      <c r="AG584" s="144">
        <v>0</v>
      </c>
      <c r="AH584" s="144">
        <v>0</v>
      </c>
      <c r="AI584" s="144">
        <v>0</v>
      </c>
      <c r="AJ584" s="144">
        <v>0</v>
      </c>
      <c r="AK584" s="144">
        <v>0</v>
      </c>
      <c r="AL584" s="145">
        <v>0</v>
      </c>
      <c r="AM584" s="145">
        <v>2311433.21</v>
      </c>
      <c r="AN584" s="146" t="s">
        <v>28</v>
      </c>
      <c r="AO584" s="147" t="s">
        <v>28</v>
      </c>
      <c r="AP584" s="147" t="s">
        <v>28</v>
      </c>
      <c r="AQ584" s="140" t="s">
        <v>28</v>
      </c>
      <c r="AR584" s="139" t="s">
        <v>39</v>
      </c>
    </row>
    <row r="585" spans="2:44" s="139" customFormat="1" ht="17.100000000000001" customHeight="1" x14ac:dyDescent="0.25">
      <c r="B585" s="140">
        <v>9091</v>
      </c>
      <c r="C585" s="140" t="s">
        <v>142</v>
      </c>
      <c r="D585" s="140" t="s">
        <v>132</v>
      </c>
      <c r="E585" s="140" t="s">
        <v>945</v>
      </c>
      <c r="F585" s="140" t="s">
        <v>2061</v>
      </c>
      <c r="G585" s="140">
        <v>1</v>
      </c>
      <c r="H585" s="140" t="s">
        <v>453</v>
      </c>
      <c r="I585" s="140" t="s">
        <v>28</v>
      </c>
      <c r="J585" s="140" t="s">
        <v>453</v>
      </c>
      <c r="K585" s="140" t="s">
        <v>469</v>
      </c>
      <c r="L585" s="141" t="s">
        <v>28</v>
      </c>
      <c r="M585" s="141" t="s">
        <v>28</v>
      </c>
      <c r="N585" s="142" t="s">
        <v>28</v>
      </c>
      <c r="O585" s="141" t="s">
        <v>28</v>
      </c>
      <c r="P585" s="140" t="s">
        <v>28</v>
      </c>
      <c r="Q585" s="140">
        <v>5</v>
      </c>
      <c r="R585" s="140">
        <v>5</v>
      </c>
      <c r="S585" s="140">
        <v>2</v>
      </c>
      <c r="T585" s="140" t="s">
        <v>28</v>
      </c>
      <c r="U585" s="140" t="s">
        <v>28</v>
      </c>
      <c r="V585" s="140" t="s">
        <v>28</v>
      </c>
      <c r="W585" s="140" t="s">
        <v>28</v>
      </c>
      <c r="X585" s="140" t="s">
        <v>28</v>
      </c>
      <c r="Y585" s="140" t="s">
        <v>28</v>
      </c>
      <c r="Z585" s="140" t="s">
        <v>2062</v>
      </c>
      <c r="AA585" s="140" t="s">
        <v>455</v>
      </c>
      <c r="AB585" s="140" t="s">
        <v>28</v>
      </c>
      <c r="AC585" s="140" t="s">
        <v>28</v>
      </c>
      <c r="AD585" s="143" t="s">
        <v>28</v>
      </c>
      <c r="AE585" s="143" t="s">
        <v>28</v>
      </c>
      <c r="AF585" s="144">
        <v>0</v>
      </c>
      <c r="AG585" s="144">
        <v>0</v>
      </c>
      <c r="AH585" s="144">
        <v>0</v>
      </c>
      <c r="AI585" s="144">
        <v>0</v>
      </c>
      <c r="AJ585" s="144">
        <v>0</v>
      </c>
      <c r="AK585" s="144">
        <v>0</v>
      </c>
      <c r="AL585" s="145">
        <v>0</v>
      </c>
      <c r="AM585" s="145">
        <v>356000</v>
      </c>
      <c r="AN585" s="146" t="s">
        <v>28</v>
      </c>
      <c r="AO585" s="147" t="s">
        <v>28</v>
      </c>
      <c r="AP585" s="147" t="s">
        <v>28</v>
      </c>
      <c r="AQ585" s="140" t="s">
        <v>28</v>
      </c>
      <c r="AR585" s="139" t="s">
        <v>39</v>
      </c>
    </row>
    <row r="586" spans="2:44" s="139" customFormat="1" ht="17.100000000000001" customHeight="1" x14ac:dyDescent="0.25">
      <c r="B586" s="140">
        <v>9092</v>
      </c>
      <c r="C586" s="140" t="s">
        <v>142</v>
      </c>
      <c r="D586" s="140" t="s">
        <v>132</v>
      </c>
      <c r="E586" s="140" t="s">
        <v>945</v>
      </c>
      <c r="F586" s="140" t="s">
        <v>2063</v>
      </c>
      <c r="G586" s="140">
        <v>1</v>
      </c>
      <c r="H586" s="140" t="s">
        <v>453</v>
      </c>
      <c r="I586" s="140" t="s">
        <v>28</v>
      </c>
      <c r="J586" s="140" t="s">
        <v>453</v>
      </c>
      <c r="K586" s="140" t="s">
        <v>469</v>
      </c>
      <c r="L586" s="141" t="s">
        <v>28</v>
      </c>
      <c r="M586" s="141" t="s">
        <v>28</v>
      </c>
      <c r="N586" s="142" t="s">
        <v>28</v>
      </c>
      <c r="O586" s="141" t="s">
        <v>28</v>
      </c>
      <c r="P586" s="140" t="s">
        <v>28</v>
      </c>
      <c r="Q586" s="140">
        <v>3</v>
      </c>
      <c r="R586" s="140">
        <v>4</v>
      </c>
      <c r="S586" s="140">
        <v>9</v>
      </c>
      <c r="T586" s="140" t="s">
        <v>28</v>
      </c>
      <c r="U586" s="140" t="s">
        <v>28</v>
      </c>
      <c r="V586" s="140" t="s">
        <v>28</v>
      </c>
      <c r="W586" s="140" t="s">
        <v>28</v>
      </c>
      <c r="X586" s="140" t="s">
        <v>28</v>
      </c>
      <c r="Y586" s="140" t="s">
        <v>28</v>
      </c>
      <c r="Z586" s="140" t="s">
        <v>2064</v>
      </c>
      <c r="AA586" s="140" t="s">
        <v>455</v>
      </c>
      <c r="AB586" s="140" t="s">
        <v>28</v>
      </c>
      <c r="AC586" s="140" t="s">
        <v>28</v>
      </c>
      <c r="AD586" s="143" t="s">
        <v>28</v>
      </c>
      <c r="AE586" s="143" t="s">
        <v>28</v>
      </c>
      <c r="AF586" s="144">
        <v>0</v>
      </c>
      <c r="AG586" s="144">
        <v>0</v>
      </c>
      <c r="AH586" s="144">
        <v>0</v>
      </c>
      <c r="AI586" s="144">
        <v>0</v>
      </c>
      <c r="AJ586" s="144">
        <v>0</v>
      </c>
      <c r="AK586" s="144">
        <v>0</v>
      </c>
      <c r="AL586" s="145">
        <v>0</v>
      </c>
      <c r="AM586" s="145">
        <v>37000</v>
      </c>
      <c r="AN586" s="146" t="s">
        <v>28</v>
      </c>
      <c r="AO586" s="147" t="s">
        <v>28</v>
      </c>
      <c r="AP586" s="147" t="s">
        <v>28</v>
      </c>
      <c r="AQ586" s="140" t="s">
        <v>28</v>
      </c>
      <c r="AR586" s="139" t="s">
        <v>39</v>
      </c>
    </row>
    <row r="587" spans="2:44" s="139" customFormat="1" ht="17.100000000000001" customHeight="1" x14ac:dyDescent="0.25">
      <c r="B587" s="140">
        <v>9093</v>
      </c>
      <c r="C587" s="140" t="s">
        <v>142</v>
      </c>
      <c r="D587" s="140" t="s">
        <v>132</v>
      </c>
      <c r="E587" s="140" t="s">
        <v>945</v>
      </c>
      <c r="F587" s="140" t="s">
        <v>2065</v>
      </c>
      <c r="G587" s="140">
        <v>1</v>
      </c>
      <c r="H587" s="140" t="s">
        <v>453</v>
      </c>
      <c r="I587" s="140" t="s">
        <v>28</v>
      </c>
      <c r="J587" s="140" t="s">
        <v>453</v>
      </c>
      <c r="K587" s="140" t="s">
        <v>469</v>
      </c>
      <c r="L587" s="141" t="s">
        <v>28</v>
      </c>
      <c r="M587" s="141" t="s">
        <v>28</v>
      </c>
      <c r="N587" s="142" t="s">
        <v>28</v>
      </c>
      <c r="O587" s="141" t="s">
        <v>28</v>
      </c>
      <c r="P587" s="140" t="s">
        <v>28</v>
      </c>
      <c r="Q587" s="140">
        <v>5</v>
      </c>
      <c r="R587" s="140">
        <v>8</v>
      </c>
      <c r="S587" s="140">
        <v>6</v>
      </c>
      <c r="T587" s="140" t="s">
        <v>28</v>
      </c>
      <c r="U587" s="140" t="s">
        <v>28</v>
      </c>
      <c r="V587" s="140" t="s">
        <v>28</v>
      </c>
      <c r="W587" s="140" t="s">
        <v>28</v>
      </c>
      <c r="X587" s="140" t="s">
        <v>28</v>
      </c>
      <c r="Y587" s="140" t="s">
        <v>28</v>
      </c>
      <c r="Z587" s="140" t="s">
        <v>1250</v>
      </c>
      <c r="AA587" s="140" t="s">
        <v>455</v>
      </c>
      <c r="AB587" s="140" t="s">
        <v>28</v>
      </c>
      <c r="AC587" s="140" t="s">
        <v>28</v>
      </c>
      <c r="AD587" s="143" t="s">
        <v>28</v>
      </c>
      <c r="AE587" s="143" t="s">
        <v>28</v>
      </c>
      <c r="AF587" s="144">
        <v>0</v>
      </c>
      <c r="AG587" s="144">
        <v>0</v>
      </c>
      <c r="AH587" s="144">
        <v>0</v>
      </c>
      <c r="AI587" s="144">
        <v>0</v>
      </c>
      <c r="AJ587" s="144">
        <v>0</v>
      </c>
      <c r="AK587" s="144">
        <v>0</v>
      </c>
      <c r="AL587" s="145">
        <v>0</v>
      </c>
      <c r="AM587" s="145">
        <v>705000</v>
      </c>
      <c r="AN587" s="146" t="s">
        <v>28</v>
      </c>
      <c r="AO587" s="147" t="s">
        <v>28</v>
      </c>
      <c r="AP587" s="147" t="s">
        <v>28</v>
      </c>
      <c r="AQ587" s="140" t="s">
        <v>28</v>
      </c>
      <c r="AR587" s="139" t="s">
        <v>39</v>
      </c>
    </row>
    <row r="588" spans="2:44" s="139" customFormat="1" ht="17.100000000000001" customHeight="1" x14ac:dyDescent="0.25">
      <c r="B588" s="140">
        <v>9094</v>
      </c>
      <c r="C588" s="140" t="s">
        <v>142</v>
      </c>
      <c r="D588" s="140" t="s">
        <v>132</v>
      </c>
      <c r="E588" s="140" t="s">
        <v>945</v>
      </c>
      <c r="F588" s="140" t="s">
        <v>2066</v>
      </c>
      <c r="G588" s="140">
        <v>1</v>
      </c>
      <c r="H588" s="140" t="s">
        <v>453</v>
      </c>
      <c r="I588" s="140" t="s">
        <v>28</v>
      </c>
      <c r="J588" s="140" t="s">
        <v>453</v>
      </c>
      <c r="K588" s="140" t="s">
        <v>469</v>
      </c>
      <c r="L588" s="141" t="s">
        <v>28</v>
      </c>
      <c r="M588" s="141" t="s">
        <v>28</v>
      </c>
      <c r="N588" s="142" t="s">
        <v>28</v>
      </c>
      <c r="O588" s="141" t="s">
        <v>28</v>
      </c>
      <c r="P588" s="140" t="s">
        <v>28</v>
      </c>
      <c r="Q588" s="140">
        <v>5</v>
      </c>
      <c r="R588" s="140">
        <v>6</v>
      </c>
      <c r="S588" s="140">
        <v>1</v>
      </c>
      <c r="T588" s="140" t="s">
        <v>28</v>
      </c>
      <c r="U588" s="140" t="s">
        <v>28</v>
      </c>
      <c r="V588" s="140" t="s">
        <v>28</v>
      </c>
      <c r="W588" s="140" t="s">
        <v>28</v>
      </c>
      <c r="X588" s="140" t="s">
        <v>28</v>
      </c>
      <c r="Y588" s="140" t="s">
        <v>28</v>
      </c>
      <c r="Z588" s="140" t="s">
        <v>2067</v>
      </c>
      <c r="AA588" s="140" t="s">
        <v>455</v>
      </c>
      <c r="AB588" s="140" t="s">
        <v>28</v>
      </c>
      <c r="AC588" s="140" t="s">
        <v>28</v>
      </c>
      <c r="AD588" s="143" t="s">
        <v>28</v>
      </c>
      <c r="AE588" s="143" t="s">
        <v>28</v>
      </c>
      <c r="AF588" s="144">
        <v>0</v>
      </c>
      <c r="AG588" s="144">
        <v>0</v>
      </c>
      <c r="AH588" s="144">
        <v>0</v>
      </c>
      <c r="AI588" s="144">
        <v>0</v>
      </c>
      <c r="AJ588" s="144">
        <v>0</v>
      </c>
      <c r="AK588" s="144">
        <v>0</v>
      </c>
      <c r="AL588" s="145">
        <v>0</v>
      </c>
      <c r="AM588" s="145">
        <v>495000</v>
      </c>
      <c r="AN588" s="146" t="s">
        <v>28</v>
      </c>
      <c r="AO588" s="147" t="s">
        <v>28</v>
      </c>
      <c r="AP588" s="147" t="s">
        <v>28</v>
      </c>
      <c r="AQ588" s="140" t="s">
        <v>28</v>
      </c>
      <c r="AR588" s="139" t="s">
        <v>39</v>
      </c>
    </row>
    <row r="589" spans="2:44" s="139" customFormat="1" ht="17.100000000000001" customHeight="1" x14ac:dyDescent="0.25">
      <c r="B589" s="140">
        <v>9095</v>
      </c>
      <c r="C589" s="140" t="s">
        <v>142</v>
      </c>
      <c r="D589" s="140" t="s">
        <v>132</v>
      </c>
      <c r="E589" s="140" t="s">
        <v>945</v>
      </c>
      <c r="F589" s="140" t="s">
        <v>2068</v>
      </c>
      <c r="G589" s="140">
        <v>1</v>
      </c>
      <c r="H589" s="140" t="s">
        <v>453</v>
      </c>
      <c r="I589" s="140" t="s">
        <v>28</v>
      </c>
      <c r="J589" s="140" t="s">
        <v>453</v>
      </c>
      <c r="K589" s="140" t="s">
        <v>469</v>
      </c>
      <c r="L589" s="141" t="s">
        <v>28</v>
      </c>
      <c r="M589" s="141" t="s">
        <v>28</v>
      </c>
      <c r="N589" s="142" t="s">
        <v>28</v>
      </c>
      <c r="O589" s="141" t="s">
        <v>28</v>
      </c>
      <c r="P589" s="140" t="s">
        <v>28</v>
      </c>
      <c r="Q589" s="140">
        <v>5</v>
      </c>
      <c r="R589" s="140">
        <v>8</v>
      </c>
      <c r="S589" s="140">
        <v>6</v>
      </c>
      <c r="T589" s="140" t="s">
        <v>28</v>
      </c>
      <c r="U589" s="140" t="s">
        <v>28</v>
      </c>
      <c r="V589" s="140" t="s">
        <v>28</v>
      </c>
      <c r="W589" s="140" t="s">
        <v>28</v>
      </c>
      <c r="X589" s="140" t="s">
        <v>28</v>
      </c>
      <c r="Y589" s="140" t="s">
        <v>28</v>
      </c>
      <c r="Z589" s="140" t="s">
        <v>472</v>
      </c>
      <c r="AA589" s="140" t="s">
        <v>455</v>
      </c>
      <c r="AB589" s="140" t="s">
        <v>28</v>
      </c>
      <c r="AC589" s="140" t="s">
        <v>28</v>
      </c>
      <c r="AD589" s="143" t="s">
        <v>28</v>
      </c>
      <c r="AE589" s="143" t="s">
        <v>28</v>
      </c>
      <c r="AF589" s="144">
        <v>0</v>
      </c>
      <c r="AG589" s="144">
        <v>0</v>
      </c>
      <c r="AH589" s="144">
        <v>0</v>
      </c>
      <c r="AI589" s="144">
        <v>0</v>
      </c>
      <c r="AJ589" s="144">
        <v>0</v>
      </c>
      <c r="AK589" s="144">
        <v>0</v>
      </c>
      <c r="AL589" s="145">
        <v>0</v>
      </c>
      <c r="AM589" s="145">
        <v>2311761.4</v>
      </c>
      <c r="AN589" s="146" t="s">
        <v>28</v>
      </c>
      <c r="AO589" s="147" t="s">
        <v>28</v>
      </c>
      <c r="AP589" s="147" t="s">
        <v>28</v>
      </c>
      <c r="AQ589" s="140" t="s">
        <v>28</v>
      </c>
      <c r="AR589" s="139" t="s">
        <v>39</v>
      </c>
    </row>
    <row r="590" spans="2:44" s="139" customFormat="1" ht="17.100000000000001" customHeight="1" x14ac:dyDescent="0.25">
      <c r="B590" s="140">
        <v>9096</v>
      </c>
      <c r="C590" s="140" t="s">
        <v>142</v>
      </c>
      <c r="D590" s="140" t="s">
        <v>132</v>
      </c>
      <c r="E590" s="140" t="s">
        <v>945</v>
      </c>
      <c r="F590" s="140" t="s">
        <v>2069</v>
      </c>
      <c r="G590" s="140">
        <v>1</v>
      </c>
      <c r="H590" s="140" t="s">
        <v>453</v>
      </c>
      <c r="I590" s="140" t="s">
        <v>28</v>
      </c>
      <c r="J590" s="140" t="s">
        <v>453</v>
      </c>
      <c r="K590" s="140" t="s">
        <v>469</v>
      </c>
      <c r="L590" s="141" t="s">
        <v>28</v>
      </c>
      <c r="M590" s="141" t="s">
        <v>28</v>
      </c>
      <c r="N590" s="142" t="s">
        <v>28</v>
      </c>
      <c r="O590" s="141" t="s">
        <v>28</v>
      </c>
      <c r="P590" s="140" t="s">
        <v>28</v>
      </c>
      <c r="Q590" s="140">
        <v>3</v>
      </c>
      <c r="R590" s="140">
        <v>9</v>
      </c>
      <c r="S590" s="140">
        <v>1</v>
      </c>
      <c r="T590" s="140" t="s">
        <v>28</v>
      </c>
      <c r="U590" s="140" t="s">
        <v>28</v>
      </c>
      <c r="V590" s="140" t="s">
        <v>28</v>
      </c>
      <c r="W590" s="140" t="s">
        <v>28</v>
      </c>
      <c r="X590" s="140" t="s">
        <v>28</v>
      </c>
      <c r="Y590" s="140" t="s">
        <v>28</v>
      </c>
      <c r="Z590" s="140" t="s">
        <v>2070</v>
      </c>
      <c r="AA590" s="140" t="s">
        <v>455</v>
      </c>
      <c r="AB590" s="140" t="s">
        <v>28</v>
      </c>
      <c r="AC590" s="140" t="s">
        <v>28</v>
      </c>
      <c r="AD590" s="143" t="s">
        <v>28</v>
      </c>
      <c r="AE590" s="143" t="s">
        <v>28</v>
      </c>
      <c r="AF590" s="144">
        <v>0</v>
      </c>
      <c r="AG590" s="144">
        <v>0</v>
      </c>
      <c r="AH590" s="144">
        <v>0</v>
      </c>
      <c r="AI590" s="144">
        <v>0</v>
      </c>
      <c r="AJ590" s="144">
        <v>0</v>
      </c>
      <c r="AK590" s="144">
        <v>0</v>
      </c>
      <c r="AL590" s="145">
        <v>0</v>
      </c>
      <c r="AM590" s="145">
        <v>30150</v>
      </c>
      <c r="AN590" s="146" t="s">
        <v>28</v>
      </c>
      <c r="AO590" s="147" t="s">
        <v>28</v>
      </c>
      <c r="AP590" s="147" t="s">
        <v>28</v>
      </c>
      <c r="AQ590" s="140" t="s">
        <v>28</v>
      </c>
      <c r="AR590" s="139" t="s">
        <v>39</v>
      </c>
    </row>
    <row r="591" spans="2:44" s="139" customFormat="1" ht="17.100000000000001" customHeight="1" x14ac:dyDescent="0.25">
      <c r="B591" s="140">
        <v>9097</v>
      </c>
      <c r="C591" s="140" t="s">
        <v>142</v>
      </c>
      <c r="D591" s="140" t="s">
        <v>141</v>
      </c>
      <c r="E591" s="140" t="s">
        <v>143</v>
      </c>
      <c r="F591" s="140" t="s">
        <v>2071</v>
      </c>
      <c r="G591" s="140">
        <v>1</v>
      </c>
      <c r="H591" s="140" t="s">
        <v>453</v>
      </c>
      <c r="I591" s="140" t="s">
        <v>28</v>
      </c>
      <c r="J591" s="140" t="s">
        <v>453</v>
      </c>
      <c r="K591" s="140" t="s">
        <v>143</v>
      </c>
      <c r="L591" s="141" t="s">
        <v>28</v>
      </c>
      <c r="M591" s="141" t="s">
        <v>28</v>
      </c>
      <c r="N591" s="142" t="s">
        <v>28</v>
      </c>
      <c r="O591" s="141" t="s">
        <v>28</v>
      </c>
      <c r="P591" s="140" t="s">
        <v>28</v>
      </c>
      <c r="Q591" s="140">
        <v>3</v>
      </c>
      <c r="R591" s="140">
        <v>3</v>
      </c>
      <c r="S591" s="140">
        <v>5</v>
      </c>
      <c r="T591" s="140" t="s">
        <v>28</v>
      </c>
      <c r="U591" s="140" t="s">
        <v>28</v>
      </c>
      <c r="V591" s="140" t="s">
        <v>28</v>
      </c>
      <c r="W591" s="140" t="s">
        <v>28</v>
      </c>
      <c r="X591" s="140" t="s">
        <v>28</v>
      </c>
      <c r="Y591" s="140" t="s">
        <v>28</v>
      </c>
      <c r="Z591" s="140" t="s">
        <v>2072</v>
      </c>
      <c r="AA591" s="140" t="s">
        <v>28</v>
      </c>
      <c r="AB591" s="140" t="s">
        <v>28</v>
      </c>
      <c r="AC591" s="140" t="s">
        <v>28</v>
      </c>
      <c r="AD591" s="143" t="s">
        <v>28</v>
      </c>
      <c r="AE591" s="143" t="s">
        <v>28</v>
      </c>
      <c r="AF591" s="144">
        <v>0</v>
      </c>
      <c r="AG591" s="144">
        <v>0</v>
      </c>
      <c r="AH591" s="144">
        <v>0</v>
      </c>
      <c r="AI591" s="144">
        <v>0</v>
      </c>
      <c r="AJ591" s="144">
        <v>0</v>
      </c>
      <c r="AK591" s="144">
        <v>0</v>
      </c>
      <c r="AL591" s="145">
        <v>0</v>
      </c>
      <c r="AM591" s="145">
        <v>43500000</v>
      </c>
      <c r="AN591" s="146" t="s">
        <v>28</v>
      </c>
      <c r="AO591" s="147" t="s">
        <v>28</v>
      </c>
      <c r="AP591" s="147" t="s">
        <v>28</v>
      </c>
      <c r="AQ591" s="140" t="s">
        <v>28</v>
      </c>
      <c r="AR591" s="139" t="s">
        <v>39</v>
      </c>
    </row>
    <row r="592" spans="2:44" s="139" customFormat="1" ht="17.100000000000001" customHeight="1" x14ac:dyDescent="0.25">
      <c r="B592" s="140">
        <v>9098</v>
      </c>
      <c r="C592" s="140" t="s">
        <v>142</v>
      </c>
      <c r="D592" s="140" t="s">
        <v>141</v>
      </c>
      <c r="E592" s="140" t="s">
        <v>143</v>
      </c>
      <c r="F592" s="140" t="s">
        <v>2073</v>
      </c>
      <c r="G592" s="140">
        <v>1</v>
      </c>
      <c r="H592" s="140" t="s">
        <v>453</v>
      </c>
      <c r="I592" s="140" t="s">
        <v>28</v>
      </c>
      <c r="J592" s="140" t="s">
        <v>453</v>
      </c>
      <c r="K592" s="140" t="s">
        <v>143</v>
      </c>
      <c r="L592" s="141" t="s">
        <v>28</v>
      </c>
      <c r="M592" s="141" t="s">
        <v>28</v>
      </c>
      <c r="N592" s="142" t="s">
        <v>28</v>
      </c>
      <c r="O592" s="141" t="s">
        <v>28</v>
      </c>
      <c r="P592" s="140" t="s">
        <v>28</v>
      </c>
      <c r="Q592" s="140">
        <v>5</v>
      </c>
      <c r="R592" s="140">
        <v>7</v>
      </c>
      <c r="S592" s="140">
        <v>6</v>
      </c>
      <c r="T592" s="140" t="s">
        <v>28</v>
      </c>
      <c r="U592" s="140" t="s">
        <v>28</v>
      </c>
      <c r="V592" s="140" t="s">
        <v>28</v>
      </c>
      <c r="W592" s="140" t="s">
        <v>28</v>
      </c>
      <c r="X592" s="140" t="s">
        <v>28</v>
      </c>
      <c r="Y592" s="140" t="s">
        <v>28</v>
      </c>
      <c r="Z592" s="140" t="s">
        <v>1372</v>
      </c>
      <c r="AA592" s="140" t="s">
        <v>28</v>
      </c>
      <c r="AB592" s="140" t="s">
        <v>28</v>
      </c>
      <c r="AC592" s="140" t="s">
        <v>28</v>
      </c>
      <c r="AD592" s="143" t="s">
        <v>28</v>
      </c>
      <c r="AE592" s="143" t="s">
        <v>28</v>
      </c>
      <c r="AF592" s="144">
        <v>0</v>
      </c>
      <c r="AG592" s="144">
        <v>0</v>
      </c>
      <c r="AH592" s="144">
        <v>0</v>
      </c>
      <c r="AI592" s="144">
        <v>0</v>
      </c>
      <c r="AJ592" s="144">
        <v>0</v>
      </c>
      <c r="AK592" s="144">
        <v>0</v>
      </c>
      <c r="AL592" s="145">
        <v>0</v>
      </c>
      <c r="AM592" s="145">
        <v>45397116.5</v>
      </c>
      <c r="AN592" s="146" t="s">
        <v>28</v>
      </c>
      <c r="AO592" s="147" t="s">
        <v>28</v>
      </c>
      <c r="AP592" s="147" t="s">
        <v>28</v>
      </c>
      <c r="AQ592" s="140" t="s">
        <v>28</v>
      </c>
      <c r="AR592" s="139" t="s">
        <v>39</v>
      </c>
    </row>
    <row r="593" spans="2:44" s="139" customFormat="1" ht="17.100000000000001" customHeight="1" x14ac:dyDescent="0.25">
      <c r="B593" s="140">
        <v>9099</v>
      </c>
      <c r="C593" s="140" t="s">
        <v>142</v>
      </c>
      <c r="D593" s="140" t="s">
        <v>141</v>
      </c>
      <c r="E593" s="140" t="s">
        <v>143</v>
      </c>
      <c r="F593" s="140" t="s">
        <v>2074</v>
      </c>
      <c r="G593" s="140">
        <v>1</v>
      </c>
      <c r="H593" s="140" t="s">
        <v>453</v>
      </c>
      <c r="I593" s="140" t="s">
        <v>28</v>
      </c>
      <c r="J593" s="140" t="s">
        <v>453</v>
      </c>
      <c r="K593" s="140" t="s">
        <v>143</v>
      </c>
      <c r="L593" s="141" t="s">
        <v>28</v>
      </c>
      <c r="M593" s="141" t="s">
        <v>28</v>
      </c>
      <c r="N593" s="142" t="s">
        <v>28</v>
      </c>
      <c r="O593" s="141" t="s">
        <v>28</v>
      </c>
      <c r="P593" s="140" t="s">
        <v>28</v>
      </c>
      <c r="Q593" s="140">
        <v>3</v>
      </c>
      <c r="R593" s="140">
        <v>4</v>
      </c>
      <c r="S593" s="140">
        <v>1</v>
      </c>
      <c r="T593" s="140" t="s">
        <v>28</v>
      </c>
      <c r="U593" s="140" t="s">
        <v>28</v>
      </c>
      <c r="V593" s="140" t="s">
        <v>28</v>
      </c>
      <c r="W593" s="140" t="s">
        <v>28</v>
      </c>
      <c r="X593" s="140" t="s">
        <v>28</v>
      </c>
      <c r="Y593" s="140" t="s">
        <v>28</v>
      </c>
      <c r="Z593" s="140" t="s">
        <v>2075</v>
      </c>
      <c r="AA593" s="140" t="s">
        <v>28</v>
      </c>
      <c r="AB593" s="140" t="s">
        <v>28</v>
      </c>
      <c r="AC593" s="140" t="s">
        <v>28</v>
      </c>
      <c r="AD593" s="143" t="s">
        <v>28</v>
      </c>
      <c r="AE593" s="143" t="s">
        <v>28</v>
      </c>
      <c r="AF593" s="144">
        <v>0</v>
      </c>
      <c r="AG593" s="144">
        <v>0</v>
      </c>
      <c r="AH593" s="144">
        <v>0</v>
      </c>
      <c r="AI593" s="144">
        <v>0</v>
      </c>
      <c r="AJ593" s="144">
        <v>0</v>
      </c>
      <c r="AK593" s="144">
        <v>0</v>
      </c>
      <c r="AL593" s="145">
        <v>0</v>
      </c>
      <c r="AM593" s="145">
        <v>3499650</v>
      </c>
      <c r="AN593" s="146" t="s">
        <v>28</v>
      </c>
      <c r="AO593" s="147" t="s">
        <v>28</v>
      </c>
      <c r="AP593" s="147" t="s">
        <v>28</v>
      </c>
      <c r="AQ593" s="140" t="s">
        <v>28</v>
      </c>
      <c r="AR593" s="139" t="s">
        <v>39</v>
      </c>
    </row>
    <row r="594" spans="2:44" s="139" customFormat="1" ht="17.100000000000001" customHeight="1" x14ac:dyDescent="0.25">
      <c r="B594" s="140">
        <v>9100</v>
      </c>
      <c r="C594" s="140" t="s">
        <v>142</v>
      </c>
      <c r="D594" s="140" t="s">
        <v>141</v>
      </c>
      <c r="E594" s="140" t="s">
        <v>143</v>
      </c>
      <c r="F594" s="140" t="s">
        <v>2076</v>
      </c>
      <c r="G594" s="140">
        <v>1</v>
      </c>
      <c r="H594" s="140" t="s">
        <v>453</v>
      </c>
      <c r="I594" s="140" t="s">
        <v>28</v>
      </c>
      <c r="J594" s="140" t="s">
        <v>453</v>
      </c>
      <c r="K594" s="140" t="s">
        <v>143</v>
      </c>
      <c r="L594" s="141" t="s">
        <v>28</v>
      </c>
      <c r="M594" s="141" t="s">
        <v>28</v>
      </c>
      <c r="N594" s="142" t="s">
        <v>28</v>
      </c>
      <c r="O594" s="141" t="s">
        <v>28</v>
      </c>
      <c r="P594" s="140" t="s">
        <v>28</v>
      </c>
      <c r="Q594" s="140">
        <v>4</v>
      </c>
      <c r="R594" s="140">
        <v>3</v>
      </c>
      <c r="S594" s="140">
        <v>9</v>
      </c>
      <c r="T594" s="140" t="s">
        <v>28</v>
      </c>
      <c r="U594" s="140" t="s">
        <v>28</v>
      </c>
      <c r="V594" s="140" t="s">
        <v>28</v>
      </c>
      <c r="W594" s="140" t="s">
        <v>28</v>
      </c>
      <c r="X594" s="140" t="s">
        <v>28</v>
      </c>
      <c r="Y594" s="140" t="s">
        <v>28</v>
      </c>
      <c r="Z594" s="140" t="s">
        <v>2077</v>
      </c>
      <c r="AA594" s="140" t="s">
        <v>28</v>
      </c>
      <c r="AB594" s="140" t="s">
        <v>28</v>
      </c>
      <c r="AC594" s="140" t="s">
        <v>28</v>
      </c>
      <c r="AD594" s="143" t="s">
        <v>28</v>
      </c>
      <c r="AE594" s="143" t="s">
        <v>28</v>
      </c>
      <c r="AF594" s="144">
        <v>0</v>
      </c>
      <c r="AG594" s="144">
        <v>0</v>
      </c>
      <c r="AH594" s="144">
        <v>0</v>
      </c>
      <c r="AI594" s="144">
        <v>0</v>
      </c>
      <c r="AJ594" s="144">
        <v>0</v>
      </c>
      <c r="AK594" s="144">
        <v>0</v>
      </c>
      <c r="AL594" s="145">
        <v>0</v>
      </c>
      <c r="AM594" s="145">
        <v>9900000</v>
      </c>
      <c r="AN594" s="146" t="s">
        <v>28</v>
      </c>
      <c r="AO594" s="147" t="s">
        <v>28</v>
      </c>
      <c r="AP594" s="147" t="s">
        <v>28</v>
      </c>
      <c r="AQ594" s="140" t="s">
        <v>28</v>
      </c>
      <c r="AR594" s="139" t="s">
        <v>39</v>
      </c>
    </row>
    <row r="595" spans="2:44" s="139" customFormat="1" ht="17.100000000000001" customHeight="1" x14ac:dyDescent="0.25">
      <c r="B595" s="140">
        <v>9101</v>
      </c>
      <c r="C595" s="140" t="s">
        <v>142</v>
      </c>
      <c r="D595" s="140" t="s">
        <v>141</v>
      </c>
      <c r="E595" s="140" t="s">
        <v>143</v>
      </c>
      <c r="F595" s="140" t="s">
        <v>2078</v>
      </c>
      <c r="G595" s="140">
        <v>1</v>
      </c>
      <c r="H595" s="140" t="s">
        <v>453</v>
      </c>
      <c r="I595" s="140" t="s">
        <v>28</v>
      </c>
      <c r="J595" s="140" t="s">
        <v>453</v>
      </c>
      <c r="K595" s="140" t="s">
        <v>143</v>
      </c>
      <c r="L595" s="141" t="s">
        <v>28</v>
      </c>
      <c r="M595" s="141" t="s">
        <v>28</v>
      </c>
      <c r="N595" s="142" t="s">
        <v>28</v>
      </c>
      <c r="O595" s="141" t="s">
        <v>28</v>
      </c>
      <c r="P595" s="140" t="s">
        <v>28</v>
      </c>
      <c r="Q595" s="140">
        <v>5</v>
      </c>
      <c r="R595" s="140">
        <v>7</v>
      </c>
      <c r="S595" s="140">
        <v>6</v>
      </c>
      <c r="T595" s="140" t="s">
        <v>28</v>
      </c>
      <c r="U595" s="140" t="s">
        <v>28</v>
      </c>
      <c r="V595" s="140" t="s">
        <v>28</v>
      </c>
      <c r="W595" s="140" t="s">
        <v>28</v>
      </c>
      <c r="X595" s="140" t="s">
        <v>28</v>
      </c>
      <c r="Y595" s="140" t="s">
        <v>28</v>
      </c>
      <c r="Z595" s="140" t="s">
        <v>2079</v>
      </c>
      <c r="AA595" s="140" t="s">
        <v>28</v>
      </c>
      <c r="AB595" s="140" t="s">
        <v>28</v>
      </c>
      <c r="AC595" s="140" t="s">
        <v>28</v>
      </c>
      <c r="AD595" s="143" t="s">
        <v>28</v>
      </c>
      <c r="AE595" s="143" t="s">
        <v>28</v>
      </c>
      <c r="AF595" s="144">
        <v>0</v>
      </c>
      <c r="AG595" s="144">
        <v>0</v>
      </c>
      <c r="AH595" s="144">
        <v>0</v>
      </c>
      <c r="AI595" s="144">
        <v>0</v>
      </c>
      <c r="AJ595" s="144">
        <v>0</v>
      </c>
      <c r="AK595" s="144">
        <v>0</v>
      </c>
      <c r="AL595" s="145">
        <v>0</v>
      </c>
      <c r="AM595" s="145">
        <v>5235419.25</v>
      </c>
      <c r="AN595" s="146" t="s">
        <v>28</v>
      </c>
      <c r="AO595" s="147" t="s">
        <v>28</v>
      </c>
      <c r="AP595" s="147" t="s">
        <v>28</v>
      </c>
      <c r="AQ595" s="140" t="s">
        <v>28</v>
      </c>
      <c r="AR595" s="139" t="s">
        <v>39</v>
      </c>
    </row>
    <row r="596" spans="2:44" s="139" customFormat="1" ht="17.100000000000001" customHeight="1" x14ac:dyDescent="0.25">
      <c r="B596" s="140">
        <v>9102</v>
      </c>
      <c r="C596" s="140" t="s">
        <v>142</v>
      </c>
      <c r="D596" s="140" t="s">
        <v>262</v>
      </c>
      <c r="E596" s="140" t="s">
        <v>1063</v>
      </c>
      <c r="F596" s="140" t="s">
        <v>2080</v>
      </c>
      <c r="G596" s="140">
        <v>1</v>
      </c>
      <c r="H596" s="140" t="s">
        <v>453</v>
      </c>
      <c r="I596" s="140" t="s">
        <v>28</v>
      </c>
      <c r="J596" s="140" t="s">
        <v>453</v>
      </c>
      <c r="K596" s="140" t="s">
        <v>1116</v>
      </c>
      <c r="L596" s="141" t="s">
        <v>28</v>
      </c>
      <c r="M596" s="141" t="s">
        <v>28</v>
      </c>
      <c r="N596" s="142" t="s">
        <v>28</v>
      </c>
      <c r="O596" s="141" t="s">
        <v>28</v>
      </c>
      <c r="P596" s="140" t="s">
        <v>28</v>
      </c>
      <c r="Q596" s="140">
        <v>3</v>
      </c>
      <c r="R596" s="140">
        <v>4</v>
      </c>
      <c r="S596" s="140">
        <v>9</v>
      </c>
      <c r="T596" s="140" t="s">
        <v>28</v>
      </c>
      <c r="U596" s="140" t="s">
        <v>28</v>
      </c>
      <c r="V596" s="140" t="s">
        <v>28</v>
      </c>
      <c r="W596" s="140" t="s">
        <v>28</v>
      </c>
      <c r="X596" s="140" t="s">
        <v>28</v>
      </c>
      <c r="Y596" s="140" t="s">
        <v>28</v>
      </c>
      <c r="Z596" s="140" t="s">
        <v>2081</v>
      </c>
      <c r="AA596" s="140" t="s">
        <v>28</v>
      </c>
      <c r="AB596" s="140" t="s">
        <v>28</v>
      </c>
      <c r="AC596" s="140" t="s">
        <v>28</v>
      </c>
      <c r="AD596" s="143" t="s">
        <v>28</v>
      </c>
      <c r="AE596" s="143" t="s">
        <v>28</v>
      </c>
      <c r="AF596" s="144">
        <v>0</v>
      </c>
      <c r="AG596" s="144">
        <v>0</v>
      </c>
      <c r="AH596" s="144">
        <v>0</v>
      </c>
      <c r="AI596" s="144">
        <v>0</v>
      </c>
      <c r="AJ596" s="144">
        <v>0</v>
      </c>
      <c r="AK596" s="144">
        <v>0</v>
      </c>
      <c r="AL596" s="145">
        <v>0</v>
      </c>
      <c r="AM596" s="145">
        <v>35000</v>
      </c>
      <c r="AN596" s="146" t="s">
        <v>28</v>
      </c>
      <c r="AO596" s="147" t="s">
        <v>28</v>
      </c>
      <c r="AP596" s="147" t="s">
        <v>28</v>
      </c>
      <c r="AQ596" s="140" t="s">
        <v>28</v>
      </c>
      <c r="AR596" s="139" t="s">
        <v>39</v>
      </c>
    </row>
    <row r="597" spans="2:44" s="139" customFormat="1" ht="17.100000000000001" customHeight="1" x14ac:dyDescent="0.25">
      <c r="B597" s="140">
        <v>9103</v>
      </c>
      <c r="C597" s="140" t="s">
        <v>142</v>
      </c>
      <c r="D597" s="140" t="s">
        <v>134</v>
      </c>
      <c r="E597" s="140" t="s">
        <v>28</v>
      </c>
      <c r="F597" s="140" t="s">
        <v>2082</v>
      </c>
      <c r="G597" s="140">
        <v>1</v>
      </c>
      <c r="H597" s="140" t="s">
        <v>453</v>
      </c>
      <c r="I597" s="140" t="s">
        <v>28</v>
      </c>
      <c r="J597" s="140" t="s">
        <v>453</v>
      </c>
      <c r="K597" s="140" t="s">
        <v>1252</v>
      </c>
      <c r="L597" s="141" t="s">
        <v>28</v>
      </c>
      <c r="M597" s="141" t="s">
        <v>28</v>
      </c>
      <c r="N597" s="142" t="s">
        <v>28</v>
      </c>
      <c r="O597" s="141" t="s">
        <v>28</v>
      </c>
      <c r="P597" s="140" t="s">
        <v>28</v>
      </c>
      <c r="Q597" s="140">
        <v>4</v>
      </c>
      <c r="R597" s="140">
        <v>3</v>
      </c>
      <c r="S597" s="140">
        <v>5</v>
      </c>
      <c r="T597" s="140" t="s">
        <v>28</v>
      </c>
      <c r="U597" s="140" t="s">
        <v>28</v>
      </c>
      <c r="V597" s="140" t="s">
        <v>28</v>
      </c>
      <c r="W597" s="140" t="s">
        <v>28</v>
      </c>
      <c r="X597" s="140" t="s">
        <v>358</v>
      </c>
      <c r="Y597" s="140" t="s">
        <v>28</v>
      </c>
      <c r="Z597" s="140" t="s">
        <v>2083</v>
      </c>
      <c r="AA597" s="140" t="s">
        <v>28</v>
      </c>
      <c r="AB597" s="140" t="s">
        <v>28</v>
      </c>
      <c r="AC597" s="140" t="s">
        <v>28</v>
      </c>
      <c r="AD597" s="143" t="s">
        <v>28</v>
      </c>
      <c r="AE597" s="143" t="s">
        <v>28</v>
      </c>
      <c r="AF597" s="144">
        <v>0</v>
      </c>
      <c r="AG597" s="144">
        <v>0</v>
      </c>
      <c r="AH597" s="144">
        <v>0</v>
      </c>
      <c r="AI597" s="144">
        <v>0</v>
      </c>
      <c r="AJ597" s="144">
        <v>0</v>
      </c>
      <c r="AK597" s="144">
        <v>0</v>
      </c>
      <c r="AL597" s="145">
        <v>0</v>
      </c>
      <c r="AM597" s="145">
        <v>3155960</v>
      </c>
      <c r="AN597" s="146" t="s">
        <v>28</v>
      </c>
      <c r="AO597" s="147" t="s">
        <v>28</v>
      </c>
      <c r="AP597" s="147" t="s">
        <v>28</v>
      </c>
      <c r="AQ597" s="140" t="s">
        <v>28</v>
      </c>
      <c r="AR597" s="139" t="s">
        <v>39</v>
      </c>
    </row>
    <row r="598" spans="2:44" s="139" customFormat="1" ht="17.100000000000001" customHeight="1" x14ac:dyDescent="0.25">
      <c r="B598" s="140">
        <v>9104</v>
      </c>
      <c r="C598" s="140" t="s">
        <v>142</v>
      </c>
      <c r="D598" s="140" t="s">
        <v>134</v>
      </c>
      <c r="E598" s="140" t="s">
        <v>28</v>
      </c>
      <c r="F598" s="140" t="s">
        <v>2084</v>
      </c>
      <c r="G598" s="140">
        <v>1</v>
      </c>
      <c r="H598" s="140" t="s">
        <v>453</v>
      </c>
      <c r="I598" s="140" t="s">
        <v>28</v>
      </c>
      <c r="J598" s="140" t="s">
        <v>453</v>
      </c>
      <c r="K598" s="140" t="s">
        <v>1252</v>
      </c>
      <c r="L598" s="141" t="s">
        <v>28</v>
      </c>
      <c r="M598" s="141" t="s">
        <v>28</v>
      </c>
      <c r="N598" s="142" t="s">
        <v>28</v>
      </c>
      <c r="O598" s="141" t="s">
        <v>28</v>
      </c>
      <c r="P598" s="140" t="s">
        <v>28</v>
      </c>
      <c r="Q598" s="140">
        <v>5</v>
      </c>
      <c r="R598" s="140">
        <v>8</v>
      </c>
      <c r="S598" s="140">
        <v>6</v>
      </c>
      <c r="T598" s="140" t="s">
        <v>28</v>
      </c>
      <c r="U598" s="140" t="s">
        <v>28</v>
      </c>
      <c r="V598" s="140" t="s">
        <v>28</v>
      </c>
      <c r="W598" s="140" t="s">
        <v>28</v>
      </c>
      <c r="X598" s="140" t="s">
        <v>358</v>
      </c>
      <c r="Y598" s="140" t="s">
        <v>28</v>
      </c>
      <c r="Z598" s="140" t="s">
        <v>2085</v>
      </c>
      <c r="AA598" s="140" t="s">
        <v>28</v>
      </c>
      <c r="AB598" s="140" t="s">
        <v>28</v>
      </c>
      <c r="AC598" s="140" t="s">
        <v>28</v>
      </c>
      <c r="AD598" s="143" t="s">
        <v>28</v>
      </c>
      <c r="AE598" s="143" t="s">
        <v>28</v>
      </c>
      <c r="AF598" s="144">
        <v>0</v>
      </c>
      <c r="AG598" s="144">
        <v>0</v>
      </c>
      <c r="AH598" s="144">
        <v>0</v>
      </c>
      <c r="AI598" s="144">
        <v>0</v>
      </c>
      <c r="AJ598" s="144">
        <v>0</v>
      </c>
      <c r="AK598" s="144">
        <v>0</v>
      </c>
      <c r="AL598" s="145">
        <v>0</v>
      </c>
      <c r="AM598" s="145">
        <v>246878.8</v>
      </c>
      <c r="AN598" s="146" t="s">
        <v>28</v>
      </c>
      <c r="AO598" s="147" t="s">
        <v>28</v>
      </c>
      <c r="AP598" s="147" t="s">
        <v>28</v>
      </c>
      <c r="AQ598" s="140" t="s">
        <v>28</v>
      </c>
      <c r="AR598" s="139" t="s">
        <v>39</v>
      </c>
    </row>
    <row r="599" spans="2:44" s="139" customFormat="1" ht="17.100000000000001" customHeight="1" x14ac:dyDescent="0.25">
      <c r="B599" s="140">
        <v>9105</v>
      </c>
      <c r="C599" s="140" t="s">
        <v>27</v>
      </c>
      <c r="D599" s="140" t="s">
        <v>134</v>
      </c>
      <c r="E599" s="140" t="s">
        <v>28</v>
      </c>
      <c r="F599" s="140" t="s">
        <v>2155</v>
      </c>
      <c r="G599" s="140">
        <v>2</v>
      </c>
      <c r="H599" s="140" t="s">
        <v>2086</v>
      </c>
      <c r="I599" s="140">
        <v>311</v>
      </c>
      <c r="J599" s="140" t="s">
        <v>2087</v>
      </c>
      <c r="K599" s="140" t="s">
        <v>2153</v>
      </c>
      <c r="L599" s="141" t="s">
        <v>28</v>
      </c>
      <c r="M599" s="141" t="s">
        <v>2155</v>
      </c>
      <c r="N599" s="142" t="s">
        <v>2200</v>
      </c>
      <c r="O599" s="141" t="s">
        <v>2201</v>
      </c>
      <c r="P599" s="140" t="s">
        <v>2088</v>
      </c>
      <c r="Q599" s="140">
        <v>5</v>
      </c>
      <c r="R599" s="140">
        <v>1</v>
      </c>
      <c r="S599" s="140">
        <v>8</v>
      </c>
      <c r="T599" s="140">
        <v>9999</v>
      </c>
      <c r="U599" s="140">
        <v>3</v>
      </c>
      <c r="V599" s="140">
        <v>2</v>
      </c>
      <c r="W599" s="140">
        <v>6</v>
      </c>
      <c r="X599" s="140" t="s">
        <v>28</v>
      </c>
      <c r="Y599" s="140" t="s">
        <v>28</v>
      </c>
      <c r="Z599" s="140" t="s">
        <v>2268</v>
      </c>
      <c r="AA599" s="140" t="s">
        <v>362</v>
      </c>
      <c r="AB599" s="140" t="s">
        <v>362</v>
      </c>
      <c r="AC599" s="140" t="s">
        <v>2089</v>
      </c>
      <c r="AD599" s="143" t="s">
        <v>28</v>
      </c>
      <c r="AE599" s="143">
        <v>44183</v>
      </c>
      <c r="AF599" s="144">
        <v>1891543.83</v>
      </c>
      <c r="AG599" s="144">
        <v>0</v>
      </c>
      <c r="AH599" s="144">
        <v>0</v>
      </c>
      <c r="AI599" s="144">
        <v>1891543.83</v>
      </c>
      <c r="AJ599" s="144">
        <v>0</v>
      </c>
      <c r="AK599" s="144">
        <v>0</v>
      </c>
      <c r="AL599" s="145">
        <v>0</v>
      </c>
      <c r="AM599" s="145">
        <v>662040.33999999985</v>
      </c>
      <c r="AN599" s="146" t="s">
        <v>2090</v>
      </c>
      <c r="AO599" s="147">
        <v>0.99999999912892235</v>
      </c>
      <c r="AP599" s="147" t="s">
        <v>2091</v>
      </c>
      <c r="AQ599" s="140" t="s">
        <v>28</v>
      </c>
      <c r="AR599" s="139" t="s">
        <v>39</v>
      </c>
    </row>
    <row r="600" spans="2:44" s="139" customFormat="1" ht="17.100000000000001" customHeight="1" x14ac:dyDescent="0.25">
      <c r="B600" s="140">
        <v>9107</v>
      </c>
      <c r="C600" s="140" t="s">
        <v>27</v>
      </c>
      <c r="D600" s="140" t="s">
        <v>134</v>
      </c>
      <c r="E600" s="140" t="s">
        <v>28</v>
      </c>
      <c r="F600" s="140" t="s">
        <v>2155</v>
      </c>
      <c r="G600" s="140">
        <v>2</v>
      </c>
      <c r="H600" s="140" t="s">
        <v>2086</v>
      </c>
      <c r="I600" s="140">
        <v>311</v>
      </c>
      <c r="J600" s="140" t="s">
        <v>2087</v>
      </c>
      <c r="K600" s="140" t="s">
        <v>2153</v>
      </c>
      <c r="L600" s="141" t="s">
        <v>28</v>
      </c>
      <c r="M600" s="141" t="s">
        <v>2155</v>
      </c>
      <c r="N600" s="142" t="s">
        <v>2200</v>
      </c>
      <c r="O600" s="141" t="s">
        <v>2201</v>
      </c>
      <c r="P600" s="140" t="s">
        <v>2088</v>
      </c>
      <c r="Q600" s="140">
        <v>5</v>
      </c>
      <c r="R600" s="140">
        <v>1</v>
      </c>
      <c r="S600" s="140">
        <v>8</v>
      </c>
      <c r="T600" s="140">
        <v>9999</v>
      </c>
      <c r="U600" s="140">
        <v>3</v>
      </c>
      <c r="V600" s="140">
        <v>2</v>
      </c>
      <c r="W600" s="140">
        <v>6</v>
      </c>
      <c r="X600" s="140" t="s">
        <v>28</v>
      </c>
      <c r="Y600" s="140" t="s">
        <v>28</v>
      </c>
      <c r="Z600" s="140" t="s">
        <v>2268</v>
      </c>
      <c r="AA600" s="140" t="s">
        <v>329</v>
      </c>
      <c r="AB600" s="140" t="s">
        <v>338</v>
      </c>
      <c r="AC600" s="140" t="s">
        <v>2093</v>
      </c>
      <c r="AD600" s="143" t="s">
        <v>28</v>
      </c>
      <c r="AE600" s="143">
        <v>44303</v>
      </c>
      <c r="AF600" s="144">
        <v>790529.62</v>
      </c>
      <c r="AG600" s="144">
        <v>0</v>
      </c>
      <c r="AH600" s="144">
        <v>0</v>
      </c>
      <c r="AI600" s="144">
        <v>790529.62</v>
      </c>
      <c r="AJ600" s="144">
        <v>0</v>
      </c>
      <c r="AK600" s="144">
        <v>0</v>
      </c>
      <c r="AL600" s="145">
        <v>0</v>
      </c>
      <c r="AM600" s="145">
        <v>790529.62</v>
      </c>
      <c r="AN600" s="146" t="s">
        <v>426</v>
      </c>
      <c r="AO600" s="147">
        <v>0.99999999912892235</v>
      </c>
      <c r="AP600" s="147" t="s">
        <v>2091</v>
      </c>
      <c r="AQ600" s="140" t="s">
        <v>28</v>
      </c>
      <c r="AR600" s="139" t="s">
        <v>39</v>
      </c>
    </row>
    <row r="601" spans="2:44" s="139" customFormat="1" ht="17.100000000000001" customHeight="1" x14ac:dyDescent="0.25">
      <c r="B601" s="140">
        <v>9108</v>
      </c>
      <c r="C601" s="140" t="s">
        <v>27</v>
      </c>
      <c r="D601" s="140" t="s">
        <v>134</v>
      </c>
      <c r="E601" s="140" t="s">
        <v>28</v>
      </c>
      <c r="F601" s="140" t="s">
        <v>2155</v>
      </c>
      <c r="G601" s="140">
        <v>2</v>
      </c>
      <c r="H601" s="140" t="s">
        <v>2086</v>
      </c>
      <c r="I601" s="140">
        <v>311</v>
      </c>
      <c r="J601" s="140" t="s">
        <v>2087</v>
      </c>
      <c r="K601" s="140" t="s">
        <v>2153</v>
      </c>
      <c r="L601" s="141" t="s">
        <v>28</v>
      </c>
      <c r="M601" s="141" t="s">
        <v>2155</v>
      </c>
      <c r="N601" s="142" t="s">
        <v>2200</v>
      </c>
      <c r="O601" s="141" t="s">
        <v>2201</v>
      </c>
      <c r="P601" s="140" t="s">
        <v>2088</v>
      </c>
      <c r="Q601" s="140">
        <v>5</v>
      </c>
      <c r="R601" s="140">
        <v>1</v>
      </c>
      <c r="S601" s="140">
        <v>8</v>
      </c>
      <c r="T601" s="140">
        <v>9999</v>
      </c>
      <c r="U601" s="140">
        <v>3</v>
      </c>
      <c r="V601" s="140">
        <v>2</v>
      </c>
      <c r="W601" s="140">
        <v>6</v>
      </c>
      <c r="X601" s="140" t="s">
        <v>28</v>
      </c>
      <c r="Y601" s="140" t="s">
        <v>28</v>
      </c>
      <c r="Z601" s="140" t="s">
        <v>2268</v>
      </c>
      <c r="AA601" s="140" t="s">
        <v>329</v>
      </c>
      <c r="AB601" s="140" t="s">
        <v>989</v>
      </c>
      <c r="AC601" s="140" t="s">
        <v>2094</v>
      </c>
      <c r="AD601" s="143" t="s">
        <v>28</v>
      </c>
      <c r="AE601" s="143">
        <v>44376</v>
      </c>
      <c r="AF601" s="144">
        <v>5196382.97</v>
      </c>
      <c r="AG601" s="144">
        <v>0</v>
      </c>
      <c r="AH601" s="144">
        <v>0</v>
      </c>
      <c r="AI601" s="144">
        <v>5196382.97</v>
      </c>
      <c r="AJ601" s="144">
        <v>0</v>
      </c>
      <c r="AK601" s="144">
        <v>0</v>
      </c>
      <c r="AL601" s="145">
        <v>3377648.9400000023</v>
      </c>
      <c r="AM601" s="145">
        <v>3377648.9400000023</v>
      </c>
      <c r="AN601" s="146" t="s">
        <v>426</v>
      </c>
      <c r="AO601" s="147">
        <v>0.99999999912892235</v>
      </c>
      <c r="AP601" s="147" t="s">
        <v>2091</v>
      </c>
      <c r="AQ601" s="140" t="s">
        <v>28</v>
      </c>
      <c r="AR601" s="139" t="s">
        <v>39</v>
      </c>
    </row>
    <row r="602" spans="2:44" s="139" customFormat="1" ht="17.100000000000001" customHeight="1" x14ac:dyDescent="0.25">
      <c r="B602" s="140">
        <v>9109</v>
      </c>
      <c r="C602" s="140" t="s">
        <v>27</v>
      </c>
      <c r="D602" s="140" t="s">
        <v>134</v>
      </c>
      <c r="E602" s="140" t="s">
        <v>28</v>
      </c>
      <c r="F602" s="140" t="s">
        <v>2155</v>
      </c>
      <c r="G602" s="140">
        <v>2</v>
      </c>
      <c r="H602" s="140" t="s">
        <v>2086</v>
      </c>
      <c r="I602" s="140">
        <v>311</v>
      </c>
      <c r="J602" s="140" t="s">
        <v>2087</v>
      </c>
      <c r="K602" s="140" t="s">
        <v>2153</v>
      </c>
      <c r="L602" s="141" t="s">
        <v>28</v>
      </c>
      <c r="M602" s="141" t="s">
        <v>2155</v>
      </c>
      <c r="N602" s="142" t="s">
        <v>2200</v>
      </c>
      <c r="O602" s="141" t="s">
        <v>2201</v>
      </c>
      <c r="P602" s="140" t="s">
        <v>2088</v>
      </c>
      <c r="Q602" s="140">
        <v>5</v>
      </c>
      <c r="R602" s="140">
        <v>1</v>
      </c>
      <c r="S602" s="140">
        <v>8</v>
      </c>
      <c r="T602" s="140">
        <v>9999</v>
      </c>
      <c r="U602" s="140">
        <v>3</v>
      </c>
      <c r="V602" s="140">
        <v>2</v>
      </c>
      <c r="W602" s="140">
        <v>6</v>
      </c>
      <c r="X602" s="140" t="s">
        <v>28</v>
      </c>
      <c r="Y602" s="140" t="s">
        <v>28</v>
      </c>
      <c r="Z602" s="140" t="s">
        <v>2268</v>
      </c>
      <c r="AA602" s="140" t="s">
        <v>333</v>
      </c>
      <c r="AB602" s="140" t="s">
        <v>355</v>
      </c>
      <c r="AC602" s="140" t="s">
        <v>2095</v>
      </c>
      <c r="AD602" s="143" t="s">
        <v>28</v>
      </c>
      <c r="AE602" s="143">
        <v>44303</v>
      </c>
      <c r="AF602" s="144">
        <v>606055.65</v>
      </c>
      <c r="AG602" s="144">
        <v>0</v>
      </c>
      <c r="AH602" s="144">
        <v>0</v>
      </c>
      <c r="AI602" s="144">
        <v>606055.65</v>
      </c>
      <c r="AJ602" s="144">
        <v>0</v>
      </c>
      <c r="AK602" s="144">
        <v>0</v>
      </c>
      <c r="AL602" s="145">
        <v>0</v>
      </c>
      <c r="AM602" s="145">
        <v>424238.92999999598</v>
      </c>
      <c r="AN602" s="146" t="s">
        <v>426</v>
      </c>
      <c r="AO602" s="147">
        <v>0.99999999912892235</v>
      </c>
      <c r="AP602" s="147" t="s">
        <v>2091</v>
      </c>
      <c r="AQ602" s="140" t="s">
        <v>28</v>
      </c>
      <c r="AR602" s="139" t="s">
        <v>39</v>
      </c>
    </row>
    <row r="603" spans="2:44" s="139" customFormat="1" ht="17.100000000000001" customHeight="1" x14ac:dyDescent="0.25">
      <c r="B603" s="140">
        <v>9110</v>
      </c>
      <c r="C603" s="140" t="s">
        <v>27</v>
      </c>
      <c r="D603" s="140" t="s">
        <v>134</v>
      </c>
      <c r="E603" s="140" t="s">
        <v>28</v>
      </c>
      <c r="F603" s="140" t="s">
        <v>2156</v>
      </c>
      <c r="G603" s="140">
        <v>2</v>
      </c>
      <c r="H603" s="140" t="s">
        <v>2086</v>
      </c>
      <c r="I603" s="140">
        <v>311</v>
      </c>
      <c r="J603" s="140" t="s">
        <v>2087</v>
      </c>
      <c r="K603" s="140" t="s">
        <v>2153</v>
      </c>
      <c r="L603" s="141" t="s">
        <v>28</v>
      </c>
      <c r="M603" s="141" t="s">
        <v>2156</v>
      </c>
      <c r="N603" s="142" t="s">
        <v>2200</v>
      </c>
      <c r="O603" s="141" t="s">
        <v>2202</v>
      </c>
      <c r="P603" s="140" t="s">
        <v>2088</v>
      </c>
      <c r="Q603" s="140">
        <v>5</v>
      </c>
      <c r="R603" s="140">
        <v>2</v>
      </c>
      <c r="S603" s="140">
        <v>5</v>
      </c>
      <c r="T603" s="140">
        <v>9999</v>
      </c>
      <c r="U603" s="140">
        <v>3</v>
      </c>
      <c r="V603" s="140">
        <v>2</v>
      </c>
      <c r="W603" s="140">
        <v>6</v>
      </c>
      <c r="X603" s="140" t="s">
        <v>28</v>
      </c>
      <c r="Y603" s="140" t="s">
        <v>28</v>
      </c>
      <c r="Z603" s="140" t="s">
        <v>2268</v>
      </c>
      <c r="AA603" s="140" t="s">
        <v>362</v>
      </c>
      <c r="AB603" s="140" t="s">
        <v>362</v>
      </c>
      <c r="AC603" s="140" t="s">
        <v>2089</v>
      </c>
      <c r="AD603" s="143">
        <v>44194</v>
      </c>
      <c r="AE603" s="143" t="s">
        <v>28</v>
      </c>
      <c r="AF603" s="144">
        <v>6774695.8100000005</v>
      </c>
      <c r="AG603" s="144">
        <v>0</v>
      </c>
      <c r="AH603" s="144">
        <v>0</v>
      </c>
      <c r="AI603" s="144">
        <v>6774695.8100000005</v>
      </c>
      <c r="AJ603" s="144">
        <v>0</v>
      </c>
      <c r="AK603" s="144">
        <v>0</v>
      </c>
      <c r="AL603" s="145">
        <v>4064817.49</v>
      </c>
      <c r="AM603" s="145">
        <v>3402777.1500000004</v>
      </c>
      <c r="AN603" s="146" t="s">
        <v>2090</v>
      </c>
      <c r="AO603" s="147">
        <v>0.8581272222931513</v>
      </c>
      <c r="AP603" s="147">
        <v>0.6928770103413453</v>
      </c>
      <c r="AQ603" s="140" t="s">
        <v>28</v>
      </c>
      <c r="AR603" s="139" t="s">
        <v>39</v>
      </c>
    </row>
    <row r="604" spans="2:44" s="139" customFormat="1" ht="17.100000000000001" customHeight="1" x14ac:dyDescent="0.25">
      <c r="B604" s="140">
        <v>9111</v>
      </c>
      <c r="C604" s="140" t="s">
        <v>27</v>
      </c>
      <c r="D604" s="140" t="s">
        <v>134</v>
      </c>
      <c r="E604" s="140" t="s">
        <v>28</v>
      </c>
      <c r="F604" s="140" t="s">
        <v>2157</v>
      </c>
      <c r="G604" s="140">
        <v>2</v>
      </c>
      <c r="H604" s="140" t="s">
        <v>2086</v>
      </c>
      <c r="I604" s="140">
        <v>311</v>
      </c>
      <c r="J604" s="140" t="s">
        <v>2087</v>
      </c>
      <c r="K604" s="140" t="s">
        <v>2153</v>
      </c>
      <c r="L604" s="141" t="s">
        <v>28</v>
      </c>
      <c r="M604" s="141" t="s">
        <v>2157</v>
      </c>
      <c r="N604" s="142" t="s">
        <v>2200</v>
      </c>
      <c r="O604" s="141" t="s">
        <v>2203</v>
      </c>
      <c r="P604" s="140" t="s">
        <v>2088</v>
      </c>
      <c r="Q604" s="140">
        <v>5</v>
      </c>
      <c r="R604" s="140">
        <v>2</v>
      </c>
      <c r="S604" s="140">
        <v>5</v>
      </c>
      <c r="T604" s="140">
        <v>9999</v>
      </c>
      <c r="U604" s="140">
        <v>3</v>
      </c>
      <c r="V604" s="140">
        <v>2</v>
      </c>
      <c r="W604" s="140">
        <v>6</v>
      </c>
      <c r="X604" s="140" t="s">
        <v>28</v>
      </c>
      <c r="Y604" s="140" t="s">
        <v>28</v>
      </c>
      <c r="Z604" s="140" t="s">
        <v>2268</v>
      </c>
      <c r="AA604" s="140" t="s">
        <v>329</v>
      </c>
      <c r="AB604" s="140" t="s">
        <v>330</v>
      </c>
      <c r="AC604" s="140" t="s">
        <v>2092</v>
      </c>
      <c r="AD604" s="143">
        <v>44061</v>
      </c>
      <c r="AE604" s="143" t="s">
        <v>28</v>
      </c>
      <c r="AF604" s="144">
        <v>16773334.670000002</v>
      </c>
      <c r="AG604" s="144">
        <v>2817089.94</v>
      </c>
      <c r="AH604" s="144">
        <v>0</v>
      </c>
      <c r="AI604" s="144">
        <v>19590424.610000003</v>
      </c>
      <c r="AJ604" s="144">
        <v>0</v>
      </c>
      <c r="AK604" s="144">
        <v>0</v>
      </c>
      <c r="AL604" s="145">
        <v>2817089.94</v>
      </c>
      <c r="AM604" s="145">
        <v>2817089.94</v>
      </c>
      <c r="AN604" s="146" t="s">
        <v>426</v>
      </c>
      <c r="AO604" s="147">
        <v>0.99999999912892235</v>
      </c>
      <c r="AP604" s="147">
        <v>1</v>
      </c>
      <c r="AQ604" s="140" t="s">
        <v>28</v>
      </c>
      <c r="AR604" s="139" t="s">
        <v>39</v>
      </c>
    </row>
    <row r="605" spans="2:44" s="139" customFormat="1" ht="17.100000000000001" customHeight="1" x14ac:dyDescent="0.25">
      <c r="B605" s="140">
        <v>9112</v>
      </c>
      <c r="C605" s="140" t="s">
        <v>27</v>
      </c>
      <c r="D605" s="140" t="s">
        <v>134</v>
      </c>
      <c r="E605" s="140" t="s">
        <v>28</v>
      </c>
      <c r="F605" s="140" t="s">
        <v>2158</v>
      </c>
      <c r="G605" s="140">
        <v>2</v>
      </c>
      <c r="H605" s="140" t="s">
        <v>2086</v>
      </c>
      <c r="I605" s="140">
        <v>311</v>
      </c>
      <c r="J605" s="140" t="s">
        <v>2087</v>
      </c>
      <c r="K605" s="140" t="s">
        <v>2153</v>
      </c>
      <c r="L605" s="141" t="s">
        <v>28</v>
      </c>
      <c r="M605" s="141" t="s">
        <v>2158</v>
      </c>
      <c r="N605" s="142" t="s">
        <v>2200</v>
      </c>
      <c r="O605" s="141" t="s">
        <v>2202</v>
      </c>
      <c r="P605" s="140" t="s">
        <v>2088</v>
      </c>
      <c r="Q605" s="140">
        <v>5</v>
      </c>
      <c r="R605" s="140">
        <v>2</v>
      </c>
      <c r="S605" s="140">
        <v>5</v>
      </c>
      <c r="T605" s="140">
        <v>9999</v>
      </c>
      <c r="U605" s="140">
        <v>3</v>
      </c>
      <c r="V605" s="140">
        <v>2</v>
      </c>
      <c r="W605" s="140">
        <v>6</v>
      </c>
      <c r="X605" s="140" t="s">
        <v>28</v>
      </c>
      <c r="Y605" s="140" t="s">
        <v>28</v>
      </c>
      <c r="Z605" s="140" t="s">
        <v>2268</v>
      </c>
      <c r="AA605" s="140" t="s">
        <v>329</v>
      </c>
      <c r="AB605" s="140" t="s">
        <v>338</v>
      </c>
      <c r="AC605" s="140" t="s">
        <v>2093</v>
      </c>
      <c r="AD605" s="143">
        <v>44134</v>
      </c>
      <c r="AE605" s="143">
        <v>44195</v>
      </c>
      <c r="AF605" s="144">
        <v>1130544.0899999999</v>
      </c>
      <c r="AG605" s="144">
        <v>225353.62</v>
      </c>
      <c r="AH605" s="144">
        <v>0</v>
      </c>
      <c r="AI605" s="144">
        <v>1355897.71</v>
      </c>
      <c r="AJ605" s="144">
        <v>0</v>
      </c>
      <c r="AK605" s="144">
        <v>0</v>
      </c>
      <c r="AL605" s="145">
        <v>1417524.3399999999</v>
      </c>
      <c r="AM605" s="145">
        <v>626994.72</v>
      </c>
      <c r="AN605" s="146" t="s">
        <v>426</v>
      </c>
      <c r="AO605" s="147">
        <v>1</v>
      </c>
      <c r="AP605" s="147">
        <v>1</v>
      </c>
      <c r="AQ605" s="140" t="s">
        <v>28</v>
      </c>
      <c r="AR605" s="139" t="s">
        <v>39</v>
      </c>
    </row>
    <row r="606" spans="2:44" s="139" customFormat="1" ht="17.100000000000001" customHeight="1" x14ac:dyDescent="0.25">
      <c r="B606" s="140">
        <v>9113</v>
      </c>
      <c r="C606" s="140" t="s">
        <v>27</v>
      </c>
      <c r="D606" s="140" t="s">
        <v>134</v>
      </c>
      <c r="E606" s="140" t="s">
        <v>28</v>
      </c>
      <c r="F606" s="140" t="s">
        <v>2159</v>
      </c>
      <c r="G606" s="140">
        <v>2</v>
      </c>
      <c r="H606" s="140" t="s">
        <v>2086</v>
      </c>
      <c r="I606" s="140">
        <v>311</v>
      </c>
      <c r="J606" s="140" t="s">
        <v>2087</v>
      </c>
      <c r="K606" s="140" t="s">
        <v>2153</v>
      </c>
      <c r="L606" s="141" t="s">
        <v>28</v>
      </c>
      <c r="M606" s="141" t="s">
        <v>2159</v>
      </c>
      <c r="N606" s="142" t="s">
        <v>2200</v>
      </c>
      <c r="O606" s="141" t="s">
        <v>2204</v>
      </c>
      <c r="P606" s="140" t="s">
        <v>2088</v>
      </c>
      <c r="Q606" s="140">
        <v>5</v>
      </c>
      <c r="R606" s="140">
        <v>2</v>
      </c>
      <c r="S606" s="140">
        <v>5</v>
      </c>
      <c r="T606" s="140">
        <v>9999</v>
      </c>
      <c r="U606" s="140">
        <v>3</v>
      </c>
      <c r="V606" s="140">
        <v>2</v>
      </c>
      <c r="W606" s="140">
        <v>6</v>
      </c>
      <c r="X606" s="140" t="s">
        <v>28</v>
      </c>
      <c r="Y606" s="140" t="s">
        <v>28</v>
      </c>
      <c r="Z606" s="140" t="s">
        <v>2268</v>
      </c>
      <c r="AA606" s="140" t="s">
        <v>329</v>
      </c>
      <c r="AB606" s="140" t="s">
        <v>989</v>
      </c>
      <c r="AC606" s="140" t="s">
        <v>2094</v>
      </c>
      <c r="AD606" s="143">
        <v>44095</v>
      </c>
      <c r="AE606" s="143" t="s">
        <v>28</v>
      </c>
      <c r="AF606" s="144">
        <v>17452929.200000003</v>
      </c>
      <c r="AG606" s="144">
        <v>3823720.37</v>
      </c>
      <c r="AH606" s="144">
        <v>0</v>
      </c>
      <c r="AI606" s="144">
        <v>21276649.570000004</v>
      </c>
      <c r="AJ606" s="144">
        <v>0</v>
      </c>
      <c r="AK606" s="144">
        <v>0</v>
      </c>
      <c r="AL606" s="145">
        <v>3823720.37</v>
      </c>
      <c r="AM606" s="145">
        <v>3823720.37</v>
      </c>
      <c r="AN606" s="146" t="s">
        <v>426</v>
      </c>
      <c r="AO606" s="147">
        <v>0.87241171048702226</v>
      </c>
      <c r="AP606" s="147">
        <v>1</v>
      </c>
      <c r="AQ606" s="140" t="s">
        <v>28</v>
      </c>
      <c r="AR606" s="139" t="s">
        <v>39</v>
      </c>
    </row>
    <row r="607" spans="2:44" s="139" customFormat="1" ht="17.100000000000001" customHeight="1" x14ac:dyDescent="0.25">
      <c r="B607" s="140">
        <v>9114</v>
      </c>
      <c r="C607" s="140" t="s">
        <v>27</v>
      </c>
      <c r="D607" s="140" t="s">
        <v>134</v>
      </c>
      <c r="E607" s="140" t="s">
        <v>28</v>
      </c>
      <c r="F607" s="140" t="s">
        <v>2160</v>
      </c>
      <c r="G607" s="140">
        <v>2</v>
      </c>
      <c r="H607" s="140" t="s">
        <v>2086</v>
      </c>
      <c r="I607" s="140">
        <v>311</v>
      </c>
      <c r="J607" s="140" t="s">
        <v>2087</v>
      </c>
      <c r="K607" s="140" t="s">
        <v>2153</v>
      </c>
      <c r="L607" s="141" t="s">
        <v>28</v>
      </c>
      <c r="M607" s="141" t="s">
        <v>2160</v>
      </c>
      <c r="N607" s="142" t="s">
        <v>2200</v>
      </c>
      <c r="O607" s="141" t="s">
        <v>2205</v>
      </c>
      <c r="P607" s="140" t="s">
        <v>2088</v>
      </c>
      <c r="Q607" s="140">
        <v>5</v>
      </c>
      <c r="R607" s="140">
        <v>2</v>
      </c>
      <c r="S607" s="140">
        <v>5</v>
      </c>
      <c r="T607" s="140">
        <v>9999</v>
      </c>
      <c r="U607" s="140">
        <v>3</v>
      </c>
      <c r="V607" s="140">
        <v>2</v>
      </c>
      <c r="W607" s="140">
        <v>6</v>
      </c>
      <c r="X607" s="140" t="s">
        <v>28</v>
      </c>
      <c r="Y607" s="140" t="s">
        <v>28</v>
      </c>
      <c r="Z607" s="140" t="s">
        <v>2268</v>
      </c>
      <c r="AA607" s="140" t="s">
        <v>333</v>
      </c>
      <c r="AB607" s="140" t="s">
        <v>355</v>
      </c>
      <c r="AC607" s="140" t="s">
        <v>2095</v>
      </c>
      <c r="AD607" s="143">
        <v>44075</v>
      </c>
      <c r="AE607" s="143" t="s">
        <v>28</v>
      </c>
      <c r="AF607" s="144">
        <v>19477248.270000003</v>
      </c>
      <c r="AG607" s="144">
        <v>0</v>
      </c>
      <c r="AH607" s="144">
        <v>0</v>
      </c>
      <c r="AI607" s="144">
        <v>19477248.270000003</v>
      </c>
      <c r="AJ607" s="144">
        <v>0</v>
      </c>
      <c r="AK607" s="144">
        <v>0</v>
      </c>
      <c r="AL607" s="145">
        <v>11898468.43</v>
      </c>
      <c r="AM607" s="145">
        <v>11474229.500000004</v>
      </c>
      <c r="AN607" s="146" t="s">
        <v>426</v>
      </c>
      <c r="AO607" s="147">
        <v>0.99999999850622179</v>
      </c>
      <c r="AP607" s="147">
        <v>1</v>
      </c>
      <c r="AQ607" s="140" t="s">
        <v>28</v>
      </c>
      <c r="AR607" s="139" t="s">
        <v>39</v>
      </c>
    </row>
    <row r="608" spans="2:44" s="139" customFormat="1" ht="17.100000000000001" customHeight="1" x14ac:dyDescent="0.25">
      <c r="B608" s="140">
        <v>9115</v>
      </c>
      <c r="C608" s="140" t="s">
        <v>27</v>
      </c>
      <c r="D608" s="140" t="s">
        <v>134</v>
      </c>
      <c r="E608" s="140" t="s">
        <v>28</v>
      </c>
      <c r="F608" s="140" t="s">
        <v>2155</v>
      </c>
      <c r="G608" s="140">
        <v>2</v>
      </c>
      <c r="H608" s="140" t="s">
        <v>2086</v>
      </c>
      <c r="I608" s="140">
        <v>311</v>
      </c>
      <c r="J608" s="140" t="s">
        <v>2087</v>
      </c>
      <c r="K608" s="140" t="s">
        <v>2153</v>
      </c>
      <c r="L608" s="141" t="s">
        <v>28</v>
      </c>
      <c r="M608" s="141" t="s">
        <v>2155</v>
      </c>
      <c r="N608" s="142" t="s">
        <v>2200</v>
      </c>
      <c r="O608" s="141" t="s">
        <v>2201</v>
      </c>
      <c r="P608" s="140" t="s">
        <v>2088</v>
      </c>
      <c r="Q608" s="140">
        <v>5</v>
      </c>
      <c r="R608" s="140">
        <v>1</v>
      </c>
      <c r="S608" s="140">
        <v>8</v>
      </c>
      <c r="T608" s="140">
        <v>9999</v>
      </c>
      <c r="U608" s="140">
        <v>3</v>
      </c>
      <c r="V608" s="140">
        <v>2</v>
      </c>
      <c r="W608" s="140">
        <v>6</v>
      </c>
      <c r="X608" s="140" t="s">
        <v>28</v>
      </c>
      <c r="Y608" s="140" t="s">
        <v>28</v>
      </c>
      <c r="Z608" s="140" t="s">
        <v>2268</v>
      </c>
      <c r="AA608" s="140" t="s">
        <v>331</v>
      </c>
      <c r="AB608" s="140" t="s">
        <v>332</v>
      </c>
      <c r="AC608" s="140" t="s">
        <v>2096</v>
      </c>
      <c r="AD608" s="143">
        <v>44067</v>
      </c>
      <c r="AE608" s="143">
        <v>44367</v>
      </c>
      <c r="AF608" s="144">
        <v>2595737.58</v>
      </c>
      <c r="AG608" s="144">
        <v>5343884.17</v>
      </c>
      <c r="AH608" s="144">
        <v>0</v>
      </c>
      <c r="AI608" s="144">
        <v>7939621.75</v>
      </c>
      <c r="AJ608" s="144">
        <v>0</v>
      </c>
      <c r="AK608" s="144">
        <v>0</v>
      </c>
      <c r="AL608" s="145">
        <v>7031113.5999999996</v>
      </c>
      <c r="AM608" s="145">
        <v>7031113.5999999996</v>
      </c>
      <c r="AN608" s="146" t="s">
        <v>2090</v>
      </c>
      <c r="AO608" s="147">
        <v>1</v>
      </c>
      <c r="AP608" s="147" t="s">
        <v>2091</v>
      </c>
      <c r="AQ608" s="140" t="s">
        <v>28</v>
      </c>
      <c r="AR608" s="139" t="s">
        <v>39</v>
      </c>
    </row>
    <row r="609" spans="2:44" s="139" customFormat="1" ht="17.100000000000001" customHeight="1" x14ac:dyDescent="0.25">
      <c r="B609" s="140">
        <v>9116</v>
      </c>
      <c r="C609" s="140" t="s">
        <v>27</v>
      </c>
      <c r="D609" s="140" t="s">
        <v>134</v>
      </c>
      <c r="E609" s="140" t="s">
        <v>28</v>
      </c>
      <c r="F609" s="140" t="s">
        <v>2161</v>
      </c>
      <c r="G609" s="140">
        <v>2</v>
      </c>
      <c r="H609" s="140" t="s">
        <v>2086</v>
      </c>
      <c r="I609" s="140">
        <v>311</v>
      </c>
      <c r="J609" s="140" t="s">
        <v>2087</v>
      </c>
      <c r="K609" s="140" t="s">
        <v>2153</v>
      </c>
      <c r="L609" s="141" t="s">
        <v>28</v>
      </c>
      <c r="M609" s="141" t="s">
        <v>2161</v>
      </c>
      <c r="N609" s="142" t="s">
        <v>2200</v>
      </c>
      <c r="O609" s="141" t="s">
        <v>2206</v>
      </c>
      <c r="P609" s="140" t="s">
        <v>2088</v>
      </c>
      <c r="Q609" s="140">
        <v>5</v>
      </c>
      <c r="R609" s="140">
        <v>2</v>
      </c>
      <c r="S609" s="140">
        <v>5</v>
      </c>
      <c r="T609" s="140">
        <v>9999</v>
      </c>
      <c r="U609" s="140">
        <v>3</v>
      </c>
      <c r="V609" s="140">
        <v>2</v>
      </c>
      <c r="W609" s="140">
        <v>6</v>
      </c>
      <c r="X609" s="140" t="s">
        <v>28</v>
      </c>
      <c r="Y609" s="140" t="s">
        <v>28</v>
      </c>
      <c r="Z609" s="140" t="s">
        <v>2268</v>
      </c>
      <c r="AA609" s="140" t="s">
        <v>331</v>
      </c>
      <c r="AB609" s="140" t="s">
        <v>332</v>
      </c>
      <c r="AC609" s="140" t="s">
        <v>2096</v>
      </c>
      <c r="AD609" s="143">
        <v>44259</v>
      </c>
      <c r="AE609" s="143" t="s">
        <v>28</v>
      </c>
      <c r="AF609" s="144">
        <v>14187167.279999999</v>
      </c>
      <c r="AG609" s="144">
        <v>0</v>
      </c>
      <c r="AH609" s="144">
        <v>0</v>
      </c>
      <c r="AI609" s="144">
        <v>14187167.279999999</v>
      </c>
      <c r="AJ609" s="144">
        <v>0</v>
      </c>
      <c r="AK609" s="144">
        <v>0</v>
      </c>
      <c r="AL609" s="145">
        <v>14187167.279999999</v>
      </c>
      <c r="AM609" s="145">
        <v>14187167.279999999</v>
      </c>
      <c r="AN609" s="146" t="s">
        <v>2090</v>
      </c>
      <c r="AO609" s="147">
        <v>0</v>
      </c>
      <c r="AP609" s="147">
        <v>0.60221677077420444</v>
      </c>
      <c r="AQ609" s="140" t="s">
        <v>28</v>
      </c>
      <c r="AR609" s="139" t="s">
        <v>39</v>
      </c>
    </row>
    <row r="610" spans="2:44" s="139" customFormat="1" ht="17.100000000000001" customHeight="1" x14ac:dyDescent="0.25">
      <c r="B610" s="140">
        <v>9117</v>
      </c>
      <c r="C610" s="140" t="s">
        <v>27</v>
      </c>
      <c r="D610" s="140" t="s">
        <v>134</v>
      </c>
      <c r="E610" s="140" t="s">
        <v>28</v>
      </c>
      <c r="F610" s="140" t="s">
        <v>2162</v>
      </c>
      <c r="G610" s="140">
        <v>2</v>
      </c>
      <c r="H610" s="140" t="s">
        <v>2086</v>
      </c>
      <c r="I610" s="140">
        <v>311</v>
      </c>
      <c r="J610" s="140" t="s">
        <v>2087</v>
      </c>
      <c r="K610" s="140" t="s">
        <v>2153</v>
      </c>
      <c r="L610" s="141" t="s">
        <v>28</v>
      </c>
      <c r="M610" s="141" t="s">
        <v>2162</v>
      </c>
      <c r="N610" s="142" t="s">
        <v>2200</v>
      </c>
      <c r="O610" s="141" t="s">
        <v>2204</v>
      </c>
      <c r="P610" s="140" t="s">
        <v>2088</v>
      </c>
      <c r="Q610" s="140">
        <v>5</v>
      </c>
      <c r="R610" s="140">
        <v>2</v>
      </c>
      <c r="S610" s="140">
        <v>5</v>
      </c>
      <c r="T610" s="140">
        <v>9999</v>
      </c>
      <c r="U610" s="140">
        <v>3</v>
      </c>
      <c r="V610" s="140">
        <v>2</v>
      </c>
      <c r="W610" s="140">
        <v>6</v>
      </c>
      <c r="X610" s="140" t="s">
        <v>28</v>
      </c>
      <c r="Y610" s="140" t="s">
        <v>28</v>
      </c>
      <c r="Z610" s="140" t="s">
        <v>2268</v>
      </c>
      <c r="AA610" s="140" t="s">
        <v>329</v>
      </c>
      <c r="AB610" s="140" t="s">
        <v>2261</v>
      </c>
      <c r="AC610" s="140" t="s">
        <v>2097</v>
      </c>
      <c r="AD610" s="143">
        <v>44151</v>
      </c>
      <c r="AE610" s="143">
        <v>44393</v>
      </c>
      <c r="AF610" s="144">
        <v>22063409.34</v>
      </c>
      <c r="AG610" s="144">
        <v>3711621.45</v>
      </c>
      <c r="AH610" s="144">
        <v>0</v>
      </c>
      <c r="AI610" s="144">
        <v>25775030.789999999</v>
      </c>
      <c r="AJ610" s="144">
        <v>0</v>
      </c>
      <c r="AK610" s="144">
        <v>0</v>
      </c>
      <c r="AL610" s="145">
        <v>16949667.050000001</v>
      </c>
      <c r="AM610" s="145">
        <v>16949667.050000001</v>
      </c>
      <c r="AN610" s="146" t="s">
        <v>426</v>
      </c>
      <c r="AO610" s="147">
        <v>0</v>
      </c>
      <c r="AP610" s="147">
        <v>1</v>
      </c>
      <c r="AQ610" s="140" t="s">
        <v>28</v>
      </c>
      <c r="AR610" s="139" t="s">
        <v>39</v>
      </c>
    </row>
    <row r="611" spans="2:44" s="139" customFormat="1" ht="17.100000000000001" customHeight="1" x14ac:dyDescent="0.25">
      <c r="B611" s="140">
        <v>9118</v>
      </c>
      <c r="C611" s="140" t="s">
        <v>27</v>
      </c>
      <c r="D611" s="140" t="s">
        <v>134</v>
      </c>
      <c r="E611" s="140" t="s">
        <v>28</v>
      </c>
      <c r="F611" s="140" t="s">
        <v>2163</v>
      </c>
      <c r="G611" s="140">
        <v>2</v>
      </c>
      <c r="H611" s="140" t="s">
        <v>2086</v>
      </c>
      <c r="I611" s="140">
        <v>311</v>
      </c>
      <c r="J611" s="140" t="s">
        <v>2087</v>
      </c>
      <c r="K611" s="140" t="s">
        <v>2153</v>
      </c>
      <c r="L611" s="141" t="s">
        <v>28</v>
      </c>
      <c r="M611" s="141" t="s">
        <v>2163</v>
      </c>
      <c r="N611" s="142" t="s">
        <v>2200</v>
      </c>
      <c r="O611" s="141" t="s">
        <v>2207</v>
      </c>
      <c r="P611" s="140" t="s">
        <v>2088</v>
      </c>
      <c r="Q611" s="140">
        <v>5</v>
      </c>
      <c r="R611" s="140">
        <v>1</v>
      </c>
      <c r="S611" s="140">
        <v>8</v>
      </c>
      <c r="T611" s="140">
        <v>9999</v>
      </c>
      <c r="U611" s="140">
        <v>3</v>
      </c>
      <c r="V611" s="140">
        <v>2</v>
      </c>
      <c r="W611" s="140">
        <v>6</v>
      </c>
      <c r="X611" s="140" t="s">
        <v>28</v>
      </c>
      <c r="Y611" s="140" t="s">
        <v>28</v>
      </c>
      <c r="Z611" s="140" t="s">
        <v>21</v>
      </c>
      <c r="AA611" s="140" t="s">
        <v>341</v>
      </c>
      <c r="AB611" s="140" t="s">
        <v>342</v>
      </c>
      <c r="AC611" s="140" t="s">
        <v>2098</v>
      </c>
      <c r="AD611" s="143">
        <v>44232</v>
      </c>
      <c r="AE611" s="143" t="s">
        <v>28</v>
      </c>
      <c r="AF611" s="144">
        <v>28012287.489999998</v>
      </c>
      <c r="AG611" s="144">
        <v>7574452.5099999998</v>
      </c>
      <c r="AH611" s="144">
        <v>0</v>
      </c>
      <c r="AI611" s="144">
        <v>35586740</v>
      </c>
      <c r="AJ611" s="144">
        <v>0</v>
      </c>
      <c r="AK611" s="144">
        <v>0</v>
      </c>
      <c r="AL611" s="145">
        <v>24381825.009999998</v>
      </c>
      <c r="AM611" s="145">
        <v>24381825.009999998</v>
      </c>
      <c r="AN611" s="146" t="s">
        <v>426</v>
      </c>
      <c r="AO611" s="147">
        <v>0</v>
      </c>
      <c r="AP611" s="147">
        <v>1</v>
      </c>
      <c r="AQ611" s="140" t="s">
        <v>28</v>
      </c>
      <c r="AR611" s="139" t="s">
        <v>39</v>
      </c>
    </row>
    <row r="612" spans="2:44" s="139" customFormat="1" ht="17.100000000000001" customHeight="1" x14ac:dyDescent="0.25">
      <c r="B612" s="140">
        <v>9119</v>
      </c>
      <c r="C612" s="140" t="s">
        <v>27</v>
      </c>
      <c r="D612" s="140" t="s">
        <v>134</v>
      </c>
      <c r="E612" s="140" t="s">
        <v>28</v>
      </c>
      <c r="F612" s="140" t="s">
        <v>2164</v>
      </c>
      <c r="G612" s="140">
        <v>2</v>
      </c>
      <c r="H612" s="140" t="s">
        <v>2086</v>
      </c>
      <c r="I612" s="140">
        <v>311</v>
      </c>
      <c r="J612" s="140" t="s">
        <v>2087</v>
      </c>
      <c r="K612" s="140" t="s">
        <v>2154</v>
      </c>
      <c r="L612" s="141" t="s">
        <v>28</v>
      </c>
      <c r="M612" s="141" t="s">
        <v>2164</v>
      </c>
      <c r="N612" s="142" t="s">
        <v>2200</v>
      </c>
      <c r="O612" s="141" t="s">
        <v>2208</v>
      </c>
      <c r="P612" s="140" t="s">
        <v>2099</v>
      </c>
      <c r="Q612" s="140" t="s">
        <v>28</v>
      </c>
      <c r="R612" s="140" t="s">
        <v>28</v>
      </c>
      <c r="S612" s="140" t="s">
        <v>28</v>
      </c>
      <c r="T612" s="140" t="s">
        <v>28</v>
      </c>
      <c r="U612" s="140" t="s">
        <v>28</v>
      </c>
      <c r="V612" s="140" t="s">
        <v>28</v>
      </c>
      <c r="W612" s="140">
        <v>6</v>
      </c>
      <c r="X612" s="140" t="s">
        <v>28</v>
      </c>
      <c r="Y612" s="140" t="s">
        <v>28</v>
      </c>
      <c r="Z612" s="140" t="s">
        <v>2268</v>
      </c>
      <c r="AA612" s="140" t="s">
        <v>333</v>
      </c>
      <c r="AB612" s="140" t="s">
        <v>381</v>
      </c>
      <c r="AC612" s="140" t="s">
        <v>2100</v>
      </c>
      <c r="AD612" s="143">
        <v>44263</v>
      </c>
      <c r="AE612" s="143">
        <v>44447</v>
      </c>
      <c r="AF612" s="144">
        <v>25829496.82</v>
      </c>
      <c r="AG612" s="144">
        <v>9525088.0300000012</v>
      </c>
      <c r="AH612" s="144">
        <v>0</v>
      </c>
      <c r="AI612" s="144">
        <v>35354584.850000001</v>
      </c>
      <c r="AJ612" s="144">
        <v>0</v>
      </c>
      <c r="AK612" s="144">
        <v>0</v>
      </c>
      <c r="AL612" s="145">
        <v>35354584.850000001</v>
      </c>
      <c r="AM612" s="145">
        <v>35354584.850000001</v>
      </c>
      <c r="AN612" s="146" t="s">
        <v>426</v>
      </c>
      <c r="AO612" s="147">
        <v>1.368767850817157</v>
      </c>
      <c r="AP612" s="147">
        <v>1</v>
      </c>
      <c r="AQ612" s="140" t="s">
        <v>28</v>
      </c>
      <c r="AR612" s="139" t="s">
        <v>39</v>
      </c>
    </row>
    <row r="613" spans="2:44" s="139" customFormat="1" ht="17.100000000000001" customHeight="1" x14ac:dyDescent="0.25">
      <c r="B613" s="140">
        <v>9120</v>
      </c>
      <c r="C613" s="140" t="s">
        <v>27</v>
      </c>
      <c r="D613" s="140" t="s">
        <v>134</v>
      </c>
      <c r="E613" s="140" t="s">
        <v>28</v>
      </c>
      <c r="F613" s="140" t="s">
        <v>2165</v>
      </c>
      <c r="G613" s="140">
        <v>2</v>
      </c>
      <c r="H613" s="140" t="s">
        <v>2086</v>
      </c>
      <c r="I613" s="140">
        <v>311</v>
      </c>
      <c r="J613" s="140" t="s">
        <v>2087</v>
      </c>
      <c r="K613" s="140" t="s">
        <v>2154</v>
      </c>
      <c r="L613" s="141" t="s">
        <v>28</v>
      </c>
      <c r="M613" s="141" t="s">
        <v>2165</v>
      </c>
      <c r="N613" s="142" t="s">
        <v>2200</v>
      </c>
      <c r="O613" s="141" t="s">
        <v>2209</v>
      </c>
      <c r="P613" s="140" t="s">
        <v>2099</v>
      </c>
      <c r="Q613" s="140" t="s">
        <v>28</v>
      </c>
      <c r="R613" s="140" t="s">
        <v>28</v>
      </c>
      <c r="S613" s="140" t="s">
        <v>28</v>
      </c>
      <c r="T613" s="140" t="s">
        <v>28</v>
      </c>
      <c r="U613" s="140" t="s">
        <v>28</v>
      </c>
      <c r="V613" s="140" t="s">
        <v>28</v>
      </c>
      <c r="W613" s="140">
        <v>6</v>
      </c>
      <c r="X613" s="140" t="s">
        <v>28</v>
      </c>
      <c r="Y613" s="140" t="s">
        <v>28</v>
      </c>
      <c r="Z613" s="140" t="s">
        <v>2268</v>
      </c>
      <c r="AA613" s="140" t="s">
        <v>333</v>
      </c>
      <c r="AB613" s="140" t="s">
        <v>2262</v>
      </c>
      <c r="AC613" s="140" t="s">
        <v>2101</v>
      </c>
      <c r="AD613" s="143">
        <v>44418</v>
      </c>
      <c r="AE613" s="143">
        <v>44661</v>
      </c>
      <c r="AF613" s="144">
        <v>38187579.530000001</v>
      </c>
      <c r="AG613" s="144">
        <v>0</v>
      </c>
      <c r="AH613" s="144">
        <v>0</v>
      </c>
      <c r="AI613" s="144">
        <v>38187579.530000001</v>
      </c>
      <c r="AJ613" s="144">
        <v>0</v>
      </c>
      <c r="AK613" s="144">
        <v>0</v>
      </c>
      <c r="AL613" s="145">
        <v>31284973.330000002</v>
      </c>
      <c r="AM613" s="145">
        <v>31284973.330000002</v>
      </c>
      <c r="AN613" s="146" t="s">
        <v>2090</v>
      </c>
      <c r="AO613" s="147">
        <v>1.2098777062762951</v>
      </c>
      <c r="AP613" s="147">
        <v>0.6330744575677294</v>
      </c>
      <c r="AQ613" s="140" t="s">
        <v>28</v>
      </c>
      <c r="AR613" s="139" t="s">
        <v>39</v>
      </c>
    </row>
    <row r="614" spans="2:44" s="139" customFormat="1" ht="17.100000000000001" customHeight="1" x14ac:dyDescent="0.25">
      <c r="B614" s="140">
        <v>9121</v>
      </c>
      <c r="C614" s="140" t="s">
        <v>27</v>
      </c>
      <c r="D614" s="140" t="s">
        <v>134</v>
      </c>
      <c r="E614" s="140" t="s">
        <v>28</v>
      </c>
      <c r="F614" s="140" t="s">
        <v>2166</v>
      </c>
      <c r="G614" s="140">
        <v>2</v>
      </c>
      <c r="H614" s="140" t="s">
        <v>2086</v>
      </c>
      <c r="I614" s="140">
        <v>311</v>
      </c>
      <c r="J614" s="140" t="s">
        <v>2087</v>
      </c>
      <c r="K614" s="140" t="s">
        <v>2154</v>
      </c>
      <c r="L614" s="141" t="s">
        <v>28</v>
      </c>
      <c r="M614" s="141" t="s">
        <v>2166</v>
      </c>
      <c r="N614" s="142" t="s">
        <v>2200</v>
      </c>
      <c r="O614" s="141" t="s">
        <v>2210</v>
      </c>
      <c r="P614" s="140" t="s">
        <v>2099</v>
      </c>
      <c r="Q614" s="140" t="s">
        <v>28</v>
      </c>
      <c r="R614" s="140" t="s">
        <v>28</v>
      </c>
      <c r="S614" s="140" t="s">
        <v>28</v>
      </c>
      <c r="T614" s="140" t="s">
        <v>28</v>
      </c>
      <c r="U614" s="140" t="s">
        <v>28</v>
      </c>
      <c r="V614" s="140" t="s">
        <v>28</v>
      </c>
      <c r="W614" s="140">
        <v>6</v>
      </c>
      <c r="X614" s="140" t="s">
        <v>28</v>
      </c>
      <c r="Y614" s="140" t="s">
        <v>28</v>
      </c>
      <c r="Z614" s="140" t="s">
        <v>2268</v>
      </c>
      <c r="AA614" s="140" t="s">
        <v>377</v>
      </c>
      <c r="AB614" s="140" t="s">
        <v>377</v>
      </c>
      <c r="AC614" s="140" t="s">
        <v>2102</v>
      </c>
      <c r="AD614" s="143">
        <v>44526</v>
      </c>
      <c r="AE614" s="143">
        <v>44738</v>
      </c>
      <c r="AF614" s="144">
        <v>35600814.700000003</v>
      </c>
      <c r="AG614" s="144">
        <v>0</v>
      </c>
      <c r="AH614" s="144">
        <v>0</v>
      </c>
      <c r="AI614" s="144">
        <v>35600814.700000003</v>
      </c>
      <c r="AJ614" s="144">
        <v>0</v>
      </c>
      <c r="AK614" s="144">
        <v>0</v>
      </c>
      <c r="AL614" s="145">
        <v>10680244.41</v>
      </c>
      <c r="AM614" s="145">
        <v>10680244.41</v>
      </c>
      <c r="AN614" s="146" t="s">
        <v>2090</v>
      </c>
      <c r="AO614" s="147">
        <v>0.3</v>
      </c>
      <c r="AP614" s="147">
        <v>2.1499999999999998E-2</v>
      </c>
      <c r="AQ614" s="140" t="s">
        <v>28</v>
      </c>
      <c r="AR614" s="139" t="s">
        <v>39</v>
      </c>
    </row>
    <row r="615" spans="2:44" s="139" customFormat="1" ht="17.100000000000001" customHeight="1" x14ac:dyDescent="0.25">
      <c r="B615" s="140">
        <v>9122</v>
      </c>
      <c r="C615" s="140" t="s">
        <v>27</v>
      </c>
      <c r="D615" s="140" t="s">
        <v>134</v>
      </c>
      <c r="E615" s="140" t="s">
        <v>28</v>
      </c>
      <c r="F615" s="140" t="s">
        <v>2167</v>
      </c>
      <c r="G615" s="140">
        <v>2</v>
      </c>
      <c r="H615" s="140" t="s">
        <v>2086</v>
      </c>
      <c r="I615" s="140">
        <v>311</v>
      </c>
      <c r="J615" s="140" t="s">
        <v>2087</v>
      </c>
      <c r="K615" s="140" t="s">
        <v>2154</v>
      </c>
      <c r="L615" s="141" t="s">
        <v>28</v>
      </c>
      <c r="M615" s="141" t="s">
        <v>2167</v>
      </c>
      <c r="N615" s="142" t="s">
        <v>2200</v>
      </c>
      <c r="O615" s="141" t="s">
        <v>2211</v>
      </c>
      <c r="P615" s="140" t="s">
        <v>2099</v>
      </c>
      <c r="Q615" s="140" t="s">
        <v>28</v>
      </c>
      <c r="R615" s="140" t="s">
        <v>28</v>
      </c>
      <c r="S615" s="140" t="s">
        <v>28</v>
      </c>
      <c r="T615" s="140" t="s">
        <v>28</v>
      </c>
      <c r="U615" s="140" t="s">
        <v>28</v>
      </c>
      <c r="V615" s="140" t="s">
        <v>28</v>
      </c>
      <c r="W615" s="140">
        <v>6</v>
      </c>
      <c r="X615" s="140" t="s">
        <v>28</v>
      </c>
      <c r="Y615" s="140" t="s">
        <v>28</v>
      </c>
      <c r="Z615" s="140" t="s">
        <v>21</v>
      </c>
      <c r="AA615" s="140" t="s">
        <v>129</v>
      </c>
      <c r="AB615" s="140" t="s">
        <v>311</v>
      </c>
      <c r="AC615" s="140" t="s">
        <v>2103</v>
      </c>
      <c r="AD615" s="143">
        <v>44454</v>
      </c>
      <c r="AE615" s="143">
        <v>44635</v>
      </c>
      <c r="AF615" s="144">
        <v>21349994.969999999</v>
      </c>
      <c r="AG615" s="144">
        <v>133293.15</v>
      </c>
      <c r="AH615" s="144">
        <v>0</v>
      </c>
      <c r="AI615" s="144">
        <v>21483288.120000001</v>
      </c>
      <c r="AJ615" s="144">
        <v>0</v>
      </c>
      <c r="AK615" s="144">
        <v>0</v>
      </c>
      <c r="AL615" s="145">
        <v>4752648.96</v>
      </c>
      <c r="AM615" s="145">
        <v>4752648.96</v>
      </c>
      <c r="AN615" s="146" t="s">
        <v>2090</v>
      </c>
      <c r="AO615" s="147">
        <v>0.37378403646340902</v>
      </c>
      <c r="AP615" s="147">
        <v>0.39555718992621119</v>
      </c>
      <c r="AQ615" s="140" t="s">
        <v>28</v>
      </c>
      <c r="AR615" s="139" t="s">
        <v>39</v>
      </c>
    </row>
    <row r="616" spans="2:44" s="139" customFormat="1" ht="17.100000000000001" customHeight="1" x14ac:dyDescent="0.25">
      <c r="B616" s="140">
        <v>9123</v>
      </c>
      <c r="C616" s="140" t="s">
        <v>27</v>
      </c>
      <c r="D616" s="140" t="s">
        <v>134</v>
      </c>
      <c r="E616" s="140" t="s">
        <v>28</v>
      </c>
      <c r="F616" s="140" t="s">
        <v>2168</v>
      </c>
      <c r="G616" s="140">
        <v>2</v>
      </c>
      <c r="H616" s="140" t="s">
        <v>2086</v>
      </c>
      <c r="I616" s="140">
        <v>311</v>
      </c>
      <c r="J616" s="140" t="s">
        <v>2087</v>
      </c>
      <c r="K616" s="140" t="s">
        <v>2154</v>
      </c>
      <c r="L616" s="141" t="s">
        <v>28</v>
      </c>
      <c r="M616" s="141" t="s">
        <v>2168</v>
      </c>
      <c r="N616" s="142" t="s">
        <v>2200</v>
      </c>
      <c r="O616" s="141" t="s">
        <v>2212</v>
      </c>
      <c r="P616" s="140" t="s">
        <v>2099</v>
      </c>
      <c r="Q616" s="140" t="s">
        <v>28</v>
      </c>
      <c r="R616" s="140" t="s">
        <v>28</v>
      </c>
      <c r="S616" s="140" t="s">
        <v>28</v>
      </c>
      <c r="T616" s="140" t="s">
        <v>28</v>
      </c>
      <c r="U616" s="140" t="s">
        <v>28</v>
      </c>
      <c r="V616" s="140" t="s">
        <v>28</v>
      </c>
      <c r="W616" s="140">
        <v>6</v>
      </c>
      <c r="X616" s="140" t="s">
        <v>28</v>
      </c>
      <c r="Y616" s="140" t="s">
        <v>28</v>
      </c>
      <c r="Z616" s="140" t="s">
        <v>21</v>
      </c>
      <c r="AA616" s="140" t="s">
        <v>329</v>
      </c>
      <c r="AB616" s="140" t="s">
        <v>2263</v>
      </c>
      <c r="AC616" s="140" t="s">
        <v>2104</v>
      </c>
      <c r="AD616" s="143">
        <v>44398</v>
      </c>
      <c r="AE616" s="143">
        <v>44582</v>
      </c>
      <c r="AF616" s="144">
        <v>3964000</v>
      </c>
      <c r="AG616" s="144">
        <v>566059.19999999995</v>
      </c>
      <c r="AH616" s="144">
        <v>0</v>
      </c>
      <c r="AI616" s="144">
        <v>4530059.2</v>
      </c>
      <c r="AJ616" s="144">
        <v>0</v>
      </c>
      <c r="AK616" s="144">
        <v>0</v>
      </c>
      <c r="AL616" s="145">
        <v>3098262.4</v>
      </c>
      <c r="AM616" s="145">
        <v>3098262.4</v>
      </c>
      <c r="AN616" s="146" t="s">
        <v>2090</v>
      </c>
      <c r="AO616" s="147">
        <v>1</v>
      </c>
      <c r="AP616" s="147">
        <v>0.7343183652875882</v>
      </c>
      <c r="AQ616" s="140" t="s">
        <v>28</v>
      </c>
      <c r="AR616" s="139" t="s">
        <v>39</v>
      </c>
    </row>
    <row r="617" spans="2:44" s="139" customFormat="1" ht="17.100000000000001" customHeight="1" x14ac:dyDescent="0.25">
      <c r="B617" s="140">
        <v>9124</v>
      </c>
      <c r="C617" s="140" t="s">
        <v>27</v>
      </c>
      <c r="D617" s="140" t="s">
        <v>134</v>
      </c>
      <c r="E617" s="140" t="s">
        <v>28</v>
      </c>
      <c r="F617" s="140" t="s">
        <v>2169</v>
      </c>
      <c r="G617" s="140">
        <v>2</v>
      </c>
      <c r="H617" s="140" t="s">
        <v>2086</v>
      </c>
      <c r="I617" s="140">
        <v>311</v>
      </c>
      <c r="J617" s="140" t="s">
        <v>2087</v>
      </c>
      <c r="K617" s="140" t="s">
        <v>2154</v>
      </c>
      <c r="L617" s="141" t="s">
        <v>28</v>
      </c>
      <c r="M617" s="141" t="s">
        <v>2169</v>
      </c>
      <c r="N617" s="142" t="s">
        <v>2200</v>
      </c>
      <c r="O617" s="141" t="s">
        <v>2213</v>
      </c>
      <c r="P617" s="140" t="s">
        <v>2099</v>
      </c>
      <c r="Q617" s="140" t="s">
        <v>28</v>
      </c>
      <c r="R617" s="140" t="s">
        <v>28</v>
      </c>
      <c r="S617" s="140" t="s">
        <v>28</v>
      </c>
      <c r="T617" s="140" t="s">
        <v>28</v>
      </c>
      <c r="U617" s="140" t="s">
        <v>28</v>
      </c>
      <c r="V617" s="140" t="s">
        <v>28</v>
      </c>
      <c r="W617" s="140">
        <v>6</v>
      </c>
      <c r="X617" s="140" t="s">
        <v>28</v>
      </c>
      <c r="Y617" s="140" t="s">
        <v>28</v>
      </c>
      <c r="Z617" s="140" t="s">
        <v>21</v>
      </c>
      <c r="AA617" s="140" t="s">
        <v>329</v>
      </c>
      <c r="AB617" s="140" t="s">
        <v>989</v>
      </c>
      <c r="AC617" s="140" t="s">
        <v>2105</v>
      </c>
      <c r="AD617" s="143">
        <v>44389</v>
      </c>
      <c r="AE617" s="143">
        <v>44573</v>
      </c>
      <c r="AF617" s="144">
        <v>7190500</v>
      </c>
      <c r="AG617" s="144">
        <v>586744.80000000005</v>
      </c>
      <c r="AH617" s="144">
        <v>0</v>
      </c>
      <c r="AI617" s="144">
        <v>7777244.7999999998</v>
      </c>
      <c r="AJ617" s="144">
        <v>0</v>
      </c>
      <c r="AK617" s="144">
        <v>0</v>
      </c>
      <c r="AL617" s="145">
        <v>5620094.7999999998</v>
      </c>
      <c r="AM617" s="145">
        <v>5620094.7999999998</v>
      </c>
      <c r="AN617" s="146" t="s">
        <v>2090</v>
      </c>
      <c r="AO617" s="147">
        <v>0.7226331360946745</v>
      </c>
      <c r="AP617" s="147">
        <v>0.32412717474445452</v>
      </c>
      <c r="AQ617" s="140" t="s">
        <v>28</v>
      </c>
      <c r="AR617" s="139" t="s">
        <v>39</v>
      </c>
    </row>
    <row r="618" spans="2:44" s="139" customFormat="1" ht="17.100000000000001" customHeight="1" x14ac:dyDescent="0.25">
      <c r="B618" s="140">
        <v>9125</v>
      </c>
      <c r="C618" s="140" t="s">
        <v>27</v>
      </c>
      <c r="D618" s="140" t="s">
        <v>134</v>
      </c>
      <c r="E618" s="140" t="s">
        <v>28</v>
      </c>
      <c r="F618" s="140" t="s">
        <v>2170</v>
      </c>
      <c r="G618" s="140">
        <v>2</v>
      </c>
      <c r="H618" s="140" t="s">
        <v>2086</v>
      </c>
      <c r="I618" s="140">
        <v>311</v>
      </c>
      <c r="J618" s="140" t="s">
        <v>2087</v>
      </c>
      <c r="K618" s="140" t="s">
        <v>2154</v>
      </c>
      <c r="L618" s="141" t="s">
        <v>28</v>
      </c>
      <c r="M618" s="141" t="s">
        <v>2170</v>
      </c>
      <c r="N618" s="142" t="s">
        <v>2200</v>
      </c>
      <c r="O618" s="141" t="s">
        <v>2214</v>
      </c>
      <c r="P618" s="140" t="s">
        <v>2099</v>
      </c>
      <c r="Q618" s="140" t="s">
        <v>28</v>
      </c>
      <c r="R618" s="140" t="s">
        <v>28</v>
      </c>
      <c r="S618" s="140" t="s">
        <v>28</v>
      </c>
      <c r="T618" s="140" t="s">
        <v>28</v>
      </c>
      <c r="U618" s="140" t="s">
        <v>28</v>
      </c>
      <c r="V618" s="140" t="s">
        <v>28</v>
      </c>
      <c r="W618" s="140">
        <v>6</v>
      </c>
      <c r="X618" s="140" t="s">
        <v>28</v>
      </c>
      <c r="Y618" s="140" t="s">
        <v>28</v>
      </c>
      <c r="Z618" s="140" t="s">
        <v>21</v>
      </c>
      <c r="AA618" s="140" t="s">
        <v>329</v>
      </c>
      <c r="AB618" s="140" t="s">
        <v>2263</v>
      </c>
      <c r="AC618" s="140" t="s">
        <v>2106</v>
      </c>
      <c r="AD618" s="143">
        <v>44389</v>
      </c>
      <c r="AE618" s="143">
        <v>44573</v>
      </c>
      <c r="AF618" s="144">
        <v>3640000</v>
      </c>
      <c r="AG618" s="144">
        <v>297024</v>
      </c>
      <c r="AH618" s="144">
        <v>0</v>
      </c>
      <c r="AI618" s="144">
        <v>3937024</v>
      </c>
      <c r="AJ618" s="144">
        <v>0</v>
      </c>
      <c r="AK618" s="144">
        <v>0</v>
      </c>
      <c r="AL618" s="145">
        <v>2845024</v>
      </c>
      <c r="AM618" s="145">
        <v>2845024</v>
      </c>
      <c r="AN618" s="146" t="s">
        <v>2090</v>
      </c>
      <c r="AO618" s="147">
        <v>0.72263313609467461</v>
      </c>
      <c r="AP618" s="147">
        <v>0.3992</v>
      </c>
      <c r="AQ618" s="140" t="s">
        <v>28</v>
      </c>
      <c r="AR618" s="139" t="s">
        <v>39</v>
      </c>
    </row>
    <row r="619" spans="2:44" s="139" customFormat="1" ht="17.100000000000001" customHeight="1" x14ac:dyDescent="0.25">
      <c r="B619" s="140">
        <v>9126</v>
      </c>
      <c r="C619" s="140" t="s">
        <v>27</v>
      </c>
      <c r="D619" s="140" t="s">
        <v>134</v>
      </c>
      <c r="E619" s="140" t="s">
        <v>28</v>
      </c>
      <c r="F619" s="140" t="s">
        <v>2171</v>
      </c>
      <c r="G619" s="140">
        <v>2</v>
      </c>
      <c r="H619" s="140" t="s">
        <v>2086</v>
      </c>
      <c r="I619" s="140">
        <v>311</v>
      </c>
      <c r="J619" s="140" t="s">
        <v>2087</v>
      </c>
      <c r="K619" s="140" t="s">
        <v>2154</v>
      </c>
      <c r="L619" s="141" t="s">
        <v>28</v>
      </c>
      <c r="M619" s="141" t="s">
        <v>2171</v>
      </c>
      <c r="N619" s="142" t="s">
        <v>2200</v>
      </c>
      <c r="O619" s="141" t="s">
        <v>2215</v>
      </c>
      <c r="P619" s="140" t="s">
        <v>2099</v>
      </c>
      <c r="Q619" s="140" t="s">
        <v>28</v>
      </c>
      <c r="R619" s="140" t="s">
        <v>28</v>
      </c>
      <c r="S619" s="140" t="s">
        <v>28</v>
      </c>
      <c r="T619" s="140" t="s">
        <v>28</v>
      </c>
      <c r="U619" s="140" t="s">
        <v>28</v>
      </c>
      <c r="V619" s="140" t="s">
        <v>28</v>
      </c>
      <c r="W619" s="140">
        <v>6</v>
      </c>
      <c r="X619" s="140" t="s">
        <v>28</v>
      </c>
      <c r="Y619" s="140" t="s">
        <v>28</v>
      </c>
      <c r="Z619" s="140" t="s">
        <v>21</v>
      </c>
      <c r="AA619" s="140" t="s">
        <v>329</v>
      </c>
      <c r="AB619" s="140" t="s">
        <v>694</v>
      </c>
      <c r="AC619" s="140" t="s">
        <v>2107</v>
      </c>
      <c r="AD619" s="143">
        <v>44455</v>
      </c>
      <c r="AE619" s="143">
        <v>44636</v>
      </c>
      <c r="AF619" s="144">
        <v>27360000</v>
      </c>
      <c r="AG619" s="144">
        <v>7597646.4400000004</v>
      </c>
      <c r="AH619" s="144">
        <v>0</v>
      </c>
      <c r="AI619" s="144">
        <v>34957646.439999998</v>
      </c>
      <c r="AJ619" s="144">
        <v>0</v>
      </c>
      <c r="AK619" s="144">
        <v>0</v>
      </c>
      <c r="AL619" s="145">
        <v>21384576</v>
      </c>
      <c r="AM619" s="145">
        <v>21384576</v>
      </c>
      <c r="AN619" s="146" t="s">
        <v>2090</v>
      </c>
      <c r="AO619" s="147">
        <v>1.2564738165479312</v>
      </c>
      <c r="AP619" s="147">
        <v>0.76434285519067879</v>
      </c>
      <c r="AQ619" s="140" t="s">
        <v>28</v>
      </c>
      <c r="AR619" s="139" t="s">
        <v>39</v>
      </c>
    </row>
    <row r="620" spans="2:44" s="139" customFormat="1" ht="17.100000000000001" customHeight="1" x14ac:dyDescent="0.25">
      <c r="B620" s="140">
        <v>9127</v>
      </c>
      <c r="C620" s="140" t="s">
        <v>27</v>
      </c>
      <c r="D620" s="140" t="s">
        <v>134</v>
      </c>
      <c r="E620" s="140" t="s">
        <v>28</v>
      </c>
      <c r="F620" s="140" t="s">
        <v>2172</v>
      </c>
      <c r="G620" s="140">
        <v>2</v>
      </c>
      <c r="H620" s="140" t="s">
        <v>2086</v>
      </c>
      <c r="I620" s="140">
        <v>311</v>
      </c>
      <c r="J620" s="140" t="s">
        <v>2087</v>
      </c>
      <c r="K620" s="140" t="s">
        <v>2153</v>
      </c>
      <c r="L620" s="141" t="s">
        <v>28</v>
      </c>
      <c r="M620" s="141" t="s">
        <v>2172</v>
      </c>
      <c r="N620" s="142" t="s">
        <v>2200</v>
      </c>
      <c r="O620" s="141" t="s">
        <v>2216</v>
      </c>
      <c r="P620" s="140" t="s">
        <v>2088</v>
      </c>
      <c r="Q620" s="140">
        <v>5</v>
      </c>
      <c r="R620" s="140">
        <v>1</v>
      </c>
      <c r="S620" s="140">
        <v>8</v>
      </c>
      <c r="T620" s="140">
        <v>9999</v>
      </c>
      <c r="U620" s="140">
        <v>3</v>
      </c>
      <c r="V620" s="140">
        <v>2</v>
      </c>
      <c r="W620" s="140">
        <v>6</v>
      </c>
      <c r="X620" s="140" t="s">
        <v>28</v>
      </c>
      <c r="Y620" s="140" t="s">
        <v>28</v>
      </c>
      <c r="Z620" s="140" t="s">
        <v>21</v>
      </c>
      <c r="AA620" s="140" t="s">
        <v>129</v>
      </c>
      <c r="AB620" s="140" t="s">
        <v>2264</v>
      </c>
      <c r="AC620" s="140" t="s">
        <v>2108</v>
      </c>
      <c r="AD620" s="143">
        <v>44263</v>
      </c>
      <c r="AE620" s="143" t="s">
        <v>28</v>
      </c>
      <c r="AF620" s="144">
        <v>3562900.93</v>
      </c>
      <c r="AG620" s="144">
        <v>0</v>
      </c>
      <c r="AH620" s="144">
        <v>0</v>
      </c>
      <c r="AI620" s="144">
        <v>3562900.93</v>
      </c>
      <c r="AJ620" s="144">
        <v>0</v>
      </c>
      <c r="AK620" s="144">
        <v>0</v>
      </c>
      <c r="AL620" s="145">
        <v>3562900.93</v>
      </c>
      <c r="AM620" s="145">
        <v>3562900.93</v>
      </c>
      <c r="AN620" s="146" t="s">
        <v>426</v>
      </c>
      <c r="AO620" s="147">
        <v>0</v>
      </c>
      <c r="AP620" s="147">
        <v>1</v>
      </c>
      <c r="AQ620" s="140" t="s">
        <v>28</v>
      </c>
      <c r="AR620" s="139" t="s">
        <v>39</v>
      </c>
    </row>
    <row r="621" spans="2:44" s="139" customFormat="1" ht="17.100000000000001" customHeight="1" x14ac:dyDescent="0.25">
      <c r="B621" s="140">
        <v>9129</v>
      </c>
      <c r="C621" s="140" t="s">
        <v>27</v>
      </c>
      <c r="D621" s="140" t="s">
        <v>134</v>
      </c>
      <c r="E621" s="140" t="s">
        <v>28</v>
      </c>
      <c r="F621" s="140" t="s">
        <v>2173</v>
      </c>
      <c r="G621" s="140">
        <v>2</v>
      </c>
      <c r="H621" s="140" t="s">
        <v>2086</v>
      </c>
      <c r="I621" s="140">
        <v>311</v>
      </c>
      <c r="J621" s="140" t="s">
        <v>2087</v>
      </c>
      <c r="K621" s="140" t="s">
        <v>2153</v>
      </c>
      <c r="L621" s="141" t="s">
        <v>28</v>
      </c>
      <c r="M621" s="141" t="s">
        <v>2173</v>
      </c>
      <c r="N621" s="142" t="s">
        <v>2200</v>
      </c>
      <c r="O621" s="141" t="s">
        <v>2217</v>
      </c>
      <c r="P621" s="140" t="s">
        <v>2088</v>
      </c>
      <c r="Q621" s="140">
        <v>5</v>
      </c>
      <c r="R621" s="140">
        <v>1</v>
      </c>
      <c r="S621" s="140">
        <v>8</v>
      </c>
      <c r="T621" s="140">
        <v>9999</v>
      </c>
      <c r="U621" s="140">
        <v>3</v>
      </c>
      <c r="V621" s="140">
        <v>2</v>
      </c>
      <c r="W621" s="140">
        <v>6</v>
      </c>
      <c r="X621" s="140" t="s">
        <v>28</v>
      </c>
      <c r="Y621" s="140" t="s">
        <v>28</v>
      </c>
      <c r="Z621" s="140" t="s">
        <v>21</v>
      </c>
      <c r="AA621" s="140" t="s">
        <v>333</v>
      </c>
      <c r="AB621" s="140" t="s">
        <v>381</v>
      </c>
      <c r="AC621" s="140" t="s">
        <v>2109</v>
      </c>
      <c r="AD621" s="143">
        <v>44323</v>
      </c>
      <c r="AE621" s="143">
        <v>44415</v>
      </c>
      <c r="AF621" s="144">
        <v>13833300</v>
      </c>
      <c r="AG621" s="144">
        <v>0</v>
      </c>
      <c r="AH621" s="144">
        <v>0</v>
      </c>
      <c r="AI621" s="144">
        <v>13833300</v>
      </c>
      <c r="AJ621" s="144">
        <v>0</v>
      </c>
      <c r="AK621" s="144">
        <v>0</v>
      </c>
      <c r="AL621" s="145">
        <v>13833300</v>
      </c>
      <c r="AM621" s="145">
        <v>13833300</v>
      </c>
      <c r="AN621" s="146" t="s">
        <v>2090</v>
      </c>
      <c r="AO621" s="147">
        <v>0</v>
      </c>
      <c r="AP621" s="147">
        <v>0.25654605914713047</v>
      </c>
      <c r="AQ621" s="140" t="s">
        <v>28</v>
      </c>
      <c r="AR621" s="139" t="s">
        <v>39</v>
      </c>
    </row>
    <row r="622" spans="2:44" s="139" customFormat="1" ht="17.100000000000001" customHeight="1" x14ac:dyDescent="0.25">
      <c r="B622" s="140">
        <v>9130</v>
      </c>
      <c r="C622" s="140" t="s">
        <v>27</v>
      </c>
      <c r="D622" s="140" t="s">
        <v>134</v>
      </c>
      <c r="E622" s="140" t="s">
        <v>28</v>
      </c>
      <c r="F622" s="140" t="s">
        <v>2174</v>
      </c>
      <c r="G622" s="140">
        <v>2</v>
      </c>
      <c r="H622" s="140" t="s">
        <v>2086</v>
      </c>
      <c r="I622" s="140">
        <v>311</v>
      </c>
      <c r="J622" s="140" t="s">
        <v>2087</v>
      </c>
      <c r="K622" s="140" t="s">
        <v>2154</v>
      </c>
      <c r="L622" s="141" t="s">
        <v>28</v>
      </c>
      <c r="M622" s="141" t="s">
        <v>2174</v>
      </c>
      <c r="N622" s="142" t="s">
        <v>2200</v>
      </c>
      <c r="O622" s="141" t="s">
        <v>2218</v>
      </c>
      <c r="P622" s="140" t="s">
        <v>2099</v>
      </c>
      <c r="Q622" s="140" t="s">
        <v>28</v>
      </c>
      <c r="R622" s="140" t="s">
        <v>28</v>
      </c>
      <c r="S622" s="140" t="s">
        <v>28</v>
      </c>
      <c r="T622" s="140" t="s">
        <v>28</v>
      </c>
      <c r="U622" s="140" t="s">
        <v>28</v>
      </c>
      <c r="V622" s="140" t="s">
        <v>28</v>
      </c>
      <c r="W622" s="140">
        <v>6</v>
      </c>
      <c r="X622" s="140" t="s">
        <v>28</v>
      </c>
      <c r="Y622" s="140" t="s">
        <v>28</v>
      </c>
      <c r="Z622" s="140" t="s">
        <v>2268</v>
      </c>
      <c r="AA622" s="140" t="s">
        <v>368</v>
      </c>
      <c r="AB622" s="140" t="s">
        <v>369</v>
      </c>
      <c r="AC622" s="140" t="s">
        <v>2110</v>
      </c>
      <c r="AD622" s="143">
        <v>44365</v>
      </c>
      <c r="AE622" s="143">
        <v>44610</v>
      </c>
      <c r="AF622" s="144">
        <v>24649488.91</v>
      </c>
      <c r="AG622" s="144">
        <v>2011398.3</v>
      </c>
      <c r="AH622" s="144">
        <v>0</v>
      </c>
      <c r="AI622" s="144">
        <v>26660887.210000001</v>
      </c>
      <c r="AJ622" s="144">
        <v>0</v>
      </c>
      <c r="AK622" s="144">
        <v>0</v>
      </c>
      <c r="AL622" s="145">
        <v>19266040.539999999</v>
      </c>
      <c r="AM622" s="145">
        <v>19266040.539999999</v>
      </c>
      <c r="AN622" s="146" t="s">
        <v>2090</v>
      </c>
      <c r="AO622" s="147">
        <v>0.7226331362586339</v>
      </c>
      <c r="AP622" s="147">
        <v>0.65380000000000005</v>
      </c>
      <c r="AQ622" s="140" t="s">
        <v>28</v>
      </c>
      <c r="AR622" s="139" t="s">
        <v>39</v>
      </c>
    </row>
    <row r="623" spans="2:44" s="139" customFormat="1" ht="17.100000000000001" customHeight="1" x14ac:dyDescent="0.25">
      <c r="B623" s="140">
        <v>9131</v>
      </c>
      <c r="C623" s="140" t="s">
        <v>27</v>
      </c>
      <c r="D623" s="140" t="s">
        <v>134</v>
      </c>
      <c r="E623" s="140" t="s">
        <v>28</v>
      </c>
      <c r="F623" s="140" t="s">
        <v>2175</v>
      </c>
      <c r="G623" s="140">
        <v>2</v>
      </c>
      <c r="H623" s="140" t="s">
        <v>2086</v>
      </c>
      <c r="I623" s="140">
        <v>311</v>
      </c>
      <c r="J623" s="140" t="s">
        <v>2087</v>
      </c>
      <c r="K623" s="140" t="s">
        <v>2154</v>
      </c>
      <c r="L623" s="141" t="s">
        <v>28</v>
      </c>
      <c r="M623" s="141" t="s">
        <v>2175</v>
      </c>
      <c r="N623" s="142" t="s">
        <v>2200</v>
      </c>
      <c r="O623" s="141" t="s">
        <v>2219</v>
      </c>
      <c r="P623" s="140" t="s">
        <v>2099</v>
      </c>
      <c r="Q623" s="140" t="s">
        <v>28</v>
      </c>
      <c r="R623" s="140" t="s">
        <v>28</v>
      </c>
      <c r="S623" s="140" t="s">
        <v>28</v>
      </c>
      <c r="T623" s="140" t="s">
        <v>28</v>
      </c>
      <c r="U623" s="140" t="s">
        <v>28</v>
      </c>
      <c r="V623" s="140" t="s">
        <v>28</v>
      </c>
      <c r="W623" s="140">
        <v>6</v>
      </c>
      <c r="X623" s="140" t="s">
        <v>28</v>
      </c>
      <c r="Y623" s="140" t="s">
        <v>28</v>
      </c>
      <c r="Z623" s="140" t="s">
        <v>2268</v>
      </c>
      <c r="AA623" s="140" t="s">
        <v>333</v>
      </c>
      <c r="AB623" s="140" t="s">
        <v>355</v>
      </c>
      <c r="AC623" s="140" t="s">
        <v>2111</v>
      </c>
      <c r="AD623" s="143">
        <v>44504</v>
      </c>
      <c r="AE623" s="143">
        <v>44685</v>
      </c>
      <c r="AF623" s="144">
        <v>27145776.66</v>
      </c>
      <c r="AG623" s="144">
        <v>0</v>
      </c>
      <c r="AH623" s="144">
        <v>0</v>
      </c>
      <c r="AI623" s="144">
        <v>27145776.66</v>
      </c>
      <c r="AJ623" s="144">
        <v>0</v>
      </c>
      <c r="AK623" s="144">
        <v>0</v>
      </c>
      <c r="AL623" s="145">
        <v>8143733</v>
      </c>
      <c r="AM623" s="145">
        <v>8143733</v>
      </c>
      <c r="AN623" s="146" t="s">
        <v>2090</v>
      </c>
      <c r="AO623" s="147">
        <v>0.30000000007367628</v>
      </c>
      <c r="AP623" s="147">
        <v>0.105720229399624</v>
      </c>
      <c r="AQ623" s="140" t="s">
        <v>28</v>
      </c>
      <c r="AR623" s="139" t="s">
        <v>39</v>
      </c>
    </row>
    <row r="624" spans="2:44" s="139" customFormat="1" ht="17.100000000000001" customHeight="1" x14ac:dyDescent="0.25">
      <c r="B624" s="140">
        <v>9132</v>
      </c>
      <c r="C624" s="140" t="s">
        <v>27</v>
      </c>
      <c r="D624" s="140" t="s">
        <v>134</v>
      </c>
      <c r="E624" s="140" t="s">
        <v>28</v>
      </c>
      <c r="F624" s="140" t="s">
        <v>2176</v>
      </c>
      <c r="G624" s="140">
        <v>2</v>
      </c>
      <c r="H624" s="140" t="s">
        <v>2086</v>
      </c>
      <c r="I624" s="140">
        <v>311</v>
      </c>
      <c r="J624" s="140" t="s">
        <v>2087</v>
      </c>
      <c r="K624" s="140" t="s">
        <v>2154</v>
      </c>
      <c r="L624" s="141" t="s">
        <v>28</v>
      </c>
      <c r="M624" s="141" t="s">
        <v>2176</v>
      </c>
      <c r="N624" s="142" t="s">
        <v>2200</v>
      </c>
      <c r="O624" s="141" t="s">
        <v>2220</v>
      </c>
      <c r="P624" s="140" t="s">
        <v>2099</v>
      </c>
      <c r="Q624" s="140" t="s">
        <v>28</v>
      </c>
      <c r="R624" s="140" t="s">
        <v>28</v>
      </c>
      <c r="S624" s="140" t="s">
        <v>28</v>
      </c>
      <c r="T624" s="140" t="s">
        <v>28</v>
      </c>
      <c r="U624" s="140" t="s">
        <v>28</v>
      </c>
      <c r="V624" s="140" t="s">
        <v>28</v>
      </c>
      <c r="W624" s="140">
        <v>6</v>
      </c>
      <c r="X624" s="140" t="s">
        <v>28</v>
      </c>
      <c r="Y624" s="140" t="s">
        <v>28</v>
      </c>
      <c r="Z624" s="140" t="s">
        <v>21</v>
      </c>
      <c r="AA624" s="140" t="s">
        <v>329</v>
      </c>
      <c r="AB624" s="140" t="s">
        <v>338</v>
      </c>
      <c r="AC624" s="140" t="s">
        <v>2112</v>
      </c>
      <c r="AD624" s="143">
        <v>44371</v>
      </c>
      <c r="AE624" s="143">
        <v>44554</v>
      </c>
      <c r="AF624" s="144">
        <v>9109500</v>
      </c>
      <c r="AG624" s="144">
        <v>743335.2</v>
      </c>
      <c r="AH624" s="144">
        <v>0</v>
      </c>
      <c r="AI624" s="144">
        <v>9852835.1999999993</v>
      </c>
      <c r="AJ624" s="144">
        <v>0</v>
      </c>
      <c r="AK624" s="144">
        <v>0</v>
      </c>
      <c r="AL624" s="145">
        <v>6896984.6399999997</v>
      </c>
      <c r="AM624" s="145">
        <v>6896984.6399999997</v>
      </c>
      <c r="AN624" s="146" t="s">
        <v>2090</v>
      </c>
      <c r="AO624" s="147">
        <v>0.72263313609467461</v>
      </c>
      <c r="AP624" s="147">
        <v>0.28413551786596414</v>
      </c>
      <c r="AQ624" s="140" t="s">
        <v>28</v>
      </c>
      <c r="AR624" s="139" t="s">
        <v>39</v>
      </c>
    </row>
    <row r="625" spans="2:44" s="139" customFormat="1" ht="17.100000000000001" customHeight="1" x14ac:dyDescent="0.25">
      <c r="B625" s="140">
        <v>9133</v>
      </c>
      <c r="C625" s="140" t="s">
        <v>27</v>
      </c>
      <c r="D625" s="140" t="s">
        <v>134</v>
      </c>
      <c r="E625" s="140" t="s">
        <v>28</v>
      </c>
      <c r="F625" s="140" t="s">
        <v>2176</v>
      </c>
      <c r="G625" s="140">
        <v>2</v>
      </c>
      <c r="H625" s="140" t="s">
        <v>2086</v>
      </c>
      <c r="I625" s="140">
        <v>311</v>
      </c>
      <c r="J625" s="140" t="s">
        <v>2087</v>
      </c>
      <c r="K625" s="140" t="s">
        <v>2154</v>
      </c>
      <c r="L625" s="141" t="s">
        <v>28</v>
      </c>
      <c r="M625" s="141" t="s">
        <v>2176</v>
      </c>
      <c r="N625" s="142" t="s">
        <v>2200</v>
      </c>
      <c r="O625" s="141" t="s">
        <v>2221</v>
      </c>
      <c r="P625" s="140" t="s">
        <v>2099</v>
      </c>
      <c r="Q625" s="140" t="s">
        <v>28</v>
      </c>
      <c r="R625" s="140" t="s">
        <v>28</v>
      </c>
      <c r="S625" s="140" t="s">
        <v>28</v>
      </c>
      <c r="T625" s="140" t="s">
        <v>28</v>
      </c>
      <c r="U625" s="140" t="s">
        <v>28</v>
      </c>
      <c r="V625" s="140" t="s">
        <v>28</v>
      </c>
      <c r="W625" s="140">
        <v>6</v>
      </c>
      <c r="X625" s="140" t="s">
        <v>28</v>
      </c>
      <c r="Y625" s="140" t="s">
        <v>28</v>
      </c>
      <c r="Z625" s="140" t="s">
        <v>21</v>
      </c>
      <c r="AA625" s="140" t="s">
        <v>329</v>
      </c>
      <c r="AB625" s="140" t="s">
        <v>338</v>
      </c>
      <c r="AC625" s="140" t="s">
        <v>2113</v>
      </c>
      <c r="AD625" s="143">
        <v>44363</v>
      </c>
      <c r="AE625" s="143">
        <v>44546</v>
      </c>
      <c r="AF625" s="144">
        <v>11808000</v>
      </c>
      <c r="AG625" s="144">
        <v>864345.59999999998</v>
      </c>
      <c r="AH625" s="144">
        <v>0</v>
      </c>
      <c r="AI625" s="144">
        <v>12672345.6</v>
      </c>
      <c r="AJ625" s="144">
        <v>0</v>
      </c>
      <c r="AK625" s="144">
        <v>0</v>
      </c>
      <c r="AL625" s="145">
        <v>9129945.5999999996</v>
      </c>
      <c r="AM625" s="145">
        <v>9129945.5999999996</v>
      </c>
      <c r="AN625" s="146" t="s">
        <v>2090</v>
      </c>
      <c r="AO625" s="147">
        <v>0.72046216921356687</v>
      </c>
      <c r="AP625" s="147">
        <v>0.60199999999999998</v>
      </c>
      <c r="AQ625" s="140" t="s">
        <v>28</v>
      </c>
      <c r="AR625" s="139" t="s">
        <v>39</v>
      </c>
    </row>
    <row r="626" spans="2:44" s="139" customFormat="1" ht="17.100000000000001" customHeight="1" x14ac:dyDescent="0.25">
      <c r="B626" s="140">
        <v>9134</v>
      </c>
      <c r="C626" s="140" t="s">
        <v>27</v>
      </c>
      <c r="D626" s="140" t="s">
        <v>134</v>
      </c>
      <c r="E626" s="140" t="s">
        <v>28</v>
      </c>
      <c r="F626" s="140" t="s">
        <v>2176</v>
      </c>
      <c r="G626" s="140">
        <v>2</v>
      </c>
      <c r="H626" s="140" t="s">
        <v>2086</v>
      </c>
      <c r="I626" s="140">
        <v>311</v>
      </c>
      <c r="J626" s="140" t="s">
        <v>2087</v>
      </c>
      <c r="K626" s="140" t="s">
        <v>2154</v>
      </c>
      <c r="L626" s="141" t="s">
        <v>28</v>
      </c>
      <c r="M626" s="141" t="s">
        <v>2176</v>
      </c>
      <c r="N626" s="142" t="s">
        <v>2200</v>
      </c>
      <c r="O626" s="141" t="s">
        <v>2222</v>
      </c>
      <c r="P626" s="140" t="s">
        <v>2099</v>
      </c>
      <c r="Q626" s="140" t="s">
        <v>28</v>
      </c>
      <c r="R626" s="140" t="s">
        <v>28</v>
      </c>
      <c r="S626" s="140" t="s">
        <v>28</v>
      </c>
      <c r="T626" s="140" t="s">
        <v>28</v>
      </c>
      <c r="U626" s="140" t="s">
        <v>28</v>
      </c>
      <c r="V626" s="140" t="s">
        <v>28</v>
      </c>
      <c r="W626" s="140">
        <v>6</v>
      </c>
      <c r="X626" s="140" t="s">
        <v>28</v>
      </c>
      <c r="Y626" s="140" t="s">
        <v>28</v>
      </c>
      <c r="Z626" s="140" t="s">
        <v>21</v>
      </c>
      <c r="AA626" s="140" t="s">
        <v>329</v>
      </c>
      <c r="AB626" s="140" t="s">
        <v>989</v>
      </c>
      <c r="AC626" s="140" t="s">
        <v>2114</v>
      </c>
      <c r="AD626" s="143">
        <v>44371</v>
      </c>
      <c r="AE626" s="143">
        <v>44554</v>
      </c>
      <c r="AF626" s="144">
        <v>20869000</v>
      </c>
      <c r="AG626" s="144">
        <v>1702910.4</v>
      </c>
      <c r="AH626" s="144">
        <v>0</v>
      </c>
      <c r="AI626" s="144">
        <v>22571910.399999999</v>
      </c>
      <c r="AJ626" s="144">
        <v>0</v>
      </c>
      <c r="AK626" s="144">
        <v>0</v>
      </c>
      <c r="AL626" s="145">
        <v>16311210.4</v>
      </c>
      <c r="AM626" s="145">
        <v>16311210.4</v>
      </c>
      <c r="AN626" s="146" t="s">
        <v>2090</v>
      </c>
      <c r="AO626" s="147">
        <v>0.72263313609467461</v>
      </c>
      <c r="AP626" s="147">
        <v>0.27407779002347982</v>
      </c>
      <c r="AQ626" s="140" t="s">
        <v>28</v>
      </c>
      <c r="AR626" s="139" t="s">
        <v>39</v>
      </c>
    </row>
    <row r="627" spans="2:44" s="139" customFormat="1" ht="17.100000000000001" customHeight="1" x14ac:dyDescent="0.25">
      <c r="B627" s="140">
        <v>9135</v>
      </c>
      <c r="C627" s="140" t="s">
        <v>27</v>
      </c>
      <c r="D627" s="140" t="s">
        <v>134</v>
      </c>
      <c r="E627" s="140" t="s">
        <v>28</v>
      </c>
      <c r="F627" s="140" t="s">
        <v>2176</v>
      </c>
      <c r="G627" s="140">
        <v>2</v>
      </c>
      <c r="H627" s="140" t="s">
        <v>2086</v>
      </c>
      <c r="I627" s="140">
        <v>311</v>
      </c>
      <c r="J627" s="140" t="s">
        <v>2087</v>
      </c>
      <c r="K627" s="140" t="s">
        <v>2154</v>
      </c>
      <c r="L627" s="141" t="s">
        <v>28</v>
      </c>
      <c r="M627" s="141" t="s">
        <v>2176</v>
      </c>
      <c r="N627" s="142" t="s">
        <v>2200</v>
      </c>
      <c r="O627" s="141" t="s">
        <v>2223</v>
      </c>
      <c r="P627" s="140" t="s">
        <v>2099</v>
      </c>
      <c r="Q627" s="140" t="s">
        <v>28</v>
      </c>
      <c r="R627" s="140" t="s">
        <v>28</v>
      </c>
      <c r="S627" s="140" t="s">
        <v>28</v>
      </c>
      <c r="T627" s="140" t="s">
        <v>28</v>
      </c>
      <c r="U627" s="140" t="s">
        <v>28</v>
      </c>
      <c r="V627" s="140" t="s">
        <v>28</v>
      </c>
      <c r="W627" s="140">
        <v>6</v>
      </c>
      <c r="X627" s="140" t="s">
        <v>28</v>
      </c>
      <c r="Y627" s="140" t="s">
        <v>28</v>
      </c>
      <c r="Z627" s="140" t="s">
        <v>21</v>
      </c>
      <c r="AA627" s="140" t="s">
        <v>329</v>
      </c>
      <c r="AB627" s="140" t="s">
        <v>2261</v>
      </c>
      <c r="AC627" s="140" t="s">
        <v>2115</v>
      </c>
      <c r="AD627" s="143">
        <v>44389</v>
      </c>
      <c r="AE627" s="143">
        <v>44573</v>
      </c>
      <c r="AF627" s="144">
        <v>11641500</v>
      </c>
      <c r="AG627" s="144">
        <v>852157.8</v>
      </c>
      <c r="AH627" s="144">
        <v>0</v>
      </c>
      <c r="AI627" s="144">
        <v>12493657.800000001</v>
      </c>
      <c r="AJ627" s="144">
        <v>0</v>
      </c>
      <c r="AK627" s="144">
        <v>0</v>
      </c>
      <c r="AL627" s="145">
        <v>9001207.8000000007</v>
      </c>
      <c r="AM627" s="145">
        <v>9001207.8000000007</v>
      </c>
      <c r="AN627" s="146" t="s">
        <v>2090</v>
      </c>
      <c r="AO627" s="147">
        <v>0.72046216921356687</v>
      </c>
      <c r="AP627" s="147">
        <v>0.54409225615255763</v>
      </c>
      <c r="AQ627" s="140" t="s">
        <v>28</v>
      </c>
      <c r="AR627" s="139" t="s">
        <v>39</v>
      </c>
    </row>
    <row r="628" spans="2:44" s="139" customFormat="1" ht="17.100000000000001" customHeight="1" x14ac:dyDescent="0.25">
      <c r="B628" s="140">
        <v>9136</v>
      </c>
      <c r="C628" s="140" t="s">
        <v>27</v>
      </c>
      <c r="D628" s="140" t="s">
        <v>134</v>
      </c>
      <c r="E628" s="140" t="s">
        <v>28</v>
      </c>
      <c r="F628" s="140" t="s">
        <v>2176</v>
      </c>
      <c r="G628" s="140">
        <v>2</v>
      </c>
      <c r="H628" s="140" t="s">
        <v>2086</v>
      </c>
      <c r="I628" s="140">
        <v>311</v>
      </c>
      <c r="J628" s="140" t="s">
        <v>2087</v>
      </c>
      <c r="K628" s="140" t="s">
        <v>2154</v>
      </c>
      <c r="L628" s="141" t="s">
        <v>28</v>
      </c>
      <c r="M628" s="141" t="s">
        <v>2176</v>
      </c>
      <c r="N628" s="142" t="s">
        <v>2200</v>
      </c>
      <c r="O628" s="141" t="s">
        <v>2224</v>
      </c>
      <c r="P628" s="140" t="s">
        <v>2099</v>
      </c>
      <c r="Q628" s="140" t="s">
        <v>28</v>
      </c>
      <c r="R628" s="140" t="s">
        <v>28</v>
      </c>
      <c r="S628" s="140" t="s">
        <v>28</v>
      </c>
      <c r="T628" s="140" t="s">
        <v>28</v>
      </c>
      <c r="U628" s="140" t="s">
        <v>28</v>
      </c>
      <c r="V628" s="140" t="s">
        <v>28</v>
      </c>
      <c r="W628" s="140">
        <v>6</v>
      </c>
      <c r="X628" s="140" t="s">
        <v>28</v>
      </c>
      <c r="Y628" s="140" t="s">
        <v>28</v>
      </c>
      <c r="Z628" s="140" t="s">
        <v>21</v>
      </c>
      <c r="AA628" s="140" t="s">
        <v>329</v>
      </c>
      <c r="AB628" s="140" t="s">
        <v>989</v>
      </c>
      <c r="AC628" s="140" t="s">
        <v>2116</v>
      </c>
      <c r="AD628" s="143">
        <v>44371</v>
      </c>
      <c r="AE628" s="143">
        <v>44554</v>
      </c>
      <c r="AF628" s="144">
        <v>14429000</v>
      </c>
      <c r="AG628" s="144">
        <v>1177406.3999999999</v>
      </c>
      <c r="AH628" s="144">
        <v>0</v>
      </c>
      <c r="AI628" s="144">
        <v>15606406.4</v>
      </c>
      <c r="AJ628" s="144">
        <v>0</v>
      </c>
      <c r="AK628" s="144">
        <v>0</v>
      </c>
      <c r="AL628" s="145">
        <v>11277706.4</v>
      </c>
      <c r="AM628" s="145">
        <v>11277706.4</v>
      </c>
      <c r="AN628" s="146" t="s">
        <v>2090</v>
      </c>
      <c r="AO628" s="147">
        <v>0.72263313609467461</v>
      </c>
      <c r="AP628" s="147">
        <v>0.77370446669900894</v>
      </c>
      <c r="AQ628" s="140" t="s">
        <v>28</v>
      </c>
      <c r="AR628" s="139" t="s">
        <v>39</v>
      </c>
    </row>
    <row r="629" spans="2:44" s="139" customFormat="1" ht="17.100000000000001" customHeight="1" x14ac:dyDescent="0.25">
      <c r="B629" s="140">
        <v>9137</v>
      </c>
      <c r="C629" s="140" t="s">
        <v>27</v>
      </c>
      <c r="D629" s="140" t="s">
        <v>134</v>
      </c>
      <c r="E629" s="140" t="s">
        <v>28</v>
      </c>
      <c r="F629" s="140" t="s">
        <v>2176</v>
      </c>
      <c r="G629" s="140">
        <v>2</v>
      </c>
      <c r="H629" s="140" t="s">
        <v>2086</v>
      </c>
      <c r="I629" s="140">
        <v>311</v>
      </c>
      <c r="J629" s="140" t="s">
        <v>2087</v>
      </c>
      <c r="K629" s="140" t="s">
        <v>2154</v>
      </c>
      <c r="L629" s="141" t="s">
        <v>28</v>
      </c>
      <c r="M629" s="141" t="s">
        <v>2176</v>
      </c>
      <c r="N629" s="142" t="s">
        <v>2200</v>
      </c>
      <c r="O629" s="141" t="s">
        <v>2225</v>
      </c>
      <c r="P629" s="140" t="s">
        <v>2099</v>
      </c>
      <c r="Q629" s="140" t="s">
        <v>28</v>
      </c>
      <c r="R629" s="140" t="s">
        <v>28</v>
      </c>
      <c r="S629" s="140" t="s">
        <v>28</v>
      </c>
      <c r="T629" s="140" t="s">
        <v>28</v>
      </c>
      <c r="U629" s="140" t="s">
        <v>28</v>
      </c>
      <c r="V629" s="140" t="s">
        <v>28</v>
      </c>
      <c r="W629" s="140">
        <v>6</v>
      </c>
      <c r="X629" s="140" t="s">
        <v>28</v>
      </c>
      <c r="Y629" s="140" t="s">
        <v>28</v>
      </c>
      <c r="Z629" s="140" t="s">
        <v>21</v>
      </c>
      <c r="AA629" s="140" t="s">
        <v>329</v>
      </c>
      <c r="AB629" s="140" t="s">
        <v>338</v>
      </c>
      <c r="AC629" s="140" t="s">
        <v>2117</v>
      </c>
      <c r="AD629" s="143">
        <v>44363</v>
      </c>
      <c r="AE629" s="143">
        <v>44577</v>
      </c>
      <c r="AF629" s="144">
        <v>6984500</v>
      </c>
      <c r="AG629" s="144">
        <v>1169833.9099999999</v>
      </c>
      <c r="AH629" s="144">
        <v>0</v>
      </c>
      <c r="AI629" s="144">
        <v>8154333.9100000001</v>
      </c>
      <c r="AJ629" s="144">
        <v>0</v>
      </c>
      <c r="AK629" s="144">
        <v>0</v>
      </c>
      <c r="AL629" s="145">
        <v>5400415.4000000004</v>
      </c>
      <c r="AM629" s="145">
        <v>5400415.4000000004</v>
      </c>
      <c r="AN629" s="146" t="s">
        <v>2090</v>
      </c>
      <c r="AO629" s="147">
        <v>1</v>
      </c>
      <c r="AP629" s="147">
        <v>0.73406829407974805</v>
      </c>
      <c r="AQ629" s="140" t="s">
        <v>28</v>
      </c>
      <c r="AR629" s="139" t="s">
        <v>39</v>
      </c>
    </row>
    <row r="630" spans="2:44" s="139" customFormat="1" ht="17.100000000000001" customHeight="1" x14ac:dyDescent="0.25">
      <c r="B630" s="140">
        <v>9138</v>
      </c>
      <c r="C630" s="140" t="s">
        <v>27</v>
      </c>
      <c r="D630" s="140" t="s">
        <v>134</v>
      </c>
      <c r="E630" s="140" t="s">
        <v>28</v>
      </c>
      <c r="F630" s="140" t="s">
        <v>2176</v>
      </c>
      <c r="G630" s="140">
        <v>2</v>
      </c>
      <c r="H630" s="140" t="s">
        <v>2086</v>
      </c>
      <c r="I630" s="140">
        <v>311</v>
      </c>
      <c r="J630" s="140" t="s">
        <v>2087</v>
      </c>
      <c r="K630" s="140" t="s">
        <v>2154</v>
      </c>
      <c r="L630" s="141" t="s">
        <v>28</v>
      </c>
      <c r="M630" s="141" t="s">
        <v>2176</v>
      </c>
      <c r="N630" s="142" t="s">
        <v>2200</v>
      </c>
      <c r="O630" s="141" t="s">
        <v>2226</v>
      </c>
      <c r="P630" s="140" t="s">
        <v>2099</v>
      </c>
      <c r="Q630" s="140" t="s">
        <v>28</v>
      </c>
      <c r="R630" s="140" t="s">
        <v>28</v>
      </c>
      <c r="S630" s="140" t="s">
        <v>28</v>
      </c>
      <c r="T630" s="140" t="s">
        <v>28</v>
      </c>
      <c r="U630" s="140" t="s">
        <v>28</v>
      </c>
      <c r="V630" s="140" t="s">
        <v>28</v>
      </c>
      <c r="W630" s="140">
        <v>6</v>
      </c>
      <c r="X630" s="140" t="s">
        <v>28</v>
      </c>
      <c r="Y630" s="140" t="s">
        <v>28</v>
      </c>
      <c r="Z630" s="140" t="s">
        <v>21</v>
      </c>
      <c r="AA630" s="140" t="s">
        <v>329</v>
      </c>
      <c r="AB630" s="140" t="s">
        <v>989</v>
      </c>
      <c r="AC630" s="140" t="s">
        <v>2118</v>
      </c>
      <c r="AD630" s="143">
        <v>44371</v>
      </c>
      <c r="AE630" s="143">
        <v>44554</v>
      </c>
      <c r="AF630" s="144">
        <v>57668000</v>
      </c>
      <c r="AG630" s="144">
        <v>6297345.5999999996</v>
      </c>
      <c r="AH630" s="144">
        <v>0</v>
      </c>
      <c r="AI630" s="144">
        <v>63965345.600000001</v>
      </c>
      <c r="AJ630" s="144">
        <v>0</v>
      </c>
      <c r="AK630" s="144">
        <v>0</v>
      </c>
      <c r="AL630" s="145">
        <v>46664945.600000001</v>
      </c>
      <c r="AM630" s="145">
        <v>46664945.600000001</v>
      </c>
      <c r="AN630" s="146" t="s">
        <v>2090</v>
      </c>
      <c r="AO630" s="147">
        <v>0.72953479985575187</v>
      </c>
      <c r="AP630" s="147">
        <v>0.60031103038080036</v>
      </c>
      <c r="AQ630" s="140" t="s">
        <v>28</v>
      </c>
      <c r="AR630" s="139" t="s">
        <v>39</v>
      </c>
    </row>
    <row r="631" spans="2:44" s="139" customFormat="1" ht="17.100000000000001" customHeight="1" x14ac:dyDescent="0.25">
      <c r="B631" s="140">
        <v>9139</v>
      </c>
      <c r="C631" s="140" t="s">
        <v>27</v>
      </c>
      <c r="D631" s="140" t="s">
        <v>134</v>
      </c>
      <c r="E631" s="140" t="s">
        <v>28</v>
      </c>
      <c r="F631" s="140" t="s">
        <v>2177</v>
      </c>
      <c r="G631" s="140">
        <v>2</v>
      </c>
      <c r="H631" s="140" t="s">
        <v>2086</v>
      </c>
      <c r="I631" s="140">
        <v>311</v>
      </c>
      <c r="J631" s="140" t="s">
        <v>2087</v>
      </c>
      <c r="K631" s="140" t="s">
        <v>2154</v>
      </c>
      <c r="L631" s="141" t="s">
        <v>28</v>
      </c>
      <c r="M631" s="141" t="s">
        <v>2177</v>
      </c>
      <c r="N631" s="142" t="s">
        <v>2200</v>
      </c>
      <c r="O631" s="141" t="s">
        <v>2227</v>
      </c>
      <c r="P631" s="140" t="s">
        <v>2099</v>
      </c>
      <c r="Q631" s="140" t="s">
        <v>28</v>
      </c>
      <c r="R631" s="140" t="s">
        <v>28</v>
      </c>
      <c r="S631" s="140" t="s">
        <v>28</v>
      </c>
      <c r="T631" s="140" t="s">
        <v>28</v>
      </c>
      <c r="U631" s="140" t="s">
        <v>28</v>
      </c>
      <c r="V631" s="140" t="s">
        <v>28</v>
      </c>
      <c r="W631" s="140">
        <v>6</v>
      </c>
      <c r="X631" s="140" t="s">
        <v>28</v>
      </c>
      <c r="Y631" s="140" t="s">
        <v>28</v>
      </c>
      <c r="Z631" s="140" t="s">
        <v>2268</v>
      </c>
      <c r="AA631" s="140" t="s">
        <v>331</v>
      </c>
      <c r="AB631" s="140" t="s">
        <v>367</v>
      </c>
      <c r="AC631" s="140" t="s">
        <v>2119</v>
      </c>
      <c r="AD631" s="143">
        <v>44487</v>
      </c>
      <c r="AE631" s="143">
        <v>44669</v>
      </c>
      <c r="AF631" s="144">
        <v>20449536.640000001</v>
      </c>
      <c r="AG631" s="144">
        <v>1701401.45</v>
      </c>
      <c r="AH631" s="144">
        <v>0</v>
      </c>
      <c r="AI631" s="144">
        <v>22150938.09</v>
      </c>
      <c r="AJ631" s="144">
        <v>0</v>
      </c>
      <c r="AK631" s="144">
        <v>0</v>
      </c>
      <c r="AL631" s="145">
        <v>6134860.9900000002</v>
      </c>
      <c r="AM631" s="145">
        <v>6134860.9900000002</v>
      </c>
      <c r="AN631" s="146" t="s">
        <v>2090</v>
      </c>
      <c r="AO631" s="147">
        <v>0.72304283615105347</v>
      </c>
      <c r="AP631" s="147">
        <v>0.27331477574682583</v>
      </c>
      <c r="AQ631" s="140" t="s">
        <v>28</v>
      </c>
      <c r="AR631" s="139" t="s">
        <v>39</v>
      </c>
    </row>
    <row r="632" spans="2:44" s="139" customFormat="1" ht="17.100000000000001" customHeight="1" x14ac:dyDescent="0.25">
      <c r="B632" s="140">
        <v>9140</v>
      </c>
      <c r="C632" s="140" t="s">
        <v>27</v>
      </c>
      <c r="D632" s="140" t="s">
        <v>134</v>
      </c>
      <c r="E632" s="140" t="s">
        <v>28</v>
      </c>
      <c r="F632" s="140" t="s">
        <v>2178</v>
      </c>
      <c r="G632" s="140">
        <v>2</v>
      </c>
      <c r="H632" s="140" t="s">
        <v>2086</v>
      </c>
      <c r="I632" s="140">
        <v>311</v>
      </c>
      <c r="J632" s="140" t="s">
        <v>2087</v>
      </c>
      <c r="K632" s="140" t="s">
        <v>2154</v>
      </c>
      <c r="L632" s="141" t="s">
        <v>28</v>
      </c>
      <c r="M632" s="141" t="s">
        <v>2178</v>
      </c>
      <c r="N632" s="142" t="s">
        <v>2200</v>
      </c>
      <c r="O632" s="141" t="s">
        <v>2228</v>
      </c>
      <c r="P632" s="140" t="s">
        <v>2099</v>
      </c>
      <c r="Q632" s="140" t="s">
        <v>28</v>
      </c>
      <c r="R632" s="140" t="s">
        <v>28</v>
      </c>
      <c r="S632" s="140" t="s">
        <v>28</v>
      </c>
      <c r="T632" s="140" t="s">
        <v>28</v>
      </c>
      <c r="U632" s="140" t="s">
        <v>28</v>
      </c>
      <c r="V632" s="140" t="s">
        <v>28</v>
      </c>
      <c r="W632" s="140">
        <v>6</v>
      </c>
      <c r="X632" s="140" t="s">
        <v>28</v>
      </c>
      <c r="Y632" s="140" t="s">
        <v>28</v>
      </c>
      <c r="Z632" s="140" t="s">
        <v>2268</v>
      </c>
      <c r="AA632" s="140" t="s">
        <v>341</v>
      </c>
      <c r="AB632" s="140" t="s">
        <v>410</v>
      </c>
      <c r="AC632" s="140" t="s">
        <v>2120</v>
      </c>
      <c r="AD632" s="143">
        <v>44553</v>
      </c>
      <c r="AE632" s="143">
        <v>44765</v>
      </c>
      <c r="AF632" s="144">
        <v>18898735.73</v>
      </c>
      <c r="AG632" s="144">
        <v>0</v>
      </c>
      <c r="AH632" s="144">
        <v>0</v>
      </c>
      <c r="AI632" s="144">
        <v>18898735.73</v>
      </c>
      <c r="AJ632" s="144">
        <v>0</v>
      </c>
      <c r="AK632" s="144">
        <v>0</v>
      </c>
      <c r="AL632" s="145">
        <v>5669620.7199999997</v>
      </c>
      <c r="AM632" s="145">
        <v>5669620.7199999997</v>
      </c>
      <c r="AN632" s="146" t="s">
        <v>2090</v>
      </c>
      <c r="AO632" s="147">
        <v>0.30000000005291355</v>
      </c>
      <c r="AP632" s="147">
        <v>3.8793547599761465E-3</v>
      </c>
      <c r="AQ632" s="140" t="s">
        <v>28</v>
      </c>
      <c r="AR632" s="139" t="s">
        <v>39</v>
      </c>
    </row>
    <row r="633" spans="2:44" s="139" customFormat="1" ht="17.100000000000001" customHeight="1" x14ac:dyDescent="0.25">
      <c r="B633" s="140">
        <v>9141</v>
      </c>
      <c r="C633" s="140" t="s">
        <v>27</v>
      </c>
      <c r="D633" s="140" t="s">
        <v>134</v>
      </c>
      <c r="E633" s="140" t="s">
        <v>28</v>
      </c>
      <c r="F633" s="140" t="s">
        <v>2179</v>
      </c>
      <c r="G633" s="140">
        <v>2</v>
      </c>
      <c r="H633" s="140" t="s">
        <v>2086</v>
      </c>
      <c r="I633" s="140">
        <v>311</v>
      </c>
      <c r="J633" s="140" t="s">
        <v>2087</v>
      </c>
      <c r="K633" s="140" t="s">
        <v>2154</v>
      </c>
      <c r="L633" s="141" t="s">
        <v>28</v>
      </c>
      <c r="M633" s="141" t="s">
        <v>2179</v>
      </c>
      <c r="N633" s="142" t="s">
        <v>2200</v>
      </c>
      <c r="O633" s="141" t="s">
        <v>2229</v>
      </c>
      <c r="P633" s="140" t="s">
        <v>2099</v>
      </c>
      <c r="Q633" s="140" t="s">
        <v>28</v>
      </c>
      <c r="R633" s="140" t="s">
        <v>28</v>
      </c>
      <c r="S633" s="140" t="s">
        <v>28</v>
      </c>
      <c r="T633" s="140" t="s">
        <v>28</v>
      </c>
      <c r="U633" s="140" t="s">
        <v>28</v>
      </c>
      <c r="V633" s="140" t="s">
        <v>28</v>
      </c>
      <c r="W633" s="140">
        <v>6</v>
      </c>
      <c r="X633" s="140" t="s">
        <v>28</v>
      </c>
      <c r="Y633" s="140" t="s">
        <v>28</v>
      </c>
      <c r="Z633" s="140" t="s">
        <v>21</v>
      </c>
      <c r="AA633" s="140" t="s">
        <v>329</v>
      </c>
      <c r="AB633" s="140" t="s">
        <v>2265</v>
      </c>
      <c r="AC633" s="140" t="s">
        <v>2121</v>
      </c>
      <c r="AD633" s="143" t="s">
        <v>28</v>
      </c>
      <c r="AE633" s="143">
        <v>44675</v>
      </c>
      <c r="AF633" s="144">
        <v>2801446.86</v>
      </c>
      <c r="AG633" s="144" t="s">
        <v>28</v>
      </c>
      <c r="AH633" s="144">
        <v>0</v>
      </c>
      <c r="AI633" s="144">
        <v>2801446.86</v>
      </c>
      <c r="AJ633" s="144">
        <v>0</v>
      </c>
      <c r="AK633" s="144">
        <v>0</v>
      </c>
      <c r="AL633" s="145">
        <v>840434.05</v>
      </c>
      <c r="AM633" s="145">
        <v>840434.05</v>
      </c>
      <c r="AN633" s="146" t="s">
        <v>2122</v>
      </c>
      <c r="AO633" s="147">
        <v>0</v>
      </c>
      <c r="AP633" s="147">
        <v>3.8793547599761465E-3</v>
      </c>
      <c r="AQ633" s="140" t="s">
        <v>28</v>
      </c>
      <c r="AR633" s="139" t="s">
        <v>39</v>
      </c>
    </row>
    <row r="634" spans="2:44" s="139" customFormat="1" ht="17.100000000000001" customHeight="1" x14ac:dyDescent="0.25">
      <c r="B634" s="140">
        <v>9142</v>
      </c>
      <c r="C634" s="140" t="s">
        <v>27</v>
      </c>
      <c r="D634" s="140" t="s">
        <v>134</v>
      </c>
      <c r="E634" s="140" t="s">
        <v>28</v>
      </c>
      <c r="F634" s="140" t="s">
        <v>2176</v>
      </c>
      <c r="G634" s="140">
        <v>2</v>
      </c>
      <c r="H634" s="140" t="s">
        <v>2086</v>
      </c>
      <c r="I634" s="140">
        <v>311</v>
      </c>
      <c r="J634" s="140" t="s">
        <v>2087</v>
      </c>
      <c r="K634" s="140" t="s">
        <v>2154</v>
      </c>
      <c r="L634" s="141" t="s">
        <v>28</v>
      </c>
      <c r="M634" s="141" t="s">
        <v>2176</v>
      </c>
      <c r="N634" s="142" t="s">
        <v>2200</v>
      </c>
      <c r="O634" s="141" t="s">
        <v>2230</v>
      </c>
      <c r="P634" s="140" t="s">
        <v>2099</v>
      </c>
      <c r="Q634" s="140" t="s">
        <v>28</v>
      </c>
      <c r="R634" s="140" t="s">
        <v>28</v>
      </c>
      <c r="S634" s="140" t="s">
        <v>28</v>
      </c>
      <c r="T634" s="140" t="s">
        <v>28</v>
      </c>
      <c r="U634" s="140" t="s">
        <v>28</v>
      </c>
      <c r="V634" s="140" t="s">
        <v>28</v>
      </c>
      <c r="W634" s="140">
        <v>6</v>
      </c>
      <c r="X634" s="140" t="s">
        <v>28</v>
      </c>
      <c r="Y634" s="140" t="s">
        <v>28</v>
      </c>
      <c r="Z634" s="140" t="s">
        <v>21</v>
      </c>
      <c r="AA634" s="140" t="s">
        <v>329</v>
      </c>
      <c r="AB634" s="140" t="s">
        <v>338</v>
      </c>
      <c r="AC634" s="140" t="s">
        <v>2123</v>
      </c>
      <c r="AD634" s="143">
        <v>44587</v>
      </c>
      <c r="AE634" s="143">
        <v>44768</v>
      </c>
      <c r="AF634" s="144">
        <v>18192122.27</v>
      </c>
      <c r="AG634" s="144">
        <v>0</v>
      </c>
      <c r="AH634" s="144">
        <v>0</v>
      </c>
      <c r="AI634" s="144">
        <v>18192122.27</v>
      </c>
      <c r="AJ634" s="144">
        <v>0</v>
      </c>
      <c r="AK634" s="144">
        <v>0</v>
      </c>
      <c r="AL634" s="145">
        <v>5457636.6799999997</v>
      </c>
      <c r="AM634" s="145">
        <v>5457636.6799999997</v>
      </c>
      <c r="AN634" s="146" t="s">
        <v>2090</v>
      </c>
      <c r="AO634" s="147">
        <v>0.29999999994503113</v>
      </c>
      <c r="AP634" s="147">
        <v>3.8793547599761465E-3</v>
      </c>
      <c r="AQ634" s="140" t="s">
        <v>28</v>
      </c>
      <c r="AR634" s="139" t="s">
        <v>39</v>
      </c>
    </row>
    <row r="635" spans="2:44" s="139" customFormat="1" ht="17.100000000000001" customHeight="1" x14ac:dyDescent="0.25">
      <c r="B635" s="140">
        <v>9143</v>
      </c>
      <c r="C635" s="140" t="s">
        <v>27</v>
      </c>
      <c r="D635" s="140" t="s">
        <v>134</v>
      </c>
      <c r="E635" s="140" t="s">
        <v>28</v>
      </c>
      <c r="F635" s="140" t="s">
        <v>2180</v>
      </c>
      <c r="G635" s="140">
        <v>2</v>
      </c>
      <c r="H635" s="140" t="s">
        <v>2086</v>
      </c>
      <c r="I635" s="140">
        <v>311</v>
      </c>
      <c r="J635" s="140" t="s">
        <v>2087</v>
      </c>
      <c r="K635" s="140" t="s">
        <v>2154</v>
      </c>
      <c r="L635" s="141" t="s">
        <v>28</v>
      </c>
      <c r="M635" s="141" t="s">
        <v>2180</v>
      </c>
      <c r="N635" s="142" t="s">
        <v>2200</v>
      </c>
      <c r="O635" s="141" t="s">
        <v>2231</v>
      </c>
      <c r="P635" s="140" t="s">
        <v>2099</v>
      </c>
      <c r="Q635" s="140" t="s">
        <v>28</v>
      </c>
      <c r="R635" s="140" t="s">
        <v>28</v>
      </c>
      <c r="S635" s="140" t="s">
        <v>28</v>
      </c>
      <c r="T635" s="140" t="s">
        <v>28</v>
      </c>
      <c r="U635" s="140" t="s">
        <v>28</v>
      </c>
      <c r="V635" s="140" t="s">
        <v>28</v>
      </c>
      <c r="W635" s="140">
        <v>6</v>
      </c>
      <c r="X635" s="140" t="s">
        <v>28</v>
      </c>
      <c r="Y635" s="140" t="s">
        <v>28</v>
      </c>
      <c r="Z635" s="140" t="s">
        <v>21</v>
      </c>
      <c r="AA635" s="140" t="s">
        <v>329</v>
      </c>
      <c r="AB635" s="140" t="s">
        <v>338</v>
      </c>
      <c r="AC635" s="140" t="s">
        <v>2124</v>
      </c>
      <c r="AD635" s="143">
        <v>44511</v>
      </c>
      <c r="AE635" s="143">
        <v>44692</v>
      </c>
      <c r="AF635" s="144">
        <v>98955933</v>
      </c>
      <c r="AG635" s="144">
        <v>0</v>
      </c>
      <c r="AH635" s="144">
        <v>0</v>
      </c>
      <c r="AI635" s="144">
        <v>98955933</v>
      </c>
      <c r="AJ635" s="144">
        <v>0</v>
      </c>
      <c r="AK635" s="144">
        <v>0</v>
      </c>
      <c r="AL635" s="145">
        <v>29686779.899999999</v>
      </c>
      <c r="AM635" s="145">
        <v>29686779.899999999</v>
      </c>
      <c r="AN635" s="146" t="s">
        <v>2090</v>
      </c>
      <c r="AO635" s="147">
        <v>0.3</v>
      </c>
      <c r="AP635" s="147">
        <v>8.1621509600126582E-2</v>
      </c>
      <c r="AQ635" s="140" t="s">
        <v>28</v>
      </c>
      <c r="AR635" s="139" t="s">
        <v>39</v>
      </c>
    </row>
    <row r="636" spans="2:44" s="139" customFormat="1" ht="17.100000000000001" customHeight="1" x14ac:dyDescent="0.25">
      <c r="B636" s="140">
        <v>9144</v>
      </c>
      <c r="C636" s="140" t="s">
        <v>27</v>
      </c>
      <c r="D636" s="140" t="s">
        <v>134</v>
      </c>
      <c r="E636" s="140" t="s">
        <v>28</v>
      </c>
      <c r="F636" s="140" t="s">
        <v>28</v>
      </c>
      <c r="G636" s="140">
        <v>2</v>
      </c>
      <c r="H636" s="140" t="s">
        <v>2086</v>
      </c>
      <c r="I636" s="140">
        <v>311</v>
      </c>
      <c r="J636" s="140" t="s">
        <v>2087</v>
      </c>
      <c r="K636" s="140" t="s">
        <v>2154</v>
      </c>
      <c r="L636" s="141" t="s">
        <v>28</v>
      </c>
      <c r="M636" s="141" t="s">
        <v>28</v>
      </c>
      <c r="N636" s="142" t="s">
        <v>2200</v>
      </c>
      <c r="O636" s="141" t="s">
        <v>2232</v>
      </c>
      <c r="P636" s="140" t="s">
        <v>2099</v>
      </c>
      <c r="Q636" s="140" t="s">
        <v>28</v>
      </c>
      <c r="R636" s="140" t="s">
        <v>28</v>
      </c>
      <c r="S636" s="140" t="s">
        <v>28</v>
      </c>
      <c r="T636" s="140" t="s">
        <v>28</v>
      </c>
      <c r="U636" s="140" t="s">
        <v>28</v>
      </c>
      <c r="V636" s="140" t="s">
        <v>28</v>
      </c>
      <c r="W636" s="140">
        <v>6</v>
      </c>
      <c r="X636" s="140" t="s">
        <v>28</v>
      </c>
      <c r="Y636" s="140" t="s">
        <v>28</v>
      </c>
      <c r="Z636" s="140" t="s">
        <v>21</v>
      </c>
      <c r="AA636" s="140" t="s">
        <v>329</v>
      </c>
      <c r="AB636" s="140" t="s">
        <v>2263</v>
      </c>
      <c r="AC636" s="140" t="s">
        <v>2125</v>
      </c>
      <c r="AD636" s="143">
        <v>44579</v>
      </c>
      <c r="AE636" s="143">
        <v>44699</v>
      </c>
      <c r="AF636" s="144">
        <v>4625818.24</v>
      </c>
      <c r="AG636" s="144">
        <v>0</v>
      </c>
      <c r="AH636" s="144">
        <v>0</v>
      </c>
      <c r="AI636" s="144">
        <v>4625818.24</v>
      </c>
      <c r="AJ636" s="144">
        <v>0</v>
      </c>
      <c r="AK636" s="144">
        <v>0</v>
      </c>
      <c r="AL636" s="145">
        <v>1850327.3</v>
      </c>
      <c r="AM636" s="145">
        <v>1850327.3</v>
      </c>
      <c r="AN636" s="146" t="s">
        <v>2090</v>
      </c>
      <c r="AO636" s="147">
        <v>0.40000000086471188</v>
      </c>
      <c r="AP636" s="147">
        <v>0.61520056875063478</v>
      </c>
      <c r="AQ636" s="140" t="s">
        <v>28</v>
      </c>
      <c r="AR636" s="139" t="s">
        <v>39</v>
      </c>
    </row>
    <row r="637" spans="2:44" s="139" customFormat="1" ht="17.100000000000001" customHeight="1" x14ac:dyDescent="0.25">
      <c r="B637" s="140">
        <v>9145</v>
      </c>
      <c r="C637" s="140" t="s">
        <v>27</v>
      </c>
      <c r="D637" s="140" t="s">
        <v>134</v>
      </c>
      <c r="E637" s="140" t="s">
        <v>28</v>
      </c>
      <c r="F637" s="140" t="s">
        <v>2181</v>
      </c>
      <c r="G637" s="140">
        <v>2</v>
      </c>
      <c r="H637" s="140" t="s">
        <v>2086</v>
      </c>
      <c r="I637" s="140">
        <v>311</v>
      </c>
      <c r="J637" s="140" t="s">
        <v>2087</v>
      </c>
      <c r="K637" s="140" t="s">
        <v>2154</v>
      </c>
      <c r="L637" s="141" t="s">
        <v>28</v>
      </c>
      <c r="M637" s="141" t="s">
        <v>2181</v>
      </c>
      <c r="N637" s="142" t="s">
        <v>2200</v>
      </c>
      <c r="O637" s="141" t="s">
        <v>2233</v>
      </c>
      <c r="P637" s="140" t="s">
        <v>2099</v>
      </c>
      <c r="Q637" s="140" t="s">
        <v>28</v>
      </c>
      <c r="R637" s="140" t="s">
        <v>28</v>
      </c>
      <c r="S637" s="140" t="s">
        <v>28</v>
      </c>
      <c r="T637" s="140" t="s">
        <v>28</v>
      </c>
      <c r="U637" s="140" t="s">
        <v>28</v>
      </c>
      <c r="V637" s="140" t="s">
        <v>28</v>
      </c>
      <c r="W637" s="140">
        <v>6</v>
      </c>
      <c r="X637" s="140" t="s">
        <v>28</v>
      </c>
      <c r="Y637" s="140" t="s">
        <v>28</v>
      </c>
      <c r="Z637" s="140" t="s">
        <v>21</v>
      </c>
      <c r="AA637" s="140" t="s">
        <v>329</v>
      </c>
      <c r="AB637" s="140" t="s">
        <v>2266</v>
      </c>
      <c r="AC637" s="140" t="s">
        <v>2126</v>
      </c>
      <c r="AD637" s="143">
        <v>44585</v>
      </c>
      <c r="AE637" s="143">
        <v>44766</v>
      </c>
      <c r="AF637" s="144">
        <v>20110616.73</v>
      </c>
      <c r="AG637" s="144">
        <v>0</v>
      </c>
      <c r="AH637" s="144">
        <v>0</v>
      </c>
      <c r="AI637" s="144">
        <v>20110616.73</v>
      </c>
      <c r="AJ637" s="144">
        <v>0</v>
      </c>
      <c r="AK637" s="144">
        <v>0</v>
      </c>
      <c r="AL637" s="145">
        <v>6033185.0199999996</v>
      </c>
      <c r="AM637" s="145">
        <v>6033185.0199999996</v>
      </c>
      <c r="AN637" s="146" t="s">
        <v>2090</v>
      </c>
      <c r="AO637" s="147">
        <v>0.30000000004972494</v>
      </c>
      <c r="AP637" s="147">
        <v>3.8793547599761465E-3</v>
      </c>
      <c r="AQ637" s="140" t="s">
        <v>28</v>
      </c>
      <c r="AR637" s="139" t="s">
        <v>39</v>
      </c>
    </row>
    <row r="638" spans="2:44" s="139" customFormat="1" ht="17.100000000000001" customHeight="1" x14ac:dyDescent="0.25">
      <c r="B638" s="140">
        <v>9146</v>
      </c>
      <c r="C638" s="140" t="s">
        <v>27</v>
      </c>
      <c r="D638" s="140" t="s">
        <v>134</v>
      </c>
      <c r="E638" s="140" t="s">
        <v>28</v>
      </c>
      <c r="F638" s="140" t="s">
        <v>2182</v>
      </c>
      <c r="G638" s="140">
        <v>2</v>
      </c>
      <c r="H638" s="140" t="s">
        <v>2086</v>
      </c>
      <c r="I638" s="140">
        <v>311</v>
      </c>
      <c r="J638" s="140" t="s">
        <v>2087</v>
      </c>
      <c r="K638" s="140" t="s">
        <v>2154</v>
      </c>
      <c r="L638" s="141" t="s">
        <v>28</v>
      </c>
      <c r="M638" s="141" t="s">
        <v>2182</v>
      </c>
      <c r="N638" s="142" t="s">
        <v>2200</v>
      </c>
      <c r="O638" s="141" t="s">
        <v>2127</v>
      </c>
      <c r="P638" s="140" t="s">
        <v>2099</v>
      </c>
      <c r="Q638" s="140" t="s">
        <v>28</v>
      </c>
      <c r="R638" s="140" t="s">
        <v>28</v>
      </c>
      <c r="S638" s="140" t="s">
        <v>28</v>
      </c>
      <c r="T638" s="140" t="s">
        <v>28</v>
      </c>
      <c r="U638" s="140" t="s">
        <v>28</v>
      </c>
      <c r="V638" s="140" t="s">
        <v>28</v>
      </c>
      <c r="W638" s="140">
        <v>6</v>
      </c>
      <c r="X638" s="140" t="s">
        <v>28</v>
      </c>
      <c r="Y638" s="140" t="s">
        <v>28</v>
      </c>
      <c r="Z638" s="140" t="s">
        <v>21</v>
      </c>
      <c r="AA638" s="140" t="s">
        <v>329</v>
      </c>
      <c r="AB638" s="140" t="s">
        <v>989</v>
      </c>
      <c r="AC638" s="140" t="s">
        <v>2128</v>
      </c>
      <c r="AD638" s="143">
        <v>44585</v>
      </c>
      <c r="AE638" s="143">
        <v>44766</v>
      </c>
      <c r="AF638" s="144">
        <v>94892283.989999995</v>
      </c>
      <c r="AG638" s="144">
        <v>0</v>
      </c>
      <c r="AH638" s="144">
        <v>0</v>
      </c>
      <c r="AI638" s="144">
        <v>94892283.989999995</v>
      </c>
      <c r="AJ638" s="144">
        <v>0</v>
      </c>
      <c r="AK638" s="144">
        <v>0</v>
      </c>
      <c r="AL638" s="145">
        <v>28467685.199999999</v>
      </c>
      <c r="AM638" s="145">
        <v>28467685.199999999</v>
      </c>
      <c r="AN638" s="146" t="s">
        <v>2090</v>
      </c>
      <c r="AO638" s="147">
        <v>0.30000000003161481</v>
      </c>
      <c r="AP638" s="147">
        <v>3.8793547599761465E-3</v>
      </c>
      <c r="AQ638" s="140" t="s">
        <v>28</v>
      </c>
      <c r="AR638" s="139" t="s">
        <v>39</v>
      </c>
    </row>
    <row r="639" spans="2:44" s="139" customFormat="1" ht="17.100000000000001" customHeight="1" x14ac:dyDescent="0.25">
      <c r="B639" s="140">
        <v>9147</v>
      </c>
      <c r="C639" s="140" t="s">
        <v>27</v>
      </c>
      <c r="D639" s="140" t="s">
        <v>134</v>
      </c>
      <c r="E639" s="140" t="s">
        <v>28</v>
      </c>
      <c r="F639" s="140" t="s">
        <v>2183</v>
      </c>
      <c r="G639" s="140">
        <v>2</v>
      </c>
      <c r="H639" s="140" t="s">
        <v>2086</v>
      </c>
      <c r="I639" s="140">
        <v>311</v>
      </c>
      <c r="J639" s="140" t="s">
        <v>2087</v>
      </c>
      <c r="K639" s="140" t="s">
        <v>2154</v>
      </c>
      <c r="L639" s="141" t="s">
        <v>28</v>
      </c>
      <c r="M639" s="141" t="s">
        <v>2183</v>
      </c>
      <c r="N639" s="142" t="s">
        <v>2200</v>
      </c>
      <c r="O639" s="141" t="s">
        <v>2234</v>
      </c>
      <c r="P639" s="140" t="s">
        <v>2099</v>
      </c>
      <c r="Q639" s="140" t="s">
        <v>28</v>
      </c>
      <c r="R639" s="140" t="s">
        <v>28</v>
      </c>
      <c r="S639" s="140" t="s">
        <v>28</v>
      </c>
      <c r="T639" s="140" t="s">
        <v>28</v>
      </c>
      <c r="U639" s="140" t="s">
        <v>28</v>
      </c>
      <c r="V639" s="140" t="s">
        <v>28</v>
      </c>
      <c r="W639" s="140">
        <v>6</v>
      </c>
      <c r="X639" s="140" t="s">
        <v>28</v>
      </c>
      <c r="Y639" s="140" t="s">
        <v>28</v>
      </c>
      <c r="Z639" s="140" t="s">
        <v>21</v>
      </c>
      <c r="AA639" s="140" t="s">
        <v>331</v>
      </c>
      <c r="AB639" s="140" t="s">
        <v>332</v>
      </c>
      <c r="AC639" s="140" t="s">
        <v>2129</v>
      </c>
      <c r="AD639" s="143">
        <v>44371</v>
      </c>
      <c r="AE639" s="143">
        <v>44493</v>
      </c>
      <c r="AF639" s="144">
        <v>122318906.67</v>
      </c>
      <c r="AG639" s="144">
        <v>9774882.75</v>
      </c>
      <c r="AH639" s="144">
        <v>0</v>
      </c>
      <c r="AI639" s="144">
        <v>132093789.42</v>
      </c>
      <c r="AJ639" s="144">
        <v>0</v>
      </c>
      <c r="AK639" s="144">
        <v>0</v>
      </c>
      <c r="AL639" s="145">
        <v>102566924.94</v>
      </c>
      <c r="AM639" s="145">
        <v>102566924.94</v>
      </c>
      <c r="AN639" s="146" t="s">
        <v>2090</v>
      </c>
      <c r="AO639" s="147">
        <v>0.82539866899671233</v>
      </c>
      <c r="AP639" s="147">
        <v>0.95288106396352301</v>
      </c>
      <c r="AQ639" s="140" t="s">
        <v>28</v>
      </c>
      <c r="AR639" s="139" t="s">
        <v>39</v>
      </c>
    </row>
    <row r="640" spans="2:44" s="139" customFormat="1" ht="17.100000000000001" customHeight="1" x14ac:dyDescent="0.25">
      <c r="B640" s="140">
        <v>9150</v>
      </c>
      <c r="C640" s="140" t="s">
        <v>27</v>
      </c>
      <c r="D640" s="140" t="s">
        <v>134</v>
      </c>
      <c r="E640" s="140" t="s">
        <v>28</v>
      </c>
      <c r="F640" s="140" t="s">
        <v>2184</v>
      </c>
      <c r="G640" s="140">
        <v>2</v>
      </c>
      <c r="H640" s="140" t="s">
        <v>2086</v>
      </c>
      <c r="I640" s="140">
        <v>311</v>
      </c>
      <c r="J640" s="140" t="s">
        <v>2087</v>
      </c>
      <c r="K640" s="140" t="s">
        <v>2154</v>
      </c>
      <c r="L640" s="141" t="s">
        <v>28</v>
      </c>
      <c r="M640" s="141" t="s">
        <v>2184</v>
      </c>
      <c r="N640" s="142" t="s">
        <v>2200</v>
      </c>
      <c r="O640" s="141" t="s">
        <v>2235</v>
      </c>
      <c r="P640" s="140" t="s">
        <v>2099</v>
      </c>
      <c r="Q640" s="140" t="s">
        <v>28</v>
      </c>
      <c r="R640" s="140" t="s">
        <v>28</v>
      </c>
      <c r="S640" s="140" t="s">
        <v>28</v>
      </c>
      <c r="T640" s="140" t="s">
        <v>28</v>
      </c>
      <c r="U640" s="140" t="s">
        <v>28</v>
      </c>
      <c r="V640" s="140" t="s">
        <v>28</v>
      </c>
      <c r="W640" s="140">
        <v>6</v>
      </c>
      <c r="X640" s="140" t="s">
        <v>28</v>
      </c>
      <c r="Y640" s="140" t="s">
        <v>28</v>
      </c>
      <c r="Z640" s="140" t="s">
        <v>21</v>
      </c>
      <c r="AA640" s="140" t="s">
        <v>331</v>
      </c>
      <c r="AB640" s="140" t="s">
        <v>332</v>
      </c>
      <c r="AC640" s="140" t="s">
        <v>2130</v>
      </c>
      <c r="AD640" s="143">
        <v>44515</v>
      </c>
      <c r="AE640" s="143">
        <v>44819</v>
      </c>
      <c r="AF640" s="144">
        <v>405357160.87</v>
      </c>
      <c r="AG640" s="144">
        <v>0</v>
      </c>
      <c r="AH640" s="144">
        <v>0</v>
      </c>
      <c r="AI640" s="144">
        <v>405357160.87</v>
      </c>
      <c r="AJ640" s="144">
        <v>0</v>
      </c>
      <c r="AK640" s="144">
        <v>0</v>
      </c>
      <c r="AL640" s="145">
        <v>81043279.359999999</v>
      </c>
      <c r="AM640" s="145">
        <v>81043279.359999999</v>
      </c>
      <c r="AN640" s="146" t="s">
        <v>2090</v>
      </c>
      <c r="AO640" s="147">
        <v>0.19993054812713909</v>
      </c>
      <c r="AP640" s="147">
        <v>7.1499999999999994E-2</v>
      </c>
      <c r="AQ640" s="140" t="s">
        <v>28</v>
      </c>
      <c r="AR640" s="139" t="s">
        <v>39</v>
      </c>
    </row>
    <row r="641" spans="2:44" s="139" customFormat="1" ht="17.100000000000001" customHeight="1" x14ac:dyDescent="0.25">
      <c r="B641" s="140">
        <v>9151</v>
      </c>
      <c r="C641" s="140" t="s">
        <v>27</v>
      </c>
      <c r="D641" s="140" t="s">
        <v>134</v>
      </c>
      <c r="E641" s="140" t="s">
        <v>28</v>
      </c>
      <c r="F641" s="140" t="s">
        <v>2185</v>
      </c>
      <c r="G641" s="140">
        <v>2</v>
      </c>
      <c r="H641" s="140" t="s">
        <v>2086</v>
      </c>
      <c r="I641" s="140">
        <v>311</v>
      </c>
      <c r="J641" s="140" t="s">
        <v>2087</v>
      </c>
      <c r="K641" s="140" t="s">
        <v>2154</v>
      </c>
      <c r="L641" s="141" t="s">
        <v>28</v>
      </c>
      <c r="M641" s="141" t="s">
        <v>2185</v>
      </c>
      <c r="N641" s="142" t="s">
        <v>2200</v>
      </c>
      <c r="O641" s="141" t="s">
        <v>2236</v>
      </c>
      <c r="P641" s="140" t="s">
        <v>2099</v>
      </c>
      <c r="Q641" s="140" t="s">
        <v>28</v>
      </c>
      <c r="R641" s="140" t="s">
        <v>28</v>
      </c>
      <c r="S641" s="140" t="s">
        <v>28</v>
      </c>
      <c r="T641" s="140" t="s">
        <v>28</v>
      </c>
      <c r="U641" s="140" t="s">
        <v>28</v>
      </c>
      <c r="V641" s="140" t="s">
        <v>28</v>
      </c>
      <c r="W641" s="140">
        <v>6</v>
      </c>
      <c r="X641" s="140" t="s">
        <v>28</v>
      </c>
      <c r="Y641" s="140" t="s">
        <v>28</v>
      </c>
      <c r="Z641" s="140" t="s">
        <v>21</v>
      </c>
      <c r="AA641" s="140" t="s">
        <v>2260</v>
      </c>
      <c r="AB641" s="140" t="s">
        <v>370</v>
      </c>
      <c r="AC641" s="140" t="s">
        <v>2131</v>
      </c>
      <c r="AD641" s="143">
        <v>44545</v>
      </c>
      <c r="AE641" s="143">
        <v>44666</v>
      </c>
      <c r="AF641" s="144">
        <v>30346141.609999999</v>
      </c>
      <c r="AG641" s="144">
        <v>0</v>
      </c>
      <c r="AH641" s="144">
        <v>0</v>
      </c>
      <c r="AI641" s="144">
        <v>30346141.609999999</v>
      </c>
      <c r="AJ641" s="144">
        <v>0</v>
      </c>
      <c r="AK641" s="144">
        <v>0</v>
      </c>
      <c r="AL641" s="145">
        <v>6068400</v>
      </c>
      <c r="AM641" s="145">
        <v>6068400</v>
      </c>
      <c r="AN641" s="146" t="s">
        <v>2090</v>
      </c>
      <c r="AO641" s="147">
        <v>0.19997270420699129</v>
      </c>
      <c r="AP641" s="147">
        <v>3.8793547599761465E-3</v>
      </c>
      <c r="AQ641" s="140" t="s">
        <v>28</v>
      </c>
      <c r="AR641" s="139" t="s">
        <v>39</v>
      </c>
    </row>
    <row r="642" spans="2:44" s="139" customFormat="1" ht="17.100000000000001" customHeight="1" x14ac:dyDescent="0.25">
      <c r="B642" s="140">
        <v>9152</v>
      </c>
      <c r="C642" s="140" t="s">
        <v>27</v>
      </c>
      <c r="D642" s="140" t="s">
        <v>134</v>
      </c>
      <c r="E642" s="140" t="s">
        <v>28</v>
      </c>
      <c r="F642" s="140" t="s">
        <v>2186</v>
      </c>
      <c r="G642" s="140">
        <v>2</v>
      </c>
      <c r="H642" s="140" t="s">
        <v>2086</v>
      </c>
      <c r="I642" s="140">
        <v>311</v>
      </c>
      <c r="J642" s="140" t="s">
        <v>2087</v>
      </c>
      <c r="K642" s="140" t="s">
        <v>2154</v>
      </c>
      <c r="L642" s="141" t="s">
        <v>28</v>
      </c>
      <c r="M642" s="141" t="s">
        <v>2186</v>
      </c>
      <c r="N642" s="142" t="s">
        <v>2200</v>
      </c>
      <c r="O642" s="141" t="s">
        <v>2237</v>
      </c>
      <c r="P642" s="140" t="s">
        <v>2099</v>
      </c>
      <c r="Q642" s="140" t="s">
        <v>28</v>
      </c>
      <c r="R642" s="140" t="s">
        <v>28</v>
      </c>
      <c r="S642" s="140" t="s">
        <v>28</v>
      </c>
      <c r="T642" s="140" t="s">
        <v>28</v>
      </c>
      <c r="U642" s="140" t="s">
        <v>28</v>
      </c>
      <c r="V642" s="140" t="s">
        <v>28</v>
      </c>
      <c r="W642" s="140">
        <v>6</v>
      </c>
      <c r="X642" s="140" t="s">
        <v>28</v>
      </c>
      <c r="Y642" s="140" t="s">
        <v>28</v>
      </c>
      <c r="Z642" s="140" t="s">
        <v>2268</v>
      </c>
      <c r="AA642" s="140" t="s">
        <v>329</v>
      </c>
      <c r="AB642" s="140" t="s">
        <v>338</v>
      </c>
      <c r="AC642" s="140" t="s">
        <v>2132</v>
      </c>
      <c r="AD642" s="143" t="s">
        <v>28</v>
      </c>
      <c r="AE642" s="143" t="s">
        <v>28</v>
      </c>
      <c r="AF642" s="144">
        <v>3302834.58</v>
      </c>
      <c r="AG642" s="144">
        <v>0</v>
      </c>
      <c r="AH642" s="144">
        <v>0</v>
      </c>
      <c r="AI642" s="144">
        <v>3302834.58</v>
      </c>
      <c r="AJ642" s="144">
        <v>0</v>
      </c>
      <c r="AK642" s="144">
        <v>0</v>
      </c>
      <c r="AL642" s="145">
        <v>1321133.83</v>
      </c>
      <c r="AM642" s="145">
        <v>1321133.83</v>
      </c>
      <c r="AN642" s="146" t="s">
        <v>2122</v>
      </c>
      <c r="AO642" s="147">
        <v>0.39999999939445957</v>
      </c>
      <c r="AP642" s="147">
        <v>3.8793547599761465E-3</v>
      </c>
      <c r="AQ642" s="140" t="s">
        <v>28</v>
      </c>
      <c r="AR642" s="139" t="s">
        <v>39</v>
      </c>
    </row>
    <row r="643" spans="2:44" s="139" customFormat="1" ht="17.100000000000001" customHeight="1" x14ac:dyDescent="0.25">
      <c r="B643" s="140">
        <v>9154</v>
      </c>
      <c r="C643" s="140" t="s">
        <v>27</v>
      </c>
      <c r="D643" s="140" t="s">
        <v>134</v>
      </c>
      <c r="E643" s="140" t="s">
        <v>28</v>
      </c>
      <c r="F643" s="140" t="s">
        <v>2188</v>
      </c>
      <c r="G643" s="140">
        <v>2</v>
      </c>
      <c r="H643" s="140" t="s">
        <v>2086</v>
      </c>
      <c r="I643" s="140">
        <v>311</v>
      </c>
      <c r="J643" s="140" t="s">
        <v>2087</v>
      </c>
      <c r="K643" s="140" t="s">
        <v>2154</v>
      </c>
      <c r="L643" s="141" t="s">
        <v>28</v>
      </c>
      <c r="M643" s="141" t="s">
        <v>2188</v>
      </c>
      <c r="N643" s="142" t="s">
        <v>2200</v>
      </c>
      <c r="O643" s="141" t="s">
        <v>2238</v>
      </c>
      <c r="P643" s="140" t="s">
        <v>2099</v>
      </c>
      <c r="Q643" s="140" t="s">
        <v>28</v>
      </c>
      <c r="R643" s="140" t="s">
        <v>28</v>
      </c>
      <c r="S643" s="140" t="s">
        <v>28</v>
      </c>
      <c r="T643" s="140" t="s">
        <v>28</v>
      </c>
      <c r="U643" s="140" t="s">
        <v>28</v>
      </c>
      <c r="V643" s="140" t="s">
        <v>28</v>
      </c>
      <c r="W643" s="140">
        <v>6</v>
      </c>
      <c r="X643" s="140" t="s">
        <v>28</v>
      </c>
      <c r="Y643" s="140" t="s">
        <v>28</v>
      </c>
      <c r="Z643" s="140" t="s">
        <v>2268</v>
      </c>
      <c r="AA643" s="140" t="s">
        <v>333</v>
      </c>
      <c r="AB643" s="140" t="s">
        <v>355</v>
      </c>
      <c r="AC643" s="140" t="s">
        <v>2133</v>
      </c>
      <c r="AD643" s="143">
        <v>44585</v>
      </c>
      <c r="AE643" s="143">
        <v>44797</v>
      </c>
      <c r="AF643" s="144">
        <v>42554048.799999997</v>
      </c>
      <c r="AG643" s="144">
        <v>0</v>
      </c>
      <c r="AH643" s="144">
        <v>0</v>
      </c>
      <c r="AI643" s="144">
        <v>42554048.799999997</v>
      </c>
      <c r="AJ643" s="144">
        <v>0</v>
      </c>
      <c r="AK643" s="144">
        <v>0</v>
      </c>
      <c r="AL643" s="145">
        <v>12766214.640000001</v>
      </c>
      <c r="AM643" s="145">
        <v>12766214.640000001</v>
      </c>
      <c r="AN643" s="146" t="s">
        <v>2090</v>
      </c>
      <c r="AO643" s="147">
        <v>0.30000000000000004</v>
      </c>
      <c r="AP643" s="147">
        <v>3.8793547599761465E-3</v>
      </c>
      <c r="AQ643" s="140" t="s">
        <v>28</v>
      </c>
      <c r="AR643" s="139" t="s">
        <v>39</v>
      </c>
    </row>
    <row r="644" spans="2:44" s="139" customFormat="1" ht="17.100000000000001" customHeight="1" x14ac:dyDescent="0.25">
      <c r="B644" s="140">
        <v>9155</v>
      </c>
      <c r="C644" s="140" t="s">
        <v>27</v>
      </c>
      <c r="D644" s="140" t="s">
        <v>134</v>
      </c>
      <c r="E644" s="140" t="s">
        <v>28</v>
      </c>
      <c r="F644" s="140" t="s">
        <v>2189</v>
      </c>
      <c r="G644" s="140">
        <v>2</v>
      </c>
      <c r="H644" s="140" t="s">
        <v>2086</v>
      </c>
      <c r="I644" s="140">
        <v>311</v>
      </c>
      <c r="J644" s="140" t="s">
        <v>2087</v>
      </c>
      <c r="K644" s="140" t="s">
        <v>2154</v>
      </c>
      <c r="L644" s="141" t="s">
        <v>28</v>
      </c>
      <c r="M644" s="141" t="s">
        <v>2189</v>
      </c>
      <c r="N644" s="142" t="s">
        <v>2200</v>
      </c>
      <c r="O644" s="141" t="s">
        <v>2239</v>
      </c>
      <c r="P644" s="140" t="s">
        <v>2099</v>
      </c>
      <c r="Q644" s="140" t="s">
        <v>28</v>
      </c>
      <c r="R644" s="140" t="s">
        <v>28</v>
      </c>
      <c r="S644" s="140" t="s">
        <v>28</v>
      </c>
      <c r="T644" s="140" t="s">
        <v>28</v>
      </c>
      <c r="U644" s="140" t="s">
        <v>28</v>
      </c>
      <c r="V644" s="140" t="s">
        <v>28</v>
      </c>
      <c r="W644" s="140">
        <v>6</v>
      </c>
      <c r="X644" s="140" t="s">
        <v>28</v>
      </c>
      <c r="Y644" s="140" t="s">
        <v>28</v>
      </c>
      <c r="Z644" s="140" t="s">
        <v>2268</v>
      </c>
      <c r="AA644" s="140" t="s">
        <v>129</v>
      </c>
      <c r="AB644" s="140" t="s">
        <v>311</v>
      </c>
      <c r="AC644" s="140" t="s">
        <v>2134</v>
      </c>
      <c r="AD644" s="143">
        <v>44571</v>
      </c>
      <c r="AE644" s="143">
        <v>44691</v>
      </c>
      <c r="AF644" s="144">
        <v>15132604.449999999</v>
      </c>
      <c r="AG644" s="144">
        <v>0</v>
      </c>
      <c r="AH644" s="144">
        <v>0</v>
      </c>
      <c r="AI644" s="144">
        <v>15132604.449999999</v>
      </c>
      <c r="AJ644" s="144">
        <v>0</v>
      </c>
      <c r="AK644" s="144">
        <v>0</v>
      </c>
      <c r="AL644" s="145">
        <v>4539781.33</v>
      </c>
      <c r="AM644" s="145">
        <v>4539781.33</v>
      </c>
      <c r="AN644" s="146" t="s">
        <v>2090</v>
      </c>
      <c r="AO644" s="147">
        <v>0.29999999966958762</v>
      </c>
      <c r="AP644" s="147">
        <v>3.8793547599761465E-3</v>
      </c>
      <c r="AQ644" s="140" t="s">
        <v>28</v>
      </c>
      <c r="AR644" s="139" t="s">
        <v>39</v>
      </c>
    </row>
    <row r="645" spans="2:44" s="139" customFormat="1" ht="17.100000000000001" customHeight="1" x14ac:dyDescent="0.25">
      <c r="B645" s="140">
        <v>9156</v>
      </c>
      <c r="C645" s="140" t="s">
        <v>27</v>
      </c>
      <c r="D645" s="140" t="s">
        <v>134</v>
      </c>
      <c r="E645" s="140" t="s">
        <v>28</v>
      </c>
      <c r="F645" s="140" t="s">
        <v>2190</v>
      </c>
      <c r="G645" s="140">
        <v>2</v>
      </c>
      <c r="H645" s="140" t="s">
        <v>2086</v>
      </c>
      <c r="I645" s="140">
        <v>311</v>
      </c>
      <c r="J645" s="140" t="s">
        <v>2087</v>
      </c>
      <c r="K645" s="140" t="s">
        <v>2154</v>
      </c>
      <c r="L645" s="141" t="s">
        <v>28</v>
      </c>
      <c r="M645" s="141" t="s">
        <v>2190</v>
      </c>
      <c r="N645" s="142" t="s">
        <v>2200</v>
      </c>
      <c r="O645" s="141" t="s">
        <v>2240</v>
      </c>
      <c r="P645" s="140" t="s">
        <v>2099</v>
      </c>
      <c r="Q645" s="140" t="s">
        <v>28</v>
      </c>
      <c r="R645" s="140" t="s">
        <v>28</v>
      </c>
      <c r="S645" s="140" t="s">
        <v>28</v>
      </c>
      <c r="T645" s="140" t="s">
        <v>28</v>
      </c>
      <c r="U645" s="140" t="s">
        <v>28</v>
      </c>
      <c r="V645" s="140" t="s">
        <v>28</v>
      </c>
      <c r="W645" s="140">
        <v>6</v>
      </c>
      <c r="X645" s="140" t="s">
        <v>28</v>
      </c>
      <c r="Y645" s="140" t="s">
        <v>28</v>
      </c>
      <c r="Z645" s="140" t="s">
        <v>21</v>
      </c>
      <c r="AA645" s="140" t="s">
        <v>329</v>
      </c>
      <c r="AB645" s="140" t="s">
        <v>338</v>
      </c>
      <c r="AC645" s="140" t="s">
        <v>2135</v>
      </c>
      <c r="AD645" s="143" t="s">
        <v>28</v>
      </c>
      <c r="AE645" s="143" t="s">
        <v>28</v>
      </c>
      <c r="AF645" s="144">
        <v>16082819.18</v>
      </c>
      <c r="AG645" s="144">
        <v>0</v>
      </c>
      <c r="AH645" s="144">
        <v>0</v>
      </c>
      <c r="AI645" s="144">
        <v>16082819.18</v>
      </c>
      <c r="AJ645" s="144">
        <v>0</v>
      </c>
      <c r="AK645" s="144">
        <v>0</v>
      </c>
      <c r="AL645" s="145">
        <v>4824845.75</v>
      </c>
      <c r="AM645" s="145">
        <v>4824845.75</v>
      </c>
      <c r="AN645" s="146" t="s">
        <v>2122</v>
      </c>
      <c r="AO645" s="147">
        <v>0.29999999975128738</v>
      </c>
      <c r="AP645" s="147">
        <v>3.8793547599761465E-3</v>
      </c>
      <c r="AQ645" s="140" t="s">
        <v>28</v>
      </c>
      <c r="AR645" s="139" t="s">
        <v>39</v>
      </c>
    </row>
    <row r="646" spans="2:44" s="139" customFormat="1" ht="17.100000000000001" customHeight="1" x14ac:dyDescent="0.25">
      <c r="B646" s="140">
        <v>9157</v>
      </c>
      <c r="C646" s="140" t="s">
        <v>27</v>
      </c>
      <c r="D646" s="140" t="s">
        <v>134</v>
      </c>
      <c r="E646" s="140" t="s">
        <v>28</v>
      </c>
      <c r="F646" s="140" t="s">
        <v>2191</v>
      </c>
      <c r="G646" s="140">
        <v>2</v>
      </c>
      <c r="H646" s="140" t="s">
        <v>2086</v>
      </c>
      <c r="I646" s="140">
        <v>311</v>
      </c>
      <c r="J646" s="140" t="s">
        <v>2087</v>
      </c>
      <c r="K646" s="140" t="s">
        <v>2154</v>
      </c>
      <c r="L646" s="141" t="s">
        <v>28</v>
      </c>
      <c r="M646" s="141" t="s">
        <v>2191</v>
      </c>
      <c r="N646" s="142" t="s">
        <v>2200</v>
      </c>
      <c r="O646" s="141" t="s">
        <v>2241</v>
      </c>
      <c r="P646" s="140" t="s">
        <v>2099</v>
      </c>
      <c r="Q646" s="140" t="s">
        <v>28</v>
      </c>
      <c r="R646" s="140" t="s">
        <v>28</v>
      </c>
      <c r="S646" s="140" t="s">
        <v>28</v>
      </c>
      <c r="T646" s="140" t="s">
        <v>28</v>
      </c>
      <c r="U646" s="140" t="s">
        <v>28</v>
      </c>
      <c r="V646" s="140" t="s">
        <v>28</v>
      </c>
      <c r="W646" s="140">
        <v>6</v>
      </c>
      <c r="X646" s="140" t="s">
        <v>28</v>
      </c>
      <c r="Y646" s="140" t="s">
        <v>28</v>
      </c>
      <c r="Z646" s="140" t="s">
        <v>2268</v>
      </c>
      <c r="AA646" s="140" t="s">
        <v>329</v>
      </c>
      <c r="AB646" s="140" t="s">
        <v>2267</v>
      </c>
      <c r="AC646" s="140" t="s">
        <v>2136</v>
      </c>
      <c r="AD646" s="143" t="s">
        <v>28</v>
      </c>
      <c r="AE646" s="143" t="s">
        <v>28</v>
      </c>
      <c r="AF646" s="144">
        <v>9370946.3399999999</v>
      </c>
      <c r="AG646" s="144">
        <v>0</v>
      </c>
      <c r="AH646" s="144">
        <v>0</v>
      </c>
      <c r="AI646" s="144">
        <v>9370946.3399999999</v>
      </c>
      <c r="AJ646" s="144">
        <v>0</v>
      </c>
      <c r="AK646" s="144">
        <v>0</v>
      </c>
      <c r="AL646" s="145">
        <v>2811283.9</v>
      </c>
      <c r="AM646" s="145">
        <v>2811283.9</v>
      </c>
      <c r="AN646" s="146" t="s">
        <v>2122</v>
      </c>
      <c r="AO646" s="147">
        <v>0.29999999978657438</v>
      </c>
      <c r="AP646" s="147">
        <v>3.8793547599761465E-3</v>
      </c>
      <c r="AQ646" s="140" t="s">
        <v>28</v>
      </c>
      <c r="AR646" s="139" t="s">
        <v>39</v>
      </c>
    </row>
    <row r="647" spans="2:44" s="139" customFormat="1" ht="17.100000000000001" customHeight="1" x14ac:dyDescent="0.25">
      <c r="B647" s="140">
        <v>9158</v>
      </c>
      <c r="C647" s="140" t="s">
        <v>27</v>
      </c>
      <c r="D647" s="140" t="s">
        <v>134</v>
      </c>
      <c r="E647" s="140" t="s">
        <v>28</v>
      </c>
      <c r="F647" s="140" t="s">
        <v>2187</v>
      </c>
      <c r="G647" s="140">
        <v>2</v>
      </c>
      <c r="H647" s="140" t="s">
        <v>2086</v>
      </c>
      <c r="I647" s="140">
        <v>311</v>
      </c>
      <c r="J647" s="140" t="s">
        <v>2087</v>
      </c>
      <c r="K647" s="140" t="s">
        <v>2154</v>
      </c>
      <c r="L647" s="141" t="s">
        <v>28</v>
      </c>
      <c r="M647" s="141" t="s">
        <v>2187</v>
      </c>
      <c r="N647" s="142" t="s">
        <v>2200</v>
      </c>
      <c r="O647" s="141" t="s">
        <v>2242</v>
      </c>
      <c r="P647" s="140" t="s">
        <v>2099</v>
      </c>
      <c r="Q647" s="140" t="s">
        <v>28</v>
      </c>
      <c r="R647" s="140" t="s">
        <v>28</v>
      </c>
      <c r="S647" s="140" t="s">
        <v>28</v>
      </c>
      <c r="T647" s="140" t="s">
        <v>28</v>
      </c>
      <c r="U647" s="140" t="s">
        <v>28</v>
      </c>
      <c r="V647" s="140" t="s">
        <v>28</v>
      </c>
      <c r="W647" s="140">
        <v>6</v>
      </c>
      <c r="X647" s="140" t="s">
        <v>28</v>
      </c>
      <c r="Y647" s="140" t="s">
        <v>28</v>
      </c>
      <c r="Z647" s="140" t="s">
        <v>2268</v>
      </c>
      <c r="AA647" s="140" t="s">
        <v>129</v>
      </c>
      <c r="AB647" s="140" t="s">
        <v>2264</v>
      </c>
      <c r="AC647" s="140" t="s">
        <v>2137</v>
      </c>
      <c r="AD647" s="143">
        <v>44526</v>
      </c>
      <c r="AE647" s="143">
        <v>44707</v>
      </c>
      <c r="AF647" s="144">
        <v>20376737.870000001</v>
      </c>
      <c r="AG647" s="144">
        <v>0</v>
      </c>
      <c r="AH647" s="144">
        <v>0</v>
      </c>
      <c r="AI647" s="144">
        <v>20376737.870000001</v>
      </c>
      <c r="AJ647" s="144">
        <v>0</v>
      </c>
      <c r="AK647" s="144">
        <v>0</v>
      </c>
      <c r="AL647" s="145">
        <v>6113021.3600000003</v>
      </c>
      <c r="AM647" s="145">
        <v>6113021.3600000003</v>
      </c>
      <c r="AN647" s="146" t="s">
        <v>2090</v>
      </c>
      <c r="AO647" s="147">
        <v>0.29999999995092441</v>
      </c>
      <c r="AP647" s="147">
        <v>0.1</v>
      </c>
      <c r="AQ647" s="140" t="s">
        <v>28</v>
      </c>
      <c r="AR647" s="139" t="s">
        <v>39</v>
      </c>
    </row>
    <row r="648" spans="2:44" s="139" customFormat="1" ht="17.100000000000001" customHeight="1" x14ac:dyDescent="0.25">
      <c r="B648" s="140">
        <v>9159</v>
      </c>
      <c r="C648" s="140" t="s">
        <v>27</v>
      </c>
      <c r="D648" s="140" t="s">
        <v>134</v>
      </c>
      <c r="E648" s="140" t="s">
        <v>28</v>
      </c>
      <c r="F648" s="140" t="s">
        <v>2187</v>
      </c>
      <c r="G648" s="140">
        <v>2</v>
      </c>
      <c r="H648" s="140" t="s">
        <v>2086</v>
      </c>
      <c r="I648" s="140">
        <v>311</v>
      </c>
      <c r="J648" s="140" t="s">
        <v>2087</v>
      </c>
      <c r="K648" s="140" t="s">
        <v>2154</v>
      </c>
      <c r="L648" s="141" t="s">
        <v>28</v>
      </c>
      <c r="M648" s="141" t="s">
        <v>2187</v>
      </c>
      <c r="N648" s="142" t="s">
        <v>2200</v>
      </c>
      <c r="O648" s="141" t="s">
        <v>2243</v>
      </c>
      <c r="P648" s="140" t="s">
        <v>2099</v>
      </c>
      <c r="Q648" s="140" t="s">
        <v>28</v>
      </c>
      <c r="R648" s="140" t="s">
        <v>28</v>
      </c>
      <c r="S648" s="140" t="s">
        <v>28</v>
      </c>
      <c r="T648" s="140" t="s">
        <v>28</v>
      </c>
      <c r="U648" s="140" t="s">
        <v>28</v>
      </c>
      <c r="V648" s="140" t="s">
        <v>28</v>
      </c>
      <c r="W648" s="140">
        <v>6</v>
      </c>
      <c r="X648" s="140" t="s">
        <v>28</v>
      </c>
      <c r="Y648" s="140" t="s">
        <v>28</v>
      </c>
      <c r="Z648" s="140" t="s">
        <v>2268</v>
      </c>
      <c r="AA648" s="140" t="s">
        <v>129</v>
      </c>
      <c r="AB648" s="140" t="s">
        <v>348</v>
      </c>
      <c r="AC648" s="140" t="s">
        <v>2138</v>
      </c>
      <c r="AD648" s="143">
        <v>44557</v>
      </c>
      <c r="AE648" s="143">
        <v>44739</v>
      </c>
      <c r="AF648" s="144">
        <v>23719010.800000001</v>
      </c>
      <c r="AG648" s="144">
        <v>0</v>
      </c>
      <c r="AH648" s="144">
        <v>0</v>
      </c>
      <c r="AI648" s="144">
        <v>23719010.800000001</v>
      </c>
      <c r="AJ648" s="144">
        <v>0</v>
      </c>
      <c r="AK648" s="144">
        <v>0</v>
      </c>
      <c r="AL648" s="145">
        <v>7115703.2400000002</v>
      </c>
      <c r="AM648" s="145">
        <v>7115703.2400000002</v>
      </c>
      <c r="AN648" s="146" t="s">
        <v>2090</v>
      </c>
      <c r="AO648" s="147">
        <v>0.3</v>
      </c>
      <c r="AP648" s="147">
        <v>3.8793547599761465E-3</v>
      </c>
      <c r="AQ648" s="140" t="s">
        <v>28</v>
      </c>
      <c r="AR648" s="139" t="s">
        <v>39</v>
      </c>
    </row>
    <row r="649" spans="2:44" s="139" customFormat="1" ht="17.100000000000001" customHeight="1" x14ac:dyDescent="0.25">
      <c r="B649" s="140">
        <v>9160</v>
      </c>
      <c r="C649" s="140" t="s">
        <v>27</v>
      </c>
      <c r="D649" s="140" t="s">
        <v>134</v>
      </c>
      <c r="E649" s="140" t="s">
        <v>28</v>
      </c>
      <c r="F649" s="140" t="s">
        <v>2192</v>
      </c>
      <c r="G649" s="140">
        <v>2</v>
      </c>
      <c r="H649" s="140" t="s">
        <v>2086</v>
      </c>
      <c r="I649" s="140">
        <v>311</v>
      </c>
      <c r="J649" s="140" t="s">
        <v>2087</v>
      </c>
      <c r="K649" s="140" t="s">
        <v>2154</v>
      </c>
      <c r="L649" s="141" t="s">
        <v>28</v>
      </c>
      <c r="M649" s="141" t="s">
        <v>2192</v>
      </c>
      <c r="N649" s="142" t="s">
        <v>2200</v>
      </c>
      <c r="O649" s="141" t="s">
        <v>2194</v>
      </c>
      <c r="P649" s="140" t="s">
        <v>2099</v>
      </c>
      <c r="Q649" s="140" t="s">
        <v>28</v>
      </c>
      <c r="R649" s="140" t="s">
        <v>28</v>
      </c>
      <c r="S649" s="140" t="s">
        <v>28</v>
      </c>
      <c r="T649" s="140" t="s">
        <v>28</v>
      </c>
      <c r="U649" s="140" t="s">
        <v>28</v>
      </c>
      <c r="V649" s="140" t="s">
        <v>28</v>
      </c>
      <c r="W649" s="140">
        <v>6</v>
      </c>
      <c r="X649" s="140" t="s">
        <v>28</v>
      </c>
      <c r="Y649" s="140" t="s">
        <v>28</v>
      </c>
      <c r="Z649" s="140" t="s">
        <v>2268</v>
      </c>
      <c r="AA649" s="140" t="s">
        <v>333</v>
      </c>
      <c r="AB649" s="140" t="s">
        <v>381</v>
      </c>
      <c r="AC649" s="140" t="s">
        <v>2139</v>
      </c>
      <c r="AD649" s="143">
        <v>44585</v>
      </c>
      <c r="AE649" s="143">
        <v>44828</v>
      </c>
      <c r="AF649" s="144">
        <v>79515103.439999998</v>
      </c>
      <c r="AG649" s="144">
        <v>0</v>
      </c>
      <c r="AH649" s="144">
        <v>0</v>
      </c>
      <c r="AI649" s="144">
        <v>79515103.439999998</v>
      </c>
      <c r="AJ649" s="144">
        <v>0</v>
      </c>
      <c r="AK649" s="144">
        <v>0</v>
      </c>
      <c r="AL649" s="145">
        <v>23854531.030000001</v>
      </c>
      <c r="AM649" s="145">
        <v>23854531.030000001</v>
      </c>
      <c r="AN649" s="146" t="s">
        <v>2090</v>
      </c>
      <c r="AO649" s="147">
        <v>0.29999999997484755</v>
      </c>
      <c r="AP649" s="147">
        <v>3.8793547599761465E-3</v>
      </c>
      <c r="AQ649" s="140" t="s">
        <v>28</v>
      </c>
      <c r="AR649" s="139" t="s">
        <v>39</v>
      </c>
    </row>
    <row r="650" spans="2:44" s="139" customFormat="1" ht="17.100000000000001" customHeight="1" x14ac:dyDescent="0.25">
      <c r="B650" s="140">
        <v>9161</v>
      </c>
      <c r="C650" s="140" t="s">
        <v>27</v>
      </c>
      <c r="D650" s="140" t="s">
        <v>134</v>
      </c>
      <c r="E650" s="140" t="s">
        <v>28</v>
      </c>
      <c r="F650" s="140" t="s">
        <v>2193</v>
      </c>
      <c r="G650" s="140">
        <v>2</v>
      </c>
      <c r="H650" s="140" t="s">
        <v>2086</v>
      </c>
      <c r="I650" s="140">
        <v>311</v>
      </c>
      <c r="J650" s="140" t="s">
        <v>2087</v>
      </c>
      <c r="K650" s="140" t="s">
        <v>2154</v>
      </c>
      <c r="L650" s="141" t="s">
        <v>28</v>
      </c>
      <c r="M650" s="141" t="s">
        <v>2193</v>
      </c>
      <c r="N650" s="142" t="s">
        <v>2200</v>
      </c>
      <c r="O650" s="141" t="s">
        <v>2244</v>
      </c>
      <c r="P650" s="140" t="s">
        <v>2099</v>
      </c>
      <c r="Q650" s="140" t="s">
        <v>28</v>
      </c>
      <c r="R650" s="140" t="s">
        <v>28</v>
      </c>
      <c r="S650" s="140" t="s">
        <v>28</v>
      </c>
      <c r="T650" s="140" t="s">
        <v>28</v>
      </c>
      <c r="U650" s="140" t="s">
        <v>28</v>
      </c>
      <c r="V650" s="140" t="s">
        <v>28</v>
      </c>
      <c r="W650" s="140">
        <v>6</v>
      </c>
      <c r="X650" s="140" t="s">
        <v>28</v>
      </c>
      <c r="Y650" s="140" t="s">
        <v>28</v>
      </c>
      <c r="Z650" s="140" t="s">
        <v>21</v>
      </c>
      <c r="AA650" s="140" t="s">
        <v>329</v>
      </c>
      <c r="AB650" s="140" t="s">
        <v>338</v>
      </c>
      <c r="AC650" s="140" t="s">
        <v>2140</v>
      </c>
      <c r="AD650" s="143" t="s">
        <v>28</v>
      </c>
      <c r="AE650" s="143" t="s">
        <v>28</v>
      </c>
      <c r="AF650" s="144">
        <v>11523905.699999999</v>
      </c>
      <c r="AG650" s="144">
        <v>0</v>
      </c>
      <c r="AH650" s="144">
        <v>0</v>
      </c>
      <c r="AI650" s="144">
        <v>11523905.699999999</v>
      </c>
      <c r="AJ650" s="144">
        <v>0</v>
      </c>
      <c r="AK650" s="144">
        <v>0</v>
      </c>
      <c r="AL650" s="145">
        <v>3457171.71</v>
      </c>
      <c r="AM650" s="145">
        <v>3457171.71</v>
      </c>
      <c r="AN650" s="146" t="s">
        <v>2122</v>
      </c>
      <c r="AO650" s="147">
        <v>0.3</v>
      </c>
      <c r="AP650" s="147">
        <v>3.8793547599761465E-3</v>
      </c>
      <c r="AQ650" s="140" t="s">
        <v>28</v>
      </c>
      <c r="AR650" s="139" t="s">
        <v>39</v>
      </c>
    </row>
    <row r="651" spans="2:44" s="139" customFormat="1" ht="17.100000000000001" customHeight="1" x14ac:dyDescent="0.25">
      <c r="B651" s="140">
        <v>9162</v>
      </c>
      <c r="C651" s="140" t="s">
        <v>27</v>
      </c>
      <c r="D651" s="140" t="s">
        <v>134</v>
      </c>
      <c r="E651" s="140" t="s">
        <v>28</v>
      </c>
      <c r="F651" s="140" t="s">
        <v>2192</v>
      </c>
      <c r="G651" s="140">
        <v>2</v>
      </c>
      <c r="H651" s="140" t="s">
        <v>2086</v>
      </c>
      <c r="I651" s="140">
        <v>311</v>
      </c>
      <c r="J651" s="140" t="s">
        <v>2087</v>
      </c>
      <c r="K651" s="140" t="s">
        <v>2154</v>
      </c>
      <c r="L651" s="141" t="s">
        <v>28</v>
      </c>
      <c r="M651" s="141" t="s">
        <v>2192</v>
      </c>
      <c r="N651" s="142" t="s">
        <v>2200</v>
      </c>
      <c r="O651" s="141" t="s">
        <v>2245</v>
      </c>
      <c r="P651" s="140" t="s">
        <v>2099</v>
      </c>
      <c r="Q651" s="140" t="s">
        <v>28</v>
      </c>
      <c r="R651" s="140" t="s">
        <v>28</v>
      </c>
      <c r="S651" s="140" t="s">
        <v>28</v>
      </c>
      <c r="T651" s="140" t="s">
        <v>28</v>
      </c>
      <c r="U651" s="140" t="s">
        <v>28</v>
      </c>
      <c r="V651" s="140" t="s">
        <v>28</v>
      </c>
      <c r="W651" s="140">
        <v>6</v>
      </c>
      <c r="X651" s="140" t="s">
        <v>28</v>
      </c>
      <c r="Y651" s="140" t="s">
        <v>28</v>
      </c>
      <c r="Z651" s="140" t="s">
        <v>2268</v>
      </c>
      <c r="AA651" s="140" t="s">
        <v>329</v>
      </c>
      <c r="AB651" s="140" t="s">
        <v>330</v>
      </c>
      <c r="AC651" s="140" t="s">
        <v>2141</v>
      </c>
      <c r="AD651" s="143">
        <v>44578</v>
      </c>
      <c r="AE651" s="143">
        <v>44882</v>
      </c>
      <c r="AF651" s="144">
        <v>61550116.18</v>
      </c>
      <c r="AG651" s="144">
        <v>0</v>
      </c>
      <c r="AH651" s="144">
        <v>0</v>
      </c>
      <c r="AI651" s="144">
        <v>61550116.18</v>
      </c>
      <c r="AJ651" s="144">
        <v>0</v>
      </c>
      <c r="AK651" s="144">
        <v>0</v>
      </c>
      <c r="AL651" s="145">
        <v>18465034.850000001</v>
      </c>
      <c r="AM651" s="145">
        <v>18465034.850000001</v>
      </c>
      <c r="AN651" s="146" t="s">
        <v>2090</v>
      </c>
      <c r="AO651" s="147">
        <v>0.29999999993501231</v>
      </c>
      <c r="AP651" s="147">
        <v>3.8793547599761465E-3</v>
      </c>
      <c r="AQ651" s="140" t="s">
        <v>28</v>
      </c>
      <c r="AR651" s="139" t="s">
        <v>39</v>
      </c>
    </row>
    <row r="652" spans="2:44" s="139" customFormat="1" ht="17.100000000000001" customHeight="1" x14ac:dyDescent="0.25">
      <c r="B652" s="140">
        <v>9163</v>
      </c>
      <c r="C652" s="140" t="s">
        <v>27</v>
      </c>
      <c r="D652" s="140" t="s">
        <v>134</v>
      </c>
      <c r="E652" s="140" t="s">
        <v>28</v>
      </c>
      <c r="F652" s="140" t="s">
        <v>2187</v>
      </c>
      <c r="G652" s="140">
        <v>2</v>
      </c>
      <c r="H652" s="140" t="s">
        <v>2086</v>
      </c>
      <c r="I652" s="140">
        <v>311</v>
      </c>
      <c r="J652" s="140" t="s">
        <v>2087</v>
      </c>
      <c r="K652" s="140" t="s">
        <v>2154</v>
      </c>
      <c r="L652" s="141" t="s">
        <v>28</v>
      </c>
      <c r="M652" s="141" t="s">
        <v>2187</v>
      </c>
      <c r="N652" s="142" t="s">
        <v>2200</v>
      </c>
      <c r="O652" s="141" t="s">
        <v>2246</v>
      </c>
      <c r="P652" s="140" t="s">
        <v>2099</v>
      </c>
      <c r="Q652" s="140" t="s">
        <v>28</v>
      </c>
      <c r="R652" s="140" t="s">
        <v>28</v>
      </c>
      <c r="S652" s="140" t="s">
        <v>28</v>
      </c>
      <c r="T652" s="140" t="s">
        <v>28</v>
      </c>
      <c r="U652" s="140" t="s">
        <v>28</v>
      </c>
      <c r="V652" s="140" t="s">
        <v>28</v>
      </c>
      <c r="W652" s="140">
        <v>6</v>
      </c>
      <c r="X652" s="140" t="s">
        <v>28</v>
      </c>
      <c r="Y652" s="140" t="s">
        <v>28</v>
      </c>
      <c r="Z652" s="140" t="s">
        <v>2268</v>
      </c>
      <c r="AA652" s="140" t="s">
        <v>333</v>
      </c>
      <c r="AB652" s="140" t="s">
        <v>381</v>
      </c>
      <c r="AC652" s="140" t="s">
        <v>2142</v>
      </c>
      <c r="AD652" s="143">
        <v>44568</v>
      </c>
      <c r="AE652" s="143">
        <v>44749</v>
      </c>
      <c r="AF652" s="144">
        <v>48975999.229999997</v>
      </c>
      <c r="AG652" s="144">
        <v>0</v>
      </c>
      <c r="AH652" s="144">
        <v>0</v>
      </c>
      <c r="AI652" s="144">
        <v>48975999.229999997</v>
      </c>
      <c r="AJ652" s="144">
        <v>0</v>
      </c>
      <c r="AK652" s="144">
        <v>0</v>
      </c>
      <c r="AL652" s="145">
        <v>14692799.77</v>
      </c>
      <c r="AM652" s="145">
        <v>14692799.77</v>
      </c>
      <c r="AN652" s="146" t="s">
        <v>2090</v>
      </c>
      <c r="AO652" s="147">
        <v>0.30000000002041816</v>
      </c>
      <c r="AP652" s="147">
        <v>3.8793547599761465E-3</v>
      </c>
      <c r="AQ652" s="140" t="s">
        <v>28</v>
      </c>
      <c r="AR652" s="139" t="s">
        <v>39</v>
      </c>
    </row>
    <row r="653" spans="2:44" s="139" customFormat="1" ht="17.100000000000001" customHeight="1" x14ac:dyDescent="0.25">
      <c r="B653" s="140">
        <v>9165</v>
      </c>
      <c r="C653" s="140" t="s">
        <v>27</v>
      </c>
      <c r="D653" s="140" t="s">
        <v>134</v>
      </c>
      <c r="E653" s="140" t="s">
        <v>28</v>
      </c>
      <c r="F653" s="140" t="s">
        <v>2187</v>
      </c>
      <c r="G653" s="140">
        <v>2</v>
      </c>
      <c r="H653" s="140" t="s">
        <v>2086</v>
      </c>
      <c r="I653" s="140">
        <v>311</v>
      </c>
      <c r="J653" s="140" t="s">
        <v>2087</v>
      </c>
      <c r="K653" s="140" t="s">
        <v>2154</v>
      </c>
      <c r="L653" s="141" t="s">
        <v>28</v>
      </c>
      <c r="M653" s="141" t="s">
        <v>2187</v>
      </c>
      <c r="N653" s="142" t="s">
        <v>2200</v>
      </c>
      <c r="O653" s="141" t="s">
        <v>2247</v>
      </c>
      <c r="P653" s="140" t="s">
        <v>2099</v>
      </c>
      <c r="Q653" s="140" t="s">
        <v>28</v>
      </c>
      <c r="R653" s="140" t="s">
        <v>28</v>
      </c>
      <c r="S653" s="140" t="s">
        <v>28</v>
      </c>
      <c r="T653" s="140" t="s">
        <v>28</v>
      </c>
      <c r="U653" s="140" t="s">
        <v>28</v>
      </c>
      <c r="V653" s="140" t="s">
        <v>28</v>
      </c>
      <c r="W653" s="140">
        <v>6</v>
      </c>
      <c r="X653" s="140" t="s">
        <v>28</v>
      </c>
      <c r="Y653" s="140" t="s">
        <v>28</v>
      </c>
      <c r="Z653" s="140" t="s">
        <v>2268</v>
      </c>
      <c r="AA653" s="140" t="s">
        <v>333</v>
      </c>
      <c r="AB653" s="140" t="s">
        <v>381</v>
      </c>
      <c r="AC653" s="140" t="s">
        <v>2143</v>
      </c>
      <c r="AD653" s="143">
        <v>44519</v>
      </c>
      <c r="AE653" s="143">
        <v>44761</v>
      </c>
      <c r="AF653" s="144">
        <v>37747781.920000002</v>
      </c>
      <c r="AG653" s="144">
        <v>0</v>
      </c>
      <c r="AH653" s="144">
        <v>0</v>
      </c>
      <c r="AI653" s="144">
        <v>37747781.920000002</v>
      </c>
      <c r="AJ653" s="144">
        <v>0</v>
      </c>
      <c r="AK653" s="144">
        <v>0</v>
      </c>
      <c r="AL653" s="145">
        <v>11324334.58</v>
      </c>
      <c r="AM653" s="145">
        <v>11324334.58</v>
      </c>
      <c r="AN653" s="146" t="s">
        <v>2090</v>
      </c>
      <c r="AO653" s="147">
        <v>0.3000000001059665</v>
      </c>
      <c r="AP653" s="147">
        <v>0.17039128141921464</v>
      </c>
      <c r="AQ653" s="140" t="s">
        <v>28</v>
      </c>
      <c r="AR653" s="139" t="s">
        <v>39</v>
      </c>
    </row>
    <row r="654" spans="2:44" s="139" customFormat="1" ht="17.100000000000001" customHeight="1" x14ac:dyDescent="0.25">
      <c r="B654" s="140">
        <v>9166</v>
      </c>
      <c r="C654" s="140" t="s">
        <v>27</v>
      </c>
      <c r="D654" s="140" t="s">
        <v>134</v>
      </c>
      <c r="E654" s="140" t="s">
        <v>28</v>
      </c>
      <c r="F654" s="140" t="s">
        <v>2188</v>
      </c>
      <c r="G654" s="140">
        <v>2</v>
      </c>
      <c r="H654" s="140" t="s">
        <v>2086</v>
      </c>
      <c r="I654" s="140">
        <v>311</v>
      </c>
      <c r="J654" s="140" t="s">
        <v>2087</v>
      </c>
      <c r="K654" s="140" t="s">
        <v>2154</v>
      </c>
      <c r="L654" s="141" t="s">
        <v>28</v>
      </c>
      <c r="M654" s="141" t="s">
        <v>2188</v>
      </c>
      <c r="N654" s="142" t="s">
        <v>2200</v>
      </c>
      <c r="O654" s="141" t="s">
        <v>2248</v>
      </c>
      <c r="P654" s="140" t="s">
        <v>2099</v>
      </c>
      <c r="Q654" s="140" t="s">
        <v>28</v>
      </c>
      <c r="R654" s="140" t="s">
        <v>28</v>
      </c>
      <c r="S654" s="140" t="s">
        <v>28</v>
      </c>
      <c r="T654" s="140" t="s">
        <v>28</v>
      </c>
      <c r="U654" s="140" t="s">
        <v>28</v>
      </c>
      <c r="V654" s="140" t="s">
        <v>28</v>
      </c>
      <c r="W654" s="140">
        <v>6</v>
      </c>
      <c r="X654" s="140" t="s">
        <v>28</v>
      </c>
      <c r="Y654" s="140" t="s">
        <v>28</v>
      </c>
      <c r="Z654" s="140" t="s">
        <v>21</v>
      </c>
      <c r="AA654" s="140" t="s">
        <v>329</v>
      </c>
      <c r="AB654" s="140" t="s">
        <v>989</v>
      </c>
      <c r="AC654" s="140" t="s">
        <v>2144</v>
      </c>
      <c r="AD654" s="143" t="s">
        <v>28</v>
      </c>
      <c r="AE654" s="143" t="s">
        <v>28</v>
      </c>
      <c r="AF654" s="144">
        <v>23045279.73</v>
      </c>
      <c r="AG654" s="144">
        <v>0</v>
      </c>
      <c r="AH654" s="144">
        <v>0</v>
      </c>
      <c r="AI654" s="144">
        <v>23045279.73</v>
      </c>
      <c r="AJ654" s="144">
        <v>0</v>
      </c>
      <c r="AK654" s="144">
        <v>0</v>
      </c>
      <c r="AL654" s="145">
        <v>6913583.9199999999</v>
      </c>
      <c r="AM654" s="145">
        <v>6913583.9199999999</v>
      </c>
      <c r="AN654" s="146" t="s">
        <v>2122</v>
      </c>
      <c r="AO654" s="147">
        <v>0.30000000004339283</v>
      </c>
      <c r="AP654" s="147">
        <v>3.8793547599761465E-3</v>
      </c>
      <c r="AQ654" s="140" t="s">
        <v>28</v>
      </c>
      <c r="AR654" s="139" t="s">
        <v>39</v>
      </c>
    </row>
    <row r="655" spans="2:44" s="139" customFormat="1" ht="17.100000000000001" customHeight="1" x14ac:dyDescent="0.25">
      <c r="B655" s="140">
        <v>9167</v>
      </c>
      <c r="C655" s="140" t="s">
        <v>27</v>
      </c>
      <c r="D655" s="140" t="s">
        <v>134</v>
      </c>
      <c r="E655" s="140" t="s">
        <v>28</v>
      </c>
      <c r="F655" s="140" t="s">
        <v>2187</v>
      </c>
      <c r="G655" s="140">
        <v>2</v>
      </c>
      <c r="H655" s="140" t="s">
        <v>2086</v>
      </c>
      <c r="I655" s="140">
        <v>311</v>
      </c>
      <c r="J655" s="140" t="s">
        <v>2087</v>
      </c>
      <c r="K655" s="140" t="s">
        <v>2154</v>
      </c>
      <c r="L655" s="141" t="s">
        <v>28</v>
      </c>
      <c r="M655" s="141" t="s">
        <v>2187</v>
      </c>
      <c r="N655" s="142" t="s">
        <v>2200</v>
      </c>
      <c r="O655" s="141" t="s">
        <v>2249</v>
      </c>
      <c r="P655" s="140" t="s">
        <v>2099</v>
      </c>
      <c r="Q655" s="140" t="s">
        <v>28</v>
      </c>
      <c r="R655" s="140" t="s">
        <v>28</v>
      </c>
      <c r="S655" s="140" t="s">
        <v>28</v>
      </c>
      <c r="T655" s="140" t="s">
        <v>28</v>
      </c>
      <c r="U655" s="140" t="s">
        <v>28</v>
      </c>
      <c r="V655" s="140" t="s">
        <v>28</v>
      </c>
      <c r="W655" s="140">
        <v>6</v>
      </c>
      <c r="X655" s="140" t="s">
        <v>28</v>
      </c>
      <c r="Y655" s="140" t="s">
        <v>28</v>
      </c>
      <c r="Z655" s="140" t="s">
        <v>2268</v>
      </c>
      <c r="AA655" s="140" t="s">
        <v>333</v>
      </c>
      <c r="AB655" s="140" t="s">
        <v>381</v>
      </c>
      <c r="AC655" s="140" t="s">
        <v>2145</v>
      </c>
      <c r="AD655" s="143">
        <v>44568</v>
      </c>
      <c r="AE655" s="143">
        <v>44749</v>
      </c>
      <c r="AF655" s="144">
        <v>37669429.909999996</v>
      </c>
      <c r="AG655" s="144">
        <v>0</v>
      </c>
      <c r="AH655" s="144">
        <v>0</v>
      </c>
      <c r="AI655" s="144">
        <v>37669429.909999996</v>
      </c>
      <c r="AJ655" s="144">
        <v>0</v>
      </c>
      <c r="AK655" s="144">
        <v>0</v>
      </c>
      <c r="AL655" s="145">
        <v>11300828.970000001</v>
      </c>
      <c r="AM655" s="145">
        <v>11300828.970000001</v>
      </c>
      <c r="AN655" s="146" t="s">
        <v>2090</v>
      </c>
      <c r="AO655" s="147">
        <v>0.29999999992035986</v>
      </c>
      <c r="AP655" s="147">
        <v>3.8793547599761465E-3</v>
      </c>
      <c r="AQ655" s="140" t="s">
        <v>28</v>
      </c>
      <c r="AR655" s="139" t="s">
        <v>39</v>
      </c>
    </row>
    <row r="656" spans="2:44" s="139" customFormat="1" ht="17.100000000000001" customHeight="1" x14ac:dyDescent="0.25">
      <c r="B656" s="140">
        <v>9169</v>
      </c>
      <c r="C656" s="140" t="s">
        <v>27</v>
      </c>
      <c r="D656" s="140" t="s">
        <v>134</v>
      </c>
      <c r="E656" s="140" t="s">
        <v>28</v>
      </c>
      <c r="F656" s="140" t="s">
        <v>2187</v>
      </c>
      <c r="G656" s="140">
        <v>2</v>
      </c>
      <c r="H656" s="140" t="s">
        <v>2086</v>
      </c>
      <c r="I656" s="140">
        <v>311</v>
      </c>
      <c r="J656" s="140" t="s">
        <v>2087</v>
      </c>
      <c r="K656" s="140" t="s">
        <v>2154</v>
      </c>
      <c r="L656" s="141" t="s">
        <v>28</v>
      </c>
      <c r="M656" s="141" t="s">
        <v>2187</v>
      </c>
      <c r="N656" s="142" t="s">
        <v>2200</v>
      </c>
      <c r="O656" s="141" t="s">
        <v>2250</v>
      </c>
      <c r="P656" s="140" t="s">
        <v>2099</v>
      </c>
      <c r="Q656" s="140" t="s">
        <v>28</v>
      </c>
      <c r="R656" s="140" t="s">
        <v>28</v>
      </c>
      <c r="S656" s="140" t="s">
        <v>28</v>
      </c>
      <c r="T656" s="140" t="s">
        <v>28</v>
      </c>
      <c r="U656" s="140" t="s">
        <v>28</v>
      </c>
      <c r="V656" s="140" t="s">
        <v>28</v>
      </c>
      <c r="W656" s="140">
        <v>6</v>
      </c>
      <c r="X656" s="140" t="s">
        <v>28</v>
      </c>
      <c r="Y656" s="140" t="s">
        <v>28</v>
      </c>
      <c r="Z656" s="140" t="s">
        <v>2268</v>
      </c>
      <c r="AA656" s="140" t="s">
        <v>333</v>
      </c>
      <c r="AB656" s="140" t="s">
        <v>381</v>
      </c>
      <c r="AC656" s="140" t="s">
        <v>2146</v>
      </c>
      <c r="AD656" s="143">
        <v>44487</v>
      </c>
      <c r="AE656" s="143">
        <v>44669</v>
      </c>
      <c r="AF656" s="144">
        <v>16011979.630000001</v>
      </c>
      <c r="AG656" s="144">
        <v>896670.86</v>
      </c>
      <c r="AH656" s="144">
        <v>0</v>
      </c>
      <c r="AI656" s="144">
        <v>16908650.489999998</v>
      </c>
      <c r="AJ656" s="144">
        <v>0</v>
      </c>
      <c r="AK656" s="144">
        <v>0</v>
      </c>
      <c r="AL656" s="145">
        <v>12105056.6</v>
      </c>
      <c r="AM656" s="145">
        <v>12105056.6</v>
      </c>
      <c r="AN656" s="146" t="s">
        <v>2090</v>
      </c>
      <c r="AO656" s="147">
        <v>0.71590909086204657</v>
      </c>
      <c r="AP656" s="147">
        <v>0.70117942557690849</v>
      </c>
      <c r="AQ656" s="140" t="s">
        <v>28</v>
      </c>
      <c r="AR656" s="139" t="s">
        <v>39</v>
      </c>
    </row>
    <row r="657" spans="2:44" s="139" customFormat="1" ht="17.100000000000001" customHeight="1" x14ac:dyDescent="0.25">
      <c r="B657" s="140">
        <v>9170</v>
      </c>
      <c r="C657" s="140" t="s">
        <v>27</v>
      </c>
      <c r="D657" s="140" t="s">
        <v>134</v>
      </c>
      <c r="E657" s="140" t="s">
        <v>28</v>
      </c>
      <c r="F657" s="140" t="s">
        <v>2187</v>
      </c>
      <c r="G657" s="140">
        <v>2</v>
      </c>
      <c r="H657" s="140" t="s">
        <v>2086</v>
      </c>
      <c r="I657" s="140">
        <v>311</v>
      </c>
      <c r="J657" s="140" t="s">
        <v>2087</v>
      </c>
      <c r="K657" s="140" t="s">
        <v>2154</v>
      </c>
      <c r="L657" s="141" t="s">
        <v>28</v>
      </c>
      <c r="M657" s="141" t="s">
        <v>2187</v>
      </c>
      <c r="N657" s="142" t="s">
        <v>2200</v>
      </c>
      <c r="O657" s="141" t="s">
        <v>2251</v>
      </c>
      <c r="P657" s="140" t="s">
        <v>2099</v>
      </c>
      <c r="Q657" s="140" t="s">
        <v>28</v>
      </c>
      <c r="R657" s="140" t="s">
        <v>28</v>
      </c>
      <c r="S657" s="140" t="s">
        <v>28</v>
      </c>
      <c r="T657" s="140" t="s">
        <v>28</v>
      </c>
      <c r="U657" s="140" t="s">
        <v>28</v>
      </c>
      <c r="V657" s="140" t="s">
        <v>28</v>
      </c>
      <c r="W657" s="140">
        <v>6</v>
      </c>
      <c r="X657" s="140" t="s">
        <v>28</v>
      </c>
      <c r="Y657" s="140" t="s">
        <v>28</v>
      </c>
      <c r="Z657" s="140" t="s">
        <v>2268</v>
      </c>
      <c r="AA657" s="140" t="s">
        <v>129</v>
      </c>
      <c r="AB657" s="140" t="s">
        <v>348</v>
      </c>
      <c r="AC657" s="140" t="s">
        <v>2147</v>
      </c>
      <c r="AD657" s="143" t="s">
        <v>28</v>
      </c>
      <c r="AE657" s="143" t="s">
        <v>28</v>
      </c>
      <c r="AF657" s="144">
        <v>24862146.190000001</v>
      </c>
      <c r="AG657" s="144">
        <v>0</v>
      </c>
      <c r="AH657" s="144">
        <v>0</v>
      </c>
      <c r="AI657" s="144">
        <v>24862146.190000001</v>
      </c>
      <c r="AJ657" s="144">
        <v>0</v>
      </c>
      <c r="AK657" s="144">
        <v>0</v>
      </c>
      <c r="AL657" s="145">
        <v>7458643.8600000003</v>
      </c>
      <c r="AM657" s="145">
        <v>7458643.8600000003</v>
      </c>
      <c r="AN657" s="146" t="s">
        <v>2122</v>
      </c>
      <c r="AO657" s="147">
        <v>0.30000000012066536</v>
      </c>
      <c r="AP657" s="147">
        <v>3.8793547599761465E-3</v>
      </c>
      <c r="AQ657" s="140" t="s">
        <v>28</v>
      </c>
      <c r="AR657" s="139" t="s">
        <v>39</v>
      </c>
    </row>
    <row r="658" spans="2:44" s="139" customFormat="1" ht="17.100000000000001" customHeight="1" x14ac:dyDescent="0.25">
      <c r="B658" s="140">
        <v>9171</v>
      </c>
      <c r="C658" s="140" t="s">
        <v>27</v>
      </c>
      <c r="D658" s="140" t="s">
        <v>134</v>
      </c>
      <c r="E658" s="140" t="s">
        <v>28</v>
      </c>
      <c r="F658" s="140" t="s">
        <v>2195</v>
      </c>
      <c r="G658" s="140">
        <v>2</v>
      </c>
      <c r="H658" s="140" t="s">
        <v>2086</v>
      </c>
      <c r="I658" s="140">
        <v>311</v>
      </c>
      <c r="J658" s="140" t="s">
        <v>2087</v>
      </c>
      <c r="K658" s="140" t="s">
        <v>2154</v>
      </c>
      <c r="L658" s="141" t="s">
        <v>28</v>
      </c>
      <c r="M658" s="141" t="s">
        <v>2195</v>
      </c>
      <c r="N658" s="142" t="s">
        <v>2200</v>
      </c>
      <c r="O658" s="141" t="s">
        <v>2252</v>
      </c>
      <c r="P658" s="140" t="s">
        <v>2099</v>
      </c>
      <c r="Q658" s="140" t="s">
        <v>28</v>
      </c>
      <c r="R658" s="140" t="s">
        <v>28</v>
      </c>
      <c r="S658" s="140" t="s">
        <v>28</v>
      </c>
      <c r="T658" s="140" t="s">
        <v>28</v>
      </c>
      <c r="U658" s="140" t="s">
        <v>28</v>
      </c>
      <c r="V658" s="140" t="s">
        <v>28</v>
      </c>
      <c r="W658" s="140">
        <v>6</v>
      </c>
      <c r="X658" s="140" t="s">
        <v>28</v>
      </c>
      <c r="Y658" s="140" t="s">
        <v>28</v>
      </c>
      <c r="Z658" s="140" t="s">
        <v>21</v>
      </c>
      <c r="AA658" s="140" t="s">
        <v>329</v>
      </c>
      <c r="AB658" s="140" t="s">
        <v>989</v>
      </c>
      <c r="AC658" s="140" t="s">
        <v>2144</v>
      </c>
      <c r="AD658" s="143" t="s">
        <v>28</v>
      </c>
      <c r="AE658" s="143" t="s">
        <v>28</v>
      </c>
      <c r="AF658" s="144">
        <v>27242540.210000001</v>
      </c>
      <c r="AG658" s="144">
        <v>0</v>
      </c>
      <c r="AH658" s="144">
        <v>0</v>
      </c>
      <c r="AI658" s="144">
        <v>27242540.210000001</v>
      </c>
      <c r="AJ658" s="144">
        <v>0</v>
      </c>
      <c r="AK658" s="144">
        <v>0</v>
      </c>
      <c r="AL658" s="145">
        <v>8172762.0599999996</v>
      </c>
      <c r="AM658" s="145">
        <v>8172762.0599999996</v>
      </c>
      <c r="AN658" s="146" t="s">
        <v>2122</v>
      </c>
      <c r="AO658" s="147">
        <v>0.29999999988987808</v>
      </c>
      <c r="AP658" s="147">
        <v>3.8793547599761465E-3</v>
      </c>
      <c r="AQ658" s="140" t="s">
        <v>28</v>
      </c>
      <c r="AR658" s="139" t="s">
        <v>39</v>
      </c>
    </row>
    <row r="659" spans="2:44" s="139" customFormat="1" ht="17.100000000000001" customHeight="1" x14ac:dyDescent="0.25">
      <c r="B659" s="140">
        <v>9173</v>
      </c>
      <c r="C659" s="140" t="s">
        <v>27</v>
      </c>
      <c r="D659" s="140" t="s">
        <v>134</v>
      </c>
      <c r="E659" s="140" t="s">
        <v>28</v>
      </c>
      <c r="F659" s="140" t="s">
        <v>2188</v>
      </c>
      <c r="G659" s="140">
        <v>2</v>
      </c>
      <c r="H659" s="140" t="s">
        <v>2086</v>
      </c>
      <c r="I659" s="140">
        <v>311</v>
      </c>
      <c r="J659" s="140" t="s">
        <v>2087</v>
      </c>
      <c r="K659" s="140" t="s">
        <v>2154</v>
      </c>
      <c r="L659" s="141" t="s">
        <v>28</v>
      </c>
      <c r="M659" s="141" t="s">
        <v>2188</v>
      </c>
      <c r="N659" s="142" t="s">
        <v>2200</v>
      </c>
      <c r="O659" s="141" t="s">
        <v>2253</v>
      </c>
      <c r="P659" s="140" t="s">
        <v>2099</v>
      </c>
      <c r="Q659" s="140" t="s">
        <v>28</v>
      </c>
      <c r="R659" s="140" t="s">
        <v>28</v>
      </c>
      <c r="S659" s="140" t="s">
        <v>28</v>
      </c>
      <c r="T659" s="140" t="s">
        <v>28</v>
      </c>
      <c r="U659" s="140" t="s">
        <v>28</v>
      </c>
      <c r="V659" s="140" t="s">
        <v>28</v>
      </c>
      <c r="W659" s="140">
        <v>6</v>
      </c>
      <c r="X659" s="140" t="s">
        <v>28</v>
      </c>
      <c r="Y659" s="140" t="s">
        <v>28</v>
      </c>
      <c r="Z659" s="140" t="s">
        <v>2268</v>
      </c>
      <c r="AA659" s="140" t="s">
        <v>329</v>
      </c>
      <c r="AB659" s="140" t="s">
        <v>989</v>
      </c>
      <c r="AC659" s="140" t="s">
        <v>2148</v>
      </c>
      <c r="AD659" s="143" t="s">
        <v>28</v>
      </c>
      <c r="AE659" s="143" t="s">
        <v>28</v>
      </c>
      <c r="AF659" s="144">
        <v>29577202.57</v>
      </c>
      <c r="AG659" s="144">
        <v>0</v>
      </c>
      <c r="AH659" s="144">
        <v>0</v>
      </c>
      <c r="AI659" s="144">
        <v>29577202.57</v>
      </c>
      <c r="AJ659" s="144">
        <v>0</v>
      </c>
      <c r="AK659" s="144">
        <v>0</v>
      </c>
      <c r="AL659" s="145">
        <v>8873160.7699999996</v>
      </c>
      <c r="AM659" s="145">
        <v>8873160.7699999996</v>
      </c>
      <c r="AN659" s="146" t="s">
        <v>2122</v>
      </c>
      <c r="AO659" s="147">
        <v>0.29999999996619015</v>
      </c>
      <c r="AP659" s="147">
        <v>3.8793547599761465E-3</v>
      </c>
      <c r="AQ659" s="140" t="s">
        <v>28</v>
      </c>
      <c r="AR659" s="139" t="s">
        <v>39</v>
      </c>
    </row>
    <row r="660" spans="2:44" s="139" customFormat="1" ht="17.100000000000001" customHeight="1" x14ac:dyDescent="0.25">
      <c r="B660" s="140">
        <v>9175</v>
      </c>
      <c r="C660" s="140" t="s">
        <v>27</v>
      </c>
      <c r="D660" s="140" t="s">
        <v>134</v>
      </c>
      <c r="E660" s="140" t="s">
        <v>28</v>
      </c>
      <c r="F660" s="140" t="s">
        <v>2196</v>
      </c>
      <c r="G660" s="140">
        <v>2</v>
      </c>
      <c r="H660" s="140" t="s">
        <v>2086</v>
      </c>
      <c r="I660" s="140">
        <v>311</v>
      </c>
      <c r="J660" s="140" t="s">
        <v>2087</v>
      </c>
      <c r="K660" s="140" t="s">
        <v>2154</v>
      </c>
      <c r="L660" s="141" t="s">
        <v>28</v>
      </c>
      <c r="M660" s="141" t="s">
        <v>2196</v>
      </c>
      <c r="N660" s="142" t="s">
        <v>2200</v>
      </c>
      <c r="O660" s="141" t="s">
        <v>2254</v>
      </c>
      <c r="P660" s="140" t="s">
        <v>2099</v>
      </c>
      <c r="Q660" s="140" t="s">
        <v>28</v>
      </c>
      <c r="R660" s="140" t="s">
        <v>28</v>
      </c>
      <c r="S660" s="140" t="s">
        <v>28</v>
      </c>
      <c r="T660" s="140" t="s">
        <v>28</v>
      </c>
      <c r="U660" s="140" t="s">
        <v>28</v>
      </c>
      <c r="V660" s="140" t="s">
        <v>28</v>
      </c>
      <c r="W660" s="140">
        <v>6</v>
      </c>
      <c r="X660" s="140" t="s">
        <v>28</v>
      </c>
      <c r="Y660" s="140" t="s">
        <v>28</v>
      </c>
      <c r="Z660" s="140" t="s">
        <v>21</v>
      </c>
      <c r="AA660" s="140" t="s">
        <v>329</v>
      </c>
      <c r="AB660" s="140" t="s">
        <v>338</v>
      </c>
      <c r="AC660" s="140" t="s">
        <v>2149</v>
      </c>
      <c r="AD660" s="143" t="s">
        <v>28</v>
      </c>
      <c r="AE660" s="143" t="s">
        <v>28</v>
      </c>
      <c r="AF660" s="144">
        <v>28119250.710000001</v>
      </c>
      <c r="AG660" s="144">
        <v>0</v>
      </c>
      <c r="AH660" s="144">
        <v>0</v>
      </c>
      <c r="AI660" s="144">
        <v>28119250.710000001</v>
      </c>
      <c r="AJ660" s="144">
        <v>0</v>
      </c>
      <c r="AK660" s="144">
        <v>0</v>
      </c>
      <c r="AL660" s="145">
        <v>8435775.2100000009</v>
      </c>
      <c r="AM660" s="145">
        <v>8435775.2100000009</v>
      </c>
      <c r="AN660" s="146" t="s">
        <v>2122</v>
      </c>
      <c r="AO660" s="147">
        <v>0.29999999989331155</v>
      </c>
      <c r="AP660" s="147">
        <v>3.8793547599761465E-3</v>
      </c>
      <c r="AQ660" s="140" t="s">
        <v>28</v>
      </c>
      <c r="AR660" s="139" t="s">
        <v>39</v>
      </c>
    </row>
    <row r="661" spans="2:44" s="139" customFormat="1" ht="17.100000000000001" customHeight="1" x14ac:dyDescent="0.25">
      <c r="B661" s="140">
        <v>9176</v>
      </c>
      <c r="C661" s="140" t="s">
        <v>27</v>
      </c>
      <c r="D661" s="140" t="s">
        <v>134</v>
      </c>
      <c r="E661" s="140" t="s">
        <v>28</v>
      </c>
      <c r="F661" s="140" t="s">
        <v>2197</v>
      </c>
      <c r="G661" s="140">
        <v>2</v>
      </c>
      <c r="H661" s="140" t="s">
        <v>2086</v>
      </c>
      <c r="I661" s="140">
        <v>311</v>
      </c>
      <c r="J661" s="140" t="s">
        <v>2087</v>
      </c>
      <c r="K661" s="140" t="s">
        <v>2154</v>
      </c>
      <c r="L661" s="141" t="s">
        <v>28</v>
      </c>
      <c r="M661" s="141" t="s">
        <v>2197</v>
      </c>
      <c r="N661" s="142" t="s">
        <v>2200</v>
      </c>
      <c r="O661" s="141" t="s">
        <v>2255</v>
      </c>
      <c r="P661" s="140" t="s">
        <v>2099</v>
      </c>
      <c r="Q661" s="140" t="s">
        <v>28</v>
      </c>
      <c r="R661" s="140" t="s">
        <v>28</v>
      </c>
      <c r="S661" s="140" t="s">
        <v>28</v>
      </c>
      <c r="T661" s="140" t="s">
        <v>28</v>
      </c>
      <c r="U661" s="140" t="s">
        <v>28</v>
      </c>
      <c r="V661" s="140" t="s">
        <v>28</v>
      </c>
      <c r="W661" s="140">
        <v>6</v>
      </c>
      <c r="X661" s="140" t="s">
        <v>28</v>
      </c>
      <c r="Y661" s="140" t="s">
        <v>28</v>
      </c>
      <c r="Z661" s="140" t="s">
        <v>2268</v>
      </c>
      <c r="AA661" s="140" t="s">
        <v>329</v>
      </c>
      <c r="AB661" s="140" t="s">
        <v>330</v>
      </c>
      <c r="AC661" s="140" t="s">
        <v>2092</v>
      </c>
      <c r="AD661" s="143">
        <v>44445</v>
      </c>
      <c r="AE661" s="143">
        <v>44718</v>
      </c>
      <c r="AF661" s="144">
        <v>55210413.659999996</v>
      </c>
      <c r="AG661" s="144">
        <v>4129738.94</v>
      </c>
      <c r="AH661" s="144">
        <v>0</v>
      </c>
      <c r="AI661" s="144">
        <v>59340152.600000001</v>
      </c>
      <c r="AJ661" s="144">
        <v>0</v>
      </c>
      <c r="AK661" s="144">
        <v>0</v>
      </c>
      <c r="AL661" s="145">
        <v>42777028.5</v>
      </c>
      <c r="AM661" s="145">
        <v>42777028.5</v>
      </c>
      <c r="AN661" s="146" t="s">
        <v>2090</v>
      </c>
      <c r="AO661" s="147">
        <v>0.72087830289806176</v>
      </c>
      <c r="AP661" s="147">
        <v>0.34530652647162896</v>
      </c>
      <c r="AQ661" s="140" t="s">
        <v>28</v>
      </c>
      <c r="AR661" s="139" t="s">
        <v>39</v>
      </c>
    </row>
    <row r="662" spans="2:44" s="139" customFormat="1" ht="17.100000000000001" customHeight="1" x14ac:dyDescent="0.25">
      <c r="B662" s="140">
        <v>9177</v>
      </c>
      <c r="C662" s="140" t="s">
        <v>27</v>
      </c>
      <c r="D662" s="140" t="s">
        <v>134</v>
      </c>
      <c r="E662" s="140" t="s">
        <v>28</v>
      </c>
      <c r="F662" s="140" t="s">
        <v>2198</v>
      </c>
      <c r="G662" s="140">
        <v>2</v>
      </c>
      <c r="H662" s="140" t="s">
        <v>2086</v>
      </c>
      <c r="I662" s="140">
        <v>311</v>
      </c>
      <c r="J662" s="140" t="s">
        <v>2087</v>
      </c>
      <c r="K662" s="140" t="s">
        <v>2154</v>
      </c>
      <c r="L662" s="141" t="s">
        <v>28</v>
      </c>
      <c r="M662" s="141" t="s">
        <v>2198</v>
      </c>
      <c r="N662" s="142" t="s">
        <v>2200</v>
      </c>
      <c r="O662" s="141" t="s">
        <v>2256</v>
      </c>
      <c r="P662" s="140" t="s">
        <v>2099</v>
      </c>
      <c r="Q662" s="140" t="s">
        <v>28</v>
      </c>
      <c r="R662" s="140" t="s">
        <v>28</v>
      </c>
      <c r="S662" s="140" t="s">
        <v>28</v>
      </c>
      <c r="T662" s="140" t="s">
        <v>28</v>
      </c>
      <c r="U662" s="140" t="s">
        <v>28</v>
      </c>
      <c r="V662" s="140" t="s">
        <v>28</v>
      </c>
      <c r="W662" s="140">
        <v>6</v>
      </c>
      <c r="X662" s="140" t="s">
        <v>28</v>
      </c>
      <c r="Y662" s="140" t="s">
        <v>28</v>
      </c>
      <c r="Z662" s="140" t="s">
        <v>2268</v>
      </c>
      <c r="AA662" s="140" t="s">
        <v>329</v>
      </c>
      <c r="AB662" s="140" t="s">
        <v>2261</v>
      </c>
      <c r="AC662" s="140" t="s">
        <v>2150</v>
      </c>
      <c r="AD662" s="143" t="s">
        <v>28</v>
      </c>
      <c r="AE662" s="143" t="s">
        <v>28</v>
      </c>
      <c r="AF662" s="144">
        <v>63727488.439999998</v>
      </c>
      <c r="AG662" s="144">
        <v>0</v>
      </c>
      <c r="AH662" s="144">
        <v>0</v>
      </c>
      <c r="AI662" s="144">
        <v>63727488.439999998</v>
      </c>
      <c r="AJ662" s="144">
        <v>0</v>
      </c>
      <c r="AK662" s="144">
        <v>0</v>
      </c>
      <c r="AL662" s="145">
        <v>19118246.530000001</v>
      </c>
      <c r="AM662" s="145">
        <v>19118246.530000001</v>
      </c>
      <c r="AN662" s="146" t="s">
        <v>2122</v>
      </c>
      <c r="AO662" s="147">
        <v>0.29999999996861637</v>
      </c>
      <c r="AP662" s="147">
        <v>3.8793547599761465E-3</v>
      </c>
      <c r="AQ662" s="140" t="s">
        <v>28</v>
      </c>
      <c r="AR662" s="139" t="s">
        <v>39</v>
      </c>
    </row>
    <row r="663" spans="2:44" s="139" customFormat="1" ht="17.100000000000001" customHeight="1" x14ac:dyDescent="0.25">
      <c r="B663" s="140">
        <v>9178</v>
      </c>
      <c r="C663" s="140" t="s">
        <v>27</v>
      </c>
      <c r="D663" s="140" t="s">
        <v>134</v>
      </c>
      <c r="E663" s="140" t="s">
        <v>28</v>
      </c>
      <c r="F663" s="140" t="s">
        <v>2199</v>
      </c>
      <c r="G663" s="140">
        <v>2</v>
      </c>
      <c r="H663" s="140" t="s">
        <v>2086</v>
      </c>
      <c r="I663" s="140">
        <v>311</v>
      </c>
      <c r="J663" s="140" t="s">
        <v>2087</v>
      </c>
      <c r="K663" s="140" t="s">
        <v>2154</v>
      </c>
      <c r="L663" s="141" t="s">
        <v>28</v>
      </c>
      <c r="M663" s="141" t="s">
        <v>2199</v>
      </c>
      <c r="N663" s="142" t="s">
        <v>2200</v>
      </c>
      <c r="O663" s="141" t="s">
        <v>2257</v>
      </c>
      <c r="P663" s="140" t="s">
        <v>2099</v>
      </c>
      <c r="Q663" s="140" t="s">
        <v>28</v>
      </c>
      <c r="R663" s="140" t="s">
        <v>28</v>
      </c>
      <c r="S663" s="140" t="s">
        <v>28</v>
      </c>
      <c r="T663" s="140" t="s">
        <v>28</v>
      </c>
      <c r="U663" s="140" t="s">
        <v>28</v>
      </c>
      <c r="V663" s="140" t="s">
        <v>28</v>
      </c>
      <c r="W663" s="140">
        <v>6</v>
      </c>
      <c r="X663" s="140" t="s">
        <v>28</v>
      </c>
      <c r="Y663" s="140" t="s">
        <v>28</v>
      </c>
      <c r="Z663" s="140" t="s">
        <v>2268</v>
      </c>
      <c r="AA663" s="140" t="s">
        <v>333</v>
      </c>
      <c r="AB663" s="140" t="s">
        <v>381</v>
      </c>
      <c r="AC663" s="140" t="s">
        <v>2100</v>
      </c>
      <c r="AD663" s="143">
        <v>44508</v>
      </c>
      <c r="AE663" s="143">
        <v>44750</v>
      </c>
      <c r="AF663" s="144">
        <v>24238318.02</v>
      </c>
      <c r="AG663" s="144">
        <v>0</v>
      </c>
      <c r="AH663" s="144">
        <v>0</v>
      </c>
      <c r="AI663" s="144">
        <v>24238318.02</v>
      </c>
      <c r="AJ663" s="144">
        <v>0</v>
      </c>
      <c r="AK663" s="144">
        <v>0</v>
      </c>
      <c r="AL663" s="145">
        <v>7271495.4100000001</v>
      </c>
      <c r="AM663" s="145">
        <v>7271495.4100000001</v>
      </c>
      <c r="AN663" s="146" t="s">
        <v>2090</v>
      </c>
      <c r="AO663" s="147">
        <v>0.30000000016502798</v>
      </c>
      <c r="AP663" s="147">
        <v>0.21963911460602636</v>
      </c>
      <c r="AQ663" s="140" t="s">
        <v>28</v>
      </c>
      <c r="AR663" s="139" t="s">
        <v>39</v>
      </c>
    </row>
    <row r="664" spans="2:44" s="139" customFormat="1" ht="17.100000000000001" customHeight="1" x14ac:dyDescent="0.25">
      <c r="B664" s="140">
        <v>9179</v>
      </c>
      <c r="C664" s="140" t="s">
        <v>27</v>
      </c>
      <c r="D664" s="140" t="s">
        <v>134</v>
      </c>
      <c r="E664" s="140" t="s">
        <v>28</v>
      </c>
      <c r="F664" s="140" t="s">
        <v>2151</v>
      </c>
      <c r="G664" s="140">
        <v>2</v>
      </c>
      <c r="H664" s="140" t="s">
        <v>2086</v>
      </c>
      <c r="I664" s="140">
        <v>311</v>
      </c>
      <c r="J664" s="140" t="s">
        <v>2087</v>
      </c>
      <c r="K664" s="140" t="s">
        <v>2154</v>
      </c>
      <c r="L664" s="141" t="s">
        <v>28</v>
      </c>
      <c r="M664" s="141" t="s">
        <v>2151</v>
      </c>
      <c r="N664" s="142" t="s">
        <v>2200</v>
      </c>
      <c r="O664" s="141" t="s">
        <v>2258</v>
      </c>
      <c r="P664" s="140" t="s">
        <v>2099</v>
      </c>
      <c r="Q664" s="140" t="s">
        <v>28</v>
      </c>
      <c r="R664" s="140" t="s">
        <v>28</v>
      </c>
      <c r="S664" s="140" t="s">
        <v>28</v>
      </c>
      <c r="T664" s="140" t="s">
        <v>28</v>
      </c>
      <c r="U664" s="140" t="s">
        <v>28</v>
      </c>
      <c r="V664" s="140" t="s">
        <v>28</v>
      </c>
      <c r="W664" s="140">
        <v>6</v>
      </c>
      <c r="X664" s="140" t="s">
        <v>28</v>
      </c>
      <c r="Y664" s="140" t="s">
        <v>28</v>
      </c>
      <c r="Z664" s="140" t="s">
        <v>2268</v>
      </c>
      <c r="AA664" s="140" t="s">
        <v>368</v>
      </c>
      <c r="AB664" s="140" t="s">
        <v>369</v>
      </c>
      <c r="AC664" s="140" t="s">
        <v>2152</v>
      </c>
      <c r="AD664" s="143">
        <v>44515</v>
      </c>
      <c r="AE664" s="143">
        <v>44757</v>
      </c>
      <c r="AF664" s="144">
        <v>53424152.93</v>
      </c>
      <c r="AG664" s="144">
        <v>0</v>
      </c>
      <c r="AH664" s="144">
        <v>0</v>
      </c>
      <c r="AI664" s="144">
        <v>53424152.93</v>
      </c>
      <c r="AJ664" s="144">
        <v>0</v>
      </c>
      <c r="AK664" s="144">
        <v>0</v>
      </c>
      <c r="AL664" s="145">
        <v>16027245.880000001</v>
      </c>
      <c r="AM664" s="145">
        <v>16027245.880000001</v>
      </c>
      <c r="AN664" s="146" t="s">
        <v>2090</v>
      </c>
      <c r="AO664" s="147">
        <v>0.30000000001871813</v>
      </c>
      <c r="AP664" s="147">
        <v>0.1335281860562029</v>
      </c>
      <c r="AQ664" s="140" t="s">
        <v>28</v>
      </c>
      <c r="AR664" s="139" t="s">
        <v>39</v>
      </c>
    </row>
    <row r="665" spans="2:44" s="139" customFormat="1" ht="17.100000000000001" customHeight="1" x14ac:dyDescent="0.25">
      <c r="B665" s="140">
        <v>9189</v>
      </c>
      <c r="C665" s="140" t="s">
        <v>27</v>
      </c>
      <c r="D665" s="140" t="s">
        <v>134</v>
      </c>
      <c r="E665" s="140" t="s">
        <v>28</v>
      </c>
      <c r="F665" s="140" t="s">
        <v>2195</v>
      </c>
      <c r="G665" s="140">
        <v>2</v>
      </c>
      <c r="H665" s="140" t="s">
        <v>2086</v>
      </c>
      <c r="I665" s="140">
        <v>311</v>
      </c>
      <c r="J665" s="140" t="s">
        <v>2087</v>
      </c>
      <c r="K665" s="140" t="s">
        <v>2154</v>
      </c>
      <c r="L665" s="141" t="s">
        <v>28</v>
      </c>
      <c r="M665" s="141" t="s">
        <v>2195</v>
      </c>
      <c r="N665" s="142" t="s">
        <v>2200</v>
      </c>
      <c r="O665" s="141" t="s">
        <v>2259</v>
      </c>
      <c r="P665" s="140" t="s">
        <v>2099</v>
      </c>
      <c r="Q665" s="140" t="s">
        <v>28</v>
      </c>
      <c r="R665" s="140" t="s">
        <v>28</v>
      </c>
      <c r="S665" s="140" t="s">
        <v>28</v>
      </c>
      <c r="T665" s="140" t="s">
        <v>28</v>
      </c>
      <c r="U665" s="140" t="s">
        <v>28</v>
      </c>
      <c r="V665" s="140" t="s">
        <v>28</v>
      </c>
      <c r="W665" s="140">
        <v>6</v>
      </c>
      <c r="X665" s="140" t="s">
        <v>28</v>
      </c>
      <c r="Y665" s="140" t="s">
        <v>28</v>
      </c>
      <c r="Z665" s="140" t="s">
        <v>21</v>
      </c>
      <c r="AA665" s="140" t="s">
        <v>329</v>
      </c>
      <c r="AB665" s="140" t="s">
        <v>989</v>
      </c>
      <c r="AC665" s="140" t="s">
        <v>2128</v>
      </c>
      <c r="AD665" s="143" t="s">
        <v>28</v>
      </c>
      <c r="AE665" s="143" t="s">
        <v>28</v>
      </c>
      <c r="AF665" s="144">
        <v>29659387.73</v>
      </c>
      <c r="AG665" s="144">
        <v>0</v>
      </c>
      <c r="AH665" s="144">
        <v>0</v>
      </c>
      <c r="AI665" s="144">
        <v>29659387.73</v>
      </c>
      <c r="AJ665" s="144">
        <v>0</v>
      </c>
      <c r="AK665" s="144">
        <v>0</v>
      </c>
      <c r="AL665" s="145">
        <v>8897816.3200000003</v>
      </c>
      <c r="AM665" s="145">
        <v>8897816.3200000003</v>
      </c>
      <c r="AN665" s="146" t="s">
        <v>2122</v>
      </c>
      <c r="AO665" s="147">
        <v>0.30000000003371613</v>
      </c>
      <c r="AP665" s="147">
        <v>3.8793547599761465E-3</v>
      </c>
      <c r="AQ665" s="140" t="s">
        <v>28</v>
      </c>
      <c r="AR665" s="139" t="s">
        <v>39</v>
      </c>
    </row>
    <row r="666" spans="2:44" s="139" customFormat="1" ht="17.100000000000001" customHeight="1" x14ac:dyDescent="0.25">
      <c r="B666" s="140">
        <v>9210</v>
      </c>
      <c r="C666" s="140" t="s">
        <v>138</v>
      </c>
      <c r="D666" s="140" t="s">
        <v>134</v>
      </c>
      <c r="E666" s="140" t="s">
        <v>771</v>
      </c>
      <c r="F666" s="140" t="s">
        <v>2274</v>
      </c>
      <c r="G666" s="140">
        <v>2</v>
      </c>
      <c r="H666" s="140" t="s">
        <v>445</v>
      </c>
      <c r="I666" s="140" t="s">
        <v>28</v>
      </c>
      <c r="J666" s="140" t="s">
        <v>1010</v>
      </c>
      <c r="K666" s="140" t="s">
        <v>450</v>
      </c>
      <c r="L666" s="141" t="s">
        <v>28</v>
      </c>
      <c r="M666" s="141" t="s">
        <v>28</v>
      </c>
      <c r="N666" s="142" t="s">
        <v>28</v>
      </c>
      <c r="O666" s="141" t="s">
        <v>450</v>
      </c>
      <c r="P666" s="140" t="s">
        <v>537</v>
      </c>
      <c r="Q666" s="140" t="s">
        <v>537</v>
      </c>
      <c r="R666" s="140" t="s">
        <v>537</v>
      </c>
      <c r="S666" s="140" t="s">
        <v>537</v>
      </c>
      <c r="T666" s="140" t="s">
        <v>537</v>
      </c>
      <c r="U666" s="140" t="s">
        <v>537</v>
      </c>
      <c r="V666" s="140" t="s">
        <v>537</v>
      </c>
      <c r="W666" s="140" t="s">
        <v>537</v>
      </c>
      <c r="X666" s="140">
        <v>1</v>
      </c>
      <c r="Y666" s="140" t="s">
        <v>439</v>
      </c>
      <c r="Z666" s="140" t="s">
        <v>434</v>
      </c>
      <c r="AA666" s="140" t="s">
        <v>352</v>
      </c>
      <c r="AB666" s="140" t="s">
        <v>440</v>
      </c>
      <c r="AC666" s="140" t="s">
        <v>28</v>
      </c>
      <c r="AD666" s="143">
        <v>44378</v>
      </c>
      <c r="AE666" s="143">
        <v>44408</v>
      </c>
      <c r="AF666" s="144">
        <v>0</v>
      </c>
      <c r="AG666" s="144">
        <v>0</v>
      </c>
      <c r="AH666" s="144">
        <v>0</v>
      </c>
      <c r="AI666" s="144">
        <v>0</v>
      </c>
      <c r="AJ666" s="144">
        <v>0</v>
      </c>
      <c r="AK666" s="144">
        <v>763394.54</v>
      </c>
      <c r="AL666" s="145">
        <v>916653.49</v>
      </c>
      <c r="AM666" s="145">
        <v>916653.49</v>
      </c>
      <c r="AN666" s="146" t="s">
        <v>426</v>
      </c>
      <c r="AO666" s="147">
        <v>1</v>
      </c>
      <c r="AP666" s="147">
        <v>1</v>
      </c>
      <c r="AQ666" s="140" t="s">
        <v>28</v>
      </c>
      <c r="AR666" s="139" t="s">
        <v>39</v>
      </c>
    </row>
    <row r="667" spans="2:44" s="139" customFormat="1" ht="17.100000000000001" customHeight="1" x14ac:dyDescent="0.25">
      <c r="B667" s="140">
        <v>9211</v>
      </c>
      <c r="C667" s="140" t="s">
        <v>138</v>
      </c>
      <c r="D667" s="140" t="s">
        <v>134</v>
      </c>
      <c r="E667" s="140" t="s">
        <v>771</v>
      </c>
      <c r="F667" s="140" t="s">
        <v>2275</v>
      </c>
      <c r="G667" s="140">
        <v>2</v>
      </c>
      <c r="H667" s="140" t="s">
        <v>445</v>
      </c>
      <c r="I667" s="140" t="s">
        <v>28</v>
      </c>
      <c r="J667" s="140" t="s">
        <v>1010</v>
      </c>
      <c r="K667" s="140" t="s">
        <v>450</v>
      </c>
      <c r="L667" s="141" t="s">
        <v>28</v>
      </c>
      <c r="M667" s="141" t="s">
        <v>28</v>
      </c>
      <c r="N667" s="142" t="s">
        <v>28</v>
      </c>
      <c r="O667" s="141" t="s">
        <v>450</v>
      </c>
      <c r="P667" s="140" t="s">
        <v>537</v>
      </c>
      <c r="Q667" s="140" t="s">
        <v>537</v>
      </c>
      <c r="R667" s="140" t="s">
        <v>537</v>
      </c>
      <c r="S667" s="140" t="s">
        <v>537</v>
      </c>
      <c r="T667" s="140" t="s">
        <v>537</v>
      </c>
      <c r="U667" s="140" t="s">
        <v>537</v>
      </c>
      <c r="V667" s="140" t="s">
        <v>537</v>
      </c>
      <c r="W667" s="140" t="s">
        <v>537</v>
      </c>
      <c r="X667" s="140">
        <v>1</v>
      </c>
      <c r="Y667" s="140" t="s">
        <v>439</v>
      </c>
      <c r="Z667" s="140" t="s">
        <v>434</v>
      </c>
      <c r="AA667" s="140" t="s">
        <v>352</v>
      </c>
      <c r="AB667" s="140" t="s">
        <v>440</v>
      </c>
      <c r="AC667" s="140" t="s">
        <v>28</v>
      </c>
      <c r="AD667" s="143">
        <v>44409</v>
      </c>
      <c r="AE667" s="143">
        <v>44439</v>
      </c>
      <c r="AF667" s="144">
        <v>0</v>
      </c>
      <c r="AG667" s="144">
        <v>0</v>
      </c>
      <c r="AH667" s="144">
        <v>0</v>
      </c>
      <c r="AI667" s="144">
        <v>0</v>
      </c>
      <c r="AJ667" s="144">
        <v>0</v>
      </c>
      <c r="AK667" s="144">
        <v>763394.54</v>
      </c>
      <c r="AL667" s="145">
        <v>916653.49</v>
      </c>
      <c r="AM667" s="145">
        <v>916653.49</v>
      </c>
      <c r="AN667" s="146" t="s">
        <v>426</v>
      </c>
      <c r="AO667" s="147">
        <v>1</v>
      </c>
      <c r="AP667" s="147">
        <v>1</v>
      </c>
      <c r="AQ667" s="140" t="s">
        <v>28</v>
      </c>
      <c r="AR667" s="139" t="s">
        <v>39</v>
      </c>
    </row>
    <row r="668" spans="2:44" s="139" customFormat="1" ht="17.100000000000001" customHeight="1" x14ac:dyDescent="0.25">
      <c r="B668" s="140">
        <v>9212</v>
      </c>
      <c r="C668" s="140" t="s">
        <v>138</v>
      </c>
      <c r="D668" s="140" t="s">
        <v>134</v>
      </c>
      <c r="E668" s="140" t="s">
        <v>771</v>
      </c>
      <c r="F668" s="140" t="s">
        <v>2276</v>
      </c>
      <c r="G668" s="140">
        <v>2</v>
      </c>
      <c r="H668" s="140" t="s">
        <v>445</v>
      </c>
      <c r="I668" s="140" t="s">
        <v>28</v>
      </c>
      <c r="J668" s="140" t="s">
        <v>1010</v>
      </c>
      <c r="K668" s="140" t="s">
        <v>450</v>
      </c>
      <c r="L668" s="141" t="s">
        <v>28</v>
      </c>
      <c r="M668" s="141" t="s">
        <v>28</v>
      </c>
      <c r="N668" s="142" t="s">
        <v>28</v>
      </c>
      <c r="O668" s="141" t="s">
        <v>450</v>
      </c>
      <c r="P668" s="140" t="s">
        <v>537</v>
      </c>
      <c r="Q668" s="140" t="s">
        <v>537</v>
      </c>
      <c r="R668" s="140" t="s">
        <v>537</v>
      </c>
      <c r="S668" s="140" t="s">
        <v>537</v>
      </c>
      <c r="T668" s="140" t="s">
        <v>537</v>
      </c>
      <c r="U668" s="140" t="s">
        <v>537</v>
      </c>
      <c r="V668" s="140" t="s">
        <v>537</v>
      </c>
      <c r="W668" s="140" t="s">
        <v>537</v>
      </c>
      <c r="X668" s="140">
        <v>1</v>
      </c>
      <c r="Y668" s="140" t="s">
        <v>439</v>
      </c>
      <c r="Z668" s="140" t="s">
        <v>434</v>
      </c>
      <c r="AA668" s="140" t="s">
        <v>352</v>
      </c>
      <c r="AB668" s="140" t="s">
        <v>440</v>
      </c>
      <c r="AC668" s="140" t="s">
        <v>28</v>
      </c>
      <c r="AD668" s="143">
        <v>44440</v>
      </c>
      <c r="AE668" s="143">
        <v>44469</v>
      </c>
      <c r="AF668" s="144">
        <v>0</v>
      </c>
      <c r="AG668" s="144">
        <v>0</v>
      </c>
      <c r="AH668" s="144">
        <v>0</v>
      </c>
      <c r="AI668" s="144">
        <v>0</v>
      </c>
      <c r="AJ668" s="144">
        <v>0</v>
      </c>
      <c r="AK668" s="144">
        <v>763394.54</v>
      </c>
      <c r="AL668" s="145">
        <v>916653.49</v>
      </c>
      <c r="AM668" s="145">
        <v>916653.49</v>
      </c>
      <c r="AN668" s="146" t="s">
        <v>426</v>
      </c>
      <c r="AO668" s="147">
        <v>1</v>
      </c>
      <c r="AP668" s="147">
        <v>1</v>
      </c>
      <c r="AQ668" s="140" t="s">
        <v>28</v>
      </c>
      <c r="AR668" s="139" t="s">
        <v>39</v>
      </c>
    </row>
    <row r="669" spans="2:44" s="139" customFormat="1" ht="17.100000000000001" customHeight="1" x14ac:dyDescent="0.25">
      <c r="B669" s="140">
        <v>9213</v>
      </c>
      <c r="C669" s="140" t="s">
        <v>138</v>
      </c>
      <c r="D669" s="140" t="s">
        <v>134</v>
      </c>
      <c r="E669" s="140" t="s">
        <v>771</v>
      </c>
      <c r="F669" s="140" t="s">
        <v>2277</v>
      </c>
      <c r="G669" s="140">
        <v>2</v>
      </c>
      <c r="H669" s="140" t="s">
        <v>445</v>
      </c>
      <c r="I669" s="140" t="s">
        <v>28</v>
      </c>
      <c r="J669" s="140" t="s">
        <v>1010</v>
      </c>
      <c r="K669" s="140" t="s">
        <v>450</v>
      </c>
      <c r="L669" s="141" t="s">
        <v>28</v>
      </c>
      <c r="M669" s="141" t="s">
        <v>28</v>
      </c>
      <c r="N669" s="142" t="s">
        <v>28</v>
      </c>
      <c r="O669" s="141" t="s">
        <v>450</v>
      </c>
      <c r="P669" s="140" t="s">
        <v>537</v>
      </c>
      <c r="Q669" s="140" t="s">
        <v>537</v>
      </c>
      <c r="R669" s="140" t="s">
        <v>537</v>
      </c>
      <c r="S669" s="140" t="s">
        <v>537</v>
      </c>
      <c r="T669" s="140" t="s">
        <v>537</v>
      </c>
      <c r="U669" s="140" t="s">
        <v>537</v>
      </c>
      <c r="V669" s="140" t="s">
        <v>537</v>
      </c>
      <c r="W669" s="140" t="s">
        <v>537</v>
      </c>
      <c r="X669" s="140">
        <v>1</v>
      </c>
      <c r="Y669" s="140" t="s">
        <v>439</v>
      </c>
      <c r="Z669" s="140" t="s">
        <v>434</v>
      </c>
      <c r="AA669" s="140" t="s">
        <v>352</v>
      </c>
      <c r="AB669" s="140" t="s">
        <v>440</v>
      </c>
      <c r="AC669" s="140" t="s">
        <v>28</v>
      </c>
      <c r="AD669" s="143">
        <v>44470</v>
      </c>
      <c r="AE669" s="143">
        <v>44500</v>
      </c>
      <c r="AF669" s="144">
        <v>0</v>
      </c>
      <c r="AG669" s="144">
        <v>0</v>
      </c>
      <c r="AH669" s="144">
        <v>0</v>
      </c>
      <c r="AI669" s="144">
        <v>0</v>
      </c>
      <c r="AJ669" s="144">
        <v>0</v>
      </c>
      <c r="AK669" s="144">
        <v>763394.54</v>
      </c>
      <c r="AL669" s="145">
        <v>916653.49</v>
      </c>
      <c r="AM669" s="145">
        <v>916653.49</v>
      </c>
      <c r="AN669" s="146" t="s">
        <v>426</v>
      </c>
      <c r="AO669" s="147">
        <v>1</v>
      </c>
      <c r="AP669" s="147">
        <v>1</v>
      </c>
      <c r="AQ669" s="140" t="s">
        <v>28</v>
      </c>
      <c r="AR669" s="139" t="s">
        <v>39</v>
      </c>
    </row>
    <row r="670" spans="2:44" s="139" customFormat="1" ht="17.100000000000001" customHeight="1" x14ac:dyDescent="0.25">
      <c r="B670" s="140">
        <v>9214</v>
      </c>
      <c r="C670" s="140" t="s">
        <v>138</v>
      </c>
      <c r="D670" s="140" t="s">
        <v>134</v>
      </c>
      <c r="E670" s="140" t="s">
        <v>771</v>
      </c>
      <c r="F670" s="140" t="s">
        <v>2278</v>
      </c>
      <c r="G670" s="140">
        <v>2</v>
      </c>
      <c r="H670" s="140" t="s">
        <v>445</v>
      </c>
      <c r="I670" s="140" t="s">
        <v>28</v>
      </c>
      <c r="J670" s="140" t="s">
        <v>1010</v>
      </c>
      <c r="K670" s="140" t="s">
        <v>450</v>
      </c>
      <c r="L670" s="141" t="s">
        <v>28</v>
      </c>
      <c r="M670" s="141" t="s">
        <v>28</v>
      </c>
      <c r="N670" s="142" t="s">
        <v>28</v>
      </c>
      <c r="O670" s="141" t="s">
        <v>450</v>
      </c>
      <c r="P670" s="140" t="s">
        <v>537</v>
      </c>
      <c r="Q670" s="140" t="s">
        <v>537</v>
      </c>
      <c r="R670" s="140" t="s">
        <v>537</v>
      </c>
      <c r="S670" s="140" t="s">
        <v>537</v>
      </c>
      <c r="T670" s="140" t="s">
        <v>537</v>
      </c>
      <c r="U670" s="140" t="s">
        <v>537</v>
      </c>
      <c r="V670" s="140" t="s">
        <v>537</v>
      </c>
      <c r="W670" s="140" t="s">
        <v>537</v>
      </c>
      <c r="X670" s="140">
        <v>1</v>
      </c>
      <c r="Y670" s="140" t="s">
        <v>439</v>
      </c>
      <c r="Z670" s="140" t="s">
        <v>434</v>
      </c>
      <c r="AA670" s="140" t="s">
        <v>352</v>
      </c>
      <c r="AB670" s="140" t="s">
        <v>440</v>
      </c>
      <c r="AC670" s="140" t="s">
        <v>28</v>
      </c>
      <c r="AD670" s="143">
        <v>44501</v>
      </c>
      <c r="AE670" s="143">
        <v>44530</v>
      </c>
      <c r="AF670" s="144">
        <v>0</v>
      </c>
      <c r="AG670" s="144">
        <v>0</v>
      </c>
      <c r="AH670" s="144">
        <v>0</v>
      </c>
      <c r="AI670" s="144">
        <v>0</v>
      </c>
      <c r="AJ670" s="144">
        <v>0</v>
      </c>
      <c r="AK670" s="144">
        <v>763394.54</v>
      </c>
      <c r="AL670" s="145">
        <v>916653.49</v>
      </c>
      <c r="AM670" s="145">
        <v>916653.49</v>
      </c>
      <c r="AN670" s="146" t="s">
        <v>426</v>
      </c>
      <c r="AO670" s="147">
        <v>1</v>
      </c>
      <c r="AP670" s="147">
        <v>1</v>
      </c>
      <c r="AQ670" s="140" t="s">
        <v>28</v>
      </c>
      <c r="AR670" s="139" t="s">
        <v>39</v>
      </c>
    </row>
    <row r="671" spans="2:44" s="139" customFormat="1" ht="17.100000000000001" customHeight="1" x14ac:dyDescent="0.25">
      <c r="B671" s="140">
        <v>9215</v>
      </c>
      <c r="C671" s="140" t="s">
        <v>138</v>
      </c>
      <c r="D671" s="140" t="s">
        <v>134</v>
      </c>
      <c r="E671" s="140" t="s">
        <v>771</v>
      </c>
      <c r="F671" s="140" t="s">
        <v>2279</v>
      </c>
      <c r="G671" s="140">
        <v>2</v>
      </c>
      <c r="H671" s="140" t="s">
        <v>445</v>
      </c>
      <c r="I671" s="140" t="s">
        <v>28</v>
      </c>
      <c r="J671" s="140" t="s">
        <v>1010</v>
      </c>
      <c r="K671" s="140" t="s">
        <v>450</v>
      </c>
      <c r="L671" s="141" t="s">
        <v>28</v>
      </c>
      <c r="M671" s="141" t="s">
        <v>28</v>
      </c>
      <c r="N671" s="142" t="s">
        <v>28</v>
      </c>
      <c r="O671" s="141" t="s">
        <v>450</v>
      </c>
      <c r="P671" s="140" t="s">
        <v>537</v>
      </c>
      <c r="Q671" s="140" t="s">
        <v>537</v>
      </c>
      <c r="R671" s="140" t="s">
        <v>537</v>
      </c>
      <c r="S671" s="140" t="s">
        <v>537</v>
      </c>
      <c r="T671" s="140" t="s">
        <v>537</v>
      </c>
      <c r="U671" s="140" t="s">
        <v>537</v>
      </c>
      <c r="V671" s="140" t="s">
        <v>537</v>
      </c>
      <c r="W671" s="140" t="s">
        <v>537</v>
      </c>
      <c r="X671" s="140">
        <v>1</v>
      </c>
      <c r="Y671" s="140" t="s">
        <v>439</v>
      </c>
      <c r="Z671" s="140" t="s">
        <v>434</v>
      </c>
      <c r="AA671" s="140" t="s">
        <v>352</v>
      </c>
      <c r="AB671" s="140" t="s">
        <v>440</v>
      </c>
      <c r="AC671" s="140" t="s">
        <v>28</v>
      </c>
      <c r="AD671" s="143">
        <v>44531</v>
      </c>
      <c r="AE671" s="143">
        <v>44561</v>
      </c>
      <c r="AF671" s="144">
        <v>0</v>
      </c>
      <c r="AG671" s="144">
        <v>0</v>
      </c>
      <c r="AH671" s="144">
        <v>0</v>
      </c>
      <c r="AI671" s="144">
        <v>0</v>
      </c>
      <c r="AJ671" s="144">
        <v>0</v>
      </c>
      <c r="AK671" s="144">
        <v>0</v>
      </c>
      <c r="AL671" s="145">
        <v>916653.49</v>
      </c>
      <c r="AM671" s="145">
        <v>916653.49</v>
      </c>
      <c r="AN671" s="146" t="s">
        <v>426</v>
      </c>
      <c r="AO671" s="147">
        <v>1</v>
      </c>
      <c r="AP671" s="147">
        <v>1</v>
      </c>
      <c r="AQ671" s="140" t="s">
        <v>28</v>
      </c>
      <c r="AR671" s="139" t="s">
        <v>39</v>
      </c>
    </row>
    <row r="672" spans="2:44" s="139" customFormat="1" ht="17.100000000000001" customHeight="1" x14ac:dyDescent="0.25">
      <c r="B672" s="140">
        <v>9216</v>
      </c>
      <c r="C672" s="140" t="s">
        <v>138</v>
      </c>
      <c r="D672" s="140" t="s">
        <v>133</v>
      </c>
      <c r="E672" s="140" t="s">
        <v>541</v>
      </c>
      <c r="F672" s="140" t="s">
        <v>2286</v>
      </c>
      <c r="G672" s="140">
        <v>2</v>
      </c>
      <c r="H672" s="140" t="s">
        <v>474</v>
      </c>
      <c r="I672" s="140" t="s">
        <v>28</v>
      </c>
      <c r="J672" s="140" t="s">
        <v>502</v>
      </c>
      <c r="K672" s="140" t="s">
        <v>1122</v>
      </c>
      <c r="L672" s="141" t="s">
        <v>1123</v>
      </c>
      <c r="M672" s="141" t="s">
        <v>1581</v>
      </c>
      <c r="N672" s="142" t="s">
        <v>1582</v>
      </c>
      <c r="O672" s="141" t="s">
        <v>1583</v>
      </c>
      <c r="P672" s="140">
        <v>11</v>
      </c>
      <c r="Q672" s="140">
        <v>3</v>
      </c>
      <c r="R672" s="140">
        <v>9</v>
      </c>
      <c r="S672" s="140">
        <v>6</v>
      </c>
      <c r="T672" s="140">
        <v>0</v>
      </c>
      <c r="U672" s="140">
        <v>4</v>
      </c>
      <c r="V672" s="140">
        <v>9</v>
      </c>
      <c r="W672" s="140">
        <v>4</v>
      </c>
      <c r="X672" s="140">
        <v>1</v>
      </c>
      <c r="Y672" s="140" t="s">
        <v>542</v>
      </c>
      <c r="Z672" s="140" t="s">
        <v>1124</v>
      </c>
      <c r="AA672" s="140" t="s">
        <v>352</v>
      </c>
      <c r="AB672" s="140">
        <v>4</v>
      </c>
      <c r="AC672" s="140" t="s">
        <v>2284</v>
      </c>
      <c r="AD672" s="143" t="s">
        <v>28</v>
      </c>
      <c r="AE672" s="143" t="s">
        <v>28</v>
      </c>
      <c r="AF672" s="144">
        <v>0</v>
      </c>
      <c r="AG672" s="144">
        <v>0</v>
      </c>
      <c r="AH672" s="144">
        <v>0</v>
      </c>
      <c r="AI672" s="144">
        <v>0</v>
      </c>
      <c r="AJ672" s="144">
        <v>0</v>
      </c>
      <c r="AK672" s="144">
        <v>0</v>
      </c>
      <c r="AL672" s="145">
        <v>264079</v>
      </c>
      <c r="AM672" s="145">
        <v>0</v>
      </c>
      <c r="AN672" s="146" t="s">
        <v>1584</v>
      </c>
      <c r="AO672" s="147" t="s">
        <v>28</v>
      </c>
      <c r="AP672" s="147" t="s">
        <v>28</v>
      </c>
      <c r="AQ672" s="140" t="s">
        <v>28</v>
      </c>
      <c r="AR672" s="139" t="s">
        <v>39</v>
      </c>
    </row>
    <row r="673" spans="2:44" s="139" customFormat="1" ht="17.100000000000001" customHeight="1" x14ac:dyDescent="0.25">
      <c r="B673" s="140">
        <v>9217</v>
      </c>
      <c r="C673" s="140" t="s">
        <v>138</v>
      </c>
      <c r="D673" s="140" t="s">
        <v>133</v>
      </c>
      <c r="E673" s="140" t="s">
        <v>541</v>
      </c>
      <c r="F673" s="140" t="s">
        <v>2287</v>
      </c>
      <c r="G673" s="140">
        <v>2</v>
      </c>
      <c r="H673" s="140" t="s">
        <v>474</v>
      </c>
      <c r="I673" s="140" t="s">
        <v>28</v>
      </c>
      <c r="J673" s="140" t="s">
        <v>502</v>
      </c>
      <c r="K673" s="140" t="s">
        <v>1122</v>
      </c>
      <c r="L673" s="141" t="s">
        <v>1123</v>
      </c>
      <c r="M673" s="141" t="s">
        <v>1581</v>
      </c>
      <c r="N673" s="142" t="s">
        <v>1582</v>
      </c>
      <c r="O673" s="141" t="s">
        <v>2280</v>
      </c>
      <c r="P673" s="140">
        <v>14</v>
      </c>
      <c r="Q673" s="140">
        <v>4</v>
      </c>
      <c r="R673" s="140">
        <v>2</v>
      </c>
      <c r="S673" s="140">
        <v>1</v>
      </c>
      <c r="T673" s="140">
        <v>0</v>
      </c>
      <c r="U673" s="140">
        <v>4</v>
      </c>
      <c r="V673" s="140">
        <v>9</v>
      </c>
      <c r="W673" s="140">
        <v>4</v>
      </c>
      <c r="X673" s="140">
        <v>1</v>
      </c>
      <c r="Y673" s="140" t="s">
        <v>542</v>
      </c>
      <c r="Z673" s="140" t="s">
        <v>1124</v>
      </c>
      <c r="AA673" s="140" t="s">
        <v>352</v>
      </c>
      <c r="AB673" s="140">
        <v>4</v>
      </c>
      <c r="AC673" s="140" t="s">
        <v>2284</v>
      </c>
      <c r="AD673" s="143" t="s">
        <v>28</v>
      </c>
      <c r="AE673" s="143" t="s">
        <v>28</v>
      </c>
      <c r="AF673" s="144">
        <v>0</v>
      </c>
      <c r="AG673" s="144">
        <v>0</v>
      </c>
      <c r="AH673" s="144">
        <v>0</v>
      </c>
      <c r="AI673" s="144">
        <v>0</v>
      </c>
      <c r="AJ673" s="144">
        <v>0</v>
      </c>
      <c r="AK673" s="144">
        <v>0</v>
      </c>
      <c r="AL673" s="145">
        <v>1000</v>
      </c>
      <c r="AM673" s="145">
        <v>0</v>
      </c>
      <c r="AN673" s="146" t="s">
        <v>28</v>
      </c>
      <c r="AO673" s="147" t="s">
        <v>28</v>
      </c>
      <c r="AP673" s="147" t="s">
        <v>28</v>
      </c>
      <c r="AQ673" s="140" t="s">
        <v>28</v>
      </c>
      <c r="AR673" s="139" t="s">
        <v>39</v>
      </c>
    </row>
    <row r="674" spans="2:44" s="139" customFormat="1" ht="17.100000000000001" customHeight="1" x14ac:dyDescent="0.25">
      <c r="B674" s="140">
        <v>9218</v>
      </c>
      <c r="C674" s="140" t="s">
        <v>138</v>
      </c>
      <c r="D674" s="140" t="s">
        <v>133</v>
      </c>
      <c r="E674" s="140" t="s">
        <v>541</v>
      </c>
      <c r="F674" s="140" t="s">
        <v>2288</v>
      </c>
      <c r="G674" s="140">
        <v>2</v>
      </c>
      <c r="H674" s="140" t="s">
        <v>474</v>
      </c>
      <c r="I674" s="140" t="s">
        <v>28</v>
      </c>
      <c r="J674" s="140" t="s">
        <v>502</v>
      </c>
      <c r="K674" s="140" t="s">
        <v>1122</v>
      </c>
      <c r="L674" s="141" t="s">
        <v>1123</v>
      </c>
      <c r="M674" s="141" t="s">
        <v>1581</v>
      </c>
      <c r="N674" s="142" t="s">
        <v>1582</v>
      </c>
      <c r="O674" s="141" t="s">
        <v>2281</v>
      </c>
      <c r="P674" s="140">
        <v>14</v>
      </c>
      <c r="Q674" s="140">
        <v>3</v>
      </c>
      <c r="R674" s="140">
        <v>9</v>
      </c>
      <c r="S674" s="140">
        <v>6</v>
      </c>
      <c r="T674" s="140">
        <v>0</v>
      </c>
      <c r="U674" s="140">
        <v>4</v>
      </c>
      <c r="V674" s="140">
        <v>9</v>
      </c>
      <c r="W674" s="140">
        <v>1</v>
      </c>
      <c r="X674" s="140">
        <v>1</v>
      </c>
      <c r="Y674" s="140" t="s">
        <v>542</v>
      </c>
      <c r="Z674" s="140" t="s">
        <v>1124</v>
      </c>
      <c r="AA674" s="140" t="s">
        <v>352</v>
      </c>
      <c r="AB674" s="140">
        <v>4</v>
      </c>
      <c r="AC674" s="140" t="s">
        <v>761</v>
      </c>
      <c r="AD674" s="143" t="s">
        <v>28</v>
      </c>
      <c r="AE674" s="143" t="s">
        <v>28</v>
      </c>
      <c r="AF674" s="144">
        <v>0</v>
      </c>
      <c r="AG674" s="144">
        <v>0</v>
      </c>
      <c r="AH674" s="144">
        <v>0</v>
      </c>
      <c r="AI674" s="144">
        <v>0</v>
      </c>
      <c r="AJ674" s="144">
        <v>0</v>
      </c>
      <c r="AK674" s="144">
        <v>0</v>
      </c>
      <c r="AL674" s="145">
        <v>500</v>
      </c>
      <c r="AM674" s="145">
        <v>0</v>
      </c>
      <c r="AN674" s="146" t="s">
        <v>28</v>
      </c>
      <c r="AO674" s="147" t="s">
        <v>28</v>
      </c>
      <c r="AP674" s="147" t="s">
        <v>28</v>
      </c>
      <c r="AQ674" s="140" t="s">
        <v>28</v>
      </c>
      <c r="AR674" s="139" t="s">
        <v>39</v>
      </c>
    </row>
    <row r="675" spans="2:44" s="139" customFormat="1" ht="17.100000000000001" customHeight="1" x14ac:dyDescent="0.25">
      <c r="B675" s="140">
        <v>9219</v>
      </c>
      <c r="C675" s="140" t="s">
        <v>138</v>
      </c>
      <c r="D675" s="140" t="s">
        <v>133</v>
      </c>
      <c r="E675" s="140" t="s">
        <v>541</v>
      </c>
      <c r="F675" s="140" t="s">
        <v>2288</v>
      </c>
      <c r="G675" s="140">
        <v>2</v>
      </c>
      <c r="H675" s="140" t="s">
        <v>474</v>
      </c>
      <c r="I675" s="140" t="s">
        <v>28</v>
      </c>
      <c r="J675" s="140" t="s">
        <v>502</v>
      </c>
      <c r="K675" s="140" t="s">
        <v>1122</v>
      </c>
      <c r="L675" s="141" t="s">
        <v>1123</v>
      </c>
      <c r="M675" s="141" t="s">
        <v>1581</v>
      </c>
      <c r="N675" s="142" t="s">
        <v>1582</v>
      </c>
      <c r="O675" s="141" t="s">
        <v>2281</v>
      </c>
      <c r="P675" s="140">
        <v>14</v>
      </c>
      <c r="Q675" s="140">
        <v>4</v>
      </c>
      <c r="R675" s="140">
        <v>2</v>
      </c>
      <c r="S675" s="140">
        <v>2</v>
      </c>
      <c r="T675" s="140">
        <v>0</v>
      </c>
      <c r="U675" s="140">
        <v>4</v>
      </c>
      <c r="V675" s="140">
        <v>9</v>
      </c>
      <c r="W675" s="140">
        <v>4</v>
      </c>
      <c r="X675" s="140">
        <v>1</v>
      </c>
      <c r="Y675" s="140" t="s">
        <v>542</v>
      </c>
      <c r="Z675" s="140" t="s">
        <v>1124</v>
      </c>
      <c r="AA675" s="140" t="s">
        <v>352</v>
      </c>
      <c r="AB675" s="140">
        <v>4</v>
      </c>
      <c r="AC675" s="140" t="s">
        <v>761</v>
      </c>
      <c r="AD675" s="143" t="s">
        <v>28</v>
      </c>
      <c r="AE675" s="143" t="s">
        <v>28</v>
      </c>
      <c r="AF675" s="144">
        <v>0</v>
      </c>
      <c r="AG675" s="144">
        <v>0</v>
      </c>
      <c r="AH675" s="144">
        <v>0</v>
      </c>
      <c r="AI675" s="144">
        <v>0</v>
      </c>
      <c r="AJ675" s="144">
        <v>0</v>
      </c>
      <c r="AK675" s="144">
        <v>0</v>
      </c>
      <c r="AL675" s="145">
        <v>500</v>
      </c>
      <c r="AM675" s="145">
        <v>0</v>
      </c>
      <c r="AN675" s="146" t="s">
        <v>28</v>
      </c>
      <c r="AO675" s="147" t="s">
        <v>28</v>
      </c>
      <c r="AP675" s="147" t="s">
        <v>28</v>
      </c>
      <c r="AQ675" s="140" t="s">
        <v>28</v>
      </c>
      <c r="AR675" s="139" t="s">
        <v>39</v>
      </c>
    </row>
    <row r="676" spans="2:44" s="139" customFormat="1" ht="17.100000000000001" customHeight="1" x14ac:dyDescent="0.25">
      <c r="B676" s="140">
        <v>9220</v>
      </c>
      <c r="C676" s="140" t="s">
        <v>138</v>
      </c>
      <c r="D676" s="140" t="s">
        <v>133</v>
      </c>
      <c r="E676" s="140" t="s">
        <v>541</v>
      </c>
      <c r="F676" s="140" t="s">
        <v>2289</v>
      </c>
      <c r="G676" s="140">
        <v>2</v>
      </c>
      <c r="H676" s="140" t="s">
        <v>474</v>
      </c>
      <c r="I676" s="140" t="s">
        <v>28</v>
      </c>
      <c r="J676" s="140" t="s">
        <v>502</v>
      </c>
      <c r="K676" s="140" t="s">
        <v>1129</v>
      </c>
      <c r="L676" s="141" t="s">
        <v>1130</v>
      </c>
      <c r="M676" s="141" t="s">
        <v>1581</v>
      </c>
      <c r="N676" s="142" t="s">
        <v>1582</v>
      </c>
      <c r="O676" s="141" t="s">
        <v>2282</v>
      </c>
      <c r="P676" s="140">
        <v>11</v>
      </c>
      <c r="Q676" s="140">
        <v>4</v>
      </c>
      <c r="R676" s="140">
        <v>2</v>
      </c>
      <c r="S676" s="140">
        <v>2</v>
      </c>
      <c r="T676" s="140">
        <v>0</v>
      </c>
      <c r="U676" s="140">
        <v>4</v>
      </c>
      <c r="V676" s="140">
        <v>9</v>
      </c>
      <c r="W676" s="140">
        <v>4</v>
      </c>
      <c r="X676" s="140">
        <v>1</v>
      </c>
      <c r="Y676" s="140" t="s">
        <v>1588</v>
      </c>
      <c r="Z676" s="140" t="s">
        <v>1586</v>
      </c>
      <c r="AA676" s="140" t="s">
        <v>352</v>
      </c>
      <c r="AB676" s="140">
        <v>4</v>
      </c>
      <c r="AC676" s="140" t="s">
        <v>2285</v>
      </c>
      <c r="AD676" s="143">
        <v>42955</v>
      </c>
      <c r="AE676" s="143">
        <v>44225</v>
      </c>
      <c r="AF676" s="144">
        <v>94995724</v>
      </c>
      <c r="AG676" s="144">
        <v>0</v>
      </c>
      <c r="AH676" s="144">
        <v>0</v>
      </c>
      <c r="AI676" s="144">
        <v>94995724</v>
      </c>
      <c r="AJ676" s="144">
        <v>18956866.41</v>
      </c>
      <c r="AK676" s="144">
        <v>29810748</v>
      </c>
      <c r="AL676" s="145">
        <v>58051372</v>
      </c>
      <c r="AM676" s="145">
        <v>58051361.300000004</v>
      </c>
      <c r="AN676" s="146" t="s">
        <v>360</v>
      </c>
      <c r="AO676" s="147">
        <v>0.96</v>
      </c>
      <c r="AP676" s="147">
        <v>0.8</v>
      </c>
      <c r="AQ676" s="140" t="s">
        <v>28</v>
      </c>
      <c r="AR676" s="139" t="s">
        <v>39</v>
      </c>
    </row>
    <row r="677" spans="2:44" s="139" customFormat="1" ht="17.100000000000001" customHeight="1" x14ac:dyDescent="0.25">
      <c r="B677" s="140">
        <v>9221</v>
      </c>
      <c r="C677" s="140" t="s">
        <v>138</v>
      </c>
      <c r="D677" s="140" t="s">
        <v>133</v>
      </c>
      <c r="E677" s="140" t="s">
        <v>541</v>
      </c>
      <c r="F677" s="140" t="s">
        <v>2289</v>
      </c>
      <c r="G677" s="140">
        <v>2</v>
      </c>
      <c r="H677" s="140" t="s">
        <v>474</v>
      </c>
      <c r="I677" s="140" t="s">
        <v>28</v>
      </c>
      <c r="J677" s="140" t="s">
        <v>502</v>
      </c>
      <c r="K677" s="140" t="s">
        <v>1129</v>
      </c>
      <c r="L677" s="141" t="s">
        <v>1130</v>
      </c>
      <c r="M677" s="141" t="s">
        <v>1581</v>
      </c>
      <c r="N677" s="142" t="s">
        <v>1582</v>
      </c>
      <c r="O677" s="141" t="s">
        <v>2282</v>
      </c>
      <c r="P677" s="140">
        <v>11</v>
      </c>
      <c r="Q677" s="140">
        <v>3</v>
      </c>
      <c r="R677" s="140">
        <v>9</v>
      </c>
      <c r="S677" s="140">
        <v>6</v>
      </c>
      <c r="T677" s="140">
        <v>0</v>
      </c>
      <c r="U677" s="140">
        <v>4</v>
      </c>
      <c r="V677" s="140">
        <v>9</v>
      </c>
      <c r="W677" s="140">
        <v>4</v>
      </c>
      <c r="X677" s="140">
        <v>1</v>
      </c>
      <c r="Y677" s="140" t="s">
        <v>1588</v>
      </c>
      <c r="Z677" s="140" t="s">
        <v>1586</v>
      </c>
      <c r="AA677" s="140" t="s">
        <v>352</v>
      </c>
      <c r="AB677" s="140">
        <v>4</v>
      </c>
      <c r="AC677" s="140" t="s">
        <v>2285</v>
      </c>
      <c r="AD677" s="143">
        <v>42955</v>
      </c>
      <c r="AE677" s="143">
        <v>44225</v>
      </c>
      <c r="AF677" s="144">
        <v>0</v>
      </c>
      <c r="AG677" s="144">
        <v>0</v>
      </c>
      <c r="AH677" s="144">
        <v>0</v>
      </c>
      <c r="AI677" s="144">
        <v>0</v>
      </c>
      <c r="AJ677" s="144">
        <v>0</v>
      </c>
      <c r="AK677" s="144">
        <v>0</v>
      </c>
      <c r="AL677" s="145">
        <v>420000</v>
      </c>
      <c r="AM677" s="145">
        <v>420000</v>
      </c>
      <c r="AN677" s="146" t="s">
        <v>360</v>
      </c>
      <c r="AO677" s="147">
        <v>0.55000000000000004</v>
      </c>
      <c r="AP677" s="147" t="s">
        <v>537</v>
      </c>
      <c r="AQ677" s="140" t="s">
        <v>28</v>
      </c>
      <c r="AR677" s="139" t="s">
        <v>39</v>
      </c>
    </row>
    <row r="678" spans="2:44" s="139" customFormat="1" ht="17.100000000000001" customHeight="1" x14ac:dyDescent="0.25">
      <c r="B678" s="140">
        <v>9222</v>
      </c>
      <c r="C678" s="140" t="s">
        <v>138</v>
      </c>
      <c r="D678" s="140" t="s">
        <v>133</v>
      </c>
      <c r="E678" s="140" t="s">
        <v>541</v>
      </c>
      <c r="F678" s="140" t="s">
        <v>2290</v>
      </c>
      <c r="G678" s="140">
        <v>2</v>
      </c>
      <c r="H678" s="140" t="s">
        <v>474</v>
      </c>
      <c r="I678" s="140" t="s">
        <v>28</v>
      </c>
      <c r="J678" s="140" t="s">
        <v>502</v>
      </c>
      <c r="K678" s="140" t="s">
        <v>1580</v>
      </c>
      <c r="L678" s="141" t="s">
        <v>503</v>
      </c>
      <c r="M678" s="141" t="s">
        <v>594</v>
      </c>
      <c r="N678" s="142" t="s">
        <v>595</v>
      </c>
      <c r="O678" s="141" t="s">
        <v>504</v>
      </c>
      <c r="P678" s="140">
        <v>11</v>
      </c>
      <c r="Q678" s="140">
        <v>4</v>
      </c>
      <c r="R678" s="140">
        <v>2</v>
      </c>
      <c r="S678" s="140">
        <v>2</v>
      </c>
      <c r="T678" s="140">
        <v>0</v>
      </c>
      <c r="U678" s="140">
        <v>4</v>
      </c>
      <c r="V678" s="140">
        <v>3</v>
      </c>
      <c r="W678" s="140">
        <v>7</v>
      </c>
      <c r="X678" s="140" t="s">
        <v>358</v>
      </c>
      <c r="Y678" s="140" t="s">
        <v>596</v>
      </c>
      <c r="Z678" s="140" t="s">
        <v>1127</v>
      </c>
      <c r="AA678" s="140" t="s">
        <v>352</v>
      </c>
      <c r="AB678" s="140">
        <v>7</v>
      </c>
      <c r="AC678" s="140" t="s">
        <v>442</v>
      </c>
      <c r="AD678" s="143">
        <v>44562</v>
      </c>
      <c r="AE678" s="143">
        <v>44926</v>
      </c>
      <c r="AF678" s="144">
        <v>0</v>
      </c>
      <c r="AG678" s="144">
        <v>0</v>
      </c>
      <c r="AH678" s="144">
        <v>0</v>
      </c>
      <c r="AI678" s="144">
        <v>0</v>
      </c>
      <c r="AJ678" s="144">
        <v>0</v>
      </c>
      <c r="AK678" s="144">
        <v>0</v>
      </c>
      <c r="AL678" s="145">
        <v>26222210</v>
      </c>
      <c r="AM678" s="145">
        <v>91634827.879999995</v>
      </c>
      <c r="AN678" s="146" t="s">
        <v>360</v>
      </c>
      <c r="AO678" s="147" t="s">
        <v>28</v>
      </c>
      <c r="AP678" s="147" t="s">
        <v>28</v>
      </c>
      <c r="AQ678" s="140" t="s">
        <v>28</v>
      </c>
      <c r="AR678" s="139" t="s">
        <v>39</v>
      </c>
    </row>
    <row r="679" spans="2:44" s="139" customFormat="1" ht="17.100000000000001" customHeight="1" x14ac:dyDescent="0.25">
      <c r="B679" s="140">
        <v>9223</v>
      </c>
      <c r="C679" s="140" t="s">
        <v>138</v>
      </c>
      <c r="D679" s="140" t="s">
        <v>131</v>
      </c>
      <c r="E679" s="140" t="s">
        <v>569</v>
      </c>
      <c r="F679" s="140" t="s">
        <v>570</v>
      </c>
      <c r="G679" s="140">
        <v>2</v>
      </c>
      <c r="H679" s="140" t="s">
        <v>2292</v>
      </c>
      <c r="I679" s="140" t="s">
        <v>28</v>
      </c>
      <c r="J679" s="140" t="s">
        <v>2291</v>
      </c>
      <c r="K679" s="140" t="s">
        <v>488</v>
      </c>
      <c r="L679" s="141" t="s">
        <v>489</v>
      </c>
      <c r="M679" s="141" t="s">
        <v>566</v>
      </c>
      <c r="N679" s="142" t="s">
        <v>567</v>
      </c>
      <c r="O679" s="141" t="s">
        <v>571</v>
      </c>
      <c r="P679" s="140">
        <v>11</v>
      </c>
      <c r="Q679" s="140">
        <v>3</v>
      </c>
      <c r="R679" s="140">
        <v>3</v>
      </c>
      <c r="S679" s="140">
        <v>1</v>
      </c>
      <c r="T679" s="140">
        <v>0</v>
      </c>
      <c r="U679" s="140">
        <v>3</v>
      </c>
      <c r="V679" s="140">
        <v>8</v>
      </c>
      <c r="W679" s="140">
        <v>1</v>
      </c>
      <c r="X679" s="140">
        <v>1</v>
      </c>
      <c r="Y679" s="140" t="s">
        <v>545</v>
      </c>
      <c r="Z679" s="140" t="s">
        <v>490</v>
      </c>
      <c r="AA679" s="140" t="s">
        <v>352</v>
      </c>
      <c r="AB679" s="140" t="s">
        <v>440</v>
      </c>
      <c r="AC679" s="140" t="s">
        <v>444</v>
      </c>
      <c r="AD679" s="143">
        <v>44197</v>
      </c>
      <c r="AE679" s="143">
        <v>44561</v>
      </c>
      <c r="AF679" s="144">
        <v>0</v>
      </c>
      <c r="AG679" s="144">
        <v>0</v>
      </c>
      <c r="AH679" s="144">
        <v>0</v>
      </c>
      <c r="AI679" s="144">
        <v>0</v>
      </c>
      <c r="AJ679" s="144">
        <v>0</v>
      </c>
      <c r="AK679" s="144">
        <v>0</v>
      </c>
      <c r="AL679" s="145">
        <v>57406401</v>
      </c>
      <c r="AM679" s="145">
        <v>43648083.780000001</v>
      </c>
      <c r="AN679" s="146" t="s">
        <v>360</v>
      </c>
      <c r="AO679" s="147" t="s">
        <v>28</v>
      </c>
      <c r="AP679" s="147" t="s">
        <v>28</v>
      </c>
      <c r="AQ679" s="140" t="s">
        <v>28</v>
      </c>
      <c r="AR679" s="139" t="s">
        <v>39</v>
      </c>
    </row>
    <row r="680" spans="2:44" s="139" customFormat="1" ht="17.100000000000001" customHeight="1" x14ac:dyDescent="0.25">
      <c r="B680" s="140">
        <v>9224</v>
      </c>
      <c r="C680" s="140" t="s">
        <v>138</v>
      </c>
      <c r="D680" s="140" t="s">
        <v>131</v>
      </c>
      <c r="E680" s="140" t="s">
        <v>569</v>
      </c>
      <c r="F680" s="140" t="s">
        <v>570</v>
      </c>
      <c r="G680" s="140">
        <v>2</v>
      </c>
      <c r="H680" s="140" t="s">
        <v>2292</v>
      </c>
      <c r="I680" s="140" t="s">
        <v>28</v>
      </c>
      <c r="J680" s="140" t="s">
        <v>2291</v>
      </c>
      <c r="K680" s="140" t="s">
        <v>488</v>
      </c>
      <c r="L680" s="141" t="s">
        <v>489</v>
      </c>
      <c r="M680" s="141" t="s">
        <v>566</v>
      </c>
      <c r="N680" s="142" t="s">
        <v>567</v>
      </c>
      <c r="O680" s="141" t="s">
        <v>1053</v>
      </c>
      <c r="P680" s="140">
        <v>11</v>
      </c>
      <c r="Q680" s="140">
        <v>3</v>
      </c>
      <c r="R680" s="140">
        <v>3</v>
      </c>
      <c r="S680" s="140">
        <v>1</v>
      </c>
      <c r="T680" s="140">
        <v>0</v>
      </c>
      <c r="U680" s="140">
        <v>3</v>
      </c>
      <c r="V680" s="140">
        <v>8</v>
      </c>
      <c r="W680" s="140">
        <v>1</v>
      </c>
      <c r="X680" s="140">
        <v>1</v>
      </c>
      <c r="Y680" s="140" t="s">
        <v>545</v>
      </c>
      <c r="Z680" s="140" t="s">
        <v>490</v>
      </c>
      <c r="AA680" s="140" t="s">
        <v>352</v>
      </c>
      <c r="AB680" s="140" t="s">
        <v>440</v>
      </c>
      <c r="AC680" s="140" t="s">
        <v>444</v>
      </c>
      <c r="AD680" s="143">
        <v>42370</v>
      </c>
      <c r="AE680" s="143">
        <v>44562</v>
      </c>
      <c r="AF680" s="144">
        <v>0</v>
      </c>
      <c r="AG680" s="144">
        <v>0</v>
      </c>
      <c r="AH680" s="144">
        <v>0</v>
      </c>
      <c r="AI680" s="144">
        <v>0</v>
      </c>
      <c r="AJ680" s="144">
        <v>0</v>
      </c>
      <c r="AK680" s="144">
        <v>0</v>
      </c>
      <c r="AL680" s="145">
        <v>23229015</v>
      </c>
      <c r="AM680" s="145">
        <v>0</v>
      </c>
      <c r="AN680" s="146" t="s">
        <v>360</v>
      </c>
      <c r="AO680" s="147" t="s">
        <v>28</v>
      </c>
      <c r="AP680" s="147" t="s">
        <v>537</v>
      </c>
      <c r="AQ680" s="140" t="s">
        <v>28</v>
      </c>
      <c r="AR680" s="139" t="s">
        <v>39</v>
      </c>
    </row>
    <row r="681" spans="2:44" s="139" customFormat="1" ht="17.100000000000001" customHeight="1" x14ac:dyDescent="0.25">
      <c r="B681" s="140">
        <v>9237</v>
      </c>
      <c r="C681" s="140" t="s">
        <v>138</v>
      </c>
      <c r="D681" s="140" t="s">
        <v>132</v>
      </c>
      <c r="E681" s="140" t="s">
        <v>282</v>
      </c>
      <c r="F681" s="140" t="s">
        <v>1304</v>
      </c>
      <c r="G681" s="140">
        <v>2</v>
      </c>
      <c r="H681" s="140" t="s">
        <v>495</v>
      </c>
      <c r="I681" s="140" t="s">
        <v>28</v>
      </c>
      <c r="J681" s="140" t="s">
        <v>496</v>
      </c>
      <c r="K681" s="140" t="s">
        <v>1288</v>
      </c>
      <c r="L681" s="141" t="s">
        <v>1305</v>
      </c>
      <c r="M681" s="141" t="s">
        <v>1306</v>
      </c>
      <c r="N681" s="142" t="s">
        <v>1601</v>
      </c>
      <c r="O681" s="141" t="s">
        <v>1602</v>
      </c>
      <c r="P681" s="140">
        <v>11</v>
      </c>
      <c r="Q681" s="140">
        <v>1</v>
      </c>
      <c r="R681" s="140">
        <v>1</v>
      </c>
      <c r="S681" s="140">
        <v>4</v>
      </c>
      <c r="T681" s="140">
        <v>0</v>
      </c>
      <c r="U681" s="140">
        <v>3</v>
      </c>
      <c r="V681" s="140">
        <v>1</v>
      </c>
      <c r="W681" s="140">
        <v>4</v>
      </c>
      <c r="X681" s="140">
        <v>1</v>
      </c>
      <c r="Y681" s="140" t="s">
        <v>1603</v>
      </c>
      <c r="Z681" s="140" t="s">
        <v>1307</v>
      </c>
      <c r="AA681" s="140" t="s">
        <v>352</v>
      </c>
      <c r="AB681" s="140">
        <v>4</v>
      </c>
      <c r="AC681" s="140" t="s">
        <v>1308</v>
      </c>
      <c r="AD681" s="143">
        <v>44197</v>
      </c>
      <c r="AE681" s="143">
        <v>44561</v>
      </c>
      <c r="AF681" s="144">
        <v>0</v>
      </c>
      <c r="AG681" s="144">
        <v>0</v>
      </c>
      <c r="AH681" s="144">
        <v>0</v>
      </c>
      <c r="AI681" s="144">
        <v>0</v>
      </c>
      <c r="AJ681" s="144">
        <v>0</v>
      </c>
      <c r="AK681" s="144">
        <v>0</v>
      </c>
      <c r="AL681" s="145">
        <v>549802</v>
      </c>
      <c r="AM681" s="145">
        <v>558428.47</v>
      </c>
      <c r="AN681" s="146" t="s">
        <v>360</v>
      </c>
      <c r="AO681" s="147" t="s">
        <v>28</v>
      </c>
      <c r="AP681" s="147" t="s">
        <v>537</v>
      </c>
      <c r="AQ681" s="140" t="s">
        <v>28</v>
      </c>
      <c r="AR681" s="139" t="s">
        <v>39</v>
      </c>
    </row>
    <row r="682" spans="2:44" s="139" customFormat="1" ht="17.100000000000001" customHeight="1" x14ac:dyDescent="0.25">
      <c r="B682" s="140">
        <v>9238</v>
      </c>
      <c r="C682" s="140" t="s">
        <v>138</v>
      </c>
      <c r="D682" s="140" t="s">
        <v>132</v>
      </c>
      <c r="E682" s="140" t="s">
        <v>282</v>
      </c>
      <c r="F682" s="140" t="s">
        <v>1289</v>
      </c>
      <c r="G682" s="140">
        <v>2</v>
      </c>
      <c r="H682" s="140" t="s">
        <v>495</v>
      </c>
      <c r="I682" s="140" t="s">
        <v>28</v>
      </c>
      <c r="J682" s="140" t="s">
        <v>496</v>
      </c>
      <c r="K682" s="140" t="s">
        <v>1288</v>
      </c>
      <c r="L682" s="141" t="s">
        <v>1290</v>
      </c>
      <c r="M682" s="141" t="s">
        <v>1291</v>
      </c>
      <c r="N682" s="142" t="s">
        <v>1601</v>
      </c>
      <c r="O682" s="141" t="s">
        <v>1602</v>
      </c>
      <c r="P682" s="140">
        <v>11</v>
      </c>
      <c r="Q682" s="140">
        <v>1</v>
      </c>
      <c r="R682" s="140">
        <v>1</v>
      </c>
      <c r="S682" s="140">
        <v>4</v>
      </c>
      <c r="T682" s="140">
        <v>0</v>
      </c>
      <c r="U682" s="140">
        <v>3</v>
      </c>
      <c r="V682" s="140">
        <v>1</v>
      </c>
      <c r="W682" s="140">
        <v>9</v>
      </c>
      <c r="X682" s="140">
        <v>1</v>
      </c>
      <c r="Y682" s="140" t="s">
        <v>1603</v>
      </c>
      <c r="Z682" s="140" t="s">
        <v>1292</v>
      </c>
      <c r="AA682" s="140" t="s">
        <v>352</v>
      </c>
      <c r="AB682" s="140">
        <v>9</v>
      </c>
      <c r="AC682" s="140" t="s">
        <v>1293</v>
      </c>
      <c r="AD682" s="143">
        <v>44197</v>
      </c>
      <c r="AE682" s="143">
        <v>44561</v>
      </c>
      <c r="AF682" s="144">
        <v>0</v>
      </c>
      <c r="AG682" s="144">
        <v>0</v>
      </c>
      <c r="AH682" s="144">
        <v>0</v>
      </c>
      <c r="AI682" s="144">
        <v>0</v>
      </c>
      <c r="AJ682" s="144">
        <v>0</v>
      </c>
      <c r="AK682" s="144">
        <v>0</v>
      </c>
      <c r="AL682" s="145">
        <v>911255</v>
      </c>
      <c r="AM682" s="145">
        <v>911254.39</v>
      </c>
      <c r="AN682" s="146" t="s">
        <v>360</v>
      </c>
      <c r="AO682" s="147" t="s">
        <v>28</v>
      </c>
      <c r="AP682" s="147" t="s">
        <v>537</v>
      </c>
      <c r="AQ682" s="140" t="s">
        <v>28</v>
      </c>
      <c r="AR682" s="139" t="s">
        <v>39</v>
      </c>
    </row>
    <row r="683" spans="2:44" s="139" customFormat="1" ht="17.100000000000001" customHeight="1" x14ac:dyDescent="0.25">
      <c r="B683" s="140">
        <v>9239</v>
      </c>
      <c r="C683" s="140" t="s">
        <v>138</v>
      </c>
      <c r="D683" s="140" t="s">
        <v>132</v>
      </c>
      <c r="E683" s="140" t="s">
        <v>950</v>
      </c>
      <c r="F683" s="140" t="s">
        <v>1135</v>
      </c>
      <c r="G683" s="140">
        <v>2</v>
      </c>
      <c r="H683" s="140" t="s">
        <v>495</v>
      </c>
      <c r="I683" s="140" t="s">
        <v>28</v>
      </c>
      <c r="J683" s="140" t="s">
        <v>496</v>
      </c>
      <c r="K683" s="140" t="s">
        <v>497</v>
      </c>
      <c r="L683" s="141" t="s">
        <v>498</v>
      </c>
      <c r="M683" s="141" t="s">
        <v>548</v>
      </c>
      <c r="N683" s="142" t="s">
        <v>499</v>
      </c>
      <c r="O683" s="141" t="s">
        <v>1131</v>
      </c>
      <c r="P683" s="140">
        <v>11</v>
      </c>
      <c r="Q683" s="140">
        <v>4</v>
      </c>
      <c r="R683" s="140">
        <v>2</v>
      </c>
      <c r="S683" s="140">
        <v>1</v>
      </c>
      <c r="T683" s="140">
        <v>0</v>
      </c>
      <c r="U683" s="140">
        <v>3</v>
      </c>
      <c r="V683" s="140">
        <v>1</v>
      </c>
      <c r="W683" s="140">
        <v>4</v>
      </c>
      <c r="X683" s="140">
        <v>1</v>
      </c>
      <c r="Y683" s="140" t="s">
        <v>500</v>
      </c>
      <c r="Z683" s="140" t="s">
        <v>501</v>
      </c>
      <c r="AA683" s="140" t="s">
        <v>352</v>
      </c>
      <c r="AB683" s="140" t="s">
        <v>427</v>
      </c>
      <c r="AC683" s="140" t="s">
        <v>2293</v>
      </c>
      <c r="AD683" s="143">
        <v>44197</v>
      </c>
      <c r="AE683" s="143">
        <v>44561</v>
      </c>
      <c r="AF683" s="144">
        <v>0</v>
      </c>
      <c r="AG683" s="144">
        <v>0</v>
      </c>
      <c r="AH683" s="144">
        <v>0</v>
      </c>
      <c r="AI683" s="144">
        <v>0</v>
      </c>
      <c r="AJ683" s="144">
        <v>0</v>
      </c>
      <c r="AK683" s="144">
        <v>0</v>
      </c>
      <c r="AL683" s="145">
        <v>199249731</v>
      </c>
      <c r="AM683" s="145">
        <v>144601779.34</v>
      </c>
      <c r="AN683" s="146" t="s">
        <v>360</v>
      </c>
      <c r="AO683" s="147">
        <v>0.15</v>
      </c>
      <c r="AP683" s="147" t="s">
        <v>537</v>
      </c>
      <c r="AQ683" s="140" t="s">
        <v>28</v>
      </c>
      <c r="AR683" s="139" t="s">
        <v>39</v>
      </c>
    </row>
    <row r="684" spans="2:44" s="139" customFormat="1" ht="17.100000000000001" customHeight="1" x14ac:dyDescent="0.25">
      <c r="B684" s="140">
        <v>9240</v>
      </c>
      <c r="C684" s="140" t="s">
        <v>138</v>
      </c>
      <c r="D684" s="140" t="s">
        <v>132</v>
      </c>
      <c r="E684" s="140" t="s">
        <v>950</v>
      </c>
      <c r="F684" s="140" t="s">
        <v>1135</v>
      </c>
      <c r="G684" s="140">
        <v>2</v>
      </c>
      <c r="H684" s="140" t="s">
        <v>495</v>
      </c>
      <c r="I684" s="140" t="s">
        <v>28</v>
      </c>
      <c r="J684" s="140" t="s">
        <v>496</v>
      </c>
      <c r="K684" s="140" t="s">
        <v>497</v>
      </c>
      <c r="L684" s="141" t="s">
        <v>498</v>
      </c>
      <c r="M684" s="141" t="s">
        <v>548</v>
      </c>
      <c r="N684" s="142" t="s">
        <v>499</v>
      </c>
      <c r="O684" s="141" t="s">
        <v>1131</v>
      </c>
      <c r="P684" s="140">
        <v>11</v>
      </c>
      <c r="Q684" s="140">
        <v>6</v>
      </c>
      <c r="R684" s="140">
        <v>9</v>
      </c>
      <c r="S684" s="140">
        <v>2</v>
      </c>
      <c r="T684" s="140">
        <v>0</v>
      </c>
      <c r="U684" s="140">
        <v>3</v>
      </c>
      <c r="V684" s="140">
        <v>1</v>
      </c>
      <c r="W684" s="140">
        <v>4</v>
      </c>
      <c r="X684" s="140">
        <v>1</v>
      </c>
      <c r="Y684" s="140" t="s">
        <v>500</v>
      </c>
      <c r="Z684" s="140" t="s">
        <v>501</v>
      </c>
      <c r="AA684" s="140" t="s">
        <v>352</v>
      </c>
      <c r="AB684" s="140" t="s">
        <v>427</v>
      </c>
      <c r="AC684" s="140" t="s">
        <v>2293</v>
      </c>
      <c r="AD684" s="143">
        <v>44197</v>
      </c>
      <c r="AE684" s="143">
        <v>44561</v>
      </c>
      <c r="AF684" s="144">
        <v>0</v>
      </c>
      <c r="AG684" s="144">
        <v>0</v>
      </c>
      <c r="AH684" s="144">
        <v>0</v>
      </c>
      <c r="AI684" s="144">
        <v>0</v>
      </c>
      <c r="AJ684" s="144">
        <v>0</v>
      </c>
      <c r="AK684" s="144">
        <v>0</v>
      </c>
      <c r="AL684" s="145">
        <v>10446100</v>
      </c>
      <c r="AM684" s="145">
        <v>10446064.115</v>
      </c>
      <c r="AN684" s="146" t="s">
        <v>360</v>
      </c>
      <c r="AO684" s="147">
        <v>0.2</v>
      </c>
      <c r="AP684" s="147" t="s">
        <v>537</v>
      </c>
      <c r="AQ684" s="140" t="s">
        <v>28</v>
      </c>
      <c r="AR684" s="139" t="s">
        <v>39</v>
      </c>
    </row>
    <row r="685" spans="2:44" s="139" customFormat="1" ht="17.100000000000001" customHeight="1" x14ac:dyDescent="0.25">
      <c r="B685" s="140">
        <v>9241</v>
      </c>
      <c r="C685" s="140" t="s">
        <v>138</v>
      </c>
      <c r="D685" s="140" t="s">
        <v>132</v>
      </c>
      <c r="E685" s="140" t="s">
        <v>950</v>
      </c>
      <c r="F685" s="140" t="s">
        <v>1135</v>
      </c>
      <c r="G685" s="140">
        <v>2</v>
      </c>
      <c r="H685" s="140" t="s">
        <v>495</v>
      </c>
      <c r="I685" s="140" t="s">
        <v>28</v>
      </c>
      <c r="J685" s="140" t="s">
        <v>496</v>
      </c>
      <c r="K685" s="140" t="s">
        <v>497</v>
      </c>
      <c r="L685" s="141" t="s">
        <v>498</v>
      </c>
      <c r="M685" s="141" t="s">
        <v>548</v>
      </c>
      <c r="N685" s="142" t="s">
        <v>499</v>
      </c>
      <c r="O685" s="141" t="s">
        <v>1131</v>
      </c>
      <c r="P685" s="140">
        <v>11</v>
      </c>
      <c r="Q685" s="140">
        <v>4</v>
      </c>
      <c r="R685" s="140">
        <v>2</v>
      </c>
      <c r="S685" s="140">
        <v>1</v>
      </c>
      <c r="T685" s="140">
        <v>0</v>
      </c>
      <c r="U685" s="140">
        <v>3</v>
      </c>
      <c r="V685" s="140">
        <v>1</v>
      </c>
      <c r="W685" s="140">
        <v>4</v>
      </c>
      <c r="X685" s="140">
        <v>1</v>
      </c>
      <c r="Y685" s="140" t="s">
        <v>500</v>
      </c>
      <c r="Z685" s="140" t="s">
        <v>501</v>
      </c>
      <c r="AA685" s="140" t="s">
        <v>352</v>
      </c>
      <c r="AB685" s="140" t="s">
        <v>427</v>
      </c>
      <c r="AC685" s="140" t="s">
        <v>2293</v>
      </c>
      <c r="AD685" s="143">
        <v>44197</v>
      </c>
      <c r="AE685" s="143">
        <v>44561</v>
      </c>
      <c r="AF685" s="144">
        <v>0</v>
      </c>
      <c r="AG685" s="144">
        <v>0</v>
      </c>
      <c r="AH685" s="144">
        <v>0</v>
      </c>
      <c r="AI685" s="144">
        <v>0</v>
      </c>
      <c r="AJ685" s="144">
        <v>0</v>
      </c>
      <c r="AK685" s="144">
        <v>0</v>
      </c>
      <c r="AL685" s="145">
        <v>8514902</v>
      </c>
      <c r="AM685" s="145">
        <v>4246548.72</v>
      </c>
      <c r="AN685" s="146" t="s">
        <v>360</v>
      </c>
      <c r="AO685" s="147">
        <v>1.2E-2</v>
      </c>
      <c r="AP685" s="147" t="s">
        <v>537</v>
      </c>
      <c r="AQ685" s="140" t="s">
        <v>28</v>
      </c>
      <c r="AR685" s="139" t="s">
        <v>39</v>
      </c>
    </row>
    <row r="686" spans="2:44" s="139" customFormat="1" ht="17.100000000000001" customHeight="1" x14ac:dyDescent="0.25">
      <c r="B686" s="140">
        <v>9243</v>
      </c>
      <c r="C686" s="140" t="s">
        <v>138</v>
      </c>
      <c r="D686" s="140" t="s">
        <v>134</v>
      </c>
      <c r="E686" s="140" t="s">
        <v>578</v>
      </c>
      <c r="F686" s="140" t="s">
        <v>765</v>
      </c>
      <c r="G686" s="140">
        <v>2</v>
      </c>
      <c r="H686" s="140" t="s">
        <v>447</v>
      </c>
      <c r="I686" s="140" t="s">
        <v>28</v>
      </c>
      <c r="J686" s="140" t="s">
        <v>1125</v>
      </c>
      <c r="K686" s="140" t="s">
        <v>482</v>
      </c>
      <c r="L686" s="141" t="s">
        <v>476</v>
      </c>
      <c r="M686" s="141" t="s">
        <v>448</v>
      </c>
      <c r="N686" s="142" t="s">
        <v>449</v>
      </c>
      <c r="O686" s="141" t="s">
        <v>766</v>
      </c>
      <c r="P686" s="140">
        <v>15</v>
      </c>
      <c r="Q686" s="140">
        <v>3</v>
      </c>
      <c r="R686" s="140">
        <v>3</v>
      </c>
      <c r="S686" s="140">
        <v>5</v>
      </c>
      <c r="T686" s="140">
        <v>0</v>
      </c>
      <c r="U686" s="140">
        <v>3</v>
      </c>
      <c r="V686" s="140">
        <v>7</v>
      </c>
      <c r="W686" s="140">
        <v>8</v>
      </c>
      <c r="X686" s="140">
        <v>1</v>
      </c>
      <c r="Y686" s="140" t="s">
        <v>556</v>
      </c>
      <c r="Z686" s="140" t="s">
        <v>1607</v>
      </c>
      <c r="AA686" s="140" t="s">
        <v>352</v>
      </c>
      <c r="AB686" s="140" t="s">
        <v>28</v>
      </c>
      <c r="AC686" s="140" t="s">
        <v>767</v>
      </c>
      <c r="AD686" s="143" t="s">
        <v>28</v>
      </c>
      <c r="AE686" s="143" t="s">
        <v>28</v>
      </c>
      <c r="AF686" s="144">
        <v>0</v>
      </c>
      <c r="AG686" s="144">
        <v>0</v>
      </c>
      <c r="AH686" s="144">
        <v>0</v>
      </c>
      <c r="AI686" s="144">
        <v>0</v>
      </c>
      <c r="AJ686" s="144">
        <v>0</v>
      </c>
      <c r="AK686" s="144">
        <v>0</v>
      </c>
      <c r="AL686" s="145">
        <v>923040</v>
      </c>
      <c r="AM686" s="145">
        <v>923039.44</v>
      </c>
      <c r="AN686" s="146" t="s">
        <v>360</v>
      </c>
      <c r="AO686" s="147">
        <v>0</v>
      </c>
      <c r="AP686" s="147" t="s">
        <v>28</v>
      </c>
      <c r="AQ686" s="140" t="s">
        <v>28</v>
      </c>
      <c r="AR686" s="139" t="s">
        <v>39</v>
      </c>
    </row>
    <row r="687" spans="2:44" s="139" customFormat="1" ht="17.100000000000001" customHeight="1" x14ac:dyDescent="0.25">
      <c r="B687" s="140">
        <v>9244</v>
      </c>
      <c r="C687" s="140" t="s">
        <v>138</v>
      </c>
      <c r="D687" s="140" t="s">
        <v>134</v>
      </c>
      <c r="E687" s="140" t="s">
        <v>578</v>
      </c>
      <c r="F687" s="140" t="s">
        <v>765</v>
      </c>
      <c r="G687" s="140">
        <v>2</v>
      </c>
      <c r="H687" s="140" t="s">
        <v>447</v>
      </c>
      <c r="I687" s="140" t="s">
        <v>28</v>
      </c>
      <c r="J687" s="140" t="s">
        <v>1125</v>
      </c>
      <c r="K687" s="140" t="s">
        <v>482</v>
      </c>
      <c r="L687" s="141" t="s">
        <v>476</v>
      </c>
      <c r="M687" s="141" t="s">
        <v>448</v>
      </c>
      <c r="N687" s="142" t="s">
        <v>449</v>
      </c>
      <c r="O687" s="141" t="s">
        <v>766</v>
      </c>
      <c r="P687" s="140">
        <v>15</v>
      </c>
      <c r="Q687" s="140">
        <v>4</v>
      </c>
      <c r="R687" s="140">
        <v>2</v>
      </c>
      <c r="S687" s="140">
        <v>1</v>
      </c>
      <c r="T687" s="140">
        <v>0</v>
      </c>
      <c r="U687" s="140">
        <v>3</v>
      </c>
      <c r="V687" s="140">
        <v>7</v>
      </c>
      <c r="W687" s="140">
        <v>1</v>
      </c>
      <c r="X687" s="140">
        <v>1</v>
      </c>
      <c r="Y687" s="140" t="s">
        <v>556</v>
      </c>
      <c r="Z687" s="140" t="s">
        <v>1607</v>
      </c>
      <c r="AA687" s="140" t="s">
        <v>352</v>
      </c>
      <c r="AB687" s="140" t="s">
        <v>28</v>
      </c>
      <c r="AC687" s="140" t="s">
        <v>767</v>
      </c>
      <c r="AD687" s="143" t="s">
        <v>28</v>
      </c>
      <c r="AE687" s="143" t="s">
        <v>28</v>
      </c>
      <c r="AF687" s="144">
        <v>0</v>
      </c>
      <c r="AG687" s="144">
        <v>0</v>
      </c>
      <c r="AH687" s="144">
        <v>0</v>
      </c>
      <c r="AI687" s="144">
        <v>0</v>
      </c>
      <c r="AJ687" s="144">
        <v>0</v>
      </c>
      <c r="AK687" s="144">
        <v>0</v>
      </c>
      <c r="AL687" s="145">
        <v>3044850</v>
      </c>
      <c r="AM687" s="145">
        <v>3044849.05</v>
      </c>
      <c r="AN687" s="146" t="s">
        <v>360</v>
      </c>
      <c r="AO687" s="147">
        <v>0</v>
      </c>
      <c r="AP687" s="147" t="s">
        <v>28</v>
      </c>
      <c r="AQ687" s="140" t="s">
        <v>28</v>
      </c>
      <c r="AR687" s="139" t="s">
        <v>39</v>
      </c>
    </row>
    <row r="688" spans="2:44" s="139" customFormat="1" ht="17.100000000000001" customHeight="1" x14ac:dyDescent="0.25">
      <c r="B688" s="140">
        <v>9245</v>
      </c>
      <c r="C688" s="140" t="s">
        <v>138</v>
      </c>
      <c r="D688" s="140" t="s">
        <v>134</v>
      </c>
      <c r="E688" s="140" t="s">
        <v>824</v>
      </c>
      <c r="F688" s="140" t="s">
        <v>2294</v>
      </c>
      <c r="G688" s="140">
        <v>2</v>
      </c>
      <c r="H688" s="140" t="s">
        <v>447</v>
      </c>
      <c r="I688" s="140" t="s">
        <v>28</v>
      </c>
      <c r="J688" s="140" t="s">
        <v>1125</v>
      </c>
      <c r="K688" s="140" t="s">
        <v>482</v>
      </c>
      <c r="L688" s="141" t="s">
        <v>2295</v>
      </c>
      <c r="M688" s="141" t="s">
        <v>2295</v>
      </c>
      <c r="N688" s="142" t="s">
        <v>2296</v>
      </c>
      <c r="O688" s="141" t="s">
        <v>2297</v>
      </c>
      <c r="P688" s="140">
        <v>15</v>
      </c>
      <c r="Q688" s="140">
        <v>5</v>
      </c>
      <c r="R688" s="140">
        <v>1</v>
      </c>
      <c r="S688" s="140">
        <v>2</v>
      </c>
      <c r="T688" s="140">
        <v>0</v>
      </c>
      <c r="U688" s="140">
        <v>3</v>
      </c>
      <c r="V688" s="140">
        <v>7</v>
      </c>
      <c r="W688" s="140">
        <v>4</v>
      </c>
      <c r="X688" s="140">
        <v>1</v>
      </c>
      <c r="Y688" s="140" t="s">
        <v>2298</v>
      </c>
      <c r="Z688" s="140" t="s">
        <v>1607</v>
      </c>
      <c r="AA688" s="140" t="s">
        <v>352</v>
      </c>
      <c r="AB688" s="140" t="s">
        <v>444</v>
      </c>
      <c r="AC688" s="140" t="s">
        <v>1315</v>
      </c>
      <c r="AD688" s="143" t="s">
        <v>28</v>
      </c>
      <c r="AE688" s="143" t="s">
        <v>28</v>
      </c>
      <c r="AF688" s="144">
        <v>0</v>
      </c>
      <c r="AG688" s="144">
        <v>0</v>
      </c>
      <c r="AH688" s="144">
        <v>0</v>
      </c>
      <c r="AI688" s="144">
        <v>0</v>
      </c>
      <c r="AJ688" s="144">
        <v>0</v>
      </c>
      <c r="AK688" s="144">
        <v>0</v>
      </c>
      <c r="AL688" s="145">
        <v>4500000</v>
      </c>
      <c r="AM688" s="145">
        <v>0</v>
      </c>
      <c r="AN688" s="146" t="s">
        <v>360</v>
      </c>
      <c r="AO688" s="147">
        <v>0</v>
      </c>
      <c r="AP688" s="147" t="s">
        <v>537</v>
      </c>
      <c r="AQ688" s="140" t="s">
        <v>28</v>
      </c>
      <c r="AR688" s="139" t="s">
        <v>39</v>
      </c>
    </row>
    <row r="689" spans="2:44" s="139" customFormat="1" ht="17.100000000000001" customHeight="1" x14ac:dyDescent="0.25">
      <c r="B689" s="140">
        <v>9246</v>
      </c>
      <c r="C689" s="140" t="s">
        <v>138</v>
      </c>
      <c r="D689" s="140" t="s">
        <v>134</v>
      </c>
      <c r="E689" s="140" t="s">
        <v>824</v>
      </c>
      <c r="F689" s="140" t="s">
        <v>2294</v>
      </c>
      <c r="G689" s="140">
        <v>2</v>
      </c>
      <c r="H689" s="140" t="s">
        <v>447</v>
      </c>
      <c r="I689" s="140" t="s">
        <v>28</v>
      </c>
      <c r="J689" s="140" t="s">
        <v>1125</v>
      </c>
      <c r="K689" s="140" t="s">
        <v>482</v>
      </c>
      <c r="L689" s="141" t="s">
        <v>2295</v>
      </c>
      <c r="M689" s="141" t="s">
        <v>2295</v>
      </c>
      <c r="N689" s="142" t="s">
        <v>2296</v>
      </c>
      <c r="O689" s="141" t="s">
        <v>2297</v>
      </c>
      <c r="P689" s="140">
        <v>15</v>
      </c>
      <c r="Q689" s="140">
        <v>6</v>
      </c>
      <c r="R689" s="140">
        <v>3</v>
      </c>
      <c r="S689" s="140">
        <v>1</v>
      </c>
      <c r="T689" s="140">
        <v>0</v>
      </c>
      <c r="U689" s="140">
        <v>3</v>
      </c>
      <c r="V689" s="140">
        <v>7</v>
      </c>
      <c r="W689" s="140">
        <v>4</v>
      </c>
      <c r="X689" s="140">
        <v>1</v>
      </c>
      <c r="Y689" s="140" t="s">
        <v>2298</v>
      </c>
      <c r="Z689" s="140" t="s">
        <v>1607</v>
      </c>
      <c r="AA689" s="140" t="s">
        <v>352</v>
      </c>
      <c r="AB689" s="140" t="s">
        <v>444</v>
      </c>
      <c r="AC689" s="140" t="s">
        <v>1315</v>
      </c>
      <c r="AD689" s="143" t="s">
        <v>28</v>
      </c>
      <c r="AE689" s="143" t="s">
        <v>28</v>
      </c>
      <c r="AF689" s="144">
        <v>0</v>
      </c>
      <c r="AG689" s="144">
        <v>0</v>
      </c>
      <c r="AH689" s="144">
        <v>0</v>
      </c>
      <c r="AI689" s="144">
        <v>0</v>
      </c>
      <c r="AJ689" s="144">
        <v>0</v>
      </c>
      <c r="AK689" s="144">
        <v>0</v>
      </c>
      <c r="AL689" s="145">
        <v>3799030</v>
      </c>
      <c r="AM689" s="145">
        <v>0</v>
      </c>
      <c r="AN689" s="146" t="s">
        <v>360</v>
      </c>
      <c r="AO689" s="147">
        <v>0</v>
      </c>
      <c r="AP689" s="147" t="s">
        <v>537</v>
      </c>
      <c r="AQ689" s="140" t="s">
        <v>28</v>
      </c>
      <c r="AR689" s="139" t="s">
        <v>39</v>
      </c>
    </row>
    <row r="690" spans="2:44" s="139" customFormat="1" ht="17.100000000000001" customHeight="1" x14ac:dyDescent="0.25">
      <c r="B690" s="140">
        <v>9247</v>
      </c>
      <c r="C690" s="140" t="s">
        <v>138</v>
      </c>
      <c r="D690" s="140" t="s">
        <v>139</v>
      </c>
      <c r="E690" s="140" t="s">
        <v>437</v>
      </c>
      <c r="F690" s="140" t="s">
        <v>437</v>
      </c>
      <c r="G690" s="140">
        <v>2</v>
      </c>
      <c r="H690" s="140" t="s">
        <v>1119</v>
      </c>
      <c r="I690" s="140" t="s">
        <v>28</v>
      </c>
      <c r="J690" s="140" t="s">
        <v>1118</v>
      </c>
      <c r="K690" s="140" t="s">
        <v>546</v>
      </c>
      <c r="L690" s="141" t="s">
        <v>547</v>
      </c>
      <c r="M690" s="141" t="s">
        <v>616</v>
      </c>
      <c r="N690" s="142" t="s">
        <v>1120</v>
      </c>
      <c r="O690" s="141" t="s">
        <v>577</v>
      </c>
      <c r="P690" s="140">
        <v>12</v>
      </c>
      <c r="Q690" s="140">
        <v>2</v>
      </c>
      <c r="R690" s="140">
        <v>2</v>
      </c>
      <c r="S690" s="140">
        <v>2</v>
      </c>
      <c r="T690" s="140">
        <v>0</v>
      </c>
      <c r="U690" s="140">
        <v>4</v>
      </c>
      <c r="V690" s="140">
        <v>4</v>
      </c>
      <c r="W690" s="140">
        <v>8</v>
      </c>
      <c r="X690" s="140" t="s">
        <v>28</v>
      </c>
      <c r="Y690" s="140" t="s">
        <v>438</v>
      </c>
      <c r="Z690" s="140" t="s">
        <v>1121</v>
      </c>
      <c r="AA690" s="140" t="s">
        <v>352</v>
      </c>
      <c r="AB690" s="140">
        <v>8</v>
      </c>
      <c r="AC690" s="140" t="s">
        <v>443</v>
      </c>
      <c r="AD690" s="143">
        <v>44197</v>
      </c>
      <c r="AE690" s="143">
        <v>44561</v>
      </c>
      <c r="AF690" s="144">
        <v>0</v>
      </c>
      <c r="AG690" s="144">
        <v>0</v>
      </c>
      <c r="AH690" s="144">
        <v>0</v>
      </c>
      <c r="AI690" s="144">
        <v>0</v>
      </c>
      <c r="AJ690" s="144">
        <v>0</v>
      </c>
      <c r="AK690" s="144">
        <v>0</v>
      </c>
      <c r="AL690" s="145">
        <v>6300</v>
      </c>
      <c r="AM690" s="145">
        <v>0</v>
      </c>
      <c r="AN690" s="146" t="s">
        <v>360</v>
      </c>
      <c r="AO690" s="147" t="s">
        <v>537</v>
      </c>
      <c r="AP690" s="147" t="s">
        <v>537</v>
      </c>
      <c r="AQ690" s="140" t="s">
        <v>28</v>
      </c>
      <c r="AR690" s="139" t="s">
        <v>39</v>
      </c>
    </row>
    <row r="691" spans="2:44" s="139" customFormat="1" ht="17.100000000000001" customHeight="1" x14ac:dyDescent="0.25">
      <c r="B691" s="140">
        <v>9248</v>
      </c>
      <c r="C691" s="140" t="s">
        <v>138</v>
      </c>
      <c r="D691" s="140" t="s">
        <v>139</v>
      </c>
      <c r="E691" s="140" t="s">
        <v>2299</v>
      </c>
      <c r="F691" s="140" t="s">
        <v>437</v>
      </c>
      <c r="G691" s="140">
        <v>2</v>
      </c>
      <c r="H691" s="140" t="s">
        <v>1119</v>
      </c>
      <c r="I691" s="140" t="s">
        <v>28</v>
      </c>
      <c r="J691" s="140" t="s">
        <v>1118</v>
      </c>
      <c r="K691" s="140" t="s">
        <v>546</v>
      </c>
      <c r="L691" s="141" t="s">
        <v>547</v>
      </c>
      <c r="M691" s="141" t="s">
        <v>616</v>
      </c>
      <c r="N691" s="142" t="s">
        <v>1120</v>
      </c>
      <c r="O691" s="141" t="s">
        <v>577</v>
      </c>
      <c r="P691" s="140">
        <v>12</v>
      </c>
      <c r="Q691" s="140">
        <v>3</v>
      </c>
      <c r="R691" s="140">
        <v>3</v>
      </c>
      <c r="S691" s="140">
        <v>3</v>
      </c>
      <c r="T691" s="140">
        <v>0</v>
      </c>
      <c r="U691" s="140">
        <v>4</v>
      </c>
      <c r="V691" s="140">
        <v>4</v>
      </c>
      <c r="W691" s="140">
        <v>4</v>
      </c>
      <c r="X691" s="140">
        <v>1</v>
      </c>
      <c r="Y691" s="140" t="s">
        <v>438</v>
      </c>
      <c r="Z691" s="140" t="s">
        <v>1121</v>
      </c>
      <c r="AA691" s="140" t="s">
        <v>352</v>
      </c>
      <c r="AB691" s="140" t="s">
        <v>440</v>
      </c>
      <c r="AC691" s="140" t="s">
        <v>443</v>
      </c>
      <c r="AD691" s="143">
        <v>44197</v>
      </c>
      <c r="AE691" s="143">
        <v>44561</v>
      </c>
      <c r="AF691" s="144">
        <v>0</v>
      </c>
      <c r="AG691" s="144">
        <v>0</v>
      </c>
      <c r="AH691" s="144">
        <v>0</v>
      </c>
      <c r="AI691" s="144">
        <v>0</v>
      </c>
      <c r="AJ691" s="144">
        <v>0</v>
      </c>
      <c r="AK691" s="144">
        <v>0</v>
      </c>
      <c r="AL691" s="145">
        <v>30934</v>
      </c>
      <c r="AM691" s="145">
        <v>30982.14</v>
      </c>
      <c r="AN691" s="146" t="s">
        <v>360</v>
      </c>
      <c r="AO691" s="147" t="s">
        <v>537</v>
      </c>
      <c r="AP691" s="147" t="s">
        <v>537</v>
      </c>
      <c r="AQ691" s="140" t="s">
        <v>28</v>
      </c>
      <c r="AR691" s="139" t="s">
        <v>39</v>
      </c>
    </row>
    <row r="692" spans="2:44" s="139" customFormat="1" ht="17.100000000000001" customHeight="1" x14ac:dyDescent="0.25">
      <c r="B692" s="140">
        <v>9249</v>
      </c>
      <c r="C692" s="140" t="s">
        <v>138</v>
      </c>
      <c r="D692" s="140" t="s">
        <v>131</v>
      </c>
      <c r="E692" s="140" t="s">
        <v>569</v>
      </c>
      <c r="F692" s="140" t="s">
        <v>570</v>
      </c>
      <c r="G692" s="140">
        <v>2</v>
      </c>
      <c r="H692" s="140" t="s">
        <v>2292</v>
      </c>
      <c r="I692" s="140" t="s">
        <v>28</v>
      </c>
      <c r="J692" s="140" t="s">
        <v>2291</v>
      </c>
      <c r="K692" s="140" t="s">
        <v>488</v>
      </c>
      <c r="L692" s="141" t="s">
        <v>489</v>
      </c>
      <c r="M692" s="141" t="s">
        <v>566</v>
      </c>
      <c r="N692" s="142" t="s">
        <v>567</v>
      </c>
      <c r="O692" s="141" t="s">
        <v>1053</v>
      </c>
      <c r="P692" s="140">
        <v>11</v>
      </c>
      <c r="Q692" s="140">
        <v>3</v>
      </c>
      <c r="R692" s="140">
        <v>3</v>
      </c>
      <c r="S692" s="140">
        <v>9</v>
      </c>
      <c r="T692" s="140">
        <v>0</v>
      </c>
      <c r="U692" s="140">
        <v>3</v>
      </c>
      <c r="V692" s="140">
        <v>8</v>
      </c>
      <c r="W692" s="140">
        <v>1</v>
      </c>
      <c r="X692" s="140">
        <v>1</v>
      </c>
      <c r="Y692" s="140" t="s">
        <v>545</v>
      </c>
      <c r="Z692" s="140" t="s">
        <v>490</v>
      </c>
      <c r="AA692" s="140" t="s">
        <v>352</v>
      </c>
      <c r="AB692" s="140" t="s">
        <v>440</v>
      </c>
      <c r="AC692" s="140" t="s">
        <v>444</v>
      </c>
      <c r="AD692" s="143">
        <v>42370</v>
      </c>
      <c r="AE692" s="143">
        <v>44562</v>
      </c>
      <c r="AF692" s="144">
        <v>0</v>
      </c>
      <c r="AG692" s="144">
        <v>0</v>
      </c>
      <c r="AH692" s="144">
        <v>0</v>
      </c>
      <c r="AI692" s="144">
        <v>0</v>
      </c>
      <c r="AJ692" s="144">
        <v>0</v>
      </c>
      <c r="AK692" s="144">
        <v>0</v>
      </c>
      <c r="AL692" s="145">
        <v>0</v>
      </c>
      <c r="AM692" s="145">
        <v>8905907.3000000007</v>
      </c>
      <c r="AN692" s="146" t="s">
        <v>360</v>
      </c>
      <c r="AO692" s="147" t="s">
        <v>28</v>
      </c>
      <c r="AP692" s="147" t="s">
        <v>537</v>
      </c>
      <c r="AQ692" s="140" t="s">
        <v>28</v>
      </c>
      <c r="AR692" s="139" t="s">
        <v>39</v>
      </c>
    </row>
    <row r="693" spans="2:44" s="139" customFormat="1" ht="17.100000000000001" customHeight="1" x14ac:dyDescent="0.25">
      <c r="B693" s="140">
        <v>9250</v>
      </c>
      <c r="C693" s="140" t="s">
        <v>138</v>
      </c>
      <c r="D693" s="140" t="s">
        <v>134</v>
      </c>
      <c r="E693" s="140" t="s">
        <v>415</v>
      </c>
      <c r="F693" s="140" t="s">
        <v>957</v>
      </c>
      <c r="G693" s="140">
        <v>2</v>
      </c>
      <c r="H693" s="140" t="s">
        <v>447</v>
      </c>
      <c r="I693" s="140" t="s">
        <v>28</v>
      </c>
      <c r="J693" s="140" t="s">
        <v>1125</v>
      </c>
      <c r="K693" s="140" t="s">
        <v>1605</v>
      </c>
      <c r="L693" s="141" t="s">
        <v>1606</v>
      </c>
      <c r="M693" s="141" t="s">
        <v>448</v>
      </c>
      <c r="N693" s="142" t="s">
        <v>449</v>
      </c>
      <c r="O693" s="141" t="s">
        <v>483</v>
      </c>
      <c r="P693" s="140">
        <v>12</v>
      </c>
      <c r="Q693" s="140">
        <v>4</v>
      </c>
      <c r="R693" s="140">
        <v>2</v>
      </c>
      <c r="S693" s="140">
        <v>1</v>
      </c>
      <c r="T693" s="140">
        <v>0</v>
      </c>
      <c r="U693" s="140">
        <v>3</v>
      </c>
      <c r="V693" s="140">
        <v>7</v>
      </c>
      <c r="W693" s="140">
        <v>4</v>
      </c>
      <c r="X693" s="140">
        <v>1</v>
      </c>
      <c r="Y693" s="140" t="s">
        <v>477</v>
      </c>
      <c r="Z693" s="140" t="s">
        <v>1607</v>
      </c>
      <c r="AA693" s="140" t="s">
        <v>352</v>
      </c>
      <c r="AB693" s="140" t="s">
        <v>440</v>
      </c>
      <c r="AC693" s="140" t="s">
        <v>582</v>
      </c>
      <c r="AD693" s="143">
        <v>42217</v>
      </c>
      <c r="AE693" s="143" t="s">
        <v>28</v>
      </c>
      <c r="AF693" s="144">
        <v>0</v>
      </c>
      <c r="AG693" s="144">
        <v>0</v>
      </c>
      <c r="AH693" s="144">
        <v>0</v>
      </c>
      <c r="AI693" s="144">
        <v>0</v>
      </c>
      <c r="AJ693" s="144">
        <v>0</v>
      </c>
      <c r="AK693" s="144">
        <v>0</v>
      </c>
      <c r="AL693" s="145">
        <v>3690500</v>
      </c>
      <c r="AM693" s="145">
        <v>3690500</v>
      </c>
      <c r="AN693" s="146" t="s">
        <v>360</v>
      </c>
      <c r="AO693" s="147" t="s">
        <v>28</v>
      </c>
      <c r="AP693" s="147" t="s">
        <v>28</v>
      </c>
      <c r="AQ693" s="140" t="s">
        <v>28</v>
      </c>
      <c r="AR693" s="139" t="s">
        <v>39</v>
      </c>
    </row>
    <row r="694" spans="2:44" s="139" customFormat="1" ht="17.100000000000001" customHeight="1" x14ac:dyDescent="0.25">
      <c r="B694" s="140">
        <v>9251</v>
      </c>
      <c r="C694" s="140" t="s">
        <v>138</v>
      </c>
      <c r="D694" s="140" t="s">
        <v>134</v>
      </c>
      <c r="E694" s="140" t="s">
        <v>822</v>
      </c>
      <c r="F694" s="140" t="s">
        <v>823</v>
      </c>
      <c r="G694" s="140">
        <v>2</v>
      </c>
      <c r="H694" s="140" t="s">
        <v>447</v>
      </c>
      <c r="I694" s="140" t="s">
        <v>28</v>
      </c>
      <c r="J694" s="140" t="s">
        <v>1125</v>
      </c>
      <c r="K694" s="140" t="s">
        <v>475</v>
      </c>
      <c r="L694" s="141" t="s">
        <v>476</v>
      </c>
      <c r="M694" s="141" t="s">
        <v>448</v>
      </c>
      <c r="N694" s="142" t="s">
        <v>449</v>
      </c>
      <c r="O694" s="141" t="s">
        <v>617</v>
      </c>
      <c r="P694" s="140">
        <v>11</v>
      </c>
      <c r="Q694" s="140">
        <v>4</v>
      </c>
      <c r="R694" s="140">
        <v>2</v>
      </c>
      <c r="S694" s="140">
        <v>1</v>
      </c>
      <c r="T694" s="140">
        <v>0</v>
      </c>
      <c r="U694" s="140">
        <v>3</v>
      </c>
      <c r="V694" s="140">
        <v>7</v>
      </c>
      <c r="W694" s="140">
        <v>8</v>
      </c>
      <c r="X694" s="140" t="s">
        <v>581</v>
      </c>
      <c r="Y694" s="140" t="s">
        <v>28</v>
      </c>
      <c r="Z694" s="140" t="s">
        <v>1607</v>
      </c>
      <c r="AA694" s="140" t="s">
        <v>352</v>
      </c>
      <c r="AB694" s="140" t="s">
        <v>440</v>
      </c>
      <c r="AC694" s="140" t="s">
        <v>1315</v>
      </c>
      <c r="AD694" s="143" t="s">
        <v>28</v>
      </c>
      <c r="AE694" s="143" t="s">
        <v>28</v>
      </c>
      <c r="AF694" s="144">
        <v>0</v>
      </c>
      <c r="AG694" s="144">
        <v>0</v>
      </c>
      <c r="AH694" s="144">
        <v>0</v>
      </c>
      <c r="AI694" s="144">
        <v>0</v>
      </c>
      <c r="AJ694" s="144">
        <v>0</v>
      </c>
      <c r="AK694" s="144">
        <v>0</v>
      </c>
      <c r="AL694" s="145">
        <v>693460</v>
      </c>
      <c r="AM694" s="145">
        <v>693458.57</v>
      </c>
      <c r="AN694" s="146" t="s">
        <v>360</v>
      </c>
      <c r="AO694" s="147" t="s">
        <v>28</v>
      </c>
      <c r="AP694" s="147" t="s">
        <v>28</v>
      </c>
      <c r="AQ694" s="140" t="s">
        <v>28</v>
      </c>
      <c r="AR694" s="139" t="s">
        <v>39</v>
      </c>
    </row>
    <row r="695" spans="2:44" s="139" customFormat="1" ht="17.100000000000001" customHeight="1" x14ac:dyDescent="0.25">
      <c r="B695" s="140">
        <v>9252</v>
      </c>
      <c r="C695" s="140" t="s">
        <v>138</v>
      </c>
      <c r="D695" s="140" t="s">
        <v>134</v>
      </c>
      <c r="E695" s="140" t="s">
        <v>822</v>
      </c>
      <c r="F695" s="140" t="s">
        <v>823</v>
      </c>
      <c r="G695" s="140">
        <v>2</v>
      </c>
      <c r="H695" s="140" t="s">
        <v>447</v>
      </c>
      <c r="I695" s="140" t="s">
        <v>28</v>
      </c>
      <c r="J695" s="140" t="s">
        <v>1125</v>
      </c>
      <c r="K695" s="140" t="s">
        <v>475</v>
      </c>
      <c r="L695" s="141" t="s">
        <v>476</v>
      </c>
      <c r="M695" s="141" t="s">
        <v>448</v>
      </c>
      <c r="N695" s="142" t="s">
        <v>449</v>
      </c>
      <c r="O695" s="141" t="s">
        <v>617</v>
      </c>
      <c r="P695" s="140">
        <v>15</v>
      </c>
      <c r="Q695" s="140">
        <v>4</v>
      </c>
      <c r="R695" s="140">
        <v>2</v>
      </c>
      <c r="S695" s="140">
        <v>1</v>
      </c>
      <c r="T695" s="140">
        <v>0</v>
      </c>
      <c r="U695" s="140">
        <v>3</v>
      </c>
      <c r="V695" s="140">
        <v>7</v>
      </c>
      <c r="W695" s="140">
        <v>8</v>
      </c>
      <c r="X695" s="140" t="s">
        <v>581</v>
      </c>
      <c r="Y695" s="140" t="s">
        <v>28</v>
      </c>
      <c r="Z695" s="140" t="s">
        <v>1607</v>
      </c>
      <c r="AA695" s="140" t="s">
        <v>352</v>
      </c>
      <c r="AB695" s="140" t="s">
        <v>440</v>
      </c>
      <c r="AC695" s="140" t="s">
        <v>1315</v>
      </c>
      <c r="AD695" s="143" t="s">
        <v>28</v>
      </c>
      <c r="AE695" s="143" t="s">
        <v>28</v>
      </c>
      <c r="AF695" s="144">
        <v>0</v>
      </c>
      <c r="AG695" s="144">
        <v>0</v>
      </c>
      <c r="AH695" s="144">
        <v>0</v>
      </c>
      <c r="AI695" s="144">
        <v>0</v>
      </c>
      <c r="AJ695" s="144">
        <v>0</v>
      </c>
      <c r="AK695" s="144">
        <v>0</v>
      </c>
      <c r="AL695" s="145">
        <v>6336639</v>
      </c>
      <c r="AM695" s="145">
        <v>6336639</v>
      </c>
      <c r="AN695" s="146" t="s">
        <v>360</v>
      </c>
      <c r="AO695" s="147" t="s">
        <v>28</v>
      </c>
      <c r="AP695" s="147" t="s">
        <v>28</v>
      </c>
      <c r="AQ695" s="140" t="s">
        <v>28</v>
      </c>
      <c r="AR695" s="139" t="s">
        <v>39</v>
      </c>
    </row>
    <row r="696" spans="2:44" s="139" customFormat="1" ht="17.100000000000001" customHeight="1" x14ac:dyDescent="0.25">
      <c r="B696" s="140">
        <v>9253</v>
      </c>
      <c r="C696" s="140" t="s">
        <v>138</v>
      </c>
      <c r="D696" s="140" t="s">
        <v>134</v>
      </c>
      <c r="E696" s="140" t="s">
        <v>1613</v>
      </c>
      <c r="F696" s="140" t="s">
        <v>818</v>
      </c>
      <c r="G696" s="140">
        <v>2</v>
      </c>
      <c r="H696" s="140" t="s">
        <v>447</v>
      </c>
      <c r="I696" s="140" t="s">
        <v>28</v>
      </c>
      <c r="J696" s="140" t="s">
        <v>1125</v>
      </c>
      <c r="K696" s="140" t="s">
        <v>819</v>
      </c>
      <c r="L696" s="141" t="s">
        <v>820</v>
      </c>
      <c r="M696" s="141" t="s">
        <v>448</v>
      </c>
      <c r="N696" s="142" t="s">
        <v>449</v>
      </c>
      <c r="O696" s="141" t="s">
        <v>2300</v>
      </c>
      <c r="P696" s="140">
        <v>14</v>
      </c>
      <c r="Q696" s="140">
        <v>4</v>
      </c>
      <c r="R696" s="140">
        <v>2</v>
      </c>
      <c r="S696" s="140">
        <v>1</v>
      </c>
      <c r="T696" s="140">
        <v>0</v>
      </c>
      <c r="U696" s="140">
        <v>3</v>
      </c>
      <c r="V696" s="140">
        <v>7</v>
      </c>
      <c r="W696" s="140">
        <v>4</v>
      </c>
      <c r="X696" s="140">
        <v>1</v>
      </c>
      <c r="Y696" s="140" t="s">
        <v>2301</v>
      </c>
      <c r="Z696" s="140" t="s">
        <v>1607</v>
      </c>
      <c r="AA696" s="140" t="s">
        <v>352</v>
      </c>
      <c r="AB696" s="140" t="s">
        <v>427</v>
      </c>
      <c r="AC696" s="140" t="s">
        <v>2302</v>
      </c>
      <c r="AD696" s="143" t="s">
        <v>28</v>
      </c>
      <c r="AE696" s="143" t="s">
        <v>28</v>
      </c>
      <c r="AF696" s="144">
        <v>0</v>
      </c>
      <c r="AG696" s="144">
        <v>0</v>
      </c>
      <c r="AH696" s="144">
        <v>0</v>
      </c>
      <c r="AI696" s="144">
        <v>0</v>
      </c>
      <c r="AJ696" s="144">
        <v>0</v>
      </c>
      <c r="AK696" s="144">
        <v>0</v>
      </c>
      <c r="AL696" s="145">
        <v>39034349</v>
      </c>
      <c r="AM696" s="145">
        <v>39034348.68</v>
      </c>
      <c r="AN696" s="146" t="s">
        <v>360</v>
      </c>
      <c r="AO696" s="147" t="s">
        <v>28</v>
      </c>
      <c r="AP696" s="147" t="s">
        <v>28</v>
      </c>
      <c r="AQ696" s="140" t="s">
        <v>28</v>
      </c>
      <c r="AR696" s="139" t="s">
        <v>39</v>
      </c>
    </row>
    <row r="697" spans="2:44" s="139" customFormat="1" ht="17.100000000000001" customHeight="1" x14ac:dyDescent="0.25">
      <c r="B697" s="140">
        <v>9254</v>
      </c>
      <c r="C697" s="140" t="s">
        <v>138</v>
      </c>
      <c r="D697" s="140" t="s">
        <v>134</v>
      </c>
      <c r="E697" s="140" t="s">
        <v>1613</v>
      </c>
      <c r="F697" s="140" t="s">
        <v>818</v>
      </c>
      <c r="G697" s="140">
        <v>2</v>
      </c>
      <c r="H697" s="140" t="s">
        <v>447</v>
      </c>
      <c r="I697" s="140" t="s">
        <v>28</v>
      </c>
      <c r="J697" s="140" t="s">
        <v>1125</v>
      </c>
      <c r="K697" s="140" t="s">
        <v>819</v>
      </c>
      <c r="L697" s="141" t="s">
        <v>820</v>
      </c>
      <c r="M697" s="141" t="s">
        <v>448</v>
      </c>
      <c r="N697" s="142" t="s">
        <v>449</v>
      </c>
      <c r="O697" s="141" t="s">
        <v>2303</v>
      </c>
      <c r="P697" s="140">
        <v>15</v>
      </c>
      <c r="Q697" s="140">
        <v>4</v>
      </c>
      <c r="R697" s="140">
        <v>2</v>
      </c>
      <c r="S697" s="140">
        <v>1</v>
      </c>
      <c r="T697" s="140">
        <v>0</v>
      </c>
      <c r="U697" s="140">
        <v>3</v>
      </c>
      <c r="V697" s="140">
        <v>7</v>
      </c>
      <c r="W697" s="140">
        <v>4</v>
      </c>
      <c r="X697" s="140">
        <v>1</v>
      </c>
      <c r="Y697" s="140" t="s">
        <v>2301</v>
      </c>
      <c r="Z697" s="140" t="s">
        <v>1607</v>
      </c>
      <c r="AA697" s="140" t="s">
        <v>352</v>
      </c>
      <c r="AB697" s="140" t="s">
        <v>427</v>
      </c>
      <c r="AC697" s="140" t="s">
        <v>2304</v>
      </c>
      <c r="AD697" s="143" t="s">
        <v>28</v>
      </c>
      <c r="AE697" s="143" t="s">
        <v>28</v>
      </c>
      <c r="AF697" s="144">
        <v>0</v>
      </c>
      <c r="AG697" s="144">
        <v>0</v>
      </c>
      <c r="AH697" s="144">
        <v>0</v>
      </c>
      <c r="AI697" s="144">
        <v>0</v>
      </c>
      <c r="AJ697" s="144">
        <v>0</v>
      </c>
      <c r="AK697" s="144">
        <v>0</v>
      </c>
      <c r="AL697" s="145">
        <v>21319460</v>
      </c>
      <c r="AM697" s="145">
        <v>21137789.48</v>
      </c>
      <c r="AN697" s="146" t="s">
        <v>360</v>
      </c>
      <c r="AO697" s="147" t="s">
        <v>28</v>
      </c>
      <c r="AP697" s="147" t="s">
        <v>28</v>
      </c>
      <c r="AQ697" s="140" t="s">
        <v>28</v>
      </c>
      <c r="AR697" s="139" t="s">
        <v>39</v>
      </c>
    </row>
    <row r="698" spans="2:44" s="139" customFormat="1" ht="17.100000000000001" customHeight="1" x14ac:dyDescent="0.25">
      <c r="B698" s="140">
        <v>9255</v>
      </c>
      <c r="C698" s="140" t="s">
        <v>138</v>
      </c>
      <c r="D698" s="140" t="s">
        <v>134</v>
      </c>
      <c r="E698" s="140" t="s">
        <v>817</v>
      </c>
      <c r="F698" s="140" t="s">
        <v>818</v>
      </c>
      <c r="G698" s="140">
        <v>2</v>
      </c>
      <c r="H698" s="140" t="s">
        <v>447</v>
      </c>
      <c r="I698" s="140" t="s">
        <v>28</v>
      </c>
      <c r="J698" s="140" t="s">
        <v>1125</v>
      </c>
      <c r="K698" s="140" t="s">
        <v>819</v>
      </c>
      <c r="L698" s="141" t="s">
        <v>820</v>
      </c>
      <c r="M698" s="141" t="s">
        <v>448</v>
      </c>
      <c r="N698" s="142" t="s">
        <v>449</v>
      </c>
      <c r="O698" s="141" t="s">
        <v>821</v>
      </c>
      <c r="P698" s="140">
        <v>12</v>
      </c>
      <c r="Q698" s="140">
        <v>4</v>
      </c>
      <c r="R698" s="140">
        <v>2</v>
      </c>
      <c r="S698" s="140">
        <v>1</v>
      </c>
      <c r="T698" s="140">
        <v>0</v>
      </c>
      <c r="U698" s="140">
        <v>3</v>
      </c>
      <c r="V698" s="140">
        <v>7</v>
      </c>
      <c r="W698" s="140">
        <v>4</v>
      </c>
      <c r="X698" s="140">
        <v>1</v>
      </c>
      <c r="Y698" s="140" t="s">
        <v>28</v>
      </c>
      <c r="Z698" s="140" t="s">
        <v>1607</v>
      </c>
      <c r="AA698" s="140" t="s">
        <v>352</v>
      </c>
      <c r="AB698" s="140" t="s">
        <v>427</v>
      </c>
      <c r="AC698" s="140" t="s">
        <v>1604</v>
      </c>
      <c r="AD698" s="143" t="s">
        <v>28</v>
      </c>
      <c r="AE698" s="143" t="s">
        <v>28</v>
      </c>
      <c r="AF698" s="144">
        <v>0</v>
      </c>
      <c r="AG698" s="144">
        <v>0</v>
      </c>
      <c r="AH698" s="144">
        <v>0</v>
      </c>
      <c r="AI698" s="144">
        <v>0</v>
      </c>
      <c r="AJ698" s="144">
        <v>0</v>
      </c>
      <c r="AK698" s="144">
        <v>0</v>
      </c>
      <c r="AL698" s="145">
        <v>2464781</v>
      </c>
      <c r="AM698" s="145">
        <v>2254795.2999999998</v>
      </c>
      <c r="AN698" s="146" t="s">
        <v>360</v>
      </c>
      <c r="AO698" s="147" t="s">
        <v>28</v>
      </c>
      <c r="AP698" s="147" t="s">
        <v>28</v>
      </c>
      <c r="AQ698" s="140" t="s">
        <v>28</v>
      </c>
      <c r="AR698" s="139" t="s">
        <v>39</v>
      </c>
    </row>
    <row r="699" spans="2:44" s="139" customFormat="1" ht="17.100000000000001" customHeight="1" x14ac:dyDescent="0.25">
      <c r="B699" s="140">
        <v>9262</v>
      </c>
      <c r="C699" s="140" t="s">
        <v>138</v>
      </c>
      <c r="D699" s="140" t="s">
        <v>139</v>
      </c>
      <c r="E699" s="140" t="s">
        <v>2299</v>
      </c>
      <c r="F699" s="140" t="s">
        <v>437</v>
      </c>
      <c r="G699" s="140">
        <v>2</v>
      </c>
      <c r="H699" s="140" t="s">
        <v>1119</v>
      </c>
      <c r="I699" s="140" t="s">
        <v>28</v>
      </c>
      <c r="J699" s="140" t="s">
        <v>1118</v>
      </c>
      <c r="K699" s="140" t="s">
        <v>546</v>
      </c>
      <c r="L699" s="141" t="s">
        <v>547</v>
      </c>
      <c r="M699" s="141" t="s">
        <v>616</v>
      </c>
      <c r="N699" s="142" t="s">
        <v>1120</v>
      </c>
      <c r="O699" s="141" t="s">
        <v>577</v>
      </c>
      <c r="P699" s="140">
        <v>11</v>
      </c>
      <c r="Q699" s="140">
        <v>3</v>
      </c>
      <c r="R699" s="140">
        <v>5</v>
      </c>
      <c r="S699" s="140">
        <v>2</v>
      </c>
      <c r="T699" s="140">
        <v>0</v>
      </c>
      <c r="U699" s="140">
        <v>4</v>
      </c>
      <c r="V699" s="140">
        <v>4</v>
      </c>
      <c r="W699" s="140">
        <v>1</v>
      </c>
      <c r="X699" s="140">
        <v>1</v>
      </c>
      <c r="Y699" s="140" t="s">
        <v>438</v>
      </c>
      <c r="Z699" s="140" t="s">
        <v>1121</v>
      </c>
      <c r="AA699" s="140" t="s">
        <v>352</v>
      </c>
      <c r="AB699" s="140" t="s">
        <v>440</v>
      </c>
      <c r="AC699" s="140" t="s">
        <v>443</v>
      </c>
      <c r="AD699" s="143">
        <v>44197</v>
      </c>
      <c r="AE699" s="143">
        <v>44561</v>
      </c>
      <c r="AF699" s="144">
        <v>0</v>
      </c>
      <c r="AG699" s="144">
        <v>0</v>
      </c>
      <c r="AH699" s="144">
        <v>0</v>
      </c>
      <c r="AI699" s="144">
        <v>0</v>
      </c>
      <c r="AJ699" s="144">
        <v>0</v>
      </c>
      <c r="AK699" s="144">
        <v>0</v>
      </c>
      <c r="AL699" s="145">
        <v>0</v>
      </c>
      <c r="AM699" s="145">
        <v>8287.6200000000008</v>
      </c>
      <c r="AN699" s="146" t="s">
        <v>360</v>
      </c>
      <c r="AO699" s="147" t="s">
        <v>537</v>
      </c>
      <c r="AP699" s="147" t="s">
        <v>537</v>
      </c>
      <c r="AQ699" s="140" t="s">
        <v>28</v>
      </c>
      <c r="AR699" s="139" t="s">
        <v>39</v>
      </c>
    </row>
    <row r="700" spans="2:44" s="139" customFormat="1" ht="17.100000000000001" customHeight="1" x14ac:dyDescent="0.25">
      <c r="B700" s="140">
        <v>9263</v>
      </c>
      <c r="C700" s="140" t="s">
        <v>138</v>
      </c>
      <c r="D700" s="140" t="s">
        <v>139</v>
      </c>
      <c r="E700" s="140" t="s">
        <v>2299</v>
      </c>
      <c r="F700" s="140" t="s">
        <v>437</v>
      </c>
      <c r="G700" s="140">
        <v>2</v>
      </c>
      <c r="H700" s="140" t="s">
        <v>1119</v>
      </c>
      <c r="I700" s="140" t="s">
        <v>28</v>
      </c>
      <c r="J700" s="140" t="s">
        <v>1118</v>
      </c>
      <c r="K700" s="140" t="s">
        <v>546</v>
      </c>
      <c r="L700" s="141" t="s">
        <v>547</v>
      </c>
      <c r="M700" s="141" t="s">
        <v>616</v>
      </c>
      <c r="N700" s="142" t="s">
        <v>1120</v>
      </c>
      <c r="O700" s="141" t="s">
        <v>577</v>
      </c>
      <c r="P700" s="140">
        <v>12</v>
      </c>
      <c r="Q700" s="140">
        <v>2</v>
      </c>
      <c r="R700" s="140">
        <v>7</v>
      </c>
      <c r="S700" s="140">
        <v>9</v>
      </c>
      <c r="T700" s="140">
        <v>0</v>
      </c>
      <c r="U700" s="140">
        <v>4</v>
      </c>
      <c r="V700" s="140">
        <v>4</v>
      </c>
      <c r="W700" s="140">
        <v>8</v>
      </c>
      <c r="X700" s="140">
        <v>1</v>
      </c>
      <c r="Y700" s="140" t="s">
        <v>438</v>
      </c>
      <c r="Z700" s="140" t="s">
        <v>1121</v>
      </c>
      <c r="AA700" s="140" t="s">
        <v>352</v>
      </c>
      <c r="AB700" s="140" t="s">
        <v>440</v>
      </c>
      <c r="AC700" s="140" t="s">
        <v>443</v>
      </c>
      <c r="AD700" s="143">
        <v>44197</v>
      </c>
      <c r="AE700" s="143">
        <v>44561</v>
      </c>
      <c r="AF700" s="144">
        <v>0</v>
      </c>
      <c r="AG700" s="144">
        <v>0</v>
      </c>
      <c r="AH700" s="144">
        <v>0</v>
      </c>
      <c r="AI700" s="144">
        <v>0</v>
      </c>
      <c r="AJ700" s="144">
        <v>0</v>
      </c>
      <c r="AK700" s="144">
        <v>0</v>
      </c>
      <c r="AL700" s="145">
        <v>0</v>
      </c>
      <c r="AM700" s="145">
        <v>4668</v>
      </c>
      <c r="AN700" s="146" t="s">
        <v>360</v>
      </c>
      <c r="AO700" s="147" t="s">
        <v>537</v>
      </c>
      <c r="AP700" s="147" t="s">
        <v>537</v>
      </c>
      <c r="AQ700" s="140" t="s">
        <v>28</v>
      </c>
      <c r="AR700" s="139" t="s">
        <v>39</v>
      </c>
    </row>
    <row r="701" spans="2:44" s="139" customFormat="1" ht="17.100000000000001" customHeight="1" x14ac:dyDescent="0.25">
      <c r="B701" s="140">
        <v>9264</v>
      </c>
      <c r="C701" s="140" t="s">
        <v>138</v>
      </c>
      <c r="D701" s="140" t="s">
        <v>139</v>
      </c>
      <c r="E701" s="140" t="s">
        <v>2299</v>
      </c>
      <c r="F701" s="140" t="s">
        <v>437</v>
      </c>
      <c r="G701" s="140">
        <v>2</v>
      </c>
      <c r="H701" s="140" t="s">
        <v>1119</v>
      </c>
      <c r="I701" s="140" t="s">
        <v>28</v>
      </c>
      <c r="J701" s="140" t="s">
        <v>1118</v>
      </c>
      <c r="K701" s="140" t="s">
        <v>546</v>
      </c>
      <c r="L701" s="141" t="s">
        <v>547</v>
      </c>
      <c r="M701" s="141" t="s">
        <v>616</v>
      </c>
      <c r="N701" s="142" t="s">
        <v>1120</v>
      </c>
      <c r="O701" s="141" t="s">
        <v>577</v>
      </c>
      <c r="P701" s="140">
        <v>12</v>
      </c>
      <c r="Q701" s="140">
        <v>2</v>
      </c>
      <c r="R701" s="140">
        <v>9</v>
      </c>
      <c r="S701" s="140">
        <v>2</v>
      </c>
      <c r="T701" s="140">
        <v>0</v>
      </c>
      <c r="U701" s="140">
        <v>4</v>
      </c>
      <c r="V701" s="140">
        <v>4</v>
      </c>
      <c r="W701" s="140">
        <v>8</v>
      </c>
      <c r="X701" s="140">
        <v>1</v>
      </c>
      <c r="Y701" s="140" t="s">
        <v>438</v>
      </c>
      <c r="Z701" s="140" t="s">
        <v>1121</v>
      </c>
      <c r="AA701" s="140" t="s">
        <v>352</v>
      </c>
      <c r="AB701" s="140" t="s">
        <v>440</v>
      </c>
      <c r="AC701" s="140" t="s">
        <v>443</v>
      </c>
      <c r="AD701" s="143">
        <v>44197</v>
      </c>
      <c r="AE701" s="143">
        <v>44561</v>
      </c>
      <c r="AF701" s="144">
        <v>0</v>
      </c>
      <c r="AG701" s="144">
        <v>0</v>
      </c>
      <c r="AH701" s="144">
        <v>0</v>
      </c>
      <c r="AI701" s="144">
        <v>0</v>
      </c>
      <c r="AJ701" s="144">
        <v>0</v>
      </c>
      <c r="AK701" s="144">
        <v>0</v>
      </c>
      <c r="AL701" s="145">
        <v>0</v>
      </c>
      <c r="AM701" s="145">
        <v>6860.7</v>
      </c>
      <c r="AN701" s="146" t="s">
        <v>360</v>
      </c>
      <c r="AO701" s="147" t="s">
        <v>537</v>
      </c>
      <c r="AP701" s="147" t="s">
        <v>537</v>
      </c>
      <c r="AQ701" s="140" t="s">
        <v>28</v>
      </c>
      <c r="AR701" s="139" t="s">
        <v>39</v>
      </c>
    </row>
    <row r="702" spans="2:44" s="139" customFormat="1" ht="17.100000000000001" customHeight="1" x14ac:dyDescent="0.25">
      <c r="B702" s="140">
        <v>9265</v>
      </c>
      <c r="C702" s="140" t="s">
        <v>138</v>
      </c>
      <c r="D702" s="140" t="s">
        <v>139</v>
      </c>
      <c r="E702" s="140" t="s">
        <v>2299</v>
      </c>
      <c r="F702" s="140" t="s">
        <v>437</v>
      </c>
      <c r="G702" s="140">
        <v>2</v>
      </c>
      <c r="H702" s="140" t="s">
        <v>1119</v>
      </c>
      <c r="I702" s="140" t="s">
        <v>28</v>
      </c>
      <c r="J702" s="140" t="s">
        <v>1118</v>
      </c>
      <c r="K702" s="140" t="s">
        <v>546</v>
      </c>
      <c r="L702" s="141" t="s">
        <v>547</v>
      </c>
      <c r="M702" s="141" t="s">
        <v>616</v>
      </c>
      <c r="N702" s="142" t="s">
        <v>1120</v>
      </c>
      <c r="O702" s="141" t="s">
        <v>577</v>
      </c>
      <c r="P702" s="140">
        <v>12</v>
      </c>
      <c r="Q702" s="140">
        <v>2</v>
      </c>
      <c r="R702" s="140">
        <v>9</v>
      </c>
      <c r="S702" s="140">
        <v>4</v>
      </c>
      <c r="T702" s="140">
        <v>0</v>
      </c>
      <c r="U702" s="140">
        <v>4</v>
      </c>
      <c r="V702" s="140">
        <v>4</v>
      </c>
      <c r="W702" s="140">
        <v>8</v>
      </c>
      <c r="X702" s="140">
        <v>1</v>
      </c>
      <c r="Y702" s="140" t="s">
        <v>438</v>
      </c>
      <c r="Z702" s="140" t="s">
        <v>1121</v>
      </c>
      <c r="AA702" s="140" t="s">
        <v>352</v>
      </c>
      <c r="AB702" s="140" t="s">
        <v>440</v>
      </c>
      <c r="AC702" s="140" t="s">
        <v>443</v>
      </c>
      <c r="AD702" s="143">
        <v>44197</v>
      </c>
      <c r="AE702" s="143">
        <v>44561</v>
      </c>
      <c r="AF702" s="144">
        <v>0</v>
      </c>
      <c r="AG702" s="144">
        <v>0</v>
      </c>
      <c r="AH702" s="144">
        <v>0</v>
      </c>
      <c r="AI702" s="144">
        <v>0</v>
      </c>
      <c r="AJ702" s="144">
        <v>0</v>
      </c>
      <c r="AK702" s="144">
        <v>0</v>
      </c>
      <c r="AL702" s="145">
        <v>0</v>
      </c>
      <c r="AM702" s="145">
        <v>3055</v>
      </c>
      <c r="AN702" s="146" t="s">
        <v>360</v>
      </c>
      <c r="AO702" s="147" t="s">
        <v>537</v>
      </c>
      <c r="AP702" s="147" t="s">
        <v>537</v>
      </c>
      <c r="AQ702" s="140" t="s">
        <v>28</v>
      </c>
      <c r="AR702" s="139" t="s">
        <v>39</v>
      </c>
    </row>
    <row r="703" spans="2:44" s="139" customFormat="1" ht="17.100000000000001" customHeight="1" x14ac:dyDescent="0.25">
      <c r="B703" s="140">
        <v>9266</v>
      </c>
      <c r="C703" s="140" t="s">
        <v>138</v>
      </c>
      <c r="D703" s="140" t="s">
        <v>139</v>
      </c>
      <c r="E703" s="140" t="s">
        <v>437</v>
      </c>
      <c r="F703" s="140" t="s">
        <v>437</v>
      </c>
      <c r="G703" s="140">
        <v>2</v>
      </c>
      <c r="H703" s="140" t="s">
        <v>1119</v>
      </c>
      <c r="I703" s="140" t="s">
        <v>28</v>
      </c>
      <c r="J703" s="140" t="s">
        <v>1118</v>
      </c>
      <c r="K703" s="140" t="s">
        <v>546</v>
      </c>
      <c r="L703" s="141" t="s">
        <v>547</v>
      </c>
      <c r="M703" s="141" t="s">
        <v>616</v>
      </c>
      <c r="N703" s="142" t="s">
        <v>1120</v>
      </c>
      <c r="O703" s="141" t="s">
        <v>577</v>
      </c>
      <c r="P703" s="140">
        <v>12</v>
      </c>
      <c r="Q703" s="140">
        <v>3</v>
      </c>
      <c r="R703" s="140">
        <v>3</v>
      </c>
      <c r="S703" s="140">
        <v>2</v>
      </c>
      <c r="T703" s="140">
        <v>0</v>
      </c>
      <c r="U703" s="140">
        <v>4</v>
      </c>
      <c r="V703" s="140">
        <v>4</v>
      </c>
      <c r="W703" s="140">
        <v>1</v>
      </c>
      <c r="X703" s="140">
        <v>1</v>
      </c>
      <c r="Y703" s="140" t="s">
        <v>438</v>
      </c>
      <c r="Z703" s="140" t="s">
        <v>1121</v>
      </c>
      <c r="AA703" s="140" t="s">
        <v>352</v>
      </c>
      <c r="AB703" s="140">
        <v>8</v>
      </c>
      <c r="AC703" s="140" t="s">
        <v>443</v>
      </c>
      <c r="AD703" s="143">
        <v>44197</v>
      </c>
      <c r="AE703" s="143">
        <v>44561</v>
      </c>
      <c r="AF703" s="144">
        <v>0</v>
      </c>
      <c r="AG703" s="144">
        <v>0</v>
      </c>
      <c r="AH703" s="144">
        <v>0</v>
      </c>
      <c r="AI703" s="144">
        <v>0</v>
      </c>
      <c r="AJ703" s="144">
        <v>0</v>
      </c>
      <c r="AK703" s="144">
        <v>0</v>
      </c>
      <c r="AL703" s="145">
        <v>0</v>
      </c>
      <c r="AM703" s="145">
        <v>369</v>
      </c>
      <c r="AN703" s="146" t="s">
        <v>360</v>
      </c>
      <c r="AO703" s="147" t="s">
        <v>537</v>
      </c>
      <c r="AP703" s="147" t="s">
        <v>537</v>
      </c>
      <c r="AQ703" s="140" t="s">
        <v>28</v>
      </c>
      <c r="AR703" s="139" t="s">
        <v>39</v>
      </c>
    </row>
    <row r="704" spans="2:44" s="139" customFormat="1" ht="17.100000000000001" customHeight="1" x14ac:dyDescent="0.25">
      <c r="B704" s="140">
        <v>9270</v>
      </c>
      <c r="C704" s="140" t="s">
        <v>317</v>
      </c>
      <c r="D704" s="140" t="s">
        <v>131</v>
      </c>
      <c r="E704" s="140" t="s">
        <v>2306</v>
      </c>
      <c r="F704" s="140" t="s">
        <v>2306</v>
      </c>
      <c r="G704" s="140">
        <v>2</v>
      </c>
      <c r="H704" s="140" t="s">
        <v>375</v>
      </c>
      <c r="I704" s="140" t="s">
        <v>28</v>
      </c>
      <c r="J704" s="140" t="s">
        <v>376</v>
      </c>
      <c r="K704" s="140" t="s">
        <v>1461</v>
      </c>
      <c r="L704" s="141">
        <v>4</v>
      </c>
      <c r="M704" s="141">
        <v>12317</v>
      </c>
      <c r="N704" s="142" t="s">
        <v>28</v>
      </c>
      <c r="O704" s="141">
        <v>51</v>
      </c>
      <c r="P704" s="140">
        <v>11</v>
      </c>
      <c r="Q704" s="140">
        <v>5</v>
      </c>
      <c r="R704" s="140">
        <v>4</v>
      </c>
      <c r="S704" s="140">
        <v>2</v>
      </c>
      <c r="T704" s="140">
        <v>0</v>
      </c>
      <c r="U704" s="140">
        <v>3</v>
      </c>
      <c r="V704" s="140">
        <v>8</v>
      </c>
      <c r="W704" s="140" t="s">
        <v>28</v>
      </c>
      <c r="X704" s="140">
        <v>1</v>
      </c>
      <c r="Y704" s="140" t="s">
        <v>28</v>
      </c>
      <c r="Z704" s="140" t="s">
        <v>376</v>
      </c>
      <c r="AA704" s="140" t="s">
        <v>333</v>
      </c>
      <c r="AB704" s="140" t="s">
        <v>28</v>
      </c>
      <c r="AC704" s="140" t="s">
        <v>28</v>
      </c>
      <c r="AD704" s="143" t="s">
        <v>28</v>
      </c>
      <c r="AE704" s="143" t="s">
        <v>28</v>
      </c>
      <c r="AF704" s="144">
        <v>0</v>
      </c>
      <c r="AG704" s="144">
        <v>0</v>
      </c>
      <c r="AH704" s="144">
        <v>0</v>
      </c>
      <c r="AI704" s="144">
        <v>0</v>
      </c>
      <c r="AJ704" s="144">
        <v>0</v>
      </c>
      <c r="AK704" s="144">
        <v>0</v>
      </c>
      <c r="AL704" s="145">
        <v>1000000</v>
      </c>
      <c r="AM704" s="145">
        <v>42542537.68</v>
      </c>
      <c r="AN704" s="146" t="s">
        <v>28</v>
      </c>
      <c r="AO704" s="147" t="s">
        <v>28</v>
      </c>
      <c r="AP704" s="147" t="s">
        <v>28</v>
      </c>
      <c r="AQ704" s="140" t="s">
        <v>28</v>
      </c>
      <c r="AR704" s="139" t="s">
        <v>39</v>
      </c>
    </row>
    <row r="705" spans="2:44" s="139" customFormat="1" ht="17.100000000000001" customHeight="1" x14ac:dyDescent="0.25">
      <c r="B705" s="140">
        <v>9275</v>
      </c>
      <c r="C705" s="140" t="s">
        <v>317</v>
      </c>
      <c r="D705" s="140" t="s">
        <v>118</v>
      </c>
      <c r="E705" s="140" t="s">
        <v>877</v>
      </c>
      <c r="F705" s="140" t="s">
        <v>2307</v>
      </c>
      <c r="G705" s="140">
        <v>2</v>
      </c>
      <c r="H705" s="140" t="s">
        <v>375</v>
      </c>
      <c r="I705" s="140" t="s">
        <v>28</v>
      </c>
      <c r="J705" s="140" t="s">
        <v>376</v>
      </c>
      <c r="K705" s="140">
        <v>9</v>
      </c>
      <c r="L705" s="141">
        <v>1</v>
      </c>
      <c r="M705" s="141">
        <v>3232</v>
      </c>
      <c r="N705" s="142">
        <v>0</v>
      </c>
      <c r="O705" s="141">
        <v>51</v>
      </c>
      <c r="P705" s="140">
        <v>11</v>
      </c>
      <c r="Q705" s="140">
        <v>4</v>
      </c>
      <c r="R705" s="140">
        <v>2</v>
      </c>
      <c r="S705" s="140">
        <v>2</v>
      </c>
      <c r="T705" s="140">
        <v>0</v>
      </c>
      <c r="U705" s="140">
        <v>3</v>
      </c>
      <c r="V705" s="140">
        <v>8</v>
      </c>
      <c r="W705" s="140">
        <v>134</v>
      </c>
      <c r="X705" s="140" t="s">
        <v>28</v>
      </c>
      <c r="Y705" s="140" t="s">
        <v>28</v>
      </c>
      <c r="Z705" s="140" t="s">
        <v>28</v>
      </c>
      <c r="AA705" s="140" t="s">
        <v>368</v>
      </c>
      <c r="AB705" s="140" t="s">
        <v>28</v>
      </c>
      <c r="AC705" s="140" t="s">
        <v>28</v>
      </c>
      <c r="AD705" s="143">
        <v>42736</v>
      </c>
      <c r="AE705" s="143">
        <v>43465</v>
      </c>
      <c r="AF705" s="144">
        <v>0</v>
      </c>
      <c r="AG705" s="144">
        <v>0</v>
      </c>
      <c r="AH705" s="144">
        <v>0</v>
      </c>
      <c r="AI705" s="144">
        <v>0</v>
      </c>
      <c r="AJ705" s="144">
        <v>0</v>
      </c>
      <c r="AK705" s="144">
        <v>0</v>
      </c>
      <c r="AL705" s="145">
        <v>90860000</v>
      </c>
      <c r="AM705" s="145">
        <v>70366051.969999999</v>
      </c>
      <c r="AN705" s="146" t="s">
        <v>28</v>
      </c>
      <c r="AO705" s="147" t="s">
        <v>28</v>
      </c>
      <c r="AP705" s="147" t="s">
        <v>28</v>
      </c>
      <c r="AQ705" s="140" t="s">
        <v>28</v>
      </c>
      <c r="AR705" s="139" t="s">
        <v>39</v>
      </c>
    </row>
    <row r="706" spans="2:44" s="139" customFormat="1" ht="17.100000000000001" customHeight="1" x14ac:dyDescent="0.25">
      <c r="B706" s="140">
        <v>9276</v>
      </c>
      <c r="C706" s="140" t="s">
        <v>317</v>
      </c>
      <c r="D706" s="140" t="s">
        <v>118</v>
      </c>
      <c r="E706" s="140" t="s">
        <v>2309</v>
      </c>
      <c r="F706" s="140" t="s">
        <v>2308</v>
      </c>
      <c r="G706" s="140">
        <v>2</v>
      </c>
      <c r="H706" s="140" t="s">
        <v>375</v>
      </c>
      <c r="I706" s="140" t="s">
        <v>28</v>
      </c>
      <c r="J706" s="140" t="s">
        <v>376</v>
      </c>
      <c r="K706" s="140">
        <v>9</v>
      </c>
      <c r="L706" s="141">
        <v>1</v>
      </c>
      <c r="M706" s="141">
        <v>3233</v>
      </c>
      <c r="N706" s="142">
        <v>0</v>
      </c>
      <c r="O706" s="141">
        <v>51</v>
      </c>
      <c r="P706" s="140">
        <v>11</v>
      </c>
      <c r="Q706" s="140">
        <v>4</v>
      </c>
      <c r="R706" s="140">
        <v>2</v>
      </c>
      <c r="S706" s="140">
        <v>2</v>
      </c>
      <c r="T706" s="140">
        <v>0</v>
      </c>
      <c r="U706" s="140">
        <v>3</v>
      </c>
      <c r="V706" s="140">
        <v>8</v>
      </c>
      <c r="W706" s="140">
        <v>525</v>
      </c>
      <c r="X706" s="140" t="s">
        <v>28</v>
      </c>
      <c r="Y706" s="140" t="s">
        <v>28</v>
      </c>
      <c r="Z706" s="140" t="s">
        <v>28</v>
      </c>
      <c r="AA706" s="140" t="s">
        <v>373</v>
      </c>
      <c r="AB706" s="140" t="s">
        <v>28</v>
      </c>
      <c r="AC706" s="140" t="s">
        <v>28</v>
      </c>
      <c r="AD706" s="143">
        <v>42736</v>
      </c>
      <c r="AE706" s="143">
        <v>43465</v>
      </c>
      <c r="AF706" s="144">
        <v>0</v>
      </c>
      <c r="AG706" s="144">
        <v>0</v>
      </c>
      <c r="AH706" s="144">
        <v>0</v>
      </c>
      <c r="AI706" s="144">
        <v>0</v>
      </c>
      <c r="AJ706" s="144">
        <v>0</v>
      </c>
      <c r="AK706" s="144">
        <v>0</v>
      </c>
      <c r="AL706" s="145">
        <v>2500000</v>
      </c>
      <c r="AM706" s="145">
        <v>14521520.800000001</v>
      </c>
      <c r="AN706" s="146" t="s">
        <v>28</v>
      </c>
      <c r="AO706" s="147" t="s">
        <v>28</v>
      </c>
      <c r="AP706" s="147" t="s">
        <v>28</v>
      </c>
      <c r="AQ706" s="140" t="s">
        <v>28</v>
      </c>
      <c r="AR706" s="139" t="s">
        <v>39</v>
      </c>
    </row>
    <row r="707" spans="2:44" s="139" customFormat="1" ht="17.100000000000001" customHeight="1" x14ac:dyDescent="0.25">
      <c r="B707" s="140">
        <v>9285</v>
      </c>
      <c r="C707" s="140" t="s">
        <v>317</v>
      </c>
      <c r="D707" s="140" t="s">
        <v>131</v>
      </c>
      <c r="E707" s="140" t="s">
        <v>2313</v>
      </c>
      <c r="F707" s="140" t="s">
        <v>2310</v>
      </c>
      <c r="G707" s="140">
        <v>2</v>
      </c>
      <c r="H707" s="140" t="s">
        <v>375</v>
      </c>
      <c r="I707" s="140" t="s">
        <v>28</v>
      </c>
      <c r="J707" s="140" t="s">
        <v>376</v>
      </c>
      <c r="K707" s="140">
        <v>12</v>
      </c>
      <c r="L707" s="141">
        <v>4</v>
      </c>
      <c r="M707" s="141">
        <v>13761</v>
      </c>
      <c r="N707" s="142">
        <v>0</v>
      </c>
      <c r="O707" s="141">
        <v>51</v>
      </c>
      <c r="P707" s="140">
        <v>11</v>
      </c>
      <c r="Q707" s="140">
        <v>5</v>
      </c>
      <c r="R707" s="140">
        <v>4</v>
      </c>
      <c r="S707" s="140">
        <v>2</v>
      </c>
      <c r="T707" s="140">
        <v>427</v>
      </c>
      <c r="U707" s="140">
        <v>3</v>
      </c>
      <c r="V707" s="140">
        <v>8</v>
      </c>
      <c r="W707" s="140">
        <v>427</v>
      </c>
      <c r="X707" s="140" t="s">
        <v>28</v>
      </c>
      <c r="Y707" s="140" t="s">
        <v>28</v>
      </c>
      <c r="Z707" s="140" t="s">
        <v>2315</v>
      </c>
      <c r="AA707" s="140" t="s">
        <v>28</v>
      </c>
      <c r="AB707" s="140" t="s">
        <v>28</v>
      </c>
      <c r="AC707" s="140" t="s">
        <v>28</v>
      </c>
      <c r="AD707" s="143">
        <v>44410</v>
      </c>
      <c r="AE707" s="143">
        <v>45140</v>
      </c>
      <c r="AF707" s="144">
        <v>0</v>
      </c>
      <c r="AG707" s="144">
        <v>0</v>
      </c>
      <c r="AH707" s="144">
        <v>0</v>
      </c>
      <c r="AI707" s="144">
        <v>0</v>
      </c>
      <c r="AJ707" s="144">
        <v>0</v>
      </c>
      <c r="AK707" s="144">
        <v>0</v>
      </c>
      <c r="AL707" s="145">
        <v>0</v>
      </c>
      <c r="AM707" s="145">
        <v>24193125.140000001</v>
      </c>
      <c r="AN707" s="146" t="s">
        <v>28</v>
      </c>
      <c r="AO707" s="147" t="s">
        <v>28</v>
      </c>
      <c r="AP707" s="147" t="s">
        <v>28</v>
      </c>
      <c r="AQ707" s="140" t="s">
        <v>28</v>
      </c>
      <c r="AR707" s="139" t="s">
        <v>39</v>
      </c>
    </row>
    <row r="708" spans="2:44" s="139" customFormat="1" ht="17.100000000000001" customHeight="1" x14ac:dyDescent="0.25">
      <c r="B708" s="140">
        <v>9291</v>
      </c>
      <c r="C708" s="140" t="s">
        <v>317</v>
      </c>
      <c r="D708" s="140" t="s">
        <v>118</v>
      </c>
      <c r="E708" s="140" t="s">
        <v>2314</v>
      </c>
      <c r="F708" s="140" t="s">
        <v>2311</v>
      </c>
      <c r="G708" s="140">
        <v>2</v>
      </c>
      <c r="H708" s="140" t="s">
        <v>375</v>
      </c>
      <c r="I708" s="140" t="s">
        <v>28</v>
      </c>
      <c r="J708" s="140" t="s">
        <v>376</v>
      </c>
      <c r="K708" s="140">
        <v>18</v>
      </c>
      <c r="L708" s="141">
        <v>3</v>
      </c>
      <c r="M708" s="141">
        <v>13841</v>
      </c>
      <c r="N708" s="142">
        <v>0</v>
      </c>
      <c r="O708" s="141">
        <v>51</v>
      </c>
      <c r="P708" s="140">
        <v>11</v>
      </c>
      <c r="Q708" s="140">
        <v>5</v>
      </c>
      <c r="R708" s="140">
        <v>4</v>
      </c>
      <c r="S708" s="140">
        <v>2</v>
      </c>
      <c r="T708" s="140">
        <v>490</v>
      </c>
      <c r="U708" s="140">
        <v>3</v>
      </c>
      <c r="V708" s="140">
        <v>8</v>
      </c>
      <c r="W708" s="140">
        <v>490</v>
      </c>
      <c r="X708" s="140" t="s">
        <v>28</v>
      </c>
      <c r="Y708" s="140" t="s">
        <v>28</v>
      </c>
      <c r="Z708" s="140" t="s">
        <v>2315</v>
      </c>
      <c r="AA708" s="140" t="s">
        <v>28</v>
      </c>
      <c r="AB708" s="140" t="s">
        <v>28</v>
      </c>
      <c r="AC708" s="140" t="s">
        <v>28</v>
      </c>
      <c r="AD708" s="143">
        <v>44480</v>
      </c>
      <c r="AE708" s="143">
        <v>44845</v>
      </c>
      <c r="AF708" s="144">
        <v>0</v>
      </c>
      <c r="AG708" s="144">
        <v>0</v>
      </c>
      <c r="AH708" s="144">
        <v>0</v>
      </c>
      <c r="AI708" s="144">
        <v>0</v>
      </c>
      <c r="AJ708" s="144">
        <v>0</v>
      </c>
      <c r="AK708" s="144">
        <v>0</v>
      </c>
      <c r="AL708" s="145">
        <v>0</v>
      </c>
      <c r="AM708" s="145">
        <v>27954917.379999999</v>
      </c>
      <c r="AN708" s="146" t="s">
        <v>28</v>
      </c>
      <c r="AO708" s="147" t="s">
        <v>28</v>
      </c>
      <c r="AP708" s="147" t="s">
        <v>28</v>
      </c>
      <c r="AQ708" s="140" t="s">
        <v>28</v>
      </c>
      <c r="AR708" s="139" t="s">
        <v>39</v>
      </c>
    </row>
    <row r="709" spans="2:44" s="139" customFormat="1" ht="17.100000000000001" customHeight="1" x14ac:dyDescent="0.25">
      <c r="B709" s="140">
        <v>9292</v>
      </c>
      <c r="C709" s="140" t="s">
        <v>317</v>
      </c>
      <c r="D709" s="140" t="s">
        <v>131</v>
      </c>
      <c r="E709" s="140" t="s">
        <v>374</v>
      </c>
      <c r="F709" s="140" t="s">
        <v>2312</v>
      </c>
      <c r="G709" s="140">
        <v>2</v>
      </c>
      <c r="H709" s="140" t="s">
        <v>375</v>
      </c>
      <c r="I709" s="140" t="s">
        <v>28</v>
      </c>
      <c r="J709" s="140" t="s">
        <v>376</v>
      </c>
      <c r="K709" s="140">
        <v>8</v>
      </c>
      <c r="L709" s="141">
        <v>8</v>
      </c>
      <c r="M709" s="141">
        <v>3078</v>
      </c>
      <c r="N709" s="142">
        <v>0</v>
      </c>
      <c r="O709" s="141">
        <v>51</v>
      </c>
      <c r="P709" s="140">
        <v>13</v>
      </c>
      <c r="Q709" s="140">
        <v>4</v>
      </c>
      <c r="R709" s="140">
        <v>2</v>
      </c>
      <c r="S709" s="140">
        <v>2</v>
      </c>
      <c r="T709" s="140">
        <v>0</v>
      </c>
      <c r="U709" s="140">
        <v>3</v>
      </c>
      <c r="V709" s="140">
        <v>8</v>
      </c>
      <c r="W709" s="140">
        <v>889</v>
      </c>
      <c r="X709" s="140" t="s">
        <v>28</v>
      </c>
      <c r="Y709" s="140" t="s">
        <v>28</v>
      </c>
      <c r="Z709" s="140" t="s">
        <v>2315</v>
      </c>
      <c r="AA709" s="140" t="s">
        <v>28</v>
      </c>
      <c r="AB709" s="140" t="s">
        <v>28</v>
      </c>
      <c r="AC709" s="140" t="s">
        <v>28</v>
      </c>
      <c r="AD709" s="143">
        <v>42736</v>
      </c>
      <c r="AE709" s="143">
        <v>43465</v>
      </c>
      <c r="AF709" s="144">
        <v>0</v>
      </c>
      <c r="AG709" s="144">
        <v>0</v>
      </c>
      <c r="AH709" s="144">
        <v>0</v>
      </c>
      <c r="AI709" s="144">
        <v>0</v>
      </c>
      <c r="AJ709" s="144">
        <v>0</v>
      </c>
      <c r="AK709" s="144">
        <v>0</v>
      </c>
      <c r="AL709" s="145">
        <v>0</v>
      </c>
      <c r="AM709" s="145">
        <v>61145758.170000002</v>
      </c>
      <c r="AN709" s="146" t="s">
        <v>28</v>
      </c>
      <c r="AO709" s="147" t="s">
        <v>28</v>
      </c>
      <c r="AP709" s="147" t="s">
        <v>28</v>
      </c>
      <c r="AQ709" s="140" t="s">
        <v>28</v>
      </c>
      <c r="AR709" s="139" t="s">
        <v>39</v>
      </c>
    </row>
    <row r="710" spans="2:44" s="139" customFormat="1" ht="17.100000000000001" customHeight="1" x14ac:dyDescent="0.25">
      <c r="B710" s="140">
        <v>9298</v>
      </c>
      <c r="C710" s="140" t="s">
        <v>142</v>
      </c>
      <c r="D710" s="140" t="s">
        <v>132</v>
      </c>
      <c r="E710" s="140" t="s">
        <v>945</v>
      </c>
      <c r="F710" s="140" t="s">
        <v>1269</v>
      </c>
      <c r="G710" s="140">
        <v>1</v>
      </c>
      <c r="H710" s="140" t="s">
        <v>453</v>
      </c>
      <c r="I710" s="140" t="s">
        <v>28</v>
      </c>
      <c r="J710" s="140" t="s">
        <v>453</v>
      </c>
      <c r="K710" s="140" t="s">
        <v>469</v>
      </c>
      <c r="L710" s="141" t="s">
        <v>28</v>
      </c>
      <c r="M710" s="141" t="s">
        <v>28</v>
      </c>
      <c r="N710" s="142" t="s">
        <v>28</v>
      </c>
      <c r="O710" s="141" t="s">
        <v>28</v>
      </c>
      <c r="P710" s="140" t="s">
        <v>28</v>
      </c>
      <c r="Q710" s="140">
        <v>5</v>
      </c>
      <c r="R710" s="140">
        <v>6</v>
      </c>
      <c r="S710" s="140">
        <v>1</v>
      </c>
      <c r="T710" s="140" t="s">
        <v>28</v>
      </c>
      <c r="U710" s="140" t="s">
        <v>28</v>
      </c>
      <c r="V710" s="140" t="s">
        <v>28</v>
      </c>
      <c r="W710" s="140" t="s">
        <v>28</v>
      </c>
      <c r="X710" s="140" t="s">
        <v>28</v>
      </c>
      <c r="Y710" s="140" t="s">
        <v>28</v>
      </c>
      <c r="Z710" s="140" t="s">
        <v>2342</v>
      </c>
      <c r="AA710" s="145" t="s">
        <v>28</v>
      </c>
      <c r="AB710" s="140" t="s">
        <v>28</v>
      </c>
      <c r="AC710" s="140" t="s">
        <v>28</v>
      </c>
      <c r="AD710" s="143" t="s">
        <v>28</v>
      </c>
      <c r="AE710" s="143" t="s">
        <v>28</v>
      </c>
      <c r="AF710" s="144">
        <v>0</v>
      </c>
      <c r="AG710" s="144">
        <v>0</v>
      </c>
      <c r="AH710" s="144">
        <v>0</v>
      </c>
      <c r="AI710" s="144">
        <v>0</v>
      </c>
      <c r="AJ710" s="144">
        <v>0</v>
      </c>
      <c r="AK710" s="144">
        <v>0</v>
      </c>
      <c r="AL710" s="145">
        <v>0</v>
      </c>
      <c r="AM710" s="145">
        <v>4911490.0199999996</v>
      </c>
      <c r="AN710" s="146" t="s">
        <v>28</v>
      </c>
      <c r="AO710" s="147" t="s">
        <v>28</v>
      </c>
      <c r="AP710" s="147" t="s">
        <v>28</v>
      </c>
      <c r="AQ710" s="140" t="s">
        <v>28</v>
      </c>
      <c r="AR710" s="139" t="s">
        <v>39</v>
      </c>
    </row>
    <row r="711" spans="2:44" s="139" customFormat="1" ht="17.100000000000001" customHeight="1" x14ac:dyDescent="0.25">
      <c r="B711" s="140">
        <v>30115</v>
      </c>
      <c r="C711" s="140" t="s">
        <v>142</v>
      </c>
      <c r="D711" s="140" t="s">
        <v>28</v>
      </c>
      <c r="E711" s="140" t="s">
        <v>28</v>
      </c>
      <c r="F711" s="140" t="s">
        <v>1322</v>
      </c>
      <c r="G711" s="140">
        <v>1</v>
      </c>
      <c r="H711" s="140" t="s">
        <v>453</v>
      </c>
      <c r="I711" s="140" t="s">
        <v>28</v>
      </c>
      <c r="J711" s="140" t="s">
        <v>453</v>
      </c>
      <c r="K711" s="140" t="s">
        <v>507</v>
      </c>
      <c r="L711" s="141" t="s">
        <v>28</v>
      </c>
      <c r="M711" s="141" t="s">
        <v>28</v>
      </c>
      <c r="N711" s="142" t="s">
        <v>28</v>
      </c>
      <c r="O711" s="141" t="s">
        <v>28</v>
      </c>
      <c r="P711" s="140" t="s">
        <v>28</v>
      </c>
      <c r="Q711" s="140" t="s">
        <v>28</v>
      </c>
      <c r="R711" s="140" t="s">
        <v>28</v>
      </c>
      <c r="S711" s="140" t="s">
        <v>28</v>
      </c>
      <c r="T711" s="140" t="s">
        <v>28</v>
      </c>
      <c r="U711" s="140" t="s">
        <v>28</v>
      </c>
      <c r="V711" s="140" t="s">
        <v>28</v>
      </c>
      <c r="W711" s="140" t="s">
        <v>28</v>
      </c>
      <c r="X711" s="140" t="s">
        <v>28</v>
      </c>
      <c r="Y711" s="140" t="s">
        <v>28</v>
      </c>
      <c r="Z711" s="140" t="s">
        <v>28</v>
      </c>
      <c r="AA711" s="140" t="s">
        <v>455</v>
      </c>
      <c r="AB711" s="140" t="s">
        <v>28</v>
      </c>
      <c r="AC711" s="140" t="s">
        <v>28</v>
      </c>
      <c r="AD711" s="143" t="s">
        <v>28</v>
      </c>
      <c r="AE711" s="143" t="s">
        <v>28</v>
      </c>
      <c r="AF711" s="144">
        <v>0</v>
      </c>
      <c r="AG711" s="144">
        <v>0</v>
      </c>
      <c r="AH711" s="144">
        <v>0</v>
      </c>
      <c r="AI711" s="144">
        <v>0</v>
      </c>
      <c r="AJ711" s="144">
        <v>0</v>
      </c>
      <c r="AK711" s="144">
        <v>0</v>
      </c>
      <c r="AL711" s="145">
        <v>2192871033</v>
      </c>
      <c r="AM711" s="145">
        <v>0</v>
      </c>
      <c r="AN711" s="146" t="s">
        <v>28</v>
      </c>
      <c r="AO711" s="147" t="s">
        <v>28</v>
      </c>
      <c r="AP711" s="147" t="s">
        <v>28</v>
      </c>
      <c r="AQ711" s="140" t="s">
        <v>28</v>
      </c>
      <c r="AR711" s="139" t="s">
        <v>39</v>
      </c>
    </row>
    <row r="712" spans="2:44" s="139" customFormat="1" ht="17.100000000000001" customHeight="1" x14ac:dyDescent="0.25">
      <c r="B712" s="140">
        <v>30116</v>
      </c>
      <c r="C712" s="140" t="s">
        <v>142</v>
      </c>
      <c r="D712" s="140" t="s">
        <v>28</v>
      </c>
      <c r="E712" s="140" t="s">
        <v>28</v>
      </c>
      <c r="F712" s="140" t="s">
        <v>1322</v>
      </c>
      <c r="G712" s="140">
        <v>1</v>
      </c>
      <c r="H712" s="140" t="s">
        <v>453</v>
      </c>
      <c r="I712" s="140" t="s">
        <v>28</v>
      </c>
      <c r="J712" s="140" t="s">
        <v>453</v>
      </c>
      <c r="K712" s="140" t="s">
        <v>454</v>
      </c>
      <c r="L712" s="141" t="s">
        <v>28</v>
      </c>
      <c r="M712" s="141" t="s">
        <v>28</v>
      </c>
      <c r="N712" s="142" t="s">
        <v>28</v>
      </c>
      <c r="O712" s="141" t="s">
        <v>28</v>
      </c>
      <c r="P712" s="140" t="s">
        <v>28</v>
      </c>
      <c r="Q712" s="140" t="s">
        <v>28</v>
      </c>
      <c r="R712" s="140" t="s">
        <v>28</v>
      </c>
      <c r="S712" s="140" t="s">
        <v>28</v>
      </c>
      <c r="T712" s="140" t="s">
        <v>28</v>
      </c>
      <c r="U712" s="140" t="s">
        <v>28</v>
      </c>
      <c r="V712" s="140" t="s">
        <v>28</v>
      </c>
      <c r="W712" s="140" t="s">
        <v>28</v>
      </c>
      <c r="X712" s="140" t="s">
        <v>28</v>
      </c>
      <c r="Y712" s="140" t="s">
        <v>28</v>
      </c>
      <c r="Z712" s="140" t="s">
        <v>28</v>
      </c>
      <c r="AA712" s="140" t="s">
        <v>455</v>
      </c>
      <c r="AB712" s="140" t="s">
        <v>28</v>
      </c>
      <c r="AC712" s="140" t="s">
        <v>28</v>
      </c>
      <c r="AD712" s="143" t="s">
        <v>28</v>
      </c>
      <c r="AE712" s="143" t="s">
        <v>28</v>
      </c>
      <c r="AF712" s="144">
        <v>0</v>
      </c>
      <c r="AG712" s="144">
        <v>0</v>
      </c>
      <c r="AH712" s="144">
        <v>0</v>
      </c>
      <c r="AI712" s="144">
        <v>0</v>
      </c>
      <c r="AJ712" s="144">
        <v>0</v>
      </c>
      <c r="AK712" s="144">
        <v>0</v>
      </c>
      <c r="AL712" s="145">
        <v>115400000</v>
      </c>
      <c r="AM712" s="145">
        <v>0</v>
      </c>
      <c r="AN712" s="146" t="s">
        <v>28</v>
      </c>
      <c r="AO712" s="147" t="s">
        <v>28</v>
      </c>
      <c r="AP712" s="147" t="s">
        <v>28</v>
      </c>
      <c r="AQ712" s="140" t="s">
        <v>28</v>
      </c>
      <c r="AR712" s="139" t="s">
        <v>39</v>
      </c>
    </row>
    <row r="713" spans="2:44" s="139" customFormat="1" ht="17.100000000000001" customHeight="1" x14ac:dyDescent="0.25">
      <c r="B713" s="140">
        <v>30117</v>
      </c>
      <c r="C713" s="140" t="s">
        <v>142</v>
      </c>
      <c r="D713" s="140" t="s">
        <v>28</v>
      </c>
      <c r="E713" s="140" t="s">
        <v>28</v>
      </c>
      <c r="F713" s="140" t="s">
        <v>1322</v>
      </c>
      <c r="G713" s="140">
        <v>1</v>
      </c>
      <c r="H713" s="140" t="s">
        <v>453</v>
      </c>
      <c r="I713" s="140" t="s">
        <v>28</v>
      </c>
      <c r="J713" s="140" t="s">
        <v>453</v>
      </c>
      <c r="K713" s="140" t="s">
        <v>1615</v>
      </c>
      <c r="L713" s="141" t="s">
        <v>28</v>
      </c>
      <c r="M713" s="141" t="s">
        <v>28</v>
      </c>
      <c r="N713" s="142" t="s">
        <v>28</v>
      </c>
      <c r="O713" s="141" t="s">
        <v>28</v>
      </c>
      <c r="P713" s="140" t="s">
        <v>28</v>
      </c>
      <c r="Q713" s="140" t="s">
        <v>28</v>
      </c>
      <c r="R713" s="140" t="s">
        <v>28</v>
      </c>
      <c r="S713" s="140" t="s">
        <v>28</v>
      </c>
      <c r="T713" s="140" t="s">
        <v>28</v>
      </c>
      <c r="U713" s="140" t="s">
        <v>28</v>
      </c>
      <c r="V713" s="140" t="s">
        <v>28</v>
      </c>
      <c r="W713" s="140" t="s">
        <v>28</v>
      </c>
      <c r="X713" s="140" t="s">
        <v>28</v>
      </c>
      <c r="Y713" s="140" t="s">
        <v>28</v>
      </c>
      <c r="Z713" s="140" t="s">
        <v>28</v>
      </c>
      <c r="AA713" s="140" t="s">
        <v>455</v>
      </c>
      <c r="AB713" s="140" t="s">
        <v>28</v>
      </c>
      <c r="AC713" s="140" t="s">
        <v>28</v>
      </c>
      <c r="AD713" s="143" t="s">
        <v>28</v>
      </c>
      <c r="AE713" s="143" t="s">
        <v>28</v>
      </c>
      <c r="AF713" s="144">
        <v>0</v>
      </c>
      <c r="AG713" s="144">
        <v>0</v>
      </c>
      <c r="AH713" s="144">
        <v>0</v>
      </c>
      <c r="AI713" s="144">
        <v>0</v>
      </c>
      <c r="AJ713" s="144">
        <v>0</v>
      </c>
      <c r="AK713" s="144">
        <v>0</v>
      </c>
      <c r="AL713" s="145">
        <v>693685000</v>
      </c>
      <c r="AM713" s="145">
        <v>0</v>
      </c>
      <c r="AN713" s="146" t="s">
        <v>28</v>
      </c>
      <c r="AO713" s="147" t="s">
        <v>28</v>
      </c>
      <c r="AP713" s="147" t="s">
        <v>28</v>
      </c>
      <c r="AQ713" s="140" t="s">
        <v>28</v>
      </c>
      <c r="AR713" s="139" t="s">
        <v>39</v>
      </c>
    </row>
    <row r="714" spans="2:44" s="139" customFormat="1" ht="17.100000000000001" customHeight="1" x14ac:dyDescent="0.25">
      <c r="B714" s="140">
        <v>30118</v>
      </c>
      <c r="C714" s="140" t="s">
        <v>142</v>
      </c>
      <c r="D714" s="140" t="s">
        <v>28</v>
      </c>
      <c r="E714" s="140" t="s">
        <v>28</v>
      </c>
      <c r="F714" s="140" t="s">
        <v>1322</v>
      </c>
      <c r="G714" s="140">
        <v>1</v>
      </c>
      <c r="H714" s="140" t="s">
        <v>453</v>
      </c>
      <c r="I714" s="140" t="s">
        <v>28</v>
      </c>
      <c r="J714" s="140" t="s">
        <v>453</v>
      </c>
      <c r="K714" s="140" t="s">
        <v>1252</v>
      </c>
      <c r="L714" s="141" t="s">
        <v>28</v>
      </c>
      <c r="M714" s="141" t="s">
        <v>28</v>
      </c>
      <c r="N714" s="142" t="s">
        <v>28</v>
      </c>
      <c r="O714" s="141" t="s">
        <v>28</v>
      </c>
      <c r="P714" s="140" t="s">
        <v>28</v>
      </c>
      <c r="Q714" s="140" t="s">
        <v>28</v>
      </c>
      <c r="R714" s="140" t="s">
        <v>28</v>
      </c>
      <c r="S714" s="140" t="s">
        <v>28</v>
      </c>
      <c r="T714" s="140" t="s">
        <v>28</v>
      </c>
      <c r="U714" s="140" t="s">
        <v>28</v>
      </c>
      <c r="V714" s="140" t="s">
        <v>28</v>
      </c>
      <c r="W714" s="140" t="s">
        <v>28</v>
      </c>
      <c r="X714" s="140" t="s">
        <v>28</v>
      </c>
      <c r="Y714" s="140" t="s">
        <v>28</v>
      </c>
      <c r="Z714" s="140" t="s">
        <v>28</v>
      </c>
      <c r="AA714" s="140" t="s">
        <v>455</v>
      </c>
      <c r="AB714" s="140" t="s">
        <v>28</v>
      </c>
      <c r="AC714" s="140" t="s">
        <v>28</v>
      </c>
      <c r="AD714" s="143" t="s">
        <v>28</v>
      </c>
      <c r="AE714" s="143" t="s">
        <v>28</v>
      </c>
      <c r="AF714" s="144">
        <v>0</v>
      </c>
      <c r="AG714" s="144">
        <v>0</v>
      </c>
      <c r="AH714" s="144">
        <v>0</v>
      </c>
      <c r="AI714" s="144">
        <v>0</v>
      </c>
      <c r="AJ714" s="144">
        <v>0</v>
      </c>
      <c r="AK714" s="144">
        <v>0</v>
      </c>
      <c r="AL714" s="145">
        <v>223700000</v>
      </c>
      <c r="AM714" s="145">
        <v>0</v>
      </c>
      <c r="AN714" s="146" t="s">
        <v>28</v>
      </c>
      <c r="AO714" s="147" t="s">
        <v>28</v>
      </c>
      <c r="AP714" s="147" t="s">
        <v>28</v>
      </c>
      <c r="AQ714" s="140" t="s">
        <v>28</v>
      </c>
      <c r="AR714" s="139" t="s">
        <v>39</v>
      </c>
    </row>
    <row r="715" spans="2:44" s="139" customFormat="1" ht="17.100000000000001" customHeight="1" x14ac:dyDescent="0.25">
      <c r="B715" s="140">
        <v>30119</v>
      </c>
      <c r="C715" s="140" t="s">
        <v>142</v>
      </c>
      <c r="D715" s="140" t="s">
        <v>28</v>
      </c>
      <c r="E715" s="140" t="s">
        <v>28</v>
      </c>
      <c r="F715" s="140" t="s">
        <v>1322</v>
      </c>
      <c r="G715" s="140">
        <v>1</v>
      </c>
      <c r="H715" s="140" t="s">
        <v>453</v>
      </c>
      <c r="I715" s="140" t="s">
        <v>28</v>
      </c>
      <c r="J715" s="140" t="s">
        <v>453</v>
      </c>
      <c r="K715" s="140" t="s">
        <v>1616</v>
      </c>
      <c r="L715" s="141" t="s">
        <v>28</v>
      </c>
      <c r="M715" s="141" t="s">
        <v>28</v>
      </c>
      <c r="N715" s="142" t="s">
        <v>28</v>
      </c>
      <c r="O715" s="141" t="s">
        <v>28</v>
      </c>
      <c r="P715" s="140" t="s">
        <v>28</v>
      </c>
      <c r="Q715" s="140" t="s">
        <v>28</v>
      </c>
      <c r="R715" s="140" t="s">
        <v>28</v>
      </c>
      <c r="S715" s="140" t="s">
        <v>28</v>
      </c>
      <c r="T715" s="140" t="s">
        <v>28</v>
      </c>
      <c r="U715" s="140" t="s">
        <v>28</v>
      </c>
      <c r="V715" s="140" t="s">
        <v>28</v>
      </c>
      <c r="W715" s="140" t="s">
        <v>28</v>
      </c>
      <c r="X715" s="140" t="s">
        <v>28</v>
      </c>
      <c r="Y715" s="140" t="s">
        <v>28</v>
      </c>
      <c r="Z715" s="140" t="s">
        <v>28</v>
      </c>
      <c r="AA715" s="140" t="s">
        <v>455</v>
      </c>
      <c r="AB715" s="140" t="s">
        <v>28</v>
      </c>
      <c r="AC715" s="140" t="s">
        <v>28</v>
      </c>
      <c r="AD715" s="143" t="s">
        <v>28</v>
      </c>
      <c r="AE715" s="143" t="s">
        <v>28</v>
      </c>
      <c r="AF715" s="144">
        <v>0</v>
      </c>
      <c r="AG715" s="144">
        <v>0</v>
      </c>
      <c r="AH715" s="144">
        <v>0</v>
      </c>
      <c r="AI715" s="144">
        <v>0</v>
      </c>
      <c r="AJ715" s="144">
        <v>0</v>
      </c>
      <c r="AK715" s="144">
        <v>0</v>
      </c>
      <c r="AL715" s="145">
        <v>1193980000</v>
      </c>
      <c r="AM715" s="145">
        <v>0</v>
      </c>
      <c r="AN715" s="146" t="s">
        <v>28</v>
      </c>
      <c r="AO715" s="147" t="s">
        <v>28</v>
      </c>
      <c r="AP715" s="147" t="s">
        <v>28</v>
      </c>
      <c r="AQ715" s="140" t="s">
        <v>28</v>
      </c>
      <c r="AR715" s="139" t="s">
        <v>39</v>
      </c>
    </row>
    <row r="716" spans="2:44" s="139" customFormat="1" ht="17.100000000000001" customHeight="1" x14ac:dyDescent="0.25">
      <c r="B716" s="140">
        <v>30120</v>
      </c>
      <c r="C716" s="140" t="s">
        <v>142</v>
      </c>
      <c r="D716" s="140" t="s">
        <v>28</v>
      </c>
      <c r="E716" s="140" t="s">
        <v>28</v>
      </c>
      <c r="F716" s="140" t="s">
        <v>1322</v>
      </c>
      <c r="G716" s="140">
        <v>1</v>
      </c>
      <c r="H716" s="140" t="s">
        <v>453</v>
      </c>
      <c r="I716" s="140" t="s">
        <v>28</v>
      </c>
      <c r="J716" s="140" t="s">
        <v>453</v>
      </c>
      <c r="K716" s="140" t="s">
        <v>459</v>
      </c>
      <c r="L716" s="141" t="s">
        <v>28</v>
      </c>
      <c r="M716" s="141" t="s">
        <v>28</v>
      </c>
      <c r="N716" s="142" t="s">
        <v>28</v>
      </c>
      <c r="O716" s="141" t="s">
        <v>28</v>
      </c>
      <c r="P716" s="140" t="s">
        <v>28</v>
      </c>
      <c r="Q716" s="140" t="s">
        <v>28</v>
      </c>
      <c r="R716" s="140" t="s">
        <v>28</v>
      </c>
      <c r="S716" s="140" t="s">
        <v>28</v>
      </c>
      <c r="T716" s="140" t="s">
        <v>28</v>
      </c>
      <c r="U716" s="140" t="s">
        <v>28</v>
      </c>
      <c r="V716" s="140" t="s">
        <v>28</v>
      </c>
      <c r="W716" s="140" t="s">
        <v>28</v>
      </c>
      <c r="X716" s="140" t="s">
        <v>28</v>
      </c>
      <c r="Y716" s="140" t="s">
        <v>28</v>
      </c>
      <c r="Z716" s="140" t="s">
        <v>28</v>
      </c>
      <c r="AA716" s="140" t="s">
        <v>455</v>
      </c>
      <c r="AB716" s="140" t="s">
        <v>28</v>
      </c>
      <c r="AC716" s="140" t="s">
        <v>28</v>
      </c>
      <c r="AD716" s="143" t="s">
        <v>28</v>
      </c>
      <c r="AE716" s="143" t="s">
        <v>28</v>
      </c>
      <c r="AF716" s="144">
        <v>0</v>
      </c>
      <c r="AG716" s="144">
        <v>0</v>
      </c>
      <c r="AH716" s="144">
        <v>0</v>
      </c>
      <c r="AI716" s="144">
        <v>0</v>
      </c>
      <c r="AJ716" s="144">
        <v>0</v>
      </c>
      <c r="AK716" s="144">
        <v>0</v>
      </c>
      <c r="AL716" s="145">
        <v>683500000</v>
      </c>
      <c r="AM716" s="145">
        <v>0</v>
      </c>
      <c r="AN716" s="146" t="s">
        <v>28</v>
      </c>
      <c r="AO716" s="147" t="s">
        <v>28</v>
      </c>
      <c r="AP716" s="147" t="s">
        <v>28</v>
      </c>
      <c r="AQ716" s="140" t="s">
        <v>28</v>
      </c>
      <c r="AR716" s="139" t="s">
        <v>39</v>
      </c>
    </row>
    <row r="717" spans="2:44" s="139" customFormat="1" ht="17.100000000000001" customHeight="1" x14ac:dyDescent="0.25">
      <c r="B717" s="140">
        <v>30121</v>
      </c>
      <c r="C717" s="140" t="s">
        <v>142</v>
      </c>
      <c r="D717" s="140" t="s">
        <v>28</v>
      </c>
      <c r="E717" s="140" t="s">
        <v>28</v>
      </c>
      <c r="F717" s="140" t="s">
        <v>1322</v>
      </c>
      <c r="G717" s="140">
        <v>1</v>
      </c>
      <c r="H717" s="140" t="s">
        <v>453</v>
      </c>
      <c r="I717" s="140" t="s">
        <v>28</v>
      </c>
      <c r="J717" s="140" t="s">
        <v>453</v>
      </c>
      <c r="K717" s="140" t="s">
        <v>1617</v>
      </c>
      <c r="L717" s="141" t="s">
        <v>28</v>
      </c>
      <c r="M717" s="141" t="s">
        <v>28</v>
      </c>
      <c r="N717" s="142" t="s">
        <v>28</v>
      </c>
      <c r="O717" s="141" t="s">
        <v>28</v>
      </c>
      <c r="P717" s="140" t="s">
        <v>28</v>
      </c>
      <c r="Q717" s="140" t="s">
        <v>28</v>
      </c>
      <c r="R717" s="140" t="s">
        <v>28</v>
      </c>
      <c r="S717" s="140" t="s">
        <v>28</v>
      </c>
      <c r="T717" s="140" t="s">
        <v>28</v>
      </c>
      <c r="U717" s="140" t="s">
        <v>28</v>
      </c>
      <c r="V717" s="140" t="s">
        <v>28</v>
      </c>
      <c r="W717" s="140" t="s">
        <v>28</v>
      </c>
      <c r="X717" s="140" t="s">
        <v>28</v>
      </c>
      <c r="Y717" s="140" t="s">
        <v>28</v>
      </c>
      <c r="Z717" s="140" t="s">
        <v>28</v>
      </c>
      <c r="AA717" s="140" t="s">
        <v>455</v>
      </c>
      <c r="AB717" s="140" t="s">
        <v>28</v>
      </c>
      <c r="AC717" s="140" t="s">
        <v>28</v>
      </c>
      <c r="AD717" s="143" t="s">
        <v>28</v>
      </c>
      <c r="AE717" s="143" t="s">
        <v>28</v>
      </c>
      <c r="AF717" s="144">
        <v>0</v>
      </c>
      <c r="AG717" s="144">
        <v>0</v>
      </c>
      <c r="AH717" s="144">
        <v>0</v>
      </c>
      <c r="AI717" s="144">
        <v>0</v>
      </c>
      <c r="AJ717" s="144">
        <v>0</v>
      </c>
      <c r="AK717" s="144">
        <v>0</v>
      </c>
      <c r="AL717" s="145">
        <v>355473000</v>
      </c>
      <c r="AM717" s="145">
        <v>0</v>
      </c>
      <c r="AN717" s="146" t="s">
        <v>28</v>
      </c>
      <c r="AO717" s="147" t="s">
        <v>28</v>
      </c>
      <c r="AP717" s="147" t="s">
        <v>28</v>
      </c>
      <c r="AQ717" s="140" t="s">
        <v>28</v>
      </c>
      <c r="AR717" s="139" t="s">
        <v>39</v>
      </c>
    </row>
    <row r="718" spans="2:44" s="139" customFormat="1" ht="17.100000000000001" customHeight="1" x14ac:dyDescent="0.25">
      <c r="B718" s="140">
        <v>30122</v>
      </c>
      <c r="C718" s="140" t="s">
        <v>142</v>
      </c>
      <c r="D718" s="140" t="s">
        <v>28</v>
      </c>
      <c r="E718" s="140" t="s">
        <v>28</v>
      </c>
      <c r="F718" s="140" t="s">
        <v>1322</v>
      </c>
      <c r="G718" s="140">
        <v>1</v>
      </c>
      <c r="H718" s="140" t="s">
        <v>453</v>
      </c>
      <c r="I718" s="140" t="s">
        <v>28</v>
      </c>
      <c r="J718" s="140" t="s">
        <v>453</v>
      </c>
      <c r="K718" s="140" t="s">
        <v>469</v>
      </c>
      <c r="L718" s="141" t="s">
        <v>28</v>
      </c>
      <c r="M718" s="141" t="s">
        <v>28</v>
      </c>
      <c r="N718" s="142" t="s">
        <v>28</v>
      </c>
      <c r="O718" s="141" t="s">
        <v>28</v>
      </c>
      <c r="P718" s="140" t="s">
        <v>28</v>
      </c>
      <c r="Q718" s="140" t="s">
        <v>28</v>
      </c>
      <c r="R718" s="140" t="s">
        <v>28</v>
      </c>
      <c r="S718" s="140" t="s">
        <v>28</v>
      </c>
      <c r="T718" s="140" t="s">
        <v>28</v>
      </c>
      <c r="U718" s="140" t="s">
        <v>28</v>
      </c>
      <c r="V718" s="140" t="s">
        <v>28</v>
      </c>
      <c r="W718" s="140" t="s">
        <v>28</v>
      </c>
      <c r="X718" s="140" t="s">
        <v>28</v>
      </c>
      <c r="Y718" s="140" t="s">
        <v>28</v>
      </c>
      <c r="Z718" s="140" t="s">
        <v>28</v>
      </c>
      <c r="AA718" s="140" t="s">
        <v>455</v>
      </c>
      <c r="AB718" s="140" t="s">
        <v>28</v>
      </c>
      <c r="AC718" s="140" t="s">
        <v>28</v>
      </c>
      <c r="AD718" s="143" t="s">
        <v>28</v>
      </c>
      <c r="AE718" s="143" t="s">
        <v>28</v>
      </c>
      <c r="AF718" s="144">
        <v>0</v>
      </c>
      <c r="AG718" s="144">
        <v>0</v>
      </c>
      <c r="AH718" s="144">
        <v>0</v>
      </c>
      <c r="AI718" s="144">
        <v>0</v>
      </c>
      <c r="AJ718" s="144">
        <v>0</v>
      </c>
      <c r="AK718" s="144">
        <v>0</v>
      </c>
      <c r="AL718" s="145">
        <v>113723757</v>
      </c>
      <c r="AM718" s="145">
        <v>0</v>
      </c>
      <c r="AN718" s="146" t="s">
        <v>28</v>
      </c>
      <c r="AO718" s="147" t="s">
        <v>28</v>
      </c>
      <c r="AP718" s="147" t="s">
        <v>28</v>
      </c>
      <c r="AQ718" s="140" t="s">
        <v>28</v>
      </c>
      <c r="AR718" s="139" t="s">
        <v>39</v>
      </c>
    </row>
    <row r="719" spans="2:44" s="139" customFormat="1" ht="17.100000000000001" customHeight="1" x14ac:dyDescent="0.25">
      <c r="B719" s="140">
        <v>30123</v>
      </c>
      <c r="C719" s="140" t="s">
        <v>142</v>
      </c>
      <c r="D719" s="140" t="s">
        <v>28</v>
      </c>
      <c r="E719" s="140" t="s">
        <v>28</v>
      </c>
      <c r="F719" s="140" t="s">
        <v>1322</v>
      </c>
      <c r="G719" s="140">
        <v>1</v>
      </c>
      <c r="H719" s="140" t="s">
        <v>453</v>
      </c>
      <c r="I719" s="140" t="s">
        <v>28</v>
      </c>
      <c r="J719" s="140" t="s">
        <v>453</v>
      </c>
      <c r="K719" s="140" t="s">
        <v>436</v>
      </c>
      <c r="L719" s="141" t="s">
        <v>28</v>
      </c>
      <c r="M719" s="141" t="s">
        <v>28</v>
      </c>
      <c r="N719" s="142" t="s">
        <v>28</v>
      </c>
      <c r="O719" s="141" t="s">
        <v>28</v>
      </c>
      <c r="P719" s="140" t="s">
        <v>28</v>
      </c>
      <c r="Q719" s="140" t="s">
        <v>28</v>
      </c>
      <c r="R719" s="140" t="s">
        <v>28</v>
      </c>
      <c r="S719" s="140" t="s">
        <v>28</v>
      </c>
      <c r="T719" s="140" t="s">
        <v>28</v>
      </c>
      <c r="U719" s="140" t="s">
        <v>28</v>
      </c>
      <c r="V719" s="140" t="s">
        <v>28</v>
      </c>
      <c r="W719" s="140" t="s">
        <v>28</v>
      </c>
      <c r="X719" s="140" t="s">
        <v>28</v>
      </c>
      <c r="Y719" s="140" t="s">
        <v>28</v>
      </c>
      <c r="Z719" s="140" t="s">
        <v>28</v>
      </c>
      <c r="AA719" s="140" t="s">
        <v>455</v>
      </c>
      <c r="AB719" s="140" t="s">
        <v>28</v>
      </c>
      <c r="AC719" s="140" t="s">
        <v>28</v>
      </c>
      <c r="AD719" s="143" t="s">
        <v>28</v>
      </c>
      <c r="AE719" s="143" t="s">
        <v>28</v>
      </c>
      <c r="AF719" s="144">
        <v>0</v>
      </c>
      <c r="AG719" s="144">
        <v>0</v>
      </c>
      <c r="AH719" s="144">
        <v>0</v>
      </c>
      <c r="AI719" s="144">
        <v>0</v>
      </c>
      <c r="AJ719" s="144">
        <v>0</v>
      </c>
      <c r="AK719" s="144">
        <v>0</v>
      </c>
      <c r="AL719" s="145">
        <v>114050000</v>
      </c>
      <c r="AM719" s="145">
        <v>0</v>
      </c>
      <c r="AN719" s="146" t="s">
        <v>28</v>
      </c>
      <c r="AO719" s="147" t="s">
        <v>28</v>
      </c>
      <c r="AP719" s="147" t="s">
        <v>28</v>
      </c>
      <c r="AQ719" s="140" t="s">
        <v>28</v>
      </c>
      <c r="AR719" s="139" t="s">
        <v>39</v>
      </c>
    </row>
    <row r="720" spans="2:44" s="139" customFormat="1" ht="17.100000000000001" customHeight="1" x14ac:dyDescent="0.25">
      <c r="B720" s="140">
        <v>30124</v>
      </c>
      <c r="C720" s="140" t="s">
        <v>142</v>
      </c>
      <c r="D720" s="140" t="s">
        <v>28</v>
      </c>
      <c r="E720" s="140" t="s">
        <v>28</v>
      </c>
      <c r="F720" s="140" t="s">
        <v>1322</v>
      </c>
      <c r="G720" s="140">
        <v>1</v>
      </c>
      <c r="H720" s="140" t="s">
        <v>453</v>
      </c>
      <c r="I720" s="140" t="s">
        <v>28</v>
      </c>
      <c r="J720" s="140" t="s">
        <v>453</v>
      </c>
      <c r="K720" s="140" t="s">
        <v>1116</v>
      </c>
      <c r="L720" s="141" t="s">
        <v>28</v>
      </c>
      <c r="M720" s="141" t="s">
        <v>28</v>
      </c>
      <c r="N720" s="142" t="s">
        <v>28</v>
      </c>
      <c r="O720" s="141" t="s">
        <v>28</v>
      </c>
      <c r="P720" s="140" t="s">
        <v>28</v>
      </c>
      <c r="Q720" s="140" t="s">
        <v>28</v>
      </c>
      <c r="R720" s="140" t="s">
        <v>28</v>
      </c>
      <c r="S720" s="140" t="s">
        <v>28</v>
      </c>
      <c r="T720" s="140" t="s">
        <v>28</v>
      </c>
      <c r="U720" s="140" t="s">
        <v>28</v>
      </c>
      <c r="V720" s="140" t="s">
        <v>28</v>
      </c>
      <c r="W720" s="140" t="s">
        <v>28</v>
      </c>
      <c r="X720" s="140" t="s">
        <v>28</v>
      </c>
      <c r="Y720" s="140" t="s">
        <v>28</v>
      </c>
      <c r="Z720" s="140" t="s">
        <v>28</v>
      </c>
      <c r="AA720" s="140" t="s">
        <v>455</v>
      </c>
      <c r="AB720" s="140" t="s">
        <v>28</v>
      </c>
      <c r="AC720" s="140" t="s">
        <v>28</v>
      </c>
      <c r="AD720" s="143" t="s">
        <v>28</v>
      </c>
      <c r="AE720" s="143" t="s">
        <v>28</v>
      </c>
      <c r="AF720" s="144">
        <v>0</v>
      </c>
      <c r="AG720" s="144">
        <v>0</v>
      </c>
      <c r="AH720" s="144">
        <v>0</v>
      </c>
      <c r="AI720" s="144">
        <v>0</v>
      </c>
      <c r="AJ720" s="144">
        <v>0</v>
      </c>
      <c r="AK720" s="144">
        <v>0</v>
      </c>
      <c r="AL720" s="145">
        <v>20617210</v>
      </c>
      <c r="AM720" s="145">
        <v>0</v>
      </c>
      <c r="AN720" s="146" t="s">
        <v>28</v>
      </c>
      <c r="AO720" s="147" t="s">
        <v>28</v>
      </c>
      <c r="AP720" s="147" t="s">
        <v>28</v>
      </c>
      <c r="AQ720" s="140" t="s">
        <v>28</v>
      </c>
      <c r="AR720" s="139" t="s">
        <v>39</v>
      </c>
    </row>
    <row r="721" spans="2:44" s="139" customFormat="1" ht="17.100000000000001" customHeight="1" x14ac:dyDescent="0.25">
      <c r="B721" s="140">
        <v>30125</v>
      </c>
      <c r="C721" s="140" t="s">
        <v>142</v>
      </c>
      <c r="D721" s="140" t="s">
        <v>28</v>
      </c>
      <c r="E721" s="140" t="s">
        <v>28</v>
      </c>
      <c r="F721" s="140" t="s">
        <v>1322</v>
      </c>
      <c r="G721" s="140">
        <v>1</v>
      </c>
      <c r="H721" s="140" t="s">
        <v>453</v>
      </c>
      <c r="I721" s="140" t="s">
        <v>28</v>
      </c>
      <c r="J721" s="140" t="s">
        <v>453</v>
      </c>
      <c r="K721" s="140" t="s">
        <v>374</v>
      </c>
      <c r="L721" s="141" t="s">
        <v>28</v>
      </c>
      <c r="M721" s="141" t="s">
        <v>28</v>
      </c>
      <c r="N721" s="142" t="s">
        <v>28</v>
      </c>
      <c r="O721" s="141" t="s">
        <v>28</v>
      </c>
      <c r="P721" s="140" t="s">
        <v>28</v>
      </c>
      <c r="Q721" s="140" t="s">
        <v>28</v>
      </c>
      <c r="R721" s="140" t="s">
        <v>28</v>
      </c>
      <c r="S721" s="140" t="s">
        <v>28</v>
      </c>
      <c r="T721" s="140" t="s">
        <v>28</v>
      </c>
      <c r="U721" s="140" t="s">
        <v>28</v>
      </c>
      <c r="V721" s="140" t="s">
        <v>28</v>
      </c>
      <c r="W721" s="140" t="s">
        <v>28</v>
      </c>
      <c r="X721" s="140" t="s">
        <v>28</v>
      </c>
      <c r="Y721" s="140" t="s">
        <v>28</v>
      </c>
      <c r="Z721" s="140" t="s">
        <v>28</v>
      </c>
      <c r="AA721" s="140" t="s">
        <v>455</v>
      </c>
      <c r="AB721" s="140" t="s">
        <v>28</v>
      </c>
      <c r="AC721" s="140" t="s">
        <v>28</v>
      </c>
      <c r="AD721" s="143" t="s">
        <v>28</v>
      </c>
      <c r="AE721" s="143" t="s">
        <v>28</v>
      </c>
      <c r="AF721" s="144">
        <v>0</v>
      </c>
      <c r="AG721" s="144">
        <v>0</v>
      </c>
      <c r="AH721" s="144">
        <v>0</v>
      </c>
      <c r="AI721" s="144">
        <v>0</v>
      </c>
      <c r="AJ721" s="144">
        <v>0</v>
      </c>
      <c r="AK721" s="144">
        <v>0</v>
      </c>
      <c r="AL721" s="145">
        <v>135000000</v>
      </c>
      <c r="AM721" s="145">
        <v>0</v>
      </c>
      <c r="AN721" s="146" t="s">
        <v>28</v>
      </c>
      <c r="AO721" s="147" t="s">
        <v>28</v>
      </c>
      <c r="AP721" s="147" t="s">
        <v>28</v>
      </c>
      <c r="AQ721" s="140" t="s">
        <v>28</v>
      </c>
      <c r="AR721" s="139" t="s">
        <v>39</v>
      </c>
    </row>
    <row r="722" spans="2:44" ht="17.100000000000001" customHeight="1" x14ac:dyDescent="0.25">
      <c r="AM722" s="148"/>
      <c r="AR722" s="27">
        <v>1</v>
      </c>
    </row>
    <row r="726" spans="2:44" ht="17.100000000000001" customHeight="1" x14ac:dyDescent="0.25">
      <c r="AM726" s="148"/>
    </row>
  </sheetData>
  <sheetProtection formatCells="0" formatColumns="0" formatRows="0" sort="0" autoFilter="0" pivotTables="0"/>
  <protectedRanges>
    <protectedRange sqref="N269" name="NuevasObras_1_19_1_1_1_1"/>
    <protectedRange sqref="Y269" name="NuevasObras_1_5_1_1_1_1_1_1"/>
    <protectedRange sqref="P269:V269 N269" name="NuevasObras_1_11_1_1_1_1_1"/>
    <protectedRange sqref="N290:N291" name="NuevasObras_1_19_1_1_1_5"/>
    <protectedRange sqref="Y290:Y291" name="NuevasObras_1_5_1_1_1_1_1_5"/>
    <protectedRange sqref="P290:V291 N290:N291" name="NuevasObras_1_11_1_1_1_1_5"/>
    <protectedRange sqref="N281:O281" name="NuevasObras_1_19_1_1_1_10"/>
    <protectedRange sqref="Y281" name="NuevasObras_1_5_1_1_1_1_1_10"/>
    <protectedRange sqref="X281 N281:V281" name="NuevasObras_1_11_1_1_1_1_10"/>
  </protectedRanges>
  <autoFilter ref="A4:XEO722" xr:uid="{A7735E34-DD7E-4DC0-9B0C-30D821FBA84F}"/>
  <dataValidations disablePrompts="1" count="2">
    <dataValidation type="decimal" errorStyle="warning" operator="equal" showInputMessage="1" showErrorMessage="1" errorTitle="ADVERTENCIA" error="Está intentando modificar info. ya presentada._x000a__x000a_Si desea agregar un dato faltante o modificar un error previo de carga, pulse la opción &quot;SI&quot;. _x000a_De lo contrario, pulse &quot;Cancelar&quot; y agregue esta obra/acción como una nueva línea." sqref="L103 T16:W16 M16:N16 N267 P267:V267 P16 P276:V276 N276 P103:V103 N103" xr:uid="{00000000-0002-0000-0300-000000000000}">
      <formula1>0.05</formula1>
    </dataValidation>
    <dataValidation type="decimal" errorStyle="information" operator="equal" showInputMessage="1" showErrorMessage="1" errorTitle="ADVERTENCIA" error="Usted está intentando modificar información ya presentada. _x000a__x000a_Si desea agregar un dato faltante o modificar un error previo de carga, pulse la opción &quot;Aceptar&quot;. _x000a__x000a_De lo contrario, pulse &quot;Cancelar&quot;._x000a__x000a__x000a_" sqref="X276 I281 X16 I290:I291 X267 I269 I276 X103" xr:uid="{00000000-0002-0000-0300-000001000000}">
      <formula1>0.05</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B13" sqref="B13"/>
    </sheetView>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3:H19"/>
  <sheetViews>
    <sheetView workbookViewId="0">
      <selection activeCell="F13" sqref="F13"/>
    </sheetView>
  </sheetViews>
  <sheetFormatPr baseColWidth="10" defaultRowHeight="15" x14ac:dyDescent="0.25"/>
  <cols>
    <col min="5" max="5" width="12.42578125" customWidth="1"/>
  </cols>
  <sheetData>
    <row r="3" spans="4:8" ht="29.25" customHeight="1" x14ac:dyDescent="0.25">
      <c r="E3" s="137" t="s">
        <v>996</v>
      </c>
      <c r="F3" s="137" t="s">
        <v>997</v>
      </c>
      <c r="G3" s="137" t="s">
        <v>998</v>
      </c>
    </row>
    <row r="4" spans="4:8" x14ac:dyDescent="0.25">
      <c r="D4" s="120" t="s">
        <v>995</v>
      </c>
      <c r="E4" s="120">
        <v>8</v>
      </c>
      <c r="F4" s="120">
        <v>0</v>
      </c>
      <c r="G4" s="120">
        <v>2</v>
      </c>
    </row>
    <row r="5" spans="4:8" x14ac:dyDescent="0.25">
      <c r="D5" s="120" t="s">
        <v>536</v>
      </c>
      <c r="E5" s="120">
        <v>4</v>
      </c>
      <c r="F5" s="120">
        <v>0</v>
      </c>
      <c r="G5" s="120">
        <v>2</v>
      </c>
    </row>
    <row r="6" spans="4:8" x14ac:dyDescent="0.25">
      <c r="D6" s="120" t="s">
        <v>999</v>
      </c>
      <c r="E6" s="120">
        <v>10</v>
      </c>
      <c r="F6" s="120">
        <v>0</v>
      </c>
      <c r="G6" s="120">
        <v>4</v>
      </c>
    </row>
    <row r="7" spans="4:8" x14ac:dyDescent="0.25">
      <c r="D7" s="120" t="s">
        <v>1000</v>
      </c>
      <c r="E7" s="120">
        <v>17</v>
      </c>
      <c r="F7" s="120">
        <v>0</v>
      </c>
      <c r="G7" s="120">
        <v>13</v>
      </c>
    </row>
    <row r="8" spans="4:8" x14ac:dyDescent="0.25">
      <c r="D8" s="120" t="s">
        <v>1001</v>
      </c>
      <c r="E8" s="120">
        <v>6</v>
      </c>
      <c r="F8" s="120">
        <v>0</v>
      </c>
      <c r="G8" s="120">
        <v>6</v>
      </c>
    </row>
    <row r="9" spans="4:8" x14ac:dyDescent="0.25">
      <c r="D9" s="120" t="s">
        <v>1007</v>
      </c>
      <c r="E9" s="120">
        <v>111</v>
      </c>
      <c r="F9" s="120">
        <v>0</v>
      </c>
      <c r="G9" s="120">
        <v>23</v>
      </c>
    </row>
    <row r="10" spans="4:8" x14ac:dyDescent="0.25">
      <c r="D10" s="120" t="s">
        <v>1008</v>
      </c>
      <c r="E10" s="120">
        <v>44</v>
      </c>
      <c r="F10" s="120">
        <v>0</v>
      </c>
      <c r="G10" s="120">
        <v>22</v>
      </c>
    </row>
    <row r="11" spans="4:8" x14ac:dyDescent="0.25">
      <c r="D11" s="120" t="s">
        <v>313</v>
      </c>
      <c r="E11" s="120">
        <v>185</v>
      </c>
      <c r="F11" s="120">
        <v>181</v>
      </c>
      <c r="G11" s="120"/>
      <c r="H11" t="s">
        <v>1013</v>
      </c>
    </row>
    <row r="12" spans="4:8" x14ac:dyDescent="0.25">
      <c r="D12" s="120" t="s">
        <v>352</v>
      </c>
      <c r="E12" s="120">
        <v>118</v>
      </c>
      <c r="F12" s="120">
        <v>117</v>
      </c>
      <c r="G12" s="120"/>
      <c r="H12">
        <v>7809</v>
      </c>
    </row>
    <row r="13" spans="4:8" x14ac:dyDescent="0.25">
      <c r="D13" s="120" t="s">
        <v>1012</v>
      </c>
      <c r="E13" s="120">
        <v>113</v>
      </c>
      <c r="F13" s="120"/>
      <c r="G13" s="120"/>
    </row>
    <row r="14" spans="4:8" x14ac:dyDescent="0.25">
      <c r="D14" s="120"/>
      <c r="E14" s="120"/>
      <c r="F14" s="120"/>
      <c r="G14" s="120"/>
    </row>
    <row r="15" spans="4:8" x14ac:dyDescent="0.25">
      <c r="D15" s="120"/>
      <c r="E15" s="120"/>
      <c r="F15" s="120"/>
      <c r="G15" s="120"/>
    </row>
    <row r="16" spans="4:8" x14ac:dyDescent="0.25">
      <c r="D16" s="120"/>
      <c r="E16" s="120"/>
      <c r="F16" s="120"/>
      <c r="G16" s="120"/>
    </row>
    <row r="17" spans="4:7" x14ac:dyDescent="0.25">
      <c r="D17" s="120"/>
      <c r="E17" s="120"/>
      <c r="F17" s="120"/>
      <c r="G17" s="120"/>
    </row>
    <row r="18" spans="4:7" x14ac:dyDescent="0.25">
      <c r="D18" s="120"/>
      <c r="E18" s="120"/>
      <c r="F18" s="120"/>
      <c r="G18" s="120"/>
    </row>
    <row r="19" spans="4:7" x14ac:dyDescent="0.25">
      <c r="D19" s="120"/>
      <c r="E19" s="120"/>
      <c r="F19" s="120"/>
      <c r="G19" s="1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62"/>
  <sheetViews>
    <sheetView workbookViewId="0">
      <selection activeCell="A31" sqref="A31"/>
    </sheetView>
  </sheetViews>
  <sheetFormatPr baseColWidth="10" defaultRowHeight="15" x14ac:dyDescent="0.25"/>
  <cols>
    <col min="1" max="1" width="59.85546875" bestFit="1" customWidth="1"/>
    <col min="2" max="2" width="58" bestFit="1" customWidth="1"/>
    <col min="3" max="3" width="12.7109375" bestFit="1" customWidth="1"/>
  </cols>
  <sheetData>
    <row r="1" spans="1:3" x14ac:dyDescent="0.25">
      <c r="A1" s="113"/>
      <c r="B1" s="114"/>
      <c r="C1" s="115" t="s">
        <v>288</v>
      </c>
    </row>
    <row r="2" spans="1:3" x14ac:dyDescent="0.25">
      <c r="A2" s="116" t="s">
        <v>289</v>
      </c>
      <c r="B2" s="116" t="s">
        <v>290</v>
      </c>
      <c r="C2" s="116" t="s">
        <v>144</v>
      </c>
    </row>
    <row r="3" spans="1:3" x14ac:dyDescent="0.25">
      <c r="A3" s="116" t="s">
        <v>291</v>
      </c>
      <c r="B3" s="116" t="s">
        <v>285</v>
      </c>
      <c r="C3" s="116" t="s">
        <v>144</v>
      </c>
    </row>
    <row r="4" spans="1:3" x14ac:dyDescent="0.25">
      <c r="A4" s="116" t="s">
        <v>262</v>
      </c>
      <c r="B4" s="116" t="s">
        <v>263</v>
      </c>
      <c r="C4" s="116" t="s">
        <v>144</v>
      </c>
    </row>
    <row r="5" spans="1:3" x14ac:dyDescent="0.25">
      <c r="A5" s="116" t="s">
        <v>130</v>
      </c>
      <c r="B5" s="116" t="s">
        <v>266</v>
      </c>
      <c r="C5" s="116" t="s">
        <v>9</v>
      </c>
    </row>
    <row r="6" spans="1:3" x14ac:dyDescent="0.25">
      <c r="A6" s="116" t="s">
        <v>130</v>
      </c>
      <c r="B6" s="116" t="s">
        <v>270</v>
      </c>
      <c r="C6" s="116" t="s">
        <v>9</v>
      </c>
    </row>
    <row r="7" spans="1:3" x14ac:dyDescent="0.25">
      <c r="A7" s="116" t="s">
        <v>130</v>
      </c>
      <c r="B7" s="116" t="s">
        <v>255</v>
      </c>
      <c r="C7" s="116" t="s">
        <v>9</v>
      </c>
    </row>
    <row r="8" spans="1:3" x14ac:dyDescent="0.25">
      <c r="A8" s="116" t="s">
        <v>140</v>
      </c>
      <c r="B8" s="116" t="s">
        <v>277</v>
      </c>
      <c r="C8" s="116" t="s">
        <v>8</v>
      </c>
    </row>
    <row r="9" spans="1:3" x14ac:dyDescent="0.25">
      <c r="A9" s="116" t="s">
        <v>140</v>
      </c>
      <c r="B9" s="116" t="s">
        <v>273</v>
      </c>
      <c r="C9" s="116" t="s">
        <v>8</v>
      </c>
    </row>
    <row r="10" spans="1:3" x14ac:dyDescent="0.25">
      <c r="A10" s="116" t="s">
        <v>140</v>
      </c>
      <c r="B10" s="116" t="s">
        <v>253</v>
      </c>
      <c r="C10" s="116" t="s">
        <v>9</v>
      </c>
    </row>
    <row r="11" spans="1:3" x14ac:dyDescent="0.25">
      <c r="A11" s="116" t="s">
        <v>132</v>
      </c>
      <c r="B11" s="116" t="s">
        <v>292</v>
      </c>
      <c r="C11" s="116" t="s">
        <v>9</v>
      </c>
    </row>
    <row r="12" spans="1:3" x14ac:dyDescent="0.25">
      <c r="A12" s="116" t="s">
        <v>132</v>
      </c>
      <c r="B12" s="116" t="s">
        <v>287</v>
      </c>
      <c r="C12" s="116" t="s">
        <v>9</v>
      </c>
    </row>
    <row r="13" spans="1:3" x14ac:dyDescent="0.25">
      <c r="A13" s="116" t="s">
        <v>132</v>
      </c>
      <c r="B13" s="116" t="s">
        <v>268</v>
      </c>
      <c r="C13" s="116" t="s">
        <v>8</v>
      </c>
    </row>
    <row r="14" spans="1:3" x14ac:dyDescent="0.25">
      <c r="A14" s="116" t="s">
        <v>132</v>
      </c>
      <c r="B14" s="116" t="s">
        <v>282</v>
      </c>
      <c r="C14" s="116" t="s">
        <v>8</v>
      </c>
    </row>
    <row r="15" spans="1:3" x14ac:dyDescent="0.25">
      <c r="A15" s="116" t="s">
        <v>132</v>
      </c>
      <c r="B15" s="116" t="s">
        <v>293</v>
      </c>
      <c r="C15" s="116" t="s">
        <v>8</v>
      </c>
    </row>
    <row r="16" spans="1:3" x14ac:dyDescent="0.25">
      <c r="A16" s="116" t="s">
        <v>132</v>
      </c>
      <c r="B16" s="116" t="s">
        <v>294</v>
      </c>
      <c r="C16" s="116" t="s">
        <v>8</v>
      </c>
    </row>
    <row r="17" spans="1:3" x14ac:dyDescent="0.25">
      <c r="A17" s="116" t="s">
        <v>139</v>
      </c>
      <c r="B17" s="116" t="s">
        <v>295</v>
      </c>
      <c r="C17" s="116" t="s">
        <v>8</v>
      </c>
    </row>
    <row r="18" spans="1:3" x14ac:dyDescent="0.25">
      <c r="A18" s="116" t="s">
        <v>139</v>
      </c>
      <c r="B18" s="116" t="s">
        <v>296</v>
      </c>
      <c r="C18" s="116" t="s">
        <v>8</v>
      </c>
    </row>
    <row r="19" spans="1:3" x14ac:dyDescent="0.25">
      <c r="A19" s="116" t="s">
        <v>139</v>
      </c>
      <c r="B19" s="116" t="s">
        <v>272</v>
      </c>
      <c r="C19" s="116" t="s">
        <v>8</v>
      </c>
    </row>
    <row r="20" spans="1:3" x14ac:dyDescent="0.25">
      <c r="A20" s="116" t="s">
        <v>134</v>
      </c>
      <c r="B20" s="116" t="s">
        <v>256</v>
      </c>
      <c r="C20" s="116" t="s">
        <v>9</v>
      </c>
    </row>
    <row r="21" spans="1:3" x14ac:dyDescent="0.25">
      <c r="A21" s="116" t="s">
        <v>134</v>
      </c>
      <c r="B21" s="116" t="s">
        <v>260</v>
      </c>
      <c r="C21" s="116" t="s">
        <v>9</v>
      </c>
    </row>
    <row r="22" spans="1:3" x14ac:dyDescent="0.25">
      <c r="A22" s="116" t="s">
        <v>134</v>
      </c>
      <c r="B22" s="116" t="s">
        <v>258</v>
      </c>
      <c r="C22" s="116" t="s">
        <v>9</v>
      </c>
    </row>
    <row r="23" spans="1:3" x14ac:dyDescent="0.25">
      <c r="A23" s="116" t="s">
        <v>134</v>
      </c>
      <c r="B23" s="116" t="s">
        <v>297</v>
      </c>
      <c r="C23" s="116" t="s">
        <v>9</v>
      </c>
    </row>
    <row r="24" spans="1:3" x14ac:dyDescent="0.25">
      <c r="A24" s="116" t="s">
        <v>134</v>
      </c>
      <c r="B24" s="116" t="s">
        <v>271</v>
      </c>
      <c r="C24" s="116" t="s">
        <v>8</v>
      </c>
    </row>
    <row r="25" spans="1:3" x14ac:dyDescent="0.25">
      <c r="A25" s="116" t="s">
        <v>134</v>
      </c>
      <c r="B25" s="116" t="s">
        <v>259</v>
      </c>
      <c r="C25" s="116" t="s">
        <v>9</v>
      </c>
    </row>
    <row r="26" spans="1:3" x14ac:dyDescent="0.25">
      <c r="A26" s="116" t="s">
        <v>134</v>
      </c>
      <c r="B26" s="116" t="s">
        <v>257</v>
      </c>
      <c r="C26" s="116" t="s">
        <v>9</v>
      </c>
    </row>
    <row r="27" spans="1:3" x14ac:dyDescent="0.25">
      <c r="A27" s="116" t="s">
        <v>134</v>
      </c>
      <c r="B27" s="116" t="s">
        <v>298</v>
      </c>
      <c r="C27" s="116" t="s">
        <v>8</v>
      </c>
    </row>
    <row r="28" spans="1:3" x14ac:dyDescent="0.25">
      <c r="A28" s="116" t="s">
        <v>134</v>
      </c>
      <c r="B28" s="116" t="s">
        <v>299</v>
      </c>
      <c r="C28" s="116" t="s">
        <v>8</v>
      </c>
    </row>
    <row r="29" spans="1:3" x14ac:dyDescent="0.25">
      <c r="A29" s="116" t="s">
        <v>134</v>
      </c>
      <c r="B29" s="116" t="s">
        <v>286</v>
      </c>
      <c r="C29" s="116" t="s">
        <v>144</v>
      </c>
    </row>
    <row r="30" spans="1:3" x14ac:dyDescent="0.25">
      <c r="A30" s="116" t="s">
        <v>118</v>
      </c>
      <c r="B30" s="116" t="s">
        <v>250</v>
      </c>
      <c r="C30" s="116" t="s">
        <v>9</v>
      </c>
    </row>
    <row r="31" spans="1:3" x14ac:dyDescent="0.25">
      <c r="A31" s="116" t="s">
        <v>118</v>
      </c>
      <c r="B31" s="116" t="s">
        <v>251</v>
      </c>
      <c r="C31" s="116" t="s">
        <v>8</v>
      </c>
    </row>
    <row r="32" spans="1:3" x14ac:dyDescent="0.25">
      <c r="A32" s="116" t="s">
        <v>118</v>
      </c>
      <c r="B32" s="116" t="s">
        <v>252</v>
      </c>
      <c r="C32" s="116" t="s">
        <v>9</v>
      </c>
    </row>
    <row r="33" spans="1:3" x14ac:dyDescent="0.25">
      <c r="A33" s="116" t="s">
        <v>118</v>
      </c>
      <c r="B33" s="116" t="s">
        <v>300</v>
      </c>
      <c r="C33" s="116" t="s">
        <v>9</v>
      </c>
    </row>
    <row r="34" spans="1:3" x14ac:dyDescent="0.25">
      <c r="A34" s="116" t="s">
        <v>131</v>
      </c>
      <c r="B34" s="116" t="s">
        <v>301</v>
      </c>
      <c r="C34" s="116" t="s">
        <v>9</v>
      </c>
    </row>
    <row r="35" spans="1:3" x14ac:dyDescent="0.25">
      <c r="A35" s="116" t="s">
        <v>131</v>
      </c>
      <c r="B35" s="116" t="s">
        <v>302</v>
      </c>
      <c r="C35" s="116" t="s">
        <v>9</v>
      </c>
    </row>
    <row r="36" spans="1:3" x14ac:dyDescent="0.25">
      <c r="A36" s="116" t="s">
        <v>131</v>
      </c>
      <c r="B36" s="116" t="s">
        <v>269</v>
      </c>
      <c r="C36" s="116" t="s">
        <v>9</v>
      </c>
    </row>
    <row r="37" spans="1:3" x14ac:dyDescent="0.25">
      <c r="A37" s="116" t="s">
        <v>131</v>
      </c>
      <c r="B37" s="116" t="s">
        <v>303</v>
      </c>
      <c r="C37" s="116" t="s">
        <v>9</v>
      </c>
    </row>
    <row r="38" spans="1:3" x14ac:dyDescent="0.25">
      <c r="A38" s="116" t="s">
        <v>131</v>
      </c>
      <c r="B38" s="116" t="s">
        <v>280</v>
      </c>
      <c r="C38" s="116" t="s">
        <v>8</v>
      </c>
    </row>
    <row r="39" spans="1:3" x14ac:dyDescent="0.25">
      <c r="A39" s="116" t="s">
        <v>131</v>
      </c>
      <c r="B39" s="116" t="s">
        <v>261</v>
      </c>
      <c r="C39" s="116" t="s">
        <v>9</v>
      </c>
    </row>
    <row r="40" spans="1:3" x14ac:dyDescent="0.25">
      <c r="A40" s="116" t="s">
        <v>131</v>
      </c>
      <c r="B40" s="116" t="s">
        <v>267</v>
      </c>
      <c r="C40" s="116" t="s">
        <v>9</v>
      </c>
    </row>
    <row r="41" spans="1:3" x14ac:dyDescent="0.25">
      <c r="A41" s="116" t="s">
        <v>131</v>
      </c>
      <c r="B41" s="116" t="s">
        <v>265</v>
      </c>
      <c r="C41" s="116" t="s">
        <v>8</v>
      </c>
    </row>
    <row r="42" spans="1:3" x14ac:dyDescent="0.25">
      <c r="A42" s="116" t="s">
        <v>135</v>
      </c>
      <c r="B42" s="116" t="s">
        <v>275</v>
      </c>
      <c r="C42" s="116" t="s">
        <v>8</v>
      </c>
    </row>
    <row r="43" spans="1:3" x14ac:dyDescent="0.25">
      <c r="A43" s="116" t="s">
        <v>135</v>
      </c>
      <c r="B43" s="116" t="s">
        <v>304</v>
      </c>
      <c r="C43" s="116" t="s">
        <v>8</v>
      </c>
    </row>
    <row r="44" spans="1:3" x14ac:dyDescent="0.25">
      <c r="A44" s="116" t="s">
        <v>135</v>
      </c>
      <c r="B44" s="116" t="s">
        <v>272</v>
      </c>
      <c r="C44" s="116" t="s">
        <v>8</v>
      </c>
    </row>
    <row r="45" spans="1:3" x14ac:dyDescent="0.25">
      <c r="A45" s="116" t="s">
        <v>135</v>
      </c>
      <c r="B45" s="116" t="s">
        <v>284</v>
      </c>
      <c r="C45" s="116" t="s">
        <v>9</v>
      </c>
    </row>
    <row r="46" spans="1:3" x14ac:dyDescent="0.25">
      <c r="A46" s="116" t="s">
        <v>133</v>
      </c>
      <c r="B46" s="116" t="s">
        <v>283</v>
      </c>
      <c r="C46" s="116" t="s">
        <v>8</v>
      </c>
    </row>
    <row r="47" spans="1:3" x14ac:dyDescent="0.25">
      <c r="A47" s="116" t="s">
        <v>133</v>
      </c>
      <c r="B47" s="116" t="s">
        <v>279</v>
      </c>
      <c r="C47" s="116" t="s">
        <v>8</v>
      </c>
    </row>
    <row r="48" spans="1:3" x14ac:dyDescent="0.25">
      <c r="A48" s="116" t="s">
        <v>133</v>
      </c>
      <c r="B48" s="116" t="s">
        <v>254</v>
      </c>
      <c r="C48" s="116" t="s">
        <v>9</v>
      </c>
    </row>
    <row r="49" spans="1:3" x14ac:dyDescent="0.25">
      <c r="A49" s="116" t="s">
        <v>133</v>
      </c>
      <c r="B49" s="116" t="s">
        <v>274</v>
      </c>
      <c r="C49" s="116" t="s">
        <v>9</v>
      </c>
    </row>
    <row r="50" spans="1:3" x14ac:dyDescent="0.25">
      <c r="A50" s="116" t="s">
        <v>133</v>
      </c>
      <c r="B50" s="116" t="s">
        <v>281</v>
      </c>
      <c r="C50" s="116" t="s">
        <v>9</v>
      </c>
    </row>
    <row r="51" spans="1:3" x14ac:dyDescent="0.25">
      <c r="A51" s="116" t="s">
        <v>133</v>
      </c>
      <c r="B51" s="116" t="s">
        <v>305</v>
      </c>
      <c r="C51" s="116" t="s">
        <v>9</v>
      </c>
    </row>
    <row r="52" spans="1:3" x14ac:dyDescent="0.25">
      <c r="A52" s="116" t="s">
        <v>141</v>
      </c>
      <c r="B52" s="116" t="s">
        <v>145</v>
      </c>
      <c r="C52" s="116" t="s">
        <v>8</v>
      </c>
    </row>
    <row r="53" spans="1:3" x14ac:dyDescent="0.25">
      <c r="A53" s="116" t="s">
        <v>141</v>
      </c>
      <c r="B53" s="116" t="s">
        <v>143</v>
      </c>
      <c r="C53" s="116" t="s">
        <v>8</v>
      </c>
    </row>
    <row r="54" spans="1:3" x14ac:dyDescent="0.25">
      <c r="A54" s="116" t="s">
        <v>141</v>
      </c>
      <c r="B54" s="116" t="s">
        <v>276</v>
      </c>
      <c r="C54" s="116" t="s">
        <v>9</v>
      </c>
    </row>
    <row r="55" spans="1:3" x14ac:dyDescent="0.25">
      <c r="A55" s="116" t="s">
        <v>141</v>
      </c>
      <c r="B55" s="116" t="s">
        <v>306</v>
      </c>
      <c r="C55" s="116" t="s">
        <v>9</v>
      </c>
    </row>
    <row r="56" spans="1:3" x14ac:dyDescent="0.25">
      <c r="A56" s="116" t="s">
        <v>141</v>
      </c>
      <c r="B56" s="116" t="s">
        <v>278</v>
      </c>
      <c r="C56" s="116" t="s">
        <v>9</v>
      </c>
    </row>
    <row r="57" spans="1:3" x14ac:dyDescent="0.25">
      <c r="A57" s="116" t="s">
        <v>141</v>
      </c>
      <c r="B57" s="116" t="s">
        <v>307</v>
      </c>
      <c r="C57" s="116" t="s">
        <v>8</v>
      </c>
    </row>
    <row r="58" spans="1:3" x14ac:dyDescent="0.25">
      <c r="A58" s="116" t="s">
        <v>136</v>
      </c>
      <c r="B58" s="116" t="s">
        <v>308</v>
      </c>
      <c r="C58" s="116" t="s">
        <v>8</v>
      </c>
    </row>
    <row r="59" spans="1:3" x14ac:dyDescent="0.25">
      <c r="A59" s="116" t="s">
        <v>136</v>
      </c>
      <c r="B59" s="116" t="s">
        <v>280</v>
      </c>
      <c r="C59" s="116" t="s">
        <v>8</v>
      </c>
    </row>
    <row r="60" spans="1:3" x14ac:dyDescent="0.25">
      <c r="A60" s="116" t="s">
        <v>136</v>
      </c>
      <c r="B60" s="116" t="s">
        <v>264</v>
      </c>
      <c r="C60" s="116" t="s">
        <v>9</v>
      </c>
    </row>
    <row r="61" spans="1:3" x14ac:dyDescent="0.25">
      <c r="A61" s="116" t="s">
        <v>136</v>
      </c>
      <c r="B61" s="116" t="s">
        <v>281</v>
      </c>
      <c r="C61" s="116" t="s">
        <v>9</v>
      </c>
    </row>
    <row r="62" spans="1:3" x14ac:dyDescent="0.25">
      <c r="A62" s="116" t="s">
        <v>136</v>
      </c>
      <c r="B62" s="116" t="s">
        <v>309</v>
      </c>
      <c r="C62" s="116" t="s">
        <v>9</v>
      </c>
    </row>
  </sheetData>
  <autoFilter ref="A1:C62" xr:uid="{00000000-0009-0000-0000-000007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2:D21"/>
  <sheetViews>
    <sheetView showGridLines="0" workbookViewId="0">
      <selection activeCell="D23" sqref="D23"/>
    </sheetView>
  </sheetViews>
  <sheetFormatPr baseColWidth="10" defaultRowHeight="15" x14ac:dyDescent="0.25"/>
  <cols>
    <col min="1" max="1" width="4.140625" customWidth="1"/>
    <col min="2" max="2" width="59.5703125" customWidth="1"/>
    <col min="3" max="3" width="27" bestFit="1" customWidth="1"/>
    <col min="4" max="4" width="27" customWidth="1"/>
  </cols>
  <sheetData>
    <row r="2" spans="2:4" x14ac:dyDescent="0.25">
      <c r="D2" s="123"/>
    </row>
    <row r="4" spans="2:4" s="120" customFormat="1" ht="28.5" customHeight="1" x14ac:dyDescent="0.25">
      <c r="B4" s="122" t="s">
        <v>325</v>
      </c>
      <c r="C4"/>
      <c r="D4"/>
    </row>
    <row r="5" spans="2:4" s="120" customFormat="1" ht="20.100000000000001" customHeight="1" x14ac:dyDescent="0.25">
      <c r="B5" s="130" t="s">
        <v>778</v>
      </c>
      <c r="C5"/>
      <c r="D5"/>
    </row>
    <row r="6" spans="2:4" s="120" customFormat="1" ht="20.100000000000001" customHeight="1" x14ac:dyDescent="0.25">
      <c r="B6" s="130" t="s">
        <v>940</v>
      </c>
      <c r="C6"/>
      <c r="D6"/>
    </row>
    <row r="7" spans="2:4" s="120" customFormat="1" ht="20.100000000000001" customHeight="1" x14ac:dyDescent="0.25">
      <c r="B7" s="131" t="s">
        <v>941</v>
      </c>
      <c r="C7"/>
      <c r="D7"/>
    </row>
    <row r="8" spans="2:4" s="120" customFormat="1" ht="20.100000000000001" customHeight="1" x14ac:dyDescent="0.25">
      <c r="B8" s="132" t="s">
        <v>941</v>
      </c>
      <c r="C8"/>
      <c r="D8"/>
    </row>
    <row r="9" spans="2:4" s="120" customFormat="1" ht="20.100000000000001" customHeight="1" x14ac:dyDescent="0.25">
      <c r="B9" s="133" t="s">
        <v>780</v>
      </c>
      <c r="C9"/>
      <c r="D9"/>
    </row>
    <row r="10" spans="2:4" s="120" customFormat="1" ht="20.100000000000001" customHeight="1" x14ac:dyDescent="0.25">
      <c r="B10" s="121" t="s">
        <v>262</v>
      </c>
      <c r="C10"/>
      <c r="D10"/>
    </row>
    <row r="11" spans="2:4" s="120" customFormat="1" ht="20.100000000000001" customHeight="1" x14ac:dyDescent="0.25">
      <c r="B11" s="121" t="s">
        <v>130</v>
      </c>
      <c r="C11"/>
      <c r="D11"/>
    </row>
    <row r="12" spans="2:4" s="120" customFormat="1" ht="20.100000000000001" customHeight="1" x14ac:dyDescent="0.25">
      <c r="B12" s="121" t="s">
        <v>140</v>
      </c>
      <c r="C12"/>
      <c r="D12"/>
    </row>
    <row r="13" spans="2:4" s="120" customFormat="1" ht="20.100000000000001" customHeight="1" x14ac:dyDescent="0.25">
      <c r="B13" s="121" t="s">
        <v>132</v>
      </c>
      <c r="C13"/>
      <c r="D13"/>
    </row>
    <row r="14" spans="2:4" s="120" customFormat="1" ht="20.100000000000001" customHeight="1" x14ac:dyDescent="0.25">
      <c r="B14" s="121" t="s">
        <v>139</v>
      </c>
      <c r="C14"/>
      <c r="D14"/>
    </row>
    <row r="15" spans="2:4" s="120" customFormat="1" ht="20.100000000000001" customHeight="1" x14ac:dyDescent="0.25">
      <c r="B15" s="121" t="s">
        <v>134</v>
      </c>
      <c r="C15"/>
      <c r="D15"/>
    </row>
    <row r="16" spans="2:4" s="120" customFormat="1" ht="20.100000000000001" customHeight="1" x14ac:dyDescent="0.25">
      <c r="B16" s="121" t="s">
        <v>118</v>
      </c>
      <c r="C16"/>
      <c r="D16"/>
    </row>
    <row r="17" spans="2:4" s="120" customFormat="1" ht="30" customHeight="1" x14ac:dyDescent="0.25">
      <c r="B17" s="121" t="s">
        <v>131</v>
      </c>
      <c r="C17"/>
      <c r="D17"/>
    </row>
    <row r="18" spans="2:4" ht="20.100000000000001" customHeight="1" x14ac:dyDescent="0.25">
      <c r="B18" s="121" t="s">
        <v>135</v>
      </c>
    </row>
    <row r="19" spans="2:4" ht="20.100000000000001" customHeight="1" x14ac:dyDescent="0.25">
      <c r="B19" s="121" t="s">
        <v>133</v>
      </c>
    </row>
    <row r="20" spans="2:4" ht="20.100000000000001" customHeight="1" x14ac:dyDescent="0.25">
      <c r="B20" s="121" t="s">
        <v>141</v>
      </c>
    </row>
    <row r="21" spans="2:4" ht="20.100000000000001" customHeight="1" x14ac:dyDescent="0.25">
      <c r="B21" s="124" t="s">
        <v>310</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PISA JUNIO 2019</vt:lpstr>
      <vt:lpstr>ANEXO AySA NOTAS MONTOS</vt:lpstr>
      <vt:lpstr>POR JURISDICCION</vt:lpstr>
      <vt:lpstr>Total de obras</vt:lpstr>
      <vt:lpstr>Hoja4</vt:lpstr>
      <vt:lpstr>Hoja1</vt:lpstr>
      <vt:lpstr>CLASIFICACIÓN MANUAL</vt:lpstr>
      <vt:lpstr>Resumen por 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Verónica Oleinik</dc:creator>
  <cp:lastModifiedBy>Pedro Ignacio Balza</cp:lastModifiedBy>
  <cp:lastPrinted>2016-09-29T15:56:34Z</cp:lastPrinted>
  <dcterms:created xsi:type="dcterms:W3CDTF">2014-12-19T15:31:59Z</dcterms:created>
  <dcterms:modified xsi:type="dcterms:W3CDTF">2022-07-05T17:34:19Z</dcterms:modified>
</cp:coreProperties>
</file>